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2A320AE2-597C-4DE2-847D-2E579B4D609B}" xr6:coauthVersionLast="47" xr6:coauthVersionMax="47" xr10:uidLastSave="{00000000-0000-0000-0000-000000000000}"/>
  <bookViews>
    <workbookView xWindow="-120" yWindow="-120" windowWidth="15600" windowHeight="10845" firstSheet="3" activeTab="5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Report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Attendance table" sheetId="13" r:id="rId15"/>
    <sheet name="Attendance table_S" sheetId="16" r:id="rId16"/>
    <sheet name="Sheet1" sheetId="20" r:id="rId17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5" i="9" l="1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C5" i="9" a="1"/>
  <c r="O154" i="19" a="1"/>
  <c r="O154" i="19" s="1"/>
  <c r="O135" i="19" a="1"/>
  <c r="O135" i="19" s="1"/>
  <c r="O115" i="19" a="1"/>
  <c r="O115" i="19" s="1"/>
  <c r="O95" i="19" a="1"/>
  <c r="O95" i="19" s="1"/>
  <c r="C5" i="9" l="1"/>
  <c r="A5" i="9" s="1"/>
  <c r="A6" i="9"/>
  <c r="A10" i="9"/>
  <c r="A14" i="9"/>
  <c r="A18" i="9"/>
  <c r="A22" i="9"/>
  <c r="A26" i="9"/>
  <c r="A30" i="9"/>
  <c r="A34" i="9"/>
  <c r="A21" i="9"/>
  <c r="A7" i="9"/>
  <c r="A11" i="9"/>
  <c r="A15" i="9"/>
  <c r="A19" i="9"/>
  <c r="A23" i="9"/>
  <c r="A27" i="9"/>
  <c r="A31" i="9"/>
  <c r="A13" i="9"/>
  <c r="A29" i="9"/>
  <c r="A33" i="9"/>
  <c r="A8" i="9"/>
  <c r="A12" i="9"/>
  <c r="A16" i="9"/>
  <c r="A20" i="9"/>
  <c r="A24" i="9"/>
  <c r="A28" i="9"/>
  <c r="A32" i="9"/>
  <c r="A9" i="9"/>
  <c r="A25" i="9"/>
  <c r="A17" i="9"/>
  <c r="O130" i="19"/>
  <c r="O110" i="19"/>
  <c r="H1" i="19" a="1"/>
  <c r="H1" i="19" s="1"/>
  <c r="O75" i="19" a="1"/>
  <c r="O75" i="19" s="1"/>
  <c r="O55" i="19" a="1"/>
  <c r="O55" i="19" s="1"/>
  <c r="O35" i="19" a="1"/>
  <c r="O35" i="19" s="1"/>
  <c r="O15" i="19" a="1"/>
  <c r="O15" i="19" s="1"/>
  <c r="C2" i="3"/>
  <c r="L1" i="3" a="1"/>
  <c r="L1" i="3" s="1"/>
  <c r="A2" i="19" a="1"/>
  <c r="A2" i="19" s="1"/>
  <c r="B2" i="22" a="1"/>
  <c r="B2" i="22" s="1"/>
  <c r="A3" i="22" l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2" i="22"/>
  <c r="J1" i="22" a="1"/>
  <c r="J1" i="22" s="1"/>
  <c r="C2" i="22" s="1" a="1"/>
  <c r="C2" i="22" s="1"/>
  <c r="C3" i="19" a="1"/>
  <c r="C3" i="19" s="1"/>
  <c r="A5" i="19" a="1"/>
  <c r="A5" i="19" s="1"/>
  <c r="I1" i="19" a="1"/>
  <c r="I1" i="19" s="1"/>
  <c r="C2" i="19" a="1"/>
  <c r="C2" i="19" s="1"/>
  <c r="C5" i="19" a="1"/>
  <c r="C5" i="19" s="1"/>
  <c r="C4" i="19" a="1"/>
  <c r="C4" i="19" s="1"/>
  <c r="A1" i="10" a="1"/>
  <c r="A1" i="5" a="1"/>
  <c r="A1" i="5" s="1"/>
  <c r="A1" i="10" l="1"/>
  <c r="A3" i="19" a="1"/>
  <c r="A3" i="19" s="1"/>
  <c r="B3" i="19" s="1"/>
  <c r="D3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28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E1" i="19"/>
  <c r="F2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C5" i="3" a="1"/>
  <c r="E2" i="9"/>
  <c r="A4" i="19" a="1"/>
  <c r="A4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1" i="3" a="1"/>
  <c r="E301" i="3" s="1"/>
  <c r="E302" i="3" a="1"/>
  <c r="E302" i="3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F301" i="3" a="1"/>
  <c r="F301" i="3" s="1"/>
  <c r="F302" i="3" a="1"/>
  <c r="F302" i="3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A6" i="3" l="1"/>
  <c r="A10" i="3"/>
  <c r="A14" i="3"/>
  <c r="A18" i="3"/>
  <c r="A22" i="3"/>
  <c r="A26" i="3"/>
  <c r="A30" i="3"/>
  <c r="A34" i="3"/>
  <c r="A38" i="3"/>
  <c r="A42" i="3"/>
  <c r="A29" i="3"/>
  <c r="A7" i="3"/>
  <c r="A11" i="3"/>
  <c r="A15" i="3"/>
  <c r="A19" i="3"/>
  <c r="A23" i="3"/>
  <c r="A27" i="3"/>
  <c r="A31" i="3"/>
  <c r="A35" i="3"/>
  <c r="A39" i="3"/>
  <c r="A8" i="3"/>
  <c r="A12" i="3"/>
  <c r="A16" i="3"/>
  <c r="A20" i="3"/>
  <c r="A24" i="3"/>
  <c r="A28" i="3"/>
  <c r="A32" i="3"/>
  <c r="A36" i="3"/>
  <c r="A40" i="3"/>
  <c r="A9" i="3"/>
  <c r="A13" i="3"/>
  <c r="A17" i="3"/>
  <c r="A21" i="3"/>
  <c r="A25" i="3"/>
  <c r="A33" i="3"/>
  <c r="A37" i="3"/>
  <c r="A41" i="3"/>
  <c r="O124" i="19" a="1"/>
  <c r="O124" i="19" s="1"/>
  <c r="O143" i="19" a="1"/>
  <c r="O143" i="19" s="1"/>
  <c r="O84" i="19" a="1"/>
  <c r="O84" i="19" s="1"/>
  <c r="O104" i="19" a="1"/>
  <c r="O104" i="19" s="1"/>
  <c r="O163" i="19" a="1"/>
  <c r="O163" i="19" s="1"/>
  <c r="O64" i="19" a="1"/>
  <c r="O64" i="19" s="1"/>
  <c r="O44" i="19" a="1"/>
  <c r="O44" i="19" s="1"/>
  <c r="O24" i="19" a="1"/>
  <c r="O24" i="19" s="1"/>
  <c r="O4" i="19" a="1"/>
  <c r="O4" i="19" s="1"/>
  <c r="E16" i="9"/>
  <c r="E32" i="9"/>
  <c r="E20" i="9"/>
  <c r="E9" i="9"/>
  <c r="E24" i="9"/>
  <c r="E5" i="9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B36" i="9"/>
  <c r="B34" i="9"/>
  <c r="B33" i="9"/>
  <c r="W300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2" i="3"/>
  <c r="B6" i="3"/>
  <c r="B26" i="3"/>
  <c r="B10" i="3"/>
  <c r="B14" i="3"/>
  <c r="B30" i="3"/>
  <c r="B18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B86" i="3"/>
  <c r="B78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E264" i="3" a="1"/>
  <c r="E264" i="3" s="1"/>
  <c r="E129" i="3" a="1"/>
  <c r="E129" i="3" s="1"/>
  <c r="W245" i="3"/>
  <c r="W181" i="3"/>
  <c r="W117" i="3"/>
  <c r="W53" i="3"/>
  <c r="E240" i="3" a="1"/>
  <c r="E240" i="3" s="1"/>
  <c r="W293" i="3"/>
  <c r="W229" i="3"/>
  <c r="W165" i="3"/>
  <c r="W101" i="3"/>
  <c r="W37" i="3"/>
  <c r="E173" i="3" a="1"/>
  <c r="E173" i="3" s="1"/>
  <c r="W277" i="3"/>
  <c r="W213" i="3"/>
  <c r="W149" i="3"/>
  <c r="W85" i="3"/>
  <c r="W21" i="3"/>
  <c r="E200" i="3" a="1"/>
  <c r="E200" i="3" s="1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E181" i="3" a="1"/>
  <c r="E181" i="3" s="1"/>
  <c r="E213" i="3" a="1"/>
  <c r="E213" i="3" s="1"/>
  <c r="E229" i="3" a="1"/>
  <c r="E229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E237" i="3" a="1"/>
  <c r="E237" i="3" s="1"/>
  <c r="E184" i="3" a="1"/>
  <c r="E184" i="3" s="1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E292" i="3" a="1"/>
  <c r="E292" i="3" s="1"/>
  <c r="E236" i="3" a="1"/>
  <c r="E236" i="3" s="1"/>
  <c r="E220" i="3" a="1"/>
  <c r="E220" i="3" s="1"/>
  <c r="E212" i="3" a="1"/>
  <c r="E212" i="3" s="1"/>
  <c r="E125" i="3" a="1"/>
  <c r="E125" i="3" s="1"/>
  <c r="E257" i="3" a="1"/>
  <c r="E257" i="3" s="1"/>
  <c r="E249" i="3" a="1"/>
  <c r="E249" i="3" s="1"/>
  <c r="E233" i="3" a="1"/>
  <c r="E233" i="3" s="1"/>
  <c r="E193" i="3" a="1"/>
  <c r="E193" i="3" s="1"/>
  <c r="E177" i="3" a="1"/>
  <c r="E177" i="3" s="1"/>
  <c r="E113" i="3" a="1"/>
  <c r="E113" i="3" s="1"/>
  <c r="C5" i="3"/>
  <c r="A5" i="3" s="1"/>
  <c r="E106" i="3" a="1"/>
  <c r="E106" i="3" s="1"/>
  <c r="E114" i="3" a="1"/>
  <c r="E114" i="3" s="1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42" i="3" a="1"/>
  <c r="E142" i="3" s="1"/>
  <c r="E154" i="3" a="1"/>
  <c r="E154" i="3" s="1"/>
  <c r="E158" i="3" a="1"/>
  <c r="E158" i="3" s="1"/>
  <c r="E115" i="3" a="1"/>
  <c r="E115" i="3" s="1"/>
  <c r="E151" i="3" a="1"/>
  <c r="E151" i="3" s="1"/>
  <c r="E159" i="3" a="1"/>
  <c r="E159" i="3" s="1"/>
  <c r="E92" i="3" a="1"/>
  <c r="E92" i="3" s="1"/>
  <c r="E116" i="3" a="1"/>
  <c r="E116" i="3" s="1"/>
  <c r="E120" i="3" a="1"/>
  <c r="E120" i="3" s="1"/>
  <c r="E124" i="3" a="1"/>
  <c r="E124" i="3" s="1"/>
  <c r="E128" i="3" a="1"/>
  <c r="E128" i="3" s="1"/>
  <c r="E132" i="3" a="1"/>
  <c r="E132" i="3" s="1"/>
  <c r="E136" i="3" a="1"/>
  <c r="E136" i="3" s="1"/>
  <c r="E148" i="3" a="1"/>
  <c r="E148" i="3" s="1"/>
  <c r="E152" i="3" a="1"/>
  <c r="E152" i="3" s="1"/>
  <c r="E156" i="3" a="1"/>
  <c r="E156" i="3" s="1"/>
  <c r="E164" i="3" a="1"/>
  <c r="E164" i="3" s="1"/>
  <c r="E291" i="3" a="1"/>
  <c r="E291" i="3" s="1"/>
  <c r="E283" i="3" a="1"/>
  <c r="E283" i="3" s="1"/>
  <c r="E267" i="3" a="1"/>
  <c r="E267" i="3" s="1"/>
  <c r="E263" i="3" a="1"/>
  <c r="E263" i="3" s="1"/>
  <c r="E247" i="3" a="1"/>
  <c r="E247" i="3" s="1"/>
  <c r="E243" i="3" a="1"/>
  <c r="E243" i="3" s="1"/>
  <c r="E235" i="3" a="1"/>
  <c r="E235" i="3" s="1"/>
  <c r="E227" i="3" a="1"/>
  <c r="E227" i="3" s="1"/>
  <c r="E219" i="3" a="1"/>
  <c r="E219" i="3" s="1"/>
  <c r="E199" i="3" a="1"/>
  <c r="E199" i="3" s="1"/>
  <c r="E195" i="3" a="1"/>
  <c r="E195" i="3" s="1"/>
  <c r="E183" i="3" a="1"/>
  <c r="E183" i="3" s="1"/>
  <c r="E165" i="3" a="1"/>
  <c r="E165" i="3" s="1"/>
  <c r="E153" i="3" a="1"/>
  <c r="E153" i="3" s="1"/>
  <c r="E121" i="3" a="1"/>
  <c r="E121" i="3" s="1"/>
  <c r="E105" i="3" a="1"/>
  <c r="E105" i="3" s="1"/>
  <c r="E290" i="3" a="1"/>
  <c r="E290" i="3" s="1"/>
  <c r="E270" i="3" a="1"/>
  <c r="E270" i="3" s="1"/>
  <c r="E266" i="3" a="1"/>
  <c r="E266" i="3" s="1"/>
  <c r="E258" i="3" a="1"/>
  <c r="E258" i="3" s="1"/>
  <c r="E250" i="3" a="1"/>
  <c r="E250" i="3" s="1"/>
  <c r="E238" i="3" a="1"/>
  <c r="E238" i="3" s="1"/>
  <c r="E234" i="3" a="1"/>
  <c r="E234" i="3" s="1"/>
  <c r="E222" i="3" a="1"/>
  <c r="E222" i="3" s="1"/>
  <c r="E210" i="3" a="1"/>
  <c r="E210" i="3" s="1"/>
  <c r="E198" i="3" a="1"/>
  <c r="E198" i="3" s="1"/>
  <c r="E194" i="3" a="1"/>
  <c r="E194" i="3" s="1"/>
  <c r="E182" i="3" a="1"/>
  <c r="E182" i="3" s="1"/>
  <c r="E163" i="3" a="1"/>
  <c r="E163" i="3" s="1"/>
  <c r="E117" i="3" a="1"/>
  <c r="E117" i="3" s="1"/>
  <c r="D4" i="19"/>
  <c r="B2" i="19"/>
  <c r="D2" i="19"/>
  <c r="B4" i="19"/>
  <c r="B1" i="16" a="1"/>
  <c r="B1" i="13" a="1"/>
  <c r="V5" i="13" s="1"/>
  <c r="O98" i="19" l="1" a="1"/>
  <c r="O98" i="19" s="1"/>
  <c r="O138" i="19" a="1"/>
  <c r="O138" i="19" s="1"/>
  <c r="O157" i="19" a="1"/>
  <c r="O157" i="19" s="1"/>
  <c r="O118" i="19" a="1"/>
  <c r="O118" i="19" s="1"/>
  <c r="O58" i="19" a="1"/>
  <c r="O58" i="19" s="1"/>
  <c r="O78" i="19" a="1"/>
  <c r="O78" i="19" s="1"/>
  <c r="O38" i="19" a="1"/>
  <c r="O38" i="19" s="1"/>
  <c r="B5" i="3"/>
  <c r="I2" i="3" s="1" a="1"/>
  <c r="I2" i="3" s="1"/>
  <c r="W5" i="3"/>
  <c r="O18" i="19" s="1" a="1"/>
  <c r="O18" i="19" s="1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B1" i="16"/>
  <c r="E299" i="13"/>
  <c r="I299" i="13"/>
  <c r="M299" i="13"/>
  <c r="Q299" i="13"/>
  <c r="U299" i="13"/>
  <c r="Y299" i="13"/>
  <c r="AC299" i="13"/>
  <c r="AG299" i="13"/>
  <c r="AK299" i="13"/>
  <c r="AO299" i="13"/>
  <c r="AS299" i="13"/>
  <c r="AW299" i="13"/>
  <c r="BA299" i="13"/>
  <c r="BE299" i="13"/>
  <c r="BI299" i="13"/>
  <c r="BM299" i="13"/>
  <c r="BQ299" i="13"/>
  <c r="BU299" i="13"/>
  <c r="BY299" i="13"/>
  <c r="CC299" i="13"/>
  <c r="CG299" i="13"/>
  <c r="CK299" i="13"/>
  <c r="CO299" i="13"/>
  <c r="CS299" i="13"/>
  <c r="CW299" i="13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299" i="13"/>
  <c r="J299" i="13"/>
  <c r="N299" i="13"/>
  <c r="R299" i="13"/>
  <c r="V299" i="13"/>
  <c r="Z299" i="13"/>
  <c r="AD299" i="13"/>
  <c r="AH299" i="13"/>
  <c r="AL299" i="13"/>
  <c r="AP299" i="13"/>
  <c r="AT299" i="13"/>
  <c r="AX299" i="13"/>
  <c r="BB299" i="13"/>
  <c r="BF299" i="13"/>
  <c r="BJ299" i="13"/>
  <c r="BN299" i="13"/>
  <c r="BR299" i="13"/>
  <c r="BV299" i="13"/>
  <c r="BZ299" i="13"/>
  <c r="CD299" i="13"/>
  <c r="CH299" i="13"/>
  <c r="CL299" i="13"/>
  <c r="CP299" i="13"/>
  <c r="CT299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299" i="13"/>
  <c r="H299" i="13"/>
  <c r="L299" i="13"/>
  <c r="P299" i="13"/>
  <c r="T299" i="13"/>
  <c r="X299" i="13"/>
  <c r="AB299" i="13"/>
  <c r="AF299" i="13"/>
  <c r="AJ299" i="13"/>
  <c r="AN299" i="13"/>
  <c r="AR299" i="13"/>
  <c r="AV299" i="13"/>
  <c r="AZ299" i="13"/>
  <c r="BD299" i="13"/>
  <c r="BH299" i="13"/>
  <c r="BL299" i="13"/>
  <c r="BP299" i="13"/>
  <c r="BT299" i="13"/>
  <c r="BX299" i="13"/>
  <c r="CB299" i="13"/>
  <c r="CF299" i="13"/>
  <c r="CJ299" i="13"/>
  <c r="CN299" i="13"/>
  <c r="CR299" i="13"/>
  <c r="CV299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O299" i="13"/>
  <c r="AE299" i="13"/>
  <c r="AU299" i="13"/>
  <c r="BK299" i="13"/>
  <c r="CA299" i="13"/>
  <c r="CQ299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C299" i="13"/>
  <c r="S299" i="13"/>
  <c r="AI299" i="13"/>
  <c r="AY299" i="13"/>
  <c r="BO299" i="13"/>
  <c r="CE299" i="13"/>
  <c r="CU29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G299" i="13"/>
  <c r="W299" i="13"/>
  <c r="AM299" i="13"/>
  <c r="BC299" i="13"/>
  <c r="BS299" i="13"/>
  <c r="CI299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AQ299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BG2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K299" i="13"/>
  <c r="BW2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AA299" i="13"/>
  <c r="CM2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l="1" a="1"/>
  <c r="B30" i="10" s="1"/>
  <c r="B12" i="10" a="1"/>
  <c r="B12" i="10" s="1"/>
  <c r="F36" i="9" a="1"/>
  <c r="F36" i="9" s="1"/>
  <c r="B29" i="10" a="1"/>
  <c r="B29" i="10" s="1"/>
  <c r="B32" i="9"/>
  <c r="B8" i="9"/>
  <c r="B12" i="9"/>
  <c r="B16" i="9"/>
  <c r="B20" i="9"/>
  <c r="B24" i="9"/>
  <c r="B28" i="9"/>
  <c r="B9" i="9"/>
  <c r="B13" i="9"/>
  <c r="B17" i="9"/>
  <c r="B21" i="9"/>
  <c r="B25" i="9"/>
  <c r="B29" i="9"/>
  <c r="B6" i="9"/>
  <c r="B10" i="9"/>
  <c r="B14" i="9"/>
  <c r="B18" i="9"/>
  <c r="B22" i="9"/>
  <c r="B26" i="9"/>
  <c r="B30" i="9"/>
  <c r="B31" i="9"/>
  <c r="B7" i="9"/>
  <c r="B11" i="9"/>
  <c r="B15" i="9"/>
  <c r="B19" i="9"/>
  <c r="B23" i="9"/>
  <c r="B27" i="9"/>
  <c r="C1" i="18" a="1"/>
  <c r="C1" i="18" s="1"/>
  <c r="N16" i="9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A2" i="16" a="1"/>
  <c r="B32" i="16" s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13" i="10" a="1"/>
  <c r="B13" i="10" s="1"/>
  <c r="B5" i="10" l="1"/>
  <c r="F12" i="9" a="1"/>
  <c r="F12" i="9" s="1"/>
  <c r="M146" i="19" a="1"/>
  <c r="M146" i="19" s="1"/>
  <c r="M127" i="19" a="1"/>
  <c r="M87" i="19" a="1"/>
  <c r="M107" i="19" a="1"/>
  <c r="M67" i="19" a="1"/>
  <c r="M7" i="19" a="1"/>
  <c r="M7" i="19" s="1"/>
  <c r="M47" i="19" a="1"/>
  <c r="M47" i="19" s="1"/>
  <c r="M27" i="19" a="1"/>
  <c r="B3" i="10"/>
  <c r="S4" i="16" s="1"/>
  <c r="F6" i="9" a="1"/>
  <c r="F6" i="9" s="1"/>
  <c r="F14" i="9" a="1"/>
  <c r="F14" i="9" s="1"/>
  <c r="F35" i="9" a="1"/>
  <c r="F35" i="9" s="1"/>
  <c r="F34" i="9" a="1"/>
  <c r="F34" i="9" s="1"/>
  <c r="F33" i="9" a="1"/>
  <c r="F33" i="9" s="1"/>
  <c r="B11" i="10"/>
  <c r="G12" i="16" s="1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H2" i="9" a="1"/>
  <c r="H2" i="9" s="1"/>
  <c r="B5" i="9"/>
  <c r="I2" i="9" s="1" a="1"/>
  <c r="I2" i="9" s="1"/>
  <c r="F32" i="9" a="1"/>
  <c r="F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AA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AH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Z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AL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L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AK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AF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8" i="9" a="1"/>
  <c r="F18" i="9" s="1"/>
  <c r="F30" i="9" a="1"/>
  <c r="F30" i="9" s="1"/>
  <c r="B1" i="10" a="1"/>
  <c r="B1" i="10" s="1"/>
  <c r="D5" i="9"/>
  <c r="R5" i="9"/>
  <c r="N5" i="9"/>
  <c r="J5" i="9"/>
  <c r="T5" i="9"/>
  <c r="L5" i="9"/>
  <c r="S5" i="9"/>
  <c r="O5" i="9"/>
  <c r="K5" i="9"/>
  <c r="Q5" i="9"/>
  <c r="M5" i="9"/>
  <c r="P5" i="9"/>
  <c r="G2" i="9"/>
  <c r="N149" i="19" l="1"/>
  <c r="E4" i="16"/>
  <c r="D4" i="16"/>
  <c r="U4" i="16"/>
  <c r="Q4" i="16"/>
  <c r="F4" i="16"/>
  <c r="T4" i="16"/>
  <c r="V4" i="16"/>
  <c r="I4" i="16"/>
  <c r="R4" i="16"/>
  <c r="O4" i="16"/>
  <c r="W4" i="16"/>
  <c r="G4" i="16"/>
  <c r="K4" i="16"/>
  <c r="C4" i="16"/>
  <c r="B4" i="16"/>
  <c r="M4" i="16"/>
  <c r="H4" i="16"/>
  <c r="J4" i="16"/>
  <c r="Y4" i="16"/>
  <c r="N4" i="16"/>
  <c r="M166" i="19" a="1"/>
  <c r="M67" i="19"/>
  <c r="M70" i="19" s="1"/>
  <c r="O70" i="19"/>
  <c r="O149" i="19"/>
  <c r="M27" i="19"/>
  <c r="M30" i="19" s="1"/>
  <c r="O30" i="19"/>
  <c r="M107" i="19"/>
  <c r="M110" i="19" s="1"/>
  <c r="N110" i="19"/>
  <c r="M87" i="19"/>
  <c r="M90" i="19" s="1"/>
  <c r="N90" i="19"/>
  <c r="O90" i="19"/>
  <c r="M149" i="19"/>
  <c r="M127" i="19"/>
  <c r="M130" i="19" s="1"/>
  <c r="N130" i="19"/>
  <c r="N50" i="19"/>
  <c r="M50" i="19"/>
  <c r="O50" i="19"/>
  <c r="N70" i="19"/>
  <c r="N30" i="19"/>
  <c r="O10" i="19"/>
  <c r="N10" i="19"/>
  <c r="F9" i="9" a="1"/>
  <c r="F9" i="9" s="1"/>
  <c r="M10" i="1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1" i="3" a="1"/>
  <c r="G301" i="3" s="1"/>
  <c r="G302" i="3" a="1"/>
  <c r="G302" i="3" s="1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N169" i="19" l="1"/>
  <c r="O169" i="19"/>
  <c r="M166" i="19"/>
  <c r="M169" i="19" s="1"/>
  <c r="B297" i="5" a="1"/>
  <c r="B297" i="5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B253" i="5" a="1"/>
  <c r="B253" i="5" s="1"/>
  <c r="B245" i="5" a="1"/>
  <c r="B238" i="5" a="1"/>
  <c r="B238" i="5" s="1"/>
  <c r="B231" i="5" a="1"/>
  <c r="B224" i="5" a="1"/>
  <c r="B224" i="5" s="1"/>
  <c r="B217" i="5" a="1"/>
  <c r="B217" i="5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B160" i="5" a="1"/>
  <c r="B153" i="5" a="1"/>
  <c r="B153" i="5" s="1"/>
  <c r="B146" i="5" a="1"/>
  <c r="B146" i="5" s="1"/>
  <c r="B139" i="5" a="1"/>
  <c r="B139" i="5" s="1"/>
  <c r="B132" i="5" a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7" i="5" s="1"/>
  <c r="E298" i="3" s="1" a="1"/>
  <c r="E298" i="3" s="1"/>
  <c r="B280" i="5" a="1"/>
  <c r="B280" i="5" s="1"/>
  <c r="B273" i="5" a="1"/>
  <c r="B266" i="5" a="1"/>
  <c r="B259" i="5" a="1"/>
  <c r="B259" i="5" s="1"/>
  <c r="B252" i="5" a="1"/>
  <c r="B252" i="5" s="1"/>
  <c r="B244" i="5" a="1"/>
  <c r="B237" i="5" a="1"/>
  <c r="B230" i="5" a="1"/>
  <c r="B215" i="5" a="1"/>
  <c r="B208" i="5" a="1"/>
  <c r="B208" i="5" s="1"/>
  <c r="B200" i="5" a="1"/>
  <c r="B200" i="5" s="1"/>
  <c r="B186" i="5" a="1"/>
  <c r="B186" i="5" s="1"/>
  <c r="E190" i="3" s="1" a="1"/>
  <c r="E190" i="3" s="1"/>
  <c r="B180" i="5" a="1"/>
  <c r="B180" i="5" s="1"/>
  <c r="B173" i="5" a="1"/>
  <c r="B173" i="5" s="1"/>
  <c r="B166" i="5" a="1"/>
  <c r="B159" i="5" a="1"/>
  <c r="B159" i="5" s="1"/>
  <c r="B150" i="5" a="1"/>
  <c r="B150" i="5" s="1"/>
  <c r="B144" i="5" a="1"/>
  <c r="B144" i="5" s="1"/>
  <c r="B137" i="5" a="1"/>
  <c r="B130" i="5" a="1"/>
  <c r="B130" i="5" s="1"/>
  <c r="B123" i="5" a="1"/>
  <c r="B123" i="5" s="1"/>
  <c r="B113" i="5" a="1"/>
  <c r="B113" i="5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B228" i="5" a="1"/>
  <c r="B221" i="5" a="1"/>
  <c r="B214" i="5" a="1"/>
  <c r="B214" i="5" s="1"/>
  <c r="B205" i="5" a="1"/>
  <c r="B205" i="5" s="1"/>
  <c r="B198" i="5" a="1"/>
  <c r="B191" i="5" a="1"/>
  <c r="B191" i="5" s="1"/>
  <c r="B178" i="5" a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21" i="5" s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B227" i="5" a="1"/>
  <c r="B227" i="5" s="1"/>
  <c r="B218" i="5" a="1"/>
  <c r="B218" i="5" s="1"/>
  <c r="B212" i="5" a="1"/>
  <c r="B204" i="5" a="1"/>
  <c r="B195" i="5" a="1"/>
  <c r="B195" i="5" s="1"/>
  <c r="B189" i="5" a="1"/>
  <c r="B189" i="5" s="1"/>
  <c r="B183" i="5" a="1"/>
  <c r="B183" i="5" s="1"/>
  <c r="B170" i="5" a="1"/>
  <c r="B162" i="5" a="1"/>
  <c r="B147" i="5" a="1"/>
  <c r="B140" i="5" a="1"/>
  <c r="B140" i="5" s="1"/>
  <c r="B133" i="5" a="1"/>
  <c r="B133" i="5" s="1"/>
  <c r="E137" i="3" s="1" a="1"/>
  <c r="E137" i="3" s="1"/>
  <c r="B126" i="5" a="1"/>
  <c r="B120" i="5" a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B105" i="5" a="1"/>
  <c r="B111" i="5" a="1"/>
  <c r="B111" i="5" s="1"/>
  <c r="B114" i="5" a="1"/>
  <c r="B114" i="5" s="1"/>
  <c r="B117" i="5" a="1"/>
  <c r="B117" i="5" s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09" i="5" s="1"/>
  <c r="B118" i="5" a="1"/>
  <c r="B118" i="5" s="1"/>
  <c r="B124" i="5" a="1"/>
  <c r="B128" i="5" a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B164" i="5" a="1"/>
  <c r="B168" i="5" a="1"/>
  <c r="B168" i="5" s="1"/>
  <c r="B171" i="5" a="1"/>
  <c r="B171" i="5" s="1"/>
  <c r="B176" i="5" a="1"/>
  <c r="B179" i="5" a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B209" i="5" a="1"/>
  <c r="B209" i="5" s="1"/>
  <c r="B213" i="5" a="1"/>
  <c r="B219" i="5" a="1"/>
  <c r="B222" i="5" a="1"/>
  <c r="B222" i="5" s="1"/>
  <c r="B225" i="5" a="1"/>
  <c r="B225" i="5" s="1"/>
  <c r="B229" i="5" a="1"/>
  <c r="B229" i="5" s="1"/>
  <c r="B235" i="5" a="1"/>
  <c r="B235" i="5" s="1"/>
  <c r="B239" i="5" a="1"/>
  <c r="B239" i="5" s="1"/>
  <c r="B242" i="5" a="1"/>
  <c r="B246" i="5" a="1"/>
  <c r="B246" i="5" s="1"/>
  <c r="B250" i="5" a="1"/>
  <c r="B257" i="5" a="1"/>
  <c r="B261" i="5" a="1"/>
  <c r="B264" i="5" a="1"/>
  <c r="B268" i="5" a="1"/>
  <c r="B275" i="5" a="1"/>
  <c r="B275" i="5" s="1"/>
  <c r="B279" i="5" a="1"/>
  <c r="B279" i="5" s="1"/>
  <c r="B282" i="5" a="1"/>
  <c r="B282" i="5" s="1"/>
  <c r="E293" i="3" s="1" a="1"/>
  <c r="E293" i="3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2" i="5" s="1"/>
  <c r="E108" i="3" s="1" a="1"/>
  <c r="E108" i="3" s="1"/>
  <c r="B106" i="5" a="1"/>
  <c r="B110" i="5" a="1"/>
  <c r="B110" i="5" s="1"/>
  <c r="B115" i="5" a="1"/>
  <c r="B115" i="5" s="1"/>
  <c r="B119" i="5" a="1"/>
  <c r="B119" i="5" s="1"/>
  <c r="B122" i="5" a="1"/>
  <c r="B122" i="5" s="1"/>
  <c r="B125" i="5" a="1"/>
  <c r="B125" i="5" s="1"/>
  <c r="B129" i="5" a="1"/>
  <c r="B129" i="5" s="1"/>
  <c r="B135" i="5" a="1"/>
  <c r="B135" i="5" s="1"/>
  <c r="B138" i="5" a="1"/>
  <c r="B142" i="5" a="1"/>
  <c r="B148" i="5" a="1"/>
  <c r="B148" i="5" s="1"/>
  <c r="B152" i="5" a="1"/>
  <c r="B155" i="5" a="1"/>
  <c r="B155" i="5" s="1"/>
  <c r="B158" i="5" a="1"/>
  <c r="B165" i="5" a="1"/>
  <c r="B165" i="5" s="1"/>
  <c r="B169" i="5" a="1"/>
  <c r="B174" i="5" a="1"/>
  <c r="B174" i="5" s="1"/>
  <c r="B177" i="5" a="1"/>
  <c r="B182" i="5" a="1"/>
  <c r="B182" i="5" s="1"/>
  <c r="B185" i="5" a="1"/>
  <c r="B185" i="5" s="1"/>
  <c r="B190" i="5" a="1"/>
  <c r="B190" i="5" s="1"/>
  <c r="B193" i="5" a="1"/>
  <c r="B193" i="5" s="1"/>
  <c r="B197" i="5" a="1"/>
  <c r="B203" i="5" a="1"/>
  <c r="B203" i="5" s="1"/>
  <c r="B207" i="5" a="1"/>
  <c r="B210" i="5" a="1"/>
  <c r="B216" i="5" a="1"/>
  <c r="B216" i="5" s="1"/>
  <c r="B220" i="5" a="1"/>
  <c r="B220" i="5" s="1"/>
  <c r="E231" i="3" s="1" a="1"/>
  <c r="E231" i="3" s="1"/>
  <c r="B223" i="5" a="1"/>
  <c r="B223" i="5" s="1"/>
  <c r="B226" i="5" a="1"/>
  <c r="B226" i="5" s="1"/>
  <c r="B232" i="5" a="1"/>
  <c r="B232" i="5" s="1"/>
  <c r="B236" i="5" a="1"/>
  <c r="B236" i="5" s="1"/>
  <c r="B243" i="5" a="1"/>
  <c r="B247" i="5" a="1"/>
  <c r="B247" i="5" s="1"/>
  <c r="B251" i="5" a="1"/>
  <c r="B254" i="5" a="1"/>
  <c r="B254" i="5" s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B288" i="5" s="1"/>
  <c r="E299" i="3" s="1" a="1"/>
  <c r="E299" i="3" s="1"/>
  <c r="I5" i="9" a="1"/>
  <c r="I7" i="9" a="1"/>
  <c r="I8" i="9" a="1"/>
  <c r="I15" i="9" a="1"/>
  <c r="I6" i="9" a="1"/>
  <c r="I16" i="9" a="1"/>
  <c r="I21" i="9" a="1"/>
  <c r="I18" i="9" a="1"/>
  <c r="I27" i="9" a="1"/>
  <c r="I13" i="9" a="1"/>
  <c r="I29" i="9" a="1"/>
  <c r="I9" i="9" a="1"/>
  <c r="I20" i="9" a="1"/>
  <c r="I11" i="9" a="1"/>
  <c r="I28" i="9" a="1"/>
  <c r="I17" i="9" a="1"/>
  <c r="I26" i="9" a="1"/>
  <c r="I31" i="9" a="1"/>
  <c r="I12" i="9" a="1"/>
  <c r="I25" i="9" a="1"/>
  <c r="I14" i="9" a="1"/>
  <c r="I22" i="9" a="1"/>
  <c r="I32" i="9" a="1"/>
  <c r="I19" i="9" a="1"/>
  <c r="I24" i="9" a="1"/>
  <c r="I23" i="9" a="1"/>
  <c r="I10" i="9" a="1"/>
  <c r="I30" i="9" a="1"/>
  <c r="E296" i="3" l="1" a="1"/>
  <c r="E296" i="3" s="1"/>
  <c r="E192" i="3" a="1"/>
  <c r="E192" i="3" s="1"/>
  <c r="E215" i="3" a="1"/>
  <c r="E215" i="3" s="1"/>
  <c r="I6" i="9"/>
  <c r="E89" i="3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196" i="3" a="1"/>
  <c r="E196" i="3" s="1"/>
  <c r="E228" i="3" a="1"/>
  <c r="E228" i="3" s="1"/>
  <c r="B262" i="5"/>
  <c r="E273" i="3" a="1"/>
  <c r="E273" i="3" s="1"/>
  <c r="B213" i="5"/>
  <c r="Q214" i="13" s="1"/>
  <c r="E224" i="3" a="1"/>
  <c r="E224" i="3" s="1"/>
  <c r="B154" i="5"/>
  <c r="E162" i="3" a="1"/>
  <c r="E162" i="3" s="1"/>
  <c r="B170" i="5"/>
  <c r="E174" i="3" s="1" a="1"/>
  <c r="E174" i="3" s="1"/>
  <c r="E179" i="3" a="1"/>
  <c r="E179" i="3" s="1"/>
  <c r="E180" i="3" a="1"/>
  <c r="E180" i="3" s="1"/>
  <c r="B263" i="5"/>
  <c r="E274" i="3" a="1"/>
  <c r="E274" i="3" s="1"/>
  <c r="B221" i="5"/>
  <c r="E225" i="3" s="1" a="1"/>
  <c r="E225" i="3" s="1"/>
  <c r="E232" i="3" a="1"/>
  <c r="E232" i="3" s="1"/>
  <c r="B286" i="5"/>
  <c r="E297" i="3" a="1"/>
  <c r="E297" i="3" s="1"/>
  <c r="B244" i="5"/>
  <c r="E255" i="3" a="1"/>
  <c r="E255" i="3" s="1"/>
  <c r="B201" i="5"/>
  <c r="E205" i="3" s="1" a="1"/>
  <c r="E205" i="3" s="1"/>
  <c r="E211" i="3" a="1"/>
  <c r="E211" i="3" s="1"/>
  <c r="B260" i="5"/>
  <c r="E271" i="3" a="1"/>
  <c r="E271" i="3" s="1"/>
  <c r="B152" i="5"/>
  <c r="E160" i="3" a="1"/>
  <c r="E160" i="3" s="1"/>
  <c r="B257" i="5"/>
  <c r="E268" i="3" a="1"/>
  <c r="E268" i="3" s="1"/>
  <c r="B192" i="5"/>
  <c r="E202" i="3" a="1"/>
  <c r="E202" i="3" s="1"/>
  <c r="B161" i="5"/>
  <c r="E170" i="3" a="1"/>
  <c r="E170" i="3" s="1"/>
  <c r="B128" i="5"/>
  <c r="E135" i="3" a="1"/>
  <c r="E135" i="3" s="1"/>
  <c r="B283" i="5"/>
  <c r="G284" i="13" s="1"/>
  <c r="E294" i="3" a="1"/>
  <c r="E294" i="3" s="1"/>
  <c r="B265" i="5"/>
  <c r="E269" i="3" s="1" a="1"/>
  <c r="E269" i="3" s="1"/>
  <c r="E276" i="3" a="1"/>
  <c r="E276" i="3" s="1"/>
  <c r="B251" i="5"/>
  <c r="G252" i="13" s="1"/>
  <c r="E262" i="3" a="1"/>
  <c r="E262" i="3" s="1"/>
  <c r="B197" i="5"/>
  <c r="E201" i="3" s="1" a="1"/>
  <c r="E201" i="3" s="1"/>
  <c r="E207" i="3" a="1"/>
  <c r="E207" i="3" s="1"/>
  <c r="B268" i="5"/>
  <c r="E279" i="3" a="1"/>
  <c r="E279" i="3" s="1"/>
  <c r="B250" i="5"/>
  <c r="E261" i="3" a="1"/>
  <c r="E261" i="3" s="1"/>
  <c r="B219" i="5"/>
  <c r="E230" i="3" a="1"/>
  <c r="E230" i="3" s="1"/>
  <c r="B124" i="5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88" i="3" s="1" a="1"/>
  <c r="E288" i="3" s="1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5" i="3" a="1"/>
  <c r="E175" i="3" s="1"/>
  <c r="B237" i="5"/>
  <c r="E248" i="3" a="1"/>
  <c r="E248" i="3" s="1"/>
  <c r="B266" i="5"/>
  <c r="B97" i="5"/>
  <c r="E101" i="3" s="1" a="1"/>
  <c r="E101" i="3" s="1"/>
  <c r="E103" i="3" a="1"/>
  <c r="E103" i="3" s="1"/>
  <c r="B194" i="5"/>
  <c r="E204" i="3" a="1"/>
  <c r="E204" i="3" s="1"/>
  <c r="B177" i="5"/>
  <c r="E187" i="3" a="1"/>
  <c r="E187" i="3" s="1"/>
  <c r="B87" i="5"/>
  <c r="E91" i="3" s="1" a="1"/>
  <c r="E91" i="3" s="1"/>
  <c r="E93" i="3" a="1"/>
  <c r="E93" i="3" s="1"/>
  <c r="B276" i="5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11" i="3" a="1"/>
  <c r="E111" i="3" s="1"/>
  <c r="B233" i="5"/>
  <c r="E244" i="3" a="1"/>
  <c r="E244" i="3" s="1"/>
  <c r="B243" i="5"/>
  <c r="E254" i="3" a="1"/>
  <c r="E254" i="3" s="1"/>
  <c r="B207" i="5"/>
  <c r="E218" i="3" a="1"/>
  <c r="E218" i="3" s="1"/>
  <c r="B138" i="5"/>
  <c r="E145" i="3" a="1"/>
  <c r="E145" i="3" s="1"/>
  <c r="B106" i="5"/>
  <c r="E110" i="3" s="1" a="1"/>
  <c r="E110" i="3" s="1"/>
  <c r="E112" i="3" a="1"/>
  <c r="E112" i="3" s="1"/>
  <c r="B261" i="5"/>
  <c r="E265" i="3" s="1" a="1"/>
  <c r="E265" i="3" s="1"/>
  <c r="E272" i="3" a="1"/>
  <c r="E272" i="3" s="1"/>
  <c r="B242" i="5"/>
  <c r="E246" i="3" s="1" a="1"/>
  <c r="E246" i="3" s="1"/>
  <c r="E253" i="3" a="1"/>
  <c r="E253" i="3" s="1"/>
  <c r="B196" i="5"/>
  <c r="E206" i="3" a="1"/>
  <c r="E206" i="3" s="1"/>
  <c r="B179" i="5"/>
  <c r="E189" i="3" a="1"/>
  <c r="E189" i="3" s="1"/>
  <c r="B131" i="5"/>
  <c r="E138" i="3" a="1"/>
  <c r="E138" i="3" s="1"/>
  <c r="B101" i="5"/>
  <c r="E107" i="3" a="1"/>
  <c r="E107" i="3" s="1"/>
  <c r="B89" i="5"/>
  <c r="E95" i="3" a="1"/>
  <c r="E95" i="3" s="1"/>
  <c r="B212" i="5"/>
  <c r="E223" i="3" a="1"/>
  <c r="E223" i="3" s="1"/>
  <c r="B240" i="5"/>
  <c r="E251" i="3" a="1"/>
  <c r="E251" i="3" s="1"/>
  <c r="B270" i="5"/>
  <c r="E281" i="3" a="1"/>
  <c r="E281" i="3" s="1"/>
  <c r="B103" i="5"/>
  <c r="E109" i="3" a="1"/>
  <c r="E109" i="3" s="1"/>
  <c r="B136" i="5"/>
  <c r="E140" i="3" s="1" a="1"/>
  <c r="E140" i="3" s="1"/>
  <c r="E143" i="3" a="1"/>
  <c r="E143" i="3" s="1"/>
  <c r="B163" i="5"/>
  <c r="E167" i="3" s="1" a="1"/>
  <c r="E167" i="3" s="1"/>
  <c r="E172" i="3" a="1"/>
  <c r="E172" i="3" s="1"/>
  <c r="B198" i="5"/>
  <c r="E208" i="3" a="1"/>
  <c r="E208" i="3" s="1"/>
  <c r="B228" i="5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E166" i="3" a="1"/>
  <c r="E166" i="3" s="1"/>
  <c r="B88" i="5"/>
  <c r="E94" i="3" a="1"/>
  <c r="E94" i="3" s="1"/>
  <c r="B264" i="5"/>
  <c r="E275" i="3" a="1"/>
  <c r="E275" i="3" s="1"/>
  <c r="B199" i="5"/>
  <c r="E203" i="3" s="1" a="1"/>
  <c r="E203" i="3" s="1"/>
  <c r="E209" i="3" a="1"/>
  <c r="E209" i="3" s="1"/>
  <c r="B134" i="5"/>
  <c r="E141" i="3" a="1"/>
  <c r="E141" i="3" s="1"/>
  <c r="B92" i="5"/>
  <c r="E98" i="3" a="1"/>
  <c r="E98" i="3" s="1"/>
  <c r="B98" i="5"/>
  <c r="E104" i="3" a="1"/>
  <c r="E104" i="3" s="1"/>
  <c r="B204" i="5"/>
  <c r="E214" i="3" a="1"/>
  <c r="E214" i="3" s="1"/>
  <c r="B84" i="5"/>
  <c r="E90" i="3" a="1"/>
  <c r="E90" i="3" s="1"/>
  <c r="B273" i="5"/>
  <c r="E277" i="3" s="1" a="1"/>
  <c r="E277" i="3" s="1"/>
  <c r="E284" i="3" a="1"/>
  <c r="E284" i="3" s="1"/>
  <c r="B175" i="5"/>
  <c r="E185" i="3" a="1"/>
  <c r="E185" i="3" s="1"/>
  <c r="B231" i="5"/>
  <c r="E242" i="3" a="1"/>
  <c r="E242" i="3" s="1"/>
  <c r="B269" i="5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H20" i="9" a="1"/>
  <c r="H20" i="9" s="1"/>
  <c r="H15" i="9" a="1"/>
  <c r="H15" i="9" s="1"/>
  <c r="N284" i="13"/>
  <c r="AD284" i="13"/>
  <c r="AT284" i="13"/>
  <c r="BJ284" i="13"/>
  <c r="BZ284" i="13"/>
  <c r="CP284" i="13"/>
  <c r="AM284" i="13"/>
  <c r="BC284" i="13"/>
  <c r="BS284" i="13"/>
  <c r="CI284" i="13"/>
  <c r="AJ284" i="13"/>
  <c r="AZ284" i="13"/>
  <c r="BP284" i="13"/>
  <c r="CF284" i="13"/>
  <c r="CV284" i="13"/>
  <c r="BU284" i="13"/>
  <c r="BY284" i="13"/>
  <c r="BM284" i="13"/>
  <c r="U284" i="13"/>
  <c r="CG284" i="13"/>
  <c r="AH284" i="13"/>
  <c r="AX284" i="13"/>
  <c r="BN284" i="13"/>
  <c r="CD284" i="13"/>
  <c r="CT284" i="13"/>
  <c r="AA284" i="13"/>
  <c r="AQ284" i="13"/>
  <c r="BG284" i="13"/>
  <c r="BW284" i="13"/>
  <c r="CM284" i="13"/>
  <c r="X284" i="13"/>
  <c r="AN284" i="13"/>
  <c r="BD284" i="13"/>
  <c r="BT284" i="13"/>
  <c r="CJ284" i="13"/>
  <c r="CK284" i="13"/>
  <c r="AC284" i="13"/>
  <c r="CO284" i="13"/>
  <c r="CC284" i="13"/>
  <c r="AK284" i="13"/>
  <c r="CW284" i="13"/>
  <c r="AL284" i="13"/>
  <c r="BB284" i="13"/>
  <c r="BR284" i="13"/>
  <c r="CH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Z284" i="13"/>
  <c r="AP284" i="13"/>
  <c r="BF284" i="13"/>
  <c r="BV284" i="13"/>
  <c r="CL284" i="13"/>
  <c r="C284" i="13"/>
  <c r="AI284" i="13"/>
  <c r="AY284" i="13"/>
  <c r="BO284" i="13"/>
  <c r="CE284" i="13"/>
  <c r="CU284" i="13"/>
  <c r="AF284" i="13"/>
  <c r="AV284" i="13"/>
  <c r="BL284" i="13"/>
  <c r="CB284" i="13"/>
  <c r="CR284" i="13"/>
  <c r="BE284" i="13"/>
  <c r="BI284" i="13"/>
  <c r="AW284" i="13"/>
  <c r="E284" i="13"/>
  <c r="BQ284" i="13"/>
  <c r="N266" i="13"/>
  <c r="AD266" i="13"/>
  <c r="AT266" i="13"/>
  <c r="BJ266" i="13"/>
  <c r="BZ266" i="13"/>
  <c r="CP266" i="13"/>
  <c r="AE266" i="13"/>
  <c r="AU266" i="13"/>
  <c r="BK266" i="13"/>
  <c r="CA266" i="13"/>
  <c r="CQ266" i="13"/>
  <c r="L266" i="13"/>
  <c r="AB266" i="13"/>
  <c r="AR266" i="13"/>
  <c r="BH266" i="13"/>
  <c r="BX266" i="13"/>
  <c r="CN266" i="13"/>
  <c r="AC266" i="13"/>
  <c r="AS266" i="13"/>
  <c r="BI266" i="13"/>
  <c r="BY266" i="13"/>
  <c r="CO266" i="13"/>
  <c r="R266" i="13"/>
  <c r="AH266" i="13"/>
  <c r="AX266" i="13"/>
  <c r="BN266" i="13"/>
  <c r="CD266" i="13"/>
  <c r="CT266" i="13"/>
  <c r="S266" i="13"/>
  <c r="AI266" i="13"/>
  <c r="AY266" i="13"/>
  <c r="BO266" i="13"/>
  <c r="CE266" i="13"/>
  <c r="CU266" i="13"/>
  <c r="P266" i="13"/>
  <c r="AF266" i="13"/>
  <c r="AV266" i="13"/>
  <c r="BL266" i="13"/>
  <c r="CB266" i="13"/>
  <c r="CR266" i="13"/>
  <c r="Q266" i="13"/>
  <c r="AG266" i="13"/>
  <c r="AW266" i="13"/>
  <c r="BM266" i="13"/>
  <c r="CC266" i="13"/>
  <c r="CS266" i="13"/>
  <c r="F266" i="13"/>
  <c r="AL266" i="13"/>
  <c r="BB266" i="13"/>
  <c r="BR266" i="13"/>
  <c r="CH266" i="13"/>
  <c r="G266" i="13"/>
  <c r="W266" i="13"/>
  <c r="AM266" i="13"/>
  <c r="BC266" i="13"/>
  <c r="BS266" i="13"/>
  <c r="CI266" i="13"/>
  <c r="D266" i="13"/>
  <c r="AJ266" i="13"/>
  <c r="AZ266" i="13"/>
  <c r="BP266" i="13"/>
  <c r="CF266" i="13"/>
  <c r="CV266" i="13"/>
  <c r="E266" i="13"/>
  <c r="U266" i="13"/>
  <c r="AK266" i="13"/>
  <c r="BA266" i="13"/>
  <c r="BQ266" i="13"/>
  <c r="CG266" i="13"/>
  <c r="CW266" i="13"/>
  <c r="J266" i="13"/>
  <c r="Z266" i="13"/>
  <c r="AP266" i="13"/>
  <c r="BF266" i="13"/>
  <c r="BV266" i="13"/>
  <c r="CL266" i="13"/>
  <c r="K266" i="13"/>
  <c r="AA266" i="13"/>
  <c r="AQ266" i="13"/>
  <c r="BG266" i="13"/>
  <c r="BW266" i="13"/>
  <c r="CM266" i="13"/>
  <c r="H266" i="13"/>
  <c r="X266" i="13"/>
  <c r="AN266" i="13"/>
  <c r="BD266" i="13"/>
  <c r="BT266" i="13"/>
  <c r="CJ266" i="13"/>
  <c r="I266" i="13"/>
  <c r="AO266" i="13"/>
  <c r="BE266" i="13"/>
  <c r="BU266" i="13"/>
  <c r="CK266" i="13"/>
  <c r="B266" i="13"/>
  <c r="AD252" i="13"/>
  <c r="AT252" i="13"/>
  <c r="BJ252" i="13"/>
  <c r="BZ252" i="13"/>
  <c r="CP252" i="13"/>
  <c r="AM252" i="13"/>
  <c r="BC252" i="13"/>
  <c r="BS252" i="13"/>
  <c r="CI252" i="13"/>
  <c r="T252" i="13"/>
  <c r="AJ252" i="13"/>
  <c r="AZ252" i="13"/>
  <c r="BP252" i="13"/>
  <c r="CF252" i="13"/>
  <c r="CV252" i="13"/>
  <c r="E252" i="13"/>
  <c r="AK252" i="13"/>
  <c r="BA252" i="13"/>
  <c r="BQ252" i="13"/>
  <c r="CG252" i="13"/>
  <c r="CW252" i="13"/>
  <c r="AH252" i="13"/>
  <c r="AX252" i="13"/>
  <c r="BN252" i="13"/>
  <c r="CD252" i="13"/>
  <c r="CT252" i="13"/>
  <c r="AA252" i="13"/>
  <c r="AQ252" i="13"/>
  <c r="BG252" i="13"/>
  <c r="BW252" i="13"/>
  <c r="CM252" i="13"/>
  <c r="X252" i="13"/>
  <c r="AN252" i="13"/>
  <c r="BD252" i="13"/>
  <c r="BT252" i="13"/>
  <c r="CJ252" i="13"/>
  <c r="AO252" i="13"/>
  <c r="BE252" i="13"/>
  <c r="BU252" i="13"/>
  <c r="CK252" i="13"/>
  <c r="AL252" i="13"/>
  <c r="BB252" i="13"/>
  <c r="BR252" i="13"/>
  <c r="CH252" i="13"/>
  <c r="O252" i="13"/>
  <c r="AE252" i="13"/>
  <c r="AU252" i="13"/>
  <c r="BK252" i="13"/>
  <c r="CA252" i="13"/>
  <c r="CQ252" i="13"/>
  <c r="AB252" i="13"/>
  <c r="AR252" i="13"/>
  <c r="BH252" i="13"/>
  <c r="BX252" i="13"/>
  <c r="CN252" i="13"/>
  <c r="AC252" i="13"/>
  <c r="AS252" i="13"/>
  <c r="BI252" i="13"/>
  <c r="BY252" i="13"/>
  <c r="CO252" i="13"/>
  <c r="Z252" i="13"/>
  <c r="AP252" i="13"/>
  <c r="BF252" i="13"/>
  <c r="BV252" i="13"/>
  <c r="CL252" i="13"/>
  <c r="C252" i="13"/>
  <c r="AI252" i="13"/>
  <c r="AY252" i="13"/>
  <c r="BO252" i="13"/>
  <c r="CE252" i="13"/>
  <c r="CU252" i="13"/>
  <c r="AF252" i="13"/>
  <c r="AV252" i="13"/>
  <c r="BL252" i="13"/>
  <c r="CB252" i="13"/>
  <c r="CR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N233" i="13"/>
  <c r="AD233" i="13"/>
  <c r="AT233" i="13"/>
  <c r="BJ233" i="13"/>
  <c r="BZ233" i="13"/>
  <c r="CP233" i="13"/>
  <c r="K233" i="13"/>
  <c r="AA233" i="13"/>
  <c r="AQ233" i="13"/>
  <c r="BG233" i="13"/>
  <c r="BW233" i="13"/>
  <c r="CM233" i="13"/>
  <c r="M233" i="13"/>
  <c r="AC233" i="13"/>
  <c r="AS233" i="13"/>
  <c r="BI233" i="13"/>
  <c r="BY233" i="13"/>
  <c r="CO233" i="13"/>
  <c r="R233" i="13"/>
  <c r="AH233" i="13"/>
  <c r="AX233" i="13"/>
  <c r="BN233" i="13"/>
  <c r="CD233" i="13"/>
  <c r="CT233" i="13"/>
  <c r="O233" i="13"/>
  <c r="AE233" i="13"/>
  <c r="AU233" i="13"/>
  <c r="BK233" i="13"/>
  <c r="CA233" i="13"/>
  <c r="CQ233" i="13"/>
  <c r="Q233" i="13"/>
  <c r="AG233" i="13"/>
  <c r="AW233" i="13"/>
  <c r="BM233" i="13"/>
  <c r="CC233" i="13"/>
  <c r="CS233" i="13"/>
  <c r="F233" i="13"/>
  <c r="V233" i="13"/>
  <c r="AL233" i="13"/>
  <c r="BB233" i="13"/>
  <c r="BR233" i="13"/>
  <c r="CH233" i="13"/>
  <c r="C233" i="13"/>
  <c r="S233" i="13"/>
  <c r="AI233" i="13"/>
  <c r="AY233" i="13"/>
  <c r="BO233" i="13"/>
  <c r="CE233" i="13"/>
  <c r="CU233" i="13"/>
  <c r="E233" i="13"/>
  <c r="U233" i="13"/>
  <c r="AK233" i="13"/>
  <c r="BA233" i="13"/>
  <c r="BQ233" i="13"/>
  <c r="CG233" i="13"/>
  <c r="CW233" i="13"/>
  <c r="J233" i="13"/>
  <c r="Z233" i="13"/>
  <c r="AP233" i="13"/>
  <c r="BF233" i="13"/>
  <c r="BV233" i="13"/>
  <c r="CL233" i="13"/>
  <c r="G233" i="13"/>
  <c r="W233" i="13"/>
  <c r="AM233" i="13"/>
  <c r="BC233" i="13"/>
  <c r="BS233" i="13"/>
  <c r="CI233" i="13"/>
  <c r="L233" i="13"/>
  <c r="AB233" i="13"/>
  <c r="AR233" i="13"/>
  <c r="BH233" i="13"/>
  <c r="BX233" i="13"/>
  <c r="CN233" i="13"/>
  <c r="P233" i="13"/>
  <c r="AF233" i="13"/>
  <c r="AV233" i="13"/>
  <c r="BL233" i="13"/>
  <c r="CB233" i="13"/>
  <c r="CR233" i="13"/>
  <c r="D233" i="13"/>
  <c r="T233" i="13"/>
  <c r="AJ233" i="13"/>
  <c r="AZ233" i="13"/>
  <c r="BP233" i="13"/>
  <c r="CF233" i="13"/>
  <c r="CV233" i="13"/>
  <c r="H233" i="13"/>
  <c r="X233" i="13"/>
  <c r="AN233" i="13"/>
  <c r="BD233" i="13"/>
  <c r="BT233" i="13"/>
  <c r="CJ233" i="13"/>
  <c r="B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T198" i="13"/>
  <c r="AJ198" i="13"/>
  <c r="AZ198" i="13"/>
  <c r="BP198" i="13"/>
  <c r="CF198" i="13"/>
  <c r="CV198" i="13"/>
  <c r="H198" i="13"/>
  <c r="AN198" i="13"/>
  <c r="BD198" i="13"/>
  <c r="BT198" i="13"/>
  <c r="CJ198" i="13"/>
  <c r="L198" i="13"/>
  <c r="AB198" i="13"/>
  <c r="AR198" i="13"/>
  <c r="BH198" i="13"/>
  <c r="BX198" i="13"/>
  <c r="CN198" i="13"/>
  <c r="P198" i="13"/>
  <c r="AF198" i="13"/>
  <c r="AV198" i="13"/>
  <c r="BL198" i="13"/>
  <c r="CB198" i="13"/>
  <c r="CR198" i="13"/>
  <c r="Q198" i="13"/>
  <c r="AG198" i="13"/>
  <c r="AW198" i="13"/>
  <c r="BM198" i="13"/>
  <c r="CC198" i="13"/>
  <c r="CS198" i="13"/>
  <c r="J198" i="13"/>
  <c r="Z198" i="13"/>
  <c r="AP198" i="13"/>
  <c r="BF198" i="13"/>
  <c r="BV198" i="13"/>
  <c r="CL198" i="13"/>
  <c r="O198" i="13"/>
  <c r="CA198" i="13"/>
  <c r="AI198" i="13"/>
  <c r="CU198" i="13"/>
  <c r="G198" i="13"/>
  <c r="BS198" i="13"/>
  <c r="K198" i="13"/>
  <c r="U198" i="13"/>
  <c r="AK198" i="13"/>
  <c r="BA198" i="13"/>
  <c r="BQ198" i="13"/>
  <c r="CG198" i="13"/>
  <c r="CW198" i="13"/>
  <c r="N198" i="13"/>
  <c r="AD198" i="13"/>
  <c r="AT198" i="13"/>
  <c r="BJ198" i="13"/>
  <c r="BZ198" i="13"/>
  <c r="CP198" i="13"/>
  <c r="AE198" i="13"/>
  <c r="CQ198" i="13"/>
  <c r="AY198" i="13"/>
  <c r="CI198" i="13"/>
  <c r="AQ198" i="13"/>
  <c r="BG198" i="13"/>
  <c r="BW198" i="13"/>
  <c r="I198" i="13"/>
  <c r="Y198" i="13"/>
  <c r="AO198" i="13"/>
  <c r="BE198" i="13"/>
  <c r="BU198" i="13"/>
  <c r="CK198" i="13"/>
  <c r="R198" i="13"/>
  <c r="AH198" i="13"/>
  <c r="AX198" i="13"/>
  <c r="BN198" i="13"/>
  <c r="CD198" i="13"/>
  <c r="CT198" i="13"/>
  <c r="AU198" i="13"/>
  <c r="C198" i="13"/>
  <c r="BO198" i="13"/>
  <c r="AM198" i="13"/>
  <c r="M198" i="13"/>
  <c r="AC198" i="13"/>
  <c r="AS198" i="13"/>
  <c r="BI198" i="13"/>
  <c r="BY198" i="13"/>
  <c r="CO198" i="13"/>
  <c r="F198" i="13"/>
  <c r="AL198" i="13"/>
  <c r="BB198" i="13"/>
  <c r="BR198" i="13"/>
  <c r="CH198" i="13"/>
  <c r="BK198" i="13"/>
  <c r="S198" i="13"/>
  <c r="CE198" i="13"/>
  <c r="BC198" i="13"/>
  <c r="AA198" i="13"/>
  <c r="CM198" i="13"/>
  <c r="B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F149" i="13"/>
  <c r="V149" i="13"/>
  <c r="AL149" i="13"/>
  <c r="BB149" i="13"/>
  <c r="BR149" i="13"/>
  <c r="CH149" i="13"/>
  <c r="C149" i="13"/>
  <c r="S149" i="13"/>
  <c r="AI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U149" i="13"/>
  <c r="CG149" i="13"/>
  <c r="J149" i="13"/>
  <c r="Z149" i="13"/>
  <c r="AP149" i="13"/>
  <c r="BF149" i="13"/>
  <c r="BV149" i="13"/>
  <c r="CL149" i="13"/>
  <c r="G149" i="13"/>
  <c r="W149" i="13"/>
  <c r="AM149" i="13"/>
  <c r="BC149" i="13"/>
  <c r="BS149" i="13"/>
  <c r="CI149" i="13"/>
  <c r="D149" i="13"/>
  <c r="T149" i="13"/>
  <c r="AJ149" i="13"/>
  <c r="AZ149" i="13"/>
  <c r="BP149" i="13"/>
  <c r="CF149" i="13"/>
  <c r="CV149" i="13"/>
  <c r="Q149" i="13"/>
  <c r="CC149" i="13"/>
  <c r="AK149" i="13"/>
  <c r="CW149" i="13"/>
  <c r="N149" i="13"/>
  <c r="AD149" i="13"/>
  <c r="AT149" i="13"/>
  <c r="BJ149" i="13"/>
  <c r="BZ149" i="13"/>
  <c r="CP149" i="13"/>
  <c r="K149" i="13"/>
  <c r="AA149" i="13"/>
  <c r="AQ149" i="13"/>
  <c r="BG149" i="13"/>
  <c r="BW149" i="13"/>
  <c r="CM149" i="13"/>
  <c r="H149" i="13"/>
  <c r="X149" i="13"/>
  <c r="AN149" i="13"/>
  <c r="BD149" i="13"/>
  <c r="BT149" i="13"/>
  <c r="CJ149" i="13"/>
  <c r="AG149" i="13"/>
  <c r="CS149" i="13"/>
  <c r="BA149" i="13"/>
  <c r="R149" i="13"/>
  <c r="AH149" i="13"/>
  <c r="AX149" i="13"/>
  <c r="BN149" i="13"/>
  <c r="CD149" i="13"/>
  <c r="CT149" i="13"/>
  <c r="O149" i="13"/>
  <c r="AE149" i="13"/>
  <c r="AU149" i="13"/>
  <c r="BK149" i="13"/>
  <c r="CA149" i="13"/>
  <c r="CQ149" i="13"/>
  <c r="L149" i="13"/>
  <c r="AB149" i="13"/>
  <c r="AR149" i="13"/>
  <c r="BH149" i="13"/>
  <c r="BX149" i="13"/>
  <c r="CN149" i="13"/>
  <c r="AW149" i="13"/>
  <c r="E149" i="13"/>
  <c r="BQ149" i="13"/>
  <c r="AO149" i="13"/>
  <c r="AC149" i="13"/>
  <c r="AS149" i="13"/>
  <c r="BE149" i="13"/>
  <c r="CO149" i="13"/>
  <c r="BI149" i="13"/>
  <c r="I149" i="13"/>
  <c r="BU149" i="13"/>
  <c r="M149" i="13"/>
  <c r="Y149" i="13"/>
  <c r="CK149" i="13"/>
  <c r="BY149" i="13"/>
  <c r="B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N251" i="13"/>
  <c r="AD251" i="13"/>
  <c r="AT251" i="13"/>
  <c r="BJ251" i="13"/>
  <c r="BZ251" i="13"/>
  <c r="CP251" i="13"/>
  <c r="K251" i="13"/>
  <c r="AA251" i="13"/>
  <c r="AQ251" i="13"/>
  <c r="BG251" i="13"/>
  <c r="BW251" i="13"/>
  <c r="CM251" i="13"/>
  <c r="H251" i="13"/>
  <c r="X251" i="13"/>
  <c r="AN251" i="13"/>
  <c r="BD251" i="13"/>
  <c r="BT251" i="13"/>
  <c r="CJ251" i="13"/>
  <c r="I251" i="13"/>
  <c r="Y251" i="13"/>
  <c r="AO251" i="13"/>
  <c r="BE251" i="13"/>
  <c r="BU251" i="13"/>
  <c r="CK251" i="13"/>
  <c r="R251" i="13"/>
  <c r="AH251" i="13"/>
  <c r="AX251" i="13"/>
  <c r="BN251" i="13"/>
  <c r="CD251" i="13"/>
  <c r="CT251" i="13"/>
  <c r="O251" i="13"/>
  <c r="AE251" i="13"/>
  <c r="AU251" i="13"/>
  <c r="BK251" i="13"/>
  <c r="CA251" i="13"/>
  <c r="CQ251" i="13"/>
  <c r="L251" i="13"/>
  <c r="AB251" i="13"/>
  <c r="AR251" i="13"/>
  <c r="BH251" i="13"/>
  <c r="BX251" i="13"/>
  <c r="CN251" i="13"/>
  <c r="M251" i="13"/>
  <c r="AC251" i="13"/>
  <c r="AS251" i="13"/>
  <c r="BI251" i="13"/>
  <c r="BY251" i="13"/>
  <c r="CO251" i="13"/>
  <c r="F251" i="13"/>
  <c r="V251" i="13"/>
  <c r="AL251" i="13"/>
  <c r="BB251" i="13"/>
  <c r="BR251" i="13"/>
  <c r="CH251" i="13"/>
  <c r="C251" i="13"/>
  <c r="S251" i="13"/>
  <c r="AI251" i="13"/>
  <c r="AY251" i="13"/>
  <c r="BO251" i="13"/>
  <c r="CE251" i="13"/>
  <c r="CU251" i="13"/>
  <c r="P251" i="13"/>
  <c r="AF251" i="13"/>
  <c r="AV251" i="13"/>
  <c r="BL251" i="13"/>
  <c r="CB251" i="13"/>
  <c r="CR251" i="13"/>
  <c r="Q251" i="13"/>
  <c r="AG251" i="13"/>
  <c r="AW251" i="13"/>
  <c r="BM251" i="13"/>
  <c r="CC251" i="13"/>
  <c r="CS251" i="13"/>
  <c r="J251" i="13"/>
  <c r="Z251" i="13"/>
  <c r="AP251" i="13"/>
  <c r="BF251" i="13"/>
  <c r="BV251" i="13"/>
  <c r="CL251" i="13"/>
  <c r="G251" i="13"/>
  <c r="W251" i="13"/>
  <c r="AM251" i="13"/>
  <c r="BC251" i="13"/>
  <c r="BS251" i="13"/>
  <c r="CI251" i="13"/>
  <c r="D251" i="13"/>
  <c r="T251" i="13"/>
  <c r="AJ251" i="13"/>
  <c r="AZ251" i="13"/>
  <c r="BP251" i="13"/>
  <c r="CF251" i="13"/>
  <c r="CV251" i="13"/>
  <c r="E251" i="13"/>
  <c r="U251" i="13"/>
  <c r="AK251" i="13"/>
  <c r="BA251" i="13"/>
  <c r="BQ251" i="13"/>
  <c r="CG251" i="13"/>
  <c r="CW251" i="13"/>
  <c r="B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Q125" i="13"/>
  <c r="AG125" i="13"/>
  <c r="AW125" i="13"/>
  <c r="BM125" i="13"/>
  <c r="CC125" i="13"/>
  <c r="CS125" i="13"/>
  <c r="F125" i="13"/>
  <c r="V125" i="13"/>
  <c r="AL125" i="13"/>
  <c r="BB125" i="13"/>
  <c r="BR125" i="13"/>
  <c r="CH125" i="13"/>
  <c r="O125" i="13"/>
  <c r="AU125" i="13"/>
  <c r="CA125" i="13"/>
  <c r="E125" i="13"/>
  <c r="U125" i="13"/>
  <c r="AK125" i="13"/>
  <c r="BA125" i="13"/>
  <c r="BQ125" i="13"/>
  <c r="CG125" i="13"/>
  <c r="CW125" i="13"/>
  <c r="J125" i="13"/>
  <c r="Z125" i="13"/>
  <c r="AP125" i="13"/>
  <c r="BF125" i="13"/>
  <c r="BV125" i="13"/>
  <c r="CL125" i="13"/>
  <c r="W125" i="13"/>
  <c r="BC125" i="13"/>
  <c r="CI125" i="13"/>
  <c r="I125" i="13"/>
  <c r="Y125" i="13"/>
  <c r="AO125" i="13"/>
  <c r="BE125" i="13"/>
  <c r="BU125" i="13"/>
  <c r="CK125" i="13"/>
  <c r="N125" i="13"/>
  <c r="AD125" i="13"/>
  <c r="AT125" i="13"/>
  <c r="BJ125" i="13"/>
  <c r="BZ125" i="13"/>
  <c r="CP125" i="13"/>
  <c r="AE125" i="13"/>
  <c r="BK125" i="13"/>
  <c r="CQ125" i="13"/>
  <c r="M125" i="13"/>
  <c r="AC125" i="13"/>
  <c r="AS125" i="13"/>
  <c r="BI125" i="13"/>
  <c r="BY125" i="13"/>
  <c r="CO125" i="13"/>
  <c r="R125" i="13"/>
  <c r="AH125" i="13"/>
  <c r="AX125" i="13"/>
  <c r="BN125" i="13"/>
  <c r="CD125" i="13"/>
  <c r="CT125" i="13"/>
  <c r="G125" i="13"/>
  <c r="AM125" i="13"/>
  <c r="BS125" i="13"/>
  <c r="AF125" i="13"/>
  <c r="BL125" i="13"/>
  <c r="CR125" i="13"/>
  <c r="AA125" i="13"/>
  <c r="BG125" i="13"/>
  <c r="CM125" i="13"/>
  <c r="BP125" i="13"/>
  <c r="H125" i="13"/>
  <c r="AN125" i="13"/>
  <c r="BT125" i="13"/>
  <c r="C125" i="13"/>
  <c r="AI125" i="13"/>
  <c r="BO125" i="13"/>
  <c r="CU125" i="13"/>
  <c r="AB125" i="13"/>
  <c r="CV125" i="13"/>
  <c r="P125" i="13"/>
  <c r="AV125" i="13"/>
  <c r="CB125" i="13"/>
  <c r="K125" i="13"/>
  <c r="AQ125" i="13"/>
  <c r="BW125" i="13"/>
  <c r="BH125" i="13"/>
  <c r="D125" i="13"/>
  <c r="X125" i="13"/>
  <c r="BD125" i="13"/>
  <c r="CJ125" i="13"/>
  <c r="S125" i="13"/>
  <c r="AY125" i="13"/>
  <c r="CE125" i="13"/>
  <c r="CN125" i="13"/>
  <c r="AJ125" i="13"/>
  <c r="L125" i="13"/>
  <c r="CF125" i="13"/>
  <c r="T125" i="13"/>
  <c r="AR125" i="13"/>
  <c r="BX125" i="13"/>
  <c r="AZ125" i="13"/>
  <c r="B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N91" i="13"/>
  <c r="AD91" i="13"/>
  <c r="AT91" i="13"/>
  <c r="BJ91" i="13"/>
  <c r="BZ91" i="13"/>
  <c r="CP91" i="13"/>
  <c r="K91" i="13"/>
  <c r="AA91" i="13"/>
  <c r="AQ91" i="13"/>
  <c r="BG91" i="13"/>
  <c r="BW91" i="13"/>
  <c r="CM91" i="13"/>
  <c r="D91" i="13"/>
  <c r="AJ91" i="13"/>
  <c r="BP91" i="13"/>
  <c r="CV91" i="13"/>
  <c r="E91" i="13"/>
  <c r="AK91" i="13"/>
  <c r="BQ91" i="13"/>
  <c r="CW91" i="13"/>
  <c r="R91" i="13"/>
  <c r="AH91" i="13"/>
  <c r="AX91" i="13"/>
  <c r="BN91" i="13"/>
  <c r="CD91" i="13"/>
  <c r="CT91" i="13"/>
  <c r="O91" i="13"/>
  <c r="AE91" i="13"/>
  <c r="AU91" i="13"/>
  <c r="BK91" i="13"/>
  <c r="CA91" i="13"/>
  <c r="CQ91" i="13"/>
  <c r="L91" i="13"/>
  <c r="AR91" i="13"/>
  <c r="BX91" i="13"/>
  <c r="M91" i="13"/>
  <c r="AS91" i="13"/>
  <c r="BY91" i="13"/>
  <c r="F91" i="13"/>
  <c r="V91" i="13"/>
  <c r="AL91" i="13"/>
  <c r="BB91" i="13"/>
  <c r="BR91" i="13"/>
  <c r="CH91" i="13"/>
  <c r="C91" i="13"/>
  <c r="S91" i="13"/>
  <c r="AI91" i="13"/>
  <c r="AY91" i="13"/>
  <c r="BO91" i="13"/>
  <c r="CE91" i="13"/>
  <c r="CU91" i="13"/>
  <c r="T91" i="13"/>
  <c r="AZ91" i="13"/>
  <c r="CF91" i="13"/>
  <c r="U91" i="13"/>
  <c r="BA91" i="13"/>
  <c r="CG91" i="13"/>
  <c r="J91" i="13"/>
  <c r="Z91" i="13"/>
  <c r="AP91" i="13"/>
  <c r="BF91" i="13"/>
  <c r="BV91" i="13"/>
  <c r="CL91" i="13"/>
  <c r="G91" i="13"/>
  <c r="W91" i="13"/>
  <c r="AM91" i="13"/>
  <c r="BC91" i="13"/>
  <c r="BS91" i="13"/>
  <c r="CI91" i="13"/>
  <c r="AB91" i="13"/>
  <c r="BH91" i="13"/>
  <c r="CN91" i="13"/>
  <c r="AC91" i="13"/>
  <c r="BI91" i="13"/>
  <c r="CO91" i="13"/>
  <c r="P91" i="13"/>
  <c r="AV91" i="13"/>
  <c r="CB91" i="13"/>
  <c r="CK91" i="13"/>
  <c r="AG91" i="13"/>
  <c r="X91" i="13"/>
  <c r="BD91" i="13"/>
  <c r="CJ91" i="13"/>
  <c r="Q91" i="13"/>
  <c r="BM91" i="13"/>
  <c r="BU91" i="13"/>
  <c r="AF91" i="13"/>
  <c r="BL91" i="13"/>
  <c r="CR91" i="13"/>
  <c r="AW91" i="13"/>
  <c r="Y91" i="13"/>
  <c r="CS91" i="13"/>
  <c r="H91" i="13"/>
  <c r="AN91" i="13"/>
  <c r="BT91" i="13"/>
  <c r="CC91" i="13"/>
  <c r="BE91" i="13"/>
  <c r="AO91" i="13"/>
  <c r="I91" i="13"/>
  <c r="B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I127" i="13"/>
  <c r="Y127" i="13"/>
  <c r="AO127" i="13"/>
  <c r="BE127" i="13"/>
  <c r="BU127" i="13"/>
  <c r="CK127" i="13"/>
  <c r="F127" i="13"/>
  <c r="V127" i="13"/>
  <c r="AL127" i="13"/>
  <c r="BB127" i="13"/>
  <c r="BR127" i="13"/>
  <c r="G127" i="13"/>
  <c r="AM127" i="13"/>
  <c r="BS127" i="13"/>
  <c r="CN127" i="13"/>
  <c r="M127" i="13"/>
  <c r="AC127" i="13"/>
  <c r="AS127" i="13"/>
  <c r="BI127" i="13"/>
  <c r="BY127" i="13"/>
  <c r="CO127" i="13"/>
  <c r="J127" i="13"/>
  <c r="Z127" i="13"/>
  <c r="AP127" i="13"/>
  <c r="BF127" i="13"/>
  <c r="O127" i="13"/>
  <c r="AU127" i="13"/>
  <c r="BX127" i="13"/>
  <c r="CT127" i="13"/>
  <c r="Q127" i="13"/>
  <c r="AG127" i="13"/>
  <c r="AW127" i="13"/>
  <c r="BM127" i="13"/>
  <c r="CC127" i="13"/>
  <c r="CS127" i="13"/>
  <c r="N127" i="13"/>
  <c r="AD127" i="13"/>
  <c r="AT127" i="13"/>
  <c r="BJ127" i="13"/>
  <c r="W127" i="13"/>
  <c r="BC127" i="13"/>
  <c r="CD127" i="13"/>
  <c r="E127" i="13"/>
  <c r="U127" i="13"/>
  <c r="AK127" i="13"/>
  <c r="BA127" i="13"/>
  <c r="BQ127" i="13"/>
  <c r="CG127" i="13"/>
  <c r="CW127" i="13"/>
  <c r="R127" i="13"/>
  <c r="AH127" i="13"/>
  <c r="AX127" i="13"/>
  <c r="BN127" i="13"/>
  <c r="AE127" i="13"/>
  <c r="BK127" i="13"/>
  <c r="CI127" i="13"/>
  <c r="X127" i="13"/>
  <c r="BD127" i="13"/>
  <c r="CE127" i="13"/>
  <c r="S127" i="13"/>
  <c r="AY127" i="13"/>
  <c r="CA127" i="13"/>
  <c r="CV127" i="13"/>
  <c r="AZ127" i="13"/>
  <c r="AF127" i="13"/>
  <c r="BL127" i="13"/>
  <c r="CJ127" i="13"/>
  <c r="AA127" i="13"/>
  <c r="BG127" i="13"/>
  <c r="CF127" i="13"/>
  <c r="CB127" i="13"/>
  <c r="AB127" i="13"/>
  <c r="H127" i="13"/>
  <c r="AN127" i="13"/>
  <c r="BT127" i="13"/>
  <c r="CP127" i="13"/>
  <c r="C127" i="13"/>
  <c r="AI127" i="13"/>
  <c r="BO127" i="13"/>
  <c r="CL127" i="13"/>
  <c r="BH127" i="13"/>
  <c r="P127" i="13"/>
  <c r="AV127" i="13"/>
  <c r="BZ127" i="13"/>
  <c r="CU127" i="13"/>
  <c r="K127" i="13"/>
  <c r="AQ127" i="13"/>
  <c r="BV127" i="13"/>
  <c r="CQ127" i="13"/>
  <c r="T127" i="13"/>
  <c r="CH127" i="13"/>
  <c r="AJ127" i="13"/>
  <c r="BP127" i="13"/>
  <c r="CR127" i="13"/>
  <c r="CM127" i="13"/>
  <c r="L127" i="13"/>
  <c r="AR127" i="13"/>
  <c r="D127" i="13"/>
  <c r="BW127" i="13"/>
  <c r="B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D285" i="13"/>
  <c r="AT285" i="13"/>
  <c r="BJ285" i="13"/>
  <c r="BZ285" i="13"/>
  <c r="CP285" i="13"/>
  <c r="C285" i="13"/>
  <c r="S285" i="13"/>
  <c r="AI285" i="13"/>
  <c r="AY285" i="13"/>
  <c r="BO285" i="13"/>
  <c r="CE285" i="13"/>
  <c r="CU285" i="13"/>
  <c r="P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R285" i="13"/>
  <c r="AH285" i="13"/>
  <c r="AX285" i="13"/>
  <c r="BN285" i="13"/>
  <c r="CD285" i="13"/>
  <c r="CT285" i="13"/>
  <c r="G285" i="13"/>
  <c r="W285" i="13"/>
  <c r="AM285" i="13"/>
  <c r="BC285" i="13"/>
  <c r="BS285" i="13"/>
  <c r="CI285" i="13"/>
  <c r="D285" i="13"/>
  <c r="T285" i="13"/>
  <c r="AJ285" i="13"/>
  <c r="AZ285" i="13"/>
  <c r="BP285" i="13"/>
  <c r="CF285" i="13"/>
  <c r="CV285" i="13"/>
  <c r="BA285" i="13"/>
  <c r="BE285" i="13"/>
  <c r="AS285" i="13"/>
  <c r="BM285" i="13"/>
  <c r="F285" i="13"/>
  <c r="V285" i="13"/>
  <c r="AL285" i="13"/>
  <c r="BB285" i="13"/>
  <c r="BR285" i="13"/>
  <c r="CH285" i="13"/>
  <c r="K285" i="13"/>
  <c r="AA285" i="13"/>
  <c r="AQ285" i="13"/>
  <c r="BG285" i="13"/>
  <c r="BW285" i="13"/>
  <c r="CM285" i="13"/>
  <c r="H285" i="13"/>
  <c r="X285" i="13"/>
  <c r="AN285" i="13"/>
  <c r="BD285" i="13"/>
  <c r="BT285" i="13"/>
  <c r="CJ285" i="13"/>
  <c r="E285" i="13"/>
  <c r="BQ285" i="13"/>
  <c r="I285" i="13"/>
  <c r="BU285" i="13"/>
  <c r="BI285" i="13"/>
  <c r="Q285" i="13"/>
  <c r="CC285" i="13"/>
  <c r="J285" i="13"/>
  <c r="Z285" i="13"/>
  <c r="AP285" i="13"/>
  <c r="BF285" i="13"/>
  <c r="BV285" i="13"/>
  <c r="CL285" i="13"/>
  <c r="O285" i="13"/>
  <c r="AE285" i="13"/>
  <c r="AU285" i="13"/>
  <c r="BK285" i="13"/>
  <c r="CA285" i="13"/>
  <c r="CQ285" i="13"/>
  <c r="L285" i="13"/>
  <c r="AB285" i="13"/>
  <c r="AR285" i="13"/>
  <c r="BH285" i="13"/>
  <c r="BX285" i="13"/>
  <c r="CN285" i="13"/>
  <c r="U285" i="13"/>
  <c r="CG285" i="13"/>
  <c r="Y285" i="13"/>
  <c r="CK285" i="13"/>
  <c r="M285" i="13"/>
  <c r="BY285" i="13"/>
  <c r="AG285" i="13"/>
  <c r="CS285" i="13"/>
  <c r="B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P179" i="13"/>
  <c r="AF179" i="13"/>
  <c r="AV179" i="13"/>
  <c r="BL179" i="13"/>
  <c r="CB179" i="13"/>
  <c r="CR179" i="13"/>
  <c r="E179" i="13"/>
  <c r="U179" i="13"/>
  <c r="AK179" i="13"/>
  <c r="BA179" i="13"/>
  <c r="BQ179" i="13"/>
  <c r="CG179" i="13"/>
  <c r="CW179" i="13"/>
  <c r="D179" i="13"/>
  <c r="T179" i="13"/>
  <c r="AJ179" i="13"/>
  <c r="AZ179" i="13"/>
  <c r="BP179" i="13"/>
  <c r="CF179" i="13"/>
  <c r="CV179" i="13"/>
  <c r="I179" i="13"/>
  <c r="Y179" i="13"/>
  <c r="AO179" i="13"/>
  <c r="BE179" i="13"/>
  <c r="BU179" i="13"/>
  <c r="CK179" i="13"/>
  <c r="H179" i="13"/>
  <c r="X179" i="13"/>
  <c r="AN179" i="13"/>
  <c r="BD179" i="13"/>
  <c r="BT179" i="13"/>
  <c r="CJ179" i="13"/>
  <c r="M179" i="13"/>
  <c r="AC179" i="13"/>
  <c r="AS179" i="13"/>
  <c r="BI179" i="13"/>
  <c r="BY179" i="13"/>
  <c r="CO179" i="13"/>
  <c r="L179" i="13"/>
  <c r="AB179" i="13"/>
  <c r="AR179" i="13"/>
  <c r="BH179" i="13"/>
  <c r="BX179" i="13"/>
  <c r="CN179" i="13"/>
  <c r="Q179" i="13"/>
  <c r="AG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O179" i="13"/>
  <c r="C179" i="13"/>
  <c r="BC179" i="13"/>
  <c r="N179" i="13"/>
  <c r="AD179" i="13"/>
  <c r="AT179" i="13"/>
  <c r="BJ179" i="13"/>
  <c r="BZ179" i="13"/>
  <c r="CP179" i="13"/>
  <c r="BG179" i="13"/>
  <c r="AE179" i="13"/>
  <c r="S179" i="13"/>
  <c r="G179" i="13"/>
  <c r="BS179" i="13"/>
  <c r="CA179" i="13"/>
  <c r="R179" i="13"/>
  <c r="AH179" i="13"/>
  <c r="AX179" i="13"/>
  <c r="BN179" i="13"/>
  <c r="CD179" i="13"/>
  <c r="CT179" i="13"/>
  <c r="K179" i="13"/>
  <c r="BW179" i="13"/>
  <c r="AU179" i="13"/>
  <c r="AI179" i="13"/>
  <c r="W179" i="13"/>
  <c r="CI179" i="13"/>
  <c r="BO179" i="13"/>
  <c r="BK179" i="13"/>
  <c r="CQ179" i="13"/>
  <c r="F179" i="13"/>
  <c r="V179" i="13"/>
  <c r="AL179" i="13"/>
  <c r="BB179" i="13"/>
  <c r="BR179" i="13"/>
  <c r="CH179" i="13"/>
  <c r="AA179" i="13"/>
  <c r="CM179" i="13"/>
  <c r="AY179" i="13"/>
  <c r="AM179" i="13"/>
  <c r="CU179" i="13"/>
  <c r="CE179" i="13"/>
  <c r="B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N279" i="13"/>
  <c r="AD279" i="13"/>
  <c r="AT279" i="13"/>
  <c r="BJ279" i="13"/>
  <c r="BZ279" i="13"/>
  <c r="CP279" i="13"/>
  <c r="K279" i="13"/>
  <c r="AA279" i="13"/>
  <c r="AQ279" i="13"/>
  <c r="BG279" i="13"/>
  <c r="BW279" i="13"/>
  <c r="CM279" i="13"/>
  <c r="H279" i="13"/>
  <c r="X279" i="13"/>
  <c r="AN279" i="13"/>
  <c r="BD279" i="13"/>
  <c r="BT279" i="13"/>
  <c r="CJ279" i="13"/>
  <c r="BI279" i="13"/>
  <c r="BM279" i="13"/>
  <c r="BA279" i="13"/>
  <c r="I279" i="13"/>
  <c r="BU279" i="13"/>
  <c r="R279" i="13"/>
  <c r="AH279" i="13"/>
  <c r="AX279" i="13"/>
  <c r="BN279" i="13"/>
  <c r="CD279" i="13"/>
  <c r="CT279" i="13"/>
  <c r="O279" i="13"/>
  <c r="AE279" i="13"/>
  <c r="AU279" i="13"/>
  <c r="BK279" i="13"/>
  <c r="CA279" i="13"/>
  <c r="CQ279" i="13"/>
  <c r="L279" i="13"/>
  <c r="AB279" i="13"/>
  <c r="AR279" i="13"/>
  <c r="BH279" i="13"/>
  <c r="BX279" i="13"/>
  <c r="CN279" i="13"/>
  <c r="M279" i="13"/>
  <c r="BY279" i="13"/>
  <c r="Q279" i="13"/>
  <c r="CC279" i="13"/>
  <c r="E279" i="13"/>
  <c r="BQ279" i="13"/>
  <c r="Y279" i="13"/>
  <c r="CK279" i="13"/>
  <c r="F279" i="13"/>
  <c r="V279" i="13"/>
  <c r="AL279" i="13"/>
  <c r="BB279" i="13"/>
  <c r="BR279" i="13"/>
  <c r="CH279" i="13"/>
  <c r="C279" i="13"/>
  <c r="S279" i="13"/>
  <c r="AI279" i="13"/>
  <c r="AY279" i="13"/>
  <c r="BO279" i="13"/>
  <c r="CE279" i="13"/>
  <c r="CU279" i="13"/>
  <c r="P279" i="13"/>
  <c r="AF279" i="13"/>
  <c r="AV279" i="13"/>
  <c r="BL279" i="13"/>
  <c r="CB279" i="13"/>
  <c r="CR279" i="13"/>
  <c r="AC279" i="13"/>
  <c r="CO279" i="13"/>
  <c r="AG279" i="13"/>
  <c r="CS279" i="13"/>
  <c r="U279" i="13"/>
  <c r="CG279" i="13"/>
  <c r="AO279" i="13"/>
  <c r="J279" i="13"/>
  <c r="Z279" i="13"/>
  <c r="AP279" i="13"/>
  <c r="BF279" i="13"/>
  <c r="BV279" i="13"/>
  <c r="CL279" i="13"/>
  <c r="G279" i="13"/>
  <c r="W279" i="13"/>
  <c r="AM279" i="13"/>
  <c r="BC279" i="13"/>
  <c r="BS279" i="13"/>
  <c r="CI279" i="13"/>
  <c r="D279" i="13"/>
  <c r="T279" i="13"/>
  <c r="AJ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A167" i="13"/>
  <c r="AQ167" i="13"/>
  <c r="BG167" i="13"/>
  <c r="BW167" i="13"/>
  <c r="CM167" i="13"/>
  <c r="T167" i="13"/>
  <c r="AO167" i="13"/>
  <c r="BJ167" i="13"/>
  <c r="CF167" i="13"/>
  <c r="E167" i="13"/>
  <c r="Z167" i="13"/>
  <c r="AV167" i="13"/>
  <c r="BQ167" i="13"/>
  <c r="CL167" i="13"/>
  <c r="O167" i="13"/>
  <c r="AE167" i="13"/>
  <c r="AU167" i="13"/>
  <c r="BK167" i="13"/>
  <c r="CA167" i="13"/>
  <c r="CQ167" i="13"/>
  <c r="D167" i="13"/>
  <c r="Y167" i="13"/>
  <c r="AT167" i="13"/>
  <c r="BP167" i="13"/>
  <c r="CK167" i="13"/>
  <c r="J167" i="13"/>
  <c r="AF167" i="13"/>
  <c r="BA167" i="13"/>
  <c r="BV167" i="13"/>
  <c r="CR167" i="13"/>
  <c r="C167" i="13"/>
  <c r="S167" i="13"/>
  <c r="AI167" i="13"/>
  <c r="AY167" i="13"/>
  <c r="BO167" i="13"/>
  <c r="CE167" i="13"/>
  <c r="CU167" i="13"/>
  <c r="I167" i="13"/>
  <c r="AD167" i="13"/>
  <c r="AZ167" i="13"/>
  <c r="BU167" i="13"/>
  <c r="CP167" i="13"/>
  <c r="P167" i="13"/>
  <c r="AK167" i="13"/>
  <c r="BF167" i="13"/>
  <c r="CB167" i="13"/>
  <c r="CW167" i="13"/>
  <c r="G167" i="13"/>
  <c r="W167" i="13"/>
  <c r="AM167" i="13"/>
  <c r="BC167" i="13"/>
  <c r="BS167" i="13"/>
  <c r="CI167" i="13"/>
  <c r="N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AL167" i="13"/>
  <c r="BH167" i="13"/>
  <c r="CC167" i="13"/>
  <c r="AN167" i="13"/>
  <c r="X167" i="13"/>
  <c r="H167" i="13"/>
  <c r="CO167" i="13"/>
  <c r="BY167" i="13"/>
  <c r="V167" i="13"/>
  <c r="AR167" i="13"/>
  <c r="BM167" i="13"/>
  <c r="CH167" i="13"/>
  <c r="BI167" i="13"/>
  <c r="AS167" i="13"/>
  <c r="AC167" i="13"/>
  <c r="M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N267" i="13"/>
  <c r="AD267" i="13"/>
  <c r="AT267" i="13"/>
  <c r="BJ267" i="13"/>
  <c r="BZ267" i="13"/>
  <c r="CP267" i="13"/>
  <c r="K267" i="13"/>
  <c r="AA267" i="13"/>
  <c r="AQ267" i="13"/>
  <c r="BG267" i="13"/>
  <c r="BW267" i="13"/>
  <c r="CM267" i="13"/>
  <c r="H267" i="13"/>
  <c r="X267" i="13"/>
  <c r="AN267" i="13"/>
  <c r="BD267" i="13"/>
  <c r="BT267" i="13"/>
  <c r="CJ267" i="13"/>
  <c r="I267" i="13"/>
  <c r="Y267" i="13"/>
  <c r="AO267" i="13"/>
  <c r="BE267" i="13"/>
  <c r="BU267" i="13"/>
  <c r="CK267" i="13"/>
  <c r="R267" i="13"/>
  <c r="AH267" i="13"/>
  <c r="AX267" i="13"/>
  <c r="BN267" i="13"/>
  <c r="CD267" i="13"/>
  <c r="CT267" i="13"/>
  <c r="O267" i="13"/>
  <c r="AE267" i="13"/>
  <c r="AU267" i="13"/>
  <c r="BK267" i="13"/>
  <c r="CA267" i="13"/>
  <c r="CQ267" i="13"/>
  <c r="L267" i="13"/>
  <c r="AB267" i="13"/>
  <c r="AR267" i="13"/>
  <c r="BH267" i="13"/>
  <c r="BX267" i="13"/>
  <c r="CN267" i="13"/>
  <c r="M267" i="13"/>
  <c r="AC267" i="13"/>
  <c r="AS267" i="13"/>
  <c r="BI267" i="13"/>
  <c r="BY267" i="13"/>
  <c r="CO267" i="13"/>
  <c r="F267" i="13"/>
  <c r="V267" i="13"/>
  <c r="AL267" i="13"/>
  <c r="BB267" i="13"/>
  <c r="BR267" i="13"/>
  <c r="CH267" i="13"/>
  <c r="C267" i="13"/>
  <c r="S267" i="13"/>
  <c r="AI267" i="13"/>
  <c r="AY267" i="13"/>
  <c r="BO267" i="13"/>
  <c r="CE267" i="13"/>
  <c r="CU267" i="13"/>
  <c r="P267" i="13"/>
  <c r="AF267" i="13"/>
  <c r="AV267" i="13"/>
  <c r="BL267" i="13"/>
  <c r="CB267" i="13"/>
  <c r="CR267" i="13"/>
  <c r="Q267" i="13"/>
  <c r="AG267" i="13"/>
  <c r="AW267" i="13"/>
  <c r="BM267" i="13"/>
  <c r="CC267" i="13"/>
  <c r="CS267" i="13"/>
  <c r="J267" i="13"/>
  <c r="Z267" i="13"/>
  <c r="AP267" i="13"/>
  <c r="BF267" i="13"/>
  <c r="BV267" i="13"/>
  <c r="CL267" i="13"/>
  <c r="G267" i="13"/>
  <c r="W267" i="13"/>
  <c r="AM267" i="13"/>
  <c r="BC267" i="13"/>
  <c r="BS267" i="13"/>
  <c r="CI267" i="13"/>
  <c r="D267" i="13"/>
  <c r="T267" i="13"/>
  <c r="AJ267" i="13"/>
  <c r="AZ267" i="13"/>
  <c r="BP267" i="13"/>
  <c r="CF267" i="13"/>
  <c r="CV267" i="13"/>
  <c r="E267" i="13"/>
  <c r="U267" i="13"/>
  <c r="AK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F195" i="13"/>
  <c r="AV195" i="13"/>
  <c r="BL195" i="13"/>
  <c r="CB195" i="13"/>
  <c r="CR195" i="13"/>
  <c r="D195" i="13"/>
  <c r="T195" i="13"/>
  <c r="AJ195" i="13"/>
  <c r="AZ195" i="13"/>
  <c r="BP195" i="13"/>
  <c r="CF195" i="13"/>
  <c r="CV195" i="13"/>
  <c r="H195" i="13"/>
  <c r="X195" i="13"/>
  <c r="AN195" i="13"/>
  <c r="BD195" i="13"/>
  <c r="BT195" i="13"/>
  <c r="CJ195" i="13"/>
  <c r="L195" i="13"/>
  <c r="AB195" i="13"/>
  <c r="AR195" i="13"/>
  <c r="BH195" i="13"/>
  <c r="BX195" i="13"/>
  <c r="CN195" i="13"/>
  <c r="M195" i="13"/>
  <c r="AC195" i="13"/>
  <c r="AS195" i="13"/>
  <c r="BI195" i="13"/>
  <c r="BY195" i="13"/>
  <c r="CO195" i="13"/>
  <c r="J195" i="13"/>
  <c r="Z195" i="13"/>
  <c r="AP195" i="13"/>
  <c r="BF195" i="13"/>
  <c r="BV195" i="13"/>
  <c r="CL195" i="13"/>
  <c r="BG195" i="13"/>
  <c r="O195" i="13"/>
  <c r="CA195" i="13"/>
  <c r="AY195" i="13"/>
  <c r="W195" i="13"/>
  <c r="AM195" i="13"/>
  <c r="BC195" i="13"/>
  <c r="Q195" i="13"/>
  <c r="AG195" i="13"/>
  <c r="AW195" i="13"/>
  <c r="BM195" i="13"/>
  <c r="CC195" i="13"/>
  <c r="CS195" i="13"/>
  <c r="N195" i="13"/>
  <c r="AD195" i="13"/>
  <c r="AT195" i="13"/>
  <c r="BJ195" i="13"/>
  <c r="BZ195" i="13"/>
  <c r="CP195" i="13"/>
  <c r="K195" i="13"/>
  <c r="BW195" i="13"/>
  <c r="AE195" i="13"/>
  <c r="CQ195" i="13"/>
  <c r="C195" i="13"/>
  <c r="BO195" i="13"/>
  <c r="CI195" i="13"/>
  <c r="E195" i="13"/>
  <c r="U195" i="13"/>
  <c r="AK195" i="13"/>
  <c r="BA195" i="13"/>
  <c r="BQ195" i="13"/>
  <c r="CG195" i="13"/>
  <c r="CW195" i="13"/>
  <c r="R195" i="13"/>
  <c r="AH195" i="13"/>
  <c r="AX195" i="13"/>
  <c r="BN195" i="13"/>
  <c r="CD195" i="13"/>
  <c r="CT195" i="13"/>
  <c r="AA195" i="13"/>
  <c r="CM195" i="13"/>
  <c r="AU195" i="13"/>
  <c r="S195" i="13"/>
  <c r="CE195" i="13"/>
  <c r="I195" i="13"/>
  <c r="Y195" i="13"/>
  <c r="AO195" i="13"/>
  <c r="BE195" i="13"/>
  <c r="BU195" i="13"/>
  <c r="CK195" i="13"/>
  <c r="F195" i="13"/>
  <c r="V195" i="13"/>
  <c r="AL195" i="13"/>
  <c r="BB195" i="13"/>
  <c r="BR195" i="13"/>
  <c r="CH195" i="13"/>
  <c r="AQ195" i="13"/>
  <c r="BK195" i="13"/>
  <c r="AI195" i="13"/>
  <c r="CU195" i="13"/>
  <c r="BS195" i="13"/>
  <c r="G195" i="13"/>
  <c r="B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O254" i="13"/>
  <c r="AE254" i="13"/>
  <c r="AU254" i="13"/>
  <c r="BK254" i="13"/>
  <c r="CA254" i="13"/>
  <c r="CQ254" i="13"/>
  <c r="L254" i="13"/>
  <c r="AB254" i="13"/>
  <c r="AR254" i="13"/>
  <c r="BH254" i="13"/>
  <c r="BX254" i="13"/>
  <c r="CN254" i="13"/>
  <c r="M254" i="13"/>
  <c r="AC254" i="13"/>
  <c r="AS254" i="13"/>
  <c r="BI254" i="13"/>
  <c r="BY254" i="13"/>
  <c r="CO254" i="13"/>
  <c r="R254" i="13"/>
  <c r="AH254" i="13"/>
  <c r="AX254" i="13"/>
  <c r="BN254" i="13"/>
  <c r="CD254" i="13"/>
  <c r="CT254" i="13"/>
  <c r="C254" i="13"/>
  <c r="S254" i="13"/>
  <c r="AI254" i="13"/>
  <c r="AY254" i="13"/>
  <c r="BO254" i="13"/>
  <c r="CE254" i="13"/>
  <c r="CU254" i="13"/>
  <c r="P254" i="13"/>
  <c r="AF254" i="13"/>
  <c r="AV254" i="13"/>
  <c r="BL254" i="13"/>
  <c r="CB254" i="13"/>
  <c r="CR254" i="13"/>
  <c r="Q254" i="13"/>
  <c r="AG254" i="13"/>
  <c r="AW254" i="13"/>
  <c r="BM254" i="13"/>
  <c r="CC254" i="13"/>
  <c r="CS254" i="13"/>
  <c r="F254" i="13"/>
  <c r="V254" i="13"/>
  <c r="AL254" i="13"/>
  <c r="BB254" i="13"/>
  <c r="BR254" i="13"/>
  <c r="CH254" i="13"/>
  <c r="G254" i="13"/>
  <c r="W254" i="13"/>
  <c r="AM254" i="13"/>
  <c r="BC254" i="13"/>
  <c r="BS254" i="13"/>
  <c r="CI254" i="13"/>
  <c r="D254" i="13"/>
  <c r="T254" i="13"/>
  <c r="AJ254" i="13"/>
  <c r="AZ254" i="13"/>
  <c r="BP254" i="13"/>
  <c r="CF254" i="13"/>
  <c r="CV254" i="13"/>
  <c r="E254" i="13"/>
  <c r="U254" i="13"/>
  <c r="AK254" i="13"/>
  <c r="BA254" i="13"/>
  <c r="BQ254" i="13"/>
  <c r="CG254" i="13"/>
  <c r="CW254" i="13"/>
  <c r="J254" i="13"/>
  <c r="Z254" i="13"/>
  <c r="AP254" i="13"/>
  <c r="BF254" i="13"/>
  <c r="BV254" i="13"/>
  <c r="CL254" i="13"/>
  <c r="K254" i="13"/>
  <c r="AA254" i="13"/>
  <c r="AQ254" i="13"/>
  <c r="BG254" i="13"/>
  <c r="BW254" i="13"/>
  <c r="CM254" i="13"/>
  <c r="H254" i="13"/>
  <c r="X254" i="13"/>
  <c r="AN254" i="13"/>
  <c r="BD254" i="13"/>
  <c r="BT254" i="13"/>
  <c r="CJ254" i="13"/>
  <c r="I254" i="13"/>
  <c r="Y254" i="13"/>
  <c r="AO254" i="13"/>
  <c r="BE254" i="13"/>
  <c r="BU254" i="13"/>
  <c r="CK254" i="13"/>
  <c r="B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C289" i="13"/>
  <c r="S289" i="13"/>
  <c r="AI289" i="13"/>
  <c r="AY289" i="13"/>
  <c r="BO289" i="13"/>
  <c r="CE289" i="13"/>
  <c r="CU289" i="13"/>
  <c r="P289" i="13"/>
  <c r="AF289" i="13"/>
  <c r="AV289" i="13"/>
  <c r="BL289" i="13"/>
  <c r="CB289" i="13"/>
  <c r="CR289" i="13"/>
  <c r="U289" i="13"/>
  <c r="CG289" i="13"/>
  <c r="Y289" i="13"/>
  <c r="CK289" i="13"/>
  <c r="M289" i="13"/>
  <c r="BY289" i="13"/>
  <c r="AG289" i="13"/>
  <c r="CS289" i="13"/>
  <c r="R289" i="13"/>
  <c r="AH289" i="13"/>
  <c r="AX289" i="13"/>
  <c r="BN289" i="13"/>
  <c r="CD289" i="13"/>
  <c r="CT289" i="13"/>
  <c r="G289" i="13"/>
  <c r="W289" i="13"/>
  <c r="AM289" i="13"/>
  <c r="BC289" i="13"/>
  <c r="BS289" i="13"/>
  <c r="CI289" i="13"/>
  <c r="D289" i="13"/>
  <c r="T289" i="13"/>
  <c r="AJ289" i="13"/>
  <c r="AZ289" i="13"/>
  <c r="BP289" i="13"/>
  <c r="CF289" i="13"/>
  <c r="CV289" i="13"/>
  <c r="AK289" i="13"/>
  <c r="CW289" i="13"/>
  <c r="AO289" i="13"/>
  <c r="AC289" i="13"/>
  <c r="AW289" i="13"/>
  <c r="CO289" i="13"/>
  <c r="F289" i="13"/>
  <c r="V289" i="13"/>
  <c r="AL289" i="13"/>
  <c r="BB289" i="13"/>
  <c r="BR289" i="13"/>
  <c r="CH289" i="13"/>
  <c r="K289" i="13"/>
  <c r="AA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J289" i="13"/>
  <c r="Z289" i="13"/>
  <c r="AP289" i="13"/>
  <c r="BF289" i="13"/>
  <c r="BV289" i="13"/>
  <c r="CL289" i="13"/>
  <c r="O289" i="13"/>
  <c r="AE289" i="13"/>
  <c r="AU289" i="13"/>
  <c r="BK289" i="13"/>
  <c r="CA289" i="13"/>
  <c r="CQ289" i="13"/>
  <c r="L289" i="13"/>
  <c r="AB289" i="13"/>
  <c r="AR289" i="13"/>
  <c r="BH289" i="13"/>
  <c r="BX289" i="13"/>
  <c r="CN289" i="13"/>
  <c r="E289" i="13"/>
  <c r="BQ289" i="13"/>
  <c r="I289" i="13"/>
  <c r="BU289" i="13"/>
  <c r="BI289" i="13"/>
  <c r="Q289" i="13"/>
  <c r="CC289" i="13"/>
  <c r="B289" i="13"/>
  <c r="N277" i="13"/>
  <c r="AD277" i="13"/>
  <c r="AT277" i="13"/>
  <c r="BJ277" i="13"/>
  <c r="BZ277" i="13"/>
  <c r="CP277" i="13"/>
  <c r="C277" i="13"/>
  <c r="S277" i="13"/>
  <c r="AI277" i="13"/>
  <c r="AY277" i="13"/>
  <c r="BO277" i="13"/>
  <c r="CE277" i="13"/>
  <c r="CU277" i="13"/>
  <c r="P277" i="13"/>
  <c r="AF277" i="13"/>
  <c r="AV277" i="13"/>
  <c r="BL277" i="13"/>
  <c r="CB277" i="13"/>
  <c r="CR277" i="13"/>
  <c r="E277" i="13"/>
  <c r="BQ277" i="13"/>
  <c r="I277" i="13"/>
  <c r="BU277" i="13"/>
  <c r="BI277" i="13"/>
  <c r="Q277" i="13"/>
  <c r="CC277" i="13"/>
  <c r="R277" i="13"/>
  <c r="AH277" i="13"/>
  <c r="AX277" i="13"/>
  <c r="BN277" i="13"/>
  <c r="CD277" i="13"/>
  <c r="CT277" i="13"/>
  <c r="G277" i="13"/>
  <c r="W277" i="13"/>
  <c r="AM277" i="13"/>
  <c r="BC277" i="13"/>
  <c r="BS277" i="13"/>
  <c r="CI277" i="13"/>
  <c r="D277" i="13"/>
  <c r="T277" i="13"/>
  <c r="AJ277" i="13"/>
  <c r="AZ277" i="13"/>
  <c r="BP277" i="13"/>
  <c r="CF277" i="13"/>
  <c r="CV277" i="13"/>
  <c r="U277" i="13"/>
  <c r="CG277" i="13"/>
  <c r="Y277" i="13"/>
  <c r="CK277" i="13"/>
  <c r="M277" i="13"/>
  <c r="BY277" i="13"/>
  <c r="AG277" i="13"/>
  <c r="CS277" i="13"/>
  <c r="F277" i="13"/>
  <c r="V277" i="13"/>
  <c r="AL277" i="13"/>
  <c r="BB277" i="13"/>
  <c r="BR277" i="13"/>
  <c r="CH277" i="13"/>
  <c r="K277" i="13"/>
  <c r="AA277" i="13"/>
  <c r="AQ277" i="13"/>
  <c r="BG277" i="13"/>
  <c r="BW277" i="13"/>
  <c r="CM277" i="13"/>
  <c r="H277" i="13"/>
  <c r="X277" i="13"/>
  <c r="AN277" i="13"/>
  <c r="BD277" i="13"/>
  <c r="BT277" i="13"/>
  <c r="CJ277" i="13"/>
  <c r="AK277" i="13"/>
  <c r="CW277" i="13"/>
  <c r="AO277" i="13"/>
  <c r="AC277" i="13"/>
  <c r="CO277" i="13"/>
  <c r="AW277" i="13"/>
  <c r="J277" i="13"/>
  <c r="Z277" i="13"/>
  <c r="AP277" i="13"/>
  <c r="BF277" i="13"/>
  <c r="BV277" i="13"/>
  <c r="CL277" i="13"/>
  <c r="O277" i="13"/>
  <c r="AE277" i="13"/>
  <c r="AU277" i="13"/>
  <c r="BK277" i="13"/>
  <c r="CA277" i="13"/>
  <c r="CQ277" i="13"/>
  <c r="L277" i="13"/>
  <c r="AB277" i="13"/>
  <c r="AR277" i="13"/>
  <c r="BH277" i="13"/>
  <c r="BX277" i="13"/>
  <c r="CN277" i="13"/>
  <c r="BA277" i="13"/>
  <c r="BE277" i="13"/>
  <c r="AS277" i="13"/>
  <c r="BM277" i="13"/>
  <c r="B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AL159" i="13"/>
  <c r="BB159" i="13"/>
  <c r="BR159" i="13"/>
  <c r="CH159" i="13"/>
  <c r="K159" i="13"/>
  <c r="AA159" i="13"/>
  <c r="AQ159" i="13"/>
  <c r="BG159" i="13"/>
  <c r="BW159" i="13"/>
  <c r="CM159" i="13"/>
  <c r="H159" i="13"/>
  <c r="X159" i="13"/>
  <c r="AN159" i="13"/>
  <c r="BD159" i="13"/>
  <c r="BT159" i="13"/>
  <c r="CJ159" i="13"/>
  <c r="Y159" i="13"/>
  <c r="CK159" i="13"/>
  <c r="AS159" i="13"/>
  <c r="J159" i="13"/>
  <c r="Z159" i="13"/>
  <c r="AP159" i="13"/>
  <c r="BF159" i="13"/>
  <c r="BV159" i="13"/>
  <c r="CL159" i="13"/>
  <c r="O159" i="13"/>
  <c r="AE159" i="13"/>
  <c r="AU159" i="13"/>
  <c r="BK159" i="13"/>
  <c r="CA159" i="13"/>
  <c r="CQ159" i="13"/>
  <c r="L159" i="13"/>
  <c r="AB159" i="13"/>
  <c r="AR159" i="13"/>
  <c r="BH159" i="13"/>
  <c r="BX159" i="13"/>
  <c r="CN159" i="13"/>
  <c r="AO159" i="13"/>
  <c r="BI159" i="13"/>
  <c r="N159" i="13"/>
  <c r="AD159" i="13"/>
  <c r="AT159" i="13"/>
  <c r="BJ159" i="13"/>
  <c r="BZ159" i="13"/>
  <c r="CP159" i="13"/>
  <c r="C159" i="13"/>
  <c r="S159" i="13"/>
  <c r="AI159" i="13"/>
  <c r="AY159" i="13"/>
  <c r="BO159" i="13"/>
  <c r="CE159" i="13"/>
  <c r="CU159" i="13"/>
  <c r="P159" i="13"/>
  <c r="AF159" i="13"/>
  <c r="AV159" i="13"/>
  <c r="BL159" i="13"/>
  <c r="CB159" i="13"/>
  <c r="CR159" i="13"/>
  <c r="BE159" i="13"/>
  <c r="M159" i="13"/>
  <c r="BY159" i="13"/>
  <c r="R159" i="13"/>
  <c r="AH159" i="13"/>
  <c r="AX159" i="13"/>
  <c r="BN159" i="13"/>
  <c r="CD159" i="13"/>
  <c r="CT159" i="13"/>
  <c r="G159" i="13"/>
  <c r="W159" i="13"/>
  <c r="AM159" i="13"/>
  <c r="BC159" i="13"/>
  <c r="BS159" i="13"/>
  <c r="CI159" i="13"/>
  <c r="D159" i="13"/>
  <c r="T159" i="13"/>
  <c r="AJ159" i="13"/>
  <c r="AZ159" i="13"/>
  <c r="BP159" i="13"/>
  <c r="CF159" i="13"/>
  <c r="CV159" i="13"/>
  <c r="I159" i="13"/>
  <c r="BU159" i="13"/>
  <c r="AC159" i="13"/>
  <c r="CO159" i="13"/>
  <c r="BM159" i="13"/>
  <c r="BA159" i="13"/>
  <c r="BQ159" i="13"/>
  <c r="U159" i="13"/>
  <c r="Q159" i="13"/>
  <c r="CC159" i="13"/>
  <c r="CG159" i="13"/>
  <c r="AG159" i="13"/>
  <c r="CS159" i="13"/>
  <c r="AK159" i="13"/>
  <c r="AW159" i="13"/>
  <c r="CW159" i="13"/>
  <c r="E159" i="13"/>
  <c r="B159" i="13"/>
  <c r="F143" i="13"/>
  <c r="V143" i="13"/>
  <c r="AL143" i="13"/>
  <c r="BB143" i="13"/>
  <c r="BR143" i="13"/>
  <c r="CH143" i="13"/>
  <c r="K143" i="13"/>
  <c r="AA143" i="13"/>
  <c r="AQ143" i="13"/>
  <c r="BG143" i="13"/>
  <c r="BW143" i="13"/>
  <c r="CM143" i="13"/>
  <c r="H143" i="13"/>
  <c r="X143" i="13"/>
  <c r="AN143" i="13"/>
  <c r="BD143" i="13"/>
  <c r="BT143" i="13"/>
  <c r="CJ143" i="13"/>
  <c r="Y143" i="13"/>
  <c r="CK143" i="13"/>
  <c r="AS143" i="13"/>
  <c r="J143" i="13"/>
  <c r="Z143" i="13"/>
  <c r="AP143" i="13"/>
  <c r="BF143" i="13"/>
  <c r="BV143" i="13"/>
  <c r="CL143" i="13"/>
  <c r="O143" i="13"/>
  <c r="AE143" i="13"/>
  <c r="AU143" i="13"/>
  <c r="BK143" i="13"/>
  <c r="CA143" i="13"/>
  <c r="CQ143" i="13"/>
  <c r="L143" i="13"/>
  <c r="AB143" i="13"/>
  <c r="AR143" i="13"/>
  <c r="BH143" i="13"/>
  <c r="BX143" i="13"/>
  <c r="CN143" i="13"/>
  <c r="AO143" i="13"/>
  <c r="BI143" i="13"/>
  <c r="N143" i="13"/>
  <c r="AD143" i="13"/>
  <c r="AT143" i="13"/>
  <c r="BJ143" i="13"/>
  <c r="BZ143" i="13"/>
  <c r="CP143" i="13"/>
  <c r="C143" i="13"/>
  <c r="S143" i="13"/>
  <c r="AI143" i="13"/>
  <c r="AY143" i="13"/>
  <c r="BO143" i="13"/>
  <c r="CE143" i="13"/>
  <c r="CU143" i="13"/>
  <c r="P143" i="13"/>
  <c r="AF143" i="13"/>
  <c r="AV143" i="13"/>
  <c r="BL143" i="13"/>
  <c r="CB143" i="13"/>
  <c r="CR143" i="13"/>
  <c r="BE143" i="13"/>
  <c r="M143" i="13"/>
  <c r="BY143" i="13"/>
  <c r="R143" i="13"/>
  <c r="AH143" i="13"/>
  <c r="AX143" i="13"/>
  <c r="BN143" i="13"/>
  <c r="CD143" i="13"/>
  <c r="CT143" i="13"/>
  <c r="G143" i="13"/>
  <c r="W143" i="13"/>
  <c r="AM143" i="13"/>
  <c r="BC143" i="13"/>
  <c r="BS143" i="13"/>
  <c r="CI143" i="13"/>
  <c r="D143" i="13"/>
  <c r="T143" i="13"/>
  <c r="AJ143" i="13"/>
  <c r="AZ143" i="13"/>
  <c r="BP143" i="13"/>
  <c r="CF143" i="13"/>
  <c r="CV143" i="13"/>
  <c r="I143" i="13"/>
  <c r="BU143" i="13"/>
  <c r="AC143" i="13"/>
  <c r="CO143" i="13"/>
  <c r="BM143" i="13"/>
  <c r="CG143" i="13"/>
  <c r="Q143" i="13"/>
  <c r="CC143" i="13"/>
  <c r="AK143" i="13"/>
  <c r="AG143" i="13"/>
  <c r="CS143" i="13"/>
  <c r="CW143" i="13"/>
  <c r="E143" i="13"/>
  <c r="AW143" i="13"/>
  <c r="BA143" i="13"/>
  <c r="BQ143" i="13"/>
  <c r="U143" i="13"/>
  <c r="B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K247" i="13"/>
  <c r="AA247" i="13"/>
  <c r="AQ247" i="13"/>
  <c r="BG247" i="13"/>
  <c r="BW247" i="13"/>
  <c r="CM247" i="13"/>
  <c r="H247" i="13"/>
  <c r="X247" i="13"/>
  <c r="AN247" i="13"/>
  <c r="BD247" i="13"/>
  <c r="BT247" i="13"/>
  <c r="CJ247" i="13"/>
  <c r="I247" i="13"/>
  <c r="Y247" i="13"/>
  <c r="AO247" i="13"/>
  <c r="BE247" i="13"/>
  <c r="BU247" i="13"/>
  <c r="CK247" i="13"/>
  <c r="R247" i="13"/>
  <c r="AH247" i="13"/>
  <c r="AX247" i="13"/>
  <c r="BN247" i="13"/>
  <c r="CD247" i="13"/>
  <c r="CT247" i="13"/>
  <c r="O247" i="13"/>
  <c r="AE247" i="13"/>
  <c r="AU247" i="13"/>
  <c r="BK247" i="13"/>
  <c r="CA247" i="13"/>
  <c r="CQ247" i="13"/>
  <c r="L247" i="13"/>
  <c r="AB247" i="13"/>
  <c r="AR247" i="13"/>
  <c r="BH247" i="13"/>
  <c r="BX247" i="13"/>
  <c r="CN247" i="13"/>
  <c r="M247" i="13"/>
  <c r="AC247" i="13"/>
  <c r="AS247" i="13"/>
  <c r="BI247" i="13"/>
  <c r="BY247" i="13"/>
  <c r="CO247" i="13"/>
  <c r="F247" i="13"/>
  <c r="V247" i="13"/>
  <c r="AL247" i="13"/>
  <c r="BB247" i="13"/>
  <c r="BR247" i="13"/>
  <c r="CH247" i="13"/>
  <c r="C247" i="13"/>
  <c r="S247" i="13"/>
  <c r="AI247" i="13"/>
  <c r="AY247" i="13"/>
  <c r="BO247" i="13"/>
  <c r="CE247" i="13"/>
  <c r="CU247" i="13"/>
  <c r="P247" i="13"/>
  <c r="AF247" i="13"/>
  <c r="AV247" i="13"/>
  <c r="BL247" i="13"/>
  <c r="CB247" i="13"/>
  <c r="CR247" i="13"/>
  <c r="Q247" i="13"/>
  <c r="AG247" i="13"/>
  <c r="AW247" i="13"/>
  <c r="BM247" i="13"/>
  <c r="CC247" i="13"/>
  <c r="CS247" i="13"/>
  <c r="J247" i="13"/>
  <c r="Z247" i="13"/>
  <c r="AP247" i="13"/>
  <c r="BF247" i="13"/>
  <c r="BV247" i="13"/>
  <c r="CL247" i="13"/>
  <c r="G247" i="13"/>
  <c r="W247" i="13"/>
  <c r="AM247" i="13"/>
  <c r="BC247" i="13"/>
  <c r="BS247" i="13"/>
  <c r="CI247" i="13"/>
  <c r="D247" i="13"/>
  <c r="T247" i="13"/>
  <c r="AJ247" i="13"/>
  <c r="AZ247" i="13"/>
  <c r="BP247" i="13"/>
  <c r="CF247" i="13"/>
  <c r="CV247" i="13"/>
  <c r="E247" i="13"/>
  <c r="U247" i="13"/>
  <c r="AK247" i="13"/>
  <c r="BA247" i="13"/>
  <c r="BQ247" i="13"/>
  <c r="CG247" i="13"/>
  <c r="CW247" i="13"/>
  <c r="B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AG214" i="13"/>
  <c r="AW214" i="13"/>
  <c r="BM214" i="13"/>
  <c r="CC214" i="13"/>
  <c r="CS214" i="13"/>
  <c r="Z214" i="13"/>
  <c r="AP214" i="13"/>
  <c r="BF214" i="13"/>
  <c r="BV214" i="13"/>
  <c r="CL214" i="13"/>
  <c r="AF214" i="13"/>
  <c r="BL214" i="13"/>
  <c r="CR214" i="13"/>
  <c r="C214" i="13"/>
  <c r="AI214" i="13"/>
  <c r="BO214" i="13"/>
  <c r="CU214" i="13"/>
  <c r="D214" i="13"/>
  <c r="AJ214" i="13"/>
  <c r="BP214" i="13"/>
  <c r="CV214" i="13"/>
  <c r="E214" i="13"/>
  <c r="AK214" i="13"/>
  <c r="BA214" i="13"/>
  <c r="BQ214" i="13"/>
  <c r="CG214" i="13"/>
  <c r="CW214" i="13"/>
  <c r="AD214" i="13"/>
  <c r="AT214" i="13"/>
  <c r="BJ214" i="13"/>
  <c r="BZ214" i="13"/>
  <c r="CP214" i="13"/>
  <c r="AN214" i="13"/>
  <c r="BT214" i="13"/>
  <c r="K214" i="13"/>
  <c r="AQ214" i="13"/>
  <c r="BW214" i="13"/>
  <c r="AR214" i="13"/>
  <c r="BX214" i="13"/>
  <c r="Y214" i="13"/>
  <c r="AO214" i="13"/>
  <c r="BE214" i="13"/>
  <c r="BU214" i="13"/>
  <c r="CK214" i="13"/>
  <c r="R214" i="13"/>
  <c r="AH214" i="13"/>
  <c r="AX214" i="13"/>
  <c r="BN214" i="13"/>
  <c r="CD214" i="13"/>
  <c r="CT214" i="13"/>
  <c r="AV214" i="13"/>
  <c r="CB214" i="13"/>
  <c r="AY214" i="13"/>
  <c r="CE214" i="13"/>
  <c r="T214" i="13"/>
  <c r="AZ214" i="13"/>
  <c r="CF214" i="13"/>
  <c r="AC214" i="13"/>
  <c r="AS214" i="13"/>
  <c r="BI214" i="13"/>
  <c r="BY214" i="13"/>
  <c r="CO214" i="13"/>
  <c r="AL214" i="13"/>
  <c r="BB214" i="13"/>
  <c r="BR214" i="13"/>
  <c r="CH214" i="13"/>
  <c r="X214" i="13"/>
  <c r="BD214" i="13"/>
  <c r="CJ214" i="13"/>
  <c r="AA214" i="13"/>
  <c r="BG214" i="13"/>
  <c r="CM214" i="13"/>
  <c r="AB214" i="13"/>
  <c r="BH214" i="13"/>
  <c r="CN214" i="13"/>
  <c r="G214" i="13"/>
  <c r="AM214" i="13"/>
  <c r="BS214" i="13"/>
  <c r="AU214" i="13"/>
  <c r="CA214" i="13"/>
  <c r="W214" i="13"/>
  <c r="BC214" i="13"/>
  <c r="CI214" i="13"/>
  <c r="AE214" i="13"/>
  <c r="BK214" i="13"/>
  <c r="CQ214" i="13"/>
  <c r="B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N88" i="13"/>
  <c r="AD88" i="13"/>
  <c r="AT88" i="13"/>
  <c r="BJ88" i="13"/>
  <c r="BZ88" i="13"/>
  <c r="CP88" i="13"/>
  <c r="G88" i="13"/>
  <c r="W88" i="13"/>
  <c r="AM88" i="13"/>
  <c r="BC88" i="13"/>
  <c r="BS88" i="13"/>
  <c r="CI88" i="13"/>
  <c r="P88" i="13"/>
  <c r="AV88" i="13"/>
  <c r="CB88" i="13"/>
  <c r="Q88" i="13"/>
  <c r="AW88" i="13"/>
  <c r="CC88" i="13"/>
  <c r="R88" i="13"/>
  <c r="AH88" i="13"/>
  <c r="AX88" i="13"/>
  <c r="BN88" i="13"/>
  <c r="CD88" i="13"/>
  <c r="CT88" i="13"/>
  <c r="K88" i="13"/>
  <c r="AA88" i="13"/>
  <c r="AQ88" i="13"/>
  <c r="BG88" i="13"/>
  <c r="BW88" i="13"/>
  <c r="CM88" i="13"/>
  <c r="X88" i="13"/>
  <c r="BD88" i="13"/>
  <c r="CJ88" i="13"/>
  <c r="Y88" i="13"/>
  <c r="BE88" i="13"/>
  <c r="CK88" i="13"/>
  <c r="F88" i="13"/>
  <c r="V88" i="13"/>
  <c r="AL88" i="13"/>
  <c r="BB88" i="13"/>
  <c r="BR88" i="13"/>
  <c r="CH88" i="13"/>
  <c r="O88" i="13"/>
  <c r="AE88" i="13"/>
  <c r="AU88" i="13"/>
  <c r="BK88" i="13"/>
  <c r="CA88" i="13"/>
  <c r="CQ88" i="13"/>
  <c r="AF88" i="13"/>
  <c r="BL88" i="13"/>
  <c r="CR88" i="13"/>
  <c r="AG88" i="13"/>
  <c r="BM88" i="13"/>
  <c r="CS88" i="13"/>
  <c r="J88" i="13"/>
  <c r="Z88" i="13"/>
  <c r="AP88" i="13"/>
  <c r="BF88" i="13"/>
  <c r="BV88" i="13"/>
  <c r="CL88" i="13"/>
  <c r="C88" i="13"/>
  <c r="S88" i="13"/>
  <c r="AI88" i="13"/>
  <c r="AY88" i="13"/>
  <c r="BO88" i="13"/>
  <c r="CE88" i="13"/>
  <c r="CU88" i="13"/>
  <c r="H88" i="13"/>
  <c r="AN88" i="13"/>
  <c r="BT88" i="13"/>
  <c r="I88" i="13"/>
  <c r="AO88" i="13"/>
  <c r="BU88" i="13"/>
  <c r="AB88" i="13"/>
  <c r="BH88" i="13"/>
  <c r="CN88" i="13"/>
  <c r="AC88" i="13"/>
  <c r="E88" i="13"/>
  <c r="BY88" i="13"/>
  <c r="D88" i="13"/>
  <c r="AJ88" i="13"/>
  <c r="BP88" i="13"/>
  <c r="CV88" i="13"/>
  <c r="BI88" i="13"/>
  <c r="AK88" i="13"/>
  <c r="L88" i="13"/>
  <c r="AR88" i="13"/>
  <c r="BX88" i="13"/>
  <c r="CO88" i="13"/>
  <c r="BQ88" i="13"/>
  <c r="M88" i="13"/>
  <c r="T88" i="13"/>
  <c r="AZ88" i="13"/>
  <c r="CF88" i="13"/>
  <c r="CW88" i="13"/>
  <c r="AS88" i="13"/>
  <c r="U88" i="13"/>
  <c r="BA88" i="13"/>
  <c r="CG88" i="13"/>
  <c r="B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D171" i="13"/>
  <c r="AZ171" i="13"/>
  <c r="BU171" i="13"/>
  <c r="CP171" i="13"/>
  <c r="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N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K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F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C234" i="13"/>
  <c r="S234" i="13"/>
  <c r="AI234" i="13"/>
  <c r="AY234" i="13"/>
  <c r="BO234" i="13"/>
  <c r="CE234" i="13"/>
  <c r="CU234" i="13"/>
  <c r="H234" i="13"/>
  <c r="X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F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B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5" i="9" a="1"/>
  <c r="I36" i="9" a="1"/>
  <c r="I34" i="9" a="1"/>
  <c r="I33" i="9" a="1"/>
  <c r="O168" i="19" l="1"/>
  <c r="O129" i="19"/>
  <c r="O128" i="19"/>
  <c r="O167" i="19"/>
  <c r="V198" i="13"/>
  <c r="W198" i="13"/>
  <c r="E198" i="13"/>
  <c r="X198" i="13"/>
  <c r="D198" i="13"/>
  <c r="Y266" i="13"/>
  <c r="T266" i="13"/>
  <c r="V266" i="13"/>
  <c r="C266" i="13"/>
  <c r="M266" i="13"/>
  <c r="O266" i="13"/>
  <c r="I252" i="13"/>
  <c r="W252" i="13"/>
  <c r="P284" i="13"/>
  <c r="J284" i="13"/>
  <c r="T284" i="13"/>
  <c r="P252" i="13"/>
  <c r="Y252" i="13"/>
  <c r="K252" i="13"/>
  <c r="N252" i="13"/>
  <c r="F284" i="13"/>
  <c r="Q284" i="13"/>
  <c r="Y284" i="13"/>
  <c r="M284" i="13"/>
  <c r="D284" i="13"/>
  <c r="Q252" i="13"/>
  <c r="S252" i="13"/>
  <c r="M252" i="13"/>
  <c r="V252" i="13"/>
  <c r="U252" i="13"/>
  <c r="D252" i="13"/>
  <c r="B284" i="13"/>
  <c r="V284" i="13"/>
  <c r="K284" i="13"/>
  <c r="I284" i="13"/>
  <c r="W284" i="13"/>
  <c r="M147" i="19"/>
  <c r="O147" i="19"/>
  <c r="M128" i="19"/>
  <c r="N129" i="19"/>
  <c r="N167" i="19"/>
  <c r="N147" i="19"/>
  <c r="M168" i="19"/>
  <c r="M148" i="19"/>
  <c r="N168" i="19"/>
  <c r="N148" i="19"/>
  <c r="M129" i="19"/>
  <c r="N128" i="19"/>
  <c r="M88" i="19"/>
  <c r="M108" i="19"/>
  <c r="N89" i="19"/>
  <c r="N109" i="19"/>
  <c r="O89" i="19"/>
  <c r="O109" i="19"/>
  <c r="O88" i="19"/>
  <c r="O108" i="19"/>
  <c r="M89" i="19"/>
  <c r="M109" i="19"/>
  <c r="N88" i="19"/>
  <c r="N108" i="19"/>
  <c r="M167" i="19"/>
  <c r="N68" i="19"/>
  <c r="M68" i="19"/>
  <c r="N69" i="19"/>
  <c r="O69" i="19"/>
  <c r="O68" i="19"/>
  <c r="M69" i="19"/>
  <c r="N48" i="19"/>
  <c r="M48" i="19"/>
  <c r="N49" i="19"/>
  <c r="O49" i="19"/>
  <c r="O48" i="19"/>
  <c r="M49" i="19"/>
  <c r="N28" i="19"/>
  <c r="M28" i="19"/>
  <c r="N29" i="19"/>
  <c r="O29" i="19"/>
  <c r="O28" i="19"/>
  <c r="M29" i="19"/>
  <c r="M9" i="19"/>
  <c r="N8" i="19"/>
  <c r="O8" i="19"/>
  <c r="M8" i="19"/>
  <c r="J252" i="13"/>
  <c r="L252" i="13"/>
  <c r="F252" i="13"/>
  <c r="H252" i="13"/>
  <c r="R252" i="13"/>
  <c r="S284" i="13"/>
  <c r="O284" i="13"/>
  <c r="H284" i="13"/>
  <c r="R284" i="13"/>
  <c r="O214" i="13"/>
  <c r="M214" i="13"/>
  <c r="L214" i="13"/>
  <c r="N214" i="13"/>
  <c r="J214" i="13"/>
  <c r="V214" i="13"/>
  <c r="P214" i="13"/>
  <c r="I214" i="13"/>
  <c r="F214" i="13"/>
  <c r="S214" i="13"/>
  <c r="H214" i="13"/>
  <c r="U214" i="13"/>
  <c r="I35" i="9"/>
  <c r="I33" i="9"/>
  <c r="O148" i="19" s="1"/>
  <c r="I36" i="9"/>
  <c r="I34" i="9"/>
  <c r="O9" i="19" s="1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P167" i="19" l="1"/>
  <c r="P147" i="19"/>
  <c r="P129" i="19"/>
  <c r="P128" i="19"/>
  <c r="P168" i="19"/>
  <c r="P148" i="19"/>
  <c r="P88" i="19"/>
  <c r="P89" i="19"/>
  <c r="P109" i="19"/>
  <c r="P108" i="19"/>
  <c r="P69" i="19"/>
  <c r="P28" i="19"/>
  <c r="P68" i="19"/>
  <c r="P49" i="19"/>
  <c r="P48" i="19"/>
  <c r="P29" i="19"/>
  <c r="N9" i="19"/>
  <c r="P9" i="19" s="1"/>
  <c r="P8" i="19"/>
  <c r="F5" i="3" a="1"/>
  <c r="F5" i="3" s="1"/>
  <c r="G5" i="3" s="1" a="1"/>
  <c r="G5" i="3" s="1"/>
  <c r="F300" i="3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F47" i="3" a="1"/>
  <c r="F47" i="3" s="1"/>
  <c r="F36" i="3" a="1"/>
  <c r="F36" i="3" s="1"/>
  <c r="F40" i="3" a="1"/>
  <c r="F40" i="3" s="1"/>
  <c r="G40" i="3" s="1" a="1"/>
  <c r="G40" i="3" s="1"/>
  <c r="F44" i="3" a="1"/>
  <c r="F44" i="3" s="1"/>
  <c r="G44" i="3" s="1" a="1"/>
  <c r="G44" i="3" s="1"/>
  <c r="F48" i="3" a="1"/>
  <c r="F48" i="3" s="1"/>
  <c r="G48" i="3" s="1" a="1"/>
  <c r="G48" i="3" s="1"/>
  <c r="F49" i="3" a="1"/>
  <c r="F49" i="3" s="1"/>
  <c r="F33" i="3" a="1"/>
  <c r="F33" i="3" s="1"/>
  <c r="G33" i="3" s="1" a="1"/>
  <c r="G33" i="3" s="1"/>
  <c r="F37" i="3" a="1"/>
  <c r="F37" i="3" s="1"/>
  <c r="G37" i="3" s="1" a="1"/>
  <c r="G37" i="3" s="1"/>
  <c r="F41" i="3" a="1"/>
  <c r="F41" i="3" s="1"/>
  <c r="G41" i="3" s="1" a="1"/>
  <c r="G41" i="3" s="1"/>
  <c r="F45" i="3" a="1"/>
  <c r="F45" i="3" s="1"/>
  <c r="E5" i="3" a="1"/>
  <c r="E5" i="3" s="1"/>
  <c r="C2" i="17" a="1"/>
  <c r="C2" i="17" s="1"/>
  <c r="F18" i="3" a="1"/>
  <c r="F18" i="3" s="1"/>
  <c r="G18" i="3" s="1" a="1"/>
  <c r="G18" i="3" s="1"/>
  <c r="F30" i="3" a="1"/>
  <c r="F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G2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3" i="3" a="1"/>
  <c r="G43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0" i="3" a="1"/>
  <c r="G30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D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  <c r="N18" i="19" l="1" a="1"/>
  <c r="N18" i="19" s="1"/>
  <c r="N19" i="19" s="1"/>
  <c r="N157" i="19" a="1"/>
  <c r="N157" i="19" s="1"/>
  <c r="N158" i="19" s="1"/>
  <c r="N138" i="19" a="1"/>
  <c r="N138" i="19" s="1"/>
  <c r="N139" i="19" s="1"/>
  <c r="N118" i="19" a="1"/>
  <c r="N118" i="19" s="1"/>
  <c r="N119" i="19" s="1"/>
  <c r="N98" i="19" a="1"/>
  <c r="N98" i="19" s="1"/>
  <c r="N99" i="19" s="1"/>
  <c r="N78" i="19" a="1"/>
  <c r="N78" i="19" s="1"/>
  <c r="N79" i="19" s="1"/>
  <c r="N58" i="19" a="1"/>
  <c r="N58" i="19" s="1"/>
  <c r="N59" i="19" s="1"/>
  <c r="N38" i="19" a="1"/>
  <c r="N38" i="19" s="1"/>
  <c r="N39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<sst xmlns="http://schemas.openxmlformats.org/spreadsheetml/2006/main" count="11487" uniqueCount="2066">
  <si>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</si>
  <si>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</si>
  <si>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</si>
  <si>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</si>
  <si>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</si>
  <si>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</si>
  <si>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</si>
  <si>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</si>
  <si>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</si>
  <si>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</si>
  <si>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</si>
  <si>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</si>
  <si>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</si>
  <si>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</si>
  <si>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</si>
  <si>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</si>
  <si>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</si>
  <si>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</si>
  <si>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</si>
  <si>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</si>
  <si>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</si>
  <si>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</si>
  <si>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</si>
  <si>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</si>
  <si>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</si>
  <si>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</si>
  <si>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</si>
  <si>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</si>
  <si>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</si>
  <si>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</si>
  <si>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</si>
  <si>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</si>
  <si>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</si>
  <si>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</si>
  <si>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</si>
  <si>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</si>
  <si>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</si>
  <si>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</si>
  <si>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</si>
  <si>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</si>
  <si>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</si>
  <si>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</si>
  <si>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</si>
  <si>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</si>
  <si>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</si>
  <si>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</si>
  <si>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</si>
  <si>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</si>
  <si>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</si>
  <si>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</si>
  <si>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</si>
  <si>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</si>
  <si>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</si>
  <si>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</si>
  <si>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</si>
  <si>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</si>
  <si>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</si>
  <si>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</si>
  <si>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</si>
  <si>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</si>
  <si>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</si>
  <si>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</si>
  <si>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</si>
  <si>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</si>
  <si>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</si>
  <si>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</si>
  <si>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</si>
  <si>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</si>
  <si>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</si>
  <si>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</si>
  <si>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</si>
  <si>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</si>
  <si>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</si>
  <si>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</si>
  <si>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</si>
  <si>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</si>
  <si>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</si>
  <si>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</si>
  <si>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</si>
  <si>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</si>
  <si>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</si>
  <si>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</si>
  <si>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</si>
  <si>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</si>
  <si>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</si>
  <si>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</si>
  <si>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</si>
  <si>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</si>
  <si>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</si>
  <si>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</si>
  <si>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</si>
  <si>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</si>
  <si>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</si>
  <si>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</si>
  <si>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</si>
  <si>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</si>
  <si>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</si>
  <si>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</si>
  <si>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</si>
  <si>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</si>
  <si>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</si>
  <si>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</si>
  <si>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</si>
  <si>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</si>
  <si>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</si>
  <si>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</si>
  <si>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</si>
  <si>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</si>
  <si>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</si>
  <si>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</si>
  <si>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</si>
  <si>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</si>
  <si>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</si>
  <si>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</si>
  <si>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</si>
  <si>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</si>
  <si>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</si>
  <si>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</si>
  <si>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</si>
  <si>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</si>
  <si>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</si>
  <si>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</si>
  <si>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</si>
  <si>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</si>
  <si>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</si>
  <si>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</si>
  <si>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</si>
  <si>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</si>
  <si>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</si>
  <si>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</si>
  <si>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</si>
  <si>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</si>
  <si>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</si>
  <si>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</si>
  <si>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</si>
  <si>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</si>
  <si>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</si>
  <si>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</si>
  <si>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</si>
  <si>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</si>
  <si>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</si>
  <si>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</si>
  <si>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</si>
  <si>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</si>
  <si>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</si>
  <si>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</si>
  <si>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</si>
  <si>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</si>
  <si>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</si>
  <si>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</si>
  <si>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</si>
  <si>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</si>
  <si>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</si>
  <si>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</si>
  <si>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</si>
  <si>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</si>
  <si>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</si>
  <si>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</si>
  <si>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</si>
  <si>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</si>
  <si>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</si>
  <si>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</si>
  <si>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</si>
  <si>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</si>
  <si>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</si>
  <si>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</si>
  <si>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</si>
  <si>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</si>
  <si>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</si>
  <si>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</si>
  <si>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</si>
  <si>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</si>
  <si>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</si>
  <si>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</si>
  <si>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</si>
  <si>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</si>
  <si>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</si>
  <si>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</si>
  <si>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</si>
  <si>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</si>
  <si>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</si>
  <si>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</si>
  <si>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</si>
  <si>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</si>
  <si>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</si>
  <si>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</si>
  <si>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</si>
  <si>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</si>
  <si>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</si>
  <si>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</si>
  <si>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</si>
  <si>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</si>
  <si>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</si>
  <si>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</si>
  <si>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</si>
  <si>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</si>
  <si>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</si>
  <si>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</si>
  <si>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</si>
  <si>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</si>
  <si>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</si>
  <si>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</si>
  <si>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</si>
  <si>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</si>
  <si>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</si>
  <si>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</si>
  <si>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</si>
  <si>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</si>
  <si>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</si>
  <si>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</si>
  <si>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</si>
  <si>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</si>
  <si>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</si>
  <si>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</si>
  <si>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</si>
  <si>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</si>
  <si>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</si>
  <si>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</si>
  <si>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</si>
  <si>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</si>
  <si>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</si>
  <si>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</si>
  <si>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</si>
  <si>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</si>
  <si>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</si>
  <si>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</si>
  <si>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</si>
  <si>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</si>
  <si>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</si>
  <si>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</si>
  <si>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</si>
  <si>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</si>
  <si>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</si>
  <si>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</si>
  <si>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</si>
  <si>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</si>
  <si>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</si>
  <si>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</si>
  <si>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</si>
  <si>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</si>
  <si>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</si>
  <si>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</si>
  <si>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</si>
  <si>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</si>
  <si>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</si>
  <si>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</si>
  <si>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</si>
  <si>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</si>
  <si>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</si>
  <si>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</si>
  <si>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</si>
  <si>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</si>
  <si>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</si>
  <si>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</si>
  <si>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</si>
  <si>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</si>
  <si>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</si>
  <si>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</si>
  <si>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</si>
  <si>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</si>
  <si>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</si>
  <si>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</si>
  <si>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</si>
  <si>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</si>
  <si>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</si>
  <si>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</si>
  <si>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</si>
  <si>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</si>
  <si>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</si>
  <si>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</si>
  <si>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</si>
  <si>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</si>
  <si>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</si>
  <si>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</si>
  <si>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</si>
  <si>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</si>
  <si>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</si>
  <si>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</si>
  <si>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</si>
  <si>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</si>
  <si>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</si>
  <si>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</si>
  <si>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</si>
  <si>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</si>
  <si>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</si>
  <si>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</si>
  <si>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</si>
  <si>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</si>
  <si>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</si>
  <si>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</si>
  <si>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</si>
  <si>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</si>
  <si>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</si>
  <si>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</si>
  <si>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</si>
  <si>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</si>
  <si>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</si>
  <si>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</si>
  <si>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</si>
  <si>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</si>
  <si>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</si>
  <si>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</si>
  <si>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</si>
  <si>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</si>
  <si>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</si>
  <si>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</si>
  <si>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</si>
  <si>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</si>
  <si>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</si>
  <si>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</si>
  <si>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</si>
  <si>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</si>
  <si>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</si>
  <si>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</si>
  <si>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</si>
  <si>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</si>
  <si>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</si>
  <si>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</si>
  <si>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</si>
  <si>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</si>
  <si>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</si>
  <si>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</si>
  <si>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</si>
  <si>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</si>
  <si>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</si>
  <si>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</si>
  <si>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</si>
  <si>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</si>
  <si>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</si>
  <si>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</si>
  <si>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</si>
  <si>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</si>
  <si>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</si>
  <si>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</si>
  <si>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</si>
  <si>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</si>
  <si>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</si>
  <si>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</si>
  <si>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</si>
  <si>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</si>
  <si>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</si>
  <si>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</si>
  <si>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</si>
  <si>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</si>
  <si>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</si>
  <si>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</si>
  <si>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</si>
  <si>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</si>
  <si>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</si>
  <si>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</si>
  <si>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</si>
  <si>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</si>
  <si>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</si>
  <si>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</si>
  <si>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</si>
  <si>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</si>
  <si>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</si>
  <si>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</si>
  <si>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</si>
  <si>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</si>
  <si>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</si>
  <si>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</si>
  <si>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</si>
  <si>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</si>
  <si>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</si>
  <si>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</si>
  <si>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</si>
  <si>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</si>
  <si>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</si>
  <si>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</si>
  <si>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</si>
  <si>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</si>
  <si>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</si>
  <si>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</si>
  <si>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</si>
  <si>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</si>
  <si>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</si>
  <si>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</si>
  <si>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</si>
  <si>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</si>
  <si>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</si>
  <si>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</si>
  <si>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</si>
  <si>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</si>
  <si>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</si>
  <si>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</si>
  <si>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</si>
  <si>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</si>
  <si>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</si>
  <si>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</si>
  <si>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</si>
  <si>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</si>
  <si>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</si>
  <si>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</si>
  <si>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</si>
  <si>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</si>
  <si>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</si>
  <si>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</si>
  <si>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</si>
  <si>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</si>
  <si>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</si>
  <si>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</si>
  <si>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</si>
  <si>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</si>
  <si>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</si>
  <si>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</si>
  <si>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</si>
  <si>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</si>
  <si>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</si>
  <si>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</si>
  <si>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</si>
  <si>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</si>
  <si>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</si>
  <si>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</si>
  <si>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</si>
  <si>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</si>
  <si>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</si>
  <si>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</si>
  <si>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</si>
  <si>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</si>
  <si>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</si>
  <si>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</si>
  <si>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</si>
  <si>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</si>
  <si>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</si>
  <si>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</si>
  <si>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</si>
  <si>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</si>
  <si>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</si>
  <si>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</si>
  <si>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</si>
  <si>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</si>
  <si>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</si>
  <si>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</si>
  <si>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</si>
  <si>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</si>
  <si>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</si>
  <si>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</si>
  <si>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</si>
  <si>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</si>
  <si>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</si>
  <si>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</si>
  <si>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</si>
  <si>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</si>
  <si>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</si>
  <si>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</si>
  <si>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</si>
  <si>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</si>
  <si>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</si>
  <si>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</si>
  <si>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</si>
  <si>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</si>
  <si>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</si>
  <si>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</si>
  <si>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</si>
  <si>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</si>
  <si>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</si>
  <si>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</si>
  <si>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</si>
  <si>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</si>
  <si>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</si>
  <si>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</si>
  <si>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</si>
  <si>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</si>
  <si>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</si>
  <si>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</si>
  <si>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</si>
  <si>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</si>
  <si>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</si>
  <si>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</si>
  <si>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</si>
  <si>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</si>
  <si>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</si>
  <si>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</si>
  <si>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</si>
  <si>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</si>
  <si>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</si>
  <si>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</si>
  <si>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</si>
  <si>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</si>
  <si>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</si>
  <si>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</si>
  <si>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</si>
  <si>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</si>
  <si>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</si>
  <si>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</si>
  <si>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</si>
  <si>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</si>
  <si>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</si>
  <si>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</si>
  <si>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</si>
  <si>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</si>
  <si>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</si>
  <si>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</si>
  <si>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</si>
  <si>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</si>
  <si>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</si>
  <si>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</si>
  <si>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</si>
  <si>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</si>
  <si>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</si>
  <si>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</si>
  <si>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</si>
  <si>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</si>
  <si>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</si>
  <si>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</si>
  <si>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</si>
  <si>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</si>
  <si>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</si>
  <si>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</si>
  <si>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</si>
  <si>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</si>
  <si>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</si>
  <si>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</si>
  <si>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</si>
  <si>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</si>
  <si>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</si>
  <si>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</si>
  <si>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</si>
  <si>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</si>
  <si>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</si>
  <si>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</si>
  <si>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</si>
  <si>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</si>
  <si>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</si>
  <si>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</si>
  <si>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</si>
  <si>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</si>
  <si>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</si>
  <si>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</si>
  <si>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</si>
  <si>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</si>
  <si>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</si>
  <si>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</si>
  <si>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</si>
  <si>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</si>
  <si>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</si>
  <si>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</si>
  <si>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</si>
  <si>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</si>
  <si>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</si>
  <si>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</si>
  <si>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</si>
  <si>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>01554346152</t>
  </si>
  <si>
    <t>رقم الأب 01006006741  
غير منتظم ولم يحضر الا مرتين ف السنة و تم افتقاده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</si>
  <si>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</si>
  <si>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</si>
  <si>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</si>
  <si>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</si>
  <si>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</si>
  <si>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</si>
  <si>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</si>
  <si>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</si>
  <si>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</si>
  <si>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</si>
  <si>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</si>
  <si>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</si>
  <si>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</si>
  <si>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</si>
  <si>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</si>
  <si>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</si>
  <si>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</si>
  <si>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</si>
  <si>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</si>
  <si>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</si>
  <si>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</si>
  <si>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</si>
  <si>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</si>
  <si>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</si>
  <si>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</si>
  <si>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</si>
  <si>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</si>
  <si>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</si>
  <si>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</si>
  <si>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</si>
  <si>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</si>
  <si>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</si>
  <si>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</si>
  <si>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</si>
  <si>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</si>
  <si>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</si>
  <si>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</si>
  <si>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</si>
  <si>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</si>
  <si>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</si>
  <si>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</si>
  <si>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</si>
  <si>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</si>
  <si>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</si>
  <si>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</si>
  <si>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</si>
  <si>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</si>
  <si>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</si>
  <si>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</si>
  <si>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</si>
  <si>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</si>
  <si>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</si>
  <si>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01228052058</t>
  </si>
  <si>
    <t>30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</si>
  <si>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</si>
  <si>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</si>
  <si>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</si>
  <si>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</si>
  <si>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</si>
  <si>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</si>
  <si>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</si>
  <si>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</si>
  <si>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</si>
  <si>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</si>
  <si>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</si>
  <si>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</si>
  <si>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</si>
  <si>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</si>
  <si>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</si>
  <si>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</si>
  <si>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</si>
  <si>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</si>
  <si>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</si>
  <si>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</si>
  <si>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</si>
  <si>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</si>
  <si>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</si>
  <si>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</si>
  <si>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</si>
  <si>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</si>
  <si>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</si>
  <si>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</si>
  <si>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</si>
  <si>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</si>
  <si>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</si>
  <si>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</si>
  <si>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</si>
  <si>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</si>
  <si>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</si>
  <si>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</si>
  <si>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</si>
  <si>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</si>
  <si>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</si>
  <si>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</si>
  <si>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</si>
  <si>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</si>
  <si>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</si>
  <si>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</si>
  <si>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</si>
  <si>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</si>
  <si>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</si>
  <si>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</si>
  <si>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</si>
  <si>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</si>
  <si>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</si>
  <si>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</si>
  <si>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</si>
  <si>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</si>
  <si>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</si>
  <si>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</si>
  <si>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</si>
  <si>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</si>
  <si>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</si>
  <si>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</si>
  <si>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</si>
  <si>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</si>
  <si>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</si>
  <si>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</si>
  <si>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</si>
  <si>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</si>
  <si>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</si>
  <si>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</si>
  <si>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</si>
  <si>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</si>
  <si>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</si>
  <si>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</si>
  <si>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</si>
  <si>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</si>
  <si>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</si>
  <si>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</si>
  <si>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</si>
  <si>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</si>
  <si>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</si>
  <si>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</si>
  <si>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</si>
  <si>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</si>
  <si>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</si>
  <si>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</si>
  <si>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</si>
  <si>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</si>
  <si>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</si>
  <si>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</si>
  <si>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</si>
  <si>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</si>
  <si>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</si>
  <si>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</si>
  <si>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</si>
  <si>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</si>
  <si>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</si>
  <si>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</si>
  <si>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</si>
  <si>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</si>
  <si>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</si>
  <si>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</si>
  <si>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</si>
  <si>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</si>
  <si>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</si>
  <si>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</si>
  <si>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</si>
  <si>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</si>
  <si>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</si>
  <si>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</si>
  <si>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</si>
  <si>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</si>
  <si>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</si>
  <si>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 xml:space="preserve">فيلوباتير مايكل تادرس 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</si>
  <si>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</si>
  <si>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</si>
  <si>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</si>
  <si>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</si>
  <si>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</si>
  <si>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</si>
  <si>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</si>
  <si>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</si>
  <si>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</si>
  <si>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</si>
  <si>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</si>
  <si>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</si>
  <si>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</si>
  <si>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</si>
  <si>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</si>
  <si>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</si>
  <si>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</si>
  <si>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</si>
  <si>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</si>
  <si>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</si>
  <si>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</si>
  <si>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</si>
  <si>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</si>
  <si>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</si>
  <si>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</si>
  <si>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</si>
  <si>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</si>
  <si>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</si>
  <si>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</si>
  <si>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</si>
  <si>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</si>
  <si>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</si>
  <si>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</si>
  <si>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</si>
  <si>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</si>
  <si>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</si>
  <si>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</si>
  <si>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</si>
  <si>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</si>
  <si>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</si>
  <si>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</si>
  <si>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</si>
  <si>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</si>
  <si>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</si>
  <si>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</si>
  <si>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</si>
  <si>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</si>
  <si>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</si>
  <si>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</si>
  <si>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</si>
  <si>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</si>
  <si>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</si>
  <si>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</si>
  <si>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</si>
  <si>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</si>
  <si>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</si>
  <si>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</si>
  <si>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</si>
  <si>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</si>
  <si>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</si>
  <si>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</si>
  <si>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</si>
  <si>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</si>
  <si>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</si>
  <si>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</si>
  <si>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</si>
  <si>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</si>
  <si>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</si>
  <si>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</si>
  <si>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</si>
  <si>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</si>
  <si>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</si>
  <si>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</si>
  <si>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</si>
  <si>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</si>
  <si>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</si>
  <si>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</si>
  <si>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</si>
  <si>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</si>
  <si>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</si>
  <si>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</si>
  <si>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</si>
  <si>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</si>
  <si>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</si>
  <si>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</si>
  <si>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</si>
  <si>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</si>
  <si>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</si>
  <si>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</si>
  <si>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</si>
  <si>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</si>
  <si>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</si>
  <si>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</si>
  <si>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</si>
  <si>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</si>
  <si>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</si>
  <si>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</si>
  <si>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</si>
  <si>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</si>
  <si>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</si>
  <si>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</si>
  <si>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</si>
  <si>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</si>
  <si>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</si>
  <si>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</si>
  <si>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</si>
  <si>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</si>
  <si>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</si>
  <si>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</si>
  <si>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</si>
  <si>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</si>
  <si>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</si>
  <si>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</si>
  <si>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</si>
  <si>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</si>
  <si>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</si>
  <si>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</si>
  <si>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</si>
  <si>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</si>
  <si>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</si>
  <si>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</si>
  <si>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</si>
  <si>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</si>
  <si>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</si>
  <si>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</si>
  <si>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</si>
  <si>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</si>
  <si>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</si>
  <si>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</si>
  <si>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</si>
  <si>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</si>
  <si>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</si>
  <si>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</si>
  <si>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</si>
  <si>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</si>
  <si>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</si>
  <si>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</si>
  <si>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</si>
  <si>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</si>
  <si>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</si>
  <si>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</si>
  <si>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</si>
  <si>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</si>
  <si>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</si>
  <si>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</si>
  <si>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</si>
  <si>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</si>
  <si>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</si>
  <si>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</si>
  <si>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</si>
  <si>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</si>
  <si>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</si>
  <si>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</si>
  <si>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</si>
  <si>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</si>
  <si>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</si>
  <si>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</si>
  <si>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</si>
  <si>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</si>
  <si>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</si>
  <si>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</si>
  <si>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0129293072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</si>
  <si>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</si>
  <si>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</si>
  <si>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</si>
  <si>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</si>
  <si>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</si>
  <si>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</si>
  <si>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</si>
  <si>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</si>
  <si>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</si>
  <si>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</si>
  <si>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</si>
  <si>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</si>
  <si>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</si>
  <si>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</si>
  <si>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</si>
  <si>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</si>
  <si>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</si>
  <si>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</si>
  <si>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</si>
  <si>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</si>
  <si>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</si>
  <si>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</si>
  <si>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</si>
  <si>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</si>
  <si>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</si>
  <si>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</si>
  <si>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</si>
  <si>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</si>
  <si>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</si>
  <si>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</si>
  <si>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</si>
  <si>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</si>
  <si>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</si>
  <si>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</si>
  <si>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</si>
  <si>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</si>
  <si>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</si>
  <si>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</si>
  <si>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</si>
  <si>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</si>
  <si>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</si>
  <si>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</si>
  <si>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</si>
  <si>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</si>
  <si>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</si>
  <si>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</si>
  <si>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</si>
  <si>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</si>
  <si>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</si>
  <si>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</si>
  <si>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</si>
  <si>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</si>
  <si>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</si>
  <si>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</si>
  <si>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</si>
  <si>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</si>
  <si>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</si>
  <si>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</si>
  <si>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</si>
  <si>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</si>
  <si>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</si>
  <si>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</si>
  <si>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</si>
  <si>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</si>
  <si>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</si>
  <si>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</si>
  <si>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</si>
  <si>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</si>
  <si>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</si>
  <si>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</si>
  <si>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</si>
  <si>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</si>
  <si>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</si>
  <si>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</si>
  <si>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</si>
  <si>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</si>
  <si>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</si>
  <si>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</si>
  <si>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</si>
  <si>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</si>
  <si>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</si>
  <si>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</si>
  <si>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</si>
  <si>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</si>
  <si>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</si>
  <si>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</si>
  <si>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</si>
  <si>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</si>
  <si>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</si>
  <si>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</si>
  <si>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</si>
  <si>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</si>
  <si>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</si>
  <si>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</si>
  <si>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</si>
  <si>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</si>
  <si>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</si>
  <si>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</si>
  <si>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</si>
  <si>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</si>
  <si>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</si>
  <si>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</si>
  <si>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</si>
  <si>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</si>
  <si>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مارك منير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</si>
  <si>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</si>
  <si>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</si>
  <si>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</si>
  <si>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</si>
  <si>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</si>
  <si>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</si>
  <si>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</si>
  <si>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</si>
  <si>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</si>
  <si>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</si>
  <si>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</si>
  <si>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</si>
  <si>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</si>
  <si>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</si>
  <si>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</si>
  <si>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</si>
  <si>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</si>
  <si>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</si>
  <si>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</si>
  <si>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</si>
  <si>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</si>
  <si>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</si>
  <si>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</si>
  <si>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</si>
  <si>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</si>
  <si>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</si>
  <si>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</si>
  <si>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</si>
  <si>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</si>
  <si>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</si>
  <si>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</si>
  <si>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</si>
  <si>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</si>
  <si>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</si>
  <si>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</si>
  <si>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</si>
  <si>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</si>
  <si>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</si>
  <si>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</si>
  <si>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</si>
  <si>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</si>
  <si>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</si>
  <si>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</si>
  <si>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</si>
  <si>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</si>
  <si>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</si>
  <si>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</si>
  <si>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</si>
  <si>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</si>
  <si>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</si>
  <si>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</si>
  <si>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</si>
  <si>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</si>
  <si>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</si>
  <si>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0128817401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</si>
  <si>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</si>
  <si>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</si>
  <si>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</si>
  <si>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</si>
  <si>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</si>
  <si>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</si>
  <si>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</si>
  <si>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</si>
  <si>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</si>
  <si>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</si>
  <si>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</si>
  <si>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</si>
  <si>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</si>
  <si>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</si>
  <si>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</si>
  <si>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</si>
  <si>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</si>
  <si>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</si>
  <si>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</si>
  <si>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</si>
  <si>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</si>
  <si>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</si>
  <si>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</si>
  <si>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</si>
  <si>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</si>
  <si>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</si>
  <si>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 xml:space="preserve">بيتر زكريا زكريا </t>
  </si>
  <si>
    <t>01223335982</t>
  </si>
  <si>
    <t>دار نسايم المحبة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</si>
  <si>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</si>
  <si>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</si>
  <si>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</si>
  <si>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</si>
  <si>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</si>
  <si>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</si>
  <si>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</si>
  <si>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</si>
  <si>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</si>
  <si>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</si>
  <si>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</si>
  <si>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</si>
  <si>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</si>
  <si>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</si>
  <si>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</si>
  <si>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</si>
  <si>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</si>
  <si>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</si>
  <si>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</si>
  <si>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</si>
  <si>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</si>
  <si>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</si>
  <si>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</si>
  <si>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</si>
  <si>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</si>
  <si>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</si>
  <si>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</si>
  <si>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</si>
  <si>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</si>
  <si>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</si>
  <si>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</si>
  <si>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</si>
  <si>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</si>
  <si>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</si>
  <si>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</si>
  <si>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</si>
  <si>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</si>
  <si>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</si>
  <si>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</si>
  <si>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</si>
  <si>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ديفيد باسم لمعي </t>
  </si>
  <si>
    <t>01222552905</t>
  </si>
  <si>
    <t>السينما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</si>
  <si>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</si>
  <si>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</si>
  <si>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</si>
  <si>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</si>
  <si>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</si>
  <si>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</si>
  <si>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</si>
  <si>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</si>
  <si>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</si>
  <si>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</si>
  <si>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</si>
  <si>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اشرف جميل </t>
  </si>
  <si>
    <t xml:space="preserve">فادي سعيد نبيه </t>
  </si>
  <si>
    <t>01028816046</t>
  </si>
  <si>
    <t>111</t>
  </si>
  <si>
    <t xml:space="preserve">فرانك عصام عصام </t>
  </si>
  <si>
    <t>01223805079</t>
  </si>
  <si>
    <t>السبق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</si>
  <si>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</si>
  <si>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</si>
  <si>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</si>
  <si>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</si>
  <si>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</si>
  <si>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</si>
  <si>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</si>
  <si>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</si>
  <si>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</si>
  <si>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</si>
  <si>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</si>
  <si>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</si>
  <si>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</si>
  <si>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</si>
  <si>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</si>
  <si>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</si>
  <si>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</si>
  <si>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</si>
  <si>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</si>
  <si>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</si>
  <si>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</si>
  <si>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</si>
  <si>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</si>
  <si>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</si>
  <si>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</si>
  <si>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</si>
  <si>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</si>
  <si>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</si>
  <si>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</si>
  <si>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</si>
  <si>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</si>
  <si>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</si>
  <si>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</si>
  <si>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</si>
  <si>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</si>
  <si>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</si>
  <si>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</si>
  <si>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</si>
  <si>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</si>
  <si>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</si>
  <si>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</si>
  <si>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</si>
  <si>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</si>
  <si>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</si>
  <si>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</si>
  <si>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</si>
  <si>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</si>
  <si>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</si>
  <si>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</si>
  <si>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</si>
  <si>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</si>
  <si>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</si>
  <si>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</si>
  <si>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</si>
  <si>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</si>
  <si>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</si>
  <si>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</si>
  <si>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</si>
  <si>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</si>
  <si>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</si>
  <si>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</si>
  <si>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</si>
  <si>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</si>
  <si>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</si>
  <si>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</si>
  <si>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</si>
  <si>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مكاريوس مايكل مايكل 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</si>
  <si>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</si>
  <si>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</si>
  <si>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</si>
  <si>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</si>
  <si>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</si>
  <si>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</si>
  <si>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</si>
  <si>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</si>
  <si>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</si>
  <si>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</si>
  <si>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</si>
  <si>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مينا وحيد كمال </t>
  </si>
  <si>
    <t xml:space="preserve">هاني حنا مكرم </t>
  </si>
  <si>
    <t xml:space="preserve">يوسف اشرف جورج </t>
  </si>
  <si>
    <t>01221004684</t>
  </si>
  <si>
    <t>13أ</t>
  </si>
  <si>
    <t>مدرسة مودرن سكول</t>
  </si>
  <si>
    <t xml:space="preserve">يوسف باسم جورج </t>
  </si>
  <si>
    <t>01280808288</t>
  </si>
  <si>
    <t>فهمي الخولي</t>
  </si>
  <si>
    <t>بعد باشا ماركت قبل جزارة الأمانة أمام ترزي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</si>
  <si>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</si>
  <si>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</si>
  <si>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</si>
  <si>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</si>
  <si>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</si>
  <si>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</si>
  <si>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</si>
  <si>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</si>
  <si>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</si>
  <si>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</si>
  <si>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</si>
  <si>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</si>
  <si>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</si>
  <si>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</si>
  <si>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</si>
  <si>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</si>
  <si>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</si>
  <si>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</si>
  <si>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</si>
  <si>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</si>
  <si>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</si>
  <si>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</si>
  <si>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</si>
  <si>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</si>
  <si>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</si>
  <si>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</si>
  <si>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</si>
  <si>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</si>
  <si>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</si>
  <si>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</si>
  <si>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</si>
  <si>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</si>
  <si>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</si>
  <si>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</si>
  <si>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</si>
  <si>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</si>
  <si>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</si>
  <si>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</si>
  <si>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</si>
  <si>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</si>
  <si>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</si>
  <si>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</si>
  <si>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</si>
  <si>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</si>
  <si>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</si>
  <si>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</si>
  <si>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</si>
  <si>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</si>
  <si>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</si>
  <si>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</si>
  <si>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</si>
  <si>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</si>
  <si>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</si>
  <si>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</si>
  <si>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</si>
  <si>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</si>
  <si>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</si>
  <si>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</si>
  <si>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</si>
  <si>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</si>
  <si>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</si>
  <si>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</si>
  <si>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</si>
  <si>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</si>
  <si>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</si>
  <si>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</si>
  <si>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</si>
  <si>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</si>
  <si>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</si>
  <si>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</si>
  <si>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</si>
  <si>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</si>
  <si>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</si>
  <si>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</si>
  <si>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</si>
  <si>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</si>
  <si>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</si>
  <si>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</si>
  <si>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</si>
  <si>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</si>
  <si>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</si>
  <si>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</si>
  <si>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</si>
  <si>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</si>
  <si>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</si>
  <si>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</si>
  <si>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</si>
  <si>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</si>
  <si>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</si>
  <si>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</si>
  <si>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</si>
  <si>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</si>
  <si>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 xml:space="preserve"> كيرلس ناصر</t>
  </si>
  <si>
    <t xml:space="preserve"> المعارف الحديثه اللغات</t>
  </si>
  <si>
    <t>01271781211</t>
  </si>
  <si>
    <t>01210678228</t>
  </si>
  <si>
    <t xml:space="preserve"> ابونا كيرلس مقار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</si>
  <si>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</si>
  <si>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</si>
  <si>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</si>
  <si>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</si>
  <si>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</si>
  <si>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</si>
  <si>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</si>
  <si>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</si>
  <si>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</si>
  <si>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</si>
  <si>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</si>
  <si>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</si>
  <si>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</si>
  <si>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</si>
  <si>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</si>
  <si>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</si>
  <si>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</si>
  <si>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</si>
  <si>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</si>
  <si>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</si>
  <si>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</si>
  <si>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</si>
  <si>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</si>
  <si>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</si>
  <si>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</si>
  <si>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</si>
  <si>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</si>
  <si>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</si>
  <si>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</si>
  <si>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</si>
  <si>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</si>
  <si>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</si>
  <si>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</si>
  <si>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</si>
  <si>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</si>
  <si>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</si>
  <si>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</si>
  <si>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</si>
  <si>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</si>
  <si>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</si>
  <si>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</si>
  <si>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</si>
  <si>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</si>
  <si>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</si>
  <si>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</si>
  <si>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</si>
  <si>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</si>
  <si>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</si>
  <si>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</si>
  <si>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</si>
  <si>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</si>
  <si>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</si>
  <si>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</si>
  <si>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</si>
  <si>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</si>
  <si>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</si>
  <si>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</si>
  <si>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</si>
  <si>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</si>
  <si>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</si>
  <si>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</si>
  <si>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</si>
  <si>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</si>
  <si>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</si>
  <si>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</si>
  <si>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</si>
  <si>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</si>
  <si>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</si>
  <si>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</si>
  <si>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</si>
  <si>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</si>
  <si>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</si>
  <si>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</si>
  <si>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</si>
  <si>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</si>
  <si>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</si>
  <si>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</si>
  <si>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</si>
  <si>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</si>
  <si>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</si>
  <si>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</si>
  <si>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</si>
  <si>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</si>
  <si>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</si>
  <si>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</si>
  <si>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</si>
  <si>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</si>
  <si>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</si>
  <si>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</si>
  <si>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</si>
  <si>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</si>
  <si>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</si>
  <si>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</si>
  <si>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</si>
  <si>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</si>
  <si>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بيشوي ملاك فوزي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</si>
  <si>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</si>
  <si>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</si>
  <si>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</si>
  <si>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</si>
  <si>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</si>
  <si>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</si>
  <si>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</si>
  <si>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</si>
  <si>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876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</si>
  <si>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</si>
  <si>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</si>
  <si>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</si>
  <si>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</si>
  <si>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</si>
  <si>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</si>
  <si>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</si>
  <si>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</si>
  <si>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</si>
  <si>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</si>
  <si>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</si>
  <si>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</si>
  <si>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</si>
  <si>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</si>
  <si>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511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</si>
  <si>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</si>
  <si>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</si>
  <si>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</si>
  <si>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</si>
  <si>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</si>
  <si>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</si>
  <si>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</si>
  <si>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</si>
  <si>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</si>
  <si>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</si>
  <si>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</si>
  <si>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</si>
  <si>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</si>
  <si>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</si>
  <si>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</si>
  <si>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</si>
  <si>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</si>
  <si>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</si>
  <si>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</si>
  <si>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</si>
  <si>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</si>
  <si>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</si>
  <si>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</si>
  <si>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</si>
  <si>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</si>
  <si>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</si>
  <si>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</si>
  <si>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</si>
  <si>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</si>
  <si>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</si>
  <si>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</si>
  <si>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</si>
  <si>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</si>
  <si>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</si>
  <si>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</si>
  <si>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</si>
  <si>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</si>
  <si>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</si>
  <si>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</si>
  <si>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</si>
  <si>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</si>
  <si>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</si>
  <si>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</si>
  <si>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</si>
  <si>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</si>
  <si>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</si>
  <si>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</si>
  <si>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</si>
  <si>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</si>
  <si>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</si>
  <si>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</si>
  <si>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</si>
  <si>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</si>
  <si>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</si>
  <si>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</si>
  <si>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</si>
  <si>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</si>
  <si>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</si>
  <si>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</si>
  <si>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</si>
  <si>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</si>
  <si>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</si>
  <si>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</si>
  <si>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</si>
  <si>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</si>
  <si>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</si>
  <si>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</si>
  <si>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</si>
  <si>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</si>
  <si>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</si>
  <si>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</si>
  <si>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</si>
  <si>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</si>
  <si>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</si>
  <si>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</si>
  <si>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</si>
  <si>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</si>
  <si>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</si>
  <si>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</si>
  <si>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</si>
  <si>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</si>
  <si>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</si>
  <si>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</si>
  <si>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</si>
  <si>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</si>
  <si>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</si>
  <si>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</si>
  <si>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</si>
  <si>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</si>
  <si>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</si>
  <si>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</si>
  <si>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</si>
  <si>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</si>
  <si>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</si>
  <si>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</si>
  <si>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</si>
  <si>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</si>
  <si>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</si>
  <si>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</si>
  <si>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</si>
  <si>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</si>
  <si>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</si>
  <si>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</si>
  <si>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</si>
  <si>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</si>
  <si>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</si>
  <si>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</si>
  <si>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</si>
  <si>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</si>
  <si>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</si>
  <si>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</si>
  <si>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</si>
  <si>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</si>
  <si>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</si>
  <si>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</si>
  <si>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</si>
  <si>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</si>
  <si>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</si>
  <si>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</si>
  <si>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</si>
  <si>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</si>
  <si>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</si>
  <si>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</si>
  <si>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</si>
  <si>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</si>
  <si>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</si>
  <si>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</si>
  <si>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</si>
  <si>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</si>
  <si>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</si>
  <si>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</si>
  <si>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</si>
  <si>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</si>
  <si>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</si>
  <si>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</si>
  <si>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</si>
  <si>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</si>
  <si>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</si>
  <si>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</si>
  <si>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</si>
  <si>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</si>
  <si>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</si>
  <si>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</si>
  <si>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</si>
  <si>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</si>
  <si>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</si>
  <si>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</si>
  <si>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</si>
  <si>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</si>
  <si>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</si>
  <si>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</si>
  <si>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</si>
  <si>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</si>
  <si>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</si>
  <si>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</si>
  <si>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</si>
  <si>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</si>
  <si>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</si>
  <si>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</si>
  <si>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</si>
  <si>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</si>
  <si>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</si>
  <si>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</si>
  <si>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</si>
  <si>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</si>
  <si>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</si>
  <si>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</si>
  <si>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</si>
  <si>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</si>
  <si>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</si>
  <si>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</si>
  <si>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</si>
  <si>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</si>
  <si>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</si>
  <si>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</si>
  <si>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</si>
  <si>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</si>
  <si>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</si>
  <si>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</si>
  <si>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</si>
  <si>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</si>
  <si>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</si>
  <si>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</si>
  <si>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</si>
  <si>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</si>
  <si>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</si>
  <si>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</si>
  <si>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</si>
  <si>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</si>
  <si>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</si>
  <si>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</si>
  <si>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</si>
  <si>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</si>
  <si>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</si>
  <si>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</si>
  <si>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</si>
  <si>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</si>
  <si>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</si>
  <si>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</si>
  <si>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</si>
  <si>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</si>
  <si>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</si>
  <si>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</si>
  <si>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</si>
  <si>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</si>
  <si>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</si>
  <si>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</si>
  <si>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</si>
  <si>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</si>
  <si>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</si>
  <si>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</si>
  <si>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</si>
  <si>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</si>
  <si>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</si>
  <si>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</si>
  <si>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</si>
  <si>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</si>
  <si>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</si>
  <si>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</si>
  <si>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</si>
  <si>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</si>
  <si>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</si>
  <si>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</si>
  <si>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</si>
  <si>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</si>
  <si>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</si>
  <si>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</si>
  <si>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</si>
  <si>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</si>
  <si>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</si>
  <si>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</si>
  <si>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</si>
  <si>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</si>
  <si>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</si>
  <si>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</si>
  <si>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</si>
  <si>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</si>
  <si>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</si>
  <si>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</si>
  <si>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</si>
  <si>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</si>
  <si>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</si>
  <si>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</si>
  <si>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</si>
  <si>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</si>
  <si>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</si>
  <si>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</si>
  <si>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</si>
  <si>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</si>
  <si>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</si>
  <si>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</si>
  <si>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</si>
  <si>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</si>
  <si>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</si>
  <si>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</si>
  <si>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</si>
  <si>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</si>
  <si>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</si>
  <si>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</si>
  <si>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</si>
  <si>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</si>
  <si>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</si>
  <si>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</si>
  <si>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</si>
  <si>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</si>
  <si>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كيفن هاني رضانا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</si>
  <si>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</si>
  <si>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</si>
  <si>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</si>
  <si>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</si>
  <si>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</si>
  <si>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</si>
  <si>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</si>
  <si>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</si>
  <si>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</si>
  <si>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</si>
  <si>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</si>
  <si>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</si>
  <si>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</si>
  <si>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</si>
  <si>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</si>
  <si>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</si>
  <si>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</si>
  <si>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</si>
  <si>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</si>
  <si>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</si>
  <si>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</si>
  <si>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</si>
  <si>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</si>
  <si>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</si>
  <si>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</si>
  <si>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</si>
  <si>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</si>
  <si>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</si>
  <si>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</si>
  <si>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</si>
  <si>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</si>
  <si>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</si>
  <si>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</si>
  <si>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</si>
  <si>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</si>
  <si>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</si>
  <si>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</si>
  <si>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</si>
  <si>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</si>
  <si>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</si>
  <si>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</si>
  <si>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</si>
  <si>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</si>
  <si>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13:46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</si>
  <si>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</si>
  <si>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</si>
  <si>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</si>
  <si>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</si>
  <si>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</si>
  <si>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</si>
  <si>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</si>
  <si>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</si>
  <si>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</si>
  <si>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</si>
  <si>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</si>
  <si>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</si>
  <si>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</si>
  <si>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</si>
  <si>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</si>
  <si>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</si>
  <si>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</si>
  <si>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</si>
  <si>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</si>
  <si>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</si>
  <si>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</si>
  <si>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</si>
  <si>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128.jpg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</si>
  <si>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</si>
  <si>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</si>
  <si>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</si>
  <si>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</si>
  <si>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</si>
  <si>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</si>
  <si>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</si>
  <si>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</si>
  <si>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</si>
  <si>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</si>
  <si>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</si>
  <si>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</si>
  <si>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</si>
  <si>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</si>
  <si>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</si>
  <si>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</si>
  <si>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</si>
  <si>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</si>
  <si>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</si>
  <si>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</si>
  <si>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</si>
  <si>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</si>
  <si>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</si>
  <si>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</si>
  <si>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</si>
  <si>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</si>
  <si>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</si>
  <si>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</si>
  <si>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</si>
  <si>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</si>
  <si>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</si>
  <si>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</si>
  <si>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</si>
  <si>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</si>
  <si>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</si>
  <si>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</si>
  <si>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</si>
  <si>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</si>
  <si>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</si>
  <si>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</si>
  <si>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</si>
  <si>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</si>
  <si>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</si>
  <si>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</si>
  <si>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</si>
  <si>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</si>
  <si>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</si>
  <si>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</si>
  <si>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</si>
  <si>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</si>
  <si>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</si>
  <si>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</si>
  <si>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</si>
  <si>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</si>
  <si>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</si>
  <si>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</si>
  <si>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</si>
  <si>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</si>
  <si>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</si>
  <si>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</si>
  <si>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</si>
  <si>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</si>
  <si>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</si>
  <si>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</si>
  <si>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</si>
  <si>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</si>
  <si>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</si>
  <si>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</si>
  <si>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</si>
  <si>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</si>
  <si>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</si>
  <si>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</si>
  <si>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</si>
  <si>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</si>
  <si>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5.jpg</t>
  </si>
  <si>
    <t>502.jpg</t>
  </si>
  <si>
    <t>503.jpg</t>
  </si>
  <si>
    <t>504.jpg</t>
  </si>
  <si>
    <t>511.jpg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</si>
  <si>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</si>
  <si>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</si>
  <si>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</si>
  <si>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</si>
  <si>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</si>
  <si>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</si>
  <si>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</si>
  <si>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</si>
  <si>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</si>
  <si>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</si>
  <si>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</si>
  <si>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</si>
  <si>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</si>
  <si>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</si>
  <si>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</si>
  <si>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</si>
  <si>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</si>
  <si>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</si>
  <si>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</si>
  <si>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</si>
  <si>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</si>
  <si>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</si>
  <si>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</si>
  <si>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</si>
  <si>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</si>
  <si>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</si>
  <si>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</si>
  <si>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</si>
  <si>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</si>
  <si>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</si>
  <si>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</si>
  <si>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</si>
  <si>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</si>
  <si>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</si>
  <si>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</si>
  <si>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</si>
  <si>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</si>
  <si>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</si>
  <si>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</si>
  <si>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</si>
  <si>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</si>
  <si>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</si>
  <si>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</si>
  <si>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</si>
  <si>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</si>
  <si>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</si>
  <si>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</si>
  <si>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</si>
  <si>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</si>
  <si>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</si>
  <si>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</si>
  <si>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</si>
  <si>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</si>
  <si>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</si>
  <si>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</si>
  <si>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</si>
  <si>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</si>
  <si>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</si>
  <si>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</si>
  <si>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</si>
  <si>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</si>
  <si>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</si>
  <si>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</si>
  <si>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</si>
  <si>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</si>
  <si>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</si>
  <si>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</si>
  <si>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</si>
  <si>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</si>
  <si>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</si>
  <si>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</si>
  <si>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</si>
  <si>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</si>
  <si>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</si>
  <si>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</si>
  <si>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</si>
  <si>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</si>
  <si>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</si>
  <si>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</si>
  <si>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</si>
  <si>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</si>
  <si>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</si>
  <si>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</si>
  <si>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</si>
  <si>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</si>
  <si>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</si>
  <si>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</si>
  <si>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</si>
  <si>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</si>
  <si>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</si>
  <si>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</si>
  <si>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</si>
  <si>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</si>
  <si>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</si>
  <si>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</si>
  <si>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</si>
  <si>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</si>
  <si>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</si>
  <si>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</si>
  <si>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Tools/~$Classes export tool.xlsx</t>
  </si>
  <si>
    <t>Tools/~$Details Check.xlsx</t>
  </si>
  <si>
    <t>Tools/\330\247\331\204\330\256\330\257\330\247\331\205.url</t>
  </si>
  <si>
    <t>Tools/\330\247\331\204\331\201\330\265\331\210\331\204.url</t>
  </si>
  <si>
    <t>backup 1-11-2023.xlsx</t>
  </si>
  <si>
    <t>cards old.xlsx</t>
  </si>
  <si>
    <t>class problems.xlsx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</si>
  <si>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</si>
  <si>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</si>
  <si>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</si>
  <si>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</si>
  <si>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</si>
  <si>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</si>
  <si>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</si>
  <si>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</si>
  <si>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</si>
  <si>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</si>
  <si>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</si>
  <si>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</si>
  <si>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</si>
  <si>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</si>
  <si>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</si>
  <si>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</si>
  <si>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13:39</t>
  </si>
  <si>
    <t>y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</si>
  <si>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</si>
  <si>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</si>
  <si>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</si>
  <si>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</si>
  <si>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</si>
  <si>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</si>
  <si>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</si>
  <si>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</si>
  <si>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</si>
  <si>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</si>
  <si>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</si>
  <si>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</si>
  <si>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</si>
  <si>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</si>
  <si>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</si>
  <si>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</si>
  <si>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</si>
  <si>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>13:17</t>
  </si>
  <si>
    <t>FP</t>
  </si>
  <si>
    <t>Photo</t>
  </si>
  <si>
    <t>FP ID</t>
  </si>
  <si>
    <t>441.jpg</t>
  </si>
  <si>
    <t>532.jpg</t>
  </si>
  <si>
    <t>617.jpg</t>
  </si>
  <si>
    <t>839.jpg</t>
  </si>
  <si>
    <t>Backup/18-1-2024.mdb</t>
  </si>
  <si>
    <t>Tools/~$Find Data for list tool.xlsx</t>
  </si>
  <si>
    <t>179</t>
  </si>
  <si>
    <t>617</t>
  </si>
  <si>
    <t>13:19</t>
  </si>
  <si>
    <t>839</t>
  </si>
  <si>
    <t>532</t>
  </si>
  <si>
    <t>13:32</t>
  </si>
  <si>
    <t>13:40</t>
  </si>
  <si>
    <t>13:35</t>
  </si>
  <si>
    <t>13:59</t>
  </si>
  <si>
    <t>13:45</t>
  </si>
  <si>
    <t>14:01</t>
  </si>
  <si>
    <t>13:28</t>
  </si>
  <si>
    <t>13:20</t>
  </si>
  <si>
    <t>180</t>
  </si>
  <si>
    <t>616</t>
  </si>
  <si>
    <t>181</t>
  </si>
  <si>
    <t>431</t>
  </si>
  <si>
    <t>182</t>
  </si>
  <si>
    <t>734</t>
  </si>
  <si>
    <t>Servants</t>
  </si>
  <si>
    <t>Attendance</t>
  </si>
  <si>
    <t>Average</t>
  </si>
  <si>
    <t>Students</t>
  </si>
  <si>
    <t>Count</t>
  </si>
  <si>
    <t>Attendance in time</t>
  </si>
  <si>
    <t>Calculate for number of Fridays</t>
  </si>
  <si>
    <t>All students</t>
  </si>
  <si>
    <t>Attendance threshold</t>
  </si>
  <si>
    <t>Students passing Attendance threshold</t>
  </si>
  <si>
    <t>Ratio</t>
  </si>
  <si>
    <t>Last attendance</t>
  </si>
  <si>
    <t>غير موزع</t>
  </si>
  <si>
    <t>اشرف رافت رفله شنوده</t>
  </si>
  <si>
    <t>شئون عاملين</t>
  </si>
  <si>
    <t>مختبر</t>
  </si>
  <si>
    <t>مدرسة</t>
  </si>
  <si>
    <t>01254</t>
  </si>
  <si>
    <t xml:space="preserve">2024-02-16 ~ 2024-02-16
</t>
  </si>
  <si>
    <t>2024-02-16</t>
  </si>
  <si>
    <t>13:16</t>
  </si>
  <si>
    <t>13:18</t>
  </si>
  <si>
    <t>13:38</t>
  </si>
  <si>
    <t>13:43</t>
  </si>
  <si>
    <t>13:33</t>
  </si>
  <si>
    <t>13:44</t>
  </si>
  <si>
    <t>13:29</t>
  </si>
  <si>
    <t>13:22</t>
  </si>
  <si>
    <t>14:28</t>
  </si>
  <si>
    <t>13:21</t>
  </si>
  <si>
    <t>440</t>
  </si>
  <si>
    <t>13:41</t>
  </si>
  <si>
    <t>13:37</t>
  </si>
  <si>
    <t>13:42</t>
  </si>
  <si>
    <t>13:26</t>
  </si>
  <si>
    <t>13:23</t>
  </si>
  <si>
    <t>14:17</t>
  </si>
  <si>
    <t>14:14</t>
  </si>
  <si>
    <t>14:12</t>
  </si>
  <si>
    <t>14:09</t>
  </si>
  <si>
    <t>13:24</t>
  </si>
  <si>
    <t>14:11</t>
  </si>
  <si>
    <t>183</t>
  </si>
  <si>
    <t>310</t>
  </si>
  <si>
    <t>184</t>
  </si>
  <si>
    <t>185</t>
  </si>
  <si>
    <t>352</t>
  </si>
  <si>
    <t>14:30</t>
  </si>
  <si>
    <t>14:31</t>
  </si>
  <si>
    <t>186</t>
  </si>
  <si>
    <t>202</t>
  </si>
  <si>
    <t>187</t>
  </si>
  <si>
    <t>204</t>
  </si>
  <si>
    <t>188</t>
  </si>
  <si>
    <t>242</t>
  </si>
  <si>
    <t>189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</si>
</sst>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6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2" fillId="0" borderId="0"/>
    <xf numFmtId="0" fontId="32" fillId="0" borderId="0"/>
  </cellStyleXfs>
  <cellXfs count="133">
    <xf numFmtId="0" fontId="0" fillId="0" borderId="0" xfId="0"/>
    <xf numFmtId="0" fontId="0" fillId="0" borderId="0" xfId="0" applyAlignment="1">
      <alignment horizontal="center"/>
    </xf>
    <xf numFmtId="0" fontId="2" fillId="0" borderId="1" xfId="2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3" xfId="3" applyFont="1" applyFill="1" applyBorder="1" applyAlignment="1">
      <alignment horizontal="left"/>
    </xf>
    <xf numFmtId="0" fontId="14" fillId="0" borderId="5" xfId="5" applyFont="1" applyFill="1" applyBorder="1" applyAlignment="1">
      <alignment horizontal="center" vertical="center"/>
    </xf>
    <xf numFmtId="0" fontId="17" fillId="9" borderId="7" xfId="6" applyFont="1" applyFill="1" applyBorder="1" applyAlignment="1">
      <alignment horizontal="center" vertical="center"/>
    </xf>
    <xf numFmtId="0" fontId="18" fillId="0" borderId="7" xfId="0" applyFont="1" applyBorder="1" applyAlignment="1">
      <alignment vertical="center"/>
    </xf>
    <xf numFmtId="0" fontId="9" fillId="9" borderId="3" xfId="3" applyFont="1" applyFill="1" applyBorder="1" applyAlignment="1">
      <alignment horizontal="center"/>
    </xf>
    <xf numFmtId="0" fontId="11" fillId="9" borderId="3" xfId="4" applyFont="1" applyFill="1" applyBorder="1" applyAlignment="1" applyProtection="1">
      <alignment horizontal="right" vertical="top"/>
    </xf>
    <xf numFmtId="0" fontId="11" fillId="9" borderId="4" xfId="4" applyFont="1" applyFill="1" applyBorder="1" applyAlignment="1" applyProtection="1">
      <alignment horizontal="right" vertical="top"/>
    </xf>
    <xf numFmtId="0" fontId="14" fillId="9" borderId="3" xfId="4" applyFont="1" applyFill="1" applyBorder="1" applyAlignment="1" applyProtection="1">
      <alignment horizontal="right" vertical="center"/>
    </xf>
    <xf numFmtId="0" fontId="14" fillId="9" borderId="4" xfId="4" applyFont="1" applyFill="1" applyBorder="1" applyAlignment="1" applyProtection="1">
      <alignment horizontal="right" vertical="center"/>
    </xf>
    <xf numFmtId="0" fontId="14" fillId="9" borderId="11" xfId="6" applyFont="1" applyFill="1" applyBorder="1" applyAlignment="1" applyProtection="1"/>
    <xf numFmtId="0" fontId="12" fillId="9" borderId="0" xfId="0" applyFont="1" applyFill="1"/>
    <xf numFmtId="0" fontId="20" fillId="9" borderId="12" xfId="6" applyFont="1" applyFill="1" applyBorder="1" applyAlignment="1" applyProtection="1">
      <alignment horizontal="left"/>
    </xf>
    <xf numFmtId="0" fontId="21" fillId="9" borderId="12" xfId="4" applyFont="1" applyFill="1" applyBorder="1" applyAlignment="1" applyProtection="1">
      <alignment horizontal="left" vertical="center"/>
    </xf>
    <xf numFmtId="0" fontId="21" fillId="9" borderId="12" xfId="4" applyFont="1" applyFill="1" applyBorder="1" applyAlignment="1" applyProtection="1">
      <alignment horizontal="center" vertical="center"/>
    </xf>
    <xf numFmtId="0" fontId="22" fillId="9" borderId="12" xfId="4" applyFont="1" applyFill="1" applyBorder="1" applyAlignment="1" applyProtection="1">
      <alignment horizontal="right" vertical="top"/>
    </xf>
    <xf numFmtId="0" fontId="22" fillId="9" borderId="13" xfId="4" applyFont="1" applyFill="1" applyBorder="1" applyAlignment="1" applyProtection="1">
      <alignment horizontal="right" vertical="top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26" xfId="2" applyFont="1" applyBorder="1" applyAlignment="1">
      <alignment wrapText="1"/>
    </xf>
    <xf numFmtId="0" fontId="0" fillId="6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/>
    <xf numFmtId="0" fontId="5" fillId="6" borderId="32" xfId="0" applyFont="1" applyFill="1" applyBorder="1" applyAlignment="1">
      <alignment horizontal="center"/>
    </xf>
    <xf numFmtId="0" fontId="30" fillId="6" borderId="33" xfId="0" applyFont="1" applyFill="1" applyBorder="1" applyAlignment="1">
      <alignment horizontal="center" vertical="top" wrapText="1"/>
    </xf>
    <xf numFmtId="0" fontId="29" fillId="6" borderId="31" xfId="0" applyFont="1" applyFill="1" applyBorder="1" applyAlignment="1">
      <alignment horizontal="center" vertical="top"/>
    </xf>
    <xf numFmtId="0" fontId="29" fillId="6" borderId="31" xfId="0" applyFont="1" applyFill="1" applyBorder="1" applyAlignment="1">
      <alignment horizontal="center" vertical="top" wrapText="1"/>
    </xf>
    <xf numFmtId="9" fontId="0" fillId="0" borderId="0" xfId="0" applyNumberFormat="1"/>
    <xf numFmtId="0" fontId="29" fillId="6" borderId="36" xfId="0" applyFont="1" applyFill="1" applyBorder="1" applyAlignment="1">
      <alignment horizontal="center" vertical="top" wrapText="1"/>
    </xf>
    <xf numFmtId="0" fontId="0" fillId="0" borderId="35" xfId="0" applyBorder="1"/>
    <xf numFmtId="0" fontId="0" fillId="0" borderId="35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9" fontId="0" fillId="0" borderId="14" xfId="0" applyNumberFormat="1" applyBorder="1" applyAlignment="1">
      <alignment horizontal="center" vertical="center"/>
    </xf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14" xfId="0" applyBorder="1"/>
    <xf numFmtId="0" fontId="0" fillId="0" borderId="41" xfId="0" applyBorder="1"/>
    <xf numFmtId="0" fontId="0" fillId="0" borderId="42" xfId="0" applyBorder="1"/>
    <xf numFmtId="0" fontId="0" fillId="0" borderId="44" xfId="0" applyBorder="1"/>
    <xf numFmtId="0" fontId="5" fillId="0" borderId="44" xfId="0" applyFont="1" applyBorder="1" applyAlignment="1">
      <alignment horizontal="center"/>
    </xf>
    <xf numFmtId="0" fontId="0" fillId="0" borderId="43" xfId="0" applyBorder="1"/>
    <xf numFmtId="0" fontId="28" fillId="0" borderId="0" xfId="0" applyFont="1" applyAlignment="1">
      <alignment horizontal="left"/>
    </xf>
    <xf numFmtId="0" fontId="0" fillId="0" borderId="46" xfId="0" applyBorder="1"/>
    <xf numFmtId="0" fontId="0" fillId="0" borderId="45" xfId="0" applyBorder="1"/>
    <xf numFmtId="9" fontId="0" fillId="0" borderId="47" xfId="1" applyFont="1" applyBorder="1" applyAlignment="1">
      <alignment horizontal="center" vertical="center"/>
    </xf>
    <xf numFmtId="0" fontId="5" fillId="0" borderId="48" xfId="0" applyFont="1" applyBorder="1"/>
    <xf numFmtId="164" fontId="0" fillId="0" borderId="50" xfId="0" applyNumberFormat="1" applyBorder="1"/>
    <xf numFmtId="0" fontId="0" fillId="0" borderId="52" xfId="0" applyBorder="1"/>
    <xf numFmtId="0" fontId="0" fillId="0" borderId="53" xfId="0" applyBorder="1"/>
    <xf numFmtId="164" fontId="0" fillId="0" borderId="54" xfId="0" applyNumberFormat="1" applyBorder="1"/>
    <xf numFmtId="9" fontId="0" fillId="0" borderId="34" xfId="1" applyFont="1" applyBorder="1" applyAlignment="1">
      <alignment horizontal="center" vertical="center"/>
    </xf>
    <xf numFmtId="164" fontId="0" fillId="0" borderId="49" xfId="0" applyNumberFormat="1" applyBorder="1"/>
    <xf numFmtId="0" fontId="5" fillId="0" borderId="55" xfId="0" applyFont="1" applyBorder="1"/>
    <xf numFmtId="0" fontId="0" fillId="0" borderId="56" xfId="0" applyBorder="1"/>
    <xf numFmtId="0" fontId="28" fillId="0" borderId="57" xfId="0" applyFont="1" applyBorder="1"/>
    <xf numFmtId="0" fontId="28" fillId="0" borderId="58" xfId="0" applyFont="1" applyBorder="1"/>
    <xf numFmtId="9" fontId="0" fillId="15" borderId="59" xfId="1" applyFont="1" applyFill="1" applyBorder="1" applyAlignment="1">
      <alignment vertical="center"/>
    </xf>
    <xf numFmtId="0" fontId="0" fillId="0" borderId="47" xfId="0" applyBorder="1" applyAlignment="1">
      <alignment horizontal="center" vertical="center"/>
    </xf>
    <xf numFmtId="9" fontId="0" fillId="0" borderId="60" xfId="1" applyFont="1" applyBorder="1" applyAlignment="1">
      <alignment horizontal="center" vertical="center"/>
    </xf>
    <xf numFmtId="0" fontId="7" fillId="0" borderId="61" xfId="0" applyFont="1" applyBorder="1" applyAlignment="1">
      <alignment vertical="center" wrapText="1"/>
    </xf>
    <xf numFmtId="0" fontId="7" fillId="0" borderId="62" xfId="0" applyFont="1" applyBorder="1" applyAlignment="1">
      <alignment horizontal="center" vertical="center"/>
    </xf>
    <xf numFmtId="9" fontId="0" fillId="0" borderId="63" xfId="0" applyNumberFormat="1" applyBorder="1" applyAlignment="1">
      <alignment horizontal="center" vertical="center"/>
    </xf>
    <xf numFmtId="0" fontId="28" fillId="0" borderId="64" xfId="0" applyFont="1" applyBorder="1" applyAlignment="1">
      <alignment horizontal="left"/>
    </xf>
    <xf numFmtId="0" fontId="28" fillId="0" borderId="65" xfId="0" applyFont="1" applyBorder="1"/>
    <xf numFmtId="164" fontId="0" fillId="0" borderId="51" xfId="0" applyNumberFormat="1" applyBorder="1"/>
    <xf numFmtId="164" fontId="0" fillId="0" borderId="66" xfId="0" applyNumberFormat="1" applyBorder="1"/>
    <xf numFmtId="164" fontId="0" fillId="0" borderId="60" xfId="0" applyNumberFormat="1" applyBorder="1"/>
    <xf numFmtId="0" fontId="26" fillId="0" borderId="0" xfId="0" applyFont="1"/>
    <xf numFmtId="14" fontId="25" fillId="0" borderId="0" xfId="0" applyNumberFormat="1" applyFont="1" applyAlignment="1">
      <alignment horizontal="center"/>
    </xf>
    <xf numFmtId="0" fontId="25" fillId="0" borderId="22" xfId="0" applyFont="1" applyBorder="1" applyAlignment="1">
      <alignment horizontal="center"/>
    </xf>
    <xf numFmtId="9" fontId="25" fillId="0" borderId="21" xfId="1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9" fontId="25" fillId="0" borderId="18" xfId="1" applyFont="1" applyBorder="1" applyAlignment="1">
      <alignment horizontal="center"/>
    </xf>
    <xf numFmtId="0" fontId="25" fillId="16" borderId="18" xfId="0" applyFont="1" applyFill="1" applyBorder="1" applyAlignment="1">
      <alignment horizontal="center"/>
    </xf>
    <xf numFmtId="0" fontId="25" fillId="0" borderId="20" xfId="0" applyFont="1" applyBorder="1" applyAlignment="1">
      <alignment horizontal="center"/>
    </xf>
    <xf numFmtId="9" fontId="25" fillId="0" borderId="16" xfId="1" applyFont="1" applyBorder="1" applyAlignment="1">
      <alignment horizontal="center"/>
    </xf>
    <xf numFmtId="0" fontId="25" fillId="0" borderId="19" xfId="0" applyFont="1" applyBorder="1" applyAlignment="1">
      <alignment horizontal="center"/>
    </xf>
    <xf numFmtId="9" fontId="25" fillId="0" borderId="15" xfId="1" applyFont="1" applyBorder="1" applyAlignment="1">
      <alignment horizontal="center"/>
    </xf>
    <xf numFmtId="0" fontId="25" fillId="16" borderId="24" xfId="0" applyFont="1" applyFill="1" applyBorder="1" applyAlignment="1">
      <alignment horizontal="center"/>
    </xf>
    <xf numFmtId="0" fontId="25" fillId="16" borderId="25" xfId="0" applyFont="1" applyFill="1" applyBorder="1" applyAlignment="1">
      <alignment horizontal="center"/>
    </xf>
    <xf numFmtId="0" fontId="31" fillId="2" borderId="67" xfId="10" applyFont="1" applyFill="1" applyBorder="1" applyAlignment="1">
      <alignment horizontal="center"/>
    </xf>
    <xf numFmtId="0" fontId="31" fillId="0" borderId="68" xfId="10" applyFont="1" applyBorder="1" applyAlignment="1">
      <alignment horizontal="right" wrapText="1"/>
    </xf>
    <xf numFmtId="14" fontId="31" fillId="0" borderId="68" xfId="10" applyNumberFormat="1" applyFont="1" applyBorder="1" applyAlignment="1">
      <alignment horizontal="right" wrapText="1"/>
    </xf>
    <xf numFmtId="0" fontId="31" fillId="0" borderId="68" xfId="10" applyFont="1" applyBorder="1" applyAlignment="1">
      <alignment wrapText="1"/>
    </xf>
    <xf numFmtId="20" fontId="31" fillId="0" borderId="68" xfId="10" applyNumberFormat="1" applyFont="1" applyBorder="1" applyAlignment="1">
      <alignment horizontal="right" wrapText="1"/>
    </xf>
    <xf numFmtId="0" fontId="31" fillId="2" borderId="67" xfId="11" applyFont="1" applyFill="1" applyBorder="1" applyAlignment="1">
      <alignment horizontal="center"/>
    </xf>
    <xf numFmtId="0" fontId="31" fillId="0" borderId="68" xfId="11" applyFont="1" applyBorder="1" applyAlignment="1">
      <alignment horizontal="right" wrapText="1"/>
    </xf>
    <xf numFmtId="0" fontId="31" fillId="0" borderId="68" xfId="11" applyFont="1" applyBorder="1" applyAlignment="1">
      <alignment wrapText="1"/>
    </xf>
    <xf numFmtId="14" fontId="31" fillId="0" borderId="68" xfId="11" applyNumberFormat="1" applyFont="1" applyBorder="1" applyAlignment="1">
      <alignment horizontal="right" wrapText="1"/>
    </xf>
    <xf numFmtId="0" fontId="18" fillId="9" borderId="67" xfId="8" applyFont="1" applyFill="1" applyBorder="1" applyAlignment="1" applyProtection="1">
      <alignment horizontal="center" vertical="center"/>
    </xf>
    <xf numFmtId="0" fontId="18" fillId="9" borderId="67" xfId="9" applyFont="1" applyFill="1" applyBorder="1" applyAlignment="1" applyProtection="1">
      <alignment horizontal="center" vertical="center"/>
    </xf>
    <xf numFmtId="0" fontId="24" fillId="0" borderId="67" xfId="0" applyFont="1" applyBorder="1" applyAlignment="1">
      <alignment vertical="center"/>
    </xf>
    <xf numFmtId="0" fontId="24" fillId="0" borderId="67" xfId="0" applyFont="1" applyBorder="1" applyAlignment="1">
      <alignment vertical="center" wrapText="1"/>
    </xf>
    <xf numFmtId="14" fontId="24" fillId="0" borderId="67" xfId="0" applyNumberFormat="1" applyFont="1" applyBorder="1" applyAlignment="1">
      <alignment vertical="center"/>
    </xf>
    <xf numFmtId="20" fontId="24" fillId="0" borderId="67" xfId="0" applyNumberFormat="1" applyFont="1" applyBorder="1" applyAlignment="1">
      <alignment vertical="center"/>
    </xf>
    <xf numFmtId="0" fontId="14" fillId="9" borderId="67" xfId="7" applyFont="1" applyFill="1" applyBorder="1" applyAlignment="1" applyProtection="1">
      <alignment horizontal="center" vertical="center"/>
    </xf>
    <xf numFmtId="0" fontId="19" fillId="9" borderId="8" xfId="4" applyFont="1" applyFill="1" applyBorder="1" applyAlignment="1" applyProtection="1">
      <alignment horizontal="center" vertical="center"/>
    </xf>
    <xf numFmtId="0" fontId="19" fillId="9" borderId="9" xfId="4" applyFont="1" applyFill="1" applyBorder="1" applyAlignment="1" applyProtection="1">
      <alignment horizontal="center" vertical="center"/>
    </xf>
    <xf numFmtId="0" fontId="19" fillId="9" borderId="10" xfId="4" applyFont="1" applyFill="1" applyBorder="1" applyAlignment="1" applyProtection="1">
      <alignment horizontal="center" vertical="center"/>
    </xf>
    <xf numFmtId="0" fontId="23" fillId="9" borderId="67" xfId="7" applyFont="1" applyFill="1" applyBorder="1" applyAlignment="1" applyProtection="1">
      <alignment horizontal="center" vertical="center" wrapText="1"/>
    </xf>
    <xf numFmtId="0" fontId="23" fillId="9" borderId="67" xfId="7" applyFont="1" applyFill="1" applyBorder="1" applyAlignment="1" applyProtection="1">
      <alignment horizontal="center" vertical="center"/>
    </xf>
    <xf numFmtId="0" fontId="14" fillId="9" borderId="67" xfId="7" applyFont="1" applyFill="1" applyBorder="1" applyAlignment="1" applyProtection="1">
      <alignment horizontal="center" vertical="center" wrapText="1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25" fillId="15" borderId="0" xfId="0" applyFont="1" applyFill="1" applyAlignment="1">
      <alignment horizontal="center"/>
    </xf>
    <xf numFmtId="0" fontId="25" fillId="15" borderId="14" xfId="0" applyFont="1" applyFill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17" xfId="0" applyFont="1" applyBorder="1" applyAlignment="1">
      <alignment horizontal="center"/>
    </xf>
  </cellXfs>
  <cellStyles count="12">
    <cellStyle name="20% - 강조색1" xfId="7" xr:uid="{81434111-E79A-4BBE-A380-6DEC647B7CDD}"/>
    <cellStyle name="Hyperlink" xfId="4" builtinId="8"/>
    <cellStyle name="Normal" xfId="0" builtinId="0"/>
    <cellStyle name="Normal_Attendance_2" xfId="10" xr:uid="{F1483604-1DE4-4D4E-B939-39762F7834C2}"/>
    <cellStyle name="Normal_Classes" xfId="2" xr:uid="{3AD60D67-321F-42AD-9597-EF3A5B1BF33D}"/>
    <cellStyle name="Normal_Details_1" xfId="11" xr:uid="{37120626-AB5C-491B-8EE3-CF8D77495D25}"/>
    <cellStyle name="Normal_Sheet1" xfId="3" xr:uid="{864299CA-77CA-4273-AC49-0601CB32A29D}"/>
    <cellStyle name="Percent" xfId="1" builtinId="5"/>
    <cellStyle name="강조색1" xfId="9" xr:uid="{D5D84F46-FBC1-4F21-849B-A5B3EF59FB1A}"/>
    <cellStyle name="강조색2" xfId="8" xr:uid="{B43042AD-B3F4-41BC-B0D9-5083FC0D5FDA}"/>
    <cellStyle name="강조색4" xfId="6" xr:uid="{1843F20C-8814-4C47-B102-18D62C42423D}"/>
    <cellStyle name="출력" xfId="5" xr:uid="{91F86CD0-9EE2-4F60-BFEC-FA6599699C84}"/>
  </cellStyles>
  <dxfs count="138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trlProps/ctrlProp1.xml><?xml version="1.0" encoding="utf-8"?>
<formControlPr xmlns="http://schemas.microsoft.com/office/spreadsheetml/2009/9/main" objectType="CheckBox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352425</xdr:colOff>
          <xdr:row>1</xdr:row>
          <xdr:rowOff>19050</xdr:rowOff>
        </xdr:from>
        <xdr:to>
          <xdr:col>9</xdr:col>
          <xdr:colOff>647700</xdr:colOff>
          <xdr:row>2</xdr:row>
          <xdr:rowOff>19050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7" totalsRowShown="0">
  <autoFilter ref="A1:U327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1165" totalsRowShown="0">
  <autoFilter ref="A1:F1165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2" totalsRowShown="0" headerRowDxfId="137" dataDxfId="136">
  <autoFilter ref="C1:J2" xr:uid="{154E18DB-7FC7-4588-BF85-5106E81A3A43}"/>
  <tableColumns count="8">
    <tableColumn id="1" xr3:uid="{19C427C0-3054-4885-AF29-A42CD18F505D}" name="ID range" dataDxfId="135">
      <calculatedColumnFormula>_xlfn.XLOOKUP(Table3[[#This Row],[Class]],Classes!B1:B9,Classes!A1:A9,"??")</calculatedColumnFormula>
    </tableColumn>
    <tableColumn id="2" xr3:uid="{5664014D-7D3C-41D2-AD7B-A0D98844693D}" name="Class" dataDxfId="134"/>
    <tableColumn id="3" xr3:uid="{6E23AAC6-FD0D-4E52-9F81-ABFCBF302555}" name="حساب الحضور من اخر عدد مرات" dataDxfId="133"/>
    <tableColumn id="4" xr3:uid="{D476A30F-C3B1-4A79-AB13-50F31319C093}" name="التاريخ الـData" dataDxfId="132">
      <calculatedColumnFormula>TODAY()</calculatedColumnFormula>
    </tableColumn>
    <tableColumn id="5" xr3:uid="{CE68895D-8534-428D-B1AC-066626E532DD}" name="العدد" dataDxfId="131">
      <calculatedColumnFormula>COUNTA(C5:C505)</calculatedColumnFormula>
    </tableColumn>
    <tableColumn id="7" xr3:uid="{B7D64BDA-5A0B-45C7-928A-0568395809AB}" name="عدد الصور" dataDxfId="130">
      <calculatedColumnFormula array="1">COUNTA(_xlfn._xlws.FILTER(A5:A505,A5:A505&lt;&gt;""))</calculatedColumnFormula>
    </tableColumn>
    <tableColumn id="8" xr3:uid="{263CBEFF-3218-4097-BA5B-2DD3D10B45EB}" name="عدد البصمات" dataDxfId="129">
      <calculatedColumnFormula array="1">COUNTA(_xlfn._xlws.FILTER(B5:B505,B5:B505&lt;&gt;""))</calculatedColumnFormula>
    </tableColumn>
    <tableColumn id="6" xr3:uid="{1695736A-5BE5-446F-9DF2-291A316A1172}" name="بطاقات التعارف" dataDxfId="128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127" dataDxfId="126">
  <autoFilter ref="C1:J2" xr:uid="{B967D9CB-E4CF-49DB-AD02-87B98176DAF0}"/>
  <tableColumns count="8">
    <tableColumn id="1" xr3:uid="{8FE2FD76-D876-4C6F-A846-89A0096216BF}" name="ID range" dataDxfId="125"/>
    <tableColumn id="2" xr3:uid="{B4330DD3-7E8C-4D87-BBB1-7FFF19E7BD74}" name="Class" dataDxfId="124"/>
    <tableColumn id="3" xr3:uid="{C14B0E47-9C8F-4689-82AB-74892996922A}" name="حساب الحضور من اخر عدد مرات" dataDxfId="123">
      <calculatedColumnFormula>_xlfn.CEILING.MATH(8+(TODAY()-45282)/7)</calculatedColumnFormula>
    </tableColumn>
    <tableColumn id="4" xr3:uid="{F7FDFB8C-03B7-40DB-8B03-E00D6A59A755}" name="التاريخ الـData" dataDxfId="122">
      <calculatedColumnFormula>TODAY()</calculatedColumnFormula>
    </tableColumn>
    <tableColumn id="5" xr3:uid="{2218FFAD-E3EE-41B7-BE0E-EDB436DF65CE}" name="العدد" dataDxfId="121">
      <calculatedColumnFormula>COUNTA(C5:C100)</calculatedColumnFormula>
    </tableColumn>
    <tableColumn id="6" xr3:uid="{CCBB3951-0D1B-4F64-8CC4-BE6294EF5846}" name="الصور" dataDxfId="120">
      <calculatedColumnFormula array="1">COUNTA(_xlfn._xlws.FILTER(A5:A100,A5:A100&lt;&gt;""))</calculatedColumnFormula>
    </tableColumn>
    <tableColumn id="7" xr3:uid="{6E6D76BA-8880-4461-A648-5E3185249808}" name="البصمات" dataDxfId="119">
      <calculatedColumnFormula array="1">COUNTA(_xlfn._xlws.FILTER(B5:B100,B5:B100&lt;&gt;""))</calculatedColumnFormula>
    </tableColumn>
    <tableColumn id="8" xr3:uid="{D84BC323-5485-40B8-87D5-DBBCD1437952}" name="اظهار الامناء" dataDxfId="11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B777D-A6D8-44BF-82A9-01AB70BE0728}" name="Table4" displayName="Table4" ref="N3:O4" totalsRowShown="0" headerRowDxfId="117" dataDxfId="115" headerRowBorderDxfId="116" tableBorderDxfId="114" totalsRowBorderDxfId="113">
  <tableColumns count="2">
    <tableColumn id="1" xr3:uid="{FFC59870-1844-44B1-BC64-3B083A7CE4D8}" name="Class" dataDxfId="112"/>
    <tableColumn id="2" xr3:uid="{583508BF-8EEF-4754-A530-5CBB4980B3E1}" name="Calculate for number of Fridays" dataDxfId="111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D8B658-3923-489E-8DCA-57341EFFFD82}" name="Table5" displayName="Table5" ref="N14:O15" totalsRowShown="0" headerRowDxfId="110" headerRowBorderDxfId="109" tableBorderDxfId="108">
  <autoFilter ref="N14:O15" xr:uid="{4BD8B658-3923-489E-8DCA-57341EFFFD82}"/>
  <tableColumns count="2">
    <tableColumn id="3" xr3:uid="{A392A78F-3F4B-47EB-B82A-A834D6AC1847}" name="Attendance threshold" dataDxfId="107"/>
    <tableColumn id="2" xr3:uid="{16BA51F3-34AA-4BB9-B283-6497088553D6}" name="Calculate for number of Fridays" dataDxfId="106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EE05A8B-7B7E-4839-B5A4-B1CA1D3E3FFE}" name="Table414" displayName="Table414" ref="N23:O24" totalsRowShown="0" headerRowDxfId="105" dataDxfId="103" headerRowBorderDxfId="104" tableBorderDxfId="102" totalsRowBorderDxfId="101">
  <tableColumns count="2">
    <tableColumn id="1" xr3:uid="{BD407DCB-ED4A-4142-BDC5-253231BC253B}" name="Class" dataDxfId="100"/>
    <tableColumn id="2" xr3:uid="{3D749878-0FD1-4BEB-9D37-09995A882754}" name="Calculate for number of Fridays" dataDxfId="99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6334FE4-700C-4387-8375-5ABE282D64D8}" name="Table515" displayName="Table515" ref="N34:O35" totalsRowShown="0" headerRowDxfId="98" headerRowBorderDxfId="97" tableBorderDxfId="96">
  <autoFilter ref="N34:O35" xr:uid="{66334FE4-700C-4387-8375-5ABE282D64D8}"/>
  <tableColumns count="2">
    <tableColumn id="3" xr3:uid="{749ADF29-AB77-4FEF-9968-4EEFDD249569}" name="Attendance threshold" dataDxfId="95"/>
    <tableColumn id="2" xr3:uid="{2B833036-5EE3-4567-A5EA-5627140FCE04}" name="Calculate for number of Fridays" dataDxfId="94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3295422-A25E-4007-BBF6-E3613CF6C0C2}" name="Table418" displayName="Table418" ref="N43:O44" totalsRowShown="0" headerRowDxfId="93" dataDxfId="91" headerRowBorderDxfId="92" tableBorderDxfId="90" totalsRowBorderDxfId="89">
  <tableColumns count="2">
    <tableColumn id="1" xr3:uid="{C4B2054B-3477-41F8-8208-8DFFF0E0D664}" name="Class" dataDxfId="88"/>
    <tableColumn id="2" xr3:uid="{713C10A3-B6B2-4EBF-94F2-1A00205232B9}" name="Calculate for number of Fridays" dataDxfId="87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9799CA2-3ACD-444D-BBC7-6125B42B0598}" name="Table519" displayName="Table519" ref="N54:O55" totalsRowShown="0" headerRowDxfId="86" headerRowBorderDxfId="85" tableBorderDxfId="84">
  <autoFilter ref="N54:O55" xr:uid="{39799CA2-3ACD-444D-BBC7-6125B42B0598}"/>
  <tableColumns count="2">
    <tableColumn id="3" xr3:uid="{555BF3DD-F60E-4626-A406-6652AE8154A7}" name="Attendance threshold" dataDxfId="83"/>
    <tableColumn id="2" xr3:uid="{962258BD-EEA9-4178-91D7-C193E58C452E}" name="Calculate for number of Fridays" dataDxfId="82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815F36F-77B1-46F3-80A9-20E465D6A25F}" name="Table422" displayName="Table422" ref="N63:O64" totalsRowShown="0" headerRowDxfId="81" dataDxfId="79" headerRowBorderDxfId="80" tableBorderDxfId="78" totalsRowBorderDxfId="77">
  <tableColumns count="2">
    <tableColumn id="1" xr3:uid="{EA32C0EC-BB27-4C46-8366-09CCBA66118D}" name="Class" dataDxfId="76"/>
    <tableColumn id="2" xr3:uid="{85CDEB25-0A48-4722-8B56-F179D094FFE2}" name="Calculate for number of Fridays" dataDxfId="75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9A27A06-7E6F-4133-AD38-88412DB7D3CE}" name="Table523" displayName="Table523" ref="N74:O75" totalsRowShown="0" headerRowDxfId="74" headerRowBorderDxfId="73" tableBorderDxfId="72">
  <autoFilter ref="N74:O75" xr:uid="{C9A27A06-7E6F-4133-AD38-88412DB7D3CE}"/>
  <tableColumns count="2">
    <tableColumn id="3" xr3:uid="{850C4B36-25E3-4F2A-9977-76D9F80CB268}" name="Attendance threshold" dataDxfId="71"/>
    <tableColumn id="2" xr3:uid="{28466322-9E7B-45C8-BFDA-7E781463A585}" name="Calculate for number of Fridays" dataDxfId="70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D8239BD-59C2-4CED-A6BE-4C1C796CBB2B}" name="Table42232" displayName="Table42232" ref="N162:O163" totalsRowShown="0" headerRowDxfId="69" dataDxfId="67" headerRowBorderDxfId="68" tableBorderDxfId="66" totalsRowBorderDxfId="65">
  <tableColumns count="2">
    <tableColumn id="1" xr3:uid="{2F255BCC-3E64-486B-AB1D-952C1D48A29F}" name="Class" dataDxfId="64"/>
    <tableColumn id="2" xr3:uid="{4789EC22-3EFF-4345-B7FC-8CAA966A04BF}" name="Calculate for number of Fridays" dataDxfId="63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491A050-0FE2-4705-8968-AE045FF1F845}" name="Table436" displayName="Table436" ref="N83:O84" totalsRowShown="0" headerRowDxfId="62" dataDxfId="60" headerRowBorderDxfId="61" tableBorderDxfId="59" totalsRowBorderDxfId="58">
  <tableColumns count="2">
    <tableColumn id="1" xr3:uid="{5C7B9F3A-521D-4A23-B84C-81DA1C187956}" name="Class" dataDxfId="57"/>
    <tableColumn id="2" xr3:uid="{8071B161-7027-4384-BADD-815DF0B6671A}" name="Calculate for number of Fridays" dataDxfId="56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6B4F911-18D6-40BF-A31E-DEFDECD3C14C}" name="Table537" displayName="Table537" ref="N94:O95" totalsRowShown="0" headerRowDxfId="55" headerRowBorderDxfId="54" tableBorderDxfId="53">
  <autoFilter ref="N94:O95" xr:uid="{46B4F911-18D6-40BF-A31E-DEFDECD3C14C}"/>
  <tableColumns count="2">
    <tableColumn id="3" xr3:uid="{A7F3F2C0-7AF9-4F83-93FD-8D0BCAC227A2}" name="Attendance threshold" dataDxfId="52"/>
    <tableColumn id="2" xr3:uid="{74CC9BAD-C773-470F-A846-8B5D0FE672FD}" name="Calculate for number of Fridays" dataDxfId="51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7FA5B28-176F-4C27-9EA9-03CACB99DAF0}" name="Table438" displayName="Table438" ref="N103:O104" totalsRowShown="0" headerRowDxfId="50" dataDxfId="48" headerRowBorderDxfId="49" tableBorderDxfId="47" totalsRowBorderDxfId="46">
  <tableColumns count="2">
    <tableColumn id="1" xr3:uid="{90B84226-6F79-46EA-B7A5-334C40690C78}" name="Class" dataDxfId="45"/>
    <tableColumn id="2" xr3:uid="{35D6E5C1-9253-41C7-99A0-FC0B52744BC3}" name="Calculate for number of Fridays" dataDxfId="44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9F2C152C-309D-457F-8D94-0AD0FA6467D9}" name="Table539" displayName="Table539" ref="N114:O115" totalsRowShown="0" headerRowDxfId="43" headerRowBorderDxfId="42" tableBorderDxfId="41">
  <autoFilter ref="N114:O115" xr:uid="{9F2C152C-309D-457F-8D94-0AD0FA6467D9}"/>
  <tableColumns count="2">
    <tableColumn id="3" xr3:uid="{5A7B0A51-9C56-4734-A3E5-B5880915DCF4}" name="Attendance threshold" dataDxfId="40"/>
    <tableColumn id="2" xr3:uid="{235302E8-14B5-4C2E-904C-1CF6FF4661E0}" name="Calculate for number of Fridays" dataDxfId="39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2EFF808-40E7-44EF-8600-835F5E0351EB}" name="Table43840" displayName="Table43840" ref="N123:O124" totalsRowShown="0" headerRowDxfId="38" dataDxfId="36" headerRowBorderDxfId="37" tableBorderDxfId="35" totalsRowBorderDxfId="34">
  <tableColumns count="2">
    <tableColumn id="1" xr3:uid="{D41C260F-23AA-47DF-BD7B-F608551A7754}" name="Class" dataDxfId="33"/>
    <tableColumn id="2" xr3:uid="{669F595D-46D9-405B-BF81-417C89699829}" name="Calculate for number of Fridays" dataDxfId="32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F43C189-0E9E-45D0-B2D4-3482C14E14CB}" name="Table53941" displayName="Table53941" ref="N134:O135" totalsRowShown="0" headerRowDxfId="31" headerRowBorderDxfId="30" tableBorderDxfId="29">
  <autoFilter ref="N134:O135" xr:uid="{7F43C189-0E9E-45D0-B2D4-3482C14E14CB}"/>
  <tableColumns count="2">
    <tableColumn id="3" xr3:uid="{B5556C08-406D-4933-B2F6-97C4162C90AD}" name="Attendance threshold" dataDxfId="28"/>
    <tableColumn id="2" xr3:uid="{8957C9A1-5A42-4646-BC94-24E83F4FE6B3}" name="Calculate for number of Fridays" dataDxfId="27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D0BFDB7-769A-4D71-933B-B2FC812A0B52}" name="Table4384042" displayName="Table4384042" ref="N142:O143" totalsRowShown="0" headerRowDxfId="26" dataDxfId="24" headerRowBorderDxfId="25" tableBorderDxfId="23" totalsRowBorderDxfId="22">
  <tableColumns count="2">
    <tableColumn id="1" xr3:uid="{71EF88B8-3E50-40BB-B17C-8A31BB21CCA5}" name="Class" dataDxfId="21"/>
    <tableColumn id="2" xr3:uid="{68C4C0F2-E910-4212-9915-4B6206050838}" name="Calculate for number of Fridays" dataDxfId="20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4C64267-406F-4AA1-8620-781A9611118C}" name="Table5394143" displayName="Table5394143" ref="N153:O154" totalsRowShown="0" headerRowDxfId="19" headerRowBorderDxfId="18" tableBorderDxfId="17">
  <autoFilter ref="N153:O154" xr:uid="{54C64267-406F-4AA1-8620-781A9611118C}"/>
  <tableColumns count="2">
    <tableColumn id="3" xr3:uid="{EF1322C8-0F8F-4F6D-8639-5455FFBFE4BC}" name="Attendance threshold" dataDxfId="16"/>
    <tableColumn id="2" xr3:uid="{B03D24B9-ED92-410E-B086-5754533A3A4C}" name="Calculate for number of Fridays" dataDxfId="15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7"/>
  <sheetViews>
    <sheetView topLeftCell="A43" zoomScale="70" zoomScaleNormal="70" workbookViewId="0">
      <selection activeCell="C53" sqref="C53"/>
    </sheetView>
  </sheetViews>
  <sheetFormatPr defaultRowHeight="15"/>
  <cols>
    <col min="4" max="4" width="12.85546875" customWidth="1"/>
    <col min="5" max="5" width="12.5703125" customWidth="1"/>
    <col min="6" max="6" width="12.140625" customWidth="1"/>
    <col min="7" max="7" width="9.140625" customWidth="1"/>
    <col min="9" max="10" width="9.140625" customWidth="1"/>
    <col min="12" max="12" width="12.140625" customWidth="1"/>
    <col min="13" max="19" width="10.28515625" customWidth="1"/>
    <col min="20" max="20" width="14.42578125" customWidth="1"/>
  </cols>
  <sheetData>
    <row r="1" spans="1:21">
      <c r="A1" s="107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10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7" t="s">
        <v>14</v>
      </c>
      <c r="P1" s="107" t="s">
        <v>15</v>
      </c>
      <c r="Q1" s="107" t="s">
        <v>16</v>
      </c>
      <c r="R1" s="107" t="s">
        <v>17</v>
      </c>
      <c r="S1" s="107" t="s">
        <v>18</v>
      </c>
      <c r="T1" s="107" t="s">
        <v>19</v>
      </c>
      <c r="U1" s="107" t="s">
        <v>20</v>
      </c>
    </row>
    <row r="2" spans="1:21" ht="30">
      <c r="A2" s="108">
        <v>1</v>
      </c>
      <c r="B2" s="109" t="s">
        <v>21</v>
      </c>
      <c r="C2" s="109" t="s">
        <v>22</v>
      </c>
      <c r="D2" s="110">
        <v>33920</v>
      </c>
      <c r="E2" s="109" t="s">
        <v>23</v>
      </c>
      <c r="F2" s="109" t="s">
        <v>24</v>
      </c>
      <c r="G2" s="109" t="s">
        <v>25</v>
      </c>
      <c r="H2" s="109" t="s">
        <v>26</v>
      </c>
      <c r="I2" s="109" t="s">
        <v>27</v>
      </c>
      <c r="J2" s="109" t="s">
        <v>26</v>
      </c>
      <c r="K2" s="109" t="s">
        <v>26</v>
      </c>
      <c r="L2" s="109" t="s">
        <v>28</v>
      </c>
      <c r="M2" s="109" t="s">
        <v>29</v>
      </c>
      <c r="N2" s="109" t="s">
        <v>30</v>
      </c>
      <c r="O2" s="109" t="s">
        <v>26</v>
      </c>
      <c r="P2" s="109" t="s">
        <v>31</v>
      </c>
      <c r="Q2" s="109" t="s">
        <v>32</v>
      </c>
      <c r="R2" s="109" t="s">
        <v>26</v>
      </c>
      <c r="S2" s="109" t="s">
        <v>26</v>
      </c>
      <c r="T2" s="109" t="s">
        <v>33</v>
      </c>
      <c r="U2" s="109" t="s">
        <v>26</v>
      </c>
    </row>
    <row r="3" spans="1:21" ht="45">
      <c r="A3" s="108">
        <v>2</v>
      </c>
      <c r="B3" s="109" t="s">
        <v>34</v>
      </c>
      <c r="C3" s="109" t="s">
        <v>22</v>
      </c>
      <c r="D3" s="110">
        <v>24415</v>
      </c>
      <c r="E3" s="109" t="s">
        <v>1965</v>
      </c>
      <c r="F3" s="109" t="s">
        <v>26</v>
      </c>
      <c r="G3" s="109" t="s">
        <v>33</v>
      </c>
      <c r="H3" s="109" t="s">
        <v>35</v>
      </c>
      <c r="I3" s="109" t="s">
        <v>36</v>
      </c>
      <c r="J3" s="109" t="s">
        <v>26</v>
      </c>
      <c r="K3" s="109" t="s">
        <v>26</v>
      </c>
      <c r="L3" s="109" t="s">
        <v>37</v>
      </c>
      <c r="M3" s="109" t="s">
        <v>38</v>
      </c>
      <c r="N3" s="109" t="s">
        <v>39</v>
      </c>
      <c r="O3" s="109" t="s">
        <v>40</v>
      </c>
      <c r="P3" s="109" t="s">
        <v>41</v>
      </c>
      <c r="Q3" s="109" t="s">
        <v>31</v>
      </c>
      <c r="R3" s="109" t="s">
        <v>42</v>
      </c>
      <c r="S3" s="109" t="s">
        <v>43</v>
      </c>
      <c r="T3" s="109" t="s">
        <v>33</v>
      </c>
      <c r="U3" s="109" t="s">
        <v>26</v>
      </c>
    </row>
    <row r="4" spans="1:21" ht="45">
      <c r="A4" s="108">
        <v>3</v>
      </c>
      <c r="B4" s="109" t="s">
        <v>44</v>
      </c>
      <c r="C4" s="109" t="s">
        <v>22</v>
      </c>
      <c r="D4" s="110">
        <v>38923</v>
      </c>
      <c r="E4" s="109" t="s">
        <v>23</v>
      </c>
      <c r="F4" s="109" t="s">
        <v>45</v>
      </c>
      <c r="G4" s="109" t="s">
        <v>25</v>
      </c>
      <c r="H4" s="109" t="s">
        <v>26</v>
      </c>
      <c r="I4" s="109" t="s">
        <v>46</v>
      </c>
      <c r="J4" s="109" t="s">
        <v>47</v>
      </c>
      <c r="K4" s="109" t="s">
        <v>48</v>
      </c>
      <c r="L4" s="109" t="s">
        <v>49</v>
      </c>
      <c r="M4" s="109" t="s">
        <v>50</v>
      </c>
      <c r="N4" s="109" t="s">
        <v>51</v>
      </c>
      <c r="O4" s="109" t="s">
        <v>52</v>
      </c>
      <c r="P4" s="109" t="s">
        <v>53</v>
      </c>
      <c r="Q4" s="109" t="s">
        <v>54</v>
      </c>
      <c r="R4" s="109" t="s">
        <v>42</v>
      </c>
      <c r="S4" s="109" t="s">
        <v>26</v>
      </c>
      <c r="T4" s="109" t="s">
        <v>33</v>
      </c>
      <c r="U4" s="109" t="s">
        <v>26</v>
      </c>
    </row>
    <row r="5" spans="1:21" ht="45">
      <c r="A5" s="108">
        <v>4</v>
      </c>
      <c r="B5" s="109" t="s">
        <v>55</v>
      </c>
      <c r="C5" s="109" t="s">
        <v>22</v>
      </c>
      <c r="D5" s="110">
        <v>32698</v>
      </c>
      <c r="E5" s="109" t="s">
        <v>23</v>
      </c>
      <c r="F5" s="109" t="s">
        <v>26</v>
      </c>
      <c r="G5" s="109" t="s">
        <v>33</v>
      </c>
      <c r="H5" s="109" t="s">
        <v>56</v>
      </c>
      <c r="I5" s="109" t="s">
        <v>57</v>
      </c>
      <c r="J5" s="109" t="s">
        <v>26</v>
      </c>
      <c r="K5" s="109" t="s">
        <v>26</v>
      </c>
      <c r="L5" s="109" t="s">
        <v>37</v>
      </c>
      <c r="M5" s="109" t="s">
        <v>26</v>
      </c>
      <c r="N5" s="109" t="s">
        <v>58</v>
      </c>
      <c r="O5" s="109" t="s">
        <v>26</v>
      </c>
      <c r="P5" s="109" t="s">
        <v>54</v>
      </c>
      <c r="Q5" s="109" t="s">
        <v>31</v>
      </c>
      <c r="R5" s="109" t="s">
        <v>42</v>
      </c>
      <c r="S5" s="109" t="s">
        <v>59</v>
      </c>
      <c r="T5" s="109" t="s">
        <v>33</v>
      </c>
      <c r="U5" s="109" t="s">
        <v>26</v>
      </c>
    </row>
    <row r="6" spans="1:21" ht="30">
      <c r="A6" s="108">
        <v>6</v>
      </c>
      <c r="B6" s="109" t="s">
        <v>66</v>
      </c>
      <c r="C6" s="109" t="s">
        <v>22</v>
      </c>
      <c r="D6" s="110">
        <v>31572</v>
      </c>
      <c r="E6" s="109" t="s">
        <v>23</v>
      </c>
      <c r="F6" s="109" t="s">
        <v>26</v>
      </c>
      <c r="G6" s="109" t="s">
        <v>33</v>
      </c>
      <c r="H6" s="109" t="s">
        <v>26</v>
      </c>
      <c r="I6" s="109" t="s">
        <v>67</v>
      </c>
      <c r="J6" s="109" t="s">
        <v>26</v>
      </c>
      <c r="K6" s="109" t="s">
        <v>26</v>
      </c>
      <c r="L6" s="109" t="s">
        <v>68</v>
      </c>
      <c r="M6" s="109" t="s">
        <v>41</v>
      </c>
      <c r="N6" s="109" t="s">
        <v>69</v>
      </c>
      <c r="O6" s="109" t="s">
        <v>26</v>
      </c>
      <c r="P6" s="109" t="s">
        <v>38</v>
      </c>
      <c r="Q6" s="109" t="s">
        <v>70</v>
      </c>
      <c r="R6" s="109" t="s">
        <v>42</v>
      </c>
      <c r="S6" s="109" t="s">
        <v>71</v>
      </c>
      <c r="T6" s="109" t="s">
        <v>33</v>
      </c>
      <c r="U6" s="109" t="s">
        <v>26</v>
      </c>
    </row>
    <row r="7" spans="1:21" ht="60">
      <c r="A7" s="108">
        <v>7</v>
      </c>
      <c r="B7" s="109" t="s">
        <v>1964</v>
      </c>
      <c r="C7" s="109" t="s">
        <v>22</v>
      </c>
      <c r="D7" s="110">
        <v>25205</v>
      </c>
      <c r="E7" s="109" t="s">
        <v>1965</v>
      </c>
      <c r="F7" s="109" t="s">
        <v>1966</v>
      </c>
      <c r="G7" s="109" t="s">
        <v>33</v>
      </c>
      <c r="H7" s="109" t="s">
        <v>1967</v>
      </c>
      <c r="I7" s="109" t="s">
        <v>1968</v>
      </c>
      <c r="J7" s="109" t="s">
        <v>26</v>
      </c>
      <c r="K7" s="109" t="s">
        <v>26</v>
      </c>
      <c r="L7" s="109" t="s">
        <v>1969</v>
      </c>
      <c r="M7" s="109" t="s">
        <v>732</v>
      </c>
      <c r="N7" s="109" t="s">
        <v>1970</v>
      </c>
      <c r="O7" s="109" t="s">
        <v>26</v>
      </c>
      <c r="P7" s="109" t="s">
        <v>26</v>
      </c>
      <c r="Q7" s="109" t="s">
        <v>26</v>
      </c>
      <c r="R7" s="109" t="s">
        <v>1074</v>
      </c>
      <c r="S7" s="109" t="s">
        <v>1971</v>
      </c>
      <c r="T7" s="109" t="s">
        <v>33</v>
      </c>
      <c r="U7" s="109" t="s">
        <v>26</v>
      </c>
    </row>
    <row r="8" spans="1:21" ht="30">
      <c r="A8" s="108">
        <v>9</v>
      </c>
      <c r="B8" s="109" t="s">
        <v>1972</v>
      </c>
      <c r="C8" s="109" t="s">
        <v>22</v>
      </c>
      <c r="D8" s="110">
        <v>22206</v>
      </c>
      <c r="E8" s="109" t="s">
        <v>1965</v>
      </c>
      <c r="F8" s="109" t="s">
        <v>1973</v>
      </c>
      <c r="G8" s="109" t="s">
        <v>33</v>
      </c>
      <c r="H8" s="109" t="s">
        <v>26</v>
      </c>
      <c r="I8" s="109" t="s">
        <v>1974</v>
      </c>
      <c r="J8" s="109" t="s">
        <v>26</v>
      </c>
      <c r="K8" s="109" t="s">
        <v>26</v>
      </c>
      <c r="L8" s="109" t="s">
        <v>1975</v>
      </c>
      <c r="M8" s="109" t="s">
        <v>1609</v>
      </c>
      <c r="N8" s="109" t="s">
        <v>64</v>
      </c>
      <c r="O8" s="109" t="s">
        <v>26</v>
      </c>
      <c r="P8" s="109" t="s">
        <v>65</v>
      </c>
      <c r="Q8" s="109" t="s">
        <v>54</v>
      </c>
      <c r="R8" s="109" t="s">
        <v>42</v>
      </c>
      <c r="S8" s="109" t="s">
        <v>1976</v>
      </c>
      <c r="T8" s="109" t="s">
        <v>33</v>
      </c>
      <c r="U8" s="109" t="s">
        <v>26</v>
      </c>
    </row>
    <row r="9" spans="1:21" ht="45">
      <c r="A9" s="108">
        <v>10</v>
      </c>
      <c r="B9" s="109" t="s">
        <v>1977</v>
      </c>
      <c r="C9" s="109" t="s">
        <v>22</v>
      </c>
      <c r="D9" s="110">
        <v>30764</v>
      </c>
      <c r="E9" s="109" t="s">
        <v>1965</v>
      </c>
      <c r="F9" s="109" t="s">
        <v>1978</v>
      </c>
      <c r="G9" s="109" t="s">
        <v>33</v>
      </c>
      <c r="H9" s="109" t="s">
        <v>26</v>
      </c>
      <c r="I9" s="109" t="s">
        <v>597</v>
      </c>
      <c r="J9" s="109" t="s">
        <v>26</v>
      </c>
      <c r="K9" s="109" t="s">
        <v>26</v>
      </c>
      <c r="L9" s="109" t="s">
        <v>128</v>
      </c>
      <c r="M9" s="109" t="s">
        <v>38</v>
      </c>
      <c r="N9" s="109" t="s">
        <v>224</v>
      </c>
      <c r="O9" s="109" t="s">
        <v>844</v>
      </c>
      <c r="P9" s="109" t="s">
        <v>26</v>
      </c>
      <c r="Q9" s="109" t="s">
        <v>26</v>
      </c>
      <c r="R9" s="109" t="s">
        <v>42</v>
      </c>
      <c r="S9" s="109" t="s">
        <v>1979</v>
      </c>
      <c r="T9" s="109" t="s">
        <v>33</v>
      </c>
      <c r="U9" s="109" t="s">
        <v>26</v>
      </c>
    </row>
    <row r="10" spans="1:21" ht="30">
      <c r="A10" s="108">
        <v>102</v>
      </c>
      <c r="B10" s="109" t="s">
        <v>72</v>
      </c>
      <c r="C10" s="109" t="s">
        <v>22</v>
      </c>
      <c r="D10" s="110">
        <v>32698</v>
      </c>
      <c r="E10" s="109" t="s">
        <v>23</v>
      </c>
      <c r="F10" s="109" t="s">
        <v>26</v>
      </c>
      <c r="G10" s="109" t="s">
        <v>33</v>
      </c>
      <c r="H10" s="109" t="s">
        <v>26</v>
      </c>
      <c r="I10" s="109" t="s">
        <v>73</v>
      </c>
      <c r="J10" s="109" t="s">
        <v>26</v>
      </c>
      <c r="K10" s="109" t="s">
        <v>26</v>
      </c>
      <c r="L10" s="109" t="s">
        <v>74</v>
      </c>
      <c r="M10" s="109" t="s">
        <v>65</v>
      </c>
      <c r="N10" s="109" t="s">
        <v>75</v>
      </c>
      <c r="O10" s="109" t="s">
        <v>26</v>
      </c>
      <c r="P10" s="109" t="s">
        <v>53</v>
      </c>
      <c r="Q10" s="109" t="s">
        <v>70</v>
      </c>
      <c r="R10" s="109" t="s">
        <v>42</v>
      </c>
      <c r="S10" s="109" t="s">
        <v>76</v>
      </c>
      <c r="T10" s="109" t="s">
        <v>33</v>
      </c>
      <c r="U10" s="109" t="s">
        <v>26</v>
      </c>
    </row>
    <row r="11" spans="1:21" ht="30">
      <c r="A11" s="108">
        <v>103</v>
      </c>
      <c r="B11" s="109" t="s">
        <v>77</v>
      </c>
      <c r="C11" s="109" t="s">
        <v>22</v>
      </c>
      <c r="D11" s="110">
        <v>36000</v>
      </c>
      <c r="E11" s="109" t="s">
        <v>23</v>
      </c>
      <c r="F11" s="109" t="s">
        <v>26</v>
      </c>
      <c r="G11" s="109" t="s">
        <v>33</v>
      </c>
      <c r="H11" s="109" t="s">
        <v>78</v>
      </c>
      <c r="I11" s="109" t="s">
        <v>79</v>
      </c>
      <c r="J11" s="109" t="s">
        <v>26</v>
      </c>
      <c r="K11" s="109" t="s">
        <v>26</v>
      </c>
      <c r="L11" s="109" t="s">
        <v>80</v>
      </c>
      <c r="M11" s="109" t="s">
        <v>81</v>
      </c>
      <c r="N11" s="109" t="s">
        <v>82</v>
      </c>
      <c r="O11" s="109" t="s">
        <v>26</v>
      </c>
      <c r="P11" s="109" t="s">
        <v>83</v>
      </c>
      <c r="Q11" s="109" t="s">
        <v>53</v>
      </c>
      <c r="R11" s="109" t="s">
        <v>42</v>
      </c>
      <c r="S11" s="109" t="s">
        <v>26</v>
      </c>
      <c r="T11" s="109" t="s">
        <v>33</v>
      </c>
      <c r="U11" s="109" t="s">
        <v>26</v>
      </c>
    </row>
    <row r="12" spans="1:21" ht="45">
      <c r="A12" s="108">
        <v>104</v>
      </c>
      <c r="B12" s="109" t="s">
        <v>84</v>
      </c>
      <c r="C12" s="109" t="s">
        <v>22</v>
      </c>
      <c r="D12" s="110">
        <v>36439</v>
      </c>
      <c r="E12" s="109" t="s">
        <v>23</v>
      </c>
      <c r="F12" s="109" t="s">
        <v>26</v>
      </c>
      <c r="G12" s="109" t="s">
        <v>33</v>
      </c>
      <c r="H12" s="109" t="s">
        <v>26</v>
      </c>
      <c r="I12" s="109" t="s">
        <v>85</v>
      </c>
      <c r="J12" s="109" t="s">
        <v>26</v>
      </c>
      <c r="K12" s="109" t="s">
        <v>26</v>
      </c>
      <c r="L12" s="109" t="s">
        <v>61</v>
      </c>
      <c r="M12" s="109" t="s">
        <v>86</v>
      </c>
      <c r="N12" s="109" t="s">
        <v>87</v>
      </c>
      <c r="O12" s="109" t="s">
        <v>64</v>
      </c>
      <c r="P12" s="109" t="s">
        <v>83</v>
      </c>
      <c r="Q12" s="109" t="s">
        <v>83</v>
      </c>
      <c r="R12" s="109" t="s">
        <v>26</v>
      </c>
      <c r="S12" s="109" t="s">
        <v>88</v>
      </c>
      <c r="T12" s="109" t="s">
        <v>33</v>
      </c>
      <c r="U12" s="109" t="s">
        <v>26</v>
      </c>
    </row>
    <row r="13" spans="1:21" ht="45">
      <c r="A13" s="108">
        <v>113</v>
      </c>
      <c r="B13" s="109" t="s">
        <v>1684</v>
      </c>
      <c r="C13" s="109" t="s">
        <v>22</v>
      </c>
      <c r="D13" s="110">
        <v>39644</v>
      </c>
      <c r="E13" s="109" t="s">
        <v>89</v>
      </c>
      <c r="F13" s="109" t="s">
        <v>90</v>
      </c>
      <c r="G13" s="109" t="s">
        <v>33</v>
      </c>
      <c r="H13" s="109" t="s">
        <v>26</v>
      </c>
      <c r="I13" s="109" t="s">
        <v>91</v>
      </c>
      <c r="J13" s="109" t="s">
        <v>92</v>
      </c>
      <c r="K13" s="109" t="s">
        <v>26</v>
      </c>
      <c r="L13" s="109" t="s">
        <v>26</v>
      </c>
      <c r="M13" s="109" t="s">
        <v>93</v>
      </c>
      <c r="N13" s="109" t="s">
        <v>94</v>
      </c>
      <c r="O13" s="109" t="s">
        <v>95</v>
      </c>
      <c r="P13" s="109" t="s">
        <v>41</v>
      </c>
      <c r="Q13" s="109" t="s">
        <v>93</v>
      </c>
      <c r="R13" s="109" t="s">
        <v>42</v>
      </c>
      <c r="S13" s="109" t="s">
        <v>96</v>
      </c>
      <c r="T13" s="109" t="s">
        <v>33</v>
      </c>
      <c r="U13" s="109" t="s">
        <v>26</v>
      </c>
    </row>
    <row r="14" spans="1:21" ht="30">
      <c r="A14" s="108">
        <v>114</v>
      </c>
      <c r="B14" s="109" t="s">
        <v>97</v>
      </c>
      <c r="C14" s="109" t="s">
        <v>22</v>
      </c>
      <c r="D14" s="110">
        <v>39780</v>
      </c>
      <c r="E14" s="109" t="s">
        <v>89</v>
      </c>
      <c r="F14" s="109" t="s">
        <v>26</v>
      </c>
      <c r="G14" s="109" t="s">
        <v>33</v>
      </c>
      <c r="H14" s="109" t="s">
        <v>26</v>
      </c>
      <c r="I14" s="109" t="s">
        <v>98</v>
      </c>
      <c r="J14" s="109" t="s">
        <v>26</v>
      </c>
      <c r="K14" s="109" t="s">
        <v>26</v>
      </c>
      <c r="L14" s="109" t="s">
        <v>26</v>
      </c>
      <c r="M14" s="109" t="s">
        <v>41</v>
      </c>
      <c r="N14" s="109" t="s">
        <v>99</v>
      </c>
      <c r="O14" s="109" t="s">
        <v>26</v>
      </c>
      <c r="P14" s="109" t="s">
        <v>26</v>
      </c>
      <c r="Q14" s="109" t="s">
        <v>26</v>
      </c>
      <c r="R14" s="109" t="s">
        <v>42</v>
      </c>
      <c r="S14" s="109" t="s">
        <v>26</v>
      </c>
      <c r="T14" s="109" t="s">
        <v>33</v>
      </c>
      <c r="U14" s="109" t="s">
        <v>26</v>
      </c>
    </row>
    <row r="15" spans="1:21" ht="30">
      <c r="A15" s="108">
        <v>115</v>
      </c>
      <c r="B15" s="109" t="s">
        <v>100</v>
      </c>
      <c r="C15" s="109" t="s">
        <v>22</v>
      </c>
      <c r="D15" s="110">
        <v>39639</v>
      </c>
      <c r="E15" s="109" t="s">
        <v>89</v>
      </c>
      <c r="F15" s="109" t="s">
        <v>101</v>
      </c>
      <c r="G15" s="109" t="s">
        <v>33</v>
      </c>
      <c r="H15" s="109" t="s">
        <v>26</v>
      </c>
      <c r="I15" s="109" t="s">
        <v>26</v>
      </c>
      <c r="J15" s="109" t="s">
        <v>102</v>
      </c>
      <c r="K15" s="109" t="s">
        <v>103</v>
      </c>
      <c r="L15" s="109" t="s">
        <v>49</v>
      </c>
      <c r="M15" s="109" t="s">
        <v>104</v>
      </c>
      <c r="N15" s="109" t="s">
        <v>105</v>
      </c>
      <c r="O15" s="109" t="s">
        <v>26</v>
      </c>
      <c r="P15" s="109" t="s">
        <v>70</v>
      </c>
      <c r="Q15" s="109" t="s">
        <v>106</v>
      </c>
      <c r="R15" s="109" t="s">
        <v>42</v>
      </c>
      <c r="S15" s="109" t="s">
        <v>107</v>
      </c>
      <c r="T15" s="109" t="s">
        <v>33</v>
      </c>
      <c r="U15" s="109" t="s">
        <v>26</v>
      </c>
    </row>
    <row r="16" spans="1:21" ht="45">
      <c r="A16" s="108">
        <v>116</v>
      </c>
      <c r="B16" s="109" t="s">
        <v>108</v>
      </c>
      <c r="C16" s="109" t="s">
        <v>22</v>
      </c>
      <c r="D16" s="110">
        <v>39788</v>
      </c>
      <c r="E16" s="109" t="s">
        <v>89</v>
      </c>
      <c r="F16" s="109" t="s">
        <v>109</v>
      </c>
      <c r="G16" s="109" t="s">
        <v>33</v>
      </c>
      <c r="H16" s="109" t="s">
        <v>26</v>
      </c>
      <c r="I16" s="109" t="s">
        <v>110</v>
      </c>
      <c r="J16" s="109" t="s">
        <v>111</v>
      </c>
      <c r="K16" s="109" t="s">
        <v>112</v>
      </c>
      <c r="L16" s="109" t="s">
        <v>113</v>
      </c>
      <c r="M16" s="109" t="s">
        <v>114</v>
      </c>
      <c r="N16" s="109" t="s">
        <v>115</v>
      </c>
      <c r="O16" s="109" t="s">
        <v>26</v>
      </c>
      <c r="P16" s="109" t="s">
        <v>116</v>
      </c>
      <c r="Q16" s="109" t="s">
        <v>53</v>
      </c>
      <c r="R16" s="109" t="s">
        <v>42</v>
      </c>
      <c r="S16" s="109" t="s">
        <v>117</v>
      </c>
      <c r="T16" s="109" t="s">
        <v>33</v>
      </c>
      <c r="U16" s="109" t="s">
        <v>26</v>
      </c>
    </row>
    <row r="17" spans="1:21" ht="30">
      <c r="A17" s="108">
        <v>118</v>
      </c>
      <c r="B17" s="109" t="s">
        <v>118</v>
      </c>
      <c r="C17" s="109" t="s">
        <v>22</v>
      </c>
      <c r="D17" s="110">
        <v>40033</v>
      </c>
      <c r="E17" s="109" t="s">
        <v>89</v>
      </c>
      <c r="F17" s="109" t="s">
        <v>26</v>
      </c>
      <c r="G17" s="109" t="s">
        <v>33</v>
      </c>
      <c r="H17" s="109" t="s">
        <v>26</v>
      </c>
      <c r="I17" s="109" t="s">
        <v>119</v>
      </c>
      <c r="J17" s="109" t="s">
        <v>26</v>
      </c>
      <c r="K17" s="109" t="s">
        <v>26</v>
      </c>
      <c r="L17" s="109" t="s">
        <v>26</v>
      </c>
      <c r="M17" s="109" t="s">
        <v>26</v>
      </c>
      <c r="N17" s="109" t="s">
        <v>120</v>
      </c>
      <c r="O17" s="109" t="s">
        <v>26</v>
      </c>
      <c r="P17" s="109" t="s">
        <v>53</v>
      </c>
      <c r="Q17" s="109" t="s">
        <v>41</v>
      </c>
      <c r="R17" s="109" t="s">
        <v>121</v>
      </c>
      <c r="S17" s="109" t="s">
        <v>26</v>
      </c>
      <c r="T17" s="109" t="s">
        <v>33</v>
      </c>
      <c r="U17" s="109" t="s">
        <v>26</v>
      </c>
    </row>
    <row r="18" spans="1:21" ht="30">
      <c r="A18" s="108">
        <v>119</v>
      </c>
      <c r="B18" s="109" t="s">
        <v>122</v>
      </c>
      <c r="C18" s="109" t="s">
        <v>22</v>
      </c>
      <c r="D18" s="110">
        <v>39486</v>
      </c>
      <c r="E18" s="109" t="s">
        <v>89</v>
      </c>
      <c r="F18" s="109" t="s">
        <v>26</v>
      </c>
      <c r="G18" s="109" t="s">
        <v>33</v>
      </c>
      <c r="H18" s="109" t="s">
        <v>26</v>
      </c>
      <c r="I18" s="109" t="s">
        <v>123</v>
      </c>
      <c r="J18" s="109" t="s">
        <v>26</v>
      </c>
      <c r="K18" s="109" t="s">
        <v>26</v>
      </c>
      <c r="L18" s="109" t="s">
        <v>26</v>
      </c>
      <c r="M18" s="109" t="s">
        <v>124</v>
      </c>
      <c r="N18" s="109" t="s">
        <v>125</v>
      </c>
      <c r="O18" s="109" t="s">
        <v>26</v>
      </c>
      <c r="P18" s="109" t="s">
        <v>41</v>
      </c>
      <c r="Q18" s="109" t="s">
        <v>50</v>
      </c>
      <c r="R18" s="109" t="s">
        <v>42</v>
      </c>
      <c r="S18" s="109" t="s">
        <v>26</v>
      </c>
      <c r="T18" s="109" t="s">
        <v>33</v>
      </c>
      <c r="U18" s="109" t="s">
        <v>26</v>
      </c>
    </row>
    <row r="19" spans="1:21" ht="30">
      <c r="A19" s="108">
        <v>120</v>
      </c>
      <c r="B19" s="109" t="s">
        <v>126</v>
      </c>
      <c r="C19" s="109" t="s">
        <v>22</v>
      </c>
      <c r="D19" s="110">
        <v>39920</v>
      </c>
      <c r="E19" s="109" t="s">
        <v>89</v>
      </c>
      <c r="F19" s="109" t="s">
        <v>109</v>
      </c>
      <c r="G19" s="109" t="s">
        <v>33</v>
      </c>
      <c r="H19" s="109" t="s">
        <v>26</v>
      </c>
      <c r="I19" s="109" t="s">
        <v>127</v>
      </c>
      <c r="J19" s="109" t="s">
        <v>26</v>
      </c>
      <c r="K19" s="109" t="s">
        <v>26</v>
      </c>
      <c r="L19" s="109" t="s">
        <v>128</v>
      </c>
      <c r="M19" s="109" t="s">
        <v>129</v>
      </c>
      <c r="N19" s="109" t="s">
        <v>130</v>
      </c>
      <c r="O19" s="109" t="s">
        <v>26</v>
      </c>
      <c r="P19" s="109" t="s">
        <v>53</v>
      </c>
      <c r="Q19" s="109" t="s">
        <v>116</v>
      </c>
      <c r="R19" s="109" t="s">
        <v>42</v>
      </c>
      <c r="S19" s="109" t="s">
        <v>131</v>
      </c>
      <c r="T19" s="109" t="s">
        <v>33</v>
      </c>
      <c r="U19" s="109" t="s">
        <v>26</v>
      </c>
    </row>
    <row r="20" spans="1:21" ht="45">
      <c r="A20" s="108">
        <v>121</v>
      </c>
      <c r="B20" s="109" t="s">
        <v>1669</v>
      </c>
      <c r="C20" s="109" t="s">
        <v>22</v>
      </c>
      <c r="D20" s="110">
        <v>39731</v>
      </c>
      <c r="E20" s="109" t="s">
        <v>89</v>
      </c>
      <c r="F20" s="109" t="s">
        <v>1670</v>
      </c>
      <c r="G20" s="109" t="s">
        <v>33</v>
      </c>
      <c r="H20" s="109" t="s">
        <v>26</v>
      </c>
      <c r="I20" s="109" t="s">
        <v>132</v>
      </c>
      <c r="J20" s="109" t="s">
        <v>1671</v>
      </c>
      <c r="K20" s="109" t="s">
        <v>1672</v>
      </c>
      <c r="L20" s="109" t="s">
        <v>49</v>
      </c>
      <c r="M20" s="109" t="s">
        <v>133</v>
      </c>
      <c r="N20" s="109" t="s">
        <v>75</v>
      </c>
      <c r="O20" s="109" t="s">
        <v>26</v>
      </c>
      <c r="P20" s="109" t="s">
        <v>54</v>
      </c>
      <c r="Q20" s="109" t="s">
        <v>50</v>
      </c>
      <c r="R20" s="109" t="s">
        <v>42</v>
      </c>
      <c r="S20" s="109" t="s">
        <v>1673</v>
      </c>
      <c r="T20" s="109" t="s">
        <v>33</v>
      </c>
      <c r="U20" s="109" t="s">
        <v>26</v>
      </c>
    </row>
    <row r="21" spans="1:21" ht="60">
      <c r="A21" s="108">
        <v>122</v>
      </c>
      <c r="B21" s="109" t="s">
        <v>134</v>
      </c>
      <c r="C21" s="109" t="s">
        <v>22</v>
      </c>
      <c r="D21" s="110">
        <v>39702</v>
      </c>
      <c r="E21" s="109" t="s">
        <v>89</v>
      </c>
      <c r="F21" s="109" t="s">
        <v>109</v>
      </c>
      <c r="G21" s="109" t="s">
        <v>33</v>
      </c>
      <c r="H21" s="109" t="s">
        <v>26</v>
      </c>
      <c r="I21" s="109" t="s">
        <v>135</v>
      </c>
      <c r="J21" s="109" t="s">
        <v>136</v>
      </c>
      <c r="K21" s="109" t="s">
        <v>137</v>
      </c>
      <c r="L21" s="109" t="s">
        <v>26</v>
      </c>
      <c r="M21" s="109" t="s">
        <v>138</v>
      </c>
      <c r="N21" s="109" t="s">
        <v>130</v>
      </c>
      <c r="O21" s="109" t="s">
        <v>26</v>
      </c>
      <c r="P21" s="109" t="s">
        <v>38</v>
      </c>
      <c r="Q21" s="109" t="s">
        <v>50</v>
      </c>
      <c r="R21" s="109" t="s">
        <v>42</v>
      </c>
      <c r="S21" s="109" t="s">
        <v>139</v>
      </c>
      <c r="T21" s="109" t="s">
        <v>33</v>
      </c>
      <c r="U21" s="109" t="s">
        <v>26</v>
      </c>
    </row>
    <row r="22" spans="1:21" ht="45">
      <c r="A22" s="108">
        <v>123</v>
      </c>
      <c r="B22" s="109" t="s">
        <v>1685</v>
      </c>
      <c r="C22" s="109" t="s">
        <v>22</v>
      </c>
      <c r="D22" s="110">
        <v>39605</v>
      </c>
      <c r="E22" s="109" t="s">
        <v>89</v>
      </c>
      <c r="F22" s="109" t="s">
        <v>26</v>
      </c>
      <c r="G22" s="109" t="s">
        <v>33</v>
      </c>
      <c r="H22" s="109" t="s">
        <v>26</v>
      </c>
      <c r="I22" s="109" t="s">
        <v>140</v>
      </c>
      <c r="J22" s="109" t="s">
        <v>26</v>
      </c>
      <c r="K22" s="109" t="s">
        <v>26</v>
      </c>
      <c r="L22" s="109" t="s">
        <v>26</v>
      </c>
      <c r="M22" s="109" t="s">
        <v>141</v>
      </c>
      <c r="N22" s="109" t="s">
        <v>82</v>
      </c>
      <c r="O22" s="109" t="s">
        <v>64</v>
      </c>
      <c r="P22" s="109" t="s">
        <v>38</v>
      </c>
      <c r="Q22" s="109" t="s">
        <v>142</v>
      </c>
      <c r="R22" s="109" t="s">
        <v>42</v>
      </c>
      <c r="S22" s="109" t="s">
        <v>143</v>
      </c>
      <c r="T22" s="109" t="s">
        <v>33</v>
      </c>
      <c r="U22" s="109" t="s">
        <v>26</v>
      </c>
    </row>
    <row r="23" spans="1:21" ht="45">
      <c r="A23" s="108">
        <v>124</v>
      </c>
      <c r="B23" s="109" t="s">
        <v>1686</v>
      </c>
      <c r="C23" s="109" t="s">
        <v>22</v>
      </c>
      <c r="D23" s="110">
        <v>40055</v>
      </c>
      <c r="E23" s="109" t="s">
        <v>89</v>
      </c>
      <c r="F23" s="109" t="s">
        <v>26</v>
      </c>
      <c r="G23" s="109" t="s">
        <v>33</v>
      </c>
      <c r="H23" s="109" t="s">
        <v>26</v>
      </c>
      <c r="I23" s="109" t="s">
        <v>144</v>
      </c>
      <c r="J23" s="109" t="s">
        <v>26</v>
      </c>
      <c r="K23" s="109" t="s">
        <v>26</v>
      </c>
      <c r="L23" s="109" t="s">
        <v>26</v>
      </c>
      <c r="M23" s="109" t="s">
        <v>138</v>
      </c>
      <c r="N23" s="109" t="s">
        <v>130</v>
      </c>
      <c r="O23" s="109" t="s">
        <v>26</v>
      </c>
      <c r="P23" s="109" t="s">
        <v>53</v>
      </c>
      <c r="Q23" s="109" t="s">
        <v>116</v>
      </c>
      <c r="R23" s="109" t="s">
        <v>42</v>
      </c>
      <c r="S23" s="109" t="s">
        <v>26</v>
      </c>
      <c r="T23" s="109" t="s">
        <v>33</v>
      </c>
      <c r="U23" s="109" t="s">
        <v>26</v>
      </c>
    </row>
    <row r="24" spans="1:21" ht="30">
      <c r="A24" s="108">
        <v>125</v>
      </c>
      <c r="B24" s="109" t="s">
        <v>145</v>
      </c>
      <c r="C24" s="109" t="s">
        <v>22</v>
      </c>
      <c r="D24" s="110">
        <v>39896</v>
      </c>
      <c r="E24" s="109" t="s">
        <v>89</v>
      </c>
      <c r="F24" s="109" t="s">
        <v>26</v>
      </c>
      <c r="G24" s="109" t="s">
        <v>33</v>
      </c>
      <c r="H24" s="109" t="s">
        <v>26</v>
      </c>
      <c r="I24" s="109" t="s">
        <v>146</v>
      </c>
      <c r="J24" s="109" t="s">
        <v>26</v>
      </c>
      <c r="K24" s="109" t="s">
        <v>26</v>
      </c>
      <c r="L24" s="109" t="s">
        <v>26</v>
      </c>
      <c r="M24" s="109" t="s">
        <v>38</v>
      </c>
      <c r="N24" s="109" t="s">
        <v>147</v>
      </c>
      <c r="O24" s="109" t="s">
        <v>75</v>
      </c>
      <c r="P24" s="109" t="s">
        <v>26</v>
      </c>
      <c r="Q24" s="109" t="s">
        <v>26</v>
      </c>
      <c r="R24" s="109" t="s">
        <v>42</v>
      </c>
      <c r="S24" s="109" t="s">
        <v>148</v>
      </c>
      <c r="T24" s="109" t="s">
        <v>33</v>
      </c>
      <c r="U24" s="109" t="s">
        <v>26</v>
      </c>
    </row>
    <row r="25" spans="1:21" ht="45">
      <c r="A25" s="108">
        <v>126</v>
      </c>
      <c r="B25" s="109" t="s">
        <v>149</v>
      </c>
      <c r="C25" s="109" t="s">
        <v>22</v>
      </c>
      <c r="D25" s="110">
        <v>39882</v>
      </c>
      <c r="E25" s="109" t="s">
        <v>89</v>
      </c>
      <c r="F25" s="109" t="s">
        <v>150</v>
      </c>
      <c r="G25" s="109" t="s">
        <v>33</v>
      </c>
      <c r="H25" s="109" t="s">
        <v>26</v>
      </c>
      <c r="I25" s="109" t="s">
        <v>151</v>
      </c>
      <c r="J25" s="109" t="s">
        <v>26</v>
      </c>
      <c r="K25" s="109" t="s">
        <v>152</v>
      </c>
      <c r="L25" s="109" t="s">
        <v>153</v>
      </c>
      <c r="M25" s="109" t="s">
        <v>26</v>
      </c>
      <c r="N25" s="109" t="s">
        <v>154</v>
      </c>
      <c r="O25" s="109" t="s">
        <v>26</v>
      </c>
      <c r="P25" s="109" t="s">
        <v>26</v>
      </c>
      <c r="Q25" s="109" t="s">
        <v>26</v>
      </c>
      <c r="R25" s="109" t="s">
        <v>42</v>
      </c>
      <c r="S25" s="109" t="s">
        <v>155</v>
      </c>
      <c r="T25" s="109" t="s">
        <v>33</v>
      </c>
      <c r="U25" s="109" t="s">
        <v>26</v>
      </c>
    </row>
    <row r="26" spans="1:21" ht="45">
      <c r="A26" s="108">
        <v>127</v>
      </c>
      <c r="B26" s="109" t="s">
        <v>156</v>
      </c>
      <c r="C26" s="109" t="s">
        <v>22</v>
      </c>
      <c r="D26" s="110">
        <v>39706</v>
      </c>
      <c r="E26" s="109" t="s">
        <v>89</v>
      </c>
      <c r="F26" s="109" t="s">
        <v>26</v>
      </c>
      <c r="G26" s="109" t="s">
        <v>33</v>
      </c>
      <c r="H26" s="109" t="s">
        <v>26</v>
      </c>
      <c r="I26" s="109" t="s">
        <v>157</v>
      </c>
      <c r="J26" s="109" t="s">
        <v>26</v>
      </c>
      <c r="K26" s="109" t="s">
        <v>26</v>
      </c>
      <c r="L26" s="109" t="s">
        <v>26</v>
      </c>
      <c r="M26" s="109" t="s">
        <v>93</v>
      </c>
      <c r="N26" s="109" t="s">
        <v>158</v>
      </c>
      <c r="O26" s="109" t="s">
        <v>125</v>
      </c>
      <c r="P26" s="109" t="s">
        <v>26</v>
      </c>
      <c r="Q26" s="109" t="s">
        <v>26</v>
      </c>
      <c r="R26" s="109" t="s">
        <v>42</v>
      </c>
      <c r="S26" s="109" t="s">
        <v>26</v>
      </c>
      <c r="T26" s="109" t="s">
        <v>33</v>
      </c>
      <c r="U26" s="109" t="s">
        <v>26</v>
      </c>
    </row>
    <row r="27" spans="1:21" ht="45">
      <c r="A27" s="108">
        <v>128</v>
      </c>
      <c r="B27" s="109" t="s">
        <v>159</v>
      </c>
      <c r="C27" s="109" t="s">
        <v>22</v>
      </c>
      <c r="D27" s="110">
        <v>39640</v>
      </c>
      <c r="E27" s="109" t="s">
        <v>89</v>
      </c>
      <c r="F27" s="109" t="s">
        <v>26</v>
      </c>
      <c r="G27" s="109" t="s">
        <v>33</v>
      </c>
      <c r="H27" s="109" t="s">
        <v>26</v>
      </c>
      <c r="I27" s="109" t="s">
        <v>160</v>
      </c>
      <c r="J27" s="109" t="s">
        <v>26</v>
      </c>
      <c r="K27" s="109" t="s">
        <v>26</v>
      </c>
      <c r="L27" s="109" t="s">
        <v>26</v>
      </c>
      <c r="M27" s="109" t="s">
        <v>31</v>
      </c>
      <c r="N27" s="109" t="s">
        <v>161</v>
      </c>
      <c r="O27" s="109" t="s">
        <v>64</v>
      </c>
      <c r="P27" s="109" t="s">
        <v>41</v>
      </c>
      <c r="Q27" s="109" t="s">
        <v>26</v>
      </c>
      <c r="R27" s="109" t="s">
        <v>42</v>
      </c>
      <c r="S27" s="109" t="s">
        <v>26</v>
      </c>
      <c r="T27" s="109" t="s">
        <v>33</v>
      </c>
      <c r="U27" s="109" t="s">
        <v>26</v>
      </c>
    </row>
    <row r="28" spans="1:21" ht="60">
      <c r="A28" s="108">
        <v>129</v>
      </c>
      <c r="B28" s="109" t="s">
        <v>162</v>
      </c>
      <c r="C28" s="109" t="s">
        <v>22</v>
      </c>
      <c r="D28" s="110">
        <v>39684</v>
      </c>
      <c r="E28" s="109" t="s">
        <v>89</v>
      </c>
      <c r="F28" s="109" t="s">
        <v>26</v>
      </c>
      <c r="G28" s="109" t="s">
        <v>33</v>
      </c>
      <c r="H28" s="109" t="s">
        <v>26</v>
      </c>
      <c r="I28" s="109" t="s">
        <v>163</v>
      </c>
      <c r="J28" s="109" t="s">
        <v>26</v>
      </c>
      <c r="K28" s="109" t="s">
        <v>26</v>
      </c>
      <c r="L28" s="109" t="s">
        <v>26</v>
      </c>
      <c r="M28" s="109" t="s">
        <v>164</v>
      </c>
      <c r="N28" s="109" t="s">
        <v>147</v>
      </c>
      <c r="O28" s="109" t="s">
        <v>82</v>
      </c>
      <c r="P28" s="109" t="s">
        <v>38</v>
      </c>
      <c r="Q28" s="109" t="s">
        <v>26</v>
      </c>
      <c r="R28" s="109" t="s">
        <v>42</v>
      </c>
      <c r="S28" s="109" t="s">
        <v>165</v>
      </c>
      <c r="T28" s="109" t="s">
        <v>33</v>
      </c>
      <c r="U28" s="109" t="s">
        <v>26</v>
      </c>
    </row>
    <row r="29" spans="1:21" ht="45">
      <c r="A29" s="108">
        <v>130</v>
      </c>
      <c r="B29" s="109" t="s">
        <v>166</v>
      </c>
      <c r="C29" s="109" t="s">
        <v>22</v>
      </c>
      <c r="D29" s="110">
        <v>39773</v>
      </c>
      <c r="E29" s="109" t="s">
        <v>89</v>
      </c>
      <c r="F29" s="109" t="s">
        <v>109</v>
      </c>
      <c r="G29" s="109" t="s">
        <v>33</v>
      </c>
      <c r="H29" s="109" t="s">
        <v>26</v>
      </c>
      <c r="I29" s="109" t="s">
        <v>167</v>
      </c>
      <c r="J29" s="109" t="s">
        <v>168</v>
      </c>
      <c r="K29" s="109" t="s">
        <v>169</v>
      </c>
      <c r="L29" s="109" t="s">
        <v>170</v>
      </c>
      <c r="M29" s="109" t="s">
        <v>171</v>
      </c>
      <c r="N29" s="109" t="s">
        <v>82</v>
      </c>
      <c r="O29" s="109" t="s">
        <v>26</v>
      </c>
      <c r="P29" s="109" t="s">
        <v>54</v>
      </c>
      <c r="Q29" s="109" t="s">
        <v>31</v>
      </c>
      <c r="R29" s="109" t="s">
        <v>42</v>
      </c>
      <c r="S29" s="109" t="s">
        <v>172</v>
      </c>
      <c r="T29" s="109" t="s">
        <v>33</v>
      </c>
      <c r="U29" s="109" t="s">
        <v>26</v>
      </c>
    </row>
    <row r="30" spans="1:21" ht="45">
      <c r="A30" s="108">
        <v>131</v>
      </c>
      <c r="B30" s="109" t="s">
        <v>173</v>
      </c>
      <c r="C30" s="109" t="s">
        <v>22</v>
      </c>
      <c r="D30" s="110">
        <v>40266</v>
      </c>
      <c r="E30" s="109" t="s">
        <v>89</v>
      </c>
      <c r="F30" s="109" t="s">
        <v>26</v>
      </c>
      <c r="G30" s="109" t="s">
        <v>33</v>
      </c>
      <c r="H30" s="109" t="s">
        <v>26</v>
      </c>
      <c r="I30" s="109" t="s">
        <v>174</v>
      </c>
      <c r="J30" s="109" t="s">
        <v>26</v>
      </c>
      <c r="K30" s="109" t="s">
        <v>26</v>
      </c>
      <c r="L30" s="109" t="s">
        <v>26</v>
      </c>
      <c r="M30" s="109" t="s">
        <v>175</v>
      </c>
      <c r="N30" s="109" t="s">
        <v>176</v>
      </c>
      <c r="O30" s="109" t="s">
        <v>26</v>
      </c>
      <c r="P30" s="109" t="s">
        <v>26</v>
      </c>
      <c r="Q30" s="109" t="s">
        <v>26</v>
      </c>
      <c r="R30" s="109" t="s">
        <v>177</v>
      </c>
      <c r="S30" s="109" t="s">
        <v>26</v>
      </c>
      <c r="T30" s="109" t="s">
        <v>33</v>
      </c>
      <c r="U30" s="109" t="s">
        <v>26</v>
      </c>
    </row>
    <row r="31" spans="1:21" ht="45">
      <c r="A31" s="108">
        <v>132</v>
      </c>
      <c r="B31" s="109" t="s">
        <v>178</v>
      </c>
      <c r="C31" s="109" t="s">
        <v>22</v>
      </c>
      <c r="D31" s="110">
        <v>39717</v>
      </c>
      <c r="E31" s="109" t="s">
        <v>89</v>
      </c>
      <c r="F31" s="109" t="s">
        <v>26</v>
      </c>
      <c r="G31" s="109" t="s">
        <v>33</v>
      </c>
      <c r="H31" s="109" t="s">
        <v>26</v>
      </c>
      <c r="I31" s="109" t="s">
        <v>179</v>
      </c>
      <c r="J31" s="109" t="s">
        <v>26</v>
      </c>
      <c r="K31" s="109" t="s">
        <v>26</v>
      </c>
      <c r="L31" s="109" t="s">
        <v>26</v>
      </c>
      <c r="M31" s="109" t="s">
        <v>180</v>
      </c>
      <c r="N31" s="109" t="s">
        <v>64</v>
      </c>
      <c r="O31" s="109" t="s">
        <v>26</v>
      </c>
      <c r="P31" s="109" t="s">
        <v>31</v>
      </c>
      <c r="Q31" s="109" t="s">
        <v>141</v>
      </c>
      <c r="R31" s="109" t="s">
        <v>42</v>
      </c>
      <c r="S31" s="109" t="s">
        <v>181</v>
      </c>
      <c r="T31" s="109" t="s">
        <v>33</v>
      </c>
      <c r="U31" s="109" t="s">
        <v>26</v>
      </c>
    </row>
    <row r="32" spans="1:21" ht="45">
      <c r="A32" s="108">
        <v>133</v>
      </c>
      <c r="B32" s="109" t="s">
        <v>182</v>
      </c>
      <c r="C32" s="109" t="s">
        <v>22</v>
      </c>
      <c r="D32" s="110">
        <v>39777</v>
      </c>
      <c r="E32" s="109" t="s">
        <v>89</v>
      </c>
      <c r="F32" s="109" t="s">
        <v>183</v>
      </c>
      <c r="G32" s="109" t="s">
        <v>25</v>
      </c>
      <c r="H32" s="109" t="s">
        <v>26</v>
      </c>
      <c r="I32" s="109" t="s">
        <v>184</v>
      </c>
      <c r="J32" s="109" t="s">
        <v>185</v>
      </c>
      <c r="K32" s="109" t="s">
        <v>186</v>
      </c>
      <c r="L32" s="109" t="s">
        <v>49</v>
      </c>
      <c r="M32" s="109" t="s">
        <v>187</v>
      </c>
      <c r="N32" s="109" t="s">
        <v>188</v>
      </c>
      <c r="O32" s="109" t="s">
        <v>105</v>
      </c>
      <c r="P32" s="109" t="s">
        <v>54</v>
      </c>
      <c r="Q32" s="109" t="s">
        <v>106</v>
      </c>
      <c r="R32" s="109" t="s">
        <v>42</v>
      </c>
      <c r="S32" s="109" t="s">
        <v>189</v>
      </c>
      <c r="T32" s="109" t="s">
        <v>33</v>
      </c>
      <c r="U32" s="109" t="s">
        <v>26</v>
      </c>
    </row>
    <row r="33" spans="1:21" ht="30">
      <c r="A33" s="108">
        <v>134</v>
      </c>
      <c r="B33" s="109" t="s">
        <v>190</v>
      </c>
      <c r="C33" s="109" t="s">
        <v>22</v>
      </c>
      <c r="D33" s="110">
        <v>40068</v>
      </c>
      <c r="E33" s="109" t="s">
        <v>89</v>
      </c>
      <c r="F33" s="109" t="s">
        <v>26</v>
      </c>
      <c r="G33" s="109" t="s">
        <v>33</v>
      </c>
      <c r="H33" s="109" t="s">
        <v>26</v>
      </c>
      <c r="I33" s="109" t="s">
        <v>191</v>
      </c>
      <c r="J33" s="109" t="s">
        <v>26</v>
      </c>
      <c r="K33" s="109" t="s">
        <v>26</v>
      </c>
      <c r="L33" s="109" t="s">
        <v>26</v>
      </c>
      <c r="M33" s="109" t="s">
        <v>192</v>
      </c>
      <c r="N33" s="109" t="s">
        <v>193</v>
      </c>
      <c r="O33" s="109" t="s">
        <v>26</v>
      </c>
      <c r="P33" s="109" t="s">
        <v>38</v>
      </c>
      <c r="Q33" s="109" t="s">
        <v>38</v>
      </c>
      <c r="R33" s="109" t="s">
        <v>42</v>
      </c>
      <c r="S33" s="109" t="s">
        <v>194</v>
      </c>
      <c r="T33" s="109" t="s">
        <v>33</v>
      </c>
      <c r="U33" s="109" t="s">
        <v>26</v>
      </c>
    </row>
    <row r="34" spans="1:21" ht="30">
      <c r="A34" s="108">
        <v>135</v>
      </c>
      <c r="B34" s="109" t="s">
        <v>195</v>
      </c>
      <c r="C34" s="109" t="s">
        <v>22</v>
      </c>
      <c r="D34" s="110">
        <v>39985</v>
      </c>
      <c r="E34" s="109" t="s">
        <v>89</v>
      </c>
      <c r="F34" s="109" t="s">
        <v>26</v>
      </c>
      <c r="G34" s="109" t="s">
        <v>33</v>
      </c>
      <c r="H34" s="109" t="s">
        <v>26</v>
      </c>
      <c r="I34" s="109" t="s">
        <v>196</v>
      </c>
      <c r="J34" s="109" t="s">
        <v>26</v>
      </c>
      <c r="K34" s="109" t="s">
        <v>26</v>
      </c>
      <c r="L34" s="109" t="s">
        <v>26</v>
      </c>
      <c r="M34" s="109" t="s">
        <v>197</v>
      </c>
      <c r="N34" s="109" t="s">
        <v>198</v>
      </c>
      <c r="O34" s="109" t="s">
        <v>64</v>
      </c>
      <c r="P34" s="109" t="s">
        <v>53</v>
      </c>
      <c r="Q34" s="109" t="s">
        <v>50</v>
      </c>
      <c r="R34" s="109" t="s">
        <v>42</v>
      </c>
      <c r="S34" s="109" t="s">
        <v>26</v>
      </c>
      <c r="T34" s="109" t="s">
        <v>33</v>
      </c>
      <c r="U34" s="109" t="s">
        <v>26</v>
      </c>
    </row>
    <row r="35" spans="1:21" ht="45">
      <c r="A35" s="108">
        <v>136</v>
      </c>
      <c r="B35" s="109" t="s">
        <v>199</v>
      </c>
      <c r="C35" s="109" t="s">
        <v>22</v>
      </c>
      <c r="D35" s="110">
        <v>39614</v>
      </c>
      <c r="E35" s="109" t="s">
        <v>89</v>
      </c>
      <c r="F35" s="109" t="s">
        <v>26</v>
      </c>
      <c r="G35" s="109" t="s">
        <v>33</v>
      </c>
      <c r="H35" s="109" t="s">
        <v>26</v>
      </c>
      <c r="I35" s="109" t="s">
        <v>200</v>
      </c>
      <c r="J35" s="109" t="s">
        <v>26</v>
      </c>
      <c r="K35" s="109" t="s">
        <v>26</v>
      </c>
      <c r="L35" s="109" t="s">
        <v>26</v>
      </c>
      <c r="M35" s="109" t="s">
        <v>54</v>
      </c>
      <c r="N35" s="109" t="s">
        <v>201</v>
      </c>
      <c r="O35" s="109" t="s">
        <v>26</v>
      </c>
      <c r="P35" s="109" t="s">
        <v>26</v>
      </c>
      <c r="Q35" s="109" t="s">
        <v>26</v>
      </c>
      <c r="R35" s="109" t="s">
        <v>202</v>
      </c>
      <c r="S35" s="109" t="s">
        <v>26</v>
      </c>
      <c r="T35" s="109" t="s">
        <v>33</v>
      </c>
      <c r="U35" s="109" t="s">
        <v>26</v>
      </c>
    </row>
    <row r="36" spans="1:21" ht="45">
      <c r="A36" s="108">
        <v>137</v>
      </c>
      <c r="B36" s="109" t="s">
        <v>203</v>
      </c>
      <c r="C36" s="109" t="s">
        <v>22</v>
      </c>
      <c r="D36" s="110">
        <v>39820</v>
      </c>
      <c r="E36" s="109" t="s">
        <v>89</v>
      </c>
      <c r="F36" s="109" t="s">
        <v>204</v>
      </c>
      <c r="G36" s="109" t="s">
        <v>25</v>
      </c>
      <c r="H36" s="109" t="s">
        <v>26</v>
      </c>
      <c r="I36" s="109" t="s">
        <v>205</v>
      </c>
      <c r="J36" s="109" t="s">
        <v>206</v>
      </c>
      <c r="K36" s="109" t="s">
        <v>26</v>
      </c>
      <c r="L36" s="109" t="s">
        <v>153</v>
      </c>
      <c r="M36" s="109" t="s">
        <v>38</v>
      </c>
      <c r="N36" s="109" t="s">
        <v>130</v>
      </c>
      <c r="O36" s="109" t="s">
        <v>26</v>
      </c>
      <c r="P36" s="109" t="s">
        <v>83</v>
      </c>
      <c r="Q36" s="109" t="s">
        <v>207</v>
      </c>
      <c r="R36" s="109" t="s">
        <v>42</v>
      </c>
      <c r="S36" s="109" t="s">
        <v>208</v>
      </c>
      <c r="T36" s="109" t="s">
        <v>33</v>
      </c>
      <c r="U36" s="109" t="s">
        <v>26</v>
      </c>
    </row>
    <row r="37" spans="1:21" ht="75">
      <c r="A37" s="108">
        <v>138</v>
      </c>
      <c r="B37" s="109" t="s">
        <v>1687</v>
      </c>
      <c r="C37" s="109" t="s">
        <v>22</v>
      </c>
      <c r="D37" s="110">
        <v>39908</v>
      </c>
      <c r="E37" s="109" t="s">
        <v>89</v>
      </c>
      <c r="F37" s="109" t="s">
        <v>209</v>
      </c>
      <c r="G37" s="109" t="s">
        <v>25</v>
      </c>
      <c r="H37" s="109" t="s">
        <v>26</v>
      </c>
      <c r="I37" s="109" t="s">
        <v>1729</v>
      </c>
      <c r="J37" s="109" t="s">
        <v>210</v>
      </c>
      <c r="K37" s="109" t="s">
        <v>1730</v>
      </c>
      <c r="L37" s="109" t="s">
        <v>1731</v>
      </c>
      <c r="M37" s="109" t="s">
        <v>211</v>
      </c>
      <c r="N37" s="109" t="s">
        <v>130</v>
      </c>
      <c r="O37" s="109" t="s">
        <v>26</v>
      </c>
      <c r="P37" s="109" t="s">
        <v>86</v>
      </c>
      <c r="Q37" s="109" t="s">
        <v>212</v>
      </c>
      <c r="R37" s="109" t="s">
        <v>42</v>
      </c>
      <c r="S37" s="109" t="s">
        <v>213</v>
      </c>
      <c r="T37" s="109" t="s">
        <v>33</v>
      </c>
      <c r="U37" s="109" t="s">
        <v>1732</v>
      </c>
    </row>
    <row r="38" spans="1:21" ht="45">
      <c r="A38" s="108">
        <v>139</v>
      </c>
      <c r="B38" s="109" t="s">
        <v>214</v>
      </c>
      <c r="C38" s="109" t="s">
        <v>22</v>
      </c>
      <c r="D38" s="110">
        <v>39823</v>
      </c>
      <c r="E38" s="109" t="s">
        <v>89</v>
      </c>
      <c r="F38" s="109" t="s">
        <v>215</v>
      </c>
      <c r="G38" s="109" t="s">
        <v>33</v>
      </c>
      <c r="H38" s="109" t="s">
        <v>26</v>
      </c>
      <c r="I38" s="109" t="s">
        <v>216</v>
      </c>
      <c r="J38" s="109" t="s">
        <v>26</v>
      </c>
      <c r="K38" s="109" t="s">
        <v>217</v>
      </c>
      <c r="L38" s="109" t="s">
        <v>128</v>
      </c>
      <c r="M38" s="109" t="s">
        <v>218</v>
      </c>
      <c r="N38" s="109" t="s">
        <v>64</v>
      </c>
      <c r="O38" s="109" t="s">
        <v>26</v>
      </c>
      <c r="P38" s="109" t="s">
        <v>70</v>
      </c>
      <c r="Q38" s="109" t="s">
        <v>219</v>
      </c>
      <c r="R38" s="109" t="s">
        <v>42</v>
      </c>
      <c r="S38" s="109" t="s">
        <v>220</v>
      </c>
      <c r="T38" s="109" t="s">
        <v>33</v>
      </c>
      <c r="U38" s="109" t="s">
        <v>26</v>
      </c>
    </row>
    <row r="39" spans="1:21" ht="45">
      <c r="A39" s="108">
        <v>140</v>
      </c>
      <c r="B39" s="109" t="s">
        <v>221</v>
      </c>
      <c r="C39" s="109" t="s">
        <v>22</v>
      </c>
      <c r="D39" s="110">
        <v>39795</v>
      </c>
      <c r="E39" s="109" t="s">
        <v>89</v>
      </c>
      <c r="F39" s="109" t="s">
        <v>109</v>
      </c>
      <c r="G39" s="109" t="s">
        <v>25</v>
      </c>
      <c r="H39" s="109" t="s">
        <v>26</v>
      </c>
      <c r="I39" s="109" t="s">
        <v>1674</v>
      </c>
      <c r="J39" s="109" t="s">
        <v>222</v>
      </c>
      <c r="K39" s="109" t="s">
        <v>26</v>
      </c>
      <c r="L39" s="109" t="s">
        <v>26</v>
      </c>
      <c r="M39" s="109" t="s">
        <v>223</v>
      </c>
      <c r="N39" s="109" t="s">
        <v>224</v>
      </c>
      <c r="O39" s="109" t="s">
        <v>26</v>
      </c>
      <c r="P39" s="109" t="s">
        <v>116</v>
      </c>
      <c r="Q39" s="109" t="s">
        <v>26</v>
      </c>
      <c r="R39" s="109" t="s">
        <v>26</v>
      </c>
      <c r="S39" s="109" t="s">
        <v>225</v>
      </c>
      <c r="T39" s="109" t="s">
        <v>33</v>
      </c>
      <c r="U39" s="109" t="s">
        <v>26</v>
      </c>
    </row>
    <row r="40" spans="1:21" ht="30">
      <c r="A40" s="108">
        <v>141</v>
      </c>
      <c r="B40" s="109" t="s">
        <v>226</v>
      </c>
      <c r="C40" s="109" t="s">
        <v>22</v>
      </c>
      <c r="D40" s="110">
        <v>39965</v>
      </c>
      <c r="E40" s="109" t="s">
        <v>89</v>
      </c>
      <c r="F40" s="109" t="s">
        <v>227</v>
      </c>
      <c r="G40" s="109" t="s">
        <v>25</v>
      </c>
      <c r="H40" s="109" t="s">
        <v>26</v>
      </c>
      <c r="I40" s="109" t="s">
        <v>228</v>
      </c>
      <c r="J40" s="109" t="s">
        <v>26</v>
      </c>
      <c r="K40" s="109" t="s">
        <v>229</v>
      </c>
      <c r="L40" s="109" t="s">
        <v>26</v>
      </c>
      <c r="M40" s="109" t="s">
        <v>230</v>
      </c>
      <c r="N40" s="109" t="s">
        <v>231</v>
      </c>
      <c r="O40" s="109" t="s">
        <v>26</v>
      </c>
      <c r="P40" s="109" t="s">
        <v>86</v>
      </c>
      <c r="Q40" s="109" t="s">
        <v>65</v>
      </c>
      <c r="R40" s="109" t="s">
        <v>42</v>
      </c>
      <c r="S40" s="109" t="s">
        <v>232</v>
      </c>
      <c r="T40" s="109" t="s">
        <v>33</v>
      </c>
      <c r="U40" s="109" t="s">
        <v>26</v>
      </c>
    </row>
    <row r="41" spans="1:21" ht="45">
      <c r="A41" s="108">
        <v>202</v>
      </c>
      <c r="B41" s="109" t="s">
        <v>2023</v>
      </c>
      <c r="C41" s="109" t="s">
        <v>22</v>
      </c>
      <c r="D41" s="110">
        <v>28712</v>
      </c>
      <c r="E41" s="109" t="s">
        <v>23</v>
      </c>
      <c r="F41" s="109" t="s">
        <v>2024</v>
      </c>
      <c r="G41" s="109" t="s">
        <v>33</v>
      </c>
      <c r="H41" s="109" t="s">
        <v>26</v>
      </c>
      <c r="I41" s="109" t="s">
        <v>233</v>
      </c>
      <c r="J41" s="109" t="s">
        <v>26</v>
      </c>
      <c r="K41" s="109" t="s">
        <v>26</v>
      </c>
      <c r="L41" s="109" t="s">
        <v>68</v>
      </c>
      <c r="M41" s="109" t="s">
        <v>234</v>
      </c>
      <c r="N41" s="109" t="s">
        <v>235</v>
      </c>
      <c r="O41" s="109" t="s">
        <v>125</v>
      </c>
      <c r="P41" s="109" t="s">
        <v>53</v>
      </c>
      <c r="Q41" s="109" t="s">
        <v>53</v>
      </c>
      <c r="R41" s="109" t="s">
        <v>42</v>
      </c>
      <c r="S41" s="109" t="s">
        <v>26</v>
      </c>
      <c r="T41" s="109" t="s">
        <v>33</v>
      </c>
      <c r="U41" s="109" t="s">
        <v>26</v>
      </c>
    </row>
    <row r="42" spans="1:21" ht="45">
      <c r="A42" s="108">
        <v>203</v>
      </c>
      <c r="B42" s="109" t="s">
        <v>236</v>
      </c>
      <c r="C42" s="109" t="s">
        <v>22</v>
      </c>
      <c r="D42" s="110">
        <v>32698</v>
      </c>
      <c r="E42" s="109" t="s">
        <v>23</v>
      </c>
      <c r="F42" s="109" t="s">
        <v>26</v>
      </c>
      <c r="G42" s="109" t="s">
        <v>33</v>
      </c>
      <c r="H42" s="109" t="s">
        <v>26</v>
      </c>
      <c r="I42" s="109" t="s">
        <v>237</v>
      </c>
      <c r="J42" s="109" t="s">
        <v>26</v>
      </c>
      <c r="K42" s="109" t="s">
        <v>26</v>
      </c>
      <c r="L42" s="109" t="s">
        <v>153</v>
      </c>
      <c r="M42" s="109" t="s">
        <v>70</v>
      </c>
      <c r="N42" s="109" t="s">
        <v>238</v>
      </c>
      <c r="O42" s="109" t="s">
        <v>64</v>
      </c>
      <c r="P42" s="109" t="s">
        <v>53</v>
      </c>
      <c r="Q42" s="109" t="s">
        <v>86</v>
      </c>
      <c r="R42" s="109" t="s">
        <v>42</v>
      </c>
      <c r="S42" s="109" t="s">
        <v>239</v>
      </c>
      <c r="T42" s="109" t="s">
        <v>33</v>
      </c>
      <c r="U42" s="109" t="s">
        <v>26</v>
      </c>
    </row>
    <row r="43" spans="1:21" ht="30">
      <c r="A43" s="108">
        <v>204</v>
      </c>
      <c r="B43" s="109" t="s">
        <v>240</v>
      </c>
      <c r="C43" s="109" t="s">
        <v>22</v>
      </c>
      <c r="D43" s="110">
        <v>31147</v>
      </c>
      <c r="E43" s="109" t="s">
        <v>23</v>
      </c>
      <c r="F43" s="109" t="s">
        <v>26</v>
      </c>
      <c r="G43" s="109" t="s">
        <v>33</v>
      </c>
      <c r="H43" s="109" t="s">
        <v>26</v>
      </c>
      <c r="I43" s="109" t="s">
        <v>241</v>
      </c>
      <c r="J43" s="109" t="s">
        <v>26</v>
      </c>
      <c r="K43" s="109" t="s">
        <v>26</v>
      </c>
      <c r="L43" s="109" t="s">
        <v>68</v>
      </c>
      <c r="M43" s="109" t="s">
        <v>242</v>
      </c>
      <c r="N43" s="109" t="s">
        <v>243</v>
      </c>
      <c r="O43" s="109" t="s">
        <v>26</v>
      </c>
      <c r="P43" s="109" t="s">
        <v>38</v>
      </c>
      <c r="Q43" s="109" t="s">
        <v>53</v>
      </c>
      <c r="R43" s="109" t="s">
        <v>42</v>
      </c>
      <c r="S43" s="109" t="s">
        <v>244</v>
      </c>
      <c r="T43" s="109" t="s">
        <v>33</v>
      </c>
      <c r="U43" s="109" t="s">
        <v>26</v>
      </c>
    </row>
    <row r="44" spans="1:21" ht="45">
      <c r="A44" s="108">
        <v>210</v>
      </c>
      <c r="B44" s="109" t="s">
        <v>245</v>
      </c>
      <c r="C44" s="109" t="s">
        <v>22</v>
      </c>
      <c r="D44" s="110">
        <v>39925</v>
      </c>
      <c r="E44" s="109" t="s">
        <v>246</v>
      </c>
      <c r="F44" s="109" t="s">
        <v>150</v>
      </c>
      <c r="G44" s="109" t="s">
        <v>33</v>
      </c>
      <c r="H44" s="109" t="s">
        <v>26</v>
      </c>
      <c r="I44" s="109" t="s">
        <v>247</v>
      </c>
      <c r="J44" s="109" t="s">
        <v>248</v>
      </c>
      <c r="K44" s="109" t="s">
        <v>249</v>
      </c>
      <c r="L44" s="109" t="s">
        <v>80</v>
      </c>
      <c r="M44" s="109" t="s">
        <v>54</v>
      </c>
      <c r="N44" s="109" t="s">
        <v>250</v>
      </c>
      <c r="O44" s="109" t="s">
        <v>40</v>
      </c>
      <c r="P44" s="109" t="s">
        <v>53</v>
      </c>
      <c r="Q44" s="109" t="s">
        <v>41</v>
      </c>
      <c r="R44" s="109" t="s">
        <v>42</v>
      </c>
      <c r="S44" s="109" t="s">
        <v>26</v>
      </c>
      <c r="T44" s="109" t="s">
        <v>33</v>
      </c>
      <c r="U44" s="109" t="s">
        <v>26</v>
      </c>
    </row>
    <row r="45" spans="1:21" ht="30">
      <c r="A45" s="108">
        <v>211</v>
      </c>
      <c r="B45" s="109" t="s">
        <v>251</v>
      </c>
      <c r="C45" s="109" t="s">
        <v>22</v>
      </c>
      <c r="D45" s="110">
        <v>40191</v>
      </c>
      <c r="E45" s="109" t="s">
        <v>246</v>
      </c>
      <c r="F45" s="109" t="s">
        <v>425</v>
      </c>
      <c r="G45" s="109" t="s">
        <v>33</v>
      </c>
      <c r="H45" s="109" t="s">
        <v>26</v>
      </c>
      <c r="I45" s="109" t="s">
        <v>1395</v>
      </c>
      <c r="J45" s="109" t="s">
        <v>252</v>
      </c>
      <c r="K45" s="109" t="s">
        <v>1396</v>
      </c>
      <c r="L45" s="109" t="s">
        <v>128</v>
      </c>
      <c r="M45" s="109" t="s">
        <v>1397</v>
      </c>
      <c r="N45" s="109" t="s">
        <v>64</v>
      </c>
      <c r="O45" s="109" t="s">
        <v>26</v>
      </c>
      <c r="P45" s="109" t="s">
        <v>86</v>
      </c>
      <c r="Q45" s="109" t="s">
        <v>1398</v>
      </c>
      <c r="R45" s="109" t="s">
        <v>42</v>
      </c>
      <c r="S45" s="109" t="s">
        <v>1259</v>
      </c>
      <c r="T45" s="109" t="s">
        <v>33</v>
      </c>
      <c r="U45" s="109" t="s">
        <v>1399</v>
      </c>
    </row>
    <row r="46" spans="1:21" ht="30">
      <c r="A46" s="108">
        <v>212</v>
      </c>
      <c r="B46" s="109" t="s">
        <v>254</v>
      </c>
      <c r="C46" s="109" t="s">
        <v>22</v>
      </c>
      <c r="D46" s="110">
        <v>40011</v>
      </c>
      <c r="E46" s="109" t="s">
        <v>246</v>
      </c>
      <c r="F46" s="109" t="s">
        <v>26</v>
      </c>
      <c r="G46" s="109" t="s">
        <v>33</v>
      </c>
      <c r="H46" s="109" t="s">
        <v>26</v>
      </c>
      <c r="I46" s="109" t="s">
        <v>255</v>
      </c>
      <c r="J46" s="109" t="s">
        <v>26</v>
      </c>
      <c r="K46" s="109" t="s">
        <v>26</v>
      </c>
      <c r="L46" s="109" t="s">
        <v>26</v>
      </c>
      <c r="M46" s="109" t="s">
        <v>253</v>
      </c>
      <c r="N46" s="109" t="s">
        <v>95</v>
      </c>
      <c r="O46" s="109" t="s">
        <v>26</v>
      </c>
      <c r="P46" s="109" t="s">
        <v>26</v>
      </c>
      <c r="Q46" s="109" t="s">
        <v>26</v>
      </c>
      <c r="R46" s="109" t="s">
        <v>42</v>
      </c>
      <c r="S46" s="109" t="s">
        <v>26</v>
      </c>
      <c r="T46" s="109" t="s">
        <v>33</v>
      </c>
      <c r="U46" s="109" t="s">
        <v>26</v>
      </c>
    </row>
    <row r="47" spans="1:21" ht="30">
      <c r="A47" s="108">
        <v>214</v>
      </c>
      <c r="B47" s="109" t="s">
        <v>256</v>
      </c>
      <c r="C47" s="109" t="s">
        <v>22</v>
      </c>
      <c r="D47" s="110">
        <v>39920</v>
      </c>
      <c r="E47" s="109" t="s">
        <v>246</v>
      </c>
      <c r="F47" s="109" t="s">
        <v>109</v>
      </c>
      <c r="G47" s="109" t="s">
        <v>25</v>
      </c>
      <c r="H47" s="109" t="s">
        <v>26</v>
      </c>
      <c r="I47" s="109" t="s">
        <v>257</v>
      </c>
      <c r="J47" s="109" t="s">
        <v>127</v>
      </c>
      <c r="K47" s="109" t="s">
        <v>258</v>
      </c>
      <c r="L47" s="109" t="s">
        <v>49</v>
      </c>
      <c r="M47" s="109" t="s">
        <v>129</v>
      </c>
      <c r="N47" s="109" t="s">
        <v>130</v>
      </c>
      <c r="O47" s="109" t="s">
        <v>26</v>
      </c>
      <c r="P47" s="109" t="s">
        <v>53</v>
      </c>
      <c r="Q47" s="109" t="s">
        <v>116</v>
      </c>
      <c r="R47" s="109" t="s">
        <v>42</v>
      </c>
      <c r="S47" s="109" t="s">
        <v>259</v>
      </c>
      <c r="T47" s="109" t="s">
        <v>33</v>
      </c>
      <c r="U47" s="109" t="s">
        <v>26</v>
      </c>
    </row>
    <row r="48" spans="1:21" ht="30">
      <c r="A48" s="108">
        <v>215</v>
      </c>
      <c r="B48" s="109" t="s">
        <v>260</v>
      </c>
      <c r="C48" s="109" t="s">
        <v>22</v>
      </c>
      <c r="D48" s="110">
        <v>39883</v>
      </c>
      <c r="E48" s="109" t="s">
        <v>246</v>
      </c>
      <c r="F48" s="109" t="s">
        <v>26</v>
      </c>
      <c r="G48" s="109" t="s">
        <v>33</v>
      </c>
      <c r="H48" s="109" t="s">
        <v>26</v>
      </c>
      <c r="I48" s="109" t="s">
        <v>261</v>
      </c>
      <c r="J48" s="109" t="s">
        <v>26</v>
      </c>
      <c r="K48" s="109" t="s">
        <v>26</v>
      </c>
      <c r="L48" s="109" t="s">
        <v>26</v>
      </c>
      <c r="M48" s="109" t="s">
        <v>262</v>
      </c>
      <c r="N48" s="109" t="s">
        <v>82</v>
      </c>
      <c r="O48" s="109" t="s">
        <v>64</v>
      </c>
      <c r="P48" s="109" t="s">
        <v>86</v>
      </c>
      <c r="Q48" s="109" t="s">
        <v>263</v>
      </c>
      <c r="R48" s="109" t="s">
        <v>42</v>
      </c>
      <c r="S48" s="109" t="s">
        <v>26</v>
      </c>
      <c r="T48" s="109" t="s">
        <v>33</v>
      </c>
      <c r="U48" s="109" t="s">
        <v>26</v>
      </c>
    </row>
    <row r="49" spans="1:21" ht="45">
      <c r="A49" s="108">
        <v>216</v>
      </c>
      <c r="B49" s="109" t="s">
        <v>264</v>
      </c>
      <c r="C49" s="109" t="s">
        <v>22</v>
      </c>
      <c r="D49" s="110">
        <v>40048</v>
      </c>
      <c r="E49" s="109" t="s">
        <v>246</v>
      </c>
      <c r="F49" s="109" t="s">
        <v>26</v>
      </c>
      <c r="G49" s="109" t="s">
        <v>33</v>
      </c>
      <c r="H49" s="109" t="s">
        <v>26</v>
      </c>
      <c r="I49" s="109" t="s">
        <v>265</v>
      </c>
      <c r="J49" s="109" t="s">
        <v>26</v>
      </c>
      <c r="K49" s="109" t="s">
        <v>26</v>
      </c>
      <c r="L49" s="109" t="s">
        <v>26</v>
      </c>
      <c r="M49" s="109" t="s">
        <v>266</v>
      </c>
      <c r="N49" s="109" t="s">
        <v>130</v>
      </c>
      <c r="O49" s="109" t="s">
        <v>26</v>
      </c>
      <c r="P49" s="109" t="s">
        <v>26</v>
      </c>
      <c r="Q49" s="109" t="s">
        <v>26</v>
      </c>
      <c r="R49" s="109" t="s">
        <v>42</v>
      </c>
      <c r="S49" s="109" t="s">
        <v>26</v>
      </c>
      <c r="T49" s="109" t="s">
        <v>33</v>
      </c>
      <c r="U49" s="109" t="s">
        <v>26</v>
      </c>
    </row>
    <row r="50" spans="1:21" ht="30">
      <c r="A50" s="108">
        <v>217</v>
      </c>
      <c r="B50" s="109" t="s">
        <v>267</v>
      </c>
      <c r="C50" s="109" t="s">
        <v>22</v>
      </c>
      <c r="D50" s="110">
        <v>39737</v>
      </c>
      <c r="E50" s="109" t="s">
        <v>246</v>
      </c>
      <c r="F50" s="109" t="s">
        <v>26</v>
      </c>
      <c r="G50" s="109" t="s">
        <v>33</v>
      </c>
      <c r="H50" s="109" t="s">
        <v>26</v>
      </c>
      <c r="I50" s="109" t="s">
        <v>268</v>
      </c>
      <c r="J50" s="109" t="s">
        <v>26</v>
      </c>
      <c r="K50" s="109" t="s">
        <v>26</v>
      </c>
      <c r="L50" s="109" t="s">
        <v>26</v>
      </c>
      <c r="M50" s="109" t="s">
        <v>86</v>
      </c>
      <c r="N50" s="109" t="s">
        <v>269</v>
      </c>
      <c r="O50" s="109" t="s">
        <v>40</v>
      </c>
      <c r="P50" s="109" t="s">
        <v>38</v>
      </c>
      <c r="Q50" s="109" t="s">
        <v>262</v>
      </c>
      <c r="R50" s="109" t="s">
        <v>42</v>
      </c>
      <c r="S50" s="109" t="s">
        <v>26</v>
      </c>
      <c r="T50" s="109" t="s">
        <v>33</v>
      </c>
      <c r="U50" s="109" t="s">
        <v>26</v>
      </c>
    </row>
    <row r="51" spans="1:21" ht="45">
      <c r="A51" s="108">
        <v>218</v>
      </c>
      <c r="B51" s="109" t="s">
        <v>270</v>
      </c>
      <c r="C51" s="109" t="s">
        <v>22</v>
      </c>
      <c r="D51" s="110">
        <v>39581</v>
      </c>
      <c r="E51" s="109" t="s">
        <v>246</v>
      </c>
      <c r="F51" s="109" t="s">
        <v>271</v>
      </c>
      <c r="G51" s="109" t="s">
        <v>33</v>
      </c>
      <c r="H51" s="109" t="s">
        <v>26</v>
      </c>
      <c r="I51" s="109" t="s">
        <v>272</v>
      </c>
      <c r="J51" s="109" t="s">
        <v>273</v>
      </c>
      <c r="K51" s="109" t="s">
        <v>26</v>
      </c>
      <c r="L51" s="109" t="s">
        <v>61</v>
      </c>
      <c r="M51" s="109" t="s">
        <v>274</v>
      </c>
      <c r="N51" s="109" t="s">
        <v>224</v>
      </c>
      <c r="O51" s="109" t="s">
        <v>64</v>
      </c>
      <c r="P51" s="109" t="s">
        <v>62</v>
      </c>
      <c r="Q51" s="109" t="s">
        <v>275</v>
      </c>
      <c r="R51" s="109" t="s">
        <v>42</v>
      </c>
      <c r="S51" s="109" t="s">
        <v>276</v>
      </c>
      <c r="T51" s="109" t="s">
        <v>33</v>
      </c>
      <c r="U51" s="109" t="s">
        <v>26</v>
      </c>
    </row>
    <row r="52" spans="1:21" ht="45">
      <c r="A52" s="108">
        <v>219</v>
      </c>
      <c r="B52" s="109" t="s">
        <v>277</v>
      </c>
      <c r="C52" s="109" t="s">
        <v>22</v>
      </c>
      <c r="D52" s="110">
        <v>39543</v>
      </c>
      <c r="E52" s="109" t="s">
        <v>246</v>
      </c>
      <c r="F52" s="109" t="s">
        <v>26</v>
      </c>
      <c r="G52" s="109" t="s">
        <v>33</v>
      </c>
      <c r="H52" s="109" t="s">
        <v>26</v>
      </c>
      <c r="I52" s="109" t="s">
        <v>278</v>
      </c>
      <c r="J52" s="109" t="s">
        <v>26</v>
      </c>
      <c r="K52" s="109" t="s">
        <v>26</v>
      </c>
      <c r="L52" s="109" t="s">
        <v>26</v>
      </c>
      <c r="M52" s="109" t="s">
        <v>212</v>
      </c>
      <c r="N52" s="109" t="s">
        <v>130</v>
      </c>
      <c r="O52" s="109" t="s">
        <v>26</v>
      </c>
      <c r="P52" s="109" t="s">
        <v>41</v>
      </c>
      <c r="Q52" s="109" t="s">
        <v>26</v>
      </c>
      <c r="R52" s="109" t="s">
        <v>42</v>
      </c>
      <c r="S52" s="109" t="s">
        <v>279</v>
      </c>
      <c r="T52" s="109" t="s">
        <v>33</v>
      </c>
      <c r="U52" s="109" t="s">
        <v>26</v>
      </c>
    </row>
    <row r="53" spans="1:21" ht="45">
      <c r="A53" s="108">
        <v>220</v>
      </c>
      <c r="B53" s="109" t="s">
        <v>280</v>
      </c>
      <c r="C53" s="109" t="s">
        <v>22</v>
      </c>
      <c r="D53" s="110">
        <v>39722</v>
      </c>
      <c r="E53" s="109" t="s">
        <v>246</v>
      </c>
      <c r="F53" s="109" t="s">
        <v>26</v>
      </c>
      <c r="G53" s="109" t="s">
        <v>33</v>
      </c>
      <c r="H53" s="109" t="s">
        <v>26</v>
      </c>
      <c r="I53" s="109" t="s">
        <v>281</v>
      </c>
      <c r="J53" s="109" t="s">
        <v>26</v>
      </c>
      <c r="K53" s="109" t="s">
        <v>26</v>
      </c>
      <c r="L53" s="109" t="s">
        <v>26</v>
      </c>
      <c r="M53" s="109" t="s">
        <v>26</v>
      </c>
      <c r="N53" s="109" t="s">
        <v>282</v>
      </c>
      <c r="O53" s="109" t="s">
        <v>26</v>
      </c>
      <c r="P53" s="109" t="s">
        <v>26</v>
      </c>
      <c r="Q53" s="109" t="s">
        <v>26</v>
      </c>
      <c r="R53" s="109" t="s">
        <v>42</v>
      </c>
      <c r="S53" s="109" t="s">
        <v>26</v>
      </c>
      <c r="T53" s="109" t="s">
        <v>33</v>
      </c>
      <c r="U53" s="109" t="s">
        <v>26</v>
      </c>
    </row>
    <row r="54" spans="1:21" ht="30">
      <c r="A54" s="108">
        <v>221</v>
      </c>
      <c r="B54" s="109" t="s">
        <v>1688</v>
      </c>
      <c r="C54" s="109" t="s">
        <v>22</v>
      </c>
      <c r="D54" s="110">
        <v>39686</v>
      </c>
      <c r="E54" s="109" t="s">
        <v>246</v>
      </c>
      <c r="F54" s="109" t="s">
        <v>26</v>
      </c>
      <c r="G54" s="109" t="s">
        <v>33</v>
      </c>
      <c r="H54" s="109" t="s">
        <v>26</v>
      </c>
      <c r="I54" s="109" t="s">
        <v>283</v>
      </c>
      <c r="J54" s="109" t="s">
        <v>26</v>
      </c>
      <c r="K54" s="109" t="s">
        <v>26</v>
      </c>
      <c r="L54" s="109" t="s">
        <v>26</v>
      </c>
      <c r="M54" s="109" t="s">
        <v>86</v>
      </c>
      <c r="N54" s="109" t="s">
        <v>284</v>
      </c>
      <c r="O54" s="109" t="s">
        <v>26</v>
      </c>
      <c r="P54" s="109" t="s">
        <v>26</v>
      </c>
      <c r="Q54" s="109" t="s">
        <v>26</v>
      </c>
      <c r="R54" s="109" t="s">
        <v>285</v>
      </c>
      <c r="S54" s="109" t="s">
        <v>26</v>
      </c>
      <c r="T54" s="109" t="s">
        <v>33</v>
      </c>
      <c r="U54" s="109" t="s">
        <v>26</v>
      </c>
    </row>
    <row r="55" spans="1:21" ht="30">
      <c r="A55" s="108">
        <v>222</v>
      </c>
      <c r="B55" s="109" t="s">
        <v>286</v>
      </c>
      <c r="C55" s="109" t="s">
        <v>22</v>
      </c>
      <c r="D55" s="110">
        <v>39491</v>
      </c>
      <c r="E55" s="109" t="s">
        <v>246</v>
      </c>
      <c r="F55" s="109" t="s">
        <v>26</v>
      </c>
      <c r="G55" s="109" t="s">
        <v>33</v>
      </c>
      <c r="H55" s="109" t="s">
        <v>26</v>
      </c>
      <c r="I55" s="109" t="s">
        <v>287</v>
      </c>
      <c r="J55" s="109" t="s">
        <v>26</v>
      </c>
      <c r="K55" s="109" t="s">
        <v>26</v>
      </c>
      <c r="L55" s="109" t="s">
        <v>26</v>
      </c>
      <c r="M55" s="109" t="s">
        <v>288</v>
      </c>
      <c r="N55" s="109" t="s">
        <v>193</v>
      </c>
      <c r="O55" s="109" t="s">
        <v>26</v>
      </c>
      <c r="P55" s="109" t="s">
        <v>26</v>
      </c>
      <c r="Q55" s="109" t="s">
        <v>26</v>
      </c>
      <c r="R55" s="109" t="s">
        <v>42</v>
      </c>
      <c r="S55" s="109" t="s">
        <v>26</v>
      </c>
      <c r="T55" s="109" t="s">
        <v>33</v>
      </c>
      <c r="U55" s="109" t="s">
        <v>26</v>
      </c>
    </row>
    <row r="56" spans="1:21" ht="45">
      <c r="A56" s="108">
        <v>223</v>
      </c>
      <c r="B56" s="109" t="s">
        <v>289</v>
      </c>
      <c r="C56" s="109" t="s">
        <v>22</v>
      </c>
      <c r="D56" s="110">
        <v>39650</v>
      </c>
      <c r="E56" s="109" t="s">
        <v>246</v>
      </c>
      <c r="F56" s="109" t="s">
        <v>26</v>
      </c>
      <c r="G56" s="109" t="s">
        <v>33</v>
      </c>
      <c r="H56" s="109" t="s">
        <v>26</v>
      </c>
      <c r="I56" s="109" t="s">
        <v>290</v>
      </c>
      <c r="J56" s="109" t="s">
        <v>26</v>
      </c>
      <c r="K56" s="109" t="s">
        <v>26</v>
      </c>
      <c r="L56" s="109" t="s">
        <v>26</v>
      </c>
      <c r="M56" s="109" t="s">
        <v>291</v>
      </c>
      <c r="N56" s="109" t="s">
        <v>64</v>
      </c>
      <c r="O56" s="109" t="s">
        <v>26</v>
      </c>
      <c r="P56" s="109" t="s">
        <v>65</v>
      </c>
      <c r="Q56" s="109" t="s">
        <v>292</v>
      </c>
      <c r="R56" s="109" t="s">
        <v>42</v>
      </c>
      <c r="S56" s="109" t="s">
        <v>293</v>
      </c>
      <c r="T56" s="109" t="s">
        <v>33</v>
      </c>
      <c r="U56" s="109" t="s">
        <v>26</v>
      </c>
    </row>
    <row r="57" spans="1:21" ht="30">
      <c r="A57" s="108">
        <v>224</v>
      </c>
      <c r="B57" s="109" t="s">
        <v>1689</v>
      </c>
      <c r="C57" s="109" t="s">
        <v>22</v>
      </c>
      <c r="D57" s="110">
        <v>39687</v>
      </c>
      <c r="E57" s="109" t="s">
        <v>246</v>
      </c>
      <c r="F57" s="109" t="s">
        <v>26</v>
      </c>
      <c r="G57" s="109" t="s">
        <v>33</v>
      </c>
      <c r="H57" s="109" t="s">
        <v>26</v>
      </c>
      <c r="I57" s="109" t="s">
        <v>294</v>
      </c>
      <c r="J57" s="109" t="s">
        <v>26</v>
      </c>
      <c r="K57" s="109" t="s">
        <v>26</v>
      </c>
      <c r="L57" s="109" t="s">
        <v>26</v>
      </c>
      <c r="M57" s="109" t="s">
        <v>211</v>
      </c>
      <c r="N57" s="109" t="s">
        <v>269</v>
      </c>
      <c r="O57" s="109" t="s">
        <v>40</v>
      </c>
      <c r="P57" s="109" t="s">
        <v>38</v>
      </c>
      <c r="Q57" s="109" t="s">
        <v>70</v>
      </c>
      <c r="R57" s="109" t="s">
        <v>42</v>
      </c>
      <c r="S57" s="109" t="s">
        <v>295</v>
      </c>
      <c r="T57" s="109" t="s">
        <v>33</v>
      </c>
      <c r="U57" s="109" t="s">
        <v>26</v>
      </c>
    </row>
    <row r="58" spans="1:21" ht="30">
      <c r="A58" s="108">
        <v>225</v>
      </c>
      <c r="B58" s="109" t="s">
        <v>296</v>
      </c>
      <c r="C58" s="109" t="s">
        <v>22</v>
      </c>
      <c r="D58" s="110">
        <v>39354</v>
      </c>
      <c r="E58" s="109" t="s">
        <v>246</v>
      </c>
      <c r="F58" s="109" t="s">
        <v>297</v>
      </c>
      <c r="G58" s="109" t="s">
        <v>33</v>
      </c>
      <c r="H58" s="109" t="s">
        <v>26</v>
      </c>
      <c r="I58" s="109" t="s">
        <v>298</v>
      </c>
      <c r="J58" s="109" t="s">
        <v>299</v>
      </c>
      <c r="K58" s="109" t="s">
        <v>300</v>
      </c>
      <c r="L58" s="109" t="s">
        <v>26</v>
      </c>
      <c r="M58" s="109" t="s">
        <v>38</v>
      </c>
      <c r="N58" s="109" t="s">
        <v>301</v>
      </c>
      <c r="O58" s="109" t="s">
        <v>302</v>
      </c>
      <c r="P58" s="109" t="s">
        <v>116</v>
      </c>
      <c r="Q58" s="109" t="s">
        <v>26</v>
      </c>
      <c r="R58" s="109" t="s">
        <v>303</v>
      </c>
      <c r="S58" s="109" t="s">
        <v>26</v>
      </c>
      <c r="T58" s="109" t="s">
        <v>33</v>
      </c>
      <c r="U58" s="109" t="s">
        <v>26</v>
      </c>
    </row>
    <row r="59" spans="1:21" ht="30">
      <c r="A59" s="108">
        <v>226</v>
      </c>
      <c r="B59" s="109" t="s">
        <v>304</v>
      </c>
      <c r="C59" s="109" t="s">
        <v>22</v>
      </c>
      <c r="D59" s="110">
        <v>39092</v>
      </c>
      <c r="E59" s="109" t="s">
        <v>246</v>
      </c>
      <c r="F59" s="109" t="s">
        <v>26</v>
      </c>
      <c r="G59" s="109" t="s">
        <v>33</v>
      </c>
      <c r="H59" s="109" t="s">
        <v>26</v>
      </c>
      <c r="I59" s="109" t="s">
        <v>305</v>
      </c>
      <c r="J59" s="109" t="s">
        <v>26</v>
      </c>
      <c r="K59" s="109" t="s">
        <v>26</v>
      </c>
      <c r="L59" s="109" t="s">
        <v>26</v>
      </c>
      <c r="M59" s="109" t="s">
        <v>306</v>
      </c>
      <c r="N59" s="109" t="s">
        <v>224</v>
      </c>
      <c r="O59" s="109" t="s">
        <v>64</v>
      </c>
      <c r="P59" s="109" t="s">
        <v>83</v>
      </c>
      <c r="Q59" s="109" t="s">
        <v>106</v>
      </c>
      <c r="R59" s="109" t="s">
        <v>42</v>
      </c>
      <c r="S59" s="109" t="s">
        <v>26</v>
      </c>
      <c r="T59" s="109" t="s">
        <v>33</v>
      </c>
      <c r="U59" s="109" t="s">
        <v>26</v>
      </c>
    </row>
    <row r="60" spans="1:21" ht="45">
      <c r="A60" s="108">
        <v>227</v>
      </c>
      <c r="B60" s="109" t="s">
        <v>307</v>
      </c>
      <c r="C60" s="109" t="s">
        <v>22</v>
      </c>
      <c r="D60" s="110">
        <v>39994</v>
      </c>
      <c r="E60" s="109" t="s">
        <v>246</v>
      </c>
      <c r="F60" s="109" t="s">
        <v>26</v>
      </c>
      <c r="G60" s="109" t="s">
        <v>33</v>
      </c>
      <c r="H60" s="109" t="s">
        <v>26</v>
      </c>
      <c r="I60" s="109" t="s">
        <v>308</v>
      </c>
      <c r="J60" s="109" t="s">
        <v>26</v>
      </c>
      <c r="K60" s="109" t="s">
        <v>26</v>
      </c>
      <c r="L60" s="109" t="s">
        <v>26</v>
      </c>
      <c r="M60" s="109" t="s">
        <v>62</v>
      </c>
      <c r="N60" s="109" t="s">
        <v>309</v>
      </c>
      <c r="O60" s="109" t="s">
        <v>52</v>
      </c>
      <c r="P60" s="109" t="s">
        <v>116</v>
      </c>
      <c r="Q60" s="109" t="s">
        <v>41</v>
      </c>
      <c r="R60" s="109" t="s">
        <v>42</v>
      </c>
      <c r="S60" s="109" t="s">
        <v>310</v>
      </c>
      <c r="T60" s="109" t="s">
        <v>33</v>
      </c>
      <c r="U60" s="109" t="s">
        <v>26</v>
      </c>
    </row>
    <row r="61" spans="1:21" ht="60">
      <c r="A61" s="108">
        <v>228</v>
      </c>
      <c r="B61" s="109" t="s">
        <v>311</v>
      </c>
      <c r="C61" s="109" t="s">
        <v>22</v>
      </c>
      <c r="D61" s="110">
        <v>39884</v>
      </c>
      <c r="E61" s="109" t="s">
        <v>246</v>
      </c>
      <c r="F61" s="109" t="s">
        <v>26</v>
      </c>
      <c r="G61" s="109" t="s">
        <v>33</v>
      </c>
      <c r="H61" s="109" t="s">
        <v>26</v>
      </c>
      <c r="I61" s="109" t="s">
        <v>312</v>
      </c>
      <c r="J61" s="109" t="s">
        <v>26</v>
      </c>
      <c r="K61" s="109" t="s">
        <v>26</v>
      </c>
      <c r="L61" s="109" t="s">
        <v>26</v>
      </c>
      <c r="M61" s="109" t="s">
        <v>26</v>
      </c>
      <c r="N61" s="109" t="s">
        <v>313</v>
      </c>
      <c r="O61" s="109" t="s">
        <v>52</v>
      </c>
      <c r="P61" s="109" t="s">
        <v>26</v>
      </c>
      <c r="Q61" s="109" t="s">
        <v>26</v>
      </c>
      <c r="R61" s="109" t="s">
        <v>42</v>
      </c>
      <c r="S61" s="109" t="s">
        <v>314</v>
      </c>
      <c r="T61" s="109" t="s">
        <v>33</v>
      </c>
      <c r="U61" s="109" t="s">
        <v>26</v>
      </c>
    </row>
    <row r="62" spans="1:21" ht="45">
      <c r="A62" s="108">
        <v>229</v>
      </c>
      <c r="B62" s="109" t="s">
        <v>1651</v>
      </c>
      <c r="C62" s="109" t="s">
        <v>22</v>
      </c>
      <c r="D62" s="110">
        <v>39741</v>
      </c>
      <c r="E62" s="109" t="s">
        <v>246</v>
      </c>
      <c r="F62" s="109" t="s">
        <v>315</v>
      </c>
      <c r="G62" s="109" t="s">
        <v>33</v>
      </c>
      <c r="H62" s="109" t="s">
        <v>26</v>
      </c>
      <c r="I62" s="109" t="s">
        <v>316</v>
      </c>
      <c r="J62" s="109" t="s">
        <v>317</v>
      </c>
      <c r="K62" s="109" t="s">
        <v>318</v>
      </c>
      <c r="L62" s="109" t="s">
        <v>128</v>
      </c>
      <c r="M62" s="109" t="s">
        <v>41</v>
      </c>
      <c r="N62" s="109" t="s">
        <v>319</v>
      </c>
      <c r="O62" s="109" t="s">
        <v>320</v>
      </c>
      <c r="P62" s="109" t="s">
        <v>53</v>
      </c>
      <c r="Q62" s="109" t="s">
        <v>41</v>
      </c>
      <c r="R62" s="109" t="s">
        <v>321</v>
      </c>
      <c r="S62" s="109" t="s">
        <v>322</v>
      </c>
      <c r="T62" s="109" t="s">
        <v>33</v>
      </c>
      <c r="U62" s="109" t="s">
        <v>26</v>
      </c>
    </row>
    <row r="63" spans="1:21" ht="30">
      <c r="A63" s="108">
        <v>230</v>
      </c>
      <c r="B63" s="109" t="s">
        <v>323</v>
      </c>
      <c r="C63" s="109" t="s">
        <v>22</v>
      </c>
      <c r="D63" s="110">
        <v>40029</v>
      </c>
      <c r="E63" s="109" t="s">
        <v>246</v>
      </c>
      <c r="F63" s="109" t="s">
        <v>26</v>
      </c>
      <c r="G63" s="109" t="s">
        <v>33</v>
      </c>
      <c r="H63" s="109" t="s">
        <v>26</v>
      </c>
      <c r="I63" s="109" t="s">
        <v>324</v>
      </c>
      <c r="J63" s="109" t="s">
        <v>26</v>
      </c>
      <c r="K63" s="109" t="s">
        <v>26</v>
      </c>
      <c r="L63" s="109" t="s">
        <v>26</v>
      </c>
      <c r="M63" s="109" t="s">
        <v>325</v>
      </c>
      <c r="N63" s="109" t="s">
        <v>326</v>
      </c>
      <c r="O63" s="109" t="s">
        <v>26</v>
      </c>
      <c r="P63" s="109" t="s">
        <v>54</v>
      </c>
      <c r="Q63" s="109" t="s">
        <v>93</v>
      </c>
      <c r="R63" s="109" t="s">
        <v>321</v>
      </c>
      <c r="S63" s="109" t="s">
        <v>327</v>
      </c>
      <c r="T63" s="109" t="s">
        <v>33</v>
      </c>
      <c r="U63" s="109" t="s">
        <v>26</v>
      </c>
    </row>
    <row r="64" spans="1:21" ht="30">
      <c r="A64" s="108">
        <v>231</v>
      </c>
      <c r="B64" s="109" t="s">
        <v>328</v>
      </c>
      <c r="C64" s="109" t="s">
        <v>22</v>
      </c>
      <c r="D64" s="110">
        <v>39731</v>
      </c>
      <c r="E64" s="109" t="s">
        <v>246</v>
      </c>
      <c r="F64" s="109" t="s">
        <v>26</v>
      </c>
      <c r="G64" s="109" t="s">
        <v>33</v>
      </c>
      <c r="H64" s="109" t="s">
        <v>26</v>
      </c>
      <c r="I64" s="109" t="s">
        <v>329</v>
      </c>
      <c r="J64" s="109" t="s">
        <v>26</v>
      </c>
      <c r="K64" s="109" t="s">
        <v>26</v>
      </c>
      <c r="L64" s="109" t="s">
        <v>26</v>
      </c>
      <c r="M64" s="109" t="s">
        <v>86</v>
      </c>
      <c r="N64" s="109" t="s">
        <v>238</v>
      </c>
      <c r="O64" s="109" t="s">
        <v>64</v>
      </c>
      <c r="P64" s="109" t="s">
        <v>26</v>
      </c>
      <c r="Q64" s="109" t="s">
        <v>26</v>
      </c>
      <c r="R64" s="109" t="s">
        <v>42</v>
      </c>
      <c r="S64" s="109" t="s">
        <v>26</v>
      </c>
      <c r="T64" s="109" t="s">
        <v>33</v>
      </c>
      <c r="U64" s="109" t="s">
        <v>26</v>
      </c>
    </row>
    <row r="65" spans="1:21" ht="45">
      <c r="A65" s="108">
        <v>232</v>
      </c>
      <c r="B65" s="109" t="s">
        <v>330</v>
      </c>
      <c r="C65" s="109" t="s">
        <v>22</v>
      </c>
      <c r="D65" s="110">
        <v>39569</v>
      </c>
      <c r="E65" s="109" t="s">
        <v>246</v>
      </c>
      <c r="F65" s="109" t="s">
        <v>183</v>
      </c>
      <c r="G65" s="109" t="s">
        <v>33</v>
      </c>
      <c r="H65" s="109" t="s">
        <v>26</v>
      </c>
      <c r="I65" s="109" t="s">
        <v>331</v>
      </c>
      <c r="J65" s="109" t="s">
        <v>332</v>
      </c>
      <c r="K65" s="109" t="s">
        <v>333</v>
      </c>
      <c r="L65" s="109" t="s">
        <v>128</v>
      </c>
      <c r="M65" s="109" t="s">
        <v>93</v>
      </c>
      <c r="N65" s="109" t="s">
        <v>130</v>
      </c>
      <c r="O65" s="109" t="s">
        <v>26</v>
      </c>
      <c r="P65" s="109" t="s">
        <v>53</v>
      </c>
      <c r="Q65" s="109" t="s">
        <v>38</v>
      </c>
      <c r="R65" s="109" t="s">
        <v>42</v>
      </c>
      <c r="S65" s="109" t="s">
        <v>334</v>
      </c>
      <c r="T65" s="109" t="s">
        <v>33</v>
      </c>
      <c r="U65" s="109" t="s">
        <v>26</v>
      </c>
    </row>
    <row r="66" spans="1:21" ht="30">
      <c r="A66" s="108">
        <v>234</v>
      </c>
      <c r="B66" s="109" t="s">
        <v>335</v>
      </c>
      <c r="C66" s="109" t="s">
        <v>22</v>
      </c>
      <c r="D66" s="110">
        <v>40008</v>
      </c>
      <c r="E66" s="109" t="s">
        <v>246</v>
      </c>
      <c r="F66" s="109" t="s">
        <v>336</v>
      </c>
      <c r="G66" s="109" t="s">
        <v>33</v>
      </c>
      <c r="H66" s="109" t="s">
        <v>26</v>
      </c>
      <c r="I66" s="109" t="s">
        <v>337</v>
      </c>
      <c r="J66" s="109" t="s">
        <v>338</v>
      </c>
      <c r="K66" s="109" t="s">
        <v>339</v>
      </c>
      <c r="L66" s="109" t="s">
        <v>26</v>
      </c>
      <c r="M66" s="109" t="s">
        <v>340</v>
      </c>
      <c r="N66" s="109" t="s">
        <v>341</v>
      </c>
      <c r="O66" s="109" t="s">
        <v>26</v>
      </c>
      <c r="P66" s="109" t="s">
        <v>138</v>
      </c>
      <c r="Q66" s="109" t="s">
        <v>26</v>
      </c>
      <c r="R66" s="109" t="s">
        <v>42</v>
      </c>
      <c r="S66" s="109" t="s">
        <v>26</v>
      </c>
      <c r="T66" s="109" t="s">
        <v>33</v>
      </c>
      <c r="U66" s="109" t="s">
        <v>26</v>
      </c>
    </row>
    <row r="67" spans="1:21" ht="45">
      <c r="A67" s="108">
        <v>235</v>
      </c>
      <c r="B67" s="109" t="s">
        <v>342</v>
      </c>
      <c r="C67" s="109" t="s">
        <v>22</v>
      </c>
      <c r="D67" s="110">
        <v>39826</v>
      </c>
      <c r="E67" s="109" t="s">
        <v>246</v>
      </c>
      <c r="F67" s="109" t="s">
        <v>26</v>
      </c>
      <c r="G67" s="109" t="s">
        <v>33</v>
      </c>
      <c r="H67" s="109" t="s">
        <v>26</v>
      </c>
      <c r="I67" s="109" t="s">
        <v>343</v>
      </c>
      <c r="J67" s="109" t="s">
        <v>26</v>
      </c>
      <c r="K67" s="109" t="s">
        <v>26</v>
      </c>
      <c r="L67" s="109" t="s">
        <v>26</v>
      </c>
      <c r="M67" s="109" t="s">
        <v>32</v>
      </c>
      <c r="N67" s="109" t="s">
        <v>40</v>
      </c>
      <c r="O67" s="109" t="s">
        <v>26</v>
      </c>
      <c r="P67" s="109" t="s">
        <v>41</v>
      </c>
      <c r="Q67" s="109" t="s">
        <v>50</v>
      </c>
      <c r="R67" s="109" t="s">
        <v>42</v>
      </c>
      <c r="S67" s="109" t="s">
        <v>344</v>
      </c>
      <c r="T67" s="109" t="s">
        <v>33</v>
      </c>
      <c r="U67" s="109" t="s">
        <v>26</v>
      </c>
    </row>
    <row r="68" spans="1:21" ht="30">
      <c r="A68" s="108">
        <v>236</v>
      </c>
      <c r="B68" s="109" t="s">
        <v>1373</v>
      </c>
      <c r="C68" s="109" t="s">
        <v>22</v>
      </c>
      <c r="D68" s="110">
        <v>40095</v>
      </c>
      <c r="E68" s="109" t="s">
        <v>246</v>
      </c>
      <c r="F68" s="109" t="s">
        <v>297</v>
      </c>
      <c r="G68" s="109" t="s">
        <v>25</v>
      </c>
      <c r="H68" s="109" t="s">
        <v>26</v>
      </c>
      <c r="I68" s="109" t="s">
        <v>1374</v>
      </c>
      <c r="J68" s="109" t="s">
        <v>345</v>
      </c>
      <c r="K68" s="109" t="s">
        <v>1375</v>
      </c>
      <c r="L68" s="109" t="s">
        <v>128</v>
      </c>
      <c r="M68" s="109" t="s">
        <v>26</v>
      </c>
      <c r="N68" s="109" t="s">
        <v>82</v>
      </c>
      <c r="O68" s="109" t="s">
        <v>26</v>
      </c>
      <c r="P68" s="109" t="s">
        <v>54</v>
      </c>
      <c r="Q68" s="109" t="s">
        <v>26</v>
      </c>
      <c r="R68" s="109" t="s">
        <v>42</v>
      </c>
      <c r="S68" s="109" t="s">
        <v>1376</v>
      </c>
      <c r="T68" s="109" t="s">
        <v>33</v>
      </c>
      <c r="U68" s="109" t="s">
        <v>26</v>
      </c>
    </row>
    <row r="69" spans="1:21" ht="30">
      <c r="A69" s="108">
        <v>237</v>
      </c>
      <c r="B69" s="109" t="s">
        <v>346</v>
      </c>
      <c r="C69" s="109" t="s">
        <v>22</v>
      </c>
      <c r="D69" s="110">
        <v>39599</v>
      </c>
      <c r="E69" s="109" t="s">
        <v>246</v>
      </c>
      <c r="F69" s="109" t="s">
        <v>26</v>
      </c>
      <c r="G69" s="109" t="s">
        <v>33</v>
      </c>
      <c r="H69" s="109" t="s">
        <v>26</v>
      </c>
      <c r="I69" s="109" t="s">
        <v>347</v>
      </c>
      <c r="J69" s="109" t="s">
        <v>26</v>
      </c>
      <c r="K69" s="109" t="s">
        <v>26</v>
      </c>
      <c r="L69" s="109" t="s">
        <v>26</v>
      </c>
      <c r="M69" s="109" t="s">
        <v>38</v>
      </c>
      <c r="N69" s="109" t="s">
        <v>348</v>
      </c>
      <c r="O69" s="109" t="s">
        <v>64</v>
      </c>
      <c r="P69" s="109" t="s">
        <v>83</v>
      </c>
      <c r="Q69" s="109" t="s">
        <v>106</v>
      </c>
      <c r="R69" s="109" t="s">
        <v>42</v>
      </c>
      <c r="S69" s="109" t="s">
        <v>349</v>
      </c>
      <c r="T69" s="109" t="s">
        <v>33</v>
      </c>
      <c r="U69" s="109" t="s">
        <v>26</v>
      </c>
    </row>
    <row r="70" spans="1:21" ht="45">
      <c r="A70" s="108">
        <v>239</v>
      </c>
      <c r="B70" s="109" t="s">
        <v>350</v>
      </c>
      <c r="C70" s="109" t="s">
        <v>22</v>
      </c>
      <c r="D70" s="110">
        <v>39496</v>
      </c>
      <c r="E70" s="109" t="s">
        <v>246</v>
      </c>
      <c r="F70" s="109" t="s">
        <v>26</v>
      </c>
      <c r="G70" s="109" t="s">
        <v>33</v>
      </c>
      <c r="H70" s="109" t="s">
        <v>26</v>
      </c>
      <c r="I70" s="109" t="s">
        <v>351</v>
      </c>
      <c r="J70" s="109" t="s">
        <v>26</v>
      </c>
      <c r="K70" s="109" t="s">
        <v>26</v>
      </c>
      <c r="L70" s="109" t="s">
        <v>26</v>
      </c>
      <c r="M70" s="109" t="s">
        <v>41</v>
      </c>
      <c r="N70" s="109" t="s">
        <v>352</v>
      </c>
      <c r="O70" s="109" t="s">
        <v>26</v>
      </c>
      <c r="P70" s="109" t="s">
        <v>26</v>
      </c>
      <c r="Q70" s="109" t="s">
        <v>26</v>
      </c>
      <c r="R70" s="109" t="s">
        <v>42</v>
      </c>
      <c r="S70" s="109" t="s">
        <v>26</v>
      </c>
      <c r="T70" s="109" t="s">
        <v>33</v>
      </c>
      <c r="U70" s="109" t="s">
        <v>26</v>
      </c>
    </row>
    <row r="71" spans="1:21" ht="45">
      <c r="A71" s="108">
        <v>240</v>
      </c>
      <c r="B71" s="109" t="s">
        <v>353</v>
      </c>
      <c r="C71" s="109" t="s">
        <v>22</v>
      </c>
      <c r="D71" s="110">
        <v>40081</v>
      </c>
      <c r="E71" s="109" t="s">
        <v>246</v>
      </c>
      <c r="F71" s="109" t="s">
        <v>26</v>
      </c>
      <c r="G71" s="109" t="s">
        <v>33</v>
      </c>
      <c r="H71" s="109" t="s">
        <v>26</v>
      </c>
      <c r="I71" s="109" t="s">
        <v>354</v>
      </c>
      <c r="J71" s="109" t="s">
        <v>26</v>
      </c>
      <c r="K71" s="109" t="s">
        <v>26</v>
      </c>
      <c r="L71" s="109" t="s">
        <v>26</v>
      </c>
      <c r="M71" s="109" t="s">
        <v>355</v>
      </c>
      <c r="N71" s="109" t="s">
        <v>356</v>
      </c>
      <c r="O71" s="109" t="s">
        <v>64</v>
      </c>
      <c r="P71" s="109" t="s">
        <v>38</v>
      </c>
      <c r="Q71" s="109" t="s">
        <v>357</v>
      </c>
      <c r="R71" s="109" t="s">
        <v>42</v>
      </c>
      <c r="S71" s="109" t="s">
        <v>358</v>
      </c>
      <c r="T71" s="109" t="s">
        <v>33</v>
      </c>
      <c r="U71" s="109" t="s">
        <v>26</v>
      </c>
    </row>
    <row r="72" spans="1:21" ht="45">
      <c r="A72" s="108">
        <v>241</v>
      </c>
      <c r="B72" s="109" t="s">
        <v>359</v>
      </c>
      <c r="C72" s="109" t="s">
        <v>22</v>
      </c>
      <c r="D72" s="110">
        <v>39980</v>
      </c>
      <c r="E72" s="109" t="s">
        <v>246</v>
      </c>
      <c r="F72" s="109" t="s">
        <v>26</v>
      </c>
      <c r="G72" s="109" t="s">
        <v>33</v>
      </c>
      <c r="H72" s="109" t="s">
        <v>26</v>
      </c>
      <c r="I72" s="109" t="s">
        <v>360</v>
      </c>
      <c r="J72" s="109" t="s">
        <v>26</v>
      </c>
      <c r="K72" s="109" t="s">
        <v>26</v>
      </c>
      <c r="L72" s="109" t="s">
        <v>26</v>
      </c>
      <c r="M72" s="109" t="s">
        <v>361</v>
      </c>
      <c r="N72" s="109" t="s">
        <v>362</v>
      </c>
      <c r="O72" s="109" t="s">
        <v>363</v>
      </c>
      <c r="P72" s="109" t="s">
        <v>53</v>
      </c>
      <c r="Q72" s="109" t="s">
        <v>38</v>
      </c>
      <c r="R72" s="109" t="s">
        <v>321</v>
      </c>
      <c r="S72" s="109" t="s">
        <v>364</v>
      </c>
      <c r="T72" s="109" t="s">
        <v>33</v>
      </c>
      <c r="U72" s="109" t="s">
        <v>26</v>
      </c>
    </row>
    <row r="73" spans="1:21" ht="45">
      <c r="A73" s="108">
        <v>242</v>
      </c>
      <c r="B73" s="109" t="s">
        <v>1690</v>
      </c>
      <c r="C73" s="109" t="s">
        <v>22</v>
      </c>
      <c r="D73" s="110">
        <v>39463</v>
      </c>
      <c r="E73" s="109" t="s">
        <v>246</v>
      </c>
      <c r="F73" s="109" t="s">
        <v>26</v>
      </c>
      <c r="G73" s="109" t="s">
        <v>33</v>
      </c>
      <c r="H73" s="109" t="s">
        <v>26</v>
      </c>
      <c r="I73" s="109" t="s">
        <v>365</v>
      </c>
      <c r="J73" s="109" t="s">
        <v>26</v>
      </c>
      <c r="K73" s="109" t="s">
        <v>26</v>
      </c>
      <c r="L73" s="109" t="s">
        <v>26</v>
      </c>
      <c r="M73" s="109" t="s">
        <v>274</v>
      </c>
      <c r="N73" s="109" t="s">
        <v>366</v>
      </c>
      <c r="O73" s="109" t="s">
        <v>26</v>
      </c>
      <c r="P73" s="109" t="s">
        <v>26</v>
      </c>
      <c r="Q73" s="109" t="s">
        <v>367</v>
      </c>
      <c r="R73" s="109" t="s">
        <v>42</v>
      </c>
      <c r="S73" s="109" t="s">
        <v>368</v>
      </c>
      <c r="T73" s="109" t="s">
        <v>33</v>
      </c>
      <c r="U73" s="109" t="s">
        <v>26</v>
      </c>
    </row>
    <row r="74" spans="1:21" ht="30">
      <c r="A74" s="108">
        <v>243</v>
      </c>
      <c r="B74" s="109" t="s">
        <v>369</v>
      </c>
      <c r="C74" s="109" t="s">
        <v>22</v>
      </c>
      <c r="D74" s="110">
        <v>40121</v>
      </c>
      <c r="E74" s="109" t="s">
        <v>246</v>
      </c>
      <c r="F74" s="109" t="s">
        <v>370</v>
      </c>
      <c r="G74" s="109" t="s">
        <v>33</v>
      </c>
      <c r="H74" s="109" t="s">
        <v>371</v>
      </c>
      <c r="I74" s="109" t="s">
        <v>372</v>
      </c>
      <c r="J74" s="109" t="s">
        <v>373</v>
      </c>
      <c r="K74" s="109" t="s">
        <v>374</v>
      </c>
      <c r="L74" s="109" t="s">
        <v>26</v>
      </c>
      <c r="M74" s="109" t="s">
        <v>197</v>
      </c>
      <c r="N74" s="109" t="s">
        <v>39</v>
      </c>
      <c r="O74" s="109" t="s">
        <v>64</v>
      </c>
      <c r="P74" s="109" t="s">
        <v>375</v>
      </c>
      <c r="Q74" s="109" t="s">
        <v>376</v>
      </c>
      <c r="R74" s="109" t="s">
        <v>42</v>
      </c>
      <c r="S74" s="109" t="s">
        <v>26</v>
      </c>
      <c r="T74" s="109" t="s">
        <v>33</v>
      </c>
      <c r="U74" s="109" t="s">
        <v>26</v>
      </c>
    </row>
    <row r="75" spans="1:21" ht="30">
      <c r="A75" s="108">
        <v>244</v>
      </c>
      <c r="B75" s="109" t="s">
        <v>377</v>
      </c>
      <c r="C75" s="109" t="s">
        <v>22</v>
      </c>
      <c r="D75" s="110">
        <v>39454</v>
      </c>
      <c r="E75" s="109" t="s">
        <v>246</v>
      </c>
      <c r="F75" s="109" t="s">
        <v>26</v>
      </c>
      <c r="G75" s="109" t="s">
        <v>33</v>
      </c>
      <c r="H75" s="109" t="s">
        <v>26</v>
      </c>
      <c r="I75" s="109" t="s">
        <v>378</v>
      </c>
      <c r="J75" s="109" t="s">
        <v>26</v>
      </c>
      <c r="K75" s="109" t="s">
        <v>26</v>
      </c>
      <c r="L75" s="109" t="s">
        <v>26</v>
      </c>
      <c r="M75" s="109" t="s">
        <v>197</v>
      </c>
      <c r="N75" s="109" t="s">
        <v>379</v>
      </c>
      <c r="O75" s="109" t="s">
        <v>40</v>
      </c>
      <c r="P75" s="109" t="s">
        <v>26</v>
      </c>
      <c r="Q75" s="109" t="s">
        <v>26</v>
      </c>
      <c r="R75" s="109" t="s">
        <v>42</v>
      </c>
      <c r="S75" s="109" t="s">
        <v>26</v>
      </c>
      <c r="T75" s="109" t="s">
        <v>33</v>
      </c>
      <c r="U75" s="109" t="s">
        <v>26</v>
      </c>
    </row>
    <row r="76" spans="1:21" ht="45">
      <c r="A76" s="108">
        <v>245</v>
      </c>
      <c r="B76" s="109" t="s">
        <v>380</v>
      </c>
      <c r="C76" s="109" t="s">
        <v>22</v>
      </c>
      <c r="D76" s="110">
        <v>39914</v>
      </c>
      <c r="E76" s="109" t="s">
        <v>246</v>
      </c>
      <c r="F76" s="109" t="s">
        <v>370</v>
      </c>
      <c r="G76" s="109" t="s">
        <v>33</v>
      </c>
      <c r="H76" s="109" t="s">
        <v>26</v>
      </c>
      <c r="I76" s="109" t="s">
        <v>381</v>
      </c>
      <c r="J76" s="109" t="s">
        <v>382</v>
      </c>
      <c r="K76" s="109" t="s">
        <v>383</v>
      </c>
      <c r="L76" s="109" t="s">
        <v>128</v>
      </c>
      <c r="M76" s="109" t="s">
        <v>1377</v>
      </c>
      <c r="N76" s="109" t="s">
        <v>1378</v>
      </c>
      <c r="O76" s="109" t="s">
        <v>26</v>
      </c>
      <c r="P76" s="109" t="s">
        <v>83</v>
      </c>
      <c r="Q76" s="109" t="s">
        <v>1379</v>
      </c>
      <c r="R76" s="109" t="s">
        <v>42</v>
      </c>
      <c r="S76" s="109" t="s">
        <v>1380</v>
      </c>
      <c r="T76" s="109" t="s">
        <v>33</v>
      </c>
      <c r="U76" s="109" t="s">
        <v>26</v>
      </c>
    </row>
    <row r="77" spans="1:21" ht="45">
      <c r="A77" s="108">
        <v>246</v>
      </c>
      <c r="B77" s="109" t="s">
        <v>384</v>
      </c>
      <c r="C77" s="109" t="s">
        <v>22</v>
      </c>
      <c r="D77" s="110">
        <v>39591</v>
      </c>
      <c r="E77" s="109" t="s">
        <v>246</v>
      </c>
      <c r="F77" s="109" t="s">
        <v>385</v>
      </c>
      <c r="G77" s="109" t="s">
        <v>33</v>
      </c>
      <c r="H77" s="109" t="s">
        <v>26</v>
      </c>
      <c r="I77" s="109" t="s">
        <v>26</v>
      </c>
      <c r="J77" s="109" t="s">
        <v>386</v>
      </c>
      <c r="K77" s="109" t="s">
        <v>26</v>
      </c>
      <c r="L77" s="109" t="s">
        <v>387</v>
      </c>
      <c r="M77" s="109" t="s">
        <v>388</v>
      </c>
      <c r="N77" s="109" t="s">
        <v>105</v>
      </c>
      <c r="O77" s="109" t="s">
        <v>26</v>
      </c>
      <c r="P77" s="109" t="s">
        <v>62</v>
      </c>
      <c r="Q77" s="109" t="s">
        <v>104</v>
      </c>
      <c r="R77" s="109" t="s">
        <v>42</v>
      </c>
      <c r="S77" s="109" t="s">
        <v>389</v>
      </c>
      <c r="T77" s="109" t="s">
        <v>33</v>
      </c>
      <c r="U77" s="109" t="s">
        <v>26</v>
      </c>
    </row>
    <row r="78" spans="1:21" ht="30">
      <c r="A78" s="108">
        <v>247</v>
      </c>
      <c r="B78" s="109" t="s">
        <v>390</v>
      </c>
      <c r="C78" s="109" t="s">
        <v>22</v>
      </c>
      <c r="D78" s="110">
        <v>39707</v>
      </c>
      <c r="E78" s="109" t="s">
        <v>246</v>
      </c>
      <c r="F78" s="109" t="s">
        <v>391</v>
      </c>
      <c r="G78" s="109" t="s">
        <v>33</v>
      </c>
      <c r="H78" s="109" t="s">
        <v>26</v>
      </c>
      <c r="I78" s="109" t="s">
        <v>392</v>
      </c>
      <c r="J78" s="109" t="s">
        <v>26</v>
      </c>
      <c r="K78" s="109" t="s">
        <v>26</v>
      </c>
      <c r="L78" s="109" t="s">
        <v>26</v>
      </c>
      <c r="M78" s="109" t="s">
        <v>26</v>
      </c>
      <c r="N78" s="109" t="s">
        <v>393</v>
      </c>
      <c r="O78" s="109" t="s">
        <v>26</v>
      </c>
      <c r="P78" s="109" t="s">
        <v>394</v>
      </c>
      <c r="Q78" s="109" t="s">
        <v>116</v>
      </c>
      <c r="R78" s="109" t="s">
        <v>26</v>
      </c>
      <c r="S78" s="109" t="s">
        <v>26</v>
      </c>
      <c r="T78" s="109" t="s">
        <v>33</v>
      </c>
      <c r="U78" s="109" t="s">
        <v>26</v>
      </c>
    </row>
    <row r="79" spans="1:21" ht="30">
      <c r="A79" s="108">
        <v>248</v>
      </c>
      <c r="B79" s="109" t="s">
        <v>395</v>
      </c>
      <c r="C79" s="109" t="s">
        <v>22</v>
      </c>
      <c r="D79" s="110">
        <v>39948</v>
      </c>
      <c r="E79" s="109" t="s">
        <v>246</v>
      </c>
      <c r="F79" s="109" t="s">
        <v>396</v>
      </c>
      <c r="G79" s="109" t="s">
        <v>33</v>
      </c>
      <c r="H79" s="109" t="s">
        <v>397</v>
      </c>
      <c r="I79" s="109" t="s">
        <v>398</v>
      </c>
      <c r="J79" s="109" t="s">
        <v>399</v>
      </c>
      <c r="K79" s="109" t="s">
        <v>400</v>
      </c>
      <c r="L79" s="109" t="s">
        <v>387</v>
      </c>
      <c r="M79" s="109" t="s">
        <v>401</v>
      </c>
      <c r="N79" s="109" t="s">
        <v>402</v>
      </c>
      <c r="O79" s="109" t="s">
        <v>26</v>
      </c>
      <c r="P79" s="109" t="s">
        <v>53</v>
      </c>
      <c r="Q79" s="109" t="s">
        <v>41</v>
      </c>
      <c r="R79" s="109" t="s">
        <v>26</v>
      </c>
      <c r="S79" s="109" t="s">
        <v>71</v>
      </c>
      <c r="T79" s="109" t="s">
        <v>33</v>
      </c>
      <c r="U79" s="109" t="s">
        <v>26</v>
      </c>
    </row>
    <row r="80" spans="1:21" ht="30">
      <c r="A80" s="108">
        <v>249</v>
      </c>
      <c r="B80" s="109" t="s">
        <v>403</v>
      </c>
      <c r="C80" s="109" t="s">
        <v>22</v>
      </c>
      <c r="D80" s="110">
        <v>39963</v>
      </c>
      <c r="E80" s="109" t="s">
        <v>246</v>
      </c>
      <c r="F80" s="109" t="s">
        <v>150</v>
      </c>
      <c r="G80" s="109" t="s">
        <v>33</v>
      </c>
      <c r="H80" s="109" t="s">
        <v>26</v>
      </c>
      <c r="I80" s="109" t="s">
        <v>404</v>
      </c>
      <c r="J80" s="109" t="s">
        <v>405</v>
      </c>
      <c r="K80" s="109" t="s">
        <v>406</v>
      </c>
      <c r="L80" s="109" t="s">
        <v>26</v>
      </c>
      <c r="M80" s="109" t="s">
        <v>407</v>
      </c>
      <c r="N80" s="109" t="s">
        <v>52</v>
      </c>
      <c r="O80" s="109" t="s">
        <v>26</v>
      </c>
      <c r="P80" s="109" t="s">
        <v>86</v>
      </c>
      <c r="Q80" s="109" t="s">
        <v>26</v>
      </c>
      <c r="R80" s="109" t="s">
        <v>42</v>
      </c>
      <c r="S80" s="109" t="s">
        <v>408</v>
      </c>
      <c r="T80" s="109" t="s">
        <v>33</v>
      </c>
      <c r="U80" s="109" t="s">
        <v>26</v>
      </c>
    </row>
    <row r="81" spans="1:21" ht="30">
      <c r="A81" s="108">
        <v>250</v>
      </c>
      <c r="B81" s="109" t="s">
        <v>409</v>
      </c>
      <c r="C81" s="109" t="s">
        <v>22</v>
      </c>
      <c r="D81" s="110">
        <v>39868</v>
      </c>
      <c r="E81" s="109" t="s">
        <v>246</v>
      </c>
      <c r="F81" s="109" t="s">
        <v>410</v>
      </c>
      <c r="G81" s="109" t="s">
        <v>33</v>
      </c>
      <c r="H81" s="109" t="s">
        <v>26</v>
      </c>
      <c r="I81" s="109" t="s">
        <v>26</v>
      </c>
      <c r="J81" s="109" t="s">
        <v>411</v>
      </c>
      <c r="K81" s="109" t="s">
        <v>26</v>
      </c>
      <c r="L81" s="109" t="s">
        <v>49</v>
      </c>
      <c r="M81" s="109" t="s">
        <v>53</v>
      </c>
      <c r="N81" s="109" t="s">
        <v>412</v>
      </c>
      <c r="O81" s="109" t="s">
        <v>64</v>
      </c>
      <c r="P81" s="109" t="s">
        <v>394</v>
      </c>
      <c r="Q81" s="109" t="s">
        <v>26</v>
      </c>
      <c r="R81" s="109" t="s">
        <v>26</v>
      </c>
      <c r="S81" s="109" t="s">
        <v>26</v>
      </c>
      <c r="T81" s="109" t="s">
        <v>33</v>
      </c>
      <c r="U81" s="109" t="s">
        <v>26</v>
      </c>
    </row>
    <row r="82" spans="1:21" ht="45">
      <c r="A82" s="108">
        <v>251</v>
      </c>
      <c r="B82" s="109" t="s">
        <v>413</v>
      </c>
      <c r="C82" s="109" t="s">
        <v>22</v>
      </c>
      <c r="D82" s="110">
        <v>39939</v>
      </c>
      <c r="E82" s="109" t="s">
        <v>246</v>
      </c>
      <c r="F82" s="109" t="s">
        <v>297</v>
      </c>
      <c r="G82" s="109" t="s">
        <v>33</v>
      </c>
      <c r="H82" s="109" t="s">
        <v>26</v>
      </c>
      <c r="I82" s="109" t="s">
        <v>414</v>
      </c>
      <c r="J82" s="109" t="s">
        <v>415</v>
      </c>
      <c r="K82" s="109" t="s">
        <v>416</v>
      </c>
      <c r="L82" s="109" t="s">
        <v>417</v>
      </c>
      <c r="M82" s="109" t="s">
        <v>418</v>
      </c>
      <c r="N82" s="109" t="s">
        <v>224</v>
      </c>
      <c r="O82" s="109" t="s">
        <v>26</v>
      </c>
      <c r="P82" s="109" t="s">
        <v>50</v>
      </c>
      <c r="Q82" s="109" t="s">
        <v>26</v>
      </c>
      <c r="R82" s="109" t="s">
        <v>26</v>
      </c>
      <c r="S82" s="109" t="s">
        <v>276</v>
      </c>
      <c r="T82" s="109" t="s">
        <v>33</v>
      </c>
      <c r="U82" s="109" t="s">
        <v>26</v>
      </c>
    </row>
    <row r="83" spans="1:21" ht="30">
      <c r="A83" s="108">
        <v>253</v>
      </c>
      <c r="B83" s="109" t="s">
        <v>419</v>
      </c>
      <c r="C83" s="109" t="s">
        <v>22</v>
      </c>
      <c r="D83" s="110">
        <v>40258</v>
      </c>
      <c r="E83" s="109" t="s">
        <v>246</v>
      </c>
      <c r="F83" s="109" t="s">
        <v>297</v>
      </c>
      <c r="G83" s="109" t="s">
        <v>25</v>
      </c>
      <c r="H83" s="109" t="s">
        <v>26</v>
      </c>
      <c r="I83" s="109" t="s">
        <v>420</v>
      </c>
      <c r="J83" s="109" t="s">
        <v>421</v>
      </c>
      <c r="K83" s="109" t="s">
        <v>422</v>
      </c>
      <c r="L83" s="109" t="s">
        <v>128</v>
      </c>
      <c r="M83" s="109" t="s">
        <v>340</v>
      </c>
      <c r="N83" s="109" t="s">
        <v>105</v>
      </c>
      <c r="O83" s="109" t="s">
        <v>26</v>
      </c>
      <c r="P83" s="109" t="s">
        <v>65</v>
      </c>
      <c r="Q83" s="109" t="s">
        <v>54</v>
      </c>
      <c r="R83" s="109" t="s">
        <v>42</v>
      </c>
      <c r="S83" s="109" t="s">
        <v>423</v>
      </c>
      <c r="T83" s="109" t="s">
        <v>33</v>
      </c>
      <c r="U83" s="109" t="s">
        <v>26</v>
      </c>
    </row>
    <row r="84" spans="1:21" ht="30">
      <c r="A84" s="108">
        <v>254</v>
      </c>
      <c r="B84" s="109" t="s">
        <v>424</v>
      </c>
      <c r="C84" s="109" t="s">
        <v>22</v>
      </c>
      <c r="D84" s="110">
        <v>39917</v>
      </c>
      <c r="E84" s="109" t="s">
        <v>246</v>
      </c>
      <c r="F84" s="109" t="s">
        <v>425</v>
      </c>
      <c r="G84" s="109" t="s">
        <v>33</v>
      </c>
      <c r="H84" s="109" t="s">
        <v>26</v>
      </c>
      <c r="I84" s="109" t="s">
        <v>426</v>
      </c>
      <c r="J84" s="109" t="s">
        <v>26</v>
      </c>
      <c r="K84" s="109" t="s">
        <v>427</v>
      </c>
      <c r="L84" s="109" t="s">
        <v>26</v>
      </c>
      <c r="M84" s="109" t="s">
        <v>65</v>
      </c>
      <c r="N84" s="109" t="s">
        <v>39</v>
      </c>
      <c r="O84" s="109" t="s">
        <v>26</v>
      </c>
      <c r="P84" s="109" t="s">
        <v>38</v>
      </c>
      <c r="Q84" s="109" t="s">
        <v>428</v>
      </c>
      <c r="R84" s="109" t="s">
        <v>42</v>
      </c>
      <c r="S84" s="109" t="s">
        <v>429</v>
      </c>
      <c r="T84" s="109" t="s">
        <v>33</v>
      </c>
      <c r="U84" s="109" t="s">
        <v>26</v>
      </c>
    </row>
    <row r="85" spans="1:21" ht="30">
      <c r="A85" s="108">
        <v>255</v>
      </c>
      <c r="B85" s="109" t="s">
        <v>430</v>
      </c>
      <c r="C85" s="109" t="s">
        <v>22</v>
      </c>
      <c r="D85" s="110">
        <v>40002</v>
      </c>
      <c r="E85" s="109" t="s">
        <v>246</v>
      </c>
      <c r="F85" s="109" t="s">
        <v>425</v>
      </c>
      <c r="G85" s="109" t="s">
        <v>33</v>
      </c>
      <c r="H85" s="109" t="s">
        <v>26</v>
      </c>
      <c r="I85" s="109" t="s">
        <v>431</v>
      </c>
      <c r="J85" s="109" t="s">
        <v>432</v>
      </c>
      <c r="K85" s="109" t="s">
        <v>26</v>
      </c>
      <c r="L85" s="109" t="s">
        <v>26</v>
      </c>
      <c r="M85" s="109" t="s">
        <v>54</v>
      </c>
      <c r="N85" s="109" t="s">
        <v>433</v>
      </c>
      <c r="O85" s="109" t="s">
        <v>26</v>
      </c>
      <c r="P85" s="109" t="s">
        <v>116</v>
      </c>
      <c r="Q85" s="109" t="s">
        <v>26</v>
      </c>
      <c r="R85" s="109" t="s">
        <v>434</v>
      </c>
      <c r="S85" s="109" t="s">
        <v>26</v>
      </c>
      <c r="T85" s="109" t="s">
        <v>33</v>
      </c>
      <c r="U85" s="109" t="s">
        <v>26</v>
      </c>
    </row>
    <row r="86" spans="1:21" ht="30">
      <c r="A86" s="108">
        <v>256</v>
      </c>
      <c r="B86" s="109" t="s">
        <v>1652</v>
      </c>
      <c r="C86" s="109" t="s">
        <v>22</v>
      </c>
      <c r="D86" s="110">
        <v>40150</v>
      </c>
      <c r="E86" s="109" t="s">
        <v>246</v>
      </c>
      <c r="F86" s="109" t="s">
        <v>297</v>
      </c>
      <c r="G86" s="109" t="s">
        <v>25</v>
      </c>
      <c r="H86" s="109" t="s">
        <v>26</v>
      </c>
      <c r="I86" s="109" t="s">
        <v>1653</v>
      </c>
      <c r="J86" s="109" t="s">
        <v>26</v>
      </c>
      <c r="K86" s="109" t="s">
        <v>26</v>
      </c>
      <c r="L86" s="109" t="s">
        <v>1654</v>
      </c>
      <c r="M86" s="109" t="s">
        <v>26</v>
      </c>
      <c r="N86" s="109" t="s">
        <v>64</v>
      </c>
      <c r="O86" s="109" t="s">
        <v>26</v>
      </c>
      <c r="P86" s="109" t="s">
        <v>54</v>
      </c>
      <c r="Q86" s="109" t="s">
        <v>106</v>
      </c>
      <c r="R86" s="109" t="s">
        <v>42</v>
      </c>
      <c r="S86" s="109" t="s">
        <v>26</v>
      </c>
      <c r="T86" s="109" t="s">
        <v>33</v>
      </c>
      <c r="U86" s="109" t="s">
        <v>26</v>
      </c>
    </row>
    <row r="87" spans="1:21" ht="45">
      <c r="A87" s="108">
        <v>257</v>
      </c>
      <c r="B87" s="109" t="s">
        <v>1655</v>
      </c>
      <c r="C87" s="109" t="s">
        <v>22</v>
      </c>
      <c r="D87" s="110">
        <v>0</v>
      </c>
      <c r="E87" s="109" t="s">
        <v>246</v>
      </c>
      <c r="F87" s="109" t="s">
        <v>297</v>
      </c>
      <c r="G87" s="109" t="s">
        <v>33</v>
      </c>
      <c r="H87" s="109" t="s">
        <v>26</v>
      </c>
      <c r="I87" s="109" t="s">
        <v>1656</v>
      </c>
      <c r="J87" s="109" t="s">
        <v>1657</v>
      </c>
      <c r="K87" s="109" t="s">
        <v>1658</v>
      </c>
      <c r="L87" s="109" t="s">
        <v>1659</v>
      </c>
      <c r="M87" s="109" t="s">
        <v>1466</v>
      </c>
      <c r="N87" s="109" t="s">
        <v>321</v>
      </c>
      <c r="O87" s="109" t="s">
        <v>26</v>
      </c>
      <c r="P87" s="109" t="s">
        <v>50</v>
      </c>
      <c r="Q87" s="109" t="s">
        <v>1431</v>
      </c>
      <c r="R87" s="109" t="s">
        <v>26</v>
      </c>
      <c r="S87" s="109" t="s">
        <v>26</v>
      </c>
      <c r="T87" s="109" t="s">
        <v>33</v>
      </c>
      <c r="U87" s="109" t="s">
        <v>26</v>
      </c>
    </row>
    <row r="88" spans="1:21" ht="30">
      <c r="A88" s="108">
        <v>303</v>
      </c>
      <c r="B88" s="109" t="s">
        <v>441</v>
      </c>
      <c r="C88" s="109" t="s">
        <v>22</v>
      </c>
      <c r="D88" s="110">
        <v>32698</v>
      </c>
      <c r="E88" s="109" t="s">
        <v>23</v>
      </c>
      <c r="F88" s="109" t="s">
        <v>26</v>
      </c>
      <c r="G88" s="109" t="s">
        <v>33</v>
      </c>
      <c r="H88" s="109" t="s">
        <v>26</v>
      </c>
      <c r="I88" s="109" t="s">
        <v>442</v>
      </c>
      <c r="J88" s="109" t="s">
        <v>26</v>
      </c>
      <c r="K88" s="109" t="s">
        <v>26</v>
      </c>
      <c r="L88" s="109" t="s">
        <v>61</v>
      </c>
      <c r="M88" s="109" t="s">
        <v>54</v>
      </c>
      <c r="N88" s="109" t="s">
        <v>99</v>
      </c>
      <c r="O88" s="109" t="s">
        <v>26</v>
      </c>
      <c r="P88" s="109" t="s">
        <v>38</v>
      </c>
      <c r="Q88" s="109" t="s">
        <v>106</v>
      </c>
      <c r="R88" s="109" t="s">
        <v>42</v>
      </c>
      <c r="S88" s="109" t="s">
        <v>26</v>
      </c>
      <c r="T88" s="109" t="s">
        <v>33</v>
      </c>
      <c r="U88" s="109" t="s">
        <v>26</v>
      </c>
    </row>
    <row r="89" spans="1:21" ht="30">
      <c r="A89" s="108">
        <v>304</v>
      </c>
      <c r="B89" s="109" t="s">
        <v>443</v>
      </c>
      <c r="C89" s="109" t="s">
        <v>22</v>
      </c>
      <c r="D89" s="110">
        <v>37362</v>
      </c>
      <c r="E89" s="109" t="s">
        <v>23</v>
      </c>
      <c r="F89" s="109" t="s">
        <v>26</v>
      </c>
      <c r="G89" s="109" t="s">
        <v>33</v>
      </c>
      <c r="H89" s="109" t="s">
        <v>26</v>
      </c>
      <c r="I89" s="109" t="s">
        <v>444</v>
      </c>
      <c r="J89" s="109" t="s">
        <v>26</v>
      </c>
      <c r="K89" s="109" t="s">
        <v>26</v>
      </c>
      <c r="L89" s="109" t="s">
        <v>445</v>
      </c>
      <c r="M89" s="109" t="s">
        <v>26</v>
      </c>
      <c r="N89" s="109" t="s">
        <v>446</v>
      </c>
      <c r="O89" s="109" t="s">
        <v>26</v>
      </c>
      <c r="P89" s="109" t="s">
        <v>26</v>
      </c>
      <c r="Q89" s="109" t="s">
        <v>26</v>
      </c>
      <c r="R89" s="109" t="s">
        <v>303</v>
      </c>
      <c r="S89" s="109" t="s">
        <v>26</v>
      </c>
      <c r="T89" s="109" t="s">
        <v>33</v>
      </c>
      <c r="U89" s="109" t="s">
        <v>26</v>
      </c>
    </row>
    <row r="90" spans="1:21" ht="30">
      <c r="A90" s="108">
        <v>310</v>
      </c>
      <c r="B90" s="109" t="s">
        <v>447</v>
      </c>
      <c r="C90" s="109" t="s">
        <v>22</v>
      </c>
      <c r="D90" s="110">
        <v>39875</v>
      </c>
      <c r="E90" s="109" t="s">
        <v>448</v>
      </c>
      <c r="F90" s="109" t="s">
        <v>26</v>
      </c>
      <c r="G90" s="109" t="s">
        <v>33</v>
      </c>
      <c r="H90" s="109" t="s">
        <v>26</v>
      </c>
      <c r="I90" s="109" t="s">
        <v>449</v>
      </c>
      <c r="J90" s="109" t="s">
        <v>26</v>
      </c>
      <c r="K90" s="109" t="s">
        <v>26</v>
      </c>
      <c r="L90" s="109" t="s">
        <v>26</v>
      </c>
      <c r="M90" s="109" t="s">
        <v>180</v>
      </c>
      <c r="N90" s="109" t="s">
        <v>64</v>
      </c>
      <c r="O90" s="109" t="s">
        <v>26</v>
      </c>
      <c r="P90" s="109" t="s">
        <v>116</v>
      </c>
      <c r="Q90" s="109" t="s">
        <v>53</v>
      </c>
      <c r="R90" s="109" t="s">
        <v>42</v>
      </c>
      <c r="S90" s="109" t="s">
        <v>26</v>
      </c>
      <c r="T90" s="109" t="s">
        <v>33</v>
      </c>
      <c r="U90" s="109" t="s">
        <v>26</v>
      </c>
    </row>
    <row r="91" spans="1:21" ht="30">
      <c r="A91" s="108">
        <v>311</v>
      </c>
      <c r="B91" s="109" t="s">
        <v>450</v>
      </c>
      <c r="C91" s="109" t="s">
        <v>22</v>
      </c>
      <c r="D91" s="110">
        <v>39763</v>
      </c>
      <c r="E91" s="109" t="s">
        <v>448</v>
      </c>
      <c r="F91" s="109" t="s">
        <v>26</v>
      </c>
      <c r="G91" s="109" t="s">
        <v>33</v>
      </c>
      <c r="H91" s="109" t="s">
        <v>26</v>
      </c>
      <c r="I91" s="109" t="s">
        <v>451</v>
      </c>
      <c r="J91" s="109" t="s">
        <v>26</v>
      </c>
      <c r="K91" s="109" t="s">
        <v>26</v>
      </c>
      <c r="L91" s="109" t="s">
        <v>26</v>
      </c>
      <c r="M91" s="109" t="s">
        <v>452</v>
      </c>
      <c r="N91" s="109" t="s">
        <v>453</v>
      </c>
      <c r="O91" s="109" t="s">
        <v>454</v>
      </c>
      <c r="P91" s="109" t="s">
        <v>394</v>
      </c>
      <c r="Q91" s="109" t="s">
        <v>26</v>
      </c>
      <c r="R91" s="109" t="s">
        <v>42</v>
      </c>
      <c r="S91" s="109" t="s">
        <v>26</v>
      </c>
      <c r="T91" s="109" t="s">
        <v>25</v>
      </c>
      <c r="U91" s="109" t="s">
        <v>26</v>
      </c>
    </row>
    <row r="92" spans="1:21" ht="45">
      <c r="A92" s="108">
        <v>312</v>
      </c>
      <c r="B92" s="109" t="s">
        <v>455</v>
      </c>
      <c r="C92" s="109" t="s">
        <v>22</v>
      </c>
      <c r="D92" s="110">
        <v>39694</v>
      </c>
      <c r="E92" s="109" t="s">
        <v>448</v>
      </c>
      <c r="F92" s="109" t="s">
        <v>26</v>
      </c>
      <c r="G92" s="109" t="s">
        <v>33</v>
      </c>
      <c r="H92" s="109" t="s">
        <v>26</v>
      </c>
      <c r="I92" s="109" t="s">
        <v>456</v>
      </c>
      <c r="J92" s="109" t="s">
        <v>26</v>
      </c>
      <c r="K92" s="109" t="s">
        <v>26</v>
      </c>
      <c r="L92" s="109" t="s">
        <v>26</v>
      </c>
      <c r="M92" s="109" t="s">
        <v>457</v>
      </c>
      <c r="N92" s="109" t="s">
        <v>64</v>
      </c>
      <c r="O92" s="109" t="s">
        <v>26</v>
      </c>
      <c r="P92" s="109" t="s">
        <v>26</v>
      </c>
      <c r="Q92" s="109" t="s">
        <v>26</v>
      </c>
      <c r="R92" s="109" t="s">
        <v>42</v>
      </c>
      <c r="S92" s="109" t="s">
        <v>26</v>
      </c>
      <c r="T92" s="109" t="s">
        <v>33</v>
      </c>
      <c r="U92" s="109" t="s">
        <v>26</v>
      </c>
    </row>
    <row r="93" spans="1:21" ht="45">
      <c r="A93" s="108">
        <v>313</v>
      </c>
      <c r="B93" s="109" t="s">
        <v>458</v>
      </c>
      <c r="C93" s="109" t="s">
        <v>22</v>
      </c>
      <c r="D93" s="110">
        <v>39700</v>
      </c>
      <c r="E93" s="109" t="s">
        <v>448</v>
      </c>
      <c r="F93" s="109" t="s">
        <v>26</v>
      </c>
      <c r="G93" s="109" t="s">
        <v>33</v>
      </c>
      <c r="H93" s="109" t="s">
        <v>26</v>
      </c>
      <c r="I93" s="109" t="s">
        <v>459</v>
      </c>
      <c r="J93" s="109" t="s">
        <v>26</v>
      </c>
      <c r="K93" s="109" t="s">
        <v>26</v>
      </c>
      <c r="L93" s="109" t="s">
        <v>26</v>
      </c>
      <c r="M93" s="109" t="s">
        <v>223</v>
      </c>
      <c r="N93" s="109" t="s">
        <v>40</v>
      </c>
      <c r="O93" s="109" t="s">
        <v>26</v>
      </c>
      <c r="P93" s="109" t="s">
        <v>26</v>
      </c>
      <c r="Q93" s="109" t="s">
        <v>26</v>
      </c>
      <c r="R93" s="109" t="s">
        <v>42</v>
      </c>
      <c r="S93" s="109" t="s">
        <v>26</v>
      </c>
      <c r="T93" s="109" t="s">
        <v>33</v>
      </c>
      <c r="U93" s="109" t="s">
        <v>26</v>
      </c>
    </row>
    <row r="94" spans="1:21" ht="30">
      <c r="A94" s="108">
        <v>314</v>
      </c>
      <c r="B94" s="109" t="s">
        <v>460</v>
      </c>
      <c r="C94" s="109" t="s">
        <v>22</v>
      </c>
      <c r="D94" s="110">
        <v>39679</v>
      </c>
      <c r="E94" s="109" t="s">
        <v>448</v>
      </c>
      <c r="F94" s="109" t="s">
        <v>26</v>
      </c>
      <c r="G94" s="109" t="s">
        <v>33</v>
      </c>
      <c r="H94" s="109" t="s">
        <v>26</v>
      </c>
      <c r="I94" s="109" t="s">
        <v>461</v>
      </c>
      <c r="J94" s="109" t="s">
        <v>26</v>
      </c>
      <c r="K94" s="109" t="s">
        <v>26</v>
      </c>
      <c r="L94" s="109" t="s">
        <v>26</v>
      </c>
      <c r="M94" s="109" t="s">
        <v>462</v>
      </c>
      <c r="N94" s="109" t="s">
        <v>82</v>
      </c>
      <c r="O94" s="109" t="s">
        <v>26</v>
      </c>
      <c r="P94" s="109" t="s">
        <v>83</v>
      </c>
      <c r="Q94" s="109" t="s">
        <v>223</v>
      </c>
      <c r="R94" s="109" t="s">
        <v>42</v>
      </c>
      <c r="S94" s="109" t="s">
        <v>26</v>
      </c>
      <c r="T94" s="109" t="s">
        <v>33</v>
      </c>
      <c r="U94" s="109" t="s">
        <v>26</v>
      </c>
    </row>
    <row r="95" spans="1:21" ht="30">
      <c r="A95" s="108">
        <v>315</v>
      </c>
      <c r="B95" s="109" t="s">
        <v>1675</v>
      </c>
      <c r="C95" s="109" t="s">
        <v>22</v>
      </c>
      <c r="D95" s="110">
        <v>39836</v>
      </c>
      <c r="E95" s="109" t="s">
        <v>448</v>
      </c>
      <c r="F95" s="109" t="s">
        <v>26</v>
      </c>
      <c r="G95" s="109" t="s">
        <v>33</v>
      </c>
      <c r="H95" s="109" t="s">
        <v>26</v>
      </c>
      <c r="I95" s="109" t="s">
        <v>463</v>
      </c>
      <c r="J95" s="109" t="s">
        <v>26</v>
      </c>
      <c r="K95" s="109" t="s">
        <v>26</v>
      </c>
      <c r="L95" s="109" t="s">
        <v>26</v>
      </c>
      <c r="M95" s="109" t="s">
        <v>26</v>
      </c>
      <c r="N95" s="109" t="s">
        <v>26</v>
      </c>
      <c r="O95" s="109" t="s">
        <v>26</v>
      </c>
      <c r="P95" s="109" t="s">
        <v>26</v>
      </c>
      <c r="Q95" s="109" t="s">
        <v>26</v>
      </c>
      <c r="R95" s="109" t="s">
        <v>285</v>
      </c>
      <c r="S95" s="109" t="s">
        <v>464</v>
      </c>
      <c r="T95" s="109" t="s">
        <v>33</v>
      </c>
      <c r="U95" s="109" t="s">
        <v>26</v>
      </c>
    </row>
    <row r="96" spans="1:21" ht="30">
      <c r="A96" s="108">
        <v>317</v>
      </c>
      <c r="B96" s="109" t="s">
        <v>465</v>
      </c>
      <c r="C96" s="109" t="s">
        <v>22</v>
      </c>
      <c r="D96" s="110">
        <v>39743</v>
      </c>
      <c r="E96" s="109" t="s">
        <v>448</v>
      </c>
      <c r="F96" s="109" t="s">
        <v>466</v>
      </c>
      <c r="G96" s="109" t="s">
        <v>33</v>
      </c>
      <c r="H96" s="109" t="s">
        <v>26</v>
      </c>
      <c r="I96" s="109" t="s">
        <v>467</v>
      </c>
      <c r="J96" s="109" t="s">
        <v>468</v>
      </c>
      <c r="K96" s="109" t="s">
        <v>469</v>
      </c>
      <c r="L96" s="109" t="s">
        <v>153</v>
      </c>
      <c r="M96" s="109" t="s">
        <v>70</v>
      </c>
      <c r="N96" s="109" t="s">
        <v>188</v>
      </c>
      <c r="O96" s="109" t="s">
        <v>470</v>
      </c>
      <c r="P96" s="109" t="s">
        <v>41</v>
      </c>
      <c r="Q96" s="109" t="s">
        <v>197</v>
      </c>
      <c r="R96" s="109" t="s">
        <v>42</v>
      </c>
      <c r="S96" s="109" t="s">
        <v>26</v>
      </c>
      <c r="T96" s="109" t="s">
        <v>33</v>
      </c>
      <c r="U96" s="109" t="s">
        <v>26</v>
      </c>
    </row>
    <row r="97" spans="1:21" ht="30">
      <c r="A97" s="108">
        <v>318</v>
      </c>
      <c r="B97" s="109" t="s">
        <v>471</v>
      </c>
      <c r="C97" s="109" t="s">
        <v>22</v>
      </c>
      <c r="D97" s="110">
        <v>39739</v>
      </c>
      <c r="E97" s="109" t="s">
        <v>448</v>
      </c>
      <c r="F97" s="109" t="s">
        <v>109</v>
      </c>
      <c r="G97" s="109" t="s">
        <v>33</v>
      </c>
      <c r="H97" s="109" t="s">
        <v>472</v>
      </c>
      <c r="I97" s="109" t="s">
        <v>463</v>
      </c>
      <c r="J97" s="109" t="s">
        <v>473</v>
      </c>
      <c r="K97" s="109" t="s">
        <v>474</v>
      </c>
      <c r="L97" s="109" t="s">
        <v>26</v>
      </c>
      <c r="M97" s="109" t="s">
        <v>54</v>
      </c>
      <c r="N97" s="109" t="s">
        <v>475</v>
      </c>
      <c r="O97" s="109" t="s">
        <v>412</v>
      </c>
      <c r="P97" s="109" t="s">
        <v>116</v>
      </c>
      <c r="Q97" s="109" t="s">
        <v>375</v>
      </c>
      <c r="R97" s="109" t="s">
        <v>42</v>
      </c>
      <c r="S97" s="109" t="s">
        <v>26</v>
      </c>
      <c r="T97" s="109" t="s">
        <v>33</v>
      </c>
      <c r="U97" s="109" t="s">
        <v>26</v>
      </c>
    </row>
    <row r="98" spans="1:21" ht="30">
      <c r="A98" s="108">
        <v>319</v>
      </c>
      <c r="B98" s="109" t="s">
        <v>476</v>
      </c>
      <c r="C98" s="109" t="s">
        <v>22</v>
      </c>
      <c r="D98" s="110">
        <v>40218</v>
      </c>
      <c r="E98" s="109" t="s">
        <v>448</v>
      </c>
      <c r="F98" s="109" t="s">
        <v>150</v>
      </c>
      <c r="G98" s="109" t="s">
        <v>33</v>
      </c>
      <c r="H98" s="109" t="s">
        <v>26</v>
      </c>
      <c r="I98" s="109" t="s">
        <v>477</v>
      </c>
      <c r="J98" s="109" t="s">
        <v>26</v>
      </c>
      <c r="K98" s="109" t="s">
        <v>26</v>
      </c>
      <c r="L98" s="109" t="s">
        <v>61</v>
      </c>
      <c r="M98" s="109" t="s">
        <v>62</v>
      </c>
      <c r="N98" s="109" t="s">
        <v>63</v>
      </c>
      <c r="O98" s="109" t="s">
        <v>64</v>
      </c>
      <c r="P98" s="109" t="s">
        <v>54</v>
      </c>
      <c r="Q98" s="109" t="s">
        <v>26</v>
      </c>
      <c r="R98" s="109" t="s">
        <v>42</v>
      </c>
      <c r="S98" s="109" t="s">
        <v>26</v>
      </c>
      <c r="T98" s="109" t="s">
        <v>33</v>
      </c>
      <c r="U98" s="109" t="s">
        <v>26</v>
      </c>
    </row>
    <row r="99" spans="1:21" ht="45">
      <c r="A99" s="108">
        <v>321</v>
      </c>
      <c r="B99" s="109" t="s">
        <v>478</v>
      </c>
      <c r="C99" s="109" t="s">
        <v>22</v>
      </c>
      <c r="D99" s="110">
        <v>40113</v>
      </c>
      <c r="E99" s="109" t="s">
        <v>448</v>
      </c>
      <c r="F99" s="109" t="s">
        <v>101</v>
      </c>
      <c r="G99" s="109" t="s">
        <v>33</v>
      </c>
      <c r="H99" s="109" t="s">
        <v>26</v>
      </c>
      <c r="I99" s="109" t="s">
        <v>479</v>
      </c>
      <c r="J99" s="109" t="s">
        <v>480</v>
      </c>
      <c r="K99" s="109" t="s">
        <v>26</v>
      </c>
      <c r="L99" s="109" t="s">
        <v>113</v>
      </c>
      <c r="M99" s="109" t="s">
        <v>481</v>
      </c>
      <c r="N99" s="109" t="s">
        <v>105</v>
      </c>
      <c r="O99" s="109" t="s">
        <v>26</v>
      </c>
      <c r="P99" s="109" t="s">
        <v>70</v>
      </c>
      <c r="Q99" s="109" t="s">
        <v>482</v>
      </c>
      <c r="R99" s="109" t="s">
        <v>42</v>
      </c>
      <c r="S99" s="109" t="s">
        <v>483</v>
      </c>
      <c r="T99" s="109" t="s">
        <v>33</v>
      </c>
      <c r="U99" s="109" t="s">
        <v>26</v>
      </c>
    </row>
    <row r="100" spans="1:21" ht="45">
      <c r="A100" s="108">
        <v>322</v>
      </c>
      <c r="B100" s="109" t="s">
        <v>1691</v>
      </c>
      <c r="C100" s="109" t="s">
        <v>22</v>
      </c>
      <c r="D100" s="110">
        <v>40052</v>
      </c>
      <c r="E100" s="109" t="s">
        <v>448</v>
      </c>
      <c r="F100" s="109" t="s">
        <v>26</v>
      </c>
      <c r="G100" s="109" t="s">
        <v>33</v>
      </c>
      <c r="H100" s="109" t="s">
        <v>26</v>
      </c>
      <c r="I100" s="109" t="s">
        <v>484</v>
      </c>
      <c r="J100" s="109" t="s">
        <v>26</v>
      </c>
      <c r="K100" s="109" t="s">
        <v>26</v>
      </c>
      <c r="L100" s="109" t="s">
        <v>26</v>
      </c>
      <c r="M100" s="109" t="s">
        <v>54</v>
      </c>
      <c r="N100" s="109" t="s">
        <v>485</v>
      </c>
      <c r="O100" s="109" t="s">
        <v>64</v>
      </c>
      <c r="P100" s="109" t="s">
        <v>38</v>
      </c>
      <c r="Q100" s="109" t="s">
        <v>428</v>
      </c>
      <c r="R100" s="109" t="s">
        <v>42</v>
      </c>
      <c r="S100" s="109" t="s">
        <v>486</v>
      </c>
      <c r="T100" s="109" t="s">
        <v>33</v>
      </c>
      <c r="U100" s="109" t="s">
        <v>26</v>
      </c>
    </row>
    <row r="101" spans="1:21" ht="45">
      <c r="A101" s="108">
        <v>323</v>
      </c>
      <c r="B101" s="109" t="s">
        <v>487</v>
      </c>
      <c r="C101" s="109" t="s">
        <v>22</v>
      </c>
      <c r="D101" s="110">
        <v>39599</v>
      </c>
      <c r="E101" s="109" t="s">
        <v>448</v>
      </c>
      <c r="F101" s="109" t="s">
        <v>488</v>
      </c>
      <c r="G101" s="109" t="s">
        <v>33</v>
      </c>
      <c r="H101" s="109" t="s">
        <v>26</v>
      </c>
      <c r="I101" s="109" t="s">
        <v>489</v>
      </c>
      <c r="J101" s="109" t="s">
        <v>490</v>
      </c>
      <c r="K101" s="109" t="s">
        <v>491</v>
      </c>
      <c r="L101" s="109" t="s">
        <v>128</v>
      </c>
      <c r="M101" s="109" t="s">
        <v>26</v>
      </c>
      <c r="N101" s="109" t="s">
        <v>492</v>
      </c>
      <c r="O101" s="109" t="s">
        <v>52</v>
      </c>
      <c r="P101" s="109" t="s">
        <v>83</v>
      </c>
      <c r="Q101" s="109" t="s">
        <v>223</v>
      </c>
      <c r="R101" s="109" t="s">
        <v>42</v>
      </c>
      <c r="S101" s="109" t="s">
        <v>26</v>
      </c>
      <c r="T101" s="109" t="s">
        <v>33</v>
      </c>
      <c r="U101" s="109" t="s">
        <v>26</v>
      </c>
    </row>
    <row r="102" spans="1:21" ht="75">
      <c r="A102" s="108">
        <v>324</v>
      </c>
      <c r="B102" s="109" t="s">
        <v>493</v>
      </c>
      <c r="C102" s="109" t="s">
        <v>22</v>
      </c>
      <c r="D102" s="110">
        <v>40107</v>
      </c>
      <c r="E102" s="109" t="s">
        <v>448</v>
      </c>
      <c r="F102" s="109" t="s">
        <v>26</v>
      </c>
      <c r="G102" s="109" t="s">
        <v>33</v>
      </c>
      <c r="H102" s="109" t="s">
        <v>26</v>
      </c>
      <c r="I102" s="109" t="s">
        <v>494</v>
      </c>
      <c r="J102" s="109" t="s">
        <v>26</v>
      </c>
      <c r="K102" s="109" t="s">
        <v>26</v>
      </c>
      <c r="L102" s="109" t="s">
        <v>26</v>
      </c>
      <c r="M102" s="109" t="s">
        <v>65</v>
      </c>
      <c r="N102" s="109" t="s">
        <v>495</v>
      </c>
      <c r="O102" s="109" t="s">
        <v>64</v>
      </c>
      <c r="P102" s="109" t="s">
        <v>65</v>
      </c>
      <c r="Q102" s="109" t="s">
        <v>26</v>
      </c>
      <c r="R102" s="109" t="s">
        <v>42</v>
      </c>
      <c r="S102" s="109" t="s">
        <v>26</v>
      </c>
      <c r="T102" s="109" t="s">
        <v>33</v>
      </c>
      <c r="U102" s="109" t="s">
        <v>26</v>
      </c>
    </row>
    <row r="103" spans="1:21" ht="30">
      <c r="A103" s="108">
        <v>325</v>
      </c>
      <c r="B103" s="109" t="s">
        <v>496</v>
      </c>
      <c r="C103" s="109" t="s">
        <v>22</v>
      </c>
      <c r="D103" s="110">
        <v>40169</v>
      </c>
      <c r="E103" s="109" t="s">
        <v>448</v>
      </c>
      <c r="F103" s="109" t="s">
        <v>370</v>
      </c>
      <c r="G103" s="109" t="s">
        <v>33</v>
      </c>
      <c r="H103" s="109" t="s">
        <v>26</v>
      </c>
      <c r="I103" s="109" t="s">
        <v>497</v>
      </c>
      <c r="J103" s="109" t="s">
        <v>498</v>
      </c>
      <c r="K103" s="109" t="s">
        <v>499</v>
      </c>
      <c r="L103" s="109" t="s">
        <v>153</v>
      </c>
      <c r="M103" s="109" t="s">
        <v>50</v>
      </c>
      <c r="N103" s="109" t="s">
        <v>500</v>
      </c>
      <c r="O103" s="109" t="s">
        <v>26</v>
      </c>
      <c r="P103" s="109" t="s">
        <v>65</v>
      </c>
      <c r="Q103" s="109" t="s">
        <v>38</v>
      </c>
      <c r="R103" s="109" t="s">
        <v>42</v>
      </c>
      <c r="S103" s="109" t="s">
        <v>501</v>
      </c>
      <c r="T103" s="109" t="s">
        <v>33</v>
      </c>
      <c r="U103" s="109" t="s">
        <v>26</v>
      </c>
    </row>
    <row r="104" spans="1:21" ht="30">
      <c r="A104" s="108">
        <v>327</v>
      </c>
      <c r="B104" s="109" t="s">
        <v>502</v>
      </c>
      <c r="C104" s="109" t="s">
        <v>22</v>
      </c>
      <c r="D104" s="110">
        <v>39678</v>
      </c>
      <c r="E104" s="109" t="s">
        <v>448</v>
      </c>
      <c r="F104" s="109" t="s">
        <v>26</v>
      </c>
      <c r="G104" s="109" t="s">
        <v>33</v>
      </c>
      <c r="H104" s="109" t="s">
        <v>26</v>
      </c>
      <c r="I104" s="109" t="s">
        <v>503</v>
      </c>
      <c r="J104" s="109" t="s">
        <v>26</v>
      </c>
      <c r="K104" s="109" t="s">
        <v>26</v>
      </c>
      <c r="L104" s="109" t="s">
        <v>26</v>
      </c>
      <c r="M104" s="109" t="s">
        <v>38</v>
      </c>
      <c r="N104" s="109" t="s">
        <v>82</v>
      </c>
      <c r="O104" s="109" t="s">
        <v>26</v>
      </c>
      <c r="P104" s="109" t="s">
        <v>65</v>
      </c>
      <c r="Q104" s="109" t="s">
        <v>50</v>
      </c>
      <c r="R104" s="109" t="s">
        <v>42</v>
      </c>
      <c r="S104" s="109" t="s">
        <v>26</v>
      </c>
      <c r="T104" s="109" t="s">
        <v>33</v>
      </c>
      <c r="U104" s="109" t="s">
        <v>26</v>
      </c>
    </row>
    <row r="105" spans="1:21" ht="30">
      <c r="A105" s="108">
        <v>328</v>
      </c>
      <c r="B105" s="109" t="s">
        <v>1692</v>
      </c>
      <c r="C105" s="109" t="s">
        <v>22</v>
      </c>
      <c r="D105" s="110">
        <v>39651</v>
      </c>
      <c r="E105" s="109" t="s">
        <v>448</v>
      </c>
      <c r="F105" s="109" t="s">
        <v>26</v>
      </c>
      <c r="G105" s="109" t="s">
        <v>33</v>
      </c>
      <c r="H105" s="109" t="s">
        <v>26</v>
      </c>
      <c r="I105" s="109" t="s">
        <v>504</v>
      </c>
      <c r="J105" s="109" t="s">
        <v>26</v>
      </c>
      <c r="K105" s="109" t="s">
        <v>26</v>
      </c>
      <c r="L105" s="109" t="s">
        <v>26</v>
      </c>
      <c r="M105" s="109" t="s">
        <v>70</v>
      </c>
      <c r="N105" s="109" t="s">
        <v>505</v>
      </c>
      <c r="O105" s="109" t="s">
        <v>125</v>
      </c>
      <c r="P105" s="109" t="s">
        <v>53</v>
      </c>
      <c r="Q105" s="109" t="s">
        <v>26</v>
      </c>
      <c r="R105" s="109" t="s">
        <v>42</v>
      </c>
      <c r="S105" s="109" t="s">
        <v>506</v>
      </c>
      <c r="T105" s="109" t="s">
        <v>33</v>
      </c>
      <c r="U105" s="109" t="s">
        <v>26</v>
      </c>
    </row>
    <row r="106" spans="1:21" ht="45">
      <c r="A106" s="108">
        <v>329</v>
      </c>
      <c r="B106" s="109" t="s">
        <v>507</v>
      </c>
      <c r="C106" s="109" t="s">
        <v>22</v>
      </c>
      <c r="D106" s="110">
        <v>39925</v>
      </c>
      <c r="E106" s="109" t="s">
        <v>448</v>
      </c>
      <c r="F106" s="109" t="s">
        <v>370</v>
      </c>
      <c r="G106" s="109" t="s">
        <v>33</v>
      </c>
      <c r="H106" s="109" t="s">
        <v>508</v>
      </c>
      <c r="I106" s="109" t="s">
        <v>509</v>
      </c>
      <c r="J106" s="109" t="s">
        <v>26</v>
      </c>
      <c r="K106" s="109" t="s">
        <v>503</v>
      </c>
      <c r="L106" s="109" t="s">
        <v>153</v>
      </c>
      <c r="M106" s="109" t="s">
        <v>86</v>
      </c>
      <c r="N106" s="109" t="s">
        <v>510</v>
      </c>
      <c r="O106" s="109" t="s">
        <v>125</v>
      </c>
      <c r="P106" s="109" t="s">
        <v>53</v>
      </c>
      <c r="Q106" s="109" t="s">
        <v>54</v>
      </c>
      <c r="R106" s="109" t="s">
        <v>42</v>
      </c>
      <c r="S106" s="109" t="s">
        <v>511</v>
      </c>
      <c r="T106" s="109" t="s">
        <v>33</v>
      </c>
      <c r="U106" s="109" t="s">
        <v>26</v>
      </c>
    </row>
    <row r="107" spans="1:21" ht="30">
      <c r="A107" s="108">
        <v>330</v>
      </c>
      <c r="B107" s="109" t="s">
        <v>512</v>
      </c>
      <c r="C107" s="109" t="s">
        <v>22</v>
      </c>
      <c r="D107" s="110">
        <v>39568</v>
      </c>
      <c r="E107" s="109" t="s">
        <v>448</v>
      </c>
      <c r="F107" s="109" t="s">
        <v>26</v>
      </c>
      <c r="G107" s="109" t="s">
        <v>33</v>
      </c>
      <c r="H107" s="109" t="s">
        <v>26</v>
      </c>
      <c r="I107" s="109" t="s">
        <v>513</v>
      </c>
      <c r="J107" s="109" t="s">
        <v>26</v>
      </c>
      <c r="K107" s="109" t="s">
        <v>26</v>
      </c>
      <c r="L107" s="109" t="s">
        <v>26</v>
      </c>
      <c r="M107" s="109" t="s">
        <v>50</v>
      </c>
      <c r="N107" s="109" t="s">
        <v>99</v>
      </c>
      <c r="O107" s="109" t="s">
        <v>64</v>
      </c>
      <c r="P107" s="109" t="s">
        <v>38</v>
      </c>
      <c r="Q107" s="109" t="s">
        <v>262</v>
      </c>
      <c r="R107" s="109" t="s">
        <v>42</v>
      </c>
      <c r="S107" s="109" t="s">
        <v>26</v>
      </c>
      <c r="T107" s="109" t="s">
        <v>33</v>
      </c>
      <c r="U107" s="109" t="s">
        <v>26</v>
      </c>
    </row>
    <row r="108" spans="1:21" ht="30">
      <c r="A108" s="108">
        <v>333</v>
      </c>
      <c r="B108" s="109" t="s">
        <v>514</v>
      </c>
      <c r="C108" s="109" t="s">
        <v>22</v>
      </c>
      <c r="D108" s="110">
        <v>39831</v>
      </c>
      <c r="E108" s="109" t="s">
        <v>448</v>
      </c>
      <c r="F108" s="109" t="s">
        <v>26</v>
      </c>
      <c r="G108" s="109" t="s">
        <v>33</v>
      </c>
      <c r="H108" s="109" t="s">
        <v>26</v>
      </c>
      <c r="I108" s="109" t="s">
        <v>515</v>
      </c>
      <c r="J108" s="109" t="s">
        <v>26</v>
      </c>
      <c r="K108" s="109" t="s">
        <v>26</v>
      </c>
      <c r="L108" s="109" t="s">
        <v>26</v>
      </c>
      <c r="M108" s="109" t="s">
        <v>93</v>
      </c>
      <c r="N108" s="109" t="s">
        <v>82</v>
      </c>
      <c r="O108" s="109" t="s">
        <v>26</v>
      </c>
      <c r="P108" s="109" t="s">
        <v>26</v>
      </c>
      <c r="Q108" s="109" t="s">
        <v>26</v>
      </c>
      <c r="R108" s="109" t="s">
        <v>42</v>
      </c>
      <c r="S108" s="109" t="s">
        <v>276</v>
      </c>
      <c r="T108" s="109" t="s">
        <v>33</v>
      </c>
      <c r="U108" s="109" t="s">
        <v>26</v>
      </c>
    </row>
    <row r="109" spans="1:21" ht="30">
      <c r="A109" s="108">
        <v>334</v>
      </c>
      <c r="B109" s="109" t="s">
        <v>516</v>
      </c>
      <c r="C109" s="109" t="s">
        <v>22</v>
      </c>
      <c r="D109" s="110">
        <v>39589</v>
      </c>
      <c r="E109" s="109" t="s">
        <v>448</v>
      </c>
      <c r="F109" s="109" t="s">
        <v>517</v>
      </c>
      <c r="G109" s="109" t="s">
        <v>33</v>
      </c>
      <c r="H109" s="109" t="s">
        <v>26</v>
      </c>
      <c r="I109" s="109" t="s">
        <v>26</v>
      </c>
      <c r="J109" s="109" t="s">
        <v>518</v>
      </c>
      <c r="K109" s="109" t="s">
        <v>519</v>
      </c>
      <c r="L109" s="109" t="s">
        <v>153</v>
      </c>
      <c r="M109" s="109" t="s">
        <v>62</v>
      </c>
      <c r="N109" s="109" t="s">
        <v>356</v>
      </c>
      <c r="O109" s="109" t="s">
        <v>64</v>
      </c>
      <c r="P109" s="109" t="s">
        <v>65</v>
      </c>
      <c r="Q109" s="109" t="s">
        <v>38</v>
      </c>
      <c r="R109" s="109" t="s">
        <v>42</v>
      </c>
      <c r="S109" s="109" t="s">
        <v>520</v>
      </c>
      <c r="T109" s="109" t="s">
        <v>33</v>
      </c>
      <c r="U109" s="109" t="s">
        <v>26</v>
      </c>
    </row>
    <row r="110" spans="1:21" ht="30">
      <c r="A110" s="108">
        <v>336</v>
      </c>
      <c r="B110" s="109" t="s">
        <v>521</v>
      </c>
      <c r="C110" s="109" t="s">
        <v>22</v>
      </c>
      <c r="D110" s="110">
        <v>39722</v>
      </c>
      <c r="E110" s="109" t="s">
        <v>448</v>
      </c>
      <c r="F110" s="109" t="s">
        <v>26</v>
      </c>
      <c r="G110" s="109" t="s">
        <v>33</v>
      </c>
      <c r="H110" s="109" t="s">
        <v>26</v>
      </c>
      <c r="I110" s="109" t="s">
        <v>522</v>
      </c>
      <c r="J110" s="109" t="s">
        <v>26</v>
      </c>
      <c r="K110" s="109" t="s">
        <v>26</v>
      </c>
      <c r="L110" s="109" t="s">
        <v>26</v>
      </c>
      <c r="M110" s="109" t="s">
        <v>262</v>
      </c>
      <c r="N110" s="109" t="s">
        <v>523</v>
      </c>
      <c r="O110" s="109" t="s">
        <v>125</v>
      </c>
      <c r="P110" s="109" t="s">
        <v>26</v>
      </c>
      <c r="Q110" s="109" t="s">
        <v>26</v>
      </c>
      <c r="R110" s="109" t="s">
        <v>42</v>
      </c>
      <c r="S110" s="109" t="s">
        <v>26</v>
      </c>
      <c r="T110" s="109" t="s">
        <v>33</v>
      </c>
      <c r="U110" s="109" t="s">
        <v>26</v>
      </c>
    </row>
    <row r="111" spans="1:21" ht="30">
      <c r="A111" s="108">
        <v>337</v>
      </c>
      <c r="B111" s="109" t="s">
        <v>524</v>
      </c>
      <c r="C111" s="109" t="s">
        <v>22</v>
      </c>
      <c r="D111" s="110">
        <v>39750</v>
      </c>
      <c r="E111" s="109" t="s">
        <v>448</v>
      </c>
      <c r="F111" s="109" t="s">
        <v>525</v>
      </c>
      <c r="G111" s="109" t="s">
        <v>33</v>
      </c>
      <c r="H111" s="109" t="s">
        <v>26</v>
      </c>
      <c r="I111" s="109" t="s">
        <v>526</v>
      </c>
      <c r="J111" s="109" t="s">
        <v>26</v>
      </c>
      <c r="K111" s="109" t="s">
        <v>527</v>
      </c>
      <c r="L111" s="109" t="s">
        <v>153</v>
      </c>
      <c r="M111" s="109" t="s">
        <v>26</v>
      </c>
      <c r="N111" s="109" t="s">
        <v>528</v>
      </c>
      <c r="O111" s="109" t="s">
        <v>193</v>
      </c>
      <c r="P111" s="109" t="s">
        <v>41</v>
      </c>
      <c r="Q111" s="109" t="s">
        <v>86</v>
      </c>
      <c r="R111" s="109" t="s">
        <v>42</v>
      </c>
      <c r="S111" s="109" t="s">
        <v>529</v>
      </c>
      <c r="T111" s="109" t="s">
        <v>33</v>
      </c>
      <c r="U111" s="109" t="s">
        <v>26</v>
      </c>
    </row>
    <row r="112" spans="1:21" ht="60">
      <c r="A112" s="108">
        <v>338</v>
      </c>
      <c r="B112" s="109" t="s">
        <v>530</v>
      </c>
      <c r="C112" s="109" t="s">
        <v>22</v>
      </c>
      <c r="D112" s="110">
        <v>39614</v>
      </c>
      <c r="E112" s="109" t="s">
        <v>448</v>
      </c>
      <c r="F112" s="109" t="s">
        <v>531</v>
      </c>
      <c r="G112" s="109" t="s">
        <v>33</v>
      </c>
      <c r="H112" s="109" t="s">
        <v>26</v>
      </c>
      <c r="I112" s="109" t="s">
        <v>532</v>
      </c>
      <c r="J112" s="109" t="s">
        <v>26</v>
      </c>
      <c r="K112" s="109" t="s">
        <v>26</v>
      </c>
      <c r="L112" s="109" t="s">
        <v>128</v>
      </c>
      <c r="M112" s="109" t="s">
        <v>533</v>
      </c>
      <c r="N112" s="109" t="s">
        <v>64</v>
      </c>
      <c r="O112" s="109" t="s">
        <v>26</v>
      </c>
      <c r="P112" s="109" t="s">
        <v>86</v>
      </c>
      <c r="Q112" s="109" t="s">
        <v>534</v>
      </c>
      <c r="R112" s="109" t="s">
        <v>42</v>
      </c>
      <c r="S112" s="109" t="s">
        <v>535</v>
      </c>
      <c r="T112" s="109" t="s">
        <v>33</v>
      </c>
      <c r="U112" s="109" t="s">
        <v>26</v>
      </c>
    </row>
    <row r="113" spans="1:21" ht="30">
      <c r="A113" s="108">
        <v>339</v>
      </c>
      <c r="B113" s="109" t="s">
        <v>536</v>
      </c>
      <c r="C113" s="109" t="s">
        <v>22</v>
      </c>
      <c r="D113" s="110">
        <v>39436</v>
      </c>
      <c r="E113" s="109" t="s">
        <v>448</v>
      </c>
      <c r="F113" s="109" t="s">
        <v>537</v>
      </c>
      <c r="G113" s="109" t="s">
        <v>25</v>
      </c>
      <c r="H113" s="109" t="s">
        <v>26</v>
      </c>
      <c r="I113" s="109" t="s">
        <v>538</v>
      </c>
      <c r="J113" s="109" t="s">
        <v>539</v>
      </c>
      <c r="K113" s="109" t="s">
        <v>540</v>
      </c>
      <c r="L113" s="109" t="s">
        <v>49</v>
      </c>
      <c r="M113" s="109" t="s">
        <v>83</v>
      </c>
      <c r="N113" s="109" t="s">
        <v>541</v>
      </c>
      <c r="O113" s="109" t="s">
        <v>95</v>
      </c>
      <c r="P113" s="109" t="s">
        <v>83</v>
      </c>
      <c r="Q113" s="109" t="s">
        <v>223</v>
      </c>
      <c r="R113" s="109" t="s">
        <v>42</v>
      </c>
      <c r="S113" s="109" t="s">
        <v>542</v>
      </c>
      <c r="T113" s="109" t="s">
        <v>33</v>
      </c>
      <c r="U113" s="109" t="s">
        <v>26</v>
      </c>
    </row>
    <row r="114" spans="1:21" ht="120">
      <c r="A114" s="108">
        <v>340</v>
      </c>
      <c r="B114" s="109" t="s">
        <v>1693</v>
      </c>
      <c r="C114" s="109" t="s">
        <v>22</v>
      </c>
      <c r="D114" s="110">
        <v>39690</v>
      </c>
      <c r="E114" s="109" t="s">
        <v>448</v>
      </c>
      <c r="F114" s="109" t="s">
        <v>26</v>
      </c>
      <c r="G114" s="109" t="s">
        <v>33</v>
      </c>
      <c r="H114" s="109" t="s">
        <v>26</v>
      </c>
      <c r="I114" s="109" t="s">
        <v>543</v>
      </c>
      <c r="J114" s="109" t="s">
        <v>26</v>
      </c>
      <c r="K114" s="109" t="s">
        <v>26</v>
      </c>
      <c r="L114" s="109" t="s">
        <v>26</v>
      </c>
      <c r="M114" s="109" t="s">
        <v>223</v>
      </c>
      <c r="N114" s="109" t="s">
        <v>130</v>
      </c>
      <c r="O114" s="109" t="s">
        <v>26</v>
      </c>
      <c r="P114" s="109" t="s">
        <v>31</v>
      </c>
      <c r="Q114" s="109" t="s">
        <v>62</v>
      </c>
      <c r="R114" s="109" t="s">
        <v>42</v>
      </c>
      <c r="S114" s="109" t="s">
        <v>26</v>
      </c>
      <c r="T114" s="109" t="s">
        <v>33</v>
      </c>
      <c r="U114" s="109" t="s">
        <v>544</v>
      </c>
    </row>
    <row r="115" spans="1:21" ht="45">
      <c r="A115" s="108">
        <v>341</v>
      </c>
      <c r="B115" s="109" t="s">
        <v>545</v>
      </c>
      <c r="C115" s="109" t="s">
        <v>22</v>
      </c>
      <c r="D115" s="110">
        <v>39636</v>
      </c>
      <c r="E115" s="109" t="s">
        <v>448</v>
      </c>
      <c r="F115" s="109" t="s">
        <v>109</v>
      </c>
      <c r="G115" s="109" t="s">
        <v>33</v>
      </c>
      <c r="H115" s="109" t="s">
        <v>26</v>
      </c>
      <c r="I115" s="109" t="s">
        <v>26</v>
      </c>
      <c r="J115" s="109" t="s">
        <v>26</v>
      </c>
      <c r="K115" s="109" t="s">
        <v>546</v>
      </c>
      <c r="L115" s="109" t="s">
        <v>26</v>
      </c>
      <c r="M115" s="109" t="s">
        <v>138</v>
      </c>
      <c r="N115" s="109" t="s">
        <v>130</v>
      </c>
      <c r="O115" s="109" t="s">
        <v>26</v>
      </c>
      <c r="P115" s="109" t="s">
        <v>54</v>
      </c>
      <c r="Q115" s="109" t="s">
        <v>86</v>
      </c>
      <c r="R115" s="109" t="s">
        <v>42</v>
      </c>
      <c r="S115" s="109" t="s">
        <v>547</v>
      </c>
      <c r="T115" s="109" t="s">
        <v>33</v>
      </c>
      <c r="U115" s="109" t="s">
        <v>26</v>
      </c>
    </row>
    <row r="116" spans="1:21" ht="30">
      <c r="A116" s="108">
        <v>342</v>
      </c>
      <c r="B116" s="109" t="s">
        <v>548</v>
      </c>
      <c r="C116" s="109" t="s">
        <v>22</v>
      </c>
      <c r="D116" s="110">
        <v>39519</v>
      </c>
      <c r="E116" s="109" t="s">
        <v>448</v>
      </c>
      <c r="F116" s="109" t="s">
        <v>549</v>
      </c>
      <c r="G116" s="109" t="s">
        <v>33</v>
      </c>
      <c r="H116" s="109" t="s">
        <v>26</v>
      </c>
      <c r="I116" s="109" t="s">
        <v>550</v>
      </c>
      <c r="J116" s="109" t="s">
        <v>551</v>
      </c>
      <c r="K116" s="109" t="s">
        <v>552</v>
      </c>
      <c r="L116" s="109" t="s">
        <v>153</v>
      </c>
      <c r="M116" s="109" t="s">
        <v>124</v>
      </c>
      <c r="N116" s="109" t="s">
        <v>553</v>
      </c>
      <c r="O116" s="109" t="s">
        <v>402</v>
      </c>
      <c r="P116" s="109" t="s">
        <v>554</v>
      </c>
      <c r="Q116" s="109" t="s">
        <v>263</v>
      </c>
      <c r="R116" s="109" t="s">
        <v>42</v>
      </c>
      <c r="S116" s="109" t="s">
        <v>555</v>
      </c>
      <c r="T116" s="109" t="s">
        <v>33</v>
      </c>
      <c r="U116" s="109" t="s">
        <v>26</v>
      </c>
    </row>
    <row r="117" spans="1:21" ht="60">
      <c r="A117" s="108">
        <v>343</v>
      </c>
      <c r="B117" s="109" t="s">
        <v>556</v>
      </c>
      <c r="C117" s="109" t="s">
        <v>22</v>
      </c>
      <c r="D117" s="110">
        <v>39717</v>
      </c>
      <c r="E117" s="109" t="s">
        <v>448</v>
      </c>
      <c r="F117" s="109" t="s">
        <v>557</v>
      </c>
      <c r="G117" s="109" t="s">
        <v>33</v>
      </c>
      <c r="H117" s="109" t="s">
        <v>26</v>
      </c>
      <c r="I117" s="109" t="s">
        <v>558</v>
      </c>
      <c r="J117" s="109" t="s">
        <v>559</v>
      </c>
      <c r="K117" s="109" t="s">
        <v>560</v>
      </c>
      <c r="L117" s="109" t="s">
        <v>153</v>
      </c>
      <c r="M117" s="109" t="s">
        <v>53</v>
      </c>
      <c r="N117" s="109" t="s">
        <v>561</v>
      </c>
      <c r="O117" s="109" t="s">
        <v>26</v>
      </c>
      <c r="P117" s="109" t="s">
        <v>53</v>
      </c>
      <c r="Q117" s="109" t="s">
        <v>41</v>
      </c>
      <c r="R117" s="109" t="s">
        <v>42</v>
      </c>
      <c r="S117" s="109" t="s">
        <v>26</v>
      </c>
      <c r="T117" s="109" t="s">
        <v>33</v>
      </c>
      <c r="U117" s="109" t="s">
        <v>26</v>
      </c>
    </row>
    <row r="118" spans="1:21" ht="60">
      <c r="A118" s="108">
        <v>344</v>
      </c>
      <c r="B118" s="109" t="s">
        <v>562</v>
      </c>
      <c r="C118" s="109" t="s">
        <v>22</v>
      </c>
      <c r="D118" s="110">
        <v>39584</v>
      </c>
      <c r="E118" s="109" t="s">
        <v>448</v>
      </c>
      <c r="F118" s="109" t="s">
        <v>26</v>
      </c>
      <c r="G118" s="109" t="s">
        <v>33</v>
      </c>
      <c r="H118" s="109" t="s">
        <v>26</v>
      </c>
      <c r="I118" s="109" t="s">
        <v>563</v>
      </c>
      <c r="J118" s="109" t="s">
        <v>26</v>
      </c>
      <c r="K118" s="109" t="s">
        <v>26</v>
      </c>
      <c r="L118" s="109" t="s">
        <v>26</v>
      </c>
      <c r="M118" s="109" t="s">
        <v>564</v>
      </c>
      <c r="N118" s="109" t="s">
        <v>82</v>
      </c>
      <c r="O118" s="109" t="s">
        <v>26</v>
      </c>
      <c r="P118" s="109" t="s">
        <v>26</v>
      </c>
      <c r="Q118" s="109" t="s">
        <v>26</v>
      </c>
      <c r="R118" s="109" t="s">
        <v>42</v>
      </c>
      <c r="S118" s="109" t="s">
        <v>26</v>
      </c>
      <c r="T118" s="109" t="s">
        <v>33</v>
      </c>
      <c r="U118" s="109" t="s">
        <v>26</v>
      </c>
    </row>
    <row r="119" spans="1:21" ht="30">
      <c r="A119" s="108">
        <v>345</v>
      </c>
      <c r="B119" s="109" t="s">
        <v>565</v>
      </c>
      <c r="C119" s="109" t="s">
        <v>22</v>
      </c>
      <c r="D119" s="110">
        <v>39860</v>
      </c>
      <c r="E119" s="109" t="s">
        <v>448</v>
      </c>
      <c r="F119" s="109" t="s">
        <v>26</v>
      </c>
      <c r="G119" s="109" t="s">
        <v>33</v>
      </c>
      <c r="H119" s="109" t="s">
        <v>26</v>
      </c>
      <c r="I119" s="109" t="s">
        <v>566</v>
      </c>
      <c r="J119" s="109" t="s">
        <v>26</v>
      </c>
      <c r="K119" s="109" t="s">
        <v>26</v>
      </c>
      <c r="L119" s="109" t="s">
        <v>26</v>
      </c>
      <c r="M119" s="109" t="s">
        <v>106</v>
      </c>
      <c r="N119" s="109" t="s">
        <v>567</v>
      </c>
      <c r="O119" s="109" t="s">
        <v>26</v>
      </c>
      <c r="P119" s="109" t="s">
        <v>26</v>
      </c>
      <c r="Q119" s="109" t="s">
        <v>26</v>
      </c>
      <c r="R119" s="109" t="s">
        <v>285</v>
      </c>
      <c r="S119" s="109" t="s">
        <v>26</v>
      </c>
      <c r="T119" s="109" t="s">
        <v>33</v>
      </c>
      <c r="U119" s="109" t="s">
        <v>26</v>
      </c>
    </row>
    <row r="120" spans="1:21" ht="45">
      <c r="A120" s="108">
        <v>346</v>
      </c>
      <c r="B120" s="109" t="s">
        <v>568</v>
      </c>
      <c r="C120" s="109" t="s">
        <v>22</v>
      </c>
      <c r="D120" s="110">
        <v>39760</v>
      </c>
      <c r="E120" s="109" t="s">
        <v>448</v>
      </c>
      <c r="F120" s="109" t="s">
        <v>569</v>
      </c>
      <c r="G120" s="109" t="s">
        <v>33</v>
      </c>
      <c r="H120" s="109" t="s">
        <v>26</v>
      </c>
      <c r="I120" s="109" t="s">
        <v>570</v>
      </c>
      <c r="J120" s="109" t="s">
        <v>571</v>
      </c>
      <c r="K120" s="109" t="s">
        <v>26</v>
      </c>
      <c r="L120" s="109" t="s">
        <v>128</v>
      </c>
      <c r="M120" s="109" t="s">
        <v>70</v>
      </c>
      <c r="N120" s="109" t="s">
        <v>99</v>
      </c>
      <c r="O120" s="109" t="s">
        <v>64</v>
      </c>
      <c r="P120" s="109" t="s">
        <v>53</v>
      </c>
      <c r="Q120" s="109" t="s">
        <v>38</v>
      </c>
      <c r="R120" s="109" t="s">
        <v>42</v>
      </c>
      <c r="S120" s="109" t="s">
        <v>572</v>
      </c>
      <c r="T120" s="109" t="s">
        <v>33</v>
      </c>
      <c r="U120" s="109" t="s">
        <v>26</v>
      </c>
    </row>
    <row r="121" spans="1:21" ht="45">
      <c r="A121" s="108">
        <v>347</v>
      </c>
      <c r="B121" s="109" t="s">
        <v>573</v>
      </c>
      <c r="C121" s="109" t="s">
        <v>22</v>
      </c>
      <c r="D121" s="110">
        <v>39665</v>
      </c>
      <c r="E121" s="109" t="s">
        <v>448</v>
      </c>
      <c r="F121" s="109" t="s">
        <v>370</v>
      </c>
      <c r="G121" s="109" t="s">
        <v>33</v>
      </c>
      <c r="H121" s="109" t="s">
        <v>574</v>
      </c>
      <c r="I121" s="109" t="s">
        <v>575</v>
      </c>
      <c r="J121" s="109" t="s">
        <v>576</v>
      </c>
      <c r="K121" s="109" t="s">
        <v>577</v>
      </c>
      <c r="L121" s="109" t="s">
        <v>578</v>
      </c>
      <c r="M121" s="109" t="s">
        <v>70</v>
      </c>
      <c r="N121" s="109" t="s">
        <v>579</v>
      </c>
      <c r="O121" s="109" t="s">
        <v>193</v>
      </c>
      <c r="P121" s="109" t="s">
        <v>83</v>
      </c>
      <c r="Q121" s="109" t="s">
        <v>86</v>
      </c>
      <c r="R121" s="109" t="s">
        <v>42</v>
      </c>
      <c r="S121" s="109" t="s">
        <v>26</v>
      </c>
      <c r="T121" s="109" t="s">
        <v>33</v>
      </c>
      <c r="U121" s="109" t="s">
        <v>26</v>
      </c>
    </row>
    <row r="122" spans="1:21" ht="45">
      <c r="A122" s="108">
        <v>348</v>
      </c>
      <c r="B122" s="109" t="s">
        <v>580</v>
      </c>
      <c r="C122" s="109" t="s">
        <v>22</v>
      </c>
      <c r="D122" s="110">
        <v>39470</v>
      </c>
      <c r="E122" s="109" t="s">
        <v>448</v>
      </c>
      <c r="F122" s="109" t="s">
        <v>183</v>
      </c>
      <c r="G122" s="109" t="s">
        <v>33</v>
      </c>
      <c r="H122" s="109" t="s">
        <v>26</v>
      </c>
      <c r="I122" s="109" t="s">
        <v>26</v>
      </c>
      <c r="J122" s="109" t="s">
        <v>581</v>
      </c>
      <c r="K122" s="109" t="s">
        <v>26</v>
      </c>
      <c r="L122" s="109" t="s">
        <v>26</v>
      </c>
      <c r="M122" s="109" t="s">
        <v>375</v>
      </c>
      <c r="N122" s="109" t="s">
        <v>582</v>
      </c>
      <c r="O122" s="109" t="s">
        <v>26</v>
      </c>
      <c r="P122" s="109" t="s">
        <v>86</v>
      </c>
      <c r="Q122" s="109" t="s">
        <v>26</v>
      </c>
      <c r="R122" s="109" t="s">
        <v>26</v>
      </c>
      <c r="S122" s="109" t="s">
        <v>583</v>
      </c>
      <c r="T122" s="109" t="s">
        <v>33</v>
      </c>
      <c r="U122" s="109" t="s">
        <v>26</v>
      </c>
    </row>
    <row r="123" spans="1:21" ht="45">
      <c r="A123" s="108">
        <v>349</v>
      </c>
      <c r="B123" s="109" t="s">
        <v>584</v>
      </c>
      <c r="C123" s="109" t="s">
        <v>22</v>
      </c>
      <c r="D123" s="110">
        <v>39614</v>
      </c>
      <c r="E123" s="109" t="s">
        <v>448</v>
      </c>
      <c r="F123" s="109" t="s">
        <v>183</v>
      </c>
      <c r="G123" s="109" t="s">
        <v>33</v>
      </c>
      <c r="H123" s="109" t="s">
        <v>585</v>
      </c>
      <c r="I123" s="109" t="s">
        <v>26</v>
      </c>
      <c r="J123" s="109" t="s">
        <v>26</v>
      </c>
      <c r="K123" s="109" t="s">
        <v>26</v>
      </c>
      <c r="L123" s="109" t="s">
        <v>26</v>
      </c>
      <c r="M123" s="109" t="s">
        <v>586</v>
      </c>
      <c r="N123" s="109" t="s">
        <v>64</v>
      </c>
      <c r="O123" s="109" t="s">
        <v>26</v>
      </c>
      <c r="P123" s="109" t="s">
        <v>41</v>
      </c>
      <c r="Q123" s="109" t="s">
        <v>587</v>
      </c>
      <c r="R123" s="109" t="s">
        <v>42</v>
      </c>
      <c r="S123" s="109" t="s">
        <v>588</v>
      </c>
      <c r="T123" s="109" t="s">
        <v>33</v>
      </c>
      <c r="U123" s="109" t="s">
        <v>26</v>
      </c>
    </row>
    <row r="124" spans="1:21" ht="30">
      <c r="A124" s="108">
        <v>350</v>
      </c>
      <c r="B124" s="109" t="s">
        <v>589</v>
      </c>
      <c r="C124" s="109" t="s">
        <v>22</v>
      </c>
      <c r="D124" s="110">
        <v>39455</v>
      </c>
      <c r="E124" s="109" t="s">
        <v>448</v>
      </c>
      <c r="F124" s="109" t="s">
        <v>183</v>
      </c>
      <c r="G124" s="109" t="s">
        <v>33</v>
      </c>
      <c r="H124" s="109" t="s">
        <v>590</v>
      </c>
      <c r="I124" s="109" t="s">
        <v>444</v>
      </c>
      <c r="J124" s="109" t="s">
        <v>26</v>
      </c>
      <c r="K124" s="109" t="s">
        <v>26</v>
      </c>
      <c r="L124" s="109" t="s">
        <v>591</v>
      </c>
      <c r="M124" s="109" t="s">
        <v>274</v>
      </c>
      <c r="N124" s="109" t="s">
        <v>224</v>
      </c>
      <c r="O124" s="109" t="s">
        <v>26</v>
      </c>
      <c r="P124" s="109" t="s">
        <v>53</v>
      </c>
      <c r="Q124" s="109" t="s">
        <v>54</v>
      </c>
      <c r="R124" s="109" t="s">
        <v>42</v>
      </c>
      <c r="S124" s="109" t="s">
        <v>276</v>
      </c>
      <c r="T124" s="109" t="s">
        <v>33</v>
      </c>
      <c r="U124" s="109" t="s">
        <v>26</v>
      </c>
    </row>
    <row r="125" spans="1:21" ht="30">
      <c r="A125" s="108">
        <v>351</v>
      </c>
      <c r="B125" s="109" t="s">
        <v>592</v>
      </c>
      <c r="C125" s="109" t="s">
        <v>22</v>
      </c>
      <c r="D125" s="110">
        <v>39917</v>
      </c>
      <c r="E125" s="109" t="s">
        <v>448</v>
      </c>
      <c r="F125" s="109" t="s">
        <v>150</v>
      </c>
      <c r="G125" s="109" t="s">
        <v>33</v>
      </c>
      <c r="H125" s="109" t="s">
        <v>26</v>
      </c>
      <c r="I125" s="109" t="s">
        <v>26</v>
      </c>
      <c r="J125" s="109" t="s">
        <v>593</v>
      </c>
      <c r="K125" s="109" t="s">
        <v>594</v>
      </c>
      <c r="L125" s="109" t="s">
        <v>26</v>
      </c>
      <c r="M125" s="109" t="s">
        <v>26</v>
      </c>
      <c r="N125" s="109" t="s">
        <v>64</v>
      </c>
      <c r="O125" s="109" t="s">
        <v>26</v>
      </c>
      <c r="P125" s="109" t="s">
        <v>53</v>
      </c>
      <c r="Q125" s="109" t="s">
        <v>38</v>
      </c>
      <c r="R125" s="109" t="s">
        <v>42</v>
      </c>
      <c r="S125" s="109" t="s">
        <v>595</v>
      </c>
      <c r="T125" s="109" t="s">
        <v>33</v>
      </c>
      <c r="U125" s="109" t="s">
        <v>596</v>
      </c>
    </row>
    <row r="126" spans="1:21" ht="30">
      <c r="A126" s="108">
        <v>402</v>
      </c>
      <c r="B126" s="109" t="s">
        <v>599</v>
      </c>
      <c r="C126" s="109" t="s">
        <v>22</v>
      </c>
      <c r="D126" s="110">
        <v>35497</v>
      </c>
      <c r="E126" s="109" t="s">
        <v>23</v>
      </c>
      <c r="F126" s="109" t="s">
        <v>26</v>
      </c>
      <c r="G126" s="109" t="s">
        <v>33</v>
      </c>
      <c r="H126" s="109" t="s">
        <v>26</v>
      </c>
      <c r="I126" s="109" t="s">
        <v>600</v>
      </c>
      <c r="J126" s="109" t="s">
        <v>26</v>
      </c>
      <c r="K126" s="109" t="s">
        <v>26</v>
      </c>
      <c r="L126" s="109" t="s">
        <v>49</v>
      </c>
      <c r="M126" s="109" t="s">
        <v>375</v>
      </c>
      <c r="N126" s="109" t="s">
        <v>601</v>
      </c>
      <c r="O126" s="109" t="s">
        <v>26</v>
      </c>
      <c r="P126" s="109" t="s">
        <v>41</v>
      </c>
      <c r="Q126" s="109" t="s">
        <v>53</v>
      </c>
      <c r="R126" s="109" t="s">
        <v>42</v>
      </c>
      <c r="S126" s="109" t="s">
        <v>26</v>
      </c>
      <c r="T126" s="109" t="s">
        <v>33</v>
      </c>
      <c r="U126" s="109" t="s">
        <v>26</v>
      </c>
    </row>
    <row r="127" spans="1:21" ht="45">
      <c r="A127" s="108">
        <v>403</v>
      </c>
      <c r="B127" s="109" t="s">
        <v>602</v>
      </c>
      <c r="C127" s="109" t="s">
        <v>22</v>
      </c>
      <c r="D127" s="110">
        <v>36689</v>
      </c>
      <c r="E127" s="109" t="s">
        <v>23</v>
      </c>
      <c r="F127" s="109" t="s">
        <v>26</v>
      </c>
      <c r="G127" s="109" t="s">
        <v>33</v>
      </c>
      <c r="H127" s="109" t="s">
        <v>26</v>
      </c>
      <c r="I127" s="109" t="s">
        <v>603</v>
      </c>
      <c r="J127" s="109" t="s">
        <v>26</v>
      </c>
      <c r="K127" s="109" t="s">
        <v>26</v>
      </c>
      <c r="L127" s="109" t="s">
        <v>128</v>
      </c>
      <c r="M127" s="109" t="s">
        <v>31</v>
      </c>
      <c r="N127" s="109" t="s">
        <v>604</v>
      </c>
      <c r="O127" s="109" t="s">
        <v>130</v>
      </c>
      <c r="P127" s="109" t="s">
        <v>83</v>
      </c>
      <c r="Q127" s="109" t="s">
        <v>83</v>
      </c>
      <c r="R127" s="109" t="s">
        <v>42</v>
      </c>
      <c r="S127" s="109" t="s">
        <v>605</v>
      </c>
      <c r="T127" s="109" t="s">
        <v>33</v>
      </c>
      <c r="U127" s="109" t="s">
        <v>26</v>
      </c>
    </row>
    <row r="128" spans="1:21" ht="30">
      <c r="A128" s="108">
        <v>404</v>
      </c>
      <c r="B128" s="109" t="s">
        <v>606</v>
      </c>
      <c r="C128" s="109" t="s">
        <v>22</v>
      </c>
      <c r="D128" s="110">
        <v>25032</v>
      </c>
      <c r="E128" s="109" t="s">
        <v>23</v>
      </c>
      <c r="F128" s="109" t="s">
        <v>26</v>
      </c>
      <c r="G128" s="109" t="s">
        <v>33</v>
      </c>
      <c r="H128" s="109" t="s">
        <v>607</v>
      </c>
      <c r="I128" s="109" t="s">
        <v>608</v>
      </c>
      <c r="J128" s="109" t="s">
        <v>26</v>
      </c>
      <c r="K128" s="109" t="s">
        <v>26</v>
      </c>
      <c r="L128" s="109" t="s">
        <v>128</v>
      </c>
      <c r="M128" s="109" t="s">
        <v>609</v>
      </c>
      <c r="N128" s="109" t="s">
        <v>75</v>
      </c>
      <c r="O128" s="109" t="s">
        <v>26</v>
      </c>
      <c r="P128" s="109" t="s">
        <v>394</v>
      </c>
      <c r="Q128" s="109" t="s">
        <v>53</v>
      </c>
      <c r="R128" s="109" t="s">
        <v>42</v>
      </c>
      <c r="S128" s="109" t="s">
        <v>610</v>
      </c>
      <c r="T128" s="109" t="s">
        <v>33</v>
      </c>
      <c r="U128" s="109" t="s">
        <v>26</v>
      </c>
    </row>
    <row r="129" spans="1:21" ht="45">
      <c r="A129" s="108">
        <v>410</v>
      </c>
      <c r="B129" s="109" t="s">
        <v>611</v>
      </c>
      <c r="C129" s="109" t="s">
        <v>22</v>
      </c>
      <c r="D129" s="110">
        <v>39499</v>
      </c>
      <c r="E129" s="109" t="s">
        <v>612</v>
      </c>
      <c r="F129" s="109" t="s">
        <v>26</v>
      </c>
      <c r="G129" s="109" t="s">
        <v>33</v>
      </c>
      <c r="H129" s="109" t="s">
        <v>26</v>
      </c>
      <c r="I129" s="109" t="s">
        <v>613</v>
      </c>
      <c r="J129" s="109" t="s">
        <v>26</v>
      </c>
      <c r="K129" s="109" t="s">
        <v>26</v>
      </c>
      <c r="L129" s="109" t="s">
        <v>26</v>
      </c>
      <c r="M129" s="109" t="s">
        <v>26</v>
      </c>
      <c r="N129" s="109" t="s">
        <v>614</v>
      </c>
      <c r="O129" s="109" t="s">
        <v>26</v>
      </c>
      <c r="P129" s="109" t="s">
        <v>26</v>
      </c>
      <c r="Q129" s="109" t="s">
        <v>26</v>
      </c>
      <c r="R129" s="109" t="s">
        <v>285</v>
      </c>
      <c r="S129" s="109" t="s">
        <v>26</v>
      </c>
      <c r="T129" s="109" t="s">
        <v>33</v>
      </c>
      <c r="U129" s="109" t="s">
        <v>26</v>
      </c>
    </row>
    <row r="130" spans="1:21" ht="30">
      <c r="A130" s="108">
        <v>411</v>
      </c>
      <c r="B130" s="109" t="s">
        <v>615</v>
      </c>
      <c r="C130" s="109" t="s">
        <v>22</v>
      </c>
      <c r="D130" s="110">
        <v>39625</v>
      </c>
      <c r="E130" s="109" t="s">
        <v>612</v>
      </c>
      <c r="F130" s="109" t="s">
        <v>26</v>
      </c>
      <c r="G130" s="109" t="s">
        <v>33</v>
      </c>
      <c r="H130" s="109" t="s">
        <v>26</v>
      </c>
      <c r="I130" s="109" t="s">
        <v>26</v>
      </c>
      <c r="J130" s="109" t="s">
        <v>26</v>
      </c>
      <c r="K130" s="109" t="s">
        <v>26</v>
      </c>
      <c r="L130" s="109" t="s">
        <v>26</v>
      </c>
      <c r="M130" s="109" t="s">
        <v>616</v>
      </c>
      <c r="N130" s="109" t="s">
        <v>617</v>
      </c>
      <c r="O130" s="109" t="s">
        <v>26</v>
      </c>
      <c r="P130" s="109" t="s">
        <v>26</v>
      </c>
      <c r="Q130" s="109" t="s">
        <v>26</v>
      </c>
      <c r="R130" s="109" t="s">
        <v>42</v>
      </c>
      <c r="S130" s="109" t="s">
        <v>26</v>
      </c>
      <c r="T130" s="109" t="s">
        <v>33</v>
      </c>
      <c r="U130" s="109" t="s">
        <v>26</v>
      </c>
    </row>
    <row r="131" spans="1:21" ht="45">
      <c r="A131" s="108">
        <v>412</v>
      </c>
      <c r="B131" s="109" t="s">
        <v>618</v>
      </c>
      <c r="C131" s="109" t="s">
        <v>22</v>
      </c>
      <c r="D131" s="110">
        <v>39668</v>
      </c>
      <c r="E131" s="109" t="s">
        <v>612</v>
      </c>
      <c r="F131" s="109" t="s">
        <v>26</v>
      </c>
      <c r="G131" s="109" t="s">
        <v>33</v>
      </c>
      <c r="H131" s="109" t="s">
        <v>26</v>
      </c>
      <c r="I131" s="109" t="s">
        <v>619</v>
      </c>
      <c r="J131" s="109" t="s">
        <v>26</v>
      </c>
      <c r="K131" s="109" t="s">
        <v>26</v>
      </c>
      <c r="L131" s="109" t="s">
        <v>26</v>
      </c>
      <c r="M131" s="109" t="s">
        <v>106</v>
      </c>
      <c r="N131" s="109" t="s">
        <v>620</v>
      </c>
      <c r="O131" s="109" t="s">
        <v>26</v>
      </c>
      <c r="P131" s="109" t="s">
        <v>26</v>
      </c>
      <c r="Q131" s="109" t="s">
        <v>26</v>
      </c>
      <c r="R131" s="109" t="s">
        <v>42</v>
      </c>
      <c r="S131" s="109" t="s">
        <v>26</v>
      </c>
      <c r="T131" s="109" t="s">
        <v>33</v>
      </c>
      <c r="U131" s="109" t="s">
        <v>26</v>
      </c>
    </row>
    <row r="132" spans="1:21" ht="45">
      <c r="A132" s="108">
        <v>413</v>
      </c>
      <c r="B132" s="109" t="s">
        <v>621</v>
      </c>
      <c r="C132" s="109" t="s">
        <v>22</v>
      </c>
      <c r="D132" s="110">
        <v>39625</v>
      </c>
      <c r="E132" s="109" t="s">
        <v>612</v>
      </c>
      <c r="F132" s="109" t="s">
        <v>26</v>
      </c>
      <c r="G132" s="109" t="s">
        <v>33</v>
      </c>
      <c r="H132" s="109" t="s">
        <v>26</v>
      </c>
      <c r="I132" s="109" t="s">
        <v>26</v>
      </c>
      <c r="J132" s="109" t="s">
        <v>26</v>
      </c>
      <c r="K132" s="109" t="s">
        <v>26</v>
      </c>
      <c r="L132" s="109" t="s">
        <v>26</v>
      </c>
      <c r="M132" s="109" t="s">
        <v>622</v>
      </c>
      <c r="N132" s="109" t="s">
        <v>623</v>
      </c>
      <c r="O132" s="109" t="s">
        <v>26</v>
      </c>
      <c r="P132" s="109" t="s">
        <v>26</v>
      </c>
      <c r="Q132" s="109" t="s">
        <v>26</v>
      </c>
      <c r="R132" s="109" t="s">
        <v>42</v>
      </c>
      <c r="S132" s="109" t="s">
        <v>624</v>
      </c>
      <c r="T132" s="109" t="s">
        <v>33</v>
      </c>
      <c r="U132" s="109" t="s">
        <v>26</v>
      </c>
    </row>
    <row r="133" spans="1:21" ht="30">
      <c r="A133" s="108">
        <v>415</v>
      </c>
      <c r="B133" s="109" t="s">
        <v>625</v>
      </c>
      <c r="C133" s="109" t="s">
        <v>22</v>
      </c>
      <c r="D133" s="110">
        <v>0</v>
      </c>
      <c r="E133" s="109" t="s">
        <v>612</v>
      </c>
      <c r="F133" s="109" t="s">
        <v>26</v>
      </c>
      <c r="G133" s="109" t="s">
        <v>33</v>
      </c>
      <c r="H133" s="109" t="s">
        <v>26</v>
      </c>
      <c r="I133" s="109" t="s">
        <v>626</v>
      </c>
      <c r="J133" s="109" t="s">
        <v>26</v>
      </c>
      <c r="K133" s="109" t="s">
        <v>26</v>
      </c>
      <c r="L133" s="109" t="s">
        <v>26</v>
      </c>
      <c r="M133" s="109" t="s">
        <v>197</v>
      </c>
      <c r="N133" s="109" t="s">
        <v>627</v>
      </c>
      <c r="O133" s="109" t="s">
        <v>26</v>
      </c>
      <c r="P133" s="109" t="s">
        <v>26</v>
      </c>
      <c r="Q133" s="109" t="s">
        <v>26</v>
      </c>
      <c r="R133" s="109" t="s">
        <v>285</v>
      </c>
      <c r="S133" s="109" t="s">
        <v>26</v>
      </c>
      <c r="T133" s="109" t="s">
        <v>33</v>
      </c>
      <c r="U133" s="109" t="s">
        <v>26</v>
      </c>
    </row>
    <row r="134" spans="1:21" ht="30">
      <c r="A134" s="108">
        <v>416</v>
      </c>
      <c r="B134" s="109" t="s">
        <v>628</v>
      </c>
      <c r="C134" s="109" t="s">
        <v>22</v>
      </c>
      <c r="D134" s="110">
        <v>39716</v>
      </c>
      <c r="E134" s="109" t="s">
        <v>612</v>
      </c>
      <c r="F134" s="109" t="s">
        <v>26</v>
      </c>
      <c r="G134" s="109" t="s">
        <v>33</v>
      </c>
      <c r="H134" s="109" t="s">
        <v>26</v>
      </c>
      <c r="I134" s="109" t="s">
        <v>629</v>
      </c>
      <c r="J134" s="109" t="s">
        <v>26</v>
      </c>
      <c r="K134" s="109" t="s">
        <v>26</v>
      </c>
      <c r="L134" s="109" t="s">
        <v>26</v>
      </c>
      <c r="M134" s="109" t="s">
        <v>630</v>
      </c>
      <c r="N134" s="109" t="s">
        <v>231</v>
      </c>
      <c r="O134" s="109" t="s">
        <v>26</v>
      </c>
      <c r="P134" s="109" t="s">
        <v>26</v>
      </c>
      <c r="Q134" s="109" t="s">
        <v>26</v>
      </c>
      <c r="R134" s="109" t="s">
        <v>42</v>
      </c>
      <c r="S134" s="109" t="s">
        <v>26</v>
      </c>
      <c r="T134" s="109" t="s">
        <v>33</v>
      </c>
      <c r="U134" s="109" t="s">
        <v>26</v>
      </c>
    </row>
    <row r="135" spans="1:21" ht="30">
      <c r="A135" s="108">
        <v>417</v>
      </c>
      <c r="B135" s="109" t="s">
        <v>631</v>
      </c>
      <c r="C135" s="109" t="s">
        <v>22</v>
      </c>
      <c r="D135" s="110">
        <v>39643</v>
      </c>
      <c r="E135" s="109" t="s">
        <v>612</v>
      </c>
      <c r="F135" s="109" t="s">
        <v>525</v>
      </c>
      <c r="G135" s="109" t="s">
        <v>33</v>
      </c>
      <c r="H135" s="109" t="s">
        <v>632</v>
      </c>
      <c r="I135" s="109" t="s">
        <v>633</v>
      </c>
      <c r="J135" s="109" t="s">
        <v>634</v>
      </c>
      <c r="K135" s="109" t="s">
        <v>635</v>
      </c>
      <c r="L135" s="109" t="s">
        <v>26</v>
      </c>
      <c r="M135" s="109" t="s">
        <v>50</v>
      </c>
      <c r="N135" s="109" t="s">
        <v>636</v>
      </c>
      <c r="O135" s="109" t="s">
        <v>402</v>
      </c>
      <c r="P135" s="109" t="s">
        <v>54</v>
      </c>
      <c r="Q135" s="109" t="s">
        <v>93</v>
      </c>
      <c r="R135" s="109" t="s">
        <v>42</v>
      </c>
      <c r="S135" s="109" t="s">
        <v>637</v>
      </c>
      <c r="T135" s="109" t="s">
        <v>33</v>
      </c>
      <c r="U135" s="109" t="s">
        <v>26</v>
      </c>
    </row>
    <row r="136" spans="1:21" ht="45">
      <c r="A136" s="108">
        <v>419</v>
      </c>
      <c r="B136" s="109" t="s">
        <v>638</v>
      </c>
      <c r="C136" s="109" t="s">
        <v>22</v>
      </c>
      <c r="D136" s="110">
        <v>39661</v>
      </c>
      <c r="E136" s="109" t="s">
        <v>612</v>
      </c>
      <c r="F136" s="109" t="s">
        <v>26</v>
      </c>
      <c r="G136" s="109" t="s">
        <v>33</v>
      </c>
      <c r="H136" s="109" t="s">
        <v>26</v>
      </c>
      <c r="I136" s="109" t="s">
        <v>639</v>
      </c>
      <c r="J136" s="109" t="s">
        <v>26</v>
      </c>
      <c r="K136" s="109" t="s">
        <v>26</v>
      </c>
      <c r="L136" s="109" t="s">
        <v>26</v>
      </c>
      <c r="M136" s="109" t="s">
        <v>41</v>
      </c>
      <c r="N136" s="109" t="s">
        <v>640</v>
      </c>
      <c r="O136" s="109" t="s">
        <v>26</v>
      </c>
      <c r="P136" s="109" t="s">
        <v>26</v>
      </c>
      <c r="Q136" s="109" t="s">
        <v>26</v>
      </c>
      <c r="R136" s="109" t="s">
        <v>42</v>
      </c>
      <c r="S136" s="109" t="s">
        <v>26</v>
      </c>
      <c r="T136" s="109" t="s">
        <v>33</v>
      </c>
      <c r="U136" s="109" t="s">
        <v>26</v>
      </c>
    </row>
    <row r="137" spans="1:21" ht="45">
      <c r="A137" s="108">
        <v>420</v>
      </c>
      <c r="B137" s="109" t="s">
        <v>641</v>
      </c>
      <c r="C137" s="109" t="s">
        <v>22</v>
      </c>
      <c r="D137" s="110">
        <v>39824</v>
      </c>
      <c r="E137" s="109" t="s">
        <v>612</v>
      </c>
      <c r="F137" s="109" t="s">
        <v>26</v>
      </c>
      <c r="G137" s="109" t="s">
        <v>33</v>
      </c>
      <c r="H137" s="109" t="s">
        <v>26</v>
      </c>
      <c r="I137" s="109" t="s">
        <v>642</v>
      </c>
      <c r="J137" s="109" t="s">
        <v>26</v>
      </c>
      <c r="K137" s="109" t="s">
        <v>26</v>
      </c>
      <c r="L137" s="109" t="s">
        <v>26</v>
      </c>
      <c r="M137" s="109" t="s">
        <v>232</v>
      </c>
      <c r="N137" s="109" t="s">
        <v>231</v>
      </c>
      <c r="O137" s="109" t="s">
        <v>26</v>
      </c>
      <c r="P137" s="109" t="s">
        <v>26</v>
      </c>
      <c r="Q137" s="109" t="s">
        <v>26</v>
      </c>
      <c r="R137" s="109" t="s">
        <v>42</v>
      </c>
      <c r="S137" s="109" t="s">
        <v>26</v>
      </c>
      <c r="T137" s="109" t="s">
        <v>33</v>
      </c>
      <c r="U137" s="109" t="s">
        <v>26</v>
      </c>
    </row>
    <row r="138" spans="1:21" ht="45">
      <c r="A138" s="108">
        <v>421</v>
      </c>
      <c r="B138" s="109" t="s">
        <v>643</v>
      </c>
      <c r="C138" s="109" t="s">
        <v>22</v>
      </c>
      <c r="D138" s="110">
        <v>39672</v>
      </c>
      <c r="E138" s="109" t="s">
        <v>612</v>
      </c>
      <c r="F138" s="109" t="s">
        <v>26</v>
      </c>
      <c r="G138" s="109" t="s">
        <v>33</v>
      </c>
      <c r="H138" s="109" t="s">
        <v>26</v>
      </c>
      <c r="I138" s="109" t="s">
        <v>644</v>
      </c>
      <c r="J138" s="109" t="s">
        <v>26</v>
      </c>
      <c r="K138" s="109" t="s">
        <v>26</v>
      </c>
      <c r="L138" s="109" t="s">
        <v>26</v>
      </c>
      <c r="M138" s="109" t="s">
        <v>266</v>
      </c>
      <c r="N138" s="109" t="s">
        <v>231</v>
      </c>
      <c r="O138" s="109" t="s">
        <v>75</v>
      </c>
      <c r="P138" s="109" t="s">
        <v>26</v>
      </c>
      <c r="Q138" s="109" t="s">
        <v>26</v>
      </c>
      <c r="R138" s="109" t="s">
        <v>42</v>
      </c>
      <c r="S138" s="109" t="s">
        <v>26</v>
      </c>
      <c r="T138" s="109" t="s">
        <v>33</v>
      </c>
      <c r="U138" s="109" t="s">
        <v>26</v>
      </c>
    </row>
    <row r="139" spans="1:21" ht="45">
      <c r="A139" s="108">
        <v>422</v>
      </c>
      <c r="B139" s="109" t="s">
        <v>645</v>
      </c>
      <c r="C139" s="109" t="s">
        <v>22</v>
      </c>
      <c r="D139" s="110">
        <v>39737</v>
      </c>
      <c r="E139" s="109" t="s">
        <v>612</v>
      </c>
      <c r="F139" s="109" t="s">
        <v>26</v>
      </c>
      <c r="G139" s="109" t="s">
        <v>33</v>
      </c>
      <c r="H139" s="109" t="s">
        <v>26</v>
      </c>
      <c r="I139" s="109" t="s">
        <v>646</v>
      </c>
      <c r="J139" s="109" t="s">
        <v>26</v>
      </c>
      <c r="K139" s="109" t="s">
        <v>26</v>
      </c>
      <c r="L139" s="109" t="s">
        <v>26</v>
      </c>
      <c r="M139" s="109" t="s">
        <v>41</v>
      </c>
      <c r="N139" s="109" t="s">
        <v>75</v>
      </c>
      <c r="O139" s="109" t="s">
        <v>26</v>
      </c>
      <c r="P139" s="109" t="s">
        <v>26</v>
      </c>
      <c r="Q139" s="109" t="s">
        <v>26</v>
      </c>
      <c r="R139" s="109" t="s">
        <v>42</v>
      </c>
      <c r="S139" s="109" t="s">
        <v>26</v>
      </c>
      <c r="T139" s="109" t="s">
        <v>33</v>
      </c>
      <c r="U139" s="109" t="s">
        <v>26</v>
      </c>
    </row>
    <row r="140" spans="1:21" ht="45">
      <c r="A140" s="108">
        <v>423</v>
      </c>
      <c r="B140" s="109" t="s">
        <v>647</v>
      </c>
      <c r="C140" s="109" t="s">
        <v>22</v>
      </c>
      <c r="D140" s="110">
        <v>39623</v>
      </c>
      <c r="E140" s="109" t="s">
        <v>612</v>
      </c>
      <c r="F140" s="109" t="s">
        <v>26</v>
      </c>
      <c r="G140" s="109" t="s">
        <v>33</v>
      </c>
      <c r="H140" s="109" t="s">
        <v>26</v>
      </c>
      <c r="I140" s="109" t="s">
        <v>648</v>
      </c>
      <c r="J140" s="109" t="s">
        <v>26</v>
      </c>
      <c r="K140" s="109" t="s">
        <v>26</v>
      </c>
      <c r="L140" s="109" t="s">
        <v>26</v>
      </c>
      <c r="M140" s="109" t="s">
        <v>83</v>
      </c>
      <c r="N140" s="109" t="s">
        <v>82</v>
      </c>
      <c r="O140" s="109" t="s">
        <v>26</v>
      </c>
      <c r="P140" s="109" t="s">
        <v>26</v>
      </c>
      <c r="Q140" s="109" t="s">
        <v>26</v>
      </c>
      <c r="R140" s="109" t="s">
        <v>42</v>
      </c>
      <c r="S140" s="109" t="s">
        <v>26</v>
      </c>
      <c r="T140" s="109" t="s">
        <v>33</v>
      </c>
      <c r="U140" s="109" t="s">
        <v>26</v>
      </c>
    </row>
    <row r="141" spans="1:21" ht="45">
      <c r="A141" s="108">
        <v>424</v>
      </c>
      <c r="B141" s="109" t="s">
        <v>649</v>
      </c>
      <c r="C141" s="109" t="s">
        <v>22</v>
      </c>
      <c r="D141" s="110">
        <v>39687</v>
      </c>
      <c r="E141" s="109" t="s">
        <v>612</v>
      </c>
      <c r="F141" s="109" t="s">
        <v>26</v>
      </c>
      <c r="G141" s="109" t="s">
        <v>33</v>
      </c>
      <c r="H141" s="109" t="s">
        <v>26</v>
      </c>
      <c r="I141" s="109" t="s">
        <v>650</v>
      </c>
      <c r="J141" s="109" t="s">
        <v>26</v>
      </c>
      <c r="K141" s="109" t="s">
        <v>26</v>
      </c>
      <c r="L141" s="109" t="s">
        <v>26</v>
      </c>
      <c r="M141" s="109" t="s">
        <v>651</v>
      </c>
      <c r="N141" s="109" t="s">
        <v>652</v>
      </c>
      <c r="O141" s="109" t="s">
        <v>26</v>
      </c>
      <c r="P141" s="109" t="s">
        <v>26</v>
      </c>
      <c r="Q141" s="109" t="s">
        <v>26</v>
      </c>
      <c r="R141" s="109" t="s">
        <v>42</v>
      </c>
      <c r="S141" s="109" t="s">
        <v>26</v>
      </c>
      <c r="T141" s="109" t="s">
        <v>33</v>
      </c>
      <c r="U141" s="109" t="s">
        <v>26</v>
      </c>
    </row>
    <row r="142" spans="1:21" ht="45">
      <c r="A142" s="108">
        <v>426</v>
      </c>
      <c r="B142" s="109" t="s">
        <v>653</v>
      </c>
      <c r="C142" s="109" t="s">
        <v>22</v>
      </c>
      <c r="D142" s="110">
        <v>40192</v>
      </c>
      <c r="E142" s="109" t="s">
        <v>612</v>
      </c>
      <c r="F142" s="109" t="s">
        <v>26</v>
      </c>
      <c r="G142" s="109" t="s">
        <v>33</v>
      </c>
      <c r="H142" s="109" t="s">
        <v>26</v>
      </c>
      <c r="I142" s="109" t="s">
        <v>654</v>
      </c>
      <c r="J142" s="109" t="s">
        <v>26</v>
      </c>
      <c r="K142" s="109" t="s">
        <v>26</v>
      </c>
      <c r="L142" s="109" t="s">
        <v>26</v>
      </c>
      <c r="M142" s="109" t="s">
        <v>26</v>
      </c>
      <c r="N142" s="109" t="s">
        <v>655</v>
      </c>
      <c r="O142" s="109" t="s">
        <v>26</v>
      </c>
      <c r="P142" s="109" t="s">
        <v>26</v>
      </c>
      <c r="Q142" s="109" t="s">
        <v>26</v>
      </c>
      <c r="R142" s="109" t="s">
        <v>42</v>
      </c>
      <c r="S142" s="109" t="s">
        <v>26</v>
      </c>
      <c r="T142" s="109" t="s">
        <v>33</v>
      </c>
      <c r="U142" s="109" t="s">
        <v>26</v>
      </c>
    </row>
    <row r="143" spans="1:21" ht="45">
      <c r="A143" s="108">
        <v>427</v>
      </c>
      <c r="B143" s="109" t="s">
        <v>656</v>
      </c>
      <c r="C143" s="109" t="s">
        <v>22</v>
      </c>
      <c r="D143" s="110">
        <v>39713</v>
      </c>
      <c r="E143" s="109" t="s">
        <v>612</v>
      </c>
      <c r="F143" s="109" t="s">
        <v>109</v>
      </c>
      <c r="G143" s="109" t="s">
        <v>33</v>
      </c>
      <c r="H143" s="109" t="s">
        <v>26</v>
      </c>
      <c r="I143" s="109" t="s">
        <v>657</v>
      </c>
      <c r="J143" s="109" t="s">
        <v>658</v>
      </c>
      <c r="K143" s="109" t="s">
        <v>659</v>
      </c>
      <c r="L143" s="109" t="s">
        <v>113</v>
      </c>
      <c r="M143" s="109" t="s">
        <v>660</v>
      </c>
      <c r="N143" s="109" t="s">
        <v>453</v>
      </c>
      <c r="O143" s="109" t="s">
        <v>26</v>
      </c>
      <c r="P143" s="109" t="s">
        <v>116</v>
      </c>
      <c r="Q143" s="109" t="s">
        <v>41</v>
      </c>
      <c r="R143" s="109" t="s">
        <v>42</v>
      </c>
      <c r="S143" s="109" t="s">
        <v>661</v>
      </c>
      <c r="T143" s="109" t="s">
        <v>33</v>
      </c>
      <c r="U143" s="109" t="s">
        <v>26</v>
      </c>
    </row>
    <row r="144" spans="1:21" ht="45">
      <c r="A144" s="108">
        <v>428</v>
      </c>
      <c r="B144" s="109" t="s">
        <v>662</v>
      </c>
      <c r="C144" s="109" t="s">
        <v>22</v>
      </c>
      <c r="D144" s="110">
        <v>39625</v>
      </c>
      <c r="E144" s="109" t="s">
        <v>612</v>
      </c>
      <c r="F144" s="109" t="s">
        <v>26</v>
      </c>
      <c r="G144" s="109" t="s">
        <v>33</v>
      </c>
      <c r="H144" s="109" t="s">
        <v>26</v>
      </c>
      <c r="I144" s="109" t="s">
        <v>663</v>
      </c>
      <c r="J144" s="109" t="s">
        <v>26</v>
      </c>
      <c r="K144" s="109" t="s">
        <v>26</v>
      </c>
      <c r="L144" s="109" t="s">
        <v>26</v>
      </c>
      <c r="M144" s="109" t="s">
        <v>26</v>
      </c>
      <c r="N144" s="109" t="s">
        <v>614</v>
      </c>
      <c r="O144" s="109" t="s">
        <v>26</v>
      </c>
      <c r="P144" s="109" t="s">
        <v>26</v>
      </c>
      <c r="Q144" s="109" t="s">
        <v>26</v>
      </c>
      <c r="R144" s="109" t="s">
        <v>42</v>
      </c>
      <c r="S144" s="109" t="s">
        <v>26</v>
      </c>
      <c r="T144" s="109" t="s">
        <v>33</v>
      </c>
      <c r="U144" s="109" t="s">
        <v>26</v>
      </c>
    </row>
    <row r="145" spans="1:21" ht="30">
      <c r="A145" s="108">
        <v>429</v>
      </c>
      <c r="B145" s="109" t="s">
        <v>664</v>
      </c>
      <c r="C145" s="109" t="s">
        <v>22</v>
      </c>
      <c r="D145" s="110">
        <v>39842</v>
      </c>
      <c r="E145" s="109" t="s">
        <v>612</v>
      </c>
      <c r="F145" s="109" t="s">
        <v>26</v>
      </c>
      <c r="G145" s="109" t="s">
        <v>33</v>
      </c>
      <c r="H145" s="109" t="s">
        <v>26</v>
      </c>
      <c r="I145" s="109" t="s">
        <v>665</v>
      </c>
      <c r="J145" s="109" t="s">
        <v>26</v>
      </c>
      <c r="K145" s="109" t="s">
        <v>26</v>
      </c>
      <c r="L145" s="109" t="s">
        <v>26</v>
      </c>
      <c r="M145" s="109" t="s">
        <v>609</v>
      </c>
      <c r="N145" s="109" t="s">
        <v>666</v>
      </c>
      <c r="O145" s="109" t="s">
        <v>667</v>
      </c>
      <c r="P145" s="109" t="s">
        <v>26</v>
      </c>
      <c r="Q145" s="109" t="s">
        <v>26</v>
      </c>
      <c r="R145" s="109" t="s">
        <v>42</v>
      </c>
      <c r="S145" s="109" t="s">
        <v>26</v>
      </c>
      <c r="T145" s="109" t="s">
        <v>33</v>
      </c>
      <c r="U145" s="109" t="s">
        <v>26</v>
      </c>
    </row>
    <row r="146" spans="1:21" ht="30">
      <c r="A146" s="108">
        <v>430</v>
      </c>
      <c r="B146" s="109" t="s">
        <v>668</v>
      </c>
      <c r="C146" s="109" t="s">
        <v>22</v>
      </c>
      <c r="D146" s="110">
        <v>39625</v>
      </c>
      <c r="E146" s="109" t="s">
        <v>612</v>
      </c>
      <c r="F146" s="109" t="s">
        <v>26</v>
      </c>
      <c r="G146" s="109" t="s">
        <v>33</v>
      </c>
      <c r="H146" s="109" t="s">
        <v>26</v>
      </c>
      <c r="I146" s="109" t="s">
        <v>669</v>
      </c>
      <c r="J146" s="109" t="s">
        <v>26</v>
      </c>
      <c r="K146" s="109" t="s">
        <v>26</v>
      </c>
      <c r="L146" s="109" t="s">
        <v>26</v>
      </c>
      <c r="M146" s="109" t="s">
        <v>53</v>
      </c>
      <c r="N146" s="109" t="s">
        <v>670</v>
      </c>
      <c r="O146" s="109" t="s">
        <v>26</v>
      </c>
      <c r="P146" s="109" t="s">
        <v>26</v>
      </c>
      <c r="Q146" s="109" t="s">
        <v>26</v>
      </c>
      <c r="R146" s="109" t="s">
        <v>42</v>
      </c>
      <c r="S146" s="109" t="s">
        <v>26</v>
      </c>
      <c r="T146" s="109" t="s">
        <v>33</v>
      </c>
      <c r="U146" s="109" t="s">
        <v>26</v>
      </c>
    </row>
    <row r="147" spans="1:21" ht="60">
      <c r="A147" s="108">
        <v>431</v>
      </c>
      <c r="B147" s="109" t="s">
        <v>671</v>
      </c>
      <c r="C147" s="109" t="s">
        <v>22</v>
      </c>
      <c r="D147" s="110">
        <v>39483</v>
      </c>
      <c r="E147" s="109" t="s">
        <v>612</v>
      </c>
      <c r="F147" s="109" t="s">
        <v>672</v>
      </c>
      <c r="G147" s="109" t="s">
        <v>33</v>
      </c>
      <c r="H147" s="109" t="s">
        <v>26</v>
      </c>
      <c r="I147" s="109" t="s">
        <v>673</v>
      </c>
      <c r="J147" s="109" t="s">
        <v>674</v>
      </c>
      <c r="K147" s="109" t="s">
        <v>675</v>
      </c>
      <c r="L147" s="109" t="s">
        <v>26</v>
      </c>
      <c r="M147" s="109" t="s">
        <v>676</v>
      </c>
      <c r="N147" s="109" t="s">
        <v>601</v>
      </c>
      <c r="O147" s="109" t="s">
        <v>231</v>
      </c>
      <c r="P147" s="109" t="s">
        <v>26</v>
      </c>
      <c r="Q147" s="109" t="s">
        <v>26</v>
      </c>
      <c r="R147" s="109" t="s">
        <v>42</v>
      </c>
      <c r="S147" s="109" t="s">
        <v>26</v>
      </c>
      <c r="T147" s="109" t="s">
        <v>33</v>
      </c>
      <c r="U147" s="109" t="s">
        <v>26</v>
      </c>
    </row>
    <row r="148" spans="1:21" ht="30">
      <c r="A148" s="108">
        <v>432</v>
      </c>
      <c r="B148" s="109" t="s">
        <v>677</v>
      </c>
      <c r="C148" s="109" t="s">
        <v>22</v>
      </c>
      <c r="D148" s="110">
        <v>39490</v>
      </c>
      <c r="E148" s="109" t="s">
        <v>612</v>
      </c>
      <c r="F148" s="109" t="s">
        <v>26</v>
      </c>
      <c r="G148" s="109" t="s">
        <v>33</v>
      </c>
      <c r="H148" s="109" t="s">
        <v>26</v>
      </c>
      <c r="I148" s="109" t="s">
        <v>678</v>
      </c>
      <c r="J148" s="109" t="s">
        <v>26</v>
      </c>
      <c r="K148" s="109" t="s">
        <v>26</v>
      </c>
      <c r="L148" s="109" t="s">
        <v>26</v>
      </c>
      <c r="M148" s="109" t="s">
        <v>679</v>
      </c>
      <c r="N148" s="109" t="s">
        <v>64</v>
      </c>
      <c r="O148" s="109" t="s">
        <v>26</v>
      </c>
      <c r="P148" s="109" t="s">
        <v>26</v>
      </c>
      <c r="Q148" s="109" t="s">
        <v>26</v>
      </c>
      <c r="R148" s="109" t="s">
        <v>42</v>
      </c>
      <c r="S148" s="109" t="s">
        <v>680</v>
      </c>
      <c r="T148" s="109" t="s">
        <v>33</v>
      </c>
      <c r="U148" s="109" t="s">
        <v>26</v>
      </c>
    </row>
    <row r="149" spans="1:21" ht="45">
      <c r="A149" s="108">
        <v>433</v>
      </c>
      <c r="B149" s="109" t="s">
        <v>681</v>
      </c>
      <c r="C149" s="109" t="s">
        <v>22</v>
      </c>
      <c r="D149" s="110">
        <v>40050</v>
      </c>
      <c r="E149" s="109" t="s">
        <v>612</v>
      </c>
      <c r="F149" s="109" t="s">
        <v>26</v>
      </c>
      <c r="G149" s="109" t="s">
        <v>33</v>
      </c>
      <c r="H149" s="109" t="s">
        <v>26</v>
      </c>
      <c r="I149" s="109" t="s">
        <v>682</v>
      </c>
      <c r="J149" s="109" t="s">
        <v>26</v>
      </c>
      <c r="K149" s="109" t="s">
        <v>26</v>
      </c>
      <c r="L149" s="109" t="s">
        <v>26</v>
      </c>
      <c r="M149" s="109" t="s">
        <v>26</v>
      </c>
      <c r="N149" s="109" t="s">
        <v>683</v>
      </c>
      <c r="O149" s="109" t="s">
        <v>684</v>
      </c>
      <c r="P149" s="109" t="s">
        <v>26</v>
      </c>
      <c r="Q149" s="109" t="s">
        <v>26</v>
      </c>
      <c r="R149" s="109" t="s">
        <v>42</v>
      </c>
      <c r="S149" s="109" t="s">
        <v>26</v>
      </c>
      <c r="T149" s="109" t="s">
        <v>33</v>
      </c>
      <c r="U149" s="109" t="s">
        <v>26</v>
      </c>
    </row>
    <row r="150" spans="1:21" ht="30">
      <c r="A150" s="108">
        <v>434</v>
      </c>
      <c r="B150" s="109" t="s">
        <v>685</v>
      </c>
      <c r="C150" s="109" t="s">
        <v>22</v>
      </c>
      <c r="D150" s="110">
        <v>39668</v>
      </c>
      <c r="E150" s="109" t="s">
        <v>612</v>
      </c>
      <c r="F150" s="109" t="s">
        <v>26</v>
      </c>
      <c r="G150" s="109" t="s">
        <v>33</v>
      </c>
      <c r="H150" s="109" t="s">
        <v>26</v>
      </c>
      <c r="I150" s="109" t="s">
        <v>686</v>
      </c>
      <c r="J150" s="109" t="s">
        <v>26</v>
      </c>
      <c r="K150" s="109" t="s">
        <v>26</v>
      </c>
      <c r="L150" s="109" t="s">
        <v>26</v>
      </c>
      <c r="M150" s="109" t="s">
        <v>138</v>
      </c>
      <c r="N150" s="109" t="s">
        <v>687</v>
      </c>
      <c r="O150" s="109" t="s">
        <v>26</v>
      </c>
      <c r="P150" s="109" t="s">
        <v>26</v>
      </c>
      <c r="Q150" s="109" t="s">
        <v>26</v>
      </c>
      <c r="R150" s="109" t="s">
        <v>42</v>
      </c>
      <c r="S150" s="109" t="s">
        <v>26</v>
      </c>
      <c r="T150" s="109" t="s">
        <v>33</v>
      </c>
      <c r="U150" s="109" t="s">
        <v>26</v>
      </c>
    </row>
    <row r="151" spans="1:21" ht="30">
      <c r="A151" s="108">
        <v>435</v>
      </c>
      <c r="B151" s="109" t="s">
        <v>688</v>
      </c>
      <c r="C151" s="109" t="s">
        <v>22</v>
      </c>
      <c r="D151" s="110">
        <v>39716</v>
      </c>
      <c r="E151" s="109" t="s">
        <v>612</v>
      </c>
      <c r="F151" s="109" t="s">
        <v>183</v>
      </c>
      <c r="G151" s="109" t="s">
        <v>33</v>
      </c>
      <c r="H151" s="109" t="s">
        <v>26</v>
      </c>
      <c r="I151" s="109" t="s">
        <v>689</v>
      </c>
      <c r="J151" s="109" t="s">
        <v>690</v>
      </c>
      <c r="K151" s="109" t="s">
        <v>691</v>
      </c>
      <c r="L151" s="109" t="s">
        <v>113</v>
      </c>
      <c r="M151" s="109" t="s">
        <v>86</v>
      </c>
      <c r="N151" s="109" t="s">
        <v>692</v>
      </c>
      <c r="O151" s="109" t="s">
        <v>231</v>
      </c>
      <c r="P151" s="109" t="s">
        <v>53</v>
      </c>
      <c r="Q151" s="109" t="s">
        <v>38</v>
      </c>
      <c r="R151" s="109" t="s">
        <v>42</v>
      </c>
      <c r="S151" s="109" t="s">
        <v>26</v>
      </c>
      <c r="T151" s="109" t="s">
        <v>33</v>
      </c>
      <c r="U151" s="109" t="s">
        <v>26</v>
      </c>
    </row>
    <row r="152" spans="1:21" ht="45">
      <c r="A152" s="108">
        <v>436</v>
      </c>
      <c r="B152" s="109" t="s">
        <v>693</v>
      </c>
      <c r="C152" s="109" t="s">
        <v>22</v>
      </c>
      <c r="D152" s="110">
        <v>39681</v>
      </c>
      <c r="E152" s="109" t="s">
        <v>612</v>
      </c>
      <c r="F152" s="109" t="s">
        <v>26</v>
      </c>
      <c r="G152" s="109" t="s">
        <v>33</v>
      </c>
      <c r="H152" s="109" t="s">
        <v>26</v>
      </c>
      <c r="I152" s="109" t="s">
        <v>694</v>
      </c>
      <c r="J152" s="109" t="s">
        <v>26</v>
      </c>
      <c r="K152" s="109" t="s">
        <v>26</v>
      </c>
      <c r="L152" s="109" t="s">
        <v>26</v>
      </c>
      <c r="M152" s="109" t="s">
        <v>219</v>
      </c>
      <c r="N152" s="109" t="s">
        <v>655</v>
      </c>
      <c r="O152" s="109" t="s">
        <v>26</v>
      </c>
      <c r="P152" s="109" t="s">
        <v>26</v>
      </c>
      <c r="Q152" s="109" t="s">
        <v>26</v>
      </c>
      <c r="R152" s="109" t="s">
        <v>42</v>
      </c>
      <c r="S152" s="109" t="s">
        <v>26</v>
      </c>
      <c r="T152" s="109" t="s">
        <v>33</v>
      </c>
      <c r="U152" s="109" t="s">
        <v>26</v>
      </c>
    </row>
    <row r="153" spans="1:21" ht="45">
      <c r="A153" s="108">
        <v>437</v>
      </c>
      <c r="B153" s="109" t="s">
        <v>695</v>
      </c>
      <c r="C153" s="109" t="s">
        <v>22</v>
      </c>
      <c r="D153" s="110">
        <v>39832</v>
      </c>
      <c r="E153" s="109" t="s">
        <v>612</v>
      </c>
      <c r="F153" s="109" t="s">
        <v>26</v>
      </c>
      <c r="G153" s="109" t="s">
        <v>33</v>
      </c>
      <c r="H153" s="109" t="s">
        <v>26</v>
      </c>
      <c r="I153" s="109" t="s">
        <v>696</v>
      </c>
      <c r="J153" s="109" t="s">
        <v>26</v>
      </c>
      <c r="K153" s="109" t="s">
        <v>26</v>
      </c>
      <c r="L153" s="109" t="s">
        <v>26</v>
      </c>
      <c r="M153" s="109" t="s">
        <v>482</v>
      </c>
      <c r="N153" s="109" t="s">
        <v>125</v>
      </c>
      <c r="O153" s="109" t="s">
        <v>26</v>
      </c>
      <c r="P153" s="109" t="s">
        <v>26</v>
      </c>
      <c r="Q153" s="109" t="s">
        <v>26</v>
      </c>
      <c r="R153" s="109" t="s">
        <v>42</v>
      </c>
      <c r="S153" s="109" t="s">
        <v>26</v>
      </c>
      <c r="T153" s="109" t="s">
        <v>33</v>
      </c>
      <c r="U153" s="109" t="s">
        <v>26</v>
      </c>
    </row>
    <row r="154" spans="1:21" ht="30">
      <c r="A154" s="108">
        <v>438</v>
      </c>
      <c r="B154" s="109" t="s">
        <v>697</v>
      </c>
      <c r="C154" s="109" t="s">
        <v>22</v>
      </c>
      <c r="D154" s="110">
        <v>39642</v>
      </c>
      <c r="E154" s="109" t="s">
        <v>612</v>
      </c>
      <c r="F154" s="109" t="s">
        <v>698</v>
      </c>
      <c r="G154" s="109" t="s">
        <v>33</v>
      </c>
      <c r="H154" s="109" t="s">
        <v>26</v>
      </c>
      <c r="I154" s="109" t="s">
        <v>699</v>
      </c>
      <c r="J154" s="109" t="s">
        <v>700</v>
      </c>
      <c r="K154" s="109" t="s">
        <v>701</v>
      </c>
      <c r="L154" s="109" t="s">
        <v>702</v>
      </c>
      <c r="M154" s="109" t="s">
        <v>141</v>
      </c>
      <c r="N154" s="109" t="s">
        <v>82</v>
      </c>
      <c r="O154" s="109" t="s">
        <v>26</v>
      </c>
      <c r="P154" s="109" t="s">
        <v>38</v>
      </c>
      <c r="Q154" s="109" t="s">
        <v>32</v>
      </c>
      <c r="R154" s="109" t="s">
        <v>42</v>
      </c>
      <c r="S154" s="109" t="s">
        <v>26</v>
      </c>
      <c r="T154" s="109" t="s">
        <v>33</v>
      </c>
      <c r="U154" s="109" t="s">
        <v>26</v>
      </c>
    </row>
    <row r="155" spans="1:21" ht="45">
      <c r="A155" s="108">
        <v>439</v>
      </c>
      <c r="B155" s="109" t="s">
        <v>703</v>
      </c>
      <c r="C155" s="109" t="s">
        <v>22</v>
      </c>
      <c r="D155" s="110">
        <v>39644</v>
      </c>
      <c r="E155" s="109" t="s">
        <v>612</v>
      </c>
      <c r="F155" s="109" t="s">
        <v>698</v>
      </c>
      <c r="G155" s="109" t="s">
        <v>33</v>
      </c>
      <c r="H155" s="109" t="s">
        <v>26</v>
      </c>
      <c r="I155" s="109" t="s">
        <v>704</v>
      </c>
      <c r="J155" s="109" t="s">
        <v>26</v>
      </c>
      <c r="K155" s="109" t="s">
        <v>26</v>
      </c>
      <c r="L155" s="109" t="s">
        <v>128</v>
      </c>
      <c r="M155" s="109" t="s">
        <v>50</v>
      </c>
      <c r="N155" s="109" t="s">
        <v>617</v>
      </c>
      <c r="O155" s="109" t="s">
        <v>26</v>
      </c>
      <c r="P155" s="109" t="s">
        <v>62</v>
      </c>
      <c r="Q155" s="109" t="s">
        <v>705</v>
      </c>
      <c r="R155" s="109" t="s">
        <v>42</v>
      </c>
      <c r="S155" s="109" t="s">
        <v>706</v>
      </c>
      <c r="T155" s="109" t="s">
        <v>33</v>
      </c>
      <c r="U155" s="109" t="s">
        <v>26</v>
      </c>
    </row>
    <row r="156" spans="1:21" ht="30">
      <c r="A156" s="108">
        <v>440</v>
      </c>
      <c r="B156" s="109" t="s">
        <v>707</v>
      </c>
      <c r="C156" s="109" t="s">
        <v>22</v>
      </c>
      <c r="D156" s="110">
        <v>40019</v>
      </c>
      <c r="E156" s="109" t="s">
        <v>612</v>
      </c>
      <c r="F156" s="109" t="s">
        <v>26</v>
      </c>
      <c r="G156" s="109" t="s">
        <v>33</v>
      </c>
      <c r="H156" s="109" t="s">
        <v>26</v>
      </c>
      <c r="I156" s="109" t="s">
        <v>708</v>
      </c>
      <c r="J156" s="109" t="s">
        <v>26</v>
      </c>
      <c r="K156" s="109" t="s">
        <v>26</v>
      </c>
      <c r="L156" s="109" t="s">
        <v>26</v>
      </c>
      <c r="M156" s="109" t="s">
        <v>709</v>
      </c>
      <c r="N156" s="109" t="s">
        <v>231</v>
      </c>
      <c r="O156" s="109" t="s">
        <v>26</v>
      </c>
      <c r="P156" s="109" t="s">
        <v>26</v>
      </c>
      <c r="Q156" s="109" t="s">
        <v>26</v>
      </c>
      <c r="R156" s="109" t="s">
        <v>42</v>
      </c>
      <c r="S156" s="109" t="s">
        <v>26</v>
      </c>
      <c r="T156" s="109" t="s">
        <v>33</v>
      </c>
      <c r="U156" s="109" t="s">
        <v>26</v>
      </c>
    </row>
    <row r="157" spans="1:21" ht="45">
      <c r="A157" s="108">
        <v>441</v>
      </c>
      <c r="B157" s="109" t="s">
        <v>710</v>
      </c>
      <c r="C157" s="109" t="s">
        <v>22</v>
      </c>
      <c r="D157" s="110">
        <v>39625</v>
      </c>
      <c r="E157" s="109" t="s">
        <v>612</v>
      </c>
      <c r="F157" s="109" t="s">
        <v>26</v>
      </c>
      <c r="G157" s="109" t="s">
        <v>33</v>
      </c>
      <c r="H157" s="109" t="s">
        <v>26</v>
      </c>
      <c r="I157" s="109" t="s">
        <v>711</v>
      </c>
      <c r="J157" s="109" t="s">
        <v>26</v>
      </c>
      <c r="K157" s="109" t="s">
        <v>26</v>
      </c>
      <c r="L157" s="109" t="s">
        <v>26</v>
      </c>
      <c r="M157" s="109" t="s">
        <v>223</v>
      </c>
      <c r="N157" s="109" t="s">
        <v>130</v>
      </c>
      <c r="O157" s="109" t="s">
        <v>26</v>
      </c>
      <c r="P157" s="109" t="s">
        <v>26</v>
      </c>
      <c r="Q157" s="109" t="s">
        <v>26</v>
      </c>
      <c r="R157" s="109" t="s">
        <v>42</v>
      </c>
      <c r="S157" s="109" t="s">
        <v>26</v>
      </c>
      <c r="T157" s="109" t="s">
        <v>33</v>
      </c>
      <c r="U157" s="109" t="s">
        <v>26</v>
      </c>
    </row>
    <row r="158" spans="1:21" ht="30">
      <c r="A158" s="108">
        <v>442</v>
      </c>
      <c r="B158" s="109" t="s">
        <v>1694</v>
      </c>
      <c r="C158" s="109" t="s">
        <v>22</v>
      </c>
      <c r="D158" s="110">
        <v>39643</v>
      </c>
      <c r="E158" s="109" t="s">
        <v>612</v>
      </c>
      <c r="F158" s="109" t="s">
        <v>26</v>
      </c>
      <c r="G158" s="109" t="s">
        <v>33</v>
      </c>
      <c r="H158" s="109" t="s">
        <v>26</v>
      </c>
      <c r="I158" s="109" t="s">
        <v>712</v>
      </c>
      <c r="J158" s="109" t="s">
        <v>26</v>
      </c>
      <c r="K158" s="109" t="s">
        <v>26</v>
      </c>
      <c r="L158" s="109" t="s">
        <v>26</v>
      </c>
      <c r="M158" s="109" t="s">
        <v>705</v>
      </c>
      <c r="N158" s="109" t="s">
        <v>82</v>
      </c>
      <c r="O158" s="109" t="s">
        <v>26</v>
      </c>
      <c r="P158" s="109" t="s">
        <v>26</v>
      </c>
      <c r="Q158" s="109" t="s">
        <v>26</v>
      </c>
      <c r="R158" s="109" t="s">
        <v>42</v>
      </c>
      <c r="S158" s="109" t="s">
        <v>26</v>
      </c>
      <c r="T158" s="109" t="s">
        <v>33</v>
      </c>
      <c r="U158" s="109" t="s">
        <v>26</v>
      </c>
    </row>
    <row r="159" spans="1:21" ht="30">
      <c r="A159" s="108">
        <v>443</v>
      </c>
      <c r="B159" s="109" t="s">
        <v>713</v>
      </c>
      <c r="C159" s="109" t="s">
        <v>22</v>
      </c>
      <c r="D159" s="110">
        <v>39415</v>
      </c>
      <c r="E159" s="109" t="s">
        <v>612</v>
      </c>
      <c r="F159" s="109" t="s">
        <v>109</v>
      </c>
      <c r="G159" s="109" t="s">
        <v>33</v>
      </c>
      <c r="H159" s="109" t="s">
        <v>26</v>
      </c>
      <c r="I159" s="109" t="s">
        <v>714</v>
      </c>
      <c r="J159" s="109" t="s">
        <v>715</v>
      </c>
      <c r="K159" s="109" t="s">
        <v>716</v>
      </c>
      <c r="L159" s="109" t="s">
        <v>128</v>
      </c>
      <c r="M159" s="109" t="s">
        <v>54</v>
      </c>
      <c r="N159" s="109" t="s">
        <v>717</v>
      </c>
      <c r="O159" s="109" t="s">
        <v>718</v>
      </c>
      <c r="P159" s="109" t="s">
        <v>54</v>
      </c>
      <c r="Q159" s="109" t="s">
        <v>70</v>
      </c>
      <c r="R159" s="109" t="s">
        <v>42</v>
      </c>
      <c r="S159" s="109" t="s">
        <v>719</v>
      </c>
      <c r="T159" s="109" t="s">
        <v>33</v>
      </c>
      <c r="U159" s="109" t="s">
        <v>26</v>
      </c>
    </row>
    <row r="160" spans="1:21" ht="45">
      <c r="A160" s="108">
        <v>444</v>
      </c>
      <c r="B160" s="109" t="s">
        <v>720</v>
      </c>
      <c r="C160" s="109" t="s">
        <v>22</v>
      </c>
      <c r="D160" s="110">
        <v>39692</v>
      </c>
      <c r="E160" s="109" t="s">
        <v>612</v>
      </c>
      <c r="F160" s="109" t="s">
        <v>721</v>
      </c>
      <c r="G160" s="109" t="s">
        <v>33</v>
      </c>
      <c r="H160" s="109" t="s">
        <v>722</v>
      </c>
      <c r="I160" s="109" t="s">
        <v>723</v>
      </c>
      <c r="J160" s="109" t="s">
        <v>724</v>
      </c>
      <c r="K160" s="109" t="s">
        <v>725</v>
      </c>
      <c r="L160" s="109" t="s">
        <v>170</v>
      </c>
      <c r="M160" s="109" t="s">
        <v>726</v>
      </c>
      <c r="N160" s="109" t="s">
        <v>82</v>
      </c>
      <c r="O160" s="109" t="s">
        <v>26</v>
      </c>
      <c r="P160" s="109" t="s">
        <v>50</v>
      </c>
      <c r="Q160" s="109" t="s">
        <v>116</v>
      </c>
      <c r="R160" s="109" t="s">
        <v>42</v>
      </c>
      <c r="S160" s="109" t="s">
        <v>727</v>
      </c>
      <c r="T160" s="109" t="s">
        <v>33</v>
      </c>
      <c r="U160" s="109" t="s">
        <v>26</v>
      </c>
    </row>
    <row r="161" spans="1:21" ht="45">
      <c r="A161" s="108">
        <v>445</v>
      </c>
      <c r="B161" s="109" t="s">
        <v>728</v>
      </c>
      <c r="C161" s="109" t="s">
        <v>22</v>
      </c>
      <c r="D161" s="110">
        <v>39395</v>
      </c>
      <c r="E161" s="109" t="s">
        <v>612</v>
      </c>
      <c r="F161" s="109" t="s">
        <v>45</v>
      </c>
      <c r="G161" s="109" t="s">
        <v>33</v>
      </c>
      <c r="H161" s="109" t="s">
        <v>26</v>
      </c>
      <c r="I161" s="109" t="s">
        <v>729</v>
      </c>
      <c r="J161" s="109" t="s">
        <v>730</v>
      </c>
      <c r="K161" s="109" t="s">
        <v>731</v>
      </c>
      <c r="L161" s="109" t="s">
        <v>128</v>
      </c>
      <c r="M161" s="109" t="s">
        <v>732</v>
      </c>
      <c r="N161" s="109" t="s">
        <v>52</v>
      </c>
      <c r="O161" s="109" t="s">
        <v>26</v>
      </c>
      <c r="P161" s="109" t="s">
        <v>116</v>
      </c>
      <c r="Q161" s="109" t="s">
        <v>26</v>
      </c>
      <c r="R161" s="109" t="s">
        <v>42</v>
      </c>
      <c r="S161" s="109" t="s">
        <v>733</v>
      </c>
      <c r="T161" s="109" t="s">
        <v>33</v>
      </c>
      <c r="U161" s="109" t="s">
        <v>1736</v>
      </c>
    </row>
    <row r="162" spans="1:21" ht="30">
      <c r="A162" s="108">
        <v>446</v>
      </c>
      <c r="B162" s="109" t="s">
        <v>734</v>
      </c>
      <c r="C162" s="109" t="s">
        <v>22</v>
      </c>
      <c r="D162" s="110">
        <v>39556</v>
      </c>
      <c r="E162" s="109" t="s">
        <v>612</v>
      </c>
      <c r="F162" s="109" t="s">
        <v>735</v>
      </c>
      <c r="G162" s="109" t="s">
        <v>33</v>
      </c>
      <c r="H162" s="109" t="s">
        <v>26</v>
      </c>
      <c r="I162" s="109" t="s">
        <v>736</v>
      </c>
      <c r="J162" s="109" t="s">
        <v>737</v>
      </c>
      <c r="K162" s="109" t="s">
        <v>737</v>
      </c>
      <c r="L162" s="109" t="s">
        <v>26</v>
      </c>
      <c r="M162" s="109" t="s">
        <v>54</v>
      </c>
      <c r="N162" s="109" t="s">
        <v>738</v>
      </c>
      <c r="O162" s="109" t="s">
        <v>231</v>
      </c>
      <c r="P162" s="109" t="s">
        <v>38</v>
      </c>
      <c r="Q162" s="109" t="s">
        <v>26</v>
      </c>
      <c r="R162" s="109" t="s">
        <v>42</v>
      </c>
      <c r="S162" s="109" t="s">
        <v>26</v>
      </c>
      <c r="T162" s="109" t="s">
        <v>33</v>
      </c>
      <c r="U162" s="109" t="s">
        <v>26</v>
      </c>
    </row>
    <row r="163" spans="1:21" ht="30">
      <c r="A163" s="108">
        <v>448</v>
      </c>
      <c r="B163" s="109" t="s">
        <v>739</v>
      </c>
      <c r="C163" s="109" t="s">
        <v>22</v>
      </c>
      <c r="D163" s="110">
        <v>39400</v>
      </c>
      <c r="E163" s="109" t="s">
        <v>612</v>
      </c>
      <c r="F163" s="109" t="s">
        <v>26</v>
      </c>
      <c r="G163" s="109" t="s">
        <v>33</v>
      </c>
      <c r="H163" s="109" t="s">
        <v>26</v>
      </c>
      <c r="I163" s="109" t="s">
        <v>740</v>
      </c>
      <c r="J163" s="109" t="s">
        <v>26</v>
      </c>
      <c r="K163" s="109" t="s">
        <v>26</v>
      </c>
      <c r="L163" s="109" t="s">
        <v>26</v>
      </c>
      <c r="M163" s="109" t="s">
        <v>116</v>
      </c>
      <c r="N163" s="109" t="s">
        <v>741</v>
      </c>
      <c r="O163" s="109" t="s">
        <v>26</v>
      </c>
      <c r="P163" s="109" t="s">
        <v>26</v>
      </c>
      <c r="Q163" s="109" t="s">
        <v>26</v>
      </c>
      <c r="R163" s="109" t="s">
        <v>42</v>
      </c>
      <c r="S163" s="109" t="s">
        <v>26</v>
      </c>
      <c r="T163" s="109" t="s">
        <v>33</v>
      </c>
      <c r="U163" s="109" t="s">
        <v>26</v>
      </c>
    </row>
    <row r="164" spans="1:21" ht="30">
      <c r="A164" s="108">
        <v>449</v>
      </c>
      <c r="B164" s="109" t="s">
        <v>742</v>
      </c>
      <c r="C164" s="109" t="s">
        <v>22</v>
      </c>
      <c r="D164" s="110">
        <v>39448</v>
      </c>
      <c r="E164" s="109" t="s">
        <v>612</v>
      </c>
      <c r="F164" s="109" t="s">
        <v>26</v>
      </c>
      <c r="G164" s="109" t="s">
        <v>33</v>
      </c>
      <c r="H164" s="109" t="s">
        <v>26</v>
      </c>
      <c r="I164" s="109" t="s">
        <v>743</v>
      </c>
      <c r="J164" s="109" t="s">
        <v>26</v>
      </c>
      <c r="K164" s="109" t="s">
        <v>26</v>
      </c>
      <c r="L164" s="109" t="s">
        <v>26</v>
      </c>
      <c r="M164" s="109" t="s">
        <v>50</v>
      </c>
      <c r="N164" s="109" t="s">
        <v>744</v>
      </c>
      <c r="O164" s="109" t="s">
        <v>231</v>
      </c>
      <c r="P164" s="109" t="s">
        <v>26</v>
      </c>
      <c r="Q164" s="109" t="s">
        <v>26</v>
      </c>
      <c r="R164" s="109" t="s">
        <v>42</v>
      </c>
      <c r="S164" s="109" t="s">
        <v>26</v>
      </c>
      <c r="T164" s="109" t="s">
        <v>33</v>
      </c>
      <c r="U164" s="109" t="s">
        <v>26</v>
      </c>
    </row>
    <row r="165" spans="1:21" ht="30">
      <c r="A165" s="108">
        <v>450</v>
      </c>
      <c r="B165" s="109" t="s">
        <v>745</v>
      </c>
      <c r="C165" s="109" t="s">
        <v>22</v>
      </c>
      <c r="D165" s="110">
        <v>40137</v>
      </c>
      <c r="E165" s="109" t="s">
        <v>612</v>
      </c>
      <c r="F165" s="109" t="s">
        <v>150</v>
      </c>
      <c r="G165" s="109" t="s">
        <v>33</v>
      </c>
      <c r="H165" s="109" t="s">
        <v>26</v>
      </c>
      <c r="I165" s="109" t="s">
        <v>746</v>
      </c>
      <c r="J165" s="109" t="s">
        <v>26</v>
      </c>
      <c r="K165" s="109" t="s">
        <v>26</v>
      </c>
      <c r="L165" s="109" t="s">
        <v>128</v>
      </c>
      <c r="M165" s="109" t="s">
        <v>747</v>
      </c>
      <c r="N165" s="109" t="s">
        <v>748</v>
      </c>
      <c r="O165" s="109" t="s">
        <v>26</v>
      </c>
      <c r="P165" s="109" t="s">
        <v>375</v>
      </c>
      <c r="Q165" s="109" t="s">
        <v>275</v>
      </c>
      <c r="R165" s="109" t="s">
        <v>42</v>
      </c>
      <c r="S165" s="109" t="s">
        <v>501</v>
      </c>
      <c r="T165" s="109" t="s">
        <v>33</v>
      </c>
      <c r="U165" s="109" t="s">
        <v>26</v>
      </c>
    </row>
    <row r="166" spans="1:21" ht="30">
      <c r="A166" s="108">
        <v>451</v>
      </c>
      <c r="B166" s="109" t="s">
        <v>1676</v>
      </c>
      <c r="C166" s="109" t="s">
        <v>22</v>
      </c>
      <c r="D166" s="110">
        <v>39917</v>
      </c>
      <c r="E166" s="109" t="s">
        <v>612</v>
      </c>
      <c r="F166" s="109" t="s">
        <v>370</v>
      </c>
      <c r="G166" s="109" t="s">
        <v>33</v>
      </c>
      <c r="H166" s="109" t="s">
        <v>26</v>
      </c>
      <c r="I166" s="109" t="s">
        <v>749</v>
      </c>
      <c r="J166" s="109" t="s">
        <v>750</v>
      </c>
      <c r="K166" s="109" t="s">
        <v>751</v>
      </c>
      <c r="L166" s="109" t="s">
        <v>26</v>
      </c>
      <c r="M166" s="109" t="s">
        <v>747</v>
      </c>
      <c r="N166" s="109" t="s">
        <v>752</v>
      </c>
      <c r="O166" s="109" t="s">
        <v>26</v>
      </c>
      <c r="P166" s="109" t="s">
        <v>53</v>
      </c>
      <c r="Q166" s="109" t="s">
        <v>753</v>
      </c>
      <c r="R166" s="109" t="s">
        <v>42</v>
      </c>
      <c r="S166" s="109" t="s">
        <v>501</v>
      </c>
      <c r="T166" s="109" t="s">
        <v>33</v>
      </c>
      <c r="U166" s="109" t="s">
        <v>26</v>
      </c>
    </row>
    <row r="167" spans="1:21" ht="30">
      <c r="A167" s="108">
        <v>502</v>
      </c>
      <c r="B167" s="109" t="s">
        <v>754</v>
      </c>
      <c r="C167" s="109" t="s">
        <v>22</v>
      </c>
      <c r="D167" s="110">
        <v>33164</v>
      </c>
      <c r="E167" s="109" t="s">
        <v>23</v>
      </c>
      <c r="F167" s="109" t="s">
        <v>26</v>
      </c>
      <c r="G167" s="109" t="s">
        <v>33</v>
      </c>
      <c r="H167" s="109" t="s">
        <v>755</v>
      </c>
      <c r="I167" s="109" t="s">
        <v>756</v>
      </c>
      <c r="J167" s="109" t="s">
        <v>26</v>
      </c>
      <c r="K167" s="109" t="s">
        <v>26</v>
      </c>
      <c r="L167" s="109" t="s">
        <v>128</v>
      </c>
      <c r="M167" s="109" t="s">
        <v>757</v>
      </c>
      <c r="N167" s="109" t="s">
        <v>64</v>
      </c>
      <c r="O167" s="109" t="s">
        <v>26</v>
      </c>
      <c r="P167" s="109" t="s">
        <v>70</v>
      </c>
      <c r="Q167" s="109" t="s">
        <v>219</v>
      </c>
      <c r="R167" s="109" t="s">
        <v>42</v>
      </c>
      <c r="S167" s="109" t="s">
        <v>758</v>
      </c>
      <c r="T167" s="109" t="s">
        <v>33</v>
      </c>
      <c r="U167" s="109" t="s">
        <v>26</v>
      </c>
    </row>
    <row r="168" spans="1:21" ht="45">
      <c r="A168" s="108">
        <v>503</v>
      </c>
      <c r="B168" s="109" t="s">
        <v>759</v>
      </c>
      <c r="C168" s="109" t="s">
        <v>22</v>
      </c>
      <c r="D168" s="110">
        <v>27216</v>
      </c>
      <c r="E168" s="109" t="s">
        <v>23</v>
      </c>
      <c r="F168" s="109" t="s">
        <v>26</v>
      </c>
      <c r="G168" s="109" t="s">
        <v>33</v>
      </c>
      <c r="H168" s="109" t="s">
        <v>760</v>
      </c>
      <c r="I168" s="109" t="s">
        <v>761</v>
      </c>
      <c r="J168" s="109" t="s">
        <v>26</v>
      </c>
      <c r="K168" s="109" t="s">
        <v>26</v>
      </c>
      <c r="L168" s="109" t="s">
        <v>37</v>
      </c>
      <c r="M168" s="109" t="s">
        <v>762</v>
      </c>
      <c r="N168" s="109" t="s">
        <v>64</v>
      </c>
      <c r="O168" s="109" t="s">
        <v>26</v>
      </c>
      <c r="P168" s="109" t="s">
        <v>53</v>
      </c>
      <c r="Q168" s="109" t="s">
        <v>41</v>
      </c>
      <c r="R168" s="109" t="s">
        <v>42</v>
      </c>
      <c r="S168" s="109" t="s">
        <v>763</v>
      </c>
      <c r="T168" s="109" t="s">
        <v>33</v>
      </c>
      <c r="U168" s="109" t="s">
        <v>26</v>
      </c>
    </row>
    <row r="169" spans="1:21" ht="30">
      <c r="A169" s="108">
        <v>504</v>
      </c>
      <c r="B169" s="109" t="s">
        <v>764</v>
      </c>
      <c r="C169" s="109" t="s">
        <v>22</v>
      </c>
      <c r="D169" s="110">
        <v>32698</v>
      </c>
      <c r="E169" s="109" t="s">
        <v>23</v>
      </c>
      <c r="F169" s="109" t="s">
        <v>26</v>
      </c>
      <c r="G169" s="109" t="s">
        <v>33</v>
      </c>
      <c r="H169" s="109" t="s">
        <v>26</v>
      </c>
      <c r="I169" s="109" t="s">
        <v>765</v>
      </c>
      <c r="J169" s="109" t="s">
        <v>26</v>
      </c>
      <c r="K169" s="109" t="s">
        <v>26</v>
      </c>
      <c r="L169" s="109" t="s">
        <v>61</v>
      </c>
      <c r="M169" s="109" t="s">
        <v>274</v>
      </c>
      <c r="N169" s="109" t="s">
        <v>125</v>
      </c>
      <c r="O169" s="109" t="s">
        <v>26</v>
      </c>
      <c r="P169" s="109" t="s">
        <v>50</v>
      </c>
      <c r="Q169" s="109" t="s">
        <v>709</v>
      </c>
      <c r="R169" s="109" t="s">
        <v>42</v>
      </c>
      <c r="S169" s="109" t="s">
        <v>766</v>
      </c>
      <c r="T169" s="109" t="s">
        <v>33</v>
      </c>
      <c r="U169" s="109" t="s">
        <v>26</v>
      </c>
    </row>
    <row r="170" spans="1:21" ht="30">
      <c r="A170" s="108">
        <v>510</v>
      </c>
      <c r="B170" s="109" t="s">
        <v>767</v>
      </c>
      <c r="C170" s="109" t="s">
        <v>22</v>
      </c>
      <c r="D170" s="110">
        <v>40053</v>
      </c>
      <c r="E170" s="109" t="s">
        <v>768</v>
      </c>
      <c r="F170" s="109" t="s">
        <v>26</v>
      </c>
      <c r="G170" s="109" t="s">
        <v>33</v>
      </c>
      <c r="H170" s="109" t="s">
        <v>26</v>
      </c>
      <c r="I170" s="109" t="s">
        <v>769</v>
      </c>
      <c r="J170" s="109" t="s">
        <v>26</v>
      </c>
      <c r="K170" s="109" t="s">
        <v>26</v>
      </c>
      <c r="L170" s="109" t="s">
        <v>26</v>
      </c>
      <c r="M170" s="109" t="s">
        <v>65</v>
      </c>
      <c r="N170" s="109" t="s">
        <v>770</v>
      </c>
      <c r="O170" s="109" t="s">
        <v>95</v>
      </c>
      <c r="P170" s="109" t="s">
        <v>54</v>
      </c>
      <c r="Q170" s="109" t="s">
        <v>93</v>
      </c>
      <c r="R170" s="109" t="s">
        <v>42</v>
      </c>
      <c r="S170" s="109" t="s">
        <v>26</v>
      </c>
      <c r="T170" s="109" t="s">
        <v>33</v>
      </c>
      <c r="U170" s="109" t="s">
        <v>26</v>
      </c>
    </row>
    <row r="171" spans="1:21" ht="30">
      <c r="A171" s="108">
        <v>512</v>
      </c>
      <c r="B171" s="109" t="s">
        <v>771</v>
      </c>
      <c r="C171" s="109" t="s">
        <v>22</v>
      </c>
      <c r="D171" s="110">
        <v>39550</v>
      </c>
      <c r="E171" s="109" t="s">
        <v>768</v>
      </c>
      <c r="F171" s="109" t="s">
        <v>26</v>
      </c>
      <c r="G171" s="109" t="s">
        <v>33</v>
      </c>
      <c r="H171" s="109" t="s">
        <v>26</v>
      </c>
      <c r="I171" s="109" t="s">
        <v>772</v>
      </c>
      <c r="J171" s="109" t="s">
        <v>26</v>
      </c>
      <c r="K171" s="109" t="s">
        <v>26</v>
      </c>
      <c r="L171" s="109" t="s">
        <v>26</v>
      </c>
      <c r="M171" s="109" t="s">
        <v>26</v>
      </c>
      <c r="N171" s="109" t="s">
        <v>773</v>
      </c>
      <c r="O171" s="109" t="s">
        <v>26</v>
      </c>
      <c r="P171" s="109" t="s">
        <v>26</v>
      </c>
      <c r="Q171" s="109" t="s">
        <v>26</v>
      </c>
      <c r="R171" s="109" t="s">
        <v>42</v>
      </c>
      <c r="S171" s="109" t="s">
        <v>774</v>
      </c>
      <c r="T171" s="109" t="s">
        <v>33</v>
      </c>
      <c r="U171" s="109" t="s">
        <v>26</v>
      </c>
    </row>
    <row r="172" spans="1:21" ht="45">
      <c r="A172" s="108">
        <v>513</v>
      </c>
      <c r="B172" s="109" t="s">
        <v>775</v>
      </c>
      <c r="C172" s="109" t="s">
        <v>22</v>
      </c>
      <c r="D172" s="110">
        <v>39797</v>
      </c>
      <c r="E172" s="109" t="s">
        <v>768</v>
      </c>
      <c r="F172" s="109" t="s">
        <v>26</v>
      </c>
      <c r="G172" s="109" t="s">
        <v>33</v>
      </c>
      <c r="H172" s="109" t="s">
        <v>26</v>
      </c>
      <c r="I172" s="109" t="s">
        <v>776</v>
      </c>
      <c r="J172" s="109" t="s">
        <v>26</v>
      </c>
      <c r="K172" s="109" t="s">
        <v>26</v>
      </c>
      <c r="L172" s="109" t="s">
        <v>26</v>
      </c>
      <c r="M172" s="109" t="s">
        <v>70</v>
      </c>
      <c r="N172" s="109" t="s">
        <v>238</v>
      </c>
      <c r="O172" s="109" t="s">
        <v>64</v>
      </c>
      <c r="P172" s="109" t="s">
        <v>38</v>
      </c>
      <c r="Q172" s="109" t="s">
        <v>262</v>
      </c>
      <c r="R172" s="109" t="s">
        <v>42</v>
      </c>
      <c r="S172" s="109" t="s">
        <v>777</v>
      </c>
      <c r="T172" s="109" t="s">
        <v>33</v>
      </c>
      <c r="U172" s="109" t="s">
        <v>26</v>
      </c>
    </row>
    <row r="173" spans="1:21" ht="45">
      <c r="A173" s="108">
        <v>514</v>
      </c>
      <c r="B173" s="109" t="s">
        <v>778</v>
      </c>
      <c r="C173" s="109" t="s">
        <v>22</v>
      </c>
      <c r="D173" s="110">
        <v>39831</v>
      </c>
      <c r="E173" s="109" t="s">
        <v>768</v>
      </c>
      <c r="F173" s="109" t="s">
        <v>26</v>
      </c>
      <c r="G173" s="109" t="s">
        <v>33</v>
      </c>
      <c r="H173" s="109" t="s">
        <v>26</v>
      </c>
      <c r="I173" s="109" t="s">
        <v>779</v>
      </c>
      <c r="J173" s="109" t="s">
        <v>26</v>
      </c>
      <c r="K173" s="109" t="s">
        <v>26</v>
      </c>
      <c r="L173" s="109" t="s">
        <v>26</v>
      </c>
      <c r="M173" s="109" t="s">
        <v>780</v>
      </c>
      <c r="N173" s="109" t="s">
        <v>64</v>
      </c>
      <c r="O173" s="109" t="s">
        <v>26</v>
      </c>
      <c r="P173" s="109" t="s">
        <v>83</v>
      </c>
      <c r="Q173" s="109" t="s">
        <v>781</v>
      </c>
      <c r="R173" s="109" t="s">
        <v>42</v>
      </c>
      <c r="S173" s="109" t="s">
        <v>26</v>
      </c>
      <c r="T173" s="109" t="s">
        <v>33</v>
      </c>
      <c r="U173" s="109" t="s">
        <v>26</v>
      </c>
    </row>
    <row r="174" spans="1:21" ht="30">
      <c r="A174" s="108">
        <v>515</v>
      </c>
      <c r="B174" s="109" t="s">
        <v>782</v>
      </c>
      <c r="C174" s="109" t="s">
        <v>22</v>
      </c>
      <c r="D174" s="110">
        <v>39986</v>
      </c>
      <c r="E174" s="109" t="s">
        <v>768</v>
      </c>
      <c r="F174" s="109" t="s">
        <v>557</v>
      </c>
      <c r="G174" s="109" t="s">
        <v>33</v>
      </c>
      <c r="H174" s="109" t="s">
        <v>26</v>
      </c>
      <c r="I174" s="109" t="s">
        <v>783</v>
      </c>
      <c r="J174" s="109" t="s">
        <v>26</v>
      </c>
      <c r="K174" s="109" t="s">
        <v>26</v>
      </c>
      <c r="L174" s="109" t="s">
        <v>26</v>
      </c>
      <c r="M174" s="109" t="s">
        <v>784</v>
      </c>
      <c r="N174" s="109" t="s">
        <v>130</v>
      </c>
      <c r="O174" s="109" t="s">
        <v>26</v>
      </c>
      <c r="P174" s="109" t="s">
        <v>116</v>
      </c>
      <c r="Q174" s="109" t="s">
        <v>53</v>
      </c>
      <c r="R174" s="109" t="s">
        <v>42</v>
      </c>
      <c r="S174" s="109" t="s">
        <v>785</v>
      </c>
      <c r="T174" s="109" t="s">
        <v>33</v>
      </c>
      <c r="U174" s="109" t="s">
        <v>26</v>
      </c>
    </row>
    <row r="175" spans="1:21" ht="45">
      <c r="A175" s="108">
        <v>516</v>
      </c>
      <c r="B175" s="109" t="s">
        <v>786</v>
      </c>
      <c r="C175" s="109" t="s">
        <v>22</v>
      </c>
      <c r="D175" s="110">
        <v>39829</v>
      </c>
      <c r="E175" s="109" t="s">
        <v>768</v>
      </c>
      <c r="F175" s="109" t="s">
        <v>26</v>
      </c>
      <c r="G175" s="109" t="s">
        <v>33</v>
      </c>
      <c r="H175" s="109" t="s">
        <v>26</v>
      </c>
      <c r="I175" s="109" t="s">
        <v>787</v>
      </c>
      <c r="J175" s="109" t="s">
        <v>26</v>
      </c>
      <c r="K175" s="109" t="s">
        <v>26</v>
      </c>
      <c r="L175" s="109" t="s">
        <v>26</v>
      </c>
      <c r="M175" s="109" t="s">
        <v>38</v>
      </c>
      <c r="N175" s="109" t="s">
        <v>788</v>
      </c>
      <c r="O175" s="109" t="s">
        <v>26</v>
      </c>
      <c r="P175" s="109" t="s">
        <v>26</v>
      </c>
      <c r="Q175" s="109" t="s">
        <v>26</v>
      </c>
      <c r="R175" s="109" t="s">
        <v>42</v>
      </c>
      <c r="S175" s="109" t="s">
        <v>26</v>
      </c>
      <c r="T175" s="109" t="s">
        <v>33</v>
      </c>
      <c r="U175" s="109" t="s">
        <v>26</v>
      </c>
    </row>
    <row r="176" spans="1:21" ht="30">
      <c r="A176" s="108">
        <v>519</v>
      </c>
      <c r="B176" s="109" t="s">
        <v>789</v>
      </c>
      <c r="C176" s="109" t="s">
        <v>22</v>
      </c>
      <c r="D176" s="110">
        <v>39871</v>
      </c>
      <c r="E176" s="109" t="s">
        <v>768</v>
      </c>
      <c r="F176" s="109" t="s">
        <v>26</v>
      </c>
      <c r="G176" s="109" t="s">
        <v>33</v>
      </c>
      <c r="H176" s="109" t="s">
        <v>26</v>
      </c>
      <c r="I176" s="109" t="s">
        <v>790</v>
      </c>
      <c r="J176" s="109" t="s">
        <v>26</v>
      </c>
      <c r="K176" s="109" t="s">
        <v>26</v>
      </c>
      <c r="L176" s="109" t="s">
        <v>26</v>
      </c>
      <c r="M176" s="109" t="s">
        <v>41</v>
      </c>
      <c r="N176" s="109" t="s">
        <v>412</v>
      </c>
      <c r="O176" s="109" t="s">
        <v>26</v>
      </c>
      <c r="P176" s="109" t="s">
        <v>26</v>
      </c>
      <c r="Q176" s="109" t="s">
        <v>26</v>
      </c>
      <c r="R176" s="109" t="s">
        <v>42</v>
      </c>
      <c r="S176" s="109" t="s">
        <v>791</v>
      </c>
      <c r="T176" s="109" t="s">
        <v>33</v>
      </c>
      <c r="U176" s="109" t="s">
        <v>26</v>
      </c>
    </row>
    <row r="177" spans="1:21" ht="45">
      <c r="A177" s="108">
        <v>520</v>
      </c>
      <c r="B177" s="109" t="s">
        <v>792</v>
      </c>
      <c r="C177" s="109" t="s">
        <v>22</v>
      </c>
      <c r="D177" s="110">
        <v>39881</v>
      </c>
      <c r="E177" s="109" t="s">
        <v>768</v>
      </c>
      <c r="F177" s="109" t="s">
        <v>26</v>
      </c>
      <c r="G177" s="109" t="s">
        <v>33</v>
      </c>
      <c r="H177" s="109" t="s">
        <v>26</v>
      </c>
      <c r="I177" s="109" t="s">
        <v>793</v>
      </c>
      <c r="J177" s="109" t="s">
        <v>26</v>
      </c>
      <c r="K177" s="109" t="s">
        <v>26</v>
      </c>
      <c r="L177" s="109" t="s">
        <v>26</v>
      </c>
      <c r="M177" s="109" t="s">
        <v>26</v>
      </c>
      <c r="N177" s="109" t="s">
        <v>794</v>
      </c>
      <c r="O177" s="109" t="s">
        <v>667</v>
      </c>
      <c r="P177" s="109" t="s">
        <v>53</v>
      </c>
      <c r="Q177" s="109" t="s">
        <v>38</v>
      </c>
      <c r="R177" s="109" t="s">
        <v>285</v>
      </c>
      <c r="S177" s="109" t="s">
        <v>795</v>
      </c>
      <c r="T177" s="109" t="s">
        <v>33</v>
      </c>
      <c r="U177" s="109" t="s">
        <v>26</v>
      </c>
    </row>
    <row r="178" spans="1:21" ht="45">
      <c r="A178" s="108">
        <v>521</v>
      </c>
      <c r="B178" s="109" t="s">
        <v>796</v>
      </c>
      <c r="C178" s="109" t="s">
        <v>22</v>
      </c>
      <c r="D178" s="110">
        <v>39881</v>
      </c>
      <c r="E178" s="109" t="s">
        <v>768</v>
      </c>
      <c r="F178" s="109" t="s">
        <v>26</v>
      </c>
      <c r="G178" s="109" t="s">
        <v>33</v>
      </c>
      <c r="H178" s="109" t="s">
        <v>26</v>
      </c>
      <c r="I178" s="109" t="s">
        <v>797</v>
      </c>
      <c r="J178" s="109" t="s">
        <v>26</v>
      </c>
      <c r="K178" s="109" t="s">
        <v>26</v>
      </c>
      <c r="L178" s="109" t="s">
        <v>26</v>
      </c>
      <c r="M178" s="109" t="s">
        <v>31</v>
      </c>
      <c r="N178" s="109" t="s">
        <v>238</v>
      </c>
      <c r="O178" s="109" t="s">
        <v>64</v>
      </c>
      <c r="P178" s="109" t="s">
        <v>26</v>
      </c>
      <c r="Q178" s="109" t="s">
        <v>26</v>
      </c>
      <c r="R178" s="109" t="s">
        <v>42</v>
      </c>
      <c r="S178" s="109" t="s">
        <v>777</v>
      </c>
      <c r="T178" s="109" t="s">
        <v>33</v>
      </c>
      <c r="U178" s="109" t="s">
        <v>26</v>
      </c>
    </row>
    <row r="179" spans="1:21" ht="30">
      <c r="A179" s="108">
        <v>523</v>
      </c>
      <c r="B179" s="109" t="s">
        <v>798</v>
      </c>
      <c r="C179" s="109" t="s">
        <v>22</v>
      </c>
      <c r="D179" s="110">
        <v>39461</v>
      </c>
      <c r="E179" s="109" t="s">
        <v>768</v>
      </c>
      <c r="F179" s="109" t="s">
        <v>370</v>
      </c>
      <c r="G179" s="109" t="s">
        <v>33</v>
      </c>
      <c r="H179" s="109" t="s">
        <v>26</v>
      </c>
      <c r="I179" s="109" t="s">
        <v>799</v>
      </c>
      <c r="J179" s="109" t="s">
        <v>800</v>
      </c>
      <c r="K179" s="109" t="s">
        <v>801</v>
      </c>
      <c r="L179" s="109" t="s">
        <v>26</v>
      </c>
      <c r="M179" s="109" t="s">
        <v>274</v>
      </c>
      <c r="N179" s="109" t="s">
        <v>231</v>
      </c>
      <c r="O179" s="109" t="s">
        <v>26</v>
      </c>
      <c r="P179" s="109" t="s">
        <v>70</v>
      </c>
      <c r="Q179" s="109" t="s">
        <v>133</v>
      </c>
      <c r="R179" s="109" t="s">
        <v>42</v>
      </c>
      <c r="S179" s="109" t="s">
        <v>802</v>
      </c>
      <c r="T179" s="109" t="s">
        <v>33</v>
      </c>
      <c r="U179" s="109" t="s">
        <v>26</v>
      </c>
    </row>
    <row r="180" spans="1:21" ht="30">
      <c r="A180" s="108">
        <v>524</v>
      </c>
      <c r="B180" s="109" t="s">
        <v>803</v>
      </c>
      <c r="C180" s="109" t="s">
        <v>22</v>
      </c>
      <c r="D180" s="110">
        <v>39467</v>
      </c>
      <c r="E180" s="109" t="s">
        <v>768</v>
      </c>
      <c r="F180" s="109" t="s">
        <v>26</v>
      </c>
      <c r="G180" s="109" t="s">
        <v>33</v>
      </c>
      <c r="H180" s="109" t="s">
        <v>26</v>
      </c>
      <c r="I180" s="109" t="s">
        <v>804</v>
      </c>
      <c r="J180" s="109" t="s">
        <v>26</v>
      </c>
      <c r="K180" s="109" t="s">
        <v>26</v>
      </c>
      <c r="L180" s="109" t="s">
        <v>26</v>
      </c>
      <c r="M180" s="109" t="s">
        <v>26</v>
      </c>
      <c r="N180" s="109" t="s">
        <v>805</v>
      </c>
      <c r="O180" s="109" t="s">
        <v>26</v>
      </c>
      <c r="P180" s="109" t="s">
        <v>26</v>
      </c>
      <c r="Q180" s="109" t="s">
        <v>26</v>
      </c>
      <c r="R180" s="109" t="s">
        <v>42</v>
      </c>
      <c r="S180" s="109" t="s">
        <v>26</v>
      </c>
      <c r="T180" s="109" t="s">
        <v>33</v>
      </c>
      <c r="U180" s="109" t="s">
        <v>26</v>
      </c>
    </row>
    <row r="181" spans="1:21" ht="45">
      <c r="A181" s="108">
        <v>525</v>
      </c>
      <c r="B181" s="109" t="s">
        <v>806</v>
      </c>
      <c r="C181" s="109" t="s">
        <v>22</v>
      </c>
      <c r="D181" s="110">
        <v>39622</v>
      </c>
      <c r="E181" s="109" t="s">
        <v>768</v>
      </c>
      <c r="F181" s="109" t="s">
        <v>52</v>
      </c>
      <c r="G181" s="109" t="s">
        <v>33</v>
      </c>
      <c r="H181" s="109" t="s">
        <v>26</v>
      </c>
      <c r="I181" s="109" t="s">
        <v>26</v>
      </c>
      <c r="J181" s="109" t="s">
        <v>807</v>
      </c>
      <c r="K181" s="109" t="s">
        <v>26</v>
      </c>
      <c r="L181" s="109" t="s">
        <v>808</v>
      </c>
      <c r="M181" s="109" t="s">
        <v>116</v>
      </c>
      <c r="N181" s="109" t="s">
        <v>809</v>
      </c>
      <c r="O181" s="109" t="s">
        <v>26</v>
      </c>
      <c r="P181" s="109" t="s">
        <v>41</v>
      </c>
      <c r="Q181" s="109" t="s">
        <v>38</v>
      </c>
      <c r="R181" s="109" t="s">
        <v>42</v>
      </c>
      <c r="S181" s="109" t="s">
        <v>810</v>
      </c>
      <c r="T181" s="109" t="s">
        <v>33</v>
      </c>
      <c r="U181" s="109" t="s">
        <v>26</v>
      </c>
    </row>
    <row r="182" spans="1:21" ht="30">
      <c r="A182" s="108">
        <v>526</v>
      </c>
      <c r="B182" s="109" t="s">
        <v>811</v>
      </c>
      <c r="C182" s="109" t="s">
        <v>22</v>
      </c>
      <c r="D182" s="110">
        <v>39793</v>
      </c>
      <c r="E182" s="109" t="s">
        <v>768</v>
      </c>
      <c r="F182" s="109" t="s">
        <v>26</v>
      </c>
      <c r="G182" s="109" t="s">
        <v>33</v>
      </c>
      <c r="H182" s="109" t="s">
        <v>26</v>
      </c>
      <c r="I182" s="109" t="s">
        <v>812</v>
      </c>
      <c r="J182" s="109" t="s">
        <v>26</v>
      </c>
      <c r="K182" s="109" t="s">
        <v>26</v>
      </c>
      <c r="L182" s="109" t="s">
        <v>26</v>
      </c>
      <c r="M182" s="109" t="s">
        <v>65</v>
      </c>
      <c r="N182" s="109" t="s">
        <v>130</v>
      </c>
      <c r="O182" s="109" t="s">
        <v>26</v>
      </c>
      <c r="P182" s="109" t="s">
        <v>26</v>
      </c>
      <c r="Q182" s="109" t="s">
        <v>26</v>
      </c>
      <c r="R182" s="109" t="s">
        <v>42</v>
      </c>
      <c r="S182" s="109" t="s">
        <v>26</v>
      </c>
      <c r="T182" s="109" t="s">
        <v>33</v>
      </c>
      <c r="U182" s="109" t="s">
        <v>26</v>
      </c>
    </row>
    <row r="183" spans="1:21" ht="30">
      <c r="A183" s="108">
        <v>528</v>
      </c>
      <c r="B183" s="109" t="s">
        <v>813</v>
      </c>
      <c r="C183" s="109" t="s">
        <v>22</v>
      </c>
      <c r="D183" s="110">
        <v>39958</v>
      </c>
      <c r="E183" s="109" t="s">
        <v>768</v>
      </c>
      <c r="F183" s="109" t="s">
        <v>26</v>
      </c>
      <c r="G183" s="109" t="s">
        <v>33</v>
      </c>
      <c r="H183" s="109" t="s">
        <v>26</v>
      </c>
      <c r="I183" s="109" t="s">
        <v>814</v>
      </c>
      <c r="J183" s="109" t="s">
        <v>26</v>
      </c>
      <c r="K183" s="109" t="s">
        <v>26</v>
      </c>
      <c r="L183" s="109" t="s">
        <v>26</v>
      </c>
      <c r="M183" s="109" t="s">
        <v>815</v>
      </c>
      <c r="N183" s="109" t="s">
        <v>231</v>
      </c>
      <c r="O183" s="109" t="s">
        <v>26</v>
      </c>
      <c r="P183" s="109" t="s">
        <v>38</v>
      </c>
      <c r="Q183" s="109" t="s">
        <v>83</v>
      </c>
      <c r="R183" s="109" t="s">
        <v>42</v>
      </c>
      <c r="S183" s="109" t="s">
        <v>26</v>
      </c>
      <c r="T183" s="109" t="s">
        <v>33</v>
      </c>
      <c r="U183" s="109" t="s">
        <v>26</v>
      </c>
    </row>
    <row r="184" spans="1:21" ht="30">
      <c r="A184" s="108">
        <v>529</v>
      </c>
      <c r="B184" s="109" t="s">
        <v>816</v>
      </c>
      <c r="C184" s="109" t="s">
        <v>22</v>
      </c>
      <c r="D184" s="110">
        <v>40062</v>
      </c>
      <c r="E184" s="109" t="s">
        <v>768</v>
      </c>
      <c r="F184" s="109" t="s">
        <v>26</v>
      </c>
      <c r="G184" s="109" t="s">
        <v>33</v>
      </c>
      <c r="H184" s="109" t="s">
        <v>26</v>
      </c>
      <c r="I184" s="109" t="s">
        <v>817</v>
      </c>
      <c r="J184" s="109" t="s">
        <v>26</v>
      </c>
      <c r="K184" s="109" t="s">
        <v>26</v>
      </c>
      <c r="L184" s="109" t="s">
        <v>26</v>
      </c>
      <c r="M184" s="109" t="s">
        <v>361</v>
      </c>
      <c r="N184" s="109" t="s">
        <v>99</v>
      </c>
      <c r="O184" s="109" t="s">
        <v>26</v>
      </c>
      <c r="P184" s="109" t="s">
        <v>26</v>
      </c>
      <c r="Q184" s="109" t="s">
        <v>26</v>
      </c>
      <c r="R184" s="109" t="s">
        <v>42</v>
      </c>
      <c r="S184" s="109" t="s">
        <v>26</v>
      </c>
      <c r="T184" s="109" t="s">
        <v>33</v>
      </c>
      <c r="U184" s="109" t="s">
        <v>26</v>
      </c>
    </row>
    <row r="185" spans="1:21" ht="30">
      <c r="A185" s="108">
        <v>532</v>
      </c>
      <c r="B185" s="109" t="s">
        <v>818</v>
      </c>
      <c r="C185" s="109" t="s">
        <v>22</v>
      </c>
      <c r="D185" s="110">
        <v>40042</v>
      </c>
      <c r="E185" s="109" t="s">
        <v>768</v>
      </c>
      <c r="F185" s="109" t="s">
        <v>209</v>
      </c>
      <c r="G185" s="109" t="s">
        <v>25</v>
      </c>
      <c r="H185" s="109" t="s">
        <v>26</v>
      </c>
      <c r="I185" s="109" t="s">
        <v>819</v>
      </c>
      <c r="J185" s="109" t="s">
        <v>820</v>
      </c>
      <c r="K185" s="109" t="s">
        <v>26</v>
      </c>
      <c r="L185" s="109" t="s">
        <v>128</v>
      </c>
      <c r="M185" s="109" t="s">
        <v>65</v>
      </c>
      <c r="N185" s="109" t="s">
        <v>269</v>
      </c>
      <c r="O185" s="109" t="s">
        <v>40</v>
      </c>
      <c r="P185" s="109" t="s">
        <v>38</v>
      </c>
      <c r="Q185" s="109" t="s">
        <v>70</v>
      </c>
      <c r="R185" s="109" t="s">
        <v>42</v>
      </c>
      <c r="S185" s="109" t="s">
        <v>26</v>
      </c>
      <c r="T185" s="109" t="s">
        <v>33</v>
      </c>
      <c r="U185" s="109" t="s">
        <v>26</v>
      </c>
    </row>
    <row r="186" spans="1:21" ht="60">
      <c r="A186" s="108">
        <v>533</v>
      </c>
      <c r="B186" s="109" t="s">
        <v>1677</v>
      </c>
      <c r="C186" s="109" t="s">
        <v>22</v>
      </c>
      <c r="D186" s="110">
        <v>39798</v>
      </c>
      <c r="E186" s="109" t="s">
        <v>768</v>
      </c>
      <c r="F186" s="109" t="s">
        <v>1678</v>
      </c>
      <c r="G186" s="109" t="s">
        <v>25</v>
      </c>
      <c r="H186" s="109" t="s">
        <v>26</v>
      </c>
      <c r="I186" s="109" t="s">
        <v>1679</v>
      </c>
      <c r="J186" s="109" t="s">
        <v>1680</v>
      </c>
      <c r="K186" s="109" t="s">
        <v>26</v>
      </c>
      <c r="L186" s="109" t="s">
        <v>61</v>
      </c>
      <c r="M186" s="109" t="s">
        <v>38</v>
      </c>
      <c r="N186" s="109" t="s">
        <v>412</v>
      </c>
      <c r="O186" s="109" t="s">
        <v>26</v>
      </c>
      <c r="P186" s="109" t="s">
        <v>62</v>
      </c>
      <c r="Q186" s="109" t="s">
        <v>26</v>
      </c>
      <c r="R186" s="109" t="s">
        <v>26</v>
      </c>
      <c r="S186" s="109" t="s">
        <v>1681</v>
      </c>
      <c r="T186" s="109" t="s">
        <v>33</v>
      </c>
      <c r="U186" s="109" t="s">
        <v>26</v>
      </c>
    </row>
    <row r="187" spans="1:21" ht="45">
      <c r="A187" s="108">
        <v>602</v>
      </c>
      <c r="B187" s="109" t="s">
        <v>821</v>
      </c>
      <c r="C187" s="109" t="s">
        <v>22</v>
      </c>
      <c r="D187" s="110">
        <v>23435</v>
      </c>
      <c r="E187" s="109" t="s">
        <v>23</v>
      </c>
      <c r="F187" s="109" t="s">
        <v>26</v>
      </c>
      <c r="G187" s="109" t="s">
        <v>25</v>
      </c>
      <c r="H187" s="109" t="s">
        <v>26</v>
      </c>
      <c r="I187" s="109" t="s">
        <v>822</v>
      </c>
      <c r="J187" s="109" t="s">
        <v>26</v>
      </c>
      <c r="K187" s="109" t="s">
        <v>26</v>
      </c>
      <c r="L187" s="109" t="s">
        <v>823</v>
      </c>
      <c r="M187" s="109" t="s">
        <v>340</v>
      </c>
      <c r="N187" s="109" t="s">
        <v>341</v>
      </c>
      <c r="O187" s="109" t="s">
        <v>64</v>
      </c>
      <c r="P187" s="109" t="s">
        <v>38</v>
      </c>
      <c r="Q187" s="109" t="s">
        <v>38</v>
      </c>
      <c r="R187" s="109" t="s">
        <v>42</v>
      </c>
      <c r="S187" s="109" t="s">
        <v>26</v>
      </c>
      <c r="T187" s="109" t="s">
        <v>33</v>
      </c>
      <c r="U187" s="109" t="s">
        <v>26</v>
      </c>
    </row>
    <row r="188" spans="1:21" ht="30">
      <c r="A188" s="108">
        <v>603</v>
      </c>
      <c r="B188" s="109" t="s">
        <v>824</v>
      </c>
      <c r="C188" s="109" t="s">
        <v>22</v>
      </c>
      <c r="D188" s="110">
        <v>31807</v>
      </c>
      <c r="E188" s="109" t="s">
        <v>23</v>
      </c>
      <c r="F188" s="109" t="s">
        <v>26</v>
      </c>
      <c r="G188" s="109" t="s">
        <v>33</v>
      </c>
      <c r="H188" s="109" t="s">
        <v>26</v>
      </c>
      <c r="I188" s="109" t="s">
        <v>825</v>
      </c>
      <c r="J188" s="109" t="s">
        <v>26</v>
      </c>
      <c r="K188" s="109" t="s">
        <v>26</v>
      </c>
      <c r="L188" s="109" t="s">
        <v>68</v>
      </c>
      <c r="M188" s="109" t="s">
        <v>26</v>
      </c>
      <c r="N188" s="109" t="s">
        <v>826</v>
      </c>
      <c r="O188" s="109" t="s">
        <v>26</v>
      </c>
      <c r="P188" s="109" t="s">
        <v>86</v>
      </c>
      <c r="Q188" s="109" t="s">
        <v>26</v>
      </c>
      <c r="R188" s="109" t="s">
        <v>26</v>
      </c>
      <c r="S188" s="109" t="s">
        <v>26</v>
      </c>
      <c r="T188" s="109" t="s">
        <v>33</v>
      </c>
      <c r="U188" s="109" t="s">
        <v>26</v>
      </c>
    </row>
    <row r="189" spans="1:21" ht="60">
      <c r="A189" s="108">
        <v>610</v>
      </c>
      <c r="B189" s="109" t="s">
        <v>827</v>
      </c>
      <c r="C189" s="109" t="s">
        <v>22</v>
      </c>
      <c r="D189" s="110">
        <v>40071</v>
      </c>
      <c r="E189" s="109" t="s">
        <v>828</v>
      </c>
      <c r="F189" s="109" t="s">
        <v>829</v>
      </c>
      <c r="G189" s="109" t="s">
        <v>33</v>
      </c>
      <c r="H189" s="109" t="s">
        <v>26</v>
      </c>
      <c r="I189" s="109" t="s">
        <v>830</v>
      </c>
      <c r="J189" s="109" t="s">
        <v>831</v>
      </c>
      <c r="K189" s="109" t="s">
        <v>26</v>
      </c>
      <c r="L189" s="109" t="s">
        <v>26</v>
      </c>
      <c r="M189" s="109" t="s">
        <v>31</v>
      </c>
      <c r="N189" s="109" t="s">
        <v>82</v>
      </c>
      <c r="O189" s="109" t="s">
        <v>26</v>
      </c>
      <c r="P189" s="109" t="s">
        <v>394</v>
      </c>
      <c r="Q189" s="109" t="s">
        <v>26</v>
      </c>
      <c r="R189" s="109" t="s">
        <v>26</v>
      </c>
      <c r="S189" s="109" t="s">
        <v>26</v>
      </c>
      <c r="T189" s="109" t="s">
        <v>33</v>
      </c>
      <c r="U189" s="109" t="s">
        <v>832</v>
      </c>
    </row>
    <row r="190" spans="1:21" ht="30">
      <c r="A190" s="108">
        <v>611</v>
      </c>
      <c r="B190" s="109" t="s">
        <v>833</v>
      </c>
      <c r="C190" s="109" t="s">
        <v>22</v>
      </c>
      <c r="D190" s="110">
        <v>39692</v>
      </c>
      <c r="E190" s="109" t="s">
        <v>828</v>
      </c>
      <c r="F190" s="109" t="s">
        <v>834</v>
      </c>
      <c r="G190" s="109" t="s">
        <v>33</v>
      </c>
      <c r="H190" s="109" t="s">
        <v>26</v>
      </c>
      <c r="I190" s="109" t="s">
        <v>835</v>
      </c>
      <c r="J190" s="109" t="s">
        <v>836</v>
      </c>
      <c r="K190" s="109" t="s">
        <v>837</v>
      </c>
      <c r="L190" s="109" t="s">
        <v>26</v>
      </c>
      <c r="M190" s="109" t="s">
        <v>38</v>
      </c>
      <c r="N190" s="109" t="s">
        <v>838</v>
      </c>
      <c r="O190" s="109" t="s">
        <v>40</v>
      </c>
      <c r="P190" s="109" t="s">
        <v>116</v>
      </c>
      <c r="Q190" s="109" t="s">
        <v>26</v>
      </c>
      <c r="R190" s="109" t="s">
        <v>26</v>
      </c>
      <c r="S190" s="109" t="s">
        <v>26</v>
      </c>
      <c r="T190" s="109" t="s">
        <v>33</v>
      </c>
      <c r="U190" s="109" t="s">
        <v>26</v>
      </c>
    </row>
    <row r="191" spans="1:21" ht="45">
      <c r="A191" s="108">
        <v>612</v>
      </c>
      <c r="B191" s="109" t="s">
        <v>839</v>
      </c>
      <c r="C191" s="109" t="s">
        <v>22</v>
      </c>
      <c r="D191" s="110">
        <v>39692</v>
      </c>
      <c r="E191" s="109" t="s">
        <v>828</v>
      </c>
      <c r="F191" s="109" t="s">
        <v>834</v>
      </c>
      <c r="G191" s="109" t="s">
        <v>33</v>
      </c>
      <c r="H191" s="109" t="s">
        <v>26</v>
      </c>
      <c r="I191" s="109" t="s">
        <v>835</v>
      </c>
      <c r="J191" s="109" t="s">
        <v>836</v>
      </c>
      <c r="K191" s="109" t="s">
        <v>837</v>
      </c>
      <c r="L191" s="109" t="s">
        <v>26</v>
      </c>
      <c r="M191" s="109" t="s">
        <v>38</v>
      </c>
      <c r="N191" s="109" t="s">
        <v>838</v>
      </c>
      <c r="O191" s="109" t="s">
        <v>40</v>
      </c>
      <c r="P191" s="109" t="s">
        <v>116</v>
      </c>
      <c r="Q191" s="109" t="s">
        <v>26</v>
      </c>
      <c r="R191" s="109" t="s">
        <v>26</v>
      </c>
      <c r="S191" s="109" t="s">
        <v>26</v>
      </c>
      <c r="T191" s="109" t="s">
        <v>33</v>
      </c>
      <c r="U191" s="109" t="s">
        <v>26</v>
      </c>
    </row>
    <row r="192" spans="1:21" ht="30">
      <c r="A192" s="108">
        <v>613</v>
      </c>
      <c r="B192" s="109" t="s">
        <v>840</v>
      </c>
      <c r="C192" s="109" t="s">
        <v>22</v>
      </c>
      <c r="D192" s="110">
        <v>39932</v>
      </c>
      <c r="E192" s="109" t="s">
        <v>828</v>
      </c>
      <c r="F192" s="109" t="s">
        <v>834</v>
      </c>
      <c r="G192" s="109" t="s">
        <v>33</v>
      </c>
      <c r="H192" s="109" t="s">
        <v>26</v>
      </c>
      <c r="I192" s="109" t="s">
        <v>841</v>
      </c>
      <c r="J192" s="109" t="s">
        <v>26</v>
      </c>
      <c r="K192" s="109" t="s">
        <v>842</v>
      </c>
      <c r="L192" s="109" t="s">
        <v>26</v>
      </c>
      <c r="M192" s="109" t="s">
        <v>843</v>
      </c>
      <c r="N192" s="109" t="s">
        <v>341</v>
      </c>
      <c r="O192" s="109" t="s">
        <v>844</v>
      </c>
      <c r="P192" s="109" t="s">
        <v>26</v>
      </c>
      <c r="Q192" s="109" t="s">
        <v>26</v>
      </c>
      <c r="R192" s="109" t="s">
        <v>26</v>
      </c>
      <c r="S192" s="109" t="s">
        <v>26</v>
      </c>
      <c r="T192" s="109" t="s">
        <v>33</v>
      </c>
      <c r="U192" s="109" t="s">
        <v>26</v>
      </c>
    </row>
    <row r="193" spans="1:21" ht="135">
      <c r="A193" s="108">
        <v>614</v>
      </c>
      <c r="B193" s="109" t="s">
        <v>845</v>
      </c>
      <c r="C193" s="109" t="s">
        <v>22</v>
      </c>
      <c r="D193" s="110">
        <v>40050</v>
      </c>
      <c r="E193" s="109" t="s">
        <v>828</v>
      </c>
      <c r="F193" s="109" t="s">
        <v>829</v>
      </c>
      <c r="G193" s="109" t="s">
        <v>33</v>
      </c>
      <c r="H193" s="109" t="s">
        <v>26</v>
      </c>
      <c r="I193" s="109" t="s">
        <v>846</v>
      </c>
      <c r="J193" s="109" t="s">
        <v>847</v>
      </c>
      <c r="K193" s="109" t="s">
        <v>848</v>
      </c>
      <c r="L193" s="109" t="s">
        <v>26</v>
      </c>
      <c r="M193" s="109" t="s">
        <v>104</v>
      </c>
      <c r="N193" s="109" t="s">
        <v>224</v>
      </c>
      <c r="O193" s="109" t="s">
        <v>844</v>
      </c>
      <c r="P193" s="109" t="s">
        <v>394</v>
      </c>
      <c r="Q193" s="109" t="s">
        <v>26</v>
      </c>
      <c r="R193" s="109" t="s">
        <v>26</v>
      </c>
      <c r="S193" s="109" t="s">
        <v>26</v>
      </c>
      <c r="T193" s="109" t="s">
        <v>33</v>
      </c>
      <c r="U193" s="109" t="s">
        <v>849</v>
      </c>
    </row>
    <row r="194" spans="1:21" ht="30">
      <c r="A194" s="108">
        <v>615</v>
      </c>
      <c r="B194" s="109" t="s">
        <v>850</v>
      </c>
      <c r="C194" s="109" t="s">
        <v>22</v>
      </c>
      <c r="D194" s="110">
        <v>39969</v>
      </c>
      <c r="E194" s="109" t="s">
        <v>828</v>
      </c>
      <c r="F194" s="109" t="s">
        <v>834</v>
      </c>
      <c r="G194" s="109" t="s">
        <v>33</v>
      </c>
      <c r="H194" s="109" t="s">
        <v>26</v>
      </c>
      <c r="I194" s="109" t="s">
        <v>851</v>
      </c>
      <c r="J194" s="109" t="s">
        <v>852</v>
      </c>
      <c r="K194" s="109" t="s">
        <v>853</v>
      </c>
      <c r="L194" s="109" t="s">
        <v>26</v>
      </c>
      <c r="M194" s="109" t="s">
        <v>133</v>
      </c>
      <c r="N194" s="109" t="s">
        <v>341</v>
      </c>
      <c r="O194" s="109" t="s">
        <v>844</v>
      </c>
      <c r="P194" s="109" t="s">
        <v>65</v>
      </c>
      <c r="Q194" s="109" t="s">
        <v>26</v>
      </c>
      <c r="R194" s="109" t="s">
        <v>26</v>
      </c>
      <c r="S194" s="109" t="s">
        <v>26</v>
      </c>
      <c r="T194" s="109" t="s">
        <v>33</v>
      </c>
      <c r="U194" s="109" t="s">
        <v>26</v>
      </c>
    </row>
    <row r="195" spans="1:21" ht="45">
      <c r="A195" s="108">
        <v>616</v>
      </c>
      <c r="B195" s="109" t="s">
        <v>854</v>
      </c>
      <c r="C195" s="109" t="s">
        <v>22</v>
      </c>
      <c r="D195" s="110">
        <v>39665</v>
      </c>
      <c r="E195" s="109" t="s">
        <v>828</v>
      </c>
      <c r="F195" s="109" t="s">
        <v>855</v>
      </c>
      <c r="G195" s="109" t="s">
        <v>33</v>
      </c>
      <c r="H195" s="109" t="s">
        <v>26</v>
      </c>
      <c r="I195" s="109" t="s">
        <v>856</v>
      </c>
      <c r="J195" s="109" t="s">
        <v>26</v>
      </c>
      <c r="K195" s="109" t="s">
        <v>26</v>
      </c>
      <c r="L195" s="109" t="s">
        <v>26</v>
      </c>
      <c r="M195" s="109" t="s">
        <v>26</v>
      </c>
      <c r="N195" s="109" t="s">
        <v>857</v>
      </c>
      <c r="O195" s="109" t="s">
        <v>844</v>
      </c>
      <c r="P195" s="109" t="s">
        <v>26</v>
      </c>
      <c r="Q195" s="109" t="s">
        <v>26</v>
      </c>
      <c r="R195" s="109" t="s">
        <v>26</v>
      </c>
      <c r="S195" s="109" t="s">
        <v>26</v>
      </c>
      <c r="T195" s="109" t="s">
        <v>33</v>
      </c>
      <c r="U195" s="109" t="s">
        <v>858</v>
      </c>
    </row>
    <row r="196" spans="1:21" ht="45">
      <c r="A196" s="108">
        <v>617</v>
      </c>
      <c r="B196" s="109" t="s">
        <v>859</v>
      </c>
      <c r="C196" s="109" t="s">
        <v>22</v>
      </c>
      <c r="D196" s="110">
        <v>39665</v>
      </c>
      <c r="E196" s="109" t="s">
        <v>828</v>
      </c>
      <c r="F196" s="109" t="s">
        <v>855</v>
      </c>
      <c r="G196" s="109" t="s">
        <v>33</v>
      </c>
      <c r="H196" s="109" t="s">
        <v>26</v>
      </c>
      <c r="I196" s="109" t="s">
        <v>856</v>
      </c>
      <c r="J196" s="109" t="s">
        <v>26</v>
      </c>
      <c r="K196" s="109" t="s">
        <v>26</v>
      </c>
      <c r="L196" s="109" t="s">
        <v>26</v>
      </c>
      <c r="M196" s="109" t="s">
        <v>26</v>
      </c>
      <c r="N196" s="109" t="s">
        <v>857</v>
      </c>
      <c r="O196" s="109" t="s">
        <v>844</v>
      </c>
      <c r="P196" s="109" t="s">
        <v>26</v>
      </c>
      <c r="Q196" s="109" t="s">
        <v>26</v>
      </c>
      <c r="R196" s="109" t="s">
        <v>26</v>
      </c>
      <c r="S196" s="109" t="s">
        <v>26</v>
      </c>
      <c r="T196" s="109" t="s">
        <v>33</v>
      </c>
      <c r="U196" s="109" t="s">
        <v>858</v>
      </c>
    </row>
    <row r="197" spans="1:21" ht="75">
      <c r="A197" s="108">
        <v>618</v>
      </c>
      <c r="B197" s="109" t="s">
        <v>1660</v>
      </c>
      <c r="C197" s="109" t="s">
        <v>22</v>
      </c>
      <c r="D197" s="110">
        <v>39822</v>
      </c>
      <c r="E197" s="109" t="s">
        <v>828</v>
      </c>
      <c r="F197" s="109" t="s">
        <v>834</v>
      </c>
      <c r="G197" s="109" t="s">
        <v>33</v>
      </c>
      <c r="H197" s="109" t="s">
        <v>26</v>
      </c>
      <c r="I197" s="109" t="s">
        <v>860</v>
      </c>
      <c r="J197" s="109" t="s">
        <v>861</v>
      </c>
      <c r="K197" s="109" t="s">
        <v>26</v>
      </c>
      <c r="L197" s="109" t="s">
        <v>74</v>
      </c>
      <c r="M197" s="109" t="s">
        <v>124</v>
      </c>
      <c r="N197" s="109" t="s">
        <v>188</v>
      </c>
      <c r="O197" s="109" t="s">
        <v>82</v>
      </c>
      <c r="P197" s="109" t="s">
        <v>116</v>
      </c>
      <c r="Q197" s="109" t="s">
        <v>26</v>
      </c>
      <c r="R197" s="109" t="s">
        <v>26</v>
      </c>
      <c r="S197" s="109" t="s">
        <v>26</v>
      </c>
      <c r="T197" s="109" t="s">
        <v>33</v>
      </c>
      <c r="U197" s="109" t="s">
        <v>862</v>
      </c>
    </row>
    <row r="198" spans="1:21" ht="30">
      <c r="A198" s="108">
        <v>619</v>
      </c>
      <c r="B198" s="109" t="s">
        <v>863</v>
      </c>
      <c r="C198" s="109" t="s">
        <v>22</v>
      </c>
      <c r="D198" s="110">
        <v>39552</v>
      </c>
      <c r="E198" s="109" t="s">
        <v>828</v>
      </c>
      <c r="F198" s="109" t="s">
        <v>834</v>
      </c>
      <c r="G198" s="109" t="s">
        <v>33</v>
      </c>
      <c r="H198" s="109" t="s">
        <v>26</v>
      </c>
      <c r="I198" s="109" t="s">
        <v>864</v>
      </c>
      <c r="J198" s="109" t="s">
        <v>26</v>
      </c>
      <c r="K198" s="109" t="s">
        <v>865</v>
      </c>
      <c r="L198" s="109" t="s">
        <v>26</v>
      </c>
      <c r="M198" s="109" t="s">
        <v>866</v>
      </c>
      <c r="N198" s="109" t="s">
        <v>492</v>
      </c>
      <c r="O198" s="109" t="s">
        <v>52</v>
      </c>
      <c r="P198" s="109" t="s">
        <v>394</v>
      </c>
      <c r="Q198" s="109" t="s">
        <v>26</v>
      </c>
      <c r="R198" s="109" t="s">
        <v>26</v>
      </c>
      <c r="S198" s="109" t="s">
        <v>26</v>
      </c>
      <c r="T198" s="109" t="s">
        <v>33</v>
      </c>
      <c r="U198" s="109" t="s">
        <v>26</v>
      </c>
    </row>
    <row r="199" spans="1:21" ht="45">
      <c r="A199" s="108">
        <v>620</v>
      </c>
      <c r="B199" s="109" t="s">
        <v>1661</v>
      </c>
      <c r="C199" s="109" t="s">
        <v>22</v>
      </c>
      <c r="D199" s="110">
        <v>39288</v>
      </c>
      <c r="E199" s="109" t="s">
        <v>828</v>
      </c>
      <c r="F199" s="109" t="s">
        <v>385</v>
      </c>
      <c r="G199" s="109" t="s">
        <v>33</v>
      </c>
      <c r="H199" s="109" t="s">
        <v>26</v>
      </c>
      <c r="I199" s="109" t="s">
        <v>867</v>
      </c>
      <c r="J199" s="109" t="s">
        <v>26</v>
      </c>
      <c r="K199" s="109" t="s">
        <v>26</v>
      </c>
      <c r="L199" s="109" t="s">
        <v>128</v>
      </c>
      <c r="M199" s="109" t="s">
        <v>70</v>
      </c>
      <c r="N199" s="109" t="s">
        <v>235</v>
      </c>
      <c r="O199" s="109" t="s">
        <v>26</v>
      </c>
      <c r="P199" s="109" t="s">
        <v>394</v>
      </c>
      <c r="Q199" s="109" t="s">
        <v>26</v>
      </c>
      <c r="R199" s="109" t="s">
        <v>26</v>
      </c>
      <c r="S199" s="109" t="s">
        <v>26</v>
      </c>
      <c r="T199" s="109" t="s">
        <v>33</v>
      </c>
      <c r="U199" s="109" t="s">
        <v>26</v>
      </c>
    </row>
    <row r="200" spans="1:21" ht="45">
      <c r="A200" s="108">
        <v>621</v>
      </c>
      <c r="B200" s="109" t="s">
        <v>868</v>
      </c>
      <c r="C200" s="109" t="s">
        <v>22</v>
      </c>
      <c r="D200" s="110">
        <v>40461</v>
      </c>
      <c r="E200" s="109" t="s">
        <v>828</v>
      </c>
      <c r="F200" s="109" t="s">
        <v>829</v>
      </c>
      <c r="G200" s="109" t="s">
        <v>33</v>
      </c>
      <c r="H200" s="109" t="s">
        <v>26</v>
      </c>
      <c r="I200" s="109" t="s">
        <v>26</v>
      </c>
      <c r="J200" s="109" t="s">
        <v>869</v>
      </c>
      <c r="K200" s="109" t="s">
        <v>26</v>
      </c>
      <c r="L200" s="109" t="s">
        <v>26</v>
      </c>
      <c r="M200" s="109" t="s">
        <v>870</v>
      </c>
      <c r="N200" s="109" t="s">
        <v>341</v>
      </c>
      <c r="O200" s="109" t="s">
        <v>26</v>
      </c>
      <c r="P200" s="109" t="s">
        <v>53</v>
      </c>
      <c r="Q200" s="109" t="s">
        <v>38</v>
      </c>
      <c r="R200" s="109" t="s">
        <v>26</v>
      </c>
      <c r="S200" s="109" t="s">
        <v>26</v>
      </c>
      <c r="T200" s="109" t="s">
        <v>33</v>
      </c>
      <c r="U200" s="109" t="s">
        <v>26</v>
      </c>
    </row>
    <row r="201" spans="1:21" ht="30">
      <c r="A201" s="108">
        <v>702</v>
      </c>
      <c r="B201" s="109" t="s">
        <v>871</v>
      </c>
      <c r="C201" s="109" t="s">
        <v>22</v>
      </c>
      <c r="D201" s="110">
        <v>25693</v>
      </c>
      <c r="E201" s="109" t="s">
        <v>23</v>
      </c>
      <c r="F201" s="109" t="s">
        <v>26</v>
      </c>
      <c r="G201" s="109" t="s">
        <v>25</v>
      </c>
      <c r="H201" s="109" t="s">
        <v>26</v>
      </c>
      <c r="I201" s="109" t="s">
        <v>872</v>
      </c>
      <c r="J201" s="109" t="s">
        <v>26</v>
      </c>
      <c r="K201" s="109" t="s">
        <v>26</v>
      </c>
      <c r="L201" s="109" t="s">
        <v>128</v>
      </c>
      <c r="M201" s="109" t="s">
        <v>70</v>
      </c>
      <c r="N201" s="109" t="s">
        <v>873</v>
      </c>
      <c r="O201" s="109" t="s">
        <v>26</v>
      </c>
      <c r="P201" s="109" t="s">
        <v>874</v>
      </c>
      <c r="Q201" s="109" t="s">
        <v>116</v>
      </c>
      <c r="R201" s="109" t="s">
        <v>42</v>
      </c>
      <c r="S201" s="109" t="s">
        <v>26</v>
      </c>
      <c r="T201" s="109" t="s">
        <v>33</v>
      </c>
      <c r="U201" s="109" t="s">
        <v>26</v>
      </c>
    </row>
    <row r="202" spans="1:21" ht="30">
      <c r="A202" s="108">
        <v>703</v>
      </c>
      <c r="B202" s="109" t="s">
        <v>875</v>
      </c>
      <c r="C202" s="109" t="s">
        <v>22</v>
      </c>
      <c r="D202" s="110">
        <v>34727</v>
      </c>
      <c r="E202" s="109" t="s">
        <v>23</v>
      </c>
      <c r="F202" s="109" t="s">
        <v>26</v>
      </c>
      <c r="G202" s="109" t="s">
        <v>25</v>
      </c>
      <c r="H202" s="109" t="s">
        <v>26</v>
      </c>
      <c r="I202" s="109" t="s">
        <v>876</v>
      </c>
      <c r="J202" s="109" t="s">
        <v>26</v>
      </c>
      <c r="K202" s="109" t="s">
        <v>26</v>
      </c>
      <c r="L202" s="109" t="s">
        <v>877</v>
      </c>
      <c r="M202" s="109" t="s">
        <v>65</v>
      </c>
      <c r="N202" s="109" t="s">
        <v>878</v>
      </c>
      <c r="O202" s="109" t="s">
        <v>64</v>
      </c>
      <c r="P202" s="109" t="s">
        <v>50</v>
      </c>
      <c r="Q202" s="109" t="s">
        <v>116</v>
      </c>
      <c r="R202" s="109" t="s">
        <v>42</v>
      </c>
      <c r="S202" s="109" t="s">
        <v>26</v>
      </c>
      <c r="T202" s="109" t="s">
        <v>33</v>
      </c>
      <c r="U202" s="109" t="s">
        <v>26</v>
      </c>
    </row>
    <row r="203" spans="1:21" ht="45">
      <c r="A203" s="108">
        <v>710</v>
      </c>
      <c r="B203" s="109" t="s">
        <v>879</v>
      </c>
      <c r="C203" s="109" t="s">
        <v>22</v>
      </c>
      <c r="D203" s="110">
        <v>40007</v>
      </c>
      <c r="E203" s="109" t="s">
        <v>880</v>
      </c>
      <c r="F203" s="109" t="s">
        <v>26</v>
      </c>
      <c r="G203" s="109" t="s">
        <v>33</v>
      </c>
      <c r="H203" s="109" t="s">
        <v>26</v>
      </c>
      <c r="I203" s="109" t="s">
        <v>881</v>
      </c>
      <c r="J203" s="109" t="s">
        <v>26</v>
      </c>
      <c r="K203" s="109" t="s">
        <v>26</v>
      </c>
      <c r="L203" s="109" t="s">
        <v>26</v>
      </c>
      <c r="M203" s="109" t="s">
        <v>609</v>
      </c>
      <c r="N203" s="109" t="s">
        <v>882</v>
      </c>
      <c r="O203" s="109" t="s">
        <v>883</v>
      </c>
      <c r="P203" s="109" t="s">
        <v>41</v>
      </c>
      <c r="Q203" s="109" t="s">
        <v>116</v>
      </c>
      <c r="R203" s="109" t="s">
        <v>42</v>
      </c>
      <c r="S203" s="109" t="s">
        <v>26</v>
      </c>
      <c r="T203" s="109" t="s">
        <v>33</v>
      </c>
      <c r="U203" s="109" t="s">
        <v>26</v>
      </c>
    </row>
    <row r="204" spans="1:21" ht="75">
      <c r="A204" s="108">
        <v>711</v>
      </c>
      <c r="B204" s="109" t="s">
        <v>884</v>
      </c>
      <c r="C204" s="109" t="s">
        <v>22</v>
      </c>
      <c r="D204" s="110">
        <v>39720</v>
      </c>
      <c r="E204" s="109" t="s">
        <v>880</v>
      </c>
      <c r="F204" s="109" t="s">
        <v>26</v>
      </c>
      <c r="G204" s="109" t="s">
        <v>33</v>
      </c>
      <c r="H204" s="109" t="s">
        <v>26</v>
      </c>
      <c r="I204" s="109" t="s">
        <v>885</v>
      </c>
      <c r="J204" s="109" t="s">
        <v>26</v>
      </c>
      <c r="K204" s="109" t="s">
        <v>26</v>
      </c>
      <c r="L204" s="109" t="s">
        <v>26</v>
      </c>
      <c r="M204" s="109" t="s">
        <v>886</v>
      </c>
      <c r="N204" s="109" t="s">
        <v>231</v>
      </c>
      <c r="O204" s="109" t="s">
        <v>26</v>
      </c>
      <c r="P204" s="109" t="s">
        <v>394</v>
      </c>
      <c r="Q204" s="109" t="s">
        <v>26</v>
      </c>
      <c r="R204" s="109" t="s">
        <v>42</v>
      </c>
      <c r="S204" s="109" t="s">
        <v>887</v>
      </c>
      <c r="T204" s="109" t="s">
        <v>33</v>
      </c>
      <c r="U204" s="109" t="s">
        <v>888</v>
      </c>
    </row>
    <row r="205" spans="1:21" ht="105">
      <c r="A205" s="108">
        <v>712</v>
      </c>
      <c r="B205" s="109" t="s">
        <v>889</v>
      </c>
      <c r="C205" s="109" t="s">
        <v>22</v>
      </c>
      <c r="D205" s="110">
        <v>39548</v>
      </c>
      <c r="E205" s="109" t="s">
        <v>880</v>
      </c>
      <c r="F205" s="109" t="s">
        <v>26</v>
      </c>
      <c r="G205" s="109" t="s">
        <v>33</v>
      </c>
      <c r="H205" s="109" t="s">
        <v>26</v>
      </c>
      <c r="I205" s="109" t="s">
        <v>890</v>
      </c>
      <c r="J205" s="109" t="s">
        <v>26</v>
      </c>
      <c r="K205" s="109" t="s">
        <v>26</v>
      </c>
      <c r="L205" s="109" t="s">
        <v>26</v>
      </c>
      <c r="M205" s="109" t="s">
        <v>891</v>
      </c>
      <c r="N205" s="109" t="s">
        <v>231</v>
      </c>
      <c r="O205" s="109" t="s">
        <v>26</v>
      </c>
      <c r="P205" s="109" t="s">
        <v>394</v>
      </c>
      <c r="Q205" s="109" t="s">
        <v>26</v>
      </c>
      <c r="R205" s="109" t="s">
        <v>42</v>
      </c>
      <c r="S205" s="109" t="s">
        <v>887</v>
      </c>
      <c r="T205" s="109" t="s">
        <v>33</v>
      </c>
      <c r="U205" s="109" t="s">
        <v>892</v>
      </c>
    </row>
    <row r="206" spans="1:21" ht="75">
      <c r="A206" s="108">
        <v>713</v>
      </c>
      <c r="B206" s="109" t="s">
        <v>893</v>
      </c>
      <c r="C206" s="109" t="s">
        <v>22</v>
      </c>
      <c r="D206" s="110">
        <v>39846</v>
      </c>
      <c r="E206" s="109" t="s">
        <v>880</v>
      </c>
      <c r="F206" s="109" t="s">
        <v>26</v>
      </c>
      <c r="G206" s="109" t="s">
        <v>33</v>
      </c>
      <c r="H206" s="109" t="s">
        <v>26</v>
      </c>
      <c r="I206" s="109" t="s">
        <v>894</v>
      </c>
      <c r="J206" s="109" t="s">
        <v>26</v>
      </c>
      <c r="K206" s="109" t="s">
        <v>26</v>
      </c>
      <c r="L206" s="109" t="s">
        <v>26</v>
      </c>
      <c r="M206" s="109" t="s">
        <v>31</v>
      </c>
      <c r="N206" s="109" t="s">
        <v>895</v>
      </c>
      <c r="O206" s="109" t="s">
        <v>64</v>
      </c>
      <c r="P206" s="109" t="s">
        <v>65</v>
      </c>
      <c r="Q206" s="109" t="s">
        <v>376</v>
      </c>
      <c r="R206" s="109" t="s">
        <v>42</v>
      </c>
      <c r="S206" s="109" t="s">
        <v>26</v>
      </c>
      <c r="T206" s="109" t="s">
        <v>33</v>
      </c>
      <c r="U206" s="109" t="s">
        <v>896</v>
      </c>
    </row>
    <row r="207" spans="1:21" ht="270">
      <c r="A207" s="108">
        <v>714</v>
      </c>
      <c r="B207" s="109" t="s">
        <v>1695</v>
      </c>
      <c r="C207" s="109" t="s">
        <v>22</v>
      </c>
      <c r="D207" s="110">
        <v>0</v>
      </c>
      <c r="E207" s="109" t="s">
        <v>880</v>
      </c>
      <c r="F207" s="109" t="s">
        <v>26</v>
      </c>
      <c r="G207" s="109" t="s">
        <v>33</v>
      </c>
      <c r="H207" s="109" t="s">
        <v>26</v>
      </c>
      <c r="I207" s="109" t="s">
        <v>897</v>
      </c>
      <c r="J207" s="109" t="s">
        <v>26</v>
      </c>
      <c r="K207" s="109" t="s">
        <v>26</v>
      </c>
      <c r="L207" s="109" t="s">
        <v>26</v>
      </c>
      <c r="M207" s="109" t="s">
        <v>38</v>
      </c>
      <c r="N207" s="109" t="s">
        <v>898</v>
      </c>
      <c r="O207" s="109" t="s">
        <v>402</v>
      </c>
      <c r="P207" s="109" t="s">
        <v>50</v>
      </c>
      <c r="Q207" s="109" t="s">
        <v>376</v>
      </c>
      <c r="R207" s="109" t="s">
        <v>42</v>
      </c>
      <c r="S207" s="109" t="s">
        <v>899</v>
      </c>
      <c r="T207" s="109" t="s">
        <v>33</v>
      </c>
      <c r="U207" s="109" t="s">
        <v>900</v>
      </c>
    </row>
    <row r="208" spans="1:21" ht="60">
      <c r="A208" s="108">
        <v>715</v>
      </c>
      <c r="B208" s="109" t="s">
        <v>901</v>
      </c>
      <c r="C208" s="109" t="s">
        <v>22</v>
      </c>
      <c r="D208" s="110">
        <v>39945</v>
      </c>
      <c r="E208" s="109" t="s">
        <v>880</v>
      </c>
      <c r="F208" s="109" t="s">
        <v>26</v>
      </c>
      <c r="G208" s="109" t="s">
        <v>33</v>
      </c>
      <c r="H208" s="109" t="s">
        <v>26</v>
      </c>
      <c r="I208" s="109" t="s">
        <v>902</v>
      </c>
      <c r="J208" s="109" t="s">
        <v>26</v>
      </c>
      <c r="K208" s="109" t="s">
        <v>26</v>
      </c>
      <c r="L208" s="109" t="s">
        <v>26</v>
      </c>
      <c r="M208" s="109" t="s">
        <v>116</v>
      </c>
      <c r="N208" s="109" t="s">
        <v>903</v>
      </c>
      <c r="O208" s="109" t="s">
        <v>224</v>
      </c>
      <c r="P208" s="109" t="s">
        <v>26</v>
      </c>
      <c r="Q208" s="109" t="s">
        <v>26</v>
      </c>
      <c r="R208" s="109" t="s">
        <v>42</v>
      </c>
      <c r="S208" s="109" t="s">
        <v>26</v>
      </c>
      <c r="T208" s="109" t="s">
        <v>33</v>
      </c>
      <c r="U208" s="109" t="s">
        <v>904</v>
      </c>
    </row>
    <row r="209" spans="1:21" ht="30">
      <c r="A209" s="108">
        <v>716</v>
      </c>
      <c r="B209" s="109" t="s">
        <v>1400</v>
      </c>
      <c r="C209" s="109" t="s">
        <v>22</v>
      </c>
      <c r="D209" s="110">
        <v>39780</v>
      </c>
      <c r="E209" s="109" t="s">
        <v>880</v>
      </c>
      <c r="F209" s="109" t="s">
        <v>150</v>
      </c>
      <c r="G209" s="109" t="s">
        <v>33</v>
      </c>
      <c r="H209" s="109" t="s">
        <v>26</v>
      </c>
      <c r="I209" s="109" t="s">
        <v>905</v>
      </c>
      <c r="J209" s="109" t="s">
        <v>1401</v>
      </c>
      <c r="K209" s="109" t="s">
        <v>905</v>
      </c>
      <c r="L209" s="109" t="s">
        <v>49</v>
      </c>
      <c r="M209" s="109" t="s">
        <v>375</v>
      </c>
      <c r="N209" s="109" t="s">
        <v>231</v>
      </c>
      <c r="O209" s="109" t="s">
        <v>26</v>
      </c>
      <c r="P209" s="109" t="s">
        <v>394</v>
      </c>
      <c r="Q209" s="109" t="s">
        <v>394</v>
      </c>
      <c r="R209" s="109" t="s">
        <v>42</v>
      </c>
      <c r="S209" s="109" t="s">
        <v>887</v>
      </c>
      <c r="T209" s="109" t="s">
        <v>25</v>
      </c>
      <c r="U209" s="109" t="s">
        <v>1402</v>
      </c>
    </row>
    <row r="210" spans="1:21" ht="90">
      <c r="A210" s="108">
        <v>717</v>
      </c>
      <c r="B210" s="109" t="s">
        <v>906</v>
      </c>
      <c r="C210" s="109" t="s">
        <v>22</v>
      </c>
      <c r="D210" s="110">
        <v>39352</v>
      </c>
      <c r="E210" s="109" t="s">
        <v>880</v>
      </c>
      <c r="F210" s="109" t="s">
        <v>385</v>
      </c>
      <c r="G210" s="109" t="s">
        <v>33</v>
      </c>
      <c r="H210" s="109" t="s">
        <v>26</v>
      </c>
      <c r="I210" s="109" t="s">
        <v>907</v>
      </c>
      <c r="J210" s="109" t="s">
        <v>908</v>
      </c>
      <c r="K210" s="109" t="s">
        <v>26</v>
      </c>
      <c r="L210" s="109" t="s">
        <v>26</v>
      </c>
      <c r="M210" s="109" t="s">
        <v>709</v>
      </c>
      <c r="N210" s="109" t="s">
        <v>909</v>
      </c>
      <c r="O210" s="109" t="s">
        <v>26</v>
      </c>
      <c r="P210" s="109" t="s">
        <v>394</v>
      </c>
      <c r="Q210" s="109" t="s">
        <v>26</v>
      </c>
      <c r="R210" s="109" t="s">
        <v>42</v>
      </c>
      <c r="S210" s="109" t="s">
        <v>910</v>
      </c>
      <c r="T210" s="109" t="s">
        <v>33</v>
      </c>
      <c r="U210" s="109" t="s">
        <v>911</v>
      </c>
    </row>
    <row r="211" spans="1:21" ht="60">
      <c r="A211" s="108">
        <v>718</v>
      </c>
      <c r="B211" s="109" t="s">
        <v>1696</v>
      </c>
      <c r="C211" s="109" t="s">
        <v>22</v>
      </c>
      <c r="D211" s="110">
        <v>40115</v>
      </c>
      <c r="E211" s="109" t="s">
        <v>880</v>
      </c>
      <c r="F211" s="109" t="s">
        <v>26</v>
      </c>
      <c r="G211" s="109" t="s">
        <v>33</v>
      </c>
      <c r="H211" s="109" t="s">
        <v>26</v>
      </c>
      <c r="I211" s="109" t="s">
        <v>912</v>
      </c>
      <c r="J211" s="109" t="s">
        <v>26</v>
      </c>
      <c r="K211" s="109" t="s">
        <v>26</v>
      </c>
      <c r="L211" s="109" t="s">
        <v>170</v>
      </c>
      <c r="M211" s="109" t="s">
        <v>138</v>
      </c>
      <c r="N211" s="109" t="s">
        <v>913</v>
      </c>
      <c r="O211" s="109" t="s">
        <v>193</v>
      </c>
      <c r="P211" s="109" t="s">
        <v>394</v>
      </c>
      <c r="Q211" s="109" t="s">
        <v>26</v>
      </c>
      <c r="R211" s="109" t="s">
        <v>42</v>
      </c>
      <c r="S211" s="109" t="s">
        <v>26</v>
      </c>
      <c r="T211" s="109" t="s">
        <v>33</v>
      </c>
      <c r="U211" s="109" t="s">
        <v>914</v>
      </c>
    </row>
    <row r="212" spans="1:21" ht="45">
      <c r="A212" s="108">
        <v>719</v>
      </c>
      <c r="B212" s="109" t="s">
        <v>1403</v>
      </c>
      <c r="C212" s="109" t="s">
        <v>22</v>
      </c>
      <c r="D212" s="110">
        <v>39703</v>
      </c>
      <c r="E212" s="109" t="s">
        <v>880</v>
      </c>
      <c r="F212" s="109" t="s">
        <v>1404</v>
      </c>
      <c r="G212" s="109" t="s">
        <v>33</v>
      </c>
      <c r="H212" s="109" t="s">
        <v>26</v>
      </c>
      <c r="I212" s="109" t="s">
        <v>915</v>
      </c>
      <c r="J212" s="109" t="s">
        <v>26</v>
      </c>
      <c r="K212" s="109" t="s">
        <v>26</v>
      </c>
      <c r="L212" s="109" t="s">
        <v>26</v>
      </c>
      <c r="M212" s="109" t="s">
        <v>106</v>
      </c>
      <c r="N212" s="109" t="s">
        <v>1405</v>
      </c>
      <c r="O212" s="109" t="s">
        <v>231</v>
      </c>
      <c r="P212" s="109" t="s">
        <v>83</v>
      </c>
      <c r="Q212" s="109" t="s">
        <v>1406</v>
      </c>
      <c r="R212" s="109" t="s">
        <v>42</v>
      </c>
      <c r="S212" s="109" t="s">
        <v>916</v>
      </c>
      <c r="T212" s="109" t="s">
        <v>33</v>
      </c>
      <c r="U212" s="109" t="s">
        <v>917</v>
      </c>
    </row>
    <row r="213" spans="1:21" ht="135">
      <c r="A213" s="108">
        <v>720</v>
      </c>
      <c r="B213" s="109" t="s">
        <v>1697</v>
      </c>
      <c r="C213" s="109" t="s">
        <v>22</v>
      </c>
      <c r="D213" s="110">
        <v>39458</v>
      </c>
      <c r="E213" s="109" t="s">
        <v>880</v>
      </c>
      <c r="F213" s="109" t="s">
        <v>26</v>
      </c>
      <c r="G213" s="109" t="s">
        <v>33</v>
      </c>
      <c r="H213" s="109" t="s">
        <v>26</v>
      </c>
      <c r="I213" s="109" t="s">
        <v>918</v>
      </c>
      <c r="J213" s="109" t="s">
        <v>26</v>
      </c>
      <c r="K213" s="109" t="s">
        <v>26</v>
      </c>
      <c r="L213" s="109" t="s">
        <v>26</v>
      </c>
      <c r="M213" s="109" t="s">
        <v>38</v>
      </c>
      <c r="N213" s="109" t="s">
        <v>919</v>
      </c>
      <c r="O213" s="109" t="s">
        <v>655</v>
      </c>
      <c r="P213" s="109" t="s">
        <v>65</v>
      </c>
      <c r="Q213" s="109" t="s">
        <v>54</v>
      </c>
      <c r="R213" s="109" t="s">
        <v>42</v>
      </c>
      <c r="S213" s="109" t="s">
        <v>26</v>
      </c>
      <c r="T213" s="109" t="s">
        <v>33</v>
      </c>
      <c r="U213" s="109" t="s">
        <v>920</v>
      </c>
    </row>
    <row r="214" spans="1:21" ht="60">
      <c r="A214" s="108">
        <v>721</v>
      </c>
      <c r="B214" s="109" t="s">
        <v>921</v>
      </c>
      <c r="C214" s="109" t="s">
        <v>22</v>
      </c>
      <c r="D214" s="110">
        <v>40051</v>
      </c>
      <c r="E214" s="109" t="s">
        <v>880</v>
      </c>
      <c r="F214" s="109" t="s">
        <v>26</v>
      </c>
      <c r="G214" s="109" t="s">
        <v>33</v>
      </c>
      <c r="H214" s="109" t="s">
        <v>26</v>
      </c>
      <c r="I214" s="109" t="s">
        <v>922</v>
      </c>
      <c r="J214" s="109" t="s">
        <v>923</v>
      </c>
      <c r="K214" s="109" t="s">
        <v>924</v>
      </c>
      <c r="L214" s="109" t="s">
        <v>128</v>
      </c>
      <c r="M214" s="109" t="s">
        <v>138</v>
      </c>
      <c r="N214" s="109" t="s">
        <v>857</v>
      </c>
      <c r="O214" s="109" t="s">
        <v>26</v>
      </c>
      <c r="P214" s="109" t="s">
        <v>31</v>
      </c>
      <c r="Q214" s="109" t="s">
        <v>141</v>
      </c>
      <c r="R214" s="109" t="s">
        <v>42</v>
      </c>
      <c r="S214" s="109" t="s">
        <v>925</v>
      </c>
      <c r="T214" s="109" t="s">
        <v>33</v>
      </c>
      <c r="U214" s="109" t="s">
        <v>926</v>
      </c>
    </row>
    <row r="215" spans="1:21" ht="45">
      <c r="A215" s="108">
        <v>722</v>
      </c>
      <c r="B215" s="109" t="s">
        <v>927</v>
      </c>
      <c r="C215" s="109" t="s">
        <v>22</v>
      </c>
      <c r="D215" s="110">
        <v>39711</v>
      </c>
      <c r="E215" s="109" t="s">
        <v>880</v>
      </c>
      <c r="F215" s="109" t="s">
        <v>26</v>
      </c>
      <c r="G215" s="109" t="s">
        <v>33</v>
      </c>
      <c r="H215" s="109" t="s">
        <v>26</v>
      </c>
      <c r="I215" s="109" t="s">
        <v>928</v>
      </c>
      <c r="J215" s="109" t="s">
        <v>929</v>
      </c>
      <c r="K215" s="109" t="s">
        <v>930</v>
      </c>
      <c r="L215" s="109" t="s">
        <v>49</v>
      </c>
      <c r="M215" s="109" t="s">
        <v>70</v>
      </c>
      <c r="N215" s="109" t="s">
        <v>188</v>
      </c>
      <c r="O215" s="109" t="s">
        <v>26</v>
      </c>
      <c r="P215" s="109" t="s">
        <v>50</v>
      </c>
      <c r="Q215" s="109" t="s">
        <v>275</v>
      </c>
      <c r="R215" s="109" t="s">
        <v>42</v>
      </c>
      <c r="S215" s="109" t="s">
        <v>259</v>
      </c>
      <c r="T215" s="109" t="s">
        <v>33</v>
      </c>
      <c r="U215" s="109" t="s">
        <v>926</v>
      </c>
    </row>
    <row r="216" spans="1:21" ht="45">
      <c r="A216" s="108">
        <v>723</v>
      </c>
      <c r="B216" s="109" t="s">
        <v>931</v>
      </c>
      <c r="C216" s="109" t="s">
        <v>22</v>
      </c>
      <c r="D216" s="110">
        <v>39737</v>
      </c>
      <c r="E216" s="109" t="s">
        <v>880</v>
      </c>
      <c r="F216" s="109" t="s">
        <v>26</v>
      </c>
      <c r="G216" s="109" t="s">
        <v>33</v>
      </c>
      <c r="H216" s="109" t="s">
        <v>26</v>
      </c>
      <c r="I216" s="109" t="s">
        <v>932</v>
      </c>
      <c r="J216" s="109" t="s">
        <v>26</v>
      </c>
      <c r="K216" s="109" t="s">
        <v>26</v>
      </c>
      <c r="L216" s="109" t="s">
        <v>26</v>
      </c>
      <c r="M216" s="109" t="s">
        <v>933</v>
      </c>
      <c r="N216" s="109" t="s">
        <v>934</v>
      </c>
      <c r="O216" s="109" t="s">
        <v>935</v>
      </c>
      <c r="P216" s="109" t="s">
        <v>38</v>
      </c>
      <c r="Q216" s="109" t="s">
        <v>106</v>
      </c>
      <c r="R216" s="109" t="s">
        <v>42</v>
      </c>
      <c r="S216" s="109" t="s">
        <v>26</v>
      </c>
      <c r="T216" s="109" t="s">
        <v>33</v>
      </c>
      <c r="U216" s="109" t="s">
        <v>936</v>
      </c>
    </row>
    <row r="217" spans="1:21" ht="345">
      <c r="A217" s="108">
        <v>724</v>
      </c>
      <c r="B217" s="109" t="s">
        <v>937</v>
      </c>
      <c r="C217" s="109" t="s">
        <v>22</v>
      </c>
      <c r="D217" s="110">
        <v>39772</v>
      </c>
      <c r="E217" s="109" t="s">
        <v>880</v>
      </c>
      <c r="F217" s="109" t="s">
        <v>26</v>
      </c>
      <c r="G217" s="109" t="s">
        <v>33</v>
      </c>
      <c r="H217" s="109" t="s">
        <v>26</v>
      </c>
      <c r="I217" s="109" t="s">
        <v>938</v>
      </c>
      <c r="J217" s="109" t="s">
        <v>26</v>
      </c>
      <c r="K217" s="109" t="s">
        <v>26</v>
      </c>
      <c r="L217" s="109" t="s">
        <v>26</v>
      </c>
      <c r="M217" s="109" t="s">
        <v>116</v>
      </c>
      <c r="N217" s="109" t="s">
        <v>939</v>
      </c>
      <c r="O217" s="109" t="s">
        <v>940</v>
      </c>
      <c r="P217" s="109" t="s">
        <v>394</v>
      </c>
      <c r="Q217" s="109" t="s">
        <v>26</v>
      </c>
      <c r="R217" s="109" t="s">
        <v>434</v>
      </c>
      <c r="S217" s="109" t="s">
        <v>26</v>
      </c>
      <c r="T217" s="109" t="s">
        <v>33</v>
      </c>
      <c r="U217" s="109" t="s">
        <v>941</v>
      </c>
    </row>
    <row r="218" spans="1:21" ht="409.5">
      <c r="A218" s="108">
        <v>725</v>
      </c>
      <c r="B218" s="109" t="s">
        <v>942</v>
      </c>
      <c r="C218" s="109" t="s">
        <v>22</v>
      </c>
      <c r="D218" s="110">
        <v>39908</v>
      </c>
      <c r="E218" s="109" t="s">
        <v>880</v>
      </c>
      <c r="F218" s="109" t="s">
        <v>26</v>
      </c>
      <c r="G218" s="109" t="s">
        <v>33</v>
      </c>
      <c r="H218" s="109" t="s">
        <v>26</v>
      </c>
      <c r="I218" s="109" t="s">
        <v>943</v>
      </c>
      <c r="J218" s="109" t="s">
        <v>26</v>
      </c>
      <c r="K218" s="109" t="s">
        <v>26</v>
      </c>
      <c r="L218" s="109" t="s">
        <v>26</v>
      </c>
      <c r="M218" s="109" t="s">
        <v>31</v>
      </c>
      <c r="N218" s="109" t="s">
        <v>944</v>
      </c>
      <c r="O218" s="109" t="s">
        <v>224</v>
      </c>
      <c r="P218" s="109" t="s">
        <v>26</v>
      </c>
      <c r="Q218" s="109" t="s">
        <v>26</v>
      </c>
      <c r="R218" s="109" t="s">
        <v>42</v>
      </c>
      <c r="S218" s="109" t="s">
        <v>945</v>
      </c>
      <c r="T218" s="109" t="s">
        <v>33</v>
      </c>
      <c r="U218" s="109" t="s">
        <v>946</v>
      </c>
    </row>
    <row r="219" spans="1:21" ht="60">
      <c r="A219" s="108">
        <v>726</v>
      </c>
      <c r="B219" s="109" t="s">
        <v>947</v>
      </c>
      <c r="C219" s="109" t="s">
        <v>22</v>
      </c>
      <c r="D219" s="110">
        <v>0</v>
      </c>
      <c r="E219" s="109" t="s">
        <v>880</v>
      </c>
      <c r="F219" s="109" t="s">
        <v>26</v>
      </c>
      <c r="G219" s="109" t="s">
        <v>33</v>
      </c>
      <c r="H219" s="109" t="s">
        <v>26</v>
      </c>
      <c r="I219" s="109" t="s">
        <v>948</v>
      </c>
      <c r="J219" s="109" t="s">
        <v>26</v>
      </c>
      <c r="K219" s="109" t="s">
        <v>26</v>
      </c>
      <c r="L219" s="109" t="s">
        <v>26</v>
      </c>
      <c r="M219" s="109" t="s">
        <v>104</v>
      </c>
      <c r="N219" s="109" t="s">
        <v>453</v>
      </c>
      <c r="O219" s="109" t="s">
        <v>26</v>
      </c>
      <c r="P219" s="109" t="s">
        <v>394</v>
      </c>
      <c r="Q219" s="109" t="s">
        <v>26</v>
      </c>
      <c r="R219" s="109" t="s">
        <v>42</v>
      </c>
      <c r="S219" s="109" t="s">
        <v>949</v>
      </c>
      <c r="T219" s="109" t="s">
        <v>33</v>
      </c>
      <c r="U219" s="109" t="s">
        <v>950</v>
      </c>
    </row>
    <row r="220" spans="1:21" ht="165">
      <c r="A220" s="108">
        <v>727</v>
      </c>
      <c r="B220" s="109" t="s">
        <v>951</v>
      </c>
      <c r="C220" s="109" t="s">
        <v>22</v>
      </c>
      <c r="D220" s="110">
        <v>40073</v>
      </c>
      <c r="E220" s="109" t="s">
        <v>880</v>
      </c>
      <c r="F220" s="109" t="s">
        <v>26</v>
      </c>
      <c r="G220" s="109" t="s">
        <v>33</v>
      </c>
      <c r="H220" s="109" t="s">
        <v>26</v>
      </c>
      <c r="I220" s="109" t="s">
        <v>952</v>
      </c>
      <c r="J220" s="109" t="s">
        <v>26</v>
      </c>
      <c r="K220" s="109" t="s">
        <v>26</v>
      </c>
      <c r="L220" s="109" t="s">
        <v>26</v>
      </c>
      <c r="M220" s="109" t="s">
        <v>375</v>
      </c>
      <c r="N220" s="109" t="s">
        <v>953</v>
      </c>
      <c r="O220" s="109" t="s">
        <v>26</v>
      </c>
      <c r="P220" s="109" t="s">
        <v>53</v>
      </c>
      <c r="Q220" s="109" t="s">
        <v>26</v>
      </c>
      <c r="R220" s="109" t="s">
        <v>42</v>
      </c>
      <c r="S220" s="109" t="s">
        <v>26</v>
      </c>
      <c r="T220" s="109" t="s">
        <v>33</v>
      </c>
      <c r="U220" s="109" t="s">
        <v>954</v>
      </c>
    </row>
    <row r="221" spans="1:21" ht="195">
      <c r="A221" s="108">
        <v>728</v>
      </c>
      <c r="B221" s="109" t="s">
        <v>1698</v>
      </c>
      <c r="C221" s="109" t="s">
        <v>22</v>
      </c>
      <c r="D221" s="110">
        <v>39558</v>
      </c>
      <c r="E221" s="109" t="s">
        <v>880</v>
      </c>
      <c r="F221" s="109" t="s">
        <v>26</v>
      </c>
      <c r="G221" s="109" t="s">
        <v>33</v>
      </c>
      <c r="H221" s="109" t="s">
        <v>26</v>
      </c>
      <c r="I221" s="109" t="s">
        <v>955</v>
      </c>
      <c r="J221" s="109" t="s">
        <v>26</v>
      </c>
      <c r="K221" s="109" t="s">
        <v>26</v>
      </c>
      <c r="L221" s="109" t="s">
        <v>26</v>
      </c>
      <c r="M221" s="109" t="s">
        <v>375</v>
      </c>
      <c r="N221" s="109" t="s">
        <v>655</v>
      </c>
      <c r="O221" s="109" t="s">
        <v>26</v>
      </c>
      <c r="P221" s="109" t="s">
        <v>54</v>
      </c>
      <c r="Q221" s="109" t="s">
        <v>32</v>
      </c>
      <c r="R221" s="109" t="s">
        <v>42</v>
      </c>
      <c r="S221" s="109" t="s">
        <v>26</v>
      </c>
      <c r="T221" s="109" t="s">
        <v>33</v>
      </c>
      <c r="U221" s="109" t="s">
        <v>956</v>
      </c>
    </row>
    <row r="222" spans="1:21" ht="180">
      <c r="A222" s="108">
        <v>729</v>
      </c>
      <c r="B222" s="109" t="s">
        <v>1023</v>
      </c>
      <c r="C222" s="109" t="s">
        <v>22</v>
      </c>
      <c r="D222" s="110">
        <v>39667</v>
      </c>
      <c r="E222" s="109" t="s">
        <v>880</v>
      </c>
      <c r="F222" s="109" t="s">
        <v>26</v>
      </c>
      <c r="G222" s="109" t="s">
        <v>33</v>
      </c>
      <c r="H222" s="109" t="s">
        <v>26</v>
      </c>
      <c r="I222" s="109" t="s">
        <v>957</v>
      </c>
      <c r="J222" s="109" t="s">
        <v>26</v>
      </c>
      <c r="K222" s="109" t="s">
        <v>26</v>
      </c>
      <c r="L222" s="109" t="s">
        <v>26</v>
      </c>
      <c r="M222" s="109" t="s">
        <v>62</v>
      </c>
      <c r="N222" s="109" t="s">
        <v>766</v>
      </c>
      <c r="O222" s="109" t="s">
        <v>26</v>
      </c>
      <c r="P222" s="109" t="s">
        <v>394</v>
      </c>
      <c r="Q222" s="109" t="s">
        <v>26</v>
      </c>
      <c r="R222" s="109" t="s">
        <v>42</v>
      </c>
      <c r="S222" s="109" t="s">
        <v>958</v>
      </c>
      <c r="T222" s="109" t="s">
        <v>33</v>
      </c>
      <c r="U222" s="109" t="s">
        <v>959</v>
      </c>
    </row>
    <row r="223" spans="1:21" ht="180">
      <c r="A223" s="108">
        <v>730</v>
      </c>
      <c r="B223" s="109" t="s">
        <v>960</v>
      </c>
      <c r="C223" s="109" t="s">
        <v>22</v>
      </c>
      <c r="D223" s="110">
        <v>0</v>
      </c>
      <c r="E223" s="109" t="s">
        <v>880</v>
      </c>
      <c r="F223" s="109" t="s">
        <v>26</v>
      </c>
      <c r="G223" s="109" t="s">
        <v>33</v>
      </c>
      <c r="H223" s="109" t="s">
        <v>26</v>
      </c>
      <c r="I223" s="109" t="s">
        <v>961</v>
      </c>
      <c r="J223" s="109" t="s">
        <v>26</v>
      </c>
      <c r="K223" s="109" t="s">
        <v>26</v>
      </c>
      <c r="L223" s="109" t="s">
        <v>26</v>
      </c>
      <c r="M223" s="109" t="s">
        <v>962</v>
      </c>
      <c r="N223" s="109" t="s">
        <v>636</v>
      </c>
      <c r="O223" s="109" t="s">
        <v>402</v>
      </c>
      <c r="P223" s="109" t="s">
        <v>53</v>
      </c>
      <c r="Q223" s="109" t="s">
        <v>31</v>
      </c>
      <c r="R223" s="109" t="s">
        <v>42</v>
      </c>
      <c r="S223" s="109" t="s">
        <v>963</v>
      </c>
      <c r="T223" s="109" t="s">
        <v>33</v>
      </c>
      <c r="U223" s="109" t="s">
        <v>964</v>
      </c>
    </row>
    <row r="224" spans="1:21" ht="60">
      <c r="A224" s="108">
        <v>731</v>
      </c>
      <c r="B224" s="109" t="s">
        <v>965</v>
      </c>
      <c r="C224" s="109" t="s">
        <v>22</v>
      </c>
      <c r="D224" s="110">
        <v>39702</v>
      </c>
      <c r="E224" s="109" t="s">
        <v>880</v>
      </c>
      <c r="F224" s="109" t="s">
        <v>26</v>
      </c>
      <c r="G224" s="109" t="s">
        <v>33</v>
      </c>
      <c r="H224" s="109" t="s">
        <v>26</v>
      </c>
      <c r="I224" s="109" t="s">
        <v>966</v>
      </c>
      <c r="J224" s="109" t="s">
        <v>26</v>
      </c>
      <c r="K224" s="109" t="s">
        <v>26</v>
      </c>
      <c r="L224" s="109" t="s">
        <v>26</v>
      </c>
      <c r="M224" s="109" t="s">
        <v>26</v>
      </c>
      <c r="N224" s="109" t="s">
        <v>26</v>
      </c>
      <c r="O224" s="109" t="s">
        <v>26</v>
      </c>
      <c r="P224" s="109" t="s">
        <v>26</v>
      </c>
      <c r="Q224" s="109" t="s">
        <v>26</v>
      </c>
      <c r="R224" s="109" t="s">
        <v>303</v>
      </c>
      <c r="S224" s="109" t="s">
        <v>26</v>
      </c>
      <c r="T224" s="109" t="s">
        <v>33</v>
      </c>
      <c r="U224" s="109" t="s">
        <v>967</v>
      </c>
    </row>
    <row r="225" spans="1:21" ht="90">
      <c r="A225" s="108">
        <v>732</v>
      </c>
      <c r="B225" s="109" t="s">
        <v>968</v>
      </c>
      <c r="C225" s="109" t="s">
        <v>22</v>
      </c>
      <c r="D225" s="110">
        <v>39766</v>
      </c>
      <c r="E225" s="109" t="s">
        <v>880</v>
      </c>
      <c r="F225" s="109" t="s">
        <v>209</v>
      </c>
      <c r="G225" s="109" t="s">
        <v>33</v>
      </c>
      <c r="H225" s="109" t="s">
        <v>26</v>
      </c>
      <c r="I225" s="109" t="s">
        <v>969</v>
      </c>
      <c r="J225" s="109" t="s">
        <v>970</v>
      </c>
      <c r="K225" s="109" t="s">
        <v>971</v>
      </c>
      <c r="L225" s="109" t="s">
        <v>26</v>
      </c>
      <c r="M225" s="109" t="s">
        <v>65</v>
      </c>
      <c r="N225" s="109" t="s">
        <v>523</v>
      </c>
      <c r="O225" s="109" t="s">
        <v>231</v>
      </c>
      <c r="P225" s="109" t="s">
        <v>38</v>
      </c>
      <c r="Q225" s="109" t="s">
        <v>325</v>
      </c>
      <c r="R225" s="109" t="s">
        <v>42</v>
      </c>
      <c r="S225" s="109" t="s">
        <v>972</v>
      </c>
      <c r="T225" s="109" t="s">
        <v>33</v>
      </c>
      <c r="U225" s="109" t="s">
        <v>973</v>
      </c>
    </row>
    <row r="226" spans="1:21" ht="180">
      <c r="A226" s="108">
        <v>734</v>
      </c>
      <c r="B226" s="109" t="s">
        <v>974</v>
      </c>
      <c r="C226" s="109" t="s">
        <v>22</v>
      </c>
      <c r="D226" s="110">
        <v>0</v>
      </c>
      <c r="E226" s="109" t="s">
        <v>880</v>
      </c>
      <c r="F226" s="109" t="s">
        <v>26</v>
      </c>
      <c r="G226" s="109" t="s">
        <v>33</v>
      </c>
      <c r="H226" s="109" t="s">
        <v>26</v>
      </c>
      <c r="I226" s="109" t="s">
        <v>975</v>
      </c>
      <c r="J226" s="109" t="s">
        <v>26</v>
      </c>
      <c r="K226" s="109" t="s">
        <v>26</v>
      </c>
      <c r="L226" s="109" t="s">
        <v>26</v>
      </c>
      <c r="M226" s="109" t="s">
        <v>26</v>
      </c>
      <c r="N226" s="109" t="s">
        <v>26</v>
      </c>
      <c r="O226" s="109" t="s">
        <v>26</v>
      </c>
      <c r="P226" s="109" t="s">
        <v>26</v>
      </c>
      <c r="Q226" s="109" t="s">
        <v>26</v>
      </c>
      <c r="R226" s="109" t="s">
        <v>42</v>
      </c>
      <c r="S226" s="109" t="s">
        <v>26</v>
      </c>
      <c r="T226" s="109" t="s">
        <v>33</v>
      </c>
      <c r="U226" s="109" t="s">
        <v>976</v>
      </c>
    </row>
    <row r="227" spans="1:21" ht="90">
      <c r="A227" s="108">
        <v>735</v>
      </c>
      <c r="B227" s="109" t="s">
        <v>977</v>
      </c>
      <c r="C227" s="109" t="s">
        <v>22</v>
      </c>
      <c r="D227" s="110">
        <v>39633</v>
      </c>
      <c r="E227" s="109" t="s">
        <v>880</v>
      </c>
      <c r="F227" s="109" t="s">
        <v>26</v>
      </c>
      <c r="G227" s="109" t="s">
        <v>33</v>
      </c>
      <c r="H227" s="109" t="s">
        <v>26</v>
      </c>
      <c r="I227" s="109" t="s">
        <v>978</v>
      </c>
      <c r="J227" s="109" t="s">
        <v>26</v>
      </c>
      <c r="K227" s="109" t="s">
        <v>26</v>
      </c>
      <c r="L227" s="109" t="s">
        <v>26</v>
      </c>
      <c r="M227" s="109" t="s">
        <v>979</v>
      </c>
      <c r="N227" s="109" t="s">
        <v>980</v>
      </c>
      <c r="O227" s="109" t="s">
        <v>26</v>
      </c>
      <c r="P227" s="109" t="s">
        <v>41</v>
      </c>
      <c r="Q227" s="109" t="s">
        <v>70</v>
      </c>
      <c r="R227" s="109" t="s">
        <v>42</v>
      </c>
      <c r="S227" s="109" t="s">
        <v>26</v>
      </c>
      <c r="T227" s="109" t="s">
        <v>33</v>
      </c>
      <c r="U227" s="109" t="s">
        <v>981</v>
      </c>
    </row>
    <row r="228" spans="1:21" ht="45">
      <c r="A228" s="108">
        <v>736</v>
      </c>
      <c r="B228" s="109" t="s">
        <v>982</v>
      </c>
      <c r="C228" s="109" t="s">
        <v>22</v>
      </c>
      <c r="D228" s="110">
        <v>39744</v>
      </c>
      <c r="E228" s="109" t="s">
        <v>880</v>
      </c>
      <c r="F228" s="109" t="s">
        <v>983</v>
      </c>
      <c r="G228" s="109" t="s">
        <v>33</v>
      </c>
      <c r="H228" s="109" t="s">
        <v>26</v>
      </c>
      <c r="I228" s="109" t="s">
        <v>984</v>
      </c>
      <c r="J228" s="109" t="s">
        <v>26</v>
      </c>
      <c r="K228" s="109" t="s">
        <v>985</v>
      </c>
      <c r="L228" s="109" t="s">
        <v>986</v>
      </c>
      <c r="M228" s="109" t="s">
        <v>987</v>
      </c>
      <c r="N228" s="109" t="s">
        <v>193</v>
      </c>
      <c r="O228" s="109" t="s">
        <v>26</v>
      </c>
      <c r="P228" s="109" t="s">
        <v>41</v>
      </c>
      <c r="Q228" s="109" t="s">
        <v>116</v>
      </c>
      <c r="R228" s="109" t="s">
        <v>42</v>
      </c>
      <c r="S228" s="109" t="s">
        <v>988</v>
      </c>
      <c r="T228" s="109" t="s">
        <v>33</v>
      </c>
      <c r="U228" s="109" t="s">
        <v>26</v>
      </c>
    </row>
    <row r="229" spans="1:21" ht="120">
      <c r="A229" s="108">
        <v>737</v>
      </c>
      <c r="B229" s="109" t="s">
        <v>989</v>
      </c>
      <c r="C229" s="109" t="s">
        <v>22</v>
      </c>
      <c r="D229" s="110">
        <v>38742</v>
      </c>
      <c r="E229" s="109" t="s">
        <v>880</v>
      </c>
      <c r="F229" s="109" t="s">
        <v>26</v>
      </c>
      <c r="G229" s="109" t="s">
        <v>33</v>
      </c>
      <c r="H229" s="109" t="s">
        <v>26</v>
      </c>
      <c r="I229" s="109" t="s">
        <v>990</v>
      </c>
      <c r="J229" s="109" t="s">
        <v>26</v>
      </c>
      <c r="K229" s="109" t="s">
        <v>26</v>
      </c>
      <c r="L229" s="109" t="s">
        <v>26</v>
      </c>
      <c r="M229" s="109" t="s">
        <v>991</v>
      </c>
      <c r="N229" s="109" t="s">
        <v>882</v>
      </c>
      <c r="O229" s="109" t="s">
        <v>193</v>
      </c>
      <c r="P229" s="109" t="s">
        <v>26</v>
      </c>
      <c r="Q229" s="109" t="s">
        <v>26</v>
      </c>
      <c r="R229" s="109" t="s">
        <v>42</v>
      </c>
      <c r="S229" s="109" t="s">
        <v>26</v>
      </c>
      <c r="T229" s="109" t="s">
        <v>33</v>
      </c>
      <c r="U229" s="109" t="s">
        <v>992</v>
      </c>
    </row>
    <row r="230" spans="1:21" ht="60">
      <c r="A230" s="108">
        <v>738</v>
      </c>
      <c r="B230" s="109" t="s">
        <v>993</v>
      </c>
      <c r="C230" s="109" t="s">
        <v>22</v>
      </c>
      <c r="D230" s="110">
        <v>39583</v>
      </c>
      <c r="E230" s="109" t="s">
        <v>880</v>
      </c>
      <c r="F230" s="109" t="s">
        <v>385</v>
      </c>
      <c r="G230" s="109" t="s">
        <v>33</v>
      </c>
      <c r="H230" s="109" t="s">
        <v>26</v>
      </c>
      <c r="I230" s="109" t="s">
        <v>994</v>
      </c>
      <c r="J230" s="109" t="s">
        <v>994</v>
      </c>
      <c r="K230" s="109" t="s">
        <v>26</v>
      </c>
      <c r="L230" s="109" t="s">
        <v>26</v>
      </c>
      <c r="M230" s="109" t="s">
        <v>54</v>
      </c>
      <c r="N230" s="109" t="s">
        <v>356</v>
      </c>
      <c r="O230" s="109" t="s">
        <v>26</v>
      </c>
      <c r="P230" s="109" t="s">
        <v>394</v>
      </c>
      <c r="Q230" s="109" t="s">
        <v>26</v>
      </c>
      <c r="R230" s="109" t="s">
        <v>42</v>
      </c>
      <c r="S230" s="109" t="s">
        <v>26</v>
      </c>
      <c r="T230" s="109" t="s">
        <v>33</v>
      </c>
      <c r="U230" s="109" t="s">
        <v>995</v>
      </c>
    </row>
    <row r="231" spans="1:21" ht="105">
      <c r="A231" s="108">
        <v>739</v>
      </c>
      <c r="B231" s="109" t="s">
        <v>996</v>
      </c>
      <c r="C231" s="109" t="s">
        <v>22</v>
      </c>
      <c r="D231" s="110">
        <v>39683</v>
      </c>
      <c r="E231" s="109" t="s">
        <v>880</v>
      </c>
      <c r="F231" s="109" t="s">
        <v>26</v>
      </c>
      <c r="G231" s="109" t="s">
        <v>33</v>
      </c>
      <c r="H231" s="109" t="s">
        <v>26</v>
      </c>
      <c r="I231" s="109" t="s">
        <v>997</v>
      </c>
      <c r="J231" s="109" t="s">
        <v>26</v>
      </c>
      <c r="K231" s="109" t="s">
        <v>26</v>
      </c>
      <c r="L231" s="109" t="s">
        <v>26</v>
      </c>
      <c r="M231" s="109" t="s">
        <v>262</v>
      </c>
      <c r="N231" s="109" t="s">
        <v>52</v>
      </c>
      <c r="O231" s="109" t="s">
        <v>26</v>
      </c>
      <c r="P231" s="109" t="s">
        <v>54</v>
      </c>
      <c r="Q231" s="109" t="s">
        <v>70</v>
      </c>
      <c r="R231" s="109" t="s">
        <v>42</v>
      </c>
      <c r="S231" s="109" t="s">
        <v>26</v>
      </c>
      <c r="T231" s="109" t="s">
        <v>33</v>
      </c>
      <c r="U231" s="109" t="s">
        <v>998</v>
      </c>
    </row>
    <row r="232" spans="1:21" ht="30">
      <c r="A232" s="108">
        <v>740</v>
      </c>
      <c r="B232" s="109" t="s">
        <v>999</v>
      </c>
      <c r="C232" s="109" t="s">
        <v>22</v>
      </c>
      <c r="D232" s="110">
        <v>39487</v>
      </c>
      <c r="E232" s="109" t="s">
        <v>880</v>
      </c>
      <c r="F232" s="109" t="s">
        <v>26</v>
      </c>
      <c r="G232" s="109" t="s">
        <v>33</v>
      </c>
      <c r="H232" s="109" t="s">
        <v>26</v>
      </c>
      <c r="I232" s="109" t="s">
        <v>1000</v>
      </c>
      <c r="J232" s="109" t="s">
        <v>26</v>
      </c>
      <c r="K232" s="109" t="s">
        <v>26</v>
      </c>
      <c r="L232" s="109" t="s">
        <v>387</v>
      </c>
      <c r="M232" s="109" t="s">
        <v>1001</v>
      </c>
      <c r="N232" s="109" t="s">
        <v>553</v>
      </c>
      <c r="O232" s="109" t="s">
        <v>26</v>
      </c>
      <c r="P232" s="109" t="s">
        <v>116</v>
      </c>
      <c r="Q232" s="109" t="s">
        <v>26</v>
      </c>
      <c r="R232" s="109" t="s">
        <v>26</v>
      </c>
      <c r="S232" s="109" t="s">
        <v>1002</v>
      </c>
      <c r="T232" s="109" t="s">
        <v>33</v>
      </c>
      <c r="U232" s="109" t="s">
        <v>26</v>
      </c>
    </row>
    <row r="233" spans="1:21" ht="45">
      <c r="A233" s="108">
        <v>741</v>
      </c>
      <c r="B233" s="109" t="s">
        <v>1003</v>
      </c>
      <c r="C233" s="109" t="s">
        <v>22</v>
      </c>
      <c r="D233" s="110">
        <v>39761</v>
      </c>
      <c r="E233" s="109" t="s">
        <v>880</v>
      </c>
      <c r="F233" s="109" t="s">
        <v>26</v>
      </c>
      <c r="G233" s="109" t="s">
        <v>33</v>
      </c>
      <c r="H233" s="109" t="s">
        <v>26</v>
      </c>
      <c r="I233" s="109" t="s">
        <v>1004</v>
      </c>
      <c r="J233" s="109" t="s">
        <v>26</v>
      </c>
      <c r="K233" s="109" t="s">
        <v>26</v>
      </c>
      <c r="L233" s="109" t="s">
        <v>26</v>
      </c>
      <c r="M233" s="109" t="s">
        <v>197</v>
      </c>
      <c r="N233" s="109" t="s">
        <v>1005</v>
      </c>
      <c r="O233" s="109" t="s">
        <v>231</v>
      </c>
      <c r="P233" s="109" t="s">
        <v>394</v>
      </c>
      <c r="Q233" s="109" t="s">
        <v>26</v>
      </c>
      <c r="R233" s="109" t="s">
        <v>42</v>
      </c>
      <c r="S233" s="109" t="s">
        <v>1006</v>
      </c>
      <c r="T233" s="109" t="s">
        <v>33</v>
      </c>
      <c r="U233" s="109" t="s">
        <v>1007</v>
      </c>
    </row>
    <row r="234" spans="1:21" ht="30">
      <c r="A234" s="108">
        <v>742</v>
      </c>
      <c r="B234" s="109" t="s">
        <v>1956</v>
      </c>
      <c r="C234" s="109" t="s">
        <v>22</v>
      </c>
      <c r="D234" s="110">
        <v>0</v>
      </c>
      <c r="E234" s="109" t="s">
        <v>880</v>
      </c>
      <c r="F234" s="109" t="s">
        <v>150</v>
      </c>
      <c r="G234" s="109" t="s">
        <v>33</v>
      </c>
      <c r="H234" s="109" t="s">
        <v>26</v>
      </c>
      <c r="I234" s="109" t="s">
        <v>1957</v>
      </c>
      <c r="J234" s="109" t="s">
        <v>1958</v>
      </c>
      <c r="K234" s="109" t="s">
        <v>26</v>
      </c>
      <c r="L234" s="109" t="s">
        <v>61</v>
      </c>
      <c r="M234" s="109" t="s">
        <v>32</v>
      </c>
      <c r="N234" s="109" t="s">
        <v>82</v>
      </c>
      <c r="O234" s="109" t="s">
        <v>26</v>
      </c>
      <c r="P234" s="109" t="s">
        <v>394</v>
      </c>
      <c r="Q234" s="109" t="s">
        <v>394</v>
      </c>
      <c r="R234" s="109" t="s">
        <v>42</v>
      </c>
      <c r="S234" s="109" t="s">
        <v>727</v>
      </c>
      <c r="T234" s="109" t="s">
        <v>33</v>
      </c>
      <c r="U234" s="109" t="s">
        <v>1008</v>
      </c>
    </row>
    <row r="235" spans="1:21" ht="165">
      <c r="A235" s="108">
        <v>743</v>
      </c>
      <c r="B235" s="109" t="s">
        <v>1009</v>
      </c>
      <c r="C235" s="109" t="s">
        <v>22</v>
      </c>
      <c r="D235" s="110">
        <v>39785</v>
      </c>
      <c r="E235" s="109" t="s">
        <v>880</v>
      </c>
      <c r="F235" s="109" t="s">
        <v>26</v>
      </c>
      <c r="G235" s="109" t="s">
        <v>33</v>
      </c>
      <c r="H235" s="109" t="s">
        <v>26</v>
      </c>
      <c r="I235" s="109" t="s">
        <v>1010</v>
      </c>
      <c r="J235" s="109" t="s">
        <v>26</v>
      </c>
      <c r="K235" s="109" t="s">
        <v>26</v>
      </c>
      <c r="L235" s="109" t="s">
        <v>26</v>
      </c>
      <c r="M235" s="109" t="s">
        <v>263</v>
      </c>
      <c r="N235" s="109" t="s">
        <v>744</v>
      </c>
      <c r="O235" s="109" t="s">
        <v>64</v>
      </c>
      <c r="P235" s="109" t="s">
        <v>26</v>
      </c>
      <c r="Q235" s="109" t="s">
        <v>26</v>
      </c>
      <c r="R235" s="109" t="s">
        <v>1011</v>
      </c>
      <c r="S235" s="109" t="s">
        <v>26</v>
      </c>
      <c r="T235" s="109" t="s">
        <v>33</v>
      </c>
      <c r="U235" s="109" t="s">
        <v>1012</v>
      </c>
    </row>
    <row r="236" spans="1:21" ht="30">
      <c r="A236" s="108">
        <v>744</v>
      </c>
      <c r="B236" s="109" t="s">
        <v>1013</v>
      </c>
      <c r="C236" s="109" t="s">
        <v>22</v>
      </c>
      <c r="D236" s="110">
        <v>40255</v>
      </c>
      <c r="E236" s="109" t="s">
        <v>880</v>
      </c>
      <c r="F236" s="109" t="s">
        <v>26</v>
      </c>
      <c r="G236" s="109" t="s">
        <v>33</v>
      </c>
      <c r="H236" s="109" t="s">
        <v>26</v>
      </c>
      <c r="I236" s="109" t="s">
        <v>1014</v>
      </c>
      <c r="J236" s="109" t="s">
        <v>26</v>
      </c>
      <c r="K236" s="109" t="s">
        <v>26</v>
      </c>
      <c r="L236" s="109" t="s">
        <v>26</v>
      </c>
      <c r="M236" s="109" t="s">
        <v>26</v>
      </c>
      <c r="N236" s="109" t="s">
        <v>1015</v>
      </c>
      <c r="O236" s="109" t="s">
        <v>26</v>
      </c>
      <c r="P236" s="109" t="s">
        <v>41</v>
      </c>
      <c r="Q236" s="109" t="s">
        <v>53</v>
      </c>
      <c r="R236" s="109" t="s">
        <v>121</v>
      </c>
      <c r="S236" s="109" t="s">
        <v>26</v>
      </c>
      <c r="T236" s="109" t="s">
        <v>33</v>
      </c>
      <c r="U236" s="109" t="s">
        <v>26</v>
      </c>
    </row>
    <row r="237" spans="1:21" ht="30">
      <c r="A237" s="108">
        <v>745</v>
      </c>
      <c r="B237" s="109" t="s">
        <v>1016</v>
      </c>
      <c r="C237" s="109" t="s">
        <v>22</v>
      </c>
      <c r="D237" s="110">
        <v>39876</v>
      </c>
      <c r="E237" s="109" t="s">
        <v>880</v>
      </c>
      <c r="F237" s="109" t="s">
        <v>1017</v>
      </c>
      <c r="G237" s="109" t="s">
        <v>33</v>
      </c>
      <c r="H237" s="109" t="s">
        <v>26</v>
      </c>
      <c r="I237" s="109" t="s">
        <v>1018</v>
      </c>
      <c r="J237" s="109" t="s">
        <v>1019</v>
      </c>
      <c r="K237" s="109" t="s">
        <v>1020</v>
      </c>
      <c r="L237" s="109" t="s">
        <v>37</v>
      </c>
      <c r="M237" s="109" t="s">
        <v>1021</v>
      </c>
      <c r="N237" s="109" t="s">
        <v>42</v>
      </c>
      <c r="O237" s="109" t="s">
        <v>26</v>
      </c>
      <c r="P237" s="109" t="s">
        <v>65</v>
      </c>
      <c r="Q237" s="109" t="s">
        <v>116</v>
      </c>
      <c r="R237" s="109" t="s">
        <v>42</v>
      </c>
      <c r="S237" s="109" t="s">
        <v>1022</v>
      </c>
      <c r="T237" s="109" t="s">
        <v>33</v>
      </c>
      <c r="U237" s="109" t="s">
        <v>26</v>
      </c>
    </row>
    <row r="238" spans="1:21" ht="30">
      <c r="A238" s="108">
        <v>746</v>
      </c>
      <c r="B238" s="109" t="s">
        <v>1023</v>
      </c>
      <c r="C238" s="109" t="s">
        <v>22</v>
      </c>
      <c r="D238" s="110">
        <v>39667</v>
      </c>
      <c r="E238" s="109" t="s">
        <v>880</v>
      </c>
      <c r="F238" s="109" t="s">
        <v>150</v>
      </c>
      <c r="G238" s="109" t="s">
        <v>25</v>
      </c>
      <c r="H238" s="109" t="s">
        <v>26</v>
      </c>
      <c r="I238" s="109" t="s">
        <v>26</v>
      </c>
      <c r="J238" s="109" t="s">
        <v>957</v>
      </c>
      <c r="K238" s="109" t="s">
        <v>1024</v>
      </c>
      <c r="L238" s="109" t="s">
        <v>26</v>
      </c>
      <c r="M238" s="109" t="s">
        <v>26</v>
      </c>
      <c r="N238" s="109" t="s">
        <v>224</v>
      </c>
      <c r="O238" s="109" t="s">
        <v>26</v>
      </c>
      <c r="P238" s="109" t="s">
        <v>53</v>
      </c>
      <c r="Q238" s="109" t="s">
        <v>70</v>
      </c>
      <c r="R238" s="109" t="s">
        <v>42</v>
      </c>
      <c r="S238" s="109" t="s">
        <v>1025</v>
      </c>
      <c r="T238" s="109" t="s">
        <v>33</v>
      </c>
      <c r="U238" s="109" t="s">
        <v>26</v>
      </c>
    </row>
    <row r="239" spans="1:21" ht="30">
      <c r="A239" s="108">
        <v>747</v>
      </c>
      <c r="B239" s="109" t="s">
        <v>1741</v>
      </c>
      <c r="C239" s="109" t="s">
        <v>22</v>
      </c>
      <c r="D239" s="110">
        <v>4</v>
      </c>
      <c r="E239" s="109" t="s">
        <v>880</v>
      </c>
      <c r="F239" s="109" t="s">
        <v>385</v>
      </c>
      <c r="G239" s="109" t="s">
        <v>25</v>
      </c>
      <c r="H239" s="109" t="s">
        <v>26</v>
      </c>
      <c r="I239" s="109" t="s">
        <v>1742</v>
      </c>
      <c r="J239" s="109" t="s">
        <v>1743</v>
      </c>
      <c r="K239" s="109" t="s">
        <v>26</v>
      </c>
      <c r="L239" s="109" t="s">
        <v>26</v>
      </c>
      <c r="M239" s="109" t="s">
        <v>141</v>
      </c>
      <c r="N239" s="109" t="s">
        <v>26</v>
      </c>
      <c r="O239" s="109" t="s">
        <v>26</v>
      </c>
      <c r="P239" s="109" t="s">
        <v>394</v>
      </c>
      <c r="Q239" s="109" t="s">
        <v>394</v>
      </c>
      <c r="R239" s="109" t="s">
        <v>26</v>
      </c>
      <c r="S239" s="109" t="s">
        <v>1744</v>
      </c>
      <c r="T239" s="109" t="s">
        <v>33</v>
      </c>
      <c r="U239" s="109" t="s">
        <v>26</v>
      </c>
    </row>
    <row r="240" spans="1:21" ht="30">
      <c r="A240" s="108">
        <v>802</v>
      </c>
      <c r="B240" s="109" t="s">
        <v>1026</v>
      </c>
      <c r="C240" s="109" t="s">
        <v>22</v>
      </c>
      <c r="D240" s="110">
        <v>31807</v>
      </c>
      <c r="E240" s="109" t="s">
        <v>23</v>
      </c>
      <c r="F240" s="109" t="s">
        <v>26</v>
      </c>
      <c r="G240" s="109" t="s">
        <v>33</v>
      </c>
      <c r="H240" s="109" t="s">
        <v>1027</v>
      </c>
      <c r="I240" s="109" t="s">
        <v>1028</v>
      </c>
      <c r="J240" s="109" t="s">
        <v>26</v>
      </c>
      <c r="K240" s="109" t="s">
        <v>26</v>
      </c>
      <c r="L240" s="109" t="s">
        <v>68</v>
      </c>
      <c r="M240" s="109" t="s">
        <v>86</v>
      </c>
      <c r="N240" s="109" t="s">
        <v>1029</v>
      </c>
      <c r="O240" s="109" t="s">
        <v>26</v>
      </c>
      <c r="P240" s="109" t="s">
        <v>53</v>
      </c>
      <c r="Q240" s="109" t="s">
        <v>83</v>
      </c>
      <c r="R240" s="109" t="s">
        <v>26</v>
      </c>
      <c r="S240" s="109" t="s">
        <v>1030</v>
      </c>
      <c r="T240" s="109" t="s">
        <v>33</v>
      </c>
      <c r="U240" s="109" t="s">
        <v>26</v>
      </c>
    </row>
    <row r="241" spans="1:21" ht="45">
      <c r="A241" s="108">
        <v>803</v>
      </c>
      <c r="B241" s="109" t="s">
        <v>1031</v>
      </c>
      <c r="C241" s="109" t="s">
        <v>22</v>
      </c>
      <c r="D241" s="110">
        <v>37009</v>
      </c>
      <c r="E241" s="109" t="s">
        <v>23</v>
      </c>
      <c r="F241" s="109" t="s">
        <v>26</v>
      </c>
      <c r="G241" s="109" t="s">
        <v>33</v>
      </c>
      <c r="H241" s="109" t="s">
        <v>26</v>
      </c>
      <c r="I241" s="109" t="s">
        <v>1032</v>
      </c>
      <c r="J241" s="109" t="s">
        <v>26</v>
      </c>
      <c r="K241" s="109" t="s">
        <v>26</v>
      </c>
      <c r="L241" s="109" t="s">
        <v>68</v>
      </c>
      <c r="M241" s="109" t="s">
        <v>1033</v>
      </c>
      <c r="N241" s="109" t="s">
        <v>1034</v>
      </c>
      <c r="O241" s="109" t="s">
        <v>26</v>
      </c>
      <c r="P241" s="109" t="s">
        <v>26</v>
      </c>
      <c r="Q241" s="109" t="s">
        <v>26</v>
      </c>
      <c r="R241" s="109" t="s">
        <v>26</v>
      </c>
      <c r="S241" s="109" t="s">
        <v>26</v>
      </c>
      <c r="T241" s="109" t="s">
        <v>33</v>
      </c>
      <c r="U241" s="109" t="s">
        <v>26</v>
      </c>
    </row>
    <row r="242" spans="1:21" ht="45">
      <c r="A242" s="108">
        <v>804</v>
      </c>
      <c r="B242" s="109" t="s">
        <v>60</v>
      </c>
      <c r="C242" s="109" t="s">
        <v>22</v>
      </c>
      <c r="D242" s="110">
        <v>27324</v>
      </c>
      <c r="E242" s="109" t="s">
        <v>23</v>
      </c>
      <c r="F242" s="109" t="s">
        <v>26</v>
      </c>
      <c r="G242" s="109" t="s">
        <v>33</v>
      </c>
      <c r="H242" s="109" t="s">
        <v>26</v>
      </c>
      <c r="I242" s="109" t="s">
        <v>26</v>
      </c>
      <c r="J242" s="109" t="s">
        <v>26</v>
      </c>
      <c r="K242" s="109" t="s">
        <v>26</v>
      </c>
      <c r="L242" s="109" t="s">
        <v>61</v>
      </c>
      <c r="M242" s="109" t="s">
        <v>62</v>
      </c>
      <c r="N242" s="109" t="s">
        <v>63</v>
      </c>
      <c r="O242" s="109" t="s">
        <v>64</v>
      </c>
      <c r="P242" s="109" t="s">
        <v>54</v>
      </c>
      <c r="Q242" s="109" t="s">
        <v>65</v>
      </c>
      <c r="R242" s="109" t="s">
        <v>26</v>
      </c>
      <c r="S242" s="109" t="s">
        <v>26</v>
      </c>
      <c r="T242" s="109" t="s">
        <v>33</v>
      </c>
      <c r="U242" s="109" t="s">
        <v>26</v>
      </c>
    </row>
    <row r="243" spans="1:21" ht="30">
      <c r="A243" s="108">
        <v>810</v>
      </c>
      <c r="B243" s="109" t="s">
        <v>1035</v>
      </c>
      <c r="C243" s="109" t="s">
        <v>22</v>
      </c>
      <c r="D243" s="110">
        <v>39625</v>
      </c>
      <c r="E243" s="109" t="s">
        <v>436</v>
      </c>
      <c r="F243" s="109" t="s">
        <v>297</v>
      </c>
      <c r="G243" s="109" t="s">
        <v>33</v>
      </c>
      <c r="H243" s="109" t="s">
        <v>26</v>
      </c>
      <c r="I243" s="109" t="s">
        <v>1036</v>
      </c>
      <c r="J243" s="109" t="s">
        <v>1037</v>
      </c>
      <c r="K243" s="109" t="s">
        <v>1038</v>
      </c>
      <c r="L243" s="109" t="s">
        <v>49</v>
      </c>
      <c r="M243" s="109" t="s">
        <v>54</v>
      </c>
      <c r="N243" s="109" t="s">
        <v>752</v>
      </c>
      <c r="O243" s="109" t="s">
        <v>26</v>
      </c>
      <c r="P243" s="109" t="s">
        <v>86</v>
      </c>
      <c r="Q243" s="109" t="s">
        <v>815</v>
      </c>
      <c r="R243" s="109" t="s">
        <v>42</v>
      </c>
      <c r="S243" s="109" t="s">
        <v>1039</v>
      </c>
      <c r="T243" s="109" t="s">
        <v>33</v>
      </c>
      <c r="U243" s="109" t="s">
        <v>26</v>
      </c>
    </row>
    <row r="244" spans="1:21" ht="45">
      <c r="A244" s="108">
        <v>811</v>
      </c>
      <c r="B244" s="109" t="s">
        <v>1040</v>
      </c>
      <c r="C244" s="109" t="s">
        <v>22</v>
      </c>
      <c r="D244" s="110">
        <v>39923</v>
      </c>
      <c r="E244" s="109" t="s">
        <v>436</v>
      </c>
      <c r="F244" s="109" t="s">
        <v>109</v>
      </c>
      <c r="G244" s="109" t="s">
        <v>33</v>
      </c>
      <c r="H244" s="109" t="s">
        <v>26</v>
      </c>
      <c r="I244" s="109" t="s">
        <v>1041</v>
      </c>
      <c r="J244" s="109" t="s">
        <v>1042</v>
      </c>
      <c r="K244" s="109" t="s">
        <v>1043</v>
      </c>
      <c r="L244" s="109" t="s">
        <v>128</v>
      </c>
      <c r="M244" s="109" t="s">
        <v>1044</v>
      </c>
      <c r="N244" s="109" t="s">
        <v>64</v>
      </c>
      <c r="O244" s="109" t="s">
        <v>26</v>
      </c>
      <c r="P244" s="109" t="s">
        <v>41</v>
      </c>
      <c r="Q244" s="109" t="s">
        <v>870</v>
      </c>
      <c r="R244" s="109" t="s">
        <v>42</v>
      </c>
      <c r="S244" s="109" t="s">
        <v>588</v>
      </c>
      <c r="T244" s="109" t="s">
        <v>33</v>
      </c>
      <c r="U244" s="109" t="s">
        <v>26</v>
      </c>
    </row>
    <row r="245" spans="1:21" ht="30">
      <c r="A245" s="108">
        <v>813</v>
      </c>
      <c r="B245" s="109" t="s">
        <v>1045</v>
      </c>
      <c r="C245" s="109" t="s">
        <v>22</v>
      </c>
      <c r="D245" s="110">
        <v>39664</v>
      </c>
      <c r="E245" s="109" t="s">
        <v>436</v>
      </c>
      <c r="F245" s="109" t="s">
        <v>297</v>
      </c>
      <c r="G245" s="109" t="s">
        <v>33</v>
      </c>
      <c r="H245" s="109" t="s">
        <v>26</v>
      </c>
      <c r="I245" s="109" t="s">
        <v>1046</v>
      </c>
      <c r="J245" s="109" t="s">
        <v>26</v>
      </c>
      <c r="K245" s="109" t="s">
        <v>1047</v>
      </c>
      <c r="L245" s="109" t="s">
        <v>49</v>
      </c>
      <c r="M245" s="109" t="s">
        <v>361</v>
      </c>
      <c r="N245" s="109" t="s">
        <v>1048</v>
      </c>
      <c r="O245" s="109" t="s">
        <v>26</v>
      </c>
      <c r="P245" s="109" t="s">
        <v>50</v>
      </c>
      <c r="Q245" s="109" t="s">
        <v>106</v>
      </c>
      <c r="R245" s="109" t="s">
        <v>42</v>
      </c>
      <c r="S245" s="109" t="s">
        <v>1049</v>
      </c>
      <c r="T245" s="109" t="s">
        <v>33</v>
      </c>
      <c r="U245" s="109" t="s">
        <v>26</v>
      </c>
    </row>
    <row r="246" spans="1:21" ht="30">
      <c r="A246" s="108">
        <v>814</v>
      </c>
      <c r="B246" s="109" t="s">
        <v>1050</v>
      </c>
      <c r="C246" s="109" t="s">
        <v>22</v>
      </c>
      <c r="D246" s="110">
        <v>39998</v>
      </c>
      <c r="E246" s="109" t="s">
        <v>436</v>
      </c>
      <c r="F246" s="109" t="s">
        <v>26</v>
      </c>
      <c r="G246" s="109" t="s">
        <v>33</v>
      </c>
      <c r="H246" s="109" t="s">
        <v>26</v>
      </c>
      <c r="I246" s="109" t="s">
        <v>1051</v>
      </c>
      <c r="J246" s="109" t="s">
        <v>26</v>
      </c>
      <c r="K246" s="109" t="s">
        <v>26</v>
      </c>
      <c r="L246" s="109" t="s">
        <v>26</v>
      </c>
      <c r="M246" s="109" t="s">
        <v>1052</v>
      </c>
      <c r="N246" s="109" t="s">
        <v>82</v>
      </c>
      <c r="O246" s="109" t="s">
        <v>64</v>
      </c>
      <c r="P246" s="109" t="s">
        <v>26</v>
      </c>
      <c r="Q246" s="109" t="s">
        <v>26</v>
      </c>
      <c r="R246" s="109" t="s">
        <v>42</v>
      </c>
      <c r="S246" s="109" t="s">
        <v>26</v>
      </c>
      <c r="T246" s="109" t="s">
        <v>33</v>
      </c>
      <c r="U246" s="109" t="s">
        <v>26</v>
      </c>
    </row>
    <row r="247" spans="1:21" ht="45">
      <c r="A247" s="108">
        <v>815</v>
      </c>
      <c r="B247" s="109" t="s">
        <v>1053</v>
      </c>
      <c r="C247" s="109" t="s">
        <v>22</v>
      </c>
      <c r="D247" s="110">
        <v>40005</v>
      </c>
      <c r="E247" s="109" t="s">
        <v>436</v>
      </c>
      <c r="F247" s="109" t="s">
        <v>698</v>
      </c>
      <c r="G247" s="109" t="s">
        <v>33</v>
      </c>
      <c r="H247" s="109" t="s">
        <v>26</v>
      </c>
      <c r="I247" s="109" t="s">
        <v>1054</v>
      </c>
      <c r="J247" s="109" t="s">
        <v>1055</v>
      </c>
      <c r="K247" s="109" t="s">
        <v>1056</v>
      </c>
      <c r="L247" s="109" t="s">
        <v>128</v>
      </c>
      <c r="M247" s="109" t="s">
        <v>1057</v>
      </c>
      <c r="N247" s="109" t="s">
        <v>58</v>
      </c>
      <c r="O247" s="109" t="s">
        <v>26</v>
      </c>
      <c r="P247" s="109" t="s">
        <v>38</v>
      </c>
      <c r="Q247" s="109" t="s">
        <v>197</v>
      </c>
      <c r="R247" s="109" t="s">
        <v>42</v>
      </c>
      <c r="S247" s="109" t="s">
        <v>1058</v>
      </c>
      <c r="T247" s="109" t="s">
        <v>33</v>
      </c>
      <c r="U247" s="109" t="s">
        <v>26</v>
      </c>
    </row>
    <row r="248" spans="1:21" ht="30">
      <c r="A248" s="108">
        <v>816</v>
      </c>
      <c r="B248" s="109" t="s">
        <v>1059</v>
      </c>
      <c r="C248" s="109" t="s">
        <v>22</v>
      </c>
      <c r="D248" s="110">
        <v>40046</v>
      </c>
      <c r="E248" s="109" t="s">
        <v>436</v>
      </c>
      <c r="F248" s="109" t="s">
        <v>26</v>
      </c>
      <c r="G248" s="109" t="s">
        <v>33</v>
      </c>
      <c r="H248" s="109" t="s">
        <v>26</v>
      </c>
      <c r="I248" s="109" t="s">
        <v>1060</v>
      </c>
      <c r="J248" s="109" t="s">
        <v>26</v>
      </c>
      <c r="K248" s="109" t="s">
        <v>26</v>
      </c>
      <c r="L248" s="109" t="s">
        <v>26</v>
      </c>
      <c r="M248" s="109" t="s">
        <v>1061</v>
      </c>
      <c r="N248" s="109" t="s">
        <v>528</v>
      </c>
      <c r="O248" s="109" t="s">
        <v>26</v>
      </c>
      <c r="P248" s="109" t="s">
        <v>26</v>
      </c>
      <c r="Q248" s="109" t="s">
        <v>26</v>
      </c>
      <c r="R248" s="109" t="s">
        <v>42</v>
      </c>
      <c r="S248" s="109" t="s">
        <v>26</v>
      </c>
      <c r="T248" s="109" t="s">
        <v>33</v>
      </c>
      <c r="U248" s="109" t="s">
        <v>26</v>
      </c>
    </row>
    <row r="249" spans="1:21" ht="45">
      <c r="A249" s="108">
        <v>817</v>
      </c>
      <c r="B249" s="109" t="s">
        <v>1062</v>
      </c>
      <c r="C249" s="109" t="s">
        <v>22</v>
      </c>
      <c r="D249" s="110">
        <v>39760</v>
      </c>
      <c r="E249" s="109" t="s">
        <v>436</v>
      </c>
      <c r="F249" s="109" t="s">
        <v>525</v>
      </c>
      <c r="G249" s="109" t="s">
        <v>33</v>
      </c>
      <c r="H249" s="109" t="s">
        <v>26</v>
      </c>
      <c r="I249" s="109" t="s">
        <v>1063</v>
      </c>
      <c r="J249" s="109" t="s">
        <v>26</v>
      </c>
      <c r="K249" s="109" t="s">
        <v>26</v>
      </c>
      <c r="L249" s="109" t="s">
        <v>153</v>
      </c>
      <c r="M249" s="109" t="s">
        <v>38</v>
      </c>
      <c r="N249" s="109" t="s">
        <v>1064</v>
      </c>
      <c r="O249" s="109" t="s">
        <v>231</v>
      </c>
      <c r="P249" s="109" t="s">
        <v>83</v>
      </c>
      <c r="Q249" s="109" t="s">
        <v>709</v>
      </c>
      <c r="R249" s="109" t="s">
        <v>42</v>
      </c>
      <c r="S249" s="109" t="s">
        <v>1065</v>
      </c>
      <c r="T249" s="109" t="s">
        <v>33</v>
      </c>
      <c r="U249" s="109" t="s">
        <v>26</v>
      </c>
    </row>
    <row r="250" spans="1:21" ht="45">
      <c r="A250" s="108">
        <v>818</v>
      </c>
      <c r="B250" s="109" t="s">
        <v>1066</v>
      </c>
      <c r="C250" s="109" t="s">
        <v>22</v>
      </c>
      <c r="D250" s="110">
        <v>39936</v>
      </c>
      <c r="E250" s="109" t="s">
        <v>436</v>
      </c>
      <c r="F250" s="109" t="s">
        <v>101</v>
      </c>
      <c r="G250" s="109" t="s">
        <v>33</v>
      </c>
      <c r="H250" s="109" t="s">
        <v>26</v>
      </c>
      <c r="I250" s="109" t="s">
        <v>1067</v>
      </c>
      <c r="J250" s="109" t="s">
        <v>1068</v>
      </c>
      <c r="K250" s="109" t="s">
        <v>26</v>
      </c>
      <c r="L250" s="109" t="s">
        <v>49</v>
      </c>
      <c r="M250" s="109" t="s">
        <v>866</v>
      </c>
      <c r="N250" s="109" t="s">
        <v>492</v>
      </c>
      <c r="O250" s="109" t="s">
        <v>26</v>
      </c>
      <c r="P250" s="109" t="s">
        <v>41</v>
      </c>
      <c r="Q250" s="109" t="s">
        <v>50</v>
      </c>
      <c r="R250" s="109" t="s">
        <v>42</v>
      </c>
      <c r="S250" s="109" t="s">
        <v>1069</v>
      </c>
      <c r="T250" s="109" t="s">
        <v>33</v>
      </c>
      <c r="U250" s="109" t="s">
        <v>26</v>
      </c>
    </row>
    <row r="251" spans="1:21" ht="45">
      <c r="A251" s="108">
        <v>819</v>
      </c>
      <c r="B251" s="109" t="s">
        <v>1070</v>
      </c>
      <c r="C251" s="109" t="s">
        <v>22</v>
      </c>
      <c r="D251" s="110">
        <v>39671</v>
      </c>
      <c r="E251" s="109" t="s">
        <v>436</v>
      </c>
      <c r="F251" s="109" t="s">
        <v>26</v>
      </c>
      <c r="G251" s="109" t="s">
        <v>33</v>
      </c>
      <c r="H251" s="109" t="s">
        <v>26</v>
      </c>
      <c r="I251" s="109" t="s">
        <v>1071</v>
      </c>
      <c r="J251" s="109" t="s">
        <v>26</v>
      </c>
      <c r="K251" s="109" t="s">
        <v>26</v>
      </c>
      <c r="L251" s="109" t="s">
        <v>26</v>
      </c>
      <c r="M251" s="109" t="s">
        <v>1072</v>
      </c>
      <c r="N251" s="109" t="s">
        <v>1073</v>
      </c>
      <c r="O251" s="109" t="s">
        <v>26</v>
      </c>
      <c r="P251" s="109" t="s">
        <v>38</v>
      </c>
      <c r="Q251" s="109" t="s">
        <v>1072</v>
      </c>
      <c r="R251" s="109" t="s">
        <v>1074</v>
      </c>
      <c r="S251" s="109" t="s">
        <v>1075</v>
      </c>
      <c r="T251" s="109" t="s">
        <v>33</v>
      </c>
      <c r="U251" s="109" t="s">
        <v>26</v>
      </c>
    </row>
    <row r="252" spans="1:21" ht="45">
      <c r="A252" s="108">
        <v>820</v>
      </c>
      <c r="B252" s="109" t="s">
        <v>1076</v>
      </c>
      <c r="C252" s="109" t="s">
        <v>22</v>
      </c>
      <c r="D252" s="110">
        <v>39531</v>
      </c>
      <c r="E252" s="109" t="s">
        <v>436</v>
      </c>
      <c r="F252" s="109" t="s">
        <v>1077</v>
      </c>
      <c r="G252" s="109" t="s">
        <v>33</v>
      </c>
      <c r="H252" s="109" t="s">
        <v>26</v>
      </c>
      <c r="I252" s="109" t="s">
        <v>1078</v>
      </c>
      <c r="J252" s="109" t="s">
        <v>1079</v>
      </c>
      <c r="K252" s="109" t="s">
        <v>26</v>
      </c>
      <c r="L252" s="109" t="s">
        <v>128</v>
      </c>
      <c r="M252" s="109" t="s">
        <v>38</v>
      </c>
      <c r="N252" s="109" t="s">
        <v>105</v>
      </c>
      <c r="O252" s="109" t="s">
        <v>26</v>
      </c>
      <c r="P252" s="109" t="s">
        <v>86</v>
      </c>
      <c r="Q252" s="109" t="s">
        <v>263</v>
      </c>
      <c r="R252" s="109" t="s">
        <v>42</v>
      </c>
      <c r="S252" s="109" t="s">
        <v>1080</v>
      </c>
      <c r="T252" s="109" t="s">
        <v>33</v>
      </c>
      <c r="U252" s="109" t="s">
        <v>26</v>
      </c>
    </row>
    <row r="253" spans="1:21" ht="45">
      <c r="A253" s="108">
        <v>821</v>
      </c>
      <c r="B253" s="109" t="s">
        <v>1081</v>
      </c>
      <c r="C253" s="109" t="s">
        <v>22</v>
      </c>
      <c r="D253" s="110">
        <v>39774</v>
      </c>
      <c r="E253" s="109" t="s">
        <v>436</v>
      </c>
      <c r="F253" s="109" t="s">
        <v>26</v>
      </c>
      <c r="G253" s="109" t="s">
        <v>33</v>
      </c>
      <c r="H253" s="109" t="s">
        <v>26</v>
      </c>
      <c r="I253" s="109" t="s">
        <v>1082</v>
      </c>
      <c r="J253" s="109" t="s">
        <v>26</v>
      </c>
      <c r="K253" s="109" t="s">
        <v>26</v>
      </c>
      <c r="L253" s="109" t="s">
        <v>26</v>
      </c>
      <c r="M253" s="109" t="s">
        <v>26</v>
      </c>
      <c r="N253" s="109" t="s">
        <v>1083</v>
      </c>
      <c r="O253" s="109" t="s">
        <v>26</v>
      </c>
      <c r="P253" s="109" t="s">
        <v>41</v>
      </c>
      <c r="Q253" s="109" t="s">
        <v>26</v>
      </c>
      <c r="R253" s="109" t="s">
        <v>42</v>
      </c>
      <c r="S253" s="109" t="s">
        <v>26</v>
      </c>
      <c r="T253" s="109" t="s">
        <v>33</v>
      </c>
      <c r="U253" s="109" t="s">
        <v>26</v>
      </c>
    </row>
    <row r="254" spans="1:21" ht="30">
      <c r="A254" s="108">
        <v>822</v>
      </c>
      <c r="B254" s="109" t="s">
        <v>1084</v>
      </c>
      <c r="C254" s="109" t="s">
        <v>22</v>
      </c>
      <c r="D254" s="110">
        <v>39520</v>
      </c>
      <c r="E254" s="109" t="s">
        <v>436</v>
      </c>
      <c r="F254" s="109" t="s">
        <v>26</v>
      </c>
      <c r="G254" s="109" t="s">
        <v>33</v>
      </c>
      <c r="H254" s="109" t="s">
        <v>26</v>
      </c>
      <c r="I254" s="109" t="s">
        <v>1085</v>
      </c>
      <c r="J254" s="109" t="s">
        <v>26</v>
      </c>
      <c r="K254" s="109" t="s">
        <v>26</v>
      </c>
      <c r="L254" s="109" t="s">
        <v>26</v>
      </c>
      <c r="M254" s="109" t="s">
        <v>38</v>
      </c>
      <c r="N254" s="109" t="s">
        <v>1086</v>
      </c>
      <c r="O254" s="109" t="s">
        <v>193</v>
      </c>
      <c r="P254" s="109" t="s">
        <v>41</v>
      </c>
      <c r="Q254" s="109" t="s">
        <v>83</v>
      </c>
      <c r="R254" s="109" t="s">
        <v>42</v>
      </c>
      <c r="S254" s="109" t="s">
        <v>988</v>
      </c>
      <c r="T254" s="109" t="s">
        <v>33</v>
      </c>
      <c r="U254" s="109" t="s">
        <v>26</v>
      </c>
    </row>
    <row r="255" spans="1:21" ht="30">
      <c r="A255" s="108">
        <v>823</v>
      </c>
      <c r="B255" s="109" t="s">
        <v>1087</v>
      </c>
      <c r="C255" s="109" t="s">
        <v>22</v>
      </c>
      <c r="D255" s="110">
        <v>39518</v>
      </c>
      <c r="E255" s="109" t="s">
        <v>436</v>
      </c>
      <c r="F255" s="109" t="s">
        <v>1088</v>
      </c>
      <c r="G255" s="109" t="s">
        <v>33</v>
      </c>
      <c r="H255" s="109" t="s">
        <v>26</v>
      </c>
      <c r="I255" s="109" t="s">
        <v>1089</v>
      </c>
      <c r="J255" s="109" t="s">
        <v>1090</v>
      </c>
      <c r="K255" s="109" t="s">
        <v>26</v>
      </c>
      <c r="L255" s="109" t="s">
        <v>128</v>
      </c>
      <c r="M255" s="109" t="s">
        <v>375</v>
      </c>
      <c r="N255" s="109" t="s">
        <v>58</v>
      </c>
      <c r="O255" s="109" t="s">
        <v>1091</v>
      </c>
      <c r="P255" s="109" t="s">
        <v>53</v>
      </c>
      <c r="Q255" s="109" t="s">
        <v>54</v>
      </c>
      <c r="R255" s="109" t="s">
        <v>42</v>
      </c>
      <c r="S255" s="109" t="s">
        <v>586</v>
      </c>
      <c r="T255" s="109" t="s">
        <v>33</v>
      </c>
      <c r="U255" s="109" t="s">
        <v>26</v>
      </c>
    </row>
    <row r="256" spans="1:21" ht="45">
      <c r="A256" s="108">
        <v>824</v>
      </c>
      <c r="B256" s="109" t="s">
        <v>1092</v>
      </c>
      <c r="C256" s="109" t="s">
        <v>22</v>
      </c>
      <c r="D256" s="110">
        <v>39640</v>
      </c>
      <c r="E256" s="109" t="s">
        <v>436</v>
      </c>
      <c r="F256" s="109" t="s">
        <v>1093</v>
      </c>
      <c r="G256" s="109" t="s">
        <v>33</v>
      </c>
      <c r="H256" s="109" t="s">
        <v>26</v>
      </c>
      <c r="I256" s="109" t="s">
        <v>1094</v>
      </c>
      <c r="J256" s="109" t="s">
        <v>26</v>
      </c>
      <c r="K256" s="109" t="s">
        <v>1095</v>
      </c>
      <c r="L256" s="109" t="s">
        <v>1096</v>
      </c>
      <c r="M256" s="109" t="s">
        <v>54</v>
      </c>
      <c r="N256" s="109" t="s">
        <v>655</v>
      </c>
      <c r="O256" s="109" t="s">
        <v>26</v>
      </c>
      <c r="P256" s="109" t="s">
        <v>65</v>
      </c>
      <c r="Q256" s="109" t="s">
        <v>26</v>
      </c>
      <c r="R256" s="109" t="s">
        <v>42</v>
      </c>
      <c r="S256" s="109" t="s">
        <v>1097</v>
      </c>
      <c r="T256" s="109" t="s">
        <v>33</v>
      </c>
      <c r="U256" s="109" t="s">
        <v>26</v>
      </c>
    </row>
    <row r="257" spans="1:21" ht="45">
      <c r="A257" s="108">
        <v>825</v>
      </c>
      <c r="B257" s="109" t="s">
        <v>1098</v>
      </c>
      <c r="C257" s="109" t="s">
        <v>22</v>
      </c>
      <c r="D257" s="110">
        <v>39973</v>
      </c>
      <c r="E257" s="109" t="s">
        <v>436</v>
      </c>
      <c r="F257" s="109" t="s">
        <v>209</v>
      </c>
      <c r="G257" s="109" t="s">
        <v>33</v>
      </c>
      <c r="H257" s="109" t="s">
        <v>1381</v>
      </c>
      <c r="I257" s="109" t="s">
        <v>1099</v>
      </c>
      <c r="J257" s="109" t="s">
        <v>1382</v>
      </c>
      <c r="K257" s="109" t="s">
        <v>1383</v>
      </c>
      <c r="L257" s="109" t="s">
        <v>49</v>
      </c>
      <c r="M257" s="109" t="s">
        <v>38</v>
      </c>
      <c r="N257" s="109" t="s">
        <v>1280</v>
      </c>
      <c r="O257" s="109" t="s">
        <v>64</v>
      </c>
      <c r="P257" s="109" t="s">
        <v>86</v>
      </c>
      <c r="Q257" s="109" t="s">
        <v>32</v>
      </c>
      <c r="R257" s="109" t="s">
        <v>285</v>
      </c>
      <c r="S257" s="109" t="s">
        <v>1384</v>
      </c>
      <c r="T257" s="109" t="s">
        <v>33</v>
      </c>
      <c r="U257" s="109" t="s">
        <v>26</v>
      </c>
    </row>
    <row r="258" spans="1:21" ht="45">
      <c r="A258" s="108">
        <v>826</v>
      </c>
      <c r="B258" s="109" t="s">
        <v>1100</v>
      </c>
      <c r="C258" s="109" t="s">
        <v>22</v>
      </c>
      <c r="D258" s="110">
        <v>40060</v>
      </c>
      <c r="E258" s="109" t="s">
        <v>436</v>
      </c>
      <c r="F258" s="109" t="s">
        <v>26</v>
      </c>
      <c r="G258" s="109" t="s">
        <v>33</v>
      </c>
      <c r="H258" s="109" t="s">
        <v>26</v>
      </c>
      <c r="I258" s="109" t="s">
        <v>1101</v>
      </c>
      <c r="J258" s="109" t="s">
        <v>26</v>
      </c>
      <c r="K258" s="109" t="s">
        <v>26</v>
      </c>
      <c r="L258" s="109" t="s">
        <v>26</v>
      </c>
      <c r="M258" s="109" t="s">
        <v>262</v>
      </c>
      <c r="N258" s="109" t="s">
        <v>224</v>
      </c>
      <c r="O258" s="109" t="s">
        <v>64</v>
      </c>
      <c r="P258" s="109" t="s">
        <v>54</v>
      </c>
      <c r="Q258" s="109" t="s">
        <v>26</v>
      </c>
      <c r="R258" s="109" t="s">
        <v>42</v>
      </c>
      <c r="S258" s="109" t="s">
        <v>26</v>
      </c>
      <c r="T258" s="109" t="s">
        <v>33</v>
      </c>
      <c r="U258" s="109" t="s">
        <v>26</v>
      </c>
    </row>
    <row r="259" spans="1:21" ht="30">
      <c r="A259" s="108">
        <v>827</v>
      </c>
      <c r="B259" s="109" t="s">
        <v>1102</v>
      </c>
      <c r="C259" s="109" t="s">
        <v>22</v>
      </c>
      <c r="D259" s="110">
        <v>39685</v>
      </c>
      <c r="E259" s="109" t="s">
        <v>436</v>
      </c>
      <c r="F259" s="109" t="s">
        <v>26</v>
      </c>
      <c r="G259" s="109" t="s">
        <v>33</v>
      </c>
      <c r="H259" s="109" t="s">
        <v>26</v>
      </c>
      <c r="I259" s="109" t="s">
        <v>1103</v>
      </c>
      <c r="J259" s="109" t="s">
        <v>26</v>
      </c>
      <c r="K259" s="109" t="s">
        <v>26</v>
      </c>
      <c r="L259" s="109" t="s">
        <v>26</v>
      </c>
      <c r="M259" s="109" t="s">
        <v>53</v>
      </c>
      <c r="N259" s="109" t="s">
        <v>42</v>
      </c>
      <c r="O259" s="109" t="s">
        <v>26</v>
      </c>
      <c r="P259" s="109" t="s">
        <v>53</v>
      </c>
      <c r="Q259" s="109" t="s">
        <v>50</v>
      </c>
      <c r="R259" s="109" t="s">
        <v>42</v>
      </c>
      <c r="S259" s="109" t="s">
        <v>1104</v>
      </c>
      <c r="T259" s="109" t="s">
        <v>33</v>
      </c>
      <c r="U259" s="109" t="s">
        <v>26</v>
      </c>
    </row>
    <row r="260" spans="1:21" ht="30">
      <c r="A260" s="108">
        <v>828</v>
      </c>
      <c r="B260" s="109" t="s">
        <v>1105</v>
      </c>
      <c r="C260" s="109" t="s">
        <v>22</v>
      </c>
      <c r="D260" s="110">
        <v>39489</v>
      </c>
      <c r="E260" s="109" t="s">
        <v>436</v>
      </c>
      <c r="F260" s="109" t="s">
        <v>26</v>
      </c>
      <c r="G260" s="109" t="s">
        <v>33</v>
      </c>
      <c r="H260" s="109" t="s">
        <v>26</v>
      </c>
      <c r="I260" s="109" t="s">
        <v>1106</v>
      </c>
      <c r="J260" s="109" t="s">
        <v>26</v>
      </c>
      <c r="K260" s="109" t="s">
        <v>26</v>
      </c>
      <c r="L260" s="109" t="s">
        <v>26</v>
      </c>
      <c r="M260" s="109" t="s">
        <v>50</v>
      </c>
      <c r="N260" s="109" t="s">
        <v>1107</v>
      </c>
      <c r="O260" s="109" t="s">
        <v>64</v>
      </c>
      <c r="P260" s="109" t="s">
        <v>53</v>
      </c>
      <c r="Q260" s="109" t="s">
        <v>53</v>
      </c>
      <c r="R260" s="109" t="s">
        <v>42</v>
      </c>
      <c r="S260" s="109" t="s">
        <v>26</v>
      </c>
      <c r="T260" s="109" t="s">
        <v>33</v>
      </c>
      <c r="U260" s="109" t="s">
        <v>26</v>
      </c>
    </row>
    <row r="261" spans="1:21" ht="150">
      <c r="A261" s="108">
        <v>829</v>
      </c>
      <c r="B261" s="109" t="s">
        <v>1108</v>
      </c>
      <c r="C261" s="109" t="s">
        <v>22</v>
      </c>
      <c r="D261" s="110">
        <v>40014</v>
      </c>
      <c r="E261" s="109" t="s">
        <v>436</v>
      </c>
      <c r="F261" s="109" t="s">
        <v>26</v>
      </c>
      <c r="G261" s="109" t="s">
        <v>33</v>
      </c>
      <c r="H261" s="109" t="s">
        <v>26</v>
      </c>
      <c r="I261" s="109" t="s">
        <v>1109</v>
      </c>
      <c r="J261" s="109" t="s">
        <v>26</v>
      </c>
      <c r="K261" s="109" t="s">
        <v>26</v>
      </c>
      <c r="L261" s="109" t="s">
        <v>26</v>
      </c>
      <c r="M261" s="109" t="s">
        <v>26</v>
      </c>
      <c r="N261" s="109" t="s">
        <v>1110</v>
      </c>
      <c r="O261" s="109" t="s">
        <v>26</v>
      </c>
      <c r="P261" s="109" t="s">
        <v>116</v>
      </c>
      <c r="Q261" s="109" t="s">
        <v>65</v>
      </c>
      <c r="R261" s="109" t="s">
        <v>42</v>
      </c>
      <c r="S261" s="109" t="s">
        <v>26</v>
      </c>
      <c r="T261" s="109" t="s">
        <v>33</v>
      </c>
      <c r="U261" s="109" t="s">
        <v>26</v>
      </c>
    </row>
    <row r="262" spans="1:21" ht="60">
      <c r="A262" s="108">
        <v>830</v>
      </c>
      <c r="B262" s="109" t="s">
        <v>1699</v>
      </c>
      <c r="C262" s="109" t="s">
        <v>22</v>
      </c>
      <c r="D262" s="110">
        <v>39949</v>
      </c>
      <c r="E262" s="109" t="s">
        <v>436</v>
      </c>
      <c r="F262" s="109" t="s">
        <v>26</v>
      </c>
      <c r="G262" s="109" t="s">
        <v>33</v>
      </c>
      <c r="H262" s="109" t="s">
        <v>26</v>
      </c>
      <c r="I262" s="109" t="s">
        <v>1111</v>
      </c>
      <c r="J262" s="109" t="s">
        <v>26</v>
      </c>
      <c r="K262" s="109" t="s">
        <v>26</v>
      </c>
      <c r="L262" s="109" t="s">
        <v>26</v>
      </c>
      <c r="M262" s="109" t="s">
        <v>340</v>
      </c>
      <c r="N262" s="109" t="s">
        <v>75</v>
      </c>
      <c r="O262" s="109" t="s">
        <v>26</v>
      </c>
      <c r="P262" s="109" t="s">
        <v>394</v>
      </c>
      <c r="Q262" s="109" t="s">
        <v>26</v>
      </c>
      <c r="R262" s="109" t="s">
        <v>42</v>
      </c>
      <c r="S262" s="109" t="s">
        <v>1112</v>
      </c>
      <c r="T262" s="109" t="s">
        <v>33</v>
      </c>
      <c r="U262" s="109" t="s">
        <v>26</v>
      </c>
    </row>
    <row r="263" spans="1:21" ht="45">
      <c r="A263" s="108">
        <v>831</v>
      </c>
      <c r="B263" s="109" t="s">
        <v>1700</v>
      </c>
      <c r="C263" s="109" t="s">
        <v>22</v>
      </c>
      <c r="D263" s="110">
        <v>39345</v>
      </c>
      <c r="E263" s="109" t="s">
        <v>436</v>
      </c>
      <c r="F263" s="109" t="s">
        <v>26</v>
      </c>
      <c r="G263" s="109" t="s">
        <v>33</v>
      </c>
      <c r="H263" s="109" t="s">
        <v>26</v>
      </c>
      <c r="I263" s="109" t="s">
        <v>1113</v>
      </c>
      <c r="J263" s="109" t="s">
        <v>26</v>
      </c>
      <c r="K263" s="109" t="s">
        <v>26</v>
      </c>
      <c r="L263" s="109" t="s">
        <v>26</v>
      </c>
      <c r="M263" s="109" t="s">
        <v>38</v>
      </c>
      <c r="N263" s="109" t="s">
        <v>1114</v>
      </c>
      <c r="O263" s="109" t="s">
        <v>1115</v>
      </c>
      <c r="P263" s="109" t="s">
        <v>26</v>
      </c>
      <c r="Q263" s="109" t="s">
        <v>26</v>
      </c>
      <c r="R263" s="109" t="s">
        <v>121</v>
      </c>
      <c r="S263" s="109" t="s">
        <v>26</v>
      </c>
      <c r="T263" s="109" t="s">
        <v>33</v>
      </c>
      <c r="U263" s="109" t="s">
        <v>26</v>
      </c>
    </row>
    <row r="264" spans="1:21" ht="45">
      <c r="A264" s="108">
        <v>832</v>
      </c>
      <c r="B264" s="109" t="s">
        <v>1116</v>
      </c>
      <c r="C264" s="109" t="s">
        <v>22</v>
      </c>
      <c r="D264" s="110">
        <v>39714</v>
      </c>
      <c r="E264" s="109" t="s">
        <v>436</v>
      </c>
      <c r="F264" s="109" t="s">
        <v>26</v>
      </c>
      <c r="G264" s="109" t="s">
        <v>33</v>
      </c>
      <c r="H264" s="109" t="s">
        <v>26</v>
      </c>
      <c r="I264" s="109" t="s">
        <v>1060</v>
      </c>
      <c r="J264" s="109" t="s">
        <v>26</v>
      </c>
      <c r="K264" s="109" t="s">
        <v>26</v>
      </c>
      <c r="L264" s="109" t="s">
        <v>26</v>
      </c>
      <c r="M264" s="109" t="s">
        <v>1061</v>
      </c>
      <c r="N264" s="109" t="s">
        <v>528</v>
      </c>
      <c r="O264" s="109" t="s">
        <v>26</v>
      </c>
      <c r="P264" s="109" t="s">
        <v>26</v>
      </c>
      <c r="Q264" s="109" t="s">
        <v>26</v>
      </c>
      <c r="R264" s="109" t="s">
        <v>42</v>
      </c>
      <c r="S264" s="109" t="s">
        <v>26</v>
      </c>
      <c r="T264" s="109" t="s">
        <v>33</v>
      </c>
      <c r="U264" s="109" t="s">
        <v>26</v>
      </c>
    </row>
    <row r="265" spans="1:21" ht="30">
      <c r="A265" s="108">
        <v>833</v>
      </c>
      <c r="B265" s="109" t="s">
        <v>1117</v>
      </c>
      <c r="C265" s="109" t="s">
        <v>22</v>
      </c>
      <c r="D265" s="110">
        <v>39703</v>
      </c>
      <c r="E265" s="109" t="s">
        <v>436</v>
      </c>
      <c r="F265" s="109" t="s">
        <v>26</v>
      </c>
      <c r="G265" s="109" t="s">
        <v>33</v>
      </c>
      <c r="H265" s="109" t="s">
        <v>26</v>
      </c>
      <c r="I265" s="109" t="s">
        <v>1118</v>
      </c>
      <c r="J265" s="109" t="s">
        <v>26</v>
      </c>
      <c r="K265" s="109" t="s">
        <v>26</v>
      </c>
      <c r="L265" s="109" t="s">
        <v>26</v>
      </c>
      <c r="M265" s="109" t="s">
        <v>1119</v>
      </c>
      <c r="N265" s="109" t="s">
        <v>64</v>
      </c>
      <c r="O265" s="109" t="s">
        <v>26</v>
      </c>
      <c r="P265" s="109" t="s">
        <v>54</v>
      </c>
      <c r="Q265" s="109" t="s">
        <v>65</v>
      </c>
      <c r="R265" s="109" t="s">
        <v>42</v>
      </c>
      <c r="S265" s="109" t="s">
        <v>1039</v>
      </c>
      <c r="T265" s="109" t="s">
        <v>33</v>
      </c>
      <c r="U265" s="109" t="s">
        <v>26</v>
      </c>
    </row>
    <row r="266" spans="1:21" ht="45">
      <c r="A266" s="108">
        <v>834</v>
      </c>
      <c r="B266" s="109" t="s">
        <v>1120</v>
      </c>
      <c r="C266" s="109" t="s">
        <v>22</v>
      </c>
      <c r="D266" s="110">
        <v>39491</v>
      </c>
      <c r="E266" s="109" t="s">
        <v>436</v>
      </c>
      <c r="F266" s="109" t="s">
        <v>26</v>
      </c>
      <c r="G266" s="109" t="s">
        <v>33</v>
      </c>
      <c r="H266" s="109" t="s">
        <v>26</v>
      </c>
      <c r="I266" s="109" t="s">
        <v>1121</v>
      </c>
      <c r="J266" s="109" t="s">
        <v>26</v>
      </c>
      <c r="K266" s="109" t="s">
        <v>26</v>
      </c>
      <c r="L266" s="109" t="s">
        <v>26</v>
      </c>
      <c r="M266" s="109" t="s">
        <v>65</v>
      </c>
      <c r="N266" s="109" t="s">
        <v>1122</v>
      </c>
      <c r="O266" s="109" t="s">
        <v>26</v>
      </c>
      <c r="P266" s="109" t="s">
        <v>116</v>
      </c>
      <c r="Q266" s="109" t="s">
        <v>41</v>
      </c>
      <c r="R266" s="109" t="s">
        <v>1074</v>
      </c>
      <c r="S266" s="109" t="s">
        <v>26</v>
      </c>
      <c r="T266" s="109" t="s">
        <v>33</v>
      </c>
      <c r="U266" s="109" t="s">
        <v>26</v>
      </c>
    </row>
    <row r="267" spans="1:21" ht="30">
      <c r="A267" s="108">
        <v>835</v>
      </c>
      <c r="B267" s="109" t="s">
        <v>1123</v>
      </c>
      <c r="C267" s="109" t="s">
        <v>22</v>
      </c>
      <c r="D267" s="110">
        <v>39625</v>
      </c>
      <c r="E267" s="109" t="s">
        <v>436</v>
      </c>
      <c r="F267" s="109" t="s">
        <v>557</v>
      </c>
      <c r="G267" s="109" t="s">
        <v>33</v>
      </c>
      <c r="H267" s="109" t="s">
        <v>26</v>
      </c>
      <c r="I267" s="109" t="s">
        <v>1124</v>
      </c>
      <c r="J267" s="109" t="s">
        <v>1125</v>
      </c>
      <c r="K267" s="109" t="s">
        <v>1126</v>
      </c>
      <c r="L267" s="109" t="s">
        <v>877</v>
      </c>
      <c r="M267" s="109" t="s">
        <v>197</v>
      </c>
      <c r="N267" s="109" t="s">
        <v>99</v>
      </c>
      <c r="O267" s="109" t="s">
        <v>26</v>
      </c>
      <c r="P267" s="109" t="s">
        <v>116</v>
      </c>
      <c r="Q267" s="109" t="s">
        <v>26</v>
      </c>
      <c r="R267" s="109" t="s">
        <v>42</v>
      </c>
      <c r="S267" s="109" t="s">
        <v>26</v>
      </c>
      <c r="T267" s="109" t="s">
        <v>33</v>
      </c>
      <c r="U267" s="109" t="s">
        <v>26</v>
      </c>
    </row>
    <row r="268" spans="1:21" ht="45">
      <c r="A268" s="108">
        <v>836</v>
      </c>
      <c r="B268" s="109" t="s">
        <v>1127</v>
      </c>
      <c r="C268" s="109" t="s">
        <v>22</v>
      </c>
      <c r="D268" s="110">
        <v>39824</v>
      </c>
      <c r="E268" s="109" t="s">
        <v>436</v>
      </c>
      <c r="F268" s="109" t="s">
        <v>1128</v>
      </c>
      <c r="G268" s="109" t="s">
        <v>33</v>
      </c>
      <c r="H268" s="109" t="s">
        <v>1129</v>
      </c>
      <c r="I268" s="109" t="s">
        <v>1129</v>
      </c>
      <c r="J268" s="109" t="s">
        <v>26</v>
      </c>
      <c r="K268" s="109" t="s">
        <v>26</v>
      </c>
      <c r="L268" s="109" t="s">
        <v>128</v>
      </c>
      <c r="M268" s="109" t="s">
        <v>1119</v>
      </c>
      <c r="N268" s="109" t="s">
        <v>64</v>
      </c>
      <c r="O268" s="109" t="s">
        <v>26</v>
      </c>
      <c r="P268" s="109" t="s">
        <v>65</v>
      </c>
      <c r="Q268" s="109" t="s">
        <v>41</v>
      </c>
      <c r="R268" s="109" t="s">
        <v>42</v>
      </c>
      <c r="S268" s="109" t="s">
        <v>1039</v>
      </c>
      <c r="T268" s="109" t="s">
        <v>33</v>
      </c>
      <c r="U268" s="109" t="s">
        <v>26</v>
      </c>
    </row>
    <row r="269" spans="1:21" ht="45">
      <c r="A269" s="108">
        <v>837</v>
      </c>
      <c r="B269" s="109" t="s">
        <v>1130</v>
      </c>
      <c r="C269" s="109" t="s">
        <v>22</v>
      </c>
      <c r="D269" s="110">
        <v>39658</v>
      </c>
      <c r="E269" s="109" t="s">
        <v>436</v>
      </c>
      <c r="F269" s="109" t="s">
        <v>26</v>
      </c>
      <c r="G269" s="109" t="s">
        <v>33</v>
      </c>
      <c r="H269" s="109" t="s">
        <v>26</v>
      </c>
      <c r="I269" s="109" t="s">
        <v>1131</v>
      </c>
      <c r="J269" s="109" t="s">
        <v>26</v>
      </c>
      <c r="K269" s="109" t="s">
        <v>26</v>
      </c>
      <c r="L269" s="109" t="s">
        <v>26</v>
      </c>
      <c r="M269" s="109" t="s">
        <v>86</v>
      </c>
      <c r="N269" s="109" t="s">
        <v>1132</v>
      </c>
      <c r="O269" s="109" t="s">
        <v>231</v>
      </c>
      <c r="P269" s="109" t="s">
        <v>26</v>
      </c>
      <c r="Q269" s="109" t="s">
        <v>26</v>
      </c>
      <c r="R269" s="109" t="s">
        <v>42</v>
      </c>
      <c r="S269" s="109" t="s">
        <v>1133</v>
      </c>
      <c r="T269" s="109" t="s">
        <v>33</v>
      </c>
      <c r="U269" s="109" t="s">
        <v>26</v>
      </c>
    </row>
    <row r="270" spans="1:21" ht="30">
      <c r="A270" s="108">
        <v>838</v>
      </c>
      <c r="B270" s="109" t="s">
        <v>1682</v>
      </c>
      <c r="C270" s="109" t="s">
        <v>22</v>
      </c>
      <c r="D270" s="110">
        <v>40065</v>
      </c>
      <c r="E270" s="109" t="s">
        <v>436</v>
      </c>
      <c r="F270" s="109" t="s">
        <v>336</v>
      </c>
      <c r="G270" s="109" t="s">
        <v>33</v>
      </c>
      <c r="H270" s="109" t="s">
        <v>26</v>
      </c>
      <c r="I270" s="109" t="s">
        <v>1134</v>
      </c>
      <c r="J270" s="109" t="s">
        <v>1135</v>
      </c>
      <c r="K270" s="109" t="s">
        <v>26</v>
      </c>
      <c r="L270" s="109" t="s">
        <v>128</v>
      </c>
      <c r="M270" s="109" t="s">
        <v>86</v>
      </c>
      <c r="N270" s="109" t="s">
        <v>341</v>
      </c>
      <c r="O270" s="109" t="s">
        <v>64</v>
      </c>
      <c r="P270" s="109" t="s">
        <v>41</v>
      </c>
      <c r="Q270" s="109" t="s">
        <v>41</v>
      </c>
      <c r="R270" s="109" t="s">
        <v>42</v>
      </c>
      <c r="S270" s="109" t="s">
        <v>26</v>
      </c>
      <c r="T270" s="109" t="s">
        <v>33</v>
      </c>
      <c r="U270" s="109" t="s">
        <v>26</v>
      </c>
    </row>
    <row r="271" spans="1:21" ht="30">
      <c r="A271" s="108">
        <v>839</v>
      </c>
      <c r="B271" s="109" t="s">
        <v>1136</v>
      </c>
      <c r="C271" s="109" t="s">
        <v>22</v>
      </c>
      <c r="D271" s="110">
        <v>39739</v>
      </c>
      <c r="E271" s="109" t="s">
        <v>436</v>
      </c>
      <c r="F271" s="109" t="s">
        <v>109</v>
      </c>
      <c r="G271" s="109" t="s">
        <v>33</v>
      </c>
      <c r="H271" s="109" t="s">
        <v>26</v>
      </c>
      <c r="I271" s="109" t="s">
        <v>1137</v>
      </c>
      <c r="J271" s="109" t="s">
        <v>26</v>
      </c>
      <c r="K271" s="109" t="s">
        <v>26</v>
      </c>
      <c r="L271" s="109" t="s">
        <v>128</v>
      </c>
      <c r="M271" s="109" t="s">
        <v>41</v>
      </c>
      <c r="N271" s="109" t="s">
        <v>224</v>
      </c>
      <c r="O271" s="109" t="s">
        <v>64</v>
      </c>
      <c r="P271" s="109" t="s">
        <v>70</v>
      </c>
      <c r="Q271" s="109" t="s">
        <v>114</v>
      </c>
      <c r="R271" s="109" t="s">
        <v>42</v>
      </c>
      <c r="S271" s="109" t="s">
        <v>225</v>
      </c>
      <c r="T271" s="109" t="s">
        <v>33</v>
      </c>
      <c r="U271" s="109" t="s">
        <v>26</v>
      </c>
    </row>
    <row r="272" spans="1:21" ht="30">
      <c r="A272" s="108">
        <v>840</v>
      </c>
      <c r="B272" s="109" t="s">
        <v>1138</v>
      </c>
      <c r="C272" s="109" t="s">
        <v>22</v>
      </c>
      <c r="D272" s="110">
        <v>39844</v>
      </c>
      <c r="E272" s="109" t="s">
        <v>436</v>
      </c>
      <c r="F272" s="109" t="s">
        <v>1139</v>
      </c>
      <c r="G272" s="109" t="s">
        <v>33</v>
      </c>
      <c r="H272" s="109" t="s">
        <v>26</v>
      </c>
      <c r="I272" s="109" t="s">
        <v>1140</v>
      </c>
      <c r="J272" s="109" t="s">
        <v>1141</v>
      </c>
      <c r="K272" s="109" t="s">
        <v>1142</v>
      </c>
      <c r="L272" s="109" t="s">
        <v>877</v>
      </c>
      <c r="M272" s="109" t="s">
        <v>1143</v>
      </c>
      <c r="N272" s="109" t="s">
        <v>64</v>
      </c>
      <c r="O272" s="109" t="s">
        <v>26</v>
      </c>
      <c r="P272" s="109" t="s">
        <v>50</v>
      </c>
      <c r="Q272" s="109" t="s">
        <v>609</v>
      </c>
      <c r="R272" s="109" t="s">
        <v>42</v>
      </c>
      <c r="S272" s="109" t="s">
        <v>1144</v>
      </c>
      <c r="T272" s="109" t="s">
        <v>33</v>
      </c>
      <c r="U272" s="109" t="s">
        <v>26</v>
      </c>
    </row>
    <row r="273" spans="1:21" ht="30">
      <c r="A273" s="108">
        <v>841</v>
      </c>
      <c r="B273" s="109" t="s">
        <v>1145</v>
      </c>
      <c r="C273" s="109" t="s">
        <v>22</v>
      </c>
      <c r="D273" s="110">
        <v>40170</v>
      </c>
      <c r="E273" s="109" t="s">
        <v>436</v>
      </c>
      <c r="F273" s="109" t="s">
        <v>26</v>
      </c>
      <c r="G273" s="109" t="s">
        <v>33</v>
      </c>
      <c r="H273" s="109" t="s">
        <v>26</v>
      </c>
      <c r="I273" s="109" t="s">
        <v>1146</v>
      </c>
      <c r="J273" s="109" t="s">
        <v>26</v>
      </c>
      <c r="K273" s="109" t="s">
        <v>26</v>
      </c>
      <c r="L273" s="109" t="s">
        <v>26</v>
      </c>
      <c r="M273" s="109" t="s">
        <v>65</v>
      </c>
      <c r="N273" s="109" t="s">
        <v>188</v>
      </c>
      <c r="O273" s="109" t="s">
        <v>26</v>
      </c>
      <c r="P273" s="109" t="s">
        <v>26</v>
      </c>
      <c r="Q273" s="109" t="s">
        <v>26</v>
      </c>
      <c r="R273" s="109" t="s">
        <v>42</v>
      </c>
      <c r="S273" s="109" t="s">
        <v>1147</v>
      </c>
      <c r="T273" s="109" t="s">
        <v>33</v>
      </c>
      <c r="U273" s="109" t="s">
        <v>26</v>
      </c>
    </row>
    <row r="274" spans="1:21" ht="135">
      <c r="A274" s="108">
        <v>842</v>
      </c>
      <c r="B274" s="109" t="s">
        <v>1148</v>
      </c>
      <c r="C274" s="109" t="s">
        <v>22</v>
      </c>
      <c r="D274" s="110">
        <v>39710</v>
      </c>
      <c r="E274" s="109" t="s">
        <v>436</v>
      </c>
      <c r="F274" s="109" t="s">
        <v>26</v>
      </c>
      <c r="G274" s="109" t="s">
        <v>33</v>
      </c>
      <c r="H274" s="109" t="s">
        <v>26</v>
      </c>
      <c r="I274" s="109" t="s">
        <v>1149</v>
      </c>
      <c r="J274" s="109" t="s">
        <v>26</v>
      </c>
      <c r="K274" s="109" t="s">
        <v>26</v>
      </c>
      <c r="L274" s="109" t="s">
        <v>26</v>
      </c>
      <c r="M274" s="109" t="s">
        <v>428</v>
      </c>
      <c r="N274" s="109" t="s">
        <v>1150</v>
      </c>
      <c r="O274" s="109" t="s">
        <v>26</v>
      </c>
      <c r="P274" s="109" t="s">
        <v>142</v>
      </c>
      <c r="Q274" s="109" t="s">
        <v>26</v>
      </c>
      <c r="R274" s="109" t="s">
        <v>42</v>
      </c>
      <c r="S274" s="109" t="s">
        <v>26</v>
      </c>
      <c r="T274" s="109" t="s">
        <v>33</v>
      </c>
      <c r="U274" s="109" t="s">
        <v>26</v>
      </c>
    </row>
    <row r="275" spans="1:21" ht="30">
      <c r="A275" s="108">
        <v>843</v>
      </c>
      <c r="B275" s="109" t="s">
        <v>1701</v>
      </c>
      <c r="C275" s="109" t="s">
        <v>22</v>
      </c>
      <c r="D275" s="110">
        <v>0</v>
      </c>
      <c r="E275" s="109" t="s">
        <v>436</v>
      </c>
      <c r="F275" s="109" t="s">
        <v>26</v>
      </c>
      <c r="G275" s="109" t="s">
        <v>33</v>
      </c>
      <c r="H275" s="109" t="s">
        <v>26</v>
      </c>
      <c r="I275" s="109" t="s">
        <v>1151</v>
      </c>
      <c r="J275" s="109" t="s">
        <v>26</v>
      </c>
      <c r="K275" s="109" t="s">
        <v>26</v>
      </c>
      <c r="L275" s="109" t="s">
        <v>26</v>
      </c>
      <c r="M275" s="109" t="s">
        <v>1152</v>
      </c>
      <c r="N275" s="109" t="s">
        <v>64</v>
      </c>
      <c r="O275" s="109" t="s">
        <v>26</v>
      </c>
      <c r="P275" s="109" t="s">
        <v>53</v>
      </c>
      <c r="Q275" s="109" t="s">
        <v>50</v>
      </c>
      <c r="R275" s="109" t="s">
        <v>42</v>
      </c>
      <c r="S275" s="109" t="s">
        <v>1153</v>
      </c>
      <c r="T275" s="109" t="s">
        <v>33</v>
      </c>
      <c r="U275" s="109" t="s">
        <v>26</v>
      </c>
    </row>
    <row r="276" spans="1:21" ht="135">
      <c r="A276" s="108">
        <v>844</v>
      </c>
      <c r="B276" s="109" t="s">
        <v>1154</v>
      </c>
      <c r="C276" s="109" t="s">
        <v>22</v>
      </c>
      <c r="D276" s="110">
        <v>44008</v>
      </c>
      <c r="E276" s="109" t="s">
        <v>436</v>
      </c>
      <c r="F276" s="109" t="s">
        <v>26</v>
      </c>
      <c r="G276" s="109" t="s">
        <v>33</v>
      </c>
      <c r="H276" s="109" t="s">
        <v>26</v>
      </c>
      <c r="I276" s="109" t="s">
        <v>1155</v>
      </c>
      <c r="J276" s="109" t="s">
        <v>26</v>
      </c>
      <c r="K276" s="109" t="s">
        <v>26</v>
      </c>
      <c r="L276" s="109" t="s">
        <v>26</v>
      </c>
      <c r="M276" s="109" t="s">
        <v>26</v>
      </c>
      <c r="N276" s="109" t="s">
        <v>1156</v>
      </c>
      <c r="O276" s="109" t="s">
        <v>26</v>
      </c>
      <c r="P276" s="109" t="s">
        <v>26</v>
      </c>
      <c r="Q276" s="109" t="s">
        <v>1157</v>
      </c>
      <c r="R276" s="109" t="s">
        <v>42</v>
      </c>
      <c r="S276" s="109" t="s">
        <v>26</v>
      </c>
      <c r="T276" s="109" t="s">
        <v>33</v>
      </c>
      <c r="U276" s="109" t="s">
        <v>26</v>
      </c>
    </row>
    <row r="277" spans="1:21" ht="45">
      <c r="A277" s="108">
        <v>845</v>
      </c>
      <c r="B277" s="109" t="s">
        <v>1702</v>
      </c>
      <c r="C277" s="109" t="s">
        <v>22</v>
      </c>
      <c r="D277" s="110">
        <v>40060</v>
      </c>
      <c r="E277" s="109" t="s">
        <v>436</v>
      </c>
      <c r="F277" s="109" t="s">
        <v>26</v>
      </c>
      <c r="G277" s="109" t="s">
        <v>33</v>
      </c>
      <c r="H277" s="109" t="s">
        <v>26</v>
      </c>
      <c r="I277" s="109" t="s">
        <v>1101</v>
      </c>
      <c r="J277" s="109" t="s">
        <v>26</v>
      </c>
      <c r="K277" s="109" t="s">
        <v>26</v>
      </c>
      <c r="L277" s="109" t="s">
        <v>26</v>
      </c>
      <c r="M277" s="109" t="s">
        <v>262</v>
      </c>
      <c r="N277" s="109" t="s">
        <v>224</v>
      </c>
      <c r="O277" s="109" t="s">
        <v>64</v>
      </c>
      <c r="P277" s="109" t="s">
        <v>54</v>
      </c>
      <c r="Q277" s="109" t="s">
        <v>26</v>
      </c>
      <c r="R277" s="109" t="s">
        <v>42</v>
      </c>
      <c r="S277" s="109" t="s">
        <v>26</v>
      </c>
      <c r="T277" s="109" t="s">
        <v>33</v>
      </c>
      <c r="U277" s="109" t="s">
        <v>26</v>
      </c>
    </row>
    <row r="278" spans="1:21" ht="30">
      <c r="A278" s="108">
        <v>846</v>
      </c>
      <c r="B278" s="109" t="s">
        <v>1158</v>
      </c>
      <c r="C278" s="109" t="s">
        <v>22</v>
      </c>
      <c r="D278" s="110">
        <v>39668</v>
      </c>
      <c r="E278" s="109" t="s">
        <v>436</v>
      </c>
      <c r="F278" s="109" t="s">
        <v>1159</v>
      </c>
      <c r="G278" s="109" t="s">
        <v>33</v>
      </c>
      <c r="H278" s="109" t="s">
        <v>26</v>
      </c>
      <c r="I278" s="109" t="s">
        <v>1160</v>
      </c>
      <c r="J278" s="109" t="s">
        <v>1161</v>
      </c>
      <c r="K278" s="109" t="s">
        <v>1162</v>
      </c>
      <c r="L278" s="109" t="s">
        <v>128</v>
      </c>
      <c r="M278" s="109" t="s">
        <v>38</v>
      </c>
      <c r="N278" s="109" t="s">
        <v>58</v>
      </c>
      <c r="O278" s="109" t="s">
        <v>64</v>
      </c>
      <c r="P278" s="109" t="s">
        <v>53</v>
      </c>
      <c r="Q278" s="109" t="s">
        <v>86</v>
      </c>
      <c r="R278" s="109" t="s">
        <v>42</v>
      </c>
      <c r="S278" s="109" t="s">
        <v>59</v>
      </c>
      <c r="T278" s="109" t="s">
        <v>33</v>
      </c>
      <c r="U278" s="109" t="s">
        <v>26</v>
      </c>
    </row>
    <row r="279" spans="1:21" ht="30">
      <c r="A279" s="108">
        <v>847</v>
      </c>
      <c r="B279" s="109" t="s">
        <v>1163</v>
      </c>
      <c r="C279" s="109" t="s">
        <v>22</v>
      </c>
      <c r="D279" s="110">
        <v>39825</v>
      </c>
      <c r="E279" s="109" t="s">
        <v>436</v>
      </c>
      <c r="F279" s="109" t="s">
        <v>209</v>
      </c>
      <c r="G279" s="109" t="s">
        <v>33</v>
      </c>
      <c r="H279" s="109" t="s">
        <v>26</v>
      </c>
      <c r="I279" s="109" t="s">
        <v>1164</v>
      </c>
      <c r="J279" s="109" t="s">
        <v>1165</v>
      </c>
      <c r="K279" s="109" t="s">
        <v>1166</v>
      </c>
      <c r="L279" s="109" t="s">
        <v>49</v>
      </c>
      <c r="M279" s="109" t="s">
        <v>104</v>
      </c>
      <c r="N279" s="109" t="s">
        <v>224</v>
      </c>
      <c r="O279" s="109" t="s">
        <v>26</v>
      </c>
      <c r="P279" s="109" t="s">
        <v>53</v>
      </c>
      <c r="Q279" s="109" t="s">
        <v>54</v>
      </c>
      <c r="R279" s="109" t="s">
        <v>42</v>
      </c>
      <c r="S279" s="109" t="s">
        <v>1167</v>
      </c>
      <c r="T279" s="109" t="s">
        <v>33</v>
      </c>
      <c r="U279" s="109" t="s">
        <v>26</v>
      </c>
    </row>
    <row r="280" spans="1:21" ht="30">
      <c r="A280" s="108">
        <v>848</v>
      </c>
      <c r="B280" s="109" t="s">
        <v>1168</v>
      </c>
      <c r="C280" s="109" t="s">
        <v>22</v>
      </c>
      <c r="D280" s="110">
        <v>39962</v>
      </c>
      <c r="E280" s="109" t="s">
        <v>436</v>
      </c>
      <c r="F280" s="109" t="s">
        <v>370</v>
      </c>
      <c r="G280" s="109" t="s">
        <v>33</v>
      </c>
      <c r="H280" s="109" t="s">
        <v>26</v>
      </c>
      <c r="I280" s="109" t="s">
        <v>1169</v>
      </c>
      <c r="J280" s="109" t="s">
        <v>1170</v>
      </c>
      <c r="K280" s="109" t="s">
        <v>1171</v>
      </c>
      <c r="L280" s="109" t="s">
        <v>26</v>
      </c>
      <c r="M280" s="109" t="s">
        <v>106</v>
      </c>
      <c r="N280" s="109" t="s">
        <v>75</v>
      </c>
      <c r="O280" s="109" t="s">
        <v>26</v>
      </c>
      <c r="P280" s="109" t="s">
        <v>65</v>
      </c>
      <c r="Q280" s="109" t="s">
        <v>65</v>
      </c>
      <c r="R280" s="109" t="s">
        <v>42</v>
      </c>
      <c r="S280" s="109" t="s">
        <v>1172</v>
      </c>
      <c r="T280" s="109" t="s">
        <v>33</v>
      </c>
      <c r="U280" s="109" t="s">
        <v>26</v>
      </c>
    </row>
    <row r="281" spans="1:21" ht="45">
      <c r="A281" s="108">
        <v>849</v>
      </c>
      <c r="B281" s="109" t="s">
        <v>1173</v>
      </c>
      <c r="C281" s="109" t="s">
        <v>22</v>
      </c>
      <c r="D281" s="110">
        <v>39929</v>
      </c>
      <c r="E281" s="109" t="s">
        <v>436</v>
      </c>
      <c r="F281" s="109" t="s">
        <v>370</v>
      </c>
      <c r="G281" s="109" t="s">
        <v>33</v>
      </c>
      <c r="H281" s="109" t="s">
        <v>26</v>
      </c>
      <c r="I281" s="109" t="s">
        <v>1174</v>
      </c>
      <c r="J281" s="109" t="s">
        <v>1175</v>
      </c>
      <c r="K281" s="109" t="s">
        <v>1176</v>
      </c>
      <c r="L281" s="109" t="s">
        <v>68</v>
      </c>
      <c r="M281" s="109" t="s">
        <v>86</v>
      </c>
      <c r="N281" s="109" t="s">
        <v>161</v>
      </c>
      <c r="O281" s="109" t="s">
        <v>64</v>
      </c>
      <c r="P281" s="109" t="s">
        <v>41</v>
      </c>
      <c r="Q281" s="109" t="s">
        <v>83</v>
      </c>
      <c r="R281" s="109" t="s">
        <v>42</v>
      </c>
      <c r="S281" s="109" t="s">
        <v>1177</v>
      </c>
      <c r="T281" s="109" t="s">
        <v>33</v>
      </c>
      <c r="U281" s="109" t="s">
        <v>1178</v>
      </c>
    </row>
    <row r="282" spans="1:21" ht="60">
      <c r="A282" s="108">
        <v>850</v>
      </c>
      <c r="B282" s="109" t="s">
        <v>1179</v>
      </c>
      <c r="C282" s="109" t="s">
        <v>22</v>
      </c>
      <c r="D282" s="110">
        <v>40068</v>
      </c>
      <c r="E282" s="109" t="s">
        <v>436</v>
      </c>
      <c r="F282" s="109" t="s">
        <v>370</v>
      </c>
      <c r="G282" s="109" t="s">
        <v>33</v>
      </c>
      <c r="H282" s="109" t="s">
        <v>26</v>
      </c>
      <c r="I282" s="109" t="s">
        <v>1180</v>
      </c>
      <c r="J282" s="109" t="s">
        <v>26</v>
      </c>
      <c r="K282" s="109" t="s">
        <v>1181</v>
      </c>
      <c r="L282" s="109" t="s">
        <v>1182</v>
      </c>
      <c r="M282" s="109" t="s">
        <v>325</v>
      </c>
      <c r="N282" s="109" t="s">
        <v>130</v>
      </c>
      <c r="O282" s="109" t="s">
        <v>26</v>
      </c>
      <c r="P282" s="109" t="s">
        <v>41</v>
      </c>
      <c r="Q282" s="109" t="s">
        <v>62</v>
      </c>
      <c r="R282" s="109" t="s">
        <v>42</v>
      </c>
      <c r="S282" s="109" t="s">
        <v>1183</v>
      </c>
      <c r="T282" s="109" t="s">
        <v>33</v>
      </c>
      <c r="U282" s="109" t="s">
        <v>26</v>
      </c>
    </row>
    <row r="283" spans="1:21" ht="30">
      <c r="A283" s="108">
        <v>851</v>
      </c>
      <c r="B283" s="109" t="s">
        <v>1184</v>
      </c>
      <c r="C283" s="109" t="s">
        <v>22</v>
      </c>
      <c r="D283" s="110">
        <v>40031</v>
      </c>
      <c r="E283" s="109" t="s">
        <v>436</v>
      </c>
      <c r="F283" s="109" t="s">
        <v>26</v>
      </c>
      <c r="G283" s="109" t="s">
        <v>33</v>
      </c>
      <c r="H283" s="109" t="s">
        <v>26</v>
      </c>
      <c r="I283" s="109" t="s">
        <v>1185</v>
      </c>
      <c r="J283" s="109" t="s">
        <v>26</v>
      </c>
      <c r="K283" s="109" t="s">
        <v>26</v>
      </c>
      <c r="L283" s="109" t="s">
        <v>26</v>
      </c>
      <c r="M283" s="109" t="s">
        <v>1186</v>
      </c>
      <c r="N283" s="109" t="s">
        <v>64</v>
      </c>
      <c r="O283" s="109" t="s">
        <v>26</v>
      </c>
      <c r="P283" s="109" t="s">
        <v>116</v>
      </c>
      <c r="Q283" s="109" t="s">
        <v>70</v>
      </c>
      <c r="R283" s="109" t="s">
        <v>42</v>
      </c>
      <c r="S283" s="109" t="s">
        <v>1187</v>
      </c>
      <c r="T283" s="109" t="s">
        <v>33</v>
      </c>
      <c r="U283" s="109" t="s">
        <v>1188</v>
      </c>
    </row>
    <row r="284" spans="1:21" ht="45">
      <c r="A284" s="108">
        <v>852</v>
      </c>
      <c r="B284" s="109" t="s">
        <v>1189</v>
      </c>
      <c r="C284" s="109" t="s">
        <v>22</v>
      </c>
      <c r="D284" s="110">
        <v>39102</v>
      </c>
      <c r="E284" s="109" t="s">
        <v>436</v>
      </c>
      <c r="F284" s="109" t="s">
        <v>26</v>
      </c>
      <c r="G284" s="109" t="s">
        <v>33</v>
      </c>
      <c r="H284" s="109" t="s">
        <v>26</v>
      </c>
      <c r="I284" s="109" t="s">
        <v>1060</v>
      </c>
      <c r="J284" s="109" t="s">
        <v>26</v>
      </c>
      <c r="K284" s="109" t="s">
        <v>26</v>
      </c>
      <c r="L284" s="109" t="s">
        <v>26</v>
      </c>
      <c r="M284" s="109" t="s">
        <v>1061</v>
      </c>
      <c r="N284" s="109" t="s">
        <v>528</v>
      </c>
      <c r="O284" s="109" t="s">
        <v>26</v>
      </c>
      <c r="P284" s="109" t="s">
        <v>26</v>
      </c>
      <c r="Q284" s="109" t="s">
        <v>26</v>
      </c>
      <c r="R284" s="109" t="s">
        <v>42</v>
      </c>
      <c r="S284" s="109" t="s">
        <v>26</v>
      </c>
      <c r="T284" s="109" t="s">
        <v>33</v>
      </c>
      <c r="U284" s="109" t="s">
        <v>26</v>
      </c>
    </row>
    <row r="285" spans="1:21" ht="30">
      <c r="A285" s="108">
        <v>853</v>
      </c>
      <c r="B285" s="109" t="s">
        <v>1190</v>
      </c>
      <c r="C285" s="109" t="s">
        <v>22</v>
      </c>
      <c r="D285" s="110">
        <v>39516</v>
      </c>
      <c r="E285" s="109" t="s">
        <v>436</v>
      </c>
      <c r="F285" s="109" t="s">
        <v>26</v>
      </c>
      <c r="G285" s="109" t="s">
        <v>33</v>
      </c>
      <c r="H285" s="109" t="s">
        <v>26</v>
      </c>
      <c r="I285" s="109" t="s">
        <v>1191</v>
      </c>
      <c r="J285" s="109" t="s">
        <v>26</v>
      </c>
      <c r="K285" s="109" t="s">
        <v>26</v>
      </c>
      <c r="L285" s="109" t="s">
        <v>26</v>
      </c>
      <c r="M285" s="109" t="s">
        <v>340</v>
      </c>
      <c r="N285" s="109" t="s">
        <v>52</v>
      </c>
      <c r="O285" s="109" t="s">
        <v>26</v>
      </c>
      <c r="P285" s="109" t="s">
        <v>54</v>
      </c>
      <c r="Q285" s="109" t="s">
        <v>1192</v>
      </c>
      <c r="R285" s="109" t="s">
        <v>42</v>
      </c>
      <c r="S285" s="109" t="s">
        <v>26</v>
      </c>
      <c r="T285" s="109" t="s">
        <v>33</v>
      </c>
      <c r="U285" s="109" t="s">
        <v>26</v>
      </c>
    </row>
    <row r="286" spans="1:21" ht="30">
      <c r="A286" s="108">
        <v>854</v>
      </c>
      <c r="B286" s="109" t="s">
        <v>1193</v>
      </c>
      <c r="C286" s="109" t="s">
        <v>22</v>
      </c>
      <c r="D286" s="110">
        <v>39590</v>
      </c>
      <c r="E286" s="109" t="s">
        <v>436</v>
      </c>
      <c r="F286" s="109" t="s">
        <v>26</v>
      </c>
      <c r="G286" s="109" t="s">
        <v>33</v>
      </c>
      <c r="H286" s="109" t="s">
        <v>26</v>
      </c>
      <c r="I286" s="109" t="s">
        <v>1194</v>
      </c>
      <c r="J286" s="109" t="s">
        <v>26</v>
      </c>
      <c r="K286" s="109" t="s">
        <v>26</v>
      </c>
      <c r="L286" s="109" t="s">
        <v>26</v>
      </c>
      <c r="M286" s="109" t="s">
        <v>50</v>
      </c>
      <c r="N286" s="109" t="s">
        <v>1195</v>
      </c>
      <c r="O286" s="109" t="s">
        <v>64</v>
      </c>
      <c r="P286" s="109" t="s">
        <v>65</v>
      </c>
      <c r="Q286" s="109" t="s">
        <v>38</v>
      </c>
      <c r="R286" s="109" t="s">
        <v>42</v>
      </c>
      <c r="S286" s="109" t="s">
        <v>766</v>
      </c>
      <c r="T286" s="109" t="s">
        <v>33</v>
      </c>
      <c r="U286" s="109" t="s">
        <v>26</v>
      </c>
    </row>
    <row r="287" spans="1:21" ht="60">
      <c r="A287" s="108">
        <v>855</v>
      </c>
      <c r="B287" s="109" t="s">
        <v>1196</v>
      </c>
      <c r="C287" s="109" t="s">
        <v>22</v>
      </c>
      <c r="D287" s="110">
        <v>39655</v>
      </c>
      <c r="E287" s="109" t="s">
        <v>436</v>
      </c>
      <c r="F287" s="109" t="s">
        <v>1662</v>
      </c>
      <c r="G287" s="109" t="s">
        <v>33</v>
      </c>
      <c r="H287" s="109" t="s">
        <v>26</v>
      </c>
      <c r="I287" s="109" t="s">
        <v>1663</v>
      </c>
      <c r="J287" s="109" t="s">
        <v>1664</v>
      </c>
      <c r="K287" s="109" t="s">
        <v>1665</v>
      </c>
      <c r="L287" s="109" t="s">
        <v>80</v>
      </c>
      <c r="M287" s="109" t="s">
        <v>274</v>
      </c>
      <c r="N287" s="109" t="s">
        <v>224</v>
      </c>
      <c r="O287" s="109" t="s">
        <v>26</v>
      </c>
      <c r="P287" s="109" t="s">
        <v>86</v>
      </c>
      <c r="Q287" s="109" t="s">
        <v>263</v>
      </c>
      <c r="R287" s="109" t="s">
        <v>42</v>
      </c>
      <c r="S287" s="109" t="s">
        <v>1197</v>
      </c>
      <c r="T287" s="109" t="s">
        <v>33</v>
      </c>
      <c r="U287" s="109" t="s">
        <v>1198</v>
      </c>
    </row>
    <row r="288" spans="1:21" ht="45">
      <c r="A288" s="108">
        <v>856</v>
      </c>
      <c r="B288" s="109" t="s">
        <v>1199</v>
      </c>
      <c r="C288" s="109" t="s">
        <v>22</v>
      </c>
      <c r="D288" s="110">
        <v>39620</v>
      </c>
      <c r="E288" s="109" t="s">
        <v>436</v>
      </c>
      <c r="F288" s="109" t="s">
        <v>45</v>
      </c>
      <c r="G288" s="109" t="s">
        <v>25</v>
      </c>
      <c r="H288" s="109" t="s">
        <v>26</v>
      </c>
      <c r="I288" s="109" t="s">
        <v>1200</v>
      </c>
      <c r="J288" s="109" t="s">
        <v>47</v>
      </c>
      <c r="K288" s="109" t="s">
        <v>48</v>
      </c>
      <c r="L288" s="109" t="s">
        <v>49</v>
      </c>
      <c r="M288" s="109" t="s">
        <v>50</v>
      </c>
      <c r="N288" s="109" t="s">
        <v>51</v>
      </c>
      <c r="O288" s="109" t="s">
        <v>52</v>
      </c>
      <c r="P288" s="109" t="s">
        <v>53</v>
      </c>
      <c r="Q288" s="109" t="s">
        <v>54</v>
      </c>
      <c r="R288" s="109" t="s">
        <v>42</v>
      </c>
      <c r="S288" s="109" t="s">
        <v>408</v>
      </c>
      <c r="T288" s="109" t="s">
        <v>33</v>
      </c>
      <c r="U288" s="109" t="s">
        <v>26</v>
      </c>
    </row>
    <row r="289" spans="1:21" ht="30">
      <c r="A289" s="108">
        <v>857</v>
      </c>
      <c r="B289" s="109" t="s">
        <v>1201</v>
      </c>
      <c r="C289" s="109" t="s">
        <v>22</v>
      </c>
      <c r="D289" s="110">
        <v>39412</v>
      </c>
      <c r="E289" s="109" t="s">
        <v>436</v>
      </c>
      <c r="F289" s="109" t="s">
        <v>26</v>
      </c>
      <c r="G289" s="109" t="s">
        <v>33</v>
      </c>
      <c r="H289" s="109" t="s">
        <v>26</v>
      </c>
      <c r="I289" s="109" t="s">
        <v>1060</v>
      </c>
      <c r="J289" s="109" t="s">
        <v>26</v>
      </c>
      <c r="K289" s="109" t="s">
        <v>26</v>
      </c>
      <c r="L289" s="109" t="s">
        <v>26</v>
      </c>
      <c r="M289" s="109" t="s">
        <v>1061</v>
      </c>
      <c r="N289" s="109" t="s">
        <v>528</v>
      </c>
      <c r="O289" s="109" t="s">
        <v>26</v>
      </c>
      <c r="P289" s="109" t="s">
        <v>26</v>
      </c>
      <c r="Q289" s="109" t="s">
        <v>26</v>
      </c>
      <c r="R289" s="109" t="s">
        <v>42</v>
      </c>
      <c r="S289" s="109" t="s">
        <v>26</v>
      </c>
      <c r="T289" s="109" t="s">
        <v>33</v>
      </c>
      <c r="U289" s="109" t="s">
        <v>26</v>
      </c>
    </row>
    <row r="290" spans="1:21" ht="30">
      <c r="A290" s="108">
        <v>858</v>
      </c>
      <c r="B290" s="109" t="s">
        <v>1202</v>
      </c>
      <c r="C290" s="109" t="s">
        <v>22</v>
      </c>
      <c r="D290" s="110">
        <v>40046</v>
      </c>
      <c r="E290" s="109" t="s">
        <v>436</v>
      </c>
      <c r="F290" s="109" t="s">
        <v>26</v>
      </c>
      <c r="G290" s="109" t="s">
        <v>33</v>
      </c>
      <c r="H290" s="109" t="s">
        <v>26</v>
      </c>
      <c r="I290" s="109" t="s">
        <v>1060</v>
      </c>
      <c r="J290" s="109" t="s">
        <v>26</v>
      </c>
      <c r="K290" s="109" t="s">
        <v>26</v>
      </c>
      <c r="L290" s="109" t="s">
        <v>26</v>
      </c>
      <c r="M290" s="109" t="s">
        <v>1061</v>
      </c>
      <c r="N290" s="109" t="s">
        <v>528</v>
      </c>
      <c r="O290" s="109" t="s">
        <v>26</v>
      </c>
      <c r="P290" s="109" t="s">
        <v>26</v>
      </c>
      <c r="Q290" s="109" t="s">
        <v>26</v>
      </c>
      <c r="R290" s="109" t="s">
        <v>42</v>
      </c>
      <c r="S290" s="109" t="s">
        <v>26</v>
      </c>
      <c r="T290" s="109" t="s">
        <v>33</v>
      </c>
      <c r="U290" s="109" t="s">
        <v>26</v>
      </c>
    </row>
    <row r="291" spans="1:21" ht="45">
      <c r="A291" s="108">
        <v>859</v>
      </c>
      <c r="B291" s="109" t="s">
        <v>1385</v>
      </c>
      <c r="C291" s="109" t="s">
        <v>22</v>
      </c>
      <c r="D291" s="110">
        <v>39779</v>
      </c>
      <c r="E291" s="109" t="s">
        <v>436</v>
      </c>
      <c r="F291" s="109" t="s">
        <v>209</v>
      </c>
      <c r="G291" s="109" t="s">
        <v>33</v>
      </c>
      <c r="H291" s="109" t="s">
        <v>26</v>
      </c>
      <c r="I291" s="109" t="s">
        <v>1386</v>
      </c>
      <c r="J291" s="109" t="s">
        <v>1387</v>
      </c>
      <c r="K291" s="109" t="s">
        <v>1388</v>
      </c>
      <c r="L291" s="109" t="s">
        <v>49</v>
      </c>
      <c r="M291" s="109" t="s">
        <v>50</v>
      </c>
      <c r="N291" s="109" t="s">
        <v>1290</v>
      </c>
      <c r="O291" s="109" t="s">
        <v>64</v>
      </c>
      <c r="P291" s="109" t="s">
        <v>54</v>
      </c>
      <c r="Q291" s="109" t="s">
        <v>116</v>
      </c>
      <c r="R291" s="109" t="s">
        <v>42</v>
      </c>
      <c r="S291" s="109" t="s">
        <v>1389</v>
      </c>
      <c r="T291" s="109" t="s">
        <v>33</v>
      </c>
      <c r="U291" s="109" t="s">
        <v>26</v>
      </c>
    </row>
    <row r="292" spans="1:21" ht="45">
      <c r="A292" s="108">
        <v>860</v>
      </c>
      <c r="B292" s="109" t="s">
        <v>1203</v>
      </c>
      <c r="C292" s="109" t="s">
        <v>22</v>
      </c>
      <c r="D292" s="110">
        <v>39862</v>
      </c>
      <c r="E292" s="109" t="s">
        <v>436</v>
      </c>
      <c r="F292" s="109" t="s">
        <v>26</v>
      </c>
      <c r="G292" s="109" t="s">
        <v>33</v>
      </c>
      <c r="H292" s="109" t="s">
        <v>26</v>
      </c>
      <c r="I292" s="109" t="s">
        <v>1204</v>
      </c>
      <c r="J292" s="109" t="s">
        <v>26</v>
      </c>
      <c r="K292" s="109" t="s">
        <v>26</v>
      </c>
      <c r="L292" s="109" t="s">
        <v>26</v>
      </c>
      <c r="M292" s="109" t="s">
        <v>1205</v>
      </c>
      <c r="N292" s="109" t="s">
        <v>321</v>
      </c>
      <c r="O292" s="109" t="s">
        <v>26</v>
      </c>
      <c r="P292" s="109" t="s">
        <v>26</v>
      </c>
      <c r="Q292" s="109" t="s">
        <v>26</v>
      </c>
      <c r="R292" s="109" t="s">
        <v>42</v>
      </c>
      <c r="S292" s="109" t="s">
        <v>1206</v>
      </c>
      <c r="T292" s="109" t="s">
        <v>33</v>
      </c>
      <c r="U292" s="109" t="s">
        <v>26</v>
      </c>
    </row>
    <row r="293" spans="1:21" ht="60">
      <c r="A293" s="108">
        <v>861</v>
      </c>
      <c r="B293" s="109" t="s">
        <v>1207</v>
      </c>
      <c r="C293" s="109" t="s">
        <v>22</v>
      </c>
      <c r="D293" s="110">
        <v>39767</v>
      </c>
      <c r="E293" s="109" t="s">
        <v>436</v>
      </c>
      <c r="F293" s="109" t="s">
        <v>26</v>
      </c>
      <c r="G293" s="109" t="s">
        <v>33</v>
      </c>
      <c r="H293" s="109" t="s">
        <v>26</v>
      </c>
      <c r="I293" s="109" t="s">
        <v>1208</v>
      </c>
      <c r="J293" s="109" t="s">
        <v>26</v>
      </c>
      <c r="K293" s="109" t="s">
        <v>26</v>
      </c>
      <c r="L293" s="109" t="s">
        <v>26</v>
      </c>
      <c r="M293" s="109" t="s">
        <v>164</v>
      </c>
      <c r="N293" s="109" t="s">
        <v>1209</v>
      </c>
      <c r="O293" s="109" t="s">
        <v>64</v>
      </c>
      <c r="P293" s="109" t="s">
        <v>26</v>
      </c>
      <c r="Q293" s="109" t="s">
        <v>26</v>
      </c>
      <c r="R293" s="109" t="s">
        <v>42</v>
      </c>
      <c r="S293" s="109" t="s">
        <v>1210</v>
      </c>
      <c r="T293" s="109" t="s">
        <v>33</v>
      </c>
      <c r="U293" s="109" t="s">
        <v>26</v>
      </c>
    </row>
    <row r="294" spans="1:21" ht="30">
      <c r="A294" s="108">
        <v>862</v>
      </c>
      <c r="B294" s="109" t="s">
        <v>1211</v>
      </c>
      <c r="C294" s="109" t="s">
        <v>22</v>
      </c>
      <c r="D294" s="110">
        <v>39441</v>
      </c>
      <c r="E294" s="109" t="s">
        <v>436</v>
      </c>
      <c r="F294" s="109" t="s">
        <v>370</v>
      </c>
      <c r="G294" s="109" t="s">
        <v>33</v>
      </c>
      <c r="H294" s="109" t="s">
        <v>26</v>
      </c>
      <c r="I294" s="109" t="s">
        <v>1212</v>
      </c>
      <c r="J294" s="109" t="s">
        <v>1213</v>
      </c>
      <c r="K294" s="109" t="s">
        <v>1214</v>
      </c>
      <c r="L294" s="109" t="s">
        <v>26</v>
      </c>
      <c r="M294" s="109" t="s">
        <v>106</v>
      </c>
      <c r="N294" s="109" t="s">
        <v>356</v>
      </c>
      <c r="O294" s="109" t="s">
        <v>26</v>
      </c>
      <c r="P294" s="109" t="s">
        <v>65</v>
      </c>
      <c r="Q294" s="109" t="s">
        <v>50</v>
      </c>
      <c r="R294" s="109" t="s">
        <v>42</v>
      </c>
      <c r="S294" s="109" t="s">
        <v>26</v>
      </c>
      <c r="T294" s="109" t="s">
        <v>33</v>
      </c>
      <c r="U294" s="109" t="s">
        <v>26</v>
      </c>
    </row>
    <row r="295" spans="1:21" ht="30">
      <c r="A295" s="108">
        <v>863</v>
      </c>
      <c r="B295" s="109" t="s">
        <v>1215</v>
      </c>
      <c r="C295" s="109" t="s">
        <v>22</v>
      </c>
      <c r="D295" s="110">
        <v>40150</v>
      </c>
      <c r="E295" s="109" t="s">
        <v>436</v>
      </c>
      <c r="F295" s="109" t="s">
        <v>26</v>
      </c>
      <c r="G295" s="109" t="s">
        <v>33</v>
      </c>
      <c r="H295" s="109" t="s">
        <v>26</v>
      </c>
      <c r="I295" s="109" t="s">
        <v>1216</v>
      </c>
      <c r="J295" s="109" t="s">
        <v>26</v>
      </c>
      <c r="K295" s="109" t="s">
        <v>26</v>
      </c>
      <c r="L295" s="109" t="s">
        <v>26</v>
      </c>
      <c r="M295" s="109" t="s">
        <v>104</v>
      </c>
      <c r="N295" s="109" t="s">
        <v>105</v>
      </c>
      <c r="O295" s="109" t="s">
        <v>26</v>
      </c>
      <c r="P295" s="109" t="s">
        <v>26</v>
      </c>
      <c r="Q295" s="109" t="s">
        <v>26</v>
      </c>
      <c r="R295" s="109" t="s">
        <v>42</v>
      </c>
      <c r="S295" s="109" t="s">
        <v>617</v>
      </c>
      <c r="T295" s="109" t="s">
        <v>33</v>
      </c>
      <c r="U295" s="109" t="s">
        <v>26</v>
      </c>
    </row>
    <row r="296" spans="1:21" ht="75">
      <c r="A296" s="108">
        <v>864</v>
      </c>
      <c r="B296" s="109" t="s">
        <v>1217</v>
      </c>
      <c r="C296" s="109" t="s">
        <v>22</v>
      </c>
      <c r="D296" s="110">
        <v>39989</v>
      </c>
      <c r="E296" s="109" t="s">
        <v>436</v>
      </c>
      <c r="F296" s="109" t="s">
        <v>26</v>
      </c>
      <c r="G296" s="109" t="s">
        <v>33</v>
      </c>
      <c r="H296" s="109" t="s">
        <v>26</v>
      </c>
      <c r="I296" s="109" t="s">
        <v>1218</v>
      </c>
      <c r="J296" s="109" t="s">
        <v>26</v>
      </c>
      <c r="K296" s="109" t="s">
        <v>26</v>
      </c>
      <c r="L296" s="109" t="s">
        <v>26</v>
      </c>
      <c r="M296" s="109" t="s">
        <v>114</v>
      </c>
      <c r="N296" s="109" t="s">
        <v>1219</v>
      </c>
      <c r="O296" s="109" t="s">
        <v>75</v>
      </c>
      <c r="P296" s="109" t="s">
        <v>26</v>
      </c>
      <c r="Q296" s="109" t="s">
        <v>26</v>
      </c>
      <c r="R296" s="109" t="s">
        <v>42</v>
      </c>
      <c r="S296" s="109" t="s">
        <v>1220</v>
      </c>
      <c r="T296" s="109" t="s">
        <v>33</v>
      </c>
      <c r="U296" s="109" t="s">
        <v>26</v>
      </c>
    </row>
    <row r="297" spans="1:21" ht="30">
      <c r="A297" s="108">
        <v>865</v>
      </c>
      <c r="B297" s="109" t="s">
        <v>1221</v>
      </c>
      <c r="C297" s="109" t="s">
        <v>22</v>
      </c>
      <c r="D297" s="110">
        <v>39401</v>
      </c>
      <c r="E297" s="109" t="s">
        <v>436</v>
      </c>
      <c r="F297" s="109" t="s">
        <v>52</v>
      </c>
      <c r="G297" s="109" t="s">
        <v>25</v>
      </c>
      <c r="H297" s="109" t="s">
        <v>26</v>
      </c>
      <c r="I297" s="109" t="s">
        <v>1222</v>
      </c>
      <c r="J297" s="109" t="s">
        <v>26</v>
      </c>
      <c r="K297" s="109" t="s">
        <v>1223</v>
      </c>
      <c r="L297" s="109" t="s">
        <v>49</v>
      </c>
      <c r="M297" s="109" t="s">
        <v>41</v>
      </c>
      <c r="N297" s="109" t="s">
        <v>1224</v>
      </c>
      <c r="O297" s="109" t="s">
        <v>52</v>
      </c>
      <c r="P297" s="109" t="s">
        <v>38</v>
      </c>
      <c r="Q297" s="109" t="s">
        <v>38</v>
      </c>
      <c r="R297" s="109" t="s">
        <v>42</v>
      </c>
      <c r="S297" s="109" t="s">
        <v>408</v>
      </c>
      <c r="T297" s="109" t="s">
        <v>33</v>
      </c>
      <c r="U297" s="109" t="s">
        <v>26</v>
      </c>
    </row>
    <row r="298" spans="1:21" ht="45">
      <c r="A298" s="108">
        <v>866</v>
      </c>
      <c r="B298" s="109" t="s">
        <v>1225</v>
      </c>
      <c r="C298" s="109" t="s">
        <v>22</v>
      </c>
      <c r="D298" s="110">
        <v>39874</v>
      </c>
      <c r="E298" s="109" t="s">
        <v>436</v>
      </c>
      <c r="F298" s="109" t="s">
        <v>209</v>
      </c>
      <c r="G298" s="109" t="s">
        <v>33</v>
      </c>
      <c r="H298" s="109" t="s">
        <v>1226</v>
      </c>
      <c r="I298" s="109" t="s">
        <v>1227</v>
      </c>
      <c r="J298" s="109" t="s">
        <v>1228</v>
      </c>
      <c r="K298" s="109" t="s">
        <v>1229</v>
      </c>
      <c r="L298" s="109" t="s">
        <v>1230</v>
      </c>
      <c r="M298" s="109" t="s">
        <v>41</v>
      </c>
      <c r="N298" s="109" t="s">
        <v>235</v>
      </c>
      <c r="O298" s="109" t="s">
        <v>26</v>
      </c>
      <c r="P298" s="109" t="s">
        <v>65</v>
      </c>
      <c r="Q298" s="109" t="s">
        <v>38</v>
      </c>
      <c r="R298" s="109" t="s">
        <v>26</v>
      </c>
      <c r="S298" s="109" t="s">
        <v>1069</v>
      </c>
      <c r="T298" s="109" t="s">
        <v>33</v>
      </c>
      <c r="U298" s="109" t="s">
        <v>26</v>
      </c>
    </row>
    <row r="299" spans="1:21" ht="30">
      <c r="A299" s="108">
        <v>867</v>
      </c>
      <c r="B299" s="109" t="s">
        <v>1231</v>
      </c>
      <c r="C299" s="109" t="s">
        <v>22</v>
      </c>
      <c r="D299" s="110">
        <v>39704</v>
      </c>
      <c r="E299" s="109" t="s">
        <v>436</v>
      </c>
      <c r="F299" s="109" t="s">
        <v>101</v>
      </c>
      <c r="G299" s="109" t="s">
        <v>33</v>
      </c>
      <c r="H299" s="109" t="s">
        <v>26</v>
      </c>
      <c r="I299" s="109" t="s">
        <v>1232</v>
      </c>
      <c r="J299" s="109" t="s">
        <v>26</v>
      </c>
      <c r="K299" s="109" t="s">
        <v>26</v>
      </c>
      <c r="L299" s="109" t="s">
        <v>1233</v>
      </c>
      <c r="M299" s="109" t="s">
        <v>815</v>
      </c>
      <c r="N299" s="109" t="s">
        <v>231</v>
      </c>
      <c r="O299" s="109" t="s">
        <v>26</v>
      </c>
      <c r="P299" s="109" t="s">
        <v>86</v>
      </c>
      <c r="Q299" s="109" t="s">
        <v>38</v>
      </c>
      <c r="R299" s="109" t="s">
        <v>42</v>
      </c>
      <c r="S299" s="109" t="s">
        <v>511</v>
      </c>
      <c r="T299" s="109" t="s">
        <v>33</v>
      </c>
      <c r="U299" s="109" t="s">
        <v>26</v>
      </c>
    </row>
    <row r="300" spans="1:21" ht="30">
      <c r="A300" s="108">
        <v>868</v>
      </c>
      <c r="B300" s="109" t="s">
        <v>1234</v>
      </c>
      <c r="C300" s="109" t="s">
        <v>22</v>
      </c>
      <c r="D300" s="110">
        <v>39993</v>
      </c>
      <c r="E300" s="109" t="s">
        <v>436</v>
      </c>
      <c r="F300" s="109" t="s">
        <v>370</v>
      </c>
      <c r="G300" s="109" t="s">
        <v>33</v>
      </c>
      <c r="H300" s="109" t="s">
        <v>26</v>
      </c>
      <c r="I300" s="109" t="s">
        <v>26</v>
      </c>
      <c r="J300" s="109" t="s">
        <v>26</v>
      </c>
      <c r="K300" s="109" t="s">
        <v>1235</v>
      </c>
      <c r="L300" s="109" t="s">
        <v>113</v>
      </c>
      <c r="M300" s="109" t="s">
        <v>1236</v>
      </c>
      <c r="N300" s="109" t="s">
        <v>453</v>
      </c>
      <c r="O300" s="109" t="s">
        <v>26</v>
      </c>
      <c r="P300" s="109" t="s">
        <v>1237</v>
      </c>
      <c r="Q300" s="109" t="s">
        <v>62</v>
      </c>
      <c r="R300" s="109" t="s">
        <v>42</v>
      </c>
      <c r="S300" s="109" t="s">
        <v>1238</v>
      </c>
      <c r="T300" s="109" t="s">
        <v>33</v>
      </c>
      <c r="U300" s="109" t="s">
        <v>26</v>
      </c>
    </row>
    <row r="301" spans="1:21" ht="45">
      <c r="A301" s="108">
        <v>869</v>
      </c>
      <c r="B301" s="109" t="s">
        <v>1239</v>
      </c>
      <c r="C301" s="109" t="s">
        <v>22</v>
      </c>
      <c r="D301" s="110">
        <v>39357</v>
      </c>
      <c r="E301" s="109" t="s">
        <v>436</v>
      </c>
      <c r="F301" s="109" t="s">
        <v>370</v>
      </c>
      <c r="G301" s="109" t="s">
        <v>33</v>
      </c>
      <c r="H301" s="109" t="s">
        <v>26</v>
      </c>
      <c r="I301" s="109" t="s">
        <v>1240</v>
      </c>
      <c r="J301" s="109" t="s">
        <v>26</v>
      </c>
      <c r="K301" s="109" t="s">
        <v>1241</v>
      </c>
      <c r="L301" s="109" t="s">
        <v>26</v>
      </c>
      <c r="M301" s="109" t="s">
        <v>65</v>
      </c>
      <c r="N301" s="109" t="s">
        <v>1242</v>
      </c>
      <c r="O301" s="109" t="s">
        <v>26</v>
      </c>
      <c r="P301" s="109" t="s">
        <v>54</v>
      </c>
      <c r="Q301" s="109" t="s">
        <v>1243</v>
      </c>
      <c r="R301" s="109" t="s">
        <v>26</v>
      </c>
      <c r="S301" s="109" t="s">
        <v>1244</v>
      </c>
      <c r="T301" s="109" t="s">
        <v>33</v>
      </c>
      <c r="U301" s="109" t="s">
        <v>26</v>
      </c>
    </row>
    <row r="302" spans="1:21" ht="30">
      <c r="A302" s="108">
        <v>870</v>
      </c>
      <c r="B302" s="109" t="s">
        <v>1245</v>
      </c>
      <c r="C302" s="109" t="s">
        <v>22</v>
      </c>
      <c r="D302" s="110">
        <v>39752</v>
      </c>
      <c r="E302" s="109" t="s">
        <v>436</v>
      </c>
      <c r="F302" s="109" t="s">
        <v>183</v>
      </c>
      <c r="G302" s="109" t="s">
        <v>33</v>
      </c>
      <c r="H302" s="109" t="s">
        <v>26</v>
      </c>
      <c r="I302" s="109" t="s">
        <v>1246</v>
      </c>
      <c r="J302" s="109" t="s">
        <v>26</v>
      </c>
      <c r="K302" s="109" t="s">
        <v>26</v>
      </c>
      <c r="L302" s="109" t="s">
        <v>80</v>
      </c>
      <c r="M302" s="109" t="s">
        <v>86</v>
      </c>
      <c r="N302" s="109" t="s">
        <v>87</v>
      </c>
      <c r="O302" s="109" t="s">
        <v>26</v>
      </c>
      <c r="P302" s="109" t="s">
        <v>54</v>
      </c>
      <c r="Q302" s="109" t="s">
        <v>26</v>
      </c>
      <c r="R302" s="109" t="s">
        <v>26</v>
      </c>
      <c r="S302" s="109" t="s">
        <v>1247</v>
      </c>
      <c r="T302" s="109" t="s">
        <v>33</v>
      </c>
      <c r="U302" s="109" t="s">
        <v>26</v>
      </c>
    </row>
    <row r="303" spans="1:21" ht="45">
      <c r="A303" s="108">
        <v>871</v>
      </c>
      <c r="B303" s="109" t="s">
        <v>1248</v>
      </c>
      <c r="C303" s="109" t="s">
        <v>22</v>
      </c>
      <c r="D303" s="110">
        <v>39477</v>
      </c>
      <c r="E303" s="109" t="s">
        <v>436</v>
      </c>
      <c r="F303" s="109" t="s">
        <v>525</v>
      </c>
      <c r="G303" s="109" t="s">
        <v>33</v>
      </c>
      <c r="H303" s="109" t="s">
        <v>26</v>
      </c>
      <c r="I303" s="109" t="s">
        <v>1249</v>
      </c>
      <c r="J303" s="109" t="s">
        <v>26</v>
      </c>
      <c r="K303" s="109" t="s">
        <v>1250</v>
      </c>
      <c r="L303" s="109" t="s">
        <v>128</v>
      </c>
      <c r="M303" s="109" t="s">
        <v>70</v>
      </c>
      <c r="N303" s="109" t="s">
        <v>341</v>
      </c>
      <c r="O303" s="109" t="s">
        <v>26</v>
      </c>
      <c r="P303" s="109" t="s">
        <v>38</v>
      </c>
      <c r="Q303" s="109" t="s">
        <v>62</v>
      </c>
      <c r="R303" s="109" t="s">
        <v>42</v>
      </c>
      <c r="S303" s="109" t="s">
        <v>1251</v>
      </c>
      <c r="T303" s="109" t="s">
        <v>33</v>
      </c>
      <c r="U303" s="109" t="s">
        <v>26</v>
      </c>
    </row>
    <row r="304" spans="1:21" ht="30">
      <c r="A304" s="108">
        <v>872</v>
      </c>
      <c r="B304" s="109" t="s">
        <v>1252</v>
      </c>
      <c r="C304" s="109" t="s">
        <v>22</v>
      </c>
      <c r="D304" s="110">
        <v>40042</v>
      </c>
      <c r="E304" s="109" t="s">
        <v>436</v>
      </c>
      <c r="F304" s="109" t="s">
        <v>1253</v>
      </c>
      <c r="G304" s="109" t="s">
        <v>33</v>
      </c>
      <c r="H304" s="109" t="s">
        <v>1254</v>
      </c>
      <c r="I304" s="109" t="s">
        <v>1255</v>
      </c>
      <c r="J304" s="109" t="s">
        <v>1256</v>
      </c>
      <c r="K304" s="109" t="s">
        <v>1257</v>
      </c>
      <c r="L304" s="109" t="s">
        <v>26</v>
      </c>
      <c r="M304" s="109" t="s">
        <v>26</v>
      </c>
      <c r="N304" s="109" t="s">
        <v>64</v>
      </c>
      <c r="O304" s="109" t="s">
        <v>26</v>
      </c>
      <c r="P304" s="109" t="s">
        <v>65</v>
      </c>
      <c r="Q304" s="109" t="s">
        <v>1258</v>
      </c>
      <c r="R304" s="109" t="s">
        <v>42</v>
      </c>
      <c r="S304" s="109" t="s">
        <v>1259</v>
      </c>
      <c r="T304" s="109" t="s">
        <v>33</v>
      </c>
      <c r="U304" s="109" t="s">
        <v>26</v>
      </c>
    </row>
    <row r="305" spans="1:21" ht="30">
      <c r="A305" s="108">
        <v>873</v>
      </c>
      <c r="B305" s="109" t="s">
        <v>1260</v>
      </c>
      <c r="C305" s="109" t="s">
        <v>22</v>
      </c>
      <c r="D305" s="110">
        <v>39711</v>
      </c>
      <c r="E305" s="109" t="s">
        <v>436</v>
      </c>
      <c r="F305" s="109" t="s">
        <v>209</v>
      </c>
      <c r="G305" s="109" t="s">
        <v>33</v>
      </c>
      <c r="H305" s="109" t="s">
        <v>26</v>
      </c>
      <c r="I305" s="109" t="s">
        <v>1261</v>
      </c>
      <c r="J305" s="109" t="s">
        <v>1262</v>
      </c>
      <c r="K305" s="109" t="s">
        <v>1263</v>
      </c>
      <c r="L305" s="109" t="s">
        <v>49</v>
      </c>
      <c r="M305" s="109" t="s">
        <v>1264</v>
      </c>
      <c r="N305" s="109" t="s">
        <v>64</v>
      </c>
      <c r="O305" s="109" t="s">
        <v>26</v>
      </c>
      <c r="P305" s="109" t="s">
        <v>38</v>
      </c>
      <c r="Q305" s="109" t="s">
        <v>263</v>
      </c>
      <c r="R305" s="109" t="s">
        <v>42</v>
      </c>
      <c r="S305" s="109" t="s">
        <v>1265</v>
      </c>
      <c r="T305" s="109" t="s">
        <v>33</v>
      </c>
      <c r="U305" s="109" t="s">
        <v>26</v>
      </c>
    </row>
    <row r="306" spans="1:21" ht="45">
      <c r="A306" s="108">
        <v>874</v>
      </c>
      <c r="B306" s="109" t="s">
        <v>1266</v>
      </c>
      <c r="C306" s="109" t="s">
        <v>22</v>
      </c>
      <c r="D306" s="110">
        <v>39607</v>
      </c>
      <c r="E306" s="109" t="s">
        <v>436</v>
      </c>
      <c r="F306" s="109" t="s">
        <v>26</v>
      </c>
      <c r="G306" s="109" t="s">
        <v>33</v>
      </c>
      <c r="H306" s="109" t="s">
        <v>26</v>
      </c>
      <c r="I306" s="109" t="s">
        <v>1267</v>
      </c>
      <c r="J306" s="109" t="s">
        <v>26</v>
      </c>
      <c r="K306" s="109" t="s">
        <v>26</v>
      </c>
      <c r="L306" s="109" t="s">
        <v>26</v>
      </c>
      <c r="M306" s="109" t="s">
        <v>41</v>
      </c>
      <c r="N306" s="109" t="s">
        <v>604</v>
      </c>
      <c r="O306" s="109" t="s">
        <v>82</v>
      </c>
      <c r="P306" s="109" t="s">
        <v>26</v>
      </c>
      <c r="Q306" s="109" t="s">
        <v>65</v>
      </c>
      <c r="R306" s="109" t="s">
        <v>42</v>
      </c>
      <c r="S306" s="109" t="s">
        <v>26</v>
      </c>
      <c r="T306" s="109" t="s">
        <v>33</v>
      </c>
      <c r="U306" s="109" t="s">
        <v>26</v>
      </c>
    </row>
    <row r="307" spans="1:21" ht="45">
      <c r="A307" s="108">
        <v>875</v>
      </c>
      <c r="B307" s="109" t="s">
        <v>1268</v>
      </c>
      <c r="C307" s="109" t="s">
        <v>22</v>
      </c>
      <c r="D307" s="110">
        <v>39492</v>
      </c>
      <c r="E307" s="109" t="s">
        <v>436</v>
      </c>
      <c r="F307" s="109" t="s">
        <v>1269</v>
      </c>
      <c r="G307" s="109" t="s">
        <v>33</v>
      </c>
      <c r="H307" s="109" t="s">
        <v>26</v>
      </c>
      <c r="I307" s="109" t="s">
        <v>1270</v>
      </c>
      <c r="J307" s="109" t="s">
        <v>272</v>
      </c>
      <c r="K307" s="109" t="s">
        <v>1271</v>
      </c>
      <c r="L307" s="109" t="s">
        <v>808</v>
      </c>
      <c r="M307" s="109" t="s">
        <v>26</v>
      </c>
      <c r="N307" s="109" t="s">
        <v>1272</v>
      </c>
      <c r="O307" s="109" t="s">
        <v>26</v>
      </c>
      <c r="P307" s="109" t="s">
        <v>26</v>
      </c>
      <c r="Q307" s="109" t="s">
        <v>1273</v>
      </c>
      <c r="R307" s="109" t="s">
        <v>1274</v>
      </c>
      <c r="S307" s="109" t="s">
        <v>1275</v>
      </c>
      <c r="T307" s="109" t="s">
        <v>33</v>
      </c>
      <c r="U307" s="109" t="s">
        <v>26</v>
      </c>
    </row>
    <row r="308" spans="1:21" ht="30">
      <c r="A308" s="108">
        <v>876</v>
      </c>
      <c r="B308" s="109" t="s">
        <v>1276</v>
      </c>
      <c r="C308" s="109" t="s">
        <v>22</v>
      </c>
      <c r="D308" s="110">
        <v>39683</v>
      </c>
      <c r="E308" s="109" t="s">
        <v>436</v>
      </c>
      <c r="F308" s="109" t="s">
        <v>26</v>
      </c>
      <c r="G308" s="109" t="s">
        <v>33</v>
      </c>
      <c r="H308" s="109" t="s">
        <v>26</v>
      </c>
      <c r="I308" s="109" t="s">
        <v>1277</v>
      </c>
      <c r="J308" s="109" t="s">
        <v>26</v>
      </c>
      <c r="K308" s="109" t="s">
        <v>26</v>
      </c>
      <c r="L308" s="109" t="s">
        <v>26</v>
      </c>
      <c r="M308" s="109" t="s">
        <v>83</v>
      </c>
      <c r="N308" s="109" t="s">
        <v>655</v>
      </c>
      <c r="O308" s="109" t="s">
        <v>26</v>
      </c>
      <c r="P308" s="109" t="s">
        <v>26</v>
      </c>
      <c r="Q308" s="109" t="s">
        <v>26</v>
      </c>
      <c r="R308" s="109" t="s">
        <v>42</v>
      </c>
      <c r="S308" s="109" t="s">
        <v>26</v>
      </c>
      <c r="T308" s="109" t="s">
        <v>33</v>
      </c>
      <c r="U308" s="109" t="s">
        <v>26</v>
      </c>
    </row>
    <row r="309" spans="1:21" ht="45">
      <c r="A309" s="108">
        <v>877</v>
      </c>
      <c r="B309" s="109" t="s">
        <v>1278</v>
      </c>
      <c r="C309" s="109" t="s">
        <v>22</v>
      </c>
      <c r="D309" s="110">
        <v>39625</v>
      </c>
      <c r="E309" s="109" t="s">
        <v>436</v>
      </c>
      <c r="F309" s="109" t="s">
        <v>26</v>
      </c>
      <c r="G309" s="109" t="s">
        <v>33</v>
      </c>
      <c r="H309" s="109" t="s">
        <v>26</v>
      </c>
      <c r="I309" s="109" t="s">
        <v>1279</v>
      </c>
      <c r="J309" s="109" t="s">
        <v>26</v>
      </c>
      <c r="K309" s="109" t="s">
        <v>26</v>
      </c>
      <c r="L309" s="109" t="s">
        <v>26</v>
      </c>
      <c r="M309" s="109" t="s">
        <v>38</v>
      </c>
      <c r="N309" s="109" t="s">
        <v>1280</v>
      </c>
      <c r="O309" s="109" t="s">
        <v>26</v>
      </c>
      <c r="P309" s="109" t="s">
        <v>26</v>
      </c>
      <c r="Q309" s="109" t="s">
        <v>26</v>
      </c>
      <c r="R309" s="109" t="s">
        <v>42</v>
      </c>
      <c r="S309" s="109" t="s">
        <v>26</v>
      </c>
      <c r="T309" s="109" t="s">
        <v>33</v>
      </c>
      <c r="U309" s="109" t="s">
        <v>26</v>
      </c>
    </row>
    <row r="310" spans="1:21" ht="30">
      <c r="A310" s="108">
        <v>878</v>
      </c>
      <c r="B310" s="109" t="s">
        <v>1281</v>
      </c>
      <c r="C310" s="109" t="s">
        <v>22</v>
      </c>
      <c r="D310" s="110">
        <v>39878</v>
      </c>
      <c r="E310" s="109" t="s">
        <v>436</v>
      </c>
      <c r="F310" s="109" t="s">
        <v>370</v>
      </c>
      <c r="G310" s="109" t="s">
        <v>33</v>
      </c>
      <c r="H310" s="109" t="s">
        <v>26</v>
      </c>
      <c r="I310" s="109" t="s">
        <v>1282</v>
      </c>
      <c r="J310" s="109" t="s">
        <v>1283</v>
      </c>
      <c r="K310" s="109" t="s">
        <v>26</v>
      </c>
      <c r="L310" s="109" t="s">
        <v>61</v>
      </c>
      <c r="M310" s="109" t="s">
        <v>62</v>
      </c>
      <c r="N310" s="109" t="s">
        <v>1284</v>
      </c>
      <c r="O310" s="109" t="s">
        <v>26</v>
      </c>
      <c r="P310" s="109" t="s">
        <v>41</v>
      </c>
      <c r="Q310" s="109" t="s">
        <v>609</v>
      </c>
      <c r="R310" s="109" t="s">
        <v>42</v>
      </c>
      <c r="S310" s="109" t="s">
        <v>1285</v>
      </c>
      <c r="T310" s="109" t="s">
        <v>33</v>
      </c>
      <c r="U310" s="109" t="s">
        <v>26</v>
      </c>
    </row>
    <row r="311" spans="1:21" ht="45">
      <c r="A311" s="108">
        <v>879</v>
      </c>
      <c r="B311" s="109" t="s">
        <v>1286</v>
      </c>
      <c r="C311" s="109" t="s">
        <v>22</v>
      </c>
      <c r="D311" s="110">
        <v>39766</v>
      </c>
      <c r="E311" s="109" t="s">
        <v>436</v>
      </c>
      <c r="F311" s="109" t="s">
        <v>26</v>
      </c>
      <c r="G311" s="109" t="s">
        <v>33</v>
      </c>
      <c r="H311" s="109" t="s">
        <v>26</v>
      </c>
      <c r="I311" s="109" t="s">
        <v>1287</v>
      </c>
      <c r="J311" s="109" t="s">
        <v>26</v>
      </c>
      <c r="K311" s="109" t="s">
        <v>26</v>
      </c>
      <c r="L311" s="109" t="s">
        <v>26</v>
      </c>
      <c r="M311" s="109" t="s">
        <v>197</v>
      </c>
      <c r="N311" s="109" t="s">
        <v>1284</v>
      </c>
      <c r="O311" s="109" t="s">
        <v>26</v>
      </c>
      <c r="P311" s="109" t="s">
        <v>38</v>
      </c>
      <c r="Q311" s="109" t="s">
        <v>106</v>
      </c>
      <c r="R311" s="109" t="s">
        <v>42</v>
      </c>
      <c r="S311" s="109" t="s">
        <v>26</v>
      </c>
      <c r="T311" s="109" t="s">
        <v>33</v>
      </c>
      <c r="U311" s="109" t="s">
        <v>26</v>
      </c>
    </row>
    <row r="312" spans="1:21" ht="30">
      <c r="A312" s="108">
        <v>880</v>
      </c>
      <c r="B312" s="109" t="s">
        <v>1288</v>
      </c>
      <c r="C312" s="109" t="s">
        <v>22</v>
      </c>
      <c r="D312" s="110">
        <v>40007</v>
      </c>
      <c r="E312" s="109" t="s">
        <v>436</v>
      </c>
      <c r="F312" s="109" t="s">
        <v>26</v>
      </c>
      <c r="G312" s="109" t="s">
        <v>33</v>
      </c>
      <c r="H312" s="109" t="s">
        <v>26</v>
      </c>
      <c r="I312" s="109" t="s">
        <v>1289</v>
      </c>
      <c r="J312" s="109" t="s">
        <v>26</v>
      </c>
      <c r="K312" s="109" t="s">
        <v>26</v>
      </c>
      <c r="L312" s="109" t="s">
        <v>26</v>
      </c>
      <c r="M312" s="109" t="s">
        <v>62</v>
      </c>
      <c r="N312" s="109" t="s">
        <v>1290</v>
      </c>
      <c r="O312" s="109" t="s">
        <v>64</v>
      </c>
      <c r="P312" s="109" t="s">
        <v>26</v>
      </c>
      <c r="Q312" s="109" t="s">
        <v>26</v>
      </c>
      <c r="R312" s="109" t="s">
        <v>42</v>
      </c>
      <c r="S312" s="109" t="s">
        <v>26</v>
      </c>
      <c r="T312" s="109" t="s">
        <v>33</v>
      </c>
      <c r="U312" s="109" t="s">
        <v>26</v>
      </c>
    </row>
    <row r="313" spans="1:21" ht="30">
      <c r="A313" s="108">
        <v>881</v>
      </c>
      <c r="B313" s="109" t="s">
        <v>1291</v>
      </c>
      <c r="C313" s="109" t="s">
        <v>22</v>
      </c>
      <c r="D313" s="110">
        <v>39750</v>
      </c>
      <c r="E313" s="109" t="s">
        <v>436</v>
      </c>
      <c r="F313" s="109" t="s">
        <v>26</v>
      </c>
      <c r="G313" s="109" t="s">
        <v>33</v>
      </c>
      <c r="H313" s="109" t="s">
        <v>26</v>
      </c>
      <c r="I313" s="109" t="s">
        <v>1292</v>
      </c>
      <c r="J313" s="109" t="s">
        <v>26</v>
      </c>
      <c r="K313" s="109" t="s">
        <v>26</v>
      </c>
      <c r="L313" s="109" t="s">
        <v>26</v>
      </c>
      <c r="M313" s="109" t="s">
        <v>1044</v>
      </c>
      <c r="N313" s="109" t="s">
        <v>64</v>
      </c>
      <c r="O313" s="109" t="s">
        <v>26</v>
      </c>
      <c r="P313" s="109" t="s">
        <v>26</v>
      </c>
      <c r="Q313" s="109" t="s">
        <v>26</v>
      </c>
      <c r="R313" s="109" t="s">
        <v>42</v>
      </c>
      <c r="S313" s="109" t="s">
        <v>26</v>
      </c>
      <c r="T313" s="109" t="s">
        <v>33</v>
      </c>
      <c r="U313" s="109" t="s">
        <v>26</v>
      </c>
    </row>
    <row r="314" spans="1:21" ht="45">
      <c r="A314" s="108">
        <v>882</v>
      </c>
      <c r="B314" s="109" t="s">
        <v>1293</v>
      </c>
      <c r="C314" s="109" t="s">
        <v>22</v>
      </c>
      <c r="D314" s="110">
        <v>39491</v>
      </c>
      <c r="E314" s="109" t="s">
        <v>436</v>
      </c>
      <c r="F314" s="109" t="s">
        <v>26</v>
      </c>
      <c r="G314" s="109" t="s">
        <v>33</v>
      </c>
      <c r="H314" s="109" t="s">
        <v>26</v>
      </c>
      <c r="I314" s="109" t="s">
        <v>1121</v>
      </c>
      <c r="J314" s="109" t="s">
        <v>26</v>
      </c>
      <c r="K314" s="109" t="s">
        <v>26</v>
      </c>
      <c r="L314" s="109" t="s">
        <v>26</v>
      </c>
      <c r="M314" s="109" t="s">
        <v>65</v>
      </c>
      <c r="N314" s="109" t="s">
        <v>1294</v>
      </c>
      <c r="O314" s="109" t="s">
        <v>26</v>
      </c>
      <c r="P314" s="109" t="s">
        <v>26</v>
      </c>
      <c r="Q314" s="109" t="s">
        <v>26</v>
      </c>
      <c r="R314" s="109" t="s">
        <v>42</v>
      </c>
      <c r="S314" s="109" t="s">
        <v>26</v>
      </c>
      <c r="T314" s="109" t="s">
        <v>33</v>
      </c>
      <c r="U314" s="109" t="s">
        <v>26</v>
      </c>
    </row>
    <row r="315" spans="1:21" ht="45">
      <c r="A315" s="108">
        <v>883</v>
      </c>
      <c r="B315" s="109" t="s">
        <v>1683</v>
      </c>
      <c r="C315" s="109" t="s">
        <v>22</v>
      </c>
      <c r="D315" s="110">
        <v>39999</v>
      </c>
      <c r="E315" s="109" t="s">
        <v>436</v>
      </c>
      <c r="F315" s="109" t="s">
        <v>209</v>
      </c>
      <c r="G315" s="109" t="s">
        <v>33</v>
      </c>
      <c r="H315" s="109" t="s">
        <v>26</v>
      </c>
      <c r="I315" s="109" t="s">
        <v>1295</v>
      </c>
      <c r="J315" s="109" t="s">
        <v>26</v>
      </c>
      <c r="K315" s="109" t="s">
        <v>1296</v>
      </c>
      <c r="L315" s="109" t="s">
        <v>113</v>
      </c>
      <c r="M315" s="109" t="s">
        <v>705</v>
      </c>
      <c r="N315" s="109" t="s">
        <v>82</v>
      </c>
      <c r="O315" s="109" t="s">
        <v>26</v>
      </c>
      <c r="P315" s="109" t="s">
        <v>65</v>
      </c>
      <c r="Q315" s="109" t="s">
        <v>1297</v>
      </c>
      <c r="R315" s="109" t="s">
        <v>42</v>
      </c>
      <c r="S315" s="109" t="s">
        <v>1298</v>
      </c>
      <c r="T315" s="109" t="s">
        <v>33</v>
      </c>
      <c r="U315" s="109" t="s">
        <v>26</v>
      </c>
    </row>
    <row r="316" spans="1:21" ht="60">
      <c r="A316" s="108">
        <v>884</v>
      </c>
      <c r="B316" s="109" t="s">
        <v>1703</v>
      </c>
      <c r="C316" s="109" t="s">
        <v>22</v>
      </c>
      <c r="D316" s="110">
        <v>39743</v>
      </c>
      <c r="E316" s="109" t="s">
        <v>436</v>
      </c>
      <c r="F316" s="109" t="s">
        <v>1299</v>
      </c>
      <c r="G316" s="109" t="s">
        <v>33</v>
      </c>
      <c r="H316" s="109" t="s">
        <v>26</v>
      </c>
      <c r="I316" s="109" t="s">
        <v>26</v>
      </c>
      <c r="J316" s="109" t="s">
        <v>1300</v>
      </c>
      <c r="K316" s="109" t="s">
        <v>1301</v>
      </c>
      <c r="L316" s="109" t="s">
        <v>1302</v>
      </c>
      <c r="M316" s="109" t="s">
        <v>41</v>
      </c>
      <c r="N316" s="109" t="s">
        <v>99</v>
      </c>
      <c r="O316" s="109" t="s">
        <v>64</v>
      </c>
      <c r="P316" s="109" t="s">
        <v>26</v>
      </c>
      <c r="Q316" s="109" t="s">
        <v>26</v>
      </c>
      <c r="R316" s="109" t="s">
        <v>42</v>
      </c>
      <c r="S316" s="109" t="s">
        <v>26</v>
      </c>
      <c r="T316" s="109" t="s">
        <v>33</v>
      </c>
      <c r="U316" s="109" t="s">
        <v>26</v>
      </c>
    </row>
    <row r="317" spans="1:21" ht="30">
      <c r="A317" s="108">
        <v>885</v>
      </c>
      <c r="B317" s="109" t="s">
        <v>1303</v>
      </c>
      <c r="C317" s="109" t="s">
        <v>22</v>
      </c>
      <c r="D317" s="110">
        <v>39636</v>
      </c>
      <c r="E317" s="109" t="s">
        <v>436</v>
      </c>
      <c r="F317" s="109" t="s">
        <v>1304</v>
      </c>
      <c r="G317" s="109" t="s">
        <v>33</v>
      </c>
      <c r="H317" s="109" t="s">
        <v>26</v>
      </c>
      <c r="I317" s="109" t="s">
        <v>26</v>
      </c>
      <c r="J317" s="109" t="s">
        <v>1305</v>
      </c>
      <c r="K317" s="109" t="s">
        <v>1306</v>
      </c>
      <c r="L317" s="109" t="s">
        <v>1307</v>
      </c>
      <c r="M317" s="109" t="s">
        <v>340</v>
      </c>
      <c r="N317" s="109" t="s">
        <v>1308</v>
      </c>
      <c r="O317" s="109" t="s">
        <v>224</v>
      </c>
      <c r="P317" s="109" t="s">
        <v>26</v>
      </c>
      <c r="Q317" s="109" t="s">
        <v>26</v>
      </c>
      <c r="R317" s="109" t="s">
        <v>42</v>
      </c>
      <c r="S317" s="109" t="s">
        <v>225</v>
      </c>
      <c r="T317" s="109" t="s">
        <v>33</v>
      </c>
      <c r="U317" s="109" t="s">
        <v>26</v>
      </c>
    </row>
    <row r="318" spans="1:21" ht="45">
      <c r="A318" s="108">
        <v>886</v>
      </c>
      <c r="B318" s="109" t="s">
        <v>1309</v>
      </c>
      <c r="C318" s="109" t="s">
        <v>22</v>
      </c>
      <c r="D318" s="110">
        <v>40258</v>
      </c>
      <c r="E318" s="109" t="s">
        <v>436</v>
      </c>
      <c r="F318" s="109" t="s">
        <v>1310</v>
      </c>
      <c r="G318" s="109" t="s">
        <v>33</v>
      </c>
      <c r="H318" s="109" t="s">
        <v>26</v>
      </c>
      <c r="I318" s="109" t="s">
        <v>26</v>
      </c>
      <c r="J318" s="109" t="s">
        <v>1311</v>
      </c>
      <c r="K318" s="109" t="s">
        <v>1312</v>
      </c>
      <c r="L318" s="109" t="s">
        <v>1313</v>
      </c>
      <c r="M318" s="109" t="s">
        <v>142</v>
      </c>
      <c r="N318" s="109" t="s">
        <v>105</v>
      </c>
      <c r="O318" s="109" t="s">
        <v>26</v>
      </c>
      <c r="P318" s="109" t="s">
        <v>26</v>
      </c>
      <c r="Q318" s="109" t="s">
        <v>26</v>
      </c>
      <c r="R318" s="109" t="s">
        <v>42</v>
      </c>
      <c r="S318" s="109" t="s">
        <v>26</v>
      </c>
      <c r="T318" s="109" t="s">
        <v>33</v>
      </c>
      <c r="U318" s="109" t="s">
        <v>26</v>
      </c>
    </row>
    <row r="319" spans="1:21" ht="45">
      <c r="A319" s="108">
        <v>887</v>
      </c>
      <c r="B319" s="109" t="s">
        <v>1314</v>
      </c>
      <c r="C319" s="109" t="s">
        <v>22</v>
      </c>
      <c r="D319" s="110">
        <v>40016</v>
      </c>
      <c r="E319" s="109" t="s">
        <v>436</v>
      </c>
      <c r="F319" s="109" t="s">
        <v>1315</v>
      </c>
      <c r="G319" s="109" t="s">
        <v>33</v>
      </c>
      <c r="H319" s="109" t="s">
        <v>26</v>
      </c>
      <c r="I319" s="109" t="s">
        <v>26</v>
      </c>
      <c r="J319" s="109" t="s">
        <v>1316</v>
      </c>
      <c r="K319" s="109" t="s">
        <v>1317</v>
      </c>
      <c r="L319" s="109" t="s">
        <v>1318</v>
      </c>
      <c r="M319" s="109" t="s">
        <v>26</v>
      </c>
      <c r="N319" s="109" t="s">
        <v>788</v>
      </c>
      <c r="O319" s="109" t="s">
        <v>26</v>
      </c>
      <c r="P319" s="109" t="s">
        <v>70</v>
      </c>
      <c r="Q319" s="109" t="s">
        <v>106</v>
      </c>
      <c r="R319" s="109" t="s">
        <v>42</v>
      </c>
      <c r="S319" s="109" t="s">
        <v>1319</v>
      </c>
      <c r="T319" s="109" t="s">
        <v>33</v>
      </c>
      <c r="U319" s="109" t="s">
        <v>26</v>
      </c>
    </row>
    <row r="320" spans="1:21" ht="30">
      <c r="A320" s="108">
        <v>888</v>
      </c>
      <c r="B320" s="109" t="s">
        <v>1320</v>
      </c>
      <c r="C320" s="109" t="s">
        <v>22</v>
      </c>
      <c r="D320" s="110">
        <v>40095</v>
      </c>
      <c r="E320" s="109" t="s">
        <v>436</v>
      </c>
      <c r="F320" s="109" t="s">
        <v>150</v>
      </c>
      <c r="G320" s="109" t="s">
        <v>25</v>
      </c>
      <c r="H320" s="109" t="s">
        <v>1321</v>
      </c>
      <c r="I320" s="109" t="s">
        <v>1322</v>
      </c>
      <c r="J320" s="109" t="s">
        <v>26</v>
      </c>
      <c r="K320" s="109" t="s">
        <v>1323</v>
      </c>
      <c r="L320" s="109" t="s">
        <v>26</v>
      </c>
      <c r="M320" s="109" t="s">
        <v>50</v>
      </c>
      <c r="N320" s="109" t="s">
        <v>1219</v>
      </c>
      <c r="O320" s="109" t="s">
        <v>26</v>
      </c>
      <c r="P320" s="109" t="s">
        <v>116</v>
      </c>
      <c r="Q320" s="109" t="s">
        <v>116</v>
      </c>
      <c r="R320" s="109" t="s">
        <v>42</v>
      </c>
      <c r="S320" s="109" t="s">
        <v>88</v>
      </c>
      <c r="T320" s="109" t="s">
        <v>33</v>
      </c>
      <c r="U320" s="109" t="s">
        <v>26</v>
      </c>
    </row>
    <row r="321" spans="1:21" ht="45">
      <c r="A321" s="108">
        <v>889</v>
      </c>
      <c r="B321" s="109" t="s">
        <v>1324</v>
      </c>
      <c r="C321" s="109" t="s">
        <v>22</v>
      </c>
      <c r="D321" s="110">
        <v>39946</v>
      </c>
      <c r="E321" s="109" t="s">
        <v>436</v>
      </c>
      <c r="F321" s="109" t="s">
        <v>1325</v>
      </c>
      <c r="G321" s="109" t="s">
        <v>33</v>
      </c>
      <c r="H321" s="109" t="s">
        <v>26</v>
      </c>
      <c r="I321" s="109" t="s">
        <v>1326</v>
      </c>
      <c r="J321" s="109" t="s">
        <v>1327</v>
      </c>
      <c r="K321" s="109" t="s">
        <v>1328</v>
      </c>
      <c r="L321" s="109" t="s">
        <v>26</v>
      </c>
      <c r="M321" s="109" t="s">
        <v>26</v>
      </c>
      <c r="N321" s="109" t="s">
        <v>1329</v>
      </c>
      <c r="O321" s="109" t="s">
        <v>26</v>
      </c>
      <c r="P321" s="109" t="s">
        <v>50</v>
      </c>
      <c r="Q321" s="109" t="s">
        <v>26</v>
      </c>
      <c r="R321" s="109" t="s">
        <v>26</v>
      </c>
      <c r="S321" s="109" t="s">
        <v>1330</v>
      </c>
      <c r="T321" s="109" t="s">
        <v>33</v>
      </c>
      <c r="U321" s="109" t="s">
        <v>26</v>
      </c>
    </row>
    <row r="322" spans="1:21" ht="45">
      <c r="A322" s="108">
        <v>890</v>
      </c>
      <c r="B322" s="109" t="s">
        <v>1331</v>
      </c>
      <c r="C322" s="109" t="s">
        <v>22</v>
      </c>
      <c r="D322" s="110">
        <v>39881</v>
      </c>
      <c r="E322" s="109" t="s">
        <v>436</v>
      </c>
      <c r="F322" s="109" t="s">
        <v>209</v>
      </c>
      <c r="G322" s="109" t="s">
        <v>33</v>
      </c>
      <c r="H322" s="109" t="s">
        <v>1332</v>
      </c>
      <c r="I322" s="109" t="s">
        <v>1333</v>
      </c>
      <c r="J322" s="109" t="s">
        <v>1334</v>
      </c>
      <c r="K322" s="109" t="s">
        <v>1335</v>
      </c>
      <c r="L322" s="109" t="s">
        <v>26</v>
      </c>
      <c r="M322" s="109" t="s">
        <v>26</v>
      </c>
      <c r="N322" s="109" t="s">
        <v>655</v>
      </c>
      <c r="O322" s="109" t="s">
        <v>26</v>
      </c>
      <c r="P322" s="109" t="s">
        <v>54</v>
      </c>
      <c r="Q322" s="109" t="s">
        <v>53</v>
      </c>
      <c r="R322" s="109" t="s">
        <v>42</v>
      </c>
      <c r="S322" s="109" t="s">
        <v>810</v>
      </c>
      <c r="T322" s="109" t="s">
        <v>33</v>
      </c>
      <c r="U322" s="109" t="s">
        <v>26</v>
      </c>
    </row>
    <row r="323" spans="1:21" ht="45">
      <c r="A323" s="108">
        <v>891</v>
      </c>
      <c r="B323" s="109" t="s">
        <v>1336</v>
      </c>
      <c r="C323" s="109" t="s">
        <v>22</v>
      </c>
      <c r="D323" s="110">
        <v>39636</v>
      </c>
      <c r="E323" s="109" t="s">
        <v>436</v>
      </c>
      <c r="F323" s="109" t="s">
        <v>109</v>
      </c>
      <c r="G323" s="109" t="s">
        <v>33</v>
      </c>
      <c r="H323" s="109" t="s">
        <v>26</v>
      </c>
      <c r="I323" s="109" t="s">
        <v>1337</v>
      </c>
      <c r="J323" s="109" t="s">
        <v>1305</v>
      </c>
      <c r="K323" s="109" t="s">
        <v>1306</v>
      </c>
      <c r="L323" s="109" t="s">
        <v>128</v>
      </c>
      <c r="M323" s="109" t="s">
        <v>41</v>
      </c>
      <c r="N323" s="109" t="s">
        <v>1308</v>
      </c>
      <c r="O323" s="109" t="s">
        <v>224</v>
      </c>
      <c r="P323" s="109" t="s">
        <v>50</v>
      </c>
      <c r="Q323" s="109" t="s">
        <v>609</v>
      </c>
      <c r="R323" s="109" t="s">
        <v>42</v>
      </c>
      <c r="S323" s="109" t="s">
        <v>225</v>
      </c>
      <c r="T323" s="109" t="s">
        <v>33</v>
      </c>
      <c r="U323" s="109" t="s">
        <v>26</v>
      </c>
    </row>
    <row r="324" spans="1:21" ht="45">
      <c r="A324" s="108">
        <v>892</v>
      </c>
      <c r="B324" s="109" t="s">
        <v>1338</v>
      </c>
      <c r="C324" s="109" t="s">
        <v>22</v>
      </c>
      <c r="D324" s="110">
        <v>39824</v>
      </c>
      <c r="E324" s="109" t="s">
        <v>436</v>
      </c>
      <c r="F324" s="109" t="s">
        <v>557</v>
      </c>
      <c r="G324" s="109" t="s">
        <v>33</v>
      </c>
      <c r="H324" s="109" t="s">
        <v>26</v>
      </c>
      <c r="I324" s="109" t="s">
        <v>1339</v>
      </c>
      <c r="J324" s="109" t="s">
        <v>1340</v>
      </c>
      <c r="K324" s="109" t="s">
        <v>1341</v>
      </c>
      <c r="L324" s="109" t="s">
        <v>26</v>
      </c>
      <c r="M324" s="109" t="s">
        <v>83</v>
      </c>
      <c r="N324" s="109" t="s">
        <v>402</v>
      </c>
      <c r="O324" s="109" t="s">
        <v>26</v>
      </c>
      <c r="P324" s="109" t="s">
        <v>41</v>
      </c>
      <c r="Q324" s="109" t="s">
        <v>870</v>
      </c>
      <c r="R324" s="109" t="s">
        <v>42</v>
      </c>
      <c r="S324" s="109" t="s">
        <v>26</v>
      </c>
      <c r="T324" s="109" t="s">
        <v>33</v>
      </c>
      <c r="U324" s="109" t="s">
        <v>1342</v>
      </c>
    </row>
    <row r="325" spans="1:21" ht="30">
      <c r="A325" s="108">
        <v>893</v>
      </c>
      <c r="B325" s="109" t="s">
        <v>1390</v>
      </c>
      <c r="C325" s="109" t="s">
        <v>22</v>
      </c>
      <c r="D325" s="110">
        <v>40005</v>
      </c>
      <c r="E325" s="109" t="s">
        <v>436</v>
      </c>
      <c r="F325" s="109" t="s">
        <v>101</v>
      </c>
      <c r="G325" s="109" t="s">
        <v>25</v>
      </c>
      <c r="H325" s="109" t="s">
        <v>1391</v>
      </c>
      <c r="I325" s="109" t="s">
        <v>1392</v>
      </c>
      <c r="J325" s="109" t="s">
        <v>1393</v>
      </c>
      <c r="K325" s="109" t="s">
        <v>1391</v>
      </c>
      <c r="L325" s="109" t="s">
        <v>26</v>
      </c>
      <c r="M325" s="109" t="s">
        <v>26</v>
      </c>
      <c r="N325" s="109" t="s">
        <v>231</v>
      </c>
      <c r="O325" s="109" t="s">
        <v>26</v>
      </c>
      <c r="P325" s="109" t="s">
        <v>86</v>
      </c>
      <c r="Q325" s="109" t="s">
        <v>31</v>
      </c>
      <c r="R325" s="109" t="s">
        <v>42</v>
      </c>
      <c r="S325" s="109" t="s">
        <v>26</v>
      </c>
      <c r="T325" s="109" t="s">
        <v>33</v>
      </c>
      <c r="U325" s="109" t="s">
        <v>26</v>
      </c>
    </row>
    <row r="326" spans="1:21" ht="30">
      <c r="A326" s="108">
        <v>894</v>
      </c>
      <c r="B326" s="109" t="s">
        <v>435</v>
      </c>
      <c r="C326" s="109" t="s">
        <v>22</v>
      </c>
      <c r="D326" s="110">
        <v>40156</v>
      </c>
      <c r="E326" s="109" t="s">
        <v>436</v>
      </c>
      <c r="F326" s="109" t="s">
        <v>101</v>
      </c>
      <c r="G326" s="109" t="s">
        <v>25</v>
      </c>
      <c r="H326" s="109" t="s">
        <v>26</v>
      </c>
      <c r="I326" s="109" t="s">
        <v>26</v>
      </c>
      <c r="J326" s="109" t="s">
        <v>437</v>
      </c>
      <c r="K326" s="109" t="s">
        <v>438</v>
      </c>
      <c r="L326" s="109" t="s">
        <v>26</v>
      </c>
      <c r="M326" s="109" t="s">
        <v>26</v>
      </c>
      <c r="N326" s="109" t="s">
        <v>439</v>
      </c>
      <c r="O326" s="109" t="s">
        <v>193</v>
      </c>
      <c r="P326" s="109" t="s">
        <v>50</v>
      </c>
      <c r="Q326" s="109" t="s">
        <v>192</v>
      </c>
      <c r="R326" s="109" t="s">
        <v>42</v>
      </c>
      <c r="S326" s="109" t="s">
        <v>440</v>
      </c>
      <c r="T326" s="109" t="s">
        <v>33</v>
      </c>
      <c r="U326" s="109" t="s">
        <v>26</v>
      </c>
    </row>
    <row r="327" spans="1:21">
      <c r="A327" s="108">
        <v>900</v>
      </c>
      <c r="B327" s="109" t="s">
        <v>2025</v>
      </c>
      <c r="C327" s="109" t="s">
        <v>22</v>
      </c>
      <c r="D327" s="110">
        <v>45236</v>
      </c>
      <c r="E327" s="109" t="s">
        <v>23</v>
      </c>
      <c r="F327" s="109" t="s">
        <v>2026</v>
      </c>
      <c r="G327" s="109" t="s">
        <v>25</v>
      </c>
      <c r="H327" s="109" t="s">
        <v>26</v>
      </c>
      <c r="I327" s="109" t="s">
        <v>2027</v>
      </c>
      <c r="J327" s="109" t="s">
        <v>26</v>
      </c>
      <c r="K327" s="109" t="s">
        <v>26</v>
      </c>
      <c r="L327" s="109" t="s">
        <v>1343</v>
      </c>
      <c r="M327" s="109" t="s">
        <v>62</v>
      </c>
      <c r="N327" s="109" t="s">
        <v>1344</v>
      </c>
      <c r="O327" s="109" t="s">
        <v>26</v>
      </c>
      <c r="P327" s="109" t="s">
        <v>142</v>
      </c>
      <c r="Q327" s="109" t="s">
        <v>1346</v>
      </c>
      <c r="R327" s="109" t="s">
        <v>42</v>
      </c>
      <c r="S327" s="109" t="s">
        <v>1347</v>
      </c>
      <c r="T327" s="109" t="s">
        <v>33</v>
      </c>
      <c r="U327" s="109" t="s">
        <v>394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193"/>
  <sheetViews>
    <sheetView zoomScale="93" zoomScaleNormal="28" workbookViewId="0">
      <selection activeCell="E6" sqref="E6"/>
    </sheetView>
  </sheetViews>
  <sheetFormatPr defaultRowHeight="15"/>
  <cols>
    <col min="4" max="4" width="18.28515625" customWidth="1"/>
    <col min="38" max="38" width="8.85546875" customWidth="1"/>
  </cols>
  <sheetData>
    <row r="1" spans="1:34" ht="30">
      <c r="A1" s="118" t="s">
        <v>1630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20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8"/>
    </row>
    <row r="2" spans="1:34" ht="30">
      <c r="A2" s="21" t="s">
        <v>1408</v>
      </c>
      <c r="B2" s="22" t="s">
        <v>2028</v>
      </c>
      <c r="C2" s="23"/>
      <c r="D2" s="23"/>
      <c r="E2" s="24"/>
      <c r="F2" s="25"/>
      <c r="G2" s="25"/>
      <c r="H2" s="25"/>
      <c r="I2" s="25"/>
      <c r="J2" s="26"/>
      <c r="K2" s="26"/>
      <c r="L2" s="26"/>
      <c r="M2" s="27"/>
      <c r="N2" s="12"/>
      <c r="O2" s="12"/>
      <c r="P2" s="12"/>
      <c r="Q2" s="12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20"/>
    </row>
    <row r="3" spans="1:34" ht="14.45" customHeight="1">
      <c r="A3" s="117" t="s">
        <v>0</v>
      </c>
      <c r="B3" s="117" t="s">
        <v>1409</v>
      </c>
      <c r="C3" s="117" t="s">
        <v>1410</v>
      </c>
      <c r="D3" s="117" t="s">
        <v>1631</v>
      </c>
      <c r="E3" s="121" t="s">
        <v>1632</v>
      </c>
      <c r="F3" s="122"/>
      <c r="G3" s="121" t="s">
        <v>1633</v>
      </c>
      <c r="H3" s="122"/>
      <c r="I3" s="123" t="s">
        <v>1634</v>
      </c>
      <c r="J3" s="123" t="s">
        <v>1635</v>
      </c>
      <c r="K3" s="123" t="s">
        <v>1636</v>
      </c>
      <c r="L3" s="123" t="s">
        <v>1637</v>
      </c>
      <c r="M3" s="117" t="s">
        <v>1638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17"/>
      <c r="B4" s="117"/>
      <c r="C4" s="117"/>
      <c r="D4" s="117"/>
      <c r="E4" s="111" t="s">
        <v>1639</v>
      </c>
      <c r="F4" s="112" t="s">
        <v>1640</v>
      </c>
      <c r="G4" s="111" t="s">
        <v>1639</v>
      </c>
      <c r="H4" s="112" t="s">
        <v>1640</v>
      </c>
      <c r="I4" s="123"/>
      <c r="J4" s="123"/>
      <c r="K4" s="123"/>
      <c r="L4" s="123"/>
      <c r="M4" s="117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30">
      <c r="A5" s="113" t="s">
        <v>116</v>
      </c>
      <c r="B5" s="114" t="s">
        <v>65</v>
      </c>
      <c r="C5" s="114" t="s">
        <v>1411</v>
      </c>
      <c r="D5" s="115" t="s">
        <v>2029</v>
      </c>
      <c r="E5" s="116" t="s">
        <v>2030</v>
      </c>
      <c r="F5" s="116" t="s">
        <v>1999</v>
      </c>
      <c r="G5" s="116"/>
      <c r="H5" s="116"/>
      <c r="I5" s="113">
        <v>46</v>
      </c>
      <c r="J5" s="113">
        <v>61</v>
      </c>
      <c r="K5" s="113">
        <v>0</v>
      </c>
      <c r="L5" s="113">
        <v>107</v>
      </c>
      <c r="M5" s="113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ht="30">
      <c r="A6" s="113" t="s">
        <v>1991</v>
      </c>
      <c r="B6" s="114" t="s">
        <v>1992</v>
      </c>
      <c r="C6" s="114" t="s">
        <v>1411</v>
      </c>
      <c r="D6" s="115" t="s">
        <v>2029</v>
      </c>
      <c r="E6" s="116" t="s">
        <v>2031</v>
      </c>
      <c r="F6" s="116" t="s">
        <v>2003</v>
      </c>
      <c r="G6" s="116"/>
      <c r="H6" s="116"/>
      <c r="I6" s="113">
        <v>48</v>
      </c>
      <c r="J6" s="113">
        <v>100</v>
      </c>
      <c r="K6" s="113">
        <v>0</v>
      </c>
      <c r="L6" s="113">
        <v>148</v>
      </c>
      <c r="M6" s="113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ht="30">
      <c r="A7" s="113" t="s">
        <v>53</v>
      </c>
      <c r="B7" s="114" t="s">
        <v>533</v>
      </c>
      <c r="C7" s="114" t="s">
        <v>1411</v>
      </c>
      <c r="D7" s="115" t="s">
        <v>2029</v>
      </c>
      <c r="E7" s="116"/>
      <c r="F7" s="116"/>
      <c r="G7" s="116"/>
      <c r="H7" s="116"/>
      <c r="I7" s="113">
        <v>0</v>
      </c>
      <c r="J7" s="113">
        <v>0</v>
      </c>
      <c r="K7" s="113">
        <v>150</v>
      </c>
      <c r="L7" s="113">
        <v>150</v>
      </c>
      <c r="M7" s="113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</row>
    <row r="8" spans="1:34" ht="30">
      <c r="A8" s="113" t="s">
        <v>65</v>
      </c>
      <c r="B8" s="114" t="s">
        <v>1412</v>
      </c>
      <c r="C8" s="114" t="s">
        <v>1411</v>
      </c>
      <c r="D8" s="115" t="s">
        <v>2029</v>
      </c>
      <c r="E8" s="116"/>
      <c r="F8" s="116"/>
      <c r="G8" s="116"/>
      <c r="H8" s="116"/>
      <c r="I8" s="113">
        <v>0</v>
      </c>
      <c r="J8" s="113">
        <v>0</v>
      </c>
      <c r="K8" s="113">
        <v>150</v>
      </c>
      <c r="L8" s="113">
        <v>150</v>
      </c>
      <c r="M8" s="113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</row>
    <row r="9" spans="1:34" ht="30">
      <c r="A9" s="113" t="s">
        <v>41</v>
      </c>
      <c r="B9" s="114" t="s">
        <v>1994</v>
      </c>
      <c r="C9" s="114" t="s">
        <v>1411</v>
      </c>
      <c r="D9" s="115" t="s">
        <v>2029</v>
      </c>
      <c r="E9" s="116"/>
      <c r="F9" s="116"/>
      <c r="G9" s="116"/>
      <c r="H9" s="116"/>
      <c r="I9" s="113">
        <v>0</v>
      </c>
      <c r="J9" s="113">
        <v>0</v>
      </c>
      <c r="K9" s="113">
        <v>150</v>
      </c>
      <c r="L9" s="113">
        <v>150</v>
      </c>
      <c r="M9" s="113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</row>
    <row r="10" spans="1:34" ht="30">
      <c r="A10" s="113" t="s">
        <v>54</v>
      </c>
      <c r="B10" s="114" t="s">
        <v>1413</v>
      </c>
      <c r="C10" s="114" t="s">
        <v>1411</v>
      </c>
      <c r="D10" s="115" t="s">
        <v>2029</v>
      </c>
      <c r="E10" s="116" t="s">
        <v>2032</v>
      </c>
      <c r="F10" s="116"/>
      <c r="G10" s="116"/>
      <c r="H10" s="116"/>
      <c r="I10" s="113">
        <v>68</v>
      </c>
      <c r="J10" s="113">
        <v>0</v>
      </c>
      <c r="K10" s="113">
        <v>82</v>
      </c>
      <c r="L10" s="113">
        <v>150</v>
      </c>
      <c r="M10" s="113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ht="30">
      <c r="A11" s="113" t="s">
        <v>38</v>
      </c>
      <c r="B11" s="114" t="s">
        <v>1414</v>
      </c>
      <c r="C11" s="114" t="s">
        <v>1411</v>
      </c>
      <c r="D11" s="115" t="s">
        <v>2029</v>
      </c>
      <c r="E11" s="116" t="s">
        <v>1998</v>
      </c>
      <c r="F11" s="116"/>
      <c r="G11" s="116"/>
      <c r="H11" s="116"/>
      <c r="I11" s="113">
        <v>65</v>
      </c>
      <c r="J11" s="113">
        <v>0</v>
      </c>
      <c r="K11" s="113">
        <v>85</v>
      </c>
      <c r="L11" s="113">
        <v>150</v>
      </c>
      <c r="M11" s="113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</row>
    <row r="12" spans="1:34" ht="30">
      <c r="A12" s="113" t="s">
        <v>50</v>
      </c>
      <c r="B12" s="114" t="s">
        <v>1415</v>
      </c>
      <c r="C12" s="114" t="s">
        <v>1411</v>
      </c>
      <c r="D12" s="115" t="s">
        <v>2029</v>
      </c>
      <c r="E12" s="116"/>
      <c r="F12" s="116"/>
      <c r="G12" s="116"/>
      <c r="H12" s="116"/>
      <c r="I12" s="113">
        <v>0</v>
      </c>
      <c r="J12" s="113">
        <v>0</v>
      </c>
      <c r="K12" s="113">
        <v>150</v>
      </c>
      <c r="L12" s="113">
        <v>150</v>
      </c>
      <c r="M12" s="113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t="30">
      <c r="A13" s="113" t="s">
        <v>86</v>
      </c>
      <c r="B13" s="114" t="s">
        <v>1416</v>
      </c>
      <c r="C13" s="114" t="s">
        <v>1411</v>
      </c>
      <c r="D13" s="115" t="s">
        <v>2029</v>
      </c>
      <c r="E13" s="116"/>
      <c r="F13" s="116"/>
      <c r="G13" s="116"/>
      <c r="H13" s="116"/>
      <c r="I13" s="113">
        <v>0</v>
      </c>
      <c r="J13" s="113">
        <v>0</v>
      </c>
      <c r="K13" s="113">
        <v>150</v>
      </c>
      <c r="L13" s="113">
        <v>150</v>
      </c>
      <c r="M13" s="113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</row>
    <row r="14" spans="1:34" ht="30">
      <c r="A14" s="113" t="s">
        <v>31</v>
      </c>
      <c r="B14" s="114" t="s">
        <v>1417</v>
      </c>
      <c r="C14" s="114" t="s">
        <v>1411</v>
      </c>
      <c r="D14" s="115" t="s">
        <v>2029</v>
      </c>
      <c r="E14" s="116" t="s">
        <v>2033</v>
      </c>
      <c r="F14" s="116"/>
      <c r="G14" s="116"/>
      <c r="H14" s="116"/>
      <c r="I14" s="113">
        <v>73</v>
      </c>
      <c r="J14" s="113">
        <v>0</v>
      </c>
      <c r="K14" s="113">
        <v>77</v>
      </c>
      <c r="L14" s="113">
        <v>150</v>
      </c>
      <c r="M14" s="113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</row>
    <row r="15" spans="1:34" ht="30">
      <c r="A15" s="113" t="s">
        <v>83</v>
      </c>
      <c r="B15" s="114" t="s">
        <v>1995</v>
      </c>
      <c r="C15" s="114" t="s">
        <v>1411</v>
      </c>
      <c r="D15" s="115" t="s">
        <v>2029</v>
      </c>
      <c r="E15" s="116"/>
      <c r="F15" s="116"/>
      <c r="G15" s="116"/>
      <c r="H15" s="116"/>
      <c r="I15" s="113">
        <v>0</v>
      </c>
      <c r="J15" s="113">
        <v>0</v>
      </c>
      <c r="K15" s="113">
        <v>150</v>
      </c>
      <c r="L15" s="113">
        <v>150</v>
      </c>
      <c r="M15" s="113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</row>
    <row r="16" spans="1:34" ht="30">
      <c r="A16" s="113" t="s">
        <v>70</v>
      </c>
      <c r="B16" s="114" t="s">
        <v>1419</v>
      </c>
      <c r="C16" s="114" t="s">
        <v>1411</v>
      </c>
      <c r="D16" s="115" t="s">
        <v>2029</v>
      </c>
      <c r="E16" s="116" t="s">
        <v>1998</v>
      </c>
      <c r="F16" s="116"/>
      <c r="G16" s="116"/>
      <c r="H16" s="116"/>
      <c r="I16" s="113">
        <v>65</v>
      </c>
      <c r="J16" s="113">
        <v>0</v>
      </c>
      <c r="K16" s="113">
        <v>85</v>
      </c>
      <c r="L16" s="113">
        <v>150</v>
      </c>
      <c r="M16" s="113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</row>
    <row r="17" spans="1:34" ht="30">
      <c r="A17" s="113" t="s">
        <v>62</v>
      </c>
      <c r="B17" s="114" t="s">
        <v>1420</v>
      </c>
      <c r="C17" s="114" t="s">
        <v>1411</v>
      </c>
      <c r="D17" s="115" t="s">
        <v>2029</v>
      </c>
      <c r="E17" s="116"/>
      <c r="F17" s="116"/>
      <c r="G17" s="116"/>
      <c r="H17" s="116"/>
      <c r="I17" s="113">
        <v>0</v>
      </c>
      <c r="J17" s="113">
        <v>0</v>
      </c>
      <c r="K17" s="113">
        <v>150</v>
      </c>
      <c r="L17" s="113">
        <v>150</v>
      </c>
      <c r="M17" s="113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</row>
    <row r="18" spans="1:34" ht="30">
      <c r="A18" s="113" t="s">
        <v>375</v>
      </c>
      <c r="B18" s="114" t="s">
        <v>1421</v>
      </c>
      <c r="C18" s="114" t="s">
        <v>1411</v>
      </c>
      <c r="D18" s="115" t="s">
        <v>2029</v>
      </c>
      <c r="E18" s="116"/>
      <c r="F18" s="116"/>
      <c r="G18" s="116"/>
      <c r="H18" s="116"/>
      <c r="I18" s="113">
        <v>0</v>
      </c>
      <c r="J18" s="113">
        <v>0</v>
      </c>
      <c r="K18" s="113">
        <v>150</v>
      </c>
      <c r="L18" s="113">
        <v>150</v>
      </c>
      <c r="M18" s="113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</row>
    <row r="19" spans="1:34" ht="30">
      <c r="A19" s="113" t="s">
        <v>138</v>
      </c>
      <c r="B19" s="114" t="s">
        <v>1422</v>
      </c>
      <c r="C19" s="114" t="s">
        <v>1411</v>
      </c>
      <c r="D19" s="115" t="s">
        <v>2029</v>
      </c>
      <c r="E19" s="116"/>
      <c r="F19" s="116"/>
      <c r="G19" s="116"/>
      <c r="H19" s="116"/>
      <c r="I19" s="113">
        <v>0</v>
      </c>
      <c r="J19" s="113">
        <v>0</v>
      </c>
      <c r="K19" s="113">
        <v>150</v>
      </c>
      <c r="L19" s="113">
        <v>150</v>
      </c>
      <c r="M19" s="113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</row>
    <row r="20" spans="1:34" ht="30">
      <c r="A20" s="113" t="s">
        <v>93</v>
      </c>
      <c r="B20" s="114" t="s">
        <v>1423</v>
      </c>
      <c r="C20" s="114" t="s">
        <v>1411</v>
      </c>
      <c r="D20" s="115" t="s">
        <v>2029</v>
      </c>
      <c r="E20" s="116" t="s">
        <v>1993</v>
      </c>
      <c r="F20" s="116"/>
      <c r="G20" s="116"/>
      <c r="H20" s="116"/>
      <c r="I20" s="113">
        <v>49</v>
      </c>
      <c r="J20" s="113">
        <v>0</v>
      </c>
      <c r="K20" s="113">
        <v>101</v>
      </c>
      <c r="L20" s="113">
        <v>150</v>
      </c>
      <c r="M20" s="113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</row>
    <row r="21" spans="1:34" ht="30">
      <c r="A21" s="113" t="s">
        <v>197</v>
      </c>
      <c r="B21" s="114" t="s">
        <v>1424</v>
      </c>
      <c r="C21" s="114" t="s">
        <v>1411</v>
      </c>
      <c r="D21" s="115" t="s">
        <v>2029</v>
      </c>
      <c r="E21" s="116"/>
      <c r="F21" s="116"/>
      <c r="G21" s="116"/>
      <c r="H21" s="116"/>
      <c r="I21" s="113">
        <v>0</v>
      </c>
      <c r="J21" s="113">
        <v>0</v>
      </c>
      <c r="K21" s="113">
        <v>150</v>
      </c>
      <c r="L21" s="113">
        <v>150</v>
      </c>
      <c r="M21" s="113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</row>
    <row r="22" spans="1:34" ht="30">
      <c r="A22" s="113" t="s">
        <v>357</v>
      </c>
      <c r="B22" s="114" t="s">
        <v>1425</v>
      </c>
      <c r="C22" s="114" t="s">
        <v>1411</v>
      </c>
      <c r="D22" s="115" t="s">
        <v>2029</v>
      </c>
      <c r="E22" s="116"/>
      <c r="F22" s="116" t="s">
        <v>2001</v>
      </c>
      <c r="G22" s="116"/>
      <c r="H22" s="116"/>
      <c r="I22" s="113">
        <v>0</v>
      </c>
      <c r="J22" s="113">
        <v>59</v>
      </c>
      <c r="K22" s="113">
        <v>91</v>
      </c>
      <c r="L22" s="113">
        <v>150</v>
      </c>
      <c r="M22" s="113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</row>
    <row r="23" spans="1:34" ht="30">
      <c r="A23" s="113" t="s">
        <v>428</v>
      </c>
      <c r="B23" s="114" t="s">
        <v>1426</v>
      </c>
      <c r="C23" s="114" t="s">
        <v>1411</v>
      </c>
      <c r="D23" s="115" t="s">
        <v>2029</v>
      </c>
      <c r="E23" s="116"/>
      <c r="F23" s="116"/>
      <c r="G23" s="116"/>
      <c r="H23" s="116"/>
      <c r="I23" s="113">
        <v>0</v>
      </c>
      <c r="J23" s="113">
        <v>0</v>
      </c>
      <c r="K23" s="113">
        <v>150</v>
      </c>
      <c r="L23" s="113">
        <v>150</v>
      </c>
      <c r="M23" s="113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</row>
    <row r="24" spans="1:34" ht="30">
      <c r="A24" s="113" t="s">
        <v>223</v>
      </c>
      <c r="B24" s="114" t="s">
        <v>1427</v>
      </c>
      <c r="C24" s="114" t="s">
        <v>1411</v>
      </c>
      <c r="D24" s="115" t="s">
        <v>2029</v>
      </c>
      <c r="E24" s="116"/>
      <c r="F24" s="116"/>
      <c r="G24" s="116"/>
      <c r="H24" s="116"/>
      <c r="I24" s="113">
        <v>0</v>
      </c>
      <c r="J24" s="113">
        <v>0</v>
      </c>
      <c r="K24" s="113">
        <v>150</v>
      </c>
      <c r="L24" s="113">
        <v>150</v>
      </c>
      <c r="M24" s="113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</row>
    <row r="25" spans="1:34" ht="30">
      <c r="A25" s="113" t="s">
        <v>609</v>
      </c>
      <c r="B25" s="114" t="s">
        <v>1428</v>
      </c>
      <c r="C25" s="114" t="s">
        <v>1411</v>
      </c>
      <c r="D25" s="115" t="s">
        <v>2029</v>
      </c>
      <c r="E25" s="116"/>
      <c r="F25" s="116"/>
      <c r="G25" s="116"/>
      <c r="H25" s="116"/>
      <c r="I25" s="113">
        <v>0</v>
      </c>
      <c r="J25" s="113">
        <v>0</v>
      </c>
      <c r="K25" s="113">
        <v>150</v>
      </c>
      <c r="L25" s="113">
        <v>150</v>
      </c>
      <c r="M25" s="113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</row>
    <row r="26" spans="1:34" ht="30">
      <c r="A26" s="113" t="s">
        <v>106</v>
      </c>
      <c r="B26" s="114" t="s">
        <v>1429</v>
      </c>
      <c r="C26" s="114" t="s">
        <v>1411</v>
      </c>
      <c r="D26" s="115" t="s">
        <v>2029</v>
      </c>
      <c r="E26" s="116" t="s">
        <v>2034</v>
      </c>
      <c r="F26" s="116"/>
      <c r="G26" s="116"/>
      <c r="H26" s="116"/>
      <c r="I26" s="113">
        <v>63</v>
      </c>
      <c r="J26" s="113">
        <v>0</v>
      </c>
      <c r="K26" s="113">
        <v>87</v>
      </c>
      <c r="L26" s="113">
        <v>150</v>
      </c>
      <c r="M26" s="113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</row>
    <row r="27" spans="1:34" ht="30">
      <c r="A27" s="113" t="s">
        <v>262</v>
      </c>
      <c r="B27" s="114" t="s">
        <v>1430</v>
      </c>
      <c r="C27" s="114" t="s">
        <v>1411</v>
      </c>
      <c r="D27" s="115" t="s">
        <v>2029</v>
      </c>
      <c r="E27" s="116" t="s">
        <v>2035</v>
      </c>
      <c r="F27" s="116"/>
      <c r="G27" s="116"/>
      <c r="H27" s="116"/>
      <c r="I27" s="113">
        <v>74</v>
      </c>
      <c r="J27" s="113">
        <v>0</v>
      </c>
      <c r="K27" s="113">
        <v>76</v>
      </c>
      <c r="L27" s="113">
        <v>150</v>
      </c>
      <c r="M27" s="113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</row>
    <row r="28" spans="1:34" ht="30">
      <c r="A28" s="113" t="s">
        <v>1431</v>
      </c>
      <c r="B28" s="114" t="s">
        <v>1432</v>
      </c>
      <c r="C28" s="114" t="s">
        <v>1411</v>
      </c>
      <c r="D28" s="115" t="s">
        <v>2029</v>
      </c>
      <c r="E28" s="116" t="s">
        <v>2033</v>
      </c>
      <c r="F28" s="116"/>
      <c r="G28" s="116"/>
      <c r="H28" s="116"/>
      <c r="I28" s="113">
        <v>73</v>
      </c>
      <c r="J28" s="113">
        <v>0</v>
      </c>
      <c r="K28" s="113">
        <v>77</v>
      </c>
      <c r="L28" s="113">
        <v>150</v>
      </c>
      <c r="M28" s="113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</row>
    <row r="29" spans="1:34" ht="30">
      <c r="A29" s="113" t="s">
        <v>705</v>
      </c>
      <c r="B29" s="114" t="s">
        <v>1433</v>
      </c>
      <c r="C29" s="114" t="s">
        <v>1411</v>
      </c>
      <c r="D29" s="115" t="s">
        <v>2029</v>
      </c>
      <c r="E29" s="116" t="s">
        <v>1996</v>
      </c>
      <c r="F29" s="116"/>
      <c r="G29" s="116"/>
      <c r="H29" s="116"/>
      <c r="I29" s="113">
        <v>62</v>
      </c>
      <c r="J29" s="113">
        <v>0</v>
      </c>
      <c r="K29" s="113">
        <v>88</v>
      </c>
      <c r="L29" s="113">
        <v>150</v>
      </c>
      <c r="M29" s="113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</row>
    <row r="30" spans="1:34" ht="30">
      <c r="A30" s="113" t="s">
        <v>164</v>
      </c>
      <c r="B30" s="114" t="s">
        <v>361</v>
      </c>
      <c r="C30" s="114" t="s">
        <v>1411</v>
      </c>
      <c r="D30" s="115" t="s">
        <v>2029</v>
      </c>
      <c r="E30" s="116"/>
      <c r="F30" s="116"/>
      <c r="G30" s="116"/>
      <c r="H30" s="116"/>
      <c r="I30" s="113">
        <v>0</v>
      </c>
      <c r="J30" s="113">
        <v>0</v>
      </c>
      <c r="K30" s="113">
        <v>150</v>
      </c>
      <c r="L30" s="113">
        <v>150</v>
      </c>
      <c r="M30" s="113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</row>
    <row r="31" spans="1:34" ht="30">
      <c r="A31" s="113" t="s">
        <v>142</v>
      </c>
      <c r="B31" s="114" t="s">
        <v>753</v>
      </c>
      <c r="C31" s="114" t="s">
        <v>1411</v>
      </c>
      <c r="D31" s="115" t="s">
        <v>2029</v>
      </c>
      <c r="E31" s="116" t="s">
        <v>1981</v>
      </c>
      <c r="F31" s="116"/>
      <c r="G31" s="116"/>
      <c r="H31" s="116"/>
      <c r="I31" s="113">
        <v>47</v>
      </c>
      <c r="J31" s="113">
        <v>0</v>
      </c>
      <c r="K31" s="113">
        <v>103</v>
      </c>
      <c r="L31" s="113">
        <v>150</v>
      </c>
      <c r="M31" s="113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</row>
    <row r="32" spans="1:34" ht="30">
      <c r="A32" s="113" t="s">
        <v>141</v>
      </c>
      <c r="B32" s="114" t="s">
        <v>1434</v>
      </c>
      <c r="C32" s="114" t="s">
        <v>1411</v>
      </c>
      <c r="D32" s="115" t="s">
        <v>2029</v>
      </c>
      <c r="E32" s="116"/>
      <c r="F32" s="116"/>
      <c r="G32" s="116"/>
      <c r="H32" s="116"/>
      <c r="I32" s="113">
        <v>0</v>
      </c>
      <c r="J32" s="113">
        <v>0</v>
      </c>
      <c r="K32" s="113">
        <v>150</v>
      </c>
      <c r="L32" s="113">
        <v>150</v>
      </c>
      <c r="M32" s="113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</row>
    <row r="33" spans="1:34" ht="30">
      <c r="A33" s="113" t="s">
        <v>32</v>
      </c>
      <c r="B33" s="114" t="s">
        <v>1435</v>
      </c>
      <c r="C33" s="114" t="s">
        <v>1411</v>
      </c>
      <c r="D33" s="115" t="s">
        <v>2029</v>
      </c>
      <c r="E33" s="116"/>
      <c r="F33" s="116"/>
      <c r="G33" s="116"/>
      <c r="H33" s="116"/>
      <c r="I33" s="113">
        <v>0</v>
      </c>
      <c r="J33" s="113">
        <v>0</v>
      </c>
      <c r="K33" s="113">
        <v>150</v>
      </c>
      <c r="L33" s="113">
        <v>150</v>
      </c>
      <c r="M33" s="113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</row>
    <row r="34" spans="1:34" ht="30">
      <c r="A34" s="113" t="s">
        <v>709</v>
      </c>
      <c r="B34" s="114" t="s">
        <v>116</v>
      </c>
      <c r="C34" s="114" t="s">
        <v>1411</v>
      </c>
      <c r="D34" s="115" t="s">
        <v>2029</v>
      </c>
      <c r="E34" s="116"/>
      <c r="F34" s="116"/>
      <c r="G34" s="116"/>
      <c r="H34" s="116"/>
      <c r="I34" s="113">
        <v>0</v>
      </c>
      <c r="J34" s="113">
        <v>0</v>
      </c>
      <c r="K34" s="113">
        <v>150</v>
      </c>
      <c r="L34" s="113">
        <v>150</v>
      </c>
      <c r="M34" s="113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</row>
    <row r="35" spans="1:34" ht="30">
      <c r="A35" s="113" t="s">
        <v>598</v>
      </c>
      <c r="B35" s="114" t="s">
        <v>1436</v>
      </c>
      <c r="C35" s="114" t="s">
        <v>1411</v>
      </c>
      <c r="D35" s="115" t="s">
        <v>2029</v>
      </c>
      <c r="E35" s="116"/>
      <c r="F35" s="116"/>
      <c r="G35" s="116"/>
      <c r="H35" s="116"/>
      <c r="I35" s="113">
        <v>0</v>
      </c>
      <c r="J35" s="113">
        <v>0</v>
      </c>
      <c r="K35" s="113">
        <v>150</v>
      </c>
      <c r="L35" s="113">
        <v>150</v>
      </c>
      <c r="M35" s="113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</row>
    <row r="36" spans="1:34" ht="30">
      <c r="A36" s="113" t="s">
        <v>114</v>
      </c>
      <c r="B36" s="114" t="s">
        <v>1437</v>
      </c>
      <c r="C36" s="114" t="s">
        <v>1411</v>
      </c>
      <c r="D36" s="115" t="s">
        <v>2029</v>
      </c>
      <c r="E36" s="116"/>
      <c r="F36" s="116"/>
      <c r="G36" s="116"/>
      <c r="H36" s="116"/>
      <c r="I36" s="113">
        <v>0</v>
      </c>
      <c r="J36" s="113">
        <v>0</v>
      </c>
      <c r="K36" s="113">
        <v>150</v>
      </c>
      <c r="L36" s="113">
        <v>150</v>
      </c>
      <c r="M36" s="113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</row>
    <row r="37" spans="1:34" ht="30">
      <c r="A37" s="113" t="s">
        <v>263</v>
      </c>
      <c r="B37" s="114" t="s">
        <v>1438</v>
      </c>
      <c r="C37" s="114" t="s">
        <v>1411</v>
      </c>
      <c r="D37" s="115" t="s">
        <v>2029</v>
      </c>
      <c r="E37" s="116"/>
      <c r="F37" s="116"/>
      <c r="G37" s="116"/>
      <c r="H37" s="116"/>
      <c r="I37" s="113">
        <v>0</v>
      </c>
      <c r="J37" s="113">
        <v>0</v>
      </c>
      <c r="K37" s="113">
        <v>150</v>
      </c>
      <c r="L37" s="113">
        <v>150</v>
      </c>
      <c r="M37" s="113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</row>
    <row r="38" spans="1:34" ht="30">
      <c r="A38" s="113" t="s">
        <v>340</v>
      </c>
      <c r="B38" s="114" t="s">
        <v>1439</v>
      </c>
      <c r="C38" s="114" t="s">
        <v>1411</v>
      </c>
      <c r="D38" s="115" t="s">
        <v>2029</v>
      </c>
      <c r="E38" s="116"/>
      <c r="F38" s="116"/>
      <c r="G38" s="116"/>
      <c r="H38" s="116"/>
      <c r="I38" s="113">
        <v>0</v>
      </c>
      <c r="J38" s="113">
        <v>0</v>
      </c>
      <c r="K38" s="113">
        <v>150</v>
      </c>
      <c r="L38" s="113">
        <v>150</v>
      </c>
      <c r="M38" s="113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</row>
    <row r="39" spans="1:34" ht="30">
      <c r="A39" s="113" t="s">
        <v>1072</v>
      </c>
      <c r="B39" s="114" t="s">
        <v>1440</v>
      </c>
      <c r="C39" s="114" t="s">
        <v>1411</v>
      </c>
      <c r="D39" s="115" t="s">
        <v>2029</v>
      </c>
      <c r="E39" s="116" t="s">
        <v>2035</v>
      </c>
      <c r="F39" s="116"/>
      <c r="G39" s="116"/>
      <c r="H39" s="116"/>
      <c r="I39" s="113">
        <v>74</v>
      </c>
      <c r="J39" s="113">
        <v>0</v>
      </c>
      <c r="K39" s="113">
        <v>76</v>
      </c>
      <c r="L39" s="113">
        <v>150</v>
      </c>
      <c r="M39" s="113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</row>
    <row r="40" spans="1:34" ht="30">
      <c r="A40" s="113" t="s">
        <v>1297</v>
      </c>
      <c r="B40" s="114" t="s">
        <v>1441</v>
      </c>
      <c r="C40" s="114" t="s">
        <v>1411</v>
      </c>
      <c r="D40" s="115" t="s">
        <v>2029</v>
      </c>
      <c r="E40" s="116"/>
      <c r="F40" s="116"/>
      <c r="G40" s="116"/>
      <c r="H40" s="116"/>
      <c r="I40" s="113">
        <v>0</v>
      </c>
      <c r="J40" s="113">
        <v>0</v>
      </c>
      <c r="K40" s="113">
        <v>150</v>
      </c>
      <c r="L40" s="113">
        <v>150</v>
      </c>
      <c r="M40" s="113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</row>
    <row r="41" spans="1:34" ht="30">
      <c r="A41" s="113" t="s">
        <v>104</v>
      </c>
      <c r="B41" s="114" t="s">
        <v>1442</v>
      </c>
      <c r="C41" s="114" t="s">
        <v>1411</v>
      </c>
      <c r="D41" s="115" t="s">
        <v>2029</v>
      </c>
      <c r="E41" s="116"/>
      <c r="F41" s="116"/>
      <c r="G41" s="116"/>
      <c r="H41" s="116"/>
      <c r="I41" s="113">
        <v>0</v>
      </c>
      <c r="J41" s="113">
        <v>0</v>
      </c>
      <c r="K41" s="113">
        <v>150</v>
      </c>
      <c r="L41" s="113">
        <v>150</v>
      </c>
      <c r="M41" s="113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</row>
    <row r="42" spans="1:34" ht="30">
      <c r="A42" s="113" t="s">
        <v>1192</v>
      </c>
      <c r="B42" s="114" t="s">
        <v>1443</v>
      </c>
      <c r="C42" s="114" t="s">
        <v>1411</v>
      </c>
      <c r="D42" s="115" t="s">
        <v>2029</v>
      </c>
      <c r="E42" s="116"/>
      <c r="F42" s="116"/>
      <c r="G42" s="116"/>
      <c r="H42" s="116"/>
      <c r="I42" s="113">
        <v>0</v>
      </c>
      <c r="J42" s="113">
        <v>0</v>
      </c>
      <c r="K42" s="113">
        <v>150</v>
      </c>
      <c r="L42" s="113">
        <v>150</v>
      </c>
      <c r="M42" s="113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</row>
    <row r="43" spans="1:34" ht="30">
      <c r="A43" s="113" t="s">
        <v>452</v>
      </c>
      <c r="B43" s="114" t="s">
        <v>1444</v>
      </c>
      <c r="C43" s="114" t="s">
        <v>1411</v>
      </c>
      <c r="D43" s="115" t="s">
        <v>2029</v>
      </c>
      <c r="E43" s="116"/>
      <c r="F43" s="116"/>
      <c r="G43" s="116"/>
      <c r="H43" s="116"/>
      <c r="I43" s="113">
        <v>0</v>
      </c>
      <c r="J43" s="113">
        <v>0</v>
      </c>
      <c r="K43" s="113">
        <v>150</v>
      </c>
      <c r="L43" s="113">
        <v>150</v>
      </c>
      <c r="M43" s="113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</row>
    <row r="44" spans="1:34" ht="30">
      <c r="A44" s="113" t="s">
        <v>732</v>
      </c>
      <c r="B44" s="114" t="s">
        <v>41</v>
      </c>
      <c r="C44" s="114" t="s">
        <v>1411</v>
      </c>
      <c r="D44" s="115" t="s">
        <v>2029</v>
      </c>
      <c r="E44" s="116" t="s">
        <v>2036</v>
      </c>
      <c r="F44" s="116"/>
      <c r="G44" s="116"/>
      <c r="H44" s="116"/>
      <c r="I44" s="113">
        <v>59</v>
      </c>
      <c r="J44" s="113">
        <v>0</v>
      </c>
      <c r="K44" s="113">
        <v>91</v>
      </c>
      <c r="L44" s="113">
        <v>150</v>
      </c>
      <c r="M44" s="113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</row>
    <row r="45" spans="1:34" ht="30">
      <c r="A45" s="113" t="s">
        <v>1445</v>
      </c>
      <c r="B45" s="114" t="s">
        <v>1398</v>
      </c>
      <c r="C45" s="114" t="s">
        <v>1411</v>
      </c>
      <c r="D45" s="115" t="s">
        <v>2029</v>
      </c>
      <c r="E45" s="116" t="s">
        <v>2002</v>
      </c>
      <c r="F45" s="116"/>
      <c r="G45" s="116"/>
      <c r="H45" s="116"/>
      <c r="I45" s="113">
        <v>58</v>
      </c>
      <c r="J45" s="113">
        <v>0</v>
      </c>
      <c r="K45" s="113">
        <v>92</v>
      </c>
      <c r="L45" s="113">
        <v>150</v>
      </c>
      <c r="M45" s="113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</row>
    <row r="46" spans="1:34" ht="30">
      <c r="A46" s="113" t="s">
        <v>407</v>
      </c>
      <c r="B46" s="114" t="s">
        <v>1446</v>
      </c>
      <c r="C46" s="114" t="s">
        <v>1411</v>
      </c>
      <c r="D46" s="115" t="s">
        <v>2029</v>
      </c>
      <c r="E46" s="116" t="s">
        <v>2037</v>
      </c>
      <c r="F46" s="116"/>
      <c r="G46" s="116"/>
      <c r="H46" s="116"/>
      <c r="I46" s="113">
        <v>52</v>
      </c>
      <c r="J46" s="113">
        <v>0</v>
      </c>
      <c r="K46" s="113">
        <v>98</v>
      </c>
      <c r="L46" s="113">
        <v>150</v>
      </c>
      <c r="M46" s="113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</row>
    <row r="47" spans="1:34" ht="30">
      <c r="A47" s="113" t="s">
        <v>133</v>
      </c>
      <c r="B47" s="114" t="s">
        <v>1447</v>
      </c>
      <c r="C47" s="114" t="s">
        <v>1411</v>
      </c>
      <c r="D47" s="115" t="s">
        <v>2029</v>
      </c>
      <c r="E47" s="116"/>
      <c r="F47" s="116"/>
      <c r="G47" s="116"/>
      <c r="H47" s="116"/>
      <c r="I47" s="113">
        <v>0</v>
      </c>
      <c r="J47" s="113">
        <v>0</v>
      </c>
      <c r="K47" s="113">
        <v>150</v>
      </c>
      <c r="L47" s="113">
        <v>150</v>
      </c>
      <c r="M47" s="113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</row>
    <row r="48" spans="1:34" ht="30">
      <c r="A48" s="113" t="s">
        <v>266</v>
      </c>
      <c r="B48" s="114" t="s">
        <v>1448</v>
      </c>
      <c r="C48" s="114" t="s">
        <v>1411</v>
      </c>
      <c r="D48" s="115" t="s">
        <v>2029</v>
      </c>
      <c r="E48" s="116"/>
      <c r="F48" s="116"/>
      <c r="G48" s="116"/>
      <c r="H48" s="116"/>
      <c r="I48" s="113">
        <v>0</v>
      </c>
      <c r="J48" s="113">
        <v>0</v>
      </c>
      <c r="K48" s="113">
        <v>150</v>
      </c>
      <c r="L48" s="113">
        <v>150</v>
      </c>
      <c r="M48" s="113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</row>
    <row r="49" spans="1:34" ht="30">
      <c r="A49" s="113" t="s">
        <v>1001</v>
      </c>
      <c r="B49" s="114" t="s">
        <v>1449</v>
      </c>
      <c r="C49" s="114" t="s">
        <v>1411</v>
      </c>
      <c r="D49" s="115" t="s">
        <v>2029</v>
      </c>
      <c r="E49" s="116"/>
      <c r="F49" s="116" t="s">
        <v>1737</v>
      </c>
      <c r="G49" s="116"/>
      <c r="H49" s="116"/>
      <c r="I49" s="113">
        <v>0</v>
      </c>
      <c r="J49" s="113">
        <v>74</v>
      </c>
      <c r="K49" s="113">
        <v>76</v>
      </c>
      <c r="L49" s="113">
        <v>150</v>
      </c>
      <c r="M49" s="113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</row>
    <row r="50" spans="1:34" ht="30">
      <c r="A50" s="113" t="s">
        <v>587</v>
      </c>
      <c r="B50" s="114" t="s">
        <v>1450</v>
      </c>
      <c r="C50" s="114" t="s">
        <v>1411</v>
      </c>
      <c r="D50" s="115" t="s">
        <v>2029</v>
      </c>
      <c r="E50" s="116"/>
      <c r="F50" s="116" t="s">
        <v>1737</v>
      </c>
      <c r="G50" s="116"/>
      <c r="H50" s="116"/>
      <c r="I50" s="113">
        <v>0</v>
      </c>
      <c r="J50" s="113">
        <v>74</v>
      </c>
      <c r="K50" s="113">
        <v>76</v>
      </c>
      <c r="L50" s="113">
        <v>150</v>
      </c>
      <c r="M50" s="113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</row>
    <row r="51" spans="1:34" ht="30">
      <c r="A51" s="113" t="s">
        <v>1451</v>
      </c>
      <c r="B51" s="114" t="s">
        <v>1452</v>
      </c>
      <c r="C51" s="114" t="s">
        <v>1411</v>
      </c>
      <c r="D51" s="115" t="s">
        <v>2029</v>
      </c>
      <c r="E51" s="116"/>
      <c r="F51" s="116"/>
      <c r="G51" s="116"/>
      <c r="H51" s="116"/>
      <c r="I51" s="113">
        <v>0</v>
      </c>
      <c r="J51" s="113">
        <v>0</v>
      </c>
      <c r="K51" s="113">
        <v>150</v>
      </c>
      <c r="L51" s="113">
        <v>150</v>
      </c>
      <c r="M51" s="113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</row>
    <row r="52" spans="1:34" ht="30">
      <c r="A52" s="113" t="s">
        <v>212</v>
      </c>
      <c r="B52" s="114" t="s">
        <v>1453</v>
      </c>
      <c r="C52" s="114" t="s">
        <v>1411</v>
      </c>
      <c r="D52" s="115" t="s">
        <v>2029</v>
      </c>
      <c r="E52" s="116"/>
      <c r="F52" s="116" t="s">
        <v>2038</v>
      </c>
      <c r="G52" s="116"/>
      <c r="H52" s="116"/>
      <c r="I52" s="113">
        <v>0</v>
      </c>
      <c r="J52" s="113">
        <v>32</v>
      </c>
      <c r="K52" s="113">
        <v>118</v>
      </c>
      <c r="L52" s="113">
        <v>150</v>
      </c>
      <c r="M52" s="113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</row>
    <row r="53" spans="1:34" ht="30">
      <c r="A53" s="113" t="s">
        <v>870</v>
      </c>
      <c r="B53" s="114" t="s">
        <v>1379</v>
      </c>
      <c r="C53" s="114" t="s">
        <v>1411</v>
      </c>
      <c r="D53" s="115" t="s">
        <v>2029</v>
      </c>
      <c r="E53" s="116"/>
      <c r="F53" s="116"/>
      <c r="G53" s="116"/>
      <c r="H53" s="116"/>
      <c r="I53" s="113">
        <v>0</v>
      </c>
      <c r="J53" s="113">
        <v>0</v>
      </c>
      <c r="K53" s="113">
        <v>150</v>
      </c>
      <c r="L53" s="113">
        <v>150</v>
      </c>
      <c r="M53" s="113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</row>
    <row r="54" spans="1:34" ht="30">
      <c r="A54" s="113" t="s">
        <v>815</v>
      </c>
      <c r="B54" s="114" t="s">
        <v>1454</v>
      </c>
      <c r="C54" s="114" t="s">
        <v>1411</v>
      </c>
      <c r="D54" s="115" t="s">
        <v>2029</v>
      </c>
      <c r="E54" s="116"/>
      <c r="F54" s="116"/>
      <c r="G54" s="116"/>
      <c r="H54" s="116"/>
      <c r="I54" s="113">
        <v>0</v>
      </c>
      <c r="J54" s="113">
        <v>0</v>
      </c>
      <c r="K54" s="113">
        <v>150</v>
      </c>
      <c r="L54" s="113">
        <v>150</v>
      </c>
      <c r="M54" s="113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</row>
    <row r="55" spans="1:34" ht="30">
      <c r="A55" s="113" t="s">
        <v>1052</v>
      </c>
      <c r="B55" s="114" t="s">
        <v>1455</v>
      </c>
      <c r="C55" s="114" t="s">
        <v>1411</v>
      </c>
      <c r="D55" s="115" t="s">
        <v>2029</v>
      </c>
      <c r="E55" s="116"/>
      <c r="F55" s="116"/>
      <c r="G55" s="116"/>
      <c r="H55" s="116"/>
      <c r="I55" s="113">
        <v>0</v>
      </c>
      <c r="J55" s="113">
        <v>0</v>
      </c>
      <c r="K55" s="113">
        <v>150</v>
      </c>
      <c r="L55" s="113">
        <v>150</v>
      </c>
      <c r="M55" s="113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</row>
    <row r="56" spans="1:34" ht="30">
      <c r="A56" s="113" t="s">
        <v>564</v>
      </c>
      <c r="B56" s="114" t="s">
        <v>1456</v>
      </c>
      <c r="C56" s="114" t="s">
        <v>1411</v>
      </c>
      <c r="D56" s="115" t="s">
        <v>2029</v>
      </c>
      <c r="E56" s="116"/>
      <c r="F56" s="116"/>
      <c r="G56" s="116"/>
      <c r="H56" s="116"/>
      <c r="I56" s="113">
        <v>0</v>
      </c>
      <c r="J56" s="113">
        <v>0</v>
      </c>
      <c r="K56" s="113">
        <v>150</v>
      </c>
      <c r="L56" s="113">
        <v>150</v>
      </c>
      <c r="M56" s="113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 ht="30">
      <c r="A57" s="113" t="s">
        <v>482</v>
      </c>
      <c r="B57" s="114" t="s">
        <v>1457</v>
      </c>
      <c r="C57" s="114" t="s">
        <v>1411</v>
      </c>
      <c r="D57" s="115" t="s">
        <v>2029</v>
      </c>
      <c r="E57" s="116"/>
      <c r="F57" s="116"/>
      <c r="G57" s="116"/>
      <c r="H57" s="116"/>
      <c r="I57" s="113">
        <v>0</v>
      </c>
      <c r="J57" s="113">
        <v>0</v>
      </c>
      <c r="K57" s="113">
        <v>150</v>
      </c>
      <c r="L57" s="113">
        <v>150</v>
      </c>
      <c r="M57" s="113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</row>
    <row r="58" spans="1:34" ht="30">
      <c r="A58" s="113" t="s">
        <v>325</v>
      </c>
      <c r="B58" s="114" t="s">
        <v>54</v>
      </c>
      <c r="C58" s="114" t="s">
        <v>1411</v>
      </c>
      <c r="D58" s="115" t="s">
        <v>2029</v>
      </c>
      <c r="E58" s="116"/>
      <c r="F58" s="116"/>
      <c r="G58" s="116"/>
      <c r="H58" s="116"/>
      <c r="I58" s="113">
        <v>0</v>
      </c>
      <c r="J58" s="113">
        <v>0</v>
      </c>
      <c r="K58" s="113">
        <v>150</v>
      </c>
      <c r="L58" s="113">
        <v>150</v>
      </c>
      <c r="M58" s="113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</row>
    <row r="59" spans="1:34" ht="30">
      <c r="A59" s="113" t="s">
        <v>175</v>
      </c>
      <c r="B59" s="114" t="s">
        <v>1458</v>
      </c>
      <c r="C59" s="114" t="s">
        <v>1411</v>
      </c>
      <c r="D59" s="115" t="s">
        <v>2029</v>
      </c>
      <c r="E59" s="116"/>
      <c r="F59" s="116"/>
      <c r="G59" s="116"/>
      <c r="H59" s="116"/>
      <c r="I59" s="113">
        <v>0</v>
      </c>
      <c r="J59" s="113">
        <v>0</v>
      </c>
      <c r="K59" s="113">
        <v>150</v>
      </c>
      <c r="L59" s="113">
        <v>150</v>
      </c>
      <c r="M59" s="113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34" ht="30">
      <c r="A60" s="113" t="s">
        <v>219</v>
      </c>
      <c r="B60" s="114" t="s">
        <v>1459</v>
      </c>
      <c r="C60" s="114" t="s">
        <v>1411</v>
      </c>
      <c r="D60" s="115" t="s">
        <v>2029</v>
      </c>
      <c r="E60" s="116"/>
      <c r="F60" s="116"/>
      <c r="G60" s="116"/>
      <c r="H60" s="116"/>
      <c r="I60" s="113">
        <v>0</v>
      </c>
      <c r="J60" s="113">
        <v>0</v>
      </c>
      <c r="K60" s="113">
        <v>150</v>
      </c>
      <c r="L60" s="113">
        <v>150</v>
      </c>
      <c r="M60" s="113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34" ht="30">
      <c r="A61" s="113" t="s">
        <v>1377</v>
      </c>
      <c r="B61" s="114" t="s">
        <v>1460</v>
      </c>
      <c r="C61" s="114" t="s">
        <v>1411</v>
      </c>
      <c r="D61" s="115" t="s">
        <v>2029</v>
      </c>
      <c r="E61" s="116"/>
      <c r="F61" s="116"/>
      <c r="G61" s="116"/>
      <c r="H61" s="116"/>
      <c r="I61" s="113">
        <v>0</v>
      </c>
      <c r="J61" s="113">
        <v>0</v>
      </c>
      <c r="K61" s="113">
        <v>150</v>
      </c>
      <c r="L61" s="113">
        <v>150</v>
      </c>
      <c r="M61" s="113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34" ht="30">
      <c r="A62" s="113" t="s">
        <v>124</v>
      </c>
      <c r="B62" s="114" t="s">
        <v>1461</v>
      </c>
      <c r="C62" s="114" t="s">
        <v>1411</v>
      </c>
      <c r="D62" s="115" t="s">
        <v>2029</v>
      </c>
      <c r="E62" s="116"/>
      <c r="F62" s="116"/>
      <c r="G62" s="116"/>
      <c r="H62" s="116"/>
      <c r="I62" s="113">
        <v>0</v>
      </c>
      <c r="J62" s="113">
        <v>0</v>
      </c>
      <c r="K62" s="113">
        <v>150</v>
      </c>
      <c r="L62" s="113">
        <v>150</v>
      </c>
      <c r="M62" s="113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34" ht="30">
      <c r="A63" s="113" t="s">
        <v>1462</v>
      </c>
      <c r="B63" s="114" t="s">
        <v>1463</v>
      </c>
      <c r="C63" s="114" t="s">
        <v>1411</v>
      </c>
      <c r="D63" s="115" t="s">
        <v>2029</v>
      </c>
      <c r="E63" s="116"/>
      <c r="F63" s="116"/>
      <c r="G63" s="116"/>
      <c r="H63" s="116"/>
      <c r="I63" s="113">
        <v>0</v>
      </c>
      <c r="J63" s="113">
        <v>0</v>
      </c>
      <c r="K63" s="113">
        <v>150</v>
      </c>
      <c r="L63" s="113">
        <v>150</v>
      </c>
      <c r="M63" s="113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34" ht="30">
      <c r="A64" s="113" t="s">
        <v>1464</v>
      </c>
      <c r="B64" s="114" t="s">
        <v>1465</v>
      </c>
      <c r="C64" s="114" t="s">
        <v>1411</v>
      </c>
      <c r="D64" s="115" t="s">
        <v>2029</v>
      </c>
      <c r="E64" s="116" t="s">
        <v>2039</v>
      </c>
      <c r="F64" s="116"/>
      <c r="G64" s="116"/>
      <c r="H64" s="116"/>
      <c r="I64" s="113">
        <v>51</v>
      </c>
      <c r="J64" s="113">
        <v>0</v>
      </c>
      <c r="K64" s="113">
        <v>99</v>
      </c>
      <c r="L64" s="113">
        <v>150</v>
      </c>
      <c r="M64" s="113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</row>
    <row r="65" spans="1:34" ht="30">
      <c r="A65" s="113" t="s">
        <v>1466</v>
      </c>
      <c r="B65" s="114" t="s">
        <v>1467</v>
      </c>
      <c r="C65" s="114" t="s">
        <v>1411</v>
      </c>
      <c r="D65" s="115" t="s">
        <v>2029</v>
      </c>
      <c r="E65" s="116"/>
      <c r="F65" s="116"/>
      <c r="G65" s="116"/>
      <c r="H65" s="116"/>
      <c r="I65" s="113">
        <v>0</v>
      </c>
      <c r="J65" s="113">
        <v>0</v>
      </c>
      <c r="K65" s="113">
        <v>150</v>
      </c>
      <c r="L65" s="113">
        <v>150</v>
      </c>
      <c r="M65" s="113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 ht="30">
      <c r="A66" s="113" t="s">
        <v>1468</v>
      </c>
      <c r="B66" s="114" t="s">
        <v>2040</v>
      </c>
      <c r="C66" s="114" t="s">
        <v>1411</v>
      </c>
      <c r="D66" s="115" t="s">
        <v>2029</v>
      </c>
      <c r="E66" s="116" t="s">
        <v>2041</v>
      </c>
      <c r="F66" s="116"/>
      <c r="G66" s="116"/>
      <c r="H66" s="116"/>
      <c r="I66" s="113">
        <v>71</v>
      </c>
      <c r="J66" s="113">
        <v>0</v>
      </c>
      <c r="K66" s="113">
        <v>79</v>
      </c>
      <c r="L66" s="113">
        <v>150</v>
      </c>
      <c r="M66" s="113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</row>
    <row r="67" spans="1:34" ht="30">
      <c r="A67" s="113" t="s">
        <v>1470</v>
      </c>
      <c r="B67" s="114" t="s">
        <v>1471</v>
      </c>
      <c r="C67" s="114" t="s">
        <v>1411</v>
      </c>
      <c r="D67" s="115" t="s">
        <v>2029</v>
      </c>
      <c r="E67" s="116"/>
      <c r="F67" s="116"/>
      <c r="G67" s="116"/>
      <c r="H67" s="116"/>
      <c r="I67" s="113">
        <v>0</v>
      </c>
      <c r="J67" s="113">
        <v>0</v>
      </c>
      <c r="K67" s="113">
        <v>150</v>
      </c>
      <c r="L67" s="113">
        <v>150</v>
      </c>
      <c r="M67" s="113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</row>
    <row r="68" spans="1:34" ht="30">
      <c r="A68" s="113" t="s">
        <v>1472</v>
      </c>
      <c r="B68" s="114" t="s">
        <v>1473</v>
      </c>
      <c r="C68" s="114" t="s">
        <v>1411</v>
      </c>
      <c r="D68" s="115" t="s">
        <v>2029</v>
      </c>
      <c r="E68" s="116" t="s">
        <v>2039</v>
      </c>
      <c r="F68" s="116"/>
      <c r="G68" s="116"/>
      <c r="H68" s="116"/>
      <c r="I68" s="113">
        <v>51</v>
      </c>
      <c r="J68" s="113">
        <v>0</v>
      </c>
      <c r="K68" s="113">
        <v>99</v>
      </c>
      <c r="L68" s="113">
        <v>150</v>
      </c>
      <c r="M68" s="113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 ht="30">
      <c r="A69" s="113" t="s">
        <v>230</v>
      </c>
      <c r="B69" s="114" t="s">
        <v>38</v>
      </c>
      <c r="C69" s="114" t="s">
        <v>1411</v>
      </c>
      <c r="D69" s="115" t="s">
        <v>2029</v>
      </c>
      <c r="E69" s="116"/>
      <c r="F69" s="116"/>
      <c r="G69" s="116"/>
      <c r="H69" s="116"/>
      <c r="I69" s="113">
        <v>0</v>
      </c>
      <c r="J69" s="113">
        <v>0</v>
      </c>
      <c r="K69" s="113">
        <v>150</v>
      </c>
      <c r="L69" s="113">
        <v>150</v>
      </c>
      <c r="M69" s="113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  <row r="70" spans="1:34" ht="30">
      <c r="A70" s="113" t="s">
        <v>1474</v>
      </c>
      <c r="B70" s="114" t="s">
        <v>1475</v>
      </c>
      <c r="C70" s="114" t="s">
        <v>1411</v>
      </c>
      <c r="D70" s="115" t="s">
        <v>2029</v>
      </c>
      <c r="E70" s="116"/>
      <c r="F70" s="116"/>
      <c r="G70" s="116"/>
      <c r="H70" s="116"/>
      <c r="I70" s="113">
        <v>0</v>
      </c>
      <c r="J70" s="113">
        <v>0</v>
      </c>
      <c r="K70" s="113">
        <v>150</v>
      </c>
      <c r="L70" s="113">
        <v>150</v>
      </c>
      <c r="M70" s="113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</row>
    <row r="71" spans="1:34" ht="30">
      <c r="A71" s="113" t="s">
        <v>1476</v>
      </c>
      <c r="B71" s="114" t="s">
        <v>1477</v>
      </c>
      <c r="C71" s="114" t="s">
        <v>1411</v>
      </c>
      <c r="D71" s="115" t="s">
        <v>2029</v>
      </c>
      <c r="E71" s="116"/>
      <c r="F71" s="116"/>
      <c r="G71" s="116"/>
      <c r="H71" s="116"/>
      <c r="I71" s="113">
        <v>0</v>
      </c>
      <c r="J71" s="113">
        <v>0</v>
      </c>
      <c r="K71" s="113">
        <v>150</v>
      </c>
      <c r="L71" s="113">
        <v>150</v>
      </c>
      <c r="M71" s="113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</row>
    <row r="72" spans="1:34" ht="30">
      <c r="A72" s="113" t="s">
        <v>843</v>
      </c>
      <c r="B72" s="114" t="s">
        <v>1478</v>
      </c>
      <c r="C72" s="114" t="s">
        <v>1411</v>
      </c>
      <c r="D72" s="115" t="s">
        <v>2029</v>
      </c>
      <c r="E72" s="116" t="s">
        <v>2042</v>
      </c>
      <c r="F72" s="116"/>
      <c r="G72" s="116"/>
      <c r="H72" s="116"/>
      <c r="I72" s="113">
        <v>67</v>
      </c>
      <c r="J72" s="113">
        <v>0</v>
      </c>
      <c r="K72" s="113">
        <v>83</v>
      </c>
      <c r="L72" s="113">
        <v>150</v>
      </c>
      <c r="M72" s="113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</row>
    <row r="73" spans="1:34" ht="30">
      <c r="A73" s="113" t="s">
        <v>1479</v>
      </c>
      <c r="B73" s="114" t="s">
        <v>1480</v>
      </c>
      <c r="C73" s="114" t="s">
        <v>1411</v>
      </c>
      <c r="D73" s="115" t="s">
        <v>2029</v>
      </c>
      <c r="E73" s="116" t="s">
        <v>2039</v>
      </c>
      <c r="F73" s="116"/>
      <c r="G73" s="116"/>
      <c r="H73" s="116"/>
      <c r="I73" s="113">
        <v>51</v>
      </c>
      <c r="J73" s="113">
        <v>0</v>
      </c>
      <c r="K73" s="113">
        <v>99</v>
      </c>
      <c r="L73" s="113">
        <v>150</v>
      </c>
      <c r="M73" s="113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</row>
    <row r="74" spans="1:34" ht="30">
      <c r="A74" s="113" t="s">
        <v>1481</v>
      </c>
      <c r="B74" s="114" t="s">
        <v>1482</v>
      </c>
      <c r="C74" s="114" t="s">
        <v>1411</v>
      </c>
      <c r="D74" s="115" t="s">
        <v>2029</v>
      </c>
      <c r="E74" s="116"/>
      <c r="F74" s="116"/>
      <c r="G74" s="116"/>
      <c r="H74" s="116"/>
      <c r="I74" s="113">
        <v>0</v>
      </c>
      <c r="J74" s="113">
        <v>0</v>
      </c>
      <c r="K74" s="113">
        <v>150</v>
      </c>
      <c r="L74" s="113">
        <v>150</v>
      </c>
      <c r="M74" s="113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</row>
    <row r="75" spans="1:34" ht="30">
      <c r="A75" s="113" t="s">
        <v>1483</v>
      </c>
      <c r="B75" s="114" t="s">
        <v>1484</v>
      </c>
      <c r="C75" s="114" t="s">
        <v>1411</v>
      </c>
      <c r="D75" s="115" t="s">
        <v>2029</v>
      </c>
      <c r="E75" s="116"/>
      <c r="F75" s="116"/>
      <c r="G75" s="116"/>
      <c r="H75" s="116"/>
      <c r="I75" s="113">
        <v>0</v>
      </c>
      <c r="J75" s="113">
        <v>0</v>
      </c>
      <c r="K75" s="113">
        <v>150</v>
      </c>
      <c r="L75" s="113">
        <v>150</v>
      </c>
      <c r="M75" s="113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</row>
    <row r="76" spans="1:34" ht="30">
      <c r="A76" s="113" t="s">
        <v>1485</v>
      </c>
      <c r="B76" s="114" t="s">
        <v>1486</v>
      </c>
      <c r="C76" s="114" t="s">
        <v>1411</v>
      </c>
      <c r="D76" s="115" t="s">
        <v>2029</v>
      </c>
      <c r="E76" s="116" t="s">
        <v>2043</v>
      </c>
      <c r="F76" s="116"/>
      <c r="G76" s="116"/>
      <c r="H76" s="116"/>
      <c r="I76" s="113">
        <v>72</v>
      </c>
      <c r="J76" s="113">
        <v>0</v>
      </c>
      <c r="K76" s="113">
        <v>78</v>
      </c>
      <c r="L76" s="113">
        <v>150</v>
      </c>
      <c r="M76" s="113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</row>
    <row r="77" spans="1:34" ht="30">
      <c r="A77" s="113" t="s">
        <v>1487</v>
      </c>
      <c r="B77" s="114" t="s">
        <v>1488</v>
      </c>
      <c r="C77" s="114" t="s">
        <v>1411</v>
      </c>
      <c r="D77" s="115" t="s">
        <v>2029</v>
      </c>
      <c r="E77" s="116"/>
      <c r="F77" s="116"/>
      <c r="G77" s="116"/>
      <c r="H77" s="116"/>
      <c r="I77" s="113">
        <v>0</v>
      </c>
      <c r="J77" s="113">
        <v>0</v>
      </c>
      <c r="K77" s="113">
        <v>150</v>
      </c>
      <c r="L77" s="113">
        <v>150</v>
      </c>
      <c r="M77" s="113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</row>
    <row r="78" spans="1:34" ht="30">
      <c r="A78" s="113" t="s">
        <v>979</v>
      </c>
      <c r="B78" s="114" t="s">
        <v>1489</v>
      </c>
      <c r="C78" s="114" t="s">
        <v>1411</v>
      </c>
      <c r="D78" s="115" t="s">
        <v>2029</v>
      </c>
      <c r="E78" s="116"/>
      <c r="F78" s="116"/>
      <c r="G78" s="116"/>
      <c r="H78" s="116"/>
      <c r="I78" s="113">
        <v>0</v>
      </c>
      <c r="J78" s="113">
        <v>0</v>
      </c>
      <c r="K78" s="113">
        <v>150</v>
      </c>
      <c r="L78" s="113">
        <v>150</v>
      </c>
      <c r="M78" s="113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</row>
    <row r="79" spans="1:34" ht="30">
      <c r="A79" s="113" t="s">
        <v>1490</v>
      </c>
      <c r="B79" s="114" t="s">
        <v>1491</v>
      </c>
      <c r="C79" s="114" t="s">
        <v>1411</v>
      </c>
      <c r="D79" s="115" t="s">
        <v>2029</v>
      </c>
      <c r="E79" s="116"/>
      <c r="F79" s="116"/>
      <c r="G79" s="116"/>
      <c r="H79" s="116"/>
      <c r="I79" s="113">
        <v>0</v>
      </c>
      <c r="J79" s="113">
        <v>0</v>
      </c>
      <c r="K79" s="113">
        <v>150</v>
      </c>
      <c r="L79" s="113">
        <v>150</v>
      </c>
      <c r="M79" s="113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</row>
    <row r="80" spans="1:34" ht="30">
      <c r="A80" s="113" t="s">
        <v>1492</v>
      </c>
      <c r="B80" s="114" t="s">
        <v>1493</v>
      </c>
      <c r="C80" s="114" t="s">
        <v>1411</v>
      </c>
      <c r="D80" s="115" t="s">
        <v>2029</v>
      </c>
      <c r="E80" s="116"/>
      <c r="F80" s="116"/>
      <c r="G80" s="116"/>
      <c r="H80" s="116"/>
      <c r="I80" s="113">
        <v>0</v>
      </c>
      <c r="J80" s="113">
        <v>0</v>
      </c>
      <c r="K80" s="113">
        <v>150</v>
      </c>
      <c r="L80" s="113">
        <v>150</v>
      </c>
      <c r="M80" s="113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</row>
    <row r="81" spans="1:34" ht="30">
      <c r="A81" s="113" t="s">
        <v>1494</v>
      </c>
      <c r="B81" s="114" t="s">
        <v>1346</v>
      </c>
      <c r="C81" s="114" t="s">
        <v>1411</v>
      </c>
      <c r="D81" s="115" t="s">
        <v>2029</v>
      </c>
      <c r="E81" s="116"/>
      <c r="F81" s="116"/>
      <c r="G81" s="116"/>
      <c r="H81" s="116"/>
      <c r="I81" s="113">
        <v>0</v>
      </c>
      <c r="J81" s="113">
        <v>0</v>
      </c>
      <c r="K81" s="113">
        <v>150</v>
      </c>
      <c r="L81" s="113">
        <v>150</v>
      </c>
      <c r="M81" s="113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</row>
    <row r="82" spans="1:34" ht="30">
      <c r="A82" s="113" t="s">
        <v>1495</v>
      </c>
      <c r="B82" s="114" t="s">
        <v>1496</v>
      </c>
      <c r="C82" s="114" t="s">
        <v>1411</v>
      </c>
      <c r="D82" s="115" t="s">
        <v>2029</v>
      </c>
      <c r="E82" s="116"/>
      <c r="F82" s="116"/>
      <c r="G82" s="116"/>
      <c r="H82" s="116"/>
      <c r="I82" s="113">
        <v>0</v>
      </c>
      <c r="J82" s="113">
        <v>0</v>
      </c>
      <c r="K82" s="113">
        <v>150</v>
      </c>
      <c r="L82" s="113">
        <v>150</v>
      </c>
      <c r="M82" s="113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</row>
    <row r="83" spans="1:34" ht="30">
      <c r="A83" s="113" t="s">
        <v>1497</v>
      </c>
      <c r="B83" s="114" t="s">
        <v>1498</v>
      </c>
      <c r="C83" s="114" t="s">
        <v>1411</v>
      </c>
      <c r="D83" s="115" t="s">
        <v>2029</v>
      </c>
      <c r="E83" s="116"/>
      <c r="F83" s="116"/>
      <c r="G83" s="116"/>
      <c r="H83" s="116"/>
      <c r="I83" s="113">
        <v>0</v>
      </c>
      <c r="J83" s="113">
        <v>0</v>
      </c>
      <c r="K83" s="113">
        <v>150</v>
      </c>
      <c r="L83" s="113">
        <v>150</v>
      </c>
      <c r="M83" s="113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</row>
    <row r="84" spans="1:34" ht="30">
      <c r="A84" s="113" t="s">
        <v>1499</v>
      </c>
      <c r="B84" s="114" t="s">
        <v>1500</v>
      </c>
      <c r="C84" s="114" t="s">
        <v>1411</v>
      </c>
      <c r="D84" s="115" t="s">
        <v>2029</v>
      </c>
      <c r="E84" s="116"/>
      <c r="F84" s="116"/>
      <c r="G84" s="116"/>
      <c r="H84" s="116"/>
      <c r="I84" s="113">
        <v>0</v>
      </c>
      <c r="J84" s="113">
        <v>0</v>
      </c>
      <c r="K84" s="113">
        <v>150</v>
      </c>
      <c r="L84" s="113">
        <v>150</v>
      </c>
      <c r="M84" s="113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</row>
    <row r="85" spans="1:34" ht="30">
      <c r="A85" s="113" t="s">
        <v>1501</v>
      </c>
      <c r="B85" s="114" t="s">
        <v>1502</v>
      </c>
      <c r="C85" s="114" t="s">
        <v>1411</v>
      </c>
      <c r="D85" s="115" t="s">
        <v>2029</v>
      </c>
      <c r="E85" s="116"/>
      <c r="F85" s="116"/>
      <c r="G85" s="116"/>
      <c r="H85" s="116"/>
      <c r="I85" s="113">
        <v>0</v>
      </c>
      <c r="J85" s="113">
        <v>0</v>
      </c>
      <c r="K85" s="113">
        <v>150</v>
      </c>
      <c r="L85" s="113">
        <v>150</v>
      </c>
      <c r="M85" s="113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</row>
    <row r="86" spans="1:34" ht="30">
      <c r="A86" s="113" t="s">
        <v>180</v>
      </c>
      <c r="B86" s="114" t="s">
        <v>1503</v>
      </c>
      <c r="C86" s="114" t="s">
        <v>1411</v>
      </c>
      <c r="D86" s="115" t="s">
        <v>2029</v>
      </c>
      <c r="E86" s="116"/>
      <c r="F86" s="116"/>
      <c r="G86" s="116"/>
      <c r="H86" s="116"/>
      <c r="I86" s="113">
        <v>0</v>
      </c>
      <c r="J86" s="113">
        <v>0</v>
      </c>
      <c r="K86" s="113">
        <v>150</v>
      </c>
      <c r="L86" s="113">
        <v>150</v>
      </c>
      <c r="M86" s="113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</row>
    <row r="87" spans="1:34" ht="30">
      <c r="A87" s="113" t="s">
        <v>1504</v>
      </c>
      <c r="B87" s="114" t="s">
        <v>1505</v>
      </c>
      <c r="C87" s="114" t="s">
        <v>1411</v>
      </c>
      <c r="D87" s="115" t="s">
        <v>2029</v>
      </c>
      <c r="E87" s="116"/>
      <c r="F87" s="116"/>
      <c r="G87" s="116"/>
      <c r="H87" s="116"/>
      <c r="I87" s="113">
        <v>0</v>
      </c>
      <c r="J87" s="113">
        <v>0</v>
      </c>
      <c r="K87" s="113">
        <v>150</v>
      </c>
      <c r="L87" s="113">
        <v>150</v>
      </c>
      <c r="M87" s="113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</row>
    <row r="88" spans="1:34" ht="30">
      <c r="A88" s="113" t="s">
        <v>1506</v>
      </c>
      <c r="B88" s="114" t="s">
        <v>1507</v>
      </c>
      <c r="C88" s="114" t="s">
        <v>1411</v>
      </c>
      <c r="D88" s="115" t="s">
        <v>2029</v>
      </c>
      <c r="E88" s="116"/>
      <c r="F88" s="116"/>
      <c r="G88" s="116"/>
      <c r="H88" s="116"/>
      <c r="I88" s="113">
        <v>0</v>
      </c>
      <c r="J88" s="113">
        <v>0</v>
      </c>
      <c r="K88" s="113">
        <v>150</v>
      </c>
      <c r="L88" s="113">
        <v>150</v>
      </c>
      <c r="M88" s="113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</row>
    <row r="89" spans="1:34" ht="30">
      <c r="A89" s="113" t="s">
        <v>192</v>
      </c>
      <c r="B89" s="114" t="s">
        <v>1508</v>
      </c>
      <c r="C89" s="114" t="s">
        <v>1411</v>
      </c>
      <c r="D89" s="115" t="s">
        <v>2029</v>
      </c>
      <c r="E89" s="116"/>
      <c r="F89" s="116"/>
      <c r="G89" s="116"/>
      <c r="H89" s="116"/>
      <c r="I89" s="113">
        <v>0</v>
      </c>
      <c r="J89" s="113">
        <v>0</v>
      </c>
      <c r="K89" s="113">
        <v>150</v>
      </c>
      <c r="L89" s="113">
        <v>150</v>
      </c>
      <c r="M89" s="113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</row>
    <row r="90" spans="1:34" ht="30">
      <c r="A90" s="113" t="s">
        <v>1509</v>
      </c>
      <c r="B90" s="114" t="s">
        <v>1510</v>
      </c>
      <c r="C90" s="114" t="s">
        <v>1411</v>
      </c>
      <c r="D90" s="115" t="s">
        <v>2029</v>
      </c>
      <c r="E90" s="116"/>
      <c r="F90" s="116"/>
      <c r="G90" s="116"/>
      <c r="H90" s="116"/>
      <c r="I90" s="113">
        <v>0</v>
      </c>
      <c r="J90" s="113">
        <v>0</v>
      </c>
      <c r="K90" s="113">
        <v>150</v>
      </c>
      <c r="L90" s="113">
        <v>150</v>
      </c>
      <c r="M90" s="113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</row>
    <row r="91" spans="1:34" ht="30">
      <c r="A91" s="113" t="s">
        <v>1511</v>
      </c>
      <c r="B91" s="114" t="s">
        <v>1512</v>
      </c>
      <c r="C91" s="114" t="s">
        <v>1411</v>
      </c>
      <c r="D91" s="115" t="s">
        <v>2029</v>
      </c>
      <c r="E91" s="116" t="s">
        <v>1962</v>
      </c>
      <c r="F91" s="116"/>
      <c r="G91" s="116"/>
      <c r="H91" s="116"/>
      <c r="I91" s="113">
        <v>69</v>
      </c>
      <c r="J91" s="113">
        <v>0</v>
      </c>
      <c r="K91" s="113">
        <v>81</v>
      </c>
      <c r="L91" s="113">
        <v>150</v>
      </c>
      <c r="M91" s="113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</row>
    <row r="92" spans="1:34" ht="30">
      <c r="A92" s="113" t="s">
        <v>1513</v>
      </c>
      <c r="B92" s="114" t="s">
        <v>1514</v>
      </c>
      <c r="C92" s="114" t="s">
        <v>1411</v>
      </c>
      <c r="D92" s="115" t="s">
        <v>2029</v>
      </c>
      <c r="E92" s="116"/>
      <c r="F92" s="116"/>
      <c r="G92" s="116"/>
      <c r="H92" s="116"/>
      <c r="I92" s="113">
        <v>0</v>
      </c>
      <c r="J92" s="113">
        <v>0</v>
      </c>
      <c r="K92" s="113">
        <v>150</v>
      </c>
      <c r="L92" s="113">
        <v>150</v>
      </c>
      <c r="M92" s="113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</row>
    <row r="93" spans="1:34" ht="30">
      <c r="A93" s="113" t="s">
        <v>1515</v>
      </c>
      <c r="B93" s="114" t="s">
        <v>1516</v>
      </c>
      <c r="C93" s="114" t="s">
        <v>1411</v>
      </c>
      <c r="D93" s="115" t="s">
        <v>2029</v>
      </c>
      <c r="E93" s="116"/>
      <c r="F93" s="116"/>
      <c r="G93" s="116"/>
      <c r="H93" s="116"/>
      <c r="I93" s="113">
        <v>0</v>
      </c>
      <c r="J93" s="113">
        <v>0</v>
      </c>
      <c r="K93" s="113">
        <v>150</v>
      </c>
      <c r="L93" s="113">
        <v>150</v>
      </c>
      <c r="M93" s="113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</row>
    <row r="94" spans="1:34" ht="30">
      <c r="A94" s="113" t="s">
        <v>1517</v>
      </c>
      <c r="B94" s="114" t="s">
        <v>1518</v>
      </c>
      <c r="C94" s="114" t="s">
        <v>1411</v>
      </c>
      <c r="D94" s="115" t="s">
        <v>2029</v>
      </c>
      <c r="E94" s="116"/>
      <c r="F94" s="116"/>
      <c r="G94" s="116"/>
      <c r="H94" s="116"/>
      <c r="I94" s="113">
        <v>0</v>
      </c>
      <c r="J94" s="113">
        <v>0</v>
      </c>
      <c r="K94" s="113">
        <v>150</v>
      </c>
      <c r="L94" s="113">
        <v>150</v>
      </c>
      <c r="M94" s="113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</row>
    <row r="95" spans="1:34" ht="30">
      <c r="A95" s="113" t="s">
        <v>1519</v>
      </c>
      <c r="B95" s="114" t="s">
        <v>1520</v>
      </c>
      <c r="C95" s="114" t="s">
        <v>1411</v>
      </c>
      <c r="D95" s="115" t="s">
        <v>2029</v>
      </c>
      <c r="E95" s="116" t="s">
        <v>1997</v>
      </c>
      <c r="F95" s="116"/>
      <c r="G95" s="116"/>
      <c r="H95" s="116"/>
      <c r="I95" s="113">
        <v>70</v>
      </c>
      <c r="J95" s="113">
        <v>0</v>
      </c>
      <c r="K95" s="113">
        <v>80</v>
      </c>
      <c r="L95" s="113">
        <v>150</v>
      </c>
      <c r="M95" s="113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</row>
    <row r="96" spans="1:34" ht="30">
      <c r="A96" s="113" t="s">
        <v>1521</v>
      </c>
      <c r="B96" s="114" t="s">
        <v>1522</v>
      </c>
      <c r="C96" s="114" t="s">
        <v>1411</v>
      </c>
      <c r="D96" s="115" t="s">
        <v>2029</v>
      </c>
      <c r="E96" s="116"/>
      <c r="F96" s="116"/>
      <c r="G96" s="116"/>
      <c r="H96" s="116"/>
      <c r="I96" s="113">
        <v>0</v>
      </c>
      <c r="J96" s="113">
        <v>0</v>
      </c>
      <c r="K96" s="113">
        <v>150</v>
      </c>
      <c r="L96" s="113">
        <v>150</v>
      </c>
      <c r="M96" s="113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</row>
    <row r="97" spans="1:34" ht="30">
      <c r="A97" s="113" t="s">
        <v>1523</v>
      </c>
      <c r="B97" s="114" t="s">
        <v>1524</v>
      </c>
      <c r="C97" s="114" t="s">
        <v>1411</v>
      </c>
      <c r="D97" s="115" t="s">
        <v>2029</v>
      </c>
      <c r="E97" s="116"/>
      <c r="F97" s="116"/>
      <c r="G97" s="116"/>
      <c r="H97" s="116"/>
      <c r="I97" s="113">
        <v>0</v>
      </c>
      <c r="J97" s="113">
        <v>0</v>
      </c>
      <c r="K97" s="113">
        <v>150</v>
      </c>
      <c r="L97" s="113">
        <v>150</v>
      </c>
      <c r="M97" s="113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</row>
    <row r="98" spans="1:34" ht="30">
      <c r="A98" s="113" t="s">
        <v>1186</v>
      </c>
      <c r="B98" s="114" t="s">
        <v>1525</v>
      </c>
      <c r="C98" s="114" t="s">
        <v>1411</v>
      </c>
      <c r="D98" s="115" t="s">
        <v>2029</v>
      </c>
      <c r="E98" s="116" t="s">
        <v>2035</v>
      </c>
      <c r="F98" s="116"/>
      <c r="G98" s="116"/>
      <c r="H98" s="116"/>
      <c r="I98" s="113">
        <v>74</v>
      </c>
      <c r="J98" s="113">
        <v>0</v>
      </c>
      <c r="K98" s="113">
        <v>76</v>
      </c>
      <c r="L98" s="113">
        <v>150</v>
      </c>
      <c r="M98" s="113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</row>
    <row r="99" spans="1:34" ht="30">
      <c r="A99" s="113" t="s">
        <v>1526</v>
      </c>
      <c r="B99" s="114" t="s">
        <v>1527</v>
      </c>
      <c r="C99" s="114" t="s">
        <v>1411</v>
      </c>
      <c r="D99" s="115" t="s">
        <v>2029</v>
      </c>
      <c r="E99" s="116"/>
      <c r="F99" s="116"/>
      <c r="G99" s="116"/>
      <c r="H99" s="116"/>
      <c r="I99" s="113">
        <v>0</v>
      </c>
      <c r="J99" s="113">
        <v>0</v>
      </c>
      <c r="K99" s="113">
        <v>150</v>
      </c>
      <c r="L99" s="113">
        <v>150</v>
      </c>
      <c r="M99" s="113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</row>
    <row r="100" spans="1:34" ht="30">
      <c r="A100" s="113" t="s">
        <v>1528</v>
      </c>
      <c r="B100" s="114" t="s">
        <v>1529</v>
      </c>
      <c r="C100" s="114" t="s">
        <v>1411</v>
      </c>
      <c r="D100" s="115" t="s">
        <v>2029</v>
      </c>
      <c r="E100" s="116"/>
      <c r="F100" s="116"/>
      <c r="G100" s="116"/>
      <c r="H100" s="116"/>
      <c r="I100" s="113">
        <v>0</v>
      </c>
      <c r="J100" s="113">
        <v>0</v>
      </c>
      <c r="K100" s="113">
        <v>150</v>
      </c>
      <c r="L100" s="113">
        <v>150</v>
      </c>
      <c r="M100" s="113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</row>
    <row r="101" spans="1:34" ht="30">
      <c r="A101" s="113" t="s">
        <v>1530</v>
      </c>
      <c r="B101" s="114" t="s">
        <v>1531</v>
      </c>
      <c r="C101" s="114" t="s">
        <v>1411</v>
      </c>
      <c r="D101" s="115" t="s">
        <v>2029</v>
      </c>
      <c r="E101" s="116"/>
      <c r="F101" s="116"/>
      <c r="G101" s="116"/>
      <c r="H101" s="116"/>
      <c r="I101" s="113">
        <v>0</v>
      </c>
      <c r="J101" s="113">
        <v>0</v>
      </c>
      <c r="K101" s="113">
        <v>150</v>
      </c>
      <c r="L101" s="113">
        <v>150</v>
      </c>
      <c r="M101" s="113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</row>
    <row r="102" spans="1:34" ht="30">
      <c r="A102" s="113" t="s">
        <v>1532</v>
      </c>
      <c r="B102" s="114" t="s">
        <v>1533</v>
      </c>
      <c r="C102" s="114" t="s">
        <v>1411</v>
      </c>
      <c r="D102" s="115" t="s">
        <v>2029</v>
      </c>
      <c r="E102" s="116"/>
      <c r="F102" s="116"/>
      <c r="G102" s="116"/>
      <c r="H102" s="116"/>
      <c r="I102" s="113">
        <v>0</v>
      </c>
      <c r="J102" s="113">
        <v>0</v>
      </c>
      <c r="K102" s="113">
        <v>150</v>
      </c>
      <c r="L102" s="113">
        <v>150</v>
      </c>
      <c r="M102" s="113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</row>
    <row r="103" spans="1:34" ht="30">
      <c r="A103" s="113" t="s">
        <v>1534</v>
      </c>
      <c r="B103" s="114" t="s">
        <v>1535</v>
      </c>
      <c r="C103" s="114" t="s">
        <v>1411</v>
      </c>
      <c r="D103" s="115" t="s">
        <v>2029</v>
      </c>
      <c r="E103" s="116"/>
      <c r="F103" s="116"/>
      <c r="G103" s="116"/>
      <c r="H103" s="116"/>
      <c r="I103" s="113">
        <v>0</v>
      </c>
      <c r="J103" s="113">
        <v>0</v>
      </c>
      <c r="K103" s="113">
        <v>150</v>
      </c>
      <c r="L103" s="113">
        <v>150</v>
      </c>
      <c r="M103" s="113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</row>
    <row r="104" spans="1:34" ht="30">
      <c r="A104" s="113" t="s">
        <v>1536</v>
      </c>
      <c r="B104" s="114" t="s">
        <v>1469</v>
      </c>
      <c r="C104" s="114" t="s">
        <v>1411</v>
      </c>
      <c r="D104" s="115" t="s">
        <v>2029</v>
      </c>
      <c r="E104" s="116"/>
      <c r="F104" s="116"/>
      <c r="G104" s="116"/>
      <c r="H104" s="116"/>
      <c r="I104" s="113">
        <v>0</v>
      </c>
      <c r="J104" s="113">
        <v>0</v>
      </c>
      <c r="K104" s="113">
        <v>150</v>
      </c>
      <c r="L104" s="113">
        <v>150</v>
      </c>
      <c r="M104" s="113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</row>
    <row r="105" spans="1:34" ht="30">
      <c r="A105" s="113" t="s">
        <v>762</v>
      </c>
      <c r="B105" s="114" t="s">
        <v>1537</v>
      </c>
      <c r="C105" s="114" t="s">
        <v>1411</v>
      </c>
      <c r="D105" s="115" t="s">
        <v>2029</v>
      </c>
      <c r="E105" s="116"/>
      <c r="F105" s="116"/>
      <c r="G105" s="116"/>
      <c r="H105" s="116"/>
      <c r="I105" s="113">
        <v>0</v>
      </c>
      <c r="J105" s="113">
        <v>0</v>
      </c>
      <c r="K105" s="113">
        <v>150</v>
      </c>
      <c r="L105" s="113">
        <v>150</v>
      </c>
      <c r="M105" s="113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</row>
    <row r="106" spans="1:34" ht="30">
      <c r="A106" s="113" t="s">
        <v>1538</v>
      </c>
      <c r="B106" s="114" t="s">
        <v>1539</v>
      </c>
      <c r="C106" s="114" t="s">
        <v>1411</v>
      </c>
      <c r="D106" s="115" t="s">
        <v>2029</v>
      </c>
      <c r="E106" s="116"/>
      <c r="F106" s="116"/>
      <c r="G106" s="116"/>
      <c r="H106" s="116"/>
      <c r="I106" s="113">
        <v>0</v>
      </c>
      <c r="J106" s="113">
        <v>0</v>
      </c>
      <c r="K106" s="113">
        <v>150</v>
      </c>
      <c r="L106" s="113">
        <v>150</v>
      </c>
      <c r="M106" s="113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</row>
    <row r="107" spans="1:34" ht="30">
      <c r="A107" s="113" t="s">
        <v>1540</v>
      </c>
      <c r="B107" s="114" t="s">
        <v>1541</v>
      </c>
      <c r="C107" s="114" t="s">
        <v>1411</v>
      </c>
      <c r="D107" s="115" t="s">
        <v>2029</v>
      </c>
      <c r="E107" s="116"/>
      <c r="F107" s="116"/>
      <c r="G107" s="116"/>
      <c r="H107" s="116"/>
      <c r="I107" s="113">
        <v>0</v>
      </c>
      <c r="J107" s="113">
        <v>0</v>
      </c>
      <c r="K107" s="113">
        <v>150</v>
      </c>
      <c r="L107" s="113">
        <v>150</v>
      </c>
      <c r="M107" s="113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</row>
    <row r="108" spans="1:34" ht="30">
      <c r="A108" s="113" t="s">
        <v>1379</v>
      </c>
      <c r="B108" s="114" t="s">
        <v>1542</v>
      </c>
      <c r="C108" s="114" t="s">
        <v>1411</v>
      </c>
      <c r="D108" s="115" t="s">
        <v>2029</v>
      </c>
      <c r="E108" s="116" t="s">
        <v>2044</v>
      </c>
      <c r="F108" s="116"/>
      <c r="G108" s="116"/>
      <c r="H108" s="116"/>
      <c r="I108" s="113">
        <v>56</v>
      </c>
      <c r="J108" s="113">
        <v>0</v>
      </c>
      <c r="K108" s="113">
        <v>94</v>
      </c>
      <c r="L108" s="113">
        <v>150</v>
      </c>
      <c r="M108" s="113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</row>
    <row r="109" spans="1:34" ht="30">
      <c r="A109" s="113" t="s">
        <v>1543</v>
      </c>
      <c r="B109" s="114" t="s">
        <v>1544</v>
      </c>
      <c r="C109" s="114" t="s">
        <v>1411</v>
      </c>
      <c r="D109" s="115" t="s">
        <v>2029</v>
      </c>
      <c r="E109" s="116" t="s">
        <v>2045</v>
      </c>
      <c r="F109" s="116"/>
      <c r="G109" s="116"/>
      <c r="H109" s="116"/>
      <c r="I109" s="113">
        <v>53</v>
      </c>
      <c r="J109" s="113">
        <v>0</v>
      </c>
      <c r="K109" s="113">
        <v>97</v>
      </c>
      <c r="L109" s="113">
        <v>150</v>
      </c>
      <c r="M109" s="113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</row>
    <row r="110" spans="1:34" ht="30">
      <c r="A110" s="113" t="s">
        <v>1044</v>
      </c>
      <c r="B110" s="114" t="s">
        <v>1545</v>
      </c>
      <c r="C110" s="114" t="s">
        <v>1411</v>
      </c>
      <c r="D110" s="115" t="s">
        <v>2029</v>
      </c>
      <c r="E110" s="116" t="s">
        <v>2031</v>
      </c>
      <c r="F110" s="116" t="s">
        <v>2046</v>
      </c>
      <c r="G110" s="116"/>
      <c r="H110" s="116"/>
      <c r="I110" s="113">
        <v>48</v>
      </c>
      <c r="J110" s="113">
        <v>43</v>
      </c>
      <c r="K110" s="113">
        <v>0</v>
      </c>
      <c r="L110" s="113">
        <v>91</v>
      </c>
      <c r="M110" s="113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</row>
    <row r="111" spans="1:34" ht="30">
      <c r="A111" s="113" t="s">
        <v>1546</v>
      </c>
      <c r="B111" s="114" t="s">
        <v>1547</v>
      </c>
      <c r="C111" s="114" t="s">
        <v>1411</v>
      </c>
      <c r="D111" s="115" t="s">
        <v>2029</v>
      </c>
      <c r="E111" s="116"/>
      <c r="F111" s="116"/>
      <c r="G111" s="116"/>
      <c r="H111" s="116"/>
      <c r="I111" s="113">
        <v>0</v>
      </c>
      <c r="J111" s="113">
        <v>0</v>
      </c>
      <c r="K111" s="113">
        <v>150</v>
      </c>
      <c r="L111" s="113">
        <v>150</v>
      </c>
      <c r="M111" s="113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</row>
    <row r="112" spans="1:34" ht="30">
      <c r="A112" s="113" t="s">
        <v>1548</v>
      </c>
      <c r="B112" s="114" t="s">
        <v>1549</v>
      </c>
      <c r="C112" s="114" t="s">
        <v>1411</v>
      </c>
      <c r="D112" s="115" t="s">
        <v>2029</v>
      </c>
      <c r="E112" s="116"/>
      <c r="F112" s="116"/>
      <c r="G112" s="116"/>
      <c r="H112" s="116"/>
      <c r="I112" s="113">
        <v>0</v>
      </c>
      <c r="J112" s="113">
        <v>0</v>
      </c>
      <c r="K112" s="113">
        <v>150</v>
      </c>
      <c r="L112" s="113">
        <v>150</v>
      </c>
      <c r="M112" s="113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</row>
    <row r="113" spans="1:34" ht="30">
      <c r="A113" s="113" t="s">
        <v>1550</v>
      </c>
      <c r="B113" s="114" t="s">
        <v>1551</v>
      </c>
      <c r="C113" s="114" t="s">
        <v>1411</v>
      </c>
      <c r="D113" s="115" t="s">
        <v>2029</v>
      </c>
      <c r="E113" s="116"/>
      <c r="F113" s="116"/>
      <c r="G113" s="116"/>
      <c r="H113" s="116"/>
      <c r="I113" s="113">
        <v>0</v>
      </c>
      <c r="J113" s="113">
        <v>0</v>
      </c>
      <c r="K113" s="113">
        <v>150</v>
      </c>
      <c r="L113" s="113">
        <v>150</v>
      </c>
      <c r="M113" s="113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</row>
    <row r="114" spans="1:34" ht="30">
      <c r="A114" s="113" t="s">
        <v>1152</v>
      </c>
      <c r="B114" s="114" t="s">
        <v>1552</v>
      </c>
      <c r="C114" s="114" t="s">
        <v>1411</v>
      </c>
      <c r="D114" s="115" t="s">
        <v>2029</v>
      </c>
      <c r="E114" s="116" t="s">
        <v>2033</v>
      </c>
      <c r="F114" s="116" t="s">
        <v>2047</v>
      </c>
      <c r="G114" s="116"/>
      <c r="H114" s="116"/>
      <c r="I114" s="113">
        <v>73</v>
      </c>
      <c r="J114" s="113">
        <v>46</v>
      </c>
      <c r="K114" s="113">
        <v>0</v>
      </c>
      <c r="L114" s="113">
        <v>119</v>
      </c>
      <c r="M114" s="113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</row>
    <row r="115" spans="1:34" ht="30">
      <c r="A115" s="113" t="s">
        <v>288</v>
      </c>
      <c r="B115" s="114" t="s">
        <v>1553</v>
      </c>
      <c r="C115" s="114" t="s">
        <v>1411</v>
      </c>
      <c r="D115" s="115" t="s">
        <v>2029</v>
      </c>
      <c r="E115" s="116"/>
      <c r="F115" s="116"/>
      <c r="G115" s="116"/>
      <c r="H115" s="116"/>
      <c r="I115" s="113">
        <v>0</v>
      </c>
      <c r="J115" s="113">
        <v>0</v>
      </c>
      <c r="K115" s="113">
        <v>150</v>
      </c>
      <c r="L115" s="113">
        <v>150</v>
      </c>
      <c r="M115" s="113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</row>
    <row r="116" spans="1:34" ht="30">
      <c r="A116" s="113" t="s">
        <v>1119</v>
      </c>
      <c r="B116" s="114" t="s">
        <v>1554</v>
      </c>
      <c r="C116" s="114" t="s">
        <v>1411</v>
      </c>
      <c r="D116" s="115" t="s">
        <v>2029</v>
      </c>
      <c r="E116" s="116"/>
      <c r="F116" s="116"/>
      <c r="G116" s="116"/>
      <c r="H116" s="116"/>
      <c r="I116" s="113">
        <v>0</v>
      </c>
      <c r="J116" s="113">
        <v>0</v>
      </c>
      <c r="K116" s="113">
        <v>150</v>
      </c>
      <c r="L116" s="113">
        <v>150</v>
      </c>
      <c r="M116" s="113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</row>
    <row r="117" spans="1:34" ht="30">
      <c r="A117" s="113" t="s">
        <v>1418</v>
      </c>
      <c r="B117" s="114" t="s">
        <v>1555</v>
      </c>
      <c r="C117" s="114" t="s">
        <v>1411</v>
      </c>
      <c r="D117" s="115" t="s">
        <v>2029</v>
      </c>
      <c r="E117" s="116"/>
      <c r="F117" s="116"/>
      <c r="G117" s="116"/>
      <c r="H117" s="116"/>
      <c r="I117" s="113">
        <v>0</v>
      </c>
      <c r="J117" s="113">
        <v>0</v>
      </c>
      <c r="K117" s="113">
        <v>150</v>
      </c>
      <c r="L117" s="113">
        <v>150</v>
      </c>
      <c r="M117" s="113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</row>
    <row r="118" spans="1:34" ht="30">
      <c r="A118" s="113" t="s">
        <v>1264</v>
      </c>
      <c r="B118" s="114" t="s">
        <v>1556</v>
      </c>
      <c r="C118" s="114" t="s">
        <v>1411</v>
      </c>
      <c r="D118" s="115" t="s">
        <v>2029</v>
      </c>
      <c r="E118" s="116" t="s">
        <v>1998</v>
      </c>
      <c r="F118" s="116"/>
      <c r="G118" s="116"/>
      <c r="H118" s="116"/>
      <c r="I118" s="113">
        <v>65</v>
      </c>
      <c r="J118" s="113">
        <v>0</v>
      </c>
      <c r="K118" s="113">
        <v>85</v>
      </c>
      <c r="L118" s="113">
        <v>150</v>
      </c>
      <c r="M118" s="113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</row>
    <row r="119" spans="1:34" ht="30">
      <c r="A119" s="113" t="s">
        <v>987</v>
      </c>
      <c r="B119" s="114" t="s">
        <v>1557</v>
      </c>
      <c r="C119" s="114" t="s">
        <v>1411</v>
      </c>
      <c r="D119" s="115" t="s">
        <v>2029</v>
      </c>
      <c r="E119" s="116"/>
      <c r="F119" s="116"/>
      <c r="G119" s="116"/>
      <c r="H119" s="116"/>
      <c r="I119" s="113">
        <v>0</v>
      </c>
      <c r="J119" s="113">
        <v>0</v>
      </c>
      <c r="K119" s="113">
        <v>150</v>
      </c>
      <c r="L119" s="113">
        <v>150</v>
      </c>
      <c r="M119" s="113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</row>
    <row r="120" spans="1:34" ht="30">
      <c r="A120" s="113" t="s">
        <v>1558</v>
      </c>
      <c r="B120" s="114" t="s">
        <v>1559</v>
      </c>
      <c r="C120" s="114" t="s">
        <v>1411</v>
      </c>
      <c r="D120" s="115" t="s">
        <v>2029</v>
      </c>
      <c r="E120" s="116"/>
      <c r="F120" s="116"/>
      <c r="G120" s="116"/>
      <c r="H120" s="116"/>
      <c r="I120" s="113">
        <v>0</v>
      </c>
      <c r="J120" s="113">
        <v>0</v>
      </c>
      <c r="K120" s="113">
        <v>150</v>
      </c>
      <c r="L120" s="113">
        <v>150</v>
      </c>
      <c r="M120" s="113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</row>
    <row r="121" spans="1:34" ht="30">
      <c r="A121" s="113" t="s">
        <v>533</v>
      </c>
      <c r="B121" s="114" t="s">
        <v>1560</v>
      </c>
      <c r="C121" s="114" t="s">
        <v>1411</v>
      </c>
      <c r="D121" s="115" t="s">
        <v>2029</v>
      </c>
      <c r="E121" s="116"/>
      <c r="F121" s="116"/>
      <c r="G121" s="116"/>
      <c r="H121" s="116"/>
      <c r="I121" s="113">
        <v>0</v>
      </c>
      <c r="J121" s="113">
        <v>0</v>
      </c>
      <c r="K121" s="113">
        <v>150</v>
      </c>
      <c r="L121" s="113">
        <v>150</v>
      </c>
      <c r="M121" s="113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</row>
    <row r="122" spans="1:34" ht="30">
      <c r="A122" s="113" t="s">
        <v>1561</v>
      </c>
      <c r="B122" s="114" t="s">
        <v>1562</v>
      </c>
      <c r="C122" s="114" t="s">
        <v>1411</v>
      </c>
      <c r="D122" s="115" t="s">
        <v>2029</v>
      </c>
      <c r="E122" s="116"/>
      <c r="F122" s="116"/>
      <c r="G122" s="116"/>
      <c r="H122" s="116"/>
      <c r="I122" s="113">
        <v>0</v>
      </c>
      <c r="J122" s="113">
        <v>0</v>
      </c>
      <c r="K122" s="113">
        <v>150</v>
      </c>
      <c r="L122" s="113">
        <v>150</v>
      </c>
      <c r="M122" s="113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</row>
    <row r="123" spans="1:34" ht="30">
      <c r="A123" s="113" t="s">
        <v>1563</v>
      </c>
      <c r="B123" s="114" t="s">
        <v>1564</v>
      </c>
      <c r="C123" s="114" t="s">
        <v>1411</v>
      </c>
      <c r="D123" s="115" t="s">
        <v>2029</v>
      </c>
      <c r="E123" s="116"/>
      <c r="F123" s="116"/>
      <c r="G123" s="116"/>
      <c r="H123" s="116"/>
      <c r="I123" s="113">
        <v>0</v>
      </c>
      <c r="J123" s="113">
        <v>0</v>
      </c>
      <c r="K123" s="113">
        <v>150</v>
      </c>
      <c r="L123" s="113">
        <v>150</v>
      </c>
      <c r="M123" s="113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</row>
    <row r="124" spans="1:34" ht="30">
      <c r="A124" s="113" t="s">
        <v>1565</v>
      </c>
      <c r="B124" s="114" t="s">
        <v>1566</v>
      </c>
      <c r="C124" s="114" t="s">
        <v>1411</v>
      </c>
      <c r="D124" s="115" t="s">
        <v>2029</v>
      </c>
      <c r="E124" s="116"/>
      <c r="F124" s="116"/>
      <c r="G124" s="116"/>
      <c r="H124" s="116"/>
      <c r="I124" s="113">
        <v>0</v>
      </c>
      <c r="J124" s="113">
        <v>0</v>
      </c>
      <c r="K124" s="113">
        <v>150</v>
      </c>
      <c r="L124" s="113">
        <v>150</v>
      </c>
      <c r="M124" s="113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</row>
    <row r="125" spans="1:34" ht="30">
      <c r="A125" s="113" t="s">
        <v>1567</v>
      </c>
      <c r="B125" s="114" t="s">
        <v>1568</v>
      </c>
      <c r="C125" s="114" t="s">
        <v>1411</v>
      </c>
      <c r="D125" s="115" t="s">
        <v>2029</v>
      </c>
      <c r="E125" s="116"/>
      <c r="F125" s="116"/>
      <c r="G125" s="116"/>
      <c r="H125" s="116"/>
      <c r="I125" s="113">
        <v>0</v>
      </c>
      <c r="J125" s="113">
        <v>0</v>
      </c>
      <c r="K125" s="113">
        <v>150</v>
      </c>
      <c r="L125" s="113">
        <v>150</v>
      </c>
      <c r="M125" s="113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</row>
    <row r="126" spans="1:34" ht="30">
      <c r="A126" s="113" t="s">
        <v>1569</v>
      </c>
      <c r="B126" s="114" t="s">
        <v>1570</v>
      </c>
      <c r="C126" s="114" t="s">
        <v>1411</v>
      </c>
      <c r="D126" s="115" t="s">
        <v>2029</v>
      </c>
      <c r="E126" s="116"/>
      <c r="F126" s="116"/>
      <c r="G126" s="116"/>
      <c r="H126" s="116"/>
      <c r="I126" s="113">
        <v>0</v>
      </c>
      <c r="J126" s="113">
        <v>0</v>
      </c>
      <c r="K126" s="113">
        <v>150</v>
      </c>
      <c r="L126" s="113">
        <v>150</v>
      </c>
      <c r="M126" s="113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</row>
    <row r="127" spans="1:34" ht="30">
      <c r="A127" s="113" t="s">
        <v>1571</v>
      </c>
      <c r="B127" s="114" t="s">
        <v>1572</v>
      </c>
      <c r="C127" s="114" t="s">
        <v>1411</v>
      </c>
      <c r="D127" s="115" t="s">
        <v>2029</v>
      </c>
      <c r="E127" s="116"/>
      <c r="F127" s="116"/>
      <c r="G127" s="116"/>
      <c r="H127" s="116"/>
      <c r="I127" s="113">
        <v>0</v>
      </c>
      <c r="J127" s="113">
        <v>0</v>
      </c>
      <c r="K127" s="113">
        <v>150</v>
      </c>
      <c r="L127" s="113">
        <v>150</v>
      </c>
      <c r="M127" s="113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</row>
    <row r="128" spans="1:34" ht="30">
      <c r="A128" s="113" t="s">
        <v>1555</v>
      </c>
      <c r="B128" s="114" t="s">
        <v>1573</v>
      </c>
      <c r="C128" s="114" t="s">
        <v>1411</v>
      </c>
      <c r="D128" s="115" t="s">
        <v>2029</v>
      </c>
      <c r="E128" s="116"/>
      <c r="F128" s="116"/>
      <c r="G128" s="116"/>
      <c r="H128" s="116"/>
      <c r="I128" s="113">
        <v>0</v>
      </c>
      <c r="J128" s="113">
        <v>0</v>
      </c>
      <c r="K128" s="113">
        <v>150</v>
      </c>
      <c r="L128" s="113">
        <v>150</v>
      </c>
      <c r="M128" s="113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</row>
    <row r="129" spans="1:34" ht="30">
      <c r="A129" s="113" t="s">
        <v>1574</v>
      </c>
      <c r="B129" s="114" t="s">
        <v>1575</v>
      </c>
      <c r="C129" s="114" t="s">
        <v>1411</v>
      </c>
      <c r="D129" s="115" t="s">
        <v>2029</v>
      </c>
      <c r="E129" s="116"/>
      <c r="F129" s="116"/>
      <c r="G129" s="116"/>
      <c r="H129" s="116"/>
      <c r="I129" s="113">
        <v>0</v>
      </c>
      <c r="J129" s="113">
        <v>0</v>
      </c>
      <c r="K129" s="113">
        <v>150</v>
      </c>
      <c r="L129" s="113">
        <v>150</v>
      </c>
      <c r="M129" s="113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</row>
    <row r="130" spans="1:34" ht="30">
      <c r="A130" s="113" t="s">
        <v>1576</v>
      </c>
      <c r="B130" s="114" t="s">
        <v>1577</v>
      </c>
      <c r="C130" s="114" t="s">
        <v>1411</v>
      </c>
      <c r="D130" s="115" t="s">
        <v>2029</v>
      </c>
      <c r="E130" s="116"/>
      <c r="F130" s="116"/>
      <c r="G130" s="116"/>
      <c r="H130" s="116"/>
      <c r="I130" s="113">
        <v>0</v>
      </c>
      <c r="J130" s="113">
        <v>0</v>
      </c>
      <c r="K130" s="113">
        <v>150</v>
      </c>
      <c r="L130" s="113">
        <v>150</v>
      </c>
      <c r="M130" s="113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</row>
    <row r="131" spans="1:34" ht="30">
      <c r="A131" s="113" t="s">
        <v>1522</v>
      </c>
      <c r="B131" s="114" t="s">
        <v>1578</v>
      </c>
      <c r="C131" s="114" t="s">
        <v>1411</v>
      </c>
      <c r="D131" s="115" t="s">
        <v>2029</v>
      </c>
      <c r="E131" s="116"/>
      <c r="F131" s="116"/>
      <c r="G131" s="116"/>
      <c r="H131" s="116"/>
      <c r="I131" s="113">
        <v>0</v>
      </c>
      <c r="J131" s="113">
        <v>0</v>
      </c>
      <c r="K131" s="113">
        <v>150</v>
      </c>
      <c r="L131" s="113">
        <v>150</v>
      </c>
      <c r="M131" s="113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</row>
    <row r="132" spans="1:34" ht="30">
      <c r="A132" s="113" t="s">
        <v>1578</v>
      </c>
      <c r="B132" s="114" t="s">
        <v>1579</v>
      </c>
      <c r="C132" s="114" t="s">
        <v>1411</v>
      </c>
      <c r="D132" s="115" t="s">
        <v>2029</v>
      </c>
      <c r="E132" s="116"/>
      <c r="F132" s="116" t="s">
        <v>2048</v>
      </c>
      <c r="G132" s="116"/>
      <c r="H132" s="116"/>
      <c r="I132" s="113">
        <v>0</v>
      </c>
      <c r="J132" s="113">
        <v>48</v>
      </c>
      <c r="K132" s="113">
        <v>102</v>
      </c>
      <c r="L132" s="113">
        <v>150</v>
      </c>
      <c r="M132" s="113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</row>
    <row r="133" spans="1:34" ht="30">
      <c r="A133" s="113" t="s">
        <v>1441</v>
      </c>
      <c r="B133" s="114" t="s">
        <v>1580</v>
      </c>
      <c r="C133" s="114" t="s">
        <v>1411</v>
      </c>
      <c r="D133" s="115" t="s">
        <v>2029</v>
      </c>
      <c r="E133" s="116" t="s">
        <v>2033</v>
      </c>
      <c r="F133" s="116"/>
      <c r="G133" s="116"/>
      <c r="H133" s="116"/>
      <c r="I133" s="113">
        <v>73</v>
      </c>
      <c r="J133" s="113">
        <v>0</v>
      </c>
      <c r="K133" s="113">
        <v>77</v>
      </c>
      <c r="L133" s="113">
        <v>150</v>
      </c>
      <c r="M133" s="113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</row>
    <row r="134" spans="1:34" ht="30">
      <c r="A134" s="113" t="s">
        <v>361</v>
      </c>
      <c r="B134" s="114" t="s">
        <v>1581</v>
      </c>
      <c r="C134" s="114" t="s">
        <v>1411</v>
      </c>
      <c r="D134" s="115" t="s">
        <v>2029</v>
      </c>
      <c r="E134" s="116"/>
      <c r="F134" s="116"/>
      <c r="G134" s="116"/>
      <c r="H134" s="116"/>
      <c r="I134" s="113">
        <v>0</v>
      </c>
      <c r="J134" s="113">
        <v>0</v>
      </c>
      <c r="K134" s="113">
        <v>150</v>
      </c>
      <c r="L134" s="113">
        <v>150</v>
      </c>
      <c r="M134" s="113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</row>
    <row r="135" spans="1:34" ht="30">
      <c r="A135" s="113" t="s">
        <v>1582</v>
      </c>
      <c r="B135" s="114" t="s">
        <v>1583</v>
      </c>
      <c r="C135" s="114" t="s">
        <v>1411</v>
      </c>
      <c r="D135" s="115" t="s">
        <v>2029</v>
      </c>
      <c r="E135" s="116"/>
      <c r="F135" s="116"/>
      <c r="G135" s="116"/>
      <c r="H135" s="116"/>
      <c r="I135" s="113">
        <v>0</v>
      </c>
      <c r="J135" s="113">
        <v>0</v>
      </c>
      <c r="K135" s="113">
        <v>150</v>
      </c>
      <c r="L135" s="113">
        <v>150</v>
      </c>
      <c r="M135" s="113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</row>
    <row r="136" spans="1:34" ht="30">
      <c r="A136" s="113" t="s">
        <v>1584</v>
      </c>
      <c r="B136" s="114" t="s">
        <v>1738</v>
      </c>
      <c r="C136" s="114" t="s">
        <v>1411</v>
      </c>
      <c r="D136" s="115" t="s">
        <v>2029</v>
      </c>
      <c r="E136" s="116"/>
      <c r="F136" s="116"/>
      <c r="G136" s="116"/>
      <c r="H136" s="116"/>
      <c r="I136" s="113">
        <v>0</v>
      </c>
      <c r="J136" s="113">
        <v>0</v>
      </c>
      <c r="K136" s="113">
        <v>150</v>
      </c>
      <c r="L136" s="113">
        <v>150</v>
      </c>
      <c r="M136" s="113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</row>
    <row r="137" spans="1:34" ht="30">
      <c r="A137" s="113" t="s">
        <v>1258</v>
      </c>
      <c r="B137" s="114" t="s">
        <v>1586</v>
      </c>
      <c r="C137" s="114" t="s">
        <v>1411</v>
      </c>
      <c r="D137" s="115" t="s">
        <v>2029</v>
      </c>
      <c r="E137" s="116"/>
      <c r="F137" s="116"/>
      <c r="G137" s="116"/>
      <c r="H137" s="116"/>
      <c r="I137" s="113">
        <v>0</v>
      </c>
      <c r="J137" s="113">
        <v>0</v>
      </c>
      <c r="K137" s="113">
        <v>150</v>
      </c>
      <c r="L137" s="113">
        <v>150</v>
      </c>
      <c r="M137" s="113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</row>
    <row r="138" spans="1:34" ht="30">
      <c r="A138" s="113" t="s">
        <v>1587</v>
      </c>
      <c r="B138" s="114" t="s">
        <v>1588</v>
      </c>
      <c r="C138" s="114" t="s">
        <v>1411</v>
      </c>
      <c r="D138" s="115" t="s">
        <v>2029</v>
      </c>
      <c r="E138" s="116"/>
      <c r="F138" s="116" t="s">
        <v>2000</v>
      </c>
      <c r="G138" s="116"/>
      <c r="H138" s="116"/>
      <c r="I138" s="113">
        <v>0</v>
      </c>
      <c r="J138" s="113">
        <v>75</v>
      </c>
      <c r="K138" s="113">
        <v>75</v>
      </c>
      <c r="L138" s="113">
        <v>150</v>
      </c>
      <c r="M138" s="113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</row>
    <row r="139" spans="1:34" ht="30">
      <c r="A139" s="113" t="s">
        <v>1589</v>
      </c>
      <c r="B139" s="114" t="s">
        <v>1590</v>
      </c>
      <c r="C139" s="114" t="s">
        <v>1411</v>
      </c>
      <c r="D139" s="115" t="s">
        <v>2029</v>
      </c>
      <c r="E139" s="116"/>
      <c r="F139" s="116"/>
      <c r="G139" s="116"/>
      <c r="H139" s="116"/>
      <c r="I139" s="113">
        <v>0</v>
      </c>
      <c r="J139" s="113">
        <v>0</v>
      </c>
      <c r="K139" s="113">
        <v>150</v>
      </c>
      <c r="L139" s="113">
        <v>150</v>
      </c>
      <c r="M139" s="113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</row>
    <row r="140" spans="1:34" ht="30">
      <c r="A140" s="113" t="s">
        <v>1591</v>
      </c>
      <c r="B140" s="114" t="s">
        <v>1592</v>
      </c>
      <c r="C140" s="114" t="s">
        <v>1411</v>
      </c>
      <c r="D140" s="115" t="s">
        <v>2029</v>
      </c>
      <c r="E140" s="116"/>
      <c r="F140" s="116" t="s">
        <v>2001</v>
      </c>
      <c r="G140" s="116"/>
      <c r="H140" s="116"/>
      <c r="I140" s="113">
        <v>0</v>
      </c>
      <c r="J140" s="113">
        <v>59</v>
      </c>
      <c r="K140" s="113">
        <v>91</v>
      </c>
      <c r="L140" s="113">
        <v>150</v>
      </c>
      <c r="M140" s="113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</row>
    <row r="141" spans="1:34" ht="30">
      <c r="A141" s="113" t="s">
        <v>218</v>
      </c>
      <c r="B141" s="114" t="s">
        <v>1593</v>
      </c>
      <c r="C141" s="114" t="s">
        <v>1411</v>
      </c>
      <c r="D141" s="115" t="s">
        <v>2029</v>
      </c>
      <c r="E141" s="116"/>
      <c r="F141" s="116" t="s">
        <v>2049</v>
      </c>
      <c r="G141" s="116"/>
      <c r="H141" s="116"/>
      <c r="I141" s="113">
        <v>0</v>
      </c>
      <c r="J141" s="113">
        <v>51</v>
      </c>
      <c r="K141" s="113">
        <v>99</v>
      </c>
      <c r="L141" s="113">
        <v>150</v>
      </c>
      <c r="M141" s="113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</row>
    <row r="142" spans="1:34" ht="30">
      <c r="A142" s="113" t="s">
        <v>1426</v>
      </c>
      <c r="B142" s="114" t="s">
        <v>1585</v>
      </c>
      <c r="C142" s="114" t="s">
        <v>1411</v>
      </c>
      <c r="D142" s="115" t="s">
        <v>2029</v>
      </c>
      <c r="E142" s="116"/>
      <c r="F142" s="116" t="s">
        <v>2048</v>
      </c>
      <c r="G142" s="116"/>
      <c r="H142" s="116"/>
      <c r="I142" s="113">
        <v>0</v>
      </c>
      <c r="J142" s="113">
        <v>48</v>
      </c>
      <c r="K142" s="113">
        <v>102</v>
      </c>
      <c r="L142" s="113">
        <v>150</v>
      </c>
      <c r="M142" s="113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</row>
    <row r="143" spans="1:34" ht="30">
      <c r="A143" s="113" t="s">
        <v>1458</v>
      </c>
      <c r="B143" s="114" t="s">
        <v>1641</v>
      </c>
      <c r="C143" s="114" t="s">
        <v>1411</v>
      </c>
      <c r="D143" s="115" t="s">
        <v>2029</v>
      </c>
      <c r="E143" s="116"/>
      <c r="F143" s="116"/>
      <c r="G143" s="116"/>
      <c r="H143" s="116"/>
      <c r="I143" s="113">
        <v>0</v>
      </c>
      <c r="J143" s="113">
        <v>0</v>
      </c>
      <c r="K143" s="113">
        <v>150</v>
      </c>
      <c r="L143" s="113">
        <v>150</v>
      </c>
      <c r="M143" s="113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</row>
    <row r="144" spans="1:34" ht="30">
      <c r="A144" s="113" t="s">
        <v>1425</v>
      </c>
      <c r="B144" s="114" t="s">
        <v>1595</v>
      </c>
      <c r="C144" s="114" t="s">
        <v>1411</v>
      </c>
      <c r="D144" s="115" t="s">
        <v>2029</v>
      </c>
      <c r="E144" s="116"/>
      <c r="F144" s="116"/>
      <c r="G144" s="116"/>
      <c r="H144" s="116"/>
      <c r="I144" s="113">
        <v>0</v>
      </c>
      <c r="J144" s="113">
        <v>0</v>
      </c>
      <c r="K144" s="113">
        <v>150</v>
      </c>
      <c r="L144" s="113">
        <v>150</v>
      </c>
      <c r="M144" s="113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</row>
    <row r="145" spans="1:34" ht="30">
      <c r="A145" s="113" t="s">
        <v>1475</v>
      </c>
      <c r="B145" s="114" t="s">
        <v>1642</v>
      </c>
      <c r="C145" s="114" t="s">
        <v>1411</v>
      </c>
      <c r="D145" s="115" t="s">
        <v>2029</v>
      </c>
      <c r="E145" s="116" t="s">
        <v>1996</v>
      </c>
      <c r="F145" s="116"/>
      <c r="G145" s="116"/>
      <c r="H145" s="116"/>
      <c r="I145" s="113">
        <v>62</v>
      </c>
      <c r="J145" s="113">
        <v>0</v>
      </c>
      <c r="K145" s="113">
        <v>88</v>
      </c>
      <c r="L145" s="113">
        <v>150</v>
      </c>
      <c r="M145" s="113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</row>
    <row r="146" spans="1:34" ht="30">
      <c r="A146" s="113" t="s">
        <v>1596</v>
      </c>
      <c r="B146" s="114" t="s">
        <v>1596</v>
      </c>
      <c r="C146" s="114" t="s">
        <v>1411</v>
      </c>
      <c r="D146" s="115" t="s">
        <v>2029</v>
      </c>
      <c r="E146" s="116"/>
      <c r="F146" s="116"/>
      <c r="G146" s="116"/>
      <c r="H146" s="116"/>
      <c r="I146" s="113">
        <v>0</v>
      </c>
      <c r="J146" s="113">
        <v>0</v>
      </c>
      <c r="K146" s="113">
        <v>150</v>
      </c>
      <c r="L146" s="113">
        <v>150</v>
      </c>
      <c r="M146" s="113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</row>
    <row r="147" spans="1:34" ht="30">
      <c r="A147" s="113" t="s">
        <v>1597</v>
      </c>
      <c r="B147" s="114" t="s">
        <v>1598</v>
      </c>
      <c r="C147" s="114" t="s">
        <v>1411</v>
      </c>
      <c r="D147" s="115" t="s">
        <v>2029</v>
      </c>
      <c r="E147" s="116"/>
      <c r="F147" s="116"/>
      <c r="G147" s="116"/>
      <c r="H147" s="116"/>
      <c r="I147" s="113">
        <v>0</v>
      </c>
      <c r="J147" s="113">
        <v>0</v>
      </c>
      <c r="K147" s="113">
        <v>150</v>
      </c>
      <c r="L147" s="113">
        <v>150</v>
      </c>
      <c r="M147" s="113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</row>
    <row r="148" spans="1:34" ht="30">
      <c r="A148" s="113" t="s">
        <v>1599</v>
      </c>
      <c r="B148" s="114" t="s">
        <v>1643</v>
      </c>
      <c r="C148" s="114" t="s">
        <v>1411</v>
      </c>
      <c r="D148" s="115" t="s">
        <v>2029</v>
      </c>
      <c r="E148" s="116"/>
      <c r="F148" s="116"/>
      <c r="G148" s="116"/>
      <c r="H148" s="116"/>
      <c r="I148" s="113">
        <v>0</v>
      </c>
      <c r="J148" s="113">
        <v>0</v>
      </c>
      <c r="K148" s="113">
        <v>150</v>
      </c>
      <c r="L148" s="113">
        <v>150</v>
      </c>
      <c r="M148" s="113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</row>
    <row r="149" spans="1:34" ht="30">
      <c r="A149" s="113" t="s">
        <v>1143</v>
      </c>
      <c r="B149" s="114" t="s">
        <v>1600</v>
      </c>
      <c r="C149" s="114" t="s">
        <v>1411</v>
      </c>
      <c r="D149" s="115" t="s">
        <v>2029</v>
      </c>
      <c r="E149" s="116" t="s">
        <v>2050</v>
      </c>
      <c r="F149" s="116"/>
      <c r="G149" s="116"/>
      <c r="H149" s="116"/>
      <c r="I149" s="113">
        <v>54</v>
      </c>
      <c r="J149" s="113">
        <v>0</v>
      </c>
      <c r="K149" s="113">
        <v>96</v>
      </c>
      <c r="L149" s="113">
        <v>150</v>
      </c>
      <c r="M149" s="113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</row>
    <row r="150" spans="1:34" ht="30">
      <c r="A150" s="113" t="s">
        <v>1601</v>
      </c>
      <c r="B150" s="114" t="s">
        <v>1567</v>
      </c>
      <c r="C150" s="114" t="s">
        <v>1411</v>
      </c>
      <c r="D150" s="115" t="s">
        <v>2029</v>
      </c>
      <c r="E150" s="116" t="s">
        <v>1981</v>
      </c>
      <c r="F150" s="116"/>
      <c r="G150" s="116"/>
      <c r="H150" s="116"/>
      <c r="I150" s="113">
        <v>47</v>
      </c>
      <c r="J150" s="113">
        <v>0</v>
      </c>
      <c r="K150" s="113">
        <v>103</v>
      </c>
      <c r="L150" s="113">
        <v>150</v>
      </c>
      <c r="M150" s="113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</row>
    <row r="151" spans="1:34" ht="30">
      <c r="A151" s="113" t="s">
        <v>1602</v>
      </c>
      <c r="B151" s="114" t="s">
        <v>1603</v>
      </c>
      <c r="C151" s="114" t="s">
        <v>1411</v>
      </c>
      <c r="D151" s="115" t="s">
        <v>2029</v>
      </c>
      <c r="E151" s="116"/>
      <c r="F151" s="116"/>
      <c r="G151" s="116"/>
      <c r="H151" s="116"/>
      <c r="I151" s="113">
        <v>0</v>
      </c>
      <c r="J151" s="113">
        <v>0</v>
      </c>
      <c r="K151" s="113">
        <v>150</v>
      </c>
      <c r="L151" s="113">
        <v>150</v>
      </c>
      <c r="M151" s="113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</row>
    <row r="152" spans="1:34" ht="30">
      <c r="A152" s="113" t="s">
        <v>1604</v>
      </c>
      <c r="B152" s="114" t="s">
        <v>1605</v>
      </c>
      <c r="C152" s="114" t="s">
        <v>1411</v>
      </c>
      <c r="D152" s="115" t="s">
        <v>2029</v>
      </c>
      <c r="E152" s="116"/>
      <c r="F152" s="116"/>
      <c r="G152" s="116"/>
      <c r="H152" s="116"/>
      <c r="I152" s="113">
        <v>0</v>
      </c>
      <c r="J152" s="113">
        <v>0</v>
      </c>
      <c r="K152" s="113">
        <v>150</v>
      </c>
      <c r="L152" s="113">
        <v>150</v>
      </c>
      <c r="M152" s="113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</row>
    <row r="153" spans="1:34" ht="30">
      <c r="A153" s="113" t="s">
        <v>1606</v>
      </c>
      <c r="B153" s="114" t="s">
        <v>1607</v>
      </c>
      <c r="C153" s="114" t="s">
        <v>1411</v>
      </c>
      <c r="D153" s="115" t="s">
        <v>2029</v>
      </c>
      <c r="E153" s="116"/>
      <c r="F153" s="116"/>
      <c r="G153" s="116"/>
      <c r="H153" s="116"/>
      <c r="I153" s="113">
        <v>0</v>
      </c>
      <c r="J153" s="113">
        <v>0</v>
      </c>
      <c r="K153" s="113">
        <v>150</v>
      </c>
      <c r="L153" s="113">
        <v>150</v>
      </c>
      <c r="M153" s="113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</row>
    <row r="154" spans="1:34" ht="30">
      <c r="A154" s="113" t="s">
        <v>679</v>
      </c>
      <c r="B154" s="114" t="s">
        <v>1608</v>
      </c>
      <c r="C154" s="114" t="s">
        <v>1411</v>
      </c>
      <c r="D154" s="115" t="s">
        <v>2029</v>
      </c>
      <c r="E154" s="116"/>
      <c r="F154" s="116"/>
      <c r="G154" s="116"/>
      <c r="H154" s="116"/>
      <c r="I154" s="113">
        <v>0</v>
      </c>
      <c r="J154" s="113">
        <v>0</v>
      </c>
      <c r="K154" s="113">
        <v>150</v>
      </c>
      <c r="L154" s="113">
        <v>150</v>
      </c>
      <c r="M154" s="113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</row>
    <row r="155" spans="1:34" ht="30">
      <c r="A155" s="113" t="s">
        <v>1609</v>
      </c>
      <c r="B155" s="114" t="s">
        <v>1610</v>
      </c>
      <c r="C155" s="114" t="s">
        <v>1411</v>
      </c>
      <c r="D155" s="115" t="s">
        <v>2029</v>
      </c>
      <c r="E155" s="116"/>
      <c r="F155" s="116"/>
      <c r="G155" s="116"/>
      <c r="H155" s="116"/>
      <c r="I155" s="113">
        <v>0</v>
      </c>
      <c r="J155" s="113">
        <v>0</v>
      </c>
      <c r="K155" s="113">
        <v>150</v>
      </c>
      <c r="L155" s="113">
        <v>150</v>
      </c>
      <c r="M155" s="113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</row>
    <row r="156" spans="1:34" ht="30">
      <c r="A156" s="113" t="s">
        <v>1611</v>
      </c>
      <c r="B156" s="114" t="s">
        <v>1612</v>
      </c>
      <c r="C156" s="114" t="s">
        <v>1411</v>
      </c>
      <c r="D156" s="115" t="s">
        <v>2029</v>
      </c>
      <c r="E156" s="116"/>
      <c r="F156" s="116"/>
      <c r="G156" s="116"/>
      <c r="H156" s="116"/>
      <c r="I156" s="113">
        <v>0</v>
      </c>
      <c r="J156" s="113">
        <v>0</v>
      </c>
      <c r="K156" s="113">
        <v>150</v>
      </c>
      <c r="L156" s="113">
        <v>150</v>
      </c>
      <c r="M156" s="113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</row>
    <row r="157" spans="1:34" ht="30">
      <c r="A157" s="113" t="s">
        <v>1613</v>
      </c>
      <c r="B157" s="114" t="s">
        <v>1614</v>
      </c>
      <c r="C157" s="114" t="s">
        <v>1411</v>
      </c>
      <c r="D157" s="115" t="s">
        <v>2029</v>
      </c>
      <c r="E157" s="116"/>
      <c r="F157" s="116"/>
      <c r="G157" s="116"/>
      <c r="H157" s="116"/>
      <c r="I157" s="113">
        <v>0</v>
      </c>
      <c r="J157" s="113">
        <v>0</v>
      </c>
      <c r="K157" s="113">
        <v>150</v>
      </c>
      <c r="L157" s="113">
        <v>150</v>
      </c>
      <c r="M157" s="113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</row>
    <row r="158" spans="1:34" ht="30">
      <c r="A158" s="113" t="s">
        <v>1615</v>
      </c>
      <c r="B158" s="114" t="s">
        <v>1616</v>
      </c>
      <c r="C158" s="114" t="s">
        <v>1411</v>
      </c>
      <c r="D158" s="115" t="s">
        <v>2029</v>
      </c>
      <c r="E158" s="116"/>
      <c r="F158" s="116"/>
      <c r="G158" s="116"/>
      <c r="H158" s="116"/>
      <c r="I158" s="113">
        <v>0</v>
      </c>
      <c r="J158" s="113">
        <v>0</v>
      </c>
      <c r="K158" s="113">
        <v>150</v>
      </c>
      <c r="L158" s="113">
        <v>150</v>
      </c>
      <c r="M158" s="113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</row>
    <row r="159" spans="1:34" ht="30">
      <c r="A159" s="113" t="s">
        <v>1617</v>
      </c>
      <c r="B159" s="114" t="s">
        <v>1618</v>
      </c>
      <c r="C159" s="114" t="s">
        <v>1411</v>
      </c>
      <c r="D159" s="115" t="s">
        <v>2029</v>
      </c>
      <c r="E159" s="116"/>
      <c r="F159" s="116"/>
      <c r="G159" s="116"/>
      <c r="H159" s="116"/>
      <c r="I159" s="113">
        <v>0</v>
      </c>
      <c r="J159" s="113">
        <v>0</v>
      </c>
      <c r="K159" s="113">
        <v>150</v>
      </c>
      <c r="L159" s="113">
        <v>150</v>
      </c>
      <c r="M159" s="113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</row>
    <row r="160" spans="1:34" ht="30">
      <c r="A160" s="113" t="s">
        <v>1619</v>
      </c>
      <c r="B160" s="114" t="s">
        <v>1620</v>
      </c>
      <c r="C160" s="114" t="s">
        <v>1411</v>
      </c>
      <c r="D160" s="115" t="s">
        <v>2029</v>
      </c>
      <c r="E160" s="116"/>
      <c r="F160" s="116"/>
      <c r="G160" s="116"/>
      <c r="H160" s="116"/>
      <c r="I160" s="113">
        <v>0</v>
      </c>
      <c r="J160" s="113">
        <v>0</v>
      </c>
      <c r="K160" s="113">
        <v>150</v>
      </c>
      <c r="L160" s="113">
        <v>150</v>
      </c>
      <c r="M160" s="113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</row>
    <row r="161" spans="1:34" ht="30">
      <c r="A161" s="113" t="s">
        <v>1621</v>
      </c>
      <c r="B161" s="114" t="s">
        <v>1558</v>
      </c>
      <c r="C161" s="114" t="s">
        <v>1411</v>
      </c>
      <c r="D161" s="115" t="s">
        <v>2029</v>
      </c>
      <c r="E161" s="116"/>
      <c r="F161" s="116"/>
      <c r="G161" s="116"/>
      <c r="H161" s="116"/>
      <c r="I161" s="113">
        <v>0</v>
      </c>
      <c r="J161" s="113">
        <v>0</v>
      </c>
      <c r="K161" s="113">
        <v>150</v>
      </c>
      <c r="L161" s="113">
        <v>150</v>
      </c>
      <c r="M161" s="113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</row>
    <row r="162" spans="1:34" ht="30">
      <c r="A162" s="113" t="s">
        <v>1622</v>
      </c>
      <c r="B162" s="114" t="s">
        <v>1623</v>
      </c>
      <c r="C162" s="114" t="s">
        <v>1411</v>
      </c>
      <c r="D162" s="115" t="s">
        <v>2029</v>
      </c>
      <c r="E162" s="116"/>
      <c r="F162" s="116" t="s">
        <v>2049</v>
      </c>
      <c r="G162" s="116"/>
      <c r="H162" s="116"/>
      <c r="I162" s="113">
        <v>0</v>
      </c>
      <c r="J162" s="113">
        <v>51</v>
      </c>
      <c r="K162" s="113">
        <v>99</v>
      </c>
      <c r="L162" s="113">
        <v>150</v>
      </c>
      <c r="M162" s="113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</row>
    <row r="163" spans="1:34" ht="30">
      <c r="A163" s="113" t="s">
        <v>1624</v>
      </c>
      <c r="B163" s="114" t="s">
        <v>1540</v>
      </c>
      <c r="C163" s="114" t="s">
        <v>1411</v>
      </c>
      <c r="D163" s="115" t="s">
        <v>2029</v>
      </c>
      <c r="E163" s="116"/>
      <c r="F163" s="116"/>
      <c r="G163" s="116"/>
      <c r="H163" s="116"/>
      <c r="I163" s="113">
        <v>0</v>
      </c>
      <c r="J163" s="113">
        <v>0</v>
      </c>
      <c r="K163" s="113">
        <v>150</v>
      </c>
      <c r="L163" s="113">
        <v>150</v>
      </c>
      <c r="M163" s="113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</row>
    <row r="164" spans="1:34" ht="30">
      <c r="A164" s="113" t="s">
        <v>1625</v>
      </c>
      <c r="B164" s="114" t="s">
        <v>1626</v>
      </c>
      <c r="C164" s="114" t="s">
        <v>1411</v>
      </c>
      <c r="D164" s="115" t="s">
        <v>2029</v>
      </c>
      <c r="E164" s="116"/>
      <c r="F164" s="116"/>
      <c r="G164" s="116"/>
      <c r="H164" s="116"/>
      <c r="I164" s="113">
        <v>0</v>
      </c>
      <c r="J164" s="113">
        <v>0</v>
      </c>
      <c r="K164" s="113">
        <v>150</v>
      </c>
      <c r="L164" s="113">
        <v>150</v>
      </c>
      <c r="M164" s="113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</row>
    <row r="165" spans="1:34" ht="30">
      <c r="A165" s="113" t="s">
        <v>1644</v>
      </c>
      <c r="B165" s="114" t="s">
        <v>1571</v>
      </c>
      <c r="C165" s="114" t="s">
        <v>1411</v>
      </c>
      <c r="D165" s="115" t="s">
        <v>2029</v>
      </c>
      <c r="E165" s="116"/>
      <c r="F165" s="116"/>
      <c r="G165" s="116"/>
      <c r="H165" s="116"/>
      <c r="I165" s="113">
        <v>0</v>
      </c>
      <c r="J165" s="113">
        <v>0</v>
      </c>
      <c r="K165" s="113">
        <v>150</v>
      </c>
      <c r="L165" s="113">
        <v>150</v>
      </c>
      <c r="M165" s="113"/>
    </row>
    <row r="166" spans="1:34" ht="30">
      <c r="A166" s="113" t="s">
        <v>1645</v>
      </c>
      <c r="B166" s="114" t="s">
        <v>1646</v>
      </c>
      <c r="C166" s="114" t="s">
        <v>1411</v>
      </c>
      <c r="D166" s="115" t="s">
        <v>2029</v>
      </c>
      <c r="E166" s="116"/>
      <c r="F166" s="116"/>
      <c r="G166" s="116"/>
      <c r="H166" s="116"/>
      <c r="I166" s="113">
        <v>0</v>
      </c>
      <c r="J166" s="113">
        <v>0</v>
      </c>
      <c r="K166" s="113">
        <v>150</v>
      </c>
      <c r="L166" s="113">
        <v>150</v>
      </c>
      <c r="M166" s="113"/>
    </row>
    <row r="167" spans="1:34" ht="30">
      <c r="A167" s="113" t="s">
        <v>1647</v>
      </c>
      <c r="B167" s="114" t="s">
        <v>1594</v>
      </c>
      <c r="C167" s="114" t="s">
        <v>1411</v>
      </c>
      <c r="D167" s="115" t="s">
        <v>2029</v>
      </c>
      <c r="E167" s="116"/>
      <c r="F167" s="116"/>
      <c r="G167" s="116"/>
      <c r="H167" s="116"/>
      <c r="I167" s="113">
        <v>0</v>
      </c>
      <c r="J167" s="113">
        <v>0</v>
      </c>
      <c r="K167" s="113">
        <v>150</v>
      </c>
      <c r="L167" s="113">
        <v>150</v>
      </c>
      <c r="M167" s="113"/>
    </row>
    <row r="168" spans="1:34" ht="30">
      <c r="A168" s="113" t="s">
        <v>1648</v>
      </c>
      <c r="B168" s="114" t="s">
        <v>1704</v>
      </c>
      <c r="C168" s="114" t="s">
        <v>1411</v>
      </c>
      <c r="D168" s="115" t="s">
        <v>2029</v>
      </c>
      <c r="E168" s="116"/>
      <c r="F168" s="116"/>
      <c r="G168" s="116"/>
      <c r="H168" s="116"/>
      <c r="I168" s="113">
        <v>0</v>
      </c>
      <c r="J168" s="113">
        <v>0</v>
      </c>
      <c r="K168" s="113">
        <v>150</v>
      </c>
      <c r="L168" s="113">
        <v>150</v>
      </c>
      <c r="M168" s="113"/>
    </row>
    <row r="169" spans="1:34" ht="30">
      <c r="A169" s="113" t="s">
        <v>1649</v>
      </c>
      <c r="B169" s="114" t="s">
        <v>1705</v>
      </c>
      <c r="C169" s="114" t="s">
        <v>1411</v>
      </c>
      <c r="D169" s="115" t="s">
        <v>2029</v>
      </c>
      <c r="E169" s="116"/>
      <c r="F169" s="116"/>
      <c r="G169" s="116"/>
      <c r="H169" s="116"/>
      <c r="I169" s="113">
        <v>0</v>
      </c>
      <c r="J169" s="113">
        <v>0</v>
      </c>
      <c r="K169" s="113">
        <v>150</v>
      </c>
      <c r="L169" s="113">
        <v>150</v>
      </c>
      <c r="M169" s="113"/>
    </row>
    <row r="170" spans="1:34" ht="30">
      <c r="A170" s="113" t="s">
        <v>1706</v>
      </c>
      <c r="B170" s="114" t="s">
        <v>1707</v>
      </c>
      <c r="C170" s="114" t="s">
        <v>1411</v>
      </c>
      <c r="D170" s="115" t="s">
        <v>2029</v>
      </c>
      <c r="E170" s="116"/>
      <c r="F170" s="116"/>
      <c r="G170" s="116"/>
      <c r="H170" s="116"/>
      <c r="I170" s="113">
        <v>0</v>
      </c>
      <c r="J170" s="113">
        <v>0</v>
      </c>
      <c r="K170" s="113">
        <v>150</v>
      </c>
      <c r="L170" s="113">
        <v>150</v>
      </c>
      <c r="M170" s="113"/>
    </row>
    <row r="171" spans="1:34" ht="30">
      <c r="A171" s="113" t="s">
        <v>1708</v>
      </c>
      <c r="B171" s="114" t="s">
        <v>1709</v>
      </c>
      <c r="C171" s="114" t="s">
        <v>1411</v>
      </c>
      <c r="D171" s="115" t="s">
        <v>2029</v>
      </c>
      <c r="E171" s="116"/>
      <c r="F171" s="116"/>
      <c r="G171" s="116"/>
      <c r="H171" s="116"/>
      <c r="I171" s="113">
        <v>0</v>
      </c>
      <c r="J171" s="113">
        <v>0</v>
      </c>
      <c r="K171" s="113">
        <v>150</v>
      </c>
      <c r="L171" s="113">
        <v>150</v>
      </c>
      <c r="M171" s="113"/>
    </row>
    <row r="172" spans="1:34" ht="30">
      <c r="A172" s="113" t="s">
        <v>1710</v>
      </c>
      <c r="B172" s="114" t="s">
        <v>1711</v>
      </c>
      <c r="C172" s="114" t="s">
        <v>1411</v>
      </c>
      <c r="D172" s="115" t="s">
        <v>2029</v>
      </c>
      <c r="E172" s="116"/>
      <c r="F172" s="116"/>
      <c r="G172" s="116"/>
      <c r="H172" s="116"/>
      <c r="I172" s="113">
        <v>0</v>
      </c>
      <c r="J172" s="113">
        <v>0</v>
      </c>
      <c r="K172" s="113">
        <v>150</v>
      </c>
      <c r="L172" s="113">
        <v>150</v>
      </c>
      <c r="M172" s="113"/>
    </row>
    <row r="173" spans="1:34" ht="30">
      <c r="A173" s="113" t="s">
        <v>1712</v>
      </c>
      <c r="B173" s="114" t="s">
        <v>1713</v>
      </c>
      <c r="C173" s="114" t="s">
        <v>1411</v>
      </c>
      <c r="D173" s="115" t="s">
        <v>2029</v>
      </c>
      <c r="E173" s="116"/>
      <c r="F173" s="116"/>
      <c r="G173" s="116"/>
      <c r="H173" s="116"/>
      <c r="I173" s="113">
        <v>0</v>
      </c>
      <c r="J173" s="113">
        <v>0</v>
      </c>
      <c r="K173" s="113">
        <v>150</v>
      </c>
      <c r="L173" s="113">
        <v>150</v>
      </c>
      <c r="M173" s="113"/>
    </row>
    <row r="174" spans="1:34" ht="30">
      <c r="A174" s="113" t="s">
        <v>1714</v>
      </c>
      <c r="B174" s="114" t="s">
        <v>1715</v>
      </c>
      <c r="C174" s="114" t="s">
        <v>1411</v>
      </c>
      <c r="D174" s="115" t="s">
        <v>2029</v>
      </c>
      <c r="E174" s="116"/>
      <c r="F174" s="116"/>
      <c r="G174" s="116"/>
      <c r="H174" s="116"/>
      <c r="I174" s="113">
        <v>0</v>
      </c>
      <c r="J174" s="113">
        <v>0</v>
      </c>
      <c r="K174" s="113">
        <v>150</v>
      </c>
      <c r="L174" s="113">
        <v>150</v>
      </c>
      <c r="M174" s="113"/>
    </row>
    <row r="175" spans="1:34" ht="30">
      <c r="A175" s="113" t="s">
        <v>1716</v>
      </c>
      <c r="B175" s="114" t="s">
        <v>1565</v>
      </c>
      <c r="C175" s="114" t="s">
        <v>1411</v>
      </c>
      <c r="D175" s="115" t="s">
        <v>2029</v>
      </c>
      <c r="E175" s="116"/>
      <c r="F175" s="116"/>
      <c r="G175" s="116"/>
      <c r="H175" s="116"/>
      <c r="I175" s="113">
        <v>0</v>
      </c>
      <c r="J175" s="113">
        <v>0</v>
      </c>
      <c r="K175" s="113">
        <v>150</v>
      </c>
      <c r="L175" s="113">
        <v>150</v>
      </c>
      <c r="M175" s="113"/>
    </row>
    <row r="176" spans="1:34" ht="30">
      <c r="A176" s="113" t="s">
        <v>1717</v>
      </c>
      <c r="B176" s="114" t="s">
        <v>1569</v>
      </c>
      <c r="C176" s="114" t="s">
        <v>1411</v>
      </c>
      <c r="D176" s="115" t="s">
        <v>2029</v>
      </c>
      <c r="E176" s="116"/>
      <c r="F176" s="116"/>
      <c r="G176" s="116"/>
      <c r="H176" s="116"/>
      <c r="I176" s="113">
        <v>0</v>
      </c>
      <c r="J176" s="113">
        <v>0</v>
      </c>
      <c r="K176" s="113">
        <v>150</v>
      </c>
      <c r="L176" s="113">
        <v>150</v>
      </c>
      <c r="M176" s="113"/>
    </row>
    <row r="177" spans="1:13" ht="30">
      <c r="A177" s="113" t="s">
        <v>1718</v>
      </c>
      <c r="B177" s="114" t="s">
        <v>1719</v>
      </c>
      <c r="C177" s="114" t="s">
        <v>1411</v>
      </c>
      <c r="D177" s="115" t="s">
        <v>2029</v>
      </c>
      <c r="E177" s="116" t="s">
        <v>2033</v>
      </c>
      <c r="F177" s="116" t="s">
        <v>2051</v>
      </c>
      <c r="G177" s="116"/>
      <c r="H177" s="116"/>
      <c r="I177" s="113">
        <v>73</v>
      </c>
      <c r="J177" s="113">
        <v>49</v>
      </c>
      <c r="K177" s="113">
        <v>0</v>
      </c>
      <c r="L177" s="113">
        <v>122</v>
      </c>
      <c r="M177" s="113"/>
    </row>
    <row r="178" spans="1:13" ht="30">
      <c r="A178" s="113" t="s">
        <v>1720</v>
      </c>
      <c r="B178" s="114" t="s">
        <v>1721</v>
      </c>
      <c r="C178" s="114" t="s">
        <v>1411</v>
      </c>
      <c r="D178" s="115" t="s">
        <v>2029</v>
      </c>
      <c r="E178" s="116"/>
      <c r="F178" s="116" t="s">
        <v>1737</v>
      </c>
      <c r="G178" s="116"/>
      <c r="H178" s="116"/>
      <c r="I178" s="113">
        <v>0</v>
      </c>
      <c r="J178" s="113">
        <v>74</v>
      </c>
      <c r="K178" s="113">
        <v>76</v>
      </c>
      <c r="L178" s="113">
        <v>150</v>
      </c>
      <c r="M178" s="113"/>
    </row>
    <row r="179" spans="1:13" ht="30">
      <c r="A179" s="113" t="s">
        <v>1722</v>
      </c>
      <c r="B179" s="114" t="s">
        <v>1723</v>
      </c>
      <c r="C179" s="114" t="s">
        <v>1411</v>
      </c>
      <c r="D179" s="115" t="s">
        <v>2029</v>
      </c>
      <c r="E179" s="116"/>
      <c r="F179" s="116"/>
      <c r="G179" s="116"/>
      <c r="H179" s="116"/>
      <c r="I179" s="113">
        <v>0</v>
      </c>
      <c r="J179" s="113">
        <v>0</v>
      </c>
      <c r="K179" s="113">
        <v>150</v>
      </c>
      <c r="L179" s="113">
        <v>150</v>
      </c>
      <c r="M179" s="113"/>
    </row>
    <row r="180" spans="1:13" ht="30">
      <c r="A180" s="113" t="s">
        <v>1724</v>
      </c>
      <c r="B180" s="114" t="s">
        <v>1725</v>
      </c>
      <c r="C180" s="114" t="s">
        <v>1411</v>
      </c>
      <c r="D180" s="115" t="s">
        <v>2029</v>
      </c>
      <c r="E180" s="116"/>
      <c r="F180" s="116"/>
      <c r="G180" s="116"/>
      <c r="H180" s="116"/>
      <c r="I180" s="113">
        <v>0</v>
      </c>
      <c r="J180" s="113">
        <v>0</v>
      </c>
      <c r="K180" s="113">
        <v>150</v>
      </c>
      <c r="L180" s="113">
        <v>150</v>
      </c>
      <c r="M180" s="113"/>
    </row>
    <row r="181" spans="1:13" ht="30">
      <c r="A181" s="113" t="s">
        <v>1726</v>
      </c>
      <c r="B181" s="114" t="s">
        <v>1727</v>
      </c>
      <c r="C181" s="114" t="s">
        <v>1411</v>
      </c>
      <c r="D181" s="115" t="s">
        <v>2029</v>
      </c>
      <c r="E181" s="116"/>
      <c r="F181" s="116"/>
      <c r="G181" s="116"/>
      <c r="H181" s="116"/>
      <c r="I181" s="113">
        <v>0</v>
      </c>
      <c r="J181" s="113">
        <v>0</v>
      </c>
      <c r="K181" s="113">
        <v>150</v>
      </c>
      <c r="L181" s="113">
        <v>150</v>
      </c>
      <c r="M181" s="113"/>
    </row>
    <row r="182" spans="1:13" ht="30">
      <c r="A182" s="113" t="s">
        <v>1728</v>
      </c>
      <c r="B182" s="114" t="s">
        <v>781</v>
      </c>
      <c r="C182" s="114" t="s">
        <v>1411</v>
      </c>
      <c r="D182" s="115" t="s">
        <v>2029</v>
      </c>
      <c r="E182" s="116"/>
      <c r="F182" s="116"/>
      <c r="G182" s="116"/>
      <c r="H182" s="116"/>
      <c r="I182" s="113">
        <v>0</v>
      </c>
      <c r="J182" s="113">
        <v>0</v>
      </c>
      <c r="K182" s="113">
        <v>150</v>
      </c>
      <c r="L182" s="113">
        <v>150</v>
      </c>
      <c r="M182" s="113"/>
    </row>
    <row r="183" spans="1:13" ht="30">
      <c r="A183" s="113" t="s">
        <v>1739</v>
      </c>
      <c r="B183" s="114" t="s">
        <v>1740</v>
      </c>
      <c r="C183" s="114" t="s">
        <v>1411</v>
      </c>
      <c r="D183" s="115" t="s">
        <v>2029</v>
      </c>
      <c r="E183" s="116"/>
      <c r="F183" s="116"/>
      <c r="G183" s="116"/>
      <c r="H183" s="116"/>
      <c r="I183" s="113">
        <v>0</v>
      </c>
      <c r="J183" s="113">
        <v>0</v>
      </c>
      <c r="K183" s="113">
        <v>150</v>
      </c>
      <c r="L183" s="113">
        <v>150</v>
      </c>
      <c r="M183" s="113"/>
    </row>
    <row r="184" spans="1:13" ht="30">
      <c r="A184" s="113" t="s">
        <v>2004</v>
      </c>
      <c r="B184" s="114" t="s">
        <v>2005</v>
      </c>
      <c r="C184" s="114" t="s">
        <v>1411</v>
      </c>
      <c r="D184" s="115" t="s">
        <v>2029</v>
      </c>
      <c r="E184" s="116" t="s">
        <v>2045</v>
      </c>
      <c r="F184" s="116" t="s">
        <v>2050</v>
      </c>
      <c r="G184" s="116"/>
      <c r="H184" s="116"/>
      <c r="I184" s="113">
        <v>53</v>
      </c>
      <c r="J184" s="113">
        <v>96</v>
      </c>
      <c r="K184" s="113">
        <v>0</v>
      </c>
      <c r="L184" s="113">
        <v>149</v>
      </c>
      <c r="M184" s="113"/>
    </row>
    <row r="185" spans="1:13" ht="30">
      <c r="A185" s="113" t="s">
        <v>2006</v>
      </c>
      <c r="B185" s="114" t="s">
        <v>2007</v>
      </c>
      <c r="C185" s="114" t="s">
        <v>1411</v>
      </c>
      <c r="D185" s="115" t="s">
        <v>2029</v>
      </c>
      <c r="E185" s="116"/>
      <c r="F185" s="116"/>
      <c r="G185" s="116"/>
      <c r="H185" s="116"/>
      <c r="I185" s="113">
        <v>0</v>
      </c>
      <c r="J185" s="113">
        <v>0</v>
      </c>
      <c r="K185" s="113">
        <v>150</v>
      </c>
      <c r="L185" s="113">
        <v>150</v>
      </c>
      <c r="M185" s="113"/>
    </row>
    <row r="186" spans="1:13" ht="30">
      <c r="A186" s="113" t="s">
        <v>2008</v>
      </c>
      <c r="B186" s="114" t="s">
        <v>2009</v>
      </c>
      <c r="C186" s="114" t="s">
        <v>1411</v>
      </c>
      <c r="D186" s="115" t="s">
        <v>2029</v>
      </c>
      <c r="E186" s="116"/>
      <c r="F186" s="116"/>
      <c r="G186" s="116"/>
      <c r="H186" s="116"/>
      <c r="I186" s="113">
        <v>0</v>
      </c>
      <c r="J186" s="113">
        <v>0</v>
      </c>
      <c r="K186" s="113">
        <v>150</v>
      </c>
      <c r="L186" s="113">
        <v>150</v>
      </c>
      <c r="M186" s="113"/>
    </row>
    <row r="187" spans="1:13" ht="30">
      <c r="A187" s="113" t="s">
        <v>2052</v>
      </c>
      <c r="B187" s="114" t="s">
        <v>2053</v>
      </c>
      <c r="C187" s="114" t="s">
        <v>1411</v>
      </c>
      <c r="D187" s="115" t="s">
        <v>2029</v>
      </c>
      <c r="E187" s="116" t="s">
        <v>2033</v>
      </c>
      <c r="F187" s="116"/>
      <c r="G187" s="116"/>
      <c r="H187" s="116"/>
      <c r="I187" s="113">
        <v>73</v>
      </c>
      <c r="J187" s="113">
        <v>0</v>
      </c>
      <c r="K187" s="113">
        <v>77</v>
      </c>
      <c r="L187" s="113">
        <v>150</v>
      </c>
      <c r="M187" s="113"/>
    </row>
    <row r="188" spans="1:13" ht="30">
      <c r="A188" s="113" t="s">
        <v>2054</v>
      </c>
      <c r="B188" s="114" t="s">
        <v>1582</v>
      </c>
      <c r="C188" s="114" t="s">
        <v>1411</v>
      </c>
      <c r="D188" s="115" t="s">
        <v>2029</v>
      </c>
      <c r="E188" s="116"/>
      <c r="F188" s="116" t="s">
        <v>2049</v>
      </c>
      <c r="G188" s="116"/>
      <c r="H188" s="116"/>
      <c r="I188" s="113">
        <v>0</v>
      </c>
      <c r="J188" s="113">
        <v>51</v>
      </c>
      <c r="K188" s="113">
        <v>99</v>
      </c>
      <c r="L188" s="113">
        <v>150</v>
      </c>
      <c r="M188" s="113"/>
    </row>
    <row r="189" spans="1:13" ht="30">
      <c r="A189" s="113" t="s">
        <v>2055</v>
      </c>
      <c r="B189" s="114" t="s">
        <v>2056</v>
      </c>
      <c r="C189" s="114" t="s">
        <v>1411</v>
      </c>
      <c r="D189" s="115" t="s">
        <v>2029</v>
      </c>
      <c r="E189" s="116" t="s">
        <v>2057</v>
      </c>
      <c r="F189" s="116" t="s">
        <v>2058</v>
      </c>
      <c r="G189" s="116"/>
      <c r="H189" s="116"/>
      <c r="I189" s="113">
        <v>120</v>
      </c>
      <c r="J189" s="113">
        <v>29</v>
      </c>
      <c r="K189" s="113">
        <v>0</v>
      </c>
      <c r="L189" s="113">
        <v>149</v>
      </c>
      <c r="M189" s="113"/>
    </row>
    <row r="190" spans="1:13" ht="30">
      <c r="A190" s="113" t="s">
        <v>2059</v>
      </c>
      <c r="B190" s="114" t="s">
        <v>2060</v>
      </c>
      <c r="C190" s="114" t="s">
        <v>1411</v>
      </c>
      <c r="D190" s="115" t="s">
        <v>2029</v>
      </c>
      <c r="E190" s="116"/>
      <c r="F190" s="116"/>
      <c r="G190" s="116"/>
      <c r="H190" s="116"/>
      <c r="I190" s="113">
        <v>0</v>
      </c>
      <c r="J190" s="113">
        <v>0</v>
      </c>
      <c r="K190" s="113">
        <v>150</v>
      </c>
      <c r="L190" s="113">
        <v>150</v>
      </c>
      <c r="M190" s="113"/>
    </row>
    <row r="191" spans="1:13" ht="30">
      <c r="A191" s="113" t="s">
        <v>2061</v>
      </c>
      <c r="B191" s="114" t="s">
        <v>2062</v>
      </c>
      <c r="C191" s="114" t="s">
        <v>1411</v>
      </c>
      <c r="D191" s="115" t="s">
        <v>2029</v>
      </c>
      <c r="E191" s="116"/>
      <c r="F191" s="116"/>
      <c r="G191" s="116"/>
      <c r="H191" s="116"/>
      <c r="I191" s="113">
        <v>0</v>
      </c>
      <c r="J191" s="113">
        <v>0</v>
      </c>
      <c r="K191" s="113">
        <v>150</v>
      </c>
      <c r="L191" s="113">
        <v>150</v>
      </c>
      <c r="M191" s="113"/>
    </row>
    <row r="192" spans="1:13" ht="30">
      <c r="A192" s="113" t="s">
        <v>2063</v>
      </c>
      <c r="B192" s="114" t="s">
        <v>2064</v>
      </c>
      <c r="C192" s="114" t="s">
        <v>1411</v>
      </c>
      <c r="D192" s="115" t="s">
        <v>2029</v>
      </c>
      <c r="E192" s="116"/>
      <c r="F192" s="116"/>
      <c r="G192" s="116"/>
      <c r="H192" s="116"/>
      <c r="I192" s="113">
        <v>0</v>
      </c>
      <c r="J192" s="113">
        <v>0</v>
      </c>
      <c r="K192" s="113">
        <v>150</v>
      </c>
      <c r="L192" s="113">
        <v>150</v>
      </c>
      <c r="M192" s="113"/>
    </row>
    <row r="193" spans="1:13" ht="30">
      <c r="A193" s="113" t="s">
        <v>2065</v>
      </c>
      <c r="B193" s="114" t="s">
        <v>70</v>
      </c>
      <c r="C193" s="114" t="s">
        <v>1411</v>
      </c>
      <c r="D193" s="115" t="s">
        <v>2029</v>
      </c>
      <c r="E193" s="116"/>
      <c r="F193" s="116"/>
      <c r="G193" s="116"/>
      <c r="H193" s="116"/>
      <c r="I193" s="113">
        <v>0</v>
      </c>
      <c r="J193" s="113">
        <v>0</v>
      </c>
      <c r="K193" s="113">
        <v>150</v>
      </c>
      <c r="L193" s="113">
        <v>150</v>
      </c>
      <c r="M193" s="113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1165"/>
  <sheetViews>
    <sheetView zoomScale="83" workbookViewId="0">
      <selection activeCell="A2" sqref="A2:F1165"/>
    </sheetView>
  </sheetViews>
  <sheetFormatPr defaultRowHeight="15"/>
  <cols>
    <col min="2" max="2" width="12.28515625" customWidth="1"/>
    <col min="4" max="4" width="12.5703125" customWidth="1"/>
    <col min="5" max="5" width="10" customWidth="1"/>
  </cols>
  <sheetData>
    <row r="1" spans="1:6">
      <c r="A1" s="102" t="s">
        <v>0</v>
      </c>
      <c r="B1" s="102" t="s">
        <v>1348</v>
      </c>
      <c r="C1" s="102" t="s">
        <v>2</v>
      </c>
      <c r="D1" s="102" t="s">
        <v>4</v>
      </c>
      <c r="E1" s="102" t="s">
        <v>1349</v>
      </c>
      <c r="F1" s="102" t="s">
        <v>1350</v>
      </c>
    </row>
    <row r="2" spans="1:6">
      <c r="A2" s="103">
        <v>102</v>
      </c>
      <c r="B2" s="104">
        <v>45198</v>
      </c>
      <c r="C2" s="105" t="s">
        <v>22</v>
      </c>
      <c r="D2" s="105" t="s">
        <v>23</v>
      </c>
      <c r="E2" s="106">
        <v>0.61111111111111116</v>
      </c>
      <c r="F2" s="105" t="s">
        <v>1351</v>
      </c>
    </row>
    <row r="3" spans="1:6">
      <c r="A3" s="103">
        <v>104</v>
      </c>
      <c r="B3" s="104">
        <v>45198</v>
      </c>
      <c r="C3" s="105" t="s">
        <v>22</v>
      </c>
      <c r="D3" s="105" t="s">
        <v>23</v>
      </c>
      <c r="E3" s="106">
        <v>0.61250000000000004</v>
      </c>
      <c r="F3" s="105" t="s">
        <v>1351</v>
      </c>
    </row>
    <row r="4" spans="1:6">
      <c r="A4" s="103">
        <v>103</v>
      </c>
      <c r="B4" s="104">
        <v>45198</v>
      </c>
      <c r="C4" s="105" t="s">
        <v>22</v>
      </c>
      <c r="D4" s="105" t="s">
        <v>23</v>
      </c>
      <c r="E4" s="106">
        <v>0.61250000000000004</v>
      </c>
      <c r="F4" s="105" t="s">
        <v>1351</v>
      </c>
    </row>
    <row r="5" spans="1:6">
      <c r="A5" s="103">
        <v>202</v>
      </c>
      <c r="B5" s="104">
        <v>45198</v>
      </c>
      <c r="C5" s="105" t="s">
        <v>22</v>
      </c>
      <c r="D5" s="105" t="s">
        <v>23</v>
      </c>
      <c r="E5" s="106">
        <v>0.61319444444444449</v>
      </c>
      <c r="F5" s="105" t="s">
        <v>1352</v>
      </c>
    </row>
    <row r="6" spans="1:6">
      <c r="A6" s="103">
        <v>702</v>
      </c>
      <c r="B6" s="104">
        <v>45198</v>
      </c>
      <c r="C6" s="105" t="s">
        <v>22</v>
      </c>
      <c r="D6" s="105" t="s">
        <v>23</v>
      </c>
      <c r="E6" s="106">
        <v>0.61527777777777781</v>
      </c>
      <c r="F6" s="105" t="s">
        <v>1351</v>
      </c>
    </row>
    <row r="7" spans="1:6">
      <c r="A7" s="103">
        <v>402</v>
      </c>
      <c r="B7" s="104">
        <v>45198</v>
      </c>
      <c r="C7" s="105" t="s">
        <v>22</v>
      </c>
      <c r="D7" s="105" t="s">
        <v>23</v>
      </c>
      <c r="E7" s="106">
        <v>0.61597222222222225</v>
      </c>
      <c r="F7" s="105" t="s">
        <v>1352</v>
      </c>
    </row>
    <row r="8" spans="1:6">
      <c r="A8" s="103">
        <v>403</v>
      </c>
      <c r="B8" s="104">
        <v>45198</v>
      </c>
      <c r="C8" s="105" t="s">
        <v>22</v>
      </c>
      <c r="D8" s="105" t="s">
        <v>23</v>
      </c>
      <c r="E8" s="106">
        <v>0.61597222222222225</v>
      </c>
      <c r="F8" s="105" t="s">
        <v>1352</v>
      </c>
    </row>
    <row r="9" spans="1:6">
      <c r="A9" s="103">
        <v>503</v>
      </c>
      <c r="B9" s="104">
        <v>45198</v>
      </c>
      <c r="C9" s="105" t="s">
        <v>22</v>
      </c>
      <c r="D9" s="105" t="s">
        <v>23</v>
      </c>
      <c r="E9" s="106">
        <v>0.6166666666666667</v>
      </c>
      <c r="F9" s="105" t="s">
        <v>1351</v>
      </c>
    </row>
    <row r="10" spans="1:6">
      <c r="A10" s="103">
        <v>802</v>
      </c>
      <c r="B10" s="104">
        <v>45198</v>
      </c>
      <c r="C10" s="105" t="s">
        <v>22</v>
      </c>
      <c r="D10" s="105" t="s">
        <v>23</v>
      </c>
      <c r="E10" s="106">
        <v>0.6166666666666667</v>
      </c>
      <c r="F10" s="105" t="s">
        <v>1352</v>
      </c>
    </row>
    <row r="11" spans="1:6">
      <c r="A11" s="103">
        <v>304</v>
      </c>
      <c r="B11" s="104">
        <v>45198</v>
      </c>
      <c r="C11" s="105" t="s">
        <v>22</v>
      </c>
      <c r="D11" s="105" t="s">
        <v>23</v>
      </c>
      <c r="E11" s="106">
        <v>0.62083333333333335</v>
      </c>
      <c r="F11" s="105" t="s">
        <v>1351</v>
      </c>
    </row>
    <row r="12" spans="1:6">
      <c r="A12" s="103">
        <v>303</v>
      </c>
      <c r="B12" s="104">
        <v>45198</v>
      </c>
      <c r="C12" s="105" t="s">
        <v>22</v>
      </c>
      <c r="D12" s="105" t="s">
        <v>23</v>
      </c>
      <c r="E12" s="106">
        <v>0.62083333333333335</v>
      </c>
      <c r="F12" s="105" t="s">
        <v>1352</v>
      </c>
    </row>
    <row r="13" spans="1:6">
      <c r="A13" s="103">
        <v>404</v>
      </c>
      <c r="B13" s="104">
        <v>45198</v>
      </c>
      <c r="C13" s="105" t="s">
        <v>22</v>
      </c>
      <c r="D13" s="105" t="s">
        <v>23</v>
      </c>
      <c r="E13" s="106">
        <v>0.62152777777777779</v>
      </c>
      <c r="F13" s="105" t="s">
        <v>1352</v>
      </c>
    </row>
    <row r="14" spans="1:6">
      <c r="A14" s="103">
        <v>4</v>
      </c>
      <c r="B14" s="104">
        <v>45198</v>
      </c>
      <c r="C14" s="105" t="s">
        <v>22</v>
      </c>
      <c r="D14" s="105" t="s">
        <v>23</v>
      </c>
      <c r="E14" s="106">
        <v>0.62152777777777779</v>
      </c>
      <c r="F14" s="105" t="s">
        <v>1351</v>
      </c>
    </row>
    <row r="15" spans="1:6">
      <c r="A15" s="103">
        <v>203</v>
      </c>
      <c r="B15" s="104">
        <v>45198</v>
      </c>
      <c r="C15" s="105" t="s">
        <v>22</v>
      </c>
      <c r="D15" s="105" t="s">
        <v>23</v>
      </c>
      <c r="E15" s="106">
        <v>0.62152777777777779</v>
      </c>
      <c r="F15" s="105" t="s">
        <v>1351</v>
      </c>
    </row>
    <row r="16" spans="1:6">
      <c r="A16" s="103">
        <v>504</v>
      </c>
      <c r="B16" s="104">
        <v>45198</v>
      </c>
      <c r="C16" s="105" t="s">
        <v>22</v>
      </c>
      <c r="D16" s="105" t="s">
        <v>23</v>
      </c>
      <c r="E16" s="106">
        <v>0.62222222222222223</v>
      </c>
      <c r="F16" s="105" t="s">
        <v>1352</v>
      </c>
    </row>
    <row r="17" spans="1:6">
      <c r="A17" s="103">
        <v>603</v>
      </c>
      <c r="B17" s="104">
        <v>45198</v>
      </c>
      <c r="C17" s="105" t="s">
        <v>22</v>
      </c>
      <c r="D17" s="105" t="s">
        <v>23</v>
      </c>
      <c r="E17" s="106">
        <v>0.62222222222222223</v>
      </c>
      <c r="F17" s="105" t="s">
        <v>1352</v>
      </c>
    </row>
    <row r="18" spans="1:6">
      <c r="A18" s="103">
        <v>103</v>
      </c>
      <c r="B18" s="104">
        <v>45205</v>
      </c>
      <c r="C18" s="105" t="s">
        <v>22</v>
      </c>
      <c r="D18" s="105" t="s">
        <v>23</v>
      </c>
      <c r="E18" s="106">
        <v>0.62291666666666667</v>
      </c>
      <c r="F18" s="105" t="s">
        <v>1351</v>
      </c>
    </row>
    <row r="19" spans="1:6">
      <c r="A19" s="103">
        <v>104</v>
      </c>
      <c r="B19" s="104">
        <v>45205</v>
      </c>
      <c r="C19" s="105" t="s">
        <v>22</v>
      </c>
      <c r="D19" s="105" t="s">
        <v>23</v>
      </c>
      <c r="E19" s="106">
        <v>0.62361111111111112</v>
      </c>
      <c r="F19" s="105" t="s">
        <v>1351</v>
      </c>
    </row>
    <row r="20" spans="1:6">
      <c r="A20" s="103">
        <v>702</v>
      </c>
      <c r="B20" s="104">
        <v>45205</v>
      </c>
      <c r="C20" s="105" t="s">
        <v>22</v>
      </c>
      <c r="D20" s="105" t="s">
        <v>23</v>
      </c>
      <c r="E20" s="106">
        <v>0.62430555555555556</v>
      </c>
      <c r="F20" s="105" t="s">
        <v>1351</v>
      </c>
    </row>
    <row r="21" spans="1:6">
      <c r="A21" s="103">
        <v>402</v>
      </c>
      <c r="B21" s="104">
        <v>45205</v>
      </c>
      <c r="C21" s="105" t="s">
        <v>22</v>
      </c>
      <c r="D21" s="105" t="s">
        <v>23</v>
      </c>
      <c r="E21" s="106">
        <v>0.62430555555555556</v>
      </c>
      <c r="F21" s="105" t="s">
        <v>1351</v>
      </c>
    </row>
    <row r="22" spans="1:6">
      <c r="A22" s="103">
        <v>403</v>
      </c>
      <c r="B22" s="104">
        <v>45205</v>
      </c>
      <c r="C22" s="105" t="s">
        <v>22</v>
      </c>
      <c r="D22" s="105" t="s">
        <v>23</v>
      </c>
      <c r="E22" s="106">
        <v>0.62430555555555556</v>
      </c>
      <c r="F22" s="105" t="s">
        <v>1351</v>
      </c>
    </row>
    <row r="23" spans="1:6">
      <c r="A23" s="103">
        <v>502</v>
      </c>
      <c r="B23" s="104">
        <v>45205</v>
      </c>
      <c r="C23" s="105" t="s">
        <v>22</v>
      </c>
      <c r="D23" s="105" t="s">
        <v>23</v>
      </c>
      <c r="E23" s="106">
        <v>0.62430555555555556</v>
      </c>
      <c r="F23" s="105" t="s">
        <v>1351</v>
      </c>
    </row>
    <row r="24" spans="1:6">
      <c r="A24" s="103">
        <v>503</v>
      </c>
      <c r="B24" s="104">
        <v>45205</v>
      </c>
      <c r="C24" s="105" t="s">
        <v>22</v>
      </c>
      <c r="D24" s="105" t="s">
        <v>23</v>
      </c>
      <c r="E24" s="106">
        <v>0.625</v>
      </c>
      <c r="F24" s="105" t="s">
        <v>1351</v>
      </c>
    </row>
    <row r="25" spans="1:6">
      <c r="A25" s="103">
        <v>803</v>
      </c>
      <c r="B25" s="104">
        <v>45205</v>
      </c>
      <c r="C25" s="105" t="s">
        <v>22</v>
      </c>
      <c r="D25" s="105" t="s">
        <v>23</v>
      </c>
      <c r="E25" s="106">
        <v>0.625</v>
      </c>
      <c r="F25" s="105" t="s">
        <v>1351</v>
      </c>
    </row>
    <row r="26" spans="1:6">
      <c r="A26" s="103">
        <v>304</v>
      </c>
      <c r="B26" s="104">
        <v>45205</v>
      </c>
      <c r="C26" s="105" t="s">
        <v>22</v>
      </c>
      <c r="D26" s="105" t="s">
        <v>23</v>
      </c>
      <c r="E26" s="106">
        <v>0.625</v>
      </c>
      <c r="F26" s="105" t="s">
        <v>1351</v>
      </c>
    </row>
    <row r="27" spans="1:6">
      <c r="A27" s="103">
        <v>404</v>
      </c>
      <c r="B27" s="104">
        <v>45205</v>
      </c>
      <c r="C27" s="105" t="s">
        <v>22</v>
      </c>
      <c r="D27" s="105" t="s">
        <v>23</v>
      </c>
      <c r="E27" s="106">
        <v>0.62569444444444444</v>
      </c>
      <c r="F27" s="105" t="s">
        <v>1351</v>
      </c>
    </row>
    <row r="28" spans="1:6">
      <c r="A28" s="103">
        <v>5</v>
      </c>
      <c r="B28" s="104">
        <v>45205</v>
      </c>
      <c r="C28" s="105" t="s">
        <v>22</v>
      </c>
      <c r="D28" s="105" t="s">
        <v>23</v>
      </c>
      <c r="E28" s="106">
        <v>0.62569444444444444</v>
      </c>
      <c r="F28" s="105" t="s">
        <v>1351</v>
      </c>
    </row>
    <row r="29" spans="1:6">
      <c r="A29" s="103">
        <v>603</v>
      </c>
      <c r="B29" s="104">
        <v>45205</v>
      </c>
      <c r="C29" s="105" t="s">
        <v>22</v>
      </c>
      <c r="D29" s="105" t="s">
        <v>23</v>
      </c>
      <c r="E29" s="106">
        <v>0.62569444444444444</v>
      </c>
      <c r="F29" s="105" t="s">
        <v>1351</v>
      </c>
    </row>
    <row r="30" spans="1:6">
      <c r="A30" s="103">
        <v>804</v>
      </c>
      <c r="B30" s="104">
        <v>45205</v>
      </c>
      <c r="C30" s="105" t="s">
        <v>22</v>
      </c>
      <c r="D30" s="105" t="s">
        <v>23</v>
      </c>
      <c r="E30" s="106">
        <v>0.62569444444444444</v>
      </c>
      <c r="F30" s="105" t="s">
        <v>1351</v>
      </c>
    </row>
    <row r="31" spans="1:6">
      <c r="A31" s="103">
        <v>303</v>
      </c>
      <c r="B31" s="104">
        <v>45205</v>
      </c>
      <c r="C31" s="105" t="s">
        <v>22</v>
      </c>
      <c r="D31" s="105" t="s">
        <v>23</v>
      </c>
      <c r="E31" s="106">
        <v>0.62569444444444444</v>
      </c>
      <c r="F31" s="105" t="s">
        <v>1351</v>
      </c>
    </row>
    <row r="32" spans="1:6">
      <c r="A32" s="103">
        <v>203</v>
      </c>
      <c r="B32" s="104">
        <v>45205</v>
      </c>
      <c r="C32" s="105" t="s">
        <v>22</v>
      </c>
      <c r="D32" s="105" t="s">
        <v>23</v>
      </c>
      <c r="E32" s="106">
        <v>0.62569444444444444</v>
      </c>
      <c r="F32" s="105" t="s">
        <v>1351</v>
      </c>
    </row>
    <row r="33" spans="1:6">
      <c r="A33" s="103">
        <v>3</v>
      </c>
      <c r="B33" s="104">
        <v>45205</v>
      </c>
      <c r="C33" s="105" t="s">
        <v>22</v>
      </c>
      <c r="D33" s="105" t="s">
        <v>23</v>
      </c>
      <c r="E33" s="106">
        <v>0.8930555555555556</v>
      </c>
      <c r="F33" s="105" t="s">
        <v>1352</v>
      </c>
    </row>
    <row r="34" spans="1:6">
      <c r="A34" s="103">
        <v>103</v>
      </c>
      <c r="B34" s="104">
        <v>45212</v>
      </c>
      <c r="C34" s="105" t="s">
        <v>22</v>
      </c>
      <c r="D34" s="105" t="s">
        <v>23</v>
      </c>
      <c r="E34" s="106">
        <v>0.5493055555555556</v>
      </c>
      <c r="F34" s="105" t="s">
        <v>1351</v>
      </c>
    </row>
    <row r="35" spans="1:6">
      <c r="A35" s="103">
        <v>702</v>
      </c>
      <c r="B35" s="104">
        <v>45212</v>
      </c>
      <c r="C35" s="105" t="s">
        <v>22</v>
      </c>
      <c r="D35" s="105" t="s">
        <v>23</v>
      </c>
      <c r="E35" s="106">
        <v>0.55000000000000004</v>
      </c>
      <c r="F35" s="105" t="s">
        <v>1351</v>
      </c>
    </row>
    <row r="36" spans="1:6">
      <c r="A36" s="103">
        <v>104</v>
      </c>
      <c r="B36" s="104">
        <v>45212</v>
      </c>
      <c r="C36" s="105" t="s">
        <v>22</v>
      </c>
      <c r="D36" s="105" t="s">
        <v>23</v>
      </c>
      <c r="E36" s="106">
        <v>0.55000000000000004</v>
      </c>
      <c r="F36" s="105" t="s">
        <v>1351</v>
      </c>
    </row>
    <row r="37" spans="1:6">
      <c r="A37" s="103">
        <v>503</v>
      </c>
      <c r="B37" s="104">
        <v>45212</v>
      </c>
      <c r="C37" s="105" t="s">
        <v>22</v>
      </c>
      <c r="D37" s="105" t="s">
        <v>23</v>
      </c>
      <c r="E37" s="106">
        <v>0.55069444444444449</v>
      </c>
      <c r="F37" s="105" t="s">
        <v>1351</v>
      </c>
    </row>
    <row r="38" spans="1:6">
      <c r="A38" s="103">
        <v>502</v>
      </c>
      <c r="B38" s="104">
        <v>45212</v>
      </c>
      <c r="C38" s="105" t="s">
        <v>22</v>
      </c>
      <c r="D38" s="105" t="s">
        <v>23</v>
      </c>
      <c r="E38" s="106">
        <v>0.55069444444444449</v>
      </c>
      <c r="F38" s="105" t="s">
        <v>1351</v>
      </c>
    </row>
    <row r="39" spans="1:6">
      <c r="A39" s="103">
        <v>203</v>
      </c>
      <c r="B39" s="104">
        <v>45212</v>
      </c>
      <c r="C39" s="105" t="s">
        <v>22</v>
      </c>
      <c r="D39" s="105" t="s">
        <v>23</v>
      </c>
      <c r="E39" s="106">
        <v>0.55138888888888893</v>
      </c>
      <c r="F39" s="105" t="s">
        <v>1351</v>
      </c>
    </row>
    <row r="40" spans="1:6">
      <c r="A40" s="103">
        <v>4</v>
      </c>
      <c r="B40" s="104">
        <v>45212</v>
      </c>
      <c r="C40" s="105" t="s">
        <v>22</v>
      </c>
      <c r="D40" s="105" t="s">
        <v>23</v>
      </c>
      <c r="E40" s="106">
        <v>0.55138888888888893</v>
      </c>
      <c r="F40" s="105" t="s">
        <v>1351</v>
      </c>
    </row>
    <row r="41" spans="1:6">
      <c r="A41" s="103">
        <v>304</v>
      </c>
      <c r="B41" s="104">
        <v>45212</v>
      </c>
      <c r="C41" s="105" t="s">
        <v>22</v>
      </c>
      <c r="D41" s="105" t="s">
        <v>23</v>
      </c>
      <c r="E41" s="106">
        <v>0.55138888888888893</v>
      </c>
      <c r="F41" s="105" t="s">
        <v>1351</v>
      </c>
    </row>
    <row r="42" spans="1:6">
      <c r="A42" s="103">
        <v>3</v>
      </c>
      <c r="B42" s="104">
        <v>45212</v>
      </c>
      <c r="C42" s="105" t="s">
        <v>22</v>
      </c>
      <c r="D42" s="105" t="s">
        <v>23</v>
      </c>
      <c r="E42" s="106">
        <v>0.55347222222222225</v>
      </c>
      <c r="F42" s="105" t="s">
        <v>1352</v>
      </c>
    </row>
    <row r="43" spans="1:6">
      <c r="A43" s="103">
        <v>703</v>
      </c>
      <c r="B43" s="104">
        <v>45212</v>
      </c>
      <c r="C43" s="105" t="s">
        <v>22</v>
      </c>
      <c r="D43" s="105" t="s">
        <v>23</v>
      </c>
      <c r="E43" s="106">
        <v>0.55347222222222225</v>
      </c>
      <c r="F43" s="105" t="s">
        <v>1351</v>
      </c>
    </row>
    <row r="44" spans="1:6">
      <c r="A44" s="103">
        <v>603</v>
      </c>
      <c r="B44" s="104">
        <v>45212</v>
      </c>
      <c r="C44" s="105" t="s">
        <v>22</v>
      </c>
      <c r="D44" s="105" t="s">
        <v>23</v>
      </c>
      <c r="E44" s="106">
        <v>0.55555555555555558</v>
      </c>
      <c r="F44" s="105" t="s">
        <v>1352</v>
      </c>
    </row>
    <row r="45" spans="1:6">
      <c r="A45" s="103">
        <v>802</v>
      </c>
      <c r="B45" s="104">
        <v>45212</v>
      </c>
      <c r="C45" s="105" t="s">
        <v>22</v>
      </c>
      <c r="D45" s="105" t="s">
        <v>23</v>
      </c>
      <c r="E45" s="106">
        <v>0.59791666666666665</v>
      </c>
      <c r="F45" s="105" t="s">
        <v>1352</v>
      </c>
    </row>
    <row r="46" spans="1:6">
      <c r="A46" s="103">
        <v>303</v>
      </c>
      <c r="B46" s="104">
        <v>45212</v>
      </c>
      <c r="C46" s="105" t="s">
        <v>22</v>
      </c>
      <c r="D46" s="105" t="s">
        <v>23</v>
      </c>
      <c r="E46" s="106">
        <v>0.6020833333333333</v>
      </c>
      <c r="F46" s="105" t="s">
        <v>1352</v>
      </c>
    </row>
    <row r="47" spans="1:6">
      <c r="A47" s="103">
        <v>404</v>
      </c>
      <c r="B47" s="104">
        <v>45212</v>
      </c>
      <c r="C47" s="105" t="s">
        <v>22</v>
      </c>
      <c r="D47" s="105" t="s">
        <v>23</v>
      </c>
      <c r="E47" s="106">
        <v>0.6020833333333333</v>
      </c>
      <c r="F47" s="105" t="s">
        <v>1352</v>
      </c>
    </row>
    <row r="48" spans="1:6">
      <c r="A48" s="103">
        <v>804</v>
      </c>
      <c r="B48" s="104">
        <v>45212</v>
      </c>
      <c r="C48" s="105" t="s">
        <v>22</v>
      </c>
      <c r="D48" s="105" t="s">
        <v>23</v>
      </c>
      <c r="E48" s="106">
        <v>0.60277777777777775</v>
      </c>
      <c r="F48" s="105" t="s">
        <v>1352</v>
      </c>
    </row>
    <row r="49" spans="1:6">
      <c r="A49" s="103">
        <v>5</v>
      </c>
      <c r="B49" s="104">
        <v>45212</v>
      </c>
      <c r="C49" s="105" t="s">
        <v>22</v>
      </c>
      <c r="D49" s="105" t="s">
        <v>23</v>
      </c>
      <c r="E49" s="106">
        <v>0.60277777777777775</v>
      </c>
      <c r="F49" s="105" t="s">
        <v>1352</v>
      </c>
    </row>
    <row r="50" spans="1:6">
      <c r="A50" s="103">
        <v>504</v>
      </c>
      <c r="B50" s="104">
        <v>45212</v>
      </c>
      <c r="C50" s="105" t="s">
        <v>22</v>
      </c>
      <c r="D50" s="105" t="s">
        <v>23</v>
      </c>
      <c r="E50" s="106">
        <v>0.60277777777777775</v>
      </c>
      <c r="F50" s="105" t="s">
        <v>1352</v>
      </c>
    </row>
    <row r="51" spans="1:6">
      <c r="A51" s="103">
        <v>803</v>
      </c>
      <c r="B51" s="104">
        <v>45212</v>
      </c>
      <c r="C51" s="105" t="s">
        <v>22</v>
      </c>
      <c r="D51" s="105" t="s">
        <v>23</v>
      </c>
      <c r="E51" s="106">
        <v>0.60833333333333328</v>
      </c>
      <c r="F51" s="105" t="s">
        <v>1352</v>
      </c>
    </row>
    <row r="52" spans="1:6">
      <c r="A52" s="103">
        <v>900</v>
      </c>
      <c r="B52" s="104">
        <v>45219</v>
      </c>
      <c r="C52" s="105" t="s">
        <v>22</v>
      </c>
      <c r="D52" s="105" t="s">
        <v>23</v>
      </c>
      <c r="E52" s="106">
        <v>7.013888888888889E-2</v>
      </c>
      <c r="F52" s="105" t="s">
        <v>1351</v>
      </c>
    </row>
    <row r="53" spans="1:6">
      <c r="A53" s="103">
        <v>3</v>
      </c>
      <c r="B53" s="104">
        <v>45219</v>
      </c>
      <c r="C53" s="105" t="s">
        <v>22</v>
      </c>
      <c r="D53" s="105" t="s">
        <v>23</v>
      </c>
      <c r="E53" s="106">
        <v>0.8979166666666667</v>
      </c>
      <c r="F53" s="105" t="s">
        <v>1351</v>
      </c>
    </row>
    <row r="54" spans="1:6" ht="30">
      <c r="A54" s="103">
        <v>116</v>
      </c>
      <c r="B54" s="104">
        <v>45219</v>
      </c>
      <c r="C54" s="105" t="s">
        <v>22</v>
      </c>
      <c r="D54" s="105" t="s">
        <v>89</v>
      </c>
      <c r="E54" s="106">
        <v>0.89861111111111114</v>
      </c>
      <c r="F54" s="105" t="s">
        <v>1351</v>
      </c>
    </row>
    <row r="55" spans="1:6" ht="30">
      <c r="A55" s="103">
        <v>343</v>
      </c>
      <c r="B55" s="104">
        <v>45219</v>
      </c>
      <c r="C55" s="105" t="s">
        <v>22</v>
      </c>
      <c r="D55" s="105" t="s">
        <v>448</v>
      </c>
      <c r="E55" s="106">
        <v>0.89861111111111114</v>
      </c>
      <c r="F55" s="105" t="s">
        <v>1351</v>
      </c>
    </row>
    <row r="56" spans="1:6" ht="30">
      <c r="A56" s="103">
        <v>451</v>
      </c>
      <c r="B56" s="104">
        <v>45219</v>
      </c>
      <c r="C56" s="105" t="s">
        <v>22</v>
      </c>
      <c r="D56" s="105" t="s">
        <v>612</v>
      </c>
      <c r="E56" s="106">
        <v>0.89861111111111114</v>
      </c>
      <c r="F56" s="105" t="s">
        <v>1351</v>
      </c>
    </row>
    <row r="57" spans="1:6" ht="30">
      <c r="A57" s="103">
        <v>873</v>
      </c>
      <c r="B57" s="104">
        <v>45219</v>
      </c>
      <c r="C57" s="105" t="s">
        <v>22</v>
      </c>
      <c r="D57" s="105" t="s">
        <v>436</v>
      </c>
      <c r="E57" s="106">
        <v>0.89861111111111114</v>
      </c>
      <c r="F57" s="105" t="s">
        <v>1351</v>
      </c>
    </row>
    <row r="58" spans="1:6" ht="30">
      <c r="A58" s="103">
        <v>532</v>
      </c>
      <c r="B58" s="104">
        <v>45219</v>
      </c>
      <c r="C58" s="105" t="s">
        <v>22</v>
      </c>
      <c r="D58" s="105" t="s">
        <v>768</v>
      </c>
      <c r="E58" s="106">
        <v>0.89861111111111114</v>
      </c>
      <c r="F58" s="105" t="s">
        <v>1351</v>
      </c>
    </row>
    <row r="59" spans="1:6" ht="30">
      <c r="A59" s="103">
        <v>329</v>
      </c>
      <c r="B59" s="104">
        <v>45219</v>
      </c>
      <c r="C59" s="105" t="s">
        <v>22</v>
      </c>
      <c r="D59" s="105" t="s">
        <v>448</v>
      </c>
      <c r="E59" s="106">
        <v>0.89861111111111114</v>
      </c>
      <c r="F59" s="105" t="s">
        <v>1351</v>
      </c>
    </row>
    <row r="60" spans="1:6" ht="30">
      <c r="A60" s="103">
        <v>742</v>
      </c>
      <c r="B60" s="104">
        <v>45219</v>
      </c>
      <c r="C60" s="105" t="s">
        <v>22</v>
      </c>
      <c r="D60" s="105" t="s">
        <v>880</v>
      </c>
      <c r="E60" s="106">
        <v>0.89861111111111114</v>
      </c>
      <c r="F60" s="105" t="s">
        <v>1351</v>
      </c>
    </row>
    <row r="61" spans="1:6" ht="30">
      <c r="A61" s="103">
        <v>515</v>
      </c>
      <c r="B61" s="104">
        <v>45219</v>
      </c>
      <c r="C61" s="105" t="s">
        <v>22</v>
      </c>
      <c r="D61" s="105" t="s">
        <v>768</v>
      </c>
      <c r="E61" s="106">
        <v>0.89861111111111114</v>
      </c>
      <c r="F61" s="105" t="s">
        <v>1351</v>
      </c>
    </row>
    <row r="62" spans="1:6" ht="30">
      <c r="A62" s="103">
        <v>341</v>
      </c>
      <c r="B62" s="104">
        <v>45219</v>
      </c>
      <c r="C62" s="105" t="s">
        <v>22</v>
      </c>
      <c r="D62" s="105" t="s">
        <v>448</v>
      </c>
      <c r="E62" s="106">
        <v>0.89861111111111114</v>
      </c>
      <c r="F62" s="105" t="s">
        <v>1351</v>
      </c>
    </row>
    <row r="63" spans="1:6" ht="30">
      <c r="A63" s="103">
        <v>445</v>
      </c>
      <c r="B63" s="104">
        <v>45219</v>
      </c>
      <c r="C63" s="105" t="s">
        <v>22</v>
      </c>
      <c r="D63" s="105" t="s">
        <v>612</v>
      </c>
      <c r="E63" s="106">
        <v>0.89861111111111114</v>
      </c>
      <c r="F63" s="105" t="s">
        <v>1351</v>
      </c>
    </row>
    <row r="64" spans="1:6" ht="30">
      <c r="A64" s="103">
        <v>342</v>
      </c>
      <c r="B64" s="104">
        <v>45219</v>
      </c>
      <c r="C64" s="105" t="s">
        <v>22</v>
      </c>
      <c r="D64" s="105" t="s">
        <v>448</v>
      </c>
      <c r="E64" s="106">
        <v>0.89861111111111114</v>
      </c>
      <c r="F64" s="105" t="s">
        <v>1351</v>
      </c>
    </row>
    <row r="65" spans="1:6" ht="30">
      <c r="A65" s="103">
        <v>417</v>
      </c>
      <c r="B65" s="104">
        <v>45219</v>
      </c>
      <c r="C65" s="105" t="s">
        <v>22</v>
      </c>
      <c r="D65" s="105" t="s">
        <v>612</v>
      </c>
      <c r="E65" s="106">
        <v>0.89861111111111114</v>
      </c>
      <c r="F65" s="105" t="s">
        <v>1351</v>
      </c>
    </row>
    <row r="66" spans="1:6" ht="30">
      <c r="A66" s="103">
        <v>876</v>
      </c>
      <c r="B66" s="104">
        <v>45219</v>
      </c>
      <c r="C66" s="105" t="s">
        <v>22</v>
      </c>
      <c r="D66" s="105" t="s">
        <v>436</v>
      </c>
      <c r="E66" s="106">
        <v>0.89861111111111114</v>
      </c>
      <c r="F66" s="105" t="s">
        <v>1351</v>
      </c>
    </row>
    <row r="67" spans="1:6" ht="30">
      <c r="A67" s="103">
        <v>715</v>
      </c>
      <c r="B67" s="104">
        <v>45219</v>
      </c>
      <c r="C67" s="105" t="s">
        <v>22</v>
      </c>
      <c r="D67" s="105" t="s">
        <v>880</v>
      </c>
      <c r="E67" s="106">
        <v>0.89861111111111114</v>
      </c>
      <c r="F67" s="105" t="s">
        <v>1351</v>
      </c>
    </row>
    <row r="68" spans="1:6">
      <c r="A68" s="103">
        <v>203</v>
      </c>
      <c r="B68" s="104">
        <v>45219</v>
      </c>
      <c r="C68" s="105" t="s">
        <v>22</v>
      </c>
      <c r="D68" s="105" t="s">
        <v>23</v>
      </c>
      <c r="E68" s="106">
        <v>0.89930555555555558</v>
      </c>
      <c r="F68" s="105" t="s">
        <v>1351</v>
      </c>
    </row>
    <row r="69" spans="1:6" ht="30">
      <c r="A69" s="103">
        <v>137</v>
      </c>
      <c r="B69" s="104">
        <v>45219</v>
      </c>
      <c r="C69" s="105" t="s">
        <v>22</v>
      </c>
      <c r="D69" s="105" t="s">
        <v>89</v>
      </c>
      <c r="E69" s="106">
        <v>0.89930555555555558</v>
      </c>
      <c r="F69" s="105" t="s">
        <v>1351</v>
      </c>
    </row>
    <row r="70" spans="1:6" ht="30">
      <c r="A70" s="103">
        <v>878</v>
      </c>
      <c r="B70" s="104">
        <v>45219</v>
      </c>
      <c r="C70" s="105" t="s">
        <v>22</v>
      </c>
      <c r="D70" s="105" t="s">
        <v>436</v>
      </c>
      <c r="E70" s="106">
        <v>0.89930555555555558</v>
      </c>
      <c r="F70" s="105" t="s">
        <v>1351</v>
      </c>
    </row>
    <row r="71" spans="1:6" ht="30">
      <c r="A71" s="103">
        <v>722</v>
      </c>
      <c r="B71" s="104">
        <v>45219</v>
      </c>
      <c r="C71" s="105" t="s">
        <v>22</v>
      </c>
      <c r="D71" s="105" t="s">
        <v>880</v>
      </c>
      <c r="E71" s="106">
        <v>0.89930555555555558</v>
      </c>
      <c r="F71" s="105" t="s">
        <v>1351</v>
      </c>
    </row>
    <row r="72" spans="1:6" ht="30">
      <c r="A72" s="103">
        <v>444</v>
      </c>
      <c r="B72" s="104">
        <v>45219</v>
      </c>
      <c r="C72" s="105" t="s">
        <v>22</v>
      </c>
      <c r="D72" s="105" t="s">
        <v>612</v>
      </c>
      <c r="E72" s="106">
        <v>0.89930555555555558</v>
      </c>
      <c r="F72" s="105" t="s">
        <v>1351</v>
      </c>
    </row>
    <row r="73" spans="1:6" ht="30">
      <c r="A73" s="103">
        <v>721</v>
      </c>
      <c r="B73" s="104">
        <v>45219</v>
      </c>
      <c r="C73" s="105" t="s">
        <v>22</v>
      </c>
      <c r="D73" s="105" t="s">
        <v>880</v>
      </c>
      <c r="E73" s="106">
        <v>0.89930555555555558</v>
      </c>
      <c r="F73" s="105" t="s">
        <v>1351</v>
      </c>
    </row>
    <row r="74" spans="1:6" ht="30">
      <c r="A74" s="103">
        <v>740</v>
      </c>
      <c r="B74" s="104">
        <v>45219</v>
      </c>
      <c r="C74" s="105" t="s">
        <v>22</v>
      </c>
      <c r="D74" s="105" t="s">
        <v>880</v>
      </c>
      <c r="E74" s="106">
        <v>0.89930555555555558</v>
      </c>
      <c r="F74" s="105" t="s">
        <v>1351</v>
      </c>
    </row>
    <row r="75" spans="1:6" ht="30">
      <c r="A75" s="103">
        <v>139</v>
      </c>
      <c r="B75" s="104">
        <v>45219</v>
      </c>
      <c r="C75" s="105" t="s">
        <v>22</v>
      </c>
      <c r="D75" s="105" t="s">
        <v>89</v>
      </c>
      <c r="E75" s="106">
        <v>0.89930555555555558</v>
      </c>
      <c r="F75" s="105" t="s">
        <v>1351</v>
      </c>
    </row>
    <row r="76" spans="1:6" ht="30">
      <c r="A76" s="103">
        <v>129</v>
      </c>
      <c r="B76" s="104">
        <v>45219</v>
      </c>
      <c r="C76" s="105" t="s">
        <v>22</v>
      </c>
      <c r="D76" s="105" t="s">
        <v>89</v>
      </c>
      <c r="E76" s="106">
        <v>0.89930555555555558</v>
      </c>
      <c r="F76" s="105" t="s">
        <v>1351</v>
      </c>
    </row>
    <row r="77" spans="1:6">
      <c r="A77" s="103">
        <v>703</v>
      </c>
      <c r="B77" s="104">
        <v>45219</v>
      </c>
      <c r="C77" s="105" t="s">
        <v>22</v>
      </c>
      <c r="D77" s="105" t="s">
        <v>23</v>
      </c>
      <c r="E77" s="106">
        <v>0.89930555555555558</v>
      </c>
      <c r="F77" s="105" t="s">
        <v>1351</v>
      </c>
    </row>
    <row r="78" spans="1:6" ht="30">
      <c r="A78" s="103">
        <v>862</v>
      </c>
      <c r="B78" s="104">
        <v>45219</v>
      </c>
      <c r="C78" s="105" t="s">
        <v>22</v>
      </c>
      <c r="D78" s="105" t="s">
        <v>436</v>
      </c>
      <c r="E78" s="106">
        <v>0.89930555555555558</v>
      </c>
      <c r="F78" s="105" t="s">
        <v>1351</v>
      </c>
    </row>
    <row r="79" spans="1:6" ht="30">
      <c r="A79" s="103">
        <v>850</v>
      </c>
      <c r="B79" s="104">
        <v>45219</v>
      </c>
      <c r="C79" s="105" t="s">
        <v>22</v>
      </c>
      <c r="D79" s="105" t="s">
        <v>436</v>
      </c>
      <c r="E79" s="106">
        <v>0.89930555555555558</v>
      </c>
      <c r="F79" s="105" t="s">
        <v>1351</v>
      </c>
    </row>
    <row r="80" spans="1:6">
      <c r="A80" s="103">
        <v>1</v>
      </c>
      <c r="B80" s="104">
        <v>45219</v>
      </c>
      <c r="C80" s="105" t="s">
        <v>22</v>
      </c>
      <c r="D80" s="105" t="s">
        <v>23</v>
      </c>
      <c r="E80" s="106">
        <v>0.89930555555555558</v>
      </c>
      <c r="F80" s="105" t="s">
        <v>1351</v>
      </c>
    </row>
    <row r="81" spans="1:6" ht="30">
      <c r="A81" s="103">
        <v>317</v>
      </c>
      <c r="B81" s="104">
        <v>45219</v>
      </c>
      <c r="C81" s="105" t="s">
        <v>22</v>
      </c>
      <c r="D81" s="105" t="s">
        <v>448</v>
      </c>
      <c r="E81" s="106">
        <v>0.89930555555555558</v>
      </c>
      <c r="F81" s="105" t="s">
        <v>1351</v>
      </c>
    </row>
    <row r="82" spans="1:6" ht="30">
      <c r="A82" s="103">
        <v>736</v>
      </c>
      <c r="B82" s="104">
        <v>45219</v>
      </c>
      <c r="C82" s="105" t="s">
        <v>22</v>
      </c>
      <c r="D82" s="105" t="s">
        <v>880</v>
      </c>
      <c r="E82" s="106">
        <v>0.89930555555555558</v>
      </c>
      <c r="F82" s="105" t="s">
        <v>1351</v>
      </c>
    </row>
    <row r="83" spans="1:6" ht="30">
      <c r="A83" s="103">
        <v>323</v>
      </c>
      <c r="B83" s="104">
        <v>45219</v>
      </c>
      <c r="C83" s="105" t="s">
        <v>22</v>
      </c>
      <c r="D83" s="105" t="s">
        <v>448</v>
      </c>
      <c r="E83" s="106">
        <v>0.89930555555555558</v>
      </c>
      <c r="F83" s="105" t="s">
        <v>1351</v>
      </c>
    </row>
    <row r="84" spans="1:6" ht="30">
      <c r="A84" s="103">
        <v>330</v>
      </c>
      <c r="B84" s="104">
        <v>45219</v>
      </c>
      <c r="C84" s="105" t="s">
        <v>22</v>
      </c>
      <c r="D84" s="105" t="s">
        <v>448</v>
      </c>
      <c r="E84" s="106">
        <v>0.89930555555555558</v>
      </c>
      <c r="F84" s="105" t="s">
        <v>1351</v>
      </c>
    </row>
    <row r="85" spans="1:6" ht="30">
      <c r="A85" s="103">
        <v>325</v>
      </c>
      <c r="B85" s="104">
        <v>45219</v>
      </c>
      <c r="C85" s="105" t="s">
        <v>22</v>
      </c>
      <c r="D85" s="105" t="s">
        <v>448</v>
      </c>
      <c r="E85" s="106">
        <v>0.9</v>
      </c>
      <c r="F85" s="105" t="s">
        <v>1351</v>
      </c>
    </row>
    <row r="86" spans="1:6">
      <c r="A86" s="103">
        <v>502</v>
      </c>
      <c r="B86" s="104">
        <v>45219</v>
      </c>
      <c r="C86" s="105" t="s">
        <v>22</v>
      </c>
      <c r="D86" s="105" t="s">
        <v>23</v>
      </c>
      <c r="E86" s="106">
        <v>0.9</v>
      </c>
      <c r="F86" s="105" t="s">
        <v>1351</v>
      </c>
    </row>
    <row r="87" spans="1:6">
      <c r="A87" s="103">
        <v>503</v>
      </c>
      <c r="B87" s="104">
        <v>45219</v>
      </c>
      <c r="C87" s="105" t="s">
        <v>22</v>
      </c>
      <c r="D87" s="105" t="s">
        <v>23</v>
      </c>
      <c r="E87" s="106">
        <v>0.9</v>
      </c>
      <c r="F87" s="105" t="s">
        <v>1351</v>
      </c>
    </row>
    <row r="88" spans="1:6" ht="30">
      <c r="A88" s="103">
        <v>613</v>
      </c>
      <c r="B88" s="104">
        <v>45219</v>
      </c>
      <c r="C88" s="105" t="s">
        <v>22</v>
      </c>
      <c r="D88" s="105" t="s">
        <v>828</v>
      </c>
      <c r="E88" s="106">
        <v>0.9</v>
      </c>
      <c r="F88" s="105" t="s">
        <v>1351</v>
      </c>
    </row>
    <row r="89" spans="1:6" ht="30">
      <c r="A89" s="103">
        <v>735</v>
      </c>
      <c r="B89" s="104">
        <v>45219</v>
      </c>
      <c r="C89" s="105" t="s">
        <v>22</v>
      </c>
      <c r="D89" s="105" t="s">
        <v>880</v>
      </c>
      <c r="E89" s="106">
        <v>0.9</v>
      </c>
      <c r="F89" s="105" t="s">
        <v>1351</v>
      </c>
    </row>
    <row r="90" spans="1:6">
      <c r="A90" s="103">
        <v>702</v>
      </c>
      <c r="B90" s="104">
        <v>45219</v>
      </c>
      <c r="C90" s="105" t="s">
        <v>22</v>
      </c>
      <c r="D90" s="105" t="s">
        <v>23</v>
      </c>
      <c r="E90" s="106">
        <v>0.9</v>
      </c>
      <c r="F90" s="105" t="s">
        <v>1351</v>
      </c>
    </row>
    <row r="91" spans="1:6" ht="30">
      <c r="A91" s="103">
        <v>232</v>
      </c>
      <c r="B91" s="104">
        <v>45219</v>
      </c>
      <c r="C91" s="105" t="s">
        <v>22</v>
      </c>
      <c r="D91" s="105" t="s">
        <v>246</v>
      </c>
      <c r="E91" s="106">
        <v>0.9</v>
      </c>
      <c r="F91" s="105" t="s">
        <v>1351</v>
      </c>
    </row>
    <row r="92" spans="1:6" ht="30">
      <c r="A92" s="103">
        <v>519</v>
      </c>
      <c r="B92" s="104">
        <v>45219</v>
      </c>
      <c r="C92" s="105" t="s">
        <v>22</v>
      </c>
      <c r="D92" s="105" t="s">
        <v>768</v>
      </c>
      <c r="E92" s="106">
        <v>0.9</v>
      </c>
      <c r="F92" s="105" t="s">
        <v>1351</v>
      </c>
    </row>
    <row r="93" spans="1:6">
      <c r="A93" s="103">
        <v>4</v>
      </c>
      <c r="B93" s="104">
        <v>45219</v>
      </c>
      <c r="C93" s="105" t="s">
        <v>22</v>
      </c>
      <c r="D93" s="105" t="s">
        <v>23</v>
      </c>
      <c r="E93" s="106">
        <v>0.9</v>
      </c>
      <c r="F93" s="105" t="s">
        <v>1351</v>
      </c>
    </row>
    <row r="94" spans="1:6">
      <c r="A94" s="103">
        <v>5</v>
      </c>
      <c r="B94" s="104">
        <v>45219</v>
      </c>
      <c r="C94" s="105" t="s">
        <v>22</v>
      </c>
      <c r="D94" s="105" t="s">
        <v>23</v>
      </c>
      <c r="E94" s="106">
        <v>0.9</v>
      </c>
      <c r="F94" s="105" t="s">
        <v>1351</v>
      </c>
    </row>
    <row r="95" spans="1:6">
      <c r="A95" s="103">
        <v>404</v>
      </c>
      <c r="B95" s="104">
        <v>45219</v>
      </c>
      <c r="C95" s="105" t="s">
        <v>22</v>
      </c>
      <c r="D95" s="105" t="s">
        <v>23</v>
      </c>
      <c r="E95" s="106">
        <v>0.9</v>
      </c>
      <c r="F95" s="105" t="s">
        <v>1351</v>
      </c>
    </row>
    <row r="96" spans="1:6">
      <c r="A96" s="103">
        <v>504</v>
      </c>
      <c r="B96" s="104">
        <v>45219</v>
      </c>
      <c r="C96" s="105" t="s">
        <v>22</v>
      </c>
      <c r="D96" s="105" t="s">
        <v>23</v>
      </c>
      <c r="E96" s="106">
        <v>0.9</v>
      </c>
      <c r="F96" s="105" t="s">
        <v>1351</v>
      </c>
    </row>
    <row r="97" spans="1:6">
      <c r="A97" s="103">
        <v>403</v>
      </c>
      <c r="B97" s="104">
        <v>45219</v>
      </c>
      <c r="C97" s="105" t="s">
        <v>22</v>
      </c>
      <c r="D97" s="105" t="s">
        <v>23</v>
      </c>
      <c r="E97" s="106">
        <v>0.9</v>
      </c>
      <c r="F97" s="105" t="s">
        <v>1351</v>
      </c>
    </row>
    <row r="98" spans="1:6">
      <c r="A98" s="103">
        <v>802</v>
      </c>
      <c r="B98" s="104">
        <v>45219</v>
      </c>
      <c r="C98" s="105" t="s">
        <v>22</v>
      </c>
      <c r="D98" s="105" t="s">
        <v>23</v>
      </c>
      <c r="E98" s="106">
        <v>0.9</v>
      </c>
      <c r="F98" s="105" t="s">
        <v>1351</v>
      </c>
    </row>
    <row r="99" spans="1:6">
      <c r="A99" s="103">
        <v>103</v>
      </c>
      <c r="B99" s="104">
        <v>45219</v>
      </c>
      <c r="C99" s="105" t="s">
        <v>22</v>
      </c>
      <c r="D99" s="105" t="s">
        <v>23</v>
      </c>
      <c r="E99" s="106">
        <v>0.9</v>
      </c>
      <c r="F99" s="105" t="s">
        <v>1351</v>
      </c>
    </row>
    <row r="100" spans="1:6">
      <c r="A100" s="103">
        <v>304</v>
      </c>
      <c r="B100" s="104">
        <v>45219</v>
      </c>
      <c r="C100" s="105" t="s">
        <v>22</v>
      </c>
      <c r="D100" s="105" t="s">
        <v>23</v>
      </c>
      <c r="E100" s="106">
        <v>0.9</v>
      </c>
      <c r="F100" s="105" t="s">
        <v>1351</v>
      </c>
    </row>
    <row r="101" spans="1:6" ht="30">
      <c r="A101" s="103">
        <v>726</v>
      </c>
      <c r="B101" s="104">
        <v>45219</v>
      </c>
      <c r="C101" s="105" t="s">
        <v>22</v>
      </c>
      <c r="D101" s="105" t="s">
        <v>880</v>
      </c>
      <c r="E101" s="106">
        <v>0.9</v>
      </c>
      <c r="F101" s="105" t="s">
        <v>1351</v>
      </c>
    </row>
    <row r="102" spans="1:6" ht="30">
      <c r="A102" s="103">
        <v>337</v>
      </c>
      <c r="B102" s="104">
        <v>45219</v>
      </c>
      <c r="C102" s="105" t="s">
        <v>22</v>
      </c>
      <c r="D102" s="105" t="s">
        <v>448</v>
      </c>
      <c r="E102" s="106">
        <v>0.9</v>
      </c>
      <c r="F102" s="105" t="s">
        <v>1351</v>
      </c>
    </row>
    <row r="103" spans="1:6">
      <c r="A103" s="103">
        <v>804</v>
      </c>
      <c r="B103" s="104">
        <v>45219</v>
      </c>
      <c r="C103" s="105" t="s">
        <v>22</v>
      </c>
      <c r="D103" s="105" t="s">
        <v>23</v>
      </c>
      <c r="E103" s="106">
        <v>0.9</v>
      </c>
      <c r="F103" s="105" t="s">
        <v>1351</v>
      </c>
    </row>
    <row r="104" spans="1:6" ht="30">
      <c r="A104" s="103">
        <v>128</v>
      </c>
      <c r="B104" s="104">
        <v>45219</v>
      </c>
      <c r="C104" s="105" t="s">
        <v>22</v>
      </c>
      <c r="D104" s="105" t="s">
        <v>89</v>
      </c>
      <c r="E104" s="106">
        <v>0.9</v>
      </c>
      <c r="F104" s="105" t="s">
        <v>1351</v>
      </c>
    </row>
    <row r="105" spans="1:6" ht="30">
      <c r="A105" s="103">
        <v>138</v>
      </c>
      <c r="B105" s="104">
        <v>45219</v>
      </c>
      <c r="C105" s="105" t="s">
        <v>22</v>
      </c>
      <c r="D105" s="105" t="s">
        <v>89</v>
      </c>
      <c r="E105" s="106">
        <v>0.90069444444444446</v>
      </c>
      <c r="F105" s="105" t="s">
        <v>1351</v>
      </c>
    </row>
    <row r="106" spans="1:6" ht="30">
      <c r="A106" s="103">
        <v>116</v>
      </c>
      <c r="B106" s="104">
        <v>45226</v>
      </c>
      <c r="C106" s="105" t="s">
        <v>22</v>
      </c>
      <c r="D106" s="105" t="s">
        <v>89</v>
      </c>
      <c r="E106" s="106">
        <v>0.57361111111111107</v>
      </c>
      <c r="F106" s="105" t="s">
        <v>1351</v>
      </c>
    </row>
    <row r="107" spans="1:6" ht="30">
      <c r="A107" s="103">
        <v>113</v>
      </c>
      <c r="B107" s="104">
        <v>45226</v>
      </c>
      <c r="C107" s="105" t="s">
        <v>22</v>
      </c>
      <c r="D107" s="105" t="s">
        <v>89</v>
      </c>
      <c r="E107" s="106">
        <v>0.57430555555555551</v>
      </c>
      <c r="F107" s="105" t="s">
        <v>1351</v>
      </c>
    </row>
    <row r="108" spans="1:6" ht="30">
      <c r="A108" s="103">
        <v>717</v>
      </c>
      <c r="B108" s="104">
        <v>45226</v>
      </c>
      <c r="C108" s="105" t="s">
        <v>22</v>
      </c>
      <c r="D108" s="105" t="s">
        <v>880</v>
      </c>
      <c r="E108" s="106">
        <v>0.57430555555555551</v>
      </c>
      <c r="F108" s="105" t="s">
        <v>1351</v>
      </c>
    </row>
    <row r="109" spans="1:6" ht="30">
      <c r="A109" s="103">
        <v>329</v>
      </c>
      <c r="B109" s="104">
        <v>45226</v>
      </c>
      <c r="C109" s="105" t="s">
        <v>22</v>
      </c>
      <c r="D109" s="105" t="s">
        <v>448</v>
      </c>
      <c r="E109" s="106">
        <v>0.57430555555555551</v>
      </c>
      <c r="F109" s="105" t="s">
        <v>1351</v>
      </c>
    </row>
    <row r="110" spans="1:6" ht="30">
      <c r="A110" s="103">
        <v>738</v>
      </c>
      <c r="B110" s="104">
        <v>45226</v>
      </c>
      <c r="C110" s="105" t="s">
        <v>22</v>
      </c>
      <c r="D110" s="105" t="s">
        <v>880</v>
      </c>
      <c r="E110" s="106">
        <v>0.57430555555555551</v>
      </c>
      <c r="F110" s="105" t="s">
        <v>1351</v>
      </c>
    </row>
    <row r="111" spans="1:6" ht="30">
      <c r="A111" s="103">
        <v>740</v>
      </c>
      <c r="B111" s="104">
        <v>45226</v>
      </c>
      <c r="C111" s="105" t="s">
        <v>22</v>
      </c>
      <c r="D111" s="105" t="s">
        <v>880</v>
      </c>
      <c r="E111" s="106">
        <v>0.57430555555555551</v>
      </c>
      <c r="F111" s="105" t="s">
        <v>1351</v>
      </c>
    </row>
    <row r="112" spans="1:6" ht="30">
      <c r="A112" s="103">
        <v>515</v>
      </c>
      <c r="B112" s="104">
        <v>45226</v>
      </c>
      <c r="C112" s="105" t="s">
        <v>22</v>
      </c>
      <c r="D112" s="105" t="s">
        <v>768</v>
      </c>
      <c r="E112" s="106">
        <v>0.57430555555555551</v>
      </c>
      <c r="F112" s="105" t="s">
        <v>1351</v>
      </c>
    </row>
    <row r="113" spans="1:6" ht="30">
      <c r="A113" s="103">
        <v>324</v>
      </c>
      <c r="B113" s="104">
        <v>45226</v>
      </c>
      <c r="C113" s="105" t="s">
        <v>22</v>
      </c>
      <c r="D113" s="105" t="s">
        <v>448</v>
      </c>
      <c r="E113" s="106">
        <v>0.57499999999999996</v>
      </c>
      <c r="F113" s="105" t="s">
        <v>1351</v>
      </c>
    </row>
    <row r="114" spans="1:6" ht="30">
      <c r="A114" s="103">
        <v>444</v>
      </c>
      <c r="B114" s="104">
        <v>45226</v>
      </c>
      <c r="C114" s="105" t="s">
        <v>22</v>
      </c>
      <c r="D114" s="105" t="s">
        <v>612</v>
      </c>
      <c r="E114" s="106">
        <v>0.57499999999999996</v>
      </c>
      <c r="F114" s="105" t="s">
        <v>1351</v>
      </c>
    </row>
    <row r="115" spans="1:6" ht="30">
      <c r="A115" s="103">
        <v>122</v>
      </c>
      <c r="B115" s="104">
        <v>45226</v>
      </c>
      <c r="C115" s="105" t="s">
        <v>22</v>
      </c>
      <c r="D115" s="105" t="s">
        <v>89</v>
      </c>
      <c r="E115" s="106">
        <v>0.57499999999999996</v>
      </c>
      <c r="F115" s="105" t="s">
        <v>1351</v>
      </c>
    </row>
    <row r="116" spans="1:6" ht="30">
      <c r="A116" s="103">
        <v>338</v>
      </c>
      <c r="B116" s="104">
        <v>45226</v>
      </c>
      <c r="C116" s="105" t="s">
        <v>22</v>
      </c>
      <c r="D116" s="105" t="s">
        <v>448</v>
      </c>
      <c r="E116" s="106">
        <v>0.57499999999999996</v>
      </c>
      <c r="F116" s="105" t="s">
        <v>1351</v>
      </c>
    </row>
    <row r="117" spans="1:6" ht="30">
      <c r="A117" s="103">
        <v>435</v>
      </c>
      <c r="B117" s="104">
        <v>45226</v>
      </c>
      <c r="C117" s="105" t="s">
        <v>22</v>
      </c>
      <c r="D117" s="105" t="s">
        <v>612</v>
      </c>
      <c r="E117" s="106">
        <v>0.57499999999999996</v>
      </c>
      <c r="F117" s="105" t="s">
        <v>1351</v>
      </c>
    </row>
    <row r="118" spans="1:6" ht="30">
      <c r="A118" s="103">
        <v>838</v>
      </c>
      <c r="B118" s="104">
        <v>45226</v>
      </c>
      <c r="C118" s="105" t="s">
        <v>22</v>
      </c>
      <c r="D118" s="105" t="s">
        <v>436</v>
      </c>
      <c r="E118" s="106">
        <v>0.5756944444444444</v>
      </c>
      <c r="F118" s="105" t="s">
        <v>1351</v>
      </c>
    </row>
    <row r="119" spans="1:6" ht="30">
      <c r="A119" s="103">
        <v>855</v>
      </c>
      <c r="B119" s="104">
        <v>45226</v>
      </c>
      <c r="C119" s="105" t="s">
        <v>22</v>
      </c>
      <c r="D119" s="105" t="s">
        <v>436</v>
      </c>
      <c r="E119" s="106">
        <v>0.5756944444444444</v>
      </c>
      <c r="F119" s="105" t="s">
        <v>1351</v>
      </c>
    </row>
    <row r="120" spans="1:6" ht="30">
      <c r="A120" s="103">
        <v>818</v>
      </c>
      <c r="B120" s="104">
        <v>45226</v>
      </c>
      <c r="C120" s="105" t="s">
        <v>22</v>
      </c>
      <c r="D120" s="105" t="s">
        <v>436</v>
      </c>
      <c r="E120" s="106">
        <v>0.5756944444444444</v>
      </c>
      <c r="F120" s="105" t="s">
        <v>1351</v>
      </c>
    </row>
    <row r="121" spans="1:6" ht="30">
      <c r="A121" s="103">
        <v>417</v>
      </c>
      <c r="B121" s="104">
        <v>45226</v>
      </c>
      <c r="C121" s="105" t="s">
        <v>22</v>
      </c>
      <c r="D121" s="105" t="s">
        <v>612</v>
      </c>
      <c r="E121" s="106">
        <v>0.5756944444444444</v>
      </c>
      <c r="F121" s="105" t="s">
        <v>1351</v>
      </c>
    </row>
    <row r="122" spans="1:6" ht="30">
      <c r="A122" s="103">
        <v>848</v>
      </c>
      <c r="B122" s="104">
        <v>45226</v>
      </c>
      <c r="C122" s="105" t="s">
        <v>22</v>
      </c>
      <c r="D122" s="105" t="s">
        <v>436</v>
      </c>
      <c r="E122" s="106">
        <v>0.5756944444444444</v>
      </c>
      <c r="F122" s="105" t="s">
        <v>1351</v>
      </c>
    </row>
    <row r="123" spans="1:6" ht="30">
      <c r="A123" s="103">
        <v>739</v>
      </c>
      <c r="B123" s="104">
        <v>45226</v>
      </c>
      <c r="C123" s="105" t="s">
        <v>22</v>
      </c>
      <c r="D123" s="105" t="s">
        <v>880</v>
      </c>
      <c r="E123" s="106">
        <v>0.5756944444444444</v>
      </c>
      <c r="F123" s="105" t="s">
        <v>1351</v>
      </c>
    </row>
    <row r="124" spans="1:6" ht="30">
      <c r="A124" s="103">
        <v>450</v>
      </c>
      <c r="B124" s="104">
        <v>45226</v>
      </c>
      <c r="C124" s="105" t="s">
        <v>22</v>
      </c>
      <c r="D124" s="105" t="s">
        <v>612</v>
      </c>
      <c r="E124" s="106">
        <v>0.57638888888888884</v>
      </c>
      <c r="F124" s="105" t="s">
        <v>1351</v>
      </c>
    </row>
    <row r="125" spans="1:6" ht="30">
      <c r="A125" s="103">
        <v>343</v>
      </c>
      <c r="B125" s="104">
        <v>45226</v>
      </c>
      <c r="C125" s="105" t="s">
        <v>22</v>
      </c>
      <c r="D125" s="105" t="s">
        <v>448</v>
      </c>
      <c r="E125" s="106">
        <v>0.57638888888888884</v>
      </c>
      <c r="F125" s="105" t="s">
        <v>1351</v>
      </c>
    </row>
    <row r="126" spans="1:6" ht="30">
      <c r="A126" s="103">
        <v>715</v>
      </c>
      <c r="B126" s="104">
        <v>45226</v>
      </c>
      <c r="C126" s="105" t="s">
        <v>22</v>
      </c>
      <c r="D126" s="105" t="s">
        <v>880</v>
      </c>
      <c r="E126" s="106">
        <v>0.57638888888888884</v>
      </c>
      <c r="F126" s="105" t="s">
        <v>1351</v>
      </c>
    </row>
    <row r="127" spans="1:6" ht="30">
      <c r="A127" s="103">
        <v>445</v>
      </c>
      <c r="B127" s="104">
        <v>45226</v>
      </c>
      <c r="C127" s="105" t="s">
        <v>22</v>
      </c>
      <c r="D127" s="105" t="s">
        <v>612</v>
      </c>
      <c r="E127" s="106">
        <v>0.57638888888888884</v>
      </c>
      <c r="F127" s="105" t="s">
        <v>1351</v>
      </c>
    </row>
    <row r="128" spans="1:6" ht="30">
      <c r="A128" s="103">
        <v>451</v>
      </c>
      <c r="B128" s="104">
        <v>45226</v>
      </c>
      <c r="C128" s="105" t="s">
        <v>22</v>
      </c>
      <c r="D128" s="105" t="s">
        <v>612</v>
      </c>
      <c r="E128" s="106">
        <v>0.57638888888888884</v>
      </c>
      <c r="F128" s="105" t="s">
        <v>1351</v>
      </c>
    </row>
    <row r="129" spans="1:6" ht="30">
      <c r="A129" s="103">
        <v>310</v>
      </c>
      <c r="B129" s="104">
        <v>45226</v>
      </c>
      <c r="C129" s="105" t="s">
        <v>22</v>
      </c>
      <c r="D129" s="105" t="s">
        <v>448</v>
      </c>
      <c r="E129" s="106">
        <v>0.57708333333333328</v>
      </c>
      <c r="F129" s="105" t="s">
        <v>1351</v>
      </c>
    </row>
    <row r="130" spans="1:6" ht="30">
      <c r="A130" s="103">
        <v>317</v>
      </c>
      <c r="B130" s="104">
        <v>45226</v>
      </c>
      <c r="C130" s="105" t="s">
        <v>22</v>
      </c>
      <c r="D130" s="105" t="s">
        <v>448</v>
      </c>
      <c r="E130" s="106">
        <v>0.57708333333333328</v>
      </c>
      <c r="F130" s="105" t="s">
        <v>1351</v>
      </c>
    </row>
    <row r="131" spans="1:6" ht="30">
      <c r="A131" s="103">
        <v>439</v>
      </c>
      <c r="B131" s="104">
        <v>45226</v>
      </c>
      <c r="C131" s="105" t="s">
        <v>22</v>
      </c>
      <c r="D131" s="105" t="s">
        <v>612</v>
      </c>
      <c r="E131" s="106">
        <v>0.57708333333333328</v>
      </c>
      <c r="F131" s="105" t="s">
        <v>1351</v>
      </c>
    </row>
    <row r="132" spans="1:6" ht="30">
      <c r="A132" s="103">
        <v>427</v>
      </c>
      <c r="B132" s="104">
        <v>45226</v>
      </c>
      <c r="C132" s="105" t="s">
        <v>22</v>
      </c>
      <c r="D132" s="105" t="s">
        <v>612</v>
      </c>
      <c r="E132" s="106">
        <v>0.57777777777777772</v>
      </c>
      <c r="F132" s="105" t="s">
        <v>1351</v>
      </c>
    </row>
    <row r="133" spans="1:6" ht="30">
      <c r="A133" s="103">
        <v>342</v>
      </c>
      <c r="B133" s="104">
        <v>45226</v>
      </c>
      <c r="C133" s="105" t="s">
        <v>22</v>
      </c>
      <c r="D133" s="105" t="s">
        <v>448</v>
      </c>
      <c r="E133" s="106">
        <v>0.57777777777777772</v>
      </c>
      <c r="F133" s="105" t="s">
        <v>1351</v>
      </c>
    </row>
    <row r="134" spans="1:6" ht="30">
      <c r="A134" s="103">
        <v>811</v>
      </c>
      <c r="B134" s="104">
        <v>45226</v>
      </c>
      <c r="C134" s="105" t="s">
        <v>22</v>
      </c>
      <c r="D134" s="105" t="s">
        <v>436</v>
      </c>
      <c r="E134" s="106">
        <v>0.57777777777777772</v>
      </c>
      <c r="F134" s="105" t="s">
        <v>1351</v>
      </c>
    </row>
    <row r="135" spans="1:6" ht="30">
      <c r="A135" s="103">
        <v>340</v>
      </c>
      <c r="B135" s="104">
        <v>45226</v>
      </c>
      <c r="C135" s="105" t="s">
        <v>22</v>
      </c>
      <c r="D135" s="105" t="s">
        <v>448</v>
      </c>
      <c r="E135" s="106">
        <v>0.57777777777777772</v>
      </c>
      <c r="F135" s="105" t="s">
        <v>1351</v>
      </c>
    </row>
    <row r="136" spans="1:6" ht="30">
      <c r="A136" s="103">
        <v>815</v>
      </c>
      <c r="B136" s="104">
        <v>45226</v>
      </c>
      <c r="C136" s="105" t="s">
        <v>22</v>
      </c>
      <c r="D136" s="105" t="s">
        <v>436</v>
      </c>
      <c r="E136" s="106">
        <v>0.57777777777777772</v>
      </c>
      <c r="F136" s="105" t="s">
        <v>1351</v>
      </c>
    </row>
    <row r="137" spans="1:6" ht="30">
      <c r="A137" s="103">
        <v>337</v>
      </c>
      <c r="B137" s="104">
        <v>45226</v>
      </c>
      <c r="C137" s="105" t="s">
        <v>22</v>
      </c>
      <c r="D137" s="105" t="s">
        <v>448</v>
      </c>
      <c r="E137" s="106">
        <v>0.57777777777777772</v>
      </c>
      <c r="F137" s="105" t="s">
        <v>1351</v>
      </c>
    </row>
    <row r="138" spans="1:6" ht="30">
      <c r="A138" s="103">
        <v>721</v>
      </c>
      <c r="B138" s="104">
        <v>45226</v>
      </c>
      <c r="C138" s="105" t="s">
        <v>22</v>
      </c>
      <c r="D138" s="105" t="s">
        <v>880</v>
      </c>
      <c r="E138" s="106">
        <v>0.57847222222222228</v>
      </c>
      <c r="F138" s="105" t="s">
        <v>1351</v>
      </c>
    </row>
    <row r="139" spans="1:6" ht="30">
      <c r="A139" s="103">
        <v>438</v>
      </c>
      <c r="B139" s="104">
        <v>45226</v>
      </c>
      <c r="C139" s="105" t="s">
        <v>22</v>
      </c>
      <c r="D139" s="105" t="s">
        <v>612</v>
      </c>
      <c r="E139" s="106">
        <v>0.57847222222222228</v>
      </c>
      <c r="F139" s="105" t="s">
        <v>1351</v>
      </c>
    </row>
    <row r="140" spans="1:6" ht="30">
      <c r="A140" s="103">
        <v>862</v>
      </c>
      <c r="B140" s="104">
        <v>45226</v>
      </c>
      <c r="C140" s="105" t="s">
        <v>22</v>
      </c>
      <c r="D140" s="105" t="s">
        <v>436</v>
      </c>
      <c r="E140" s="106">
        <v>0.57847222222222228</v>
      </c>
      <c r="F140" s="105" t="s">
        <v>1351</v>
      </c>
    </row>
    <row r="141" spans="1:6" ht="30">
      <c r="A141" s="103">
        <v>327</v>
      </c>
      <c r="B141" s="104">
        <v>45226</v>
      </c>
      <c r="C141" s="105" t="s">
        <v>22</v>
      </c>
      <c r="D141" s="105" t="s">
        <v>448</v>
      </c>
      <c r="E141" s="106">
        <v>0.57847222222222228</v>
      </c>
      <c r="F141" s="105" t="s">
        <v>1351</v>
      </c>
    </row>
    <row r="142" spans="1:6" ht="30">
      <c r="A142" s="103">
        <v>873</v>
      </c>
      <c r="B142" s="104">
        <v>45226</v>
      </c>
      <c r="C142" s="105" t="s">
        <v>22</v>
      </c>
      <c r="D142" s="105" t="s">
        <v>436</v>
      </c>
      <c r="E142" s="106">
        <v>0.57847222222222228</v>
      </c>
      <c r="F142" s="105" t="s">
        <v>1351</v>
      </c>
    </row>
    <row r="143" spans="1:6" ht="30">
      <c r="A143" s="103">
        <v>875</v>
      </c>
      <c r="B143" s="104">
        <v>45226</v>
      </c>
      <c r="C143" s="105" t="s">
        <v>22</v>
      </c>
      <c r="D143" s="105" t="s">
        <v>436</v>
      </c>
      <c r="E143" s="106">
        <v>0.57847222222222228</v>
      </c>
      <c r="F143" s="105" t="s">
        <v>1351</v>
      </c>
    </row>
    <row r="144" spans="1:6" ht="30">
      <c r="A144" s="103">
        <v>879</v>
      </c>
      <c r="B144" s="104">
        <v>45226</v>
      </c>
      <c r="C144" s="105" t="s">
        <v>22</v>
      </c>
      <c r="D144" s="105" t="s">
        <v>436</v>
      </c>
      <c r="E144" s="106">
        <v>0.57916666666666672</v>
      </c>
      <c r="F144" s="105" t="s">
        <v>1351</v>
      </c>
    </row>
    <row r="145" spans="1:6" ht="30">
      <c r="A145" s="103">
        <v>878</v>
      </c>
      <c r="B145" s="104">
        <v>45226</v>
      </c>
      <c r="C145" s="105" t="s">
        <v>22</v>
      </c>
      <c r="D145" s="105" t="s">
        <v>436</v>
      </c>
      <c r="E145" s="106">
        <v>0.57916666666666672</v>
      </c>
      <c r="F145" s="105" t="s">
        <v>1351</v>
      </c>
    </row>
    <row r="146" spans="1:6" ht="30">
      <c r="A146" s="103">
        <v>525</v>
      </c>
      <c r="B146" s="104">
        <v>45226</v>
      </c>
      <c r="C146" s="105" t="s">
        <v>22</v>
      </c>
      <c r="D146" s="105" t="s">
        <v>768</v>
      </c>
      <c r="E146" s="106">
        <v>0.57916666666666672</v>
      </c>
      <c r="F146" s="105" t="s">
        <v>1351</v>
      </c>
    </row>
    <row r="147" spans="1:6" ht="30">
      <c r="A147" s="103">
        <v>115</v>
      </c>
      <c r="B147" s="104">
        <v>45226</v>
      </c>
      <c r="C147" s="105" t="s">
        <v>22</v>
      </c>
      <c r="D147" s="105" t="s">
        <v>89</v>
      </c>
      <c r="E147" s="106">
        <v>0.57916666666666672</v>
      </c>
      <c r="F147" s="105" t="s">
        <v>1351</v>
      </c>
    </row>
    <row r="148" spans="1:6" ht="30">
      <c r="A148" s="103">
        <v>613</v>
      </c>
      <c r="B148" s="104">
        <v>45226</v>
      </c>
      <c r="C148" s="105" t="s">
        <v>22</v>
      </c>
      <c r="D148" s="105" t="s">
        <v>828</v>
      </c>
      <c r="E148" s="106">
        <v>0.57916666666666672</v>
      </c>
      <c r="F148" s="105" t="s">
        <v>1351</v>
      </c>
    </row>
    <row r="149" spans="1:6" ht="30">
      <c r="A149" s="103">
        <v>745</v>
      </c>
      <c r="B149" s="104">
        <v>45226</v>
      </c>
      <c r="C149" s="105" t="s">
        <v>22</v>
      </c>
      <c r="D149" s="105" t="s">
        <v>880</v>
      </c>
      <c r="E149" s="106">
        <v>0.57986111111111116</v>
      </c>
      <c r="F149" s="105" t="s">
        <v>1351</v>
      </c>
    </row>
    <row r="150" spans="1:6" ht="30">
      <c r="A150" s="103">
        <v>139</v>
      </c>
      <c r="B150" s="104">
        <v>45226</v>
      </c>
      <c r="C150" s="105" t="s">
        <v>22</v>
      </c>
      <c r="D150" s="105" t="s">
        <v>89</v>
      </c>
      <c r="E150" s="106">
        <v>0.57986111111111116</v>
      </c>
      <c r="F150" s="105" t="s">
        <v>1351</v>
      </c>
    </row>
    <row r="151" spans="1:6" ht="30">
      <c r="A151" s="103">
        <v>620</v>
      </c>
      <c r="B151" s="104">
        <v>45226</v>
      </c>
      <c r="C151" s="105" t="s">
        <v>22</v>
      </c>
      <c r="D151" s="105" t="s">
        <v>828</v>
      </c>
      <c r="E151" s="106">
        <v>0.57986111111111116</v>
      </c>
      <c r="F151" s="105" t="s">
        <v>1351</v>
      </c>
    </row>
    <row r="152" spans="1:6" ht="30">
      <c r="A152" s="103">
        <v>850</v>
      </c>
      <c r="B152" s="104">
        <v>45226</v>
      </c>
      <c r="C152" s="105" t="s">
        <v>22</v>
      </c>
      <c r="D152" s="105" t="s">
        <v>436</v>
      </c>
      <c r="E152" s="106">
        <v>0.57986111111111116</v>
      </c>
      <c r="F152" s="105" t="s">
        <v>1351</v>
      </c>
    </row>
    <row r="153" spans="1:6" ht="30">
      <c r="A153" s="103">
        <v>334</v>
      </c>
      <c r="B153" s="104">
        <v>45226</v>
      </c>
      <c r="C153" s="105" t="s">
        <v>22</v>
      </c>
      <c r="D153" s="105" t="s">
        <v>448</v>
      </c>
      <c r="E153" s="106">
        <v>0.57986111111111116</v>
      </c>
      <c r="F153" s="105" t="s">
        <v>1351</v>
      </c>
    </row>
    <row r="154" spans="1:6" ht="30">
      <c r="A154" s="103">
        <v>443</v>
      </c>
      <c r="B154" s="104">
        <v>45226</v>
      </c>
      <c r="C154" s="105" t="s">
        <v>22</v>
      </c>
      <c r="D154" s="105" t="s">
        <v>612</v>
      </c>
      <c r="E154" s="106">
        <v>0.5805555555555556</v>
      </c>
      <c r="F154" s="105" t="s">
        <v>1351</v>
      </c>
    </row>
    <row r="155" spans="1:6" ht="30">
      <c r="A155" s="103">
        <v>218</v>
      </c>
      <c r="B155" s="104">
        <v>45226</v>
      </c>
      <c r="C155" s="105" t="s">
        <v>22</v>
      </c>
      <c r="D155" s="105" t="s">
        <v>246</v>
      </c>
      <c r="E155" s="106">
        <v>0.5805555555555556</v>
      </c>
      <c r="F155" s="105" t="s">
        <v>1351</v>
      </c>
    </row>
    <row r="156" spans="1:6" ht="30">
      <c r="A156" s="103">
        <v>219</v>
      </c>
      <c r="B156" s="104">
        <v>45226</v>
      </c>
      <c r="C156" s="105" t="s">
        <v>22</v>
      </c>
      <c r="D156" s="105" t="s">
        <v>246</v>
      </c>
      <c r="E156" s="106">
        <v>0.5805555555555556</v>
      </c>
      <c r="F156" s="105" t="s">
        <v>1351</v>
      </c>
    </row>
    <row r="157" spans="1:6" ht="30">
      <c r="A157" s="103">
        <v>224</v>
      </c>
      <c r="B157" s="104">
        <v>45226</v>
      </c>
      <c r="C157" s="105" t="s">
        <v>22</v>
      </c>
      <c r="D157" s="105" t="s">
        <v>246</v>
      </c>
      <c r="E157" s="106">
        <v>0.5805555555555556</v>
      </c>
      <c r="F157" s="105" t="s">
        <v>1351</v>
      </c>
    </row>
    <row r="158" spans="1:6" ht="30">
      <c r="A158" s="103">
        <v>422</v>
      </c>
      <c r="B158" s="104">
        <v>45226</v>
      </c>
      <c r="C158" s="105" t="s">
        <v>22</v>
      </c>
      <c r="D158" s="105" t="s">
        <v>612</v>
      </c>
      <c r="E158" s="106">
        <v>0.5805555555555556</v>
      </c>
      <c r="F158" s="105" t="s">
        <v>1351</v>
      </c>
    </row>
    <row r="159" spans="1:6" ht="30">
      <c r="A159" s="103">
        <v>865</v>
      </c>
      <c r="B159" s="104">
        <v>45226</v>
      </c>
      <c r="C159" s="105" t="s">
        <v>22</v>
      </c>
      <c r="D159" s="105" t="s">
        <v>436</v>
      </c>
      <c r="E159" s="106">
        <v>0.58125000000000004</v>
      </c>
      <c r="F159" s="105" t="s">
        <v>1351</v>
      </c>
    </row>
    <row r="160" spans="1:6" ht="30">
      <c r="A160" s="103">
        <v>846</v>
      </c>
      <c r="B160" s="104">
        <v>45226</v>
      </c>
      <c r="C160" s="105" t="s">
        <v>22</v>
      </c>
      <c r="D160" s="105" t="s">
        <v>436</v>
      </c>
      <c r="E160" s="106">
        <v>0.58125000000000004</v>
      </c>
      <c r="F160" s="105" t="s">
        <v>1351</v>
      </c>
    </row>
    <row r="161" spans="1:6" ht="30">
      <c r="A161" s="103">
        <v>245</v>
      </c>
      <c r="B161" s="104">
        <v>45226</v>
      </c>
      <c r="C161" s="105" t="s">
        <v>22</v>
      </c>
      <c r="D161" s="105" t="s">
        <v>246</v>
      </c>
      <c r="E161" s="106">
        <v>0.58125000000000004</v>
      </c>
      <c r="F161" s="105" t="s">
        <v>1351</v>
      </c>
    </row>
    <row r="162" spans="1:6" ht="30">
      <c r="A162" s="103">
        <v>856</v>
      </c>
      <c r="B162" s="104">
        <v>45226</v>
      </c>
      <c r="C162" s="105" t="s">
        <v>22</v>
      </c>
      <c r="D162" s="105" t="s">
        <v>436</v>
      </c>
      <c r="E162" s="106">
        <v>0.58125000000000004</v>
      </c>
      <c r="F162" s="105" t="s">
        <v>1351</v>
      </c>
    </row>
    <row r="163" spans="1:6" ht="30">
      <c r="A163" s="103">
        <v>881</v>
      </c>
      <c r="B163" s="104">
        <v>45226</v>
      </c>
      <c r="C163" s="105" t="s">
        <v>22</v>
      </c>
      <c r="D163" s="105" t="s">
        <v>436</v>
      </c>
      <c r="E163" s="106">
        <v>0.58194444444444449</v>
      </c>
      <c r="F163" s="105" t="s">
        <v>1351</v>
      </c>
    </row>
    <row r="164" spans="1:6" ht="30">
      <c r="A164" s="103">
        <v>880</v>
      </c>
      <c r="B164" s="104">
        <v>45226</v>
      </c>
      <c r="C164" s="105" t="s">
        <v>22</v>
      </c>
      <c r="D164" s="105" t="s">
        <v>436</v>
      </c>
      <c r="E164" s="106">
        <v>0.58194444444444449</v>
      </c>
      <c r="F164" s="105" t="s">
        <v>1351</v>
      </c>
    </row>
    <row r="165" spans="1:6" ht="30">
      <c r="A165" s="103">
        <v>876</v>
      </c>
      <c r="B165" s="104">
        <v>45226</v>
      </c>
      <c r="C165" s="105" t="s">
        <v>22</v>
      </c>
      <c r="D165" s="105" t="s">
        <v>436</v>
      </c>
      <c r="E165" s="106">
        <v>0.58611111111111114</v>
      </c>
      <c r="F165" s="105" t="s">
        <v>1351</v>
      </c>
    </row>
    <row r="166" spans="1:6" ht="30">
      <c r="A166" s="103">
        <v>882</v>
      </c>
      <c r="B166" s="104">
        <v>45226</v>
      </c>
      <c r="C166" s="105" t="s">
        <v>22</v>
      </c>
      <c r="D166" s="105" t="s">
        <v>436</v>
      </c>
      <c r="E166" s="106">
        <v>0.58680555555555558</v>
      </c>
      <c r="F166" s="105" t="s">
        <v>1351</v>
      </c>
    </row>
    <row r="167" spans="1:6" ht="30">
      <c r="A167" s="103">
        <v>842</v>
      </c>
      <c r="B167" s="104">
        <v>45226</v>
      </c>
      <c r="C167" s="105" t="s">
        <v>22</v>
      </c>
      <c r="D167" s="105" t="s">
        <v>436</v>
      </c>
      <c r="E167" s="106">
        <v>0.59236111111111112</v>
      </c>
      <c r="F167" s="105" t="s">
        <v>1351</v>
      </c>
    </row>
    <row r="168" spans="1:6" ht="30">
      <c r="A168" s="103">
        <v>866</v>
      </c>
      <c r="B168" s="104">
        <v>45226</v>
      </c>
      <c r="C168" s="105" t="s">
        <v>22</v>
      </c>
      <c r="D168" s="105" t="s">
        <v>436</v>
      </c>
      <c r="E168" s="106">
        <v>0.59513888888888888</v>
      </c>
      <c r="F168" s="105" t="s">
        <v>1351</v>
      </c>
    </row>
    <row r="169" spans="1:6" ht="30">
      <c r="A169" s="103">
        <v>325</v>
      </c>
      <c r="B169" s="104">
        <v>45226</v>
      </c>
      <c r="C169" s="105" t="s">
        <v>22</v>
      </c>
      <c r="D169" s="105" t="s">
        <v>448</v>
      </c>
      <c r="E169" s="106">
        <v>0.60138888888888886</v>
      </c>
      <c r="F169" s="105" t="s">
        <v>1351</v>
      </c>
    </row>
    <row r="170" spans="1:6" ht="30">
      <c r="A170" s="103">
        <v>869</v>
      </c>
      <c r="B170" s="104">
        <v>45226</v>
      </c>
      <c r="C170" s="105" t="s">
        <v>22</v>
      </c>
      <c r="D170" s="105" t="s">
        <v>436</v>
      </c>
      <c r="E170" s="106">
        <v>0.61458333333333337</v>
      </c>
      <c r="F170" s="105" t="s">
        <v>1351</v>
      </c>
    </row>
    <row r="171" spans="1:6" ht="30">
      <c r="A171" s="103">
        <v>833</v>
      </c>
      <c r="B171" s="104">
        <v>45226</v>
      </c>
      <c r="C171" s="105" t="s">
        <v>22</v>
      </c>
      <c r="D171" s="105" t="s">
        <v>436</v>
      </c>
      <c r="E171" s="106">
        <v>0.61805555555555558</v>
      </c>
      <c r="F171" s="105" t="s">
        <v>1351</v>
      </c>
    </row>
    <row r="172" spans="1:6">
      <c r="A172" s="103">
        <v>702</v>
      </c>
      <c r="B172" s="104">
        <v>45226</v>
      </c>
      <c r="C172" s="105" t="s">
        <v>22</v>
      </c>
      <c r="D172" s="105" t="s">
        <v>23</v>
      </c>
      <c r="E172" s="106">
        <v>0.62916666666666665</v>
      </c>
      <c r="F172" s="105" t="s">
        <v>1351</v>
      </c>
    </row>
    <row r="173" spans="1:6">
      <c r="A173" s="103">
        <v>503</v>
      </c>
      <c r="B173" s="104">
        <v>45226</v>
      </c>
      <c r="C173" s="105" t="s">
        <v>22</v>
      </c>
      <c r="D173" s="105" t="s">
        <v>23</v>
      </c>
      <c r="E173" s="106">
        <v>0.62916666666666665</v>
      </c>
      <c r="F173" s="105" t="s">
        <v>1351</v>
      </c>
    </row>
    <row r="174" spans="1:6">
      <c r="A174" s="103">
        <v>802</v>
      </c>
      <c r="B174" s="104">
        <v>45226</v>
      </c>
      <c r="C174" s="105" t="s">
        <v>22</v>
      </c>
      <c r="D174" s="105" t="s">
        <v>23</v>
      </c>
      <c r="E174" s="106">
        <v>0.62916666666666665</v>
      </c>
      <c r="F174" s="105" t="s">
        <v>1351</v>
      </c>
    </row>
    <row r="175" spans="1:6">
      <c r="A175" s="103">
        <v>803</v>
      </c>
      <c r="B175" s="104">
        <v>45226</v>
      </c>
      <c r="C175" s="105" t="s">
        <v>22</v>
      </c>
      <c r="D175" s="105" t="s">
        <v>23</v>
      </c>
      <c r="E175" s="106">
        <v>0.62916666666666665</v>
      </c>
      <c r="F175" s="105" t="s">
        <v>1351</v>
      </c>
    </row>
    <row r="176" spans="1:6">
      <c r="A176" s="103">
        <v>303</v>
      </c>
      <c r="B176" s="104">
        <v>45226</v>
      </c>
      <c r="C176" s="105" t="s">
        <v>22</v>
      </c>
      <c r="D176" s="105" t="s">
        <v>23</v>
      </c>
      <c r="E176" s="106">
        <v>0.62986111111111109</v>
      </c>
      <c r="F176" s="105" t="s">
        <v>1351</v>
      </c>
    </row>
    <row r="177" spans="1:6">
      <c r="A177" s="103">
        <v>4</v>
      </c>
      <c r="B177" s="104">
        <v>45226</v>
      </c>
      <c r="C177" s="105" t="s">
        <v>22</v>
      </c>
      <c r="D177" s="105" t="s">
        <v>23</v>
      </c>
      <c r="E177" s="106">
        <v>0.62986111111111109</v>
      </c>
      <c r="F177" s="105" t="s">
        <v>1351</v>
      </c>
    </row>
    <row r="178" spans="1:6">
      <c r="A178" s="103">
        <v>203</v>
      </c>
      <c r="B178" s="104">
        <v>45226</v>
      </c>
      <c r="C178" s="105" t="s">
        <v>22</v>
      </c>
      <c r="D178" s="105" t="s">
        <v>23</v>
      </c>
      <c r="E178" s="106">
        <v>0.62986111111111109</v>
      </c>
      <c r="F178" s="105" t="s">
        <v>1351</v>
      </c>
    </row>
    <row r="179" spans="1:6">
      <c r="A179" s="103">
        <v>602</v>
      </c>
      <c r="B179" s="104">
        <v>45226</v>
      </c>
      <c r="C179" s="105" t="s">
        <v>22</v>
      </c>
      <c r="D179" s="105" t="s">
        <v>23</v>
      </c>
      <c r="E179" s="106">
        <v>0.62986111111111109</v>
      </c>
      <c r="F179" s="105" t="s">
        <v>1351</v>
      </c>
    </row>
    <row r="180" spans="1:6">
      <c r="A180" s="103">
        <v>304</v>
      </c>
      <c r="B180" s="104">
        <v>45226</v>
      </c>
      <c r="C180" s="105" t="s">
        <v>22</v>
      </c>
      <c r="D180" s="105" t="s">
        <v>23</v>
      </c>
      <c r="E180" s="106">
        <v>0.62986111111111109</v>
      </c>
      <c r="F180" s="105" t="s">
        <v>1351</v>
      </c>
    </row>
    <row r="181" spans="1:6">
      <c r="A181" s="103">
        <v>5</v>
      </c>
      <c r="B181" s="104">
        <v>45226</v>
      </c>
      <c r="C181" s="105" t="s">
        <v>22</v>
      </c>
      <c r="D181" s="105" t="s">
        <v>23</v>
      </c>
      <c r="E181" s="106">
        <v>0.63055555555555554</v>
      </c>
      <c r="F181" s="105" t="s">
        <v>1351</v>
      </c>
    </row>
    <row r="182" spans="1:6">
      <c r="A182" s="103">
        <v>804</v>
      </c>
      <c r="B182" s="104">
        <v>45226</v>
      </c>
      <c r="C182" s="105" t="s">
        <v>22</v>
      </c>
      <c r="D182" s="105" t="s">
        <v>23</v>
      </c>
      <c r="E182" s="106">
        <v>0.63055555555555554</v>
      </c>
      <c r="F182" s="105" t="s">
        <v>1351</v>
      </c>
    </row>
    <row r="183" spans="1:6">
      <c r="A183" s="103">
        <v>603</v>
      </c>
      <c r="B183" s="104">
        <v>45226</v>
      </c>
      <c r="C183" s="105" t="s">
        <v>22</v>
      </c>
      <c r="D183" s="105" t="s">
        <v>23</v>
      </c>
      <c r="E183" s="106">
        <v>0.63055555555555554</v>
      </c>
      <c r="F183" s="105" t="s">
        <v>1351</v>
      </c>
    </row>
    <row r="184" spans="1:6">
      <c r="A184" s="103">
        <v>900</v>
      </c>
      <c r="B184" s="104">
        <v>45233</v>
      </c>
      <c r="C184" s="105" t="s">
        <v>22</v>
      </c>
      <c r="D184" s="105" t="s">
        <v>23</v>
      </c>
      <c r="E184" s="106">
        <v>7.013888888888889E-2</v>
      </c>
      <c r="F184" s="105" t="s">
        <v>1351</v>
      </c>
    </row>
    <row r="185" spans="1:6" ht="30">
      <c r="A185" s="103">
        <v>842</v>
      </c>
      <c r="B185" s="104">
        <v>45233</v>
      </c>
      <c r="C185" s="105" t="s">
        <v>22</v>
      </c>
      <c r="D185" s="105" t="s">
        <v>436</v>
      </c>
      <c r="E185" s="106">
        <v>0.52569444444444446</v>
      </c>
      <c r="F185" s="105" t="s">
        <v>1351</v>
      </c>
    </row>
    <row r="186" spans="1:6">
      <c r="A186" s="103">
        <v>304</v>
      </c>
      <c r="B186" s="104">
        <v>45233</v>
      </c>
      <c r="C186" s="105" t="s">
        <v>22</v>
      </c>
      <c r="D186" s="105" t="s">
        <v>23</v>
      </c>
      <c r="E186" s="106">
        <v>0.52708333333333335</v>
      </c>
      <c r="F186" s="105" t="s">
        <v>1351</v>
      </c>
    </row>
    <row r="187" spans="1:6">
      <c r="A187" s="103">
        <v>1</v>
      </c>
      <c r="B187" s="104">
        <v>45233</v>
      </c>
      <c r="C187" s="105" t="s">
        <v>22</v>
      </c>
      <c r="D187" s="105" t="s">
        <v>23</v>
      </c>
      <c r="E187" s="106">
        <v>0.52708333333333335</v>
      </c>
      <c r="F187" s="105" t="s">
        <v>1351</v>
      </c>
    </row>
    <row r="188" spans="1:6" ht="30">
      <c r="A188" s="103">
        <v>878</v>
      </c>
      <c r="B188" s="104">
        <v>45233</v>
      </c>
      <c r="C188" s="105" t="s">
        <v>22</v>
      </c>
      <c r="D188" s="105" t="s">
        <v>436</v>
      </c>
      <c r="E188" s="106">
        <v>0.52708333333333335</v>
      </c>
      <c r="F188" s="105" t="s">
        <v>1351</v>
      </c>
    </row>
    <row r="189" spans="1:6">
      <c r="A189" s="103">
        <v>203</v>
      </c>
      <c r="B189" s="104">
        <v>45233</v>
      </c>
      <c r="C189" s="105" t="s">
        <v>22</v>
      </c>
      <c r="D189" s="105" t="s">
        <v>23</v>
      </c>
      <c r="E189" s="106">
        <v>0.52777777777777779</v>
      </c>
      <c r="F189" s="105" t="s">
        <v>1351</v>
      </c>
    </row>
    <row r="190" spans="1:6" ht="30">
      <c r="A190" s="103">
        <v>333</v>
      </c>
      <c r="B190" s="104">
        <v>45233</v>
      </c>
      <c r="C190" s="105" t="s">
        <v>22</v>
      </c>
      <c r="D190" s="105" t="s">
        <v>448</v>
      </c>
      <c r="E190" s="106">
        <v>0.52847222222222223</v>
      </c>
      <c r="F190" s="105" t="s">
        <v>1351</v>
      </c>
    </row>
    <row r="191" spans="1:6" ht="30">
      <c r="A191" s="103">
        <v>246</v>
      </c>
      <c r="B191" s="104">
        <v>45233</v>
      </c>
      <c r="C191" s="105" t="s">
        <v>22</v>
      </c>
      <c r="D191" s="105" t="s">
        <v>246</v>
      </c>
      <c r="E191" s="106">
        <v>0.52916666666666667</v>
      </c>
      <c r="F191" s="105" t="s">
        <v>1351</v>
      </c>
    </row>
    <row r="192" spans="1:6" ht="30">
      <c r="A192" s="103">
        <v>323</v>
      </c>
      <c r="B192" s="104">
        <v>45233</v>
      </c>
      <c r="C192" s="105" t="s">
        <v>22</v>
      </c>
      <c r="D192" s="105" t="s">
        <v>448</v>
      </c>
      <c r="E192" s="106">
        <v>0.53055555555555556</v>
      </c>
      <c r="F192" s="105" t="s">
        <v>1351</v>
      </c>
    </row>
    <row r="193" spans="1:6" ht="30">
      <c r="A193" s="103">
        <v>745</v>
      </c>
      <c r="B193" s="104">
        <v>45233</v>
      </c>
      <c r="C193" s="105" t="s">
        <v>22</v>
      </c>
      <c r="D193" s="105" t="s">
        <v>880</v>
      </c>
      <c r="E193" s="106">
        <v>0.53125</v>
      </c>
      <c r="F193" s="105" t="s">
        <v>1351</v>
      </c>
    </row>
    <row r="194" spans="1:6">
      <c r="A194" s="103">
        <v>3</v>
      </c>
      <c r="B194" s="104">
        <v>45233</v>
      </c>
      <c r="C194" s="105" t="s">
        <v>22</v>
      </c>
      <c r="D194" s="105" t="s">
        <v>23</v>
      </c>
      <c r="E194" s="106">
        <v>0.53194444444444444</v>
      </c>
      <c r="F194" s="105" t="s">
        <v>1351</v>
      </c>
    </row>
    <row r="195" spans="1:6" ht="30">
      <c r="A195" s="103">
        <v>621</v>
      </c>
      <c r="B195" s="104">
        <v>45233</v>
      </c>
      <c r="C195" s="105" t="s">
        <v>22</v>
      </c>
      <c r="D195" s="105" t="s">
        <v>828</v>
      </c>
      <c r="E195" s="106">
        <v>0.53402777777777777</v>
      </c>
      <c r="F195" s="105" t="s">
        <v>1351</v>
      </c>
    </row>
    <row r="196" spans="1:6">
      <c r="A196" s="103">
        <v>103</v>
      </c>
      <c r="B196" s="104">
        <v>45233</v>
      </c>
      <c r="C196" s="105" t="s">
        <v>22</v>
      </c>
      <c r="D196" s="105" t="s">
        <v>23</v>
      </c>
      <c r="E196" s="106">
        <v>0.53402777777777777</v>
      </c>
      <c r="F196" s="105" t="s">
        <v>1351</v>
      </c>
    </row>
    <row r="197" spans="1:6" ht="30">
      <c r="A197" s="103">
        <v>247</v>
      </c>
      <c r="B197" s="104">
        <v>45233</v>
      </c>
      <c r="C197" s="105" t="s">
        <v>22</v>
      </c>
      <c r="D197" s="105" t="s">
        <v>246</v>
      </c>
      <c r="E197" s="106">
        <v>0.53541666666666665</v>
      </c>
      <c r="F197" s="105" t="s">
        <v>1351</v>
      </c>
    </row>
    <row r="198" spans="1:6" ht="30">
      <c r="A198" s="103">
        <v>248</v>
      </c>
      <c r="B198" s="104">
        <v>45233</v>
      </c>
      <c r="C198" s="105" t="s">
        <v>22</v>
      </c>
      <c r="D198" s="105" t="s">
        <v>246</v>
      </c>
      <c r="E198" s="106">
        <v>0.53611111111111109</v>
      </c>
      <c r="F198" s="105" t="s">
        <v>1351</v>
      </c>
    </row>
    <row r="199" spans="1:6" ht="30">
      <c r="A199" s="103">
        <v>721</v>
      </c>
      <c r="B199" s="104">
        <v>45233</v>
      </c>
      <c r="C199" s="105" t="s">
        <v>22</v>
      </c>
      <c r="D199" s="105" t="s">
        <v>880</v>
      </c>
      <c r="E199" s="106">
        <v>0.53749999999999998</v>
      </c>
      <c r="F199" s="105" t="s">
        <v>1351</v>
      </c>
    </row>
    <row r="200" spans="1:6">
      <c r="A200" s="103">
        <v>4</v>
      </c>
      <c r="B200" s="104">
        <v>45233</v>
      </c>
      <c r="C200" s="105" t="s">
        <v>22</v>
      </c>
      <c r="D200" s="105" t="s">
        <v>23</v>
      </c>
      <c r="E200" s="106">
        <v>0.53749999999999998</v>
      </c>
      <c r="F200" s="105" t="s">
        <v>1351</v>
      </c>
    </row>
    <row r="201" spans="1:6" ht="30">
      <c r="A201" s="103">
        <v>417</v>
      </c>
      <c r="B201" s="104">
        <v>45233</v>
      </c>
      <c r="C201" s="105" t="s">
        <v>22</v>
      </c>
      <c r="D201" s="105" t="s">
        <v>612</v>
      </c>
      <c r="E201" s="106">
        <v>0.5395833333333333</v>
      </c>
      <c r="F201" s="105" t="s">
        <v>1351</v>
      </c>
    </row>
    <row r="202" spans="1:6">
      <c r="A202" s="103">
        <v>804</v>
      </c>
      <c r="B202" s="104">
        <v>45233</v>
      </c>
      <c r="C202" s="105" t="s">
        <v>22</v>
      </c>
      <c r="D202" s="105" t="s">
        <v>23</v>
      </c>
      <c r="E202" s="106">
        <v>0.54097222222222219</v>
      </c>
      <c r="F202" s="105" t="s">
        <v>1351</v>
      </c>
    </row>
    <row r="203" spans="1:6">
      <c r="A203" s="103">
        <v>5</v>
      </c>
      <c r="B203" s="104">
        <v>45233</v>
      </c>
      <c r="C203" s="105" t="s">
        <v>22</v>
      </c>
      <c r="D203" s="105" t="s">
        <v>23</v>
      </c>
      <c r="E203" s="106">
        <v>0.54097222222222219</v>
      </c>
      <c r="F203" s="105" t="s">
        <v>1351</v>
      </c>
    </row>
    <row r="204" spans="1:6">
      <c r="A204" s="103">
        <v>6</v>
      </c>
      <c r="B204" s="104">
        <v>45233</v>
      </c>
      <c r="C204" s="105" t="s">
        <v>22</v>
      </c>
      <c r="D204" s="105" t="s">
        <v>23</v>
      </c>
      <c r="E204" s="106">
        <v>0.54236111111111107</v>
      </c>
      <c r="F204" s="105" t="s">
        <v>1351</v>
      </c>
    </row>
    <row r="205" spans="1:6" ht="30">
      <c r="A205" s="103">
        <v>140</v>
      </c>
      <c r="B205" s="104">
        <v>45233</v>
      </c>
      <c r="C205" s="105" t="s">
        <v>22</v>
      </c>
      <c r="D205" s="105" t="s">
        <v>89</v>
      </c>
      <c r="E205" s="106">
        <v>0.54374999999999996</v>
      </c>
      <c r="F205" s="105" t="s">
        <v>1351</v>
      </c>
    </row>
    <row r="206" spans="1:6">
      <c r="A206" s="103">
        <v>402</v>
      </c>
      <c r="B206" s="104">
        <v>45233</v>
      </c>
      <c r="C206" s="105" t="s">
        <v>22</v>
      </c>
      <c r="D206" s="105" t="s">
        <v>23</v>
      </c>
      <c r="E206" s="106">
        <v>0.54513888888888884</v>
      </c>
      <c r="F206" s="105" t="s">
        <v>1351</v>
      </c>
    </row>
    <row r="207" spans="1:6" ht="30">
      <c r="A207" s="103">
        <v>868</v>
      </c>
      <c r="B207" s="104">
        <v>45233</v>
      </c>
      <c r="C207" s="105" t="s">
        <v>22</v>
      </c>
      <c r="D207" s="105" t="s">
        <v>436</v>
      </c>
      <c r="E207" s="106">
        <v>0.54583333333333328</v>
      </c>
      <c r="F207" s="105" t="s">
        <v>1351</v>
      </c>
    </row>
    <row r="208" spans="1:6" ht="30">
      <c r="A208" s="103">
        <v>866</v>
      </c>
      <c r="B208" s="104">
        <v>45233</v>
      </c>
      <c r="C208" s="105" t="s">
        <v>22</v>
      </c>
      <c r="D208" s="105" t="s">
        <v>436</v>
      </c>
      <c r="E208" s="106">
        <v>0.54652777777777772</v>
      </c>
      <c r="F208" s="105" t="s">
        <v>1351</v>
      </c>
    </row>
    <row r="209" spans="1:6">
      <c r="A209" s="103">
        <v>303</v>
      </c>
      <c r="B209" s="104">
        <v>45233</v>
      </c>
      <c r="C209" s="105" t="s">
        <v>22</v>
      </c>
      <c r="D209" s="105" t="s">
        <v>23</v>
      </c>
      <c r="E209" s="106">
        <v>0.54722222222222228</v>
      </c>
      <c r="F209" s="105" t="s">
        <v>1351</v>
      </c>
    </row>
    <row r="210" spans="1:6" ht="30">
      <c r="A210" s="103">
        <v>715</v>
      </c>
      <c r="B210" s="104">
        <v>45233</v>
      </c>
      <c r="C210" s="105" t="s">
        <v>22</v>
      </c>
      <c r="D210" s="105" t="s">
        <v>880</v>
      </c>
      <c r="E210" s="106">
        <v>0.54722222222222228</v>
      </c>
      <c r="F210" s="105" t="s">
        <v>1351</v>
      </c>
    </row>
    <row r="211" spans="1:6" ht="30">
      <c r="A211" s="103">
        <v>139</v>
      </c>
      <c r="B211" s="104">
        <v>45233</v>
      </c>
      <c r="C211" s="105" t="s">
        <v>22</v>
      </c>
      <c r="D211" s="105" t="s">
        <v>89</v>
      </c>
      <c r="E211" s="106">
        <v>0.54791666666666672</v>
      </c>
      <c r="F211" s="105" t="s">
        <v>1351</v>
      </c>
    </row>
    <row r="212" spans="1:6" ht="30">
      <c r="A212" s="103">
        <v>433</v>
      </c>
      <c r="B212" s="104">
        <v>45233</v>
      </c>
      <c r="C212" s="105" t="s">
        <v>22</v>
      </c>
      <c r="D212" s="105" t="s">
        <v>612</v>
      </c>
      <c r="E212" s="106">
        <v>0.54791666666666672</v>
      </c>
      <c r="F212" s="105" t="s">
        <v>1351</v>
      </c>
    </row>
    <row r="213" spans="1:6" ht="30">
      <c r="A213" s="103">
        <v>243</v>
      </c>
      <c r="B213" s="104">
        <v>45233</v>
      </c>
      <c r="C213" s="105" t="s">
        <v>22</v>
      </c>
      <c r="D213" s="105" t="s">
        <v>246</v>
      </c>
      <c r="E213" s="106">
        <v>0.54861111111111116</v>
      </c>
      <c r="F213" s="105" t="s">
        <v>1351</v>
      </c>
    </row>
    <row r="214" spans="1:6" ht="30">
      <c r="A214" s="103">
        <v>218</v>
      </c>
      <c r="B214" s="104">
        <v>45233</v>
      </c>
      <c r="C214" s="105" t="s">
        <v>22</v>
      </c>
      <c r="D214" s="105" t="s">
        <v>246</v>
      </c>
      <c r="E214" s="106">
        <v>0.55000000000000004</v>
      </c>
      <c r="F214" s="105" t="s">
        <v>1351</v>
      </c>
    </row>
    <row r="215" spans="1:6" ht="30">
      <c r="A215" s="103">
        <v>443</v>
      </c>
      <c r="B215" s="104">
        <v>45233</v>
      </c>
      <c r="C215" s="105" t="s">
        <v>22</v>
      </c>
      <c r="D215" s="105" t="s">
        <v>612</v>
      </c>
      <c r="E215" s="106">
        <v>0.55069444444444449</v>
      </c>
      <c r="F215" s="105" t="s">
        <v>1351</v>
      </c>
    </row>
    <row r="216" spans="1:6" ht="30">
      <c r="A216" s="103">
        <v>346</v>
      </c>
      <c r="B216" s="104">
        <v>45233</v>
      </c>
      <c r="C216" s="105" t="s">
        <v>22</v>
      </c>
      <c r="D216" s="105" t="s">
        <v>448</v>
      </c>
      <c r="E216" s="106">
        <v>0.55138888888888893</v>
      </c>
      <c r="F216" s="105" t="s">
        <v>1351</v>
      </c>
    </row>
    <row r="217" spans="1:6" ht="30">
      <c r="A217" s="103">
        <v>342</v>
      </c>
      <c r="B217" s="104">
        <v>45233</v>
      </c>
      <c r="C217" s="105" t="s">
        <v>22</v>
      </c>
      <c r="D217" s="105" t="s">
        <v>448</v>
      </c>
      <c r="E217" s="106">
        <v>0.55138888888888893</v>
      </c>
      <c r="F217" s="105" t="s">
        <v>1351</v>
      </c>
    </row>
    <row r="218" spans="1:6" ht="30">
      <c r="A218" s="103">
        <v>532</v>
      </c>
      <c r="B218" s="104">
        <v>45233</v>
      </c>
      <c r="C218" s="105" t="s">
        <v>22</v>
      </c>
      <c r="D218" s="105" t="s">
        <v>768</v>
      </c>
      <c r="E218" s="106">
        <v>0.55138888888888893</v>
      </c>
      <c r="F218" s="105" t="s">
        <v>1351</v>
      </c>
    </row>
    <row r="219" spans="1:6" ht="30">
      <c r="A219" s="103">
        <v>846</v>
      </c>
      <c r="B219" s="104">
        <v>45233</v>
      </c>
      <c r="C219" s="105" t="s">
        <v>22</v>
      </c>
      <c r="D219" s="105" t="s">
        <v>436</v>
      </c>
      <c r="E219" s="106">
        <v>0.55208333333333337</v>
      </c>
      <c r="F219" s="105" t="s">
        <v>1351</v>
      </c>
    </row>
    <row r="220" spans="1:6" ht="30">
      <c r="A220" s="103">
        <v>343</v>
      </c>
      <c r="B220" s="104">
        <v>45233</v>
      </c>
      <c r="C220" s="105" t="s">
        <v>22</v>
      </c>
      <c r="D220" s="105" t="s">
        <v>448</v>
      </c>
      <c r="E220" s="106">
        <v>0.55208333333333337</v>
      </c>
      <c r="F220" s="105" t="s">
        <v>1351</v>
      </c>
    </row>
    <row r="221" spans="1:6" ht="30">
      <c r="A221" s="103">
        <v>735</v>
      </c>
      <c r="B221" s="104">
        <v>45233</v>
      </c>
      <c r="C221" s="105" t="s">
        <v>22</v>
      </c>
      <c r="D221" s="105" t="s">
        <v>880</v>
      </c>
      <c r="E221" s="106">
        <v>0.55347222222222225</v>
      </c>
      <c r="F221" s="105" t="s">
        <v>1351</v>
      </c>
    </row>
    <row r="222" spans="1:6" ht="30">
      <c r="A222" s="103">
        <v>438</v>
      </c>
      <c r="B222" s="104">
        <v>45233</v>
      </c>
      <c r="C222" s="105" t="s">
        <v>22</v>
      </c>
      <c r="D222" s="105" t="s">
        <v>612</v>
      </c>
      <c r="E222" s="106">
        <v>0.5541666666666667</v>
      </c>
      <c r="F222" s="105" t="s">
        <v>1351</v>
      </c>
    </row>
    <row r="223" spans="1:6" ht="30">
      <c r="A223" s="103">
        <v>875</v>
      </c>
      <c r="B223" s="104">
        <v>45233</v>
      </c>
      <c r="C223" s="105" t="s">
        <v>22</v>
      </c>
      <c r="D223" s="105" t="s">
        <v>436</v>
      </c>
      <c r="E223" s="106">
        <v>0.55486111111111114</v>
      </c>
      <c r="F223" s="105" t="s">
        <v>1351</v>
      </c>
    </row>
    <row r="224" spans="1:6" ht="30">
      <c r="A224" s="103">
        <v>116</v>
      </c>
      <c r="B224" s="104">
        <v>45233</v>
      </c>
      <c r="C224" s="105" t="s">
        <v>22</v>
      </c>
      <c r="D224" s="105" t="s">
        <v>89</v>
      </c>
      <c r="E224" s="106">
        <v>0.55486111111111114</v>
      </c>
      <c r="F224" s="105" t="s">
        <v>1351</v>
      </c>
    </row>
    <row r="225" spans="1:6" ht="30">
      <c r="A225" s="103">
        <v>835</v>
      </c>
      <c r="B225" s="104">
        <v>45233</v>
      </c>
      <c r="C225" s="105" t="s">
        <v>22</v>
      </c>
      <c r="D225" s="105" t="s">
        <v>436</v>
      </c>
      <c r="E225" s="106">
        <v>0.55555555555555558</v>
      </c>
      <c r="F225" s="105" t="s">
        <v>1351</v>
      </c>
    </row>
    <row r="226" spans="1:6" ht="30">
      <c r="A226" s="103">
        <v>329</v>
      </c>
      <c r="B226" s="104">
        <v>45233</v>
      </c>
      <c r="C226" s="105" t="s">
        <v>22</v>
      </c>
      <c r="D226" s="105" t="s">
        <v>448</v>
      </c>
      <c r="E226" s="106">
        <v>0.55625000000000002</v>
      </c>
      <c r="F226" s="105" t="s">
        <v>1351</v>
      </c>
    </row>
    <row r="227" spans="1:6" ht="30">
      <c r="A227" s="103">
        <v>840</v>
      </c>
      <c r="B227" s="104">
        <v>45233</v>
      </c>
      <c r="C227" s="105" t="s">
        <v>22</v>
      </c>
      <c r="D227" s="105" t="s">
        <v>436</v>
      </c>
      <c r="E227" s="106">
        <v>0.55763888888888891</v>
      </c>
      <c r="F227" s="105" t="s">
        <v>1351</v>
      </c>
    </row>
    <row r="228" spans="1:6" ht="30">
      <c r="A228" s="103">
        <v>515</v>
      </c>
      <c r="B228" s="104">
        <v>45233</v>
      </c>
      <c r="C228" s="105" t="s">
        <v>22</v>
      </c>
      <c r="D228" s="105" t="s">
        <v>768</v>
      </c>
      <c r="E228" s="106">
        <v>0.55833333333333335</v>
      </c>
      <c r="F228" s="105" t="s">
        <v>1351</v>
      </c>
    </row>
    <row r="229" spans="1:6" ht="30">
      <c r="A229" s="103">
        <v>325</v>
      </c>
      <c r="B229" s="104">
        <v>45233</v>
      </c>
      <c r="C229" s="105" t="s">
        <v>22</v>
      </c>
      <c r="D229" s="105" t="s">
        <v>448</v>
      </c>
      <c r="E229" s="106">
        <v>0.55902777777777779</v>
      </c>
      <c r="F229" s="105" t="s">
        <v>1351</v>
      </c>
    </row>
    <row r="230" spans="1:6">
      <c r="A230" s="103">
        <v>703</v>
      </c>
      <c r="B230" s="104">
        <v>45233</v>
      </c>
      <c r="C230" s="105" t="s">
        <v>22</v>
      </c>
      <c r="D230" s="105" t="s">
        <v>23</v>
      </c>
      <c r="E230" s="106">
        <v>0.55972222222222223</v>
      </c>
      <c r="F230" s="105" t="s">
        <v>1351</v>
      </c>
    </row>
    <row r="231" spans="1:6" ht="30">
      <c r="A231" s="103">
        <v>613</v>
      </c>
      <c r="B231" s="104">
        <v>45233</v>
      </c>
      <c r="C231" s="105" t="s">
        <v>22</v>
      </c>
      <c r="D231" s="105" t="s">
        <v>828</v>
      </c>
      <c r="E231" s="106">
        <v>0.55972222222222223</v>
      </c>
      <c r="F231" s="105" t="s">
        <v>1351</v>
      </c>
    </row>
    <row r="232" spans="1:6" ht="30">
      <c r="A232" s="103">
        <v>444</v>
      </c>
      <c r="B232" s="104">
        <v>45233</v>
      </c>
      <c r="C232" s="105" t="s">
        <v>22</v>
      </c>
      <c r="D232" s="105" t="s">
        <v>612</v>
      </c>
      <c r="E232" s="106">
        <v>0.56111111111111112</v>
      </c>
      <c r="F232" s="105" t="s">
        <v>1351</v>
      </c>
    </row>
    <row r="233" spans="1:6" ht="30">
      <c r="A233" s="103">
        <v>740</v>
      </c>
      <c r="B233" s="104">
        <v>45233</v>
      </c>
      <c r="C233" s="105" t="s">
        <v>22</v>
      </c>
      <c r="D233" s="105" t="s">
        <v>880</v>
      </c>
      <c r="E233" s="106">
        <v>0.56180555555555556</v>
      </c>
      <c r="F233" s="105" t="s">
        <v>1351</v>
      </c>
    </row>
    <row r="234" spans="1:6" ht="30">
      <c r="A234" s="103">
        <v>138</v>
      </c>
      <c r="B234" s="104">
        <v>45233</v>
      </c>
      <c r="C234" s="105" t="s">
        <v>22</v>
      </c>
      <c r="D234" s="105" t="s">
        <v>89</v>
      </c>
      <c r="E234" s="106">
        <v>0.5625</v>
      </c>
      <c r="F234" s="105" t="s">
        <v>1351</v>
      </c>
    </row>
    <row r="235" spans="1:6" ht="30">
      <c r="A235" s="103">
        <v>137</v>
      </c>
      <c r="B235" s="104">
        <v>45233</v>
      </c>
      <c r="C235" s="105" t="s">
        <v>22</v>
      </c>
      <c r="D235" s="105" t="s">
        <v>89</v>
      </c>
      <c r="E235" s="106">
        <v>0.5625</v>
      </c>
      <c r="F235" s="105" t="s">
        <v>1351</v>
      </c>
    </row>
    <row r="236" spans="1:6" ht="30">
      <c r="A236" s="103">
        <v>337</v>
      </c>
      <c r="B236" s="104">
        <v>45233</v>
      </c>
      <c r="C236" s="105" t="s">
        <v>22</v>
      </c>
      <c r="D236" s="105" t="s">
        <v>448</v>
      </c>
      <c r="E236" s="106">
        <v>0.5625</v>
      </c>
      <c r="F236" s="105" t="s">
        <v>1351</v>
      </c>
    </row>
    <row r="237" spans="1:6" ht="30">
      <c r="A237" s="103">
        <v>847</v>
      </c>
      <c r="B237" s="104">
        <v>45233</v>
      </c>
      <c r="C237" s="105" t="s">
        <v>22</v>
      </c>
      <c r="D237" s="105" t="s">
        <v>436</v>
      </c>
      <c r="E237" s="106">
        <v>0.56319444444444444</v>
      </c>
      <c r="F237" s="105" t="s">
        <v>1352</v>
      </c>
    </row>
    <row r="238" spans="1:6" ht="30">
      <c r="A238" s="103">
        <v>824</v>
      </c>
      <c r="B238" s="104">
        <v>45233</v>
      </c>
      <c r="C238" s="105" t="s">
        <v>22</v>
      </c>
      <c r="D238" s="105" t="s">
        <v>436</v>
      </c>
      <c r="E238" s="106">
        <v>0.56388888888888888</v>
      </c>
      <c r="F238" s="105" t="s">
        <v>1352</v>
      </c>
    </row>
    <row r="239" spans="1:6" ht="30">
      <c r="A239" s="103">
        <v>862</v>
      </c>
      <c r="B239" s="104">
        <v>45233</v>
      </c>
      <c r="C239" s="105" t="s">
        <v>22</v>
      </c>
      <c r="D239" s="105" t="s">
        <v>436</v>
      </c>
      <c r="E239" s="106">
        <v>0.56458333333333333</v>
      </c>
      <c r="F239" s="105" t="s">
        <v>1352</v>
      </c>
    </row>
    <row r="240" spans="1:6" ht="30">
      <c r="A240" s="103">
        <v>339</v>
      </c>
      <c r="B240" s="104">
        <v>45233</v>
      </c>
      <c r="C240" s="105" t="s">
        <v>22</v>
      </c>
      <c r="D240" s="105" t="s">
        <v>448</v>
      </c>
      <c r="E240" s="106">
        <v>0.56527777777777777</v>
      </c>
      <c r="F240" s="105" t="s">
        <v>1352</v>
      </c>
    </row>
    <row r="241" spans="1:6" ht="30">
      <c r="A241" s="103">
        <v>869</v>
      </c>
      <c r="B241" s="104">
        <v>45233</v>
      </c>
      <c r="C241" s="105" t="s">
        <v>22</v>
      </c>
      <c r="D241" s="105" t="s">
        <v>436</v>
      </c>
      <c r="E241" s="106">
        <v>0.56597222222222221</v>
      </c>
      <c r="F241" s="105" t="s">
        <v>1352</v>
      </c>
    </row>
    <row r="242" spans="1:6" ht="30">
      <c r="A242" s="103">
        <v>879</v>
      </c>
      <c r="B242" s="104">
        <v>45233</v>
      </c>
      <c r="C242" s="105" t="s">
        <v>22</v>
      </c>
      <c r="D242" s="105" t="s">
        <v>436</v>
      </c>
      <c r="E242" s="106">
        <v>0.56666666666666665</v>
      </c>
      <c r="F242" s="105" t="s">
        <v>1352</v>
      </c>
    </row>
    <row r="243" spans="1:6" ht="30">
      <c r="A243" s="103">
        <v>317</v>
      </c>
      <c r="B243" s="104">
        <v>45233</v>
      </c>
      <c r="C243" s="105" t="s">
        <v>22</v>
      </c>
      <c r="D243" s="105" t="s">
        <v>448</v>
      </c>
      <c r="E243" s="106">
        <v>0.56736111111111109</v>
      </c>
      <c r="F243" s="105" t="s">
        <v>1352</v>
      </c>
    </row>
    <row r="244" spans="1:6" ht="30">
      <c r="A244" s="103">
        <v>810</v>
      </c>
      <c r="B244" s="104">
        <v>45233</v>
      </c>
      <c r="C244" s="105" t="s">
        <v>22</v>
      </c>
      <c r="D244" s="105" t="s">
        <v>436</v>
      </c>
      <c r="E244" s="106">
        <v>0.56944444444444442</v>
      </c>
      <c r="F244" s="105" t="s">
        <v>1352</v>
      </c>
    </row>
    <row r="245" spans="1:6" ht="30">
      <c r="A245" s="103">
        <v>817</v>
      </c>
      <c r="B245" s="104">
        <v>45233</v>
      </c>
      <c r="C245" s="105" t="s">
        <v>22</v>
      </c>
      <c r="D245" s="105" t="s">
        <v>436</v>
      </c>
      <c r="E245" s="106">
        <v>0.57013888888888886</v>
      </c>
      <c r="F245" s="105" t="s">
        <v>1352</v>
      </c>
    </row>
    <row r="246" spans="1:6" ht="30">
      <c r="A246" s="103">
        <v>870</v>
      </c>
      <c r="B246" s="104">
        <v>45233</v>
      </c>
      <c r="C246" s="105" t="s">
        <v>22</v>
      </c>
      <c r="D246" s="105" t="s">
        <v>436</v>
      </c>
      <c r="E246" s="106">
        <v>0.5708333333333333</v>
      </c>
      <c r="F246" s="105" t="s">
        <v>1352</v>
      </c>
    </row>
    <row r="247" spans="1:6" ht="30">
      <c r="A247" s="103">
        <v>867</v>
      </c>
      <c r="B247" s="104">
        <v>45233</v>
      </c>
      <c r="C247" s="105" t="s">
        <v>22</v>
      </c>
      <c r="D247" s="105" t="s">
        <v>436</v>
      </c>
      <c r="E247" s="106">
        <v>0.5708333333333333</v>
      </c>
      <c r="F247" s="105" t="s">
        <v>1352</v>
      </c>
    </row>
    <row r="248" spans="1:6" ht="30">
      <c r="A248" s="103">
        <v>838</v>
      </c>
      <c r="B248" s="104">
        <v>45233</v>
      </c>
      <c r="C248" s="105" t="s">
        <v>22</v>
      </c>
      <c r="D248" s="105" t="s">
        <v>436</v>
      </c>
      <c r="E248" s="106">
        <v>0.57152777777777775</v>
      </c>
      <c r="F248" s="105" t="s">
        <v>1352</v>
      </c>
    </row>
    <row r="249" spans="1:6" ht="30">
      <c r="A249" s="103">
        <v>818</v>
      </c>
      <c r="B249" s="104">
        <v>45233</v>
      </c>
      <c r="C249" s="105" t="s">
        <v>22</v>
      </c>
      <c r="D249" s="105" t="s">
        <v>436</v>
      </c>
      <c r="E249" s="106">
        <v>0.57222222222222219</v>
      </c>
      <c r="F249" s="105" t="s">
        <v>1352</v>
      </c>
    </row>
    <row r="250" spans="1:6" ht="30">
      <c r="A250" s="103">
        <v>732</v>
      </c>
      <c r="B250" s="104">
        <v>45233</v>
      </c>
      <c r="C250" s="105" t="s">
        <v>22</v>
      </c>
      <c r="D250" s="105" t="s">
        <v>880</v>
      </c>
      <c r="E250" s="106">
        <v>0.57291666666666663</v>
      </c>
      <c r="F250" s="105" t="s">
        <v>1352</v>
      </c>
    </row>
    <row r="251" spans="1:6" ht="30">
      <c r="A251" s="103">
        <v>126</v>
      </c>
      <c r="B251" s="104">
        <v>45233</v>
      </c>
      <c r="C251" s="105" t="s">
        <v>22</v>
      </c>
      <c r="D251" s="105" t="s">
        <v>89</v>
      </c>
      <c r="E251" s="106">
        <v>0.57361111111111107</v>
      </c>
      <c r="F251" s="105" t="s">
        <v>1352</v>
      </c>
    </row>
    <row r="252" spans="1:6" ht="30">
      <c r="A252" s="103">
        <v>210</v>
      </c>
      <c r="B252" s="104">
        <v>45233</v>
      </c>
      <c r="C252" s="105" t="s">
        <v>22</v>
      </c>
      <c r="D252" s="105" t="s">
        <v>246</v>
      </c>
      <c r="E252" s="106">
        <v>0.57430555555555551</v>
      </c>
      <c r="F252" s="105" t="s">
        <v>1352</v>
      </c>
    </row>
    <row r="253" spans="1:6" ht="30">
      <c r="A253" s="103">
        <v>450</v>
      </c>
      <c r="B253" s="104">
        <v>45233</v>
      </c>
      <c r="C253" s="105" t="s">
        <v>22</v>
      </c>
      <c r="D253" s="105" t="s">
        <v>612</v>
      </c>
      <c r="E253" s="106">
        <v>0.57638888888888884</v>
      </c>
      <c r="F253" s="105" t="s">
        <v>1352</v>
      </c>
    </row>
    <row r="254" spans="1:6" ht="30">
      <c r="A254" s="103">
        <v>249</v>
      </c>
      <c r="B254" s="104">
        <v>45233</v>
      </c>
      <c r="C254" s="105" t="s">
        <v>22</v>
      </c>
      <c r="D254" s="105" t="s">
        <v>246</v>
      </c>
      <c r="E254" s="106">
        <v>0.57777777777777772</v>
      </c>
      <c r="F254" s="105" t="s">
        <v>1352</v>
      </c>
    </row>
    <row r="255" spans="1:6" ht="30">
      <c r="A255" s="103">
        <v>445</v>
      </c>
      <c r="B255" s="104">
        <v>45233</v>
      </c>
      <c r="C255" s="105" t="s">
        <v>22</v>
      </c>
      <c r="D255" s="105" t="s">
        <v>612</v>
      </c>
      <c r="E255" s="106">
        <v>0.57916666666666672</v>
      </c>
      <c r="F255" s="105" t="s">
        <v>1352</v>
      </c>
    </row>
    <row r="256" spans="1:6">
      <c r="A256" s="103">
        <v>802</v>
      </c>
      <c r="B256" s="104">
        <v>45233</v>
      </c>
      <c r="C256" s="105" t="s">
        <v>22</v>
      </c>
      <c r="D256" s="105" t="s">
        <v>23</v>
      </c>
      <c r="E256" s="106">
        <v>0.58888888888888891</v>
      </c>
      <c r="F256" s="105" t="s">
        <v>1352</v>
      </c>
    </row>
    <row r="257" spans="1:6" ht="30">
      <c r="A257" s="103">
        <v>427</v>
      </c>
      <c r="B257" s="104">
        <v>45233</v>
      </c>
      <c r="C257" s="105" t="s">
        <v>22</v>
      </c>
      <c r="D257" s="105" t="s">
        <v>612</v>
      </c>
      <c r="E257" s="106">
        <v>0.58888888888888891</v>
      </c>
      <c r="F257" s="105" t="s">
        <v>1352</v>
      </c>
    </row>
    <row r="258" spans="1:6" ht="30">
      <c r="A258" s="103">
        <v>422</v>
      </c>
      <c r="B258" s="104">
        <v>45233</v>
      </c>
      <c r="C258" s="105" t="s">
        <v>22</v>
      </c>
      <c r="D258" s="105" t="s">
        <v>612</v>
      </c>
      <c r="E258" s="106">
        <v>0.59652777777777777</v>
      </c>
      <c r="F258" s="105" t="s">
        <v>1352</v>
      </c>
    </row>
    <row r="259" spans="1:6" ht="30">
      <c r="A259" s="103">
        <v>738</v>
      </c>
      <c r="B259" s="104">
        <v>45233</v>
      </c>
      <c r="C259" s="105" t="s">
        <v>22</v>
      </c>
      <c r="D259" s="105" t="s">
        <v>880</v>
      </c>
      <c r="E259" s="106">
        <v>0.59930555555555554</v>
      </c>
      <c r="F259" s="105" t="s">
        <v>1352</v>
      </c>
    </row>
    <row r="260" spans="1:6" ht="30">
      <c r="A260" s="103">
        <v>717</v>
      </c>
      <c r="B260" s="104">
        <v>45233</v>
      </c>
      <c r="C260" s="105" t="s">
        <v>22</v>
      </c>
      <c r="D260" s="105" t="s">
        <v>880</v>
      </c>
      <c r="E260" s="106">
        <v>0.60069444444444442</v>
      </c>
      <c r="F260" s="105" t="s">
        <v>1352</v>
      </c>
    </row>
    <row r="261" spans="1:6" ht="30">
      <c r="A261" s="103">
        <v>815</v>
      </c>
      <c r="B261" s="104">
        <v>45233</v>
      </c>
      <c r="C261" s="105" t="s">
        <v>22</v>
      </c>
      <c r="D261" s="105" t="s">
        <v>436</v>
      </c>
      <c r="E261" s="106">
        <v>0.60555555555555551</v>
      </c>
      <c r="F261" s="105" t="s">
        <v>1352</v>
      </c>
    </row>
    <row r="262" spans="1:6" ht="30">
      <c r="A262" s="103">
        <v>811</v>
      </c>
      <c r="B262" s="104">
        <v>45233</v>
      </c>
      <c r="C262" s="105" t="s">
        <v>22</v>
      </c>
      <c r="D262" s="105" t="s">
        <v>436</v>
      </c>
      <c r="E262" s="106">
        <v>0.6069444444444444</v>
      </c>
      <c r="F262" s="105" t="s">
        <v>1352</v>
      </c>
    </row>
    <row r="263" spans="1:6">
      <c r="A263" s="103">
        <v>404</v>
      </c>
      <c r="B263" s="104">
        <v>45233</v>
      </c>
      <c r="C263" s="105" t="s">
        <v>22</v>
      </c>
      <c r="D263" s="105" t="s">
        <v>23</v>
      </c>
      <c r="E263" s="106">
        <v>0.61319444444444449</v>
      </c>
      <c r="F263" s="105" t="s">
        <v>1352</v>
      </c>
    </row>
    <row r="264" spans="1:6">
      <c r="A264" s="103">
        <v>3</v>
      </c>
      <c r="B264" s="104">
        <v>45240</v>
      </c>
      <c r="C264" s="105" t="s">
        <v>22</v>
      </c>
      <c r="D264" s="105" t="s">
        <v>23</v>
      </c>
      <c r="E264" s="106">
        <v>0.54305555555555551</v>
      </c>
      <c r="F264" s="105" t="s">
        <v>1351</v>
      </c>
    </row>
    <row r="265" spans="1:6" ht="30">
      <c r="A265" s="103">
        <v>451</v>
      </c>
      <c r="B265" s="104">
        <v>45240</v>
      </c>
      <c r="C265" s="105" t="s">
        <v>22</v>
      </c>
      <c r="D265" s="105" t="s">
        <v>612</v>
      </c>
      <c r="E265" s="106">
        <v>0.54374999999999996</v>
      </c>
      <c r="F265" s="105" t="s">
        <v>1351</v>
      </c>
    </row>
    <row r="266" spans="1:6" ht="30">
      <c r="A266" s="103">
        <v>450</v>
      </c>
      <c r="B266" s="104">
        <v>45240</v>
      </c>
      <c r="C266" s="105" t="s">
        <v>22</v>
      </c>
      <c r="D266" s="105" t="s">
        <v>612</v>
      </c>
      <c r="E266" s="106">
        <v>0.54374999999999996</v>
      </c>
      <c r="F266" s="105" t="s">
        <v>1351</v>
      </c>
    </row>
    <row r="267" spans="1:6" ht="30">
      <c r="A267" s="103">
        <v>610</v>
      </c>
      <c r="B267" s="104">
        <v>45240</v>
      </c>
      <c r="C267" s="105" t="s">
        <v>22</v>
      </c>
      <c r="D267" s="105" t="s">
        <v>828</v>
      </c>
      <c r="E267" s="106">
        <v>0.5444444444444444</v>
      </c>
      <c r="F267" s="105" t="s">
        <v>1351</v>
      </c>
    </row>
    <row r="268" spans="1:6" ht="30">
      <c r="A268" s="103">
        <v>846</v>
      </c>
      <c r="B268" s="104">
        <v>45240</v>
      </c>
      <c r="C268" s="105" t="s">
        <v>22</v>
      </c>
      <c r="D268" s="105" t="s">
        <v>436</v>
      </c>
      <c r="E268" s="106">
        <v>0.5444444444444444</v>
      </c>
      <c r="F268" s="105" t="s">
        <v>1351</v>
      </c>
    </row>
    <row r="269" spans="1:6" ht="30">
      <c r="A269" s="103">
        <v>342</v>
      </c>
      <c r="B269" s="104">
        <v>45240</v>
      </c>
      <c r="C269" s="105" t="s">
        <v>22</v>
      </c>
      <c r="D269" s="105" t="s">
        <v>448</v>
      </c>
      <c r="E269" s="106">
        <v>0.5444444444444444</v>
      </c>
      <c r="F269" s="105" t="s">
        <v>1351</v>
      </c>
    </row>
    <row r="270" spans="1:6" ht="30">
      <c r="A270" s="103">
        <v>417</v>
      </c>
      <c r="B270" s="104">
        <v>45240</v>
      </c>
      <c r="C270" s="105" t="s">
        <v>22</v>
      </c>
      <c r="D270" s="105" t="s">
        <v>612</v>
      </c>
      <c r="E270" s="106">
        <v>0.5444444444444444</v>
      </c>
      <c r="F270" s="105" t="s">
        <v>1351</v>
      </c>
    </row>
    <row r="271" spans="1:6" ht="30">
      <c r="A271" s="103">
        <v>418</v>
      </c>
      <c r="B271" s="104">
        <v>45240</v>
      </c>
      <c r="C271" s="105" t="s">
        <v>22</v>
      </c>
      <c r="D271" s="105" t="s">
        <v>612</v>
      </c>
      <c r="E271" s="106">
        <v>0.5444444444444444</v>
      </c>
      <c r="F271" s="105" t="s">
        <v>1351</v>
      </c>
    </row>
    <row r="272" spans="1:6" ht="30">
      <c r="A272" s="103">
        <v>612</v>
      </c>
      <c r="B272" s="104">
        <v>45240</v>
      </c>
      <c r="C272" s="105" t="s">
        <v>22</v>
      </c>
      <c r="D272" s="105" t="s">
        <v>828</v>
      </c>
      <c r="E272" s="106">
        <v>0.54513888888888884</v>
      </c>
      <c r="F272" s="105" t="s">
        <v>1351</v>
      </c>
    </row>
    <row r="273" spans="1:6" ht="30">
      <c r="A273" s="103">
        <v>870</v>
      </c>
      <c r="B273" s="104">
        <v>45240</v>
      </c>
      <c r="C273" s="105" t="s">
        <v>22</v>
      </c>
      <c r="D273" s="105" t="s">
        <v>436</v>
      </c>
      <c r="E273" s="106">
        <v>0.54583333333333328</v>
      </c>
      <c r="F273" s="105" t="s">
        <v>1351</v>
      </c>
    </row>
    <row r="274" spans="1:6">
      <c r="A274" s="103">
        <v>602</v>
      </c>
      <c r="B274" s="104">
        <v>45240</v>
      </c>
      <c r="C274" s="105" t="s">
        <v>22</v>
      </c>
      <c r="D274" s="105" t="s">
        <v>23</v>
      </c>
      <c r="E274" s="106">
        <v>0.54583333333333328</v>
      </c>
      <c r="F274" s="105" t="s">
        <v>1351</v>
      </c>
    </row>
    <row r="275" spans="1:6" ht="30">
      <c r="A275" s="103">
        <v>448</v>
      </c>
      <c r="B275" s="104">
        <v>45240</v>
      </c>
      <c r="C275" s="105" t="s">
        <v>22</v>
      </c>
      <c r="D275" s="105" t="s">
        <v>612</v>
      </c>
      <c r="E275" s="106">
        <v>0.54652777777777772</v>
      </c>
      <c r="F275" s="105" t="s">
        <v>1351</v>
      </c>
    </row>
    <row r="276" spans="1:6" ht="30">
      <c r="A276" s="103">
        <v>435</v>
      </c>
      <c r="B276" s="104">
        <v>45240</v>
      </c>
      <c r="C276" s="105" t="s">
        <v>22</v>
      </c>
      <c r="D276" s="105" t="s">
        <v>612</v>
      </c>
      <c r="E276" s="106">
        <v>0.54652777777777772</v>
      </c>
      <c r="F276" s="105" t="s">
        <v>1351</v>
      </c>
    </row>
    <row r="277" spans="1:6">
      <c r="A277" s="103">
        <v>203</v>
      </c>
      <c r="B277" s="104">
        <v>45240</v>
      </c>
      <c r="C277" s="105" t="s">
        <v>22</v>
      </c>
      <c r="D277" s="105" t="s">
        <v>23</v>
      </c>
      <c r="E277" s="106">
        <v>0.54722222222222228</v>
      </c>
      <c r="F277" s="105" t="s">
        <v>1351</v>
      </c>
    </row>
    <row r="278" spans="1:6" ht="30">
      <c r="A278" s="103">
        <v>325</v>
      </c>
      <c r="B278" s="104">
        <v>45240</v>
      </c>
      <c r="C278" s="105" t="s">
        <v>22</v>
      </c>
      <c r="D278" s="105" t="s">
        <v>448</v>
      </c>
      <c r="E278" s="106">
        <v>0.54722222222222228</v>
      </c>
      <c r="F278" s="105" t="s">
        <v>1351</v>
      </c>
    </row>
    <row r="279" spans="1:6" ht="30">
      <c r="A279" s="103">
        <v>745</v>
      </c>
      <c r="B279" s="104">
        <v>45240</v>
      </c>
      <c r="C279" s="105" t="s">
        <v>22</v>
      </c>
      <c r="D279" s="105" t="s">
        <v>880</v>
      </c>
      <c r="E279" s="106">
        <v>0.54791666666666672</v>
      </c>
      <c r="F279" s="105" t="s">
        <v>1351</v>
      </c>
    </row>
    <row r="280" spans="1:6" ht="30">
      <c r="A280" s="103">
        <v>737</v>
      </c>
      <c r="B280" s="104">
        <v>45240</v>
      </c>
      <c r="C280" s="105" t="s">
        <v>22</v>
      </c>
      <c r="D280" s="105" t="s">
        <v>880</v>
      </c>
      <c r="E280" s="106">
        <v>0.54791666666666672</v>
      </c>
      <c r="F280" s="105" t="s">
        <v>1351</v>
      </c>
    </row>
    <row r="281" spans="1:6" ht="30">
      <c r="A281" s="103">
        <v>826</v>
      </c>
      <c r="B281" s="104">
        <v>45240</v>
      </c>
      <c r="C281" s="105" t="s">
        <v>22</v>
      </c>
      <c r="D281" s="105" t="s">
        <v>436</v>
      </c>
      <c r="E281" s="106">
        <v>0.5493055555555556</v>
      </c>
      <c r="F281" s="105" t="s">
        <v>1351</v>
      </c>
    </row>
    <row r="282" spans="1:6" ht="30">
      <c r="A282" s="103">
        <v>845</v>
      </c>
      <c r="B282" s="104">
        <v>45240</v>
      </c>
      <c r="C282" s="105" t="s">
        <v>22</v>
      </c>
      <c r="D282" s="105" t="s">
        <v>436</v>
      </c>
      <c r="E282" s="106">
        <v>0.55000000000000004</v>
      </c>
      <c r="F282" s="105" t="s">
        <v>1351</v>
      </c>
    </row>
    <row r="283" spans="1:6" ht="30">
      <c r="A283" s="103">
        <v>123</v>
      </c>
      <c r="B283" s="104">
        <v>45240</v>
      </c>
      <c r="C283" s="105" t="s">
        <v>22</v>
      </c>
      <c r="D283" s="105" t="s">
        <v>89</v>
      </c>
      <c r="E283" s="106">
        <v>0.55069444444444449</v>
      </c>
      <c r="F283" s="105" t="s">
        <v>1351</v>
      </c>
    </row>
    <row r="284" spans="1:6" ht="30">
      <c r="A284" s="103">
        <v>338</v>
      </c>
      <c r="B284" s="104">
        <v>45240</v>
      </c>
      <c r="C284" s="105" t="s">
        <v>22</v>
      </c>
      <c r="D284" s="105" t="s">
        <v>448</v>
      </c>
      <c r="E284" s="106">
        <v>0.55069444444444449</v>
      </c>
      <c r="F284" s="105" t="s">
        <v>1351</v>
      </c>
    </row>
    <row r="285" spans="1:6" ht="30">
      <c r="A285" s="103">
        <v>850</v>
      </c>
      <c r="B285" s="104">
        <v>45240</v>
      </c>
      <c r="C285" s="105" t="s">
        <v>22</v>
      </c>
      <c r="D285" s="105" t="s">
        <v>436</v>
      </c>
      <c r="E285" s="106">
        <v>0.55138888888888893</v>
      </c>
      <c r="F285" s="105" t="s">
        <v>1351</v>
      </c>
    </row>
    <row r="286" spans="1:6" ht="30">
      <c r="A286" s="103">
        <v>883</v>
      </c>
      <c r="B286" s="104">
        <v>45240</v>
      </c>
      <c r="C286" s="105" t="s">
        <v>22</v>
      </c>
      <c r="D286" s="105" t="s">
        <v>436</v>
      </c>
      <c r="E286" s="106">
        <v>0.55208333333333337</v>
      </c>
      <c r="F286" s="105" t="s">
        <v>1351</v>
      </c>
    </row>
    <row r="287" spans="1:6" ht="30">
      <c r="A287" s="103">
        <v>878</v>
      </c>
      <c r="B287" s="104">
        <v>45240</v>
      </c>
      <c r="C287" s="105" t="s">
        <v>22</v>
      </c>
      <c r="D287" s="105" t="s">
        <v>436</v>
      </c>
      <c r="E287" s="106">
        <v>0.55277777777777781</v>
      </c>
      <c r="F287" s="105" t="s">
        <v>1351</v>
      </c>
    </row>
    <row r="288" spans="1:6" ht="30">
      <c r="A288" s="103">
        <v>116</v>
      </c>
      <c r="B288" s="104">
        <v>45240</v>
      </c>
      <c r="C288" s="105" t="s">
        <v>22</v>
      </c>
      <c r="D288" s="105" t="s">
        <v>89</v>
      </c>
      <c r="E288" s="106">
        <v>0.55277777777777781</v>
      </c>
      <c r="F288" s="105" t="s">
        <v>1351</v>
      </c>
    </row>
    <row r="289" spans="1:6">
      <c r="A289" s="103">
        <v>103</v>
      </c>
      <c r="B289" s="104">
        <v>45240</v>
      </c>
      <c r="C289" s="105" t="s">
        <v>22</v>
      </c>
      <c r="D289" s="105" t="s">
        <v>23</v>
      </c>
      <c r="E289" s="106">
        <v>0.55347222222222225</v>
      </c>
      <c r="F289" s="105" t="s">
        <v>1351</v>
      </c>
    </row>
    <row r="290" spans="1:6">
      <c r="A290" s="103">
        <v>803</v>
      </c>
      <c r="B290" s="104">
        <v>45240</v>
      </c>
      <c r="C290" s="105" t="s">
        <v>22</v>
      </c>
      <c r="D290" s="105" t="s">
        <v>23</v>
      </c>
      <c r="E290" s="106">
        <v>0.5541666666666667</v>
      </c>
      <c r="F290" s="105" t="s">
        <v>1351</v>
      </c>
    </row>
    <row r="291" spans="1:6">
      <c r="A291" s="103">
        <v>304</v>
      </c>
      <c r="B291" s="104">
        <v>45240</v>
      </c>
      <c r="C291" s="105" t="s">
        <v>22</v>
      </c>
      <c r="D291" s="105" t="s">
        <v>23</v>
      </c>
      <c r="E291" s="106">
        <v>0.55486111111111114</v>
      </c>
      <c r="F291" s="105" t="s">
        <v>1351</v>
      </c>
    </row>
    <row r="292" spans="1:6" ht="30">
      <c r="A292" s="103">
        <v>613</v>
      </c>
      <c r="B292" s="104">
        <v>45240</v>
      </c>
      <c r="C292" s="105" t="s">
        <v>22</v>
      </c>
      <c r="D292" s="105" t="s">
        <v>828</v>
      </c>
      <c r="E292" s="106">
        <v>0.55555555555555558</v>
      </c>
      <c r="F292" s="105" t="s">
        <v>1351</v>
      </c>
    </row>
    <row r="293" spans="1:6">
      <c r="A293" s="103">
        <v>804</v>
      </c>
      <c r="B293" s="104">
        <v>45240</v>
      </c>
      <c r="C293" s="105" t="s">
        <v>22</v>
      </c>
      <c r="D293" s="105" t="s">
        <v>23</v>
      </c>
      <c r="E293" s="106">
        <v>0.55555555555555558</v>
      </c>
      <c r="F293" s="105" t="s">
        <v>1351</v>
      </c>
    </row>
    <row r="294" spans="1:6">
      <c r="A294" s="103">
        <v>5</v>
      </c>
      <c r="B294" s="104">
        <v>45240</v>
      </c>
      <c r="C294" s="105" t="s">
        <v>22</v>
      </c>
      <c r="D294" s="105" t="s">
        <v>23</v>
      </c>
      <c r="E294" s="106">
        <v>0.55555555555555558</v>
      </c>
      <c r="F294" s="105" t="s">
        <v>1351</v>
      </c>
    </row>
    <row r="295" spans="1:6" ht="30">
      <c r="A295" s="103">
        <v>519</v>
      </c>
      <c r="B295" s="104">
        <v>45240</v>
      </c>
      <c r="C295" s="105" t="s">
        <v>22</v>
      </c>
      <c r="D295" s="105" t="s">
        <v>768</v>
      </c>
      <c r="E295" s="106">
        <v>0.55555555555555558</v>
      </c>
      <c r="F295" s="105" t="s">
        <v>1351</v>
      </c>
    </row>
    <row r="296" spans="1:6" ht="30">
      <c r="A296" s="103">
        <v>329</v>
      </c>
      <c r="B296" s="104">
        <v>45240</v>
      </c>
      <c r="C296" s="105" t="s">
        <v>22</v>
      </c>
      <c r="D296" s="105" t="s">
        <v>448</v>
      </c>
      <c r="E296" s="106">
        <v>0.55555555555555558</v>
      </c>
      <c r="F296" s="105" t="s">
        <v>1351</v>
      </c>
    </row>
    <row r="297" spans="1:6" ht="30">
      <c r="A297" s="103">
        <v>333</v>
      </c>
      <c r="B297" s="104">
        <v>45240</v>
      </c>
      <c r="C297" s="105" t="s">
        <v>22</v>
      </c>
      <c r="D297" s="105" t="s">
        <v>448</v>
      </c>
      <c r="E297" s="106">
        <v>0.55694444444444446</v>
      </c>
      <c r="F297" s="105" t="s">
        <v>1351</v>
      </c>
    </row>
    <row r="298" spans="1:6" ht="30">
      <c r="A298" s="103">
        <v>347</v>
      </c>
      <c r="B298" s="104">
        <v>45240</v>
      </c>
      <c r="C298" s="105" t="s">
        <v>22</v>
      </c>
      <c r="D298" s="105" t="s">
        <v>448</v>
      </c>
      <c r="E298" s="106">
        <v>0.55694444444444446</v>
      </c>
      <c r="F298" s="105" t="s">
        <v>1351</v>
      </c>
    </row>
    <row r="299" spans="1:6">
      <c r="A299" s="103">
        <v>303</v>
      </c>
      <c r="B299" s="104">
        <v>45240</v>
      </c>
      <c r="C299" s="105" t="s">
        <v>22</v>
      </c>
      <c r="D299" s="105" t="s">
        <v>23</v>
      </c>
      <c r="E299" s="106">
        <v>0.55763888888888891</v>
      </c>
      <c r="F299" s="105" t="s">
        <v>1351</v>
      </c>
    </row>
    <row r="300" spans="1:6">
      <c r="A300" s="103">
        <v>503</v>
      </c>
      <c r="B300" s="104">
        <v>45240</v>
      </c>
      <c r="C300" s="105" t="s">
        <v>22</v>
      </c>
      <c r="D300" s="105" t="s">
        <v>23</v>
      </c>
      <c r="E300" s="106">
        <v>0.55763888888888891</v>
      </c>
      <c r="F300" s="105" t="s">
        <v>1351</v>
      </c>
    </row>
    <row r="301" spans="1:6" ht="30">
      <c r="A301" s="103">
        <v>856</v>
      </c>
      <c r="B301" s="104">
        <v>45240</v>
      </c>
      <c r="C301" s="105" t="s">
        <v>22</v>
      </c>
      <c r="D301" s="105" t="s">
        <v>436</v>
      </c>
      <c r="E301" s="106">
        <v>0.55763888888888891</v>
      </c>
      <c r="F301" s="105" t="s">
        <v>1351</v>
      </c>
    </row>
    <row r="302" spans="1:6" ht="30">
      <c r="A302" s="103">
        <v>323</v>
      </c>
      <c r="B302" s="104">
        <v>45240</v>
      </c>
      <c r="C302" s="105" t="s">
        <v>22</v>
      </c>
      <c r="D302" s="105" t="s">
        <v>448</v>
      </c>
      <c r="E302" s="106">
        <v>0.55763888888888891</v>
      </c>
      <c r="F302" s="105" t="s">
        <v>1351</v>
      </c>
    </row>
    <row r="303" spans="1:6" ht="30">
      <c r="A303" s="103">
        <v>865</v>
      </c>
      <c r="B303" s="104">
        <v>45240</v>
      </c>
      <c r="C303" s="105" t="s">
        <v>22</v>
      </c>
      <c r="D303" s="105" t="s">
        <v>436</v>
      </c>
      <c r="E303" s="106">
        <v>0.55833333333333335</v>
      </c>
      <c r="F303" s="105" t="s">
        <v>1351</v>
      </c>
    </row>
    <row r="304" spans="1:6" ht="30">
      <c r="A304" s="103">
        <v>710</v>
      </c>
      <c r="B304" s="104">
        <v>45240</v>
      </c>
      <c r="C304" s="105" t="s">
        <v>22</v>
      </c>
      <c r="D304" s="105" t="s">
        <v>880</v>
      </c>
      <c r="E304" s="106">
        <v>0.55902777777777779</v>
      </c>
      <c r="F304" s="105" t="s">
        <v>1351</v>
      </c>
    </row>
    <row r="305" spans="1:6" ht="30">
      <c r="A305" s="103">
        <v>621</v>
      </c>
      <c r="B305" s="104">
        <v>45240</v>
      </c>
      <c r="C305" s="105" t="s">
        <v>22</v>
      </c>
      <c r="D305" s="105" t="s">
        <v>828</v>
      </c>
      <c r="E305" s="106">
        <v>0.56041666666666667</v>
      </c>
      <c r="F305" s="105" t="s">
        <v>1351</v>
      </c>
    </row>
    <row r="306" spans="1:6" ht="30">
      <c r="A306" s="103">
        <v>525</v>
      </c>
      <c r="B306" s="104">
        <v>45240</v>
      </c>
      <c r="C306" s="105" t="s">
        <v>22</v>
      </c>
      <c r="D306" s="105" t="s">
        <v>768</v>
      </c>
      <c r="E306" s="106">
        <v>0.56041666666666667</v>
      </c>
      <c r="F306" s="105" t="s">
        <v>1351</v>
      </c>
    </row>
    <row r="307" spans="1:6" ht="30">
      <c r="A307" s="103">
        <v>532</v>
      </c>
      <c r="B307" s="104">
        <v>45240</v>
      </c>
      <c r="C307" s="105" t="s">
        <v>22</v>
      </c>
      <c r="D307" s="105" t="s">
        <v>768</v>
      </c>
      <c r="E307" s="106">
        <v>0.56041666666666667</v>
      </c>
      <c r="F307" s="105" t="s">
        <v>1351</v>
      </c>
    </row>
    <row r="308" spans="1:6" ht="30">
      <c r="A308" s="103">
        <v>214</v>
      </c>
      <c r="B308" s="104">
        <v>45240</v>
      </c>
      <c r="C308" s="105" t="s">
        <v>22</v>
      </c>
      <c r="D308" s="105" t="s">
        <v>246</v>
      </c>
      <c r="E308" s="106">
        <v>0.56111111111111112</v>
      </c>
      <c r="F308" s="105" t="s">
        <v>1351</v>
      </c>
    </row>
    <row r="309" spans="1:6" ht="30">
      <c r="A309" s="103">
        <v>312</v>
      </c>
      <c r="B309" s="104">
        <v>45240</v>
      </c>
      <c r="C309" s="105" t="s">
        <v>22</v>
      </c>
      <c r="D309" s="105" t="s">
        <v>448</v>
      </c>
      <c r="E309" s="106">
        <v>0.56180555555555556</v>
      </c>
      <c r="F309" s="105" t="s">
        <v>1351</v>
      </c>
    </row>
    <row r="310" spans="1:6" ht="30">
      <c r="A310" s="103">
        <v>742</v>
      </c>
      <c r="B310" s="104">
        <v>45240</v>
      </c>
      <c r="C310" s="105" t="s">
        <v>22</v>
      </c>
      <c r="D310" s="105" t="s">
        <v>880</v>
      </c>
      <c r="E310" s="106">
        <v>0.56180555555555556</v>
      </c>
      <c r="F310" s="105" t="s">
        <v>1351</v>
      </c>
    </row>
    <row r="311" spans="1:6" ht="30">
      <c r="A311" s="103">
        <v>721</v>
      </c>
      <c r="B311" s="104">
        <v>45240</v>
      </c>
      <c r="C311" s="105" t="s">
        <v>22</v>
      </c>
      <c r="D311" s="105" t="s">
        <v>880</v>
      </c>
      <c r="E311" s="106">
        <v>0.5625</v>
      </c>
      <c r="F311" s="105" t="s">
        <v>1351</v>
      </c>
    </row>
    <row r="312" spans="1:6" ht="30">
      <c r="A312" s="103">
        <v>445</v>
      </c>
      <c r="B312" s="104">
        <v>45240</v>
      </c>
      <c r="C312" s="105" t="s">
        <v>22</v>
      </c>
      <c r="D312" s="105" t="s">
        <v>612</v>
      </c>
      <c r="E312" s="106">
        <v>0.56319444444444444</v>
      </c>
      <c r="F312" s="105" t="s">
        <v>1352</v>
      </c>
    </row>
    <row r="313" spans="1:6" ht="30">
      <c r="A313" s="103">
        <v>715</v>
      </c>
      <c r="B313" s="104">
        <v>45240</v>
      </c>
      <c r="C313" s="105" t="s">
        <v>22</v>
      </c>
      <c r="D313" s="105" t="s">
        <v>880</v>
      </c>
      <c r="E313" s="106">
        <v>0.56388888888888888</v>
      </c>
      <c r="F313" s="105" t="s">
        <v>1352</v>
      </c>
    </row>
    <row r="314" spans="1:6" ht="30">
      <c r="A314" s="103">
        <v>250</v>
      </c>
      <c r="B314" s="104">
        <v>45240</v>
      </c>
      <c r="C314" s="105" t="s">
        <v>22</v>
      </c>
      <c r="D314" s="105" t="s">
        <v>246</v>
      </c>
      <c r="E314" s="106">
        <v>0.56458333333333333</v>
      </c>
      <c r="F314" s="105" t="s">
        <v>1352</v>
      </c>
    </row>
    <row r="315" spans="1:6" ht="30">
      <c r="A315" s="103">
        <v>727</v>
      </c>
      <c r="B315" s="104">
        <v>45240</v>
      </c>
      <c r="C315" s="105" t="s">
        <v>22</v>
      </c>
      <c r="D315" s="105" t="s">
        <v>880</v>
      </c>
      <c r="E315" s="106">
        <v>0.56597222222222221</v>
      </c>
      <c r="F315" s="105" t="s">
        <v>1352</v>
      </c>
    </row>
    <row r="316" spans="1:6" ht="30">
      <c r="A316" s="103">
        <v>848</v>
      </c>
      <c r="B316" s="104">
        <v>45240</v>
      </c>
      <c r="C316" s="105" t="s">
        <v>22</v>
      </c>
      <c r="D316" s="105" t="s">
        <v>436</v>
      </c>
      <c r="E316" s="106">
        <v>0.56666666666666665</v>
      </c>
      <c r="F316" s="105" t="s">
        <v>1352</v>
      </c>
    </row>
    <row r="317" spans="1:6" ht="30">
      <c r="A317" s="103">
        <v>127</v>
      </c>
      <c r="B317" s="104">
        <v>45240</v>
      </c>
      <c r="C317" s="105" t="s">
        <v>22</v>
      </c>
      <c r="D317" s="105" t="s">
        <v>89</v>
      </c>
      <c r="E317" s="106">
        <v>0.56666666666666665</v>
      </c>
      <c r="F317" s="105" t="s">
        <v>1352</v>
      </c>
    </row>
    <row r="318" spans="1:6" ht="30">
      <c r="A318" s="103">
        <v>838</v>
      </c>
      <c r="B318" s="104">
        <v>45240</v>
      </c>
      <c r="C318" s="105" t="s">
        <v>22</v>
      </c>
      <c r="D318" s="105" t="s">
        <v>436</v>
      </c>
      <c r="E318" s="106">
        <v>0.56736111111111109</v>
      </c>
      <c r="F318" s="105" t="s">
        <v>1352</v>
      </c>
    </row>
    <row r="319" spans="1:6" ht="30">
      <c r="A319" s="103">
        <v>866</v>
      </c>
      <c r="B319" s="104">
        <v>45240</v>
      </c>
      <c r="C319" s="105" t="s">
        <v>22</v>
      </c>
      <c r="D319" s="105" t="s">
        <v>436</v>
      </c>
      <c r="E319" s="106">
        <v>0.56736111111111109</v>
      </c>
      <c r="F319" s="105" t="s">
        <v>1352</v>
      </c>
    </row>
    <row r="320" spans="1:6" ht="30">
      <c r="A320" s="103">
        <v>842</v>
      </c>
      <c r="B320" s="104">
        <v>45240</v>
      </c>
      <c r="C320" s="105" t="s">
        <v>22</v>
      </c>
      <c r="D320" s="105" t="s">
        <v>436</v>
      </c>
      <c r="E320" s="106">
        <v>0.56736111111111109</v>
      </c>
      <c r="F320" s="105" t="s">
        <v>1352</v>
      </c>
    </row>
    <row r="321" spans="1:6" ht="30">
      <c r="A321" s="103">
        <v>346</v>
      </c>
      <c r="B321" s="104">
        <v>45240</v>
      </c>
      <c r="C321" s="105" t="s">
        <v>22</v>
      </c>
      <c r="D321" s="105" t="s">
        <v>448</v>
      </c>
      <c r="E321" s="106">
        <v>0.56805555555555554</v>
      </c>
      <c r="F321" s="105" t="s">
        <v>1352</v>
      </c>
    </row>
    <row r="322" spans="1:6" ht="30">
      <c r="A322" s="103">
        <v>337</v>
      </c>
      <c r="B322" s="104">
        <v>45240</v>
      </c>
      <c r="C322" s="105" t="s">
        <v>22</v>
      </c>
      <c r="D322" s="105" t="s">
        <v>448</v>
      </c>
      <c r="E322" s="106">
        <v>0.56805555555555554</v>
      </c>
      <c r="F322" s="105" t="s">
        <v>1352</v>
      </c>
    </row>
    <row r="323" spans="1:6" ht="30">
      <c r="A323" s="103">
        <v>334</v>
      </c>
      <c r="B323" s="104">
        <v>45240</v>
      </c>
      <c r="C323" s="105" t="s">
        <v>22</v>
      </c>
      <c r="D323" s="105" t="s">
        <v>448</v>
      </c>
      <c r="E323" s="106">
        <v>0.56874999999999998</v>
      </c>
      <c r="F323" s="105" t="s">
        <v>1352</v>
      </c>
    </row>
    <row r="324" spans="1:6" ht="30">
      <c r="A324" s="103">
        <v>138</v>
      </c>
      <c r="B324" s="104">
        <v>45240</v>
      </c>
      <c r="C324" s="105" t="s">
        <v>22</v>
      </c>
      <c r="D324" s="105" t="s">
        <v>89</v>
      </c>
      <c r="E324" s="106">
        <v>0.56944444444444442</v>
      </c>
      <c r="F324" s="105" t="s">
        <v>1352</v>
      </c>
    </row>
    <row r="325" spans="1:6" ht="30">
      <c r="A325" s="103">
        <v>225</v>
      </c>
      <c r="B325" s="104">
        <v>45240</v>
      </c>
      <c r="C325" s="105" t="s">
        <v>22</v>
      </c>
      <c r="D325" s="105" t="s">
        <v>246</v>
      </c>
      <c r="E325" s="106">
        <v>0.56944444444444442</v>
      </c>
      <c r="F325" s="105" t="s">
        <v>1352</v>
      </c>
    </row>
    <row r="326" spans="1:6">
      <c r="A326" s="103">
        <v>403</v>
      </c>
      <c r="B326" s="104">
        <v>45240</v>
      </c>
      <c r="C326" s="105" t="s">
        <v>22</v>
      </c>
      <c r="D326" s="105" t="s">
        <v>23</v>
      </c>
      <c r="E326" s="106">
        <v>0.57013888888888886</v>
      </c>
      <c r="F326" s="105" t="s">
        <v>1352</v>
      </c>
    </row>
    <row r="327" spans="1:6" ht="30">
      <c r="A327" s="103">
        <v>738</v>
      </c>
      <c r="B327" s="104">
        <v>45240</v>
      </c>
      <c r="C327" s="105" t="s">
        <v>22</v>
      </c>
      <c r="D327" s="105" t="s">
        <v>880</v>
      </c>
      <c r="E327" s="106">
        <v>0.5708333333333333</v>
      </c>
      <c r="F327" s="105" t="s">
        <v>1352</v>
      </c>
    </row>
    <row r="328" spans="1:6" ht="30">
      <c r="A328" s="103">
        <v>717</v>
      </c>
      <c r="B328" s="104">
        <v>45240</v>
      </c>
      <c r="C328" s="105" t="s">
        <v>22</v>
      </c>
      <c r="D328" s="105" t="s">
        <v>880</v>
      </c>
      <c r="E328" s="106">
        <v>0.5708333333333333</v>
      </c>
      <c r="F328" s="105" t="s">
        <v>1352</v>
      </c>
    </row>
    <row r="329" spans="1:6" ht="30">
      <c r="A329" s="103">
        <v>817</v>
      </c>
      <c r="B329" s="104">
        <v>45240</v>
      </c>
      <c r="C329" s="105" t="s">
        <v>22</v>
      </c>
      <c r="D329" s="105" t="s">
        <v>436</v>
      </c>
      <c r="E329" s="106">
        <v>0.57152777777777775</v>
      </c>
      <c r="F329" s="105" t="s">
        <v>1352</v>
      </c>
    </row>
    <row r="330" spans="1:6" ht="30">
      <c r="A330" s="103">
        <v>746</v>
      </c>
      <c r="B330" s="104">
        <v>45240</v>
      </c>
      <c r="C330" s="105" t="s">
        <v>22</v>
      </c>
      <c r="D330" s="105" t="s">
        <v>880</v>
      </c>
      <c r="E330" s="106">
        <v>0.57291666666666663</v>
      </c>
      <c r="F330" s="105" t="s">
        <v>1352</v>
      </c>
    </row>
    <row r="331" spans="1:6" ht="30">
      <c r="A331" s="103">
        <v>873</v>
      </c>
      <c r="B331" s="104">
        <v>45240</v>
      </c>
      <c r="C331" s="105" t="s">
        <v>22</v>
      </c>
      <c r="D331" s="105" t="s">
        <v>436</v>
      </c>
      <c r="E331" s="106">
        <v>0.57361111111111107</v>
      </c>
      <c r="F331" s="105" t="s">
        <v>1352</v>
      </c>
    </row>
    <row r="332" spans="1:6" ht="30">
      <c r="A332" s="103">
        <v>740</v>
      </c>
      <c r="B332" s="104">
        <v>45240</v>
      </c>
      <c r="C332" s="105" t="s">
        <v>22</v>
      </c>
      <c r="D332" s="105" t="s">
        <v>880</v>
      </c>
      <c r="E332" s="106">
        <v>0.57361111111111107</v>
      </c>
      <c r="F332" s="105" t="s">
        <v>1352</v>
      </c>
    </row>
    <row r="333" spans="1:6" ht="30">
      <c r="A333" s="103">
        <v>874</v>
      </c>
      <c r="B333" s="104">
        <v>45240</v>
      </c>
      <c r="C333" s="105" t="s">
        <v>22</v>
      </c>
      <c r="D333" s="105" t="s">
        <v>436</v>
      </c>
      <c r="E333" s="106">
        <v>0.57361111111111107</v>
      </c>
      <c r="F333" s="105" t="s">
        <v>1352</v>
      </c>
    </row>
    <row r="334" spans="1:6" ht="30">
      <c r="A334" s="103">
        <v>818</v>
      </c>
      <c r="B334" s="104">
        <v>45240</v>
      </c>
      <c r="C334" s="105" t="s">
        <v>22</v>
      </c>
      <c r="D334" s="105" t="s">
        <v>436</v>
      </c>
      <c r="E334" s="106">
        <v>0.57430555555555551</v>
      </c>
      <c r="F334" s="105" t="s">
        <v>1352</v>
      </c>
    </row>
    <row r="335" spans="1:6" ht="30">
      <c r="A335" s="103">
        <v>867</v>
      </c>
      <c r="B335" s="104">
        <v>45240</v>
      </c>
      <c r="C335" s="105" t="s">
        <v>22</v>
      </c>
      <c r="D335" s="105" t="s">
        <v>436</v>
      </c>
      <c r="E335" s="106">
        <v>0.57430555555555551</v>
      </c>
      <c r="F335" s="105" t="s">
        <v>1352</v>
      </c>
    </row>
    <row r="336" spans="1:6" ht="30">
      <c r="A336" s="103">
        <v>210</v>
      </c>
      <c r="B336" s="104">
        <v>45240</v>
      </c>
      <c r="C336" s="105" t="s">
        <v>22</v>
      </c>
      <c r="D336" s="105" t="s">
        <v>246</v>
      </c>
      <c r="E336" s="106">
        <v>0.57499999999999996</v>
      </c>
      <c r="F336" s="105" t="s">
        <v>1352</v>
      </c>
    </row>
    <row r="337" spans="1:6" ht="30">
      <c r="A337" s="103">
        <v>836</v>
      </c>
      <c r="B337" s="104">
        <v>45240</v>
      </c>
      <c r="C337" s="105" t="s">
        <v>22</v>
      </c>
      <c r="D337" s="105" t="s">
        <v>436</v>
      </c>
      <c r="E337" s="106">
        <v>0.57708333333333328</v>
      </c>
      <c r="F337" s="105" t="s">
        <v>1352</v>
      </c>
    </row>
    <row r="338" spans="1:6" ht="30">
      <c r="A338" s="103">
        <v>879</v>
      </c>
      <c r="B338" s="104">
        <v>45240</v>
      </c>
      <c r="C338" s="105" t="s">
        <v>22</v>
      </c>
      <c r="D338" s="105" t="s">
        <v>436</v>
      </c>
      <c r="E338" s="106">
        <v>0.57847222222222228</v>
      </c>
      <c r="F338" s="105" t="s">
        <v>1352</v>
      </c>
    </row>
    <row r="339" spans="1:6" ht="30">
      <c r="A339" s="103">
        <v>819</v>
      </c>
      <c r="B339" s="104">
        <v>45240</v>
      </c>
      <c r="C339" s="105" t="s">
        <v>22</v>
      </c>
      <c r="D339" s="105" t="s">
        <v>436</v>
      </c>
      <c r="E339" s="106">
        <v>0.58333333333333337</v>
      </c>
      <c r="F339" s="105" t="s">
        <v>1352</v>
      </c>
    </row>
    <row r="340" spans="1:6" ht="30">
      <c r="A340" s="103">
        <v>251</v>
      </c>
      <c r="B340" s="104">
        <v>45240</v>
      </c>
      <c r="C340" s="105" t="s">
        <v>22</v>
      </c>
      <c r="D340" s="105" t="s">
        <v>246</v>
      </c>
      <c r="E340" s="106">
        <v>0.5854166666666667</v>
      </c>
      <c r="F340" s="105" t="s">
        <v>1352</v>
      </c>
    </row>
    <row r="341" spans="1:6" ht="30">
      <c r="A341" s="103">
        <v>739</v>
      </c>
      <c r="B341" s="104">
        <v>45240</v>
      </c>
      <c r="C341" s="105" t="s">
        <v>22</v>
      </c>
      <c r="D341" s="105" t="s">
        <v>880</v>
      </c>
      <c r="E341" s="106">
        <v>0.59583333333333333</v>
      </c>
      <c r="F341" s="105" t="s">
        <v>1352</v>
      </c>
    </row>
    <row r="342" spans="1:6" ht="30">
      <c r="A342" s="103">
        <v>350</v>
      </c>
      <c r="B342" s="104">
        <v>45240</v>
      </c>
      <c r="C342" s="105" t="s">
        <v>22</v>
      </c>
      <c r="D342" s="105" t="s">
        <v>448</v>
      </c>
      <c r="E342" s="106">
        <v>0.6020833333333333</v>
      </c>
      <c r="F342" s="105" t="s">
        <v>1352</v>
      </c>
    </row>
    <row r="343" spans="1:6" ht="30">
      <c r="A343" s="103">
        <v>348</v>
      </c>
      <c r="B343" s="104">
        <v>45240</v>
      </c>
      <c r="C343" s="105" t="s">
        <v>22</v>
      </c>
      <c r="D343" s="105" t="s">
        <v>448</v>
      </c>
      <c r="E343" s="106">
        <v>0.60277777777777775</v>
      </c>
      <c r="F343" s="105" t="s">
        <v>1352</v>
      </c>
    </row>
    <row r="344" spans="1:6">
      <c r="A344" s="103">
        <v>702</v>
      </c>
      <c r="B344" s="104">
        <v>45240</v>
      </c>
      <c r="C344" s="105" t="s">
        <v>22</v>
      </c>
      <c r="D344" s="105" t="s">
        <v>23</v>
      </c>
      <c r="E344" s="106">
        <v>0.60555555555555551</v>
      </c>
      <c r="F344" s="105" t="s">
        <v>1352</v>
      </c>
    </row>
    <row r="345" spans="1:6" ht="30">
      <c r="A345" s="103">
        <v>438</v>
      </c>
      <c r="B345" s="104">
        <v>45240</v>
      </c>
      <c r="C345" s="105" t="s">
        <v>22</v>
      </c>
      <c r="D345" s="105" t="s">
        <v>612</v>
      </c>
      <c r="E345" s="106">
        <v>0.61388888888888893</v>
      </c>
      <c r="F345" s="105" t="s">
        <v>1352</v>
      </c>
    </row>
    <row r="346" spans="1:6">
      <c r="A346" s="103">
        <v>802</v>
      </c>
      <c r="B346" s="104">
        <v>45240</v>
      </c>
      <c r="C346" s="105" t="s">
        <v>22</v>
      </c>
      <c r="D346" s="105" t="s">
        <v>23</v>
      </c>
      <c r="E346" s="106">
        <v>0.6166666666666667</v>
      </c>
      <c r="F346" s="105" t="s">
        <v>1352</v>
      </c>
    </row>
    <row r="347" spans="1:6">
      <c r="A347" s="103">
        <v>404</v>
      </c>
      <c r="B347" s="104">
        <v>45240</v>
      </c>
      <c r="C347" s="105" t="s">
        <v>22</v>
      </c>
      <c r="D347" s="105" t="s">
        <v>23</v>
      </c>
      <c r="E347" s="106">
        <v>0.62013888888888891</v>
      </c>
      <c r="F347" s="105" t="s">
        <v>1351</v>
      </c>
    </row>
    <row r="348" spans="1:6" ht="30">
      <c r="A348" s="103">
        <v>333</v>
      </c>
      <c r="B348" s="104">
        <v>45247</v>
      </c>
      <c r="C348" s="105" t="s">
        <v>22</v>
      </c>
      <c r="D348" s="105" t="s">
        <v>448</v>
      </c>
      <c r="E348" s="106">
        <v>0.54791666666666672</v>
      </c>
      <c r="F348" s="105" t="s">
        <v>1351</v>
      </c>
    </row>
    <row r="349" spans="1:6" ht="30">
      <c r="A349" s="103">
        <v>444</v>
      </c>
      <c r="B349" s="104">
        <v>45247</v>
      </c>
      <c r="C349" s="105" t="s">
        <v>22</v>
      </c>
      <c r="D349" s="105" t="s">
        <v>612</v>
      </c>
      <c r="E349" s="106">
        <v>0.54791666666666672</v>
      </c>
      <c r="F349" s="105" t="s">
        <v>1352</v>
      </c>
    </row>
    <row r="350" spans="1:6" ht="30">
      <c r="A350" s="103">
        <v>236</v>
      </c>
      <c r="B350" s="104">
        <v>45247</v>
      </c>
      <c r="C350" s="105" t="s">
        <v>22</v>
      </c>
      <c r="D350" s="105" t="s">
        <v>246</v>
      </c>
      <c r="E350" s="106">
        <v>0.55277777777777781</v>
      </c>
      <c r="F350" s="105" t="s">
        <v>1351</v>
      </c>
    </row>
    <row r="351" spans="1:6" ht="30">
      <c r="A351" s="103">
        <v>211</v>
      </c>
      <c r="B351" s="104">
        <v>45247</v>
      </c>
      <c r="C351" s="105" t="s">
        <v>22</v>
      </c>
      <c r="D351" s="105" t="s">
        <v>246</v>
      </c>
      <c r="E351" s="106">
        <v>0.55347222222222225</v>
      </c>
      <c r="F351" s="105" t="s">
        <v>1351</v>
      </c>
    </row>
    <row r="352" spans="1:6" ht="30">
      <c r="A352" s="103">
        <v>115</v>
      </c>
      <c r="B352" s="104">
        <v>45247</v>
      </c>
      <c r="C352" s="105" t="s">
        <v>22</v>
      </c>
      <c r="D352" s="105" t="s">
        <v>89</v>
      </c>
      <c r="E352" s="106">
        <v>0.55347222222222225</v>
      </c>
      <c r="F352" s="105" t="s">
        <v>1351</v>
      </c>
    </row>
    <row r="353" spans="1:6" ht="30">
      <c r="A353" s="103">
        <v>849</v>
      </c>
      <c r="B353" s="104">
        <v>45247</v>
      </c>
      <c r="C353" s="105" t="s">
        <v>22</v>
      </c>
      <c r="D353" s="105" t="s">
        <v>436</v>
      </c>
      <c r="E353" s="106">
        <v>0.55486111111111114</v>
      </c>
      <c r="F353" s="105" t="s">
        <v>1351</v>
      </c>
    </row>
    <row r="354" spans="1:6" ht="30">
      <c r="A354" s="103">
        <v>718</v>
      </c>
      <c r="B354" s="104">
        <v>45247</v>
      </c>
      <c r="C354" s="105" t="s">
        <v>22</v>
      </c>
      <c r="D354" s="105" t="s">
        <v>880</v>
      </c>
      <c r="E354" s="106">
        <v>0.56111111111111112</v>
      </c>
      <c r="F354" s="105" t="s">
        <v>1352</v>
      </c>
    </row>
    <row r="355" spans="1:6" ht="30">
      <c r="A355" s="103">
        <v>855</v>
      </c>
      <c r="B355" s="104">
        <v>45247</v>
      </c>
      <c r="C355" s="105" t="s">
        <v>22</v>
      </c>
      <c r="D355" s="105" t="s">
        <v>436</v>
      </c>
      <c r="E355" s="106">
        <v>0.56111111111111112</v>
      </c>
      <c r="F355" s="105" t="s">
        <v>1352</v>
      </c>
    </row>
    <row r="356" spans="1:6" ht="30">
      <c r="A356" s="103">
        <v>611</v>
      </c>
      <c r="B356" s="104">
        <v>45247</v>
      </c>
      <c r="C356" s="105" t="s">
        <v>22</v>
      </c>
      <c r="D356" s="105" t="s">
        <v>828</v>
      </c>
      <c r="E356" s="106">
        <v>0.56180555555555556</v>
      </c>
      <c r="F356" s="105" t="s">
        <v>1352</v>
      </c>
    </row>
    <row r="357" spans="1:6" ht="30">
      <c r="A357" s="103">
        <v>845</v>
      </c>
      <c r="B357" s="104">
        <v>45247</v>
      </c>
      <c r="C357" s="105" t="s">
        <v>22</v>
      </c>
      <c r="D357" s="105" t="s">
        <v>436</v>
      </c>
      <c r="E357" s="106">
        <v>0.5625</v>
      </c>
      <c r="F357" s="105" t="s">
        <v>1352</v>
      </c>
    </row>
    <row r="358" spans="1:6" ht="30">
      <c r="A358" s="103">
        <v>621</v>
      </c>
      <c r="B358" s="104">
        <v>45247</v>
      </c>
      <c r="C358" s="105" t="s">
        <v>22</v>
      </c>
      <c r="D358" s="105" t="s">
        <v>828</v>
      </c>
      <c r="E358" s="106">
        <v>0.56319444444444444</v>
      </c>
      <c r="F358" s="105" t="s">
        <v>1352</v>
      </c>
    </row>
    <row r="359" spans="1:6" ht="30">
      <c r="A359" s="103">
        <v>865</v>
      </c>
      <c r="B359" s="104">
        <v>45247</v>
      </c>
      <c r="C359" s="105" t="s">
        <v>22</v>
      </c>
      <c r="D359" s="105" t="s">
        <v>436</v>
      </c>
      <c r="E359" s="106">
        <v>0.56319444444444444</v>
      </c>
      <c r="F359" s="105" t="s">
        <v>1352</v>
      </c>
    </row>
    <row r="360" spans="1:6" ht="30">
      <c r="A360" s="103">
        <v>445</v>
      </c>
      <c r="B360" s="104">
        <v>45247</v>
      </c>
      <c r="C360" s="105" t="s">
        <v>22</v>
      </c>
      <c r="D360" s="105" t="s">
        <v>612</v>
      </c>
      <c r="E360" s="106">
        <v>0.56319444444444444</v>
      </c>
      <c r="F360" s="105" t="s">
        <v>1352</v>
      </c>
    </row>
    <row r="361" spans="1:6" ht="30">
      <c r="A361" s="103">
        <v>341</v>
      </c>
      <c r="B361" s="104">
        <v>45247</v>
      </c>
      <c r="C361" s="105" t="s">
        <v>22</v>
      </c>
      <c r="D361" s="105" t="s">
        <v>448</v>
      </c>
      <c r="E361" s="106">
        <v>0.56319444444444444</v>
      </c>
      <c r="F361" s="105" t="s">
        <v>1352</v>
      </c>
    </row>
    <row r="362" spans="1:6" ht="30">
      <c r="A362" s="103">
        <v>234</v>
      </c>
      <c r="B362" s="104">
        <v>45247</v>
      </c>
      <c r="C362" s="105" t="s">
        <v>22</v>
      </c>
      <c r="D362" s="105" t="s">
        <v>246</v>
      </c>
      <c r="E362" s="106">
        <v>0.56388888888888888</v>
      </c>
      <c r="F362" s="105" t="s">
        <v>1352</v>
      </c>
    </row>
    <row r="363" spans="1:6" ht="30">
      <c r="A363" s="103">
        <v>229</v>
      </c>
      <c r="B363" s="104">
        <v>45247</v>
      </c>
      <c r="C363" s="105" t="s">
        <v>22</v>
      </c>
      <c r="D363" s="105" t="s">
        <v>246</v>
      </c>
      <c r="E363" s="106">
        <v>0.56458333333333333</v>
      </c>
      <c r="F363" s="105" t="s">
        <v>1352</v>
      </c>
    </row>
    <row r="364" spans="1:6">
      <c r="A364" s="103">
        <v>5</v>
      </c>
      <c r="B364" s="104">
        <v>45247</v>
      </c>
      <c r="C364" s="105" t="s">
        <v>22</v>
      </c>
      <c r="D364" s="105" t="s">
        <v>23</v>
      </c>
      <c r="E364" s="106">
        <v>0.56527777777777777</v>
      </c>
      <c r="F364" s="105" t="s">
        <v>1352</v>
      </c>
    </row>
    <row r="365" spans="1:6">
      <c r="A365" s="103">
        <v>804</v>
      </c>
      <c r="B365" s="104">
        <v>45247</v>
      </c>
      <c r="C365" s="105" t="s">
        <v>22</v>
      </c>
      <c r="D365" s="105" t="s">
        <v>23</v>
      </c>
      <c r="E365" s="106">
        <v>0.56527777777777777</v>
      </c>
      <c r="F365" s="105" t="s">
        <v>1352</v>
      </c>
    </row>
    <row r="366" spans="1:6">
      <c r="A366" s="103">
        <v>1</v>
      </c>
      <c r="B366" s="104">
        <v>45247</v>
      </c>
      <c r="C366" s="105" t="s">
        <v>22</v>
      </c>
      <c r="D366" s="105" t="s">
        <v>23</v>
      </c>
      <c r="E366" s="106">
        <v>0.95972222222222225</v>
      </c>
      <c r="F366" s="105" t="s">
        <v>1352</v>
      </c>
    </row>
    <row r="367" spans="1:6" ht="30">
      <c r="A367" s="103">
        <v>836</v>
      </c>
      <c r="B367" s="104">
        <v>45254</v>
      </c>
      <c r="C367" s="105" t="s">
        <v>22</v>
      </c>
      <c r="D367" s="105" t="s">
        <v>436</v>
      </c>
      <c r="E367" s="106">
        <v>8.4722222222222227E-2</v>
      </c>
      <c r="F367" s="105" t="s">
        <v>1351</v>
      </c>
    </row>
    <row r="368" spans="1:6" ht="30">
      <c r="A368" s="103">
        <v>888</v>
      </c>
      <c r="B368" s="104">
        <v>45254</v>
      </c>
      <c r="C368" s="105" t="s">
        <v>22</v>
      </c>
      <c r="D368" s="105" t="s">
        <v>436</v>
      </c>
      <c r="E368" s="106">
        <v>0.14097222222222222</v>
      </c>
      <c r="F368" s="105" t="s">
        <v>1351</v>
      </c>
    </row>
    <row r="369" spans="1:6" ht="30">
      <c r="A369" s="103">
        <v>890</v>
      </c>
      <c r="B369" s="104">
        <v>45254</v>
      </c>
      <c r="C369" s="105" t="s">
        <v>22</v>
      </c>
      <c r="D369" s="105" t="s">
        <v>436</v>
      </c>
      <c r="E369" s="106">
        <v>0.14374999999999999</v>
      </c>
      <c r="F369" s="105" t="s">
        <v>1351</v>
      </c>
    </row>
    <row r="370" spans="1:6" ht="30">
      <c r="A370" s="103">
        <v>894</v>
      </c>
      <c r="B370" s="104">
        <v>45254</v>
      </c>
      <c r="C370" s="105" t="s">
        <v>22</v>
      </c>
      <c r="D370" s="105" t="s">
        <v>436</v>
      </c>
      <c r="E370" s="106">
        <v>0.14722222222222223</v>
      </c>
      <c r="F370" s="105" t="s">
        <v>1351</v>
      </c>
    </row>
    <row r="371" spans="1:6">
      <c r="A371" s="103">
        <v>3</v>
      </c>
      <c r="B371" s="104">
        <v>45254</v>
      </c>
      <c r="C371" s="105" t="s">
        <v>22</v>
      </c>
      <c r="D371" s="105" t="s">
        <v>23</v>
      </c>
      <c r="E371" s="106">
        <v>0.52708333333333335</v>
      </c>
      <c r="F371" s="105" t="s">
        <v>1351</v>
      </c>
    </row>
    <row r="372" spans="1:6" ht="30">
      <c r="A372" s="103">
        <v>141</v>
      </c>
      <c r="B372" s="104">
        <v>45254</v>
      </c>
      <c r="C372" s="105" t="s">
        <v>22</v>
      </c>
      <c r="D372" s="105" t="s">
        <v>89</v>
      </c>
      <c r="E372" s="106">
        <v>0.53125</v>
      </c>
      <c r="F372" s="105" t="s">
        <v>1351</v>
      </c>
    </row>
    <row r="373" spans="1:6">
      <c r="A373" s="103">
        <v>1</v>
      </c>
      <c r="B373" s="104">
        <v>45254</v>
      </c>
      <c r="C373" s="105" t="s">
        <v>22</v>
      </c>
      <c r="D373" s="105" t="s">
        <v>23</v>
      </c>
      <c r="E373" s="106">
        <v>0.53194444444444444</v>
      </c>
      <c r="F373" s="105" t="s">
        <v>1351</v>
      </c>
    </row>
    <row r="374" spans="1:6">
      <c r="A374" s="103">
        <v>203</v>
      </c>
      <c r="B374" s="104">
        <v>45254</v>
      </c>
      <c r="C374" s="105" t="s">
        <v>22</v>
      </c>
      <c r="D374" s="105" t="s">
        <v>23</v>
      </c>
      <c r="E374" s="106">
        <v>0.53402777777777777</v>
      </c>
      <c r="F374" s="105" t="s">
        <v>1351</v>
      </c>
    </row>
    <row r="375" spans="1:6" ht="30">
      <c r="A375" s="103">
        <v>139</v>
      </c>
      <c r="B375" s="104">
        <v>45254</v>
      </c>
      <c r="C375" s="105" t="s">
        <v>22</v>
      </c>
      <c r="D375" s="105" t="s">
        <v>89</v>
      </c>
      <c r="E375" s="106">
        <v>0.53541666666666665</v>
      </c>
      <c r="F375" s="105" t="s">
        <v>1351</v>
      </c>
    </row>
    <row r="376" spans="1:6">
      <c r="A376" s="103">
        <v>702</v>
      </c>
      <c r="B376" s="104">
        <v>45254</v>
      </c>
      <c r="C376" s="105" t="s">
        <v>22</v>
      </c>
      <c r="D376" s="105" t="s">
        <v>23</v>
      </c>
      <c r="E376" s="106">
        <v>0.53611111111111109</v>
      </c>
      <c r="F376" s="105" t="s">
        <v>1351</v>
      </c>
    </row>
    <row r="377" spans="1:6">
      <c r="A377" s="103">
        <v>503</v>
      </c>
      <c r="B377" s="104">
        <v>45254</v>
      </c>
      <c r="C377" s="105" t="s">
        <v>22</v>
      </c>
      <c r="D377" s="105" t="s">
        <v>23</v>
      </c>
      <c r="E377" s="106">
        <v>0.53680555555555554</v>
      </c>
      <c r="F377" s="105" t="s">
        <v>1351</v>
      </c>
    </row>
    <row r="378" spans="1:6" ht="30">
      <c r="A378" s="103">
        <v>417</v>
      </c>
      <c r="B378" s="104">
        <v>45254</v>
      </c>
      <c r="C378" s="105" t="s">
        <v>22</v>
      </c>
      <c r="D378" s="105" t="s">
        <v>612</v>
      </c>
      <c r="E378" s="106">
        <v>0.53680555555555554</v>
      </c>
      <c r="F378" s="105" t="s">
        <v>1351</v>
      </c>
    </row>
    <row r="379" spans="1:6">
      <c r="A379" s="103">
        <v>504</v>
      </c>
      <c r="B379" s="104">
        <v>45254</v>
      </c>
      <c r="C379" s="105" t="s">
        <v>22</v>
      </c>
      <c r="D379" s="105" t="s">
        <v>23</v>
      </c>
      <c r="E379" s="106">
        <v>0.5395833333333333</v>
      </c>
      <c r="F379" s="105" t="s">
        <v>1351</v>
      </c>
    </row>
    <row r="380" spans="1:6">
      <c r="A380" s="103">
        <v>304</v>
      </c>
      <c r="B380" s="104">
        <v>45254</v>
      </c>
      <c r="C380" s="105" t="s">
        <v>22</v>
      </c>
      <c r="D380" s="105" t="s">
        <v>23</v>
      </c>
      <c r="E380" s="106">
        <v>0.5395833333333333</v>
      </c>
      <c r="F380" s="105" t="s">
        <v>1351</v>
      </c>
    </row>
    <row r="381" spans="1:6" ht="30">
      <c r="A381" s="103">
        <v>883</v>
      </c>
      <c r="B381" s="104">
        <v>45254</v>
      </c>
      <c r="C381" s="105" t="s">
        <v>22</v>
      </c>
      <c r="D381" s="105" t="s">
        <v>436</v>
      </c>
      <c r="E381" s="106">
        <v>0.54027777777777775</v>
      </c>
      <c r="F381" s="105" t="s">
        <v>1351</v>
      </c>
    </row>
    <row r="382" spans="1:6" ht="30">
      <c r="A382" s="103">
        <v>351</v>
      </c>
      <c r="B382" s="104">
        <v>45254</v>
      </c>
      <c r="C382" s="105" t="s">
        <v>22</v>
      </c>
      <c r="D382" s="105" t="s">
        <v>448</v>
      </c>
      <c r="E382" s="106">
        <v>0.54166666666666663</v>
      </c>
      <c r="F382" s="105" t="s">
        <v>1351</v>
      </c>
    </row>
    <row r="383" spans="1:6" ht="30">
      <c r="A383" s="103">
        <v>612</v>
      </c>
      <c r="B383" s="104">
        <v>45254</v>
      </c>
      <c r="C383" s="105" t="s">
        <v>22</v>
      </c>
      <c r="D383" s="105" t="s">
        <v>828</v>
      </c>
      <c r="E383" s="106">
        <v>0.54166666666666663</v>
      </c>
      <c r="F383" s="105" t="s">
        <v>1351</v>
      </c>
    </row>
    <row r="384" spans="1:6">
      <c r="A384" s="103">
        <v>4</v>
      </c>
      <c r="B384" s="104">
        <v>45254</v>
      </c>
      <c r="C384" s="105" t="s">
        <v>22</v>
      </c>
      <c r="D384" s="105" t="s">
        <v>23</v>
      </c>
      <c r="E384" s="106">
        <v>0.54236111111111107</v>
      </c>
      <c r="F384" s="105" t="s">
        <v>1351</v>
      </c>
    </row>
    <row r="385" spans="1:6" ht="30">
      <c r="A385" s="103">
        <v>747</v>
      </c>
      <c r="B385" s="104">
        <v>45254</v>
      </c>
      <c r="C385" s="105" t="s">
        <v>22</v>
      </c>
      <c r="D385" s="105" t="s">
        <v>880</v>
      </c>
      <c r="E385" s="106">
        <v>0.54513888888888884</v>
      </c>
      <c r="F385" s="105" t="s">
        <v>1351</v>
      </c>
    </row>
    <row r="386" spans="1:6" ht="30">
      <c r="A386" s="103">
        <v>116</v>
      </c>
      <c r="B386" s="104">
        <v>45254</v>
      </c>
      <c r="C386" s="105" t="s">
        <v>22</v>
      </c>
      <c r="D386" s="105" t="s">
        <v>89</v>
      </c>
      <c r="E386" s="106">
        <v>0.54652777777777772</v>
      </c>
      <c r="F386" s="105" t="s">
        <v>1351</v>
      </c>
    </row>
    <row r="387" spans="1:6" ht="30">
      <c r="A387" s="103">
        <v>876</v>
      </c>
      <c r="B387" s="104">
        <v>45254</v>
      </c>
      <c r="C387" s="105" t="s">
        <v>22</v>
      </c>
      <c r="D387" s="105" t="s">
        <v>436</v>
      </c>
      <c r="E387" s="106">
        <v>0.54722222222222228</v>
      </c>
      <c r="F387" s="105" t="s">
        <v>1352</v>
      </c>
    </row>
    <row r="388" spans="1:6" ht="30">
      <c r="A388" s="103">
        <v>846</v>
      </c>
      <c r="B388" s="104">
        <v>45254</v>
      </c>
      <c r="C388" s="105" t="s">
        <v>22</v>
      </c>
      <c r="D388" s="105" t="s">
        <v>436</v>
      </c>
      <c r="E388" s="106">
        <v>0.54722222222222228</v>
      </c>
      <c r="F388" s="105" t="s">
        <v>1351</v>
      </c>
    </row>
    <row r="389" spans="1:6" ht="30">
      <c r="A389" s="103">
        <v>613</v>
      </c>
      <c r="B389" s="104">
        <v>45254</v>
      </c>
      <c r="C389" s="105" t="s">
        <v>22</v>
      </c>
      <c r="D389" s="105" t="s">
        <v>828</v>
      </c>
      <c r="E389" s="106">
        <v>0.54722222222222228</v>
      </c>
      <c r="F389" s="105" t="s">
        <v>1351</v>
      </c>
    </row>
    <row r="390" spans="1:6" ht="30">
      <c r="A390" s="103">
        <v>140</v>
      </c>
      <c r="B390" s="104">
        <v>45254</v>
      </c>
      <c r="C390" s="105" t="s">
        <v>22</v>
      </c>
      <c r="D390" s="105" t="s">
        <v>89</v>
      </c>
      <c r="E390" s="106">
        <v>0.54791666666666672</v>
      </c>
      <c r="F390" s="105" t="s">
        <v>1351</v>
      </c>
    </row>
    <row r="391" spans="1:6" ht="30">
      <c r="A391" s="103">
        <v>339</v>
      </c>
      <c r="B391" s="104">
        <v>45254</v>
      </c>
      <c r="C391" s="105" t="s">
        <v>22</v>
      </c>
      <c r="D391" s="105" t="s">
        <v>448</v>
      </c>
      <c r="E391" s="106">
        <v>0.5493055555555556</v>
      </c>
      <c r="F391" s="105" t="s">
        <v>1351</v>
      </c>
    </row>
    <row r="392" spans="1:6">
      <c r="A392" s="103">
        <v>803</v>
      </c>
      <c r="B392" s="104">
        <v>45254</v>
      </c>
      <c r="C392" s="105" t="s">
        <v>22</v>
      </c>
      <c r="D392" s="105" t="s">
        <v>23</v>
      </c>
      <c r="E392" s="106">
        <v>0.55000000000000004</v>
      </c>
      <c r="F392" s="105" t="s">
        <v>1351</v>
      </c>
    </row>
    <row r="393" spans="1:6" ht="30">
      <c r="A393" s="103">
        <v>254</v>
      </c>
      <c r="B393" s="104">
        <v>45254</v>
      </c>
      <c r="C393" s="105" t="s">
        <v>22</v>
      </c>
      <c r="D393" s="105" t="s">
        <v>246</v>
      </c>
      <c r="E393" s="106">
        <v>0.55138888888888893</v>
      </c>
      <c r="F393" s="105" t="s">
        <v>1351</v>
      </c>
    </row>
    <row r="394" spans="1:6" ht="30">
      <c r="A394" s="103">
        <v>868</v>
      </c>
      <c r="B394" s="104">
        <v>45254</v>
      </c>
      <c r="C394" s="105" t="s">
        <v>22</v>
      </c>
      <c r="D394" s="105" t="s">
        <v>436</v>
      </c>
      <c r="E394" s="106">
        <v>0.55277777777777781</v>
      </c>
      <c r="F394" s="105" t="s">
        <v>1351</v>
      </c>
    </row>
    <row r="395" spans="1:6" ht="30">
      <c r="A395" s="103">
        <v>236</v>
      </c>
      <c r="B395" s="104">
        <v>45254</v>
      </c>
      <c r="C395" s="105" t="s">
        <v>22</v>
      </c>
      <c r="D395" s="105" t="s">
        <v>246</v>
      </c>
      <c r="E395" s="106">
        <v>0.55347222222222225</v>
      </c>
      <c r="F395" s="105" t="s">
        <v>1351</v>
      </c>
    </row>
    <row r="396" spans="1:6" ht="30">
      <c r="A396" s="103">
        <v>745</v>
      </c>
      <c r="B396" s="104">
        <v>45254</v>
      </c>
      <c r="C396" s="105" t="s">
        <v>22</v>
      </c>
      <c r="D396" s="105" t="s">
        <v>880</v>
      </c>
      <c r="E396" s="106">
        <v>0.55347222222222225</v>
      </c>
      <c r="F396" s="105" t="s">
        <v>1351</v>
      </c>
    </row>
    <row r="397" spans="1:6" ht="30">
      <c r="A397" s="103">
        <v>444</v>
      </c>
      <c r="B397" s="104">
        <v>45254</v>
      </c>
      <c r="C397" s="105" t="s">
        <v>22</v>
      </c>
      <c r="D397" s="105" t="s">
        <v>612</v>
      </c>
      <c r="E397" s="106">
        <v>0.55486111111111114</v>
      </c>
      <c r="F397" s="105" t="s">
        <v>1351</v>
      </c>
    </row>
    <row r="398" spans="1:6" ht="30">
      <c r="A398" s="103">
        <v>120</v>
      </c>
      <c r="B398" s="104">
        <v>45254</v>
      </c>
      <c r="C398" s="105" t="s">
        <v>22</v>
      </c>
      <c r="D398" s="105" t="s">
        <v>89</v>
      </c>
      <c r="E398" s="106">
        <v>0.55486111111111114</v>
      </c>
      <c r="F398" s="105" t="s">
        <v>1351</v>
      </c>
    </row>
    <row r="399" spans="1:6" ht="30">
      <c r="A399" s="103">
        <v>255</v>
      </c>
      <c r="B399" s="104">
        <v>45254</v>
      </c>
      <c r="C399" s="105" t="s">
        <v>22</v>
      </c>
      <c r="D399" s="105" t="s">
        <v>246</v>
      </c>
      <c r="E399" s="106">
        <v>0.55486111111111114</v>
      </c>
      <c r="F399" s="105" t="s">
        <v>1351</v>
      </c>
    </row>
    <row r="400" spans="1:6" ht="30">
      <c r="A400" s="103">
        <v>214</v>
      </c>
      <c r="B400" s="104">
        <v>45254</v>
      </c>
      <c r="C400" s="105" t="s">
        <v>22</v>
      </c>
      <c r="D400" s="105" t="s">
        <v>246</v>
      </c>
      <c r="E400" s="106">
        <v>0.55486111111111114</v>
      </c>
      <c r="F400" s="105" t="s">
        <v>1351</v>
      </c>
    </row>
    <row r="401" spans="1:6" ht="30">
      <c r="A401" s="103">
        <v>867</v>
      </c>
      <c r="B401" s="104">
        <v>45254</v>
      </c>
      <c r="C401" s="105" t="s">
        <v>22</v>
      </c>
      <c r="D401" s="105" t="s">
        <v>436</v>
      </c>
      <c r="E401" s="106">
        <v>0.55555555555555558</v>
      </c>
      <c r="F401" s="105" t="s">
        <v>1351</v>
      </c>
    </row>
    <row r="402" spans="1:6" ht="30">
      <c r="A402" s="103">
        <v>721</v>
      </c>
      <c r="B402" s="104">
        <v>45254</v>
      </c>
      <c r="C402" s="105" t="s">
        <v>22</v>
      </c>
      <c r="D402" s="105" t="s">
        <v>880</v>
      </c>
      <c r="E402" s="106">
        <v>0.55555555555555558</v>
      </c>
      <c r="F402" s="105" t="s">
        <v>1351</v>
      </c>
    </row>
    <row r="403" spans="1:6" ht="30">
      <c r="A403" s="103">
        <v>838</v>
      </c>
      <c r="B403" s="104">
        <v>45254</v>
      </c>
      <c r="C403" s="105" t="s">
        <v>22</v>
      </c>
      <c r="D403" s="105" t="s">
        <v>436</v>
      </c>
      <c r="E403" s="106">
        <v>0.55555555555555558</v>
      </c>
      <c r="F403" s="105" t="s">
        <v>1351</v>
      </c>
    </row>
    <row r="404" spans="1:6" ht="30">
      <c r="A404" s="103">
        <v>211</v>
      </c>
      <c r="B404" s="104">
        <v>45254</v>
      </c>
      <c r="C404" s="105" t="s">
        <v>22</v>
      </c>
      <c r="D404" s="105" t="s">
        <v>246</v>
      </c>
      <c r="E404" s="106">
        <v>0.55625000000000002</v>
      </c>
      <c r="F404" s="105" t="s">
        <v>1351</v>
      </c>
    </row>
    <row r="405" spans="1:6" ht="30">
      <c r="A405" s="103">
        <v>251</v>
      </c>
      <c r="B405" s="104">
        <v>45254</v>
      </c>
      <c r="C405" s="105" t="s">
        <v>22</v>
      </c>
      <c r="D405" s="105" t="s">
        <v>246</v>
      </c>
      <c r="E405" s="106">
        <v>0.55625000000000002</v>
      </c>
      <c r="F405" s="105" t="s">
        <v>1351</v>
      </c>
    </row>
    <row r="406" spans="1:6" ht="30">
      <c r="A406" s="103">
        <v>611</v>
      </c>
      <c r="B406" s="104">
        <v>45254</v>
      </c>
      <c r="C406" s="105" t="s">
        <v>22</v>
      </c>
      <c r="D406" s="105" t="s">
        <v>828</v>
      </c>
      <c r="E406" s="106">
        <v>0.55694444444444446</v>
      </c>
      <c r="F406" s="105" t="s">
        <v>1351</v>
      </c>
    </row>
    <row r="407" spans="1:6" ht="30">
      <c r="A407" s="103">
        <v>874</v>
      </c>
      <c r="B407" s="104">
        <v>45254</v>
      </c>
      <c r="C407" s="105" t="s">
        <v>22</v>
      </c>
      <c r="D407" s="105" t="s">
        <v>436</v>
      </c>
      <c r="E407" s="106">
        <v>0.55694444444444446</v>
      </c>
      <c r="F407" s="105" t="s">
        <v>1351</v>
      </c>
    </row>
    <row r="408" spans="1:6" ht="30">
      <c r="A408" s="103">
        <v>865</v>
      </c>
      <c r="B408" s="104">
        <v>45254</v>
      </c>
      <c r="C408" s="105" t="s">
        <v>22</v>
      </c>
      <c r="D408" s="105" t="s">
        <v>436</v>
      </c>
      <c r="E408" s="106">
        <v>0.55694444444444446</v>
      </c>
      <c r="F408" s="105" t="s">
        <v>1351</v>
      </c>
    </row>
    <row r="409" spans="1:6">
      <c r="A409" s="103">
        <v>602</v>
      </c>
      <c r="B409" s="104">
        <v>45254</v>
      </c>
      <c r="C409" s="105" t="s">
        <v>22</v>
      </c>
      <c r="D409" s="105" t="s">
        <v>23</v>
      </c>
      <c r="E409" s="106">
        <v>0.55694444444444446</v>
      </c>
      <c r="F409" s="105" t="s">
        <v>1351</v>
      </c>
    </row>
    <row r="410" spans="1:6" ht="30">
      <c r="A410" s="103">
        <v>610</v>
      </c>
      <c r="B410" s="104">
        <v>45254</v>
      </c>
      <c r="C410" s="105" t="s">
        <v>22</v>
      </c>
      <c r="D410" s="105" t="s">
        <v>828</v>
      </c>
      <c r="E410" s="106">
        <v>0.55694444444444446</v>
      </c>
      <c r="F410" s="105" t="s">
        <v>1351</v>
      </c>
    </row>
    <row r="411" spans="1:6" ht="30">
      <c r="A411" s="103">
        <v>856</v>
      </c>
      <c r="B411" s="104">
        <v>45254</v>
      </c>
      <c r="C411" s="105" t="s">
        <v>22</v>
      </c>
      <c r="D411" s="105" t="s">
        <v>436</v>
      </c>
      <c r="E411" s="106">
        <v>0.55694444444444446</v>
      </c>
      <c r="F411" s="105" t="s">
        <v>1351</v>
      </c>
    </row>
    <row r="412" spans="1:6" ht="30">
      <c r="A412" s="103">
        <v>716</v>
      </c>
      <c r="B412" s="104">
        <v>45254</v>
      </c>
      <c r="C412" s="105" t="s">
        <v>22</v>
      </c>
      <c r="D412" s="105" t="s">
        <v>880</v>
      </c>
      <c r="E412" s="106">
        <v>0.55763888888888891</v>
      </c>
      <c r="F412" s="105" t="s">
        <v>1351</v>
      </c>
    </row>
    <row r="413" spans="1:6" ht="30">
      <c r="A413" s="103">
        <v>893</v>
      </c>
      <c r="B413" s="104">
        <v>45254</v>
      </c>
      <c r="C413" s="105" t="s">
        <v>22</v>
      </c>
      <c r="D413" s="105" t="s">
        <v>436</v>
      </c>
      <c r="E413" s="106">
        <v>0.55902777777777779</v>
      </c>
      <c r="F413" s="105" t="s">
        <v>1351</v>
      </c>
    </row>
    <row r="414" spans="1:6" ht="30">
      <c r="A414" s="103">
        <v>342</v>
      </c>
      <c r="B414" s="104">
        <v>45254</v>
      </c>
      <c r="C414" s="105" t="s">
        <v>22</v>
      </c>
      <c r="D414" s="105" t="s">
        <v>448</v>
      </c>
      <c r="E414" s="106">
        <v>0.55972222222222223</v>
      </c>
      <c r="F414" s="105" t="s">
        <v>1351</v>
      </c>
    </row>
    <row r="415" spans="1:6" ht="30">
      <c r="A415" s="103">
        <v>338</v>
      </c>
      <c r="B415" s="104">
        <v>45254</v>
      </c>
      <c r="C415" s="105" t="s">
        <v>22</v>
      </c>
      <c r="D415" s="105" t="s">
        <v>448</v>
      </c>
      <c r="E415" s="106">
        <v>0.55972222222222223</v>
      </c>
      <c r="F415" s="105" t="s">
        <v>1351</v>
      </c>
    </row>
    <row r="416" spans="1:6" ht="30">
      <c r="A416" s="103">
        <v>115</v>
      </c>
      <c r="B416" s="104">
        <v>45254</v>
      </c>
      <c r="C416" s="105" t="s">
        <v>22</v>
      </c>
      <c r="D416" s="105" t="s">
        <v>89</v>
      </c>
      <c r="E416" s="106">
        <v>0.56041666666666667</v>
      </c>
      <c r="F416" s="105" t="s">
        <v>1351</v>
      </c>
    </row>
    <row r="417" spans="1:6" ht="30">
      <c r="A417" s="103">
        <v>848</v>
      </c>
      <c r="B417" s="104">
        <v>45254</v>
      </c>
      <c r="C417" s="105" t="s">
        <v>22</v>
      </c>
      <c r="D417" s="105" t="s">
        <v>436</v>
      </c>
      <c r="E417" s="106">
        <v>0.56041666666666667</v>
      </c>
      <c r="F417" s="105" t="s">
        <v>1351</v>
      </c>
    </row>
    <row r="418" spans="1:6" ht="30">
      <c r="A418" s="103">
        <v>891</v>
      </c>
      <c r="B418" s="104">
        <v>45254</v>
      </c>
      <c r="C418" s="105" t="s">
        <v>22</v>
      </c>
      <c r="D418" s="105" t="s">
        <v>436</v>
      </c>
      <c r="E418" s="106">
        <v>0.56111111111111112</v>
      </c>
      <c r="F418" s="105" t="s">
        <v>1351</v>
      </c>
    </row>
    <row r="419" spans="1:6" ht="30">
      <c r="A419" s="103">
        <v>735</v>
      </c>
      <c r="B419" s="104">
        <v>45254</v>
      </c>
      <c r="C419" s="105" t="s">
        <v>22</v>
      </c>
      <c r="D419" s="105" t="s">
        <v>880</v>
      </c>
      <c r="E419" s="106">
        <v>0.56111111111111112</v>
      </c>
      <c r="F419" s="105" t="s">
        <v>1351</v>
      </c>
    </row>
    <row r="420" spans="1:6" ht="30">
      <c r="A420" s="103">
        <v>892</v>
      </c>
      <c r="B420" s="104">
        <v>45254</v>
      </c>
      <c r="C420" s="105" t="s">
        <v>22</v>
      </c>
      <c r="D420" s="105" t="s">
        <v>436</v>
      </c>
      <c r="E420" s="106">
        <v>0.56111111111111112</v>
      </c>
      <c r="F420" s="105" t="s">
        <v>1351</v>
      </c>
    </row>
    <row r="421" spans="1:6" ht="30">
      <c r="A421" s="103">
        <v>881</v>
      </c>
      <c r="B421" s="104">
        <v>45254</v>
      </c>
      <c r="C421" s="105" t="s">
        <v>22</v>
      </c>
      <c r="D421" s="105" t="s">
        <v>436</v>
      </c>
      <c r="E421" s="106">
        <v>0.56111111111111112</v>
      </c>
      <c r="F421" s="105" t="s">
        <v>1351</v>
      </c>
    </row>
    <row r="422" spans="1:6" ht="30">
      <c r="A422" s="103">
        <v>872</v>
      </c>
      <c r="B422" s="104">
        <v>45254</v>
      </c>
      <c r="C422" s="105" t="s">
        <v>22</v>
      </c>
      <c r="D422" s="105" t="s">
        <v>436</v>
      </c>
      <c r="E422" s="106">
        <v>0.56458333333333333</v>
      </c>
      <c r="F422" s="105" t="s">
        <v>1352</v>
      </c>
    </row>
    <row r="423" spans="1:6" ht="30">
      <c r="A423" s="103">
        <v>833</v>
      </c>
      <c r="B423" s="104">
        <v>45254</v>
      </c>
      <c r="C423" s="105" t="s">
        <v>22</v>
      </c>
      <c r="D423" s="105" t="s">
        <v>436</v>
      </c>
      <c r="E423" s="106">
        <v>0.56874999999999998</v>
      </c>
      <c r="F423" s="105" t="s">
        <v>1352</v>
      </c>
    </row>
    <row r="424" spans="1:6" ht="30">
      <c r="A424" s="103">
        <v>450</v>
      </c>
      <c r="B424" s="104">
        <v>45254</v>
      </c>
      <c r="C424" s="105" t="s">
        <v>22</v>
      </c>
      <c r="D424" s="105" t="s">
        <v>612</v>
      </c>
      <c r="E424" s="106">
        <v>0.56874999999999998</v>
      </c>
      <c r="F424" s="105" t="s">
        <v>1352</v>
      </c>
    </row>
    <row r="425" spans="1:6" ht="30">
      <c r="A425" s="103">
        <v>451</v>
      </c>
      <c r="B425" s="104">
        <v>45254</v>
      </c>
      <c r="C425" s="105" t="s">
        <v>22</v>
      </c>
      <c r="D425" s="105" t="s">
        <v>612</v>
      </c>
      <c r="E425" s="106">
        <v>0.56874999999999998</v>
      </c>
      <c r="F425" s="105" t="s">
        <v>1352</v>
      </c>
    </row>
    <row r="426" spans="1:6" ht="30">
      <c r="A426" s="103">
        <v>232</v>
      </c>
      <c r="B426" s="104">
        <v>45254</v>
      </c>
      <c r="C426" s="105" t="s">
        <v>22</v>
      </c>
      <c r="D426" s="105" t="s">
        <v>246</v>
      </c>
      <c r="E426" s="106">
        <v>0.56944444444444442</v>
      </c>
      <c r="F426" s="105" t="s">
        <v>1352</v>
      </c>
    </row>
    <row r="427" spans="1:6" ht="30">
      <c r="A427" s="103">
        <v>738</v>
      </c>
      <c r="B427" s="104">
        <v>45254</v>
      </c>
      <c r="C427" s="105" t="s">
        <v>22</v>
      </c>
      <c r="D427" s="105" t="s">
        <v>880</v>
      </c>
      <c r="E427" s="106">
        <v>0.56944444444444442</v>
      </c>
      <c r="F427" s="105" t="s">
        <v>1352</v>
      </c>
    </row>
    <row r="428" spans="1:6" ht="30">
      <c r="A428" s="103">
        <v>334</v>
      </c>
      <c r="B428" s="104">
        <v>45254</v>
      </c>
      <c r="C428" s="105" t="s">
        <v>22</v>
      </c>
      <c r="D428" s="105" t="s">
        <v>448</v>
      </c>
      <c r="E428" s="106">
        <v>0.56944444444444442</v>
      </c>
      <c r="F428" s="105" t="s">
        <v>1352</v>
      </c>
    </row>
    <row r="429" spans="1:6" ht="30">
      <c r="A429" s="103">
        <v>329</v>
      </c>
      <c r="B429" s="104">
        <v>45254</v>
      </c>
      <c r="C429" s="105" t="s">
        <v>22</v>
      </c>
      <c r="D429" s="105" t="s">
        <v>448</v>
      </c>
      <c r="E429" s="106">
        <v>0.56944444444444442</v>
      </c>
      <c r="F429" s="105" t="s">
        <v>1352</v>
      </c>
    </row>
    <row r="430" spans="1:6" ht="30">
      <c r="A430" s="103">
        <v>418</v>
      </c>
      <c r="B430" s="104">
        <v>45254</v>
      </c>
      <c r="C430" s="105" t="s">
        <v>22</v>
      </c>
      <c r="D430" s="105" t="s">
        <v>612</v>
      </c>
      <c r="E430" s="106">
        <v>0.56944444444444442</v>
      </c>
      <c r="F430" s="105" t="s">
        <v>1352</v>
      </c>
    </row>
    <row r="431" spans="1:6" ht="30">
      <c r="A431" s="103">
        <v>717</v>
      </c>
      <c r="B431" s="104">
        <v>45254</v>
      </c>
      <c r="C431" s="105" t="s">
        <v>22</v>
      </c>
      <c r="D431" s="105" t="s">
        <v>880</v>
      </c>
      <c r="E431" s="106">
        <v>0.56944444444444442</v>
      </c>
      <c r="F431" s="105" t="s">
        <v>1352</v>
      </c>
    </row>
    <row r="432" spans="1:6" ht="30">
      <c r="A432" s="103">
        <v>871</v>
      </c>
      <c r="B432" s="104">
        <v>45254</v>
      </c>
      <c r="C432" s="105" t="s">
        <v>22</v>
      </c>
      <c r="D432" s="105" t="s">
        <v>436</v>
      </c>
      <c r="E432" s="106">
        <v>0.57361111111111107</v>
      </c>
      <c r="F432" s="105" t="s">
        <v>1352</v>
      </c>
    </row>
    <row r="433" spans="1:6" ht="30">
      <c r="A433" s="103">
        <v>817</v>
      </c>
      <c r="B433" s="104">
        <v>45254</v>
      </c>
      <c r="C433" s="105" t="s">
        <v>22</v>
      </c>
      <c r="D433" s="105" t="s">
        <v>436</v>
      </c>
      <c r="E433" s="106">
        <v>0.57361111111111107</v>
      </c>
      <c r="F433" s="105" t="s">
        <v>1352</v>
      </c>
    </row>
    <row r="434" spans="1:6" ht="30">
      <c r="A434" s="103">
        <v>870</v>
      </c>
      <c r="B434" s="104">
        <v>45254</v>
      </c>
      <c r="C434" s="105" t="s">
        <v>22</v>
      </c>
      <c r="D434" s="105" t="s">
        <v>436</v>
      </c>
      <c r="E434" s="106">
        <v>0.57361111111111107</v>
      </c>
      <c r="F434" s="105" t="s">
        <v>1352</v>
      </c>
    </row>
    <row r="435" spans="1:6" ht="30">
      <c r="A435" s="103">
        <v>350</v>
      </c>
      <c r="B435" s="104">
        <v>45254</v>
      </c>
      <c r="C435" s="105" t="s">
        <v>22</v>
      </c>
      <c r="D435" s="105" t="s">
        <v>448</v>
      </c>
      <c r="E435" s="106">
        <v>0.57361111111111107</v>
      </c>
      <c r="F435" s="105" t="s">
        <v>1352</v>
      </c>
    </row>
    <row r="436" spans="1:6" ht="30">
      <c r="A436" s="103">
        <v>820</v>
      </c>
      <c r="B436" s="104">
        <v>45254</v>
      </c>
      <c r="C436" s="105" t="s">
        <v>22</v>
      </c>
      <c r="D436" s="105" t="s">
        <v>436</v>
      </c>
      <c r="E436" s="106">
        <v>0.57430555555555551</v>
      </c>
      <c r="F436" s="105" t="s">
        <v>1352</v>
      </c>
    </row>
    <row r="437" spans="1:6" ht="30">
      <c r="A437" s="103">
        <v>732</v>
      </c>
      <c r="B437" s="104">
        <v>45254</v>
      </c>
      <c r="C437" s="105" t="s">
        <v>22</v>
      </c>
      <c r="D437" s="105" t="s">
        <v>880</v>
      </c>
      <c r="E437" s="106">
        <v>0.57430555555555551</v>
      </c>
      <c r="F437" s="105" t="s">
        <v>1352</v>
      </c>
    </row>
    <row r="438" spans="1:6" ht="30">
      <c r="A438" s="103">
        <v>742</v>
      </c>
      <c r="B438" s="104">
        <v>45254</v>
      </c>
      <c r="C438" s="105" t="s">
        <v>22</v>
      </c>
      <c r="D438" s="105" t="s">
        <v>880</v>
      </c>
      <c r="E438" s="106">
        <v>0.5756944444444444</v>
      </c>
      <c r="F438" s="105" t="s">
        <v>1352</v>
      </c>
    </row>
    <row r="439" spans="1:6">
      <c r="A439" s="103">
        <v>802</v>
      </c>
      <c r="B439" s="104">
        <v>45254</v>
      </c>
      <c r="C439" s="105" t="s">
        <v>22</v>
      </c>
      <c r="D439" s="105" t="s">
        <v>23</v>
      </c>
      <c r="E439" s="106">
        <v>0.57708333333333328</v>
      </c>
      <c r="F439" s="105" t="s">
        <v>1352</v>
      </c>
    </row>
    <row r="440" spans="1:6" ht="30">
      <c r="A440" s="103">
        <v>138</v>
      </c>
      <c r="B440" s="104">
        <v>45254</v>
      </c>
      <c r="C440" s="105" t="s">
        <v>22</v>
      </c>
      <c r="D440" s="105" t="s">
        <v>89</v>
      </c>
      <c r="E440" s="106">
        <v>0.5805555555555556</v>
      </c>
      <c r="F440" s="105" t="s">
        <v>1352</v>
      </c>
    </row>
    <row r="441" spans="1:6" ht="30">
      <c r="A441" s="103">
        <v>862</v>
      </c>
      <c r="B441" s="104">
        <v>45254</v>
      </c>
      <c r="C441" s="105" t="s">
        <v>22</v>
      </c>
      <c r="D441" s="105" t="s">
        <v>436</v>
      </c>
      <c r="E441" s="106">
        <v>0.58402777777777781</v>
      </c>
      <c r="F441" s="105" t="s">
        <v>1352</v>
      </c>
    </row>
    <row r="442" spans="1:6" ht="30">
      <c r="A442" s="103">
        <v>869</v>
      </c>
      <c r="B442" s="104">
        <v>45254</v>
      </c>
      <c r="C442" s="105" t="s">
        <v>22</v>
      </c>
      <c r="D442" s="105" t="s">
        <v>436</v>
      </c>
      <c r="E442" s="106">
        <v>0.58402777777777781</v>
      </c>
      <c r="F442" s="105" t="s">
        <v>1352</v>
      </c>
    </row>
    <row r="443" spans="1:6" ht="30">
      <c r="A443" s="103">
        <v>348</v>
      </c>
      <c r="B443" s="104">
        <v>45254</v>
      </c>
      <c r="C443" s="105" t="s">
        <v>22</v>
      </c>
      <c r="D443" s="105" t="s">
        <v>448</v>
      </c>
      <c r="E443" s="106">
        <v>0.58402777777777781</v>
      </c>
      <c r="F443" s="105" t="s">
        <v>1352</v>
      </c>
    </row>
    <row r="444" spans="1:6" ht="30">
      <c r="A444" s="103">
        <v>219</v>
      </c>
      <c r="B444" s="104">
        <v>45254</v>
      </c>
      <c r="C444" s="105" t="s">
        <v>22</v>
      </c>
      <c r="D444" s="105" t="s">
        <v>246</v>
      </c>
      <c r="E444" s="106">
        <v>0.58472222222222225</v>
      </c>
      <c r="F444" s="105" t="s">
        <v>1352</v>
      </c>
    </row>
    <row r="445" spans="1:6" ht="30">
      <c r="A445" s="103">
        <v>811</v>
      </c>
      <c r="B445" s="104">
        <v>45254</v>
      </c>
      <c r="C445" s="105" t="s">
        <v>22</v>
      </c>
      <c r="D445" s="105" t="s">
        <v>436</v>
      </c>
      <c r="E445" s="106">
        <v>0.58958333333333335</v>
      </c>
      <c r="F445" s="105" t="s">
        <v>1352</v>
      </c>
    </row>
    <row r="446" spans="1:6">
      <c r="A446" s="103">
        <v>102</v>
      </c>
      <c r="B446" s="104">
        <v>45254</v>
      </c>
      <c r="C446" s="105" t="s">
        <v>22</v>
      </c>
      <c r="D446" s="105" t="s">
        <v>23</v>
      </c>
      <c r="E446" s="106">
        <v>0.59097222222222223</v>
      </c>
      <c r="F446" s="105" t="s">
        <v>1351</v>
      </c>
    </row>
    <row r="447" spans="1:6" ht="30">
      <c r="A447" s="103">
        <v>317</v>
      </c>
      <c r="B447" s="104">
        <v>45254</v>
      </c>
      <c r="C447" s="105" t="s">
        <v>22</v>
      </c>
      <c r="D447" s="105" t="s">
        <v>448</v>
      </c>
      <c r="E447" s="106">
        <v>0.59305555555555556</v>
      </c>
      <c r="F447" s="105" t="s">
        <v>1352</v>
      </c>
    </row>
    <row r="448" spans="1:6" ht="30">
      <c r="A448" s="103">
        <v>739</v>
      </c>
      <c r="B448" s="104">
        <v>45254</v>
      </c>
      <c r="C448" s="105" t="s">
        <v>22</v>
      </c>
      <c r="D448" s="105" t="s">
        <v>880</v>
      </c>
      <c r="E448" s="106">
        <v>0.6020833333333333</v>
      </c>
      <c r="F448" s="105" t="s">
        <v>1352</v>
      </c>
    </row>
    <row r="449" spans="1:6" ht="30">
      <c r="A449" s="103">
        <v>325</v>
      </c>
      <c r="B449" s="104">
        <v>45254</v>
      </c>
      <c r="C449" s="105" t="s">
        <v>22</v>
      </c>
      <c r="D449" s="105" t="s">
        <v>448</v>
      </c>
      <c r="E449" s="106">
        <v>0.60555555555555551</v>
      </c>
      <c r="F449" s="105" t="s">
        <v>1352</v>
      </c>
    </row>
    <row r="450" spans="1:6" ht="30">
      <c r="A450" s="103">
        <v>337</v>
      </c>
      <c r="B450" s="104">
        <v>45254</v>
      </c>
      <c r="C450" s="105" t="s">
        <v>22</v>
      </c>
      <c r="D450" s="105" t="s">
        <v>448</v>
      </c>
      <c r="E450" s="106">
        <v>0.60555555555555551</v>
      </c>
      <c r="F450" s="105" t="s">
        <v>1352</v>
      </c>
    </row>
    <row r="451" spans="1:6" ht="30">
      <c r="A451" s="103">
        <v>815</v>
      </c>
      <c r="B451" s="104">
        <v>45254</v>
      </c>
      <c r="C451" s="105" t="s">
        <v>22</v>
      </c>
      <c r="D451" s="105" t="s">
        <v>436</v>
      </c>
      <c r="E451" s="106">
        <v>0.61388888888888893</v>
      </c>
      <c r="F451" s="105" t="s">
        <v>1352</v>
      </c>
    </row>
    <row r="452" spans="1:6" ht="30">
      <c r="A452" s="103">
        <v>123</v>
      </c>
      <c r="B452" s="104">
        <v>45254</v>
      </c>
      <c r="C452" s="105" t="s">
        <v>22</v>
      </c>
      <c r="D452" s="105" t="s">
        <v>89</v>
      </c>
      <c r="E452" s="106">
        <v>0.61458333333333337</v>
      </c>
      <c r="F452" s="105" t="s">
        <v>1352</v>
      </c>
    </row>
    <row r="453" spans="1:6" ht="30">
      <c r="A453" s="103">
        <v>234</v>
      </c>
      <c r="B453" s="104">
        <v>45254</v>
      </c>
      <c r="C453" s="105" t="s">
        <v>22</v>
      </c>
      <c r="D453" s="105" t="s">
        <v>246</v>
      </c>
      <c r="E453" s="106">
        <v>0.61736111111111114</v>
      </c>
      <c r="F453" s="105" t="s">
        <v>1352</v>
      </c>
    </row>
    <row r="454" spans="1:6">
      <c r="A454" s="103">
        <v>403</v>
      </c>
      <c r="B454" s="104">
        <v>45254</v>
      </c>
      <c r="C454" s="105" t="s">
        <v>22</v>
      </c>
      <c r="D454" s="105" t="s">
        <v>23</v>
      </c>
      <c r="E454" s="106">
        <v>0.61944444444444446</v>
      </c>
      <c r="F454" s="105" t="s">
        <v>1351</v>
      </c>
    </row>
    <row r="455" spans="1:6">
      <c r="A455" s="103">
        <v>203</v>
      </c>
      <c r="B455" s="104">
        <v>45261</v>
      </c>
      <c r="C455" s="105" t="s">
        <v>22</v>
      </c>
      <c r="D455" s="105" t="s">
        <v>23</v>
      </c>
      <c r="E455" s="106">
        <v>0.52638888888888891</v>
      </c>
      <c r="F455" s="105" t="s">
        <v>1351</v>
      </c>
    </row>
    <row r="456" spans="1:6">
      <c r="A456" s="103">
        <v>103</v>
      </c>
      <c r="B456" s="104">
        <v>45261</v>
      </c>
      <c r="C456" s="105" t="s">
        <v>22</v>
      </c>
      <c r="D456" s="105" t="s">
        <v>23</v>
      </c>
      <c r="E456" s="106">
        <v>0.52638888888888891</v>
      </c>
      <c r="F456" s="105" t="s">
        <v>1351</v>
      </c>
    </row>
    <row r="457" spans="1:6">
      <c r="A457" s="103">
        <v>3</v>
      </c>
      <c r="B457" s="104">
        <v>45261</v>
      </c>
      <c r="C457" s="105" t="s">
        <v>22</v>
      </c>
      <c r="D457" s="105" t="s">
        <v>23</v>
      </c>
      <c r="E457" s="106">
        <v>0.52638888888888891</v>
      </c>
      <c r="F457" s="105" t="s">
        <v>1351</v>
      </c>
    </row>
    <row r="458" spans="1:6" ht="30">
      <c r="A458" s="103">
        <v>740</v>
      </c>
      <c r="B458" s="104">
        <v>45261</v>
      </c>
      <c r="C458" s="105" t="s">
        <v>22</v>
      </c>
      <c r="D458" s="105" t="s">
        <v>880</v>
      </c>
      <c r="E458" s="106">
        <v>0.52847222222222223</v>
      </c>
      <c r="F458" s="105" t="s">
        <v>1351</v>
      </c>
    </row>
    <row r="459" spans="1:6" ht="30">
      <c r="A459" s="103">
        <v>229</v>
      </c>
      <c r="B459" s="104">
        <v>45261</v>
      </c>
      <c r="C459" s="105" t="s">
        <v>22</v>
      </c>
      <c r="D459" s="105" t="s">
        <v>246</v>
      </c>
      <c r="E459" s="106">
        <v>0.53541666666666665</v>
      </c>
      <c r="F459" s="105" t="s">
        <v>1352</v>
      </c>
    </row>
    <row r="460" spans="1:6" ht="30">
      <c r="A460" s="103">
        <v>721</v>
      </c>
      <c r="B460" s="104">
        <v>45261</v>
      </c>
      <c r="C460" s="105" t="s">
        <v>22</v>
      </c>
      <c r="D460" s="105" t="s">
        <v>880</v>
      </c>
      <c r="E460" s="106">
        <v>0.53611111111111109</v>
      </c>
      <c r="F460" s="105" t="s">
        <v>1351</v>
      </c>
    </row>
    <row r="461" spans="1:6">
      <c r="A461" s="103">
        <v>304</v>
      </c>
      <c r="B461" s="104">
        <v>45261</v>
      </c>
      <c r="C461" s="105" t="s">
        <v>22</v>
      </c>
      <c r="D461" s="105" t="s">
        <v>23</v>
      </c>
      <c r="E461" s="106">
        <v>0.53680555555555554</v>
      </c>
      <c r="F461" s="105" t="s">
        <v>1351</v>
      </c>
    </row>
    <row r="462" spans="1:6" ht="30">
      <c r="A462" s="103">
        <v>889</v>
      </c>
      <c r="B462" s="104">
        <v>45261</v>
      </c>
      <c r="C462" s="105" t="s">
        <v>22</v>
      </c>
      <c r="D462" s="105" t="s">
        <v>436</v>
      </c>
      <c r="E462" s="106">
        <v>0.53888888888888886</v>
      </c>
      <c r="F462" s="105" t="s">
        <v>1351</v>
      </c>
    </row>
    <row r="463" spans="1:6">
      <c r="A463" s="103">
        <v>6</v>
      </c>
      <c r="B463" s="104">
        <v>45261</v>
      </c>
      <c r="C463" s="105" t="s">
        <v>22</v>
      </c>
      <c r="D463" s="105" t="s">
        <v>23</v>
      </c>
      <c r="E463" s="106">
        <v>0.5395833333333333</v>
      </c>
      <c r="F463" s="105" t="s">
        <v>1351</v>
      </c>
    </row>
    <row r="464" spans="1:6" ht="30">
      <c r="A464" s="103">
        <v>140</v>
      </c>
      <c r="B464" s="104">
        <v>45261</v>
      </c>
      <c r="C464" s="105" t="s">
        <v>22</v>
      </c>
      <c r="D464" s="105" t="s">
        <v>89</v>
      </c>
      <c r="E464" s="106">
        <v>0.54027777777777775</v>
      </c>
      <c r="F464" s="105" t="s">
        <v>1351</v>
      </c>
    </row>
    <row r="465" spans="1:6" ht="30">
      <c r="A465" s="103">
        <v>879</v>
      </c>
      <c r="B465" s="104">
        <v>45261</v>
      </c>
      <c r="C465" s="105" t="s">
        <v>22</v>
      </c>
      <c r="D465" s="105" t="s">
        <v>436</v>
      </c>
      <c r="E465" s="106">
        <v>0.54097222222222219</v>
      </c>
      <c r="F465" s="105" t="s">
        <v>1351</v>
      </c>
    </row>
    <row r="466" spans="1:6" ht="30">
      <c r="A466" s="103">
        <v>122</v>
      </c>
      <c r="B466" s="104">
        <v>45261</v>
      </c>
      <c r="C466" s="105" t="s">
        <v>22</v>
      </c>
      <c r="D466" s="105" t="s">
        <v>89</v>
      </c>
      <c r="E466" s="106">
        <v>0.54166666666666663</v>
      </c>
      <c r="F466" s="105" t="s">
        <v>1351</v>
      </c>
    </row>
    <row r="467" spans="1:6" ht="30">
      <c r="A467" s="103">
        <v>435</v>
      </c>
      <c r="B467" s="104">
        <v>45261</v>
      </c>
      <c r="C467" s="105" t="s">
        <v>22</v>
      </c>
      <c r="D467" s="105" t="s">
        <v>612</v>
      </c>
      <c r="E467" s="106">
        <v>0.54166666666666663</v>
      </c>
      <c r="F467" s="105" t="s">
        <v>1351</v>
      </c>
    </row>
    <row r="468" spans="1:6" ht="30">
      <c r="A468" s="103">
        <v>247</v>
      </c>
      <c r="B468" s="104">
        <v>45261</v>
      </c>
      <c r="C468" s="105" t="s">
        <v>22</v>
      </c>
      <c r="D468" s="105" t="s">
        <v>246</v>
      </c>
      <c r="E468" s="106">
        <v>0.54166666666666663</v>
      </c>
      <c r="F468" s="105" t="s">
        <v>1351</v>
      </c>
    </row>
    <row r="469" spans="1:6" ht="30">
      <c r="A469" s="103">
        <v>719</v>
      </c>
      <c r="B469" s="104">
        <v>45261</v>
      </c>
      <c r="C469" s="105" t="s">
        <v>22</v>
      </c>
      <c r="D469" s="105" t="s">
        <v>880</v>
      </c>
      <c r="E469" s="106">
        <v>0.54166666666666663</v>
      </c>
      <c r="F469" s="105" t="s">
        <v>1351</v>
      </c>
    </row>
    <row r="470" spans="1:6" ht="30">
      <c r="A470" s="103">
        <v>338</v>
      </c>
      <c r="B470" s="104">
        <v>45261</v>
      </c>
      <c r="C470" s="105" t="s">
        <v>22</v>
      </c>
      <c r="D470" s="105" t="s">
        <v>448</v>
      </c>
      <c r="E470" s="106">
        <v>0.54513888888888884</v>
      </c>
      <c r="F470" s="105" t="s">
        <v>1351</v>
      </c>
    </row>
    <row r="471" spans="1:6">
      <c r="A471" s="103">
        <v>1</v>
      </c>
      <c r="B471" s="104">
        <v>45261</v>
      </c>
      <c r="C471" s="105" t="s">
        <v>22</v>
      </c>
      <c r="D471" s="105" t="s">
        <v>23</v>
      </c>
      <c r="E471" s="106">
        <v>0.54513888888888884</v>
      </c>
      <c r="F471" s="105" t="s">
        <v>1351</v>
      </c>
    </row>
    <row r="472" spans="1:6">
      <c r="A472" s="103">
        <v>502</v>
      </c>
      <c r="B472" s="104">
        <v>45261</v>
      </c>
      <c r="C472" s="105" t="s">
        <v>22</v>
      </c>
      <c r="D472" s="105" t="s">
        <v>23</v>
      </c>
      <c r="E472" s="106">
        <v>0.54583333333333328</v>
      </c>
      <c r="F472" s="105" t="s">
        <v>1351</v>
      </c>
    </row>
    <row r="473" spans="1:6">
      <c r="A473" s="103">
        <v>504</v>
      </c>
      <c r="B473" s="104">
        <v>45261</v>
      </c>
      <c r="C473" s="105" t="s">
        <v>22</v>
      </c>
      <c r="D473" s="105" t="s">
        <v>23</v>
      </c>
      <c r="E473" s="106">
        <v>0.54652777777777772</v>
      </c>
      <c r="F473" s="105" t="s">
        <v>1351</v>
      </c>
    </row>
    <row r="474" spans="1:6">
      <c r="A474" s="103">
        <v>703</v>
      </c>
      <c r="B474" s="104">
        <v>45261</v>
      </c>
      <c r="C474" s="105" t="s">
        <v>22</v>
      </c>
      <c r="D474" s="105" t="s">
        <v>23</v>
      </c>
      <c r="E474" s="106">
        <v>0.54652777777777772</v>
      </c>
      <c r="F474" s="105" t="s">
        <v>1351</v>
      </c>
    </row>
    <row r="475" spans="1:6">
      <c r="A475" s="103">
        <v>802</v>
      </c>
      <c r="B475" s="104">
        <v>45261</v>
      </c>
      <c r="C475" s="105" t="s">
        <v>22</v>
      </c>
      <c r="D475" s="105" t="s">
        <v>23</v>
      </c>
      <c r="E475" s="106">
        <v>0.54722222222222228</v>
      </c>
      <c r="F475" s="105" t="s">
        <v>1351</v>
      </c>
    </row>
    <row r="476" spans="1:6" ht="30">
      <c r="A476" s="103">
        <v>845</v>
      </c>
      <c r="B476" s="104">
        <v>45261</v>
      </c>
      <c r="C476" s="105" t="s">
        <v>22</v>
      </c>
      <c r="D476" s="105" t="s">
        <v>436</v>
      </c>
      <c r="E476" s="106">
        <v>0.54722222222222228</v>
      </c>
      <c r="F476" s="105" t="s">
        <v>1351</v>
      </c>
    </row>
    <row r="477" spans="1:6" ht="30">
      <c r="A477" s="103">
        <v>855</v>
      </c>
      <c r="B477" s="104">
        <v>45261</v>
      </c>
      <c r="C477" s="105" t="s">
        <v>22</v>
      </c>
      <c r="D477" s="105" t="s">
        <v>436</v>
      </c>
      <c r="E477" s="106">
        <v>0.54791666666666672</v>
      </c>
      <c r="F477" s="105" t="s">
        <v>1352</v>
      </c>
    </row>
    <row r="478" spans="1:6" ht="30">
      <c r="A478" s="103">
        <v>214</v>
      </c>
      <c r="B478" s="104">
        <v>45261</v>
      </c>
      <c r="C478" s="105" t="s">
        <v>22</v>
      </c>
      <c r="D478" s="105" t="s">
        <v>246</v>
      </c>
      <c r="E478" s="106">
        <v>0.54791666666666672</v>
      </c>
      <c r="F478" s="105" t="s">
        <v>1351</v>
      </c>
    </row>
    <row r="479" spans="1:6" ht="30">
      <c r="A479" s="103">
        <v>826</v>
      </c>
      <c r="B479" s="104">
        <v>45261</v>
      </c>
      <c r="C479" s="105" t="s">
        <v>22</v>
      </c>
      <c r="D479" s="105" t="s">
        <v>436</v>
      </c>
      <c r="E479" s="106">
        <v>0.54861111111111116</v>
      </c>
      <c r="F479" s="105" t="s">
        <v>1351</v>
      </c>
    </row>
    <row r="480" spans="1:6" ht="30">
      <c r="A480" s="103">
        <v>610</v>
      </c>
      <c r="B480" s="104">
        <v>45261</v>
      </c>
      <c r="C480" s="105" t="s">
        <v>22</v>
      </c>
      <c r="D480" s="105" t="s">
        <v>828</v>
      </c>
      <c r="E480" s="106">
        <v>0.5493055555555556</v>
      </c>
      <c r="F480" s="105" t="s">
        <v>1351</v>
      </c>
    </row>
    <row r="481" spans="1:6" ht="30">
      <c r="A481" s="103">
        <v>614</v>
      </c>
      <c r="B481" s="104">
        <v>45261</v>
      </c>
      <c r="C481" s="105" t="s">
        <v>22</v>
      </c>
      <c r="D481" s="105" t="s">
        <v>828</v>
      </c>
      <c r="E481" s="106">
        <v>0.55000000000000004</v>
      </c>
      <c r="F481" s="105" t="s">
        <v>1352</v>
      </c>
    </row>
    <row r="482" spans="1:6" ht="30">
      <c r="A482" s="103">
        <v>618</v>
      </c>
      <c r="B482" s="104">
        <v>45261</v>
      </c>
      <c r="C482" s="105" t="s">
        <v>22</v>
      </c>
      <c r="D482" s="105" t="s">
        <v>828</v>
      </c>
      <c r="E482" s="106">
        <v>0.55000000000000004</v>
      </c>
      <c r="F482" s="105" t="s">
        <v>1352</v>
      </c>
    </row>
    <row r="483" spans="1:6">
      <c r="A483" s="103">
        <v>602</v>
      </c>
      <c r="B483" s="104">
        <v>45261</v>
      </c>
      <c r="C483" s="105" t="s">
        <v>22</v>
      </c>
      <c r="D483" s="105" t="s">
        <v>23</v>
      </c>
      <c r="E483" s="106">
        <v>0.55069444444444449</v>
      </c>
      <c r="F483" s="105" t="s">
        <v>1351</v>
      </c>
    </row>
    <row r="484" spans="1:6" ht="30">
      <c r="A484" s="103">
        <v>620</v>
      </c>
      <c r="B484" s="104">
        <v>45261</v>
      </c>
      <c r="C484" s="105" t="s">
        <v>22</v>
      </c>
      <c r="D484" s="105" t="s">
        <v>828</v>
      </c>
      <c r="E484" s="106">
        <v>0.55069444444444449</v>
      </c>
      <c r="F484" s="105" t="s">
        <v>1352</v>
      </c>
    </row>
    <row r="485" spans="1:6" ht="30">
      <c r="A485" s="103">
        <v>141</v>
      </c>
      <c r="B485" s="104">
        <v>45261</v>
      </c>
      <c r="C485" s="105" t="s">
        <v>22</v>
      </c>
      <c r="D485" s="105" t="s">
        <v>89</v>
      </c>
      <c r="E485" s="106">
        <v>0.55138888888888893</v>
      </c>
      <c r="F485" s="105" t="s">
        <v>1351</v>
      </c>
    </row>
    <row r="486" spans="1:6" ht="30">
      <c r="A486" s="103">
        <v>866</v>
      </c>
      <c r="B486" s="104">
        <v>45261</v>
      </c>
      <c r="C486" s="105" t="s">
        <v>22</v>
      </c>
      <c r="D486" s="105" t="s">
        <v>436</v>
      </c>
      <c r="E486" s="106">
        <v>0.55208333333333337</v>
      </c>
      <c r="F486" s="105" t="s">
        <v>1351</v>
      </c>
    </row>
    <row r="487" spans="1:6" ht="30">
      <c r="A487" s="103">
        <v>346</v>
      </c>
      <c r="B487" s="104">
        <v>45261</v>
      </c>
      <c r="C487" s="105" t="s">
        <v>22</v>
      </c>
      <c r="D487" s="105" t="s">
        <v>448</v>
      </c>
      <c r="E487" s="106">
        <v>0.55208333333333337</v>
      </c>
      <c r="F487" s="105" t="s">
        <v>1351</v>
      </c>
    </row>
    <row r="488" spans="1:6" ht="30">
      <c r="A488" s="103">
        <v>525</v>
      </c>
      <c r="B488" s="104">
        <v>45261</v>
      </c>
      <c r="C488" s="105" t="s">
        <v>22</v>
      </c>
      <c r="D488" s="105" t="s">
        <v>768</v>
      </c>
      <c r="E488" s="106">
        <v>0.55208333333333337</v>
      </c>
      <c r="F488" s="105" t="s">
        <v>1351</v>
      </c>
    </row>
    <row r="489" spans="1:6">
      <c r="A489" s="103">
        <v>4</v>
      </c>
      <c r="B489" s="104">
        <v>45261</v>
      </c>
      <c r="C489" s="105" t="s">
        <v>22</v>
      </c>
      <c r="D489" s="105" t="s">
        <v>23</v>
      </c>
      <c r="E489" s="106">
        <v>0.55486111111111114</v>
      </c>
      <c r="F489" s="105" t="s">
        <v>1351</v>
      </c>
    </row>
    <row r="490" spans="1:6" ht="30">
      <c r="A490" s="103">
        <v>870</v>
      </c>
      <c r="B490" s="104">
        <v>45261</v>
      </c>
      <c r="C490" s="105" t="s">
        <v>22</v>
      </c>
      <c r="D490" s="105" t="s">
        <v>436</v>
      </c>
      <c r="E490" s="106">
        <v>0.55555555555555558</v>
      </c>
      <c r="F490" s="105" t="s">
        <v>1351</v>
      </c>
    </row>
    <row r="491" spans="1:6" ht="30">
      <c r="A491" s="103">
        <v>444</v>
      </c>
      <c r="B491" s="104">
        <v>45261</v>
      </c>
      <c r="C491" s="105" t="s">
        <v>22</v>
      </c>
      <c r="D491" s="105" t="s">
        <v>612</v>
      </c>
      <c r="E491" s="106">
        <v>0.55625000000000002</v>
      </c>
      <c r="F491" s="105" t="s">
        <v>1351</v>
      </c>
    </row>
    <row r="492" spans="1:6" ht="30">
      <c r="A492" s="103">
        <v>417</v>
      </c>
      <c r="B492" s="104">
        <v>45261</v>
      </c>
      <c r="C492" s="105" t="s">
        <v>22</v>
      </c>
      <c r="D492" s="105" t="s">
        <v>612</v>
      </c>
      <c r="E492" s="106">
        <v>0.55694444444444446</v>
      </c>
      <c r="F492" s="105" t="s">
        <v>1352</v>
      </c>
    </row>
    <row r="493" spans="1:6">
      <c r="A493" s="103">
        <v>303</v>
      </c>
      <c r="B493" s="104">
        <v>45261</v>
      </c>
      <c r="C493" s="105" t="s">
        <v>22</v>
      </c>
      <c r="D493" s="105" t="s">
        <v>23</v>
      </c>
      <c r="E493" s="106">
        <v>0.55763888888888891</v>
      </c>
      <c r="F493" s="105" t="s">
        <v>1352</v>
      </c>
    </row>
    <row r="494" spans="1:6" ht="30">
      <c r="A494" s="103">
        <v>876</v>
      </c>
      <c r="B494" s="104">
        <v>45261</v>
      </c>
      <c r="C494" s="105" t="s">
        <v>22</v>
      </c>
      <c r="D494" s="105" t="s">
        <v>436</v>
      </c>
      <c r="E494" s="106">
        <v>0.55763888888888891</v>
      </c>
      <c r="F494" s="105" t="s">
        <v>1352</v>
      </c>
    </row>
    <row r="495" spans="1:6" ht="30">
      <c r="A495" s="103">
        <v>888</v>
      </c>
      <c r="B495" s="104">
        <v>45261</v>
      </c>
      <c r="C495" s="105" t="s">
        <v>22</v>
      </c>
      <c r="D495" s="105" t="s">
        <v>436</v>
      </c>
      <c r="E495" s="106">
        <v>0.55763888888888891</v>
      </c>
      <c r="F495" s="105" t="s">
        <v>1351</v>
      </c>
    </row>
    <row r="496" spans="1:6" ht="30">
      <c r="A496" s="103">
        <v>835</v>
      </c>
      <c r="B496" s="104">
        <v>45261</v>
      </c>
      <c r="C496" s="105" t="s">
        <v>22</v>
      </c>
      <c r="D496" s="105" t="s">
        <v>436</v>
      </c>
      <c r="E496" s="106">
        <v>0.55833333333333335</v>
      </c>
      <c r="F496" s="105" t="s">
        <v>1351</v>
      </c>
    </row>
    <row r="497" spans="1:6" ht="30">
      <c r="A497" s="103">
        <v>246</v>
      </c>
      <c r="B497" s="104">
        <v>45261</v>
      </c>
      <c r="C497" s="105" t="s">
        <v>22</v>
      </c>
      <c r="D497" s="105" t="s">
        <v>246</v>
      </c>
      <c r="E497" s="106">
        <v>0.55833333333333335</v>
      </c>
      <c r="F497" s="105" t="s">
        <v>1351</v>
      </c>
    </row>
    <row r="498" spans="1:6" ht="30">
      <c r="A498" s="103">
        <v>248</v>
      </c>
      <c r="B498" s="104">
        <v>45261</v>
      </c>
      <c r="C498" s="105" t="s">
        <v>22</v>
      </c>
      <c r="D498" s="105" t="s">
        <v>246</v>
      </c>
      <c r="E498" s="106">
        <v>0.55833333333333335</v>
      </c>
      <c r="F498" s="105" t="s">
        <v>1351</v>
      </c>
    </row>
    <row r="499" spans="1:6" ht="30">
      <c r="A499" s="103">
        <v>856</v>
      </c>
      <c r="B499" s="104">
        <v>45261</v>
      </c>
      <c r="C499" s="105" t="s">
        <v>22</v>
      </c>
      <c r="D499" s="105" t="s">
        <v>436</v>
      </c>
      <c r="E499" s="106">
        <v>0.55902777777777779</v>
      </c>
      <c r="F499" s="105" t="s">
        <v>1351</v>
      </c>
    </row>
    <row r="500" spans="1:6" ht="30">
      <c r="A500" s="103">
        <v>351</v>
      </c>
      <c r="B500" s="104">
        <v>45261</v>
      </c>
      <c r="C500" s="105" t="s">
        <v>22</v>
      </c>
      <c r="D500" s="105" t="s">
        <v>448</v>
      </c>
      <c r="E500" s="106">
        <v>0.5625</v>
      </c>
      <c r="F500" s="105" t="s">
        <v>1351</v>
      </c>
    </row>
    <row r="501" spans="1:6" ht="30">
      <c r="A501" s="103">
        <v>716</v>
      </c>
      <c r="B501" s="104">
        <v>45261</v>
      </c>
      <c r="C501" s="105" t="s">
        <v>22</v>
      </c>
      <c r="D501" s="105" t="s">
        <v>880</v>
      </c>
      <c r="E501" s="106">
        <v>0.5625</v>
      </c>
      <c r="F501" s="105" t="s">
        <v>1351</v>
      </c>
    </row>
    <row r="502" spans="1:6" ht="30">
      <c r="A502" s="103">
        <v>737</v>
      </c>
      <c r="B502" s="104">
        <v>45261</v>
      </c>
      <c r="C502" s="105" t="s">
        <v>22</v>
      </c>
      <c r="D502" s="105" t="s">
        <v>880</v>
      </c>
      <c r="E502" s="106">
        <v>0.5625</v>
      </c>
      <c r="F502" s="105" t="s">
        <v>1351</v>
      </c>
    </row>
    <row r="503" spans="1:6" ht="30">
      <c r="A503" s="103">
        <v>342</v>
      </c>
      <c r="B503" s="104">
        <v>45261</v>
      </c>
      <c r="C503" s="105" t="s">
        <v>22</v>
      </c>
      <c r="D503" s="105" t="s">
        <v>448</v>
      </c>
      <c r="E503" s="106">
        <v>0.5625</v>
      </c>
      <c r="F503" s="105" t="s">
        <v>1351</v>
      </c>
    </row>
    <row r="504" spans="1:6" ht="30">
      <c r="A504" s="103">
        <v>820</v>
      </c>
      <c r="B504" s="104">
        <v>45261</v>
      </c>
      <c r="C504" s="105" t="s">
        <v>22</v>
      </c>
      <c r="D504" s="105" t="s">
        <v>436</v>
      </c>
      <c r="E504" s="106">
        <v>0.5625</v>
      </c>
      <c r="F504" s="105" t="s">
        <v>1352</v>
      </c>
    </row>
    <row r="505" spans="1:6" ht="30">
      <c r="A505" s="103">
        <v>842</v>
      </c>
      <c r="B505" s="104">
        <v>45261</v>
      </c>
      <c r="C505" s="105" t="s">
        <v>22</v>
      </c>
      <c r="D505" s="105" t="s">
        <v>436</v>
      </c>
      <c r="E505" s="106">
        <v>0.5625</v>
      </c>
      <c r="F505" s="105" t="s">
        <v>1351</v>
      </c>
    </row>
    <row r="506" spans="1:6" ht="30">
      <c r="A506" s="103">
        <v>445</v>
      </c>
      <c r="B506" s="104">
        <v>45261</v>
      </c>
      <c r="C506" s="105" t="s">
        <v>22</v>
      </c>
      <c r="D506" s="105" t="s">
        <v>612</v>
      </c>
      <c r="E506" s="106">
        <v>0.5625</v>
      </c>
      <c r="F506" s="105" t="s">
        <v>1351</v>
      </c>
    </row>
    <row r="507" spans="1:6" ht="30">
      <c r="A507" s="103">
        <v>817</v>
      </c>
      <c r="B507" s="104">
        <v>45261</v>
      </c>
      <c r="C507" s="105" t="s">
        <v>22</v>
      </c>
      <c r="D507" s="105" t="s">
        <v>436</v>
      </c>
      <c r="E507" s="106">
        <v>0.56319444444444444</v>
      </c>
      <c r="F507" s="105" t="s">
        <v>1352</v>
      </c>
    </row>
    <row r="508" spans="1:6" ht="30">
      <c r="A508" s="103">
        <v>532</v>
      </c>
      <c r="B508" s="104">
        <v>45261</v>
      </c>
      <c r="C508" s="105" t="s">
        <v>22</v>
      </c>
      <c r="D508" s="105" t="s">
        <v>89</v>
      </c>
      <c r="E508" s="106">
        <v>0.56319444444444444</v>
      </c>
      <c r="F508" s="105" t="s">
        <v>1352</v>
      </c>
    </row>
    <row r="509" spans="1:6" ht="30">
      <c r="A509" s="103">
        <v>330</v>
      </c>
      <c r="B509" s="104">
        <v>45261</v>
      </c>
      <c r="C509" s="105" t="s">
        <v>22</v>
      </c>
      <c r="D509" s="105" t="s">
        <v>448</v>
      </c>
      <c r="E509" s="106">
        <v>0.56319444444444444</v>
      </c>
      <c r="F509" s="105" t="s">
        <v>1352</v>
      </c>
    </row>
    <row r="510" spans="1:6" ht="30">
      <c r="A510" s="103">
        <v>310</v>
      </c>
      <c r="B510" s="104">
        <v>45261</v>
      </c>
      <c r="C510" s="105" t="s">
        <v>22</v>
      </c>
      <c r="D510" s="105" t="s">
        <v>448</v>
      </c>
      <c r="E510" s="106">
        <v>0.56319444444444444</v>
      </c>
      <c r="F510" s="105" t="s">
        <v>1352</v>
      </c>
    </row>
    <row r="511" spans="1:6">
      <c r="A511" s="103">
        <v>603</v>
      </c>
      <c r="B511" s="104">
        <v>45261</v>
      </c>
      <c r="C511" s="105" t="s">
        <v>22</v>
      </c>
      <c r="D511" s="105" t="s">
        <v>23</v>
      </c>
      <c r="E511" s="106">
        <v>0.56597222222222221</v>
      </c>
      <c r="F511" s="105" t="s">
        <v>1352</v>
      </c>
    </row>
    <row r="512" spans="1:6" ht="30">
      <c r="A512" s="103">
        <v>717</v>
      </c>
      <c r="B512" s="104">
        <v>45261</v>
      </c>
      <c r="C512" s="105" t="s">
        <v>22</v>
      </c>
      <c r="D512" s="105" t="s">
        <v>880</v>
      </c>
      <c r="E512" s="106">
        <v>0.56666666666666665</v>
      </c>
      <c r="F512" s="105" t="s">
        <v>1352</v>
      </c>
    </row>
    <row r="513" spans="1:6" ht="30">
      <c r="A513" s="103">
        <v>738</v>
      </c>
      <c r="B513" s="104">
        <v>45261</v>
      </c>
      <c r="C513" s="105" t="s">
        <v>22</v>
      </c>
      <c r="D513" s="105" t="s">
        <v>880</v>
      </c>
      <c r="E513" s="106">
        <v>0.56736111111111109</v>
      </c>
      <c r="F513" s="105" t="s">
        <v>1352</v>
      </c>
    </row>
    <row r="514" spans="1:6" ht="30">
      <c r="A514" s="103">
        <v>256</v>
      </c>
      <c r="B514" s="104">
        <v>45261</v>
      </c>
      <c r="C514" s="105" t="s">
        <v>22</v>
      </c>
      <c r="D514" s="105" t="s">
        <v>246</v>
      </c>
      <c r="E514" s="106">
        <v>0.56805555555555554</v>
      </c>
      <c r="F514" s="105" t="s">
        <v>1352</v>
      </c>
    </row>
    <row r="515" spans="1:6" ht="30">
      <c r="A515" s="103">
        <v>257</v>
      </c>
      <c r="B515" s="104">
        <v>45261</v>
      </c>
      <c r="C515" s="105" t="s">
        <v>22</v>
      </c>
      <c r="D515" s="105" t="s">
        <v>246</v>
      </c>
      <c r="E515" s="106">
        <v>0.56874999999999998</v>
      </c>
      <c r="F515" s="105" t="s">
        <v>1352</v>
      </c>
    </row>
    <row r="516" spans="1:6" ht="30">
      <c r="A516" s="103">
        <v>232</v>
      </c>
      <c r="B516" s="104">
        <v>45261</v>
      </c>
      <c r="C516" s="105" t="s">
        <v>22</v>
      </c>
      <c r="D516" s="105" t="s">
        <v>246</v>
      </c>
      <c r="E516" s="106">
        <v>0.56944444444444442</v>
      </c>
      <c r="F516" s="105" t="s">
        <v>1352</v>
      </c>
    </row>
    <row r="517" spans="1:6" ht="30">
      <c r="A517" s="103">
        <v>450</v>
      </c>
      <c r="B517" s="104">
        <v>45261</v>
      </c>
      <c r="C517" s="105" t="s">
        <v>22</v>
      </c>
      <c r="D517" s="105" t="s">
        <v>612</v>
      </c>
      <c r="E517" s="106">
        <v>0.57013888888888886</v>
      </c>
      <c r="F517" s="105" t="s">
        <v>1352</v>
      </c>
    </row>
    <row r="518" spans="1:6" ht="30">
      <c r="A518" s="103">
        <v>735</v>
      </c>
      <c r="B518" s="104">
        <v>45261</v>
      </c>
      <c r="C518" s="105" t="s">
        <v>22</v>
      </c>
      <c r="D518" s="105" t="s">
        <v>880</v>
      </c>
      <c r="E518" s="106">
        <v>0.57291666666666663</v>
      </c>
      <c r="F518" s="105" t="s">
        <v>1352</v>
      </c>
    </row>
    <row r="519" spans="1:6" ht="30">
      <c r="A519" s="103">
        <v>613</v>
      </c>
      <c r="B519" s="104">
        <v>45261</v>
      </c>
      <c r="C519" s="105" t="s">
        <v>22</v>
      </c>
      <c r="D519" s="105" t="s">
        <v>828</v>
      </c>
      <c r="E519" s="106">
        <v>0.57291666666666663</v>
      </c>
      <c r="F519" s="105" t="s">
        <v>1352</v>
      </c>
    </row>
    <row r="520" spans="1:6" ht="30">
      <c r="A520" s="103">
        <v>742</v>
      </c>
      <c r="B520" s="104">
        <v>45261</v>
      </c>
      <c r="C520" s="105" t="s">
        <v>22</v>
      </c>
      <c r="D520" s="105" t="s">
        <v>880</v>
      </c>
      <c r="E520" s="106">
        <v>0.57430555555555551</v>
      </c>
      <c r="F520" s="105" t="s">
        <v>1352</v>
      </c>
    </row>
    <row r="521" spans="1:6" ht="30">
      <c r="A521" s="103">
        <v>312</v>
      </c>
      <c r="B521" s="104">
        <v>45261</v>
      </c>
      <c r="C521" s="105" t="s">
        <v>22</v>
      </c>
      <c r="D521" s="105" t="s">
        <v>448</v>
      </c>
      <c r="E521" s="106">
        <v>0.57430555555555551</v>
      </c>
      <c r="F521" s="105" t="s">
        <v>1352</v>
      </c>
    </row>
    <row r="522" spans="1:6" ht="30">
      <c r="A522" s="103">
        <v>883</v>
      </c>
      <c r="B522" s="104">
        <v>45261</v>
      </c>
      <c r="C522" s="105" t="s">
        <v>22</v>
      </c>
      <c r="D522" s="105" t="s">
        <v>436</v>
      </c>
      <c r="E522" s="106">
        <v>0.57430555555555551</v>
      </c>
      <c r="F522" s="105" t="s">
        <v>1352</v>
      </c>
    </row>
    <row r="523" spans="1:6" ht="30">
      <c r="A523" s="103">
        <v>317</v>
      </c>
      <c r="B523" s="104">
        <v>45261</v>
      </c>
      <c r="C523" s="105" t="s">
        <v>22</v>
      </c>
      <c r="D523" s="105" t="s">
        <v>448</v>
      </c>
      <c r="E523" s="106">
        <v>0.5756944444444444</v>
      </c>
      <c r="F523" s="105" t="s">
        <v>1352</v>
      </c>
    </row>
    <row r="524" spans="1:6" ht="30">
      <c r="A524" s="103">
        <v>137</v>
      </c>
      <c r="B524" s="104">
        <v>45261</v>
      </c>
      <c r="C524" s="105" t="s">
        <v>22</v>
      </c>
      <c r="D524" s="105" t="s">
        <v>89</v>
      </c>
      <c r="E524" s="106">
        <v>0.5756944444444444</v>
      </c>
      <c r="F524" s="105" t="s">
        <v>1352</v>
      </c>
    </row>
    <row r="525" spans="1:6" ht="30">
      <c r="A525" s="103">
        <v>116</v>
      </c>
      <c r="B525" s="104">
        <v>45261</v>
      </c>
      <c r="C525" s="105" t="s">
        <v>22</v>
      </c>
      <c r="D525" s="105" t="s">
        <v>89</v>
      </c>
      <c r="E525" s="106">
        <v>0.57638888888888884</v>
      </c>
      <c r="F525" s="105" t="s">
        <v>1352</v>
      </c>
    </row>
    <row r="526" spans="1:6" ht="30">
      <c r="A526" s="103">
        <v>818</v>
      </c>
      <c r="B526" s="104">
        <v>45261</v>
      </c>
      <c r="C526" s="105" t="s">
        <v>22</v>
      </c>
      <c r="D526" s="105" t="s">
        <v>436</v>
      </c>
      <c r="E526" s="106">
        <v>0.5805555555555556</v>
      </c>
      <c r="F526" s="105" t="s">
        <v>1352</v>
      </c>
    </row>
    <row r="527" spans="1:6" ht="30">
      <c r="A527" s="103">
        <v>867</v>
      </c>
      <c r="B527" s="104">
        <v>45261</v>
      </c>
      <c r="C527" s="105" t="s">
        <v>22</v>
      </c>
      <c r="D527" s="105" t="s">
        <v>436</v>
      </c>
      <c r="E527" s="106">
        <v>0.5805555555555556</v>
      </c>
      <c r="F527" s="105" t="s">
        <v>1352</v>
      </c>
    </row>
    <row r="528" spans="1:6" ht="30">
      <c r="A528" s="103">
        <v>120</v>
      </c>
      <c r="B528" s="104">
        <v>45261</v>
      </c>
      <c r="C528" s="105" t="s">
        <v>22</v>
      </c>
      <c r="D528" s="105" t="s">
        <v>89</v>
      </c>
      <c r="E528" s="106">
        <v>0.58333333333333337</v>
      </c>
      <c r="F528" s="105" t="s">
        <v>1352</v>
      </c>
    </row>
    <row r="529" spans="1:6">
      <c r="A529" s="103">
        <v>404</v>
      </c>
      <c r="B529" s="104">
        <v>45261</v>
      </c>
      <c r="C529" s="105" t="s">
        <v>22</v>
      </c>
      <c r="D529" s="105" t="s">
        <v>23</v>
      </c>
      <c r="E529" s="106">
        <v>0.5854166666666667</v>
      </c>
      <c r="F529" s="105" t="s">
        <v>1352</v>
      </c>
    </row>
    <row r="530" spans="1:6" ht="30">
      <c r="A530" s="103">
        <v>138</v>
      </c>
      <c r="B530" s="104">
        <v>45261</v>
      </c>
      <c r="C530" s="105" t="s">
        <v>22</v>
      </c>
      <c r="D530" s="105" t="s">
        <v>89</v>
      </c>
      <c r="E530" s="106">
        <v>0.58680555555555558</v>
      </c>
      <c r="F530" s="105" t="s">
        <v>1352</v>
      </c>
    </row>
    <row r="531" spans="1:6" ht="30">
      <c r="A531" s="103">
        <v>869</v>
      </c>
      <c r="B531" s="104">
        <v>45261</v>
      </c>
      <c r="C531" s="105" t="s">
        <v>22</v>
      </c>
      <c r="D531" s="105" t="s">
        <v>436</v>
      </c>
      <c r="E531" s="106">
        <v>0.58680555555555558</v>
      </c>
      <c r="F531" s="105" t="s">
        <v>1352</v>
      </c>
    </row>
    <row r="532" spans="1:6" ht="30">
      <c r="A532" s="103">
        <v>139</v>
      </c>
      <c r="B532" s="104">
        <v>45261</v>
      </c>
      <c r="C532" s="105" t="s">
        <v>22</v>
      </c>
      <c r="D532" s="105" t="s">
        <v>89</v>
      </c>
      <c r="E532" s="106">
        <v>0.58680555555555558</v>
      </c>
      <c r="F532" s="105" t="s">
        <v>1352</v>
      </c>
    </row>
    <row r="533" spans="1:6">
      <c r="A533" s="103">
        <v>702</v>
      </c>
      <c r="B533" s="104">
        <v>45261</v>
      </c>
      <c r="C533" s="105" t="s">
        <v>22</v>
      </c>
      <c r="D533" s="105" t="s">
        <v>23</v>
      </c>
      <c r="E533" s="106">
        <v>0.61041666666666672</v>
      </c>
      <c r="F533" s="105" t="s">
        <v>1352</v>
      </c>
    </row>
    <row r="534" spans="1:6">
      <c r="A534" s="103">
        <v>804</v>
      </c>
      <c r="B534" s="104">
        <v>45261</v>
      </c>
      <c r="C534" s="105" t="s">
        <v>22</v>
      </c>
      <c r="D534" s="105" t="s">
        <v>23</v>
      </c>
      <c r="E534" s="106">
        <v>0.61388888888888893</v>
      </c>
      <c r="F534" s="105" t="s">
        <v>1352</v>
      </c>
    </row>
    <row r="535" spans="1:6">
      <c r="A535" s="103">
        <v>3</v>
      </c>
      <c r="B535" s="104">
        <v>45268</v>
      </c>
      <c r="C535" s="105" t="s">
        <v>22</v>
      </c>
      <c r="D535" s="105" t="s">
        <v>23</v>
      </c>
      <c r="E535" s="106">
        <v>0.5395833333333333</v>
      </c>
      <c r="F535" s="105" t="s">
        <v>1351</v>
      </c>
    </row>
    <row r="536" spans="1:6" ht="30">
      <c r="A536" s="103">
        <v>721</v>
      </c>
      <c r="B536" s="104">
        <v>45268</v>
      </c>
      <c r="C536" s="105" t="s">
        <v>22</v>
      </c>
      <c r="D536" s="105" t="s">
        <v>880</v>
      </c>
      <c r="E536" s="106">
        <v>0.54027777777777775</v>
      </c>
      <c r="F536" s="105" t="s">
        <v>1351</v>
      </c>
    </row>
    <row r="537" spans="1:6" ht="30">
      <c r="A537" s="103">
        <v>740</v>
      </c>
      <c r="B537" s="104">
        <v>45268</v>
      </c>
      <c r="C537" s="105" t="s">
        <v>22</v>
      </c>
      <c r="D537" s="105" t="s">
        <v>880</v>
      </c>
      <c r="E537" s="106">
        <v>0.54027777777777775</v>
      </c>
      <c r="F537" s="105" t="s">
        <v>1351</v>
      </c>
    </row>
    <row r="538" spans="1:6" ht="30">
      <c r="A538" s="103">
        <v>141</v>
      </c>
      <c r="B538" s="104">
        <v>45268</v>
      </c>
      <c r="C538" s="105" t="s">
        <v>22</v>
      </c>
      <c r="D538" s="105" t="s">
        <v>89</v>
      </c>
      <c r="E538" s="106">
        <v>0.54027777777777775</v>
      </c>
      <c r="F538" s="105" t="s">
        <v>1351</v>
      </c>
    </row>
    <row r="539" spans="1:6" ht="30">
      <c r="A539" s="103">
        <v>873</v>
      </c>
      <c r="B539" s="104">
        <v>45268</v>
      </c>
      <c r="C539" s="105" t="s">
        <v>22</v>
      </c>
      <c r="D539" s="105" t="s">
        <v>436</v>
      </c>
      <c r="E539" s="106">
        <v>0.54027777777777775</v>
      </c>
      <c r="F539" s="105" t="s">
        <v>1351</v>
      </c>
    </row>
    <row r="540" spans="1:6" ht="30">
      <c r="A540" s="103">
        <v>868</v>
      </c>
      <c r="B540" s="104">
        <v>45268</v>
      </c>
      <c r="C540" s="105" t="s">
        <v>22</v>
      </c>
      <c r="D540" s="105" t="s">
        <v>436</v>
      </c>
      <c r="E540" s="106">
        <v>0.54027777777777775</v>
      </c>
      <c r="F540" s="105" t="s">
        <v>1351</v>
      </c>
    </row>
    <row r="541" spans="1:6">
      <c r="A541" s="103">
        <v>503</v>
      </c>
      <c r="B541" s="104">
        <v>45268</v>
      </c>
      <c r="C541" s="105" t="s">
        <v>22</v>
      </c>
      <c r="D541" s="105" t="s">
        <v>23</v>
      </c>
      <c r="E541" s="106">
        <v>0.54097222222222219</v>
      </c>
      <c r="F541" s="105" t="s">
        <v>1351</v>
      </c>
    </row>
    <row r="542" spans="1:6" ht="30">
      <c r="A542" s="103">
        <v>846</v>
      </c>
      <c r="B542" s="104">
        <v>45268</v>
      </c>
      <c r="C542" s="105" t="s">
        <v>22</v>
      </c>
      <c r="D542" s="105" t="s">
        <v>436</v>
      </c>
      <c r="E542" s="106">
        <v>0.54166666666666663</v>
      </c>
      <c r="F542" s="105" t="s">
        <v>1351</v>
      </c>
    </row>
    <row r="543" spans="1:6" ht="30">
      <c r="A543" s="103">
        <v>450</v>
      </c>
      <c r="B543" s="104">
        <v>45268</v>
      </c>
      <c r="C543" s="105" t="s">
        <v>22</v>
      </c>
      <c r="D543" s="105" t="s">
        <v>612</v>
      </c>
      <c r="E543" s="106">
        <v>0.54166666666666663</v>
      </c>
      <c r="F543" s="105" t="s">
        <v>1351</v>
      </c>
    </row>
    <row r="544" spans="1:6" ht="30">
      <c r="A544" s="103">
        <v>417</v>
      </c>
      <c r="B544" s="104">
        <v>45268</v>
      </c>
      <c r="C544" s="105" t="s">
        <v>22</v>
      </c>
      <c r="D544" s="105" t="s">
        <v>612</v>
      </c>
      <c r="E544" s="106">
        <v>0.54166666666666663</v>
      </c>
      <c r="F544" s="105" t="s">
        <v>1351</v>
      </c>
    </row>
    <row r="545" spans="1:6" ht="30">
      <c r="A545" s="103">
        <v>446</v>
      </c>
      <c r="B545" s="104">
        <v>45268</v>
      </c>
      <c r="C545" s="105" t="s">
        <v>22</v>
      </c>
      <c r="D545" s="105" t="s">
        <v>612</v>
      </c>
      <c r="E545" s="106">
        <v>0.54236111111111107</v>
      </c>
      <c r="F545" s="105" t="s">
        <v>1351</v>
      </c>
    </row>
    <row r="546" spans="1:6">
      <c r="A546" s="103">
        <v>4</v>
      </c>
      <c r="B546" s="104">
        <v>45268</v>
      </c>
      <c r="C546" s="105" t="s">
        <v>22</v>
      </c>
      <c r="D546" s="105" t="s">
        <v>23</v>
      </c>
      <c r="E546" s="106">
        <v>0.5444444444444444</v>
      </c>
      <c r="F546" s="105" t="s">
        <v>1351</v>
      </c>
    </row>
    <row r="547" spans="1:6">
      <c r="A547" s="103">
        <v>203</v>
      </c>
      <c r="B547" s="104">
        <v>45268</v>
      </c>
      <c r="C547" s="105" t="s">
        <v>22</v>
      </c>
      <c r="D547" s="105" t="s">
        <v>23</v>
      </c>
      <c r="E547" s="106">
        <v>0.5444444444444444</v>
      </c>
      <c r="F547" s="105" t="s">
        <v>1351</v>
      </c>
    </row>
    <row r="548" spans="1:6">
      <c r="A548" s="103">
        <v>403</v>
      </c>
      <c r="B548" s="104">
        <v>45268</v>
      </c>
      <c r="C548" s="105" t="s">
        <v>22</v>
      </c>
      <c r="D548" s="105" t="s">
        <v>23</v>
      </c>
      <c r="E548" s="106">
        <v>0.54513888888888884</v>
      </c>
      <c r="F548" s="105" t="s">
        <v>1351</v>
      </c>
    </row>
    <row r="549" spans="1:6" ht="30">
      <c r="A549" s="103">
        <v>737</v>
      </c>
      <c r="B549" s="104">
        <v>45268</v>
      </c>
      <c r="C549" s="105" t="s">
        <v>22</v>
      </c>
      <c r="D549" s="105" t="s">
        <v>880</v>
      </c>
      <c r="E549" s="106">
        <v>0.54652777777777772</v>
      </c>
      <c r="F549" s="105" t="s">
        <v>1351</v>
      </c>
    </row>
    <row r="550" spans="1:6" ht="30">
      <c r="A550" s="103">
        <v>745</v>
      </c>
      <c r="B550" s="104">
        <v>45268</v>
      </c>
      <c r="C550" s="105" t="s">
        <v>22</v>
      </c>
      <c r="D550" s="105" t="s">
        <v>880</v>
      </c>
      <c r="E550" s="106">
        <v>0.54652777777777772</v>
      </c>
      <c r="F550" s="105" t="s">
        <v>1351</v>
      </c>
    </row>
    <row r="551" spans="1:6" ht="30">
      <c r="A551" s="103">
        <v>719</v>
      </c>
      <c r="B551" s="104">
        <v>45268</v>
      </c>
      <c r="C551" s="105" t="s">
        <v>22</v>
      </c>
      <c r="D551" s="105" t="s">
        <v>880</v>
      </c>
      <c r="E551" s="106">
        <v>0.54652777777777772</v>
      </c>
      <c r="F551" s="105" t="s">
        <v>1351</v>
      </c>
    </row>
    <row r="552" spans="1:6" ht="30">
      <c r="A552" s="103">
        <v>133</v>
      </c>
      <c r="B552" s="104">
        <v>45268</v>
      </c>
      <c r="C552" s="105" t="s">
        <v>22</v>
      </c>
      <c r="D552" s="105" t="s">
        <v>89</v>
      </c>
      <c r="E552" s="106">
        <v>0.54722222222222228</v>
      </c>
      <c r="F552" s="105" t="s">
        <v>1351</v>
      </c>
    </row>
    <row r="553" spans="1:6" ht="30">
      <c r="A553" s="103">
        <v>839</v>
      </c>
      <c r="B553" s="104">
        <v>45268</v>
      </c>
      <c r="C553" s="105" t="s">
        <v>22</v>
      </c>
      <c r="D553" s="105" t="s">
        <v>436</v>
      </c>
      <c r="E553" s="106">
        <v>0.54722222222222228</v>
      </c>
      <c r="F553" s="105" t="s">
        <v>1351</v>
      </c>
    </row>
    <row r="554" spans="1:6" ht="30">
      <c r="A554" s="103">
        <v>129</v>
      </c>
      <c r="B554" s="104">
        <v>45268</v>
      </c>
      <c r="C554" s="105" t="s">
        <v>22</v>
      </c>
      <c r="D554" s="105" t="s">
        <v>89</v>
      </c>
      <c r="E554" s="106">
        <v>0.54722222222222228</v>
      </c>
      <c r="F554" s="105" t="s">
        <v>1351</v>
      </c>
    </row>
    <row r="555" spans="1:6" ht="30">
      <c r="A555" s="103">
        <v>116</v>
      </c>
      <c r="B555" s="104">
        <v>45268</v>
      </c>
      <c r="C555" s="105" t="s">
        <v>22</v>
      </c>
      <c r="D555" s="105" t="s">
        <v>89</v>
      </c>
      <c r="E555" s="106">
        <v>0.54791666666666672</v>
      </c>
      <c r="F555" s="105" t="s">
        <v>1351</v>
      </c>
    </row>
    <row r="556" spans="1:6" ht="30">
      <c r="A556" s="103">
        <v>533</v>
      </c>
      <c r="B556" s="104">
        <v>45268</v>
      </c>
      <c r="C556" s="105" t="s">
        <v>22</v>
      </c>
      <c r="D556" s="105" t="s">
        <v>768</v>
      </c>
      <c r="E556" s="106">
        <v>0.5493055555555556</v>
      </c>
      <c r="F556" s="105" t="s">
        <v>1351</v>
      </c>
    </row>
    <row r="557" spans="1:6" ht="30">
      <c r="A557" s="103">
        <v>845</v>
      </c>
      <c r="B557" s="104">
        <v>45268</v>
      </c>
      <c r="C557" s="105" t="s">
        <v>22</v>
      </c>
      <c r="D557" s="105" t="s">
        <v>436</v>
      </c>
      <c r="E557" s="106">
        <v>0.5493055555555556</v>
      </c>
      <c r="F557" s="105" t="s">
        <v>1351</v>
      </c>
    </row>
    <row r="558" spans="1:6" ht="30">
      <c r="A558" s="103">
        <v>435</v>
      </c>
      <c r="B558" s="104">
        <v>45268</v>
      </c>
      <c r="C558" s="105" t="s">
        <v>22</v>
      </c>
      <c r="D558" s="105" t="s">
        <v>612</v>
      </c>
      <c r="E558" s="106">
        <v>0.5493055555555556</v>
      </c>
      <c r="F558" s="105" t="s">
        <v>1351</v>
      </c>
    </row>
    <row r="559" spans="1:6">
      <c r="A559" s="103">
        <v>504</v>
      </c>
      <c r="B559" s="104">
        <v>45268</v>
      </c>
      <c r="C559" s="105" t="s">
        <v>22</v>
      </c>
      <c r="D559" s="105" t="s">
        <v>23</v>
      </c>
      <c r="E559" s="106">
        <v>0.5493055555555556</v>
      </c>
      <c r="F559" s="105" t="s">
        <v>1351</v>
      </c>
    </row>
    <row r="560" spans="1:6" ht="30">
      <c r="A560" s="103">
        <v>620</v>
      </c>
      <c r="B560" s="104">
        <v>45268</v>
      </c>
      <c r="C560" s="105" t="s">
        <v>22</v>
      </c>
      <c r="D560" s="105" t="s">
        <v>828</v>
      </c>
      <c r="E560" s="106">
        <v>0.55000000000000004</v>
      </c>
      <c r="F560" s="105" t="s">
        <v>1351</v>
      </c>
    </row>
    <row r="561" spans="1:6">
      <c r="A561" s="103">
        <v>602</v>
      </c>
      <c r="B561" s="104">
        <v>45268</v>
      </c>
      <c r="C561" s="105" t="s">
        <v>22</v>
      </c>
      <c r="D561" s="105" t="s">
        <v>23</v>
      </c>
      <c r="E561" s="106">
        <v>0.55138888888888893</v>
      </c>
      <c r="F561" s="105" t="s">
        <v>1351</v>
      </c>
    </row>
    <row r="562" spans="1:6" ht="30">
      <c r="A562" s="103">
        <v>742</v>
      </c>
      <c r="B562" s="104">
        <v>45268</v>
      </c>
      <c r="C562" s="105" t="s">
        <v>22</v>
      </c>
      <c r="D562" s="105" t="s">
        <v>880</v>
      </c>
      <c r="E562" s="106">
        <v>0.55208333333333337</v>
      </c>
      <c r="F562" s="105" t="s">
        <v>1351</v>
      </c>
    </row>
    <row r="563" spans="1:6">
      <c r="A563" s="103">
        <v>703</v>
      </c>
      <c r="B563" s="104">
        <v>45268</v>
      </c>
      <c r="C563" s="105" t="s">
        <v>22</v>
      </c>
      <c r="D563" s="105" t="s">
        <v>23</v>
      </c>
      <c r="E563" s="106">
        <v>0.55347222222222225</v>
      </c>
      <c r="F563" s="105" t="s">
        <v>1351</v>
      </c>
    </row>
    <row r="564" spans="1:6" ht="30">
      <c r="A564" s="103">
        <v>849</v>
      </c>
      <c r="B564" s="104">
        <v>45268</v>
      </c>
      <c r="C564" s="105" t="s">
        <v>22</v>
      </c>
      <c r="D564" s="105" t="s">
        <v>436</v>
      </c>
      <c r="E564" s="106">
        <v>0.55625000000000002</v>
      </c>
      <c r="F564" s="105" t="s">
        <v>1351</v>
      </c>
    </row>
    <row r="565" spans="1:6" ht="30">
      <c r="A565" s="103">
        <v>612</v>
      </c>
      <c r="B565" s="104">
        <v>45268</v>
      </c>
      <c r="C565" s="105" t="s">
        <v>22</v>
      </c>
      <c r="D565" s="105" t="s">
        <v>828</v>
      </c>
      <c r="E565" s="106">
        <v>0.55694444444444446</v>
      </c>
      <c r="F565" s="105" t="s">
        <v>1351</v>
      </c>
    </row>
    <row r="566" spans="1:6" ht="30">
      <c r="A566" s="103">
        <v>611</v>
      </c>
      <c r="B566" s="104">
        <v>45268</v>
      </c>
      <c r="C566" s="105" t="s">
        <v>22</v>
      </c>
      <c r="D566" s="105" t="s">
        <v>828</v>
      </c>
      <c r="E566" s="106">
        <v>0.55763888888888891</v>
      </c>
      <c r="F566" s="105" t="s">
        <v>1351</v>
      </c>
    </row>
    <row r="567" spans="1:6" ht="30">
      <c r="A567" s="103">
        <v>610</v>
      </c>
      <c r="B567" s="104">
        <v>45268</v>
      </c>
      <c r="C567" s="105" t="s">
        <v>22</v>
      </c>
      <c r="D567" s="105" t="s">
        <v>828</v>
      </c>
      <c r="E567" s="106">
        <v>0.55763888888888891</v>
      </c>
      <c r="F567" s="105" t="s">
        <v>1351</v>
      </c>
    </row>
    <row r="568" spans="1:6" ht="30">
      <c r="A568" s="103">
        <v>621</v>
      </c>
      <c r="B568" s="104">
        <v>45268</v>
      </c>
      <c r="C568" s="105" t="s">
        <v>22</v>
      </c>
      <c r="D568" s="105" t="s">
        <v>828</v>
      </c>
      <c r="E568" s="106">
        <v>0.55833333333333335</v>
      </c>
      <c r="F568" s="105" t="s">
        <v>1351</v>
      </c>
    </row>
    <row r="569" spans="1:6" ht="30">
      <c r="A569" s="103">
        <v>614</v>
      </c>
      <c r="B569" s="104">
        <v>45268</v>
      </c>
      <c r="C569" s="105" t="s">
        <v>22</v>
      </c>
      <c r="D569" s="105" t="s">
        <v>828</v>
      </c>
      <c r="E569" s="106">
        <v>0.55833333333333335</v>
      </c>
      <c r="F569" s="105" t="s">
        <v>1351</v>
      </c>
    </row>
    <row r="570" spans="1:6">
      <c r="A570" s="103">
        <v>802</v>
      </c>
      <c r="B570" s="104">
        <v>45268</v>
      </c>
      <c r="C570" s="105" t="s">
        <v>22</v>
      </c>
      <c r="D570" s="105" t="s">
        <v>23</v>
      </c>
      <c r="E570" s="106">
        <v>0.55833333333333335</v>
      </c>
      <c r="F570" s="105" t="s">
        <v>1351</v>
      </c>
    </row>
    <row r="571" spans="1:6" ht="30">
      <c r="A571" s="103">
        <v>824</v>
      </c>
      <c r="B571" s="104">
        <v>45268</v>
      </c>
      <c r="C571" s="105" t="s">
        <v>22</v>
      </c>
      <c r="D571" s="105" t="s">
        <v>436</v>
      </c>
      <c r="E571" s="106">
        <v>0.55902777777777779</v>
      </c>
      <c r="F571" s="105" t="s">
        <v>1351</v>
      </c>
    </row>
    <row r="572" spans="1:6" ht="30">
      <c r="A572" s="103">
        <v>847</v>
      </c>
      <c r="B572" s="104">
        <v>45268</v>
      </c>
      <c r="C572" s="105" t="s">
        <v>22</v>
      </c>
      <c r="D572" s="105" t="s">
        <v>436</v>
      </c>
      <c r="E572" s="106">
        <v>0.55902777777777779</v>
      </c>
      <c r="F572" s="105" t="s">
        <v>1351</v>
      </c>
    </row>
    <row r="573" spans="1:6" ht="30">
      <c r="A573" s="103">
        <v>888</v>
      </c>
      <c r="B573" s="104">
        <v>45268</v>
      </c>
      <c r="C573" s="105" t="s">
        <v>22</v>
      </c>
      <c r="D573" s="105" t="s">
        <v>436</v>
      </c>
      <c r="E573" s="106">
        <v>0.55902777777777779</v>
      </c>
      <c r="F573" s="105" t="s">
        <v>1351</v>
      </c>
    </row>
    <row r="574" spans="1:6" ht="30">
      <c r="A574" s="103">
        <v>444</v>
      </c>
      <c r="B574" s="104">
        <v>45268</v>
      </c>
      <c r="C574" s="105" t="s">
        <v>22</v>
      </c>
      <c r="D574" s="105" t="s">
        <v>612</v>
      </c>
      <c r="E574" s="106">
        <v>0.55972222222222223</v>
      </c>
      <c r="F574" s="105" t="s">
        <v>1351</v>
      </c>
    </row>
    <row r="575" spans="1:6" ht="30">
      <c r="A575" s="103">
        <v>338</v>
      </c>
      <c r="B575" s="104">
        <v>45268</v>
      </c>
      <c r="C575" s="105" t="s">
        <v>22</v>
      </c>
      <c r="D575" s="105" t="s">
        <v>448</v>
      </c>
      <c r="E575" s="106">
        <v>0.55972222222222223</v>
      </c>
      <c r="F575" s="105" t="s">
        <v>1351</v>
      </c>
    </row>
    <row r="576" spans="1:6" ht="30">
      <c r="A576" s="103">
        <v>119</v>
      </c>
      <c r="B576" s="104">
        <v>45268</v>
      </c>
      <c r="C576" s="105" t="s">
        <v>22</v>
      </c>
      <c r="D576" s="105" t="s">
        <v>89</v>
      </c>
      <c r="E576" s="106">
        <v>0.56041666666666667</v>
      </c>
      <c r="F576" s="105" t="s">
        <v>1351</v>
      </c>
    </row>
    <row r="577" spans="1:6" ht="30">
      <c r="A577" s="103">
        <v>139</v>
      </c>
      <c r="B577" s="104">
        <v>45268</v>
      </c>
      <c r="C577" s="105" t="s">
        <v>22</v>
      </c>
      <c r="D577" s="105" t="s">
        <v>89</v>
      </c>
      <c r="E577" s="106">
        <v>0.56111111111111112</v>
      </c>
      <c r="F577" s="105" t="s">
        <v>1351</v>
      </c>
    </row>
    <row r="578" spans="1:6" ht="30">
      <c r="A578" s="103">
        <v>717</v>
      </c>
      <c r="B578" s="104">
        <v>45268</v>
      </c>
      <c r="C578" s="105" t="s">
        <v>22</v>
      </c>
      <c r="D578" s="105" t="s">
        <v>880</v>
      </c>
      <c r="E578" s="106">
        <v>0.56111111111111112</v>
      </c>
      <c r="F578" s="105" t="s">
        <v>1351</v>
      </c>
    </row>
    <row r="579" spans="1:6" ht="30">
      <c r="A579" s="103">
        <v>738</v>
      </c>
      <c r="B579" s="104">
        <v>45268</v>
      </c>
      <c r="C579" s="105" t="s">
        <v>22</v>
      </c>
      <c r="D579" s="105" t="s">
        <v>880</v>
      </c>
      <c r="E579" s="106">
        <v>0.56111111111111112</v>
      </c>
      <c r="F579" s="105" t="s">
        <v>1351</v>
      </c>
    </row>
    <row r="580" spans="1:6" ht="30">
      <c r="A580" s="103">
        <v>817</v>
      </c>
      <c r="B580" s="104">
        <v>45268</v>
      </c>
      <c r="C580" s="105" t="s">
        <v>22</v>
      </c>
      <c r="D580" s="105" t="s">
        <v>436</v>
      </c>
      <c r="E580" s="106">
        <v>0.5625</v>
      </c>
      <c r="F580" s="105" t="s">
        <v>1351</v>
      </c>
    </row>
    <row r="581" spans="1:6">
      <c r="A581" s="103">
        <v>702</v>
      </c>
      <c r="B581" s="104">
        <v>45268</v>
      </c>
      <c r="C581" s="105" t="s">
        <v>22</v>
      </c>
      <c r="D581" s="105" t="s">
        <v>23</v>
      </c>
      <c r="E581" s="106">
        <v>0.56319444444444444</v>
      </c>
      <c r="F581" s="105" t="s">
        <v>1352</v>
      </c>
    </row>
    <row r="582" spans="1:6" ht="30">
      <c r="A582" s="103">
        <v>856</v>
      </c>
      <c r="B582" s="104">
        <v>45268</v>
      </c>
      <c r="C582" s="105" t="s">
        <v>22</v>
      </c>
      <c r="D582" s="105" t="s">
        <v>436</v>
      </c>
      <c r="E582" s="106">
        <v>0.56319444444444444</v>
      </c>
      <c r="F582" s="105" t="s">
        <v>1352</v>
      </c>
    </row>
    <row r="583" spans="1:6" ht="30">
      <c r="A583" s="103">
        <v>121</v>
      </c>
      <c r="B583" s="104">
        <v>45268</v>
      </c>
      <c r="C583" s="105" t="s">
        <v>22</v>
      </c>
      <c r="D583" s="105" t="s">
        <v>89</v>
      </c>
      <c r="E583" s="106">
        <v>0.56319444444444444</v>
      </c>
      <c r="F583" s="105" t="s">
        <v>1352</v>
      </c>
    </row>
    <row r="584" spans="1:6" ht="30">
      <c r="A584" s="103">
        <v>317</v>
      </c>
      <c r="B584" s="104">
        <v>45268</v>
      </c>
      <c r="C584" s="105" t="s">
        <v>22</v>
      </c>
      <c r="D584" s="105" t="s">
        <v>448</v>
      </c>
      <c r="E584" s="106">
        <v>0.57013888888888886</v>
      </c>
      <c r="F584" s="105" t="s">
        <v>1352</v>
      </c>
    </row>
    <row r="585" spans="1:6" ht="30">
      <c r="A585" s="103">
        <v>256</v>
      </c>
      <c r="B585" s="104">
        <v>45268</v>
      </c>
      <c r="C585" s="105" t="s">
        <v>22</v>
      </c>
      <c r="D585" s="105" t="s">
        <v>246</v>
      </c>
      <c r="E585" s="106">
        <v>0.57013888888888886</v>
      </c>
      <c r="F585" s="105" t="s">
        <v>1352</v>
      </c>
    </row>
    <row r="586" spans="1:6" ht="30">
      <c r="A586" s="103">
        <v>214</v>
      </c>
      <c r="B586" s="104">
        <v>45268</v>
      </c>
      <c r="C586" s="105" t="s">
        <v>22</v>
      </c>
      <c r="D586" s="105" t="s">
        <v>246</v>
      </c>
      <c r="E586" s="106">
        <v>0.57361111111111107</v>
      </c>
      <c r="F586" s="105" t="s">
        <v>1352</v>
      </c>
    </row>
    <row r="587" spans="1:6" ht="30">
      <c r="A587" s="103">
        <v>842</v>
      </c>
      <c r="B587" s="104">
        <v>45268</v>
      </c>
      <c r="C587" s="105" t="s">
        <v>22</v>
      </c>
      <c r="D587" s="105" t="s">
        <v>436</v>
      </c>
      <c r="E587" s="106">
        <v>0.57361111111111107</v>
      </c>
      <c r="F587" s="105" t="s">
        <v>1352</v>
      </c>
    </row>
    <row r="588" spans="1:6">
      <c r="A588" s="103">
        <v>303</v>
      </c>
      <c r="B588" s="104">
        <v>45268</v>
      </c>
      <c r="C588" s="105" t="s">
        <v>22</v>
      </c>
      <c r="D588" s="105" t="s">
        <v>23</v>
      </c>
      <c r="E588" s="106">
        <v>0.57430555555555551</v>
      </c>
      <c r="F588" s="105" t="s">
        <v>1352</v>
      </c>
    </row>
    <row r="589" spans="1:6" ht="30">
      <c r="A589" s="103">
        <v>234</v>
      </c>
      <c r="B589" s="104">
        <v>45268</v>
      </c>
      <c r="C589" s="105" t="s">
        <v>22</v>
      </c>
      <c r="D589" s="105" t="s">
        <v>246</v>
      </c>
      <c r="E589" s="106">
        <v>0.57499999999999996</v>
      </c>
      <c r="F589" s="105" t="s">
        <v>1351</v>
      </c>
    </row>
    <row r="590" spans="1:6" ht="30">
      <c r="A590" s="103">
        <v>325</v>
      </c>
      <c r="B590" s="104">
        <v>45268</v>
      </c>
      <c r="C590" s="105" t="s">
        <v>22</v>
      </c>
      <c r="D590" s="105" t="s">
        <v>448</v>
      </c>
      <c r="E590" s="106">
        <v>0.57499999999999996</v>
      </c>
      <c r="F590" s="105" t="s">
        <v>1352</v>
      </c>
    </row>
    <row r="591" spans="1:6" ht="30">
      <c r="A591" s="103">
        <v>850</v>
      </c>
      <c r="B591" s="104">
        <v>45268</v>
      </c>
      <c r="C591" s="105" t="s">
        <v>22</v>
      </c>
      <c r="D591" s="105" t="s">
        <v>436</v>
      </c>
      <c r="E591" s="106">
        <v>0.57499999999999996</v>
      </c>
      <c r="F591" s="105" t="s">
        <v>1352</v>
      </c>
    </row>
    <row r="592" spans="1:6" ht="30">
      <c r="A592" s="103">
        <v>811</v>
      </c>
      <c r="B592" s="104">
        <v>45268</v>
      </c>
      <c r="C592" s="105" t="s">
        <v>22</v>
      </c>
      <c r="D592" s="105" t="s">
        <v>436</v>
      </c>
      <c r="E592" s="106">
        <v>0.5756944444444444</v>
      </c>
      <c r="F592" s="105" t="s">
        <v>1352</v>
      </c>
    </row>
    <row r="593" spans="1:6" ht="30">
      <c r="A593" s="103">
        <v>427</v>
      </c>
      <c r="B593" s="104">
        <v>45268</v>
      </c>
      <c r="C593" s="105" t="s">
        <v>22</v>
      </c>
      <c r="D593" s="105" t="s">
        <v>612</v>
      </c>
      <c r="E593" s="106">
        <v>0.5756944444444444</v>
      </c>
      <c r="F593" s="105" t="s">
        <v>1352</v>
      </c>
    </row>
    <row r="594" spans="1:6" ht="30">
      <c r="A594" s="103">
        <v>123</v>
      </c>
      <c r="B594" s="104">
        <v>45268</v>
      </c>
      <c r="C594" s="105" t="s">
        <v>22</v>
      </c>
      <c r="D594" s="105" t="s">
        <v>89</v>
      </c>
      <c r="E594" s="106">
        <v>0.5756944444444444</v>
      </c>
      <c r="F594" s="105" t="s">
        <v>1352</v>
      </c>
    </row>
    <row r="595" spans="1:6" ht="30">
      <c r="A595" s="103">
        <v>425</v>
      </c>
      <c r="B595" s="104">
        <v>45268</v>
      </c>
      <c r="C595" s="105" t="s">
        <v>22</v>
      </c>
      <c r="D595" s="105" t="s">
        <v>612</v>
      </c>
      <c r="E595" s="106">
        <v>0.5756944444444444</v>
      </c>
      <c r="F595" s="105" t="s">
        <v>1352</v>
      </c>
    </row>
    <row r="596" spans="1:6" ht="30">
      <c r="A596" s="103">
        <v>337</v>
      </c>
      <c r="B596" s="104">
        <v>45268</v>
      </c>
      <c r="C596" s="105" t="s">
        <v>22</v>
      </c>
      <c r="D596" s="105" t="s">
        <v>448</v>
      </c>
      <c r="E596" s="106">
        <v>0.57638888888888884</v>
      </c>
      <c r="F596" s="105" t="s">
        <v>1352</v>
      </c>
    </row>
    <row r="597" spans="1:6" ht="30">
      <c r="A597" s="103">
        <v>346</v>
      </c>
      <c r="B597" s="104">
        <v>45268</v>
      </c>
      <c r="C597" s="105" t="s">
        <v>22</v>
      </c>
      <c r="D597" s="105" t="s">
        <v>448</v>
      </c>
      <c r="E597" s="106">
        <v>0.57708333333333328</v>
      </c>
      <c r="F597" s="105" t="s">
        <v>1352</v>
      </c>
    </row>
    <row r="598" spans="1:6" ht="30">
      <c r="A598" s="103">
        <v>329</v>
      </c>
      <c r="B598" s="104">
        <v>45268</v>
      </c>
      <c r="C598" s="105" t="s">
        <v>22</v>
      </c>
      <c r="D598" s="105" t="s">
        <v>448</v>
      </c>
      <c r="E598" s="106">
        <v>0.57777777777777772</v>
      </c>
      <c r="F598" s="105" t="s">
        <v>1352</v>
      </c>
    </row>
    <row r="599" spans="1:6" ht="30">
      <c r="A599" s="103">
        <v>418</v>
      </c>
      <c r="B599" s="104">
        <v>45268</v>
      </c>
      <c r="C599" s="105" t="s">
        <v>22</v>
      </c>
      <c r="D599" s="105" t="s">
        <v>612</v>
      </c>
      <c r="E599" s="106">
        <v>0.57777777777777772</v>
      </c>
      <c r="F599" s="105" t="s">
        <v>1352</v>
      </c>
    </row>
    <row r="600" spans="1:6" ht="30">
      <c r="A600" s="103">
        <v>342</v>
      </c>
      <c r="B600" s="104">
        <v>45268</v>
      </c>
      <c r="C600" s="105" t="s">
        <v>22</v>
      </c>
      <c r="D600" s="105" t="s">
        <v>448</v>
      </c>
      <c r="E600" s="106">
        <v>0.57777777777777772</v>
      </c>
      <c r="F600" s="105" t="s">
        <v>1352</v>
      </c>
    </row>
    <row r="601" spans="1:6" ht="30">
      <c r="A601" s="103">
        <v>519</v>
      </c>
      <c r="B601" s="104">
        <v>45268</v>
      </c>
      <c r="C601" s="105" t="s">
        <v>22</v>
      </c>
      <c r="D601" s="105" t="s">
        <v>768</v>
      </c>
      <c r="E601" s="106">
        <v>0.57847222222222228</v>
      </c>
      <c r="F601" s="105" t="s">
        <v>1352</v>
      </c>
    </row>
    <row r="602" spans="1:6" ht="30">
      <c r="A602" s="103">
        <v>869</v>
      </c>
      <c r="B602" s="104">
        <v>45268</v>
      </c>
      <c r="C602" s="105" t="s">
        <v>22</v>
      </c>
      <c r="D602" s="105" t="s">
        <v>436</v>
      </c>
      <c r="E602" s="106">
        <v>0.58125000000000004</v>
      </c>
      <c r="F602" s="105" t="s">
        <v>1352</v>
      </c>
    </row>
    <row r="603" spans="1:6" ht="30">
      <c r="A603" s="103">
        <v>231</v>
      </c>
      <c r="B603" s="104">
        <v>45268</v>
      </c>
      <c r="C603" s="105" t="s">
        <v>22</v>
      </c>
      <c r="D603" s="105" t="s">
        <v>246</v>
      </c>
      <c r="E603" s="106">
        <v>0.58194444444444449</v>
      </c>
      <c r="F603" s="105" t="s">
        <v>1352</v>
      </c>
    </row>
    <row r="604" spans="1:6" ht="30">
      <c r="A604" s="103">
        <v>137</v>
      </c>
      <c r="B604" s="104">
        <v>45268</v>
      </c>
      <c r="C604" s="105" t="s">
        <v>22</v>
      </c>
      <c r="D604" s="105" t="s">
        <v>89</v>
      </c>
      <c r="E604" s="106">
        <v>0.59444444444444444</v>
      </c>
      <c r="F604" s="105" t="s">
        <v>1352</v>
      </c>
    </row>
    <row r="605" spans="1:6">
      <c r="A605" s="103">
        <v>102</v>
      </c>
      <c r="B605" s="104">
        <v>45268</v>
      </c>
      <c r="C605" s="105" t="s">
        <v>22</v>
      </c>
      <c r="D605" s="105" t="s">
        <v>23</v>
      </c>
      <c r="E605" s="106">
        <v>0.60138888888888886</v>
      </c>
      <c r="F605" s="105" t="s">
        <v>1352</v>
      </c>
    </row>
    <row r="606" spans="1:6" ht="30">
      <c r="A606" s="103">
        <v>735</v>
      </c>
      <c r="B606" s="104">
        <v>45268</v>
      </c>
      <c r="C606" s="105" t="s">
        <v>22</v>
      </c>
      <c r="D606" s="105" t="s">
        <v>880</v>
      </c>
      <c r="E606" s="106">
        <v>0.60277777777777775</v>
      </c>
      <c r="F606" s="105" t="s">
        <v>1351</v>
      </c>
    </row>
    <row r="607" spans="1:6">
      <c r="A607" s="103">
        <v>502</v>
      </c>
      <c r="B607" s="104">
        <v>45268</v>
      </c>
      <c r="C607" s="105" t="s">
        <v>22</v>
      </c>
      <c r="D607" s="105" t="s">
        <v>23</v>
      </c>
      <c r="E607" s="106">
        <v>0.60555555555555551</v>
      </c>
      <c r="F607" s="105" t="s">
        <v>1352</v>
      </c>
    </row>
    <row r="608" spans="1:6" ht="30">
      <c r="A608" s="103">
        <v>530</v>
      </c>
      <c r="B608" s="104">
        <v>45268</v>
      </c>
      <c r="C608" s="105" t="s">
        <v>22</v>
      </c>
      <c r="D608" s="105" t="s">
        <v>768</v>
      </c>
      <c r="E608" s="106">
        <v>0.60902777777777772</v>
      </c>
      <c r="F608" s="105" t="s">
        <v>1352</v>
      </c>
    </row>
    <row r="609" spans="1:6" ht="30">
      <c r="A609" s="103">
        <v>879</v>
      </c>
      <c r="B609" s="104">
        <v>45268</v>
      </c>
      <c r="C609" s="105" t="s">
        <v>22</v>
      </c>
      <c r="D609" s="105" t="s">
        <v>436</v>
      </c>
      <c r="E609" s="106">
        <v>0.60902777777777772</v>
      </c>
      <c r="F609" s="105" t="s">
        <v>1352</v>
      </c>
    </row>
    <row r="610" spans="1:6" ht="30">
      <c r="A610" s="103">
        <v>891</v>
      </c>
      <c r="B610" s="104">
        <v>45268</v>
      </c>
      <c r="C610" s="105" t="s">
        <v>22</v>
      </c>
      <c r="D610" s="105" t="s">
        <v>436</v>
      </c>
      <c r="E610" s="106">
        <v>0.60972222222222228</v>
      </c>
      <c r="F610" s="105" t="s">
        <v>1352</v>
      </c>
    </row>
    <row r="611" spans="1:6" ht="30">
      <c r="A611" s="103">
        <v>867</v>
      </c>
      <c r="B611" s="104">
        <v>45268</v>
      </c>
      <c r="C611" s="105" t="s">
        <v>22</v>
      </c>
      <c r="D611" s="105" t="s">
        <v>436</v>
      </c>
      <c r="E611" s="106">
        <v>0.60972222222222228</v>
      </c>
      <c r="F611" s="105" t="s">
        <v>1352</v>
      </c>
    </row>
    <row r="612" spans="1:6" ht="30">
      <c r="A612" s="103">
        <v>838</v>
      </c>
      <c r="B612" s="104">
        <v>45268</v>
      </c>
      <c r="C612" s="105" t="s">
        <v>22</v>
      </c>
      <c r="D612" s="105" t="s">
        <v>436</v>
      </c>
      <c r="E612" s="106">
        <v>0.60972222222222228</v>
      </c>
      <c r="F612" s="105" t="s">
        <v>1352</v>
      </c>
    </row>
    <row r="613" spans="1:6" ht="30">
      <c r="A613" s="103">
        <v>826</v>
      </c>
      <c r="B613" s="104">
        <v>45268</v>
      </c>
      <c r="C613" s="105" t="s">
        <v>22</v>
      </c>
      <c r="D613" s="105" t="s">
        <v>436</v>
      </c>
      <c r="E613" s="106">
        <v>0.60972222222222228</v>
      </c>
      <c r="F613" s="105" t="s">
        <v>1352</v>
      </c>
    </row>
    <row r="614" spans="1:6">
      <c r="A614" s="103">
        <v>804</v>
      </c>
      <c r="B614" s="104">
        <v>45268</v>
      </c>
      <c r="C614" s="105" t="s">
        <v>22</v>
      </c>
      <c r="D614" s="105" t="s">
        <v>23</v>
      </c>
      <c r="E614" s="106">
        <v>0.6118055555555556</v>
      </c>
      <c r="F614" s="105" t="s">
        <v>1352</v>
      </c>
    </row>
    <row r="615" spans="1:6">
      <c r="A615" s="103">
        <v>5</v>
      </c>
      <c r="B615" s="104">
        <v>45268</v>
      </c>
      <c r="C615" s="105" t="s">
        <v>22</v>
      </c>
      <c r="D615" s="105" t="s">
        <v>23</v>
      </c>
      <c r="E615" s="106">
        <v>0.6118055555555556</v>
      </c>
      <c r="F615" s="105" t="s">
        <v>1352</v>
      </c>
    </row>
    <row r="616" spans="1:6">
      <c r="A616" s="103">
        <v>404</v>
      </c>
      <c r="B616" s="104">
        <v>45268</v>
      </c>
      <c r="C616" s="105" t="s">
        <v>22</v>
      </c>
      <c r="D616" s="105" t="s">
        <v>23</v>
      </c>
      <c r="E616" s="106">
        <v>0.61250000000000004</v>
      </c>
      <c r="F616" s="105" t="s">
        <v>1352</v>
      </c>
    </row>
    <row r="617" spans="1:6">
      <c r="A617" s="103">
        <v>3</v>
      </c>
      <c r="B617" s="104">
        <v>45275</v>
      </c>
      <c r="C617" s="105" t="s">
        <v>22</v>
      </c>
      <c r="D617" s="105" t="s">
        <v>23</v>
      </c>
      <c r="E617" s="106">
        <v>0.5444444444444444</v>
      </c>
      <c r="F617" s="105" t="s">
        <v>1351</v>
      </c>
    </row>
    <row r="618" spans="1:6" ht="30">
      <c r="A618" s="103">
        <v>435</v>
      </c>
      <c r="B618" s="104">
        <v>45275</v>
      </c>
      <c r="C618" s="105" t="s">
        <v>22</v>
      </c>
      <c r="D618" s="105" t="s">
        <v>612</v>
      </c>
      <c r="E618" s="106">
        <v>0.54513888888888884</v>
      </c>
      <c r="F618" s="105" t="s">
        <v>1351</v>
      </c>
    </row>
    <row r="619" spans="1:6" ht="30">
      <c r="A619" s="103">
        <v>417</v>
      </c>
      <c r="B619" s="104">
        <v>45275</v>
      </c>
      <c r="C619" s="105" t="s">
        <v>22</v>
      </c>
      <c r="D619" s="105" t="s">
        <v>612</v>
      </c>
      <c r="E619" s="106">
        <v>0.54513888888888884</v>
      </c>
      <c r="F619" s="105" t="s">
        <v>1351</v>
      </c>
    </row>
    <row r="620" spans="1:6" ht="30">
      <c r="A620" s="103">
        <v>422</v>
      </c>
      <c r="B620" s="104">
        <v>45275</v>
      </c>
      <c r="C620" s="105" t="s">
        <v>22</v>
      </c>
      <c r="D620" s="105" t="s">
        <v>612</v>
      </c>
      <c r="E620" s="106">
        <v>0.54513888888888884</v>
      </c>
      <c r="F620" s="105" t="s">
        <v>1351</v>
      </c>
    </row>
    <row r="621" spans="1:6">
      <c r="A621" s="103">
        <v>304</v>
      </c>
      <c r="B621" s="104">
        <v>45275</v>
      </c>
      <c r="C621" s="105" t="s">
        <v>22</v>
      </c>
      <c r="D621" s="105" t="s">
        <v>23</v>
      </c>
      <c r="E621" s="106">
        <v>0.54513888888888884</v>
      </c>
      <c r="F621" s="105" t="s">
        <v>1351</v>
      </c>
    </row>
    <row r="622" spans="1:6">
      <c r="A622" s="103">
        <v>403</v>
      </c>
      <c r="B622" s="104">
        <v>45275</v>
      </c>
      <c r="C622" s="105" t="s">
        <v>22</v>
      </c>
      <c r="D622" s="105" t="s">
        <v>23</v>
      </c>
      <c r="E622" s="106">
        <v>0.54583333333333328</v>
      </c>
      <c r="F622" s="105" t="s">
        <v>1351</v>
      </c>
    </row>
    <row r="623" spans="1:6">
      <c r="A623" s="103">
        <v>602</v>
      </c>
      <c r="B623" s="104">
        <v>45275</v>
      </c>
      <c r="C623" s="105" t="s">
        <v>22</v>
      </c>
      <c r="D623" s="105" t="s">
        <v>23</v>
      </c>
      <c r="E623" s="106">
        <v>0.54652777777777772</v>
      </c>
      <c r="F623" s="105" t="s">
        <v>1351</v>
      </c>
    </row>
    <row r="624" spans="1:6" ht="30">
      <c r="A624" s="103">
        <v>610</v>
      </c>
      <c r="B624" s="104">
        <v>45275</v>
      </c>
      <c r="C624" s="105" t="s">
        <v>22</v>
      </c>
      <c r="D624" s="105" t="s">
        <v>828</v>
      </c>
      <c r="E624" s="106">
        <v>0.54652777777777772</v>
      </c>
      <c r="F624" s="105" t="s">
        <v>1351</v>
      </c>
    </row>
    <row r="625" spans="1:6" ht="30">
      <c r="A625" s="103">
        <v>612</v>
      </c>
      <c r="B625" s="104">
        <v>45275</v>
      </c>
      <c r="C625" s="105" t="s">
        <v>22</v>
      </c>
      <c r="D625" s="105" t="s">
        <v>828</v>
      </c>
      <c r="E625" s="106">
        <v>0.54652777777777772</v>
      </c>
      <c r="F625" s="105" t="s">
        <v>1351</v>
      </c>
    </row>
    <row r="626" spans="1:6">
      <c r="A626" s="103">
        <v>6</v>
      </c>
      <c r="B626" s="104">
        <v>45275</v>
      </c>
      <c r="C626" s="105" t="s">
        <v>22</v>
      </c>
      <c r="D626" s="105" t="s">
        <v>23</v>
      </c>
      <c r="E626" s="106">
        <v>0.54652777777777772</v>
      </c>
      <c r="F626" s="105" t="s">
        <v>1351</v>
      </c>
    </row>
    <row r="627" spans="1:6" ht="30">
      <c r="A627" s="103">
        <v>614</v>
      </c>
      <c r="B627" s="104">
        <v>45275</v>
      </c>
      <c r="C627" s="105" t="s">
        <v>22</v>
      </c>
      <c r="D627" s="105" t="s">
        <v>828</v>
      </c>
      <c r="E627" s="106">
        <v>0.54652777777777772</v>
      </c>
      <c r="F627" s="105" t="s">
        <v>1351</v>
      </c>
    </row>
    <row r="628" spans="1:6" ht="30">
      <c r="A628" s="103">
        <v>611</v>
      </c>
      <c r="B628" s="104">
        <v>45275</v>
      </c>
      <c r="C628" s="105" t="s">
        <v>22</v>
      </c>
      <c r="D628" s="105" t="s">
        <v>828</v>
      </c>
      <c r="E628" s="106">
        <v>0.54652777777777772</v>
      </c>
      <c r="F628" s="105" t="s">
        <v>1351</v>
      </c>
    </row>
    <row r="629" spans="1:6">
      <c r="A629" s="103">
        <v>703</v>
      </c>
      <c r="B629" s="104">
        <v>45275</v>
      </c>
      <c r="C629" s="105" t="s">
        <v>22</v>
      </c>
      <c r="D629" s="105" t="s">
        <v>23</v>
      </c>
      <c r="E629" s="106">
        <v>0.54722222222222228</v>
      </c>
      <c r="F629" s="105" t="s">
        <v>1351</v>
      </c>
    </row>
    <row r="630" spans="1:6" ht="30">
      <c r="A630" s="103">
        <v>511</v>
      </c>
      <c r="B630" s="104">
        <v>45275</v>
      </c>
      <c r="C630" s="105" t="s">
        <v>22</v>
      </c>
      <c r="D630" s="105" t="s">
        <v>768</v>
      </c>
      <c r="E630" s="106">
        <v>0.54791666666666672</v>
      </c>
      <c r="F630" s="105" t="s">
        <v>1351</v>
      </c>
    </row>
    <row r="631" spans="1:6" ht="30">
      <c r="A631" s="103">
        <v>745</v>
      </c>
      <c r="B631" s="104">
        <v>45275</v>
      </c>
      <c r="C631" s="105" t="s">
        <v>22</v>
      </c>
      <c r="D631" s="105" t="s">
        <v>880</v>
      </c>
      <c r="E631" s="106">
        <v>0.5493055555555556</v>
      </c>
      <c r="F631" s="105" t="s">
        <v>1351</v>
      </c>
    </row>
    <row r="632" spans="1:6" ht="30">
      <c r="A632" s="103">
        <v>318</v>
      </c>
      <c r="B632" s="104">
        <v>45275</v>
      </c>
      <c r="C632" s="105" t="s">
        <v>22</v>
      </c>
      <c r="D632" s="105" t="s">
        <v>448</v>
      </c>
      <c r="E632" s="106">
        <v>0.55138888888888893</v>
      </c>
      <c r="F632" s="105" t="s">
        <v>1351</v>
      </c>
    </row>
    <row r="633" spans="1:6" ht="30">
      <c r="A633" s="103">
        <v>444</v>
      </c>
      <c r="B633" s="104">
        <v>45275</v>
      </c>
      <c r="C633" s="105" t="s">
        <v>22</v>
      </c>
      <c r="D633" s="105" t="s">
        <v>612</v>
      </c>
      <c r="E633" s="106">
        <v>0.55208333333333337</v>
      </c>
      <c r="F633" s="105" t="s">
        <v>1351</v>
      </c>
    </row>
    <row r="634" spans="1:6">
      <c r="A634" s="103">
        <v>803</v>
      </c>
      <c r="B634" s="104">
        <v>45275</v>
      </c>
      <c r="C634" s="105" t="s">
        <v>22</v>
      </c>
      <c r="D634" s="105" t="s">
        <v>23</v>
      </c>
      <c r="E634" s="106">
        <v>0.55486111111111114</v>
      </c>
      <c r="F634" s="105" t="s">
        <v>1351</v>
      </c>
    </row>
    <row r="635" spans="1:6" ht="30">
      <c r="A635" s="103">
        <v>621</v>
      </c>
      <c r="B635" s="104">
        <v>45275</v>
      </c>
      <c r="C635" s="105" t="s">
        <v>22</v>
      </c>
      <c r="D635" s="105" t="s">
        <v>828</v>
      </c>
      <c r="E635" s="106">
        <v>0.55555555555555558</v>
      </c>
      <c r="F635" s="105" t="s">
        <v>1351</v>
      </c>
    </row>
    <row r="636" spans="1:6" ht="30">
      <c r="A636" s="103">
        <v>613</v>
      </c>
      <c r="B636" s="104">
        <v>45275</v>
      </c>
      <c r="C636" s="105" t="s">
        <v>22</v>
      </c>
      <c r="D636" s="105" t="s">
        <v>828</v>
      </c>
      <c r="E636" s="106">
        <v>0.55555555555555558</v>
      </c>
      <c r="F636" s="105" t="s">
        <v>1351</v>
      </c>
    </row>
    <row r="637" spans="1:6" ht="30">
      <c r="A637" s="103">
        <v>740</v>
      </c>
      <c r="B637" s="104">
        <v>45275</v>
      </c>
      <c r="C637" s="105" t="s">
        <v>22</v>
      </c>
      <c r="D637" s="105" t="s">
        <v>880</v>
      </c>
      <c r="E637" s="106">
        <v>0.56111111111111112</v>
      </c>
      <c r="F637" s="105" t="s">
        <v>1351</v>
      </c>
    </row>
    <row r="638" spans="1:6" ht="30">
      <c r="A638" s="103">
        <v>874</v>
      </c>
      <c r="B638" s="104">
        <v>45275</v>
      </c>
      <c r="C638" s="105" t="s">
        <v>22</v>
      </c>
      <c r="D638" s="105" t="s">
        <v>436</v>
      </c>
      <c r="E638" s="106">
        <v>0.56111111111111112</v>
      </c>
      <c r="F638" s="105" t="s">
        <v>1351</v>
      </c>
    </row>
    <row r="639" spans="1:6" ht="30">
      <c r="A639" s="103">
        <v>856</v>
      </c>
      <c r="B639" s="104">
        <v>45275</v>
      </c>
      <c r="C639" s="105" t="s">
        <v>22</v>
      </c>
      <c r="D639" s="105" t="s">
        <v>436</v>
      </c>
      <c r="E639" s="106">
        <v>0.56111111111111112</v>
      </c>
      <c r="F639" s="105" t="s">
        <v>1351</v>
      </c>
    </row>
    <row r="640" spans="1:6" ht="30">
      <c r="A640" s="103">
        <v>718</v>
      </c>
      <c r="B640" s="104">
        <v>45275</v>
      </c>
      <c r="C640" s="105" t="s">
        <v>22</v>
      </c>
      <c r="D640" s="105" t="s">
        <v>880</v>
      </c>
      <c r="E640" s="106">
        <v>0.5708333333333333</v>
      </c>
      <c r="F640" s="105" t="s">
        <v>1352</v>
      </c>
    </row>
    <row r="641" spans="1:6" ht="30">
      <c r="A641" s="103">
        <v>739</v>
      </c>
      <c r="B641" s="104">
        <v>45275</v>
      </c>
      <c r="C641" s="105" t="s">
        <v>22</v>
      </c>
      <c r="D641" s="105" t="s">
        <v>880</v>
      </c>
      <c r="E641" s="106">
        <v>0.57222222222222219</v>
      </c>
      <c r="F641" s="105" t="s">
        <v>1352</v>
      </c>
    </row>
    <row r="642" spans="1:6" ht="30">
      <c r="A642" s="103">
        <v>445</v>
      </c>
      <c r="B642" s="104">
        <v>45275</v>
      </c>
      <c r="C642" s="105" t="s">
        <v>22</v>
      </c>
      <c r="D642" s="105" t="s">
        <v>612</v>
      </c>
      <c r="E642" s="106">
        <v>0.57222222222222219</v>
      </c>
      <c r="F642" s="105" t="s">
        <v>1352</v>
      </c>
    </row>
    <row r="643" spans="1:6">
      <c r="A643" s="103">
        <v>5</v>
      </c>
      <c r="B643" s="104">
        <v>45275</v>
      </c>
      <c r="C643" s="105" t="s">
        <v>22</v>
      </c>
      <c r="D643" s="105" t="s">
        <v>23</v>
      </c>
      <c r="E643" s="106">
        <v>0.57291666666666663</v>
      </c>
      <c r="F643" s="105" t="s">
        <v>1352</v>
      </c>
    </row>
    <row r="644" spans="1:6">
      <c r="A644" s="103">
        <v>804</v>
      </c>
      <c r="B644" s="104">
        <v>45275</v>
      </c>
      <c r="C644" s="105" t="s">
        <v>22</v>
      </c>
      <c r="D644" s="105" t="s">
        <v>23</v>
      </c>
      <c r="E644" s="106">
        <v>0.57291666666666663</v>
      </c>
      <c r="F644" s="105" t="s">
        <v>1352</v>
      </c>
    </row>
    <row r="645" spans="1:6" ht="30">
      <c r="A645" s="103">
        <v>137</v>
      </c>
      <c r="B645" s="104">
        <v>45275</v>
      </c>
      <c r="C645" s="105" t="s">
        <v>22</v>
      </c>
      <c r="D645" s="105" t="s">
        <v>89</v>
      </c>
      <c r="E645" s="106">
        <v>0.5854166666666667</v>
      </c>
      <c r="F645" s="105" t="s">
        <v>1352</v>
      </c>
    </row>
    <row r="646" spans="1:6" ht="30">
      <c r="A646" s="103">
        <v>120</v>
      </c>
      <c r="B646" s="104">
        <v>45275</v>
      </c>
      <c r="C646" s="105" t="s">
        <v>22</v>
      </c>
      <c r="D646" s="105" t="s">
        <v>89</v>
      </c>
      <c r="E646" s="106">
        <v>0.58680555555555558</v>
      </c>
      <c r="F646" s="105" t="s">
        <v>1352</v>
      </c>
    </row>
    <row r="647" spans="1:6">
      <c r="A647" s="103">
        <v>504</v>
      </c>
      <c r="B647" s="104">
        <v>45275</v>
      </c>
      <c r="C647" s="105" t="s">
        <v>22</v>
      </c>
      <c r="D647" s="105" t="s">
        <v>23</v>
      </c>
      <c r="E647" s="106">
        <v>0.60347222222222219</v>
      </c>
      <c r="F647" s="105" t="s">
        <v>1352</v>
      </c>
    </row>
    <row r="648" spans="1:6">
      <c r="A648" s="103">
        <v>702</v>
      </c>
      <c r="B648" s="104">
        <v>45275</v>
      </c>
      <c r="C648" s="105" t="s">
        <v>22</v>
      </c>
      <c r="D648" s="105" t="s">
        <v>23</v>
      </c>
      <c r="E648" s="106">
        <v>0.60347222222222219</v>
      </c>
      <c r="F648" s="105" t="s">
        <v>1352</v>
      </c>
    </row>
    <row r="649" spans="1:6">
      <c r="A649" s="103">
        <v>3</v>
      </c>
      <c r="B649" s="104">
        <v>45282</v>
      </c>
      <c r="C649" s="105" t="s">
        <v>22</v>
      </c>
      <c r="D649" s="105" t="s">
        <v>23</v>
      </c>
      <c r="E649" s="106">
        <v>0.53333333333333333</v>
      </c>
      <c r="F649" s="105" t="s">
        <v>1351</v>
      </c>
    </row>
    <row r="650" spans="1:6">
      <c r="A650" s="103">
        <v>403</v>
      </c>
      <c r="B650" s="104">
        <v>45282</v>
      </c>
      <c r="C650" s="105" t="s">
        <v>22</v>
      </c>
      <c r="D650" s="105" t="s">
        <v>23</v>
      </c>
      <c r="E650" s="106">
        <v>0.53333333333333333</v>
      </c>
      <c r="F650" s="105" t="s">
        <v>1351</v>
      </c>
    </row>
    <row r="651" spans="1:6">
      <c r="A651" s="103">
        <v>103</v>
      </c>
      <c r="B651" s="104">
        <v>45282</v>
      </c>
      <c r="C651" s="105" t="s">
        <v>22</v>
      </c>
      <c r="D651" s="105" t="s">
        <v>23</v>
      </c>
      <c r="E651" s="106">
        <v>0.53402777777777777</v>
      </c>
      <c r="F651" s="105" t="s">
        <v>1351</v>
      </c>
    </row>
    <row r="652" spans="1:6" ht="30">
      <c r="A652" s="103">
        <v>610</v>
      </c>
      <c r="B652" s="104">
        <v>45282</v>
      </c>
      <c r="C652" s="105" t="s">
        <v>22</v>
      </c>
      <c r="D652" s="105" t="s">
        <v>828</v>
      </c>
      <c r="E652" s="106">
        <v>0.53402777777777777</v>
      </c>
      <c r="F652" s="105" t="s">
        <v>1351</v>
      </c>
    </row>
    <row r="653" spans="1:6" ht="30">
      <c r="A653" s="103">
        <v>718</v>
      </c>
      <c r="B653" s="104">
        <v>45282</v>
      </c>
      <c r="C653" s="105" t="s">
        <v>22</v>
      </c>
      <c r="D653" s="105" t="s">
        <v>880</v>
      </c>
      <c r="E653" s="106">
        <v>0.53402777777777777</v>
      </c>
      <c r="F653" s="105" t="s">
        <v>1351</v>
      </c>
    </row>
    <row r="654" spans="1:6" ht="30">
      <c r="A654" s="103">
        <v>719</v>
      </c>
      <c r="B654" s="104">
        <v>45282</v>
      </c>
      <c r="C654" s="105" t="s">
        <v>22</v>
      </c>
      <c r="D654" s="105" t="s">
        <v>880</v>
      </c>
      <c r="E654" s="106">
        <v>0.53402777777777777</v>
      </c>
      <c r="F654" s="105" t="s">
        <v>1351</v>
      </c>
    </row>
    <row r="655" spans="1:6" ht="30">
      <c r="A655" s="103">
        <v>433</v>
      </c>
      <c r="B655" s="104">
        <v>45282</v>
      </c>
      <c r="C655" s="105" t="s">
        <v>22</v>
      </c>
      <c r="D655" s="105" t="s">
        <v>612</v>
      </c>
      <c r="E655" s="106">
        <v>0.53402777777777777</v>
      </c>
      <c r="F655" s="105" t="s">
        <v>1351</v>
      </c>
    </row>
    <row r="656" spans="1:6" ht="30">
      <c r="A656" s="103">
        <v>525</v>
      </c>
      <c r="B656" s="104">
        <v>45282</v>
      </c>
      <c r="C656" s="105" t="s">
        <v>22</v>
      </c>
      <c r="D656" s="105" t="s">
        <v>768</v>
      </c>
      <c r="E656" s="106">
        <v>0.53541666666666665</v>
      </c>
      <c r="F656" s="105" t="s">
        <v>1351</v>
      </c>
    </row>
    <row r="657" spans="1:6" ht="30">
      <c r="A657" s="103">
        <v>141</v>
      </c>
      <c r="B657" s="104">
        <v>45282</v>
      </c>
      <c r="C657" s="105" t="s">
        <v>22</v>
      </c>
      <c r="D657" s="105" t="s">
        <v>89</v>
      </c>
      <c r="E657" s="106">
        <v>0.53611111111111109</v>
      </c>
      <c r="F657" s="105" t="s">
        <v>1351</v>
      </c>
    </row>
    <row r="658" spans="1:6" ht="30">
      <c r="A658" s="103">
        <v>443</v>
      </c>
      <c r="B658" s="104">
        <v>45282</v>
      </c>
      <c r="C658" s="105" t="s">
        <v>22</v>
      </c>
      <c r="D658" s="105" t="s">
        <v>612</v>
      </c>
      <c r="E658" s="106">
        <v>0.53611111111111109</v>
      </c>
      <c r="F658" s="105" t="s">
        <v>1351</v>
      </c>
    </row>
    <row r="659" spans="1:6">
      <c r="A659" s="103">
        <v>203</v>
      </c>
      <c r="B659" s="104">
        <v>45282</v>
      </c>
      <c r="C659" s="105" t="s">
        <v>22</v>
      </c>
      <c r="D659" s="105" t="s">
        <v>23</v>
      </c>
      <c r="E659" s="106">
        <v>0.53749999999999998</v>
      </c>
      <c r="F659" s="105" t="s">
        <v>1351</v>
      </c>
    </row>
    <row r="660" spans="1:6">
      <c r="A660" s="103">
        <v>304</v>
      </c>
      <c r="B660" s="104">
        <v>45282</v>
      </c>
      <c r="C660" s="105" t="s">
        <v>22</v>
      </c>
      <c r="D660" s="105" t="s">
        <v>23</v>
      </c>
      <c r="E660" s="106">
        <v>0.53819444444444442</v>
      </c>
      <c r="F660" s="105" t="s">
        <v>1351</v>
      </c>
    </row>
    <row r="661" spans="1:6" ht="30">
      <c r="A661" s="103">
        <v>229</v>
      </c>
      <c r="B661" s="104">
        <v>45282</v>
      </c>
      <c r="C661" s="105" t="s">
        <v>22</v>
      </c>
      <c r="D661" s="105" t="s">
        <v>246</v>
      </c>
      <c r="E661" s="106">
        <v>0.53819444444444442</v>
      </c>
      <c r="F661" s="105" t="s">
        <v>1351</v>
      </c>
    </row>
    <row r="662" spans="1:6">
      <c r="A662" s="103">
        <v>504</v>
      </c>
      <c r="B662" s="104">
        <v>45282</v>
      </c>
      <c r="C662" s="105" t="s">
        <v>22</v>
      </c>
      <c r="D662" s="105" t="s">
        <v>23</v>
      </c>
      <c r="E662" s="106">
        <v>0.53819444444444442</v>
      </c>
      <c r="F662" s="105" t="s">
        <v>1351</v>
      </c>
    </row>
    <row r="663" spans="1:6">
      <c r="A663" s="103">
        <v>6</v>
      </c>
      <c r="B663" s="104">
        <v>45282</v>
      </c>
      <c r="C663" s="105" t="s">
        <v>22</v>
      </c>
      <c r="D663" s="105" t="s">
        <v>23</v>
      </c>
      <c r="E663" s="106">
        <v>0.53888888888888886</v>
      </c>
      <c r="F663" s="105" t="s">
        <v>1351</v>
      </c>
    </row>
    <row r="664" spans="1:6">
      <c r="A664" s="103">
        <v>602</v>
      </c>
      <c r="B664" s="104">
        <v>45282</v>
      </c>
      <c r="C664" s="105" t="s">
        <v>22</v>
      </c>
      <c r="D664" s="105" t="s">
        <v>23</v>
      </c>
      <c r="E664" s="106">
        <v>0.5395833333333333</v>
      </c>
      <c r="F664" s="105" t="s">
        <v>1351</v>
      </c>
    </row>
    <row r="665" spans="1:6" ht="30">
      <c r="A665" s="103">
        <v>245</v>
      </c>
      <c r="B665" s="104">
        <v>45282</v>
      </c>
      <c r="C665" s="105" t="s">
        <v>22</v>
      </c>
      <c r="D665" s="105" t="s">
        <v>246</v>
      </c>
      <c r="E665" s="106">
        <v>0.54027777777777775</v>
      </c>
      <c r="F665" s="105" t="s">
        <v>1351</v>
      </c>
    </row>
    <row r="666" spans="1:6" ht="30">
      <c r="A666" s="103">
        <v>450</v>
      </c>
      <c r="B666" s="104">
        <v>45282</v>
      </c>
      <c r="C666" s="105" t="s">
        <v>22</v>
      </c>
      <c r="D666" s="105" t="s">
        <v>612</v>
      </c>
      <c r="E666" s="106">
        <v>0.54027777777777775</v>
      </c>
      <c r="F666" s="105" t="s">
        <v>1351</v>
      </c>
    </row>
    <row r="667" spans="1:6" ht="30">
      <c r="A667" s="103">
        <v>738</v>
      </c>
      <c r="B667" s="104">
        <v>45282</v>
      </c>
      <c r="C667" s="105" t="s">
        <v>22</v>
      </c>
      <c r="D667" s="105" t="s">
        <v>880</v>
      </c>
      <c r="E667" s="106">
        <v>0.54097222222222219</v>
      </c>
      <c r="F667" s="105" t="s">
        <v>1351</v>
      </c>
    </row>
    <row r="668" spans="1:6" ht="30">
      <c r="A668" s="103">
        <v>721</v>
      </c>
      <c r="B668" s="104">
        <v>45282</v>
      </c>
      <c r="C668" s="105" t="s">
        <v>22</v>
      </c>
      <c r="D668" s="105" t="s">
        <v>880</v>
      </c>
      <c r="E668" s="106">
        <v>0.54097222222222219</v>
      </c>
      <c r="F668" s="105" t="s">
        <v>1351</v>
      </c>
    </row>
    <row r="669" spans="1:6" ht="30">
      <c r="A669" s="103">
        <v>717</v>
      </c>
      <c r="B669" s="104">
        <v>45282</v>
      </c>
      <c r="C669" s="105" t="s">
        <v>22</v>
      </c>
      <c r="D669" s="105" t="s">
        <v>880</v>
      </c>
      <c r="E669" s="106">
        <v>0.54097222222222219</v>
      </c>
      <c r="F669" s="105" t="s">
        <v>1351</v>
      </c>
    </row>
    <row r="670" spans="1:6" ht="30">
      <c r="A670" s="103">
        <v>621</v>
      </c>
      <c r="B670" s="104">
        <v>45282</v>
      </c>
      <c r="C670" s="105" t="s">
        <v>22</v>
      </c>
      <c r="D670" s="105" t="s">
        <v>828</v>
      </c>
      <c r="E670" s="106">
        <v>0.54305555555555551</v>
      </c>
      <c r="F670" s="105" t="s">
        <v>1351</v>
      </c>
    </row>
    <row r="671" spans="1:6" ht="30">
      <c r="A671" s="103">
        <v>613</v>
      </c>
      <c r="B671" s="104">
        <v>45282</v>
      </c>
      <c r="C671" s="105" t="s">
        <v>22</v>
      </c>
      <c r="D671" s="105" t="s">
        <v>828</v>
      </c>
      <c r="E671" s="106">
        <v>0.54305555555555551</v>
      </c>
      <c r="F671" s="105" t="s">
        <v>1351</v>
      </c>
    </row>
    <row r="672" spans="1:6" ht="30">
      <c r="A672" s="103">
        <v>128</v>
      </c>
      <c r="B672" s="104">
        <v>45282</v>
      </c>
      <c r="C672" s="105" t="s">
        <v>22</v>
      </c>
      <c r="D672" s="105" t="s">
        <v>89</v>
      </c>
      <c r="E672" s="106">
        <v>0.54374999999999996</v>
      </c>
      <c r="F672" s="105" t="s">
        <v>1351</v>
      </c>
    </row>
    <row r="673" spans="1:6">
      <c r="A673" s="103">
        <v>503</v>
      </c>
      <c r="B673" s="104">
        <v>45282</v>
      </c>
      <c r="C673" s="105" t="s">
        <v>22</v>
      </c>
      <c r="D673" s="105" t="s">
        <v>23</v>
      </c>
      <c r="E673" s="106">
        <v>0.5444444444444444</v>
      </c>
      <c r="F673" s="105" t="s">
        <v>1351</v>
      </c>
    </row>
    <row r="674" spans="1:6" ht="30">
      <c r="A674" s="103">
        <v>889</v>
      </c>
      <c r="B674" s="104">
        <v>45282</v>
      </c>
      <c r="C674" s="105" t="s">
        <v>22</v>
      </c>
      <c r="D674" s="105" t="s">
        <v>436</v>
      </c>
      <c r="E674" s="106">
        <v>0.54583333333333328</v>
      </c>
      <c r="F674" s="105" t="s">
        <v>1351</v>
      </c>
    </row>
    <row r="675" spans="1:6">
      <c r="A675" s="103">
        <v>702</v>
      </c>
      <c r="B675" s="104">
        <v>45282</v>
      </c>
      <c r="C675" s="105" t="s">
        <v>22</v>
      </c>
      <c r="D675" s="105" t="s">
        <v>23</v>
      </c>
      <c r="E675" s="106">
        <v>0.54652777777777772</v>
      </c>
      <c r="F675" s="105" t="s">
        <v>1351</v>
      </c>
    </row>
    <row r="676" spans="1:6">
      <c r="A676" s="103">
        <v>4</v>
      </c>
      <c r="B676" s="104">
        <v>45282</v>
      </c>
      <c r="C676" s="105" t="s">
        <v>22</v>
      </c>
      <c r="D676" s="105" t="s">
        <v>23</v>
      </c>
      <c r="E676" s="106">
        <v>0.54722222222222228</v>
      </c>
      <c r="F676" s="105" t="s">
        <v>1351</v>
      </c>
    </row>
    <row r="677" spans="1:6" ht="30">
      <c r="A677" s="103">
        <v>846</v>
      </c>
      <c r="B677" s="104">
        <v>45282</v>
      </c>
      <c r="C677" s="105" t="s">
        <v>22</v>
      </c>
      <c r="D677" s="105" t="s">
        <v>436</v>
      </c>
      <c r="E677" s="106">
        <v>0.54861111111111116</v>
      </c>
      <c r="F677" s="105" t="s">
        <v>1351</v>
      </c>
    </row>
    <row r="678" spans="1:6" ht="30">
      <c r="A678" s="103">
        <v>431</v>
      </c>
      <c r="B678" s="104">
        <v>45282</v>
      </c>
      <c r="C678" s="105" t="s">
        <v>22</v>
      </c>
      <c r="D678" s="105" t="s">
        <v>612</v>
      </c>
      <c r="E678" s="106">
        <v>0.54861111111111116</v>
      </c>
      <c r="F678" s="105" t="s">
        <v>1352</v>
      </c>
    </row>
    <row r="679" spans="1:6" ht="30">
      <c r="A679" s="103">
        <v>883</v>
      </c>
      <c r="B679" s="104">
        <v>45282</v>
      </c>
      <c r="C679" s="105" t="s">
        <v>22</v>
      </c>
      <c r="D679" s="105" t="s">
        <v>436</v>
      </c>
      <c r="E679" s="106">
        <v>0.54861111111111116</v>
      </c>
      <c r="F679" s="105" t="s">
        <v>1351</v>
      </c>
    </row>
    <row r="680" spans="1:6">
      <c r="A680" s="103">
        <v>1</v>
      </c>
      <c r="B680" s="104">
        <v>45282</v>
      </c>
      <c r="C680" s="105" t="s">
        <v>22</v>
      </c>
      <c r="D680" s="105" t="s">
        <v>23</v>
      </c>
      <c r="E680" s="106">
        <v>0.5493055555555556</v>
      </c>
      <c r="F680" s="105" t="s">
        <v>1352</v>
      </c>
    </row>
    <row r="681" spans="1:6" ht="30">
      <c r="A681" s="103">
        <v>847</v>
      </c>
      <c r="B681" s="104">
        <v>45282</v>
      </c>
      <c r="C681" s="105" t="s">
        <v>22</v>
      </c>
      <c r="D681" s="105" t="s">
        <v>436</v>
      </c>
      <c r="E681" s="106">
        <v>0.55000000000000004</v>
      </c>
      <c r="F681" s="105" t="s">
        <v>1351</v>
      </c>
    </row>
    <row r="682" spans="1:6">
      <c r="A682" s="103">
        <v>703</v>
      </c>
      <c r="B682" s="104">
        <v>45282</v>
      </c>
      <c r="C682" s="105" t="s">
        <v>22</v>
      </c>
      <c r="D682" s="105" t="s">
        <v>23</v>
      </c>
      <c r="E682" s="106">
        <v>0.55000000000000004</v>
      </c>
      <c r="F682" s="105" t="s">
        <v>1351</v>
      </c>
    </row>
    <row r="683" spans="1:6" ht="30">
      <c r="A683" s="103">
        <v>439</v>
      </c>
      <c r="B683" s="104">
        <v>45282</v>
      </c>
      <c r="C683" s="105" t="s">
        <v>22</v>
      </c>
      <c r="D683" s="105" t="s">
        <v>612</v>
      </c>
      <c r="E683" s="106">
        <v>0.55000000000000004</v>
      </c>
      <c r="F683" s="105" t="s">
        <v>1351</v>
      </c>
    </row>
    <row r="684" spans="1:6" ht="30">
      <c r="A684" s="103">
        <v>824</v>
      </c>
      <c r="B684" s="104">
        <v>45282</v>
      </c>
      <c r="C684" s="105" t="s">
        <v>22</v>
      </c>
      <c r="D684" s="105" t="s">
        <v>436</v>
      </c>
      <c r="E684" s="106">
        <v>0.55069444444444449</v>
      </c>
      <c r="F684" s="105" t="s">
        <v>1351</v>
      </c>
    </row>
    <row r="685" spans="1:6" ht="30">
      <c r="A685" s="103">
        <v>256</v>
      </c>
      <c r="B685" s="104">
        <v>45282</v>
      </c>
      <c r="C685" s="105" t="s">
        <v>22</v>
      </c>
      <c r="D685" s="105" t="s">
        <v>246</v>
      </c>
      <c r="E685" s="106">
        <v>0.55069444444444449</v>
      </c>
      <c r="F685" s="105" t="s">
        <v>1351</v>
      </c>
    </row>
    <row r="686" spans="1:6" ht="30">
      <c r="A686" s="103">
        <v>351</v>
      </c>
      <c r="B686" s="104">
        <v>45282</v>
      </c>
      <c r="C686" s="105" t="s">
        <v>22</v>
      </c>
      <c r="D686" s="105" t="s">
        <v>448</v>
      </c>
      <c r="E686" s="106">
        <v>0.55069444444444449</v>
      </c>
      <c r="F686" s="105" t="s">
        <v>1351</v>
      </c>
    </row>
    <row r="687" spans="1:6" ht="30">
      <c r="A687" s="103">
        <v>121</v>
      </c>
      <c r="B687" s="104">
        <v>45282</v>
      </c>
      <c r="C687" s="105" t="s">
        <v>22</v>
      </c>
      <c r="D687" s="105" t="s">
        <v>89</v>
      </c>
      <c r="E687" s="106">
        <v>0.55138888888888893</v>
      </c>
      <c r="F687" s="105" t="s">
        <v>1351</v>
      </c>
    </row>
    <row r="688" spans="1:6" ht="30">
      <c r="A688" s="103">
        <v>856</v>
      </c>
      <c r="B688" s="104">
        <v>45282</v>
      </c>
      <c r="C688" s="105" t="s">
        <v>22</v>
      </c>
      <c r="D688" s="105" t="s">
        <v>436</v>
      </c>
      <c r="E688" s="106">
        <v>0.55208333333333337</v>
      </c>
      <c r="F688" s="105" t="s">
        <v>1351</v>
      </c>
    </row>
    <row r="689" spans="1:6" ht="30">
      <c r="A689" s="103">
        <v>710</v>
      </c>
      <c r="B689" s="104">
        <v>45282</v>
      </c>
      <c r="C689" s="105" t="s">
        <v>22</v>
      </c>
      <c r="D689" s="105" t="s">
        <v>880</v>
      </c>
      <c r="E689" s="106">
        <v>0.55208333333333337</v>
      </c>
      <c r="F689" s="105" t="s">
        <v>1351</v>
      </c>
    </row>
    <row r="690" spans="1:6" ht="30">
      <c r="A690" s="103">
        <v>425</v>
      </c>
      <c r="B690" s="104">
        <v>45282</v>
      </c>
      <c r="C690" s="105" t="s">
        <v>22</v>
      </c>
      <c r="D690" s="105" t="s">
        <v>612</v>
      </c>
      <c r="E690" s="106">
        <v>0.55347222222222225</v>
      </c>
      <c r="F690" s="105" t="s">
        <v>1351</v>
      </c>
    </row>
    <row r="691" spans="1:6">
      <c r="A691" s="103">
        <v>803</v>
      </c>
      <c r="B691" s="104">
        <v>45282</v>
      </c>
      <c r="C691" s="105" t="s">
        <v>22</v>
      </c>
      <c r="D691" s="105" t="s">
        <v>23</v>
      </c>
      <c r="E691" s="106">
        <v>0.55347222222222225</v>
      </c>
      <c r="F691" s="105" t="s">
        <v>1351</v>
      </c>
    </row>
    <row r="692" spans="1:6" ht="30">
      <c r="A692" s="103">
        <v>139</v>
      </c>
      <c r="B692" s="104">
        <v>45282</v>
      </c>
      <c r="C692" s="105" t="s">
        <v>22</v>
      </c>
      <c r="D692" s="105" t="s">
        <v>89</v>
      </c>
      <c r="E692" s="106">
        <v>0.55486111111111114</v>
      </c>
      <c r="F692" s="105" t="s">
        <v>1351</v>
      </c>
    </row>
    <row r="693" spans="1:6" ht="30">
      <c r="A693" s="103">
        <v>444</v>
      </c>
      <c r="B693" s="104">
        <v>45282</v>
      </c>
      <c r="C693" s="105" t="s">
        <v>22</v>
      </c>
      <c r="D693" s="105" t="s">
        <v>612</v>
      </c>
      <c r="E693" s="106">
        <v>0.55555555555555558</v>
      </c>
      <c r="F693" s="105" t="s">
        <v>1351</v>
      </c>
    </row>
    <row r="694" spans="1:6" ht="30">
      <c r="A694" s="103">
        <v>234</v>
      </c>
      <c r="B694" s="104">
        <v>45282</v>
      </c>
      <c r="C694" s="105" t="s">
        <v>22</v>
      </c>
      <c r="D694" s="105" t="s">
        <v>246</v>
      </c>
      <c r="E694" s="106">
        <v>0.55694444444444446</v>
      </c>
      <c r="F694" s="105" t="s">
        <v>1351</v>
      </c>
    </row>
    <row r="695" spans="1:6" ht="30">
      <c r="A695" s="103">
        <v>338</v>
      </c>
      <c r="B695" s="104">
        <v>45282</v>
      </c>
      <c r="C695" s="105" t="s">
        <v>22</v>
      </c>
      <c r="D695" s="105" t="s">
        <v>448</v>
      </c>
      <c r="E695" s="106">
        <v>0.55694444444444446</v>
      </c>
      <c r="F695" s="105" t="s">
        <v>1352</v>
      </c>
    </row>
    <row r="696" spans="1:6" ht="30">
      <c r="A696" s="103">
        <v>614</v>
      </c>
      <c r="B696" s="104">
        <v>45282</v>
      </c>
      <c r="C696" s="105" t="s">
        <v>22</v>
      </c>
      <c r="D696" s="105" t="s">
        <v>828</v>
      </c>
      <c r="E696" s="106">
        <v>0.55902777777777779</v>
      </c>
      <c r="F696" s="105" t="s">
        <v>1351</v>
      </c>
    </row>
    <row r="697" spans="1:6" ht="30">
      <c r="A697" s="103">
        <v>740</v>
      </c>
      <c r="B697" s="104">
        <v>45282</v>
      </c>
      <c r="C697" s="105" t="s">
        <v>22</v>
      </c>
      <c r="D697" s="105" t="s">
        <v>880</v>
      </c>
      <c r="E697" s="106">
        <v>0.56041666666666667</v>
      </c>
      <c r="F697" s="105" t="s">
        <v>1351</v>
      </c>
    </row>
    <row r="698" spans="1:6">
      <c r="A698" s="103">
        <v>804</v>
      </c>
      <c r="B698" s="104">
        <v>45282</v>
      </c>
      <c r="C698" s="105" t="s">
        <v>22</v>
      </c>
      <c r="D698" s="105" t="s">
        <v>23</v>
      </c>
      <c r="E698" s="106">
        <v>0.56111111111111112</v>
      </c>
      <c r="F698" s="105" t="s">
        <v>1351</v>
      </c>
    </row>
    <row r="699" spans="1:6">
      <c r="A699" s="103">
        <v>5</v>
      </c>
      <c r="B699" s="104">
        <v>45282</v>
      </c>
      <c r="C699" s="105" t="s">
        <v>22</v>
      </c>
      <c r="D699" s="105" t="s">
        <v>23</v>
      </c>
      <c r="E699" s="106">
        <v>0.56111111111111112</v>
      </c>
      <c r="F699" s="105" t="s">
        <v>1351</v>
      </c>
    </row>
    <row r="700" spans="1:6" ht="30">
      <c r="A700" s="103">
        <v>868</v>
      </c>
      <c r="B700" s="104">
        <v>45282</v>
      </c>
      <c r="C700" s="105" t="s">
        <v>22</v>
      </c>
      <c r="D700" s="105" t="s">
        <v>436</v>
      </c>
      <c r="E700" s="106">
        <v>0.5625</v>
      </c>
      <c r="F700" s="105" t="s">
        <v>1351</v>
      </c>
    </row>
    <row r="701" spans="1:6" ht="30">
      <c r="A701" s="103">
        <v>342</v>
      </c>
      <c r="B701" s="104">
        <v>45282</v>
      </c>
      <c r="C701" s="105" t="s">
        <v>22</v>
      </c>
      <c r="D701" s="105" t="s">
        <v>448</v>
      </c>
      <c r="E701" s="106">
        <v>0.56319444444444444</v>
      </c>
      <c r="F701" s="105" t="s">
        <v>1352</v>
      </c>
    </row>
    <row r="702" spans="1:6" ht="30">
      <c r="A702" s="103">
        <v>329</v>
      </c>
      <c r="B702" s="104">
        <v>45282</v>
      </c>
      <c r="C702" s="105" t="s">
        <v>22</v>
      </c>
      <c r="D702" s="105" t="s">
        <v>448</v>
      </c>
      <c r="E702" s="106">
        <v>0.56388888888888888</v>
      </c>
      <c r="F702" s="105" t="s">
        <v>1352</v>
      </c>
    </row>
    <row r="703" spans="1:6" ht="30">
      <c r="A703" s="103">
        <v>418</v>
      </c>
      <c r="B703" s="104">
        <v>45282</v>
      </c>
      <c r="C703" s="105" t="s">
        <v>22</v>
      </c>
      <c r="D703" s="105" t="s">
        <v>612</v>
      </c>
      <c r="E703" s="106">
        <v>0.56388888888888888</v>
      </c>
      <c r="F703" s="105" t="s">
        <v>1352</v>
      </c>
    </row>
    <row r="704" spans="1:6" ht="30">
      <c r="A704" s="103">
        <v>225</v>
      </c>
      <c r="B704" s="104">
        <v>45282</v>
      </c>
      <c r="C704" s="105" t="s">
        <v>22</v>
      </c>
      <c r="D704" s="105" t="s">
        <v>246</v>
      </c>
      <c r="E704" s="106">
        <v>0.56388888888888888</v>
      </c>
      <c r="F704" s="105" t="s">
        <v>1352</v>
      </c>
    </row>
    <row r="705" spans="1:6" ht="30">
      <c r="A705" s="103">
        <v>231</v>
      </c>
      <c r="B705" s="104">
        <v>45282</v>
      </c>
      <c r="C705" s="105" t="s">
        <v>22</v>
      </c>
      <c r="D705" s="105" t="s">
        <v>246</v>
      </c>
      <c r="E705" s="106">
        <v>0.56527777777777777</v>
      </c>
      <c r="F705" s="105" t="s">
        <v>1352</v>
      </c>
    </row>
    <row r="706" spans="1:6" ht="30">
      <c r="A706" s="103">
        <v>337</v>
      </c>
      <c r="B706" s="104">
        <v>45282</v>
      </c>
      <c r="C706" s="105" t="s">
        <v>22</v>
      </c>
      <c r="D706" s="105" t="s">
        <v>448</v>
      </c>
      <c r="E706" s="106">
        <v>0.56736111111111109</v>
      </c>
      <c r="F706" s="105" t="s">
        <v>1352</v>
      </c>
    </row>
    <row r="707" spans="1:6" ht="30">
      <c r="A707" s="103">
        <v>325</v>
      </c>
      <c r="B707" s="104">
        <v>45282</v>
      </c>
      <c r="C707" s="105" t="s">
        <v>22</v>
      </c>
      <c r="D707" s="105" t="s">
        <v>448</v>
      </c>
      <c r="E707" s="106">
        <v>0.56736111111111109</v>
      </c>
      <c r="F707" s="105" t="s">
        <v>1352</v>
      </c>
    </row>
    <row r="708" spans="1:6" ht="30">
      <c r="A708" s="103">
        <v>137</v>
      </c>
      <c r="B708" s="104">
        <v>45282</v>
      </c>
      <c r="C708" s="105" t="s">
        <v>22</v>
      </c>
      <c r="D708" s="105" t="s">
        <v>89</v>
      </c>
      <c r="E708" s="106">
        <v>0.56736111111111109</v>
      </c>
      <c r="F708" s="105" t="s">
        <v>1352</v>
      </c>
    </row>
    <row r="709" spans="1:6" ht="30">
      <c r="A709" s="103">
        <v>817</v>
      </c>
      <c r="B709" s="104">
        <v>45282</v>
      </c>
      <c r="C709" s="105" t="s">
        <v>22</v>
      </c>
      <c r="D709" s="105" t="s">
        <v>436</v>
      </c>
      <c r="E709" s="106">
        <v>0.56874999999999998</v>
      </c>
      <c r="F709" s="105" t="s">
        <v>1352</v>
      </c>
    </row>
    <row r="710" spans="1:6">
      <c r="A710" s="103">
        <v>603</v>
      </c>
      <c r="B710" s="104">
        <v>45282</v>
      </c>
      <c r="C710" s="105" t="s">
        <v>22</v>
      </c>
      <c r="D710" s="105" t="s">
        <v>23</v>
      </c>
      <c r="E710" s="106">
        <v>0.5708333333333333</v>
      </c>
      <c r="F710" s="105" t="s">
        <v>1352</v>
      </c>
    </row>
    <row r="711" spans="1:6" ht="30">
      <c r="A711" s="103">
        <v>620</v>
      </c>
      <c r="B711" s="104">
        <v>45282</v>
      </c>
      <c r="C711" s="105" t="s">
        <v>22</v>
      </c>
      <c r="D711" s="105" t="s">
        <v>828</v>
      </c>
      <c r="E711" s="106">
        <v>0.57152777777777775</v>
      </c>
      <c r="F711" s="105" t="s">
        <v>1352</v>
      </c>
    </row>
    <row r="712" spans="1:6" ht="30">
      <c r="A712" s="103">
        <v>116</v>
      </c>
      <c r="B712" s="104">
        <v>45282</v>
      </c>
      <c r="C712" s="105" t="s">
        <v>22</v>
      </c>
      <c r="D712" s="105" t="s">
        <v>89</v>
      </c>
      <c r="E712" s="106">
        <v>0.57222222222222219</v>
      </c>
      <c r="F712" s="105" t="s">
        <v>1352</v>
      </c>
    </row>
    <row r="713" spans="1:6" ht="30">
      <c r="A713" s="103">
        <v>445</v>
      </c>
      <c r="B713" s="104">
        <v>45282</v>
      </c>
      <c r="C713" s="105" t="s">
        <v>22</v>
      </c>
      <c r="D713" s="105" t="s">
        <v>612</v>
      </c>
      <c r="E713" s="106">
        <v>0.57291666666666663</v>
      </c>
      <c r="F713" s="105" t="s">
        <v>1352</v>
      </c>
    </row>
    <row r="714" spans="1:6" ht="30">
      <c r="A714" s="103">
        <v>218</v>
      </c>
      <c r="B714" s="104">
        <v>45282</v>
      </c>
      <c r="C714" s="105" t="s">
        <v>22</v>
      </c>
      <c r="D714" s="105" t="s">
        <v>246</v>
      </c>
      <c r="E714" s="106">
        <v>0.57291666666666663</v>
      </c>
      <c r="F714" s="105" t="s">
        <v>1352</v>
      </c>
    </row>
    <row r="715" spans="1:6" ht="30">
      <c r="A715" s="103">
        <v>219</v>
      </c>
      <c r="B715" s="104">
        <v>45282</v>
      </c>
      <c r="C715" s="105" t="s">
        <v>22</v>
      </c>
      <c r="D715" s="105" t="s">
        <v>246</v>
      </c>
      <c r="E715" s="106">
        <v>0.57291666666666663</v>
      </c>
      <c r="F715" s="105" t="s">
        <v>1352</v>
      </c>
    </row>
    <row r="716" spans="1:6" ht="30">
      <c r="A716" s="103">
        <v>251</v>
      </c>
      <c r="B716" s="104">
        <v>45282</v>
      </c>
      <c r="C716" s="105" t="s">
        <v>22</v>
      </c>
      <c r="D716" s="105" t="s">
        <v>246</v>
      </c>
      <c r="E716" s="106">
        <v>0.57708333333333328</v>
      </c>
      <c r="F716" s="105" t="s">
        <v>1352</v>
      </c>
    </row>
    <row r="717" spans="1:6" ht="30">
      <c r="A717" s="103">
        <v>138</v>
      </c>
      <c r="B717" s="104">
        <v>45282</v>
      </c>
      <c r="C717" s="105" t="s">
        <v>22</v>
      </c>
      <c r="D717" s="105" t="s">
        <v>89</v>
      </c>
      <c r="E717" s="106">
        <v>0.57916666666666672</v>
      </c>
      <c r="F717" s="105" t="s">
        <v>1352</v>
      </c>
    </row>
    <row r="718" spans="1:6" ht="30">
      <c r="A718" s="103">
        <v>732</v>
      </c>
      <c r="B718" s="104">
        <v>45282</v>
      </c>
      <c r="C718" s="105" t="s">
        <v>22</v>
      </c>
      <c r="D718" s="105" t="s">
        <v>880</v>
      </c>
      <c r="E718" s="106">
        <v>0.5805555555555556</v>
      </c>
      <c r="F718" s="105" t="s">
        <v>1352</v>
      </c>
    </row>
    <row r="719" spans="1:6" ht="30">
      <c r="A719" s="103">
        <v>836</v>
      </c>
      <c r="B719" s="104">
        <v>45282</v>
      </c>
      <c r="C719" s="105" t="s">
        <v>22</v>
      </c>
      <c r="D719" s="105" t="s">
        <v>436</v>
      </c>
      <c r="E719" s="106">
        <v>0.58333333333333337</v>
      </c>
      <c r="F719" s="105" t="s">
        <v>1352</v>
      </c>
    </row>
    <row r="720" spans="1:6" ht="30">
      <c r="A720" s="103">
        <v>853</v>
      </c>
      <c r="B720" s="104">
        <v>45282</v>
      </c>
      <c r="C720" s="105" t="s">
        <v>22</v>
      </c>
      <c r="D720" s="105" t="s">
        <v>436</v>
      </c>
      <c r="E720" s="106">
        <v>0.58333333333333337</v>
      </c>
      <c r="F720" s="105" t="s">
        <v>1352</v>
      </c>
    </row>
    <row r="721" spans="1:6" ht="30">
      <c r="A721" s="103">
        <v>348</v>
      </c>
      <c r="B721" s="104">
        <v>45282</v>
      </c>
      <c r="C721" s="105" t="s">
        <v>22</v>
      </c>
      <c r="D721" s="105" t="s">
        <v>448</v>
      </c>
      <c r="E721" s="106">
        <v>0.58333333333333337</v>
      </c>
      <c r="F721" s="105" t="s">
        <v>1352</v>
      </c>
    </row>
    <row r="722" spans="1:6" ht="30">
      <c r="A722" s="103">
        <v>350</v>
      </c>
      <c r="B722" s="104">
        <v>45282</v>
      </c>
      <c r="C722" s="105" t="s">
        <v>22</v>
      </c>
      <c r="D722" s="105" t="s">
        <v>448</v>
      </c>
      <c r="E722" s="106">
        <v>0.58472222222222225</v>
      </c>
      <c r="F722" s="105" t="s">
        <v>1352</v>
      </c>
    </row>
    <row r="723" spans="1:6">
      <c r="A723" s="103">
        <v>502</v>
      </c>
      <c r="B723" s="104">
        <v>45282</v>
      </c>
      <c r="C723" s="105" t="s">
        <v>22</v>
      </c>
      <c r="D723" s="105" t="s">
        <v>23</v>
      </c>
      <c r="E723" s="106">
        <v>0.61527777777777781</v>
      </c>
      <c r="F723" s="105" t="s">
        <v>1352</v>
      </c>
    </row>
    <row r="724" spans="1:6">
      <c r="A724" s="103">
        <v>303</v>
      </c>
      <c r="B724" s="104">
        <v>45289</v>
      </c>
      <c r="C724" s="105" t="s">
        <v>22</v>
      </c>
      <c r="D724" s="105" t="s">
        <v>23</v>
      </c>
      <c r="E724" s="106">
        <v>0.55347222222222225</v>
      </c>
      <c r="F724" s="105" t="s">
        <v>1351</v>
      </c>
    </row>
    <row r="725" spans="1:6">
      <c r="A725" s="103">
        <v>3</v>
      </c>
      <c r="B725" s="104">
        <v>45289</v>
      </c>
      <c r="C725" s="105" t="s">
        <v>22</v>
      </c>
      <c r="D725" s="105" t="s">
        <v>23</v>
      </c>
      <c r="E725" s="106">
        <v>0.55347222222222225</v>
      </c>
      <c r="F725" s="105" t="s">
        <v>1351</v>
      </c>
    </row>
    <row r="726" spans="1:6">
      <c r="A726" s="103">
        <v>203</v>
      </c>
      <c r="B726" s="104">
        <v>45289</v>
      </c>
      <c r="C726" s="105" t="s">
        <v>22</v>
      </c>
      <c r="D726" s="105" t="s">
        <v>23</v>
      </c>
      <c r="E726" s="106">
        <v>0.55347222222222225</v>
      </c>
      <c r="F726" s="105" t="s">
        <v>1351</v>
      </c>
    </row>
    <row r="727" spans="1:6">
      <c r="A727" s="103">
        <v>6</v>
      </c>
      <c r="B727" s="104">
        <v>45289</v>
      </c>
      <c r="C727" s="105" t="s">
        <v>22</v>
      </c>
      <c r="D727" s="105" t="s">
        <v>23</v>
      </c>
      <c r="E727" s="106">
        <v>0.5541666666666667</v>
      </c>
      <c r="F727" s="105" t="s">
        <v>1351</v>
      </c>
    </row>
    <row r="728" spans="1:6" ht="30">
      <c r="A728" s="103">
        <v>337</v>
      </c>
      <c r="B728" s="104">
        <v>45289</v>
      </c>
      <c r="C728" s="105" t="s">
        <v>22</v>
      </c>
      <c r="D728" s="105" t="s">
        <v>448</v>
      </c>
      <c r="E728" s="106">
        <v>0.55486111111111114</v>
      </c>
      <c r="F728" s="105" t="s">
        <v>1351</v>
      </c>
    </row>
    <row r="729" spans="1:6">
      <c r="A729" s="103">
        <v>304</v>
      </c>
      <c r="B729" s="104">
        <v>45289</v>
      </c>
      <c r="C729" s="105" t="s">
        <v>22</v>
      </c>
      <c r="D729" s="105" t="s">
        <v>23</v>
      </c>
      <c r="E729" s="106">
        <v>0.55486111111111114</v>
      </c>
      <c r="F729" s="105" t="s">
        <v>1351</v>
      </c>
    </row>
    <row r="730" spans="1:6" ht="30">
      <c r="A730" s="103">
        <v>325</v>
      </c>
      <c r="B730" s="104">
        <v>45289</v>
      </c>
      <c r="C730" s="105" t="s">
        <v>22</v>
      </c>
      <c r="D730" s="105" t="s">
        <v>448</v>
      </c>
      <c r="E730" s="106">
        <v>0.55486111111111114</v>
      </c>
      <c r="F730" s="105" t="s">
        <v>1351</v>
      </c>
    </row>
    <row r="731" spans="1:6" ht="30">
      <c r="A731" s="103">
        <v>338</v>
      </c>
      <c r="B731" s="104">
        <v>45289</v>
      </c>
      <c r="C731" s="105" t="s">
        <v>22</v>
      </c>
      <c r="D731" s="105" t="s">
        <v>448</v>
      </c>
      <c r="E731" s="106">
        <v>0.55486111111111114</v>
      </c>
      <c r="F731" s="105" t="s">
        <v>1351</v>
      </c>
    </row>
    <row r="732" spans="1:6" ht="30">
      <c r="A732" s="103">
        <v>342</v>
      </c>
      <c r="B732" s="104">
        <v>45289</v>
      </c>
      <c r="C732" s="105" t="s">
        <v>22</v>
      </c>
      <c r="D732" s="105" t="s">
        <v>448</v>
      </c>
      <c r="E732" s="106">
        <v>0.55486111111111114</v>
      </c>
      <c r="F732" s="105" t="s">
        <v>1351</v>
      </c>
    </row>
    <row r="733" spans="1:6">
      <c r="A733" s="103">
        <v>603</v>
      </c>
      <c r="B733" s="104">
        <v>45289</v>
      </c>
      <c r="C733" s="105" t="s">
        <v>22</v>
      </c>
      <c r="D733" s="105" t="s">
        <v>23</v>
      </c>
      <c r="E733" s="106">
        <v>0.55486111111111114</v>
      </c>
      <c r="F733" s="105" t="s">
        <v>1351</v>
      </c>
    </row>
    <row r="734" spans="1:6">
      <c r="A734" s="103">
        <v>4</v>
      </c>
      <c r="B734" s="104">
        <v>45289</v>
      </c>
      <c r="C734" s="105" t="s">
        <v>22</v>
      </c>
      <c r="D734" s="105" t="s">
        <v>23</v>
      </c>
      <c r="E734" s="106">
        <v>0.55486111111111114</v>
      </c>
      <c r="F734" s="105" t="s">
        <v>1351</v>
      </c>
    </row>
    <row r="735" spans="1:6" ht="30">
      <c r="A735" s="103">
        <v>242</v>
      </c>
      <c r="B735" s="104">
        <v>45289</v>
      </c>
      <c r="C735" s="105" t="s">
        <v>22</v>
      </c>
      <c r="D735" s="105" t="s">
        <v>246</v>
      </c>
      <c r="E735" s="106">
        <v>0.55625000000000002</v>
      </c>
      <c r="F735" s="105" t="s">
        <v>1351</v>
      </c>
    </row>
    <row r="736" spans="1:6">
      <c r="A736" s="103">
        <v>103</v>
      </c>
      <c r="B736" s="104">
        <v>45289</v>
      </c>
      <c r="C736" s="105" t="s">
        <v>22</v>
      </c>
      <c r="D736" s="105" t="s">
        <v>23</v>
      </c>
      <c r="E736" s="106">
        <v>0.55763888888888891</v>
      </c>
      <c r="F736" s="105" t="s">
        <v>1351</v>
      </c>
    </row>
    <row r="737" spans="1:6">
      <c r="A737" s="103">
        <v>1</v>
      </c>
      <c r="B737" s="104">
        <v>45289</v>
      </c>
      <c r="C737" s="105" t="s">
        <v>22</v>
      </c>
      <c r="D737" s="105" t="s">
        <v>23</v>
      </c>
      <c r="E737" s="106">
        <v>0.55833333333333335</v>
      </c>
      <c r="F737" s="105" t="s">
        <v>1351</v>
      </c>
    </row>
    <row r="738" spans="1:6" ht="30">
      <c r="A738" s="103">
        <v>245</v>
      </c>
      <c r="B738" s="104">
        <v>45289</v>
      </c>
      <c r="C738" s="105" t="s">
        <v>22</v>
      </c>
      <c r="D738" s="105" t="s">
        <v>246</v>
      </c>
      <c r="E738" s="106">
        <v>0.55833333333333335</v>
      </c>
      <c r="F738" s="105" t="s">
        <v>1351</v>
      </c>
    </row>
    <row r="739" spans="1:6">
      <c r="A739" s="103">
        <v>802</v>
      </c>
      <c r="B739" s="104">
        <v>45289</v>
      </c>
      <c r="C739" s="105" t="s">
        <v>22</v>
      </c>
      <c r="D739" s="105" t="s">
        <v>23</v>
      </c>
      <c r="E739" s="106">
        <v>0.55902777777777779</v>
      </c>
      <c r="F739" s="105" t="s">
        <v>1351</v>
      </c>
    </row>
    <row r="740" spans="1:6">
      <c r="A740" s="103">
        <v>702</v>
      </c>
      <c r="B740" s="104">
        <v>45289</v>
      </c>
      <c r="C740" s="105" t="s">
        <v>22</v>
      </c>
      <c r="D740" s="105" t="s">
        <v>23</v>
      </c>
      <c r="E740" s="106">
        <v>0.56111111111111112</v>
      </c>
      <c r="F740" s="105" t="s">
        <v>1351</v>
      </c>
    </row>
    <row r="741" spans="1:6" ht="30">
      <c r="A741" s="103">
        <v>739</v>
      </c>
      <c r="B741" s="104">
        <v>45289</v>
      </c>
      <c r="C741" s="105" t="s">
        <v>22</v>
      </c>
      <c r="D741" s="105" t="s">
        <v>880</v>
      </c>
      <c r="E741" s="106">
        <v>0.56180555555555556</v>
      </c>
      <c r="F741" s="105" t="s">
        <v>1351</v>
      </c>
    </row>
    <row r="742" spans="1:6" ht="30">
      <c r="A742" s="103">
        <v>441</v>
      </c>
      <c r="B742" s="104">
        <v>45289</v>
      </c>
      <c r="C742" s="105" t="s">
        <v>22</v>
      </c>
      <c r="D742" s="105" t="s">
        <v>612</v>
      </c>
      <c r="E742" s="106">
        <v>0.56180555555555556</v>
      </c>
      <c r="F742" s="105" t="s">
        <v>1352</v>
      </c>
    </row>
    <row r="743" spans="1:6" ht="30">
      <c r="A743" s="103">
        <v>869</v>
      </c>
      <c r="B743" s="104">
        <v>45289</v>
      </c>
      <c r="C743" s="105" t="s">
        <v>22</v>
      </c>
      <c r="D743" s="105" t="s">
        <v>436</v>
      </c>
      <c r="E743" s="106">
        <v>0.56180555555555556</v>
      </c>
      <c r="F743" s="105" t="s">
        <v>1351</v>
      </c>
    </row>
    <row r="744" spans="1:6" ht="30">
      <c r="A744" s="103">
        <v>438</v>
      </c>
      <c r="B744" s="104">
        <v>45289</v>
      </c>
      <c r="C744" s="105" t="s">
        <v>22</v>
      </c>
      <c r="D744" s="105" t="s">
        <v>612</v>
      </c>
      <c r="E744" s="106">
        <v>0.56180555555555556</v>
      </c>
      <c r="F744" s="105" t="s">
        <v>1351</v>
      </c>
    </row>
    <row r="745" spans="1:6" ht="30">
      <c r="A745" s="103">
        <v>731</v>
      </c>
      <c r="B745" s="104">
        <v>45289</v>
      </c>
      <c r="C745" s="105" t="s">
        <v>22</v>
      </c>
      <c r="D745" s="105" t="s">
        <v>880</v>
      </c>
      <c r="E745" s="106">
        <v>0.5625</v>
      </c>
      <c r="F745" s="105" t="s">
        <v>1352</v>
      </c>
    </row>
    <row r="746" spans="1:6" ht="30">
      <c r="A746" s="103">
        <v>218</v>
      </c>
      <c r="B746" s="104">
        <v>45289</v>
      </c>
      <c r="C746" s="105" t="s">
        <v>22</v>
      </c>
      <c r="D746" s="105" t="s">
        <v>246</v>
      </c>
      <c r="E746" s="106">
        <v>0.5625</v>
      </c>
      <c r="F746" s="105" t="s">
        <v>1351</v>
      </c>
    </row>
    <row r="747" spans="1:6" ht="30">
      <c r="A747" s="103">
        <v>329</v>
      </c>
      <c r="B747" s="104">
        <v>45289</v>
      </c>
      <c r="C747" s="105" t="s">
        <v>22</v>
      </c>
      <c r="D747" s="105" t="s">
        <v>448</v>
      </c>
      <c r="E747" s="106">
        <v>0.5625</v>
      </c>
      <c r="F747" s="105" t="s">
        <v>1351</v>
      </c>
    </row>
    <row r="748" spans="1:6" ht="30">
      <c r="A748" s="103">
        <v>511</v>
      </c>
      <c r="B748" s="104">
        <v>45289</v>
      </c>
      <c r="C748" s="105" t="s">
        <v>22</v>
      </c>
      <c r="D748" s="105" t="s">
        <v>768</v>
      </c>
      <c r="E748" s="106">
        <v>0.5625</v>
      </c>
      <c r="F748" s="105" t="s">
        <v>1351</v>
      </c>
    </row>
    <row r="749" spans="1:6" ht="30">
      <c r="A749" s="103">
        <v>418</v>
      </c>
      <c r="B749" s="104">
        <v>45289</v>
      </c>
      <c r="C749" s="105" t="s">
        <v>22</v>
      </c>
      <c r="D749" s="105" t="s">
        <v>612</v>
      </c>
      <c r="E749" s="106">
        <v>0.5625</v>
      </c>
      <c r="F749" s="105" t="s">
        <v>1351</v>
      </c>
    </row>
    <row r="750" spans="1:6" ht="30">
      <c r="A750" s="103">
        <v>234</v>
      </c>
      <c r="B750" s="104">
        <v>45289</v>
      </c>
      <c r="C750" s="105" t="s">
        <v>22</v>
      </c>
      <c r="D750" s="105" t="s">
        <v>246</v>
      </c>
      <c r="E750" s="106">
        <v>0.5625</v>
      </c>
      <c r="F750" s="105" t="s">
        <v>1351</v>
      </c>
    </row>
    <row r="751" spans="1:6" ht="30">
      <c r="A751" s="103">
        <v>621</v>
      </c>
      <c r="B751" s="104">
        <v>45289</v>
      </c>
      <c r="C751" s="105" t="s">
        <v>22</v>
      </c>
      <c r="D751" s="105" t="s">
        <v>828</v>
      </c>
      <c r="E751" s="106">
        <v>0.56388888888888888</v>
      </c>
      <c r="F751" s="105" t="s">
        <v>1352</v>
      </c>
    </row>
    <row r="752" spans="1:6" ht="30">
      <c r="A752" s="103">
        <v>613</v>
      </c>
      <c r="B752" s="104">
        <v>45289</v>
      </c>
      <c r="C752" s="105" t="s">
        <v>22</v>
      </c>
      <c r="D752" s="105" t="s">
        <v>828</v>
      </c>
      <c r="E752" s="106">
        <v>0.56388888888888888</v>
      </c>
      <c r="F752" s="105" t="s">
        <v>1352</v>
      </c>
    </row>
    <row r="753" spans="1:6" ht="30">
      <c r="A753" s="103">
        <v>116</v>
      </c>
      <c r="B753" s="104">
        <v>45289</v>
      </c>
      <c r="C753" s="105" t="s">
        <v>22</v>
      </c>
      <c r="D753" s="105" t="s">
        <v>89</v>
      </c>
      <c r="E753" s="106">
        <v>0.56666666666666665</v>
      </c>
      <c r="F753" s="105" t="s">
        <v>1352</v>
      </c>
    </row>
    <row r="754" spans="1:6" ht="30">
      <c r="A754" s="103">
        <v>617</v>
      </c>
      <c r="B754" s="104">
        <v>45289</v>
      </c>
      <c r="C754" s="105" t="s">
        <v>22</v>
      </c>
      <c r="D754" s="105" t="s">
        <v>828</v>
      </c>
      <c r="E754" s="106">
        <v>0.56666666666666665</v>
      </c>
      <c r="F754" s="105" t="s">
        <v>1352</v>
      </c>
    </row>
    <row r="755" spans="1:6" ht="30">
      <c r="A755" s="103">
        <v>610</v>
      </c>
      <c r="B755" s="104">
        <v>45289</v>
      </c>
      <c r="C755" s="105" t="s">
        <v>22</v>
      </c>
      <c r="D755" s="105" t="s">
        <v>828</v>
      </c>
      <c r="E755" s="106">
        <v>0.56666666666666665</v>
      </c>
      <c r="F755" s="105" t="s">
        <v>1352</v>
      </c>
    </row>
    <row r="756" spans="1:6" ht="30">
      <c r="A756" s="103">
        <v>616</v>
      </c>
      <c r="B756" s="104">
        <v>45289</v>
      </c>
      <c r="C756" s="105" t="s">
        <v>22</v>
      </c>
      <c r="D756" s="105" t="s">
        <v>828</v>
      </c>
      <c r="E756" s="106">
        <v>0.56736111111111109</v>
      </c>
      <c r="F756" s="105" t="s">
        <v>1352</v>
      </c>
    </row>
    <row r="757" spans="1:6" ht="30">
      <c r="A757" s="103">
        <v>348</v>
      </c>
      <c r="B757" s="104">
        <v>45289</v>
      </c>
      <c r="C757" s="105" t="s">
        <v>22</v>
      </c>
      <c r="D757" s="105" t="s">
        <v>448</v>
      </c>
      <c r="E757" s="106">
        <v>0.56736111111111109</v>
      </c>
      <c r="F757" s="105" t="s">
        <v>1352</v>
      </c>
    </row>
    <row r="758" spans="1:6" ht="30">
      <c r="A758" s="103">
        <v>219</v>
      </c>
      <c r="B758" s="104">
        <v>45289</v>
      </c>
      <c r="C758" s="105" t="s">
        <v>22</v>
      </c>
      <c r="D758" s="105" t="s">
        <v>246</v>
      </c>
      <c r="E758" s="106">
        <v>0.56805555555555554</v>
      </c>
      <c r="F758" s="105" t="s">
        <v>1352</v>
      </c>
    </row>
    <row r="759" spans="1:6">
      <c r="A759" s="103">
        <v>803</v>
      </c>
      <c r="B759" s="104">
        <v>45289</v>
      </c>
      <c r="C759" s="105" t="s">
        <v>22</v>
      </c>
      <c r="D759" s="105" t="s">
        <v>23</v>
      </c>
      <c r="E759" s="106">
        <v>0.56805555555555554</v>
      </c>
      <c r="F759" s="105" t="s">
        <v>1352</v>
      </c>
    </row>
    <row r="760" spans="1:6">
      <c r="A760" s="103">
        <v>502</v>
      </c>
      <c r="B760" s="104">
        <v>45289</v>
      </c>
      <c r="C760" s="105" t="s">
        <v>22</v>
      </c>
      <c r="D760" s="105" t="s">
        <v>23</v>
      </c>
      <c r="E760" s="106">
        <v>0.56944444444444442</v>
      </c>
      <c r="F760" s="105" t="s">
        <v>1352</v>
      </c>
    </row>
    <row r="761" spans="1:6" ht="30">
      <c r="A761" s="103">
        <v>865</v>
      </c>
      <c r="B761" s="104">
        <v>45289</v>
      </c>
      <c r="C761" s="105" t="s">
        <v>22</v>
      </c>
      <c r="D761" s="105" t="s">
        <v>436</v>
      </c>
      <c r="E761" s="106">
        <v>0.57013888888888886</v>
      </c>
      <c r="F761" s="105" t="s">
        <v>1352</v>
      </c>
    </row>
    <row r="762" spans="1:6" ht="30">
      <c r="A762" s="103">
        <v>836</v>
      </c>
      <c r="B762" s="104">
        <v>45289</v>
      </c>
      <c r="C762" s="105" t="s">
        <v>22</v>
      </c>
      <c r="D762" s="105" t="s">
        <v>436</v>
      </c>
      <c r="E762" s="106">
        <v>0.57222222222222219</v>
      </c>
      <c r="F762" s="105" t="s">
        <v>1352</v>
      </c>
    </row>
    <row r="763" spans="1:6" ht="30">
      <c r="A763" s="103">
        <v>141</v>
      </c>
      <c r="B763" s="104">
        <v>45289</v>
      </c>
      <c r="C763" s="105" t="s">
        <v>22</v>
      </c>
      <c r="D763" s="105" t="s">
        <v>89</v>
      </c>
      <c r="E763" s="106">
        <v>0.57222222222222219</v>
      </c>
      <c r="F763" s="105" t="s">
        <v>1352</v>
      </c>
    </row>
    <row r="764" spans="1:6" ht="30">
      <c r="A764" s="103">
        <v>732</v>
      </c>
      <c r="B764" s="104">
        <v>45289</v>
      </c>
      <c r="C764" s="105" t="s">
        <v>22</v>
      </c>
      <c r="D764" s="105" t="s">
        <v>880</v>
      </c>
      <c r="E764" s="106">
        <v>0.57222222222222219</v>
      </c>
      <c r="F764" s="105" t="s">
        <v>1352</v>
      </c>
    </row>
    <row r="765" spans="1:6" ht="30">
      <c r="A765" s="103">
        <v>334</v>
      </c>
      <c r="B765" s="104">
        <v>45289</v>
      </c>
      <c r="C765" s="105" t="s">
        <v>22</v>
      </c>
      <c r="D765" s="105" t="s">
        <v>448</v>
      </c>
      <c r="E765" s="106">
        <v>0.57291666666666663</v>
      </c>
      <c r="F765" s="105" t="s">
        <v>1352</v>
      </c>
    </row>
    <row r="766" spans="1:6" ht="30">
      <c r="A766" s="103">
        <v>138</v>
      </c>
      <c r="B766" s="104">
        <v>45289</v>
      </c>
      <c r="C766" s="105" t="s">
        <v>22</v>
      </c>
      <c r="D766" s="105" t="s">
        <v>89</v>
      </c>
      <c r="E766" s="106">
        <v>0.57361111111111107</v>
      </c>
      <c r="F766" s="105" t="s">
        <v>1352</v>
      </c>
    </row>
    <row r="767" spans="1:6" ht="30">
      <c r="A767" s="103">
        <v>715</v>
      </c>
      <c r="B767" s="104">
        <v>45289</v>
      </c>
      <c r="C767" s="105" t="s">
        <v>22</v>
      </c>
      <c r="D767" s="105" t="s">
        <v>880</v>
      </c>
      <c r="E767" s="106">
        <v>0.57777777777777772</v>
      </c>
      <c r="F767" s="105" t="s">
        <v>1352</v>
      </c>
    </row>
    <row r="768" spans="1:6" ht="30">
      <c r="A768" s="103">
        <v>848</v>
      </c>
      <c r="B768" s="104">
        <v>45289</v>
      </c>
      <c r="C768" s="105" t="s">
        <v>22</v>
      </c>
      <c r="D768" s="105" t="s">
        <v>436</v>
      </c>
      <c r="E768" s="106">
        <v>0.57777777777777772</v>
      </c>
      <c r="F768" s="105" t="s">
        <v>1352</v>
      </c>
    </row>
    <row r="769" spans="1:6" ht="30">
      <c r="A769" s="103">
        <v>216</v>
      </c>
      <c r="B769" s="104">
        <v>45289</v>
      </c>
      <c r="C769" s="105" t="s">
        <v>22</v>
      </c>
      <c r="D769" s="105" t="s">
        <v>246</v>
      </c>
      <c r="E769" s="106">
        <v>0.57847222222222228</v>
      </c>
      <c r="F769" s="105" t="s">
        <v>1352</v>
      </c>
    </row>
    <row r="770" spans="1:6" ht="30">
      <c r="A770" s="103">
        <v>523</v>
      </c>
      <c r="B770" s="104">
        <v>45289</v>
      </c>
      <c r="C770" s="105" t="s">
        <v>22</v>
      </c>
      <c r="D770" s="105" t="s">
        <v>768</v>
      </c>
      <c r="E770" s="106">
        <v>0.57986111111111116</v>
      </c>
      <c r="F770" s="105" t="s">
        <v>1352</v>
      </c>
    </row>
    <row r="771" spans="1:6" ht="30">
      <c r="A771" s="103">
        <v>747</v>
      </c>
      <c r="B771" s="104">
        <v>45289</v>
      </c>
      <c r="C771" s="105" t="s">
        <v>22</v>
      </c>
      <c r="D771" s="105" t="s">
        <v>880</v>
      </c>
      <c r="E771" s="106">
        <v>0.57986111111111116</v>
      </c>
      <c r="F771" s="105" t="s">
        <v>1352</v>
      </c>
    </row>
    <row r="772" spans="1:6" ht="30">
      <c r="A772" s="103">
        <v>128</v>
      </c>
      <c r="B772" s="104">
        <v>45289</v>
      </c>
      <c r="C772" s="105" t="s">
        <v>22</v>
      </c>
      <c r="D772" s="105" t="s">
        <v>89</v>
      </c>
      <c r="E772" s="106">
        <v>0.58125000000000004</v>
      </c>
      <c r="F772" s="105" t="s">
        <v>1352</v>
      </c>
    </row>
    <row r="773" spans="1:6" ht="30">
      <c r="A773" s="103">
        <v>862</v>
      </c>
      <c r="B773" s="104">
        <v>45289</v>
      </c>
      <c r="C773" s="105" t="s">
        <v>22</v>
      </c>
      <c r="D773" s="105" t="s">
        <v>436</v>
      </c>
      <c r="E773" s="106">
        <v>0.5854166666666667</v>
      </c>
      <c r="F773" s="105" t="s">
        <v>1352</v>
      </c>
    </row>
    <row r="774" spans="1:6">
      <c r="A774" s="103">
        <v>404</v>
      </c>
      <c r="B774" s="104">
        <v>45289</v>
      </c>
      <c r="C774" s="105" t="s">
        <v>22</v>
      </c>
      <c r="D774" s="105" t="s">
        <v>23</v>
      </c>
      <c r="E774" s="106">
        <v>0.5854166666666667</v>
      </c>
      <c r="F774" s="105" t="s">
        <v>1352</v>
      </c>
    </row>
    <row r="775" spans="1:6" ht="30">
      <c r="A775" s="103">
        <v>525</v>
      </c>
      <c r="B775" s="104">
        <v>45289</v>
      </c>
      <c r="C775" s="105" t="s">
        <v>22</v>
      </c>
      <c r="D775" s="105" t="s">
        <v>768</v>
      </c>
      <c r="E775" s="106">
        <v>0.58611111111111114</v>
      </c>
      <c r="F775" s="105" t="s">
        <v>1352</v>
      </c>
    </row>
    <row r="776" spans="1:6" ht="30">
      <c r="A776" s="103">
        <v>879</v>
      </c>
      <c r="B776" s="104">
        <v>45289</v>
      </c>
      <c r="C776" s="105" t="s">
        <v>22</v>
      </c>
      <c r="D776" s="105" t="s">
        <v>436</v>
      </c>
      <c r="E776" s="106">
        <v>0.58611111111111114</v>
      </c>
      <c r="F776" s="105" t="s">
        <v>1352</v>
      </c>
    </row>
    <row r="777" spans="1:6" ht="30">
      <c r="A777" s="103">
        <v>443</v>
      </c>
      <c r="B777" s="104">
        <v>45289</v>
      </c>
      <c r="C777" s="105" t="s">
        <v>22</v>
      </c>
      <c r="D777" s="105" t="s">
        <v>612</v>
      </c>
      <c r="E777" s="106">
        <v>0.58611111111111114</v>
      </c>
      <c r="F777" s="105" t="s">
        <v>1352</v>
      </c>
    </row>
    <row r="778" spans="1:6" ht="30">
      <c r="A778" s="103">
        <v>243</v>
      </c>
      <c r="B778" s="104">
        <v>45289</v>
      </c>
      <c r="C778" s="105" t="s">
        <v>22</v>
      </c>
      <c r="D778" s="105" t="s">
        <v>246</v>
      </c>
      <c r="E778" s="106">
        <v>0.58611111111111114</v>
      </c>
      <c r="F778" s="105" t="s">
        <v>1352</v>
      </c>
    </row>
    <row r="779" spans="1:6" ht="30">
      <c r="A779" s="103">
        <v>745</v>
      </c>
      <c r="B779" s="104">
        <v>45289</v>
      </c>
      <c r="C779" s="105" t="s">
        <v>22</v>
      </c>
      <c r="D779" s="105" t="s">
        <v>880</v>
      </c>
      <c r="E779" s="106">
        <v>0.58680555555555558</v>
      </c>
      <c r="F779" s="105" t="s">
        <v>1352</v>
      </c>
    </row>
    <row r="780" spans="1:6" ht="30">
      <c r="A780" s="103">
        <v>451</v>
      </c>
      <c r="B780" s="104">
        <v>45289</v>
      </c>
      <c r="C780" s="105" t="s">
        <v>22</v>
      </c>
      <c r="D780" s="105" t="s">
        <v>612</v>
      </c>
      <c r="E780" s="106">
        <v>0.58750000000000002</v>
      </c>
      <c r="F780" s="105" t="s">
        <v>1352</v>
      </c>
    </row>
    <row r="781" spans="1:6" ht="30">
      <c r="A781" s="103">
        <v>863</v>
      </c>
      <c r="B781" s="104">
        <v>45289</v>
      </c>
      <c r="C781" s="105" t="s">
        <v>22</v>
      </c>
      <c r="D781" s="105" t="s">
        <v>436</v>
      </c>
      <c r="E781" s="106">
        <v>0.58750000000000002</v>
      </c>
      <c r="F781" s="105" t="s">
        <v>1352</v>
      </c>
    </row>
    <row r="782" spans="1:6" ht="30">
      <c r="A782" s="103">
        <v>838</v>
      </c>
      <c r="B782" s="104">
        <v>45289</v>
      </c>
      <c r="C782" s="105" t="s">
        <v>22</v>
      </c>
      <c r="D782" s="105" t="s">
        <v>436</v>
      </c>
      <c r="E782" s="106">
        <v>0.58750000000000002</v>
      </c>
      <c r="F782" s="105" t="s">
        <v>1352</v>
      </c>
    </row>
    <row r="783" spans="1:6" ht="30">
      <c r="A783" s="103">
        <v>849</v>
      </c>
      <c r="B783" s="104">
        <v>45289</v>
      </c>
      <c r="C783" s="105" t="s">
        <v>22</v>
      </c>
      <c r="D783" s="105" t="s">
        <v>436</v>
      </c>
      <c r="E783" s="106">
        <v>0.58819444444444446</v>
      </c>
      <c r="F783" s="105" t="s">
        <v>1352</v>
      </c>
    </row>
    <row r="784" spans="1:6" ht="30">
      <c r="A784" s="103">
        <v>887</v>
      </c>
      <c r="B784" s="104">
        <v>45289</v>
      </c>
      <c r="C784" s="105" t="s">
        <v>22</v>
      </c>
      <c r="D784" s="105" t="s">
        <v>436</v>
      </c>
      <c r="E784" s="106">
        <v>0.58819444444444446</v>
      </c>
      <c r="F784" s="105" t="s">
        <v>1352</v>
      </c>
    </row>
    <row r="785" spans="1:6" ht="30">
      <c r="A785" s="103">
        <v>719</v>
      </c>
      <c r="B785" s="104">
        <v>45289</v>
      </c>
      <c r="C785" s="105" t="s">
        <v>22</v>
      </c>
      <c r="D785" s="105" t="s">
        <v>880</v>
      </c>
      <c r="E785" s="106">
        <v>0.58888888888888891</v>
      </c>
      <c r="F785" s="105" t="s">
        <v>1352</v>
      </c>
    </row>
    <row r="786" spans="1:6" ht="30">
      <c r="A786" s="103">
        <v>113</v>
      </c>
      <c r="B786" s="104">
        <v>45289</v>
      </c>
      <c r="C786" s="105" t="s">
        <v>22</v>
      </c>
      <c r="D786" s="105" t="s">
        <v>89</v>
      </c>
      <c r="E786" s="106">
        <v>0.58888888888888891</v>
      </c>
      <c r="F786" s="105" t="s">
        <v>1352</v>
      </c>
    </row>
    <row r="787" spans="1:6" ht="30">
      <c r="A787" s="103">
        <v>431</v>
      </c>
      <c r="B787" s="104">
        <v>45289</v>
      </c>
      <c r="C787" s="105" t="s">
        <v>22</v>
      </c>
      <c r="D787" s="105" t="s">
        <v>612</v>
      </c>
      <c r="E787" s="106">
        <v>0.58888888888888891</v>
      </c>
      <c r="F787" s="105" t="s">
        <v>1352</v>
      </c>
    </row>
    <row r="788" spans="1:6" ht="30">
      <c r="A788" s="103">
        <v>140</v>
      </c>
      <c r="B788" s="104">
        <v>45289</v>
      </c>
      <c r="C788" s="105" t="s">
        <v>22</v>
      </c>
      <c r="D788" s="105" t="s">
        <v>89</v>
      </c>
      <c r="E788" s="106">
        <v>0.58958333333333335</v>
      </c>
      <c r="F788" s="105" t="s">
        <v>1352</v>
      </c>
    </row>
    <row r="789" spans="1:6" ht="30">
      <c r="A789" s="103">
        <v>317</v>
      </c>
      <c r="B789" s="104">
        <v>45289</v>
      </c>
      <c r="C789" s="105" t="s">
        <v>22</v>
      </c>
      <c r="D789" s="105" t="s">
        <v>448</v>
      </c>
      <c r="E789" s="106">
        <v>0.58958333333333335</v>
      </c>
      <c r="F789" s="105" t="s">
        <v>1352</v>
      </c>
    </row>
    <row r="790" spans="1:6" ht="30">
      <c r="A790" s="103">
        <v>350</v>
      </c>
      <c r="B790" s="104">
        <v>45289</v>
      </c>
      <c r="C790" s="105" t="s">
        <v>22</v>
      </c>
      <c r="D790" s="105" t="s">
        <v>448</v>
      </c>
      <c r="E790" s="106">
        <v>0.58958333333333335</v>
      </c>
      <c r="F790" s="105" t="s">
        <v>1352</v>
      </c>
    </row>
    <row r="791" spans="1:6" ht="30">
      <c r="A791" s="103">
        <v>835</v>
      </c>
      <c r="B791" s="104">
        <v>45289</v>
      </c>
      <c r="C791" s="105" t="s">
        <v>22</v>
      </c>
      <c r="D791" s="105" t="s">
        <v>436</v>
      </c>
      <c r="E791" s="106">
        <v>0.59027777777777779</v>
      </c>
      <c r="F791" s="105" t="s">
        <v>1352</v>
      </c>
    </row>
    <row r="792" spans="1:6" ht="30">
      <c r="A792" s="103">
        <v>323</v>
      </c>
      <c r="B792" s="104">
        <v>45289</v>
      </c>
      <c r="C792" s="105" t="s">
        <v>22</v>
      </c>
      <c r="D792" s="105" t="s">
        <v>448</v>
      </c>
      <c r="E792" s="106">
        <v>0.59097222222222223</v>
      </c>
      <c r="F792" s="105" t="s">
        <v>1352</v>
      </c>
    </row>
    <row r="793" spans="1:6" ht="30">
      <c r="A793" s="103">
        <v>333</v>
      </c>
      <c r="B793" s="104">
        <v>45289</v>
      </c>
      <c r="C793" s="105" t="s">
        <v>22</v>
      </c>
      <c r="D793" s="105" t="s">
        <v>448</v>
      </c>
      <c r="E793" s="106">
        <v>0.59166666666666667</v>
      </c>
      <c r="F793" s="105" t="s">
        <v>1352</v>
      </c>
    </row>
    <row r="794" spans="1:6" ht="30">
      <c r="A794" s="103">
        <v>873</v>
      </c>
      <c r="B794" s="104">
        <v>45289</v>
      </c>
      <c r="C794" s="105" t="s">
        <v>22</v>
      </c>
      <c r="D794" s="105" t="s">
        <v>436</v>
      </c>
      <c r="E794" s="106">
        <v>0.59236111111111112</v>
      </c>
      <c r="F794" s="105" t="s">
        <v>1352</v>
      </c>
    </row>
    <row r="795" spans="1:6" ht="30">
      <c r="A795" s="103">
        <v>433</v>
      </c>
      <c r="B795" s="104">
        <v>45289</v>
      </c>
      <c r="C795" s="105" t="s">
        <v>22</v>
      </c>
      <c r="D795" s="105" t="s">
        <v>612</v>
      </c>
      <c r="E795" s="106">
        <v>0.59444444444444444</v>
      </c>
      <c r="F795" s="105" t="s">
        <v>1352</v>
      </c>
    </row>
    <row r="796" spans="1:6" ht="30">
      <c r="A796" s="103">
        <v>126</v>
      </c>
      <c r="B796" s="104">
        <v>45289</v>
      </c>
      <c r="C796" s="105" t="s">
        <v>22</v>
      </c>
      <c r="D796" s="105" t="s">
        <v>89</v>
      </c>
      <c r="E796" s="106">
        <v>0.59513888888888888</v>
      </c>
      <c r="F796" s="105" t="s">
        <v>1352</v>
      </c>
    </row>
    <row r="797" spans="1:6" ht="30">
      <c r="A797" s="103">
        <v>210</v>
      </c>
      <c r="B797" s="104">
        <v>45289</v>
      </c>
      <c r="C797" s="105" t="s">
        <v>22</v>
      </c>
      <c r="D797" s="105" t="s">
        <v>246</v>
      </c>
      <c r="E797" s="106">
        <v>0.59513888888888888</v>
      </c>
      <c r="F797" s="105" t="s">
        <v>1352</v>
      </c>
    </row>
    <row r="798" spans="1:6" ht="30">
      <c r="A798" s="103">
        <v>818</v>
      </c>
      <c r="B798" s="104">
        <v>45289</v>
      </c>
      <c r="C798" s="105" t="s">
        <v>22</v>
      </c>
      <c r="D798" s="105" t="s">
        <v>436</v>
      </c>
      <c r="E798" s="106">
        <v>0.59583333333333333</v>
      </c>
      <c r="F798" s="105" t="s">
        <v>1352</v>
      </c>
    </row>
    <row r="799" spans="1:6" ht="30">
      <c r="A799" s="103">
        <v>718</v>
      </c>
      <c r="B799" s="104">
        <v>45289</v>
      </c>
      <c r="C799" s="105" t="s">
        <v>22</v>
      </c>
      <c r="D799" s="105" t="s">
        <v>880</v>
      </c>
      <c r="E799" s="106">
        <v>0.59583333333333333</v>
      </c>
      <c r="F799" s="105" t="s">
        <v>1352</v>
      </c>
    </row>
    <row r="800" spans="1:6" ht="30">
      <c r="A800" s="103">
        <v>867</v>
      </c>
      <c r="B800" s="104">
        <v>45289</v>
      </c>
      <c r="C800" s="105" t="s">
        <v>22</v>
      </c>
      <c r="D800" s="105" t="s">
        <v>436</v>
      </c>
      <c r="E800" s="106">
        <v>0.59652777777777777</v>
      </c>
      <c r="F800" s="105" t="s">
        <v>1352</v>
      </c>
    </row>
    <row r="801" spans="1:6" ht="30">
      <c r="A801" s="103">
        <v>450</v>
      </c>
      <c r="B801" s="104">
        <v>45289</v>
      </c>
      <c r="C801" s="105" t="s">
        <v>22</v>
      </c>
      <c r="D801" s="105" t="s">
        <v>612</v>
      </c>
      <c r="E801" s="106">
        <v>0.59722222222222221</v>
      </c>
      <c r="F801" s="105" t="s">
        <v>1352</v>
      </c>
    </row>
    <row r="802" spans="1:6" ht="30">
      <c r="A802" s="103">
        <v>445</v>
      </c>
      <c r="B802" s="104">
        <v>45289</v>
      </c>
      <c r="C802" s="105" t="s">
        <v>22</v>
      </c>
      <c r="D802" s="105" t="s">
        <v>612</v>
      </c>
      <c r="E802" s="106">
        <v>0.59722222222222221</v>
      </c>
      <c r="F802" s="105" t="s">
        <v>1352</v>
      </c>
    </row>
    <row r="803" spans="1:6" ht="30">
      <c r="A803" s="103">
        <v>721</v>
      </c>
      <c r="B803" s="104">
        <v>45289</v>
      </c>
      <c r="C803" s="105" t="s">
        <v>22</v>
      </c>
      <c r="D803" s="105" t="s">
        <v>880</v>
      </c>
      <c r="E803" s="106">
        <v>0.59722222222222221</v>
      </c>
      <c r="F803" s="105" t="s">
        <v>1352</v>
      </c>
    </row>
    <row r="804" spans="1:6" ht="30">
      <c r="A804" s="103">
        <v>710</v>
      </c>
      <c r="B804" s="104">
        <v>45289</v>
      </c>
      <c r="C804" s="105" t="s">
        <v>22</v>
      </c>
      <c r="D804" s="105" t="s">
        <v>880</v>
      </c>
      <c r="E804" s="106">
        <v>0.59722222222222221</v>
      </c>
      <c r="F804" s="105" t="s">
        <v>1352</v>
      </c>
    </row>
    <row r="805" spans="1:6" ht="30">
      <c r="A805" s="103">
        <v>866</v>
      </c>
      <c r="B805" s="104">
        <v>45289</v>
      </c>
      <c r="C805" s="105" t="s">
        <v>22</v>
      </c>
      <c r="D805" s="105" t="s">
        <v>436</v>
      </c>
      <c r="E805" s="106">
        <v>0.59861111111111109</v>
      </c>
      <c r="F805" s="105" t="s">
        <v>1352</v>
      </c>
    </row>
    <row r="806" spans="1:6" ht="30">
      <c r="A806" s="103">
        <v>246</v>
      </c>
      <c r="B806" s="104">
        <v>45289</v>
      </c>
      <c r="C806" s="105" t="s">
        <v>22</v>
      </c>
      <c r="D806" s="105" t="s">
        <v>246</v>
      </c>
      <c r="E806" s="106">
        <v>0.59861111111111109</v>
      </c>
      <c r="F806" s="105" t="s">
        <v>1352</v>
      </c>
    </row>
    <row r="807" spans="1:6" ht="30">
      <c r="A807" s="103">
        <v>717</v>
      </c>
      <c r="B807" s="104">
        <v>45289</v>
      </c>
      <c r="C807" s="105" t="s">
        <v>22</v>
      </c>
      <c r="D807" s="105" t="s">
        <v>880</v>
      </c>
      <c r="E807" s="106">
        <v>0.59861111111111109</v>
      </c>
      <c r="F807" s="105" t="s">
        <v>1352</v>
      </c>
    </row>
    <row r="808" spans="1:6" ht="30">
      <c r="A808" s="103">
        <v>248</v>
      </c>
      <c r="B808" s="104">
        <v>45289</v>
      </c>
      <c r="C808" s="105" t="s">
        <v>22</v>
      </c>
      <c r="D808" s="105" t="s">
        <v>246</v>
      </c>
      <c r="E808" s="106">
        <v>0.59861111111111109</v>
      </c>
      <c r="F808" s="105" t="s">
        <v>1352</v>
      </c>
    </row>
    <row r="809" spans="1:6" ht="30">
      <c r="A809" s="103">
        <v>738</v>
      </c>
      <c r="B809" s="104">
        <v>45289</v>
      </c>
      <c r="C809" s="105" t="s">
        <v>22</v>
      </c>
      <c r="D809" s="105" t="s">
        <v>880</v>
      </c>
      <c r="E809" s="106">
        <v>0.59861111111111109</v>
      </c>
      <c r="F809" s="105" t="s">
        <v>1352</v>
      </c>
    </row>
    <row r="810" spans="1:6" ht="30">
      <c r="A810" s="103">
        <v>139</v>
      </c>
      <c r="B810" s="104">
        <v>45289</v>
      </c>
      <c r="C810" s="105" t="s">
        <v>22</v>
      </c>
      <c r="D810" s="105" t="s">
        <v>89</v>
      </c>
      <c r="E810" s="106">
        <v>0.60069444444444442</v>
      </c>
      <c r="F810" s="105" t="s">
        <v>1352</v>
      </c>
    </row>
    <row r="811" spans="1:6" ht="30">
      <c r="A811" s="103">
        <v>435</v>
      </c>
      <c r="B811" s="104">
        <v>45289</v>
      </c>
      <c r="C811" s="105" t="s">
        <v>22</v>
      </c>
      <c r="D811" s="105" t="s">
        <v>612</v>
      </c>
      <c r="E811" s="106">
        <v>0.60138888888888886</v>
      </c>
      <c r="F811" s="105" t="s">
        <v>1352</v>
      </c>
    </row>
    <row r="812" spans="1:6" ht="30">
      <c r="A812" s="103">
        <v>876</v>
      </c>
      <c r="B812" s="104">
        <v>45289</v>
      </c>
      <c r="C812" s="105" t="s">
        <v>22</v>
      </c>
      <c r="D812" s="105" t="s">
        <v>436</v>
      </c>
      <c r="E812" s="106">
        <v>0.60416666666666663</v>
      </c>
      <c r="F812" s="105" t="s">
        <v>1352</v>
      </c>
    </row>
    <row r="813" spans="1:6" ht="30">
      <c r="A813" s="103">
        <v>846</v>
      </c>
      <c r="B813" s="104">
        <v>45289</v>
      </c>
      <c r="C813" s="105" t="s">
        <v>22</v>
      </c>
      <c r="D813" s="105" t="s">
        <v>436</v>
      </c>
      <c r="E813" s="106">
        <v>0.60416666666666663</v>
      </c>
      <c r="F813" s="105" t="s">
        <v>1352</v>
      </c>
    </row>
    <row r="814" spans="1:6">
      <c r="A814" s="103">
        <v>504</v>
      </c>
      <c r="B814" s="104">
        <v>45289</v>
      </c>
      <c r="C814" s="105" t="s">
        <v>22</v>
      </c>
      <c r="D814" s="105" t="s">
        <v>23</v>
      </c>
      <c r="E814" s="106">
        <v>0.60416666666666663</v>
      </c>
      <c r="F814" s="105" t="s">
        <v>1352</v>
      </c>
    </row>
    <row r="815" spans="1:6" ht="30">
      <c r="A815" s="103">
        <v>740</v>
      </c>
      <c r="B815" s="104">
        <v>45289</v>
      </c>
      <c r="C815" s="105" t="s">
        <v>22</v>
      </c>
      <c r="D815" s="105" t="s">
        <v>880</v>
      </c>
      <c r="E815" s="106">
        <v>0.60555555555555551</v>
      </c>
      <c r="F815" s="105" t="s">
        <v>1352</v>
      </c>
    </row>
    <row r="816" spans="1:6" ht="30">
      <c r="A816" s="103">
        <v>856</v>
      </c>
      <c r="B816" s="104">
        <v>45289</v>
      </c>
      <c r="C816" s="105" t="s">
        <v>22</v>
      </c>
      <c r="D816" s="105" t="s">
        <v>436</v>
      </c>
      <c r="E816" s="106">
        <v>0.60555555555555551</v>
      </c>
      <c r="F816" s="105" t="s">
        <v>1352</v>
      </c>
    </row>
    <row r="817" spans="1:6" ht="30">
      <c r="A817" s="103">
        <v>822</v>
      </c>
      <c r="B817" s="104">
        <v>45289</v>
      </c>
      <c r="C817" s="105" t="s">
        <v>22</v>
      </c>
      <c r="D817" s="105" t="s">
        <v>436</v>
      </c>
      <c r="E817" s="106">
        <v>0.60624999999999996</v>
      </c>
      <c r="F817" s="105" t="s">
        <v>1352</v>
      </c>
    </row>
    <row r="818" spans="1:6">
      <c r="A818" s="103">
        <v>3</v>
      </c>
      <c r="B818" s="104">
        <v>45296</v>
      </c>
      <c r="C818" s="105" t="s">
        <v>22</v>
      </c>
      <c r="D818" s="105" t="s">
        <v>23</v>
      </c>
      <c r="E818" s="106">
        <v>0.53611111111111109</v>
      </c>
      <c r="F818" s="105" t="s">
        <v>1351</v>
      </c>
    </row>
    <row r="819" spans="1:6">
      <c r="A819" s="103">
        <v>304</v>
      </c>
      <c r="B819" s="104">
        <v>45296</v>
      </c>
      <c r="C819" s="105" t="s">
        <v>22</v>
      </c>
      <c r="D819" s="105" t="s">
        <v>23</v>
      </c>
      <c r="E819" s="106">
        <v>0.53680555555555554</v>
      </c>
      <c r="F819" s="105" t="s">
        <v>1351</v>
      </c>
    </row>
    <row r="820" spans="1:6">
      <c r="A820" s="103">
        <v>203</v>
      </c>
      <c r="B820" s="104">
        <v>45296</v>
      </c>
      <c r="C820" s="105" t="s">
        <v>22</v>
      </c>
      <c r="D820" s="105" t="s">
        <v>23</v>
      </c>
      <c r="E820" s="106">
        <v>0.53680555555555554</v>
      </c>
      <c r="F820" s="105" t="s">
        <v>1351</v>
      </c>
    </row>
    <row r="821" spans="1:6" ht="30">
      <c r="A821" s="103">
        <v>873</v>
      </c>
      <c r="B821" s="104">
        <v>45296</v>
      </c>
      <c r="C821" s="105" t="s">
        <v>22</v>
      </c>
      <c r="D821" s="105" t="s">
        <v>436</v>
      </c>
      <c r="E821" s="106">
        <v>0.53680555555555554</v>
      </c>
      <c r="F821" s="105" t="s">
        <v>1351</v>
      </c>
    </row>
    <row r="822" spans="1:6" ht="30">
      <c r="A822" s="103">
        <v>140</v>
      </c>
      <c r="B822" s="104">
        <v>45296</v>
      </c>
      <c r="C822" s="105" t="s">
        <v>22</v>
      </c>
      <c r="D822" s="105" t="s">
        <v>89</v>
      </c>
      <c r="E822" s="106">
        <v>0.53680555555555554</v>
      </c>
      <c r="F822" s="105" t="s">
        <v>1351</v>
      </c>
    </row>
    <row r="823" spans="1:6">
      <c r="A823" s="103">
        <v>702</v>
      </c>
      <c r="B823" s="104">
        <v>45296</v>
      </c>
      <c r="C823" s="105" t="s">
        <v>22</v>
      </c>
      <c r="D823" s="105" t="s">
        <v>23</v>
      </c>
      <c r="E823" s="106">
        <v>0.53888888888888886</v>
      </c>
      <c r="F823" s="105" t="s">
        <v>1351</v>
      </c>
    </row>
    <row r="824" spans="1:6" ht="30">
      <c r="A824" s="103">
        <v>721</v>
      </c>
      <c r="B824" s="104">
        <v>45296</v>
      </c>
      <c r="C824" s="105" t="s">
        <v>22</v>
      </c>
      <c r="D824" s="105" t="s">
        <v>880</v>
      </c>
      <c r="E824" s="106">
        <v>0.54236111111111107</v>
      </c>
      <c r="F824" s="105" t="s">
        <v>1351</v>
      </c>
    </row>
    <row r="825" spans="1:6" ht="30">
      <c r="A825" s="103">
        <v>435</v>
      </c>
      <c r="B825" s="104">
        <v>45296</v>
      </c>
      <c r="C825" s="105" t="s">
        <v>22</v>
      </c>
      <c r="D825" s="105" t="s">
        <v>612</v>
      </c>
      <c r="E825" s="106">
        <v>0.54305555555555551</v>
      </c>
      <c r="F825" s="105" t="s">
        <v>1351</v>
      </c>
    </row>
    <row r="826" spans="1:6" ht="30">
      <c r="A826" s="103">
        <v>450</v>
      </c>
      <c r="B826" s="104">
        <v>45296</v>
      </c>
      <c r="C826" s="105" t="s">
        <v>22</v>
      </c>
      <c r="D826" s="105" t="s">
        <v>612</v>
      </c>
      <c r="E826" s="106">
        <v>0.54583333333333328</v>
      </c>
      <c r="F826" s="105" t="s">
        <v>1351</v>
      </c>
    </row>
    <row r="827" spans="1:6">
      <c r="A827" s="103">
        <v>503</v>
      </c>
      <c r="B827" s="104">
        <v>45296</v>
      </c>
      <c r="C827" s="105" t="s">
        <v>22</v>
      </c>
      <c r="D827" s="105" t="s">
        <v>23</v>
      </c>
      <c r="E827" s="106">
        <v>0.54583333333333328</v>
      </c>
      <c r="F827" s="105" t="s">
        <v>1351</v>
      </c>
    </row>
    <row r="828" spans="1:6">
      <c r="A828" s="103">
        <v>103</v>
      </c>
      <c r="B828" s="104">
        <v>45296</v>
      </c>
      <c r="C828" s="105" t="s">
        <v>22</v>
      </c>
      <c r="D828" s="105" t="s">
        <v>23</v>
      </c>
      <c r="E828" s="106">
        <v>0.54583333333333328</v>
      </c>
      <c r="F828" s="105" t="s">
        <v>1351</v>
      </c>
    </row>
    <row r="829" spans="1:6">
      <c r="A829" s="103">
        <v>6</v>
      </c>
      <c r="B829" s="104">
        <v>45296</v>
      </c>
      <c r="C829" s="105" t="s">
        <v>22</v>
      </c>
      <c r="D829" s="105" t="s">
        <v>23</v>
      </c>
      <c r="E829" s="106">
        <v>0.54722222222222228</v>
      </c>
      <c r="F829" s="105" t="s">
        <v>1351</v>
      </c>
    </row>
    <row r="830" spans="1:6">
      <c r="A830" s="103">
        <v>4</v>
      </c>
      <c r="B830" s="104">
        <v>45296</v>
      </c>
      <c r="C830" s="105" t="s">
        <v>22</v>
      </c>
      <c r="D830" s="105" t="s">
        <v>23</v>
      </c>
      <c r="E830" s="106">
        <v>0.54722222222222228</v>
      </c>
      <c r="F830" s="105" t="s">
        <v>1351</v>
      </c>
    </row>
    <row r="831" spans="1:6" ht="30">
      <c r="A831" s="103">
        <v>739</v>
      </c>
      <c r="B831" s="104">
        <v>45296</v>
      </c>
      <c r="C831" s="105" t="s">
        <v>22</v>
      </c>
      <c r="D831" s="105" t="s">
        <v>880</v>
      </c>
      <c r="E831" s="106">
        <v>0.5541666666666667</v>
      </c>
      <c r="F831" s="105" t="s">
        <v>1351</v>
      </c>
    </row>
    <row r="832" spans="1:6" ht="30">
      <c r="A832" s="103">
        <v>445</v>
      </c>
      <c r="B832" s="104">
        <v>45296</v>
      </c>
      <c r="C832" s="105" t="s">
        <v>22</v>
      </c>
      <c r="D832" s="105" t="s">
        <v>612</v>
      </c>
      <c r="E832" s="106">
        <v>0.55625000000000002</v>
      </c>
      <c r="F832" s="105" t="s">
        <v>1351</v>
      </c>
    </row>
    <row r="833" spans="1:6" ht="30">
      <c r="A833" s="103">
        <v>441</v>
      </c>
      <c r="B833" s="104">
        <v>45296</v>
      </c>
      <c r="C833" s="105" t="s">
        <v>22</v>
      </c>
      <c r="D833" s="105" t="s">
        <v>612</v>
      </c>
      <c r="E833" s="106">
        <v>0.55625000000000002</v>
      </c>
      <c r="F833" s="105" t="s">
        <v>1351</v>
      </c>
    </row>
    <row r="834" spans="1:6" ht="30">
      <c r="A834" s="103">
        <v>116</v>
      </c>
      <c r="B834" s="104">
        <v>45296</v>
      </c>
      <c r="C834" s="105" t="s">
        <v>22</v>
      </c>
      <c r="D834" s="105" t="s">
        <v>89</v>
      </c>
      <c r="E834" s="106">
        <v>0.55625000000000002</v>
      </c>
      <c r="F834" s="105" t="s">
        <v>1351</v>
      </c>
    </row>
    <row r="835" spans="1:6">
      <c r="A835" s="103">
        <v>404</v>
      </c>
      <c r="B835" s="104">
        <v>45296</v>
      </c>
      <c r="C835" s="105" t="s">
        <v>22</v>
      </c>
      <c r="D835" s="105" t="s">
        <v>23</v>
      </c>
      <c r="E835" s="106">
        <v>0.55902777777777779</v>
      </c>
      <c r="F835" s="105" t="s">
        <v>1351</v>
      </c>
    </row>
    <row r="836" spans="1:6" ht="30">
      <c r="A836" s="103">
        <v>338</v>
      </c>
      <c r="B836" s="104">
        <v>45296</v>
      </c>
      <c r="C836" s="105" t="s">
        <v>22</v>
      </c>
      <c r="D836" s="105" t="s">
        <v>448</v>
      </c>
      <c r="E836" s="106">
        <v>0.55972222222222223</v>
      </c>
      <c r="F836" s="105" t="s">
        <v>1351</v>
      </c>
    </row>
    <row r="837" spans="1:6" ht="30">
      <c r="A837" s="103">
        <v>856</v>
      </c>
      <c r="B837" s="104">
        <v>45296</v>
      </c>
      <c r="C837" s="105" t="s">
        <v>22</v>
      </c>
      <c r="D837" s="105" t="s">
        <v>436</v>
      </c>
      <c r="E837" s="106">
        <v>0.56111111111111112</v>
      </c>
      <c r="F837" s="105" t="s">
        <v>1351</v>
      </c>
    </row>
    <row r="838" spans="1:6" ht="30">
      <c r="A838" s="103">
        <v>745</v>
      </c>
      <c r="B838" s="104">
        <v>45296</v>
      </c>
      <c r="C838" s="105" t="s">
        <v>22</v>
      </c>
      <c r="D838" s="105" t="s">
        <v>880</v>
      </c>
      <c r="E838" s="106">
        <v>0.56180555555555556</v>
      </c>
      <c r="F838" s="105" t="s">
        <v>1351</v>
      </c>
    </row>
    <row r="839" spans="1:6" ht="30">
      <c r="A839" s="103">
        <v>876</v>
      </c>
      <c r="B839" s="104">
        <v>45296</v>
      </c>
      <c r="C839" s="105" t="s">
        <v>22</v>
      </c>
      <c r="D839" s="105" t="s">
        <v>436</v>
      </c>
      <c r="E839" s="106">
        <v>0.56180555555555556</v>
      </c>
      <c r="F839" s="105" t="s">
        <v>1351</v>
      </c>
    </row>
    <row r="840" spans="1:6" ht="30">
      <c r="A840" s="103">
        <v>848</v>
      </c>
      <c r="B840" s="104">
        <v>45296</v>
      </c>
      <c r="C840" s="105" t="s">
        <v>22</v>
      </c>
      <c r="D840" s="105" t="s">
        <v>436</v>
      </c>
      <c r="E840" s="106">
        <v>0.56319444444444444</v>
      </c>
      <c r="F840" s="105" t="s">
        <v>1352</v>
      </c>
    </row>
    <row r="841" spans="1:6" ht="30">
      <c r="A841" s="103">
        <v>874</v>
      </c>
      <c r="B841" s="104">
        <v>45296</v>
      </c>
      <c r="C841" s="105" t="s">
        <v>22</v>
      </c>
      <c r="D841" s="105" t="s">
        <v>436</v>
      </c>
      <c r="E841" s="106">
        <v>0.56319444444444444</v>
      </c>
      <c r="F841" s="105" t="s">
        <v>1352</v>
      </c>
    </row>
    <row r="842" spans="1:6" ht="30">
      <c r="A842" s="103">
        <v>523</v>
      </c>
      <c r="B842" s="104">
        <v>45296</v>
      </c>
      <c r="C842" s="105" t="s">
        <v>22</v>
      </c>
      <c r="D842" s="105" t="s">
        <v>768</v>
      </c>
      <c r="E842" s="106">
        <v>0.56319444444444444</v>
      </c>
      <c r="F842" s="105" t="s">
        <v>1352</v>
      </c>
    </row>
    <row r="843" spans="1:6" ht="30">
      <c r="A843" s="103">
        <v>621</v>
      </c>
      <c r="B843" s="104">
        <v>45296</v>
      </c>
      <c r="C843" s="105" t="s">
        <v>22</v>
      </c>
      <c r="D843" s="105" t="s">
        <v>828</v>
      </c>
      <c r="E843" s="106">
        <v>0.56458333333333333</v>
      </c>
      <c r="F843" s="105" t="s">
        <v>1352</v>
      </c>
    </row>
    <row r="844" spans="1:6">
      <c r="A844" s="103">
        <v>802</v>
      </c>
      <c r="B844" s="104">
        <v>45296</v>
      </c>
      <c r="C844" s="105" t="s">
        <v>22</v>
      </c>
      <c r="D844" s="105" t="s">
        <v>23</v>
      </c>
      <c r="E844" s="106">
        <v>0.56458333333333333</v>
      </c>
      <c r="F844" s="105" t="s">
        <v>1352</v>
      </c>
    </row>
    <row r="845" spans="1:6" ht="30">
      <c r="A845" s="103">
        <v>613</v>
      </c>
      <c r="B845" s="104">
        <v>45296</v>
      </c>
      <c r="C845" s="105" t="s">
        <v>22</v>
      </c>
      <c r="D845" s="105" t="s">
        <v>828</v>
      </c>
      <c r="E845" s="106">
        <v>0.56458333333333333</v>
      </c>
      <c r="F845" s="105" t="s">
        <v>1352</v>
      </c>
    </row>
    <row r="846" spans="1:6" ht="30">
      <c r="A846" s="103">
        <v>329</v>
      </c>
      <c r="B846" s="104">
        <v>45296</v>
      </c>
      <c r="C846" s="105" t="s">
        <v>22</v>
      </c>
      <c r="D846" s="105" t="s">
        <v>448</v>
      </c>
      <c r="E846" s="106">
        <v>0.56458333333333333</v>
      </c>
      <c r="F846" s="105" t="s">
        <v>1352</v>
      </c>
    </row>
    <row r="847" spans="1:6" ht="30">
      <c r="A847" s="103">
        <v>418</v>
      </c>
      <c r="B847" s="104">
        <v>45296</v>
      </c>
      <c r="C847" s="105" t="s">
        <v>22</v>
      </c>
      <c r="D847" s="105" t="s">
        <v>612</v>
      </c>
      <c r="E847" s="106">
        <v>0.56458333333333333</v>
      </c>
      <c r="F847" s="105" t="s">
        <v>1352</v>
      </c>
    </row>
    <row r="848" spans="1:6" ht="30">
      <c r="A848" s="103">
        <v>342</v>
      </c>
      <c r="B848" s="104">
        <v>45296</v>
      </c>
      <c r="C848" s="105" t="s">
        <v>22</v>
      </c>
      <c r="D848" s="105" t="s">
        <v>448</v>
      </c>
      <c r="E848" s="106">
        <v>0.56458333333333333</v>
      </c>
      <c r="F848" s="105" t="s">
        <v>1352</v>
      </c>
    </row>
    <row r="849" spans="1:6">
      <c r="A849" s="103">
        <v>703</v>
      </c>
      <c r="B849" s="104">
        <v>45296</v>
      </c>
      <c r="C849" s="105" t="s">
        <v>22</v>
      </c>
      <c r="D849" s="105" t="s">
        <v>23</v>
      </c>
      <c r="E849" s="106">
        <v>0.56805555555555554</v>
      </c>
      <c r="F849" s="105" t="s">
        <v>1352</v>
      </c>
    </row>
    <row r="850" spans="1:6" ht="30">
      <c r="A850" s="103">
        <v>866</v>
      </c>
      <c r="B850" s="104">
        <v>45296</v>
      </c>
      <c r="C850" s="105" t="s">
        <v>22</v>
      </c>
      <c r="D850" s="105" t="s">
        <v>436</v>
      </c>
      <c r="E850" s="106">
        <v>0.56874999999999998</v>
      </c>
      <c r="F850" s="105" t="s">
        <v>1352</v>
      </c>
    </row>
    <row r="851" spans="1:6" ht="30">
      <c r="A851" s="103">
        <v>246</v>
      </c>
      <c r="B851" s="104">
        <v>45296</v>
      </c>
      <c r="C851" s="105" t="s">
        <v>22</v>
      </c>
      <c r="D851" s="105" t="s">
        <v>246</v>
      </c>
      <c r="E851" s="106">
        <v>0.56874999999999998</v>
      </c>
      <c r="F851" s="105" t="s">
        <v>1352</v>
      </c>
    </row>
    <row r="852" spans="1:6" ht="30">
      <c r="A852" s="103">
        <v>248</v>
      </c>
      <c r="B852" s="104">
        <v>45296</v>
      </c>
      <c r="C852" s="105" t="s">
        <v>22</v>
      </c>
      <c r="D852" s="105" t="s">
        <v>246</v>
      </c>
      <c r="E852" s="106">
        <v>0.56944444444444442</v>
      </c>
      <c r="F852" s="105" t="s">
        <v>1352</v>
      </c>
    </row>
    <row r="853" spans="1:6" ht="30">
      <c r="A853" s="103">
        <v>139</v>
      </c>
      <c r="B853" s="104">
        <v>45296</v>
      </c>
      <c r="C853" s="105" t="s">
        <v>22</v>
      </c>
      <c r="D853" s="105" t="s">
        <v>89</v>
      </c>
      <c r="E853" s="106">
        <v>0.57361111111111107</v>
      </c>
      <c r="F853" s="105" t="s">
        <v>1352</v>
      </c>
    </row>
    <row r="854" spans="1:6" ht="30">
      <c r="A854" s="103">
        <v>867</v>
      </c>
      <c r="B854" s="104">
        <v>45296</v>
      </c>
      <c r="C854" s="105" t="s">
        <v>22</v>
      </c>
      <c r="D854" s="105" t="s">
        <v>436</v>
      </c>
      <c r="E854" s="106">
        <v>0.57708333333333328</v>
      </c>
      <c r="F854" s="105" t="s">
        <v>1352</v>
      </c>
    </row>
    <row r="855" spans="1:6" ht="30">
      <c r="A855" s="103">
        <v>838</v>
      </c>
      <c r="B855" s="104">
        <v>45296</v>
      </c>
      <c r="C855" s="105" t="s">
        <v>22</v>
      </c>
      <c r="D855" s="105" t="s">
        <v>436</v>
      </c>
      <c r="E855" s="106">
        <v>0.57708333333333328</v>
      </c>
      <c r="F855" s="105" t="s">
        <v>1352</v>
      </c>
    </row>
    <row r="856" spans="1:6" ht="30">
      <c r="A856" s="103">
        <v>818</v>
      </c>
      <c r="B856" s="104">
        <v>45296</v>
      </c>
      <c r="C856" s="105" t="s">
        <v>22</v>
      </c>
      <c r="D856" s="105" t="s">
        <v>436</v>
      </c>
      <c r="E856" s="106">
        <v>0.57708333333333328</v>
      </c>
      <c r="F856" s="105" t="s">
        <v>1352</v>
      </c>
    </row>
    <row r="857" spans="1:6" ht="30">
      <c r="A857" s="103">
        <v>232</v>
      </c>
      <c r="B857" s="104">
        <v>45296</v>
      </c>
      <c r="C857" s="105" t="s">
        <v>22</v>
      </c>
      <c r="D857" s="105" t="s">
        <v>246</v>
      </c>
      <c r="E857" s="106">
        <v>0.58263888888888893</v>
      </c>
      <c r="F857" s="105" t="s">
        <v>1352</v>
      </c>
    </row>
    <row r="858" spans="1:6" ht="30">
      <c r="A858" s="103">
        <v>218</v>
      </c>
      <c r="B858" s="104">
        <v>45296</v>
      </c>
      <c r="C858" s="105" t="s">
        <v>22</v>
      </c>
      <c r="D858" s="105" t="s">
        <v>246</v>
      </c>
      <c r="E858" s="106">
        <v>0.60555555555555551</v>
      </c>
      <c r="F858" s="105" t="s">
        <v>1352</v>
      </c>
    </row>
    <row r="859" spans="1:6" ht="30">
      <c r="A859" s="103">
        <v>742</v>
      </c>
      <c r="B859" s="104">
        <v>45296</v>
      </c>
      <c r="C859" s="105" t="s">
        <v>22</v>
      </c>
      <c r="D859" s="105" t="s">
        <v>880</v>
      </c>
      <c r="E859" s="106">
        <v>0.61041666666666672</v>
      </c>
      <c r="F859" s="105" t="s">
        <v>1352</v>
      </c>
    </row>
    <row r="860" spans="1:6" ht="30">
      <c r="A860" s="103">
        <v>865</v>
      </c>
      <c r="B860" s="104">
        <v>45296</v>
      </c>
      <c r="C860" s="105" t="s">
        <v>22</v>
      </c>
      <c r="D860" s="105" t="s">
        <v>436</v>
      </c>
      <c r="E860" s="106">
        <v>0.61458333333333337</v>
      </c>
      <c r="F860" s="105" t="s">
        <v>1352</v>
      </c>
    </row>
    <row r="861" spans="1:6" ht="30">
      <c r="A861" s="103">
        <v>738</v>
      </c>
      <c r="B861" s="104">
        <v>45296</v>
      </c>
      <c r="C861" s="105" t="s">
        <v>22</v>
      </c>
      <c r="D861" s="105" t="s">
        <v>880</v>
      </c>
      <c r="E861" s="106">
        <v>0.61458333333333337</v>
      </c>
      <c r="F861" s="105" t="s">
        <v>1352</v>
      </c>
    </row>
    <row r="862" spans="1:6" ht="30">
      <c r="A862" s="103">
        <v>717</v>
      </c>
      <c r="B862" s="104">
        <v>45296</v>
      </c>
      <c r="C862" s="105" t="s">
        <v>22</v>
      </c>
      <c r="D862" s="105" t="s">
        <v>880</v>
      </c>
      <c r="E862" s="106">
        <v>0.61458333333333337</v>
      </c>
      <c r="F862" s="105" t="s">
        <v>1352</v>
      </c>
    </row>
    <row r="863" spans="1:6">
      <c r="A863" s="103">
        <v>3</v>
      </c>
      <c r="B863" s="104">
        <v>45303</v>
      </c>
      <c r="C863" s="105" t="s">
        <v>22</v>
      </c>
      <c r="D863" s="105" t="s">
        <v>23</v>
      </c>
      <c r="E863" s="106">
        <v>0.54652777777777772</v>
      </c>
      <c r="F863" s="105" t="s">
        <v>1351</v>
      </c>
    </row>
    <row r="864" spans="1:6">
      <c r="A864" s="103">
        <v>204</v>
      </c>
      <c r="B864" s="104">
        <v>45303</v>
      </c>
      <c r="C864" s="105" t="s">
        <v>22</v>
      </c>
      <c r="D864" s="105" t="s">
        <v>23</v>
      </c>
      <c r="E864" s="106">
        <v>0.54722222222222228</v>
      </c>
      <c r="F864" s="105" t="s">
        <v>1352</v>
      </c>
    </row>
    <row r="865" spans="1:6" ht="30">
      <c r="A865" s="103">
        <v>611</v>
      </c>
      <c r="B865" s="104">
        <v>45303</v>
      </c>
      <c r="C865" s="105" t="s">
        <v>22</v>
      </c>
      <c r="D865" s="105" t="s">
        <v>828</v>
      </c>
      <c r="E865" s="106">
        <v>0.54722222222222228</v>
      </c>
      <c r="F865" s="105" t="s">
        <v>1351</v>
      </c>
    </row>
    <row r="866" spans="1:6" ht="30">
      <c r="A866" s="103">
        <v>450</v>
      </c>
      <c r="B866" s="104">
        <v>45303</v>
      </c>
      <c r="C866" s="105" t="s">
        <v>22</v>
      </c>
      <c r="D866" s="105" t="s">
        <v>612</v>
      </c>
      <c r="E866" s="106">
        <v>0.54791666666666672</v>
      </c>
      <c r="F866" s="105" t="s">
        <v>1351</v>
      </c>
    </row>
    <row r="867" spans="1:6">
      <c r="A867" s="103">
        <v>103</v>
      </c>
      <c r="B867" s="104">
        <v>45303</v>
      </c>
      <c r="C867" s="105" t="s">
        <v>22</v>
      </c>
      <c r="D867" s="105" t="s">
        <v>23</v>
      </c>
      <c r="E867" s="106">
        <v>0.54791666666666672</v>
      </c>
      <c r="F867" s="105" t="s">
        <v>1351</v>
      </c>
    </row>
    <row r="868" spans="1:6" ht="30">
      <c r="A868" s="103">
        <v>612</v>
      </c>
      <c r="B868" s="104">
        <v>45303</v>
      </c>
      <c r="C868" s="105" t="s">
        <v>22</v>
      </c>
      <c r="D868" s="105" t="s">
        <v>828</v>
      </c>
      <c r="E868" s="106">
        <v>0.54791666666666672</v>
      </c>
      <c r="F868" s="105" t="s">
        <v>1351</v>
      </c>
    </row>
    <row r="869" spans="1:6">
      <c r="A869" s="103">
        <v>703</v>
      </c>
      <c r="B869" s="104">
        <v>45303</v>
      </c>
      <c r="C869" s="105" t="s">
        <v>22</v>
      </c>
      <c r="D869" s="105" t="s">
        <v>23</v>
      </c>
      <c r="E869" s="106">
        <v>0.54861111111111116</v>
      </c>
      <c r="F869" s="105" t="s">
        <v>1351</v>
      </c>
    </row>
    <row r="870" spans="1:6">
      <c r="A870" s="103">
        <v>203</v>
      </c>
      <c r="B870" s="104">
        <v>45303</v>
      </c>
      <c r="C870" s="105" t="s">
        <v>22</v>
      </c>
      <c r="D870" s="105" t="s">
        <v>23</v>
      </c>
      <c r="E870" s="106">
        <v>0.54861111111111116</v>
      </c>
      <c r="F870" s="105" t="s">
        <v>1351</v>
      </c>
    </row>
    <row r="871" spans="1:6" ht="30">
      <c r="A871" s="103">
        <v>740</v>
      </c>
      <c r="B871" s="104">
        <v>45303</v>
      </c>
      <c r="C871" s="105" t="s">
        <v>22</v>
      </c>
      <c r="D871" s="105" t="s">
        <v>880</v>
      </c>
      <c r="E871" s="106">
        <v>0.54861111111111116</v>
      </c>
      <c r="F871" s="105" t="s">
        <v>1351</v>
      </c>
    </row>
    <row r="872" spans="1:6" ht="30">
      <c r="A872" s="103">
        <v>617</v>
      </c>
      <c r="B872" s="104">
        <v>45303</v>
      </c>
      <c r="C872" s="105" t="s">
        <v>22</v>
      </c>
      <c r="D872" s="105" t="s">
        <v>828</v>
      </c>
      <c r="E872" s="106">
        <v>0.54861111111111116</v>
      </c>
      <c r="F872" s="105" t="s">
        <v>1352</v>
      </c>
    </row>
    <row r="873" spans="1:6">
      <c r="A873" s="103">
        <v>403</v>
      </c>
      <c r="B873" s="104">
        <v>45303</v>
      </c>
      <c r="C873" s="105" t="s">
        <v>22</v>
      </c>
      <c r="D873" s="105" t="s">
        <v>23</v>
      </c>
      <c r="E873" s="106">
        <v>0.55069444444444449</v>
      </c>
      <c r="F873" s="105" t="s">
        <v>1351</v>
      </c>
    </row>
    <row r="874" spans="1:6" ht="30">
      <c r="A874" s="103">
        <v>825</v>
      </c>
      <c r="B874" s="104">
        <v>45303</v>
      </c>
      <c r="C874" s="105" t="s">
        <v>22</v>
      </c>
      <c r="D874" s="105" t="s">
        <v>436</v>
      </c>
      <c r="E874" s="106">
        <v>0.55069444444444449</v>
      </c>
      <c r="F874" s="105" t="s">
        <v>1352</v>
      </c>
    </row>
    <row r="875" spans="1:6" ht="30">
      <c r="A875" s="103">
        <v>443</v>
      </c>
      <c r="B875" s="104">
        <v>45303</v>
      </c>
      <c r="C875" s="105" t="s">
        <v>22</v>
      </c>
      <c r="D875" s="105" t="s">
        <v>612</v>
      </c>
      <c r="E875" s="106">
        <v>0.55138888888888893</v>
      </c>
      <c r="F875" s="105" t="s">
        <v>1351</v>
      </c>
    </row>
    <row r="876" spans="1:6" ht="30">
      <c r="A876" s="103">
        <v>248</v>
      </c>
      <c r="B876" s="104">
        <v>45303</v>
      </c>
      <c r="C876" s="105" t="s">
        <v>22</v>
      </c>
      <c r="D876" s="105" t="s">
        <v>246</v>
      </c>
      <c r="E876" s="106">
        <v>0.55208333333333337</v>
      </c>
      <c r="F876" s="105" t="s">
        <v>1351</v>
      </c>
    </row>
    <row r="877" spans="1:6" ht="30">
      <c r="A877" s="103">
        <v>246</v>
      </c>
      <c r="B877" s="104">
        <v>45303</v>
      </c>
      <c r="C877" s="105" t="s">
        <v>22</v>
      </c>
      <c r="D877" s="105" t="s">
        <v>246</v>
      </c>
      <c r="E877" s="106">
        <v>0.55208333333333337</v>
      </c>
      <c r="F877" s="105" t="s">
        <v>1351</v>
      </c>
    </row>
    <row r="878" spans="1:6" ht="30">
      <c r="A878" s="103">
        <v>866</v>
      </c>
      <c r="B878" s="104">
        <v>45303</v>
      </c>
      <c r="C878" s="105" t="s">
        <v>22</v>
      </c>
      <c r="D878" s="105" t="s">
        <v>436</v>
      </c>
      <c r="E878" s="106">
        <v>0.55208333333333337</v>
      </c>
      <c r="F878" s="105" t="s">
        <v>1351</v>
      </c>
    </row>
    <row r="879" spans="1:6" ht="30">
      <c r="A879" s="103">
        <v>234</v>
      </c>
      <c r="B879" s="104">
        <v>45303</v>
      </c>
      <c r="C879" s="105" t="s">
        <v>22</v>
      </c>
      <c r="D879" s="105" t="s">
        <v>246</v>
      </c>
      <c r="E879" s="106">
        <v>0.55208333333333337</v>
      </c>
      <c r="F879" s="105" t="s">
        <v>1351</v>
      </c>
    </row>
    <row r="880" spans="1:6" ht="30">
      <c r="A880" s="103">
        <v>614</v>
      </c>
      <c r="B880" s="104">
        <v>45303</v>
      </c>
      <c r="C880" s="105" t="s">
        <v>22</v>
      </c>
      <c r="D880" s="105" t="s">
        <v>828</v>
      </c>
      <c r="E880" s="106">
        <v>0.55277777777777781</v>
      </c>
      <c r="F880" s="105" t="s">
        <v>1351</v>
      </c>
    </row>
    <row r="881" spans="1:6">
      <c r="A881" s="103">
        <v>502</v>
      </c>
      <c r="B881" s="104">
        <v>45303</v>
      </c>
      <c r="C881" s="105" t="s">
        <v>22</v>
      </c>
      <c r="D881" s="105" t="s">
        <v>23</v>
      </c>
      <c r="E881" s="106">
        <v>0.55347222222222225</v>
      </c>
      <c r="F881" s="105" t="s">
        <v>1351</v>
      </c>
    </row>
    <row r="882" spans="1:6" ht="30">
      <c r="A882" s="103">
        <v>342</v>
      </c>
      <c r="B882" s="104">
        <v>45303</v>
      </c>
      <c r="C882" s="105" t="s">
        <v>22</v>
      </c>
      <c r="D882" s="105" t="s">
        <v>448</v>
      </c>
      <c r="E882" s="106">
        <v>0.55625000000000002</v>
      </c>
      <c r="F882" s="105" t="s">
        <v>1351</v>
      </c>
    </row>
    <row r="883" spans="1:6" ht="30">
      <c r="A883" s="103">
        <v>329</v>
      </c>
      <c r="B883" s="104">
        <v>45303</v>
      </c>
      <c r="C883" s="105" t="s">
        <v>22</v>
      </c>
      <c r="D883" s="105" t="s">
        <v>448</v>
      </c>
      <c r="E883" s="106">
        <v>0.55625000000000002</v>
      </c>
      <c r="F883" s="105" t="s">
        <v>1351</v>
      </c>
    </row>
    <row r="884" spans="1:6" ht="30">
      <c r="A884" s="103">
        <v>742</v>
      </c>
      <c r="B884" s="104">
        <v>45303</v>
      </c>
      <c r="C884" s="105" t="s">
        <v>22</v>
      </c>
      <c r="D884" s="105" t="s">
        <v>880</v>
      </c>
      <c r="E884" s="106">
        <v>0.55625000000000002</v>
      </c>
      <c r="F884" s="105" t="s">
        <v>1351</v>
      </c>
    </row>
    <row r="885" spans="1:6" ht="30">
      <c r="A885" s="103">
        <v>519</v>
      </c>
      <c r="B885" s="104">
        <v>45303</v>
      </c>
      <c r="C885" s="105" t="s">
        <v>22</v>
      </c>
      <c r="D885" s="105" t="s">
        <v>768</v>
      </c>
      <c r="E885" s="106">
        <v>0.55763888888888891</v>
      </c>
      <c r="F885" s="105" t="s">
        <v>1351</v>
      </c>
    </row>
    <row r="886" spans="1:6" ht="30">
      <c r="A886" s="103">
        <v>433</v>
      </c>
      <c r="B886" s="104">
        <v>45303</v>
      </c>
      <c r="C886" s="105" t="s">
        <v>22</v>
      </c>
      <c r="D886" s="105" t="s">
        <v>612</v>
      </c>
      <c r="E886" s="106">
        <v>0.56041666666666667</v>
      </c>
      <c r="F886" s="105" t="s">
        <v>1351</v>
      </c>
    </row>
    <row r="887" spans="1:6" ht="30">
      <c r="A887" s="103">
        <v>726</v>
      </c>
      <c r="B887" s="104">
        <v>45303</v>
      </c>
      <c r="C887" s="105" t="s">
        <v>22</v>
      </c>
      <c r="D887" s="105" t="s">
        <v>880</v>
      </c>
      <c r="E887" s="106">
        <v>0.56180555555555556</v>
      </c>
      <c r="F887" s="105" t="s">
        <v>1351</v>
      </c>
    </row>
    <row r="888" spans="1:6">
      <c r="A888" s="103">
        <v>303</v>
      </c>
      <c r="B888" s="104">
        <v>45303</v>
      </c>
      <c r="C888" s="105" t="s">
        <v>22</v>
      </c>
      <c r="D888" s="105" t="s">
        <v>23</v>
      </c>
      <c r="E888" s="106">
        <v>0.5625</v>
      </c>
      <c r="F888" s="105" t="s">
        <v>1351</v>
      </c>
    </row>
    <row r="889" spans="1:6" ht="30">
      <c r="A889" s="103">
        <v>310</v>
      </c>
      <c r="B889" s="104">
        <v>45303</v>
      </c>
      <c r="C889" s="105" t="s">
        <v>22</v>
      </c>
      <c r="D889" s="105" t="s">
        <v>448</v>
      </c>
      <c r="E889" s="106">
        <v>0.5625</v>
      </c>
      <c r="F889" s="105" t="s">
        <v>1352</v>
      </c>
    </row>
    <row r="890" spans="1:6" ht="30">
      <c r="A890" s="103">
        <v>141</v>
      </c>
      <c r="B890" s="104">
        <v>45303</v>
      </c>
      <c r="C890" s="105" t="s">
        <v>22</v>
      </c>
      <c r="D890" s="105" t="s">
        <v>89</v>
      </c>
      <c r="E890" s="106">
        <v>0.56527777777777777</v>
      </c>
      <c r="F890" s="105" t="s">
        <v>1352</v>
      </c>
    </row>
    <row r="891" spans="1:6" ht="30">
      <c r="A891" s="103">
        <v>139</v>
      </c>
      <c r="B891" s="104">
        <v>45303</v>
      </c>
      <c r="C891" s="105" t="s">
        <v>22</v>
      </c>
      <c r="D891" s="105" t="s">
        <v>89</v>
      </c>
      <c r="E891" s="106">
        <v>0.56666666666666665</v>
      </c>
      <c r="F891" s="105" t="s">
        <v>1352</v>
      </c>
    </row>
    <row r="892" spans="1:6" ht="30">
      <c r="A892" s="103">
        <v>738</v>
      </c>
      <c r="B892" s="104">
        <v>45303</v>
      </c>
      <c r="C892" s="105" t="s">
        <v>22</v>
      </c>
      <c r="D892" s="105" t="s">
        <v>880</v>
      </c>
      <c r="E892" s="106">
        <v>0.56805555555555554</v>
      </c>
      <c r="F892" s="105" t="s">
        <v>1352</v>
      </c>
    </row>
    <row r="893" spans="1:6" ht="30">
      <c r="A893" s="103">
        <v>613</v>
      </c>
      <c r="B893" s="104">
        <v>45303</v>
      </c>
      <c r="C893" s="105" t="s">
        <v>22</v>
      </c>
      <c r="D893" s="105" t="s">
        <v>828</v>
      </c>
      <c r="E893" s="106">
        <v>0.56805555555555554</v>
      </c>
      <c r="F893" s="105" t="s">
        <v>1352</v>
      </c>
    </row>
    <row r="894" spans="1:6" ht="30">
      <c r="A894" s="103">
        <v>717</v>
      </c>
      <c r="B894" s="104">
        <v>45303</v>
      </c>
      <c r="C894" s="105" t="s">
        <v>22</v>
      </c>
      <c r="D894" s="105" t="s">
        <v>880</v>
      </c>
      <c r="E894" s="106">
        <v>0.56805555555555554</v>
      </c>
      <c r="F894" s="105" t="s">
        <v>1352</v>
      </c>
    </row>
    <row r="895" spans="1:6" ht="30">
      <c r="A895" s="103">
        <v>716</v>
      </c>
      <c r="B895" s="104">
        <v>45303</v>
      </c>
      <c r="C895" s="105" t="s">
        <v>22</v>
      </c>
      <c r="D895" s="105" t="s">
        <v>880</v>
      </c>
      <c r="E895" s="106">
        <v>0.56874999999999998</v>
      </c>
      <c r="F895" s="105" t="s">
        <v>1352</v>
      </c>
    </row>
    <row r="896" spans="1:6" ht="30">
      <c r="A896" s="103">
        <v>336</v>
      </c>
      <c r="B896" s="104">
        <v>45303</v>
      </c>
      <c r="C896" s="105" t="s">
        <v>22</v>
      </c>
      <c r="D896" s="105" t="s">
        <v>448</v>
      </c>
      <c r="E896" s="106">
        <v>0.56944444444444442</v>
      </c>
      <c r="F896" s="105" t="s">
        <v>1352</v>
      </c>
    </row>
    <row r="897" spans="1:6" ht="30">
      <c r="A897" s="103">
        <v>337</v>
      </c>
      <c r="B897" s="104">
        <v>45303</v>
      </c>
      <c r="C897" s="105" t="s">
        <v>22</v>
      </c>
      <c r="D897" s="105" t="s">
        <v>448</v>
      </c>
      <c r="E897" s="106">
        <v>0.57361111111111107</v>
      </c>
      <c r="F897" s="105" t="s">
        <v>1352</v>
      </c>
    </row>
    <row r="898" spans="1:6" ht="30">
      <c r="A898" s="103">
        <v>865</v>
      </c>
      <c r="B898" s="104">
        <v>45303</v>
      </c>
      <c r="C898" s="105" t="s">
        <v>22</v>
      </c>
      <c r="D898" s="105" t="s">
        <v>436</v>
      </c>
      <c r="E898" s="106">
        <v>0.57361111111111107</v>
      </c>
      <c r="F898" s="105" t="s">
        <v>1352</v>
      </c>
    </row>
    <row r="899" spans="1:6" ht="30">
      <c r="A899" s="103">
        <v>874</v>
      </c>
      <c r="B899" s="104">
        <v>45303</v>
      </c>
      <c r="C899" s="105" t="s">
        <v>22</v>
      </c>
      <c r="D899" s="105" t="s">
        <v>436</v>
      </c>
      <c r="E899" s="106">
        <v>0.57361111111111107</v>
      </c>
      <c r="F899" s="105" t="s">
        <v>1352</v>
      </c>
    </row>
    <row r="900" spans="1:6" ht="30">
      <c r="A900" s="103">
        <v>838</v>
      </c>
      <c r="B900" s="104">
        <v>45303</v>
      </c>
      <c r="C900" s="105" t="s">
        <v>22</v>
      </c>
      <c r="D900" s="105" t="s">
        <v>436</v>
      </c>
      <c r="E900" s="106">
        <v>0.57361111111111107</v>
      </c>
      <c r="F900" s="105" t="s">
        <v>1352</v>
      </c>
    </row>
    <row r="901" spans="1:6" ht="30">
      <c r="A901" s="103">
        <v>325</v>
      </c>
      <c r="B901" s="104">
        <v>45303</v>
      </c>
      <c r="C901" s="105" t="s">
        <v>22</v>
      </c>
      <c r="D901" s="105" t="s">
        <v>448</v>
      </c>
      <c r="E901" s="106">
        <v>0.57361111111111107</v>
      </c>
      <c r="F901" s="105" t="s">
        <v>1352</v>
      </c>
    </row>
    <row r="902" spans="1:6" ht="30">
      <c r="A902" s="103">
        <v>138</v>
      </c>
      <c r="B902" s="104">
        <v>45303</v>
      </c>
      <c r="C902" s="105" t="s">
        <v>22</v>
      </c>
      <c r="D902" s="105" t="s">
        <v>89</v>
      </c>
      <c r="E902" s="106">
        <v>0.57986111111111116</v>
      </c>
      <c r="F902" s="105" t="s">
        <v>1352</v>
      </c>
    </row>
    <row r="903" spans="1:6" ht="30">
      <c r="A903" s="103">
        <v>113</v>
      </c>
      <c r="B903" s="104">
        <v>45317</v>
      </c>
      <c r="C903" s="105" t="s">
        <v>22</v>
      </c>
      <c r="D903" s="105" t="s">
        <v>89</v>
      </c>
      <c r="E903" s="106">
        <v>0.54166666666666663</v>
      </c>
      <c r="F903" s="105" t="s">
        <v>1351</v>
      </c>
    </row>
    <row r="904" spans="1:6" ht="30">
      <c r="A904" s="103">
        <v>617</v>
      </c>
      <c r="B904" s="104">
        <v>45317</v>
      </c>
      <c r="C904" s="105" t="s">
        <v>22</v>
      </c>
      <c r="D904" s="105" t="s">
        <v>828</v>
      </c>
      <c r="E904" s="106">
        <v>0.54236111111111107</v>
      </c>
      <c r="F904" s="105" t="s">
        <v>1351</v>
      </c>
    </row>
    <row r="905" spans="1:6" ht="30">
      <c r="A905" s="103">
        <v>616</v>
      </c>
      <c r="B905" s="104">
        <v>45317</v>
      </c>
      <c r="C905" s="105" t="s">
        <v>22</v>
      </c>
      <c r="D905" s="105" t="s">
        <v>828</v>
      </c>
      <c r="E905" s="106">
        <v>0.54236111111111107</v>
      </c>
      <c r="F905" s="105" t="s">
        <v>1351</v>
      </c>
    </row>
    <row r="906" spans="1:6" ht="30">
      <c r="A906" s="103">
        <v>115</v>
      </c>
      <c r="B906" s="104">
        <v>45317</v>
      </c>
      <c r="C906" s="105" t="s">
        <v>22</v>
      </c>
      <c r="D906" s="105" t="s">
        <v>89</v>
      </c>
      <c r="E906" s="106">
        <v>0.54374999999999996</v>
      </c>
      <c r="F906" s="105" t="s">
        <v>1351</v>
      </c>
    </row>
    <row r="907" spans="1:6">
      <c r="A907" s="103">
        <v>203</v>
      </c>
      <c r="B907" s="104">
        <v>45317</v>
      </c>
      <c r="C907" s="105" t="s">
        <v>22</v>
      </c>
      <c r="D907" s="105" t="s">
        <v>23</v>
      </c>
      <c r="E907" s="106">
        <v>0.55208333333333337</v>
      </c>
      <c r="F907" s="105" t="s">
        <v>1351</v>
      </c>
    </row>
    <row r="908" spans="1:6">
      <c r="A908" s="103">
        <v>1</v>
      </c>
      <c r="B908" s="104">
        <v>45317</v>
      </c>
      <c r="C908" s="105" t="s">
        <v>22</v>
      </c>
      <c r="D908" s="105" t="s">
        <v>23</v>
      </c>
      <c r="E908" s="106">
        <v>0.55208333333333337</v>
      </c>
      <c r="F908" s="105" t="s">
        <v>1351</v>
      </c>
    </row>
    <row r="909" spans="1:6">
      <c r="A909" s="103">
        <v>303</v>
      </c>
      <c r="B909" s="104">
        <v>45317</v>
      </c>
      <c r="C909" s="105" t="s">
        <v>22</v>
      </c>
      <c r="D909" s="105" t="s">
        <v>23</v>
      </c>
      <c r="E909" s="106">
        <v>0.55208333333333337</v>
      </c>
      <c r="F909" s="105" t="s">
        <v>1351</v>
      </c>
    </row>
    <row r="910" spans="1:6">
      <c r="A910" s="103">
        <v>4</v>
      </c>
      <c r="B910" s="104">
        <v>45317</v>
      </c>
      <c r="C910" s="105" t="s">
        <v>22</v>
      </c>
      <c r="D910" s="105" t="s">
        <v>23</v>
      </c>
      <c r="E910" s="106">
        <v>0.55277777777777781</v>
      </c>
      <c r="F910" s="105" t="s">
        <v>1351</v>
      </c>
    </row>
    <row r="911" spans="1:6">
      <c r="A911" s="103">
        <v>802</v>
      </c>
      <c r="B911" s="104">
        <v>45317</v>
      </c>
      <c r="C911" s="105" t="s">
        <v>22</v>
      </c>
      <c r="D911" s="105" t="s">
        <v>23</v>
      </c>
      <c r="E911" s="106">
        <v>0.55277777777777781</v>
      </c>
      <c r="F911" s="105" t="s">
        <v>1351</v>
      </c>
    </row>
    <row r="912" spans="1:6">
      <c r="A912" s="103">
        <v>6</v>
      </c>
      <c r="B912" s="104">
        <v>45317</v>
      </c>
      <c r="C912" s="105" t="s">
        <v>22</v>
      </c>
      <c r="D912" s="105" t="s">
        <v>23</v>
      </c>
      <c r="E912" s="106">
        <v>0.55277777777777781</v>
      </c>
      <c r="F912" s="105" t="s">
        <v>1351</v>
      </c>
    </row>
    <row r="913" spans="1:6">
      <c r="A913" s="103">
        <v>304</v>
      </c>
      <c r="B913" s="104">
        <v>45317</v>
      </c>
      <c r="C913" s="105" t="s">
        <v>22</v>
      </c>
      <c r="D913" s="105" t="s">
        <v>23</v>
      </c>
      <c r="E913" s="106">
        <v>0.5541666666666667</v>
      </c>
      <c r="F913" s="105" t="s">
        <v>1351</v>
      </c>
    </row>
    <row r="914" spans="1:6">
      <c r="A914" s="103">
        <v>803</v>
      </c>
      <c r="B914" s="104">
        <v>45317</v>
      </c>
      <c r="C914" s="105" t="s">
        <v>22</v>
      </c>
      <c r="D914" s="105" t="s">
        <v>23</v>
      </c>
      <c r="E914" s="106">
        <v>0.55486111111111114</v>
      </c>
      <c r="F914" s="105" t="s">
        <v>1351</v>
      </c>
    </row>
    <row r="915" spans="1:6">
      <c r="A915" s="103">
        <v>702</v>
      </c>
      <c r="B915" s="104">
        <v>45317</v>
      </c>
      <c r="C915" s="105" t="s">
        <v>22</v>
      </c>
      <c r="D915" s="105" t="s">
        <v>23</v>
      </c>
      <c r="E915" s="106">
        <v>0.55486111111111114</v>
      </c>
      <c r="F915" s="105" t="s">
        <v>1351</v>
      </c>
    </row>
    <row r="916" spans="1:6">
      <c r="A916" s="103">
        <v>703</v>
      </c>
      <c r="B916" s="104">
        <v>45317</v>
      </c>
      <c r="C916" s="105" t="s">
        <v>22</v>
      </c>
      <c r="D916" s="105" t="s">
        <v>23</v>
      </c>
      <c r="E916" s="106">
        <v>0.55486111111111114</v>
      </c>
      <c r="F916" s="105" t="s">
        <v>1351</v>
      </c>
    </row>
    <row r="917" spans="1:6">
      <c r="A917" s="103">
        <v>404</v>
      </c>
      <c r="B917" s="104">
        <v>45317</v>
      </c>
      <c r="C917" s="105" t="s">
        <v>22</v>
      </c>
      <c r="D917" s="105" t="s">
        <v>23</v>
      </c>
      <c r="E917" s="106">
        <v>0.55555555555555558</v>
      </c>
      <c r="F917" s="105" t="s">
        <v>1351</v>
      </c>
    </row>
    <row r="918" spans="1:6">
      <c r="A918" s="103">
        <v>103</v>
      </c>
      <c r="B918" s="104">
        <v>45317</v>
      </c>
      <c r="C918" s="105" t="s">
        <v>22</v>
      </c>
      <c r="D918" s="105" t="s">
        <v>23</v>
      </c>
      <c r="E918" s="106">
        <v>0.55625000000000002</v>
      </c>
      <c r="F918" s="105" t="s">
        <v>1351</v>
      </c>
    </row>
    <row r="919" spans="1:6">
      <c r="A919" s="103">
        <v>403</v>
      </c>
      <c r="B919" s="104">
        <v>45317</v>
      </c>
      <c r="C919" s="105" t="s">
        <v>22</v>
      </c>
      <c r="D919" s="105" t="s">
        <v>23</v>
      </c>
      <c r="E919" s="106">
        <v>0.5708333333333333</v>
      </c>
      <c r="F919" s="105" t="s">
        <v>1351</v>
      </c>
    </row>
    <row r="920" spans="1:6" ht="30">
      <c r="A920" s="103">
        <v>444</v>
      </c>
      <c r="B920" s="104">
        <v>45317</v>
      </c>
      <c r="C920" s="105" t="s">
        <v>22</v>
      </c>
      <c r="D920" s="105" t="s">
        <v>612</v>
      </c>
      <c r="E920" s="106">
        <v>0.57152777777777775</v>
      </c>
      <c r="F920" s="105" t="s">
        <v>1351</v>
      </c>
    </row>
    <row r="921" spans="1:6" ht="30">
      <c r="A921" s="103">
        <v>317</v>
      </c>
      <c r="B921" s="104">
        <v>45317</v>
      </c>
      <c r="C921" s="105" t="s">
        <v>22</v>
      </c>
      <c r="D921" s="105" t="s">
        <v>448</v>
      </c>
      <c r="E921" s="106">
        <v>0.57222222222222219</v>
      </c>
      <c r="F921" s="105" t="s">
        <v>1351</v>
      </c>
    </row>
    <row r="922" spans="1:6">
      <c r="A922" s="103">
        <v>3</v>
      </c>
      <c r="B922" s="104">
        <v>45317</v>
      </c>
      <c r="C922" s="105" t="s">
        <v>22</v>
      </c>
      <c r="D922" s="105" t="s">
        <v>23</v>
      </c>
      <c r="E922" s="106">
        <v>0.57222222222222219</v>
      </c>
      <c r="F922" s="105" t="s">
        <v>1351</v>
      </c>
    </row>
    <row r="923" spans="1:6" ht="30">
      <c r="A923" s="103">
        <v>219</v>
      </c>
      <c r="B923" s="104">
        <v>45317</v>
      </c>
      <c r="C923" s="105" t="s">
        <v>22</v>
      </c>
      <c r="D923" s="105" t="s">
        <v>246</v>
      </c>
      <c r="E923" s="106">
        <v>0.57222222222222219</v>
      </c>
      <c r="F923" s="105" t="s">
        <v>1351</v>
      </c>
    </row>
    <row r="924" spans="1:6" ht="30">
      <c r="A924" s="103">
        <v>348</v>
      </c>
      <c r="B924" s="104">
        <v>45317</v>
      </c>
      <c r="C924" s="105" t="s">
        <v>22</v>
      </c>
      <c r="D924" s="105" t="s">
        <v>448</v>
      </c>
      <c r="E924" s="106">
        <v>0.57222222222222219</v>
      </c>
      <c r="F924" s="105" t="s">
        <v>1351</v>
      </c>
    </row>
    <row r="925" spans="1:6" ht="30">
      <c r="A925" s="103">
        <v>334</v>
      </c>
      <c r="B925" s="104">
        <v>45317</v>
      </c>
      <c r="C925" s="105" t="s">
        <v>22</v>
      </c>
      <c r="D925" s="105" t="s">
        <v>448</v>
      </c>
      <c r="E925" s="106">
        <v>0.57291666666666663</v>
      </c>
      <c r="F925" s="105" t="s">
        <v>1351</v>
      </c>
    </row>
    <row r="926" spans="1:6" ht="30">
      <c r="A926" s="103">
        <v>218</v>
      </c>
      <c r="B926" s="104">
        <v>45317</v>
      </c>
      <c r="C926" s="105" t="s">
        <v>22</v>
      </c>
      <c r="D926" s="105" t="s">
        <v>246</v>
      </c>
      <c r="E926" s="106">
        <v>0.57291666666666663</v>
      </c>
      <c r="F926" s="105" t="s">
        <v>1351</v>
      </c>
    </row>
    <row r="927" spans="1:6" ht="30">
      <c r="A927" s="103">
        <v>836</v>
      </c>
      <c r="B927" s="104">
        <v>45317</v>
      </c>
      <c r="C927" s="105" t="s">
        <v>22</v>
      </c>
      <c r="D927" s="105" t="s">
        <v>436</v>
      </c>
      <c r="E927" s="106">
        <v>0.57291666666666663</v>
      </c>
      <c r="F927" s="105" t="s">
        <v>1351</v>
      </c>
    </row>
    <row r="928" spans="1:6" ht="30">
      <c r="A928" s="103">
        <v>120</v>
      </c>
      <c r="B928" s="104">
        <v>45317</v>
      </c>
      <c r="C928" s="105" t="s">
        <v>22</v>
      </c>
      <c r="D928" s="105" t="s">
        <v>89</v>
      </c>
      <c r="E928" s="106">
        <v>0.57291666666666663</v>
      </c>
      <c r="F928" s="105" t="s">
        <v>1351</v>
      </c>
    </row>
    <row r="929" spans="1:6" ht="30">
      <c r="A929" s="103">
        <v>214</v>
      </c>
      <c r="B929" s="104">
        <v>45317</v>
      </c>
      <c r="C929" s="105" t="s">
        <v>22</v>
      </c>
      <c r="D929" s="105" t="s">
        <v>246</v>
      </c>
      <c r="E929" s="106">
        <v>0.57291666666666663</v>
      </c>
      <c r="F929" s="105" t="s">
        <v>1351</v>
      </c>
    </row>
    <row r="930" spans="1:6" ht="30">
      <c r="A930" s="103">
        <v>817</v>
      </c>
      <c r="B930" s="104">
        <v>45317</v>
      </c>
      <c r="C930" s="105" t="s">
        <v>22</v>
      </c>
      <c r="D930" s="105" t="s">
        <v>436</v>
      </c>
      <c r="E930" s="106">
        <v>0.57361111111111107</v>
      </c>
      <c r="F930" s="105" t="s">
        <v>1351</v>
      </c>
    </row>
    <row r="931" spans="1:6" ht="30">
      <c r="A931" s="103">
        <v>349</v>
      </c>
      <c r="B931" s="104">
        <v>45317</v>
      </c>
      <c r="C931" s="105" t="s">
        <v>22</v>
      </c>
      <c r="D931" s="105" t="s">
        <v>448</v>
      </c>
      <c r="E931" s="106">
        <v>0.57361111111111107</v>
      </c>
      <c r="F931" s="105" t="s">
        <v>1351</v>
      </c>
    </row>
    <row r="932" spans="1:6" ht="30">
      <c r="A932" s="103">
        <v>891</v>
      </c>
      <c r="B932" s="104">
        <v>45317</v>
      </c>
      <c r="C932" s="105" t="s">
        <v>22</v>
      </c>
      <c r="D932" s="105" t="s">
        <v>436</v>
      </c>
      <c r="E932" s="106">
        <v>0.57361111111111107</v>
      </c>
      <c r="F932" s="105" t="s">
        <v>1351</v>
      </c>
    </row>
    <row r="933" spans="1:6" ht="30">
      <c r="A933" s="103">
        <v>875</v>
      </c>
      <c r="B933" s="104">
        <v>45317</v>
      </c>
      <c r="C933" s="105" t="s">
        <v>22</v>
      </c>
      <c r="D933" s="105" t="s">
        <v>436</v>
      </c>
      <c r="E933" s="106">
        <v>0.57361111111111107</v>
      </c>
      <c r="F933" s="105" t="s">
        <v>1351</v>
      </c>
    </row>
    <row r="934" spans="1:6" ht="30">
      <c r="A934" s="103">
        <v>880</v>
      </c>
      <c r="B934" s="104">
        <v>45317</v>
      </c>
      <c r="C934" s="105" t="s">
        <v>22</v>
      </c>
      <c r="D934" s="105" t="s">
        <v>436</v>
      </c>
      <c r="E934" s="106">
        <v>0.57361111111111107</v>
      </c>
      <c r="F934" s="105" t="s">
        <v>1351</v>
      </c>
    </row>
    <row r="935" spans="1:6" ht="30">
      <c r="A935" s="103">
        <v>740</v>
      </c>
      <c r="B935" s="104">
        <v>45317</v>
      </c>
      <c r="C935" s="105" t="s">
        <v>22</v>
      </c>
      <c r="D935" s="105" t="s">
        <v>880</v>
      </c>
      <c r="E935" s="106">
        <v>0.58333333333333337</v>
      </c>
      <c r="F935" s="105" t="s">
        <v>1351</v>
      </c>
    </row>
    <row r="936" spans="1:6" ht="30">
      <c r="A936" s="103">
        <v>417</v>
      </c>
      <c r="B936" s="104">
        <v>45317</v>
      </c>
      <c r="C936" s="105" t="s">
        <v>22</v>
      </c>
      <c r="D936" s="105" t="s">
        <v>612</v>
      </c>
      <c r="E936" s="106">
        <v>0.58333333333333337</v>
      </c>
      <c r="F936" s="105" t="s">
        <v>1351</v>
      </c>
    </row>
    <row r="937" spans="1:6" ht="30">
      <c r="A937" s="103">
        <v>745</v>
      </c>
      <c r="B937" s="104">
        <v>45317</v>
      </c>
      <c r="C937" s="105" t="s">
        <v>22</v>
      </c>
      <c r="D937" s="105" t="s">
        <v>880</v>
      </c>
      <c r="E937" s="106">
        <v>0.58402777777777781</v>
      </c>
      <c r="F937" s="105" t="s">
        <v>1351</v>
      </c>
    </row>
    <row r="938" spans="1:6" ht="30">
      <c r="A938" s="103">
        <v>323</v>
      </c>
      <c r="B938" s="104">
        <v>45317</v>
      </c>
      <c r="C938" s="105" t="s">
        <v>22</v>
      </c>
      <c r="D938" s="105" t="s">
        <v>448</v>
      </c>
      <c r="E938" s="106">
        <v>0.58402777777777781</v>
      </c>
      <c r="F938" s="105" t="s">
        <v>1351</v>
      </c>
    </row>
    <row r="939" spans="1:6" ht="30">
      <c r="A939" s="103">
        <v>839</v>
      </c>
      <c r="B939" s="104">
        <v>45317</v>
      </c>
      <c r="C939" s="105" t="s">
        <v>22</v>
      </c>
      <c r="D939" s="105" t="s">
        <v>436</v>
      </c>
      <c r="E939" s="106">
        <v>0.58402777777777781</v>
      </c>
      <c r="F939" s="105" t="s">
        <v>1351</v>
      </c>
    </row>
    <row r="940" spans="1:6" ht="30">
      <c r="A940" s="103">
        <v>333</v>
      </c>
      <c r="B940" s="104">
        <v>45317</v>
      </c>
      <c r="C940" s="105" t="s">
        <v>22</v>
      </c>
      <c r="D940" s="105" t="s">
        <v>448</v>
      </c>
      <c r="E940" s="106">
        <v>0.58472222222222225</v>
      </c>
      <c r="F940" s="105" t="s">
        <v>1351</v>
      </c>
    </row>
    <row r="941" spans="1:6" ht="30">
      <c r="A941" s="103">
        <v>245</v>
      </c>
      <c r="B941" s="104">
        <v>45317</v>
      </c>
      <c r="C941" s="105" t="s">
        <v>22</v>
      </c>
      <c r="D941" s="105" t="s">
        <v>246</v>
      </c>
      <c r="E941" s="106">
        <v>0.58472222222222225</v>
      </c>
      <c r="F941" s="105" t="s">
        <v>1351</v>
      </c>
    </row>
    <row r="942" spans="1:6" ht="30">
      <c r="A942" s="103">
        <v>127</v>
      </c>
      <c r="B942" s="104">
        <v>45317</v>
      </c>
      <c r="C942" s="105" t="s">
        <v>22</v>
      </c>
      <c r="D942" s="105" t="s">
        <v>89</v>
      </c>
      <c r="E942" s="106">
        <v>0.59166666666666667</v>
      </c>
      <c r="F942" s="105" t="s">
        <v>1351</v>
      </c>
    </row>
    <row r="943" spans="1:6" ht="30">
      <c r="A943" s="103">
        <v>710</v>
      </c>
      <c r="B943" s="104">
        <v>45317</v>
      </c>
      <c r="C943" s="105" t="s">
        <v>22</v>
      </c>
      <c r="D943" s="105" t="s">
        <v>880</v>
      </c>
      <c r="E943" s="106">
        <v>0.59236111111111112</v>
      </c>
      <c r="F943" s="105" t="s">
        <v>1351</v>
      </c>
    </row>
    <row r="944" spans="1:6" ht="30">
      <c r="A944" s="103">
        <v>231</v>
      </c>
      <c r="B944" s="104">
        <v>45317</v>
      </c>
      <c r="C944" s="105" t="s">
        <v>22</v>
      </c>
      <c r="D944" s="105" t="s">
        <v>246</v>
      </c>
      <c r="E944" s="106">
        <v>0.59236111111111112</v>
      </c>
      <c r="F944" s="105" t="s">
        <v>1351</v>
      </c>
    </row>
    <row r="945" spans="1:6" ht="30">
      <c r="A945" s="103">
        <v>819</v>
      </c>
      <c r="B945" s="104">
        <v>45317</v>
      </c>
      <c r="C945" s="105" t="s">
        <v>22</v>
      </c>
      <c r="D945" s="105" t="s">
        <v>436</v>
      </c>
      <c r="E945" s="106">
        <v>0.59236111111111112</v>
      </c>
      <c r="F945" s="105" t="s">
        <v>1351</v>
      </c>
    </row>
    <row r="946" spans="1:6" ht="30">
      <c r="A946" s="103">
        <v>854</v>
      </c>
      <c r="B946" s="104">
        <v>45317</v>
      </c>
      <c r="C946" s="105" t="s">
        <v>22</v>
      </c>
      <c r="D946" s="105" t="s">
        <v>436</v>
      </c>
      <c r="E946" s="106">
        <v>0.59236111111111112</v>
      </c>
      <c r="F946" s="105" t="s">
        <v>1351</v>
      </c>
    </row>
    <row r="947" spans="1:6" ht="30">
      <c r="A947" s="103">
        <v>523</v>
      </c>
      <c r="B947" s="104">
        <v>45317</v>
      </c>
      <c r="C947" s="105" t="s">
        <v>22</v>
      </c>
      <c r="D947" s="105" t="s">
        <v>768</v>
      </c>
      <c r="E947" s="106">
        <v>0.59305555555555556</v>
      </c>
      <c r="F947" s="105" t="s">
        <v>1351</v>
      </c>
    </row>
    <row r="948" spans="1:6" ht="30">
      <c r="A948" s="103">
        <v>437</v>
      </c>
      <c r="B948" s="104">
        <v>45317</v>
      </c>
      <c r="C948" s="105" t="s">
        <v>22</v>
      </c>
      <c r="D948" s="105" t="s">
        <v>612</v>
      </c>
      <c r="E948" s="106">
        <v>0.59375</v>
      </c>
      <c r="F948" s="105" t="s">
        <v>1351</v>
      </c>
    </row>
    <row r="949" spans="1:6" ht="30">
      <c r="A949" s="103">
        <v>325</v>
      </c>
      <c r="B949" s="104">
        <v>45317</v>
      </c>
      <c r="C949" s="105" t="s">
        <v>22</v>
      </c>
      <c r="D949" s="105" t="s">
        <v>448</v>
      </c>
      <c r="E949" s="106">
        <v>0.59444444444444444</v>
      </c>
      <c r="F949" s="105" t="s">
        <v>1351</v>
      </c>
    </row>
    <row r="950" spans="1:6" ht="30">
      <c r="A950" s="103">
        <v>342</v>
      </c>
      <c r="B950" s="104">
        <v>45317</v>
      </c>
      <c r="C950" s="105" t="s">
        <v>22</v>
      </c>
      <c r="D950" s="105" t="s">
        <v>448</v>
      </c>
      <c r="E950" s="106">
        <v>0.59513888888888888</v>
      </c>
      <c r="F950" s="105" t="s">
        <v>1351</v>
      </c>
    </row>
    <row r="951" spans="1:6" ht="30">
      <c r="A951" s="103">
        <v>338</v>
      </c>
      <c r="B951" s="104">
        <v>45317</v>
      </c>
      <c r="C951" s="105" t="s">
        <v>22</v>
      </c>
      <c r="D951" s="105" t="s">
        <v>448</v>
      </c>
      <c r="E951" s="106">
        <v>0.59513888888888888</v>
      </c>
      <c r="F951" s="105" t="s">
        <v>1351</v>
      </c>
    </row>
    <row r="952" spans="1:6" ht="30">
      <c r="A952" s="103">
        <v>337</v>
      </c>
      <c r="B952" s="104">
        <v>45317</v>
      </c>
      <c r="C952" s="105" t="s">
        <v>22</v>
      </c>
      <c r="D952" s="105" t="s">
        <v>448</v>
      </c>
      <c r="E952" s="106">
        <v>0.59513888888888888</v>
      </c>
      <c r="F952" s="105" t="s">
        <v>1351</v>
      </c>
    </row>
    <row r="953" spans="1:6" ht="30">
      <c r="A953" s="103">
        <v>340</v>
      </c>
      <c r="B953" s="104">
        <v>45317</v>
      </c>
      <c r="C953" s="105" t="s">
        <v>22</v>
      </c>
      <c r="D953" s="105" t="s">
        <v>448</v>
      </c>
      <c r="E953" s="106">
        <v>0.59583333333333333</v>
      </c>
      <c r="F953" s="105" t="s">
        <v>1351</v>
      </c>
    </row>
    <row r="954" spans="1:6" ht="30">
      <c r="A954" s="103">
        <v>842</v>
      </c>
      <c r="B954" s="104">
        <v>45317</v>
      </c>
      <c r="C954" s="105" t="s">
        <v>22</v>
      </c>
      <c r="D954" s="105" t="s">
        <v>436</v>
      </c>
      <c r="E954" s="106">
        <v>0.59652777777777777</v>
      </c>
      <c r="F954" s="105" t="s">
        <v>1351</v>
      </c>
    </row>
    <row r="955" spans="1:6" ht="30">
      <c r="A955" s="103">
        <v>329</v>
      </c>
      <c r="B955" s="104">
        <v>45317</v>
      </c>
      <c r="C955" s="105" t="s">
        <v>22</v>
      </c>
      <c r="D955" s="105" t="s">
        <v>448</v>
      </c>
      <c r="E955" s="106">
        <v>0.60138888888888886</v>
      </c>
      <c r="F955" s="105" t="s">
        <v>1351</v>
      </c>
    </row>
    <row r="956" spans="1:6" ht="30">
      <c r="A956" s="103">
        <v>879</v>
      </c>
      <c r="B956" s="104">
        <v>45317</v>
      </c>
      <c r="C956" s="105" t="s">
        <v>22</v>
      </c>
      <c r="D956" s="105" t="s">
        <v>436</v>
      </c>
      <c r="E956" s="106">
        <v>0.6020833333333333</v>
      </c>
      <c r="F956" s="105" t="s">
        <v>1351</v>
      </c>
    </row>
    <row r="957" spans="1:6" ht="30">
      <c r="A957" s="103">
        <v>873</v>
      </c>
      <c r="B957" s="104">
        <v>45317</v>
      </c>
      <c r="C957" s="105" t="s">
        <v>22</v>
      </c>
      <c r="D957" s="105" t="s">
        <v>436</v>
      </c>
      <c r="E957" s="106">
        <v>0.6020833333333333</v>
      </c>
      <c r="F957" s="105" t="s">
        <v>1351</v>
      </c>
    </row>
    <row r="958" spans="1:6" ht="30">
      <c r="A958" s="103">
        <v>211</v>
      </c>
      <c r="B958" s="104">
        <v>45317</v>
      </c>
      <c r="C958" s="105" t="s">
        <v>22</v>
      </c>
      <c r="D958" s="105" t="s">
        <v>246</v>
      </c>
      <c r="E958" s="106">
        <v>0.6020833333333333</v>
      </c>
      <c r="F958" s="105" t="s">
        <v>1351</v>
      </c>
    </row>
    <row r="959" spans="1:6" ht="30">
      <c r="A959" s="103">
        <v>450</v>
      </c>
      <c r="B959" s="104">
        <v>45317</v>
      </c>
      <c r="C959" s="105" t="s">
        <v>22</v>
      </c>
      <c r="D959" s="105" t="s">
        <v>612</v>
      </c>
      <c r="E959" s="106">
        <v>0.6020833333333333</v>
      </c>
      <c r="F959" s="105" t="s">
        <v>1351</v>
      </c>
    </row>
    <row r="960" spans="1:6" ht="30">
      <c r="A960" s="103">
        <v>846</v>
      </c>
      <c r="B960" s="104">
        <v>45317</v>
      </c>
      <c r="C960" s="105" t="s">
        <v>22</v>
      </c>
      <c r="D960" s="105" t="s">
        <v>436</v>
      </c>
      <c r="E960" s="106">
        <v>0.60277777777777775</v>
      </c>
      <c r="F960" s="105" t="s">
        <v>1351</v>
      </c>
    </row>
    <row r="961" spans="1:6" ht="30">
      <c r="A961" s="103">
        <v>720</v>
      </c>
      <c r="B961" s="104">
        <v>45317</v>
      </c>
      <c r="C961" s="105" t="s">
        <v>22</v>
      </c>
      <c r="D961" s="105" t="s">
        <v>880</v>
      </c>
      <c r="E961" s="106">
        <v>0.60347222222222219</v>
      </c>
      <c r="F961" s="105" t="s">
        <v>1351</v>
      </c>
    </row>
    <row r="962" spans="1:6" ht="30">
      <c r="A962" s="103">
        <v>448</v>
      </c>
      <c r="B962" s="104">
        <v>45317</v>
      </c>
      <c r="C962" s="105" t="s">
        <v>22</v>
      </c>
      <c r="D962" s="105" t="s">
        <v>612</v>
      </c>
      <c r="E962" s="106">
        <v>0.60347222222222219</v>
      </c>
      <c r="F962" s="105" t="s">
        <v>1351</v>
      </c>
    </row>
    <row r="963" spans="1:6" ht="30">
      <c r="A963" s="103">
        <v>848</v>
      </c>
      <c r="B963" s="104">
        <v>45317</v>
      </c>
      <c r="C963" s="105" t="s">
        <v>22</v>
      </c>
      <c r="D963" s="105" t="s">
        <v>436</v>
      </c>
      <c r="E963" s="106">
        <v>0.60347222222222219</v>
      </c>
      <c r="F963" s="105" t="s">
        <v>1351</v>
      </c>
    </row>
    <row r="964" spans="1:6" ht="30">
      <c r="A964" s="103">
        <v>715</v>
      </c>
      <c r="B964" s="104">
        <v>45317</v>
      </c>
      <c r="C964" s="105" t="s">
        <v>22</v>
      </c>
      <c r="D964" s="105" t="s">
        <v>880</v>
      </c>
      <c r="E964" s="106">
        <v>0.60416666666666663</v>
      </c>
      <c r="F964" s="105" t="s">
        <v>1351</v>
      </c>
    </row>
    <row r="965" spans="1:6" ht="30">
      <c r="A965" s="103">
        <v>883</v>
      </c>
      <c r="B965" s="104">
        <v>45317</v>
      </c>
      <c r="C965" s="105" t="s">
        <v>22</v>
      </c>
      <c r="D965" s="105" t="s">
        <v>436</v>
      </c>
      <c r="E965" s="106">
        <v>0.60416666666666663</v>
      </c>
      <c r="F965" s="105" t="s">
        <v>1351</v>
      </c>
    </row>
    <row r="966" spans="1:6" ht="30">
      <c r="A966" s="103">
        <v>869</v>
      </c>
      <c r="B966" s="104">
        <v>45317</v>
      </c>
      <c r="C966" s="105" t="s">
        <v>22</v>
      </c>
      <c r="D966" s="105" t="s">
        <v>436</v>
      </c>
      <c r="E966" s="106">
        <v>0.60416666666666663</v>
      </c>
      <c r="F966" s="105" t="s">
        <v>1351</v>
      </c>
    </row>
    <row r="967" spans="1:6" ht="30">
      <c r="A967" s="103">
        <v>312</v>
      </c>
      <c r="B967" s="104">
        <v>45317</v>
      </c>
      <c r="C967" s="105" t="s">
        <v>22</v>
      </c>
      <c r="D967" s="105" t="s">
        <v>448</v>
      </c>
      <c r="E967" s="106">
        <v>0.60416666666666663</v>
      </c>
      <c r="F967" s="105" t="s">
        <v>1351</v>
      </c>
    </row>
    <row r="968" spans="1:6" ht="30">
      <c r="A968" s="103">
        <v>243</v>
      </c>
      <c r="B968" s="104">
        <v>45317</v>
      </c>
      <c r="C968" s="105" t="s">
        <v>22</v>
      </c>
      <c r="D968" s="105" t="s">
        <v>246</v>
      </c>
      <c r="E968" s="106">
        <v>0.60416666666666663</v>
      </c>
      <c r="F968" s="105" t="s">
        <v>1351</v>
      </c>
    </row>
    <row r="969" spans="1:6" ht="30">
      <c r="A969" s="103">
        <v>525</v>
      </c>
      <c r="B969" s="104">
        <v>45317</v>
      </c>
      <c r="C969" s="105" t="s">
        <v>22</v>
      </c>
      <c r="D969" s="105" t="s">
        <v>768</v>
      </c>
      <c r="E969" s="106">
        <v>0.60486111111111107</v>
      </c>
      <c r="F969" s="105" t="s">
        <v>1351</v>
      </c>
    </row>
    <row r="970" spans="1:6" ht="30">
      <c r="A970" s="103">
        <v>445</v>
      </c>
      <c r="B970" s="104">
        <v>45317</v>
      </c>
      <c r="C970" s="105" t="s">
        <v>22</v>
      </c>
      <c r="D970" s="105" t="s">
        <v>612</v>
      </c>
      <c r="E970" s="106">
        <v>0.60486111111111107</v>
      </c>
      <c r="F970" s="105" t="s">
        <v>1351</v>
      </c>
    </row>
    <row r="971" spans="1:6" ht="30">
      <c r="A971" s="103">
        <v>441</v>
      </c>
      <c r="B971" s="104">
        <v>45317</v>
      </c>
      <c r="C971" s="105" t="s">
        <v>22</v>
      </c>
      <c r="D971" s="105" t="s">
        <v>612</v>
      </c>
      <c r="E971" s="106">
        <v>0.60486111111111107</v>
      </c>
      <c r="F971" s="105" t="s">
        <v>1351</v>
      </c>
    </row>
    <row r="972" spans="1:6" ht="30">
      <c r="A972" s="103">
        <v>739</v>
      </c>
      <c r="B972" s="104">
        <v>45317</v>
      </c>
      <c r="C972" s="105" t="s">
        <v>22</v>
      </c>
      <c r="D972" s="105" t="s">
        <v>880</v>
      </c>
      <c r="E972" s="106">
        <v>0.60486111111111107</v>
      </c>
      <c r="F972" s="105" t="s">
        <v>1351</v>
      </c>
    </row>
    <row r="973" spans="1:6" ht="30">
      <c r="A973" s="103">
        <v>721</v>
      </c>
      <c r="B973" s="104">
        <v>45317</v>
      </c>
      <c r="C973" s="105" t="s">
        <v>22</v>
      </c>
      <c r="D973" s="105" t="s">
        <v>880</v>
      </c>
      <c r="E973" s="106">
        <v>0.60624999999999996</v>
      </c>
      <c r="F973" s="105" t="s">
        <v>1351</v>
      </c>
    </row>
    <row r="974" spans="1:6" ht="30">
      <c r="A974" s="103">
        <v>878</v>
      </c>
      <c r="B974" s="104">
        <v>45317</v>
      </c>
      <c r="C974" s="105" t="s">
        <v>22</v>
      </c>
      <c r="D974" s="105" t="s">
        <v>436</v>
      </c>
      <c r="E974" s="106">
        <v>0.60624999999999996</v>
      </c>
      <c r="F974" s="105" t="s">
        <v>1351</v>
      </c>
    </row>
    <row r="975" spans="1:6">
      <c r="A975" s="103">
        <v>502</v>
      </c>
      <c r="B975" s="104">
        <v>45317</v>
      </c>
      <c r="C975" s="105" t="s">
        <v>22</v>
      </c>
      <c r="D975" s="105" t="s">
        <v>23</v>
      </c>
      <c r="E975" s="106">
        <v>0.60763888888888884</v>
      </c>
      <c r="F975" s="105" t="s">
        <v>1351</v>
      </c>
    </row>
    <row r="976" spans="1:6">
      <c r="A976" s="103">
        <v>402</v>
      </c>
      <c r="B976" s="104">
        <v>45317</v>
      </c>
      <c r="C976" s="105" t="s">
        <v>22</v>
      </c>
      <c r="D976" s="105" t="s">
        <v>23</v>
      </c>
      <c r="E976" s="106">
        <v>0.60763888888888884</v>
      </c>
      <c r="F976" s="105" t="s">
        <v>1351</v>
      </c>
    </row>
    <row r="977" spans="1:6" ht="30">
      <c r="A977" s="103">
        <v>532</v>
      </c>
      <c r="B977" s="104">
        <v>45317</v>
      </c>
      <c r="C977" s="105" t="s">
        <v>22</v>
      </c>
      <c r="D977" s="105" t="s">
        <v>768</v>
      </c>
      <c r="E977" s="106">
        <v>0.60763888888888884</v>
      </c>
      <c r="F977" s="105" t="s">
        <v>1351</v>
      </c>
    </row>
    <row r="978" spans="1:6" ht="30">
      <c r="A978" s="103">
        <v>227</v>
      </c>
      <c r="B978" s="104">
        <v>45317</v>
      </c>
      <c r="C978" s="105" t="s">
        <v>22</v>
      </c>
      <c r="D978" s="105" t="s">
        <v>246</v>
      </c>
      <c r="E978" s="106">
        <v>0.60972222222222228</v>
      </c>
      <c r="F978" s="105" t="s">
        <v>1351</v>
      </c>
    </row>
    <row r="979" spans="1:6" ht="30">
      <c r="A979" s="103">
        <v>122</v>
      </c>
      <c r="B979" s="104">
        <v>45317</v>
      </c>
      <c r="C979" s="105" t="s">
        <v>22</v>
      </c>
      <c r="D979" s="105" t="s">
        <v>89</v>
      </c>
      <c r="E979" s="106">
        <v>0.60972222222222228</v>
      </c>
      <c r="F979" s="105" t="s">
        <v>1351</v>
      </c>
    </row>
    <row r="980" spans="1:6" ht="30">
      <c r="A980" s="103">
        <v>742</v>
      </c>
      <c r="B980" s="104">
        <v>45317</v>
      </c>
      <c r="C980" s="105" t="s">
        <v>22</v>
      </c>
      <c r="D980" s="105" t="s">
        <v>880</v>
      </c>
      <c r="E980" s="106">
        <v>0.61041666666666672</v>
      </c>
      <c r="F980" s="105" t="s">
        <v>1351</v>
      </c>
    </row>
    <row r="981" spans="1:6" ht="30">
      <c r="A981" s="103">
        <v>210</v>
      </c>
      <c r="B981" s="104">
        <v>45317</v>
      </c>
      <c r="C981" s="105" t="s">
        <v>22</v>
      </c>
      <c r="D981" s="105" t="s">
        <v>246</v>
      </c>
      <c r="E981" s="106">
        <v>0.61041666666666672</v>
      </c>
      <c r="F981" s="105" t="s">
        <v>1351</v>
      </c>
    </row>
    <row r="982" spans="1:6" ht="30">
      <c r="A982" s="103">
        <v>225</v>
      </c>
      <c r="B982" s="104">
        <v>45317</v>
      </c>
      <c r="C982" s="105" t="s">
        <v>22</v>
      </c>
      <c r="D982" s="105" t="s">
        <v>246</v>
      </c>
      <c r="E982" s="106">
        <v>0.61041666666666672</v>
      </c>
      <c r="F982" s="105" t="s">
        <v>1351</v>
      </c>
    </row>
    <row r="983" spans="1:6" ht="30">
      <c r="A983" s="103">
        <v>810</v>
      </c>
      <c r="B983" s="104">
        <v>45317</v>
      </c>
      <c r="C983" s="105" t="s">
        <v>22</v>
      </c>
      <c r="D983" s="105" t="s">
        <v>436</v>
      </c>
      <c r="E983" s="106">
        <v>0.61111111111111116</v>
      </c>
      <c r="F983" s="105" t="s">
        <v>1351</v>
      </c>
    </row>
    <row r="984" spans="1:6" ht="30">
      <c r="A984" s="103">
        <v>116</v>
      </c>
      <c r="B984" s="104">
        <v>45317</v>
      </c>
      <c r="C984" s="105" t="s">
        <v>22</v>
      </c>
      <c r="D984" s="105" t="s">
        <v>89</v>
      </c>
      <c r="E984" s="106">
        <v>0.6118055555555556</v>
      </c>
      <c r="F984" s="105" t="s">
        <v>1351</v>
      </c>
    </row>
    <row r="985" spans="1:6" ht="30">
      <c r="A985" s="103">
        <v>346</v>
      </c>
      <c r="B985" s="104">
        <v>45317</v>
      </c>
      <c r="C985" s="105" t="s">
        <v>22</v>
      </c>
      <c r="D985" s="105" t="s">
        <v>448</v>
      </c>
      <c r="E985" s="106">
        <v>0.61319444444444449</v>
      </c>
      <c r="F985" s="105" t="s">
        <v>1351</v>
      </c>
    </row>
    <row r="986" spans="1:6" ht="30">
      <c r="A986" s="103">
        <v>126</v>
      </c>
      <c r="B986" s="104">
        <v>45317</v>
      </c>
      <c r="C986" s="105" t="s">
        <v>22</v>
      </c>
      <c r="D986" s="105" t="s">
        <v>89</v>
      </c>
      <c r="E986" s="106">
        <v>0.61388888888888893</v>
      </c>
      <c r="F986" s="105" t="s">
        <v>1351</v>
      </c>
    </row>
    <row r="987" spans="1:6" ht="30">
      <c r="A987" s="103">
        <v>438</v>
      </c>
      <c r="B987" s="104">
        <v>45317</v>
      </c>
      <c r="C987" s="105" t="s">
        <v>22</v>
      </c>
      <c r="D987" s="105" t="s">
        <v>612</v>
      </c>
      <c r="E987" s="106">
        <v>0.61458333333333337</v>
      </c>
      <c r="F987" s="105" t="s">
        <v>1351</v>
      </c>
    </row>
    <row r="988" spans="1:6" ht="30">
      <c r="A988" s="103">
        <v>431</v>
      </c>
      <c r="B988" s="104">
        <v>45317</v>
      </c>
      <c r="C988" s="105" t="s">
        <v>22</v>
      </c>
      <c r="D988" s="105" t="s">
        <v>612</v>
      </c>
      <c r="E988" s="106">
        <v>0.61458333333333337</v>
      </c>
      <c r="F988" s="105" t="s">
        <v>1351</v>
      </c>
    </row>
    <row r="989" spans="1:6" ht="30">
      <c r="A989" s="103">
        <v>515</v>
      </c>
      <c r="B989" s="104">
        <v>45317</v>
      </c>
      <c r="C989" s="105" t="s">
        <v>22</v>
      </c>
      <c r="D989" s="105" t="s">
        <v>768</v>
      </c>
      <c r="E989" s="106">
        <v>0.61736111111111114</v>
      </c>
      <c r="F989" s="105" t="s">
        <v>1351</v>
      </c>
    </row>
    <row r="990" spans="1:6" ht="30">
      <c r="A990" s="103">
        <v>881</v>
      </c>
      <c r="B990" s="104">
        <v>45317</v>
      </c>
      <c r="C990" s="105" t="s">
        <v>22</v>
      </c>
      <c r="D990" s="105" t="s">
        <v>436</v>
      </c>
      <c r="E990" s="106">
        <v>0.61805555555555558</v>
      </c>
      <c r="F990" s="105" t="s">
        <v>1351</v>
      </c>
    </row>
    <row r="991" spans="1:6" ht="30">
      <c r="A991" s="103">
        <v>330</v>
      </c>
      <c r="B991" s="104">
        <v>45317</v>
      </c>
      <c r="C991" s="105" t="s">
        <v>22</v>
      </c>
      <c r="D991" s="105" t="s">
        <v>448</v>
      </c>
      <c r="E991" s="106">
        <v>0.61805555555555558</v>
      </c>
      <c r="F991" s="105" t="s">
        <v>1351</v>
      </c>
    </row>
    <row r="992" spans="1:6" ht="30">
      <c r="A992" s="103">
        <v>351</v>
      </c>
      <c r="B992" s="104">
        <v>45324</v>
      </c>
      <c r="C992" s="105" t="s">
        <v>22</v>
      </c>
      <c r="D992" s="105" t="s">
        <v>448</v>
      </c>
      <c r="E992" s="106">
        <v>0.54027777777777775</v>
      </c>
      <c r="F992" s="105" t="s">
        <v>1351</v>
      </c>
    </row>
    <row r="993" spans="1:6" ht="30">
      <c r="A993" s="103">
        <v>721</v>
      </c>
      <c r="B993" s="104">
        <v>45324</v>
      </c>
      <c r="C993" s="105" t="s">
        <v>22</v>
      </c>
      <c r="D993" s="105" t="s">
        <v>880</v>
      </c>
      <c r="E993" s="106">
        <v>0.54027777777777775</v>
      </c>
      <c r="F993" s="105" t="s">
        <v>1351</v>
      </c>
    </row>
    <row r="994" spans="1:6" ht="30">
      <c r="A994" s="103">
        <v>133</v>
      </c>
      <c r="B994" s="104">
        <v>45324</v>
      </c>
      <c r="C994" s="105" t="s">
        <v>22</v>
      </c>
      <c r="D994" s="105" t="s">
        <v>89</v>
      </c>
      <c r="E994" s="106">
        <v>0.54097222222222219</v>
      </c>
      <c r="F994" s="105" t="s">
        <v>1351</v>
      </c>
    </row>
    <row r="995" spans="1:6">
      <c r="A995" s="103">
        <v>3</v>
      </c>
      <c r="B995" s="104">
        <v>45324</v>
      </c>
      <c r="C995" s="105" t="s">
        <v>22</v>
      </c>
      <c r="D995" s="105" t="s">
        <v>23</v>
      </c>
      <c r="E995" s="106">
        <v>0.54652777777777772</v>
      </c>
      <c r="F995" s="105" t="s">
        <v>1351</v>
      </c>
    </row>
    <row r="996" spans="1:6">
      <c r="A996" s="103">
        <v>503</v>
      </c>
      <c r="B996" s="104">
        <v>45324</v>
      </c>
      <c r="C996" s="105" t="s">
        <v>22</v>
      </c>
      <c r="D996" s="105" t="s">
        <v>23</v>
      </c>
      <c r="E996" s="106">
        <v>0.54652777777777772</v>
      </c>
      <c r="F996" s="105" t="s">
        <v>1351</v>
      </c>
    </row>
    <row r="997" spans="1:6" ht="30">
      <c r="A997" s="103">
        <v>443</v>
      </c>
      <c r="B997" s="104">
        <v>45324</v>
      </c>
      <c r="C997" s="105" t="s">
        <v>22</v>
      </c>
      <c r="D997" s="105" t="s">
        <v>612</v>
      </c>
      <c r="E997" s="106">
        <v>0.54722222222222228</v>
      </c>
      <c r="F997" s="105" t="s">
        <v>1351</v>
      </c>
    </row>
    <row r="998" spans="1:6" ht="30">
      <c r="A998" s="103">
        <v>719</v>
      </c>
      <c r="B998" s="104">
        <v>45324</v>
      </c>
      <c r="C998" s="105" t="s">
        <v>22</v>
      </c>
      <c r="D998" s="105" t="s">
        <v>880</v>
      </c>
      <c r="E998" s="106">
        <v>0.54791666666666672</v>
      </c>
      <c r="F998" s="105" t="s">
        <v>1351</v>
      </c>
    </row>
    <row r="999" spans="1:6">
      <c r="A999" s="103">
        <v>304</v>
      </c>
      <c r="B999" s="104">
        <v>45324</v>
      </c>
      <c r="C999" s="105" t="s">
        <v>22</v>
      </c>
      <c r="D999" s="105" t="s">
        <v>23</v>
      </c>
      <c r="E999" s="106">
        <v>0.54791666666666672</v>
      </c>
      <c r="F999" s="105" t="s">
        <v>1351</v>
      </c>
    </row>
    <row r="1000" spans="1:6" ht="30">
      <c r="A1000" s="103">
        <v>120</v>
      </c>
      <c r="B1000" s="104">
        <v>45324</v>
      </c>
      <c r="C1000" s="105" t="s">
        <v>22</v>
      </c>
      <c r="D1000" s="105" t="s">
        <v>89</v>
      </c>
      <c r="E1000" s="106">
        <v>0.54861111111111116</v>
      </c>
      <c r="F1000" s="105" t="s">
        <v>1351</v>
      </c>
    </row>
    <row r="1001" spans="1:6" ht="30">
      <c r="A1001" s="103">
        <v>840</v>
      </c>
      <c r="B1001" s="104">
        <v>45324</v>
      </c>
      <c r="C1001" s="105" t="s">
        <v>22</v>
      </c>
      <c r="D1001" s="105" t="s">
        <v>436</v>
      </c>
      <c r="E1001" s="106">
        <v>0.54861111111111116</v>
      </c>
      <c r="F1001" s="105" t="s">
        <v>1351</v>
      </c>
    </row>
    <row r="1002" spans="1:6" ht="30">
      <c r="A1002" s="103">
        <v>140</v>
      </c>
      <c r="B1002" s="104">
        <v>45324</v>
      </c>
      <c r="C1002" s="105" t="s">
        <v>22</v>
      </c>
      <c r="D1002" s="105" t="s">
        <v>89</v>
      </c>
      <c r="E1002" s="106">
        <v>0.5541666666666667</v>
      </c>
      <c r="F1002" s="105" t="s">
        <v>1351</v>
      </c>
    </row>
    <row r="1003" spans="1:6">
      <c r="A1003" s="103">
        <v>103</v>
      </c>
      <c r="B1003" s="104">
        <v>45324</v>
      </c>
      <c r="C1003" s="105" t="s">
        <v>22</v>
      </c>
      <c r="D1003" s="105" t="s">
        <v>23</v>
      </c>
      <c r="E1003" s="106">
        <v>0.55555555555555558</v>
      </c>
      <c r="F1003" s="105" t="s">
        <v>1351</v>
      </c>
    </row>
    <row r="1004" spans="1:6" ht="30">
      <c r="A1004" s="103">
        <v>116</v>
      </c>
      <c r="B1004" s="104">
        <v>45324</v>
      </c>
      <c r="C1004" s="105" t="s">
        <v>22</v>
      </c>
      <c r="D1004" s="105" t="s">
        <v>89</v>
      </c>
      <c r="E1004" s="106">
        <v>0.55902777777777779</v>
      </c>
      <c r="F1004" s="105" t="s">
        <v>1351</v>
      </c>
    </row>
    <row r="1005" spans="1:6" ht="30">
      <c r="A1005" s="103">
        <v>617</v>
      </c>
      <c r="B1005" s="104">
        <v>45324</v>
      </c>
      <c r="C1005" s="105" t="s">
        <v>22</v>
      </c>
      <c r="D1005" s="105" t="s">
        <v>828</v>
      </c>
      <c r="E1005" s="106">
        <v>0.55972222222222223</v>
      </c>
      <c r="F1005" s="105" t="s">
        <v>1351</v>
      </c>
    </row>
    <row r="1006" spans="1:6" ht="30">
      <c r="A1006" s="103">
        <v>611</v>
      </c>
      <c r="B1006" s="104">
        <v>45324</v>
      </c>
      <c r="C1006" s="105" t="s">
        <v>22</v>
      </c>
      <c r="D1006" s="105" t="s">
        <v>828</v>
      </c>
      <c r="E1006" s="106">
        <v>0.55972222222222223</v>
      </c>
      <c r="F1006" s="105" t="s">
        <v>1351</v>
      </c>
    </row>
    <row r="1007" spans="1:6">
      <c r="A1007" s="103">
        <v>204</v>
      </c>
      <c r="B1007" s="104">
        <v>45324</v>
      </c>
      <c r="C1007" s="105" t="s">
        <v>22</v>
      </c>
      <c r="D1007" s="105" t="s">
        <v>23</v>
      </c>
      <c r="E1007" s="106">
        <v>0.56041666666666667</v>
      </c>
      <c r="F1007" s="105" t="s">
        <v>1352</v>
      </c>
    </row>
    <row r="1008" spans="1:6" ht="30">
      <c r="A1008" s="103">
        <v>612</v>
      </c>
      <c r="B1008" s="104">
        <v>45324</v>
      </c>
      <c r="C1008" s="105" t="s">
        <v>22</v>
      </c>
      <c r="D1008" s="105" t="s">
        <v>828</v>
      </c>
      <c r="E1008" s="106">
        <v>0.56041666666666667</v>
      </c>
      <c r="F1008" s="105" t="s">
        <v>1351</v>
      </c>
    </row>
    <row r="1009" spans="1:6" ht="30">
      <c r="A1009" s="103">
        <v>616</v>
      </c>
      <c r="B1009" s="104">
        <v>45324</v>
      </c>
      <c r="C1009" s="105" t="s">
        <v>22</v>
      </c>
      <c r="D1009" s="105" t="s">
        <v>828</v>
      </c>
      <c r="E1009" s="106">
        <v>0.56041666666666667</v>
      </c>
      <c r="F1009" s="105" t="s">
        <v>1351</v>
      </c>
    </row>
    <row r="1010" spans="1:6" ht="30">
      <c r="A1010" s="103">
        <v>613</v>
      </c>
      <c r="B1010" s="104">
        <v>45324</v>
      </c>
      <c r="C1010" s="105" t="s">
        <v>22</v>
      </c>
      <c r="D1010" s="105" t="s">
        <v>828</v>
      </c>
      <c r="E1010" s="106">
        <v>0.56458333333333333</v>
      </c>
      <c r="F1010" s="105" t="s">
        <v>1352</v>
      </c>
    </row>
    <row r="1011" spans="1:6" ht="30">
      <c r="A1011" s="103">
        <v>445</v>
      </c>
      <c r="B1011" s="104">
        <v>45324</v>
      </c>
      <c r="C1011" s="105" t="s">
        <v>22</v>
      </c>
      <c r="D1011" s="105" t="s">
        <v>612</v>
      </c>
      <c r="E1011" s="106">
        <v>0.56527777777777777</v>
      </c>
      <c r="F1011" s="105" t="s">
        <v>1352</v>
      </c>
    </row>
    <row r="1012" spans="1:6" ht="30">
      <c r="A1012" s="103">
        <v>621</v>
      </c>
      <c r="B1012" s="104">
        <v>45324</v>
      </c>
      <c r="C1012" s="105" t="s">
        <v>22</v>
      </c>
      <c r="D1012" s="105" t="s">
        <v>828</v>
      </c>
      <c r="E1012" s="106">
        <v>0.56527777777777777</v>
      </c>
      <c r="F1012" s="105" t="s">
        <v>1352</v>
      </c>
    </row>
    <row r="1013" spans="1:6" ht="30">
      <c r="A1013" s="103">
        <v>876</v>
      </c>
      <c r="B1013" s="104">
        <v>45324</v>
      </c>
      <c r="C1013" s="105" t="s">
        <v>22</v>
      </c>
      <c r="D1013" s="105" t="s">
        <v>436</v>
      </c>
      <c r="E1013" s="106">
        <v>0.56597222222222221</v>
      </c>
      <c r="F1013" s="105" t="s">
        <v>1352</v>
      </c>
    </row>
    <row r="1014" spans="1:6" ht="30">
      <c r="A1014" s="103">
        <v>251</v>
      </c>
      <c r="B1014" s="104">
        <v>45324</v>
      </c>
      <c r="C1014" s="105" t="s">
        <v>22</v>
      </c>
      <c r="D1014" s="105" t="s">
        <v>246</v>
      </c>
      <c r="E1014" s="106">
        <v>0.56666666666666665</v>
      </c>
      <c r="F1014" s="105" t="s">
        <v>1352</v>
      </c>
    </row>
    <row r="1015" spans="1:6" ht="30">
      <c r="A1015" s="103">
        <v>231</v>
      </c>
      <c r="B1015" s="104">
        <v>45324</v>
      </c>
      <c r="C1015" s="105" t="s">
        <v>22</v>
      </c>
      <c r="D1015" s="105" t="s">
        <v>246</v>
      </c>
      <c r="E1015" s="106">
        <v>0.56736111111111109</v>
      </c>
      <c r="F1015" s="105" t="s">
        <v>1352</v>
      </c>
    </row>
    <row r="1016" spans="1:6">
      <c r="A1016" s="103">
        <v>702</v>
      </c>
      <c r="B1016" s="104">
        <v>45324</v>
      </c>
      <c r="C1016" s="105" t="s">
        <v>22</v>
      </c>
      <c r="D1016" s="105" t="s">
        <v>23</v>
      </c>
      <c r="E1016" s="106">
        <v>0.56736111111111109</v>
      </c>
      <c r="F1016" s="105" t="s">
        <v>1352</v>
      </c>
    </row>
    <row r="1017" spans="1:6" ht="30">
      <c r="A1017" s="103">
        <v>856</v>
      </c>
      <c r="B1017" s="104">
        <v>45324</v>
      </c>
      <c r="C1017" s="105" t="s">
        <v>22</v>
      </c>
      <c r="D1017" s="105" t="s">
        <v>436</v>
      </c>
      <c r="E1017" s="106">
        <v>0.56805555555555554</v>
      </c>
      <c r="F1017" s="105" t="s">
        <v>1352</v>
      </c>
    </row>
    <row r="1018" spans="1:6" ht="30">
      <c r="A1018" s="103">
        <v>740</v>
      </c>
      <c r="B1018" s="104">
        <v>45324</v>
      </c>
      <c r="C1018" s="105" t="s">
        <v>22</v>
      </c>
      <c r="D1018" s="105" t="s">
        <v>880</v>
      </c>
      <c r="E1018" s="106">
        <v>0.56874999999999998</v>
      </c>
      <c r="F1018" s="105" t="s">
        <v>1352</v>
      </c>
    </row>
    <row r="1019" spans="1:6" ht="30">
      <c r="A1019" s="103">
        <v>868</v>
      </c>
      <c r="B1019" s="104">
        <v>45324</v>
      </c>
      <c r="C1019" s="105" t="s">
        <v>22</v>
      </c>
      <c r="D1019" s="105" t="s">
        <v>436</v>
      </c>
      <c r="E1019" s="106">
        <v>0.56874999999999998</v>
      </c>
      <c r="F1019" s="105" t="s">
        <v>1352</v>
      </c>
    </row>
    <row r="1020" spans="1:6" ht="30">
      <c r="A1020" s="103">
        <v>126</v>
      </c>
      <c r="B1020" s="104">
        <v>45324</v>
      </c>
      <c r="C1020" s="105" t="s">
        <v>22</v>
      </c>
      <c r="D1020" s="105" t="s">
        <v>89</v>
      </c>
      <c r="E1020" s="106">
        <v>0.56944444444444442</v>
      </c>
      <c r="F1020" s="105" t="s">
        <v>1352</v>
      </c>
    </row>
    <row r="1021" spans="1:6" ht="30">
      <c r="A1021" s="103">
        <v>330</v>
      </c>
      <c r="B1021" s="104">
        <v>45324</v>
      </c>
      <c r="C1021" s="105" t="s">
        <v>22</v>
      </c>
      <c r="D1021" s="105" t="s">
        <v>448</v>
      </c>
      <c r="E1021" s="106">
        <v>0.5708333333333333</v>
      </c>
      <c r="F1021" s="105" t="s">
        <v>1352</v>
      </c>
    </row>
    <row r="1022" spans="1:6" ht="30">
      <c r="A1022" s="103">
        <v>418</v>
      </c>
      <c r="B1022" s="104">
        <v>45324</v>
      </c>
      <c r="C1022" s="105" t="s">
        <v>22</v>
      </c>
      <c r="D1022" s="105" t="s">
        <v>612</v>
      </c>
      <c r="E1022" s="106">
        <v>0.57847222222222228</v>
      </c>
      <c r="F1022" s="105" t="s">
        <v>1352</v>
      </c>
    </row>
    <row r="1023" spans="1:6" ht="30">
      <c r="A1023" s="103">
        <v>329</v>
      </c>
      <c r="B1023" s="104">
        <v>45324</v>
      </c>
      <c r="C1023" s="105" t="s">
        <v>22</v>
      </c>
      <c r="D1023" s="105" t="s">
        <v>448</v>
      </c>
      <c r="E1023" s="106">
        <v>0.57847222222222228</v>
      </c>
      <c r="F1023" s="105" t="s">
        <v>1352</v>
      </c>
    </row>
    <row r="1024" spans="1:6" ht="30">
      <c r="A1024" s="103">
        <v>139</v>
      </c>
      <c r="B1024" s="104">
        <v>45324</v>
      </c>
      <c r="C1024" s="105" t="s">
        <v>22</v>
      </c>
      <c r="D1024" s="105" t="s">
        <v>89</v>
      </c>
      <c r="E1024" s="106">
        <v>0.60277777777777775</v>
      </c>
      <c r="F1024" s="105" t="s">
        <v>1352</v>
      </c>
    </row>
    <row r="1025" spans="1:6" ht="30">
      <c r="A1025" s="103">
        <v>318</v>
      </c>
      <c r="B1025" s="104">
        <v>45324</v>
      </c>
      <c r="C1025" s="105" t="s">
        <v>22</v>
      </c>
      <c r="D1025" s="105" t="s">
        <v>448</v>
      </c>
      <c r="E1025" s="106">
        <v>0.60624999999999996</v>
      </c>
      <c r="F1025" s="105" t="s">
        <v>1352</v>
      </c>
    </row>
    <row r="1026" spans="1:6" ht="30">
      <c r="A1026" s="103">
        <v>130</v>
      </c>
      <c r="B1026" s="104">
        <v>45324</v>
      </c>
      <c r="C1026" s="105" t="s">
        <v>22</v>
      </c>
      <c r="D1026" s="105" t="s">
        <v>89</v>
      </c>
      <c r="E1026" s="106">
        <v>0.60624999999999996</v>
      </c>
      <c r="F1026" s="105" t="s">
        <v>1352</v>
      </c>
    </row>
    <row r="1027" spans="1:6">
      <c r="A1027" s="103">
        <v>5</v>
      </c>
      <c r="B1027" s="104">
        <v>45324</v>
      </c>
      <c r="C1027" s="105" t="s">
        <v>22</v>
      </c>
      <c r="D1027" s="105" t="s">
        <v>23</v>
      </c>
      <c r="E1027" s="106">
        <v>0.61319444444444449</v>
      </c>
      <c r="F1027" s="105" t="s">
        <v>1352</v>
      </c>
    </row>
    <row r="1028" spans="1:6">
      <c r="A1028" s="103">
        <v>804</v>
      </c>
      <c r="B1028" s="104">
        <v>45324</v>
      </c>
      <c r="C1028" s="105" t="s">
        <v>22</v>
      </c>
      <c r="D1028" s="105" t="s">
        <v>23</v>
      </c>
      <c r="E1028" s="106">
        <v>0.61319444444444449</v>
      </c>
      <c r="F1028" s="105" t="s">
        <v>1352</v>
      </c>
    </row>
    <row r="1029" spans="1:6" ht="30">
      <c r="A1029" s="103">
        <v>835</v>
      </c>
      <c r="B1029" s="104">
        <v>45324</v>
      </c>
      <c r="C1029" s="105" t="s">
        <v>22</v>
      </c>
      <c r="D1029" s="105" t="s">
        <v>436</v>
      </c>
      <c r="E1029" s="106">
        <v>0.61527777777777781</v>
      </c>
      <c r="F1029" s="105" t="s">
        <v>1352</v>
      </c>
    </row>
    <row r="1030" spans="1:6" ht="30">
      <c r="A1030" s="103">
        <v>438</v>
      </c>
      <c r="B1030" s="104">
        <v>45331</v>
      </c>
      <c r="C1030" s="105" t="s">
        <v>22</v>
      </c>
      <c r="D1030" s="105" t="s">
        <v>612</v>
      </c>
      <c r="E1030" s="106">
        <v>0.53263888888888888</v>
      </c>
      <c r="F1030" s="105" t="s">
        <v>1351</v>
      </c>
    </row>
    <row r="1031" spans="1:6">
      <c r="A1031" s="103">
        <v>3</v>
      </c>
      <c r="B1031" s="104">
        <v>45331</v>
      </c>
      <c r="C1031" s="105" t="s">
        <v>22</v>
      </c>
      <c r="D1031" s="105" t="s">
        <v>23</v>
      </c>
      <c r="E1031" s="106">
        <v>0.53263888888888888</v>
      </c>
      <c r="F1031" s="105" t="s">
        <v>1351</v>
      </c>
    </row>
    <row r="1032" spans="1:6" ht="30">
      <c r="A1032" s="103">
        <v>715</v>
      </c>
      <c r="B1032" s="104">
        <v>45331</v>
      </c>
      <c r="C1032" s="105" t="s">
        <v>22</v>
      </c>
      <c r="D1032" s="105" t="s">
        <v>880</v>
      </c>
      <c r="E1032" s="106">
        <v>0.53263888888888888</v>
      </c>
      <c r="F1032" s="105" t="s">
        <v>1351</v>
      </c>
    </row>
    <row r="1033" spans="1:6" ht="30">
      <c r="A1033" s="103">
        <v>431</v>
      </c>
      <c r="B1033" s="104">
        <v>45331</v>
      </c>
      <c r="C1033" s="105" t="s">
        <v>22</v>
      </c>
      <c r="D1033" s="105" t="s">
        <v>612</v>
      </c>
      <c r="E1033" s="106">
        <v>0.53333333333333333</v>
      </c>
      <c r="F1033" s="105" t="s">
        <v>1351</v>
      </c>
    </row>
    <row r="1034" spans="1:6" ht="30">
      <c r="A1034" s="103">
        <v>873</v>
      </c>
      <c r="B1034" s="104">
        <v>45331</v>
      </c>
      <c r="C1034" s="105" t="s">
        <v>22</v>
      </c>
      <c r="D1034" s="105" t="s">
        <v>436</v>
      </c>
      <c r="E1034" s="106">
        <v>0.53333333333333333</v>
      </c>
      <c r="F1034" s="105" t="s">
        <v>1351</v>
      </c>
    </row>
    <row r="1035" spans="1:6" ht="30">
      <c r="A1035" s="103">
        <v>130</v>
      </c>
      <c r="B1035" s="104">
        <v>45331</v>
      </c>
      <c r="C1035" s="105" t="s">
        <v>22</v>
      </c>
      <c r="D1035" s="105" t="s">
        <v>89</v>
      </c>
      <c r="E1035" s="106">
        <v>0.53680555555555554</v>
      </c>
      <c r="F1035" s="105" t="s">
        <v>1351</v>
      </c>
    </row>
    <row r="1036" spans="1:6" ht="30">
      <c r="A1036" s="103">
        <v>417</v>
      </c>
      <c r="B1036" s="104">
        <v>45331</v>
      </c>
      <c r="C1036" s="105" t="s">
        <v>22</v>
      </c>
      <c r="D1036" s="105" t="s">
        <v>612</v>
      </c>
      <c r="E1036" s="106">
        <v>0.53819444444444442</v>
      </c>
      <c r="F1036" s="105" t="s">
        <v>1351</v>
      </c>
    </row>
    <row r="1037" spans="1:6" ht="30">
      <c r="A1037" s="103">
        <v>721</v>
      </c>
      <c r="B1037" s="104">
        <v>45331</v>
      </c>
      <c r="C1037" s="105" t="s">
        <v>22</v>
      </c>
      <c r="D1037" s="105" t="s">
        <v>880</v>
      </c>
      <c r="E1037" s="106">
        <v>0.53819444444444442</v>
      </c>
      <c r="F1037" s="105" t="s">
        <v>1351</v>
      </c>
    </row>
    <row r="1038" spans="1:6" ht="30">
      <c r="A1038" s="103">
        <v>734</v>
      </c>
      <c r="B1038" s="104">
        <v>45331</v>
      </c>
      <c r="C1038" s="105" t="s">
        <v>22</v>
      </c>
      <c r="D1038" s="105" t="s">
        <v>880</v>
      </c>
      <c r="E1038" s="106">
        <v>0.54027777777777775</v>
      </c>
      <c r="F1038" s="105" t="s">
        <v>1351</v>
      </c>
    </row>
    <row r="1039" spans="1:6">
      <c r="A1039" s="103">
        <v>403</v>
      </c>
      <c r="B1039" s="104">
        <v>45331</v>
      </c>
      <c r="C1039" s="105" t="s">
        <v>22</v>
      </c>
      <c r="D1039" s="105" t="s">
        <v>23</v>
      </c>
      <c r="E1039" s="106">
        <v>0.54305555555555551</v>
      </c>
      <c r="F1039" s="105" t="s">
        <v>1351</v>
      </c>
    </row>
    <row r="1040" spans="1:6">
      <c r="A1040" s="103">
        <v>703</v>
      </c>
      <c r="B1040" s="104">
        <v>45331</v>
      </c>
      <c r="C1040" s="105" t="s">
        <v>22</v>
      </c>
      <c r="D1040" s="105" t="s">
        <v>23</v>
      </c>
      <c r="E1040" s="106">
        <v>0.54305555555555551</v>
      </c>
      <c r="F1040" s="105" t="s">
        <v>1351</v>
      </c>
    </row>
    <row r="1041" spans="1:6">
      <c r="A1041" s="103">
        <v>1</v>
      </c>
      <c r="B1041" s="104">
        <v>45331</v>
      </c>
      <c r="C1041" s="105" t="s">
        <v>22</v>
      </c>
      <c r="D1041" s="105" t="s">
        <v>23</v>
      </c>
      <c r="E1041" s="106">
        <v>0.54374999999999996</v>
      </c>
      <c r="F1041" s="105" t="s">
        <v>1351</v>
      </c>
    </row>
    <row r="1042" spans="1:6">
      <c r="A1042" s="103">
        <v>4</v>
      </c>
      <c r="B1042" s="104">
        <v>45331</v>
      </c>
      <c r="C1042" s="105" t="s">
        <v>22</v>
      </c>
      <c r="D1042" s="105" t="s">
        <v>23</v>
      </c>
      <c r="E1042" s="106">
        <v>0.54374999999999996</v>
      </c>
      <c r="F1042" s="105" t="s">
        <v>1351</v>
      </c>
    </row>
    <row r="1043" spans="1:6">
      <c r="A1043" s="103">
        <v>6</v>
      </c>
      <c r="B1043" s="104">
        <v>45331</v>
      </c>
      <c r="C1043" s="105" t="s">
        <v>22</v>
      </c>
      <c r="D1043" s="105" t="s">
        <v>23</v>
      </c>
      <c r="E1043" s="106">
        <v>0.54374999999999996</v>
      </c>
      <c r="F1043" s="105" t="s">
        <v>1351</v>
      </c>
    </row>
    <row r="1044" spans="1:6" ht="30">
      <c r="A1044" s="103">
        <v>450</v>
      </c>
      <c r="B1044" s="104">
        <v>45331</v>
      </c>
      <c r="C1044" s="105" t="s">
        <v>22</v>
      </c>
      <c r="D1044" s="105" t="s">
        <v>612</v>
      </c>
      <c r="E1044" s="106">
        <v>0.5444444444444444</v>
      </c>
      <c r="F1044" s="105" t="s">
        <v>1351</v>
      </c>
    </row>
    <row r="1045" spans="1:6" ht="30">
      <c r="A1045" s="103">
        <v>120</v>
      </c>
      <c r="B1045" s="104">
        <v>45331</v>
      </c>
      <c r="C1045" s="105" t="s">
        <v>22</v>
      </c>
      <c r="D1045" s="105" t="s">
        <v>89</v>
      </c>
      <c r="E1045" s="106">
        <v>0.54652777777777772</v>
      </c>
      <c r="F1045" s="105" t="s">
        <v>1352</v>
      </c>
    </row>
    <row r="1046" spans="1:6" ht="30">
      <c r="A1046" s="103">
        <v>444</v>
      </c>
      <c r="B1046" s="104">
        <v>45331</v>
      </c>
      <c r="C1046" s="105" t="s">
        <v>22</v>
      </c>
      <c r="D1046" s="105" t="s">
        <v>612</v>
      </c>
      <c r="E1046" s="106">
        <v>0.54791666666666672</v>
      </c>
      <c r="F1046" s="105" t="s">
        <v>1351</v>
      </c>
    </row>
    <row r="1047" spans="1:6" ht="30">
      <c r="A1047" s="103">
        <v>866</v>
      </c>
      <c r="B1047" s="104">
        <v>45331</v>
      </c>
      <c r="C1047" s="105" t="s">
        <v>22</v>
      </c>
      <c r="D1047" s="105" t="s">
        <v>436</v>
      </c>
      <c r="E1047" s="106">
        <v>0.5493055555555556</v>
      </c>
      <c r="F1047" s="105" t="s">
        <v>1351</v>
      </c>
    </row>
    <row r="1048" spans="1:6" ht="30">
      <c r="A1048" s="103">
        <v>246</v>
      </c>
      <c r="B1048" s="104">
        <v>45331</v>
      </c>
      <c r="C1048" s="105" t="s">
        <v>22</v>
      </c>
      <c r="D1048" s="105" t="s">
        <v>246</v>
      </c>
      <c r="E1048" s="106">
        <v>0.5493055555555556</v>
      </c>
      <c r="F1048" s="105" t="s">
        <v>1351</v>
      </c>
    </row>
    <row r="1049" spans="1:6" ht="30">
      <c r="A1049" s="103">
        <v>248</v>
      </c>
      <c r="B1049" s="104">
        <v>45331</v>
      </c>
      <c r="C1049" s="105" t="s">
        <v>22</v>
      </c>
      <c r="D1049" s="105" t="s">
        <v>246</v>
      </c>
      <c r="E1049" s="106">
        <v>0.5493055555555556</v>
      </c>
      <c r="F1049" s="105" t="s">
        <v>1351</v>
      </c>
    </row>
    <row r="1050" spans="1:6" ht="30">
      <c r="A1050" s="103">
        <v>719</v>
      </c>
      <c r="B1050" s="104">
        <v>45331</v>
      </c>
      <c r="C1050" s="105" t="s">
        <v>22</v>
      </c>
      <c r="D1050" s="105" t="s">
        <v>880</v>
      </c>
      <c r="E1050" s="106">
        <v>0.55000000000000004</v>
      </c>
      <c r="F1050" s="105" t="s">
        <v>1351</v>
      </c>
    </row>
    <row r="1051" spans="1:6">
      <c r="A1051" s="103">
        <v>304</v>
      </c>
      <c r="B1051" s="104">
        <v>45331</v>
      </c>
      <c r="C1051" s="105" t="s">
        <v>22</v>
      </c>
      <c r="D1051" s="105" t="s">
        <v>23</v>
      </c>
      <c r="E1051" s="106">
        <v>0.55208333333333337</v>
      </c>
      <c r="F1051" s="105" t="s">
        <v>1351</v>
      </c>
    </row>
    <row r="1052" spans="1:6" ht="30">
      <c r="A1052" s="103">
        <v>251</v>
      </c>
      <c r="B1052" s="104">
        <v>45331</v>
      </c>
      <c r="C1052" s="105" t="s">
        <v>22</v>
      </c>
      <c r="D1052" s="105" t="s">
        <v>246</v>
      </c>
      <c r="E1052" s="106">
        <v>0.55208333333333337</v>
      </c>
      <c r="F1052" s="105" t="s">
        <v>1351</v>
      </c>
    </row>
    <row r="1053" spans="1:6">
      <c r="A1053" s="103">
        <v>303</v>
      </c>
      <c r="B1053" s="104">
        <v>45331</v>
      </c>
      <c r="C1053" s="105" t="s">
        <v>22</v>
      </c>
      <c r="D1053" s="105" t="s">
        <v>23</v>
      </c>
      <c r="E1053" s="106">
        <v>0.55347222222222225</v>
      </c>
      <c r="F1053" s="105" t="s">
        <v>1351</v>
      </c>
    </row>
    <row r="1054" spans="1:6">
      <c r="A1054" s="103">
        <v>103</v>
      </c>
      <c r="B1054" s="104">
        <v>45331</v>
      </c>
      <c r="C1054" s="105" t="s">
        <v>22</v>
      </c>
      <c r="D1054" s="105" t="s">
        <v>23</v>
      </c>
      <c r="E1054" s="106">
        <v>0.55486111111111114</v>
      </c>
      <c r="F1054" s="105" t="s">
        <v>1351</v>
      </c>
    </row>
    <row r="1055" spans="1:6" ht="30">
      <c r="A1055" s="103">
        <v>617</v>
      </c>
      <c r="B1055" s="104">
        <v>45331</v>
      </c>
      <c r="C1055" s="105" t="s">
        <v>22</v>
      </c>
      <c r="D1055" s="105" t="s">
        <v>828</v>
      </c>
      <c r="E1055" s="106">
        <v>0.55486111111111114</v>
      </c>
      <c r="F1055" s="105" t="s">
        <v>1351</v>
      </c>
    </row>
    <row r="1056" spans="1:6" ht="30">
      <c r="A1056" s="103">
        <v>610</v>
      </c>
      <c r="B1056" s="104">
        <v>45331</v>
      </c>
      <c r="C1056" s="105" t="s">
        <v>22</v>
      </c>
      <c r="D1056" s="105" t="s">
        <v>828</v>
      </c>
      <c r="E1056" s="106">
        <v>0.55486111111111114</v>
      </c>
      <c r="F1056" s="105" t="s">
        <v>1351</v>
      </c>
    </row>
    <row r="1057" spans="1:6" ht="30">
      <c r="A1057" s="103">
        <v>612</v>
      </c>
      <c r="B1057" s="104">
        <v>45331</v>
      </c>
      <c r="C1057" s="105" t="s">
        <v>22</v>
      </c>
      <c r="D1057" s="105" t="s">
        <v>828</v>
      </c>
      <c r="E1057" s="106">
        <v>0.55486111111111114</v>
      </c>
      <c r="F1057" s="105" t="s">
        <v>1351</v>
      </c>
    </row>
    <row r="1058" spans="1:6" ht="30">
      <c r="A1058" s="103">
        <v>214</v>
      </c>
      <c r="B1058" s="104">
        <v>45331</v>
      </c>
      <c r="C1058" s="105" t="s">
        <v>22</v>
      </c>
      <c r="D1058" s="105" t="s">
        <v>246</v>
      </c>
      <c r="E1058" s="106">
        <v>0.55486111111111114</v>
      </c>
      <c r="F1058" s="105" t="s">
        <v>1351</v>
      </c>
    </row>
    <row r="1059" spans="1:6" ht="30">
      <c r="A1059" s="103">
        <v>611</v>
      </c>
      <c r="B1059" s="104">
        <v>45331</v>
      </c>
      <c r="C1059" s="105" t="s">
        <v>22</v>
      </c>
      <c r="D1059" s="105" t="s">
        <v>828</v>
      </c>
      <c r="E1059" s="106">
        <v>0.55486111111111114</v>
      </c>
      <c r="F1059" s="105" t="s">
        <v>1351</v>
      </c>
    </row>
    <row r="1060" spans="1:6" ht="30">
      <c r="A1060" s="103">
        <v>616</v>
      </c>
      <c r="B1060" s="104">
        <v>45331</v>
      </c>
      <c r="C1060" s="105" t="s">
        <v>22</v>
      </c>
      <c r="D1060" s="105" t="s">
        <v>828</v>
      </c>
      <c r="E1060" s="106">
        <v>0.55486111111111114</v>
      </c>
      <c r="F1060" s="105" t="s">
        <v>1351</v>
      </c>
    </row>
    <row r="1061" spans="1:6" ht="30">
      <c r="A1061" s="103">
        <v>739</v>
      </c>
      <c r="B1061" s="104">
        <v>45331</v>
      </c>
      <c r="C1061" s="105" t="s">
        <v>22</v>
      </c>
      <c r="D1061" s="105" t="s">
        <v>880</v>
      </c>
      <c r="E1061" s="106">
        <v>0.55555555555555558</v>
      </c>
      <c r="F1061" s="105" t="s">
        <v>1351</v>
      </c>
    </row>
    <row r="1062" spans="1:6" ht="30">
      <c r="A1062" s="103">
        <v>445</v>
      </c>
      <c r="B1062" s="104">
        <v>45331</v>
      </c>
      <c r="C1062" s="105" t="s">
        <v>22</v>
      </c>
      <c r="D1062" s="105" t="s">
        <v>612</v>
      </c>
      <c r="E1062" s="106">
        <v>0.55625000000000002</v>
      </c>
      <c r="F1062" s="105" t="s">
        <v>1352</v>
      </c>
    </row>
    <row r="1063" spans="1:6" ht="30">
      <c r="A1063" s="103">
        <v>817</v>
      </c>
      <c r="B1063" s="104">
        <v>45331</v>
      </c>
      <c r="C1063" s="105" t="s">
        <v>22</v>
      </c>
      <c r="D1063" s="105" t="s">
        <v>436</v>
      </c>
      <c r="E1063" s="106">
        <v>0.55902777777777779</v>
      </c>
      <c r="F1063" s="105" t="s">
        <v>1351</v>
      </c>
    </row>
    <row r="1064" spans="1:6" ht="30">
      <c r="A1064" s="103">
        <v>317</v>
      </c>
      <c r="B1064" s="104">
        <v>45331</v>
      </c>
      <c r="C1064" s="105" t="s">
        <v>22</v>
      </c>
      <c r="D1064" s="105" t="s">
        <v>448</v>
      </c>
      <c r="E1064" s="106">
        <v>0.55902777777777779</v>
      </c>
      <c r="F1064" s="105" t="s">
        <v>1351</v>
      </c>
    </row>
    <row r="1065" spans="1:6" ht="30">
      <c r="A1065" s="103">
        <v>334</v>
      </c>
      <c r="B1065" s="104">
        <v>45331</v>
      </c>
      <c r="C1065" s="105" t="s">
        <v>22</v>
      </c>
      <c r="D1065" s="105" t="s">
        <v>448</v>
      </c>
      <c r="E1065" s="106">
        <v>0.55902777777777779</v>
      </c>
      <c r="F1065" s="105" t="s">
        <v>1351</v>
      </c>
    </row>
    <row r="1066" spans="1:6" ht="30">
      <c r="A1066" s="103">
        <v>869</v>
      </c>
      <c r="B1066" s="104">
        <v>45331</v>
      </c>
      <c r="C1066" s="105" t="s">
        <v>22</v>
      </c>
      <c r="D1066" s="105" t="s">
        <v>436</v>
      </c>
      <c r="E1066" s="106">
        <v>0.56041666666666667</v>
      </c>
      <c r="F1066" s="105" t="s">
        <v>1351</v>
      </c>
    </row>
    <row r="1067" spans="1:6" ht="30">
      <c r="A1067" s="103">
        <v>856</v>
      </c>
      <c r="B1067" s="104">
        <v>45331</v>
      </c>
      <c r="C1067" s="105" t="s">
        <v>22</v>
      </c>
      <c r="D1067" s="105" t="s">
        <v>436</v>
      </c>
      <c r="E1067" s="106">
        <v>0.56111111111111112</v>
      </c>
      <c r="F1067" s="105" t="s">
        <v>1351</v>
      </c>
    </row>
    <row r="1068" spans="1:6" ht="30">
      <c r="A1068" s="103">
        <v>865</v>
      </c>
      <c r="B1068" s="104">
        <v>45331</v>
      </c>
      <c r="C1068" s="105" t="s">
        <v>22</v>
      </c>
      <c r="D1068" s="105" t="s">
        <v>436</v>
      </c>
      <c r="E1068" s="106">
        <v>0.56111111111111112</v>
      </c>
      <c r="F1068" s="105" t="s">
        <v>1351</v>
      </c>
    </row>
    <row r="1069" spans="1:6" ht="30">
      <c r="A1069" s="103">
        <v>742</v>
      </c>
      <c r="B1069" s="104">
        <v>45331</v>
      </c>
      <c r="C1069" s="105" t="s">
        <v>22</v>
      </c>
      <c r="D1069" s="105" t="s">
        <v>880</v>
      </c>
      <c r="E1069" s="106">
        <v>0.56388888888888888</v>
      </c>
      <c r="F1069" s="105" t="s">
        <v>1352</v>
      </c>
    </row>
    <row r="1070" spans="1:6">
      <c r="A1070" s="103">
        <v>203</v>
      </c>
      <c r="B1070" s="104">
        <v>45331</v>
      </c>
      <c r="C1070" s="105" t="s">
        <v>22</v>
      </c>
      <c r="D1070" s="105" t="s">
        <v>23</v>
      </c>
      <c r="E1070" s="106">
        <v>0.56388888888888888</v>
      </c>
      <c r="F1070" s="105" t="s">
        <v>1352</v>
      </c>
    </row>
    <row r="1071" spans="1:6" ht="30">
      <c r="A1071" s="103">
        <v>338</v>
      </c>
      <c r="B1071" s="104">
        <v>45331</v>
      </c>
      <c r="C1071" s="105" t="s">
        <v>22</v>
      </c>
      <c r="D1071" s="105" t="s">
        <v>448</v>
      </c>
      <c r="E1071" s="106">
        <v>0.56527777777777777</v>
      </c>
      <c r="F1071" s="105" t="s">
        <v>1352</v>
      </c>
    </row>
    <row r="1072" spans="1:6" ht="30">
      <c r="A1072" s="103">
        <v>614</v>
      </c>
      <c r="B1072" s="104">
        <v>45331</v>
      </c>
      <c r="C1072" s="105" t="s">
        <v>22</v>
      </c>
      <c r="D1072" s="105" t="s">
        <v>828</v>
      </c>
      <c r="E1072" s="106">
        <v>0.56597222222222221</v>
      </c>
      <c r="F1072" s="105" t="s">
        <v>1352</v>
      </c>
    </row>
    <row r="1073" spans="1:6" ht="30">
      <c r="A1073" s="103">
        <v>519</v>
      </c>
      <c r="B1073" s="104">
        <v>45331</v>
      </c>
      <c r="C1073" s="105" t="s">
        <v>22</v>
      </c>
      <c r="D1073" s="105" t="s">
        <v>768</v>
      </c>
      <c r="E1073" s="106">
        <v>0.56597222222222221</v>
      </c>
      <c r="F1073" s="105" t="s">
        <v>1352</v>
      </c>
    </row>
    <row r="1074" spans="1:6" ht="30">
      <c r="A1074" s="103">
        <v>838</v>
      </c>
      <c r="B1074" s="104">
        <v>45331</v>
      </c>
      <c r="C1074" s="105" t="s">
        <v>22</v>
      </c>
      <c r="D1074" s="105" t="s">
        <v>436</v>
      </c>
      <c r="E1074" s="106">
        <v>0.56666666666666665</v>
      </c>
      <c r="F1074" s="105" t="s">
        <v>1352</v>
      </c>
    </row>
    <row r="1075" spans="1:6" ht="30">
      <c r="A1075" s="103">
        <v>818</v>
      </c>
      <c r="B1075" s="104">
        <v>45331</v>
      </c>
      <c r="C1075" s="105" t="s">
        <v>22</v>
      </c>
      <c r="D1075" s="105" t="s">
        <v>436</v>
      </c>
      <c r="E1075" s="106">
        <v>0.56666666666666665</v>
      </c>
      <c r="F1075" s="105" t="s">
        <v>1352</v>
      </c>
    </row>
    <row r="1076" spans="1:6" ht="30">
      <c r="A1076" s="103">
        <v>874</v>
      </c>
      <c r="B1076" s="104">
        <v>45331</v>
      </c>
      <c r="C1076" s="105" t="s">
        <v>22</v>
      </c>
      <c r="D1076" s="105" t="s">
        <v>436</v>
      </c>
      <c r="E1076" s="106">
        <v>0.56874999999999998</v>
      </c>
      <c r="F1076" s="105" t="s">
        <v>1352</v>
      </c>
    </row>
    <row r="1077" spans="1:6" ht="30">
      <c r="A1077" s="103">
        <v>740</v>
      </c>
      <c r="B1077" s="104">
        <v>45331</v>
      </c>
      <c r="C1077" s="105" t="s">
        <v>22</v>
      </c>
      <c r="D1077" s="105" t="s">
        <v>880</v>
      </c>
      <c r="E1077" s="106">
        <v>0.56874999999999998</v>
      </c>
      <c r="F1077" s="105" t="s">
        <v>1352</v>
      </c>
    </row>
    <row r="1078" spans="1:6" ht="30">
      <c r="A1078" s="103">
        <v>139</v>
      </c>
      <c r="B1078" s="104">
        <v>45331</v>
      </c>
      <c r="C1078" s="105" t="s">
        <v>22</v>
      </c>
      <c r="D1078" s="105" t="s">
        <v>89</v>
      </c>
      <c r="E1078" s="106">
        <v>0.56944444444444442</v>
      </c>
      <c r="F1078" s="105" t="s">
        <v>1352</v>
      </c>
    </row>
    <row r="1079" spans="1:6" ht="30">
      <c r="A1079" s="103">
        <v>876</v>
      </c>
      <c r="B1079" s="104">
        <v>45331</v>
      </c>
      <c r="C1079" s="105" t="s">
        <v>22</v>
      </c>
      <c r="D1079" s="105" t="s">
        <v>436</v>
      </c>
      <c r="E1079" s="106">
        <v>0.57013888888888886</v>
      </c>
      <c r="F1079" s="105" t="s">
        <v>1352</v>
      </c>
    </row>
    <row r="1080" spans="1:6" ht="30">
      <c r="A1080" s="103">
        <v>218</v>
      </c>
      <c r="B1080" s="104">
        <v>45331</v>
      </c>
      <c r="C1080" s="105" t="s">
        <v>22</v>
      </c>
      <c r="D1080" s="105" t="s">
        <v>246</v>
      </c>
      <c r="E1080" s="106">
        <v>0.57291666666666663</v>
      </c>
      <c r="F1080" s="105" t="s">
        <v>1352</v>
      </c>
    </row>
    <row r="1081" spans="1:6" ht="30">
      <c r="A1081" s="103">
        <v>836</v>
      </c>
      <c r="B1081" s="104">
        <v>45331</v>
      </c>
      <c r="C1081" s="105" t="s">
        <v>22</v>
      </c>
      <c r="D1081" s="105" t="s">
        <v>436</v>
      </c>
      <c r="E1081" s="106">
        <v>0.57291666666666663</v>
      </c>
      <c r="F1081" s="105" t="s">
        <v>1352</v>
      </c>
    </row>
    <row r="1082" spans="1:6" ht="30">
      <c r="A1082" s="103">
        <v>425</v>
      </c>
      <c r="B1082" s="104">
        <v>45331</v>
      </c>
      <c r="C1082" s="105" t="s">
        <v>22</v>
      </c>
      <c r="D1082" s="105" t="s">
        <v>612</v>
      </c>
      <c r="E1082" s="106">
        <v>0.57361111111111107</v>
      </c>
      <c r="F1082" s="105" t="s">
        <v>1352</v>
      </c>
    </row>
    <row r="1083" spans="1:6">
      <c r="A1083" s="103">
        <v>702</v>
      </c>
      <c r="B1083" s="104">
        <v>45331</v>
      </c>
      <c r="C1083" s="105" t="s">
        <v>22</v>
      </c>
      <c r="D1083" s="105" t="s">
        <v>23</v>
      </c>
      <c r="E1083" s="106">
        <v>0.57361111111111107</v>
      </c>
      <c r="F1083" s="105" t="s">
        <v>1352</v>
      </c>
    </row>
    <row r="1084" spans="1:6" ht="30">
      <c r="A1084" s="103">
        <v>219</v>
      </c>
      <c r="B1084" s="104">
        <v>45331</v>
      </c>
      <c r="C1084" s="105" t="s">
        <v>22</v>
      </c>
      <c r="D1084" s="105" t="s">
        <v>246</v>
      </c>
      <c r="E1084" s="106">
        <v>0.57361111111111107</v>
      </c>
      <c r="F1084" s="105" t="s">
        <v>1352</v>
      </c>
    </row>
    <row r="1085" spans="1:6">
      <c r="A1085" s="103">
        <v>204</v>
      </c>
      <c r="B1085" s="104">
        <v>45331</v>
      </c>
      <c r="C1085" s="105" t="s">
        <v>22</v>
      </c>
      <c r="D1085" s="105" t="s">
        <v>23</v>
      </c>
      <c r="E1085" s="106">
        <v>0.57499999999999996</v>
      </c>
      <c r="F1085" s="105" t="s">
        <v>1352</v>
      </c>
    </row>
    <row r="1086" spans="1:6" ht="30">
      <c r="A1086" s="103">
        <v>870</v>
      </c>
      <c r="B1086" s="104">
        <v>45331</v>
      </c>
      <c r="C1086" s="105" t="s">
        <v>22</v>
      </c>
      <c r="D1086" s="105" t="s">
        <v>436</v>
      </c>
      <c r="E1086" s="106">
        <v>0.57708333333333328</v>
      </c>
      <c r="F1086" s="105" t="s">
        <v>1352</v>
      </c>
    </row>
    <row r="1087" spans="1:6" ht="30">
      <c r="A1087" s="103">
        <v>329</v>
      </c>
      <c r="B1087" s="104">
        <v>45331</v>
      </c>
      <c r="C1087" s="105" t="s">
        <v>22</v>
      </c>
      <c r="D1087" s="105" t="s">
        <v>448</v>
      </c>
      <c r="E1087" s="106">
        <v>0.57777777777777772</v>
      </c>
      <c r="F1087" s="105" t="s">
        <v>1352</v>
      </c>
    </row>
    <row r="1088" spans="1:6" ht="30">
      <c r="A1088" s="103">
        <v>232</v>
      </c>
      <c r="B1088" s="104">
        <v>45331</v>
      </c>
      <c r="C1088" s="105" t="s">
        <v>22</v>
      </c>
      <c r="D1088" s="105" t="s">
        <v>246</v>
      </c>
      <c r="E1088" s="106">
        <v>0.57916666666666672</v>
      </c>
      <c r="F1088" s="105" t="s">
        <v>1352</v>
      </c>
    </row>
    <row r="1089" spans="1:6" ht="30">
      <c r="A1089" s="103">
        <v>337</v>
      </c>
      <c r="B1089" s="104">
        <v>45331</v>
      </c>
      <c r="C1089" s="105" t="s">
        <v>22</v>
      </c>
      <c r="D1089" s="105" t="s">
        <v>448</v>
      </c>
      <c r="E1089" s="106">
        <v>0.5805555555555556</v>
      </c>
      <c r="F1089" s="105" t="s">
        <v>1352</v>
      </c>
    </row>
    <row r="1090" spans="1:6" ht="30">
      <c r="A1090" s="103">
        <v>325</v>
      </c>
      <c r="B1090" s="104">
        <v>45331</v>
      </c>
      <c r="C1090" s="105" t="s">
        <v>22</v>
      </c>
      <c r="D1090" s="105" t="s">
        <v>448</v>
      </c>
      <c r="E1090" s="106">
        <v>0.5805555555555556</v>
      </c>
      <c r="F1090" s="105" t="s">
        <v>1352</v>
      </c>
    </row>
    <row r="1091" spans="1:6">
      <c r="A1091" s="103">
        <v>504</v>
      </c>
      <c r="B1091" s="104">
        <v>45331</v>
      </c>
      <c r="C1091" s="105" t="s">
        <v>22</v>
      </c>
      <c r="D1091" s="105" t="s">
        <v>23</v>
      </c>
      <c r="E1091" s="106">
        <v>0.58263888888888893</v>
      </c>
      <c r="F1091" s="105" t="s">
        <v>1352</v>
      </c>
    </row>
    <row r="1092" spans="1:6" ht="30">
      <c r="A1092" s="103">
        <v>879</v>
      </c>
      <c r="B1092" s="104">
        <v>45331</v>
      </c>
      <c r="C1092" s="105" t="s">
        <v>22</v>
      </c>
      <c r="D1092" s="105" t="s">
        <v>436</v>
      </c>
      <c r="E1092" s="106">
        <v>0.58333333333333337</v>
      </c>
      <c r="F1092" s="105" t="s">
        <v>1352</v>
      </c>
    </row>
    <row r="1093" spans="1:6" ht="30">
      <c r="A1093" s="103">
        <v>525</v>
      </c>
      <c r="B1093" s="104">
        <v>45331</v>
      </c>
      <c r="C1093" s="105" t="s">
        <v>22</v>
      </c>
      <c r="D1093" s="105" t="s">
        <v>768</v>
      </c>
      <c r="E1093" s="106">
        <v>0.58402777777777781</v>
      </c>
      <c r="F1093" s="105" t="s">
        <v>1352</v>
      </c>
    </row>
    <row r="1094" spans="1:6" ht="30">
      <c r="A1094" s="103">
        <v>129</v>
      </c>
      <c r="B1094" s="104">
        <v>45331</v>
      </c>
      <c r="C1094" s="105" t="s">
        <v>22</v>
      </c>
      <c r="D1094" s="105" t="s">
        <v>89</v>
      </c>
      <c r="E1094" s="106">
        <v>0.58750000000000002</v>
      </c>
      <c r="F1094" s="105" t="s">
        <v>1352</v>
      </c>
    </row>
    <row r="1095" spans="1:6">
      <c r="A1095" s="103">
        <v>3</v>
      </c>
      <c r="B1095" s="104">
        <v>45338</v>
      </c>
      <c r="C1095" s="105" t="s">
        <v>22</v>
      </c>
      <c r="D1095" s="105" t="s">
        <v>23</v>
      </c>
      <c r="E1095" s="106">
        <v>0.55277777777777781</v>
      </c>
      <c r="F1095" s="105" t="s">
        <v>1351</v>
      </c>
    </row>
    <row r="1096" spans="1:6" ht="30">
      <c r="A1096" s="103">
        <v>120</v>
      </c>
      <c r="B1096" s="104">
        <v>45338</v>
      </c>
      <c r="C1096" s="105" t="s">
        <v>22</v>
      </c>
      <c r="D1096" s="105" t="s">
        <v>89</v>
      </c>
      <c r="E1096" s="106">
        <v>0.55347222222222225</v>
      </c>
      <c r="F1096" s="105" t="s">
        <v>1351</v>
      </c>
    </row>
    <row r="1097" spans="1:6">
      <c r="A1097" s="103">
        <v>203</v>
      </c>
      <c r="B1097" s="104">
        <v>45338</v>
      </c>
      <c r="C1097" s="105" t="s">
        <v>22</v>
      </c>
      <c r="D1097" s="105" t="s">
        <v>23</v>
      </c>
      <c r="E1097" s="106">
        <v>0.55347222222222225</v>
      </c>
      <c r="F1097" s="105" t="s">
        <v>1351</v>
      </c>
    </row>
    <row r="1098" spans="1:6" ht="30">
      <c r="A1098" s="103">
        <v>617</v>
      </c>
      <c r="B1098" s="104">
        <v>45338</v>
      </c>
      <c r="C1098" s="105" t="s">
        <v>22</v>
      </c>
      <c r="D1098" s="105" t="s">
        <v>828</v>
      </c>
      <c r="E1098" s="106">
        <v>0.5541666666666667</v>
      </c>
      <c r="F1098" s="105" t="s">
        <v>1351</v>
      </c>
    </row>
    <row r="1099" spans="1:6" ht="30">
      <c r="A1099" s="103">
        <v>612</v>
      </c>
      <c r="B1099" s="104">
        <v>45338</v>
      </c>
      <c r="C1099" s="105" t="s">
        <v>22</v>
      </c>
      <c r="D1099" s="105" t="s">
        <v>828</v>
      </c>
      <c r="E1099" s="106">
        <v>0.5541666666666667</v>
      </c>
      <c r="F1099" s="105" t="s">
        <v>1351</v>
      </c>
    </row>
    <row r="1100" spans="1:6" ht="30">
      <c r="A1100" s="103">
        <v>417</v>
      </c>
      <c r="B1100" s="104">
        <v>45338</v>
      </c>
      <c r="C1100" s="105" t="s">
        <v>22</v>
      </c>
      <c r="D1100" s="105" t="s">
        <v>612</v>
      </c>
      <c r="E1100" s="106">
        <v>0.55486111111111114</v>
      </c>
      <c r="F1100" s="105" t="s">
        <v>1351</v>
      </c>
    </row>
    <row r="1101" spans="1:6" ht="30">
      <c r="A1101" s="103">
        <v>248</v>
      </c>
      <c r="B1101" s="104">
        <v>45338</v>
      </c>
      <c r="C1101" s="105" t="s">
        <v>22</v>
      </c>
      <c r="D1101" s="105" t="s">
        <v>246</v>
      </c>
      <c r="E1101" s="106">
        <v>0.55625000000000002</v>
      </c>
      <c r="F1101" s="105" t="s">
        <v>1351</v>
      </c>
    </row>
    <row r="1102" spans="1:6" ht="30">
      <c r="A1102" s="103">
        <v>866</v>
      </c>
      <c r="B1102" s="104">
        <v>45338</v>
      </c>
      <c r="C1102" s="105" t="s">
        <v>22</v>
      </c>
      <c r="D1102" s="105" t="s">
        <v>436</v>
      </c>
      <c r="E1102" s="106">
        <v>0.55625000000000002</v>
      </c>
      <c r="F1102" s="105" t="s">
        <v>1351</v>
      </c>
    </row>
    <row r="1103" spans="1:6" ht="30">
      <c r="A1103" s="103">
        <v>246</v>
      </c>
      <c r="B1103" s="104">
        <v>45338</v>
      </c>
      <c r="C1103" s="105" t="s">
        <v>22</v>
      </c>
      <c r="D1103" s="105" t="s">
        <v>246</v>
      </c>
      <c r="E1103" s="106">
        <v>0.55625000000000002</v>
      </c>
      <c r="F1103" s="105" t="s">
        <v>1351</v>
      </c>
    </row>
    <row r="1104" spans="1:6">
      <c r="A1104" s="103">
        <v>702</v>
      </c>
      <c r="B1104" s="104">
        <v>45338</v>
      </c>
      <c r="C1104" s="105" t="s">
        <v>22</v>
      </c>
      <c r="D1104" s="105" t="s">
        <v>23</v>
      </c>
      <c r="E1104" s="106">
        <v>0.55694444444444446</v>
      </c>
      <c r="F1104" s="105" t="s">
        <v>1351</v>
      </c>
    </row>
    <row r="1105" spans="1:6" ht="30">
      <c r="A1105" s="103">
        <v>610</v>
      </c>
      <c r="B1105" s="104">
        <v>45338</v>
      </c>
      <c r="C1105" s="105" t="s">
        <v>22</v>
      </c>
      <c r="D1105" s="105" t="s">
        <v>828</v>
      </c>
      <c r="E1105" s="106">
        <v>0.55763888888888891</v>
      </c>
      <c r="F1105" s="105" t="s">
        <v>1351</v>
      </c>
    </row>
    <row r="1106" spans="1:6" ht="30">
      <c r="A1106" s="103">
        <v>616</v>
      </c>
      <c r="B1106" s="104">
        <v>45338</v>
      </c>
      <c r="C1106" s="105" t="s">
        <v>22</v>
      </c>
      <c r="D1106" s="105" t="s">
        <v>828</v>
      </c>
      <c r="E1106" s="106">
        <v>0.55763888888888891</v>
      </c>
      <c r="F1106" s="105" t="s">
        <v>1351</v>
      </c>
    </row>
    <row r="1107" spans="1:6" ht="30">
      <c r="A1107" s="103">
        <v>611</v>
      </c>
      <c r="B1107" s="104">
        <v>45338</v>
      </c>
      <c r="C1107" s="105" t="s">
        <v>22</v>
      </c>
      <c r="D1107" s="105" t="s">
        <v>828</v>
      </c>
      <c r="E1107" s="106">
        <v>0.55833333333333335</v>
      </c>
      <c r="F1107" s="105" t="s">
        <v>1351</v>
      </c>
    </row>
    <row r="1108" spans="1:6" ht="30">
      <c r="A1108" s="103">
        <v>856</v>
      </c>
      <c r="B1108" s="104">
        <v>45338</v>
      </c>
      <c r="C1108" s="105" t="s">
        <v>22</v>
      </c>
      <c r="D1108" s="105" t="s">
        <v>436</v>
      </c>
      <c r="E1108" s="106">
        <v>0.55972222222222223</v>
      </c>
      <c r="F1108" s="105" t="s">
        <v>1351</v>
      </c>
    </row>
    <row r="1109" spans="1:6" ht="30">
      <c r="A1109" s="103">
        <v>613</v>
      </c>
      <c r="B1109" s="104">
        <v>45338</v>
      </c>
      <c r="C1109" s="105" t="s">
        <v>22</v>
      </c>
      <c r="D1109" s="105" t="s">
        <v>828</v>
      </c>
      <c r="E1109" s="106">
        <v>0.56111111111111112</v>
      </c>
      <c r="F1109" s="105" t="s">
        <v>1351</v>
      </c>
    </row>
    <row r="1110" spans="1:6">
      <c r="A1110" s="103">
        <v>4</v>
      </c>
      <c r="B1110" s="104">
        <v>45338</v>
      </c>
      <c r="C1110" s="105" t="s">
        <v>22</v>
      </c>
      <c r="D1110" s="105" t="s">
        <v>23</v>
      </c>
      <c r="E1110" s="106">
        <v>0.56180555555555556</v>
      </c>
      <c r="F1110" s="105" t="s">
        <v>1351</v>
      </c>
    </row>
    <row r="1111" spans="1:6" ht="30">
      <c r="A1111" s="103">
        <v>859</v>
      </c>
      <c r="B1111" s="104">
        <v>45338</v>
      </c>
      <c r="C1111" s="105" t="s">
        <v>22</v>
      </c>
      <c r="D1111" s="105" t="s">
        <v>436</v>
      </c>
      <c r="E1111" s="106">
        <v>0.56388888888888888</v>
      </c>
      <c r="F1111" s="105" t="s">
        <v>1352</v>
      </c>
    </row>
    <row r="1112" spans="1:6" ht="30">
      <c r="A1112" s="103">
        <v>323</v>
      </c>
      <c r="B1112" s="104">
        <v>45338</v>
      </c>
      <c r="C1112" s="105" t="s">
        <v>22</v>
      </c>
      <c r="D1112" s="105" t="s">
        <v>448</v>
      </c>
      <c r="E1112" s="106">
        <v>0.56388888888888888</v>
      </c>
      <c r="F1112" s="105" t="s">
        <v>1352</v>
      </c>
    </row>
    <row r="1113" spans="1:6" ht="30">
      <c r="A1113" s="103">
        <v>444</v>
      </c>
      <c r="B1113" s="104">
        <v>45338</v>
      </c>
      <c r="C1113" s="105" t="s">
        <v>22</v>
      </c>
      <c r="D1113" s="105" t="s">
        <v>612</v>
      </c>
      <c r="E1113" s="106">
        <v>0.56458333333333333</v>
      </c>
      <c r="F1113" s="105" t="s">
        <v>1352</v>
      </c>
    </row>
    <row r="1114" spans="1:6" ht="30">
      <c r="A1114" s="103">
        <v>338</v>
      </c>
      <c r="B1114" s="104">
        <v>45338</v>
      </c>
      <c r="C1114" s="105" t="s">
        <v>22</v>
      </c>
      <c r="D1114" s="105" t="s">
        <v>448</v>
      </c>
      <c r="E1114" s="106">
        <v>0.56597222222222221</v>
      </c>
      <c r="F1114" s="105" t="s">
        <v>1352</v>
      </c>
    </row>
    <row r="1115" spans="1:6" ht="30">
      <c r="A1115" s="103">
        <v>329</v>
      </c>
      <c r="B1115" s="104">
        <v>45338</v>
      </c>
      <c r="C1115" s="105" t="s">
        <v>22</v>
      </c>
      <c r="D1115" s="105" t="s">
        <v>448</v>
      </c>
      <c r="E1115" s="106">
        <v>0.56597222222222221</v>
      </c>
      <c r="F1115" s="105" t="s">
        <v>1352</v>
      </c>
    </row>
    <row r="1116" spans="1:6" ht="30">
      <c r="A1116" s="103">
        <v>418</v>
      </c>
      <c r="B1116" s="104">
        <v>45338</v>
      </c>
      <c r="C1116" s="105" t="s">
        <v>22</v>
      </c>
      <c r="D1116" s="105" t="s">
        <v>612</v>
      </c>
      <c r="E1116" s="106">
        <v>0.56597222222222221</v>
      </c>
      <c r="F1116" s="105" t="s">
        <v>1352</v>
      </c>
    </row>
    <row r="1117" spans="1:6" ht="30">
      <c r="A1117" s="103">
        <v>868</v>
      </c>
      <c r="B1117" s="104">
        <v>45338</v>
      </c>
      <c r="C1117" s="105" t="s">
        <v>22</v>
      </c>
      <c r="D1117" s="105" t="s">
        <v>436</v>
      </c>
      <c r="E1117" s="106">
        <v>0.56736111111111109</v>
      </c>
      <c r="F1117" s="105" t="s">
        <v>1352</v>
      </c>
    </row>
    <row r="1118" spans="1:6" ht="30">
      <c r="A1118" s="103">
        <v>342</v>
      </c>
      <c r="B1118" s="104">
        <v>45338</v>
      </c>
      <c r="C1118" s="105" t="s">
        <v>22</v>
      </c>
      <c r="D1118" s="105" t="s">
        <v>448</v>
      </c>
      <c r="E1118" s="106">
        <v>0.56805555555555554</v>
      </c>
      <c r="F1118" s="105" t="s">
        <v>1352</v>
      </c>
    </row>
    <row r="1119" spans="1:6" ht="30">
      <c r="A1119" s="103">
        <v>870</v>
      </c>
      <c r="B1119" s="104">
        <v>45338</v>
      </c>
      <c r="C1119" s="105" t="s">
        <v>22</v>
      </c>
      <c r="D1119" s="105" t="s">
        <v>436</v>
      </c>
      <c r="E1119" s="106">
        <v>0.56874999999999998</v>
      </c>
      <c r="F1119" s="105" t="s">
        <v>1352</v>
      </c>
    </row>
    <row r="1120" spans="1:6" ht="30">
      <c r="A1120" s="103">
        <v>732</v>
      </c>
      <c r="B1120" s="104">
        <v>45338</v>
      </c>
      <c r="C1120" s="105" t="s">
        <v>22</v>
      </c>
      <c r="D1120" s="105" t="s">
        <v>880</v>
      </c>
      <c r="E1120" s="106">
        <v>0.56944444444444442</v>
      </c>
      <c r="F1120" s="105" t="s">
        <v>1352</v>
      </c>
    </row>
    <row r="1121" spans="1:6" ht="30">
      <c r="A1121" s="103">
        <v>440</v>
      </c>
      <c r="B1121" s="104">
        <v>45338</v>
      </c>
      <c r="C1121" s="105" t="s">
        <v>22</v>
      </c>
      <c r="D1121" s="105" t="s">
        <v>612</v>
      </c>
      <c r="E1121" s="106">
        <v>0.57013888888888886</v>
      </c>
      <c r="F1121" s="105" t="s">
        <v>1352</v>
      </c>
    </row>
    <row r="1122" spans="1:6" ht="30">
      <c r="A1122" s="103">
        <v>218</v>
      </c>
      <c r="B1122" s="104">
        <v>45338</v>
      </c>
      <c r="C1122" s="105" t="s">
        <v>22</v>
      </c>
      <c r="D1122" s="105" t="s">
        <v>246</v>
      </c>
      <c r="E1122" s="106">
        <v>0.5708333333333333</v>
      </c>
      <c r="F1122" s="105" t="s">
        <v>1352</v>
      </c>
    </row>
    <row r="1123" spans="1:6" ht="30">
      <c r="A1123" s="103">
        <v>737</v>
      </c>
      <c r="B1123" s="104">
        <v>45338</v>
      </c>
      <c r="C1123" s="105" t="s">
        <v>22</v>
      </c>
      <c r="D1123" s="105" t="s">
        <v>880</v>
      </c>
      <c r="E1123" s="106">
        <v>0.57152777777777775</v>
      </c>
      <c r="F1123" s="105" t="s">
        <v>1352</v>
      </c>
    </row>
    <row r="1124" spans="1:6" ht="30">
      <c r="A1124" s="103">
        <v>740</v>
      </c>
      <c r="B1124" s="104">
        <v>45338</v>
      </c>
      <c r="C1124" s="105" t="s">
        <v>22</v>
      </c>
      <c r="D1124" s="105" t="s">
        <v>880</v>
      </c>
      <c r="E1124" s="106">
        <v>0.57152777777777775</v>
      </c>
      <c r="F1124" s="105" t="s">
        <v>1352</v>
      </c>
    </row>
    <row r="1125" spans="1:6" ht="30">
      <c r="A1125" s="103">
        <v>310</v>
      </c>
      <c r="B1125" s="104">
        <v>45338</v>
      </c>
      <c r="C1125" s="105" t="s">
        <v>22</v>
      </c>
      <c r="D1125" s="105" t="s">
        <v>448</v>
      </c>
      <c r="E1125" s="106">
        <v>0.57152777777777775</v>
      </c>
      <c r="F1125" s="105" t="s">
        <v>1352</v>
      </c>
    </row>
    <row r="1126" spans="1:6" ht="30">
      <c r="A1126" s="103">
        <v>231</v>
      </c>
      <c r="B1126" s="104">
        <v>45338</v>
      </c>
      <c r="C1126" s="105" t="s">
        <v>22</v>
      </c>
      <c r="D1126" s="105" t="s">
        <v>246</v>
      </c>
      <c r="E1126" s="106">
        <v>0.57152777777777775</v>
      </c>
      <c r="F1126" s="105" t="s">
        <v>1352</v>
      </c>
    </row>
    <row r="1127" spans="1:6" ht="30">
      <c r="A1127" s="103">
        <v>739</v>
      </c>
      <c r="B1127" s="104">
        <v>45338</v>
      </c>
      <c r="C1127" s="105" t="s">
        <v>22</v>
      </c>
      <c r="D1127" s="105" t="s">
        <v>880</v>
      </c>
      <c r="E1127" s="106">
        <v>0.57152777777777775</v>
      </c>
      <c r="F1127" s="105" t="s">
        <v>1351</v>
      </c>
    </row>
    <row r="1128" spans="1:6" ht="30">
      <c r="A1128" s="103">
        <v>873</v>
      </c>
      <c r="B1128" s="104">
        <v>45338</v>
      </c>
      <c r="C1128" s="105" t="s">
        <v>22</v>
      </c>
      <c r="D1128" s="105" t="s">
        <v>436</v>
      </c>
      <c r="E1128" s="106">
        <v>0.57152777777777775</v>
      </c>
      <c r="F1128" s="105" t="s">
        <v>1352</v>
      </c>
    </row>
    <row r="1129" spans="1:6" ht="30">
      <c r="A1129" s="103">
        <v>225</v>
      </c>
      <c r="B1129" s="104">
        <v>45338</v>
      </c>
      <c r="C1129" s="105" t="s">
        <v>22</v>
      </c>
      <c r="D1129" s="105" t="s">
        <v>246</v>
      </c>
      <c r="E1129" s="106">
        <v>0.57152777777777775</v>
      </c>
      <c r="F1129" s="105" t="s">
        <v>1352</v>
      </c>
    </row>
    <row r="1130" spans="1:6" ht="30">
      <c r="A1130" s="103">
        <v>445</v>
      </c>
      <c r="B1130" s="104">
        <v>45338</v>
      </c>
      <c r="C1130" s="105" t="s">
        <v>22</v>
      </c>
      <c r="D1130" s="105" t="s">
        <v>612</v>
      </c>
      <c r="E1130" s="106">
        <v>0.57152777777777775</v>
      </c>
      <c r="F1130" s="105" t="s">
        <v>1351</v>
      </c>
    </row>
    <row r="1131" spans="1:6" ht="30">
      <c r="A1131" s="103">
        <v>450</v>
      </c>
      <c r="B1131" s="104">
        <v>45338</v>
      </c>
      <c r="C1131" s="105" t="s">
        <v>22</v>
      </c>
      <c r="D1131" s="105" t="s">
        <v>612</v>
      </c>
      <c r="E1131" s="106">
        <v>0.57222222222222219</v>
      </c>
      <c r="F1131" s="105" t="s">
        <v>1352</v>
      </c>
    </row>
    <row r="1132" spans="1:6" ht="30">
      <c r="A1132" s="103">
        <v>219</v>
      </c>
      <c r="B1132" s="104">
        <v>45338</v>
      </c>
      <c r="C1132" s="105" t="s">
        <v>22</v>
      </c>
      <c r="D1132" s="105" t="s">
        <v>246</v>
      </c>
      <c r="E1132" s="106">
        <v>0.57222222222222219</v>
      </c>
      <c r="F1132" s="105" t="s">
        <v>1351</v>
      </c>
    </row>
    <row r="1133" spans="1:6" ht="30">
      <c r="A1133" s="103">
        <v>735</v>
      </c>
      <c r="B1133" s="104">
        <v>45338</v>
      </c>
      <c r="C1133" s="105" t="s">
        <v>22</v>
      </c>
      <c r="D1133" s="105" t="s">
        <v>880</v>
      </c>
      <c r="E1133" s="106">
        <v>0.57222222222222219</v>
      </c>
      <c r="F1133" s="105" t="s">
        <v>1352</v>
      </c>
    </row>
    <row r="1134" spans="1:6" ht="30">
      <c r="A1134" s="103">
        <v>853</v>
      </c>
      <c r="B1134" s="104">
        <v>45338</v>
      </c>
      <c r="C1134" s="105" t="s">
        <v>22</v>
      </c>
      <c r="D1134" s="105" t="s">
        <v>436</v>
      </c>
      <c r="E1134" s="106">
        <v>0.57222222222222219</v>
      </c>
      <c r="F1134" s="105" t="s">
        <v>1351</v>
      </c>
    </row>
    <row r="1135" spans="1:6" ht="30">
      <c r="A1135" s="103">
        <v>721</v>
      </c>
      <c r="B1135" s="104">
        <v>45338</v>
      </c>
      <c r="C1135" s="105" t="s">
        <v>22</v>
      </c>
      <c r="D1135" s="105" t="s">
        <v>880</v>
      </c>
      <c r="E1135" s="106">
        <v>0.57222222222222219</v>
      </c>
      <c r="F1135" s="105" t="s">
        <v>1352</v>
      </c>
    </row>
    <row r="1136" spans="1:6" ht="30">
      <c r="A1136" s="103">
        <v>251</v>
      </c>
      <c r="B1136" s="104">
        <v>45338</v>
      </c>
      <c r="C1136" s="105" t="s">
        <v>22</v>
      </c>
      <c r="D1136" s="105" t="s">
        <v>246</v>
      </c>
      <c r="E1136" s="106">
        <v>0.57291666666666663</v>
      </c>
      <c r="F1136" s="105" t="s">
        <v>1352</v>
      </c>
    </row>
    <row r="1137" spans="1:6" ht="30">
      <c r="A1137" s="103">
        <v>325</v>
      </c>
      <c r="B1137" s="104">
        <v>45338</v>
      </c>
      <c r="C1137" s="105" t="s">
        <v>22</v>
      </c>
      <c r="D1137" s="105" t="s">
        <v>448</v>
      </c>
      <c r="E1137" s="106">
        <v>0.57361111111111107</v>
      </c>
      <c r="F1137" s="105" t="s">
        <v>1352</v>
      </c>
    </row>
    <row r="1138" spans="1:6" ht="30">
      <c r="A1138" s="103">
        <v>337</v>
      </c>
      <c r="B1138" s="104">
        <v>45338</v>
      </c>
      <c r="C1138" s="105" t="s">
        <v>22</v>
      </c>
      <c r="D1138" s="105" t="s">
        <v>448</v>
      </c>
      <c r="E1138" s="106">
        <v>0.57361111111111107</v>
      </c>
      <c r="F1138" s="105" t="s">
        <v>1352</v>
      </c>
    </row>
    <row r="1139" spans="1:6" ht="30">
      <c r="A1139" s="103">
        <v>318</v>
      </c>
      <c r="B1139" s="104">
        <v>45338</v>
      </c>
      <c r="C1139" s="105" t="s">
        <v>22</v>
      </c>
      <c r="D1139" s="105" t="s">
        <v>448</v>
      </c>
      <c r="E1139" s="106">
        <v>0.57361111111111107</v>
      </c>
      <c r="F1139" s="105" t="s">
        <v>1352</v>
      </c>
    </row>
    <row r="1140" spans="1:6" ht="30">
      <c r="A1140" s="103">
        <v>229</v>
      </c>
      <c r="B1140" s="104">
        <v>45338</v>
      </c>
      <c r="C1140" s="105" t="s">
        <v>22</v>
      </c>
      <c r="D1140" s="105" t="s">
        <v>246</v>
      </c>
      <c r="E1140" s="106">
        <v>0.57430555555555551</v>
      </c>
      <c r="F1140" s="105" t="s">
        <v>1352</v>
      </c>
    </row>
    <row r="1141" spans="1:6" ht="30">
      <c r="A1141" s="103">
        <v>350</v>
      </c>
      <c r="B1141" s="104">
        <v>45338</v>
      </c>
      <c r="C1141" s="105" t="s">
        <v>22</v>
      </c>
      <c r="D1141" s="105" t="s">
        <v>448</v>
      </c>
      <c r="E1141" s="106">
        <v>0.58402777777777781</v>
      </c>
      <c r="F1141" s="105" t="s">
        <v>1352</v>
      </c>
    </row>
    <row r="1142" spans="1:6" ht="30">
      <c r="A1142" s="103">
        <v>139</v>
      </c>
      <c r="B1142" s="104">
        <v>45338</v>
      </c>
      <c r="C1142" s="105" t="s">
        <v>22</v>
      </c>
      <c r="D1142" s="105" t="s">
        <v>89</v>
      </c>
      <c r="E1142" s="106">
        <v>0.58402777777777781</v>
      </c>
      <c r="F1142" s="105" t="s">
        <v>1352</v>
      </c>
    </row>
    <row r="1143" spans="1:6" ht="30">
      <c r="A1143" s="103">
        <v>348</v>
      </c>
      <c r="B1143" s="104">
        <v>45338</v>
      </c>
      <c r="C1143" s="105" t="s">
        <v>22</v>
      </c>
      <c r="D1143" s="105" t="s">
        <v>448</v>
      </c>
      <c r="E1143" s="106">
        <v>0.58958333333333335</v>
      </c>
      <c r="F1143" s="105" t="s">
        <v>1352</v>
      </c>
    </row>
    <row r="1144" spans="1:6" ht="30">
      <c r="A1144" s="103">
        <v>833</v>
      </c>
      <c r="B1144" s="104">
        <v>45338</v>
      </c>
      <c r="C1144" s="105" t="s">
        <v>22</v>
      </c>
      <c r="D1144" s="105" t="s">
        <v>436</v>
      </c>
      <c r="E1144" s="106">
        <v>0.58958333333333335</v>
      </c>
      <c r="F1144" s="105" t="s">
        <v>1352</v>
      </c>
    </row>
    <row r="1145" spans="1:6" ht="30">
      <c r="A1145" s="103">
        <v>130</v>
      </c>
      <c r="B1145" s="104">
        <v>45338</v>
      </c>
      <c r="C1145" s="105" t="s">
        <v>22</v>
      </c>
      <c r="D1145" s="105" t="s">
        <v>89</v>
      </c>
      <c r="E1145" s="106">
        <v>0.58958333333333335</v>
      </c>
      <c r="F1145" s="105" t="s">
        <v>1352</v>
      </c>
    </row>
    <row r="1146" spans="1:6" ht="30">
      <c r="A1146" s="103">
        <v>334</v>
      </c>
      <c r="B1146" s="104">
        <v>45338</v>
      </c>
      <c r="C1146" s="105" t="s">
        <v>22</v>
      </c>
      <c r="D1146" s="105" t="s">
        <v>448</v>
      </c>
      <c r="E1146" s="106">
        <v>0.59166666666666667</v>
      </c>
      <c r="F1146" s="105" t="s">
        <v>1352</v>
      </c>
    </row>
    <row r="1147" spans="1:6" ht="30">
      <c r="A1147" s="103">
        <v>836</v>
      </c>
      <c r="B1147" s="104">
        <v>45338</v>
      </c>
      <c r="C1147" s="105" t="s">
        <v>22</v>
      </c>
      <c r="D1147" s="105" t="s">
        <v>436</v>
      </c>
      <c r="E1147" s="106">
        <v>0.59236111111111112</v>
      </c>
      <c r="F1147" s="105" t="s">
        <v>1352</v>
      </c>
    </row>
    <row r="1148" spans="1:6">
      <c r="A1148" s="103">
        <v>304</v>
      </c>
      <c r="B1148" s="104">
        <v>45338</v>
      </c>
      <c r="C1148" s="105" t="s">
        <v>22</v>
      </c>
      <c r="D1148" s="105" t="s">
        <v>23</v>
      </c>
      <c r="E1148" s="106">
        <v>0.60277777777777775</v>
      </c>
      <c r="F1148" s="105" t="s">
        <v>1352</v>
      </c>
    </row>
    <row r="1149" spans="1:6" ht="30">
      <c r="A1149" s="103">
        <v>352</v>
      </c>
      <c r="B1149" s="104">
        <v>45338</v>
      </c>
      <c r="C1149" s="105" t="s">
        <v>22</v>
      </c>
      <c r="D1149" s="105" t="s">
        <v>448</v>
      </c>
      <c r="E1149" s="106">
        <v>0.60416666666666663</v>
      </c>
      <c r="F1149" s="105" t="s">
        <v>1352</v>
      </c>
    </row>
    <row r="1150" spans="1:6">
      <c r="A1150" s="103">
        <v>803</v>
      </c>
      <c r="B1150" s="104">
        <v>45338</v>
      </c>
      <c r="C1150" s="105" t="s">
        <v>22</v>
      </c>
      <c r="D1150" s="105" t="s">
        <v>23</v>
      </c>
      <c r="E1150" s="106">
        <v>0.60555555555555551</v>
      </c>
      <c r="F1150" s="105" t="s">
        <v>1352</v>
      </c>
    </row>
    <row r="1151" spans="1:6">
      <c r="A1151" s="103">
        <v>603</v>
      </c>
      <c r="B1151" s="104">
        <v>45338</v>
      </c>
      <c r="C1151" s="105" t="s">
        <v>22</v>
      </c>
      <c r="D1151" s="105" t="s">
        <v>23</v>
      </c>
      <c r="E1151" s="106">
        <v>0.60624999999999996</v>
      </c>
      <c r="F1151" s="105" t="s">
        <v>1351</v>
      </c>
    </row>
    <row r="1152" spans="1:6" ht="30">
      <c r="A1152" s="103">
        <v>445</v>
      </c>
      <c r="B1152" s="104">
        <v>45345</v>
      </c>
      <c r="C1152" s="105" t="s">
        <v>22</v>
      </c>
      <c r="D1152" s="105" t="s">
        <v>612</v>
      </c>
      <c r="E1152" s="106">
        <v>0.56527777777777777</v>
      </c>
      <c r="F1152" s="105" t="s">
        <v>1352</v>
      </c>
    </row>
    <row r="1153" spans="1:6" ht="30">
      <c r="A1153" s="103">
        <v>219</v>
      </c>
      <c r="B1153" s="104">
        <v>45345</v>
      </c>
      <c r="C1153" s="105" t="s">
        <v>22</v>
      </c>
      <c r="D1153" s="105" t="s">
        <v>246</v>
      </c>
      <c r="E1153" s="106">
        <v>0.56736111111111109</v>
      </c>
      <c r="F1153" s="105" t="s">
        <v>1352</v>
      </c>
    </row>
    <row r="1154" spans="1:6" ht="30">
      <c r="A1154" s="103">
        <v>137</v>
      </c>
      <c r="B1154" s="104">
        <v>45345</v>
      </c>
      <c r="C1154" s="105" t="s">
        <v>22</v>
      </c>
      <c r="D1154" s="105" t="s">
        <v>89</v>
      </c>
      <c r="E1154" s="106">
        <v>0.56944444444444442</v>
      </c>
      <c r="F1154" s="105" t="s">
        <v>1352</v>
      </c>
    </row>
    <row r="1155" spans="1:6" ht="30">
      <c r="A1155" s="103">
        <v>891</v>
      </c>
      <c r="B1155" s="104">
        <v>45345</v>
      </c>
      <c r="C1155" s="105" t="s">
        <v>22</v>
      </c>
      <c r="D1155" s="105" t="s">
        <v>436</v>
      </c>
      <c r="E1155" s="106">
        <v>0.57013888888888886</v>
      </c>
      <c r="F1155" s="105" t="s">
        <v>1352</v>
      </c>
    </row>
    <row r="1156" spans="1:6" ht="30">
      <c r="A1156" s="103">
        <v>880</v>
      </c>
      <c r="B1156" s="104">
        <v>45345</v>
      </c>
      <c r="C1156" s="105" t="s">
        <v>22</v>
      </c>
      <c r="D1156" s="105" t="s">
        <v>436</v>
      </c>
      <c r="E1156" s="106">
        <v>0.57013888888888886</v>
      </c>
      <c r="F1156" s="105" t="s">
        <v>1352</v>
      </c>
    </row>
    <row r="1157" spans="1:6" ht="30">
      <c r="A1157" s="103">
        <v>224</v>
      </c>
      <c r="B1157" s="104">
        <v>45345</v>
      </c>
      <c r="C1157" s="105" t="s">
        <v>22</v>
      </c>
      <c r="D1157" s="105" t="s">
        <v>246</v>
      </c>
      <c r="E1157" s="106">
        <v>0.57152777777777775</v>
      </c>
      <c r="F1157" s="105" t="s">
        <v>1352</v>
      </c>
    </row>
    <row r="1158" spans="1:6" ht="30">
      <c r="A1158" s="103">
        <v>336</v>
      </c>
      <c r="B1158" s="104">
        <v>45345</v>
      </c>
      <c r="C1158" s="105" t="s">
        <v>22</v>
      </c>
      <c r="D1158" s="105" t="s">
        <v>448</v>
      </c>
      <c r="E1158" s="106">
        <v>0.57430555555555551</v>
      </c>
      <c r="F1158" s="105" t="s">
        <v>1352</v>
      </c>
    </row>
    <row r="1159" spans="1:6" ht="30">
      <c r="A1159" s="103">
        <v>876</v>
      </c>
      <c r="B1159" s="104">
        <v>45345</v>
      </c>
      <c r="C1159" s="105" t="s">
        <v>22</v>
      </c>
      <c r="D1159" s="105" t="s">
        <v>436</v>
      </c>
      <c r="E1159" s="106">
        <v>0.57499999999999996</v>
      </c>
      <c r="F1159" s="105" t="s">
        <v>1352</v>
      </c>
    </row>
    <row r="1160" spans="1:6" ht="30">
      <c r="A1160" s="103">
        <v>227</v>
      </c>
      <c r="B1160" s="104">
        <v>45345</v>
      </c>
      <c r="C1160" s="105" t="s">
        <v>22</v>
      </c>
      <c r="D1160" s="105" t="s">
        <v>246</v>
      </c>
      <c r="E1160" s="106">
        <v>0.5756944444444444</v>
      </c>
      <c r="F1160" s="105" t="s">
        <v>1352</v>
      </c>
    </row>
    <row r="1161" spans="1:6" ht="30">
      <c r="A1161" s="103">
        <v>836</v>
      </c>
      <c r="B1161" s="104">
        <v>45345</v>
      </c>
      <c r="C1161" s="105" t="s">
        <v>22</v>
      </c>
      <c r="D1161" s="105" t="s">
        <v>436</v>
      </c>
      <c r="E1161" s="106">
        <v>0.58750000000000002</v>
      </c>
      <c r="F1161" s="105" t="s">
        <v>1352</v>
      </c>
    </row>
    <row r="1162" spans="1:6" ht="30">
      <c r="A1162" s="103">
        <v>842</v>
      </c>
      <c r="B1162" s="104">
        <v>45345</v>
      </c>
      <c r="C1162" s="105" t="s">
        <v>22</v>
      </c>
      <c r="D1162" s="105" t="s">
        <v>436</v>
      </c>
      <c r="E1162" s="106">
        <v>0.6069444444444444</v>
      </c>
      <c r="F1162" s="105" t="s">
        <v>1352</v>
      </c>
    </row>
    <row r="1163" spans="1:6">
      <c r="A1163" s="103">
        <v>703</v>
      </c>
      <c r="B1163" s="104">
        <v>45352</v>
      </c>
      <c r="C1163" s="105" t="s">
        <v>22</v>
      </c>
      <c r="D1163" s="105" t="s">
        <v>23</v>
      </c>
      <c r="E1163" s="106">
        <v>0.5444444444444444</v>
      </c>
      <c r="F1163" s="105" t="s">
        <v>1351</v>
      </c>
    </row>
    <row r="1164" spans="1:6" ht="30">
      <c r="A1164" s="103">
        <v>731</v>
      </c>
      <c r="B1164" s="104">
        <v>45352</v>
      </c>
      <c r="C1164" s="105" t="s">
        <v>22</v>
      </c>
      <c r="D1164" s="105" t="s">
        <v>880</v>
      </c>
      <c r="E1164" s="106">
        <v>0.54513888888888884</v>
      </c>
      <c r="F1164" s="105" t="s">
        <v>1351</v>
      </c>
    </row>
    <row r="1165" spans="1:6" ht="30">
      <c r="A1165" s="103">
        <v>891</v>
      </c>
      <c r="B1165" s="104">
        <v>45352</v>
      </c>
      <c r="C1165" s="105" t="s">
        <v>22</v>
      </c>
      <c r="D1165" s="105" t="s">
        <v>436</v>
      </c>
      <c r="E1165" s="106">
        <v>0.56458333333333333</v>
      </c>
      <c r="F1165" s="105" t="s">
        <v>1351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512"/>
  <sheetViews>
    <sheetView workbookViewId="0">
      <selection activeCell="E10" sqref="E10"/>
    </sheetView>
  </sheetViews>
  <sheetFormatPr defaultRowHeight="15"/>
  <cols>
    <col min="1" max="1" width="19.42578125" customWidth="1"/>
  </cols>
  <sheetData>
    <row r="1" spans="1:2">
      <c r="A1" t="s">
        <v>1745</v>
      </c>
      <c r="B1" t="s">
        <v>1963</v>
      </c>
    </row>
    <row r="2" spans="1:2">
      <c r="A2" t="s">
        <v>1746</v>
      </c>
      <c r="B2" t="s">
        <v>1963</v>
      </c>
    </row>
    <row r="3" spans="1:2">
      <c r="A3" t="s">
        <v>1747</v>
      </c>
      <c r="B3" t="s">
        <v>1963</v>
      </c>
    </row>
    <row r="4" spans="1:2">
      <c r="A4" t="s">
        <v>1748</v>
      </c>
      <c r="B4" t="s">
        <v>1963</v>
      </c>
    </row>
    <row r="5" spans="1:2">
      <c r="A5" t="s">
        <v>1749</v>
      </c>
      <c r="B5" t="s">
        <v>1963</v>
      </c>
    </row>
    <row r="6" spans="1:2">
      <c r="A6" t="s">
        <v>1750</v>
      </c>
      <c r="B6" t="s">
        <v>1963</v>
      </c>
    </row>
    <row r="7" spans="1:2">
      <c r="A7" t="s">
        <v>1751</v>
      </c>
      <c r="B7" t="s">
        <v>1963</v>
      </c>
    </row>
    <row r="8" spans="1:2">
      <c r="A8" t="s">
        <v>1752</v>
      </c>
      <c r="B8" t="s">
        <v>1963</v>
      </c>
    </row>
    <row r="9" spans="1:2">
      <c r="A9" t="s">
        <v>1753</v>
      </c>
      <c r="B9" t="s">
        <v>1963</v>
      </c>
    </row>
    <row r="10" spans="1:2">
      <c r="A10" t="s">
        <v>1754</v>
      </c>
      <c r="B10" t="s">
        <v>1963</v>
      </c>
    </row>
    <row r="11" spans="1:2">
      <c r="A11" t="s">
        <v>1755</v>
      </c>
      <c r="B11" t="s">
        <v>1963</v>
      </c>
    </row>
    <row r="12" spans="1:2">
      <c r="A12" t="s">
        <v>1756</v>
      </c>
      <c r="B12" t="s">
        <v>1963</v>
      </c>
    </row>
    <row r="13" spans="1:2">
      <c r="A13" t="s">
        <v>1757</v>
      </c>
      <c r="B13" t="s">
        <v>1963</v>
      </c>
    </row>
    <row r="14" spans="1:2">
      <c r="A14" t="s">
        <v>1758</v>
      </c>
      <c r="B14" t="s">
        <v>1963</v>
      </c>
    </row>
    <row r="15" spans="1:2">
      <c r="A15" t="s">
        <v>1759</v>
      </c>
      <c r="B15" t="s">
        <v>1963</v>
      </c>
    </row>
    <row r="16" spans="1:2">
      <c r="A16" t="s">
        <v>1760</v>
      </c>
      <c r="B16" t="s">
        <v>1963</v>
      </c>
    </row>
    <row r="17" spans="1:2">
      <c r="A17" t="s">
        <v>1761</v>
      </c>
      <c r="B17" t="s">
        <v>1963</v>
      </c>
    </row>
    <row r="18" spans="1:2">
      <c r="A18" t="s">
        <v>1762</v>
      </c>
      <c r="B18" t="s">
        <v>1963</v>
      </c>
    </row>
    <row r="19" spans="1:2">
      <c r="A19" t="s">
        <v>1763</v>
      </c>
      <c r="B19" t="s">
        <v>1963</v>
      </c>
    </row>
    <row r="20" spans="1:2">
      <c r="A20" t="s">
        <v>1764</v>
      </c>
      <c r="B20" t="s">
        <v>1963</v>
      </c>
    </row>
    <row r="21" spans="1:2">
      <c r="A21" t="s">
        <v>1765</v>
      </c>
      <c r="B21" t="s">
        <v>1963</v>
      </c>
    </row>
    <row r="22" spans="1:2">
      <c r="A22" t="s">
        <v>1766</v>
      </c>
      <c r="B22" t="s">
        <v>1963</v>
      </c>
    </row>
    <row r="23" spans="1:2">
      <c r="A23" t="s">
        <v>1767</v>
      </c>
      <c r="B23" t="s">
        <v>1963</v>
      </c>
    </row>
    <row r="24" spans="1:2">
      <c r="A24" t="s">
        <v>1768</v>
      </c>
      <c r="B24" t="s">
        <v>1963</v>
      </c>
    </row>
    <row r="25" spans="1:2">
      <c r="A25" t="s">
        <v>1769</v>
      </c>
      <c r="B25" t="s">
        <v>1963</v>
      </c>
    </row>
    <row r="26" spans="1:2">
      <c r="A26" t="s">
        <v>1770</v>
      </c>
      <c r="B26" t="s">
        <v>1963</v>
      </c>
    </row>
    <row r="27" spans="1:2">
      <c r="A27" t="s">
        <v>1771</v>
      </c>
      <c r="B27" t="s">
        <v>1963</v>
      </c>
    </row>
    <row r="28" spans="1:2">
      <c r="A28" t="s">
        <v>1772</v>
      </c>
      <c r="B28" t="s">
        <v>1963</v>
      </c>
    </row>
    <row r="29" spans="1:2">
      <c r="A29" t="s">
        <v>1773</v>
      </c>
      <c r="B29" t="s">
        <v>1963</v>
      </c>
    </row>
    <row r="30" spans="1:2">
      <c r="A30" t="s">
        <v>1774</v>
      </c>
      <c r="B30" t="s">
        <v>1963</v>
      </c>
    </row>
    <row r="31" spans="1:2">
      <c r="A31" t="s">
        <v>1775</v>
      </c>
      <c r="B31" t="s">
        <v>1963</v>
      </c>
    </row>
    <row r="32" spans="1:2">
      <c r="A32" t="s">
        <v>1776</v>
      </c>
      <c r="B32" t="s">
        <v>1963</v>
      </c>
    </row>
    <row r="33" spans="1:2">
      <c r="A33" t="s">
        <v>1777</v>
      </c>
      <c r="B33" t="s">
        <v>1963</v>
      </c>
    </row>
    <row r="34" spans="1:2">
      <c r="A34" t="s">
        <v>1778</v>
      </c>
      <c r="B34" t="s">
        <v>1963</v>
      </c>
    </row>
    <row r="35" spans="1:2">
      <c r="A35" t="s">
        <v>1779</v>
      </c>
      <c r="B35" t="s">
        <v>1963</v>
      </c>
    </row>
    <row r="36" spans="1:2">
      <c r="A36" t="s">
        <v>1780</v>
      </c>
      <c r="B36" t="s">
        <v>1963</v>
      </c>
    </row>
    <row r="37" spans="1:2">
      <c r="A37" t="s">
        <v>1781</v>
      </c>
      <c r="B37" t="s">
        <v>1963</v>
      </c>
    </row>
    <row r="38" spans="1:2">
      <c r="A38" t="s">
        <v>1782</v>
      </c>
      <c r="B38" t="s">
        <v>1963</v>
      </c>
    </row>
    <row r="39" spans="1:2">
      <c r="A39" t="s">
        <v>1783</v>
      </c>
      <c r="B39" t="s">
        <v>1963</v>
      </c>
    </row>
    <row r="40" spans="1:2">
      <c r="A40" t="s">
        <v>1784</v>
      </c>
      <c r="B40" t="s">
        <v>1963</v>
      </c>
    </row>
    <row r="41" spans="1:2">
      <c r="A41" t="s">
        <v>1785</v>
      </c>
      <c r="B41" t="s">
        <v>1963</v>
      </c>
    </row>
    <row r="42" spans="1:2">
      <c r="A42" t="s">
        <v>1786</v>
      </c>
      <c r="B42" t="s">
        <v>1963</v>
      </c>
    </row>
    <row r="43" spans="1:2">
      <c r="A43" t="s">
        <v>1787</v>
      </c>
      <c r="B43" t="s">
        <v>1963</v>
      </c>
    </row>
    <row r="44" spans="1:2">
      <c r="A44" t="s">
        <v>1788</v>
      </c>
      <c r="B44" t="s">
        <v>1963</v>
      </c>
    </row>
    <row r="45" spans="1:2">
      <c r="A45" t="s">
        <v>1789</v>
      </c>
      <c r="B45" t="s">
        <v>1963</v>
      </c>
    </row>
    <row r="46" spans="1:2">
      <c r="A46" t="s">
        <v>1790</v>
      </c>
      <c r="B46" t="s">
        <v>1963</v>
      </c>
    </row>
    <row r="47" spans="1:2">
      <c r="A47" t="s">
        <v>1791</v>
      </c>
      <c r="B47" t="s">
        <v>1963</v>
      </c>
    </row>
    <row r="48" spans="1:2">
      <c r="A48" t="s">
        <v>1792</v>
      </c>
      <c r="B48" t="s">
        <v>1963</v>
      </c>
    </row>
    <row r="49" spans="1:2">
      <c r="A49" t="s">
        <v>1793</v>
      </c>
      <c r="B49" t="s">
        <v>1963</v>
      </c>
    </row>
    <row r="50" spans="1:2">
      <c r="A50" t="s">
        <v>1794</v>
      </c>
      <c r="B50" t="s">
        <v>1963</v>
      </c>
    </row>
    <row r="51" spans="1:2">
      <c r="A51" t="s">
        <v>1795</v>
      </c>
      <c r="B51" t="s">
        <v>1963</v>
      </c>
    </row>
    <row r="52" spans="1:2">
      <c r="A52" t="s">
        <v>1796</v>
      </c>
      <c r="B52" t="s">
        <v>1963</v>
      </c>
    </row>
    <row r="53" spans="1:2">
      <c r="A53" t="s">
        <v>1797</v>
      </c>
      <c r="B53" t="s">
        <v>1963</v>
      </c>
    </row>
    <row r="54" spans="1:2">
      <c r="A54" t="s">
        <v>1798</v>
      </c>
      <c r="B54" t="s">
        <v>1963</v>
      </c>
    </row>
    <row r="55" spans="1:2">
      <c r="A55" t="s">
        <v>1799</v>
      </c>
      <c r="B55" t="s">
        <v>1963</v>
      </c>
    </row>
    <row r="56" spans="1:2">
      <c r="A56" t="s">
        <v>1800</v>
      </c>
      <c r="B56" t="s">
        <v>1963</v>
      </c>
    </row>
    <row r="57" spans="1:2">
      <c r="A57" t="s">
        <v>1801</v>
      </c>
      <c r="B57" t="s">
        <v>1963</v>
      </c>
    </row>
    <row r="58" spans="1:2">
      <c r="A58" t="s">
        <v>1802</v>
      </c>
      <c r="B58" t="s">
        <v>1963</v>
      </c>
    </row>
    <row r="59" spans="1:2">
      <c r="A59" t="s">
        <v>1803</v>
      </c>
      <c r="B59" t="s">
        <v>1963</v>
      </c>
    </row>
    <row r="60" spans="1:2">
      <c r="A60" t="s">
        <v>1804</v>
      </c>
      <c r="B60" t="s">
        <v>1963</v>
      </c>
    </row>
    <row r="61" spans="1:2">
      <c r="A61" t="s">
        <v>1805</v>
      </c>
      <c r="B61" t="s">
        <v>1963</v>
      </c>
    </row>
    <row r="62" spans="1:2">
      <c r="A62" t="s">
        <v>1806</v>
      </c>
      <c r="B62" t="s">
        <v>1963</v>
      </c>
    </row>
    <row r="63" spans="1:2">
      <c r="A63" t="s">
        <v>1807</v>
      </c>
      <c r="B63" t="s">
        <v>1963</v>
      </c>
    </row>
    <row r="64" spans="1:2">
      <c r="A64" t="s">
        <v>1808</v>
      </c>
      <c r="B64" t="s">
        <v>1963</v>
      </c>
    </row>
    <row r="65" spans="1:2">
      <c r="A65" t="s">
        <v>1809</v>
      </c>
      <c r="B65" t="s">
        <v>1963</v>
      </c>
    </row>
    <row r="66" spans="1:2">
      <c r="A66" t="s">
        <v>1810</v>
      </c>
      <c r="B66" t="s">
        <v>1963</v>
      </c>
    </row>
    <row r="67" spans="1:2">
      <c r="A67" t="s">
        <v>1811</v>
      </c>
      <c r="B67" t="s">
        <v>1963</v>
      </c>
    </row>
    <row r="68" spans="1:2">
      <c r="A68" t="s">
        <v>1812</v>
      </c>
      <c r="B68" t="s">
        <v>1963</v>
      </c>
    </row>
    <row r="69" spans="1:2">
      <c r="A69" t="s">
        <v>1813</v>
      </c>
      <c r="B69" t="s">
        <v>1963</v>
      </c>
    </row>
    <row r="70" spans="1:2">
      <c r="A70" t="s">
        <v>1814</v>
      </c>
      <c r="B70" t="s">
        <v>1963</v>
      </c>
    </row>
    <row r="71" spans="1:2">
      <c r="A71" t="s">
        <v>1815</v>
      </c>
      <c r="B71" t="s">
        <v>1963</v>
      </c>
    </row>
    <row r="72" spans="1:2">
      <c r="A72" t="s">
        <v>1816</v>
      </c>
      <c r="B72" t="s">
        <v>1963</v>
      </c>
    </row>
    <row r="73" spans="1:2">
      <c r="A73" t="s">
        <v>1817</v>
      </c>
      <c r="B73" t="s">
        <v>1963</v>
      </c>
    </row>
    <row r="74" spans="1:2">
      <c r="A74" t="s">
        <v>1818</v>
      </c>
      <c r="B74" t="s">
        <v>1963</v>
      </c>
    </row>
    <row r="75" spans="1:2">
      <c r="A75" t="s">
        <v>1819</v>
      </c>
      <c r="B75" t="s">
        <v>1963</v>
      </c>
    </row>
    <row r="76" spans="1:2">
      <c r="A76" t="s">
        <v>1820</v>
      </c>
      <c r="B76" t="s">
        <v>1963</v>
      </c>
    </row>
    <row r="77" spans="1:2">
      <c r="A77" t="s">
        <v>1821</v>
      </c>
      <c r="B77" t="s">
        <v>1963</v>
      </c>
    </row>
    <row r="78" spans="1:2">
      <c r="A78" t="s">
        <v>1822</v>
      </c>
      <c r="B78" t="s">
        <v>1963</v>
      </c>
    </row>
    <row r="79" spans="1:2">
      <c r="A79" t="s">
        <v>1823</v>
      </c>
      <c r="B79" t="s">
        <v>1963</v>
      </c>
    </row>
    <row r="80" spans="1:2">
      <c r="A80" t="s">
        <v>1824</v>
      </c>
      <c r="B80" t="s">
        <v>1963</v>
      </c>
    </row>
    <row r="81" spans="1:2">
      <c r="A81" t="s">
        <v>1825</v>
      </c>
      <c r="B81" t="s">
        <v>1963</v>
      </c>
    </row>
    <row r="82" spans="1:2">
      <c r="A82" t="s">
        <v>1826</v>
      </c>
      <c r="B82" t="s">
        <v>1963</v>
      </c>
    </row>
    <row r="83" spans="1:2">
      <c r="A83" t="s">
        <v>1827</v>
      </c>
      <c r="B83" t="s">
        <v>1963</v>
      </c>
    </row>
    <row r="84" spans="1:2">
      <c r="A84" t="s">
        <v>1985</v>
      </c>
      <c r="B84" t="s">
        <v>1963</v>
      </c>
    </row>
    <row r="85" spans="1:2">
      <c r="A85" t="s">
        <v>1828</v>
      </c>
      <c r="B85" t="s">
        <v>1963</v>
      </c>
    </row>
    <row r="86" spans="1:2">
      <c r="A86" t="s">
        <v>1829</v>
      </c>
      <c r="B86" t="s">
        <v>1963</v>
      </c>
    </row>
    <row r="87" spans="1:2">
      <c r="A87" t="s">
        <v>1830</v>
      </c>
      <c r="B87" t="s">
        <v>1963</v>
      </c>
    </row>
    <row r="88" spans="1:2">
      <c r="A88" t="s">
        <v>1831</v>
      </c>
      <c r="B88" t="s">
        <v>1963</v>
      </c>
    </row>
    <row r="89" spans="1:2">
      <c r="A89" t="s">
        <v>1832</v>
      </c>
      <c r="B89" t="s">
        <v>1963</v>
      </c>
    </row>
    <row r="90" spans="1:2">
      <c r="A90" t="s">
        <v>1833</v>
      </c>
      <c r="B90" t="s">
        <v>1963</v>
      </c>
    </row>
    <row r="91" spans="1:2">
      <c r="A91" t="s">
        <v>1834</v>
      </c>
      <c r="B91" t="s">
        <v>1963</v>
      </c>
    </row>
    <row r="92" spans="1:2">
      <c r="A92" t="s">
        <v>1835</v>
      </c>
      <c r="B92" t="s">
        <v>1963</v>
      </c>
    </row>
    <row r="93" spans="1:2">
      <c r="A93" t="s">
        <v>1836</v>
      </c>
      <c r="B93" t="s">
        <v>1963</v>
      </c>
    </row>
    <row r="94" spans="1:2">
      <c r="A94" t="s">
        <v>1837</v>
      </c>
      <c r="B94" t="s">
        <v>1963</v>
      </c>
    </row>
    <row r="95" spans="1:2">
      <c r="A95" t="s">
        <v>1838</v>
      </c>
      <c r="B95" t="s">
        <v>1963</v>
      </c>
    </row>
    <row r="96" spans="1:2">
      <c r="A96" t="s">
        <v>1839</v>
      </c>
      <c r="B96" t="s">
        <v>1963</v>
      </c>
    </row>
    <row r="97" spans="1:2">
      <c r="A97" t="s">
        <v>1840</v>
      </c>
      <c r="B97" t="s">
        <v>1963</v>
      </c>
    </row>
    <row r="98" spans="1:2">
      <c r="A98" t="s">
        <v>1841</v>
      </c>
      <c r="B98" t="s">
        <v>1963</v>
      </c>
    </row>
    <row r="99" spans="1:2">
      <c r="A99" t="s">
        <v>1842</v>
      </c>
      <c r="B99" t="s">
        <v>1963</v>
      </c>
    </row>
    <row r="100" spans="1:2">
      <c r="A100" t="s">
        <v>1843</v>
      </c>
      <c r="B100" t="s">
        <v>1963</v>
      </c>
    </row>
    <row r="101" spans="1:2">
      <c r="A101" t="s">
        <v>1844</v>
      </c>
      <c r="B101" t="s">
        <v>1963</v>
      </c>
    </row>
    <row r="102" spans="1:2">
      <c r="A102" t="s">
        <v>1986</v>
      </c>
      <c r="B102" t="s">
        <v>1963</v>
      </c>
    </row>
    <row r="103" spans="1:2">
      <c r="A103" t="s">
        <v>1845</v>
      </c>
      <c r="B103" t="s">
        <v>1963</v>
      </c>
    </row>
    <row r="104" spans="1:2">
      <c r="A104" t="s">
        <v>1846</v>
      </c>
      <c r="B104" t="s">
        <v>1963</v>
      </c>
    </row>
    <row r="105" spans="1:2">
      <c r="A105" t="s">
        <v>1847</v>
      </c>
      <c r="B105" t="s">
        <v>1963</v>
      </c>
    </row>
    <row r="106" spans="1:2">
      <c r="A106" t="s">
        <v>1848</v>
      </c>
      <c r="B106" t="s">
        <v>1963</v>
      </c>
    </row>
    <row r="107" spans="1:2">
      <c r="A107" t="s">
        <v>1849</v>
      </c>
      <c r="B107" t="s">
        <v>1963</v>
      </c>
    </row>
    <row r="108" spans="1:2">
      <c r="A108" t="s">
        <v>1850</v>
      </c>
      <c r="B108" t="s">
        <v>1963</v>
      </c>
    </row>
    <row r="109" spans="1:2">
      <c r="A109" t="s">
        <v>1851</v>
      </c>
      <c r="B109" t="s">
        <v>1963</v>
      </c>
    </row>
    <row r="110" spans="1:2">
      <c r="A110" t="s">
        <v>1852</v>
      </c>
      <c r="B110" t="s">
        <v>1963</v>
      </c>
    </row>
    <row r="111" spans="1:2">
      <c r="A111" t="s">
        <v>1987</v>
      </c>
      <c r="B111" t="s">
        <v>1963</v>
      </c>
    </row>
    <row r="112" spans="1:2">
      <c r="A112" t="s">
        <v>1853</v>
      </c>
      <c r="B112" t="s">
        <v>1963</v>
      </c>
    </row>
    <row r="113" spans="1:2">
      <c r="A113" t="s">
        <v>1854</v>
      </c>
      <c r="B113" t="s">
        <v>1963</v>
      </c>
    </row>
    <row r="114" spans="1:2">
      <c r="A114" t="s">
        <v>1855</v>
      </c>
      <c r="B114" t="s">
        <v>1963</v>
      </c>
    </row>
    <row r="115" spans="1:2">
      <c r="A115" t="s">
        <v>1856</v>
      </c>
      <c r="B115" t="s">
        <v>1963</v>
      </c>
    </row>
    <row r="116" spans="1:2">
      <c r="A116" t="s">
        <v>1857</v>
      </c>
      <c r="B116" t="s">
        <v>1963</v>
      </c>
    </row>
    <row r="117" spans="1:2">
      <c r="A117" t="s">
        <v>1858</v>
      </c>
      <c r="B117" t="s">
        <v>1963</v>
      </c>
    </row>
    <row r="118" spans="1:2">
      <c r="A118" t="s">
        <v>1859</v>
      </c>
      <c r="B118" t="s">
        <v>1963</v>
      </c>
    </row>
    <row r="119" spans="1:2">
      <c r="A119" t="s">
        <v>1860</v>
      </c>
      <c r="B119" t="s">
        <v>1963</v>
      </c>
    </row>
    <row r="120" spans="1:2">
      <c r="A120" t="s">
        <v>1861</v>
      </c>
      <c r="B120" t="s">
        <v>1963</v>
      </c>
    </row>
    <row r="121" spans="1:2">
      <c r="A121" t="s">
        <v>1862</v>
      </c>
      <c r="B121" t="s">
        <v>1963</v>
      </c>
    </row>
    <row r="122" spans="1:2">
      <c r="A122" t="s">
        <v>1863</v>
      </c>
      <c r="B122" t="s">
        <v>1963</v>
      </c>
    </row>
    <row r="123" spans="1:2">
      <c r="A123" t="s">
        <v>1864</v>
      </c>
      <c r="B123" t="s">
        <v>1963</v>
      </c>
    </row>
    <row r="124" spans="1:2">
      <c r="A124" t="s">
        <v>1865</v>
      </c>
      <c r="B124" t="s">
        <v>1963</v>
      </c>
    </row>
    <row r="125" spans="1:2">
      <c r="A125" t="s">
        <v>1866</v>
      </c>
      <c r="B125" t="s">
        <v>1963</v>
      </c>
    </row>
    <row r="126" spans="1:2">
      <c r="A126" t="s">
        <v>1867</v>
      </c>
      <c r="B126" t="s">
        <v>1963</v>
      </c>
    </row>
    <row r="127" spans="1:2">
      <c r="A127" t="s">
        <v>1868</v>
      </c>
      <c r="B127" t="s">
        <v>1963</v>
      </c>
    </row>
    <row r="128" spans="1:2">
      <c r="A128" t="s">
        <v>1869</v>
      </c>
      <c r="B128" t="s">
        <v>1963</v>
      </c>
    </row>
    <row r="129" spans="1:2">
      <c r="A129" t="s">
        <v>1870</v>
      </c>
      <c r="B129" t="s">
        <v>1963</v>
      </c>
    </row>
    <row r="130" spans="1:2">
      <c r="A130" t="s">
        <v>1871</v>
      </c>
      <c r="B130" t="s">
        <v>1963</v>
      </c>
    </row>
    <row r="131" spans="1:2">
      <c r="A131" t="s">
        <v>1872</v>
      </c>
      <c r="B131" t="s">
        <v>1963</v>
      </c>
    </row>
    <row r="132" spans="1:2">
      <c r="A132" t="s">
        <v>1873</v>
      </c>
      <c r="B132" t="s">
        <v>1963</v>
      </c>
    </row>
    <row r="133" spans="1:2">
      <c r="A133" t="s">
        <v>1874</v>
      </c>
      <c r="B133" t="s">
        <v>1963</v>
      </c>
    </row>
    <row r="134" spans="1:2">
      <c r="A134" t="s">
        <v>1875</v>
      </c>
      <c r="B134" t="s">
        <v>1963</v>
      </c>
    </row>
    <row r="135" spans="1:2">
      <c r="A135" t="s">
        <v>1876</v>
      </c>
      <c r="B135" t="s">
        <v>1963</v>
      </c>
    </row>
    <row r="136" spans="1:2">
      <c r="A136" t="s">
        <v>1877</v>
      </c>
      <c r="B136" t="s">
        <v>1963</v>
      </c>
    </row>
    <row r="137" spans="1:2">
      <c r="A137" t="s">
        <v>1878</v>
      </c>
      <c r="B137" t="s">
        <v>1963</v>
      </c>
    </row>
    <row r="138" spans="1:2">
      <c r="A138" t="s">
        <v>1879</v>
      </c>
      <c r="B138" t="s">
        <v>1963</v>
      </c>
    </row>
    <row r="139" spans="1:2">
      <c r="A139" t="s">
        <v>1880</v>
      </c>
      <c r="B139" t="s">
        <v>1963</v>
      </c>
    </row>
    <row r="140" spans="1:2">
      <c r="A140" t="s">
        <v>1881</v>
      </c>
      <c r="B140" t="s">
        <v>1963</v>
      </c>
    </row>
    <row r="141" spans="1:2">
      <c r="A141" t="s">
        <v>1882</v>
      </c>
      <c r="B141" t="s">
        <v>1963</v>
      </c>
    </row>
    <row r="142" spans="1:2">
      <c r="A142" t="s">
        <v>1883</v>
      </c>
      <c r="B142" t="s">
        <v>1963</v>
      </c>
    </row>
    <row r="143" spans="1:2">
      <c r="A143" t="s">
        <v>1884</v>
      </c>
      <c r="B143" t="s">
        <v>1963</v>
      </c>
    </row>
    <row r="144" spans="1:2">
      <c r="A144" t="s">
        <v>1885</v>
      </c>
      <c r="B144" t="s">
        <v>1963</v>
      </c>
    </row>
    <row r="145" spans="1:2">
      <c r="A145" t="s">
        <v>1886</v>
      </c>
      <c r="B145" t="s">
        <v>1963</v>
      </c>
    </row>
    <row r="146" spans="1:2">
      <c r="A146" t="s">
        <v>1887</v>
      </c>
      <c r="B146" t="s">
        <v>1963</v>
      </c>
    </row>
    <row r="147" spans="1:2">
      <c r="A147" t="s">
        <v>1888</v>
      </c>
      <c r="B147" t="s">
        <v>1963</v>
      </c>
    </row>
    <row r="148" spans="1:2">
      <c r="A148" t="s">
        <v>1889</v>
      </c>
      <c r="B148" t="s">
        <v>1963</v>
      </c>
    </row>
    <row r="149" spans="1:2">
      <c r="A149" t="s">
        <v>1890</v>
      </c>
      <c r="B149" t="s">
        <v>1963</v>
      </c>
    </row>
    <row r="150" spans="1:2">
      <c r="A150" t="s">
        <v>1891</v>
      </c>
      <c r="B150" t="s">
        <v>1963</v>
      </c>
    </row>
    <row r="151" spans="1:2">
      <c r="A151" t="s">
        <v>1988</v>
      </c>
      <c r="B151" t="s">
        <v>1963</v>
      </c>
    </row>
    <row r="152" spans="1:2">
      <c r="A152" t="s">
        <v>1892</v>
      </c>
      <c r="B152" t="s">
        <v>1963</v>
      </c>
    </row>
    <row r="153" spans="1:2">
      <c r="A153" t="s">
        <v>1893</v>
      </c>
      <c r="B153" t="s">
        <v>1963</v>
      </c>
    </row>
    <row r="154" spans="1:2">
      <c r="A154" t="s">
        <v>1894</v>
      </c>
      <c r="B154" t="s">
        <v>1963</v>
      </c>
    </row>
    <row r="155" spans="1:2">
      <c r="A155" t="s">
        <v>1895</v>
      </c>
      <c r="B155" t="s">
        <v>1963</v>
      </c>
    </row>
    <row r="156" spans="1:2">
      <c r="A156" t="s">
        <v>1896</v>
      </c>
      <c r="B156" t="s">
        <v>1963</v>
      </c>
    </row>
    <row r="157" spans="1:2">
      <c r="A157" t="s">
        <v>1897</v>
      </c>
      <c r="B157" t="s">
        <v>1963</v>
      </c>
    </row>
    <row r="158" spans="1:2">
      <c r="A158" t="s">
        <v>1898</v>
      </c>
      <c r="B158" t="s">
        <v>1963</v>
      </c>
    </row>
    <row r="159" spans="1:2">
      <c r="A159" t="s">
        <v>1899</v>
      </c>
      <c r="B159" t="s">
        <v>1963</v>
      </c>
    </row>
    <row r="160" spans="1:2">
      <c r="A160" t="s">
        <v>1900</v>
      </c>
      <c r="B160" t="s">
        <v>1963</v>
      </c>
    </row>
    <row r="161" spans="1:2">
      <c r="A161" t="s">
        <v>1901</v>
      </c>
      <c r="B161" t="s">
        <v>1963</v>
      </c>
    </row>
    <row r="162" spans="1:2">
      <c r="A162" t="s">
        <v>1902</v>
      </c>
      <c r="B162" t="s">
        <v>1963</v>
      </c>
    </row>
    <row r="163" spans="1:2">
      <c r="A163" t="s">
        <v>1903</v>
      </c>
      <c r="B163" t="s">
        <v>1963</v>
      </c>
    </row>
    <row r="164" spans="1:2">
      <c r="A164" t="s">
        <v>1904</v>
      </c>
      <c r="B164" t="s">
        <v>1963</v>
      </c>
    </row>
    <row r="165" spans="1:2">
      <c r="A165" t="s">
        <v>1905</v>
      </c>
      <c r="B165" t="s">
        <v>1963</v>
      </c>
    </row>
    <row r="166" spans="1:2">
      <c r="A166" t="s">
        <v>1906</v>
      </c>
      <c r="B166" t="s">
        <v>1963</v>
      </c>
    </row>
    <row r="167" spans="1:2">
      <c r="A167" t="s">
        <v>1907</v>
      </c>
      <c r="B167" t="s">
        <v>1963</v>
      </c>
    </row>
    <row r="168" spans="1:2">
      <c r="A168" t="s">
        <v>1908</v>
      </c>
      <c r="B168" t="s">
        <v>1963</v>
      </c>
    </row>
    <row r="169" spans="1:2">
      <c r="A169" t="s">
        <v>1909</v>
      </c>
      <c r="B169" t="s">
        <v>1963</v>
      </c>
    </row>
    <row r="170" spans="1:2">
      <c r="A170" t="s">
        <v>1910</v>
      </c>
      <c r="B170" t="s">
        <v>1963</v>
      </c>
    </row>
    <row r="171" spans="1:2">
      <c r="A171" t="s">
        <v>1911</v>
      </c>
      <c r="B171" t="s">
        <v>1963</v>
      </c>
    </row>
    <row r="172" spans="1:2">
      <c r="A172" t="s">
        <v>1912</v>
      </c>
      <c r="B172" t="s">
        <v>1963</v>
      </c>
    </row>
    <row r="173" spans="1:2">
      <c r="A173" t="s">
        <v>1913</v>
      </c>
      <c r="B173" t="s">
        <v>1963</v>
      </c>
    </row>
    <row r="174" spans="1:2">
      <c r="A174" t="s">
        <v>1914</v>
      </c>
      <c r="B174" t="s">
        <v>1963</v>
      </c>
    </row>
    <row r="175" spans="1:2">
      <c r="A175" t="s">
        <v>1915</v>
      </c>
      <c r="B175" t="s">
        <v>1963</v>
      </c>
    </row>
    <row r="176" spans="1:2">
      <c r="A176" t="s">
        <v>1916</v>
      </c>
      <c r="B176" t="s">
        <v>1963</v>
      </c>
    </row>
    <row r="177" spans="1:2">
      <c r="A177" t="s">
        <v>1917</v>
      </c>
      <c r="B177" t="s">
        <v>1963</v>
      </c>
    </row>
    <row r="178" spans="1:2">
      <c r="A178" t="s">
        <v>1918</v>
      </c>
      <c r="B178" t="s">
        <v>1963</v>
      </c>
    </row>
    <row r="179" spans="1:2">
      <c r="A179" t="s">
        <v>1919</v>
      </c>
      <c r="B179" t="s">
        <v>1963</v>
      </c>
    </row>
    <row r="180" spans="1:2">
      <c r="A180" t="s">
        <v>1920</v>
      </c>
      <c r="B180" t="s">
        <v>1963</v>
      </c>
    </row>
    <row r="181" spans="1:2">
      <c r="A181" t="s">
        <v>1921</v>
      </c>
      <c r="B181" t="s">
        <v>1963</v>
      </c>
    </row>
    <row r="182" spans="1:2">
      <c r="A182" t="s">
        <v>1922</v>
      </c>
      <c r="B182" t="s">
        <v>1963</v>
      </c>
    </row>
    <row r="183" spans="1:2">
      <c r="A183" t="s">
        <v>1923</v>
      </c>
      <c r="B183" t="s">
        <v>1963</v>
      </c>
    </row>
    <row r="184" spans="1:2">
      <c r="A184" t="s">
        <v>1989</v>
      </c>
      <c r="B184" t="s">
        <v>1963</v>
      </c>
    </row>
    <row r="185" spans="1:2">
      <c r="A185" t="s">
        <v>1924</v>
      </c>
      <c r="B185" t="s">
        <v>1963</v>
      </c>
    </row>
    <row r="186" spans="1:2">
      <c r="A186" t="s">
        <v>1925</v>
      </c>
      <c r="B186" t="s">
        <v>1963</v>
      </c>
    </row>
    <row r="187" spans="1:2">
      <c r="A187" t="s">
        <v>1926</v>
      </c>
      <c r="B187" t="s">
        <v>1963</v>
      </c>
    </row>
    <row r="188" spans="1:2">
      <c r="A188" t="s">
        <v>1927</v>
      </c>
      <c r="B188" t="s">
        <v>1963</v>
      </c>
    </row>
    <row r="189" spans="1:2">
      <c r="A189" t="s">
        <v>1928</v>
      </c>
      <c r="B189" t="s">
        <v>1963</v>
      </c>
    </row>
    <row r="190" spans="1:2">
      <c r="A190" t="s">
        <v>1929</v>
      </c>
      <c r="B190" t="s">
        <v>1963</v>
      </c>
    </row>
    <row r="191" spans="1:2">
      <c r="A191" t="s">
        <v>1930</v>
      </c>
      <c r="B191" t="s">
        <v>1963</v>
      </c>
    </row>
    <row r="192" spans="1:2">
      <c r="A192" t="s">
        <v>1959</v>
      </c>
      <c r="B192" t="s">
        <v>1963</v>
      </c>
    </row>
    <row r="193" spans="1:2">
      <c r="A193" t="s">
        <v>1931</v>
      </c>
      <c r="B193" t="s">
        <v>1963</v>
      </c>
    </row>
    <row r="194" spans="1:2">
      <c r="A194" t="s">
        <v>1960</v>
      </c>
      <c r="B194" t="s">
        <v>1963</v>
      </c>
    </row>
    <row r="195" spans="1:2">
      <c r="A195" t="s">
        <v>1932</v>
      </c>
      <c r="B195" t="s">
        <v>1963</v>
      </c>
    </row>
    <row r="196" spans="1:2">
      <c r="A196" t="s">
        <v>1933</v>
      </c>
      <c r="B196" t="s">
        <v>1963</v>
      </c>
    </row>
    <row r="197" spans="1:2">
      <c r="A197" t="s">
        <v>1934</v>
      </c>
      <c r="B197" t="s">
        <v>1963</v>
      </c>
    </row>
    <row r="198" spans="1:2">
      <c r="A198" t="s">
        <v>1935</v>
      </c>
      <c r="B198" t="s">
        <v>1963</v>
      </c>
    </row>
    <row r="199" spans="1:2">
      <c r="A199" t="s">
        <v>1936</v>
      </c>
      <c r="B199" t="s">
        <v>1963</v>
      </c>
    </row>
    <row r="200" spans="1:2">
      <c r="A200" t="s">
        <v>1937</v>
      </c>
      <c r="B200" t="s">
        <v>1963</v>
      </c>
    </row>
    <row r="201" spans="1:2">
      <c r="A201" t="s">
        <v>1938</v>
      </c>
      <c r="B201" t="s">
        <v>1963</v>
      </c>
    </row>
    <row r="202" spans="1:2">
      <c r="A202" t="s">
        <v>1939</v>
      </c>
      <c r="B202" t="s">
        <v>1963</v>
      </c>
    </row>
    <row r="203" spans="1:2">
      <c r="A203" t="s">
        <v>1940</v>
      </c>
      <c r="B203" t="s">
        <v>1963</v>
      </c>
    </row>
    <row r="204" spans="1:2">
      <c r="A204" t="s">
        <v>1990</v>
      </c>
      <c r="B204" t="s">
        <v>1963</v>
      </c>
    </row>
    <row r="205" spans="1:2">
      <c r="A205" t="s">
        <v>1941</v>
      </c>
      <c r="B205" t="s">
        <v>1963</v>
      </c>
    </row>
    <row r="206" spans="1:2">
      <c r="A206" t="s">
        <v>1942</v>
      </c>
      <c r="B206" t="s">
        <v>1963</v>
      </c>
    </row>
    <row r="207" spans="1:2">
      <c r="A207" t="s">
        <v>1943</v>
      </c>
      <c r="B207" t="s">
        <v>1963</v>
      </c>
    </row>
    <row r="208" spans="1:2">
      <c r="A208" t="s">
        <v>1944</v>
      </c>
      <c r="B208" t="s">
        <v>1963</v>
      </c>
    </row>
    <row r="209" spans="1:2">
      <c r="A209" t="s">
        <v>1945</v>
      </c>
      <c r="B209" t="s">
        <v>1963</v>
      </c>
    </row>
    <row r="210" spans="1:2">
      <c r="A210" t="s">
        <v>1946</v>
      </c>
      <c r="B210" t="s">
        <v>1963</v>
      </c>
    </row>
    <row r="211" spans="1:2">
      <c r="A211" t="s">
        <v>1947</v>
      </c>
      <c r="B211" t="s">
        <v>1963</v>
      </c>
    </row>
    <row r="212" spans="1:2">
      <c r="A212" t="s">
        <v>1948</v>
      </c>
      <c r="B212" t="s">
        <v>1963</v>
      </c>
    </row>
    <row r="213" spans="1:2">
      <c r="A213" t="s">
        <v>1961</v>
      </c>
      <c r="B213" t="s">
        <v>1963</v>
      </c>
    </row>
    <row r="214" spans="1:2">
      <c r="A214" t="s">
        <v>1949</v>
      </c>
      <c r="B214" t="s">
        <v>1963</v>
      </c>
    </row>
    <row r="215" spans="1:2">
      <c r="A215" t="s">
        <v>1950</v>
      </c>
      <c r="B215" t="s">
        <v>1963</v>
      </c>
    </row>
    <row r="216" spans="1:2">
      <c r="A216" t="s">
        <v>1951</v>
      </c>
      <c r="B216" t="s">
        <v>1963</v>
      </c>
    </row>
    <row r="217" spans="1:2">
      <c r="A217" t="s">
        <v>1952</v>
      </c>
      <c r="B217" t="s">
        <v>1963</v>
      </c>
    </row>
    <row r="218" spans="1:2">
      <c r="B218" t="s">
        <v>1963</v>
      </c>
    </row>
    <row r="219" spans="1:2">
      <c r="B219" t="s">
        <v>1963</v>
      </c>
    </row>
    <row r="220" spans="1:2">
      <c r="B220" t="s">
        <v>1963</v>
      </c>
    </row>
    <row r="221" spans="1:2">
      <c r="B221" t="s">
        <v>1963</v>
      </c>
    </row>
    <row r="222" spans="1:2">
      <c r="B222" t="s">
        <v>1963</v>
      </c>
    </row>
    <row r="223" spans="1:2">
      <c r="B223" t="s">
        <v>1963</v>
      </c>
    </row>
    <row r="224" spans="1:2">
      <c r="B224" t="s">
        <v>1963</v>
      </c>
    </row>
    <row r="225" spans="2:2">
      <c r="B225" t="s">
        <v>1963</v>
      </c>
    </row>
    <row r="226" spans="2:2">
      <c r="B226" t="s">
        <v>1963</v>
      </c>
    </row>
    <row r="227" spans="2:2">
      <c r="B227" t="s">
        <v>1963</v>
      </c>
    </row>
    <row r="228" spans="2:2">
      <c r="B228" t="s">
        <v>1963</v>
      </c>
    </row>
    <row r="229" spans="2:2">
      <c r="B229" t="s">
        <v>1963</v>
      </c>
    </row>
    <row r="230" spans="2:2">
      <c r="B230" t="s">
        <v>1963</v>
      </c>
    </row>
    <row r="231" spans="2:2">
      <c r="B231" t="s">
        <v>1963</v>
      </c>
    </row>
    <row r="232" spans="2:2">
      <c r="B232" t="s">
        <v>1963</v>
      </c>
    </row>
    <row r="233" spans="2:2">
      <c r="B233" t="s">
        <v>1963</v>
      </c>
    </row>
    <row r="234" spans="2:2">
      <c r="B234" t="s">
        <v>1963</v>
      </c>
    </row>
    <row r="235" spans="2:2">
      <c r="B235" t="s">
        <v>1963</v>
      </c>
    </row>
    <row r="236" spans="2:2">
      <c r="B236" t="s">
        <v>1963</v>
      </c>
    </row>
    <row r="237" spans="2:2">
      <c r="B237" t="s">
        <v>1963</v>
      </c>
    </row>
    <row r="238" spans="2:2">
      <c r="B238" t="s">
        <v>1963</v>
      </c>
    </row>
    <row r="239" spans="2:2">
      <c r="B239" t="s">
        <v>1963</v>
      </c>
    </row>
    <row r="240" spans="2:2">
      <c r="B240" t="s">
        <v>1963</v>
      </c>
    </row>
    <row r="241" spans="2:2">
      <c r="B241" t="s">
        <v>1963</v>
      </c>
    </row>
    <row r="242" spans="2:2">
      <c r="B242" t="s">
        <v>1963</v>
      </c>
    </row>
    <row r="243" spans="2:2">
      <c r="B243" t="s">
        <v>1963</v>
      </c>
    </row>
    <row r="244" spans="2:2">
      <c r="B244" t="s">
        <v>1963</v>
      </c>
    </row>
    <row r="245" spans="2:2">
      <c r="B245" t="s">
        <v>1963</v>
      </c>
    </row>
    <row r="246" spans="2:2">
      <c r="B246" t="s">
        <v>1963</v>
      </c>
    </row>
    <row r="247" spans="2:2">
      <c r="B247" t="s">
        <v>1963</v>
      </c>
    </row>
    <row r="248" spans="2:2">
      <c r="B248" t="s">
        <v>1963</v>
      </c>
    </row>
    <row r="249" spans="2:2">
      <c r="B249" t="s">
        <v>1963</v>
      </c>
    </row>
    <row r="250" spans="2:2">
      <c r="B250" t="s">
        <v>1963</v>
      </c>
    </row>
    <row r="251" spans="2:2">
      <c r="B251" t="s">
        <v>1963</v>
      </c>
    </row>
    <row r="252" spans="2:2">
      <c r="B252" t="s">
        <v>1963</v>
      </c>
    </row>
    <row r="253" spans="2:2">
      <c r="B253" t="s">
        <v>1963</v>
      </c>
    </row>
    <row r="254" spans="2:2">
      <c r="B254" t="s">
        <v>1963</v>
      </c>
    </row>
    <row r="255" spans="2:2">
      <c r="B255" t="s">
        <v>1963</v>
      </c>
    </row>
    <row r="256" spans="2:2">
      <c r="B256" t="s">
        <v>1963</v>
      </c>
    </row>
    <row r="257" spans="2:2">
      <c r="B257" t="s">
        <v>1963</v>
      </c>
    </row>
    <row r="258" spans="2:2">
      <c r="B258" t="s">
        <v>1963</v>
      </c>
    </row>
    <row r="259" spans="2:2">
      <c r="B259" t="s">
        <v>1963</v>
      </c>
    </row>
    <row r="260" spans="2:2">
      <c r="B260" t="s">
        <v>1963</v>
      </c>
    </row>
    <row r="261" spans="2:2">
      <c r="B261" t="s">
        <v>1963</v>
      </c>
    </row>
    <row r="262" spans="2:2">
      <c r="B262" t="s">
        <v>1963</v>
      </c>
    </row>
    <row r="263" spans="2:2">
      <c r="B263" t="s">
        <v>1963</v>
      </c>
    </row>
    <row r="264" spans="2:2">
      <c r="B264" t="s">
        <v>1963</v>
      </c>
    </row>
    <row r="265" spans="2:2">
      <c r="B265" t="s">
        <v>1963</v>
      </c>
    </row>
    <row r="266" spans="2:2">
      <c r="B266" t="s">
        <v>1963</v>
      </c>
    </row>
    <row r="267" spans="2:2">
      <c r="B267" t="s">
        <v>1963</v>
      </c>
    </row>
    <row r="268" spans="2:2">
      <c r="B268" t="s">
        <v>1963</v>
      </c>
    </row>
    <row r="269" spans="2:2">
      <c r="B269" t="s">
        <v>1963</v>
      </c>
    </row>
    <row r="270" spans="2:2">
      <c r="B270" t="s">
        <v>1963</v>
      </c>
    </row>
    <row r="271" spans="2:2">
      <c r="B271" t="s">
        <v>1963</v>
      </c>
    </row>
    <row r="272" spans="2:2">
      <c r="B272" t="s">
        <v>1963</v>
      </c>
    </row>
    <row r="273" spans="2:2">
      <c r="B273" t="s">
        <v>1963</v>
      </c>
    </row>
    <row r="274" spans="2:2">
      <c r="B274" t="s">
        <v>1963</v>
      </c>
    </row>
    <row r="275" spans="2:2">
      <c r="B275" t="s">
        <v>1963</v>
      </c>
    </row>
    <row r="276" spans="2:2">
      <c r="B276" t="s">
        <v>1963</v>
      </c>
    </row>
    <row r="277" spans="2:2">
      <c r="B277" t="s">
        <v>1963</v>
      </c>
    </row>
    <row r="278" spans="2:2">
      <c r="B278" t="s">
        <v>1963</v>
      </c>
    </row>
    <row r="279" spans="2:2">
      <c r="B279" t="s">
        <v>1963</v>
      </c>
    </row>
    <row r="280" spans="2:2">
      <c r="B280" t="s">
        <v>1963</v>
      </c>
    </row>
    <row r="281" spans="2:2">
      <c r="B281" t="s">
        <v>1963</v>
      </c>
    </row>
    <row r="282" spans="2:2">
      <c r="B282" t="s">
        <v>1963</v>
      </c>
    </row>
    <row r="283" spans="2:2">
      <c r="B283" t="s">
        <v>1963</v>
      </c>
    </row>
    <row r="284" spans="2:2">
      <c r="B284" t="s">
        <v>1963</v>
      </c>
    </row>
    <row r="285" spans="2:2">
      <c r="B285" t="s">
        <v>1963</v>
      </c>
    </row>
    <row r="286" spans="2:2">
      <c r="B286" t="s">
        <v>1963</v>
      </c>
    </row>
    <row r="287" spans="2:2">
      <c r="B287" t="s">
        <v>1963</v>
      </c>
    </row>
    <row r="288" spans="2:2">
      <c r="B288" t="s">
        <v>1963</v>
      </c>
    </row>
    <row r="289" spans="2:2">
      <c r="B289" t="s">
        <v>1963</v>
      </c>
    </row>
    <row r="290" spans="2:2">
      <c r="B290" t="s">
        <v>1963</v>
      </c>
    </row>
    <row r="291" spans="2:2">
      <c r="B291" t="s">
        <v>1963</v>
      </c>
    </row>
    <row r="292" spans="2:2">
      <c r="B292" t="s">
        <v>1963</v>
      </c>
    </row>
    <row r="293" spans="2:2">
      <c r="B293" t="s">
        <v>1963</v>
      </c>
    </row>
    <row r="294" spans="2:2">
      <c r="B294" t="s">
        <v>1963</v>
      </c>
    </row>
    <row r="295" spans="2:2">
      <c r="B295" t="s">
        <v>1963</v>
      </c>
    </row>
    <row r="296" spans="2:2">
      <c r="B296" t="s">
        <v>1963</v>
      </c>
    </row>
    <row r="297" spans="2:2">
      <c r="B297" t="s">
        <v>1963</v>
      </c>
    </row>
    <row r="298" spans="2:2">
      <c r="B298" t="s">
        <v>1963</v>
      </c>
    </row>
    <row r="299" spans="2:2">
      <c r="B299" t="s">
        <v>1963</v>
      </c>
    </row>
    <row r="300" spans="2:2">
      <c r="B300" t="s">
        <v>1963</v>
      </c>
    </row>
    <row r="301" spans="2:2">
      <c r="B301" t="s">
        <v>1963</v>
      </c>
    </row>
    <row r="302" spans="2:2">
      <c r="B302" t="s">
        <v>1963</v>
      </c>
    </row>
    <row r="303" spans="2:2">
      <c r="B303" t="s">
        <v>1963</v>
      </c>
    </row>
    <row r="304" spans="2:2">
      <c r="B304" t="s">
        <v>1963</v>
      </c>
    </row>
    <row r="305" spans="2:2">
      <c r="B305" t="s">
        <v>1963</v>
      </c>
    </row>
    <row r="306" spans="2:2">
      <c r="B306" t="s">
        <v>1963</v>
      </c>
    </row>
    <row r="307" spans="2:2">
      <c r="B307" t="s">
        <v>1963</v>
      </c>
    </row>
    <row r="308" spans="2:2">
      <c r="B308" t="s">
        <v>1963</v>
      </c>
    </row>
    <row r="309" spans="2:2">
      <c r="B309" t="s">
        <v>1963</v>
      </c>
    </row>
    <row r="310" spans="2:2">
      <c r="B310" t="s">
        <v>1963</v>
      </c>
    </row>
    <row r="311" spans="2:2">
      <c r="B311" t="s">
        <v>1963</v>
      </c>
    </row>
    <row r="312" spans="2:2">
      <c r="B312" t="s">
        <v>1963</v>
      </c>
    </row>
    <row r="313" spans="2:2">
      <c r="B313" t="s">
        <v>1963</v>
      </c>
    </row>
    <row r="314" spans="2:2">
      <c r="B314" t="s">
        <v>1963</v>
      </c>
    </row>
    <row r="315" spans="2:2">
      <c r="B315" t="s">
        <v>1963</v>
      </c>
    </row>
    <row r="316" spans="2:2">
      <c r="B316" t="s">
        <v>1963</v>
      </c>
    </row>
    <row r="317" spans="2:2">
      <c r="B317" t="s">
        <v>1963</v>
      </c>
    </row>
    <row r="318" spans="2:2">
      <c r="B318" t="s">
        <v>1963</v>
      </c>
    </row>
    <row r="319" spans="2:2">
      <c r="B319" t="s">
        <v>1963</v>
      </c>
    </row>
    <row r="320" spans="2:2">
      <c r="B320" t="s">
        <v>1963</v>
      </c>
    </row>
    <row r="321" spans="2:2">
      <c r="B321" t="s">
        <v>1963</v>
      </c>
    </row>
    <row r="322" spans="2:2">
      <c r="B322" t="s">
        <v>1963</v>
      </c>
    </row>
    <row r="323" spans="2:2">
      <c r="B323" t="s">
        <v>1963</v>
      </c>
    </row>
    <row r="324" spans="2:2">
      <c r="B324" t="s">
        <v>1963</v>
      </c>
    </row>
    <row r="325" spans="2:2">
      <c r="B325" t="s">
        <v>1963</v>
      </c>
    </row>
    <row r="326" spans="2:2">
      <c r="B326" t="s">
        <v>1963</v>
      </c>
    </row>
    <row r="327" spans="2:2">
      <c r="B327" t="s">
        <v>1963</v>
      </c>
    </row>
    <row r="328" spans="2:2">
      <c r="B328" t="s">
        <v>1963</v>
      </c>
    </row>
    <row r="329" spans="2:2">
      <c r="B329" t="s">
        <v>1963</v>
      </c>
    </row>
    <row r="330" spans="2:2">
      <c r="B330" t="s">
        <v>1963</v>
      </c>
    </row>
    <row r="331" spans="2:2">
      <c r="B331" t="s">
        <v>1963</v>
      </c>
    </row>
    <row r="332" spans="2:2">
      <c r="B332" t="s">
        <v>1963</v>
      </c>
    </row>
    <row r="333" spans="2:2">
      <c r="B333" t="s">
        <v>1963</v>
      </c>
    </row>
    <row r="334" spans="2:2">
      <c r="B334" t="s">
        <v>1963</v>
      </c>
    </row>
    <row r="335" spans="2:2">
      <c r="B335" t="s">
        <v>1963</v>
      </c>
    </row>
    <row r="336" spans="2:2">
      <c r="B336" t="s">
        <v>1963</v>
      </c>
    </row>
    <row r="337" spans="2:2">
      <c r="B337" t="s">
        <v>1963</v>
      </c>
    </row>
    <row r="338" spans="2:2">
      <c r="B338" t="s">
        <v>1963</v>
      </c>
    </row>
    <row r="339" spans="2:2">
      <c r="B339" t="s">
        <v>1963</v>
      </c>
    </row>
    <row r="340" spans="2:2">
      <c r="B340" t="s">
        <v>1963</v>
      </c>
    </row>
    <row r="341" spans="2:2">
      <c r="B341" t="s">
        <v>1963</v>
      </c>
    </row>
    <row r="342" spans="2:2">
      <c r="B342" t="s">
        <v>1963</v>
      </c>
    </row>
    <row r="343" spans="2:2">
      <c r="B343" t="s">
        <v>1963</v>
      </c>
    </row>
    <row r="344" spans="2:2">
      <c r="B344" t="s">
        <v>1963</v>
      </c>
    </row>
    <row r="345" spans="2:2">
      <c r="B345" t="s">
        <v>1963</v>
      </c>
    </row>
    <row r="346" spans="2:2">
      <c r="B346" t="s">
        <v>1963</v>
      </c>
    </row>
    <row r="347" spans="2:2">
      <c r="B347" t="s">
        <v>1963</v>
      </c>
    </row>
    <row r="348" spans="2:2">
      <c r="B348" t="s">
        <v>1963</v>
      </c>
    </row>
    <row r="349" spans="2:2">
      <c r="B349" t="s">
        <v>1963</v>
      </c>
    </row>
    <row r="350" spans="2:2">
      <c r="B350" t="s">
        <v>1963</v>
      </c>
    </row>
    <row r="351" spans="2:2">
      <c r="B351" t="s">
        <v>1963</v>
      </c>
    </row>
    <row r="352" spans="2:2">
      <c r="B352" t="s">
        <v>1963</v>
      </c>
    </row>
    <row r="353" spans="2:2">
      <c r="B353" t="s">
        <v>1963</v>
      </c>
    </row>
    <row r="354" spans="2:2">
      <c r="B354" t="s">
        <v>1963</v>
      </c>
    </row>
    <row r="355" spans="2:2">
      <c r="B355" t="s">
        <v>1963</v>
      </c>
    </row>
    <row r="356" spans="2:2">
      <c r="B356" t="s">
        <v>1963</v>
      </c>
    </row>
    <row r="357" spans="2:2">
      <c r="B357" t="s">
        <v>1963</v>
      </c>
    </row>
    <row r="358" spans="2:2">
      <c r="B358" t="s">
        <v>1963</v>
      </c>
    </row>
    <row r="359" spans="2:2">
      <c r="B359" t="s">
        <v>1963</v>
      </c>
    </row>
    <row r="360" spans="2:2">
      <c r="B360" t="s">
        <v>1963</v>
      </c>
    </row>
    <row r="361" spans="2:2">
      <c r="B361" t="s">
        <v>1963</v>
      </c>
    </row>
    <row r="362" spans="2:2">
      <c r="B362" t="s">
        <v>1963</v>
      </c>
    </row>
    <row r="363" spans="2:2">
      <c r="B363" t="s">
        <v>1963</v>
      </c>
    </row>
    <row r="364" spans="2:2">
      <c r="B364" t="s">
        <v>1963</v>
      </c>
    </row>
    <row r="365" spans="2:2">
      <c r="B365" t="s">
        <v>1963</v>
      </c>
    </row>
    <row r="366" spans="2:2">
      <c r="B366" t="s">
        <v>1963</v>
      </c>
    </row>
    <row r="367" spans="2:2">
      <c r="B367" t="s">
        <v>1963</v>
      </c>
    </row>
    <row r="368" spans="2:2">
      <c r="B368" t="s">
        <v>1963</v>
      </c>
    </row>
    <row r="369" spans="2:2">
      <c r="B369" t="s">
        <v>1963</v>
      </c>
    </row>
    <row r="370" spans="2:2">
      <c r="B370" t="s">
        <v>1963</v>
      </c>
    </row>
    <row r="371" spans="2:2">
      <c r="B371" t="s">
        <v>1963</v>
      </c>
    </row>
    <row r="372" spans="2:2">
      <c r="B372" t="s">
        <v>1963</v>
      </c>
    </row>
    <row r="373" spans="2:2">
      <c r="B373" t="s">
        <v>1963</v>
      </c>
    </row>
    <row r="374" spans="2:2">
      <c r="B374" t="s">
        <v>1963</v>
      </c>
    </row>
    <row r="375" spans="2:2">
      <c r="B375" t="s">
        <v>1963</v>
      </c>
    </row>
    <row r="376" spans="2:2">
      <c r="B376" t="s">
        <v>1963</v>
      </c>
    </row>
    <row r="377" spans="2:2">
      <c r="B377" t="s">
        <v>1963</v>
      </c>
    </row>
    <row r="378" spans="2:2">
      <c r="B378" t="s">
        <v>1963</v>
      </c>
    </row>
    <row r="379" spans="2:2">
      <c r="B379" t="s">
        <v>1963</v>
      </c>
    </row>
    <row r="380" spans="2:2">
      <c r="B380" t="s">
        <v>1963</v>
      </c>
    </row>
    <row r="381" spans="2:2">
      <c r="B381" t="s">
        <v>1963</v>
      </c>
    </row>
    <row r="382" spans="2:2">
      <c r="B382" t="s">
        <v>1963</v>
      </c>
    </row>
    <row r="383" spans="2:2">
      <c r="B383" t="s">
        <v>1963</v>
      </c>
    </row>
    <row r="384" spans="2:2">
      <c r="B384" t="s">
        <v>1963</v>
      </c>
    </row>
    <row r="385" spans="2:2">
      <c r="B385" t="s">
        <v>1963</v>
      </c>
    </row>
    <row r="386" spans="2:2">
      <c r="B386" t="s">
        <v>1963</v>
      </c>
    </row>
    <row r="387" spans="2:2">
      <c r="B387" t="s">
        <v>1963</v>
      </c>
    </row>
    <row r="388" spans="2:2">
      <c r="B388" t="s">
        <v>1963</v>
      </c>
    </row>
    <row r="389" spans="2:2">
      <c r="B389" t="s">
        <v>1963</v>
      </c>
    </row>
    <row r="390" spans="2:2">
      <c r="B390" t="s">
        <v>1963</v>
      </c>
    </row>
    <row r="391" spans="2:2">
      <c r="B391" t="s">
        <v>1963</v>
      </c>
    </row>
    <row r="392" spans="2:2">
      <c r="B392" t="s">
        <v>1963</v>
      </c>
    </row>
    <row r="393" spans="2:2">
      <c r="B393" t="s">
        <v>1963</v>
      </c>
    </row>
    <row r="394" spans="2:2">
      <c r="B394" t="s">
        <v>1963</v>
      </c>
    </row>
    <row r="395" spans="2:2">
      <c r="B395" t="s">
        <v>1963</v>
      </c>
    </row>
    <row r="396" spans="2:2">
      <c r="B396" t="s">
        <v>1963</v>
      </c>
    </row>
    <row r="397" spans="2:2">
      <c r="B397" t="s">
        <v>1963</v>
      </c>
    </row>
    <row r="398" spans="2:2">
      <c r="B398" t="s">
        <v>1963</v>
      </c>
    </row>
    <row r="399" spans="2:2">
      <c r="B399" t="s">
        <v>1963</v>
      </c>
    </row>
    <row r="400" spans="2:2">
      <c r="B400" t="s">
        <v>1963</v>
      </c>
    </row>
    <row r="401" spans="2:2">
      <c r="B401" t="s">
        <v>1963</v>
      </c>
    </row>
    <row r="402" spans="2:2">
      <c r="B402" t="s">
        <v>1963</v>
      </c>
    </row>
    <row r="403" spans="2:2">
      <c r="B403" t="s">
        <v>1963</v>
      </c>
    </row>
    <row r="404" spans="2:2">
      <c r="B404" t="s">
        <v>1963</v>
      </c>
    </row>
    <row r="405" spans="2:2">
      <c r="B405" t="s">
        <v>1963</v>
      </c>
    </row>
    <row r="406" spans="2:2">
      <c r="B406" t="s">
        <v>1963</v>
      </c>
    </row>
    <row r="407" spans="2:2">
      <c r="B407" t="s">
        <v>1963</v>
      </c>
    </row>
    <row r="408" spans="2:2">
      <c r="B408" t="s">
        <v>1963</v>
      </c>
    </row>
    <row r="409" spans="2:2">
      <c r="B409" t="s">
        <v>1963</v>
      </c>
    </row>
    <row r="410" spans="2:2">
      <c r="B410" t="s">
        <v>1963</v>
      </c>
    </row>
    <row r="411" spans="2:2">
      <c r="B411" t="s">
        <v>1963</v>
      </c>
    </row>
    <row r="412" spans="2:2">
      <c r="B412" t="s">
        <v>1963</v>
      </c>
    </row>
    <row r="413" spans="2:2">
      <c r="B413" t="s">
        <v>1963</v>
      </c>
    </row>
    <row r="414" spans="2:2">
      <c r="B414" t="s">
        <v>1963</v>
      </c>
    </row>
    <row r="415" spans="2:2">
      <c r="B415" t="s">
        <v>1963</v>
      </c>
    </row>
    <row r="416" spans="2:2">
      <c r="B416" t="s">
        <v>1963</v>
      </c>
    </row>
    <row r="417" spans="2:2">
      <c r="B417" t="s">
        <v>1963</v>
      </c>
    </row>
    <row r="418" spans="2:2">
      <c r="B418" t="s">
        <v>1963</v>
      </c>
    </row>
    <row r="419" spans="2:2">
      <c r="B419" t="s">
        <v>1963</v>
      </c>
    </row>
    <row r="420" spans="2:2">
      <c r="B420" t="s">
        <v>1963</v>
      </c>
    </row>
    <row r="421" spans="2:2">
      <c r="B421" t="s">
        <v>1963</v>
      </c>
    </row>
    <row r="422" spans="2:2">
      <c r="B422" t="s">
        <v>1963</v>
      </c>
    </row>
    <row r="423" spans="2:2">
      <c r="B423" t="s">
        <v>1963</v>
      </c>
    </row>
    <row r="424" spans="2:2">
      <c r="B424" t="s">
        <v>1963</v>
      </c>
    </row>
    <row r="425" spans="2:2">
      <c r="B425" t="s">
        <v>1963</v>
      </c>
    </row>
    <row r="426" spans="2:2">
      <c r="B426" t="s">
        <v>1963</v>
      </c>
    </row>
    <row r="427" spans="2:2">
      <c r="B427" t="s">
        <v>1963</v>
      </c>
    </row>
    <row r="428" spans="2:2">
      <c r="B428" t="s">
        <v>1963</v>
      </c>
    </row>
    <row r="429" spans="2:2">
      <c r="B429" t="s">
        <v>1963</v>
      </c>
    </row>
    <row r="430" spans="2:2">
      <c r="B430" t="s">
        <v>1963</v>
      </c>
    </row>
    <row r="431" spans="2:2">
      <c r="B431" t="s">
        <v>1963</v>
      </c>
    </row>
    <row r="432" spans="2:2">
      <c r="B432" t="s">
        <v>1963</v>
      </c>
    </row>
    <row r="433" spans="2:2">
      <c r="B433" t="s">
        <v>1963</v>
      </c>
    </row>
    <row r="434" spans="2:2">
      <c r="B434" t="s">
        <v>1963</v>
      </c>
    </row>
    <row r="435" spans="2:2">
      <c r="B435" t="s">
        <v>1963</v>
      </c>
    </row>
    <row r="436" spans="2:2">
      <c r="B436" t="s">
        <v>1963</v>
      </c>
    </row>
    <row r="437" spans="2:2">
      <c r="B437" t="s">
        <v>1963</v>
      </c>
    </row>
    <row r="438" spans="2:2">
      <c r="B438" t="s">
        <v>1963</v>
      </c>
    </row>
    <row r="439" spans="2:2">
      <c r="B439" t="s">
        <v>1963</v>
      </c>
    </row>
    <row r="440" spans="2:2">
      <c r="B440" t="s">
        <v>1963</v>
      </c>
    </row>
    <row r="441" spans="2:2">
      <c r="B441" t="s">
        <v>1963</v>
      </c>
    </row>
    <row r="442" spans="2:2">
      <c r="B442" t="s">
        <v>1963</v>
      </c>
    </row>
    <row r="443" spans="2:2">
      <c r="B443" t="s">
        <v>1963</v>
      </c>
    </row>
    <row r="444" spans="2:2">
      <c r="B444" t="s">
        <v>1963</v>
      </c>
    </row>
    <row r="445" spans="2:2">
      <c r="B445" t="s">
        <v>1963</v>
      </c>
    </row>
    <row r="446" spans="2:2">
      <c r="B446" t="s">
        <v>1963</v>
      </c>
    </row>
    <row r="447" spans="2:2">
      <c r="B447" t="s">
        <v>1963</v>
      </c>
    </row>
    <row r="448" spans="2:2">
      <c r="B448" t="s">
        <v>1963</v>
      </c>
    </row>
    <row r="449" spans="2:2">
      <c r="B449" t="s">
        <v>1963</v>
      </c>
    </row>
    <row r="450" spans="2:2">
      <c r="B450" t="s">
        <v>1963</v>
      </c>
    </row>
    <row r="451" spans="2:2">
      <c r="B451" t="s">
        <v>1963</v>
      </c>
    </row>
    <row r="452" spans="2:2">
      <c r="B452" t="s">
        <v>1963</v>
      </c>
    </row>
    <row r="453" spans="2:2">
      <c r="B453" t="s">
        <v>1963</v>
      </c>
    </row>
    <row r="454" spans="2:2">
      <c r="B454" t="s">
        <v>1963</v>
      </c>
    </row>
    <row r="455" spans="2:2">
      <c r="B455" t="s">
        <v>1963</v>
      </c>
    </row>
    <row r="456" spans="2:2">
      <c r="B456" t="s">
        <v>1963</v>
      </c>
    </row>
    <row r="457" spans="2:2">
      <c r="B457" t="s">
        <v>1963</v>
      </c>
    </row>
    <row r="458" spans="2:2">
      <c r="B458" t="s">
        <v>1963</v>
      </c>
    </row>
    <row r="459" spans="2:2">
      <c r="B459" t="s">
        <v>1963</v>
      </c>
    </row>
    <row r="460" spans="2:2">
      <c r="B460" t="s">
        <v>1963</v>
      </c>
    </row>
    <row r="461" spans="2:2">
      <c r="B461" t="s">
        <v>1963</v>
      </c>
    </row>
    <row r="462" spans="2:2">
      <c r="B462" t="s">
        <v>1963</v>
      </c>
    </row>
    <row r="463" spans="2:2">
      <c r="B463" t="s">
        <v>1963</v>
      </c>
    </row>
    <row r="464" spans="2:2">
      <c r="B464" t="s">
        <v>1963</v>
      </c>
    </row>
    <row r="465" spans="2:2">
      <c r="B465" t="s">
        <v>1963</v>
      </c>
    </row>
    <row r="466" spans="2:2">
      <c r="B466" t="s">
        <v>1963</v>
      </c>
    </row>
    <row r="467" spans="2:2">
      <c r="B467" t="s">
        <v>1963</v>
      </c>
    </row>
    <row r="468" spans="2:2">
      <c r="B468" t="s">
        <v>1963</v>
      </c>
    </row>
    <row r="469" spans="2:2">
      <c r="B469" t="s">
        <v>1963</v>
      </c>
    </row>
    <row r="470" spans="2:2">
      <c r="B470" t="s">
        <v>1963</v>
      </c>
    </row>
    <row r="471" spans="2:2">
      <c r="B471" t="s">
        <v>1963</v>
      </c>
    </row>
    <row r="472" spans="2:2">
      <c r="B472" t="s">
        <v>1963</v>
      </c>
    </row>
    <row r="473" spans="2:2">
      <c r="B473" t="s">
        <v>1963</v>
      </c>
    </row>
    <row r="474" spans="2:2">
      <c r="B474" t="s">
        <v>1963</v>
      </c>
    </row>
    <row r="475" spans="2:2">
      <c r="B475" t="s">
        <v>1963</v>
      </c>
    </row>
    <row r="476" spans="2:2">
      <c r="B476" t="s">
        <v>1963</v>
      </c>
    </row>
    <row r="477" spans="2:2">
      <c r="B477" t="s">
        <v>1963</v>
      </c>
    </row>
    <row r="478" spans="2:2">
      <c r="B478" t="s">
        <v>1963</v>
      </c>
    </row>
    <row r="479" spans="2:2">
      <c r="B479" t="s">
        <v>1963</v>
      </c>
    </row>
    <row r="480" spans="2:2">
      <c r="B480" t="s">
        <v>1963</v>
      </c>
    </row>
    <row r="481" spans="2:2">
      <c r="B481" t="s">
        <v>1963</v>
      </c>
    </row>
    <row r="482" spans="2:2">
      <c r="B482" t="s">
        <v>1963</v>
      </c>
    </row>
    <row r="483" spans="2:2">
      <c r="B483" t="s">
        <v>1963</v>
      </c>
    </row>
    <row r="484" spans="2:2">
      <c r="B484" t="s">
        <v>1963</v>
      </c>
    </row>
    <row r="485" spans="2:2">
      <c r="B485" t="s">
        <v>1963</v>
      </c>
    </row>
    <row r="486" spans="2:2">
      <c r="B486" t="s">
        <v>1963</v>
      </c>
    </row>
    <row r="487" spans="2:2">
      <c r="B487" t="s">
        <v>1963</v>
      </c>
    </row>
    <row r="488" spans="2:2">
      <c r="B488" t="s">
        <v>1963</v>
      </c>
    </row>
    <row r="489" spans="2:2">
      <c r="B489" t="s">
        <v>1963</v>
      </c>
    </row>
    <row r="490" spans="2:2">
      <c r="B490" t="s">
        <v>1963</v>
      </c>
    </row>
    <row r="491" spans="2:2">
      <c r="B491" t="s">
        <v>1963</v>
      </c>
    </row>
    <row r="492" spans="2:2">
      <c r="B492" t="s">
        <v>1963</v>
      </c>
    </row>
    <row r="493" spans="2:2">
      <c r="B493" t="s">
        <v>1963</v>
      </c>
    </row>
    <row r="494" spans="2:2">
      <c r="B494" t="s">
        <v>1963</v>
      </c>
    </row>
    <row r="495" spans="2:2">
      <c r="B495" t="s">
        <v>1963</v>
      </c>
    </row>
    <row r="496" spans="2:2">
      <c r="B496" t="s">
        <v>1963</v>
      </c>
    </row>
    <row r="497" spans="2:2">
      <c r="B497" t="s">
        <v>1963</v>
      </c>
    </row>
    <row r="498" spans="2:2">
      <c r="B498" t="s">
        <v>1963</v>
      </c>
    </row>
    <row r="499" spans="2:2">
      <c r="B499" t="s">
        <v>1963</v>
      </c>
    </row>
    <row r="500" spans="2:2">
      <c r="B500" t="s">
        <v>1963</v>
      </c>
    </row>
    <row r="501" spans="2:2">
      <c r="B501" t="s">
        <v>1963</v>
      </c>
    </row>
    <row r="502" spans="2:2">
      <c r="B502" t="s">
        <v>1963</v>
      </c>
    </row>
    <row r="503" spans="2:2">
      <c r="B503" t="s">
        <v>1963</v>
      </c>
    </row>
    <row r="504" spans="2:2">
      <c r="B504" t="s">
        <v>1963</v>
      </c>
    </row>
    <row r="505" spans="2:2">
      <c r="B505" t="s">
        <v>1963</v>
      </c>
    </row>
    <row r="506" spans="2:2">
      <c r="B506" t="s">
        <v>1963</v>
      </c>
    </row>
    <row r="507" spans="2:2">
      <c r="B507" t="s">
        <v>1963</v>
      </c>
    </row>
    <row r="508" spans="2:2">
      <c r="B508" t="s">
        <v>1963</v>
      </c>
    </row>
    <row r="509" spans="2:2">
      <c r="B509" t="s">
        <v>1963</v>
      </c>
    </row>
    <row r="510" spans="2:2">
      <c r="B510" t="s">
        <v>1963</v>
      </c>
    </row>
    <row r="511" spans="2:2">
      <c r="B511" t="s">
        <v>1963</v>
      </c>
    </row>
    <row r="512" spans="2:2">
      <c r="B512" t="s">
        <v>1963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E3" sqref="E3"/>
    </sheetView>
  </sheetViews>
  <sheetFormatPr defaultRowHeight="15"/>
  <sheetData>
    <row r="1" spans="1:10">
      <c r="A1" t="s">
        <v>1984</v>
      </c>
      <c r="B1" t="s">
        <v>1982</v>
      </c>
      <c r="C1" t="s">
        <v>1983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6</v>
      </c>
      <c r="B2" cm="1">
        <f t="array" ref="B2:B341">_xlfn._xlws.FILTER(_xlfn.NUMBERVALUE('Standard report'!B5:B526),(_xlfn.XLOOKUP(_xlfn.NUMBERVALUE('Standard report'!B5:B526),Table1[ID],Table1[ID],"n",0)="n"))</f>
        <v>418</v>
      </c>
      <c r="C2" cm="1">
        <f t="array" ref="C2:C628">_xlfn._xlws.SORT(_xlfn._xlws.FILTER(_xlfn.XLOOKUP(Filelist!A1:A800,Errors!J1:J910,Errors!I1:I910,""),_xlfn.XLOOKUP(_xlfn.XLOOKUP(Filelist!A1:A800,Errors!J1:J910,Errors!I1:I910,""),Table1[ID],Table1[ID],"n")="n"))</f>
        <v>5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19</v>
      </c>
      <c r="B3">
        <v>511</v>
      </c>
      <c r="C3">
        <v>418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53</v>
      </c>
      <c r="B4">
        <v>5</v>
      </c>
      <c r="C4">
        <v>425</v>
      </c>
      <c r="E4">
        <v>511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>57</v>
      </c>
      <c r="B5">
        <v>530</v>
      </c>
      <c r="C5">
        <v>511</v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>76</v>
      </c>
      <c r="B6">
        <v>425</v>
      </c>
      <c r="C6">
        <v>530</v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>185</v>
      </c>
      <c r="B7">
        <v>352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>189</v>
      </c>
      <c r="B8">
        <v>11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B325">
        <v>0</v>
      </c>
      <c r="C325" t="str">
        <v/>
      </c>
      <c r="I325">
        <v>414</v>
      </c>
      <c r="J325" t="str">
        <v>414.jpg</v>
      </c>
    </row>
    <row r="326" spans="2:10">
      <c r="B326">
        <v>0</v>
      </c>
      <c r="C326" t="str">
        <v/>
      </c>
      <c r="I326">
        <v>415</v>
      </c>
      <c r="J326" t="str">
        <v>415.jpg</v>
      </c>
    </row>
    <row r="327" spans="2:10">
      <c r="B327">
        <v>0</v>
      </c>
      <c r="C327" t="str">
        <v/>
      </c>
      <c r="I327">
        <v>416</v>
      </c>
      <c r="J327" t="str">
        <v>416.jpg</v>
      </c>
    </row>
    <row r="328" spans="2:10">
      <c r="B328">
        <v>0</v>
      </c>
      <c r="C328" t="str">
        <v/>
      </c>
      <c r="I328">
        <v>417</v>
      </c>
      <c r="J328" t="str">
        <v>417.jpg</v>
      </c>
    </row>
    <row r="329" spans="2:10">
      <c r="B329">
        <v>0</v>
      </c>
      <c r="C329" t="str">
        <v/>
      </c>
      <c r="I329">
        <v>418</v>
      </c>
      <c r="J329" t="str">
        <v>418.jpg</v>
      </c>
    </row>
    <row r="330" spans="2:10">
      <c r="B330">
        <v>0</v>
      </c>
      <c r="C330" t="str">
        <v/>
      </c>
      <c r="I330">
        <v>419</v>
      </c>
      <c r="J330" t="str">
        <v>419.jpg</v>
      </c>
    </row>
    <row r="331" spans="2:10">
      <c r="B331">
        <v>0</v>
      </c>
      <c r="C331" t="str">
        <v/>
      </c>
      <c r="I331">
        <v>420</v>
      </c>
      <c r="J331" t="str">
        <v>420.jpg</v>
      </c>
    </row>
    <row r="332" spans="2:10">
      <c r="B332">
        <v>0</v>
      </c>
      <c r="C332" t="str">
        <v/>
      </c>
      <c r="I332">
        <v>421</v>
      </c>
      <c r="J332" t="str">
        <v>421.jpg</v>
      </c>
    </row>
    <row r="333" spans="2:10">
      <c r="B333">
        <v>0</v>
      </c>
      <c r="C333" t="str">
        <v/>
      </c>
      <c r="I333">
        <v>422</v>
      </c>
      <c r="J333" t="str">
        <v>422.jpg</v>
      </c>
    </row>
    <row r="334" spans="2:10">
      <c r="B334">
        <v>0</v>
      </c>
      <c r="C334" t="str">
        <v/>
      </c>
      <c r="I334">
        <v>423</v>
      </c>
      <c r="J334" t="str">
        <v>423.jpg</v>
      </c>
    </row>
    <row r="335" spans="2:10">
      <c r="B335">
        <v>0</v>
      </c>
      <c r="C335" t="str">
        <v/>
      </c>
      <c r="I335">
        <v>424</v>
      </c>
      <c r="J335" t="str">
        <v>424.jpg</v>
      </c>
    </row>
    <row r="336" spans="2:10">
      <c r="B336">
        <v>0</v>
      </c>
      <c r="C336" t="str">
        <v/>
      </c>
      <c r="I336">
        <v>425</v>
      </c>
      <c r="J336" t="str">
        <v>425.jpg</v>
      </c>
    </row>
    <row r="337" spans="2:10">
      <c r="B337">
        <v>0</v>
      </c>
      <c r="C337" t="str">
        <v/>
      </c>
      <c r="I337">
        <v>426</v>
      </c>
      <c r="J337" t="str">
        <v>426.jpg</v>
      </c>
    </row>
    <row r="338" spans="2:10">
      <c r="B338">
        <v>0</v>
      </c>
      <c r="C338" t="str">
        <v/>
      </c>
      <c r="I338">
        <v>427</v>
      </c>
      <c r="J338" t="str">
        <v>427.jpg</v>
      </c>
    </row>
    <row r="339" spans="2:10">
      <c r="B339">
        <v>0</v>
      </c>
      <c r="C339" t="str">
        <v/>
      </c>
      <c r="I339">
        <v>428</v>
      </c>
      <c r="J339" t="str">
        <v>428.jpg</v>
      </c>
    </row>
    <row r="340" spans="2:10">
      <c r="B340">
        <v>0</v>
      </c>
      <c r="C340" t="str">
        <v/>
      </c>
      <c r="I340">
        <v>429</v>
      </c>
      <c r="J340" t="str">
        <v>429.jpg</v>
      </c>
    </row>
    <row r="341" spans="2:10">
      <c r="B341">
        <v>0</v>
      </c>
      <c r="C341" t="str">
        <v/>
      </c>
      <c r="I341">
        <v>430</v>
      </c>
      <c r="J341" t="str">
        <v>430.jpg</v>
      </c>
    </row>
    <row r="342" spans="2:10">
      <c r="C342" t="str">
        <v/>
      </c>
      <c r="I342">
        <v>431</v>
      </c>
      <c r="J342" t="str">
        <v>431.jpg</v>
      </c>
    </row>
    <row r="343" spans="2:10">
      <c r="C343" t="str">
        <v/>
      </c>
      <c r="I343">
        <v>432</v>
      </c>
      <c r="J343" t="str">
        <v>432.jpg</v>
      </c>
    </row>
    <row r="344" spans="2:10">
      <c r="C344" t="str">
        <v/>
      </c>
      <c r="I344">
        <v>433</v>
      </c>
      <c r="J344" t="str">
        <v>433.jpg</v>
      </c>
    </row>
    <row r="345" spans="2:10">
      <c r="C345" t="str">
        <v/>
      </c>
      <c r="I345">
        <v>434</v>
      </c>
      <c r="J345" t="str">
        <v>434.jpg</v>
      </c>
    </row>
    <row r="346" spans="2:10">
      <c r="C346" t="str">
        <v/>
      </c>
      <c r="I346">
        <v>435</v>
      </c>
      <c r="J346" t="str">
        <v>435.jpg</v>
      </c>
    </row>
    <row r="347" spans="2:10">
      <c r="C347" t="str">
        <v/>
      </c>
      <c r="I347">
        <v>436</v>
      </c>
      <c r="J347" t="str">
        <v>436.jpg</v>
      </c>
    </row>
    <row r="348" spans="2:10">
      <c r="C348" t="str">
        <v/>
      </c>
      <c r="I348">
        <v>437</v>
      </c>
      <c r="J348" t="str">
        <v>437.jpg</v>
      </c>
    </row>
    <row r="349" spans="2:10">
      <c r="C349" t="str">
        <v/>
      </c>
      <c r="I349">
        <v>438</v>
      </c>
      <c r="J349" t="str">
        <v>438.jpg</v>
      </c>
    </row>
    <row r="350" spans="2:10">
      <c r="C350" t="str">
        <v/>
      </c>
      <c r="I350">
        <v>439</v>
      </c>
      <c r="J350" t="str">
        <v>439.jpg</v>
      </c>
    </row>
    <row r="351" spans="2:10">
      <c r="C351" t="str">
        <v/>
      </c>
      <c r="I351">
        <v>440</v>
      </c>
      <c r="J351" t="str">
        <v>440.jpg</v>
      </c>
    </row>
    <row r="352" spans="2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C606" t="str">
        <v/>
      </c>
      <c r="I606">
        <v>695</v>
      </c>
      <c r="J606" t="str">
        <v>695.jpg</v>
      </c>
    </row>
    <row r="607" spans="3:10">
      <c r="C607" t="str">
        <v/>
      </c>
      <c r="I607">
        <v>696</v>
      </c>
      <c r="J607" t="str">
        <v>696.jpg</v>
      </c>
    </row>
    <row r="608" spans="3:10">
      <c r="C608" t="str">
        <v/>
      </c>
      <c r="I608">
        <v>697</v>
      </c>
      <c r="J608" t="str">
        <v>697.jpg</v>
      </c>
    </row>
    <row r="609" spans="3:10">
      <c r="C609" t="str">
        <v/>
      </c>
      <c r="I609">
        <v>698</v>
      </c>
      <c r="J609" t="str">
        <v>698.jpg</v>
      </c>
    </row>
    <row r="610" spans="3:10">
      <c r="C610" t="str">
        <v/>
      </c>
      <c r="I610">
        <v>699</v>
      </c>
      <c r="J610" t="str">
        <v>699.jpg</v>
      </c>
    </row>
    <row r="611" spans="3:10">
      <c r="C611" t="str">
        <v/>
      </c>
      <c r="I611">
        <v>700</v>
      </c>
      <c r="J611" t="str">
        <v>700.jpg</v>
      </c>
    </row>
    <row r="612" spans="3:10">
      <c r="C612" t="str">
        <v/>
      </c>
      <c r="I612">
        <v>701</v>
      </c>
      <c r="J612" t="str">
        <v>701.jpg</v>
      </c>
    </row>
    <row r="613" spans="3:10">
      <c r="C613" t="str">
        <v/>
      </c>
      <c r="I613">
        <v>702</v>
      </c>
      <c r="J613" t="str">
        <v>702.jpg</v>
      </c>
    </row>
    <row r="614" spans="3:10">
      <c r="C614" t="str">
        <v/>
      </c>
      <c r="I614">
        <v>703</v>
      </c>
      <c r="J614" t="str">
        <v>703.jpg</v>
      </c>
    </row>
    <row r="615" spans="3:10">
      <c r="C615" t="str">
        <v/>
      </c>
      <c r="I615">
        <v>704</v>
      </c>
      <c r="J615" t="str">
        <v>704.jpg</v>
      </c>
    </row>
    <row r="616" spans="3:10">
      <c r="C616" t="str">
        <v/>
      </c>
      <c r="I616">
        <v>705</v>
      </c>
      <c r="J616" t="str">
        <v>705.jpg</v>
      </c>
    </row>
    <row r="617" spans="3:10">
      <c r="C617" t="str">
        <v/>
      </c>
      <c r="I617">
        <v>706</v>
      </c>
      <c r="J617" t="str">
        <v>706.jpg</v>
      </c>
    </row>
    <row r="618" spans="3:10">
      <c r="C618" t="str">
        <v/>
      </c>
      <c r="I618">
        <v>707</v>
      </c>
      <c r="J618" t="str">
        <v>707.jpg</v>
      </c>
    </row>
    <row r="619" spans="3:10">
      <c r="C619" t="str">
        <v/>
      </c>
      <c r="I619">
        <v>708</v>
      </c>
      <c r="J619" t="str">
        <v>708.jpg</v>
      </c>
    </row>
    <row r="620" spans="3:10">
      <c r="C620" t="str">
        <v/>
      </c>
      <c r="I620">
        <v>709</v>
      </c>
      <c r="J620" t="str">
        <v>709.jpg</v>
      </c>
    </row>
    <row r="621" spans="3:10">
      <c r="C621" t="str">
        <v/>
      </c>
      <c r="I621">
        <v>710</v>
      </c>
      <c r="J621" t="str">
        <v>710.jpg</v>
      </c>
    </row>
    <row r="622" spans="3:10">
      <c r="C622" t="str">
        <v/>
      </c>
      <c r="I622">
        <v>711</v>
      </c>
      <c r="J622" t="str">
        <v>711.jpg</v>
      </c>
    </row>
    <row r="623" spans="3:10">
      <c r="C623" t="str">
        <v/>
      </c>
      <c r="I623">
        <v>712</v>
      </c>
      <c r="J623" t="str">
        <v>712.jpg</v>
      </c>
    </row>
    <row r="624" spans="3:10">
      <c r="C624" t="str">
        <v/>
      </c>
      <c r="I624">
        <v>713</v>
      </c>
      <c r="J624" t="str">
        <v>713.jpg</v>
      </c>
    </row>
    <row r="625" spans="3:10">
      <c r="C625" t="str">
        <v/>
      </c>
      <c r="I625">
        <v>714</v>
      </c>
      <c r="J625" t="str">
        <v>714.jpg</v>
      </c>
    </row>
    <row r="626" spans="3:10">
      <c r="C626" t="str">
        <v/>
      </c>
      <c r="I626">
        <v>715</v>
      </c>
      <c r="J626" t="str">
        <v>715.jpg</v>
      </c>
    </row>
    <row r="627" spans="3:10">
      <c r="C627" t="str">
        <v/>
      </c>
      <c r="I627">
        <v>716</v>
      </c>
      <c r="J627" t="str">
        <v>716.jpg</v>
      </c>
    </row>
    <row r="628" spans="3:10">
      <c r="C628" t="str">
        <v/>
      </c>
      <c r="I628">
        <v>717</v>
      </c>
      <c r="J628" t="str">
        <v>717.jpg</v>
      </c>
    </row>
    <row r="629" spans="3:10">
      <c r="I629">
        <v>718</v>
      </c>
      <c r="J629" t="str">
        <v>718.jpg</v>
      </c>
    </row>
    <row r="630" spans="3:10">
      <c r="I630">
        <v>719</v>
      </c>
      <c r="J630" t="str">
        <v>719.jpg</v>
      </c>
    </row>
    <row r="631" spans="3:10">
      <c r="I631">
        <v>720</v>
      </c>
      <c r="J631" t="str">
        <v>720.jpg</v>
      </c>
    </row>
    <row r="632" spans="3:10">
      <c r="I632">
        <v>721</v>
      </c>
      <c r="J632" t="str">
        <v>721.jpg</v>
      </c>
    </row>
    <row r="633" spans="3:10">
      <c r="I633">
        <v>722</v>
      </c>
      <c r="J633" t="str">
        <v>722.jpg</v>
      </c>
    </row>
    <row r="634" spans="3:10">
      <c r="I634">
        <v>723</v>
      </c>
      <c r="J634" t="str">
        <v>723.jpg</v>
      </c>
    </row>
    <row r="635" spans="3:10">
      <c r="I635">
        <v>724</v>
      </c>
      <c r="J635" t="str">
        <v>724.jpg</v>
      </c>
    </row>
    <row r="636" spans="3:10">
      <c r="I636">
        <v>725</v>
      </c>
      <c r="J636" t="str">
        <v>725.jpg</v>
      </c>
    </row>
    <row r="637" spans="3:10">
      <c r="I637">
        <v>726</v>
      </c>
      <c r="J637" t="str">
        <v>726.jpg</v>
      </c>
    </row>
    <row r="638" spans="3:10">
      <c r="I638">
        <v>727</v>
      </c>
      <c r="J638" t="str">
        <v>727.jpg</v>
      </c>
    </row>
    <row r="639" spans="3:10">
      <c r="I639">
        <v>728</v>
      </c>
      <c r="J639" t="str">
        <v>728.jpg</v>
      </c>
    </row>
    <row r="640" spans="3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tabSelected="1" zoomScale="70" zoomScaleNormal="70" workbookViewId="0">
      <selection activeCell="B11" sqref="B11"/>
    </sheetView>
  </sheetViews>
  <sheetFormatPr defaultRowHeight="15"/>
  <cols>
    <col min="1" max="1" width="12" customWidth="1"/>
    <col min="2" max="2" width="4.7109375" customWidth="1"/>
    <col min="3" max="3" width="12.5703125" customWidth="1"/>
    <col min="4" max="4" width="23.28515625" customWidth="1"/>
    <col min="5" max="5" width="24.28515625" customWidth="1"/>
    <col min="6" max="6" width="14" customWidth="1"/>
    <col min="7" max="7" width="12" customWidth="1"/>
    <col min="8" max="8" width="19.28515625" customWidth="1"/>
    <col min="9" max="9" width="13.42578125" customWidth="1"/>
    <col min="10" max="10" width="17.5703125" customWidth="1"/>
    <col min="11" max="11" width="16.5703125" customWidth="1"/>
    <col min="12" max="12" width="15.5703125" customWidth="1"/>
    <col min="13" max="13" width="26.42578125" customWidth="1"/>
    <col min="14" max="14" width="17" customWidth="1"/>
    <col min="17" max="17" width="13.42578125" customWidth="1"/>
    <col min="18" max="18" width="10.42578125" customWidth="1"/>
    <col min="19" max="19" width="13" style="3" customWidth="1"/>
    <col min="20" max="20" width="18.5703125" customWidth="1"/>
    <col min="21" max="21" width="15" customWidth="1"/>
    <col min="22" max="22" width="40.28515625" customWidth="1"/>
    <col min="25" max="25" width="8.85546875" customWidth="1"/>
  </cols>
  <sheetData>
    <row r="1" spans="1:23" ht="15.75">
      <c r="A1" s="127"/>
      <c r="B1" s="127"/>
      <c r="C1" s="8" t="s">
        <v>1358</v>
      </c>
      <c r="D1" s="7" t="s">
        <v>1353</v>
      </c>
      <c r="E1" s="7" t="s">
        <v>1371</v>
      </c>
      <c r="F1" s="7" t="s">
        <v>1372</v>
      </c>
      <c r="G1" s="7" t="s">
        <v>1394</v>
      </c>
      <c r="H1" s="7" t="s">
        <v>1953</v>
      </c>
      <c r="I1" s="7" t="s">
        <v>1954</v>
      </c>
      <c r="J1" s="7" t="s">
        <v>1627</v>
      </c>
      <c r="K1" s="10" t="s">
        <v>1407</v>
      </c>
      <c r="L1" s="11" t="e" cm="1" vm="1">
        <f t="array" ref="L1">TRANSPOSE(_xlfn._xlws.FILTER(Table1[fname],(_xlfn.FLOOR.MATH(Table1[ID],100)=Table3[ID range])*(Table1[ID]-_xlfn.FLOOR.MATH(Table1[ID],100)&lt;10)))</f>
        <v>#VALUE!</v>
      </c>
      <c r="M1" s="11"/>
      <c r="N1" s="11"/>
      <c r="O1" s="11"/>
    </row>
    <row r="2" spans="1:23" ht="18.75">
      <c r="A2" s="127"/>
      <c r="B2" s="127"/>
      <c r="C2" s="9" t="str">
        <f>_xlfn.XLOOKUP(Table3[[#This Row],[Class]],Classes!B1:B9,Classes!A1:A9,"??")</f>
        <v>ALL</v>
      </c>
      <c r="D2" s="4" t="s">
        <v>1734</v>
      </c>
      <c r="E2" s="5">
        <v>9</v>
      </c>
      <c r="F2" s="6">
        <f ca="1">TODAY()</f>
        <v>45354</v>
      </c>
      <c r="G2" s="5">
        <f>COUNTA(C5:C505)</f>
        <v>296</v>
      </c>
      <c r="H2" s="5" cm="1">
        <f t="array" ref="H2">COUNTA(_xlfn._xlws.FILTER(A5:A505,A5:A505&lt;&gt;""))</f>
        <v>296</v>
      </c>
      <c r="I2" s="5" cm="1">
        <f t="array" ref="I2">COUNTA(_xlfn._xlws.FILTER(B5:B505,B5:B505&lt;&gt;""))</f>
        <v>160</v>
      </c>
      <c r="J2" s="5" cm="1">
        <f t="array" ref="J2">COUNTA(_xlfn._xlws.FILTER(T5:T505,T5:T505&lt;&gt;""))</f>
        <v>142</v>
      </c>
      <c r="L2" s="3"/>
    </row>
    <row r="3" spans="1:23">
      <c r="A3" s="127"/>
      <c r="B3" s="127"/>
      <c r="L3" s="126" t="s">
        <v>1370</v>
      </c>
      <c r="M3" s="126"/>
      <c r="N3" s="126"/>
      <c r="O3" s="126"/>
      <c r="P3" s="126"/>
      <c r="Q3" s="126"/>
      <c r="R3" s="126"/>
    </row>
    <row r="4" spans="1:23" s="1" customFormat="1">
      <c r="A4" s="124" t="s">
        <v>1733</v>
      </c>
      <c r="B4" s="125"/>
      <c r="C4" s="34" t="s">
        <v>0</v>
      </c>
      <c r="D4" s="34" t="s">
        <v>1354</v>
      </c>
      <c r="E4" s="34" t="s">
        <v>1355</v>
      </c>
      <c r="F4" s="34" t="s">
        <v>1356</v>
      </c>
      <c r="G4" s="34" t="s">
        <v>1357</v>
      </c>
      <c r="H4" s="35" t="s">
        <v>1360</v>
      </c>
      <c r="I4" s="35" t="s">
        <v>1361</v>
      </c>
      <c r="J4" s="35" t="s">
        <v>1362</v>
      </c>
      <c r="K4" s="35" t="s">
        <v>1363</v>
      </c>
      <c r="L4" s="36" t="s">
        <v>1359</v>
      </c>
      <c r="M4" s="36" t="s">
        <v>1344</v>
      </c>
      <c r="N4" s="36" t="s">
        <v>1345</v>
      </c>
      <c r="O4" s="36" t="s">
        <v>1364</v>
      </c>
      <c r="P4" s="36" t="s">
        <v>1365</v>
      </c>
      <c r="Q4" s="36" t="s">
        <v>1347</v>
      </c>
      <c r="R4" s="36" t="s">
        <v>1366</v>
      </c>
      <c r="S4" s="37" t="s">
        <v>1367</v>
      </c>
      <c r="T4" s="38" t="s">
        <v>1368</v>
      </c>
      <c r="U4" s="38" t="s">
        <v>1343</v>
      </c>
      <c r="V4" s="39" t="s">
        <v>1369</v>
      </c>
      <c r="W4" s="41" t="s">
        <v>1629</v>
      </c>
    </row>
    <row r="5" spans="1:23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HYPERLINK("&amp;""""&amp;"https://raw.githubusercontent.com/KyrillosMorgan/preparatory/main/no_pic.jpg"),"")</f>
        <v>=HYPERLINK("https://raw.githubusercontent.com/KyrillosMorgan/preparatory/main/no_pic.jpg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/>
      </c>
      <c r="C5" s="38" cm="1">
        <f t="array" ref="C5:C300">IF(Table3[ID range]&lt;&gt;"ALL",_xlfn._xlws.FILTER(Table1[ID],(FLOOR(Table1[ID],100)=Table3[ID range])*(Table1[ID]-FLOOR(Table1[ID],100)&gt;9)),_xlfn._xlws.FILTER(Table1[ID],(FLOOR(Table1[ID],100)&lt;&gt;0)*(Table1[ID]-FLOOR(Table1[ID],100)&gt;9)))</f>
        <v>113</v>
      </c>
      <c r="D5" s="38" t="str">
        <f>IF(C5&lt;&gt;"",_xlfn.XLOOKUP(Class!C5,Table1[ID],Table1[fname]),"")</f>
        <v>اوليفر مجدي سمير</v>
      </c>
      <c r="E5" s="37" cm="1">
        <f t="array" ref="E5">IF((C5&lt;&gt;"")*(COUNTIF(Table2[ID],Class!C5)&lt;&gt;0),INDEX(Attendance_sorted!$A$1:$CV$500,MATCH(Class!C5,Attendance_sorted!$A$1:$A$500),COUNTIF(Table2[ID],Class!C5)+1),"")</f>
        <v>45317</v>
      </c>
      <c r="F5" s="3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1</v>
      </c>
      <c r="G5" s="40" cm="1">
        <f t="array" aca="1" ref="G5" ca="1">IF(C5&lt;&gt;"",IF(F5*100/Table3[حساب الحضور من اخر عدد مرات]&gt;100,1,F5/Table3[حساب الحضور من اخر عدد مرات]),"")</f>
        <v>0.1111111111111111</v>
      </c>
      <c r="H5" s="38" t="str">
        <f>IF(C5&lt;&gt;"",_xlfn.XLOOKUP(C5,Table1[ID],Table1[tel2]),"")</f>
        <v>01206788254</v>
      </c>
      <c r="I5" s="38" t="str">
        <f>IF(C5&lt;&gt;"",_xlfn.XLOOKUP(C5,Table1[ID],Table1[tel4]),"")</f>
        <v/>
      </c>
      <c r="J5" s="38" t="str">
        <f>IF(C5&lt;&gt;"",_xlfn.XLOOKUP(C5,Table1[ID],Table1[tel3]),"")</f>
        <v>01273995347</v>
      </c>
      <c r="K5" s="38" t="str">
        <f>IF(C5&lt;&gt;"",_xlfn.XLOOKUP(C5,Table1[ID],Table1[tel1]),"")</f>
        <v/>
      </c>
      <c r="L5" s="38" t="str">
        <f>IF($C5&lt;&gt;"",_xlfn.XLOOKUP(C5,Table1[ID],Table1[address1]),"")</f>
        <v>15</v>
      </c>
      <c r="M5" s="38" t="str">
        <f>IF($C5&lt;&gt;"",_xlfn.XLOOKUP(C5,Table1[ID],Table1[address2]),"")</f>
        <v>العزب</v>
      </c>
      <c r="N5" s="38" t="str">
        <f>IF($C5&lt;&gt;"",_xlfn.XLOOKUP(C5,Table1[ID],Table1[address3]),"")</f>
        <v>ميدان ابن الحكم</v>
      </c>
      <c r="O5" s="38" t="str">
        <f>IF($C5&lt;&gt;"",_xlfn.XLOOKUP(C5,Table1[ID],Table1[address4]),"")</f>
        <v>4</v>
      </c>
      <c r="P5" s="38" t="str">
        <f>IF($C5&lt;&gt;"",_xlfn.XLOOKUP(C5,Table1[ID],Table1[address5]),"")</f>
        <v>15</v>
      </c>
      <c r="Q5" s="38" t="str">
        <f>IF($C5&lt;&gt;"",_xlfn.XLOOKUP(C5,Table1[ID],Table1[address7]),"")</f>
        <v>صيدلية ايمن يونس</v>
      </c>
      <c r="R5" s="38" t="str">
        <f>IF($C5&lt;&gt;"",_xlfn.XLOOKUP(C5,Table1[ID],Table1[address6]),"")</f>
        <v>الزيتون</v>
      </c>
      <c r="S5" s="37">
        <f>IF($C5&lt;&gt;"",_xlfn.XLOOKUP(C5,Table1[ID],Table1[bdate]),"")</f>
        <v>39644</v>
      </c>
      <c r="T5" s="38" t="str">
        <f>IF($C5&lt;&gt;"",_xlfn.XLOOKUP(C5,Table1[ID],Table1[school_job]),"")</f>
        <v>الجزائر</v>
      </c>
      <c r="U5" s="38" t="str">
        <f>IF($C5&lt;&gt;"",_xlfn.XLOOKUP(C5,Table1[ID],Table1[con_father]),"")</f>
        <v/>
      </c>
      <c r="V5" s="38" t="str">
        <f>IF($C5&lt;&gt;"",_xlfn.XLOOKUP(C5,Table1[ID],Table1[notes]),"")</f>
        <v/>
      </c>
      <c r="W5" s="41" t="str">
        <f>IF(C5&lt;&gt;"",IF(_xlfn.FLOOR.MATH(C5,100)=0,"غير موزع",_xlfn.XLOOKUP(_xlfn.FLOOR.MATH(C5,100),Classes!$A$1:$A$8,Classes!$B$1:$B$8,"error")),"")</f>
        <v>القديس متى الرسول</v>
      </c>
    </row>
    <row r="6" spans="1:23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HYPERLINK("&amp;""""&amp;"https://raw.githubusercontent.com/KyrillosMorgan/preparatory/main/no_pic.jpg"),"")</f>
        <v>=HYPERLINK("https://raw.githubusercontent.com/KyrillosMorgan/preparatory/main/no_pic.jpg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114</v>
      </c>
      <c r="D6" s="38" t="str">
        <f>IF(C6&lt;&gt;"",_xlfn.XLOOKUP(Class!C6,Table1[ID],Table1[fname]),"")</f>
        <v>بافلي جورج منير</v>
      </c>
      <c r="E6" s="37" t="str" cm="1">
        <f t="array" ref="E6">IF((C6&lt;&gt;"")*(COUNTIF(Table2[ID],Class!C6)&lt;&gt;0),INDEX(Attendance_sorted!$A$1:$CV$500,MATCH(Class!C6,Attendance_sorted!$A$1:$A$500),COUNTIF(Table2[ID],Class!C6)+1),"")</f>
        <v/>
      </c>
      <c r="F6" s="3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40" cm="1">
        <f t="array" aca="1" ref="G6" ca="1">IF(C6&lt;&gt;"",IF(F6*100/Table3[حساب الحضور من اخر عدد مرات]&gt;100,1,F6/Table3[حساب الحضور من اخر عدد مرات]),"")</f>
        <v>0</v>
      </c>
      <c r="H6" s="38" t="str">
        <f>IF(C6&lt;&gt;"",_xlfn.XLOOKUP(C6,Table1[ID],Table1[tel2]),"")</f>
        <v>01223775717</v>
      </c>
      <c r="I6" s="38" t="str">
        <f>IF(C6&lt;&gt;"",_xlfn.XLOOKUP(C6,Table1[ID],Table1[tel4]),"")</f>
        <v/>
      </c>
      <c r="J6" s="38" t="str">
        <f>IF(C6&lt;&gt;"",_xlfn.XLOOKUP(C6,Table1[ID],Table1[tel3]),"")</f>
        <v/>
      </c>
      <c r="K6" s="38" t="str">
        <f>IF(C6&lt;&gt;"",_xlfn.XLOOKUP(C6,Table1[ID],Table1[tel1]),"")</f>
        <v/>
      </c>
      <c r="L6" s="38" t="str">
        <f>IF($C6&lt;&gt;"",_xlfn.XLOOKUP(C6,Table1[ID],Table1[address1]),"")</f>
        <v>4</v>
      </c>
      <c r="M6" s="38" t="str">
        <f>IF($C6&lt;&gt;"",_xlfn.XLOOKUP(C6,Table1[ID],Table1[address2]),"")</f>
        <v>اسعد</v>
      </c>
      <c r="N6" s="38" t="str">
        <f>IF($C6&lt;&gt;"",_xlfn.XLOOKUP(C6,Table1[ID],Table1[address3]),"")</f>
        <v/>
      </c>
      <c r="O6" s="38" t="str">
        <f>IF($C6&lt;&gt;"",_xlfn.XLOOKUP(C6,Table1[ID],Table1[address4]),"")</f>
        <v/>
      </c>
      <c r="P6" s="38" t="str">
        <f>IF($C6&lt;&gt;"",_xlfn.XLOOKUP(C6,Table1[ID],Table1[address5]),"")</f>
        <v/>
      </c>
      <c r="Q6" s="38" t="str">
        <f>IF($C6&lt;&gt;"",_xlfn.XLOOKUP(C6,Table1[ID],Table1[address7]),"")</f>
        <v/>
      </c>
      <c r="R6" s="38" t="str">
        <f>IF($C6&lt;&gt;"",_xlfn.XLOOKUP(C6,Table1[ID],Table1[address6]),"")</f>
        <v>الزيتون</v>
      </c>
      <c r="S6" s="37">
        <f>IF($C6&lt;&gt;"",_xlfn.XLOOKUP(C6,Table1[ID],Table1[bdate]),"")</f>
        <v>39780</v>
      </c>
      <c r="T6" s="38" t="str">
        <f>IF($C6&lt;&gt;"",_xlfn.XLOOKUP(C6,Table1[ID],Table1[school_job]),"")</f>
        <v/>
      </c>
      <c r="U6" s="38" t="str">
        <f>IF($C6&lt;&gt;"",_xlfn.XLOOKUP(C6,Table1[ID],Table1[con_father]),"")</f>
        <v/>
      </c>
      <c r="V6" s="38" t="str">
        <f>IF($C6&lt;&gt;"",_xlfn.XLOOKUP(C6,Table1[ID],Table1[notes]),"")</f>
        <v/>
      </c>
      <c r="W6" s="41" t="str">
        <f>IF(C6&lt;&gt;"",IF(_xlfn.FLOOR.MATH(C6,100)=0,"غير موزع",_xlfn.XLOOKUP(_xlfn.FLOOR.MATH(C6,100),Classes!$A$1:$A$8,Classes!$B$1:$B$8,"error")),"")</f>
        <v>القديس متى الرسول</v>
      </c>
    </row>
    <row r="7" spans="1:23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HYPERLINK("&amp;""""&amp;"https://raw.githubusercontent.com/KyrillosMorgan/preparatory/main/no_pic.jpg"),"")</f>
        <v>=HYPERLINK("https://raw.githubusercontent.com/KyrillosMorgan/preparatory/main/115.jpg",IMAGE("https://raw.githubusercontent.com/KyrillosMorgan/preparatory/main/115.jpg"))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115</v>
      </c>
      <c r="D7" s="38" t="str">
        <f>IF(C7&lt;&gt;"",_xlfn.XLOOKUP(Class!C7,Table1[ID],Table1[fname]),"")</f>
        <v>بافلي سامر سمير</v>
      </c>
      <c r="E7" s="37" cm="1">
        <f t="array" ref="E7">IF((C7&lt;&gt;"")*(COUNTIF(Table2[ID],Class!C7)&lt;&gt;0),INDEX(Attendance_sorted!$A$1:$CV$500,MATCH(Class!C7,Attendance_sorted!$A$1:$A$500),COUNTIF(Table2[ID],Class!C7)+1),"")</f>
        <v>45317</v>
      </c>
      <c r="F7" s="3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1</v>
      </c>
      <c r="G7" s="40" cm="1">
        <f t="array" aca="1" ref="G7" ca="1">IF(C7&lt;&gt;"",IF(F7*100/Table3[حساب الحضور من اخر عدد مرات]&gt;100,1,F7/Table3[حساب الحضور من اخر عدد مرات]),"")</f>
        <v>0.1111111111111111</v>
      </c>
      <c r="H7" s="38" t="str">
        <f>IF(C7&lt;&gt;"",_xlfn.XLOOKUP(C7,Table1[ID],Table1[tel2]),"")</f>
        <v/>
      </c>
      <c r="I7" s="38" t="str">
        <f>IF(C7&lt;&gt;"",_xlfn.XLOOKUP(C7,Table1[ID],Table1[tel4]),"")</f>
        <v>01228234164</v>
      </c>
      <c r="J7" s="38" t="str">
        <f>IF(C7&lt;&gt;"",_xlfn.XLOOKUP(C7,Table1[ID],Table1[tel3]),"")</f>
        <v>01221876205</v>
      </c>
      <c r="K7" s="38" t="str">
        <f>IF(C7&lt;&gt;"",_xlfn.XLOOKUP(C7,Table1[ID],Table1[tel1]),"")</f>
        <v/>
      </c>
      <c r="L7" s="38" t="str">
        <f>IF($C7&lt;&gt;"",_xlfn.XLOOKUP(C7,Table1[ID],Table1[address1]),"")</f>
        <v>36</v>
      </c>
      <c r="M7" s="38" t="str">
        <f>IF($C7&lt;&gt;"",_xlfn.XLOOKUP(C7,Table1[ID],Table1[address2]),"")</f>
        <v>محطة الزيتون</v>
      </c>
      <c r="N7" s="38" t="str">
        <f>IF($C7&lt;&gt;"",_xlfn.XLOOKUP(C7,Table1[ID],Table1[address3]),"")</f>
        <v/>
      </c>
      <c r="O7" s="38" t="str">
        <f>IF($C7&lt;&gt;"",_xlfn.XLOOKUP(C7,Table1[ID],Table1[address4]),"")</f>
        <v>11</v>
      </c>
      <c r="P7" s="38" t="str">
        <f>IF($C7&lt;&gt;"",_xlfn.XLOOKUP(C7,Table1[ID],Table1[address5]),"")</f>
        <v>21</v>
      </c>
      <c r="Q7" s="38" t="str">
        <f>IF($C7&lt;&gt;"",_xlfn.XLOOKUP(C7,Table1[ID],Table1[address7]),"")</f>
        <v>البوستة</v>
      </c>
      <c r="R7" s="38" t="str">
        <f>IF($C7&lt;&gt;"",_xlfn.XLOOKUP(C7,Table1[ID],Table1[address6]),"")</f>
        <v>الزيتون</v>
      </c>
      <c r="S7" s="37">
        <f>IF($C7&lt;&gt;"",_xlfn.XLOOKUP(C7,Table1[ID],Table1[bdate]),"")</f>
        <v>39639</v>
      </c>
      <c r="T7" s="38" t="str">
        <f>IF($C7&lt;&gt;"",_xlfn.XLOOKUP(C7,Table1[ID],Table1[school_job]),"")</f>
        <v>جيل حورس</v>
      </c>
      <c r="U7" s="38" t="str">
        <f>IF($C7&lt;&gt;"",_xlfn.XLOOKUP(C7,Table1[ID],Table1[con_father]),"")</f>
        <v>ابونا انطونيوس</v>
      </c>
      <c r="V7" s="38" t="str">
        <f>IF($C7&lt;&gt;"",_xlfn.XLOOKUP(C7,Table1[ID],Table1[notes]),"")</f>
        <v/>
      </c>
      <c r="W7" s="41" t="str">
        <f>IF(C7&lt;&gt;"",IF(_xlfn.FLOOR.MATH(C7,100)=0,"غير موزع",_xlfn.XLOOKUP(_xlfn.FLOOR.MATH(C7,100),Classes!$A$1:$A$8,Classes!$B$1:$B$8,"error")),"")</f>
        <v>القديس متى الرسول</v>
      </c>
    </row>
    <row r="8" spans="1:23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HYPERLINK("&amp;""""&amp;"https://raw.githubusercontent.com/KyrillosMorgan/preparatory/main/no_pic.jpg"),"")</f>
        <v>=HYPERLINK("https://raw.githubusercontent.com/KyrillosMorgan/preparatory/main/116.jpg",IMAGE("https://raw.githubusercontent.com/KyrillosMorgan/preparatory/main/116.jpg"))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116</v>
      </c>
      <c r="D8" s="38" t="str">
        <f>IF(C8&lt;&gt;"",_xlfn.XLOOKUP(Class!C8,Table1[ID],Table1[fname]),"")</f>
        <v>بولا بيشوي جمال</v>
      </c>
      <c r="E8" s="37" cm="1">
        <f t="array" ref="E8">IF((C8&lt;&gt;"")*(COUNTIF(Table2[ID],Class!C8)&lt;&gt;0),INDEX(Attendance_sorted!$A$1:$CV$500,MATCH(Class!C8,Attendance_sorted!$A$1:$A$500),COUNTIF(Table2[ID],Class!C8)+1),"")</f>
        <v>45324</v>
      </c>
      <c r="F8" s="3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3</v>
      </c>
      <c r="G8" s="40" cm="1">
        <f t="array" aca="1" ref="G8" ca="1">IF(C8&lt;&gt;"",IF(F8*100/Table3[حساب الحضور من اخر عدد مرات]&gt;100,1,F8/Table3[حساب الحضور من اخر عدد مرات]),"")</f>
        <v>0.33333333333333331</v>
      </c>
      <c r="H8" s="38" t="str">
        <f>IF(C8&lt;&gt;"",_xlfn.XLOOKUP(C8,Table1[ID],Table1[tel2]),"")</f>
        <v>01221012226</v>
      </c>
      <c r="I8" s="38" t="str">
        <f>IF(C8&lt;&gt;"",_xlfn.XLOOKUP(C8,Table1[ID],Table1[tel4]),"")</f>
        <v>01208182527</v>
      </c>
      <c r="J8" s="38" t="str">
        <f>IF(C8&lt;&gt;"",_xlfn.XLOOKUP(C8,Table1[ID],Table1[tel3]),"")</f>
        <v>01200909019</v>
      </c>
      <c r="K8" s="38" t="str">
        <f>IF(C8&lt;&gt;"",_xlfn.XLOOKUP(C8,Table1[ID],Table1[tel1]),"")</f>
        <v/>
      </c>
      <c r="L8" s="38" t="str">
        <f>IF($C8&lt;&gt;"",_xlfn.XLOOKUP(C8,Table1[ID],Table1[address1]),"")</f>
        <v>31</v>
      </c>
      <c r="M8" s="38" t="str">
        <f>IF($C8&lt;&gt;"",_xlfn.XLOOKUP(C8,Table1[ID],Table1[address2]),"")</f>
        <v>توفيق طامبا</v>
      </c>
      <c r="N8" s="38" t="str">
        <f>IF($C8&lt;&gt;"",_xlfn.XLOOKUP(C8,Table1[ID],Table1[address3]),"")</f>
        <v/>
      </c>
      <c r="O8" s="38" t="str">
        <f>IF($C8&lt;&gt;"",_xlfn.XLOOKUP(C8,Table1[ID],Table1[address4]),"")</f>
        <v>1</v>
      </c>
      <c r="P8" s="38" t="str">
        <f>IF($C8&lt;&gt;"",_xlfn.XLOOKUP(C8,Table1[ID],Table1[address5]),"")</f>
        <v>2</v>
      </c>
      <c r="Q8" s="38" t="str">
        <f>IF($C8&lt;&gt;"",_xlfn.XLOOKUP(C8,Table1[ID],Table1[address7]),"")</f>
        <v>سنتر السلام</v>
      </c>
      <c r="R8" s="38" t="str">
        <f>IF($C8&lt;&gt;"",_xlfn.XLOOKUP(C8,Table1[ID],Table1[address6]),"")</f>
        <v>الزيتون</v>
      </c>
      <c r="S8" s="37">
        <f>IF($C8&lt;&gt;"",_xlfn.XLOOKUP(C8,Table1[ID],Table1[bdate]),"")</f>
        <v>39788</v>
      </c>
      <c r="T8" s="38" t="str">
        <f>IF($C8&lt;&gt;"",_xlfn.XLOOKUP(C8,Table1[ID],Table1[school_job]),"")</f>
        <v>المعارف الحديثة</v>
      </c>
      <c r="U8" s="38" t="str">
        <f>IF($C8&lt;&gt;"",_xlfn.XLOOKUP(C8,Table1[ID],Table1[con_father]),"")</f>
        <v>ابونا شنوده</v>
      </c>
      <c r="V8" s="38" t="str">
        <f>IF($C8&lt;&gt;"",_xlfn.XLOOKUP(C8,Table1[ID],Table1[notes]),"")</f>
        <v/>
      </c>
      <c r="W8" s="41" t="str">
        <f>IF(C8&lt;&gt;"",IF(_xlfn.FLOOR.MATH(C8,100)=0,"غير موزع",_xlfn.XLOOKUP(_xlfn.FLOOR.MATH(C8,100),Classes!$A$1:$A$8,Classes!$B$1:$B$8,"error")),"")</f>
        <v>القديس متى الرسول</v>
      </c>
    </row>
    <row r="9" spans="1:23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HYPERLINK("&amp;""""&amp;"https://raw.githubusercontent.com/KyrillosMorgan/preparatory/main/no_pic.jpg"),"")</f>
        <v>=HYPERLINK("https://raw.githubusercontent.com/KyrillosMorgan/preparatory/main/no_pic.jpg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38">
        <v>118</v>
      </c>
      <c r="D9" s="38" t="str">
        <f>IF(C9&lt;&gt;"",_xlfn.XLOOKUP(Class!C9,Table1[ID],Table1[fname]),"")</f>
        <v>بولا هاني رزق</v>
      </c>
      <c r="E9" s="37" t="str" cm="1">
        <f t="array" ref="E9">IF((C9&lt;&gt;"")*(COUNTIF(Table2[ID],Class!C9)&lt;&gt;0),INDEX(Attendance_sorted!$A$1:$CV$500,MATCH(Class!C9,Attendance_sorted!$A$1:$A$500),COUNTIF(Table2[ID],Class!C9)+1),"")</f>
        <v/>
      </c>
      <c r="F9" s="3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40" cm="1">
        <f t="array" aca="1" ref="G9" ca="1">IF(C9&lt;&gt;"",IF(F9*100/Table3[حساب الحضور من اخر عدد مرات]&gt;100,1,F9/Table3[حساب الحضور من اخر عدد مرات]),"")</f>
        <v>0</v>
      </c>
      <c r="H9" s="38" t="str">
        <f>IF(C9&lt;&gt;"",_xlfn.XLOOKUP(C9,Table1[ID],Table1[tel2]),"")</f>
        <v>01277760506</v>
      </c>
      <c r="I9" s="38" t="str">
        <f>IF(C9&lt;&gt;"",_xlfn.XLOOKUP(C9,Table1[ID],Table1[tel4]),"")</f>
        <v/>
      </c>
      <c r="J9" s="38" t="str">
        <f>IF(C9&lt;&gt;"",_xlfn.XLOOKUP(C9,Table1[ID],Table1[tel3]),"")</f>
        <v/>
      </c>
      <c r="K9" s="38" t="str">
        <f>IF(C9&lt;&gt;"",_xlfn.XLOOKUP(C9,Table1[ID],Table1[tel1]),"")</f>
        <v/>
      </c>
      <c r="L9" s="38" t="str">
        <f>IF($C9&lt;&gt;"",_xlfn.XLOOKUP(C9,Table1[ID],Table1[address1]),"")</f>
        <v/>
      </c>
      <c r="M9" s="38" t="str">
        <f>IF($C9&lt;&gt;"",_xlfn.XLOOKUP(C9,Table1[ID],Table1[address2]),"")</f>
        <v>محمد سامب</v>
      </c>
      <c r="N9" s="38" t="str">
        <f>IF($C9&lt;&gt;"",_xlfn.XLOOKUP(C9,Table1[ID],Table1[address3]),"")</f>
        <v/>
      </c>
      <c r="O9" s="38" t="str">
        <f>IF($C9&lt;&gt;"",_xlfn.XLOOKUP(C9,Table1[ID],Table1[address4]),"")</f>
        <v>2</v>
      </c>
      <c r="P9" s="38" t="str">
        <f>IF($C9&lt;&gt;"",_xlfn.XLOOKUP(C9,Table1[ID],Table1[address5]),"")</f>
        <v>4</v>
      </c>
      <c r="Q9" s="38" t="str">
        <f>IF($C9&lt;&gt;"",_xlfn.XLOOKUP(C9,Table1[ID],Table1[address7]),"")</f>
        <v/>
      </c>
      <c r="R9" s="38" t="str">
        <f>IF($C9&lt;&gt;"",_xlfn.XLOOKUP(C9,Table1[ID],Table1[address6]),"")</f>
        <v>المرج الجديدة</v>
      </c>
      <c r="S9" s="37">
        <f>IF($C9&lt;&gt;"",_xlfn.XLOOKUP(C9,Table1[ID],Table1[bdate]),"")</f>
        <v>40033</v>
      </c>
      <c r="T9" s="38" t="str">
        <f>IF($C9&lt;&gt;"",_xlfn.XLOOKUP(C9,Table1[ID],Table1[school_job]),"")</f>
        <v/>
      </c>
      <c r="U9" s="38" t="str">
        <f>IF($C9&lt;&gt;"",_xlfn.XLOOKUP(C9,Table1[ID],Table1[con_father]),"")</f>
        <v/>
      </c>
      <c r="V9" s="38" t="str">
        <f>IF($C9&lt;&gt;"",_xlfn.XLOOKUP(C9,Table1[ID],Table1[notes]),"")</f>
        <v/>
      </c>
      <c r="W9" s="41" t="str">
        <f>IF(C9&lt;&gt;"",IF(_xlfn.FLOOR.MATH(C9,100)=0,"غير موزع",_xlfn.XLOOKUP(_xlfn.FLOOR.MATH(C9,100),Classes!$A$1:$A$8,Classes!$B$1:$B$8,"error")),"")</f>
        <v>القديس متى الرسول</v>
      </c>
    </row>
    <row r="10" spans="1:23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HYPERLINK("&amp;""""&amp;"https://raw.githubusercontent.com/KyrillosMorgan/preparatory/main/no_pic.jpg"),"")</f>
        <v>=HYPERLINK("https://raw.githubusercontent.com/KyrillosMorgan/preparatory/main/119.jpg",IMAGE("https://raw.githubusercontent.com/KyrillosMorgan/preparatory/main/119.jpg"))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119</v>
      </c>
      <c r="D10" s="38" t="str">
        <f>IF(C10&lt;&gt;"",_xlfn.XLOOKUP(Class!C10,Table1[ID],Table1[fname]),"")</f>
        <v>بيتر باسم قديس</v>
      </c>
      <c r="E10" s="37" cm="1">
        <f t="array" ref="E10">IF((C10&lt;&gt;"")*(COUNTIF(Table2[ID],Class!C10)&lt;&gt;0),INDEX(Attendance_sorted!$A$1:$CV$500,MATCH(Class!C10,Attendance_sorted!$A$1:$A$500),COUNTIF(Table2[ID],Class!C10)+1),"")</f>
        <v>45268</v>
      </c>
      <c r="F10" s="3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0</v>
      </c>
      <c r="G10" s="40" cm="1">
        <f t="array" aca="1" ref="G10" ca="1">IF(C10&lt;&gt;"",IF(F10*100/Table3[حساب الحضور من اخر عدد مرات]&gt;100,1,F10/Table3[حساب الحضور من اخر عدد مرات]),"")</f>
        <v>0</v>
      </c>
      <c r="H10" s="38" t="str">
        <f>IF(C10&lt;&gt;"",_xlfn.XLOOKUP(C10,Table1[ID],Table1[tel2]),"")</f>
        <v>01276374492</v>
      </c>
      <c r="I10" s="38" t="str">
        <f>IF(C10&lt;&gt;"",_xlfn.XLOOKUP(C10,Table1[ID],Table1[tel4]),"")</f>
        <v/>
      </c>
      <c r="J10" s="38" t="str">
        <f>IF(C10&lt;&gt;"",_xlfn.XLOOKUP(C10,Table1[ID],Table1[tel3]),"")</f>
        <v/>
      </c>
      <c r="K10" s="38" t="str">
        <f>IF(C10&lt;&gt;"",_xlfn.XLOOKUP(C10,Table1[ID],Table1[tel1]),"")</f>
        <v/>
      </c>
      <c r="L10" s="38" t="str">
        <f>IF($C10&lt;&gt;"",_xlfn.XLOOKUP(C10,Table1[ID],Table1[address1]),"")</f>
        <v>57</v>
      </c>
      <c r="M10" s="38" t="str">
        <f>IF($C10&lt;&gt;"",_xlfn.XLOOKUP(C10,Table1[ID],Table1[address2]),"")</f>
        <v>سليم</v>
      </c>
      <c r="N10" s="38" t="str">
        <f>IF($C10&lt;&gt;"",_xlfn.XLOOKUP(C10,Table1[ID],Table1[address3]),"")</f>
        <v/>
      </c>
      <c r="O10" s="38" t="str">
        <f>IF($C10&lt;&gt;"",_xlfn.XLOOKUP(C10,Table1[ID],Table1[address4]),"")</f>
        <v>4</v>
      </c>
      <c r="P10" s="38" t="str">
        <f>IF($C10&lt;&gt;"",_xlfn.XLOOKUP(C10,Table1[ID],Table1[address5]),"")</f>
        <v>7</v>
      </c>
      <c r="Q10" s="38" t="str">
        <f>IF($C10&lt;&gt;"",_xlfn.XLOOKUP(C10,Table1[ID],Table1[address7]),"")</f>
        <v/>
      </c>
      <c r="R10" s="38" t="str">
        <f>IF($C10&lt;&gt;"",_xlfn.XLOOKUP(C10,Table1[ID],Table1[address6]),"")</f>
        <v>الزيتون</v>
      </c>
      <c r="S10" s="37">
        <f>IF($C10&lt;&gt;"",_xlfn.XLOOKUP(C10,Table1[ID],Table1[bdate]),"")</f>
        <v>39486</v>
      </c>
      <c r="T10" s="38" t="str">
        <f>IF($C10&lt;&gt;"",_xlfn.XLOOKUP(C10,Table1[ID],Table1[school_job]),"")</f>
        <v/>
      </c>
      <c r="U10" s="38" t="str">
        <f>IF($C10&lt;&gt;"",_xlfn.XLOOKUP(C10,Table1[ID],Table1[con_father]),"")</f>
        <v/>
      </c>
      <c r="V10" s="38" t="str">
        <f>IF($C10&lt;&gt;"",_xlfn.XLOOKUP(C10,Table1[ID],Table1[notes]),"")</f>
        <v/>
      </c>
      <c r="W10" s="41" t="str">
        <f>IF(C10&lt;&gt;"",IF(_xlfn.FLOOR.MATH(C10,100)=0,"غير موزع",_xlfn.XLOOKUP(_xlfn.FLOOR.MATH(C10,100),Classes!$A$1:$A$8,Classes!$B$1:$B$8,"error")),"")</f>
        <v>القديس متى الرسول</v>
      </c>
    </row>
    <row r="11" spans="1:23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HYPERLINK("&amp;""""&amp;"https://raw.githubusercontent.com/KyrillosMorgan/preparatory/main/no_pic.jpg"),"")</f>
        <v>=HYPERLINK("https://raw.githubusercontent.com/KyrillosMorgan/preparatory/main/120.jpg",IMAGE("https://raw.githubusercontent.com/KyrillosMorgan/preparatory/main/120.jpg"))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120</v>
      </c>
      <c r="D11" s="38" t="str">
        <f>IF(C11&lt;&gt;"",_xlfn.XLOOKUP(Class!C11,Table1[ID],Table1[fname]),"")</f>
        <v>بيتر هاني جرجس</v>
      </c>
      <c r="E11" s="37" cm="1">
        <f t="array" ref="E11">IF((C11&lt;&gt;"")*(COUNTIF(Table2[ID],Class!C11)&lt;&gt;0),INDEX(Attendance_sorted!$A$1:$CV$500,MATCH(Class!C11,Attendance_sorted!$A$1:$A$500),COUNTIF(Table2[ID],Class!C11)+1),"")</f>
        <v>45338</v>
      </c>
      <c r="F11" s="3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4</v>
      </c>
      <c r="G11" s="40" cm="1">
        <f t="array" aca="1" ref="G11" ca="1">IF(C11&lt;&gt;"",IF(F11*100/Table3[حساب الحضور من اخر عدد مرات]&gt;100,1,F11/Table3[حساب الحضور من اخر عدد مرات]),"")</f>
        <v>0.44444444444444442</v>
      </c>
      <c r="H11" s="38" t="str">
        <f>IF(C11&lt;&gt;"",_xlfn.XLOOKUP(C11,Table1[ID],Table1[tel2]),"")</f>
        <v>01224718945</v>
      </c>
      <c r="I11" s="38" t="str">
        <f>IF(C11&lt;&gt;"",_xlfn.XLOOKUP(C11,Table1[ID],Table1[tel4]),"")</f>
        <v/>
      </c>
      <c r="J11" s="38" t="str">
        <f>IF(C11&lt;&gt;"",_xlfn.XLOOKUP(C11,Table1[ID],Table1[tel3]),"")</f>
        <v/>
      </c>
      <c r="K11" s="38" t="str">
        <f>IF(C11&lt;&gt;"",_xlfn.XLOOKUP(C11,Table1[ID],Table1[tel1]),"")</f>
        <v/>
      </c>
      <c r="L11" s="38" t="str">
        <f>IF($C11&lt;&gt;"",_xlfn.XLOOKUP(C11,Table1[ID],Table1[address1]),"")</f>
        <v>6ب</v>
      </c>
      <c r="M11" s="38" t="str">
        <f>IF($C11&lt;&gt;"",_xlfn.XLOOKUP(C11,Table1[ID],Table1[address2]),"")</f>
        <v>سنان</v>
      </c>
      <c r="N11" s="38" t="str">
        <f>IF($C11&lt;&gt;"",_xlfn.XLOOKUP(C11,Table1[ID],Table1[address3]),"")</f>
        <v/>
      </c>
      <c r="O11" s="38" t="str">
        <f>IF($C11&lt;&gt;"",_xlfn.XLOOKUP(C11,Table1[ID],Table1[address4]),"")</f>
        <v>2</v>
      </c>
      <c r="P11" s="38" t="str">
        <f>IF($C11&lt;&gt;"",_xlfn.XLOOKUP(C11,Table1[ID],Table1[address5]),"")</f>
        <v>1</v>
      </c>
      <c r="Q11" s="38" t="str">
        <f>IF($C11&lt;&gt;"",_xlfn.XLOOKUP(C11,Table1[ID],Table1[address7]),"")</f>
        <v>حضانة anna</v>
      </c>
      <c r="R11" s="38" t="str">
        <f>IF($C11&lt;&gt;"",_xlfn.XLOOKUP(C11,Table1[ID],Table1[address6]),"")</f>
        <v>الزيتون</v>
      </c>
      <c r="S11" s="37">
        <f>IF($C11&lt;&gt;"",_xlfn.XLOOKUP(C11,Table1[ID],Table1[bdate]),"")</f>
        <v>39920</v>
      </c>
      <c r="T11" s="38" t="str">
        <f>IF($C11&lt;&gt;"",_xlfn.XLOOKUP(C11,Table1[ID],Table1[school_job]),"")</f>
        <v>المعارف الحديثة</v>
      </c>
      <c r="U11" s="38" t="str">
        <f>IF($C11&lt;&gt;"",_xlfn.XLOOKUP(C11,Table1[ID],Table1[con_father]),"")</f>
        <v>ابونا كيرلس</v>
      </c>
      <c r="V11" s="38" t="str">
        <f>IF($C11&lt;&gt;"",_xlfn.XLOOKUP(C11,Table1[ID],Table1[notes]),"")</f>
        <v/>
      </c>
      <c r="W11" s="41" t="str">
        <f>IF(C11&lt;&gt;"",IF(_xlfn.FLOOR.MATH(C11,100)=0,"غير موزع",_xlfn.XLOOKUP(_xlfn.FLOOR.MATH(C11,100),Classes!$A$1:$A$8,Classes!$B$1:$B$8,"error")),"")</f>
        <v>القديس متى الرسول</v>
      </c>
    </row>
    <row r="12" spans="1:23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HYPERLINK("&amp;""""&amp;"https://raw.githubusercontent.com/KyrillosMorgan/preparatory/main/no_pic.jpg"),"")</f>
        <v>=HYPERLINK("https://raw.githubusercontent.com/KyrillosMorgan/preparatory/main/121.jpg",IMAGE("https://raw.githubusercontent.com/KyrillosMorgan/preparatory/main/121.jpg"))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121</v>
      </c>
      <c r="D12" s="38" t="str">
        <f>IF(C12&lt;&gt;"",_xlfn.XLOOKUP(Class!C12,Table1[ID],Table1[fname]),"")</f>
        <v>بيشوي جرجس صابر</v>
      </c>
      <c r="E12" s="37" cm="1">
        <f t="array" ref="E12">IF((C12&lt;&gt;"")*(COUNTIF(Table2[ID],Class!C12)&lt;&gt;0),INDEX(Attendance_sorted!$A$1:$CV$500,MATCH(Class!C12,Attendance_sorted!$A$1:$A$500),COUNTIF(Table2[ID],Class!C12)+1),"")</f>
        <v>45282</v>
      </c>
      <c r="F12" s="3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0</v>
      </c>
      <c r="G12" s="40" cm="1">
        <f t="array" aca="1" ref="G12" ca="1">IF(C12&lt;&gt;"",IF(F12*100/Table3[حساب الحضور من اخر عدد مرات]&gt;100,1,F12/Table3[حساب الحضور من اخر عدد مرات]),"")</f>
        <v>0</v>
      </c>
      <c r="H12" s="38" t="str">
        <f>IF(C12&lt;&gt;"",_xlfn.XLOOKUP(C12,Table1[ID],Table1[tel2]),"")</f>
        <v>01203465535</v>
      </c>
      <c r="I12" s="38" t="str">
        <f>IF(C12&lt;&gt;"",_xlfn.XLOOKUP(C12,Table1[ID],Table1[tel4]),"")</f>
        <v>01279096784</v>
      </c>
      <c r="J12" s="38" t="str">
        <f>IF(C12&lt;&gt;"",_xlfn.XLOOKUP(C12,Table1[ID],Table1[tel3]),"")</f>
        <v>01203353030</v>
      </c>
      <c r="K12" s="38" t="str">
        <f>IF(C12&lt;&gt;"",_xlfn.XLOOKUP(C12,Table1[ID],Table1[tel1]),"")</f>
        <v/>
      </c>
      <c r="L12" s="38" t="str">
        <f>IF($C12&lt;&gt;"",_xlfn.XLOOKUP(C12,Table1[ID],Table1[address1]),"")</f>
        <v>42</v>
      </c>
      <c r="M12" s="38" t="str">
        <f>IF($C12&lt;&gt;"",_xlfn.XLOOKUP(C12,Table1[ID],Table1[address2]),"")</f>
        <v>العزيز بالله</v>
      </c>
      <c r="N12" s="38" t="str">
        <f>IF($C12&lt;&gt;"",_xlfn.XLOOKUP(C12,Table1[ID],Table1[address3]),"")</f>
        <v/>
      </c>
      <c r="O12" s="38" t="str">
        <f>IF($C12&lt;&gt;"",_xlfn.XLOOKUP(C12,Table1[ID],Table1[address4]),"")</f>
        <v>5</v>
      </c>
      <c r="P12" s="38" t="str">
        <f>IF($C12&lt;&gt;"",_xlfn.XLOOKUP(C12,Table1[ID],Table1[address5]),"")</f>
        <v>7</v>
      </c>
      <c r="Q12" s="38" t="str">
        <f>IF($C12&lt;&gt;"",_xlfn.XLOOKUP(C12,Table1[ID],Table1[address7]),"")</f>
        <v>كارفور</v>
      </c>
      <c r="R12" s="38" t="str">
        <f>IF($C12&lt;&gt;"",_xlfn.XLOOKUP(C12,Table1[ID],Table1[address6]),"")</f>
        <v>الزيتون</v>
      </c>
      <c r="S12" s="37">
        <f>IF($C12&lt;&gt;"",_xlfn.XLOOKUP(C12,Table1[ID],Table1[bdate]),"")</f>
        <v>39731</v>
      </c>
      <c r="T12" s="38" t="str">
        <f>IF($C12&lt;&gt;"",_xlfn.XLOOKUP(C12,Table1[ID],Table1[school_job]),"")</f>
        <v>سانت ماري لغات</v>
      </c>
      <c r="U12" s="38" t="str">
        <f>IF($C12&lt;&gt;"",_xlfn.XLOOKUP(C12,Table1[ID],Table1[con_father]),"")</f>
        <v>ابونا انطونيوس</v>
      </c>
      <c r="V12" s="38" t="str">
        <f>IF($C12&lt;&gt;"",_xlfn.XLOOKUP(C12,Table1[ID],Table1[notes]),"")</f>
        <v/>
      </c>
      <c r="W12" s="41" t="str">
        <f>IF(C12&lt;&gt;"",IF(_xlfn.FLOOR.MATH(C12,100)=0,"غير موزع",_xlfn.XLOOKUP(_xlfn.FLOOR.MATH(C12,100),Classes!$A$1:$A$8,Classes!$B$1:$B$8,"error")),"")</f>
        <v>القديس متى الرسول</v>
      </c>
    </row>
    <row r="13" spans="1:23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HYPERLINK("&amp;""""&amp;"https://raw.githubusercontent.com/KyrillosMorgan/preparatory/main/no_pic.jpg"),"")</f>
        <v>=HYPERLINK("https://raw.githubusercontent.com/KyrillosMorgan/preparatory/main/122.jpg",IMAGE("https://raw.githubusercontent.com/KyrillosMorgan/preparatory/main/122.jpg"))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122</v>
      </c>
      <c r="D13" s="38" t="str">
        <f>IF(C13&lt;&gt;"",_xlfn.XLOOKUP(Class!C13,Table1[ID],Table1[fname]),"")</f>
        <v>توماس ايهاب سمير شحاته</v>
      </c>
      <c r="E13" s="37" cm="1">
        <f t="array" ref="E13">IF((C13&lt;&gt;"")*(COUNTIF(Table2[ID],Class!C13)&lt;&gt;0),INDEX(Attendance_sorted!$A$1:$CV$500,MATCH(Class!C13,Attendance_sorted!$A$1:$A$500),COUNTIF(Table2[ID],Class!C13)+1),"")</f>
        <v>45317</v>
      </c>
      <c r="F13" s="3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1</v>
      </c>
      <c r="G13" s="40" cm="1">
        <f t="array" aca="1" ref="G13" ca="1">IF(C13&lt;&gt;"",IF(F13*100/Table3[حساب الحضور من اخر عدد مرات]&gt;100,1,F13/Table3[حساب الحضور من اخر عدد مرات]),"")</f>
        <v>0.1111111111111111</v>
      </c>
      <c r="H13" s="38" t="str">
        <f>IF(C13&lt;&gt;"",_xlfn.XLOOKUP(C13,Table1[ID],Table1[tel2]),"")</f>
        <v>01274318936</v>
      </c>
      <c r="I13" s="38" t="str">
        <f>IF(C13&lt;&gt;"",_xlfn.XLOOKUP(C13,Table1[ID],Table1[tel4]),"")</f>
        <v>0120873740</v>
      </c>
      <c r="J13" s="38" t="str">
        <f>IF(C13&lt;&gt;"",_xlfn.XLOOKUP(C13,Table1[ID],Table1[tel3]),"")</f>
        <v>01221004407</v>
      </c>
      <c r="K13" s="38" t="str">
        <f>IF(C13&lt;&gt;"",_xlfn.XLOOKUP(C13,Table1[ID],Table1[tel1]),"")</f>
        <v/>
      </c>
      <c r="L13" s="38" t="str">
        <f>IF($C13&lt;&gt;"",_xlfn.XLOOKUP(C13,Table1[ID],Table1[address1]),"")</f>
        <v>14</v>
      </c>
      <c r="M13" s="38" t="str">
        <f>IF($C13&lt;&gt;"",_xlfn.XLOOKUP(C13,Table1[ID],Table1[address2]),"")</f>
        <v>سنان</v>
      </c>
      <c r="N13" s="38" t="str">
        <f>IF($C13&lt;&gt;"",_xlfn.XLOOKUP(C13,Table1[ID],Table1[address3]),"")</f>
        <v/>
      </c>
      <c r="O13" s="38" t="str">
        <f>IF($C13&lt;&gt;"",_xlfn.XLOOKUP(C13,Table1[ID],Table1[address4]),"")</f>
        <v>6</v>
      </c>
      <c r="P13" s="38" t="str">
        <f>IF($C13&lt;&gt;"",_xlfn.XLOOKUP(C13,Table1[ID],Table1[address5]),"")</f>
        <v>7</v>
      </c>
      <c r="Q13" s="38" t="str">
        <f>IF($C13&lt;&gt;"",_xlfn.XLOOKUP(C13,Table1[ID],Table1[address7]),"")</f>
        <v>ماركت العجايبي</v>
      </c>
      <c r="R13" s="38" t="str">
        <f>IF($C13&lt;&gt;"",_xlfn.XLOOKUP(C13,Table1[ID],Table1[address6]),"")</f>
        <v>الزيتون</v>
      </c>
      <c r="S13" s="37">
        <f>IF($C13&lt;&gt;"",_xlfn.XLOOKUP(C13,Table1[ID],Table1[bdate]),"")</f>
        <v>39702</v>
      </c>
      <c r="T13" s="38" t="str">
        <f>IF($C13&lt;&gt;"",_xlfn.XLOOKUP(C13,Table1[ID],Table1[school_job]),"")</f>
        <v>المعارف الحديثة</v>
      </c>
      <c r="U13" s="38" t="str">
        <f>IF($C13&lt;&gt;"",_xlfn.XLOOKUP(C13,Table1[ID],Table1[con_father]),"")</f>
        <v/>
      </c>
      <c r="V13" s="38" t="str">
        <f>IF($C13&lt;&gt;"",_xlfn.XLOOKUP(C13,Table1[ID],Table1[notes]),"")</f>
        <v/>
      </c>
      <c r="W13" s="41" t="str">
        <f>IF(C13&lt;&gt;"",IF(_xlfn.FLOOR.MATH(C13,100)=0,"غير موزع",_xlfn.XLOOKUP(_xlfn.FLOOR.MATH(C13,100),Classes!$A$1:$A$8,Classes!$B$1:$B$8,"error")),"")</f>
        <v>القديس متى الرسول</v>
      </c>
    </row>
    <row r="14" spans="1:23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HYPERLINK("&amp;""""&amp;"https://raw.githubusercontent.com/KyrillosMorgan/preparatory/main/no_pic.jpg"),"")</f>
        <v>=HYPERLINK("https://raw.githubusercontent.com/KyrillosMorgan/preparatory/main/123.jpg",IMAGE("https://raw.githubusercontent.com/KyrillosMorgan/preparatory/main/123.jpg"))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123</v>
      </c>
      <c r="D14" s="38" t="str">
        <f>IF(C14&lt;&gt;"",_xlfn.XLOOKUP(Class!C14,Table1[ID],Table1[fname]),"")</f>
        <v>جوفاني امير انور روفائيل</v>
      </c>
      <c r="E14" s="37" cm="1">
        <f t="array" ref="E14">IF((C14&lt;&gt;"")*(COUNTIF(Table2[ID],Class!C14)&lt;&gt;0),INDEX(Attendance_sorted!$A$1:$CV$500,MATCH(Class!C14,Attendance_sorted!$A$1:$A$500),COUNTIF(Table2[ID],Class!C14)+1),"")</f>
        <v>45268</v>
      </c>
      <c r="F14" s="3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0</v>
      </c>
      <c r="G14" s="40" cm="1">
        <f t="array" aca="1" ref="G14" ca="1">IF(C14&lt;&gt;"",IF(F14*100/Table3[حساب الحضور من اخر عدد مرات]&gt;100,1,F14/Table3[حساب الحضور من اخر عدد مرات]),"")</f>
        <v>0</v>
      </c>
      <c r="H14" s="38" t="str">
        <f>IF(C14&lt;&gt;"",_xlfn.XLOOKUP(C14,Table1[ID],Table1[tel2]),"")</f>
        <v>01227401470</v>
      </c>
      <c r="I14" s="38" t="str">
        <f>IF(C14&lt;&gt;"",_xlfn.XLOOKUP(C14,Table1[ID],Table1[tel4]),"")</f>
        <v/>
      </c>
      <c r="J14" s="38" t="str">
        <f>IF(C14&lt;&gt;"",_xlfn.XLOOKUP(C14,Table1[ID],Table1[tel3]),"")</f>
        <v/>
      </c>
      <c r="K14" s="38" t="str">
        <f>IF(C14&lt;&gt;"",_xlfn.XLOOKUP(C14,Table1[ID],Table1[tel1]),"")</f>
        <v/>
      </c>
      <c r="L14" s="38" t="str">
        <f>IF($C14&lt;&gt;"",_xlfn.XLOOKUP(C14,Table1[ID],Table1[address1]),"")</f>
        <v>27</v>
      </c>
      <c r="M14" s="38" t="str">
        <f>IF($C14&lt;&gt;"",_xlfn.XLOOKUP(C14,Table1[ID],Table1[address2]),"")</f>
        <v>نصوح</v>
      </c>
      <c r="N14" s="38" t="str">
        <f>IF($C14&lt;&gt;"",_xlfn.XLOOKUP(C14,Table1[ID],Table1[address3]),"")</f>
        <v>طومانباي</v>
      </c>
      <c r="O14" s="38" t="str">
        <f>IF($C14&lt;&gt;"",_xlfn.XLOOKUP(C14,Table1[ID],Table1[address4]),"")</f>
        <v>6</v>
      </c>
      <c r="P14" s="38" t="str">
        <f>IF($C14&lt;&gt;"",_xlfn.XLOOKUP(C14,Table1[ID],Table1[address5]),"")</f>
        <v>26</v>
      </c>
      <c r="Q14" s="38" t="str">
        <f>IF($C14&lt;&gt;"",_xlfn.XLOOKUP(C14,Table1[ID],Table1[address7]),"")</f>
        <v>مول الملكه</v>
      </c>
      <c r="R14" s="38" t="str">
        <f>IF($C14&lt;&gt;"",_xlfn.XLOOKUP(C14,Table1[ID],Table1[address6]),"")</f>
        <v>الزيتون</v>
      </c>
      <c r="S14" s="37">
        <f>IF($C14&lt;&gt;"",_xlfn.XLOOKUP(C14,Table1[ID],Table1[bdate]),"")</f>
        <v>39605</v>
      </c>
      <c r="T14" s="38" t="str">
        <f>IF($C14&lt;&gt;"",_xlfn.XLOOKUP(C14,Table1[ID],Table1[school_job]),"")</f>
        <v/>
      </c>
      <c r="U14" s="38" t="str">
        <f>IF($C14&lt;&gt;"",_xlfn.XLOOKUP(C14,Table1[ID],Table1[con_father]),"")</f>
        <v/>
      </c>
      <c r="V14" s="38" t="str">
        <f>IF($C14&lt;&gt;"",_xlfn.XLOOKUP(C14,Table1[ID],Table1[notes]),"")</f>
        <v/>
      </c>
      <c r="W14" s="41" t="str">
        <f>IF(C14&lt;&gt;"",IF(_xlfn.FLOOR.MATH(C14,100)=0,"غير موزع",_xlfn.XLOOKUP(_xlfn.FLOOR.MATH(C14,100),Classes!$A$1:$A$8,Classes!$B$1:$B$8,"error")),"")</f>
        <v>القديس متى الرسول</v>
      </c>
    </row>
    <row r="15" spans="1:23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HYPERLINK("&amp;""""&amp;"https://raw.githubusercontent.com/KyrillosMorgan/preparatory/main/no_pic.jpg"),"")</f>
        <v>=HYPERLINK("https://raw.githubusercontent.com/KyrillosMorgan/preparatory/main/no_pic.jpg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38">
        <v>124</v>
      </c>
      <c r="D15" s="38" t="str">
        <f>IF(C15&lt;&gt;"",_xlfn.XLOOKUP(Class!C15,Table1[ID],Table1[fname]),"")</f>
        <v>جوليوس جمال سعيد</v>
      </c>
      <c r="E15" s="37" t="str" cm="1">
        <f t="array" ref="E15">IF((C15&lt;&gt;"")*(COUNTIF(Table2[ID],Class!C15)&lt;&gt;0),INDEX(Attendance_sorted!$A$1:$CV$500,MATCH(Class!C15,Attendance_sorted!$A$1:$A$500),COUNTIF(Table2[ID],Class!C15)+1),"")</f>
        <v/>
      </c>
      <c r="F15" s="3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0</v>
      </c>
      <c r="G15" s="40" cm="1">
        <f t="array" aca="1" ref="G15" ca="1">IF(C15&lt;&gt;"",IF(F15*100/Table3[حساب الحضور من اخر عدد مرات]&gt;100,1,F15/Table3[حساب الحضور من اخر عدد مرات]),"")</f>
        <v>0</v>
      </c>
      <c r="H15" s="38" t="str">
        <f>IF(C15&lt;&gt;"",_xlfn.XLOOKUP(C15,Table1[ID],Table1[tel2]),"")</f>
        <v>01140181420</v>
      </c>
      <c r="I15" s="38" t="str">
        <f>IF(C15&lt;&gt;"",_xlfn.XLOOKUP(C15,Table1[ID],Table1[tel4]),"")</f>
        <v/>
      </c>
      <c r="J15" s="38" t="str">
        <f>IF(C15&lt;&gt;"",_xlfn.XLOOKUP(C15,Table1[ID],Table1[tel3]),"")</f>
        <v/>
      </c>
      <c r="K15" s="38" t="str">
        <f>IF(C15&lt;&gt;"",_xlfn.XLOOKUP(C15,Table1[ID],Table1[tel1]),"")</f>
        <v/>
      </c>
      <c r="L15" s="38" t="str">
        <f>IF($C15&lt;&gt;"",_xlfn.XLOOKUP(C15,Table1[ID],Table1[address1]),"")</f>
        <v>14</v>
      </c>
      <c r="M15" s="38" t="str">
        <f>IF($C15&lt;&gt;"",_xlfn.XLOOKUP(C15,Table1[ID],Table1[address2]),"")</f>
        <v>سنان</v>
      </c>
      <c r="N15" s="38" t="str">
        <f>IF($C15&lt;&gt;"",_xlfn.XLOOKUP(C15,Table1[ID],Table1[address3]),"")</f>
        <v/>
      </c>
      <c r="O15" s="38" t="str">
        <f>IF($C15&lt;&gt;"",_xlfn.XLOOKUP(C15,Table1[ID],Table1[address4]),"")</f>
        <v>2</v>
      </c>
      <c r="P15" s="38" t="str">
        <f>IF($C15&lt;&gt;"",_xlfn.XLOOKUP(C15,Table1[ID],Table1[address5]),"")</f>
        <v>1</v>
      </c>
      <c r="Q15" s="38" t="str">
        <f>IF($C15&lt;&gt;"",_xlfn.XLOOKUP(C15,Table1[ID],Table1[address7]),"")</f>
        <v/>
      </c>
      <c r="R15" s="38" t="str">
        <f>IF($C15&lt;&gt;"",_xlfn.XLOOKUP(C15,Table1[ID],Table1[address6]),"")</f>
        <v>الزيتون</v>
      </c>
      <c r="S15" s="37">
        <f>IF($C15&lt;&gt;"",_xlfn.XLOOKUP(C15,Table1[ID],Table1[bdate]),"")</f>
        <v>40055</v>
      </c>
      <c r="T15" s="38" t="str">
        <f>IF($C15&lt;&gt;"",_xlfn.XLOOKUP(C15,Table1[ID],Table1[school_job]),"")</f>
        <v/>
      </c>
      <c r="U15" s="38" t="str">
        <f>IF($C15&lt;&gt;"",_xlfn.XLOOKUP(C15,Table1[ID],Table1[con_father]),"")</f>
        <v/>
      </c>
      <c r="V15" s="38" t="str">
        <f>IF($C15&lt;&gt;"",_xlfn.XLOOKUP(C15,Table1[ID],Table1[notes]),"")</f>
        <v/>
      </c>
      <c r="W15" s="41" t="str">
        <f>IF(C15&lt;&gt;"",IF(_xlfn.FLOOR.MATH(C15,100)=0,"غير موزع",_xlfn.XLOOKUP(_xlfn.FLOOR.MATH(C15,100),Classes!$A$1:$A$8,Classes!$B$1:$B$8,"error")),"")</f>
        <v>القديس متى الرسول</v>
      </c>
    </row>
    <row r="16" spans="1:23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HYPERLINK("&amp;""""&amp;"https://raw.githubusercontent.com/KyrillosMorgan/preparatory/main/no_pic.jpg"),"")</f>
        <v>=HYPERLINK("https://raw.githubusercontent.com/KyrillosMorgan/preparatory/main/no_pic.jpg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38">
        <v>125</v>
      </c>
      <c r="D16" s="38" t="str">
        <f>IF(C16&lt;&gt;"",_xlfn.XLOOKUP(Class!C16,Table1[ID],Table1[fname]),"")</f>
        <v>ديفيد لطفي تادرس</v>
      </c>
      <c r="E16" s="37" t="str" cm="1">
        <f t="array" ref="E16">IF((C16&lt;&gt;"")*(COUNTIF(Table2[ID],Class!C16)&lt;&gt;0),INDEX(Attendance_sorted!$A$1:$CV$500,MATCH(Class!C16,Attendance_sorted!$A$1:$A$500),COUNTIF(Table2[ID],Class!C16)+1),"")</f>
        <v/>
      </c>
      <c r="F16" s="3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0</v>
      </c>
      <c r="G16" s="40" cm="1">
        <f t="array" aca="1" ref="G16" ca="1">IF(C16&lt;&gt;"",IF(F16*100/Table3[حساب الحضور من اخر عدد مرات]&gt;100,1,F16/Table3[حساب الحضور من اخر عدد مرات]),"")</f>
        <v>0</v>
      </c>
      <c r="H16" s="38" t="str">
        <f>IF(C16&lt;&gt;"",_xlfn.XLOOKUP(C16,Table1[ID],Table1[tel2]),"")</f>
        <v>01228125768</v>
      </c>
      <c r="I16" s="38" t="str">
        <f>IF(C16&lt;&gt;"",_xlfn.XLOOKUP(C16,Table1[ID],Table1[tel4]),"")</f>
        <v/>
      </c>
      <c r="J16" s="38" t="str">
        <f>IF(C16&lt;&gt;"",_xlfn.XLOOKUP(C16,Table1[ID],Table1[tel3]),"")</f>
        <v/>
      </c>
      <c r="K16" s="38" t="str">
        <f>IF(C16&lt;&gt;"",_xlfn.XLOOKUP(C16,Table1[ID],Table1[tel1]),"")</f>
        <v/>
      </c>
      <c r="L16" s="38" t="str">
        <f>IF($C16&lt;&gt;"",_xlfn.XLOOKUP(C16,Table1[ID],Table1[address1]),"")</f>
        <v>6</v>
      </c>
      <c r="M16" s="38" t="str">
        <f>IF($C16&lt;&gt;"",_xlfn.XLOOKUP(C16,Table1[ID],Table1[address2]),"")</f>
        <v>ماهر</v>
      </c>
      <c r="N16" s="38" t="str">
        <f>IF($C16&lt;&gt;"",_xlfn.XLOOKUP(C16,Table1[ID],Table1[address3]),"")</f>
        <v>العزيز بالله</v>
      </c>
      <c r="O16" s="38" t="str">
        <f>IF($C16&lt;&gt;"",_xlfn.XLOOKUP(C16,Table1[ID],Table1[address4]),"")</f>
        <v/>
      </c>
      <c r="P16" s="38" t="str">
        <f>IF($C16&lt;&gt;"",_xlfn.XLOOKUP(C16,Table1[ID],Table1[address5]),"")</f>
        <v/>
      </c>
      <c r="Q16" s="38" t="str">
        <f>IF($C16&lt;&gt;"",_xlfn.XLOOKUP(C16,Table1[ID],Table1[address7]),"")</f>
        <v>صيدلية ريمون</v>
      </c>
      <c r="R16" s="38" t="str">
        <f>IF($C16&lt;&gt;"",_xlfn.XLOOKUP(C16,Table1[ID],Table1[address6]),"")</f>
        <v>الزيتون</v>
      </c>
      <c r="S16" s="37">
        <f>IF($C16&lt;&gt;"",_xlfn.XLOOKUP(C16,Table1[ID],Table1[bdate]),"")</f>
        <v>39896</v>
      </c>
      <c r="T16" s="38" t="str">
        <f>IF($C16&lt;&gt;"",_xlfn.XLOOKUP(C16,Table1[ID],Table1[school_job]),"")</f>
        <v/>
      </c>
      <c r="U16" s="38" t="str">
        <f>IF($C16&lt;&gt;"",_xlfn.XLOOKUP(C16,Table1[ID],Table1[con_father]),"")</f>
        <v/>
      </c>
      <c r="V16" s="38" t="str">
        <f>IF($C16&lt;&gt;"",_xlfn.XLOOKUP(C16,Table1[ID],Table1[notes]),"")</f>
        <v/>
      </c>
      <c r="W16" s="41" t="str">
        <f>IF(C16&lt;&gt;"",IF(_xlfn.FLOOR.MATH(C16,100)=0,"غير موزع",_xlfn.XLOOKUP(_xlfn.FLOOR.MATH(C16,100),Classes!$A$1:$A$8,Classes!$B$1:$B$8,"error")),"")</f>
        <v>القديس متى الرسول</v>
      </c>
    </row>
    <row r="17" spans="1:23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HYPERLINK("&amp;""""&amp;"https://raw.githubusercontent.com/KyrillosMorgan/preparatory/main/no_pic.jpg"),"")</f>
        <v>=HYPERLINK("https://raw.githubusercontent.com/KyrillosMorgan/preparatory/main/126.jpg",IMAGE("https://raw.githubusercontent.com/KyrillosMorgan/preparatory/main/126.jpg"))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126</v>
      </c>
      <c r="D17" s="38" t="str">
        <f>IF(C17&lt;&gt;"",_xlfn.XLOOKUP(Class!C17,Table1[ID],Table1[fname]),"")</f>
        <v>ريمون شفيق سمير</v>
      </c>
      <c r="E17" s="37" cm="1">
        <f t="array" ref="E17">IF((C17&lt;&gt;"")*(COUNTIF(Table2[ID],Class!C17)&lt;&gt;0),INDEX(Attendance_sorted!$A$1:$CV$500,MATCH(Class!C17,Attendance_sorted!$A$1:$A$500),COUNTIF(Table2[ID],Class!C17)+1),"")</f>
        <v>45324</v>
      </c>
      <c r="F17" s="3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2</v>
      </c>
      <c r="G17" s="40" cm="1">
        <f t="array" aca="1" ref="G17" ca="1">IF(C17&lt;&gt;"",IF(F17*100/Table3[حساب الحضور من اخر عدد مرات]&gt;100,1,F17/Table3[حساب الحضور من اخر عدد مرات]),"")</f>
        <v>0.22222222222222221</v>
      </c>
      <c r="H17" s="38" t="str">
        <f>IF(C17&lt;&gt;"",_xlfn.XLOOKUP(C17,Table1[ID],Table1[tel2]),"")</f>
        <v>01227510408</v>
      </c>
      <c r="I17" s="38" t="str">
        <f>IF(C17&lt;&gt;"",_xlfn.XLOOKUP(C17,Table1[ID],Table1[tel4]),"")</f>
        <v>01276777697</v>
      </c>
      <c r="J17" s="38" t="str">
        <f>IF(C17&lt;&gt;"",_xlfn.XLOOKUP(C17,Table1[ID],Table1[tel3]),"")</f>
        <v/>
      </c>
      <c r="K17" s="38" t="str">
        <f>IF(C17&lt;&gt;"",_xlfn.XLOOKUP(C17,Table1[ID],Table1[tel1]),"")</f>
        <v/>
      </c>
      <c r="L17" s="38" t="str">
        <f>IF($C17&lt;&gt;"",_xlfn.XLOOKUP(C17,Table1[ID],Table1[address1]),"")</f>
        <v/>
      </c>
      <c r="M17" s="38" t="str">
        <f>IF($C17&lt;&gt;"",_xlfn.XLOOKUP(C17,Table1[ID],Table1[address2]),"")</f>
        <v>المهدي</v>
      </c>
      <c r="N17" s="38" t="str">
        <f>IF($C17&lt;&gt;"",_xlfn.XLOOKUP(C17,Table1[ID],Table1[address3]),"")</f>
        <v/>
      </c>
      <c r="O17" s="38" t="str">
        <f>IF($C17&lt;&gt;"",_xlfn.XLOOKUP(C17,Table1[ID],Table1[address4]),"")</f>
        <v/>
      </c>
      <c r="P17" s="38" t="str">
        <f>IF($C17&lt;&gt;"",_xlfn.XLOOKUP(C17,Table1[ID],Table1[address5]),"")</f>
        <v/>
      </c>
      <c r="Q17" s="38" t="str">
        <f>IF($C17&lt;&gt;"",_xlfn.XLOOKUP(C17,Table1[ID],Table1[address7]),"")</f>
        <v>جراج ام النور بجوار الكنيسه</v>
      </c>
      <c r="R17" s="38" t="str">
        <f>IF($C17&lt;&gt;"",_xlfn.XLOOKUP(C17,Table1[ID],Table1[address6]),"")</f>
        <v>الزيتون</v>
      </c>
      <c r="S17" s="37">
        <f>IF($C17&lt;&gt;"",_xlfn.XLOOKUP(C17,Table1[ID],Table1[bdate]),"")</f>
        <v>39882</v>
      </c>
      <c r="T17" s="38" t="str">
        <f>IF($C17&lt;&gt;"",_xlfn.XLOOKUP(C17,Table1[ID],Table1[school_job]),"")</f>
        <v>الجامعة الاسلامية</v>
      </c>
      <c r="U17" s="38" t="str">
        <f>IF($C17&lt;&gt;"",_xlfn.XLOOKUP(C17,Table1[ID],Table1[con_father]),"")</f>
        <v>ابونا جرجس</v>
      </c>
      <c r="V17" s="38" t="str">
        <f>IF($C17&lt;&gt;"",_xlfn.XLOOKUP(C17,Table1[ID],Table1[notes]),"")</f>
        <v/>
      </c>
      <c r="W17" s="41" t="str">
        <f>IF(C17&lt;&gt;"",IF(_xlfn.FLOOR.MATH(C17,100)=0,"غير موزع",_xlfn.XLOOKUP(_xlfn.FLOOR.MATH(C17,100),Classes!$A$1:$A$8,Classes!$B$1:$B$8,"error")),"")</f>
        <v>القديس متى الرسول</v>
      </c>
    </row>
    <row r="18" spans="1:23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HYPERLINK("&amp;""""&amp;"https://raw.githubusercontent.com/KyrillosMorgan/preparatory/main/no_pic.jpg"),"")</f>
        <v>=HYPERLINK("https://raw.githubusercontent.com/KyrillosMorgan/preparatory/main/127.jpg",IMAGE("https://raw.githubusercontent.com/KyrillosMorgan/preparatory/main/127.jpg"))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127</v>
      </c>
      <c r="D18" s="38" t="str">
        <f>IF(C18&lt;&gt;"",_xlfn.XLOOKUP(Class!C18,Table1[ID],Table1[fname]),"")</f>
        <v>ستيفن اسحاق عزت</v>
      </c>
      <c r="E18" s="37" cm="1">
        <f t="array" ref="E18">IF((C18&lt;&gt;"")*(COUNTIF(Table2[ID],Class!C18)&lt;&gt;0),INDEX(Attendance_sorted!$A$1:$CV$500,MATCH(Class!C18,Attendance_sorted!$A$1:$A$500),COUNTIF(Table2[ID],Class!C18)+1),"")</f>
        <v>45317</v>
      </c>
      <c r="F18" s="3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1</v>
      </c>
      <c r="G18" s="40" cm="1">
        <f t="array" aca="1" ref="G18" ca="1">IF(C18&lt;&gt;"",IF(F18*100/Table3[حساب الحضور من اخر عدد مرات]&gt;100,1,F18/Table3[حساب الحضور من اخر عدد مرات]),"")</f>
        <v>0.1111111111111111</v>
      </c>
      <c r="H18" s="38" t="str">
        <f>IF(C18&lt;&gt;"",_xlfn.XLOOKUP(C18,Table1[ID],Table1[tel2]),"")</f>
        <v>01005658449</v>
      </c>
      <c r="I18" s="38" t="str">
        <f>IF(C18&lt;&gt;"",_xlfn.XLOOKUP(C18,Table1[ID],Table1[tel4]),"")</f>
        <v/>
      </c>
      <c r="J18" s="38" t="str">
        <f>IF(C18&lt;&gt;"",_xlfn.XLOOKUP(C18,Table1[ID],Table1[tel3]),"")</f>
        <v/>
      </c>
      <c r="K18" s="38" t="str">
        <f>IF(C18&lt;&gt;"",_xlfn.XLOOKUP(C18,Table1[ID],Table1[tel1]),"")</f>
        <v/>
      </c>
      <c r="L18" s="38" t="str">
        <f>IF($C18&lt;&gt;"",_xlfn.XLOOKUP(C18,Table1[ID],Table1[address1]),"")</f>
        <v>15</v>
      </c>
      <c r="M18" s="38" t="str">
        <f>IF($C18&lt;&gt;"",_xlfn.XLOOKUP(C18,Table1[ID],Table1[address2]),"")</f>
        <v>عوض فهمي</v>
      </c>
      <c r="N18" s="38" t="str">
        <f>IF($C18&lt;&gt;"",_xlfn.XLOOKUP(C18,Table1[ID],Table1[address3]),"")</f>
        <v>سليم</v>
      </c>
      <c r="O18" s="38" t="str">
        <f>IF($C18&lt;&gt;"",_xlfn.XLOOKUP(C18,Table1[ID],Table1[address4]),"")</f>
        <v/>
      </c>
      <c r="P18" s="38" t="str">
        <f>IF($C18&lt;&gt;"",_xlfn.XLOOKUP(C18,Table1[ID],Table1[address5]),"")</f>
        <v/>
      </c>
      <c r="Q18" s="38" t="str">
        <f>IF($C18&lt;&gt;"",_xlfn.XLOOKUP(C18,Table1[ID],Table1[address7]),"")</f>
        <v/>
      </c>
      <c r="R18" s="38" t="str">
        <f>IF($C18&lt;&gt;"",_xlfn.XLOOKUP(C18,Table1[ID],Table1[address6]),"")</f>
        <v>الزيتون</v>
      </c>
      <c r="S18" s="37">
        <f>IF($C18&lt;&gt;"",_xlfn.XLOOKUP(C18,Table1[ID],Table1[bdate]),"")</f>
        <v>39706</v>
      </c>
      <c r="T18" s="38" t="str">
        <f>IF($C18&lt;&gt;"",_xlfn.XLOOKUP(C18,Table1[ID],Table1[school_job]),"")</f>
        <v/>
      </c>
      <c r="U18" s="38" t="str">
        <f>IF($C18&lt;&gt;"",_xlfn.XLOOKUP(C18,Table1[ID],Table1[con_father]),"")</f>
        <v/>
      </c>
      <c r="V18" s="38" t="str">
        <f>IF($C18&lt;&gt;"",_xlfn.XLOOKUP(C18,Table1[ID],Table1[notes]),"")</f>
        <v/>
      </c>
      <c r="W18" s="41" t="str">
        <f>IF(C18&lt;&gt;"",IF(_xlfn.FLOOR.MATH(C18,100)=0,"غير موزع",_xlfn.XLOOKUP(_xlfn.FLOOR.MATH(C18,100),Classes!$A$1:$A$8,Classes!$B$1:$B$8,"error")),"")</f>
        <v>القديس متى الرسول</v>
      </c>
    </row>
    <row r="19" spans="1:23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HYPERLINK("&amp;""""&amp;"https://raw.githubusercontent.com/KyrillosMorgan/preparatory/main/no_pic.jpg"),"")</f>
        <v>=HYPERLINK("https://raw.githubusercontent.com/KyrillosMorgan/preparatory/main/128.jpg",IMAGE("https://raw.githubusercontent.com/KyrillosMorgan/preparatory/main/128.jpg"))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128</v>
      </c>
      <c r="D19" s="38" t="str">
        <f>IF(C19&lt;&gt;"",_xlfn.XLOOKUP(Class!C19,Table1[ID],Table1[fname]),"")</f>
        <v>كارلوس شنودة تادرس</v>
      </c>
      <c r="E19" s="37" cm="1">
        <f t="array" ref="E19">IF((C19&lt;&gt;"")*(COUNTIF(Table2[ID],Class!C19)&lt;&gt;0),INDEX(Attendance_sorted!$A$1:$CV$500,MATCH(Class!C19,Attendance_sorted!$A$1:$A$500),COUNTIF(Table2[ID],Class!C19)+1),"")</f>
        <v>45289</v>
      </c>
      <c r="F19" s="3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0</v>
      </c>
      <c r="G19" s="40" cm="1">
        <f t="array" aca="1" ref="G19" ca="1">IF(C19&lt;&gt;"",IF(F19*100/Table3[حساب الحضور من اخر عدد مرات]&gt;100,1,F19/Table3[حساب الحضور من اخر عدد مرات]),"")</f>
        <v>0</v>
      </c>
      <c r="H19" s="38" t="str">
        <f>IF(C19&lt;&gt;"",_xlfn.XLOOKUP(C19,Table1[ID],Table1[tel2]),"")</f>
        <v>01275878245</v>
      </c>
      <c r="I19" s="38" t="str">
        <f>IF(C19&lt;&gt;"",_xlfn.XLOOKUP(C19,Table1[ID],Table1[tel4]),"")</f>
        <v/>
      </c>
      <c r="J19" s="38" t="str">
        <f>IF(C19&lt;&gt;"",_xlfn.XLOOKUP(C19,Table1[ID],Table1[tel3]),"")</f>
        <v/>
      </c>
      <c r="K19" s="38" t="str">
        <f>IF(C19&lt;&gt;"",_xlfn.XLOOKUP(C19,Table1[ID],Table1[tel1]),"")</f>
        <v/>
      </c>
      <c r="L19" s="38" t="str">
        <f>IF($C19&lt;&gt;"",_xlfn.XLOOKUP(C19,Table1[ID],Table1[address1]),"")</f>
        <v>9</v>
      </c>
      <c r="M19" s="38" t="str">
        <f>IF($C19&lt;&gt;"",_xlfn.XLOOKUP(C19,Table1[ID],Table1[address2]),"")</f>
        <v>بركات</v>
      </c>
      <c r="N19" s="38" t="str">
        <f>IF($C19&lt;&gt;"",_xlfn.XLOOKUP(C19,Table1[ID],Table1[address3]),"")</f>
        <v>طومانباي</v>
      </c>
      <c r="O19" s="38" t="str">
        <f>IF($C19&lt;&gt;"",_xlfn.XLOOKUP(C19,Table1[ID],Table1[address4]),"")</f>
        <v>4</v>
      </c>
      <c r="P19" s="38" t="str">
        <f>IF($C19&lt;&gt;"",_xlfn.XLOOKUP(C19,Table1[ID],Table1[address5]),"")</f>
        <v/>
      </c>
      <c r="Q19" s="38" t="str">
        <f>IF($C19&lt;&gt;"",_xlfn.XLOOKUP(C19,Table1[ID],Table1[address7]),"")</f>
        <v/>
      </c>
      <c r="R19" s="38" t="str">
        <f>IF($C19&lt;&gt;"",_xlfn.XLOOKUP(C19,Table1[ID],Table1[address6]),"")</f>
        <v>الزيتون</v>
      </c>
      <c r="S19" s="37">
        <f>IF($C19&lt;&gt;"",_xlfn.XLOOKUP(C19,Table1[ID],Table1[bdate]),"")</f>
        <v>39640</v>
      </c>
      <c r="T19" s="38" t="str">
        <f>IF($C19&lt;&gt;"",_xlfn.XLOOKUP(C19,Table1[ID],Table1[school_job]),"")</f>
        <v/>
      </c>
      <c r="U19" s="38" t="str">
        <f>IF($C19&lt;&gt;"",_xlfn.XLOOKUP(C19,Table1[ID],Table1[con_father]),"")</f>
        <v/>
      </c>
      <c r="V19" s="38" t="str">
        <f>IF($C19&lt;&gt;"",_xlfn.XLOOKUP(C19,Table1[ID],Table1[notes]),"")</f>
        <v/>
      </c>
      <c r="W19" s="41" t="str">
        <f>IF(C19&lt;&gt;"",IF(_xlfn.FLOOR.MATH(C19,100)=0,"غير موزع",_xlfn.XLOOKUP(_xlfn.FLOOR.MATH(C19,100),Classes!$A$1:$A$8,Classes!$B$1:$B$8,"error")),"")</f>
        <v>القديس متى الرسول</v>
      </c>
    </row>
    <row r="20" spans="1:23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HYPERLINK("&amp;""""&amp;"https://raw.githubusercontent.com/KyrillosMorgan/preparatory/main/no_pic.jpg"),"")</f>
        <v>=HYPERLINK("https://raw.githubusercontent.com/KyrillosMorgan/preparatory/main/129.jpg",IMAGE("https://raw.githubusercontent.com/KyrillosMorgan/preparatory/main/129.jpg"))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129</v>
      </c>
      <c r="D20" s="38" t="str">
        <f>IF(C20&lt;&gt;"",_xlfn.XLOOKUP(Class!C20,Table1[ID],Table1[fname]),"")</f>
        <v>مارك روماني القمص دوماديوس</v>
      </c>
      <c r="E20" s="37" cm="1">
        <f t="array" ref="E20">IF((C20&lt;&gt;"")*(COUNTIF(Table2[ID],Class!C20)&lt;&gt;0),INDEX(Attendance_sorted!$A$1:$CV$500,MATCH(Class!C20,Attendance_sorted!$A$1:$A$500),COUNTIF(Table2[ID],Class!C20)+1),"")</f>
        <v>45331</v>
      </c>
      <c r="F20" s="3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1</v>
      </c>
      <c r="G20" s="40" cm="1">
        <f t="array" aca="1" ref="G20" ca="1">IF(C20&lt;&gt;"",IF(F20*100/Table3[حساب الحضور من اخر عدد مرات]&gt;100,1,F20/Table3[حساب الحضور من اخر عدد مرات]),"")</f>
        <v>0.1111111111111111</v>
      </c>
      <c r="H20" s="38" t="str">
        <f>IF(C20&lt;&gt;"",_xlfn.XLOOKUP(C20,Table1[ID],Table1[tel2]),"")</f>
        <v>01279040062</v>
      </c>
      <c r="I20" s="38" t="str">
        <f>IF(C20&lt;&gt;"",_xlfn.XLOOKUP(C20,Table1[ID],Table1[tel4]),"")</f>
        <v/>
      </c>
      <c r="J20" s="38" t="str">
        <f>IF(C20&lt;&gt;"",_xlfn.XLOOKUP(C20,Table1[ID],Table1[tel3]),"")</f>
        <v/>
      </c>
      <c r="K20" s="38" t="str">
        <f>IF(C20&lt;&gt;"",_xlfn.XLOOKUP(C20,Table1[ID],Table1[tel1]),"")</f>
        <v/>
      </c>
      <c r="L20" s="38" t="str">
        <f>IF($C20&lt;&gt;"",_xlfn.XLOOKUP(C20,Table1[ID],Table1[address1]),"")</f>
        <v>25</v>
      </c>
      <c r="M20" s="38" t="str">
        <f>IF($C20&lt;&gt;"",_xlfn.XLOOKUP(C20,Table1[ID],Table1[address2]),"")</f>
        <v>ماهر</v>
      </c>
      <c r="N20" s="38" t="str">
        <f>IF($C20&lt;&gt;"",_xlfn.XLOOKUP(C20,Table1[ID],Table1[address3]),"")</f>
        <v>نصوح</v>
      </c>
      <c r="O20" s="38" t="str">
        <f>IF($C20&lt;&gt;"",_xlfn.XLOOKUP(C20,Table1[ID],Table1[address4]),"")</f>
        <v>6</v>
      </c>
      <c r="P20" s="38" t="str">
        <f>IF($C20&lt;&gt;"",_xlfn.XLOOKUP(C20,Table1[ID],Table1[address5]),"")</f>
        <v/>
      </c>
      <c r="Q20" s="38" t="str">
        <f>IF($C20&lt;&gt;"",_xlfn.XLOOKUP(C20,Table1[ID],Table1[address7]),"")</f>
        <v>سوبر ماركت المريمات</v>
      </c>
      <c r="R20" s="38" t="str">
        <f>IF($C20&lt;&gt;"",_xlfn.XLOOKUP(C20,Table1[ID],Table1[address6]),"")</f>
        <v>الزيتون</v>
      </c>
      <c r="S20" s="37">
        <f>IF($C20&lt;&gt;"",_xlfn.XLOOKUP(C20,Table1[ID],Table1[bdate]),"")</f>
        <v>39684</v>
      </c>
      <c r="T20" s="38" t="str">
        <f>IF($C20&lt;&gt;"",_xlfn.XLOOKUP(C20,Table1[ID],Table1[school_job]),"")</f>
        <v/>
      </c>
      <c r="U20" s="38" t="str">
        <f>IF($C20&lt;&gt;"",_xlfn.XLOOKUP(C20,Table1[ID],Table1[con_father]),"")</f>
        <v/>
      </c>
      <c r="V20" s="38" t="str">
        <f>IF($C20&lt;&gt;"",_xlfn.XLOOKUP(C20,Table1[ID],Table1[notes]),"")</f>
        <v/>
      </c>
      <c r="W20" s="41" t="str">
        <f>IF(C20&lt;&gt;"",IF(_xlfn.FLOOR.MATH(C20,100)=0,"غير موزع",_xlfn.XLOOKUP(_xlfn.FLOOR.MATH(C20,100),Classes!$A$1:$A$8,Classes!$B$1:$B$8,"error")),"")</f>
        <v>القديس متى الرسول</v>
      </c>
    </row>
    <row r="21" spans="1:23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HYPERLINK("&amp;""""&amp;"https://raw.githubusercontent.com/KyrillosMorgan/preparatory/main/no_pic.jpg"),"")</f>
        <v>=HYPERLINK("https://raw.githubusercontent.com/KyrillosMorgan/preparatory/main/no_pic.jpg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130</v>
      </c>
      <c r="D21" s="38" t="str">
        <f>IF(C21&lt;&gt;"",_xlfn.XLOOKUP(Class!C21,Table1[ID],Table1[fname]),"")</f>
        <v>مارك وجدي فكري</v>
      </c>
      <c r="E21" s="37" cm="1">
        <f t="array" ref="E21">IF((C21&lt;&gt;"")*(COUNTIF(Table2[ID],Class!C21)&lt;&gt;0),INDEX(Attendance_sorted!$A$1:$CV$500,MATCH(Class!C21,Attendance_sorted!$A$1:$A$500),COUNTIF(Table2[ID],Class!C21)+1),"")</f>
        <v>45338</v>
      </c>
      <c r="F21" s="3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3</v>
      </c>
      <c r="G21" s="40" cm="1">
        <f t="array" aca="1" ref="G21" ca="1">IF(C21&lt;&gt;"",IF(F21*100/Table3[حساب الحضور من اخر عدد مرات]&gt;100,1,F21/Table3[حساب الحضور من اخر عدد مرات]),"")</f>
        <v>0.33333333333333331</v>
      </c>
      <c r="H21" s="38" t="str">
        <f>IF(C21&lt;&gt;"",_xlfn.XLOOKUP(C21,Table1[ID],Table1[tel2]),"")</f>
        <v>01288541438</v>
      </c>
      <c r="I21" s="38" t="str">
        <f>IF(C21&lt;&gt;"",_xlfn.XLOOKUP(C21,Table1[ID],Table1[tel4]),"")</f>
        <v>01288611703</v>
      </c>
      <c r="J21" s="38" t="str">
        <f>IF(C21&lt;&gt;"",_xlfn.XLOOKUP(C21,Table1[ID],Table1[tel3]),"")</f>
        <v>01227436963</v>
      </c>
      <c r="K21" s="38" t="str">
        <f>IF(C21&lt;&gt;"",_xlfn.XLOOKUP(C21,Table1[ID],Table1[tel1]),"")</f>
        <v/>
      </c>
      <c r="L21" s="38" t="str">
        <f>IF($C21&lt;&gt;"",_xlfn.XLOOKUP(C21,Table1[ID],Table1[address1]),"")</f>
        <v>51 مكرر</v>
      </c>
      <c r="M21" s="38" t="str">
        <f>IF($C21&lt;&gt;"",_xlfn.XLOOKUP(C21,Table1[ID],Table1[address2]),"")</f>
        <v>نصوح</v>
      </c>
      <c r="N21" s="38" t="str">
        <f>IF($C21&lt;&gt;"",_xlfn.XLOOKUP(C21,Table1[ID],Table1[address3]),"")</f>
        <v/>
      </c>
      <c r="O21" s="38" t="str">
        <f>IF($C21&lt;&gt;"",_xlfn.XLOOKUP(C21,Table1[ID],Table1[address4]),"")</f>
        <v>5</v>
      </c>
      <c r="P21" s="38" t="str">
        <f>IF($C21&lt;&gt;"",_xlfn.XLOOKUP(C21,Table1[ID],Table1[address5]),"")</f>
        <v>9</v>
      </c>
      <c r="Q21" s="38" t="str">
        <f>IF($C21&lt;&gt;"",_xlfn.XLOOKUP(C21,Table1[ID],Table1[address7]),"")</f>
        <v>صيدله هانى وجراج العيسوى</v>
      </c>
      <c r="R21" s="38" t="str">
        <f>IF($C21&lt;&gt;"",_xlfn.XLOOKUP(C21,Table1[ID],Table1[address6]),"")</f>
        <v>الزيتون</v>
      </c>
      <c r="S21" s="37">
        <f>IF($C21&lt;&gt;"",_xlfn.XLOOKUP(C21,Table1[ID],Table1[bdate]),"")</f>
        <v>39773</v>
      </c>
      <c r="T21" s="38" t="str">
        <f>IF($C21&lt;&gt;"",_xlfn.XLOOKUP(C21,Table1[ID],Table1[school_job]),"")</f>
        <v>المعارف الحديثة</v>
      </c>
      <c r="U21" s="38" t="str">
        <f>IF($C21&lt;&gt;"",_xlfn.XLOOKUP(C21,Table1[ID],Table1[con_father]),"")</f>
        <v>ابونا ارسانيوس</v>
      </c>
      <c r="V21" s="38" t="str">
        <f>IF($C21&lt;&gt;"",_xlfn.XLOOKUP(C21,Table1[ID],Table1[notes]),"")</f>
        <v/>
      </c>
      <c r="W21" s="41" t="str">
        <f>IF(C21&lt;&gt;"",IF(_xlfn.FLOOR.MATH(C21,100)=0,"غير موزع",_xlfn.XLOOKUP(_xlfn.FLOOR.MATH(C21,100),Classes!$A$1:$A$8,Classes!$B$1:$B$8,"error")),"")</f>
        <v>القديس متى الرسول</v>
      </c>
    </row>
    <row r="22" spans="1:23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HYPERLINK("&amp;""""&amp;"https://raw.githubusercontent.com/KyrillosMorgan/preparatory/main/no_pic.jpg"),"")</f>
        <v>=HYPERLINK("https://raw.githubusercontent.com/KyrillosMorgan/preparatory/main/no_pic.jpg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38">
        <v>131</v>
      </c>
      <c r="D22" s="38" t="str">
        <f>IF(C22&lt;&gt;"",_xlfn.XLOOKUP(Class!C22,Table1[ID],Table1[fname]),"")</f>
        <v>ماريو مجدي مكرم</v>
      </c>
      <c r="E22" s="37" t="str" cm="1">
        <f t="array" ref="E22">IF((C22&lt;&gt;"")*(COUNTIF(Table2[ID],Class!C22)&lt;&gt;0),INDEX(Attendance_sorted!$A$1:$CV$500,MATCH(Class!C22,Attendance_sorted!$A$1:$A$500),COUNTIF(Table2[ID],Class!C22)+1),"")</f>
        <v/>
      </c>
      <c r="F22" s="3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40" cm="1">
        <f t="array" aca="1" ref="G22" ca="1">IF(C22&lt;&gt;"",IF(F22*100/Table3[حساب الحضور من اخر عدد مرات]&gt;100,1,F22/Table3[حساب الحضور من اخر عدد مرات]),"")</f>
        <v>0</v>
      </c>
      <c r="H22" s="38" t="str">
        <f>IF(C22&lt;&gt;"",_xlfn.XLOOKUP(C22,Table1[ID],Table1[tel2]),"")</f>
        <v>01003511581</v>
      </c>
      <c r="I22" s="38" t="str">
        <f>IF(C22&lt;&gt;"",_xlfn.XLOOKUP(C22,Table1[ID],Table1[tel4]),"")</f>
        <v/>
      </c>
      <c r="J22" s="38" t="str">
        <f>IF(C22&lt;&gt;"",_xlfn.XLOOKUP(C22,Table1[ID],Table1[tel3]),"")</f>
        <v/>
      </c>
      <c r="K22" s="38" t="str">
        <f>IF(C22&lt;&gt;"",_xlfn.XLOOKUP(C22,Table1[ID],Table1[tel1]),"")</f>
        <v/>
      </c>
      <c r="L22" s="38" t="str">
        <f>IF($C22&lt;&gt;"",_xlfn.XLOOKUP(C22,Table1[ID],Table1[address1]),"")</f>
        <v>54</v>
      </c>
      <c r="M22" s="38" t="str">
        <f>IF($C22&lt;&gt;"",_xlfn.XLOOKUP(C22,Table1[ID],Table1[address2]),"")</f>
        <v>السكة الحديد</v>
      </c>
      <c r="N22" s="38" t="str">
        <f>IF($C22&lt;&gt;"",_xlfn.XLOOKUP(C22,Table1[ID],Table1[address3]),"")</f>
        <v/>
      </c>
      <c r="O22" s="38" t="str">
        <f>IF($C22&lt;&gt;"",_xlfn.XLOOKUP(C22,Table1[ID],Table1[address4]),"")</f>
        <v/>
      </c>
      <c r="P22" s="38" t="str">
        <f>IF($C22&lt;&gt;"",_xlfn.XLOOKUP(C22,Table1[ID],Table1[address5]),"")</f>
        <v/>
      </c>
      <c r="Q22" s="38" t="str">
        <f>IF($C22&lt;&gt;"",_xlfn.XLOOKUP(C22,Table1[ID],Table1[address7]),"")</f>
        <v/>
      </c>
      <c r="R22" s="38" t="str">
        <f>IF($C22&lt;&gt;"",_xlfn.XLOOKUP(C22,Table1[ID],Table1[address6]),"")</f>
        <v>حدائق القبة</v>
      </c>
      <c r="S22" s="37">
        <f>IF($C22&lt;&gt;"",_xlfn.XLOOKUP(C22,Table1[ID],Table1[bdate]),"")</f>
        <v>40266</v>
      </c>
      <c r="T22" s="38" t="str">
        <f>IF($C22&lt;&gt;"",_xlfn.XLOOKUP(C22,Table1[ID],Table1[school_job]),"")</f>
        <v/>
      </c>
      <c r="U22" s="38" t="str">
        <f>IF($C22&lt;&gt;"",_xlfn.XLOOKUP(C22,Table1[ID],Table1[con_father]),"")</f>
        <v/>
      </c>
      <c r="V22" s="38" t="str">
        <f>IF($C22&lt;&gt;"",_xlfn.XLOOKUP(C22,Table1[ID],Table1[notes]),"")</f>
        <v/>
      </c>
      <c r="W22" s="41" t="str">
        <f>IF(C22&lt;&gt;"",IF(_xlfn.FLOOR.MATH(C22,100)=0,"غير موزع",_xlfn.XLOOKUP(_xlfn.FLOOR.MATH(C22,100),Classes!$A$1:$A$8,Classes!$B$1:$B$8,"error")),"")</f>
        <v>القديس متى الرسول</v>
      </c>
    </row>
    <row r="23" spans="1:23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HYPERLINK("&amp;""""&amp;"https://raw.githubusercontent.com/KyrillosMorgan/preparatory/main/no_pic.jpg"),"")</f>
        <v>=HYPERLINK("https://raw.githubusercontent.com/KyrillosMorgan/preparatory/main/no_pic.jpg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38">
        <v>132</v>
      </c>
      <c r="D23" s="38" t="str">
        <f>IF(C23&lt;&gt;"",_xlfn.XLOOKUP(Class!C23,Table1[ID],Table1[fname]),"")</f>
        <v>مقار روماني رسلة</v>
      </c>
      <c r="E23" s="37" t="str" cm="1">
        <f t="array" ref="E23">IF((C23&lt;&gt;"")*(COUNTIF(Table2[ID],Class!C23)&lt;&gt;0),INDEX(Attendance_sorted!$A$1:$CV$500,MATCH(Class!C23,Attendance_sorted!$A$1:$A$500),COUNTIF(Table2[ID],Class!C23)+1),"")</f>
        <v/>
      </c>
      <c r="F23" s="3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40" cm="1">
        <f t="array" aca="1" ref="G23" ca="1">IF(C23&lt;&gt;"",IF(F23*100/Table3[حساب الحضور من اخر عدد مرات]&gt;100,1,F23/Table3[حساب الحضور من اخر عدد مرات]),"")</f>
        <v>0</v>
      </c>
      <c r="H23" s="38" t="str">
        <f>IF(C23&lt;&gt;"",_xlfn.XLOOKUP(C23,Table1[ID],Table1[tel2]),"")</f>
        <v>01020266699</v>
      </c>
      <c r="I23" s="38" t="str">
        <f>IF(C23&lt;&gt;"",_xlfn.XLOOKUP(C23,Table1[ID],Table1[tel4]),"")</f>
        <v/>
      </c>
      <c r="J23" s="38" t="str">
        <f>IF(C23&lt;&gt;"",_xlfn.XLOOKUP(C23,Table1[ID],Table1[tel3]),"")</f>
        <v/>
      </c>
      <c r="K23" s="38" t="str">
        <f>IF(C23&lt;&gt;"",_xlfn.XLOOKUP(C23,Table1[ID],Table1[tel1]),"")</f>
        <v/>
      </c>
      <c r="L23" s="38" t="str">
        <f>IF($C23&lt;&gt;"",_xlfn.XLOOKUP(C23,Table1[ID],Table1[address1]),"")</f>
        <v>81</v>
      </c>
      <c r="M23" s="38" t="str">
        <f>IF($C23&lt;&gt;"",_xlfn.XLOOKUP(C23,Table1[ID],Table1[address2]),"")</f>
        <v>طومانباي</v>
      </c>
      <c r="N23" s="38" t="str">
        <f>IF($C23&lt;&gt;"",_xlfn.XLOOKUP(C23,Table1[ID],Table1[address3]),"")</f>
        <v/>
      </c>
      <c r="O23" s="38" t="str">
        <f>IF($C23&lt;&gt;"",_xlfn.XLOOKUP(C23,Table1[ID],Table1[address4]),"")</f>
        <v>9</v>
      </c>
      <c r="P23" s="38" t="str">
        <f>IF($C23&lt;&gt;"",_xlfn.XLOOKUP(C23,Table1[ID],Table1[address5]),"")</f>
        <v>27</v>
      </c>
      <c r="Q23" s="38" t="str">
        <f>IF($C23&lt;&gt;"",_xlfn.XLOOKUP(C23,Table1[ID],Table1[address7]),"")</f>
        <v>محل الملكه</v>
      </c>
      <c r="R23" s="38" t="str">
        <f>IF($C23&lt;&gt;"",_xlfn.XLOOKUP(C23,Table1[ID],Table1[address6]),"")</f>
        <v>الزيتون</v>
      </c>
      <c r="S23" s="37">
        <f>IF($C23&lt;&gt;"",_xlfn.XLOOKUP(C23,Table1[ID],Table1[bdate]),"")</f>
        <v>39717</v>
      </c>
      <c r="T23" s="38" t="str">
        <f>IF($C23&lt;&gt;"",_xlfn.XLOOKUP(C23,Table1[ID],Table1[school_job]),"")</f>
        <v/>
      </c>
      <c r="U23" s="38" t="str">
        <f>IF($C23&lt;&gt;"",_xlfn.XLOOKUP(C23,Table1[ID],Table1[con_father]),"")</f>
        <v/>
      </c>
      <c r="V23" s="38" t="str">
        <f>IF($C23&lt;&gt;"",_xlfn.XLOOKUP(C23,Table1[ID],Table1[notes]),"")</f>
        <v/>
      </c>
      <c r="W23" s="41" t="str">
        <f>IF(C23&lt;&gt;"",IF(_xlfn.FLOOR.MATH(C23,100)=0,"غير موزع",_xlfn.XLOOKUP(_xlfn.FLOOR.MATH(C23,100),Classes!$A$1:$A$8,Classes!$B$1:$B$8,"error")),"")</f>
        <v>القديس متى الرسول</v>
      </c>
    </row>
    <row r="24" spans="1:23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HYPERLINK("&amp;""""&amp;"https://raw.githubusercontent.com/KyrillosMorgan/preparatory/main/no_pic.jpg"),"")</f>
        <v>=HYPERLINK("https://raw.githubusercontent.com/KyrillosMorgan/preparatory/main/no_pic.jpg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/>
      </c>
      <c r="C24" s="38">
        <v>133</v>
      </c>
      <c r="D24" s="38" t="str">
        <f>IF(C24&lt;&gt;"",_xlfn.XLOOKUP(Class!C24,Table1[ID],Table1[fname]),"")</f>
        <v>ميخائيل جرجس محروس</v>
      </c>
      <c r="E24" s="37" cm="1">
        <f t="array" ref="E24">IF((C24&lt;&gt;"")*(COUNTIF(Table2[ID],Class!C24)&lt;&gt;0),INDEX(Attendance_sorted!$A$1:$CV$500,MATCH(Class!C24,Attendance_sorted!$A$1:$A$500),COUNTIF(Table2[ID],Class!C24)+1),"")</f>
        <v>45324</v>
      </c>
      <c r="F24" s="3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1</v>
      </c>
      <c r="G24" s="40" cm="1">
        <f t="array" aca="1" ref="G24" ca="1">IF(C24&lt;&gt;"",IF(F24*100/Table3[حساب الحضور من اخر عدد مرات]&gt;100,1,F24/Table3[حساب الحضور من اخر عدد مرات]),"")</f>
        <v>0.1111111111111111</v>
      </c>
      <c r="H24" s="38" t="str">
        <f>IF(C24&lt;&gt;"",_xlfn.XLOOKUP(C24,Table1[ID],Table1[tel2]),"")</f>
        <v>01212979825</v>
      </c>
      <c r="I24" s="38" t="str">
        <f>IF(C24&lt;&gt;"",_xlfn.XLOOKUP(C24,Table1[ID],Table1[tel4]),"")</f>
        <v>01221308053</v>
      </c>
      <c r="J24" s="38" t="str">
        <f>IF(C24&lt;&gt;"",_xlfn.XLOOKUP(C24,Table1[ID],Table1[tel3]),"")</f>
        <v>01221086321</v>
      </c>
      <c r="K24" s="38" t="str">
        <f>IF(C24&lt;&gt;"",_xlfn.XLOOKUP(C24,Table1[ID],Table1[tel1]),"")</f>
        <v/>
      </c>
      <c r="L24" s="38" t="str">
        <f>IF($C24&lt;&gt;"",_xlfn.XLOOKUP(C24,Table1[ID],Table1[address1]),"")</f>
        <v>57أ</v>
      </c>
      <c r="M24" s="38" t="str">
        <f>IF($C24&lt;&gt;"",_xlfn.XLOOKUP(C24,Table1[ID],Table1[address2]),"")</f>
        <v>محمود سالم</v>
      </c>
      <c r="N24" s="38" t="str">
        <f>IF($C24&lt;&gt;"",_xlfn.XLOOKUP(C24,Table1[ID],Table1[address3]),"")</f>
        <v>محطة الزيتون</v>
      </c>
      <c r="O24" s="38" t="str">
        <f>IF($C24&lt;&gt;"",_xlfn.XLOOKUP(C24,Table1[ID],Table1[address4]),"")</f>
        <v>5</v>
      </c>
      <c r="P24" s="38" t="str">
        <f>IF($C24&lt;&gt;"",_xlfn.XLOOKUP(C24,Table1[ID],Table1[address5]),"")</f>
        <v>21</v>
      </c>
      <c r="Q24" s="38" t="str">
        <f>IF($C24&lt;&gt;"",_xlfn.XLOOKUP(C24,Table1[ID],Table1[address7]),"")</f>
        <v>حضانة الاقباط</v>
      </c>
      <c r="R24" s="38" t="str">
        <f>IF($C24&lt;&gt;"",_xlfn.XLOOKUP(C24,Table1[ID],Table1[address6]),"")</f>
        <v>الزيتون</v>
      </c>
      <c r="S24" s="37">
        <f>IF($C24&lt;&gt;"",_xlfn.XLOOKUP(C24,Table1[ID],Table1[bdate]),"")</f>
        <v>39777</v>
      </c>
      <c r="T24" s="38" t="str">
        <f>IF($C24&lt;&gt;"",_xlfn.XLOOKUP(C24,Table1[ID],Table1[school_job]),"")</f>
        <v>المعارف</v>
      </c>
      <c r="U24" s="38" t="str">
        <f>IF($C24&lt;&gt;"",_xlfn.XLOOKUP(C24,Table1[ID],Table1[con_father]),"")</f>
        <v>ابونا انطونيوس</v>
      </c>
      <c r="V24" s="38" t="str">
        <f>IF($C24&lt;&gt;"",_xlfn.XLOOKUP(C24,Table1[ID],Table1[notes]),"")</f>
        <v/>
      </c>
      <c r="W24" s="41" t="str">
        <f>IF(C24&lt;&gt;"",IF(_xlfn.FLOOR.MATH(C24,100)=0,"غير موزع",_xlfn.XLOOKUP(_xlfn.FLOOR.MATH(C24,100),Classes!$A$1:$A$8,Classes!$B$1:$B$8,"error")),"")</f>
        <v>القديس متى الرسول</v>
      </c>
    </row>
    <row r="25" spans="1:23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HYPERLINK("&amp;""""&amp;"https://raw.githubusercontent.com/KyrillosMorgan/preparatory/main/no_pic.jpg"),"")</f>
        <v>=HYPERLINK("https://raw.githubusercontent.com/KyrillosMorgan/preparatory/main/no_pic.jpg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134</v>
      </c>
      <c r="D25" s="38" t="str">
        <f>IF(C25&lt;&gt;"",_xlfn.XLOOKUP(Class!C25,Table1[ID],Table1[fname]),"")</f>
        <v>مينا عاطف داوود</v>
      </c>
      <c r="E25" s="37" t="str" cm="1">
        <f t="array" ref="E25">IF((C25&lt;&gt;"")*(COUNTIF(Table2[ID],Class!C25)&lt;&gt;0),INDEX(Attendance_sorted!$A$1:$CV$500,MATCH(Class!C25,Attendance_sorted!$A$1:$A$500),COUNTIF(Table2[ID],Class!C25)+1),"")</f>
        <v/>
      </c>
      <c r="F25" s="3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40" cm="1">
        <f t="array" aca="1" ref="G25" ca="1">IF(C25&lt;&gt;"",IF(F25*100/Table3[حساب الحضور من اخر عدد مرات]&gt;100,1,F25/Table3[حساب الحضور من اخر عدد مرات]),"")</f>
        <v>0</v>
      </c>
      <c r="H25" s="38" t="str">
        <f>IF(C25&lt;&gt;"",_xlfn.XLOOKUP(C25,Table1[ID],Table1[tel2]),"")</f>
        <v>01550290587</v>
      </c>
      <c r="I25" s="38" t="str">
        <f>IF(C25&lt;&gt;"",_xlfn.XLOOKUP(C25,Table1[ID],Table1[tel4]),"")</f>
        <v/>
      </c>
      <c r="J25" s="38" t="str">
        <f>IF(C25&lt;&gt;"",_xlfn.XLOOKUP(C25,Table1[ID],Table1[tel3]),"")</f>
        <v/>
      </c>
      <c r="K25" s="38" t="str">
        <f>IF(C25&lt;&gt;"",_xlfn.XLOOKUP(C25,Table1[ID],Table1[tel1]),"")</f>
        <v/>
      </c>
      <c r="L25" s="38" t="str">
        <f>IF($C25&lt;&gt;"",_xlfn.XLOOKUP(C25,Table1[ID],Table1[address1]),"")</f>
        <v>84</v>
      </c>
      <c r="M25" s="38" t="str">
        <f>IF($C25&lt;&gt;"",_xlfn.XLOOKUP(C25,Table1[ID],Table1[address2]),"")</f>
        <v>جسر السويس</v>
      </c>
      <c r="N25" s="38" t="str">
        <f>IF($C25&lt;&gt;"",_xlfn.XLOOKUP(C25,Table1[ID],Table1[address3]),"")</f>
        <v/>
      </c>
      <c r="O25" s="38" t="str">
        <f>IF($C25&lt;&gt;"",_xlfn.XLOOKUP(C25,Table1[ID],Table1[address4]),"")</f>
        <v>6</v>
      </c>
      <c r="P25" s="38" t="str">
        <f>IF($C25&lt;&gt;"",_xlfn.XLOOKUP(C25,Table1[ID],Table1[address5]),"")</f>
        <v>6</v>
      </c>
      <c r="Q25" s="38" t="str">
        <f>IF($C25&lt;&gt;"",_xlfn.XLOOKUP(C25,Table1[ID],Table1[address7]),"")</f>
        <v>أولاد رجب</v>
      </c>
      <c r="R25" s="38" t="str">
        <f>IF($C25&lt;&gt;"",_xlfn.XLOOKUP(C25,Table1[ID],Table1[address6]),"")</f>
        <v>الزيتون</v>
      </c>
      <c r="S25" s="37">
        <f>IF($C25&lt;&gt;"",_xlfn.XLOOKUP(C25,Table1[ID],Table1[bdate]),"")</f>
        <v>40068</v>
      </c>
      <c r="T25" s="38" t="str">
        <f>IF($C25&lt;&gt;"",_xlfn.XLOOKUP(C25,Table1[ID],Table1[school_job]),"")</f>
        <v/>
      </c>
      <c r="U25" s="38" t="str">
        <f>IF($C25&lt;&gt;"",_xlfn.XLOOKUP(C25,Table1[ID],Table1[con_father]),"")</f>
        <v/>
      </c>
      <c r="V25" s="38" t="str">
        <f>IF($C25&lt;&gt;"",_xlfn.XLOOKUP(C25,Table1[ID],Table1[notes]),"")</f>
        <v/>
      </c>
      <c r="W25" s="41" t="str">
        <f>IF(C25&lt;&gt;"",IF(_xlfn.FLOOR.MATH(C25,100)=0,"غير موزع",_xlfn.XLOOKUP(_xlfn.FLOOR.MATH(C25,100),Classes!$A$1:$A$8,Classes!$B$1:$B$8,"error")),"")</f>
        <v>القديس متى الرسول</v>
      </c>
    </row>
    <row r="26" spans="1:23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HYPERLINK("&amp;""""&amp;"https://raw.githubusercontent.com/KyrillosMorgan/preparatory/main/no_pic.jpg"),"")</f>
        <v>=HYPERLINK("https://raw.githubusercontent.com/KyrillosMorgan/preparatory/main/no_pic.jpg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38">
        <v>135</v>
      </c>
      <c r="D26" s="38" t="str">
        <f>IF(C26&lt;&gt;"",_xlfn.XLOOKUP(Class!C26,Table1[ID],Table1[fname]),"")</f>
        <v>مينا وائل منير</v>
      </c>
      <c r="E26" s="37" t="str" cm="1">
        <f t="array" ref="E26">IF((C26&lt;&gt;"")*(COUNTIF(Table2[ID],Class!C26)&lt;&gt;0),INDEX(Attendance_sorted!$A$1:$CV$500,MATCH(Class!C26,Attendance_sorted!$A$1:$A$500),COUNTIF(Table2[ID],Class!C26)+1),"")</f>
        <v/>
      </c>
      <c r="F26" s="3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40" cm="1">
        <f t="array" aca="1" ref="G26" ca="1">IF(C26&lt;&gt;"",IF(F26*100/Table3[حساب الحضور من اخر عدد مرات]&gt;100,1,F26/Table3[حساب الحضور من اخر عدد مرات]),"")</f>
        <v>0</v>
      </c>
      <c r="H26" s="38" t="str">
        <f>IF(C26&lt;&gt;"",_xlfn.XLOOKUP(C26,Table1[ID],Table1[tel2]),"")</f>
        <v>01270788486</v>
      </c>
      <c r="I26" s="38" t="str">
        <f>IF(C26&lt;&gt;"",_xlfn.XLOOKUP(C26,Table1[ID],Table1[tel4]),"")</f>
        <v/>
      </c>
      <c r="J26" s="38" t="str">
        <f>IF(C26&lt;&gt;"",_xlfn.XLOOKUP(C26,Table1[ID],Table1[tel3]),"")</f>
        <v/>
      </c>
      <c r="K26" s="38" t="str">
        <f>IF(C26&lt;&gt;"",_xlfn.XLOOKUP(C26,Table1[ID],Table1[tel1]),"")</f>
        <v/>
      </c>
      <c r="L26" s="38" t="str">
        <f>IF($C26&lt;&gt;"",_xlfn.XLOOKUP(C26,Table1[ID],Table1[address1]),"")</f>
        <v>16</v>
      </c>
      <c r="M26" s="38" t="str">
        <f>IF($C26&lt;&gt;"",_xlfn.XLOOKUP(C26,Table1[ID],Table1[address2]),"")</f>
        <v>الشرطة</v>
      </c>
      <c r="N26" s="38" t="str">
        <f>IF($C26&lt;&gt;"",_xlfn.XLOOKUP(C26,Table1[ID],Table1[address3]),"")</f>
        <v>طومانباي</v>
      </c>
      <c r="O26" s="38" t="str">
        <f>IF($C26&lt;&gt;"",_xlfn.XLOOKUP(C26,Table1[ID],Table1[address4]),"")</f>
        <v>2</v>
      </c>
      <c r="P26" s="38" t="str">
        <f>IF($C26&lt;&gt;"",_xlfn.XLOOKUP(C26,Table1[ID],Table1[address5]),"")</f>
        <v>7</v>
      </c>
      <c r="Q26" s="38" t="str">
        <f>IF($C26&lt;&gt;"",_xlfn.XLOOKUP(C26,Table1[ID],Table1[address7]),"")</f>
        <v/>
      </c>
      <c r="R26" s="38" t="str">
        <f>IF($C26&lt;&gt;"",_xlfn.XLOOKUP(C26,Table1[ID],Table1[address6]),"")</f>
        <v>الزيتون</v>
      </c>
      <c r="S26" s="37">
        <f>IF($C26&lt;&gt;"",_xlfn.XLOOKUP(C26,Table1[ID],Table1[bdate]),"")</f>
        <v>39985</v>
      </c>
      <c r="T26" s="38" t="str">
        <f>IF($C26&lt;&gt;"",_xlfn.XLOOKUP(C26,Table1[ID],Table1[school_job]),"")</f>
        <v/>
      </c>
      <c r="U26" s="38" t="str">
        <f>IF($C26&lt;&gt;"",_xlfn.XLOOKUP(C26,Table1[ID],Table1[con_father]),"")</f>
        <v/>
      </c>
      <c r="V26" s="38" t="str">
        <f>IF($C26&lt;&gt;"",_xlfn.XLOOKUP(C26,Table1[ID],Table1[notes]),"")</f>
        <v/>
      </c>
      <c r="W26" s="41" t="str">
        <f>IF(C26&lt;&gt;"",IF(_xlfn.FLOOR.MATH(C26,100)=0,"غير موزع",_xlfn.XLOOKUP(_xlfn.FLOOR.MATH(C26,100),Classes!$A$1:$A$8,Classes!$B$1:$B$8,"error")),"")</f>
        <v>القديس متى الرسول</v>
      </c>
    </row>
    <row r="27" spans="1:23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HYPERLINK("&amp;""""&amp;"https://raw.githubusercontent.com/KyrillosMorgan/preparatory/main/no_pic.jpg"),"")</f>
        <v>=HYPERLINK("https://raw.githubusercontent.com/KyrillosMorgan/preparatory/main/no_pic.jpg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/>
      </c>
      <c r="C27" s="38">
        <v>136</v>
      </c>
      <c r="D27" s="38" t="str">
        <f>IF(C27&lt;&gt;"",_xlfn.XLOOKUP(Class!C27,Table1[ID],Table1[fname]),"")</f>
        <v>يوليوس بطرس تادرس</v>
      </c>
      <c r="E27" s="37" t="str" cm="1">
        <f t="array" ref="E27">IF((C27&lt;&gt;"")*(COUNTIF(Table2[ID],Class!C27)&lt;&gt;0),INDEX(Attendance_sorted!$A$1:$CV$500,MATCH(Class!C27,Attendance_sorted!$A$1:$A$500),COUNTIF(Table2[ID],Class!C27)+1),"")</f>
        <v/>
      </c>
      <c r="F27" s="3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0</v>
      </c>
      <c r="G27" s="40" cm="1">
        <f t="array" aca="1" ref="G27" ca="1">IF(C27&lt;&gt;"",IF(F27*100/Table3[حساب الحضور من اخر عدد مرات]&gt;100,1,F27/Table3[حساب الحضور من اخر عدد مرات]),"")</f>
        <v>0</v>
      </c>
      <c r="H27" s="38" t="str">
        <f>IF(C27&lt;&gt;"",_xlfn.XLOOKUP(C27,Table1[ID],Table1[tel2]),"")</f>
        <v>01001132168</v>
      </c>
      <c r="I27" s="38" t="str">
        <f>IF(C27&lt;&gt;"",_xlfn.XLOOKUP(C27,Table1[ID],Table1[tel4]),"")</f>
        <v/>
      </c>
      <c r="J27" s="38" t="str">
        <f>IF(C27&lt;&gt;"",_xlfn.XLOOKUP(C27,Table1[ID],Table1[tel3]),"")</f>
        <v/>
      </c>
      <c r="K27" s="38" t="str">
        <f>IF(C27&lt;&gt;"",_xlfn.XLOOKUP(C27,Table1[ID],Table1[tel1]),"")</f>
        <v/>
      </c>
      <c r="L27" s="38" t="str">
        <f>IF($C27&lt;&gt;"",_xlfn.XLOOKUP(C27,Table1[ID],Table1[address1]),"")</f>
        <v>5</v>
      </c>
      <c r="M27" s="38" t="str">
        <f>IF($C27&lt;&gt;"",_xlfn.XLOOKUP(C27,Table1[ID],Table1[address2]),"")</f>
        <v>احمد عبد الحميد</v>
      </c>
      <c r="N27" s="38" t="str">
        <f>IF($C27&lt;&gt;"",_xlfn.XLOOKUP(C27,Table1[ID],Table1[address3]),"")</f>
        <v/>
      </c>
      <c r="O27" s="38" t="str">
        <f>IF($C27&lt;&gt;"",_xlfn.XLOOKUP(C27,Table1[ID],Table1[address4]),"")</f>
        <v/>
      </c>
      <c r="P27" s="38" t="str">
        <f>IF($C27&lt;&gt;"",_xlfn.XLOOKUP(C27,Table1[ID],Table1[address5]),"")</f>
        <v/>
      </c>
      <c r="Q27" s="38" t="str">
        <f>IF($C27&lt;&gt;"",_xlfn.XLOOKUP(C27,Table1[ID],Table1[address7]),"")</f>
        <v/>
      </c>
      <c r="R27" s="38" t="str">
        <f>IF($C27&lt;&gt;"",_xlfn.XLOOKUP(C27,Table1[ID],Table1[address6]),"")</f>
        <v>النعام</v>
      </c>
      <c r="S27" s="37">
        <f>IF($C27&lt;&gt;"",_xlfn.XLOOKUP(C27,Table1[ID],Table1[bdate]),"")</f>
        <v>39614</v>
      </c>
      <c r="T27" s="38" t="str">
        <f>IF($C27&lt;&gt;"",_xlfn.XLOOKUP(C27,Table1[ID],Table1[school_job]),"")</f>
        <v/>
      </c>
      <c r="U27" s="38" t="str">
        <f>IF($C27&lt;&gt;"",_xlfn.XLOOKUP(C27,Table1[ID],Table1[con_father]),"")</f>
        <v/>
      </c>
      <c r="V27" s="38" t="str">
        <f>IF($C27&lt;&gt;"",_xlfn.XLOOKUP(C27,Table1[ID],Table1[notes]),"")</f>
        <v/>
      </c>
      <c r="W27" s="41" t="str">
        <f>IF(C27&lt;&gt;"",IF(_xlfn.FLOOR.MATH(C27,100)=0,"غير موزع",_xlfn.XLOOKUP(_xlfn.FLOOR.MATH(C27,100),Classes!$A$1:$A$8,Classes!$B$1:$B$8,"error")),"")</f>
        <v>القديس متى الرسول</v>
      </c>
    </row>
    <row r="28" spans="1:23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HYPERLINK("&amp;""""&amp;"https://raw.githubusercontent.com/KyrillosMorgan/preparatory/main/no_pic.jpg"),"")</f>
        <v>=HYPERLINK("https://raw.githubusercontent.com/KyrillosMorgan/preparatory/main/137.jpg",IMAGE("https://raw.githubusercontent.com/KyrillosMorgan/preparatory/main/137.jpg"))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137</v>
      </c>
      <c r="D28" s="38" t="str">
        <f>IF(C28&lt;&gt;"",_xlfn.XLOOKUP(Class!C28,Table1[ID],Table1[fname]),"")</f>
        <v>بافلي عماد لمعي توماس</v>
      </c>
      <c r="E28" s="37" cm="1">
        <f t="array" ref="E28">IF((C28&lt;&gt;"")*(COUNTIF(Table2[ID],Class!C28)&lt;&gt;0),INDEX(Attendance_sorted!$A$1:$CV$500,MATCH(Class!C28,Attendance_sorted!$A$1:$A$500),COUNTIF(Table2[ID],Class!C28)+1),"")</f>
        <v>45345</v>
      </c>
      <c r="F28" s="3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1</v>
      </c>
      <c r="G28" s="40" cm="1">
        <f t="array" aca="1" ref="G28" ca="1">IF(C28&lt;&gt;"",IF(F28*100/Table3[حساب الحضور من اخر عدد مرات]&gt;100,1,F28/Table3[حساب الحضور من اخر عدد مرات]),"")</f>
        <v>0.1111111111111111</v>
      </c>
      <c r="H28" s="38" t="str">
        <f>IF(C28&lt;&gt;"",_xlfn.XLOOKUP(C28,Table1[ID],Table1[tel2]),"")</f>
        <v>01555469951</v>
      </c>
      <c r="I28" s="38" t="str">
        <f>IF(C28&lt;&gt;"",_xlfn.XLOOKUP(C28,Table1[ID],Table1[tel4]),"")</f>
        <v/>
      </c>
      <c r="J28" s="38" t="str">
        <f>IF(C28&lt;&gt;"",_xlfn.XLOOKUP(C28,Table1[ID],Table1[tel3]),"")</f>
        <v>01555698396</v>
      </c>
      <c r="K28" s="38" t="str">
        <f>IF(C28&lt;&gt;"",_xlfn.XLOOKUP(C28,Table1[ID],Table1[tel1]),"")</f>
        <v/>
      </c>
      <c r="L28" s="38" t="str">
        <f>IF($C28&lt;&gt;"",_xlfn.XLOOKUP(C28,Table1[ID],Table1[address1]),"")</f>
        <v>6</v>
      </c>
      <c r="M28" s="38" t="str">
        <f>IF($C28&lt;&gt;"",_xlfn.XLOOKUP(C28,Table1[ID],Table1[address2]),"")</f>
        <v>سنان</v>
      </c>
      <c r="N28" s="38" t="str">
        <f>IF($C28&lt;&gt;"",_xlfn.XLOOKUP(C28,Table1[ID],Table1[address3]),"")</f>
        <v/>
      </c>
      <c r="O28" s="38" t="str">
        <f>IF($C28&lt;&gt;"",_xlfn.XLOOKUP(C28,Table1[ID],Table1[address4]),"")</f>
        <v>10</v>
      </c>
      <c r="P28" s="38" t="str">
        <f>IF($C28&lt;&gt;"",_xlfn.XLOOKUP(C28,Table1[ID],Table1[address5]),"")</f>
        <v>بجوار الاسانسير</v>
      </c>
      <c r="Q28" s="38" t="str">
        <f>IF($C28&lt;&gt;"",_xlfn.XLOOKUP(C28,Table1[ID],Table1[address7]),"")</f>
        <v>سنتر جوزيف</v>
      </c>
      <c r="R28" s="38" t="str">
        <f>IF($C28&lt;&gt;"",_xlfn.XLOOKUP(C28,Table1[ID],Table1[address6]),"")</f>
        <v>الزيتون</v>
      </c>
      <c r="S28" s="37">
        <f>IF($C28&lt;&gt;"",_xlfn.XLOOKUP(C28,Table1[ID],Table1[bdate]),"")</f>
        <v>39820</v>
      </c>
      <c r="T28" s="38" t="str">
        <f>IF($C28&lt;&gt;"",_xlfn.XLOOKUP(C28,Table1[ID],Table1[school_job]),"")</f>
        <v>فيوتشر</v>
      </c>
      <c r="U28" s="38" t="str">
        <f>IF($C28&lt;&gt;"",_xlfn.XLOOKUP(C28,Table1[ID],Table1[con_father]),"")</f>
        <v>ابونا جرجس</v>
      </c>
      <c r="V28" s="38" t="str">
        <f>IF($C28&lt;&gt;"",_xlfn.XLOOKUP(C28,Table1[ID],Table1[notes]),"")</f>
        <v/>
      </c>
      <c r="W28" s="41" t="str">
        <f>IF(C28&lt;&gt;"",IF(_xlfn.FLOOR.MATH(C28,100)=0,"غير موزع",_xlfn.XLOOKUP(_xlfn.FLOOR.MATH(C28,100),Classes!$A$1:$A$8,Classes!$B$1:$B$8,"error")),"")</f>
        <v>القديس متى الرسول</v>
      </c>
    </row>
    <row r="29" spans="1:23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HYPERLINK("&amp;""""&amp;"https://raw.githubusercontent.com/KyrillosMorgan/preparatory/main/no_pic.jpg"),"")</f>
        <v>=HYPERLINK("https://raw.githubusercontent.com/KyrillosMorgan/preparatory/main/138.jpg",IMAGE("https://raw.githubusercontent.com/KyrillosMorgan/preparatory/main/138.jpg"))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138</v>
      </c>
      <c r="D29" s="38" t="str">
        <f>IF(C29&lt;&gt;"",_xlfn.XLOOKUP(Class!C29,Table1[ID],Table1[fname]),"")</f>
        <v>كيرلس روماني امين ‏ حبيب</v>
      </c>
      <c r="E29" s="37" cm="1">
        <f t="array" ref="E29">IF((C29&lt;&gt;"")*(COUNTIF(Table2[ID],Class!C29)&lt;&gt;0),INDEX(Attendance_sorted!$A$1:$CV$500,MATCH(Class!C29,Attendance_sorted!$A$1:$A$500),COUNTIF(Table2[ID],Class!C29)+1),"")</f>
        <v>45303</v>
      </c>
      <c r="F29" s="3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1</v>
      </c>
      <c r="G29" s="40" cm="1">
        <f t="array" aca="1" ref="G29" ca="1">IF(C29&lt;&gt;"",IF(F29*100/Table3[حساب الحضور من اخر عدد مرات]&gt;100,1,F29/Table3[حساب الحضور من اخر عدد مرات]),"")</f>
        <v>0.1111111111111111</v>
      </c>
      <c r="H29" s="38" t="str">
        <f>IF(C29&lt;&gt;"",_xlfn.XLOOKUP(C29,Table1[ID],Table1[tel2]),"")</f>
        <v>01550018769</v>
      </c>
      <c r="I29" s="38" t="str">
        <f>IF(C29&lt;&gt;"",_xlfn.XLOOKUP(C29,Table1[ID],Table1[tel4]),"")</f>
        <v>01280698577</v>
      </c>
      <c r="J29" s="38" t="str">
        <f>IF(C29&lt;&gt;"",_xlfn.XLOOKUP(C29,Table1[ID],Table1[tel3]),"")</f>
        <v>01221843084</v>
      </c>
      <c r="K29" s="38" t="str">
        <f>IF(C29&lt;&gt;"",_xlfn.XLOOKUP(C29,Table1[ID],Table1[tel1]),"")</f>
        <v/>
      </c>
      <c r="L29" s="38" t="str">
        <f>IF($C29&lt;&gt;"",_xlfn.XLOOKUP(C29,Table1[ID],Table1[address1]),"")</f>
        <v>3أ</v>
      </c>
      <c r="M29" s="38" t="str">
        <f>IF($C29&lt;&gt;"",_xlfn.XLOOKUP(C29,Table1[ID],Table1[address2]),"")</f>
        <v>سنان</v>
      </c>
      <c r="N29" s="38" t="str">
        <f>IF($C29&lt;&gt;"",_xlfn.XLOOKUP(C29,Table1[ID],Table1[address3]),"")</f>
        <v/>
      </c>
      <c r="O29" s="38" t="str">
        <f>IF($C29&lt;&gt;"",_xlfn.XLOOKUP(C29,Table1[ID],Table1[address4]),"")</f>
        <v>8</v>
      </c>
      <c r="P29" s="38" t="str">
        <f>IF($C29&lt;&gt;"",_xlfn.XLOOKUP(C29,Table1[ID],Table1[address5]),"")</f>
        <v>47</v>
      </c>
      <c r="Q29" s="38" t="str">
        <f>IF($C29&lt;&gt;"",_xlfn.XLOOKUP(C29,Table1[ID],Table1[address7]),"")</f>
        <v>برج الملكه والامير</v>
      </c>
      <c r="R29" s="38" t="str">
        <f>IF($C29&lt;&gt;"",_xlfn.XLOOKUP(C29,Table1[ID],Table1[address6]),"")</f>
        <v>الزيتون</v>
      </c>
      <c r="S29" s="37">
        <f>IF($C29&lt;&gt;"",_xlfn.XLOOKUP(C29,Table1[ID],Table1[bdate]),"")</f>
        <v>39908</v>
      </c>
      <c r="T29" s="38" t="str">
        <f>IF($C29&lt;&gt;"",_xlfn.XLOOKUP(C29,Table1[ID],Table1[school_job]),"")</f>
        <v>سانت ماري</v>
      </c>
      <c r="U29" s="38" t="str">
        <f>IF($C29&lt;&gt;"",_xlfn.XLOOKUP(C29,Table1[ID],Table1[con_father]),"")</f>
        <v>ابونا انطونيوس بطرس</v>
      </c>
      <c r="V29" s="38" t="str">
        <f>IF($C29&lt;&gt;"",_xlfn.XLOOKUP(C29,Table1[ID],Table1[notes]),"")</f>
        <v>ولد مواظب وممتاز جدا وبيسأل كتير</v>
      </c>
      <c r="W29" s="41" t="str">
        <f>IF(C29&lt;&gt;"",IF(_xlfn.FLOOR.MATH(C29,100)=0,"غير موزع",_xlfn.XLOOKUP(_xlfn.FLOOR.MATH(C29,100),Classes!$A$1:$A$8,Classes!$B$1:$B$8,"error")),"")</f>
        <v>القديس متى الرسول</v>
      </c>
    </row>
    <row r="30" spans="1:23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HYPERLINK("&amp;""""&amp;"https://raw.githubusercontent.com/KyrillosMorgan/preparatory/main/no_pic.jpg"),"")</f>
        <v>=HYPERLINK("https://raw.githubusercontent.com/KyrillosMorgan/preparatory/main/139.jpg",IMAGE("https://raw.githubusercontent.com/KyrillosMorgan/preparatory/main/139.jpg"))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139</v>
      </c>
      <c r="D30" s="38" t="str">
        <f>IF(C30&lt;&gt;"",_xlfn.XLOOKUP(Class!C30,Table1[ID],Table1[fname]),"")</f>
        <v xml:space="preserve">انطونيوس باسم وليم </v>
      </c>
      <c r="E30" s="37" cm="1">
        <f t="array" ref="E30">IF((C30&lt;&gt;"")*(COUNTIF(Table2[ID],Class!C30)&lt;&gt;0),INDEX(Attendance_sorted!$A$1:$CV$500,MATCH(Class!C30,Attendance_sorted!$A$1:$A$500),COUNTIF(Table2[ID],Class!C30)+1),"")</f>
        <v>45338</v>
      </c>
      <c r="F30" s="3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5</v>
      </c>
      <c r="G30" s="40" cm="1">
        <f t="array" aca="1" ref="G30" ca="1">IF(C30&lt;&gt;"",IF(F30*100/Table3[حساب الحضور من اخر عدد مرات]&gt;100,1,F30/Table3[حساب الحضور من اخر عدد مرات]),"")</f>
        <v>0.55555555555555558</v>
      </c>
      <c r="H30" s="38" t="str">
        <f>IF(C30&lt;&gt;"",_xlfn.XLOOKUP(C30,Table1[ID],Table1[tel2]),"")</f>
        <v>01203103338</v>
      </c>
      <c r="I30" s="38" t="str">
        <f>IF(C30&lt;&gt;"",_xlfn.XLOOKUP(C30,Table1[ID],Table1[tel4]),"")</f>
        <v>01273588102</v>
      </c>
      <c r="J30" s="38" t="str">
        <f>IF(C30&lt;&gt;"",_xlfn.XLOOKUP(C30,Table1[ID],Table1[tel3]),"")</f>
        <v/>
      </c>
      <c r="K30" s="38" t="str">
        <f>IF(C30&lt;&gt;"",_xlfn.XLOOKUP(C30,Table1[ID],Table1[tel1]),"")</f>
        <v/>
      </c>
      <c r="L30" s="38" t="str">
        <f>IF($C30&lt;&gt;"",_xlfn.XLOOKUP(C30,Table1[ID],Table1[address1]),"")</f>
        <v>136</v>
      </c>
      <c r="M30" s="38" t="str">
        <f>IF($C30&lt;&gt;"",_xlfn.XLOOKUP(C30,Table1[ID],Table1[address2]),"")</f>
        <v>طومانباي</v>
      </c>
      <c r="N30" s="38" t="str">
        <f>IF($C30&lt;&gt;"",_xlfn.XLOOKUP(C30,Table1[ID],Table1[address3]),"")</f>
        <v/>
      </c>
      <c r="O30" s="38" t="str">
        <f>IF($C30&lt;&gt;"",_xlfn.XLOOKUP(C30,Table1[ID],Table1[address4]),"")</f>
        <v>11</v>
      </c>
      <c r="P30" s="38" t="str">
        <f>IF($C30&lt;&gt;"",_xlfn.XLOOKUP(C30,Table1[ID],Table1[address5]),"")</f>
        <v>55</v>
      </c>
      <c r="Q30" s="38" t="str">
        <f>IF($C30&lt;&gt;"",_xlfn.XLOOKUP(C30,Table1[ID],Table1[address7]),"")</f>
        <v>عمارة تي ايه داتا جانب قهوة الجونة</v>
      </c>
      <c r="R30" s="38" t="str">
        <f>IF($C30&lt;&gt;"",_xlfn.XLOOKUP(C30,Table1[ID],Table1[address6]),"")</f>
        <v>الزيتون</v>
      </c>
      <c r="S30" s="37">
        <f>IF($C30&lt;&gt;"",_xlfn.XLOOKUP(C30,Table1[ID],Table1[bdate]),"")</f>
        <v>39823</v>
      </c>
      <c r="T30" s="38" t="str">
        <f>IF($C30&lt;&gt;"",_xlfn.XLOOKUP(C30,Table1[ID],Table1[school_job]),"")</f>
        <v>اون هليوبوليس</v>
      </c>
      <c r="U30" s="38" t="str">
        <f>IF($C30&lt;&gt;"",_xlfn.XLOOKUP(C30,Table1[ID],Table1[con_father]),"")</f>
        <v>ابونا كيرلس</v>
      </c>
      <c r="V30" s="38" t="str">
        <f>IF($C30&lt;&gt;"",_xlfn.XLOOKUP(C30,Table1[ID],Table1[notes]),"")</f>
        <v/>
      </c>
      <c r="W30" s="41" t="str">
        <f>IF(C30&lt;&gt;"",IF(_xlfn.FLOOR.MATH(C30,100)=0,"غير موزع",_xlfn.XLOOKUP(_xlfn.FLOOR.MATH(C30,100),Classes!$A$1:$A$8,Classes!$B$1:$B$8,"error")),"")</f>
        <v>القديس متى الرسول</v>
      </c>
    </row>
    <row r="31" spans="1:23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HYPERLINK("&amp;""""&amp;"https://raw.githubusercontent.com/KyrillosMorgan/preparatory/main/no_pic.jpg"),"")</f>
        <v>=HYPERLINK("https://raw.githubusercontent.com/KyrillosMorgan/preparatory/main/140.jpg",IMAGE("https://raw.githubusercontent.com/KyrillosMorgan/preparatory/main/140.jpg"))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38">
        <v>140</v>
      </c>
      <c r="D31" s="38" t="str">
        <f>IF(C31&lt;&gt;"",_xlfn.XLOOKUP(Class!C31,Table1[ID],Table1[fname]),"")</f>
        <v>يوسف سامح جميل</v>
      </c>
      <c r="E31" s="37" cm="1">
        <f t="array" ref="E31">IF((C31&lt;&gt;"")*(COUNTIF(Table2[ID],Class!C31)&lt;&gt;0),INDEX(Attendance_sorted!$A$1:$CV$500,MATCH(Class!C31,Attendance_sorted!$A$1:$A$500),COUNTIF(Table2[ID],Class!C31)+1),"")</f>
        <v>45324</v>
      </c>
      <c r="F31" s="3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2</v>
      </c>
      <c r="G31" s="40" cm="1">
        <f t="array" aca="1" ref="G31" ca="1">IF(C31&lt;&gt;"",IF(F31*100/Table3[حساب الحضور من اخر عدد مرات]&gt;100,1,F31/Table3[حساب الحضور من اخر عدد مرات]),"")</f>
        <v>0.22222222222222221</v>
      </c>
      <c r="H31" s="38" t="str">
        <f>IF(C31&lt;&gt;"",_xlfn.XLOOKUP(C31,Table1[ID],Table1[tel2]),"")</f>
        <v>01277332863</v>
      </c>
      <c r="I31" s="38" t="str">
        <f>IF(C31&lt;&gt;"",_xlfn.XLOOKUP(C31,Table1[ID],Table1[tel4]),"")</f>
        <v/>
      </c>
      <c r="J31" s="38" t="str">
        <f>IF(C31&lt;&gt;"",_xlfn.XLOOKUP(C31,Table1[ID],Table1[tel3]),"")</f>
        <v>01227728588</v>
      </c>
      <c r="K31" s="38" t="str">
        <f>IF(C31&lt;&gt;"",_xlfn.XLOOKUP(C31,Table1[ID],Table1[tel1]),"")</f>
        <v/>
      </c>
      <c r="L31" s="38" t="str">
        <f>IF($C31&lt;&gt;"",_xlfn.XLOOKUP(C31,Table1[ID],Table1[address1]),"")</f>
        <v>19</v>
      </c>
      <c r="M31" s="38" t="str">
        <f>IF($C31&lt;&gt;"",_xlfn.XLOOKUP(C31,Table1[ID],Table1[address2]),"")</f>
        <v>الليث</v>
      </c>
      <c r="N31" s="38" t="str">
        <f>IF($C31&lt;&gt;"",_xlfn.XLOOKUP(C31,Table1[ID],Table1[address3]),"")</f>
        <v/>
      </c>
      <c r="O31" s="38" t="str">
        <f>IF($C31&lt;&gt;"",_xlfn.XLOOKUP(C31,Table1[ID],Table1[address4]),"")</f>
        <v>1</v>
      </c>
      <c r="P31" s="38" t="str">
        <f>IF($C31&lt;&gt;"",_xlfn.XLOOKUP(C31,Table1[ID],Table1[address5]),"")</f>
        <v/>
      </c>
      <c r="Q31" s="38" t="str">
        <f>IF($C31&lt;&gt;"",_xlfn.XLOOKUP(C31,Table1[ID],Table1[address7]),"")</f>
        <v>صيدلية الليث</v>
      </c>
      <c r="R31" s="38" t="str">
        <f>IF($C31&lt;&gt;"",_xlfn.XLOOKUP(C31,Table1[ID],Table1[address6]),"")</f>
        <v/>
      </c>
      <c r="S31" s="37">
        <f>IF($C31&lt;&gt;"",_xlfn.XLOOKUP(C31,Table1[ID],Table1[bdate]),"")</f>
        <v>39795</v>
      </c>
      <c r="T31" s="38" t="str">
        <f>IF($C31&lt;&gt;"",_xlfn.XLOOKUP(C31,Table1[ID],Table1[school_job]),"")</f>
        <v>المعارف الحديثة</v>
      </c>
      <c r="U31" s="38" t="str">
        <f>IF($C31&lt;&gt;"",_xlfn.XLOOKUP(C31,Table1[ID],Table1[con_father]),"")</f>
        <v/>
      </c>
      <c r="V31" s="38" t="str">
        <f>IF($C31&lt;&gt;"",_xlfn.XLOOKUP(C31,Table1[ID],Table1[notes]),"")</f>
        <v/>
      </c>
      <c r="W31" s="41" t="str">
        <f>IF(C31&lt;&gt;"",IF(_xlfn.FLOOR.MATH(C31,100)=0,"غير موزع",_xlfn.XLOOKUP(_xlfn.FLOOR.MATH(C31,100),Classes!$A$1:$A$8,Classes!$B$1:$B$8,"error")),"")</f>
        <v>القديس متى الرسول</v>
      </c>
    </row>
    <row r="32" spans="1:23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HYPERLINK("&amp;""""&amp;"https://raw.githubusercontent.com/KyrillosMorgan/preparatory/main/no_pic.jpg"),"")</f>
        <v>=HYPERLINK("https://raw.githubusercontent.com/KyrillosMorgan/preparatory/main/141.jpg",IMAGE("https://raw.githubusercontent.com/KyrillosMorgan/preparatory/main/141.jpg"))</v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38">
        <v>141</v>
      </c>
      <c r="D32" s="38" t="str">
        <f>IF(C32&lt;&gt;"",_xlfn.XLOOKUP(Class!C32,Table1[ID],Table1[fname]),"")</f>
        <v>جون اشرف فاروق</v>
      </c>
      <c r="E32" s="37" cm="1">
        <f t="array" ref="E32">IF((C32&lt;&gt;"")*(COUNTIF(Table2[ID],Class!C32)&lt;&gt;0),INDEX(Attendance_sorted!$A$1:$CV$500,MATCH(Class!C32,Attendance_sorted!$A$1:$A$500),COUNTIF(Table2[ID],Class!C32)+1),"")</f>
        <v>45303</v>
      </c>
      <c r="F32" s="3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1</v>
      </c>
      <c r="G32" s="40" cm="1">
        <f t="array" aca="1" ref="G32" ca="1">IF(C32&lt;&gt;"",IF(F32*100/Table3[حساب الحضور من اخر عدد مرات]&gt;100,1,F32/Table3[حساب الحضور من اخر عدد مرات]),"")</f>
        <v>0.1111111111111111</v>
      </c>
      <c r="H32" s="38" t="str">
        <f>IF(C32&lt;&gt;"",_xlfn.XLOOKUP(C32,Table1[ID],Table1[tel2]),"")</f>
        <v>01277249186</v>
      </c>
      <c r="I32" s="38" t="str">
        <f>IF(C32&lt;&gt;"",_xlfn.XLOOKUP(C32,Table1[ID],Table1[tel4]),"")</f>
        <v>01226126795</v>
      </c>
      <c r="J32" s="38" t="str">
        <f>IF(C32&lt;&gt;"",_xlfn.XLOOKUP(C32,Table1[ID],Table1[tel3]),"")</f>
        <v/>
      </c>
      <c r="K32" s="38" t="str">
        <f>IF(C32&lt;&gt;"",_xlfn.XLOOKUP(C32,Table1[ID],Table1[tel1]),"")</f>
        <v/>
      </c>
      <c r="L32" s="38" t="str">
        <f>IF($C32&lt;&gt;"",_xlfn.XLOOKUP(C32,Table1[ID],Table1[address1]),"")</f>
        <v>64</v>
      </c>
      <c r="M32" s="38" t="str">
        <f>IF($C32&lt;&gt;"",_xlfn.XLOOKUP(C32,Table1[ID],Table1[address2]),"")</f>
        <v>سليم الاول</v>
      </c>
      <c r="N32" s="38" t="str">
        <f>IF($C32&lt;&gt;"",_xlfn.XLOOKUP(C32,Table1[ID],Table1[address3]),"")</f>
        <v/>
      </c>
      <c r="O32" s="38" t="str">
        <f>IF($C32&lt;&gt;"",_xlfn.XLOOKUP(C32,Table1[ID],Table1[address4]),"")</f>
        <v>8</v>
      </c>
      <c r="P32" s="38" t="str">
        <f>IF($C32&lt;&gt;"",_xlfn.XLOOKUP(C32,Table1[ID],Table1[address5]),"")</f>
        <v>3</v>
      </c>
      <c r="Q32" s="38" t="str">
        <f>IF($C32&lt;&gt;"",_xlfn.XLOOKUP(C32,Table1[ID],Table1[address7]),"")</f>
        <v>ابراج ميامي</v>
      </c>
      <c r="R32" s="38" t="str">
        <f>IF($C32&lt;&gt;"",_xlfn.XLOOKUP(C32,Table1[ID],Table1[address6]),"")</f>
        <v>الزيتون</v>
      </c>
      <c r="S32" s="37">
        <f>IF($C32&lt;&gt;"",_xlfn.XLOOKUP(C32,Table1[ID],Table1[bdate]),"")</f>
        <v>39965</v>
      </c>
      <c r="T32" s="38" t="str">
        <f>IF($C32&lt;&gt;"",_xlfn.XLOOKUP(C32,Table1[ID],Table1[school_job]),"")</f>
        <v>المنيل المرج</v>
      </c>
      <c r="U32" s="38" t="str">
        <f>IF($C32&lt;&gt;"",_xlfn.XLOOKUP(C32,Table1[ID],Table1[con_father]),"")</f>
        <v/>
      </c>
      <c r="V32" s="38" t="str">
        <f>IF($C32&lt;&gt;"",_xlfn.XLOOKUP(C32,Table1[ID],Table1[notes]),"")</f>
        <v/>
      </c>
      <c r="W32" s="41" t="str">
        <f>IF(C32&lt;&gt;"",IF(_xlfn.FLOOR.MATH(C32,100)=0,"غير موزع",_xlfn.XLOOKUP(_xlfn.FLOOR.MATH(C32,100),Classes!$A$1:$A$8,Classes!$B$1:$B$8,"error")),"")</f>
        <v>القديس متى الرسول</v>
      </c>
    </row>
    <row r="33" spans="1:23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HYPERLINK("&amp;""""&amp;"https://raw.githubusercontent.com/KyrillosMorgan/preparatory/main/no_pic.jpg"),"")</f>
        <v>=HYPERLINK("https://raw.githubusercontent.com/KyrillosMorgan/preparatory/main/210.jpg",IMAGE("https://raw.githubusercontent.com/KyrillosMorgan/preparatory/main/210.jpg"))</v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38">
        <v>210</v>
      </c>
      <c r="D33" s="38" t="str">
        <f>IF(C33&lt;&gt;"",_xlfn.XLOOKUP(Class!C33,Table1[ID],Table1[fname]),"")</f>
        <v xml:space="preserve">ابرام جرجس سعيد </v>
      </c>
      <c r="E33" s="37" cm="1">
        <f t="array" ref="E33">IF((C33&lt;&gt;"")*(COUNTIF(Table2[ID],Class!C33)&lt;&gt;0),INDEX(Attendance_sorted!$A$1:$CV$500,MATCH(Class!C33,Attendance_sorted!$A$1:$A$500),COUNTIF(Table2[ID],Class!C33)+1),"")</f>
        <v>45317</v>
      </c>
      <c r="F33" s="38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1</v>
      </c>
      <c r="G33" s="40" cm="1">
        <f t="array" aca="1" ref="G33" ca="1">IF(C33&lt;&gt;"",IF(F33*100/Table3[حساب الحضور من اخر عدد مرات]&gt;100,1,F33/Table3[حساب الحضور من اخر عدد مرات]),"")</f>
        <v>0.1111111111111111</v>
      </c>
      <c r="H33" s="38" t="str">
        <f>IF(C33&lt;&gt;"",_xlfn.XLOOKUP(C33,Table1[ID],Table1[tel2]),"")</f>
        <v>01278726129</v>
      </c>
      <c r="I33" s="38" t="str">
        <f>IF(C33&lt;&gt;"",_xlfn.XLOOKUP(C33,Table1[ID],Table1[tel4]),"")</f>
        <v>01273236366</v>
      </c>
      <c r="J33" s="38" t="str">
        <f>IF(C33&lt;&gt;"",_xlfn.XLOOKUP(C33,Table1[ID],Table1[tel3]),"")</f>
        <v>01278726932</v>
      </c>
      <c r="K33" s="38" t="str">
        <f>IF(C33&lt;&gt;"",_xlfn.XLOOKUP(C33,Table1[ID],Table1[tel1]),"")</f>
        <v/>
      </c>
      <c r="L33" s="38" t="str">
        <f>IF($C33&lt;&gt;"",_xlfn.XLOOKUP(C33,Table1[ID],Table1[address1]),"")</f>
        <v>5</v>
      </c>
      <c r="M33" s="38" t="str">
        <f>IF($C33&lt;&gt;"",_xlfn.XLOOKUP(C33,Table1[ID],Table1[address2]),"")</f>
        <v>حارة قناوي</v>
      </c>
      <c r="N33" s="38" t="str">
        <f>IF($C33&lt;&gt;"",_xlfn.XLOOKUP(C33,Table1[ID],Table1[address3]),"")</f>
        <v>الاصبغ</v>
      </c>
      <c r="O33" s="38" t="str">
        <f>IF($C33&lt;&gt;"",_xlfn.XLOOKUP(C33,Table1[ID],Table1[address4]),"")</f>
        <v>2</v>
      </c>
      <c r="P33" s="38" t="str">
        <f>IF($C33&lt;&gt;"",_xlfn.XLOOKUP(C33,Table1[ID],Table1[address5]),"")</f>
        <v>4</v>
      </c>
      <c r="Q33" s="38" t="str">
        <f>IF($C33&lt;&gt;"",_xlfn.XLOOKUP(C33,Table1[ID],Table1[address7]),"")</f>
        <v/>
      </c>
      <c r="R33" s="38" t="str">
        <f>IF($C33&lt;&gt;"",_xlfn.XLOOKUP(C33,Table1[ID],Table1[address6]),"")</f>
        <v>الزيتون</v>
      </c>
      <c r="S33" s="37">
        <f>IF($C33&lt;&gt;"",_xlfn.XLOOKUP(C33,Table1[ID],Table1[bdate]),"")</f>
        <v>39925</v>
      </c>
      <c r="T33" s="38" t="str">
        <f>IF($C33&lt;&gt;"",_xlfn.XLOOKUP(C33,Table1[ID],Table1[school_job]),"")</f>
        <v>الجامعة الاسلامية</v>
      </c>
      <c r="U33" s="38" t="str">
        <f>IF($C33&lt;&gt;"",_xlfn.XLOOKUP(C33,Table1[ID],Table1[con_father]),"")</f>
        <v>ابونا ميخائيل</v>
      </c>
      <c r="V33" s="38" t="str">
        <f>IF($C33&lt;&gt;"",_xlfn.XLOOKUP(C33,Table1[ID],Table1[notes]),"")</f>
        <v/>
      </c>
      <c r="W33" s="41" t="str">
        <f>IF(C33&lt;&gt;"",IF(_xlfn.FLOOR.MATH(C33,100)=0,"غير موزع",_xlfn.XLOOKUP(_xlfn.FLOOR.MATH(C33,100),Classes!$A$1:$A$8,Classes!$B$1:$B$8,"error")),"")</f>
        <v>القديس مرقس الرسول</v>
      </c>
    </row>
    <row r="34" spans="1:23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HYPERLINK("&amp;""""&amp;"https://raw.githubusercontent.com/KyrillosMorgan/preparatory/main/no_pic.jpg"),"")</f>
        <v>=HYPERLINK("https://raw.githubusercontent.com/KyrillosMorgan/preparatory/main/211.jpg",IMAGE("https://raw.githubusercontent.com/KyrillosMorgan/preparatory/main/211.jpg"))</v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>=IMAGE("https://raw.githubusercontent.com/KyrillosMorgan/preparatory/main/fingerprint.jpg")</v>
      </c>
      <c r="C34" s="38">
        <v>211</v>
      </c>
      <c r="D34" s="38" t="str">
        <f>IF(C34&lt;&gt;"",_xlfn.XLOOKUP(Class!C34,Table1[ID],Table1[fname]),"")</f>
        <v>امير عادل جرجس حنا</v>
      </c>
      <c r="E34" s="37" cm="1">
        <f t="array" ref="E34">IF((C34&lt;&gt;"")*(COUNTIF(Table2[ID],Class!C34)&lt;&gt;0),INDEX(Attendance_sorted!$A$1:$CV$500,MATCH(Class!C34,Attendance_sorted!$A$1:$A$500),COUNTIF(Table2[ID],Class!C34)+1),"")</f>
        <v>45317</v>
      </c>
      <c r="F34" s="38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1</v>
      </c>
      <c r="G34" s="40" cm="1">
        <f t="array" aca="1" ref="G34" ca="1">IF(C34&lt;&gt;"",IF(F34*100/Table3[حساب الحضور من اخر عدد مرات]&gt;100,1,F34/Table3[حساب الحضور من اخر عدد مرات]),"")</f>
        <v>0.1111111111111111</v>
      </c>
      <c r="H34" s="38" t="str">
        <f>IF(C34&lt;&gt;"",_xlfn.XLOOKUP(C34,Table1[ID],Table1[tel2]),"")</f>
        <v>01205324878</v>
      </c>
      <c r="I34" s="38" t="str">
        <f>IF(C34&lt;&gt;"",_xlfn.XLOOKUP(C34,Table1[ID],Table1[tel4]),"")</f>
        <v>01271810228</v>
      </c>
      <c r="J34" s="38" t="str">
        <f>IF(C34&lt;&gt;"",_xlfn.XLOOKUP(C34,Table1[ID],Table1[tel3]),"")</f>
        <v>01221774554</v>
      </c>
      <c r="K34" s="38" t="str">
        <f>IF(C34&lt;&gt;"",_xlfn.XLOOKUP(C34,Table1[ID],Table1[tel1]),"")</f>
        <v/>
      </c>
      <c r="L34" s="38" t="str">
        <f>IF($C34&lt;&gt;"",_xlfn.XLOOKUP(C34,Table1[ID],Table1[address1]),"")</f>
        <v>35/45</v>
      </c>
      <c r="M34" s="38" t="str">
        <f>IF($C34&lt;&gt;"",_xlfn.XLOOKUP(C34,Table1[ID],Table1[address2]),"")</f>
        <v>طومانباي</v>
      </c>
      <c r="N34" s="38" t="str">
        <f>IF($C34&lt;&gt;"",_xlfn.XLOOKUP(C34,Table1[ID],Table1[address3]),"")</f>
        <v/>
      </c>
      <c r="O34" s="38" t="str">
        <f>IF($C34&lt;&gt;"",_xlfn.XLOOKUP(C34,Table1[ID],Table1[address4]),"")</f>
        <v>8</v>
      </c>
      <c r="P34" s="38" t="str">
        <f>IF($C34&lt;&gt;"",_xlfn.XLOOKUP(C34,Table1[ID],Table1[address5]),"")</f>
        <v>613</v>
      </c>
      <c r="Q34" s="38" t="str">
        <f>IF($C34&lt;&gt;"",_xlfn.XLOOKUP(C34,Table1[ID],Table1[address7]),"")</f>
        <v>حاتي الامانة</v>
      </c>
      <c r="R34" s="38" t="str">
        <f>IF($C34&lt;&gt;"",_xlfn.XLOOKUP(C34,Table1[ID],Table1[address6]),"")</f>
        <v>الزيتون</v>
      </c>
      <c r="S34" s="37">
        <f>IF($C34&lt;&gt;"",_xlfn.XLOOKUP(C34,Table1[ID],Table1[bdate]),"")</f>
        <v>40191</v>
      </c>
      <c r="T34" s="38" t="str">
        <f>IF($C34&lt;&gt;"",_xlfn.XLOOKUP(C34,Table1[ID],Table1[school_job]),"")</f>
        <v>مارمرقس الخاصة</v>
      </c>
      <c r="U34" s="38" t="str">
        <f>IF($C34&lt;&gt;"",_xlfn.XLOOKUP(C34,Table1[ID],Table1[con_father]),"")</f>
        <v>ابونا كيرلس</v>
      </c>
      <c r="V34" s="38" t="str">
        <f>IF($C34&lt;&gt;"",_xlfn.XLOOKUP(C34,Table1[ID],Table1[notes]),"")</f>
        <v>ابراج بيت العز</v>
      </c>
      <c r="W34" s="41" t="str">
        <f>IF(C34&lt;&gt;"",IF(_xlfn.FLOOR.MATH(C34,100)=0,"غير موزع",_xlfn.XLOOKUP(_xlfn.FLOOR.MATH(C34,100),Classes!$A$1:$A$8,Classes!$B$1:$B$8,"error")),"")</f>
        <v>القديس مرقس الرسول</v>
      </c>
    </row>
    <row r="35" spans="1:23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HYPERLINK("&amp;""""&amp;"https://raw.githubusercontent.com/KyrillosMorgan/preparatory/main/no_pic.jpg"),"")</f>
        <v>=HYPERLINK("https://raw.githubusercontent.com/KyrillosMorgan/preparatory/main/no_pic.jpg</v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>
        <v>212</v>
      </c>
      <c r="D35" s="38" t="str">
        <f>IF(C35&lt;&gt;"",_xlfn.XLOOKUP(Class!C35,Table1[ID],Table1[fname]),"")</f>
        <v>باتريك اشرف</v>
      </c>
      <c r="E35" s="37" t="str" cm="1">
        <f t="array" ref="E35">IF((C35&lt;&gt;"")*(COUNTIF(Table2[ID],Class!C35)&lt;&gt;0),INDEX(Attendance_sorted!$A$1:$CV$500,MATCH(Class!C35,Attendance_sorted!$A$1:$A$500),COUNTIF(Table2[ID],Class!C35)+1),"")</f>
        <v/>
      </c>
      <c r="F35" s="38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0</v>
      </c>
      <c r="G35" s="40" cm="1">
        <f t="array" aca="1" ref="G35" ca="1">IF(C35&lt;&gt;"",IF(F35*100/Table3[حساب الحضور من اخر عدد مرات]&gt;100,1,F35/Table3[حساب الحضور من اخر عدد مرات]),"")</f>
        <v>0</v>
      </c>
      <c r="H35" s="38" t="str">
        <f>IF(C35&lt;&gt;"",_xlfn.XLOOKUP(C35,Table1[ID],Table1[tel2]),"")</f>
        <v>01289593477</v>
      </c>
      <c r="I35" s="38" t="str">
        <f>IF(C35&lt;&gt;"",_xlfn.XLOOKUP(C35,Table1[ID],Table1[tel4]),"")</f>
        <v/>
      </c>
      <c r="J35" s="38" t="str">
        <f>IF(C35&lt;&gt;"",_xlfn.XLOOKUP(C35,Table1[ID],Table1[tel3]),"")</f>
        <v/>
      </c>
      <c r="K35" s="38" t="str">
        <f>IF(C35&lt;&gt;"",_xlfn.XLOOKUP(C35,Table1[ID],Table1[tel1]),"")</f>
        <v/>
      </c>
      <c r="L35" s="38" t="str">
        <f>IF($C35&lt;&gt;"",_xlfn.XLOOKUP(C35,Table1[ID],Table1[address1]),"")</f>
        <v>ابراج العز مبنى أ</v>
      </c>
      <c r="M35" s="38" t="str">
        <f>IF($C35&lt;&gt;"",_xlfn.XLOOKUP(C35,Table1[ID],Table1[address2]),"")</f>
        <v>ميدان ابن الحكم</v>
      </c>
      <c r="N35" s="38" t="str">
        <f>IF($C35&lt;&gt;"",_xlfn.XLOOKUP(C35,Table1[ID],Table1[address3]),"")</f>
        <v/>
      </c>
      <c r="O35" s="38" t="str">
        <f>IF($C35&lt;&gt;"",_xlfn.XLOOKUP(C35,Table1[ID],Table1[address4]),"")</f>
        <v/>
      </c>
      <c r="P35" s="38" t="str">
        <f>IF($C35&lt;&gt;"",_xlfn.XLOOKUP(C35,Table1[ID],Table1[address5]),"")</f>
        <v/>
      </c>
      <c r="Q35" s="38" t="str">
        <f>IF($C35&lt;&gt;"",_xlfn.XLOOKUP(C35,Table1[ID],Table1[address7]),"")</f>
        <v/>
      </c>
      <c r="R35" s="38" t="str">
        <f>IF($C35&lt;&gt;"",_xlfn.XLOOKUP(C35,Table1[ID],Table1[address6]),"")</f>
        <v>الزيتون</v>
      </c>
      <c r="S35" s="37">
        <f>IF($C35&lt;&gt;"",_xlfn.XLOOKUP(C35,Table1[ID],Table1[bdate]),"")</f>
        <v>40011</v>
      </c>
      <c r="T35" s="38" t="str">
        <f>IF($C35&lt;&gt;"",_xlfn.XLOOKUP(C35,Table1[ID],Table1[school_job]),"")</f>
        <v/>
      </c>
      <c r="U35" s="38" t="str">
        <f>IF($C35&lt;&gt;"",_xlfn.XLOOKUP(C35,Table1[ID],Table1[con_father]),"")</f>
        <v/>
      </c>
      <c r="V35" s="38" t="str">
        <f>IF($C35&lt;&gt;"",_xlfn.XLOOKUP(C35,Table1[ID],Table1[notes]),"")</f>
        <v/>
      </c>
      <c r="W35" s="41" t="str">
        <f>IF(C35&lt;&gt;"",IF(_xlfn.FLOOR.MATH(C35,100)=0,"غير موزع",_xlfn.XLOOKUP(_xlfn.FLOOR.MATH(C35,100),Classes!$A$1:$A$8,Classes!$B$1:$B$8,"error")),"")</f>
        <v>القديس مرقس الرسول</v>
      </c>
    </row>
    <row r="36" spans="1:23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HYPERLINK("&amp;""""&amp;"https://raw.githubusercontent.com/KyrillosMorgan/preparatory/main/no_pic.jpg"),"")</f>
        <v>=HYPERLINK("https://raw.githubusercontent.com/KyrillosMorgan/preparatory/main/214.jpg",IMAGE("https://raw.githubusercontent.com/KyrillosMorgan/preparatory/main/214.jpg"))</v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>=IMAGE("https://raw.githubusercontent.com/KyrillosMorgan/preparatory/main/fingerprint.jpg")</v>
      </c>
      <c r="C36" s="38">
        <v>214</v>
      </c>
      <c r="D36" s="38" t="str">
        <f>IF(C36&lt;&gt;"",_xlfn.XLOOKUP(Class!C36,Table1[ID],Table1[fname]),"")</f>
        <v xml:space="preserve">بولا هاني جرجس </v>
      </c>
      <c r="E36" s="37" cm="1">
        <f t="array" ref="E36">IF((C36&lt;&gt;"")*(COUNTIF(Table2[ID],Class!C36)&lt;&gt;0),INDEX(Attendance_sorted!$A$1:$CV$500,MATCH(Class!C36,Attendance_sorted!$A$1:$A$500),COUNTIF(Table2[ID],Class!C36)+1),"")</f>
        <v>45331</v>
      </c>
      <c r="F36" s="38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2</v>
      </c>
      <c r="G36" s="40" cm="1">
        <f t="array" aca="1" ref="G36" ca="1">IF(C36&lt;&gt;"",IF(F36*100/Table3[حساب الحضور من اخر عدد مرات]&gt;100,1,F36/Table3[حساب الحضور من اخر عدد مرات]),"")</f>
        <v>0.22222222222222221</v>
      </c>
      <c r="H36" s="38" t="str">
        <f>IF(C36&lt;&gt;"",_xlfn.XLOOKUP(C36,Table1[ID],Table1[tel2]),"")</f>
        <v>01024493862</v>
      </c>
      <c r="I36" s="38" t="str">
        <f>IF(C36&lt;&gt;"",_xlfn.XLOOKUP(C36,Table1[ID],Table1[tel4]),"")</f>
        <v>01552448949</v>
      </c>
      <c r="J36" s="38" t="str">
        <f>IF(C36&lt;&gt;"",_xlfn.XLOOKUP(C36,Table1[ID],Table1[tel3]),"")</f>
        <v>01224718945</v>
      </c>
      <c r="K36" s="38" t="str">
        <f>IF(C36&lt;&gt;"",_xlfn.XLOOKUP(C36,Table1[ID],Table1[tel1]),"")</f>
        <v/>
      </c>
      <c r="L36" s="38" t="str">
        <f>IF($C36&lt;&gt;"",_xlfn.XLOOKUP(C36,Table1[ID],Table1[address1]),"")</f>
        <v>6ب</v>
      </c>
      <c r="M36" s="38" t="str">
        <f>IF($C36&lt;&gt;"",_xlfn.XLOOKUP(C36,Table1[ID],Table1[address2]),"")</f>
        <v>سنان</v>
      </c>
      <c r="N36" s="38" t="str">
        <f>IF($C36&lt;&gt;"",_xlfn.XLOOKUP(C36,Table1[ID],Table1[address3]),"")</f>
        <v/>
      </c>
      <c r="O36" s="38" t="str">
        <f>IF($C36&lt;&gt;"",_xlfn.XLOOKUP(C36,Table1[ID],Table1[address4]),"")</f>
        <v>2</v>
      </c>
      <c r="P36" s="38" t="str">
        <f>IF($C36&lt;&gt;"",_xlfn.XLOOKUP(C36,Table1[ID],Table1[address5]),"")</f>
        <v>1</v>
      </c>
      <c r="Q36" s="38" t="str">
        <f>IF($C36&lt;&gt;"",_xlfn.XLOOKUP(C36,Table1[ID],Table1[address7]),"")</f>
        <v>كوبري سنان</v>
      </c>
      <c r="R36" s="38" t="str">
        <f>IF($C36&lt;&gt;"",_xlfn.XLOOKUP(C36,Table1[ID],Table1[address6]),"")</f>
        <v>الزيتون</v>
      </c>
      <c r="S36" s="37">
        <f>IF($C36&lt;&gt;"",_xlfn.XLOOKUP(C36,Table1[ID],Table1[bdate]),"")</f>
        <v>39920</v>
      </c>
      <c r="T36" s="38" t="str">
        <f>IF($C36&lt;&gt;"",_xlfn.XLOOKUP(C36,Table1[ID],Table1[school_job]),"")</f>
        <v>المعارف الحديثة</v>
      </c>
      <c r="U36" s="38" t="str">
        <f>IF($C36&lt;&gt;"",_xlfn.XLOOKUP(C36,Table1[ID],Table1[con_father]),"")</f>
        <v>ابونا انطونيوس</v>
      </c>
      <c r="V36" s="38" t="str">
        <f>IF($C36&lt;&gt;"",_xlfn.XLOOKUP(C36,Table1[ID],Table1[notes]),"")</f>
        <v/>
      </c>
      <c r="W36" s="41" t="str">
        <f>IF(C36&lt;&gt;"",IF(_xlfn.FLOOR.MATH(C36,100)=0,"غير موزع",_xlfn.XLOOKUP(_xlfn.FLOOR.MATH(C36,100),Classes!$A$1:$A$8,Classes!$B$1:$B$8,"error")),"")</f>
        <v>القديس مرقس الرسول</v>
      </c>
    </row>
    <row r="37" spans="1:23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HYPERLINK("&amp;""""&amp;"https://raw.githubusercontent.com/KyrillosMorgan/preparatory/main/no_pic.jpg"),"")</f>
        <v>=HYPERLINK("https://raw.githubusercontent.com/KyrillosMorgan/preparatory/main/no_pic.jpg</v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>
        <v>215</v>
      </c>
      <c r="D37" s="38" t="str">
        <f>IF(C37&lt;&gt;"",_xlfn.XLOOKUP(Class!C37,Table1[ID],Table1[fname]),"")</f>
        <v xml:space="preserve">بيتر روماني اندراوس </v>
      </c>
      <c r="E37" s="37" t="str" cm="1">
        <f t="array" ref="E37">IF((C37&lt;&gt;"")*(COUNTIF(Table2[ID],Class!C37)&lt;&gt;0),INDEX(Attendance_sorted!$A$1:$CV$500,MATCH(Class!C37,Attendance_sorted!$A$1:$A$500),COUNTIF(Table2[ID],Class!C37)+1),"")</f>
        <v/>
      </c>
      <c r="F37" s="38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0</v>
      </c>
      <c r="G37" s="40" cm="1">
        <f t="array" aca="1" ref="G37" ca="1">IF(C37&lt;&gt;"",IF(F37*100/Table3[حساب الحضور من اخر عدد مرات]&gt;100,1,F37/Table3[حساب الحضور من اخر عدد مرات]),"")</f>
        <v>0</v>
      </c>
      <c r="H37" s="38" t="str">
        <f>IF(C37&lt;&gt;"",_xlfn.XLOOKUP(C37,Table1[ID],Table1[tel2]),"")</f>
        <v>01005223667</v>
      </c>
      <c r="I37" s="38" t="str">
        <f>IF(C37&lt;&gt;"",_xlfn.XLOOKUP(C37,Table1[ID],Table1[tel4]),"")</f>
        <v/>
      </c>
      <c r="J37" s="38" t="str">
        <f>IF(C37&lt;&gt;"",_xlfn.XLOOKUP(C37,Table1[ID],Table1[tel3]),"")</f>
        <v/>
      </c>
      <c r="K37" s="38" t="str">
        <f>IF(C37&lt;&gt;"",_xlfn.XLOOKUP(C37,Table1[ID],Table1[tel1]),"")</f>
        <v/>
      </c>
      <c r="L37" s="38" t="str">
        <f>IF($C37&lt;&gt;"",_xlfn.XLOOKUP(C37,Table1[ID],Table1[address1]),"")</f>
        <v>22</v>
      </c>
      <c r="M37" s="38" t="str">
        <f>IF($C37&lt;&gt;"",_xlfn.XLOOKUP(C37,Table1[ID],Table1[address2]),"")</f>
        <v>نصوح</v>
      </c>
      <c r="N37" s="38" t="str">
        <f>IF($C37&lt;&gt;"",_xlfn.XLOOKUP(C37,Table1[ID],Table1[address3]),"")</f>
        <v>طومانباي</v>
      </c>
      <c r="O37" s="38" t="str">
        <f>IF($C37&lt;&gt;"",_xlfn.XLOOKUP(C37,Table1[ID],Table1[address4]),"")</f>
        <v>8</v>
      </c>
      <c r="P37" s="38" t="str">
        <f>IF($C37&lt;&gt;"",_xlfn.XLOOKUP(C37,Table1[ID],Table1[address5]),"")</f>
        <v>32</v>
      </c>
      <c r="Q37" s="38" t="str">
        <f>IF($C37&lt;&gt;"",_xlfn.XLOOKUP(C37,Table1[ID],Table1[address7]),"")</f>
        <v/>
      </c>
      <c r="R37" s="38" t="str">
        <f>IF($C37&lt;&gt;"",_xlfn.XLOOKUP(C37,Table1[ID],Table1[address6]),"")</f>
        <v>الزيتون</v>
      </c>
      <c r="S37" s="37">
        <f>IF($C37&lt;&gt;"",_xlfn.XLOOKUP(C37,Table1[ID],Table1[bdate]),"")</f>
        <v>39883</v>
      </c>
      <c r="T37" s="38" t="str">
        <f>IF($C37&lt;&gt;"",_xlfn.XLOOKUP(C37,Table1[ID],Table1[school_job]),"")</f>
        <v/>
      </c>
      <c r="U37" s="38" t="str">
        <f>IF($C37&lt;&gt;"",_xlfn.XLOOKUP(C37,Table1[ID],Table1[con_father]),"")</f>
        <v/>
      </c>
      <c r="V37" s="38" t="str">
        <f>IF($C37&lt;&gt;"",_xlfn.XLOOKUP(C37,Table1[ID],Table1[notes]),"")</f>
        <v/>
      </c>
      <c r="W37" s="41" t="str">
        <f>IF(C37&lt;&gt;"",IF(_xlfn.FLOOR.MATH(C37,100)=0,"غير موزع",_xlfn.XLOOKUP(_xlfn.FLOOR.MATH(C37,100),Classes!$A$1:$A$8,Classes!$B$1:$B$8,"error")),"")</f>
        <v>القديس مرقس الرسول</v>
      </c>
    </row>
    <row r="38" spans="1:23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HYPERLINK("&amp;""""&amp;"https://raw.githubusercontent.com/KyrillosMorgan/preparatory/main/no_pic.jpg"),"")</f>
        <v>=HYPERLINK("https://raw.githubusercontent.com/KyrillosMorgan/preparatory/main/no_pic.jpg</v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>
        <v>216</v>
      </c>
      <c r="D38" s="38" t="str">
        <f>IF(C38&lt;&gt;"",_xlfn.XLOOKUP(Class!C38,Table1[ID],Table1[fname]),"")</f>
        <v xml:space="preserve">بيشوي مجدي ثابت </v>
      </c>
      <c r="E38" s="37" cm="1">
        <f t="array" ref="E38">IF((C38&lt;&gt;"")*(COUNTIF(Table2[ID],Class!C38)&lt;&gt;0),INDEX(Attendance_sorted!$A$1:$CV$500,MATCH(Class!C38,Attendance_sorted!$A$1:$A$500),COUNTIF(Table2[ID],Class!C38)+1),"")</f>
        <v>45289</v>
      </c>
      <c r="F38" s="38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0</v>
      </c>
      <c r="G38" s="40" cm="1">
        <f t="array" aca="1" ref="G38" ca="1">IF(C38&lt;&gt;"",IF(F38*100/Table3[حساب الحضور من اخر عدد مرات]&gt;100,1,F38/Table3[حساب الحضور من اخر عدد مرات]),"")</f>
        <v>0</v>
      </c>
      <c r="H38" s="38" t="str">
        <f>IF(C38&lt;&gt;"",_xlfn.XLOOKUP(C38,Table1[ID],Table1[tel2]),"")</f>
        <v>01229814647</v>
      </c>
      <c r="I38" s="38" t="str">
        <f>IF(C38&lt;&gt;"",_xlfn.XLOOKUP(C38,Table1[ID],Table1[tel4]),"")</f>
        <v/>
      </c>
      <c r="J38" s="38" t="str">
        <f>IF(C38&lt;&gt;"",_xlfn.XLOOKUP(C38,Table1[ID],Table1[tel3]),"")</f>
        <v/>
      </c>
      <c r="K38" s="38" t="str">
        <f>IF(C38&lt;&gt;"",_xlfn.XLOOKUP(C38,Table1[ID],Table1[tel1]),"")</f>
        <v/>
      </c>
      <c r="L38" s="38" t="str">
        <f>IF($C38&lt;&gt;"",_xlfn.XLOOKUP(C38,Table1[ID],Table1[address1]),"")</f>
        <v>43</v>
      </c>
      <c r="M38" s="38" t="str">
        <f>IF($C38&lt;&gt;"",_xlfn.XLOOKUP(C38,Table1[ID],Table1[address2]),"")</f>
        <v>سنان</v>
      </c>
      <c r="N38" s="38" t="str">
        <f>IF($C38&lt;&gt;"",_xlfn.XLOOKUP(C38,Table1[ID],Table1[address3]),"")</f>
        <v/>
      </c>
      <c r="O38" s="38" t="str">
        <f>IF($C38&lt;&gt;"",_xlfn.XLOOKUP(C38,Table1[ID],Table1[address4]),"")</f>
        <v/>
      </c>
      <c r="P38" s="38" t="str">
        <f>IF($C38&lt;&gt;"",_xlfn.XLOOKUP(C38,Table1[ID],Table1[address5]),"")</f>
        <v/>
      </c>
      <c r="Q38" s="38" t="str">
        <f>IF($C38&lt;&gt;"",_xlfn.XLOOKUP(C38,Table1[ID],Table1[address7]),"")</f>
        <v/>
      </c>
      <c r="R38" s="38" t="str">
        <f>IF($C38&lt;&gt;"",_xlfn.XLOOKUP(C38,Table1[ID],Table1[address6]),"")</f>
        <v>الزيتون</v>
      </c>
      <c r="S38" s="37">
        <f>IF($C38&lt;&gt;"",_xlfn.XLOOKUP(C38,Table1[ID],Table1[bdate]),"")</f>
        <v>40048</v>
      </c>
      <c r="T38" s="38" t="str">
        <f>IF($C38&lt;&gt;"",_xlfn.XLOOKUP(C38,Table1[ID],Table1[school_job]),"")</f>
        <v/>
      </c>
      <c r="U38" s="38" t="str">
        <f>IF($C38&lt;&gt;"",_xlfn.XLOOKUP(C38,Table1[ID],Table1[con_father]),"")</f>
        <v/>
      </c>
      <c r="V38" s="38" t="str">
        <f>IF($C38&lt;&gt;"",_xlfn.XLOOKUP(C38,Table1[ID],Table1[notes]),"")</f>
        <v/>
      </c>
      <c r="W38" s="41" t="str">
        <f>IF(C38&lt;&gt;"",IF(_xlfn.FLOOR.MATH(C38,100)=0,"غير موزع",_xlfn.XLOOKUP(_xlfn.FLOOR.MATH(C38,100),Classes!$A$1:$A$8,Classes!$B$1:$B$8,"error")),"")</f>
        <v>القديس مرقس الرسول</v>
      </c>
    </row>
    <row r="39" spans="1:23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HYPERLINK("&amp;""""&amp;"https://raw.githubusercontent.com/KyrillosMorgan/preparatory/main/no_pic.jpg"),"")</f>
        <v>=HYPERLINK("https://raw.githubusercontent.com/KyrillosMorgan/preparatory/main/no_pic.jpg</v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>
        <v>217</v>
      </c>
      <c r="D39" s="38" t="str">
        <f>IF(C39&lt;&gt;"",_xlfn.XLOOKUP(Class!C39,Table1[ID],Table1[fname]),"")</f>
        <v xml:space="preserve">بيشوي ميلاد نبيه </v>
      </c>
      <c r="E39" s="37" t="str" cm="1">
        <f t="array" ref="E39">IF((C39&lt;&gt;"")*(COUNTIF(Table2[ID],Class!C39)&lt;&gt;0),INDEX(Attendance_sorted!$A$1:$CV$500,MATCH(Class!C39,Attendance_sorted!$A$1:$A$500),COUNTIF(Table2[ID],Class!C39)+1),"")</f>
        <v/>
      </c>
      <c r="F39" s="38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0</v>
      </c>
      <c r="G39" s="40" cm="1">
        <f t="array" aca="1" ref="G39" ca="1">IF(C39&lt;&gt;"",IF(F39*100/Table3[حساب الحضور من اخر عدد مرات]&gt;100,1,F39/Table3[حساب الحضور من اخر عدد مرات]),"")</f>
        <v>0</v>
      </c>
      <c r="H39" s="38" t="str">
        <f>IF(C39&lt;&gt;"",_xlfn.XLOOKUP(C39,Table1[ID],Table1[tel2]),"")</f>
        <v>01111011312</v>
      </c>
      <c r="I39" s="38" t="str">
        <f>IF(C39&lt;&gt;"",_xlfn.XLOOKUP(C39,Table1[ID],Table1[tel4]),"")</f>
        <v/>
      </c>
      <c r="J39" s="38" t="str">
        <f>IF(C39&lt;&gt;"",_xlfn.XLOOKUP(C39,Table1[ID],Table1[tel3]),"")</f>
        <v/>
      </c>
      <c r="K39" s="38" t="str">
        <f>IF(C39&lt;&gt;"",_xlfn.XLOOKUP(C39,Table1[ID],Table1[tel1]),"")</f>
        <v/>
      </c>
      <c r="L39" s="38" t="str">
        <f>IF($C39&lt;&gt;"",_xlfn.XLOOKUP(C39,Table1[ID],Table1[address1]),"")</f>
        <v>8</v>
      </c>
      <c r="M39" s="38" t="str">
        <f>IF($C39&lt;&gt;"",_xlfn.XLOOKUP(C39,Table1[ID],Table1[address2]),"")</f>
        <v>قناوي</v>
      </c>
      <c r="N39" s="38" t="str">
        <f>IF($C39&lt;&gt;"",_xlfn.XLOOKUP(C39,Table1[ID],Table1[address3]),"")</f>
        <v>الاصبغ</v>
      </c>
      <c r="O39" s="38" t="str">
        <f>IF($C39&lt;&gt;"",_xlfn.XLOOKUP(C39,Table1[ID],Table1[address4]),"")</f>
        <v>6</v>
      </c>
      <c r="P39" s="38" t="str">
        <f>IF($C39&lt;&gt;"",_xlfn.XLOOKUP(C39,Table1[ID],Table1[address5]),"")</f>
        <v>22</v>
      </c>
      <c r="Q39" s="38" t="str">
        <f>IF($C39&lt;&gt;"",_xlfn.XLOOKUP(C39,Table1[ID],Table1[address7]),"")</f>
        <v/>
      </c>
      <c r="R39" s="38" t="str">
        <f>IF($C39&lt;&gt;"",_xlfn.XLOOKUP(C39,Table1[ID],Table1[address6]),"")</f>
        <v>الزيتون</v>
      </c>
      <c r="S39" s="37">
        <f>IF($C39&lt;&gt;"",_xlfn.XLOOKUP(C39,Table1[ID],Table1[bdate]),"")</f>
        <v>39737</v>
      </c>
      <c r="T39" s="38" t="str">
        <f>IF($C39&lt;&gt;"",_xlfn.XLOOKUP(C39,Table1[ID],Table1[school_job]),"")</f>
        <v/>
      </c>
      <c r="U39" s="38" t="str">
        <f>IF($C39&lt;&gt;"",_xlfn.XLOOKUP(C39,Table1[ID],Table1[con_father]),"")</f>
        <v/>
      </c>
      <c r="V39" s="38" t="str">
        <f>IF($C39&lt;&gt;"",_xlfn.XLOOKUP(C39,Table1[ID],Table1[notes]),"")</f>
        <v/>
      </c>
      <c r="W39" s="41" t="str">
        <f>IF(C39&lt;&gt;"",IF(_xlfn.FLOOR.MATH(C39,100)=0,"غير موزع",_xlfn.XLOOKUP(_xlfn.FLOOR.MATH(C39,100),Classes!$A$1:$A$8,Classes!$B$1:$B$8,"error")),"")</f>
        <v>القديس مرقس الرسول</v>
      </c>
    </row>
    <row r="40" spans="1:23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HYPERLINK("&amp;""""&amp;"https://raw.githubusercontent.com/KyrillosMorgan/preparatory/main/no_pic.jpg"),"")</f>
        <v>=HYPERLINK("https://raw.githubusercontent.com/KyrillosMorgan/preparatory/main/218.jpg",IMAGE("https://raw.githubusercontent.com/KyrillosMorgan/preparatory/main/218.jpg"))</v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>=IMAGE("https://raw.githubusercontent.com/KyrillosMorgan/preparatory/main/fingerprint.jpg")</v>
      </c>
      <c r="C40" s="38">
        <v>218</v>
      </c>
      <c r="D40" s="38" t="str">
        <f>IF(C40&lt;&gt;"",_xlfn.XLOOKUP(Class!C40,Table1[ID],Table1[fname]),"")</f>
        <v>توماس ايهاب سمير سامي</v>
      </c>
      <c r="E40" s="37" cm="1">
        <f t="array" ref="E40">IF((C40&lt;&gt;"")*(COUNTIF(Table2[ID],Class!C40)&lt;&gt;0),INDEX(Attendance_sorted!$A$1:$CV$500,MATCH(Class!C40,Attendance_sorted!$A$1:$A$500),COUNTIF(Table2[ID],Class!C40)+1),"")</f>
        <v>45338</v>
      </c>
      <c r="F40" s="38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4</v>
      </c>
      <c r="G40" s="40" cm="1">
        <f t="array" aca="1" ref="G40" ca="1">IF(C40&lt;&gt;"",IF(F40*100/Table3[حساب الحضور من اخر عدد مرات]&gt;100,1,F40/Table3[حساب الحضور من اخر عدد مرات]),"")</f>
        <v>0.44444444444444442</v>
      </c>
      <c r="H40" s="38" t="str">
        <f>IF(C40&lt;&gt;"",_xlfn.XLOOKUP(C40,Table1[ID],Table1[tel2]),"")</f>
        <v>01018874696</v>
      </c>
      <c r="I40" s="38" t="str">
        <f>IF(C40&lt;&gt;"",_xlfn.XLOOKUP(C40,Table1[ID],Table1[tel4]),"")</f>
        <v/>
      </c>
      <c r="J40" s="38" t="str">
        <f>IF(C40&lt;&gt;"",_xlfn.XLOOKUP(C40,Table1[ID],Table1[tel3]),"")</f>
        <v>01090009004</v>
      </c>
      <c r="K40" s="38" t="str">
        <f>IF(C40&lt;&gt;"",_xlfn.XLOOKUP(C40,Table1[ID],Table1[tel1]),"")</f>
        <v/>
      </c>
      <c r="L40" s="38" t="str">
        <f>IF($C40&lt;&gt;"",_xlfn.XLOOKUP(C40,Table1[ID],Table1[address1]),"")</f>
        <v>6أ</v>
      </c>
      <c r="M40" s="38" t="str">
        <f>IF($C40&lt;&gt;"",_xlfn.XLOOKUP(C40,Table1[ID],Table1[address2]),"")</f>
        <v>الليث</v>
      </c>
      <c r="N40" s="38" t="str">
        <f>IF($C40&lt;&gt;"",_xlfn.XLOOKUP(C40,Table1[ID],Table1[address3]),"")</f>
        <v>طومانباي</v>
      </c>
      <c r="O40" s="38" t="str">
        <f>IF($C40&lt;&gt;"",_xlfn.XLOOKUP(C40,Table1[ID],Table1[address4]),"")</f>
        <v>12</v>
      </c>
      <c r="P40" s="38" t="str">
        <f>IF($C40&lt;&gt;"",_xlfn.XLOOKUP(C40,Table1[ID],Table1[address5]),"")</f>
        <v>شمال الاسانسير</v>
      </c>
      <c r="Q40" s="38" t="str">
        <f>IF($C40&lt;&gt;"",_xlfn.XLOOKUP(C40,Table1[ID],Table1[address7]),"")</f>
        <v>مدرسة المعارف</v>
      </c>
      <c r="R40" s="38" t="str">
        <f>IF($C40&lt;&gt;"",_xlfn.XLOOKUP(C40,Table1[ID],Table1[address6]),"")</f>
        <v>الزيتون</v>
      </c>
      <c r="S40" s="37">
        <f>IF($C40&lt;&gt;"",_xlfn.XLOOKUP(C40,Table1[ID],Table1[bdate]),"")</f>
        <v>39581</v>
      </c>
      <c r="T40" s="38" t="str">
        <f>IF($C40&lt;&gt;"",_xlfn.XLOOKUP(C40,Table1[ID],Table1[school_job]),"")</f>
        <v>المعارف الجديدة</v>
      </c>
      <c r="U40" s="38" t="str">
        <f>IF($C40&lt;&gt;"",_xlfn.XLOOKUP(C40,Table1[ID],Table1[con_father]),"")</f>
        <v>ابونا يوسف</v>
      </c>
      <c r="V40" s="38" t="str">
        <f>IF($C40&lt;&gt;"",_xlfn.XLOOKUP(C40,Table1[ID],Table1[notes]),"")</f>
        <v/>
      </c>
      <c r="W40" s="41" t="str">
        <f>IF(C40&lt;&gt;"",IF(_xlfn.FLOOR.MATH(C40,100)=0,"غير موزع",_xlfn.XLOOKUP(_xlfn.FLOOR.MATH(C40,100),Classes!$A$1:$A$8,Classes!$B$1:$B$8,"error")),"")</f>
        <v>القديس مرقس الرسول</v>
      </c>
    </row>
    <row r="41" spans="1:23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HYPERLINK("&amp;""""&amp;"https://raw.githubusercontent.com/KyrillosMorgan/preparatory/main/no_pic.jpg"),"")</f>
        <v>=HYPERLINK("https://raw.githubusercontent.com/KyrillosMorgan/preparatory/main/no_pic.jpg</v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>
        <v>219</v>
      </c>
      <c r="D41" s="38" t="str">
        <f>IF(C41&lt;&gt;"",_xlfn.XLOOKUP(Class!C41,Table1[ID],Table1[fname]),"")</f>
        <v xml:space="preserve">جاستن محب يوسف </v>
      </c>
      <c r="E41" s="37" cm="1">
        <f t="array" ref="E41">IF((C41&lt;&gt;"")*(COUNTIF(Table2[ID],Class!C41)&lt;&gt;0),INDEX(Attendance_sorted!$A$1:$CV$500,MATCH(Class!C41,Attendance_sorted!$A$1:$A$500),COUNTIF(Table2[ID],Class!C41)+1),"")</f>
        <v>45345</v>
      </c>
      <c r="F41" s="38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4</v>
      </c>
      <c r="G41" s="40" cm="1">
        <f t="array" aca="1" ref="G41" ca="1">IF(C41&lt;&gt;"",IF(F41*100/Table3[حساب الحضور من اخر عدد مرات]&gt;100,1,F41/Table3[حساب الحضور من اخر عدد مرات]),"")</f>
        <v>0.44444444444444442</v>
      </c>
      <c r="H41" s="38" t="str">
        <f>IF(C41&lt;&gt;"",_xlfn.XLOOKUP(C41,Table1[ID],Table1[tel2]),"")</f>
        <v>01273051211</v>
      </c>
      <c r="I41" s="38" t="str">
        <f>IF(C41&lt;&gt;"",_xlfn.XLOOKUP(C41,Table1[ID],Table1[tel4]),"")</f>
        <v/>
      </c>
      <c r="J41" s="38" t="str">
        <f>IF(C41&lt;&gt;"",_xlfn.XLOOKUP(C41,Table1[ID],Table1[tel3]),"")</f>
        <v/>
      </c>
      <c r="K41" s="38" t="str">
        <f>IF(C41&lt;&gt;"",_xlfn.XLOOKUP(C41,Table1[ID],Table1[tel1]),"")</f>
        <v/>
      </c>
      <c r="L41" s="38" t="str">
        <f>IF($C41&lt;&gt;"",_xlfn.XLOOKUP(C41,Table1[ID],Table1[address1]),"")</f>
        <v>47</v>
      </c>
      <c r="M41" s="38" t="str">
        <f>IF($C41&lt;&gt;"",_xlfn.XLOOKUP(C41,Table1[ID],Table1[address2]),"")</f>
        <v>سنان</v>
      </c>
      <c r="N41" s="38" t="str">
        <f>IF($C41&lt;&gt;"",_xlfn.XLOOKUP(C41,Table1[ID],Table1[address3]),"")</f>
        <v/>
      </c>
      <c r="O41" s="38" t="str">
        <f>IF($C41&lt;&gt;"",_xlfn.XLOOKUP(C41,Table1[ID],Table1[address4]),"")</f>
        <v>4</v>
      </c>
      <c r="P41" s="38" t="str">
        <f>IF($C41&lt;&gt;"",_xlfn.XLOOKUP(C41,Table1[ID],Table1[address5]),"")</f>
        <v/>
      </c>
      <c r="Q41" s="38" t="str">
        <f>IF($C41&lt;&gt;"",_xlfn.XLOOKUP(C41,Table1[ID],Table1[address7]),"")</f>
        <v>صيدليه العشرى</v>
      </c>
      <c r="R41" s="38" t="str">
        <f>IF($C41&lt;&gt;"",_xlfn.XLOOKUP(C41,Table1[ID],Table1[address6]),"")</f>
        <v>الزيتون</v>
      </c>
      <c r="S41" s="37">
        <f>IF($C41&lt;&gt;"",_xlfn.XLOOKUP(C41,Table1[ID],Table1[bdate]),"")</f>
        <v>39543</v>
      </c>
      <c r="T41" s="38" t="str">
        <f>IF($C41&lt;&gt;"",_xlfn.XLOOKUP(C41,Table1[ID],Table1[school_job]),"")</f>
        <v/>
      </c>
      <c r="U41" s="38" t="str">
        <f>IF($C41&lt;&gt;"",_xlfn.XLOOKUP(C41,Table1[ID],Table1[con_father]),"")</f>
        <v/>
      </c>
      <c r="V41" s="38" t="str">
        <f>IF($C41&lt;&gt;"",_xlfn.XLOOKUP(C41,Table1[ID],Table1[notes]),"")</f>
        <v/>
      </c>
      <c r="W41" s="41" t="str">
        <f>IF(C41&lt;&gt;"",IF(_xlfn.FLOOR.MATH(C41,100)=0,"غير موزع",_xlfn.XLOOKUP(_xlfn.FLOOR.MATH(C41,100),Classes!$A$1:$A$8,Classes!$B$1:$B$8,"error")),"")</f>
        <v>القديس مرقس الرسول</v>
      </c>
    </row>
    <row r="42" spans="1:23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HYPERLINK("&amp;""""&amp;"https://raw.githubusercontent.com/KyrillosMorgan/preparatory/main/no_pic.jpg"),"")</f>
        <v>=HYPERLINK("https://raw.githubusercontent.com/KyrillosMorgan/preparatory/main/no_pic.jpg</v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>
        <v>220</v>
      </c>
      <c r="D42" s="38" t="str">
        <f>IF(C42&lt;&gt;"",_xlfn.XLOOKUP(Class!C42,Table1[ID],Table1[fname]),"")</f>
        <v>جون سوريال</v>
      </c>
      <c r="E42" s="37" t="str" cm="1">
        <f t="array" ref="E42">IF((C42&lt;&gt;"")*(COUNTIF(Table2[ID],Class!C42)&lt;&gt;0),INDEX(Attendance_sorted!$A$1:$CV$500,MATCH(Class!C42,Attendance_sorted!$A$1:$A$500),COUNTIF(Table2[ID],Class!C42)+1),"")</f>
        <v/>
      </c>
      <c r="F42" s="38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0</v>
      </c>
      <c r="G42" s="40" cm="1">
        <f t="array" aca="1" ref="G42" ca="1">IF(C42&lt;&gt;"",IF(F42*100/Table3[حساب الحضور من اخر عدد مرات]&gt;100,1,F42/Table3[حساب الحضور من اخر عدد مرات]),"")</f>
        <v>0</v>
      </c>
      <c r="H42" s="38" t="str">
        <f>IF(C42&lt;&gt;"",_xlfn.XLOOKUP(C42,Table1[ID],Table1[tel2]),"")</f>
        <v>01225436243</v>
      </c>
      <c r="I42" s="38" t="str">
        <f>IF(C42&lt;&gt;"",_xlfn.XLOOKUP(C42,Table1[ID],Table1[tel4]),"")</f>
        <v/>
      </c>
      <c r="J42" s="38" t="str">
        <f>IF(C42&lt;&gt;"",_xlfn.XLOOKUP(C42,Table1[ID],Table1[tel3]),"")</f>
        <v/>
      </c>
      <c r="K42" s="38" t="str">
        <f>IF(C42&lt;&gt;"",_xlfn.XLOOKUP(C42,Table1[ID],Table1[tel1]),"")</f>
        <v/>
      </c>
      <c r="L42" s="38" t="str">
        <f>IF($C42&lt;&gt;"",_xlfn.XLOOKUP(C42,Table1[ID],Table1[address1]),"")</f>
        <v/>
      </c>
      <c r="M42" s="38" t="str">
        <f>IF($C42&lt;&gt;"",_xlfn.XLOOKUP(C42,Table1[ID],Table1[address2]),"")</f>
        <v>جمعية نسائم المحبة</v>
      </c>
      <c r="N42" s="38" t="str">
        <f>IF($C42&lt;&gt;"",_xlfn.XLOOKUP(C42,Table1[ID],Table1[address3]),"")</f>
        <v/>
      </c>
      <c r="O42" s="38" t="str">
        <f>IF($C42&lt;&gt;"",_xlfn.XLOOKUP(C42,Table1[ID],Table1[address4]),"")</f>
        <v/>
      </c>
      <c r="P42" s="38" t="str">
        <f>IF($C42&lt;&gt;"",_xlfn.XLOOKUP(C42,Table1[ID],Table1[address5]),"")</f>
        <v/>
      </c>
      <c r="Q42" s="38" t="str">
        <f>IF($C42&lt;&gt;"",_xlfn.XLOOKUP(C42,Table1[ID],Table1[address7]),"")</f>
        <v/>
      </c>
      <c r="R42" s="38" t="str">
        <f>IF($C42&lt;&gt;"",_xlfn.XLOOKUP(C42,Table1[ID],Table1[address6]),"")</f>
        <v>الزيتون</v>
      </c>
      <c r="S42" s="37">
        <f>IF($C42&lt;&gt;"",_xlfn.XLOOKUP(C42,Table1[ID],Table1[bdate]),"")</f>
        <v>39722</v>
      </c>
      <c r="T42" s="38" t="str">
        <f>IF($C42&lt;&gt;"",_xlfn.XLOOKUP(C42,Table1[ID],Table1[school_job]),"")</f>
        <v/>
      </c>
      <c r="U42" s="38" t="str">
        <f>IF($C42&lt;&gt;"",_xlfn.XLOOKUP(C42,Table1[ID],Table1[con_father]),"")</f>
        <v/>
      </c>
      <c r="V42" s="38" t="str">
        <f>IF($C42&lt;&gt;"",_xlfn.XLOOKUP(C42,Table1[ID],Table1[notes]),"")</f>
        <v/>
      </c>
      <c r="W42" s="41" t="str">
        <f>IF(C42&lt;&gt;"",IF(_xlfn.FLOOR.MATH(C42,100)=0,"غير موزع",_xlfn.XLOOKUP(_xlfn.FLOOR.MATH(C42,100),Classes!$A$1:$A$8,Classes!$B$1:$B$8,"error")),"")</f>
        <v>القديس مرقس الرسول</v>
      </c>
    </row>
    <row r="43" spans="1:23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HYPERLINK("&amp;""""&amp;"https://raw.githubusercontent.com/KyrillosMorgan/preparatory/main/no_pic.jpg"),"")</f>
        <v>=HYPERLINK("https://raw.githubusercontent.com/KyrillosMorgan/preparatory/main/no_pic.jpg</v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>
        <v>221</v>
      </c>
      <c r="D43" s="38" t="str">
        <f>IF(C43&lt;&gt;"",_xlfn.XLOOKUP(Class!C43,Table1[ID],Table1[fname]),"")</f>
        <v>جوفاني جون يوحنا</v>
      </c>
      <c r="E43" s="37" t="str" cm="1">
        <f t="array" ref="E43">IF((C43&lt;&gt;"")*(COUNTIF(Table2[ID],Class!C43)&lt;&gt;0),INDEX(Attendance_sorted!$A$1:$CV$500,MATCH(Class!C43,Attendance_sorted!$A$1:$A$500),COUNTIF(Table2[ID],Class!C43)+1),"")</f>
        <v/>
      </c>
      <c r="F43" s="38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>0</v>
      </c>
      <c r="G43" s="40" cm="1">
        <f t="array" aca="1" ref="G43" ca="1">IF(C43&lt;&gt;"",IF(F43*100/Table3[حساب الحضور من اخر عدد مرات]&gt;100,1,F43/Table3[حساب الحضور من اخر عدد مرات]),"")</f>
        <v>0</v>
      </c>
      <c r="H43" s="38" t="str">
        <f>IF(C43&lt;&gt;"",_xlfn.XLOOKUP(C43,Table1[ID],Table1[tel2]),"")</f>
        <v>01211124980</v>
      </c>
      <c r="I43" s="38" t="str">
        <f>IF(C43&lt;&gt;"",_xlfn.XLOOKUP(C43,Table1[ID],Table1[tel4]),"")</f>
        <v/>
      </c>
      <c r="J43" s="38" t="str">
        <f>IF(C43&lt;&gt;"",_xlfn.XLOOKUP(C43,Table1[ID],Table1[tel3]),"")</f>
        <v/>
      </c>
      <c r="K43" s="38" t="str">
        <f>IF(C43&lt;&gt;"",_xlfn.XLOOKUP(C43,Table1[ID],Table1[tel1]),"")</f>
        <v/>
      </c>
      <c r="L43" s="38" t="str">
        <f>IF($C43&lt;&gt;"",_xlfn.XLOOKUP(C43,Table1[ID],Table1[address1]),"")</f>
        <v>8</v>
      </c>
      <c r="M43" s="38" t="str">
        <f>IF($C43&lt;&gt;"",_xlfn.XLOOKUP(C43,Table1[ID],Table1[address2]),"")</f>
        <v>ثابت توفيق</v>
      </c>
      <c r="N43" s="38" t="str">
        <f>IF($C43&lt;&gt;"",_xlfn.XLOOKUP(C43,Table1[ID],Table1[address3]),"")</f>
        <v/>
      </c>
      <c r="O43" s="38" t="str">
        <f>IF($C43&lt;&gt;"",_xlfn.XLOOKUP(C43,Table1[ID],Table1[address4]),"")</f>
        <v/>
      </c>
      <c r="P43" s="38" t="str">
        <f>IF($C43&lt;&gt;"",_xlfn.XLOOKUP(C43,Table1[ID],Table1[address5]),"")</f>
        <v/>
      </c>
      <c r="Q43" s="38" t="str">
        <f>IF($C43&lt;&gt;"",_xlfn.XLOOKUP(C43,Table1[ID],Table1[address7]),"")</f>
        <v/>
      </c>
      <c r="R43" s="38" t="str">
        <f>IF($C43&lt;&gt;"",_xlfn.XLOOKUP(C43,Table1[ID],Table1[address6]),"")</f>
        <v>عزبه النخل</v>
      </c>
      <c r="S43" s="37">
        <f>IF($C43&lt;&gt;"",_xlfn.XLOOKUP(C43,Table1[ID],Table1[bdate]),"")</f>
        <v>39686</v>
      </c>
      <c r="T43" s="38" t="str">
        <f>IF($C43&lt;&gt;"",_xlfn.XLOOKUP(C43,Table1[ID],Table1[school_job]),"")</f>
        <v/>
      </c>
      <c r="U43" s="38" t="str">
        <f>IF($C43&lt;&gt;"",_xlfn.XLOOKUP(C43,Table1[ID],Table1[con_father]),"")</f>
        <v/>
      </c>
      <c r="V43" s="38" t="str">
        <f>IF($C43&lt;&gt;"",_xlfn.XLOOKUP(C43,Table1[ID],Table1[notes]),"")</f>
        <v/>
      </c>
      <c r="W43" s="41" t="str">
        <f>IF(C43&lt;&gt;"",IF(_xlfn.FLOOR.MATH(C43,100)=0,"غير موزع",_xlfn.XLOOKUP(_xlfn.FLOOR.MATH(C43,100),Classes!$A$1:$A$8,Classes!$B$1:$B$8,"error")),"")</f>
        <v>القديس مرقس الرسول</v>
      </c>
    </row>
    <row r="44" spans="1:23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HYPERLINK("&amp;""""&amp;"https://raw.githubusercontent.com/KyrillosMorgan/preparatory/main/no_pic.jpg"),"")</f>
        <v>=HYPERLINK("https://raw.githubusercontent.com/KyrillosMorgan/preparatory/main/no_pic.jpg</v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>
        <v>222</v>
      </c>
      <c r="D44" s="38" t="str">
        <f>IF(C44&lt;&gt;"",_xlfn.XLOOKUP(Class!C44,Table1[ID],Table1[fname]),"")</f>
        <v xml:space="preserve">دانيال ماجد جورج </v>
      </c>
      <c r="E44" s="37" t="str" cm="1">
        <f t="array" ref="E44">IF((C44&lt;&gt;"")*(COUNTIF(Table2[ID],Class!C44)&lt;&gt;0),INDEX(Attendance_sorted!$A$1:$CV$500,MATCH(Class!C44,Attendance_sorted!$A$1:$A$500),COUNTIF(Table2[ID],Class!C44)+1),"")</f>
        <v/>
      </c>
      <c r="F44" s="38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>0</v>
      </c>
      <c r="G44" s="40" cm="1">
        <f t="array" aca="1" ref="G44" ca="1">IF(C44&lt;&gt;"",IF(F44*100/Table3[حساب الحضور من اخر عدد مرات]&gt;100,1,F44/Table3[حساب الحضور من اخر عدد مرات]),"")</f>
        <v>0</v>
      </c>
      <c r="H44" s="38" t="str">
        <f>IF(C44&lt;&gt;"",_xlfn.XLOOKUP(C44,Table1[ID],Table1[tel2]),"")</f>
        <v>01223820472</v>
      </c>
      <c r="I44" s="38" t="str">
        <f>IF(C44&lt;&gt;"",_xlfn.XLOOKUP(C44,Table1[ID],Table1[tel4]),"")</f>
        <v/>
      </c>
      <c r="J44" s="38" t="str">
        <f>IF(C44&lt;&gt;"",_xlfn.XLOOKUP(C44,Table1[ID],Table1[tel3]),"")</f>
        <v/>
      </c>
      <c r="K44" s="38" t="str">
        <f>IF(C44&lt;&gt;"",_xlfn.XLOOKUP(C44,Table1[ID],Table1[tel1]),"")</f>
        <v/>
      </c>
      <c r="L44" s="38" t="str">
        <f>IF($C44&lt;&gt;"",_xlfn.XLOOKUP(C44,Table1[ID],Table1[address1]),"")</f>
        <v>110</v>
      </c>
      <c r="M44" s="38" t="str">
        <f>IF($C44&lt;&gt;"",_xlfn.XLOOKUP(C44,Table1[ID],Table1[address2]),"")</f>
        <v>جسر السويس</v>
      </c>
      <c r="N44" s="38" t="str">
        <f>IF($C44&lt;&gt;"",_xlfn.XLOOKUP(C44,Table1[ID],Table1[address3]),"")</f>
        <v/>
      </c>
      <c r="O44" s="38" t="str">
        <f>IF($C44&lt;&gt;"",_xlfn.XLOOKUP(C44,Table1[ID],Table1[address4]),"")</f>
        <v/>
      </c>
      <c r="P44" s="38" t="str">
        <f>IF($C44&lt;&gt;"",_xlfn.XLOOKUP(C44,Table1[ID],Table1[address5]),"")</f>
        <v/>
      </c>
      <c r="Q44" s="38" t="str">
        <f>IF($C44&lt;&gt;"",_xlfn.XLOOKUP(C44,Table1[ID],Table1[address7]),"")</f>
        <v/>
      </c>
      <c r="R44" s="38" t="str">
        <f>IF($C44&lt;&gt;"",_xlfn.XLOOKUP(C44,Table1[ID],Table1[address6]),"")</f>
        <v>الزيتون</v>
      </c>
      <c r="S44" s="37">
        <f>IF($C44&lt;&gt;"",_xlfn.XLOOKUP(C44,Table1[ID],Table1[bdate]),"")</f>
        <v>39491</v>
      </c>
      <c r="T44" s="38" t="str">
        <f>IF($C44&lt;&gt;"",_xlfn.XLOOKUP(C44,Table1[ID],Table1[school_job]),"")</f>
        <v/>
      </c>
      <c r="U44" s="38" t="str">
        <f>IF($C44&lt;&gt;"",_xlfn.XLOOKUP(C44,Table1[ID],Table1[con_father]),"")</f>
        <v/>
      </c>
      <c r="V44" s="38" t="str">
        <f>IF($C44&lt;&gt;"",_xlfn.XLOOKUP(C44,Table1[ID],Table1[notes]),"")</f>
        <v/>
      </c>
      <c r="W44" s="41" t="str">
        <f>IF(C44&lt;&gt;"",IF(_xlfn.FLOOR.MATH(C44,100)=0,"غير موزع",_xlfn.XLOOKUP(_xlfn.FLOOR.MATH(C44,100),Classes!$A$1:$A$8,Classes!$B$1:$B$8,"error")),"")</f>
        <v>القديس مرقس الرسول</v>
      </c>
    </row>
    <row r="45" spans="1:23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HYPERLINK("&amp;""""&amp;"https://raw.githubusercontent.com/KyrillosMorgan/preparatory/main/no_pic.jpg"),"")</f>
        <v>=HYPERLINK("https://raw.githubusercontent.com/KyrillosMorgan/preparatory/main/no_pic.jpg</v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>
        <v>223</v>
      </c>
      <c r="D45" s="38" t="str">
        <f>IF(C45&lt;&gt;"",_xlfn.XLOOKUP(Class!C45,Table1[ID],Table1[fname]),"")</f>
        <v xml:space="preserve">ديفيد جمال موريس ‏ </v>
      </c>
      <c r="E45" s="37" t="str" cm="1">
        <f t="array" ref="E45">IF((C45&lt;&gt;"")*(COUNTIF(Table2[ID],Class!C45)&lt;&gt;0),INDEX(Attendance_sorted!$A$1:$CV$500,MATCH(Class!C45,Attendance_sorted!$A$1:$A$500),COUNTIF(Table2[ID],Class!C45)+1),"")</f>
        <v/>
      </c>
      <c r="F45" s="38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>0</v>
      </c>
      <c r="G45" s="40" cm="1">
        <f t="array" aca="1" ref="G45" ca="1">IF(C45&lt;&gt;"",IF(F45*100/Table3[حساب الحضور من اخر عدد مرات]&gt;100,1,F45/Table3[حساب الحضور من اخر عدد مرات]),"")</f>
        <v>0</v>
      </c>
      <c r="H45" s="38" t="str">
        <f>IF(C45&lt;&gt;"",_xlfn.XLOOKUP(C45,Table1[ID],Table1[tel2]),"")</f>
        <v>01224612427</v>
      </c>
      <c r="I45" s="38" t="str">
        <f>IF(C45&lt;&gt;"",_xlfn.XLOOKUP(C45,Table1[ID],Table1[tel4]),"")</f>
        <v/>
      </c>
      <c r="J45" s="38" t="str">
        <f>IF(C45&lt;&gt;"",_xlfn.XLOOKUP(C45,Table1[ID],Table1[tel3]),"")</f>
        <v/>
      </c>
      <c r="K45" s="38" t="str">
        <f>IF(C45&lt;&gt;"",_xlfn.XLOOKUP(C45,Table1[ID],Table1[tel1]),"")</f>
        <v/>
      </c>
      <c r="L45" s="38" t="str">
        <f>IF($C45&lt;&gt;"",_xlfn.XLOOKUP(C45,Table1[ID],Table1[address1]),"")</f>
        <v>412أ</v>
      </c>
      <c r="M45" s="38" t="str">
        <f>IF($C45&lt;&gt;"",_xlfn.XLOOKUP(C45,Table1[ID],Table1[address2]),"")</f>
        <v>طومانباي</v>
      </c>
      <c r="N45" s="38" t="str">
        <f>IF($C45&lt;&gt;"",_xlfn.XLOOKUP(C45,Table1[ID],Table1[address3]),"")</f>
        <v/>
      </c>
      <c r="O45" s="38" t="str">
        <f>IF($C45&lt;&gt;"",_xlfn.XLOOKUP(C45,Table1[ID],Table1[address4]),"")</f>
        <v>3</v>
      </c>
      <c r="P45" s="38" t="str">
        <f>IF($C45&lt;&gt;"",_xlfn.XLOOKUP(C45,Table1[ID],Table1[address5]),"")</f>
        <v>8 امام الاسانسير</v>
      </c>
      <c r="Q45" s="38" t="str">
        <f>IF($C45&lt;&gt;"",_xlfn.XLOOKUP(C45,Table1[ID],Table1[address7]),"")</f>
        <v>برج الهدى بجوار شركه الغاز</v>
      </c>
      <c r="R45" s="38" t="str">
        <f>IF($C45&lt;&gt;"",_xlfn.XLOOKUP(C45,Table1[ID],Table1[address6]),"")</f>
        <v>الزيتون</v>
      </c>
      <c r="S45" s="37">
        <f>IF($C45&lt;&gt;"",_xlfn.XLOOKUP(C45,Table1[ID],Table1[bdate]),"")</f>
        <v>39650</v>
      </c>
      <c r="T45" s="38" t="str">
        <f>IF($C45&lt;&gt;"",_xlfn.XLOOKUP(C45,Table1[ID],Table1[school_job]),"")</f>
        <v/>
      </c>
      <c r="U45" s="38" t="str">
        <f>IF($C45&lt;&gt;"",_xlfn.XLOOKUP(C45,Table1[ID],Table1[con_father]),"")</f>
        <v/>
      </c>
      <c r="V45" s="38" t="str">
        <f>IF($C45&lt;&gt;"",_xlfn.XLOOKUP(C45,Table1[ID],Table1[notes]),"")</f>
        <v/>
      </c>
      <c r="W45" s="41" t="str">
        <f>IF(C45&lt;&gt;"",IF(_xlfn.FLOOR.MATH(C45,100)=0,"غير موزع",_xlfn.XLOOKUP(_xlfn.FLOOR.MATH(C45,100),Classes!$A$1:$A$8,Classes!$B$1:$B$8,"error")),"")</f>
        <v>القديس مرقس الرسول</v>
      </c>
    </row>
    <row r="46" spans="1:23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HYPERLINK("&amp;""""&amp;"https://raw.githubusercontent.com/KyrillosMorgan/preparatory/main/no_pic.jpg"),"")</f>
        <v>=HYPERLINK("https://raw.githubusercontent.com/KyrillosMorgan/preparatory/main/no_pic.jpg</v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>
        <v>224</v>
      </c>
      <c r="D46" s="38" t="str">
        <f>IF(C46&lt;&gt;"",_xlfn.XLOOKUP(Class!C46,Table1[ID],Table1[fname]),"")</f>
        <v>ديفيد رامي مجدي</v>
      </c>
      <c r="E46" s="37" cm="1">
        <f t="array" ref="E46">IF((C46&lt;&gt;"")*(COUNTIF(Table2[ID],Class!C46)&lt;&gt;0),INDEX(Attendance_sorted!$A$1:$CV$500,MATCH(Class!C46,Attendance_sorted!$A$1:$A$500),COUNTIF(Table2[ID],Class!C46)+1),"")</f>
        <v>45345</v>
      </c>
      <c r="F46" s="38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>1</v>
      </c>
      <c r="G46" s="40" cm="1">
        <f t="array" aca="1" ref="G46" ca="1">IF(C46&lt;&gt;"",IF(F46*100/Table3[حساب الحضور من اخر عدد مرات]&gt;100,1,F46/Table3[حساب الحضور من اخر عدد مرات]),"")</f>
        <v>0.1111111111111111</v>
      </c>
      <c r="H46" s="38" t="str">
        <f>IF(C46&lt;&gt;"",_xlfn.XLOOKUP(C46,Table1[ID],Table1[tel2]),"")</f>
        <v>01223863646</v>
      </c>
      <c r="I46" s="38" t="str">
        <f>IF(C46&lt;&gt;"",_xlfn.XLOOKUP(C46,Table1[ID],Table1[tel4]),"")</f>
        <v/>
      </c>
      <c r="J46" s="38" t="str">
        <f>IF(C46&lt;&gt;"",_xlfn.XLOOKUP(C46,Table1[ID],Table1[tel3]),"")</f>
        <v/>
      </c>
      <c r="K46" s="38" t="str">
        <f>IF(C46&lt;&gt;"",_xlfn.XLOOKUP(C46,Table1[ID],Table1[tel1]),"")</f>
        <v/>
      </c>
      <c r="L46" s="38" t="str">
        <f>IF($C46&lt;&gt;"",_xlfn.XLOOKUP(C46,Table1[ID],Table1[address1]),"")</f>
        <v>3أ</v>
      </c>
      <c r="M46" s="38" t="str">
        <f>IF($C46&lt;&gt;"",_xlfn.XLOOKUP(C46,Table1[ID],Table1[address2]),"")</f>
        <v>قناوي</v>
      </c>
      <c r="N46" s="38" t="str">
        <f>IF($C46&lt;&gt;"",_xlfn.XLOOKUP(C46,Table1[ID],Table1[address3]),"")</f>
        <v>الاصبغ</v>
      </c>
      <c r="O46" s="38" t="str">
        <f>IF($C46&lt;&gt;"",_xlfn.XLOOKUP(C46,Table1[ID],Table1[address4]),"")</f>
        <v>6</v>
      </c>
      <c r="P46" s="38" t="str">
        <f>IF($C46&lt;&gt;"",_xlfn.XLOOKUP(C46,Table1[ID],Table1[address5]),"")</f>
        <v>11</v>
      </c>
      <c r="Q46" s="38" t="str">
        <f>IF($C46&lt;&gt;"",_xlfn.XLOOKUP(C46,Table1[ID],Table1[address7]),"")</f>
        <v>كليه الالسن القديمه</v>
      </c>
      <c r="R46" s="38" t="str">
        <f>IF($C46&lt;&gt;"",_xlfn.XLOOKUP(C46,Table1[ID],Table1[address6]),"")</f>
        <v>الزيتون</v>
      </c>
      <c r="S46" s="37">
        <f>IF($C46&lt;&gt;"",_xlfn.XLOOKUP(C46,Table1[ID],Table1[bdate]),"")</f>
        <v>39687</v>
      </c>
      <c r="T46" s="38" t="str">
        <f>IF($C46&lt;&gt;"",_xlfn.XLOOKUP(C46,Table1[ID],Table1[school_job]),"")</f>
        <v/>
      </c>
      <c r="U46" s="38" t="str">
        <f>IF($C46&lt;&gt;"",_xlfn.XLOOKUP(C46,Table1[ID],Table1[con_father]),"")</f>
        <v/>
      </c>
      <c r="V46" s="38" t="str">
        <f>IF($C46&lt;&gt;"",_xlfn.XLOOKUP(C46,Table1[ID],Table1[notes]),"")</f>
        <v/>
      </c>
      <c r="W46" s="41" t="str">
        <f>IF(C46&lt;&gt;"",IF(_xlfn.FLOOR.MATH(C46,100)=0,"غير موزع",_xlfn.XLOOKUP(_xlfn.FLOOR.MATH(C46,100),Classes!$A$1:$A$8,Classes!$B$1:$B$8,"error")),"")</f>
        <v>القديس مرقس الرسول</v>
      </c>
    </row>
    <row r="47" spans="1:23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HYPERLINK("&amp;""""&amp;"https://raw.githubusercontent.com/KyrillosMorgan/preparatory/main/no_pic.jpg"),"")</f>
        <v>=HYPERLINK("https://raw.githubusercontent.com/KyrillosMorgan/preparatory/main/225.jpg",IMAGE("https://raw.githubusercontent.com/KyrillosMorgan/preparatory/main/225.jpg"))</v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>=IMAGE("https://raw.githubusercontent.com/KyrillosMorgan/preparatory/main/fingerprint.jpg")</v>
      </c>
      <c r="C47" s="38">
        <v>225</v>
      </c>
      <c r="D47" s="38" t="str">
        <f>IF(C47&lt;&gt;"",_xlfn.XLOOKUP(Class!C47,Table1[ID],Table1[fname]),"")</f>
        <v>ديفيد هاني سمير</v>
      </c>
      <c r="E47" s="37" cm="1">
        <f t="array" ref="E47">IF((C47&lt;&gt;"")*(COUNTIF(Table2[ID],Class!C47)&lt;&gt;0),INDEX(Attendance_sorted!$A$1:$CV$500,MATCH(Class!C47,Attendance_sorted!$A$1:$A$500),COUNTIF(Table2[ID],Class!C47)+1),"")</f>
        <v>45338</v>
      </c>
      <c r="F47" s="38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>2</v>
      </c>
      <c r="G47" s="40" cm="1">
        <f t="array" aca="1" ref="G47" ca="1">IF(C47&lt;&gt;"",IF(F47*100/Table3[حساب الحضور من اخر عدد مرات]&gt;100,1,F47/Table3[حساب الحضور من اخر عدد مرات]),"")</f>
        <v>0.22222222222222221</v>
      </c>
      <c r="H47" s="38" t="str">
        <f>IF(C47&lt;&gt;"",_xlfn.XLOOKUP(C47,Table1[ID],Table1[tel2]),"")</f>
        <v>01559468677</v>
      </c>
      <c r="I47" s="38" t="str">
        <f>IF(C47&lt;&gt;"",_xlfn.XLOOKUP(C47,Table1[ID],Table1[tel4]),"")</f>
        <v>01558168677</v>
      </c>
      <c r="J47" s="38" t="str">
        <f>IF(C47&lt;&gt;"",_xlfn.XLOOKUP(C47,Table1[ID],Table1[tel3]),"")</f>
        <v>01553071587</v>
      </c>
      <c r="K47" s="38" t="str">
        <f>IF(C47&lt;&gt;"",_xlfn.XLOOKUP(C47,Table1[ID],Table1[tel1]),"")</f>
        <v/>
      </c>
      <c r="L47" s="38" t="str">
        <f>IF($C47&lt;&gt;"",_xlfn.XLOOKUP(C47,Table1[ID],Table1[address1]),"")</f>
        <v>6</v>
      </c>
      <c r="M47" s="38" t="str">
        <f>IF($C47&lt;&gt;"",_xlfn.XLOOKUP(C47,Table1[ID],Table1[address2]),"")</f>
        <v>كمال الصغير</v>
      </c>
      <c r="N47" s="38" t="str">
        <f>IF($C47&lt;&gt;"",_xlfn.XLOOKUP(C47,Table1[ID],Table1[address3]),"")</f>
        <v>ارض عيشة</v>
      </c>
      <c r="O47" s="38" t="str">
        <f>IF($C47&lt;&gt;"",_xlfn.XLOOKUP(C47,Table1[ID],Table1[address4]),"")</f>
        <v>1</v>
      </c>
      <c r="P47" s="38" t="str">
        <f>IF($C47&lt;&gt;"",_xlfn.XLOOKUP(C47,Table1[ID],Table1[address5]),"")</f>
        <v/>
      </c>
      <c r="Q47" s="38" t="str">
        <f>IF($C47&lt;&gt;"",_xlfn.XLOOKUP(C47,Table1[ID],Table1[address7]),"")</f>
        <v/>
      </c>
      <c r="R47" s="38" t="str">
        <f>IF($C47&lt;&gt;"",_xlfn.XLOOKUP(C47,Table1[ID],Table1[address6]),"")</f>
        <v>الخصوص</v>
      </c>
      <c r="S47" s="37">
        <f>IF($C47&lt;&gt;"",_xlfn.XLOOKUP(C47,Table1[ID],Table1[bdate]),"")</f>
        <v>39354</v>
      </c>
      <c r="T47" s="38" t="str">
        <f>IF($C47&lt;&gt;"",_xlfn.XLOOKUP(C47,Table1[ID],Table1[school_job]),"")</f>
        <v>مارمرقس</v>
      </c>
      <c r="U47" s="38" t="str">
        <f>IF($C47&lt;&gt;"",_xlfn.XLOOKUP(C47,Table1[ID],Table1[con_father]),"")</f>
        <v/>
      </c>
      <c r="V47" s="38" t="str">
        <f>IF($C47&lt;&gt;"",_xlfn.XLOOKUP(C47,Table1[ID],Table1[notes]),"")</f>
        <v/>
      </c>
      <c r="W47" s="41" t="str">
        <f>IF(C47&lt;&gt;"",IF(_xlfn.FLOOR.MATH(C47,100)=0,"غير موزع",_xlfn.XLOOKUP(_xlfn.FLOOR.MATH(C47,100),Classes!$A$1:$A$8,Classes!$B$1:$B$8,"error")),"")</f>
        <v>القديس مرقس الرسول</v>
      </c>
    </row>
    <row r="48" spans="1:23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HYPERLINK("&amp;""""&amp;"https://raw.githubusercontent.com/KyrillosMorgan/preparatory/main/no_pic.jpg"),"")</f>
        <v>=HYPERLINK("https://raw.githubusercontent.com/KyrillosMorgan/preparatory/main/no_pic.jpg</v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>
        <v>226</v>
      </c>
      <c r="D48" s="38" t="str">
        <f>IF(C48&lt;&gt;"",_xlfn.XLOOKUP(Class!C48,Table1[ID],Table1[fname]),"")</f>
        <v xml:space="preserve">سامر عادل صموئيل </v>
      </c>
      <c r="E48" s="37" t="str" cm="1">
        <f t="array" ref="E48">IF((C48&lt;&gt;"")*(COUNTIF(Table2[ID],Class!C48)&lt;&gt;0),INDEX(Attendance_sorted!$A$1:$CV$500,MATCH(Class!C48,Attendance_sorted!$A$1:$A$500),COUNTIF(Table2[ID],Class!C48)+1),"")</f>
        <v/>
      </c>
      <c r="F48" s="38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>0</v>
      </c>
      <c r="G48" s="40" cm="1">
        <f t="array" aca="1" ref="G48" ca="1">IF(C48&lt;&gt;"",IF(F48*100/Table3[حساب الحضور من اخر عدد مرات]&gt;100,1,F48/Table3[حساب الحضور من اخر عدد مرات]),"")</f>
        <v>0</v>
      </c>
      <c r="H48" s="38" t="str">
        <f>IF(C48&lt;&gt;"",_xlfn.XLOOKUP(C48,Table1[ID],Table1[tel2]),"")</f>
        <v>01223422767</v>
      </c>
      <c r="I48" s="38" t="str">
        <f>IF(C48&lt;&gt;"",_xlfn.XLOOKUP(C48,Table1[ID],Table1[tel4]),"")</f>
        <v/>
      </c>
      <c r="J48" s="38" t="str">
        <f>IF(C48&lt;&gt;"",_xlfn.XLOOKUP(C48,Table1[ID],Table1[tel3]),"")</f>
        <v/>
      </c>
      <c r="K48" s="38" t="str">
        <f>IF(C48&lt;&gt;"",_xlfn.XLOOKUP(C48,Table1[ID],Table1[tel1]),"")</f>
        <v/>
      </c>
      <c r="L48" s="38" t="str">
        <f>IF($C48&lt;&gt;"",_xlfn.XLOOKUP(C48,Table1[ID],Table1[address1]),"")</f>
        <v>32-24</v>
      </c>
      <c r="M48" s="38" t="str">
        <f>IF($C48&lt;&gt;"",_xlfn.XLOOKUP(C48,Table1[ID],Table1[address2]),"")</f>
        <v>الليث</v>
      </c>
      <c r="N48" s="38" t="str">
        <f>IF($C48&lt;&gt;"",_xlfn.XLOOKUP(C48,Table1[ID],Table1[address3]),"")</f>
        <v>طومانباي</v>
      </c>
      <c r="O48" s="38" t="str">
        <f>IF($C48&lt;&gt;"",_xlfn.XLOOKUP(C48,Table1[ID],Table1[address4]),"")</f>
        <v>10</v>
      </c>
      <c r="P48" s="38" t="str">
        <f>IF($C48&lt;&gt;"",_xlfn.XLOOKUP(C48,Table1[ID],Table1[address5]),"")</f>
        <v>21</v>
      </c>
      <c r="Q48" s="38" t="str">
        <f>IF($C48&lt;&gt;"",_xlfn.XLOOKUP(C48,Table1[ID],Table1[address7]),"")</f>
        <v/>
      </c>
      <c r="R48" s="38" t="str">
        <f>IF($C48&lt;&gt;"",_xlfn.XLOOKUP(C48,Table1[ID],Table1[address6]),"")</f>
        <v>الزيتون</v>
      </c>
      <c r="S48" s="37">
        <f>IF($C48&lt;&gt;"",_xlfn.XLOOKUP(C48,Table1[ID],Table1[bdate]),"")</f>
        <v>39092</v>
      </c>
      <c r="T48" s="38" t="str">
        <f>IF($C48&lt;&gt;"",_xlfn.XLOOKUP(C48,Table1[ID],Table1[school_job]),"")</f>
        <v/>
      </c>
      <c r="U48" s="38" t="str">
        <f>IF($C48&lt;&gt;"",_xlfn.XLOOKUP(C48,Table1[ID],Table1[con_father]),"")</f>
        <v/>
      </c>
      <c r="V48" s="38" t="str">
        <f>IF($C48&lt;&gt;"",_xlfn.XLOOKUP(C48,Table1[ID],Table1[notes]),"")</f>
        <v/>
      </c>
      <c r="W48" s="41" t="str">
        <f>IF(C48&lt;&gt;"",IF(_xlfn.FLOOR.MATH(C48,100)=0,"غير موزع",_xlfn.XLOOKUP(_xlfn.FLOOR.MATH(C48,100),Classes!$A$1:$A$8,Classes!$B$1:$B$8,"error")),"")</f>
        <v>القديس مرقس الرسول</v>
      </c>
    </row>
    <row r="49" spans="1:23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HYPERLINK("&amp;""""&amp;"https://raw.githubusercontent.com/KyrillosMorgan/preparatory/main/no_pic.jpg"),"")</f>
        <v>=HYPERLINK("https://raw.githubusercontent.com/KyrillosMorgan/preparatory/main/no_pic.jpg</v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>
        <v>227</v>
      </c>
      <c r="D49" s="38" t="str">
        <f>IF(C49&lt;&gt;"",_xlfn.XLOOKUP(Class!C49,Table1[ID],Table1[fname]),"")</f>
        <v xml:space="preserve">صرابامون جرجس صلاح </v>
      </c>
      <c r="E49" s="37" cm="1">
        <f t="array" ref="E49">IF((C49&lt;&gt;"")*(COUNTIF(Table2[ID],Class!C49)&lt;&gt;0),INDEX(Attendance_sorted!$A$1:$CV$500,MATCH(Class!C49,Attendance_sorted!$A$1:$A$500),COUNTIF(Table2[ID],Class!C49)+1),"")</f>
        <v>45345</v>
      </c>
      <c r="F49" s="38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>2</v>
      </c>
      <c r="G49" s="40" cm="1">
        <f t="array" aca="1" ref="G49" ca="1">IF(C49&lt;&gt;"",IF(F49*100/Table3[حساب الحضور من اخر عدد مرات]&gt;100,1,F49/Table3[حساب الحضور من اخر عدد مرات]),"")</f>
        <v>0.22222222222222221</v>
      </c>
      <c r="H49" s="38" t="str">
        <f>IF(C49&lt;&gt;"",_xlfn.XLOOKUP(C49,Table1[ID],Table1[tel2]),"")</f>
        <v>01225544627</v>
      </c>
      <c r="I49" s="38" t="str">
        <f>IF(C49&lt;&gt;"",_xlfn.XLOOKUP(C49,Table1[ID],Table1[tel4]),"")</f>
        <v/>
      </c>
      <c r="J49" s="38" t="str">
        <f>IF(C49&lt;&gt;"",_xlfn.XLOOKUP(C49,Table1[ID],Table1[tel3]),"")</f>
        <v/>
      </c>
      <c r="K49" s="38" t="str">
        <f>IF(C49&lt;&gt;"",_xlfn.XLOOKUP(C49,Table1[ID],Table1[tel1]),"")</f>
        <v/>
      </c>
      <c r="L49" s="38" t="str">
        <f>IF($C49&lt;&gt;"",_xlfn.XLOOKUP(C49,Table1[ID],Table1[address1]),"")</f>
        <v>12</v>
      </c>
      <c r="M49" s="38" t="str">
        <f>IF($C49&lt;&gt;"",_xlfn.XLOOKUP(C49,Table1[ID],Table1[address2]),"")</f>
        <v>سلطان</v>
      </c>
      <c r="N49" s="38" t="str">
        <f>IF($C49&lt;&gt;"",_xlfn.XLOOKUP(C49,Table1[ID],Table1[address3]),"")</f>
        <v>دار السعادة</v>
      </c>
      <c r="O49" s="38" t="str">
        <f>IF($C49&lt;&gt;"",_xlfn.XLOOKUP(C49,Table1[ID],Table1[address4]),"")</f>
        <v>1</v>
      </c>
      <c r="P49" s="38" t="str">
        <f>IF($C49&lt;&gt;"",_xlfn.XLOOKUP(C49,Table1[ID],Table1[address5]),"")</f>
        <v>4</v>
      </c>
      <c r="Q49" s="38" t="str">
        <f>IF($C49&lt;&gt;"",_xlfn.XLOOKUP(C49,Table1[ID],Table1[address7]),"")</f>
        <v>سوبر ماركت ابو سحر</v>
      </c>
      <c r="R49" s="38" t="str">
        <f>IF($C49&lt;&gt;"",_xlfn.XLOOKUP(C49,Table1[ID],Table1[address6]),"")</f>
        <v>الزيتون</v>
      </c>
      <c r="S49" s="37">
        <f>IF($C49&lt;&gt;"",_xlfn.XLOOKUP(C49,Table1[ID],Table1[bdate]),"")</f>
        <v>39994</v>
      </c>
      <c r="T49" s="38" t="str">
        <f>IF($C49&lt;&gt;"",_xlfn.XLOOKUP(C49,Table1[ID],Table1[school_job]),"")</f>
        <v/>
      </c>
      <c r="U49" s="38" t="str">
        <f>IF($C49&lt;&gt;"",_xlfn.XLOOKUP(C49,Table1[ID],Table1[con_father]),"")</f>
        <v/>
      </c>
      <c r="V49" s="38" t="str">
        <f>IF($C49&lt;&gt;"",_xlfn.XLOOKUP(C49,Table1[ID],Table1[notes]),"")</f>
        <v/>
      </c>
      <c r="W49" s="41" t="str">
        <f>IF(C49&lt;&gt;"",IF(_xlfn.FLOOR.MATH(C49,100)=0,"غير موزع",_xlfn.XLOOKUP(_xlfn.FLOOR.MATH(C49,100),Classes!$A$1:$A$8,Classes!$B$1:$B$8,"error")),"")</f>
        <v>القديس مرقس الرسول</v>
      </c>
    </row>
    <row r="50" spans="1:23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HYPERLINK("&amp;""""&amp;"https://raw.githubusercontent.com/KyrillosMorgan/preparatory/main/no_pic.jpg"),"")</f>
        <v>=HYPERLINK("https://raw.githubusercontent.com/KyrillosMorgan/preparatory/main/no_pic.jpg</v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>
        <v>228</v>
      </c>
      <c r="D50" s="38" t="str">
        <f>IF(C50&lt;&gt;"",_xlfn.XLOOKUP(Class!C50,Table1[ID],Table1[fname]),"")</f>
        <v xml:space="preserve">فارس ميلاد ساروفيم </v>
      </c>
      <c r="E50" s="37" t="str" cm="1">
        <f t="array" ref="E50">IF((C50&lt;&gt;"")*(COUNTIF(Table2[ID],Class!C50)&lt;&gt;0),INDEX(Attendance_sorted!$A$1:$CV$500,MATCH(Class!C50,Attendance_sorted!$A$1:$A$500),COUNTIF(Table2[ID],Class!C50)+1),"")</f>
        <v/>
      </c>
      <c r="F50" s="38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>0</v>
      </c>
      <c r="G50" s="40" cm="1">
        <f t="array" aca="1" ref="G50" ca="1">IF(C50&lt;&gt;"",IF(F50*100/Table3[حساب الحضور من اخر عدد مرات]&gt;100,1,F50/Table3[حساب الحضور من اخر عدد مرات]),"")</f>
        <v>0</v>
      </c>
      <c r="H50" s="38" t="str">
        <f>IF(C50&lt;&gt;"",_xlfn.XLOOKUP(C50,Table1[ID],Table1[tel2]),"")</f>
        <v>01280738045</v>
      </c>
      <c r="I50" s="38" t="str">
        <f>IF(C50&lt;&gt;"",_xlfn.XLOOKUP(C50,Table1[ID],Table1[tel4]),"")</f>
        <v/>
      </c>
      <c r="J50" s="38" t="str">
        <f>IF(C50&lt;&gt;"",_xlfn.XLOOKUP(C50,Table1[ID],Table1[tel3]),"")</f>
        <v/>
      </c>
      <c r="K50" s="38" t="str">
        <f>IF(C50&lt;&gt;"",_xlfn.XLOOKUP(C50,Table1[ID],Table1[tel1]),"")</f>
        <v/>
      </c>
      <c r="L50" s="38" t="str">
        <f>IF($C50&lt;&gt;"",_xlfn.XLOOKUP(C50,Table1[ID],Table1[address1]),"")</f>
        <v/>
      </c>
      <c r="M50" s="38" t="str">
        <f>IF($C50&lt;&gt;"",_xlfn.XLOOKUP(C50,Table1[ID],Table1[address2]),"")</f>
        <v>حليم واصف</v>
      </c>
      <c r="N50" s="38" t="str">
        <f>IF($C50&lt;&gt;"",_xlfn.XLOOKUP(C50,Table1[ID],Table1[address3]),"")</f>
        <v>دار السعادة</v>
      </c>
      <c r="O50" s="38" t="str">
        <f>IF($C50&lt;&gt;"",_xlfn.XLOOKUP(C50,Table1[ID],Table1[address4]),"")</f>
        <v/>
      </c>
      <c r="P50" s="38" t="str">
        <f>IF($C50&lt;&gt;"",_xlfn.XLOOKUP(C50,Table1[ID],Table1[address5]),"")</f>
        <v/>
      </c>
      <c r="Q50" s="38" t="str">
        <f>IF($C50&lt;&gt;"",_xlfn.XLOOKUP(C50,Table1[ID],Table1[address7]),"")</f>
        <v>اول برج بعد الفيلا شمال الجنب الشمال</v>
      </c>
      <c r="R50" s="38" t="str">
        <f>IF($C50&lt;&gt;"",_xlfn.XLOOKUP(C50,Table1[ID],Table1[address6]),"")</f>
        <v>الزيتون</v>
      </c>
      <c r="S50" s="37">
        <f>IF($C50&lt;&gt;"",_xlfn.XLOOKUP(C50,Table1[ID],Table1[bdate]),"")</f>
        <v>39884</v>
      </c>
      <c r="T50" s="38" t="str">
        <f>IF($C50&lt;&gt;"",_xlfn.XLOOKUP(C50,Table1[ID],Table1[school_job]),"")</f>
        <v/>
      </c>
      <c r="U50" s="38" t="str">
        <f>IF($C50&lt;&gt;"",_xlfn.XLOOKUP(C50,Table1[ID],Table1[con_father]),"")</f>
        <v/>
      </c>
      <c r="V50" s="38" t="str">
        <f>IF($C50&lt;&gt;"",_xlfn.XLOOKUP(C50,Table1[ID],Table1[notes]),"")</f>
        <v/>
      </c>
      <c r="W50" s="41" t="str">
        <f>IF(C50&lt;&gt;"",IF(_xlfn.FLOOR.MATH(C50,100)=0,"غير موزع",_xlfn.XLOOKUP(_xlfn.FLOOR.MATH(C50,100),Classes!$A$1:$A$8,Classes!$B$1:$B$8,"error")),"")</f>
        <v>القديس مرقس الرسول</v>
      </c>
    </row>
    <row r="51" spans="1:23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HYPERLINK("&amp;""""&amp;"https://raw.githubusercontent.com/KyrillosMorgan/preparatory/main/no_pic.jpg"),"")</f>
        <v>=HYPERLINK("https://raw.githubusercontent.com/KyrillosMorgan/preparatory/main/229.jpg",IMAGE("https://raw.githubusercontent.com/KyrillosMorgan/preparatory/main/229.jpg"))</v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>=IMAGE("https://raw.githubusercontent.com/KyrillosMorgan/preparatory/main/fingerprint.jpg")</v>
      </c>
      <c r="C51" s="38">
        <v>229</v>
      </c>
      <c r="D51" s="38" t="str">
        <f>IF(C51&lt;&gt;"",_xlfn.XLOOKUP(Class!C51,Table1[ID],Table1[fname]),"")</f>
        <v xml:space="preserve">فيلوباتير روماني برسوم </v>
      </c>
      <c r="E51" s="37" cm="1">
        <f t="array" ref="E51">IF((C51&lt;&gt;"")*(COUNTIF(Table2[ID],Class!C51)&lt;&gt;0),INDEX(Attendance_sorted!$A$1:$CV$500,MATCH(Class!C51,Attendance_sorted!$A$1:$A$500),COUNTIF(Table2[ID],Class!C51)+1),"")</f>
        <v>45338</v>
      </c>
      <c r="F51" s="38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>1</v>
      </c>
      <c r="G51" s="40" cm="1">
        <f t="array" aca="1" ref="G51" ca="1">IF(C51&lt;&gt;"",IF(F51*100/Table3[حساب الحضور من اخر عدد مرات]&gt;100,1,F51/Table3[حساب الحضور من اخر عدد مرات]),"")</f>
        <v>0.1111111111111111</v>
      </c>
      <c r="H51" s="38" t="str">
        <f>IF(C51&lt;&gt;"",_xlfn.XLOOKUP(C51,Table1[ID],Table1[tel2]),"")</f>
        <v>01224629108</v>
      </c>
      <c r="I51" s="38" t="str">
        <f>IF(C51&lt;&gt;"",_xlfn.XLOOKUP(C51,Table1[ID],Table1[tel4]),"")</f>
        <v>01225468664</v>
      </c>
      <c r="J51" s="38" t="str">
        <f>IF(C51&lt;&gt;"",_xlfn.XLOOKUP(C51,Table1[ID],Table1[tel3]),"")</f>
        <v>01226382588</v>
      </c>
      <c r="K51" s="38" t="str">
        <f>IF(C51&lt;&gt;"",_xlfn.XLOOKUP(C51,Table1[ID],Table1[tel1]),"")</f>
        <v/>
      </c>
      <c r="L51" s="38" t="str">
        <f>IF($C51&lt;&gt;"",_xlfn.XLOOKUP(C51,Table1[ID],Table1[address1]),"")</f>
        <v>4</v>
      </c>
      <c r="M51" s="38" t="str">
        <f>IF($C51&lt;&gt;"",_xlfn.XLOOKUP(C51,Table1[ID],Table1[address2]),"")</f>
        <v>امين شوقي</v>
      </c>
      <c r="N51" s="38" t="str">
        <f>IF($C51&lt;&gt;"",_xlfn.XLOOKUP(C51,Table1[ID],Table1[address3]),"")</f>
        <v>متحف المطرية</v>
      </c>
      <c r="O51" s="38" t="str">
        <f>IF($C51&lt;&gt;"",_xlfn.XLOOKUP(C51,Table1[ID],Table1[address4]),"")</f>
        <v>2</v>
      </c>
      <c r="P51" s="38" t="str">
        <f>IF($C51&lt;&gt;"",_xlfn.XLOOKUP(C51,Table1[ID],Table1[address5]),"")</f>
        <v>4</v>
      </c>
      <c r="Q51" s="38" t="str">
        <f>IF($C51&lt;&gt;"",_xlfn.XLOOKUP(C51,Table1[ID],Table1[address7]),"")</f>
        <v>زلط للاحذيه</v>
      </c>
      <c r="R51" s="38" t="str">
        <f>IF($C51&lt;&gt;"",_xlfn.XLOOKUP(C51,Table1[ID],Table1[address6]),"")</f>
        <v>عين شمس</v>
      </c>
      <c r="S51" s="37">
        <f>IF($C51&lt;&gt;"",_xlfn.XLOOKUP(C51,Table1[ID],Table1[bdate]),"")</f>
        <v>39741</v>
      </c>
      <c r="T51" s="38" t="str">
        <f>IF($C51&lt;&gt;"",_xlfn.XLOOKUP(C51,Table1[ID],Table1[school_job]),"")</f>
        <v>مدرن سكول الحلمية</v>
      </c>
      <c r="U51" s="38" t="str">
        <f>IF($C51&lt;&gt;"",_xlfn.XLOOKUP(C51,Table1[ID],Table1[con_father]),"")</f>
        <v>ابونا كيرلس</v>
      </c>
      <c r="V51" s="38" t="str">
        <f>IF($C51&lt;&gt;"",_xlfn.XLOOKUP(C51,Table1[ID],Table1[notes]),"")</f>
        <v/>
      </c>
      <c r="W51" s="41" t="str">
        <f>IF(C51&lt;&gt;"",IF(_xlfn.FLOOR.MATH(C51,100)=0,"غير موزع",_xlfn.XLOOKUP(_xlfn.FLOOR.MATH(C51,100),Classes!$A$1:$A$8,Classes!$B$1:$B$8,"error")),"")</f>
        <v>القديس مرقس الرسول</v>
      </c>
    </row>
    <row r="52" spans="1:23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HYPERLINK("&amp;""""&amp;"https://raw.githubusercontent.com/KyrillosMorgan/preparatory/main/no_pic.jpg"),"")</f>
        <v>=HYPERLINK("https://raw.githubusercontent.com/KyrillosMorgan/preparatory/main/no_pic.jpg</v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>
        <v>230</v>
      </c>
      <c r="D52" s="38" t="str">
        <f>IF(C52&lt;&gt;"",_xlfn.XLOOKUP(Class!C52,Table1[ID],Table1[fname]),"")</f>
        <v xml:space="preserve">فيلوباتير سامح خليل </v>
      </c>
      <c r="E52" s="37" t="str" cm="1">
        <f t="array" ref="E52">IF((C52&lt;&gt;"")*(COUNTIF(Table2[ID],Class!C52)&lt;&gt;0),INDEX(Attendance_sorted!$A$1:$CV$500,MATCH(Class!C52,Attendance_sorted!$A$1:$A$500),COUNTIF(Table2[ID],Class!C52)+1),"")</f>
        <v/>
      </c>
      <c r="F52" s="38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>0</v>
      </c>
      <c r="G52" s="40" cm="1">
        <f t="array" aca="1" ref="G52" ca="1">IF(C52&lt;&gt;"",IF(F52*100/Table3[حساب الحضور من اخر عدد مرات]&gt;100,1,F52/Table3[حساب الحضور من اخر عدد مرات]),"")</f>
        <v>0</v>
      </c>
      <c r="H52" s="38" t="str">
        <f>IF(C52&lt;&gt;"",_xlfn.XLOOKUP(C52,Table1[ID],Table1[tel2]),"")</f>
        <v>01227978343</v>
      </c>
      <c r="I52" s="38" t="str">
        <f>IF(C52&lt;&gt;"",_xlfn.XLOOKUP(C52,Table1[ID],Table1[tel4]),"")</f>
        <v/>
      </c>
      <c r="J52" s="38" t="str">
        <f>IF(C52&lt;&gt;"",_xlfn.XLOOKUP(C52,Table1[ID],Table1[tel3]),"")</f>
        <v/>
      </c>
      <c r="K52" s="38" t="str">
        <f>IF(C52&lt;&gt;"",_xlfn.XLOOKUP(C52,Table1[ID],Table1[tel1]),"")</f>
        <v/>
      </c>
      <c r="L52" s="38" t="str">
        <f>IF($C52&lt;&gt;"",_xlfn.XLOOKUP(C52,Table1[ID],Table1[address1]),"")</f>
        <v>53</v>
      </c>
      <c r="M52" s="38" t="str">
        <f>IF($C52&lt;&gt;"",_xlfn.XLOOKUP(C52,Table1[ID],Table1[address2]),"")</f>
        <v>القدس</v>
      </c>
      <c r="N52" s="38" t="str">
        <f>IF($C52&lt;&gt;"",_xlfn.XLOOKUP(C52,Table1[ID],Table1[address3]),"")</f>
        <v/>
      </c>
      <c r="O52" s="38" t="str">
        <f>IF($C52&lt;&gt;"",_xlfn.XLOOKUP(C52,Table1[ID],Table1[address4]),"")</f>
        <v>5</v>
      </c>
      <c r="P52" s="38" t="str">
        <f>IF($C52&lt;&gt;"",_xlfn.XLOOKUP(C52,Table1[ID],Table1[address5]),"")</f>
        <v>15</v>
      </c>
      <c r="Q52" s="38" t="str">
        <f>IF($C52&lt;&gt;"",_xlfn.XLOOKUP(C52,Table1[ID],Table1[address7]),"")</f>
        <v>محل الثورة</v>
      </c>
      <c r="R52" s="38" t="str">
        <f>IF($C52&lt;&gt;"",_xlfn.XLOOKUP(C52,Table1[ID],Table1[address6]),"")</f>
        <v>عين شمس</v>
      </c>
      <c r="S52" s="37">
        <f>IF($C52&lt;&gt;"",_xlfn.XLOOKUP(C52,Table1[ID],Table1[bdate]),"")</f>
        <v>40029</v>
      </c>
      <c r="T52" s="38" t="str">
        <f>IF($C52&lt;&gt;"",_xlfn.XLOOKUP(C52,Table1[ID],Table1[school_job]),"")</f>
        <v/>
      </c>
      <c r="U52" s="38" t="str">
        <f>IF($C52&lt;&gt;"",_xlfn.XLOOKUP(C52,Table1[ID],Table1[con_father]),"")</f>
        <v/>
      </c>
      <c r="V52" s="38" t="str">
        <f>IF($C52&lt;&gt;"",_xlfn.XLOOKUP(C52,Table1[ID],Table1[notes]),"")</f>
        <v/>
      </c>
      <c r="W52" s="41" t="str">
        <f>IF(C52&lt;&gt;"",IF(_xlfn.FLOOR.MATH(C52,100)=0,"غير موزع",_xlfn.XLOOKUP(_xlfn.FLOOR.MATH(C52,100),Classes!$A$1:$A$8,Classes!$B$1:$B$8,"error")),"")</f>
        <v>القديس مرقس الرسول</v>
      </c>
    </row>
    <row r="53" spans="1:23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HYPERLINK("&amp;""""&amp;"https://raw.githubusercontent.com/KyrillosMorgan/preparatory/main/no_pic.jpg"),"")</f>
        <v>=HYPERLINK("https://raw.githubusercontent.com/KyrillosMorgan/preparatory/main/231.jpg",IMAGE("https://raw.githubusercontent.com/KyrillosMorgan/preparatory/main/231.jpg"))</v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>=IMAGE("https://raw.githubusercontent.com/KyrillosMorgan/preparatory/main/fingerprint.jpg")</v>
      </c>
      <c r="C53" s="38">
        <v>231</v>
      </c>
      <c r="D53" s="38" t="str">
        <f>IF(C53&lt;&gt;"",_xlfn.XLOOKUP(Class!C53,Table1[ID],Table1[fname]),"")</f>
        <v xml:space="preserve">فيلوباتير نبيل مهاود </v>
      </c>
      <c r="E53" s="37" cm="1">
        <f t="array" ref="E53">IF((C53&lt;&gt;"")*(COUNTIF(Table2[ID],Class!C53)&lt;&gt;0),INDEX(Attendance_sorted!$A$1:$CV$500,MATCH(Class!C53,Attendance_sorted!$A$1:$A$500),COUNTIF(Table2[ID],Class!C53)+1),"")</f>
        <v>45338</v>
      </c>
      <c r="F53" s="38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>3</v>
      </c>
      <c r="G53" s="40" cm="1">
        <f t="array" aca="1" ref="G53" ca="1">IF(C53&lt;&gt;"",IF(F53*100/Table3[حساب الحضور من اخر عدد مرات]&gt;100,1,F53/Table3[حساب الحضور من اخر عدد مرات]),"")</f>
        <v>0.33333333333333331</v>
      </c>
      <c r="H53" s="38" t="str">
        <f>IF(C53&lt;&gt;"",_xlfn.XLOOKUP(C53,Table1[ID],Table1[tel2]),"")</f>
        <v>01202844565</v>
      </c>
      <c r="I53" s="38" t="str">
        <f>IF(C53&lt;&gt;"",_xlfn.XLOOKUP(C53,Table1[ID],Table1[tel4]),"")</f>
        <v/>
      </c>
      <c r="J53" s="38" t="str">
        <f>IF(C53&lt;&gt;"",_xlfn.XLOOKUP(C53,Table1[ID],Table1[tel3]),"")</f>
        <v/>
      </c>
      <c r="K53" s="38" t="str">
        <f>IF(C53&lt;&gt;"",_xlfn.XLOOKUP(C53,Table1[ID],Table1[tel1]),"")</f>
        <v/>
      </c>
      <c r="L53" s="38" t="str">
        <f>IF($C53&lt;&gt;"",_xlfn.XLOOKUP(C53,Table1[ID],Table1[address1]),"")</f>
        <v>8</v>
      </c>
      <c r="M53" s="38" t="str">
        <f>IF($C53&lt;&gt;"",_xlfn.XLOOKUP(C53,Table1[ID],Table1[address2]),"")</f>
        <v>عثمان</v>
      </c>
      <c r="N53" s="38" t="str">
        <f>IF($C53&lt;&gt;"",_xlfn.XLOOKUP(C53,Table1[ID],Table1[address3]),"")</f>
        <v>طومانباي</v>
      </c>
      <c r="O53" s="38" t="str">
        <f>IF($C53&lt;&gt;"",_xlfn.XLOOKUP(C53,Table1[ID],Table1[address4]),"")</f>
        <v/>
      </c>
      <c r="P53" s="38" t="str">
        <f>IF($C53&lt;&gt;"",_xlfn.XLOOKUP(C53,Table1[ID],Table1[address5]),"")</f>
        <v/>
      </c>
      <c r="Q53" s="38" t="str">
        <f>IF($C53&lt;&gt;"",_xlfn.XLOOKUP(C53,Table1[ID],Table1[address7]),"")</f>
        <v/>
      </c>
      <c r="R53" s="38" t="str">
        <f>IF($C53&lt;&gt;"",_xlfn.XLOOKUP(C53,Table1[ID],Table1[address6]),"")</f>
        <v>الزيتون</v>
      </c>
      <c r="S53" s="37">
        <f>IF($C53&lt;&gt;"",_xlfn.XLOOKUP(C53,Table1[ID],Table1[bdate]),"")</f>
        <v>39731</v>
      </c>
      <c r="T53" s="38" t="str">
        <f>IF($C53&lt;&gt;"",_xlfn.XLOOKUP(C53,Table1[ID],Table1[school_job]),"")</f>
        <v/>
      </c>
      <c r="U53" s="38" t="str">
        <f>IF($C53&lt;&gt;"",_xlfn.XLOOKUP(C53,Table1[ID],Table1[con_father]),"")</f>
        <v/>
      </c>
      <c r="V53" s="38" t="str">
        <f>IF($C53&lt;&gt;"",_xlfn.XLOOKUP(C53,Table1[ID],Table1[notes]),"")</f>
        <v/>
      </c>
      <c r="W53" s="41" t="str">
        <f>IF(C53&lt;&gt;"",IF(_xlfn.FLOOR.MATH(C53,100)=0,"غير موزع",_xlfn.XLOOKUP(_xlfn.FLOOR.MATH(C53,100),Classes!$A$1:$A$8,Classes!$B$1:$B$8,"error")),"")</f>
        <v>القديس مرقس الرسول</v>
      </c>
    </row>
    <row r="54" spans="1:23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HYPERLINK("&amp;""""&amp;"https://raw.githubusercontent.com/KyrillosMorgan/preparatory/main/no_pic.jpg"),"")</f>
        <v>=HYPERLINK("https://raw.githubusercontent.com/KyrillosMorgan/preparatory/main/232.jpg",IMAGE("https://raw.githubusercontent.com/KyrillosMorgan/preparatory/main/232.jpg"))</v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>=IMAGE("https://raw.githubusercontent.com/KyrillosMorgan/preparatory/main/fingerprint.jpg")</v>
      </c>
      <c r="C54" s="38">
        <v>232</v>
      </c>
      <c r="D54" s="38" t="str">
        <f>IF(C54&lt;&gt;"",_xlfn.XLOOKUP(Class!C54,Table1[ID],Table1[fname]),"")</f>
        <v>فيلوباتير يسري فضلي</v>
      </c>
      <c r="E54" s="37" cm="1">
        <f t="array" ref="E54">IF((C54&lt;&gt;"")*(COUNTIF(Table2[ID],Class!C54)&lt;&gt;0),INDEX(Attendance_sorted!$A$1:$CV$500,MATCH(Class!C54,Attendance_sorted!$A$1:$A$500),COUNTIF(Table2[ID],Class!C54)+1),"")</f>
        <v>45331</v>
      </c>
      <c r="F54" s="38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>2</v>
      </c>
      <c r="G54" s="40" cm="1">
        <f t="array" aca="1" ref="G54" ca="1">IF(C54&lt;&gt;"",IF(F54*100/Table3[حساب الحضور من اخر عدد مرات]&gt;100,1,F54/Table3[حساب الحضور من اخر عدد مرات]),"")</f>
        <v>0.22222222222222221</v>
      </c>
      <c r="H54" s="38" t="str">
        <f>IF(C54&lt;&gt;"",_xlfn.XLOOKUP(C54,Table1[ID],Table1[tel2]),"")</f>
        <v>01277130803</v>
      </c>
      <c r="I54" s="38" t="str">
        <f>IF(C54&lt;&gt;"",_xlfn.XLOOKUP(C54,Table1[ID],Table1[tel4]),"")</f>
        <v>01220323710</v>
      </c>
      <c r="J54" s="38" t="str">
        <f>IF(C54&lt;&gt;"",_xlfn.XLOOKUP(C54,Table1[ID],Table1[tel3]),"")</f>
        <v>01224469115</v>
      </c>
      <c r="K54" s="38" t="str">
        <f>IF(C54&lt;&gt;"",_xlfn.XLOOKUP(C54,Table1[ID],Table1[tel1]),"")</f>
        <v/>
      </c>
      <c r="L54" s="38" t="str">
        <f>IF($C54&lt;&gt;"",_xlfn.XLOOKUP(C54,Table1[ID],Table1[address1]),"")</f>
        <v>15</v>
      </c>
      <c r="M54" s="38" t="str">
        <f>IF($C54&lt;&gt;"",_xlfn.XLOOKUP(C54,Table1[ID],Table1[address2]),"")</f>
        <v>سنان</v>
      </c>
      <c r="N54" s="38" t="str">
        <f>IF($C54&lt;&gt;"",_xlfn.XLOOKUP(C54,Table1[ID],Table1[address3]),"")</f>
        <v/>
      </c>
      <c r="O54" s="38" t="str">
        <f>IF($C54&lt;&gt;"",_xlfn.XLOOKUP(C54,Table1[ID],Table1[address4]),"")</f>
        <v>2</v>
      </c>
      <c r="P54" s="38" t="str">
        <f>IF($C54&lt;&gt;"",_xlfn.XLOOKUP(C54,Table1[ID],Table1[address5]),"")</f>
        <v>6</v>
      </c>
      <c r="Q54" s="38" t="str">
        <f>IF($C54&lt;&gt;"",_xlfn.XLOOKUP(C54,Table1[ID],Table1[address7]),"")</f>
        <v>سوبر ماركت بيم</v>
      </c>
      <c r="R54" s="38" t="str">
        <f>IF($C54&lt;&gt;"",_xlfn.XLOOKUP(C54,Table1[ID],Table1[address6]),"")</f>
        <v>الزيتون</v>
      </c>
      <c r="S54" s="37">
        <f>IF($C54&lt;&gt;"",_xlfn.XLOOKUP(C54,Table1[ID],Table1[bdate]),"")</f>
        <v>39569</v>
      </c>
      <c r="T54" s="38" t="str">
        <f>IF($C54&lt;&gt;"",_xlfn.XLOOKUP(C54,Table1[ID],Table1[school_job]),"")</f>
        <v>المعارف</v>
      </c>
      <c r="U54" s="38" t="str">
        <f>IF($C54&lt;&gt;"",_xlfn.XLOOKUP(C54,Table1[ID],Table1[con_father]),"")</f>
        <v>ابونا كيرلس</v>
      </c>
      <c r="V54" s="38" t="str">
        <f>IF($C54&lt;&gt;"",_xlfn.XLOOKUP(C54,Table1[ID],Table1[notes]),"")</f>
        <v/>
      </c>
      <c r="W54" s="41" t="str">
        <f>IF(C54&lt;&gt;"",IF(_xlfn.FLOOR.MATH(C54,100)=0,"غير موزع",_xlfn.XLOOKUP(_xlfn.FLOOR.MATH(C54,100),Classes!$A$1:$A$8,Classes!$B$1:$B$8,"error")),"")</f>
        <v>القديس مرقس الرسول</v>
      </c>
    </row>
    <row r="55" spans="1:23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HYPERLINK("&amp;""""&amp;"https://raw.githubusercontent.com/KyrillosMorgan/preparatory/main/no_pic.jpg"),"")</f>
        <v>=HYPERLINK("https://raw.githubusercontent.com/KyrillosMorgan/preparatory/main/234.jpg",IMAGE("https://raw.githubusercontent.com/KyrillosMorgan/preparatory/main/234.jpg"))</v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>=IMAGE("https://raw.githubusercontent.com/KyrillosMorgan/preparatory/main/fingerprint.jpg")</v>
      </c>
      <c r="C55" s="38">
        <v>234</v>
      </c>
      <c r="D55" s="38" t="str">
        <f>IF(C55&lt;&gt;"",_xlfn.XLOOKUP(Class!C55,Table1[ID],Table1[fname]),"")</f>
        <v xml:space="preserve">كيرلس ماجد حلمي </v>
      </c>
      <c r="E55" s="37" cm="1">
        <f t="array" ref="E55">IF((C55&lt;&gt;"")*(COUNTIF(Table2[ID],Class!C55)&lt;&gt;0),INDEX(Attendance_sorted!$A$1:$CV$500,MATCH(Class!C55,Attendance_sorted!$A$1:$A$500),COUNTIF(Table2[ID],Class!C55)+1),"")</f>
        <v>45303</v>
      </c>
      <c r="F55" s="38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>1</v>
      </c>
      <c r="G55" s="40" cm="1">
        <f t="array" aca="1" ref="G55" ca="1">IF(C55&lt;&gt;"",IF(F55*100/Table3[حساب الحضور من اخر عدد مرات]&gt;100,1,F55/Table3[حساب الحضور من اخر عدد مرات]),"")</f>
        <v>0.1111111111111111</v>
      </c>
      <c r="H55" s="38" t="str">
        <f>IF(C55&lt;&gt;"",_xlfn.XLOOKUP(C55,Table1[ID],Table1[tel2]),"")</f>
        <v>01558400611</v>
      </c>
      <c r="I55" s="38" t="str">
        <f>IF(C55&lt;&gt;"",_xlfn.XLOOKUP(C55,Table1[ID],Table1[tel4]),"")</f>
        <v>01277763785</v>
      </c>
      <c r="J55" s="38" t="str">
        <f>IF(C55&lt;&gt;"",_xlfn.XLOOKUP(C55,Table1[ID],Table1[tel3]),"")</f>
        <v>01287635634</v>
      </c>
      <c r="K55" s="38" t="str">
        <f>IF(C55&lt;&gt;"",_xlfn.XLOOKUP(C55,Table1[ID],Table1[tel1]),"")</f>
        <v/>
      </c>
      <c r="L55" s="38" t="str">
        <f>IF($C55&lt;&gt;"",_xlfn.XLOOKUP(C55,Table1[ID],Table1[address1]),"")</f>
        <v>33</v>
      </c>
      <c r="M55" s="38" t="str">
        <f>IF($C55&lt;&gt;"",_xlfn.XLOOKUP(C55,Table1[ID],Table1[address2]),"")</f>
        <v>عسكر</v>
      </c>
      <c r="N55" s="38" t="str">
        <f>IF($C55&lt;&gt;"",_xlfn.XLOOKUP(C55,Table1[ID],Table1[address3]),"")</f>
        <v/>
      </c>
      <c r="O55" s="38" t="str">
        <f>IF($C55&lt;&gt;"",_xlfn.XLOOKUP(C55,Table1[ID],Table1[address4]),"")</f>
        <v>14</v>
      </c>
      <c r="P55" s="38" t="str">
        <f>IF($C55&lt;&gt;"",_xlfn.XLOOKUP(C55,Table1[ID],Table1[address5]),"")</f>
        <v/>
      </c>
      <c r="Q55" s="38" t="str">
        <f>IF($C55&lt;&gt;"",_xlfn.XLOOKUP(C55,Table1[ID],Table1[address7]),"")</f>
        <v/>
      </c>
      <c r="R55" s="38" t="str">
        <f>IF($C55&lt;&gt;"",_xlfn.XLOOKUP(C55,Table1[ID],Table1[address6]),"")</f>
        <v>الزيتون</v>
      </c>
      <c r="S55" s="37">
        <f>IF($C55&lt;&gt;"",_xlfn.XLOOKUP(C55,Table1[ID],Table1[bdate]),"")</f>
        <v>40008</v>
      </c>
      <c r="T55" s="38" t="str">
        <f>IF($C55&lt;&gt;"",_xlfn.XLOOKUP(C55,Table1[ID],Table1[school_job]),"")</f>
        <v>الطبري روكسي</v>
      </c>
      <c r="U55" s="38" t="str">
        <f>IF($C55&lt;&gt;"",_xlfn.XLOOKUP(C55,Table1[ID],Table1[con_father]),"")</f>
        <v/>
      </c>
      <c r="V55" s="38" t="str">
        <f>IF($C55&lt;&gt;"",_xlfn.XLOOKUP(C55,Table1[ID],Table1[notes]),"")</f>
        <v/>
      </c>
      <c r="W55" s="41" t="str">
        <f>IF(C55&lt;&gt;"",IF(_xlfn.FLOOR.MATH(C55,100)=0,"غير موزع",_xlfn.XLOOKUP(_xlfn.FLOOR.MATH(C55,100),Classes!$A$1:$A$8,Classes!$B$1:$B$8,"error")),"")</f>
        <v>القديس مرقس الرسول</v>
      </c>
    </row>
    <row r="56" spans="1:23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HYPERLINK("&amp;""""&amp;"https://raw.githubusercontent.com/KyrillosMorgan/preparatory/main/no_pic.jpg"),"")</f>
        <v>=HYPERLINK("https://raw.githubusercontent.com/KyrillosMorgan/preparatory/main/235.jpg",IMAGE("https://raw.githubusercontent.com/KyrillosMorgan/preparatory/main/235.jpg"))</v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>
        <v>235</v>
      </c>
      <c r="D56" s="38" t="str">
        <f>IF(C56&lt;&gt;"",_xlfn.XLOOKUP(Class!C56,Table1[ID],Table1[fname]),"")</f>
        <v xml:space="preserve">كيرلس مجدي سمير </v>
      </c>
      <c r="E56" s="37" t="str" cm="1">
        <f t="array" ref="E56">IF((C56&lt;&gt;"")*(COUNTIF(Table2[ID],Class!C56)&lt;&gt;0),INDEX(Attendance_sorted!$A$1:$CV$500,MATCH(Class!C56,Attendance_sorted!$A$1:$A$500),COUNTIF(Table2[ID],Class!C56)+1),"")</f>
        <v/>
      </c>
      <c r="F56" s="38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>0</v>
      </c>
      <c r="G56" s="40" cm="1">
        <f t="array" aca="1" ref="G56" ca="1">IF(C56&lt;&gt;"",IF(F56*100/Table3[حساب الحضور من اخر عدد مرات]&gt;100,1,F56/Table3[حساب الحضور من اخر عدد مرات]),"")</f>
        <v>0</v>
      </c>
      <c r="H56" s="38" t="str">
        <f>IF(C56&lt;&gt;"",_xlfn.XLOOKUP(C56,Table1[ID],Table1[tel2]),"")</f>
        <v>01205638646</v>
      </c>
      <c r="I56" s="38" t="str">
        <f>IF(C56&lt;&gt;"",_xlfn.XLOOKUP(C56,Table1[ID],Table1[tel4]),"")</f>
        <v/>
      </c>
      <c r="J56" s="38" t="str">
        <f>IF(C56&lt;&gt;"",_xlfn.XLOOKUP(C56,Table1[ID],Table1[tel3]),"")</f>
        <v/>
      </c>
      <c r="K56" s="38" t="str">
        <f>IF(C56&lt;&gt;"",_xlfn.XLOOKUP(C56,Table1[ID],Table1[tel1]),"")</f>
        <v/>
      </c>
      <c r="L56" s="38" t="str">
        <f>IF($C56&lt;&gt;"",_xlfn.XLOOKUP(C56,Table1[ID],Table1[address1]),"")</f>
        <v>28</v>
      </c>
      <c r="M56" s="38" t="str">
        <f>IF($C56&lt;&gt;"",_xlfn.XLOOKUP(C56,Table1[ID],Table1[address2]),"")</f>
        <v>الاصبغ</v>
      </c>
      <c r="N56" s="38" t="str">
        <f>IF($C56&lt;&gt;"",_xlfn.XLOOKUP(C56,Table1[ID],Table1[address3]),"")</f>
        <v/>
      </c>
      <c r="O56" s="38" t="str">
        <f>IF($C56&lt;&gt;"",_xlfn.XLOOKUP(C56,Table1[ID],Table1[address4]),"")</f>
        <v>4</v>
      </c>
      <c r="P56" s="38" t="str">
        <f>IF($C56&lt;&gt;"",_xlfn.XLOOKUP(C56,Table1[ID],Table1[address5]),"")</f>
        <v>7</v>
      </c>
      <c r="Q56" s="38" t="str">
        <f>IF($C56&lt;&gt;"",_xlfn.XLOOKUP(C56,Table1[ID],Table1[address7]),"")</f>
        <v>جراج 25 يناير</v>
      </c>
      <c r="R56" s="38" t="str">
        <f>IF($C56&lt;&gt;"",_xlfn.XLOOKUP(C56,Table1[ID],Table1[address6]),"")</f>
        <v>الزيتون</v>
      </c>
      <c r="S56" s="37">
        <f>IF($C56&lt;&gt;"",_xlfn.XLOOKUP(C56,Table1[ID],Table1[bdate]),"")</f>
        <v>39826</v>
      </c>
      <c r="T56" s="38" t="str">
        <f>IF($C56&lt;&gt;"",_xlfn.XLOOKUP(C56,Table1[ID],Table1[school_job]),"")</f>
        <v/>
      </c>
      <c r="U56" s="38" t="str">
        <f>IF($C56&lt;&gt;"",_xlfn.XLOOKUP(C56,Table1[ID],Table1[con_father]),"")</f>
        <v/>
      </c>
      <c r="V56" s="38" t="str">
        <f>IF($C56&lt;&gt;"",_xlfn.XLOOKUP(C56,Table1[ID],Table1[notes]),"")</f>
        <v/>
      </c>
      <c r="W56" s="41" t="str">
        <f>IF(C56&lt;&gt;"",IF(_xlfn.FLOOR.MATH(C56,100)=0,"غير موزع",_xlfn.XLOOKUP(_xlfn.FLOOR.MATH(C56,100),Classes!$A$1:$A$8,Classes!$B$1:$B$8,"error")),"")</f>
        <v>القديس مرقس الرسول</v>
      </c>
    </row>
    <row r="57" spans="1:23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HYPERLINK("&amp;""""&amp;"https://raw.githubusercontent.com/KyrillosMorgan/preparatory/main/no_pic.jpg"),"")</f>
        <v>=HYPERLINK("https://raw.githubusercontent.com/KyrillosMorgan/preparatory/main/236.jpg",IMAGE("https://raw.githubusercontent.com/KyrillosMorgan/preparatory/main/236.jpg"))</v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>=IMAGE("https://raw.githubusercontent.com/KyrillosMorgan/preparatory/main/fingerprint.jpg")</v>
      </c>
      <c r="C57" s="38">
        <v>236</v>
      </c>
      <c r="D57" s="38" t="str">
        <f>IF(C57&lt;&gt;"",_xlfn.XLOOKUP(Class!C57,Table1[ID],Table1[fname]),"")</f>
        <v>كيرلس نبيل فوزي</v>
      </c>
      <c r="E57" s="37" cm="1">
        <f t="array" ref="E57">IF((C57&lt;&gt;"")*(COUNTIF(Table2[ID],Class!C57)&lt;&gt;0),INDEX(Attendance_sorted!$A$1:$CV$500,MATCH(Class!C57,Attendance_sorted!$A$1:$A$500),COUNTIF(Table2[ID],Class!C57)+1),"")</f>
        <v>45254</v>
      </c>
      <c r="F57" s="38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>0</v>
      </c>
      <c r="G57" s="40" cm="1">
        <f t="array" aca="1" ref="G57" ca="1">IF(C57&lt;&gt;"",IF(F57*100/Table3[حساب الحضور من اخر عدد مرات]&gt;100,1,F57/Table3[حساب الحضور من اخر عدد مرات]),"")</f>
        <v>0</v>
      </c>
      <c r="H57" s="38" t="str">
        <f>IF(C57&lt;&gt;"",_xlfn.XLOOKUP(C57,Table1[ID],Table1[tel2]),"")</f>
        <v>01010202269</v>
      </c>
      <c r="I57" s="38" t="str">
        <f>IF(C57&lt;&gt;"",_xlfn.XLOOKUP(C57,Table1[ID],Table1[tel4]),"")</f>
        <v>01220512674</v>
      </c>
      <c r="J57" s="38" t="str">
        <f>IF(C57&lt;&gt;"",_xlfn.XLOOKUP(C57,Table1[ID],Table1[tel3]),"")</f>
        <v>01223376792</v>
      </c>
      <c r="K57" s="38" t="str">
        <f>IF(C57&lt;&gt;"",_xlfn.XLOOKUP(C57,Table1[ID],Table1[tel1]),"")</f>
        <v/>
      </c>
      <c r="L57" s="38" t="str">
        <f>IF($C57&lt;&gt;"",_xlfn.XLOOKUP(C57,Table1[ID],Table1[address1]),"")</f>
        <v/>
      </c>
      <c r="M57" s="38" t="str">
        <f>IF($C57&lt;&gt;"",_xlfn.XLOOKUP(C57,Table1[ID],Table1[address2]),"")</f>
        <v>نصوح</v>
      </c>
      <c r="N57" s="38" t="str">
        <f>IF($C57&lt;&gt;"",_xlfn.XLOOKUP(C57,Table1[ID],Table1[address3]),"")</f>
        <v/>
      </c>
      <c r="O57" s="38" t="str">
        <f>IF($C57&lt;&gt;"",_xlfn.XLOOKUP(C57,Table1[ID],Table1[address4]),"")</f>
        <v>5</v>
      </c>
      <c r="P57" s="38" t="str">
        <f>IF($C57&lt;&gt;"",_xlfn.XLOOKUP(C57,Table1[ID],Table1[address5]),"")</f>
        <v/>
      </c>
      <c r="Q57" s="38" t="str">
        <f>IF($C57&lt;&gt;"",_xlfn.XLOOKUP(C57,Table1[ID],Table1[address7]),"")</f>
        <v>عمارة الفرنساوي</v>
      </c>
      <c r="R57" s="38" t="str">
        <f>IF($C57&lt;&gt;"",_xlfn.XLOOKUP(C57,Table1[ID],Table1[address6]),"")</f>
        <v>الزيتون</v>
      </c>
      <c r="S57" s="37">
        <f>IF($C57&lt;&gt;"",_xlfn.XLOOKUP(C57,Table1[ID],Table1[bdate]),"")</f>
        <v>40095</v>
      </c>
      <c r="T57" s="38" t="str">
        <f>IF($C57&lt;&gt;"",_xlfn.XLOOKUP(C57,Table1[ID],Table1[school_job]),"")</f>
        <v>مارمرقس</v>
      </c>
      <c r="U57" s="38" t="str">
        <f>IF($C57&lt;&gt;"",_xlfn.XLOOKUP(C57,Table1[ID],Table1[con_father]),"")</f>
        <v>ابونا كيرلس</v>
      </c>
      <c r="V57" s="38" t="str">
        <f>IF($C57&lt;&gt;"",_xlfn.XLOOKUP(C57,Table1[ID],Table1[notes]),"")</f>
        <v/>
      </c>
      <c r="W57" s="41" t="str">
        <f>IF(C57&lt;&gt;"",IF(_xlfn.FLOOR.MATH(C57,100)=0,"غير موزع",_xlfn.XLOOKUP(_xlfn.FLOOR.MATH(C57,100),Classes!$A$1:$A$8,Classes!$B$1:$B$8,"error")),"")</f>
        <v>القديس مرقس الرسول</v>
      </c>
    </row>
    <row r="58" spans="1:23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HYPERLINK("&amp;""""&amp;"https://raw.githubusercontent.com/KyrillosMorgan/preparatory/main/no_pic.jpg"),"")</f>
        <v>=HYPERLINK("https://raw.githubusercontent.com/KyrillosMorgan/preparatory/main/no_pic.jpg</v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>
        <v>237</v>
      </c>
      <c r="D58" s="38" t="str">
        <f>IF(C58&lt;&gt;"",_xlfn.XLOOKUP(Class!C58,Table1[ID],Table1[fname]),"")</f>
        <v xml:space="preserve">ماثيو ماريو الفي </v>
      </c>
      <c r="E58" s="37" t="str" cm="1">
        <f t="array" ref="E58">IF((C58&lt;&gt;"")*(COUNTIF(Table2[ID],Class!C58)&lt;&gt;0),INDEX(Attendance_sorted!$A$1:$CV$500,MATCH(Class!C58,Attendance_sorted!$A$1:$A$500),COUNTIF(Table2[ID],Class!C58)+1),"")</f>
        <v/>
      </c>
      <c r="F58" s="38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>0</v>
      </c>
      <c r="G58" s="40" cm="1">
        <f t="array" aca="1" ref="G58" ca="1">IF(C58&lt;&gt;"",IF(F58*100/Table3[حساب الحضور من اخر عدد مرات]&gt;100,1,F58/Table3[حساب الحضور من اخر عدد مرات]),"")</f>
        <v>0</v>
      </c>
      <c r="H58" s="38" t="str">
        <f>IF(C58&lt;&gt;"",_xlfn.XLOOKUP(C58,Table1[ID],Table1[tel2]),"")</f>
        <v>01022990540</v>
      </c>
      <c r="I58" s="38" t="str">
        <f>IF(C58&lt;&gt;"",_xlfn.XLOOKUP(C58,Table1[ID],Table1[tel4]),"")</f>
        <v/>
      </c>
      <c r="J58" s="38" t="str">
        <f>IF(C58&lt;&gt;"",_xlfn.XLOOKUP(C58,Table1[ID],Table1[tel3]),"")</f>
        <v/>
      </c>
      <c r="K58" s="38" t="str">
        <f>IF(C58&lt;&gt;"",_xlfn.XLOOKUP(C58,Table1[ID],Table1[tel1]),"")</f>
        <v/>
      </c>
      <c r="L58" s="38" t="str">
        <f>IF($C58&lt;&gt;"",_xlfn.XLOOKUP(C58,Table1[ID],Table1[address1]),"")</f>
        <v>6</v>
      </c>
      <c r="M58" s="38" t="str">
        <f>IF($C58&lt;&gt;"",_xlfn.XLOOKUP(C58,Table1[ID],Table1[address2]),"")</f>
        <v>حارة طومانباي</v>
      </c>
      <c r="N58" s="38" t="str">
        <f>IF($C58&lt;&gt;"",_xlfn.XLOOKUP(C58,Table1[ID],Table1[address3]),"")</f>
        <v>طومانباي</v>
      </c>
      <c r="O58" s="38" t="str">
        <f>IF($C58&lt;&gt;"",_xlfn.XLOOKUP(C58,Table1[ID],Table1[address4]),"")</f>
        <v>10</v>
      </c>
      <c r="P58" s="38" t="str">
        <f>IF($C58&lt;&gt;"",_xlfn.XLOOKUP(C58,Table1[ID],Table1[address5]),"")</f>
        <v>21</v>
      </c>
      <c r="Q58" s="38" t="str">
        <f>IF($C58&lt;&gt;"",_xlfn.XLOOKUP(C58,Table1[ID],Table1[address7]),"")</f>
        <v>مبنى الضرائب</v>
      </c>
      <c r="R58" s="38" t="str">
        <f>IF($C58&lt;&gt;"",_xlfn.XLOOKUP(C58,Table1[ID],Table1[address6]),"")</f>
        <v>الزيتون</v>
      </c>
      <c r="S58" s="37">
        <f>IF($C58&lt;&gt;"",_xlfn.XLOOKUP(C58,Table1[ID],Table1[bdate]),"")</f>
        <v>39599</v>
      </c>
      <c r="T58" s="38" t="str">
        <f>IF($C58&lt;&gt;"",_xlfn.XLOOKUP(C58,Table1[ID],Table1[school_job]),"")</f>
        <v/>
      </c>
      <c r="U58" s="38" t="str">
        <f>IF($C58&lt;&gt;"",_xlfn.XLOOKUP(C58,Table1[ID],Table1[con_father]),"")</f>
        <v/>
      </c>
      <c r="V58" s="38" t="str">
        <f>IF($C58&lt;&gt;"",_xlfn.XLOOKUP(C58,Table1[ID],Table1[notes]),"")</f>
        <v/>
      </c>
      <c r="W58" s="41" t="str">
        <f>IF(C58&lt;&gt;"",IF(_xlfn.FLOOR.MATH(C58,100)=0,"غير موزع",_xlfn.XLOOKUP(_xlfn.FLOOR.MATH(C58,100),Classes!$A$1:$A$8,Classes!$B$1:$B$8,"error")),"")</f>
        <v>القديس مرقس الرسول</v>
      </c>
    </row>
    <row r="59" spans="1:23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HYPERLINK("&amp;""""&amp;"https://raw.githubusercontent.com/KyrillosMorgan/preparatory/main/no_pic.jpg"),"")</f>
        <v>=HYPERLINK("https://raw.githubusercontent.com/KyrillosMorgan/preparatory/main/no_pic.jpg</v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>
        <v>239</v>
      </c>
      <c r="D59" s="38" t="str">
        <f>IF(C59&lt;&gt;"",_xlfn.XLOOKUP(Class!C59,Table1[ID],Table1[fname]),"")</f>
        <v xml:space="preserve">مارسيلينو يونان عبد المسيح </v>
      </c>
      <c r="E59" s="37" t="str" cm="1">
        <f t="array" ref="E59">IF((C59&lt;&gt;"")*(COUNTIF(Table2[ID],Class!C59)&lt;&gt;0),INDEX(Attendance_sorted!$A$1:$CV$500,MATCH(Class!C59,Attendance_sorted!$A$1:$A$500),COUNTIF(Table2[ID],Class!C59)+1),"")</f>
        <v/>
      </c>
      <c r="F59" s="38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>0</v>
      </c>
      <c r="G59" s="40" cm="1">
        <f t="array" aca="1" ref="G59" ca="1">IF(C59&lt;&gt;"",IF(F59*100/Table3[حساب الحضور من اخر عدد مرات]&gt;100,1,F59/Table3[حساب الحضور من اخر عدد مرات]),"")</f>
        <v>0</v>
      </c>
      <c r="H59" s="38" t="str">
        <f>IF(C59&lt;&gt;"",_xlfn.XLOOKUP(C59,Table1[ID],Table1[tel2]),"")</f>
        <v>01229377461</v>
      </c>
      <c r="I59" s="38" t="str">
        <f>IF(C59&lt;&gt;"",_xlfn.XLOOKUP(C59,Table1[ID],Table1[tel4]),"")</f>
        <v/>
      </c>
      <c r="J59" s="38" t="str">
        <f>IF(C59&lt;&gt;"",_xlfn.XLOOKUP(C59,Table1[ID],Table1[tel3]),"")</f>
        <v/>
      </c>
      <c r="K59" s="38" t="str">
        <f>IF(C59&lt;&gt;"",_xlfn.XLOOKUP(C59,Table1[ID],Table1[tel1]),"")</f>
        <v/>
      </c>
      <c r="L59" s="38" t="str">
        <f>IF($C59&lt;&gt;"",_xlfn.XLOOKUP(C59,Table1[ID],Table1[address1]),"")</f>
        <v>4</v>
      </c>
      <c r="M59" s="38" t="str">
        <f>IF($C59&lt;&gt;"",_xlfn.XLOOKUP(C59,Table1[ID],Table1[address2]),"")</f>
        <v>البشرى</v>
      </c>
      <c r="N59" s="38" t="str">
        <f>IF($C59&lt;&gt;"",_xlfn.XLOOKUP(C59,Table1[ID],Table1[address3]),"")</f>
        <v/>
      </c>
      <c r="O59" s="38" t="str">
        <f>IF($C59&lt;&gt;"",_xlfn.XLOOKUP(C59,Table1[ID],Table1[address4]),"")</f>
        <v/>
      </c>
      <c r="P59" s="38" t="str">
        <f>IF($C59&lt;&gt;"",_xlfn.XLOOKUP(C59,Table1[ID],Table1[address5]),"")</f>
        <v/>
      </c>
      <c r="Q59" s="38" t="str">
        <f>IF($C59&lt;&gt;"",_xlfn.XLOOKUP(C59,Table1[ID],Table1[address7]),"")</f>
        <v/>
      </c>
      <c r="R59" s="38" t="str">
        <f>IF($C59&lt;&gt;"",_xlfn.XLOOKUP(C59,Table1[ID],Table1[address6]),"")</f>
        <v>الزيتون</v>
      </c>
      <c r="S59" s="37">
        <f>IF($C59&lt;&gt;"",_xlfn.XLOOKUP(C59,Table1[ID],Table1[bdate]),"")</f>
        <v>39496</v>
      </c>
      <c r="T59" s="38" t="str">
        <f>IF($C59&lt;&gt;"",_xlfn.XLOOKUP(C59,Table1[ID],Table1[school_job]),"")</f>
        <v/>
      </c>
      <c r="U59" s="38" t="str">
        <f>IF($C59&lt;&gt;"",_xlfn.XLOOKUP(C59,Table1[ID],Table1[con_father]),"")</f>
        <v/>
      </c>
      <c r="V59" s="38" t="str">
        <f>IF($C59&lt;&gt;"",_xlfn.XLOOKUP(C59,Table1[ID],Table1[notes]),"")</f>
        <v/>
      </c>
      <c r="W59" s="41" t="str">
        <f>IF(C59&lt;&gt;"",IF(_xlfn.FLOOR.MATH(C59,100)=0,"غير موزع",_xlfn.XLOOKUP(_xlfn.FLOOR.MATH(C59,100),Classes!$A$1:$A$8,Classes!$B$1:$B$8,"error")),"")</f>
        <v>القديس مرقس الرسول</v>
      </c>
    </row>
    <row r="60" spans="1:23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HYPERLINK("&amp;""""&amp;"https://raw.githubusercontent.com/KyrillosMorgan/preparatory/main/no_pic.jpg"),"")</f>
        <v>=HYPERLINK("https://raw.githubusercontent.com/KyrillosMorgan/preparatory/main/no_pic.jpg</v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>
        <v>240</v>
      </c>
      <c r="D60" s="38" t="str">
        <f>IF(C60&lt;&gt;"",_xlfn.XLOOKUP(Class!C60,Table1[ID],Table1[fname]),"")</f>
        <v xml:space="preserve">ماركو اشرف ابراهيم </v>
      </c>
      <c r="E60" s="37" t="str" cm="1">
        <f t="array" ref="E60">IF((C60&lt;&gt;"")*(COUNTIF(Table2[ID],Class!C60)&lt;&gt;0),INDEX(Attendance_sorted!$A$1:$CV$500,MATCH(Class!C60,Attendance_sorted!$A$1:$A$500),COUNTIF(Table2[ID],Class!C60)+1),"")</f>
        <v/>
      </c>
      <c r="F60" s="38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>0</v>
      </c>
      <c r="G60" s="40" cm="1">
        <f t="array" aca="1" ref="G60" ca="1">IF(C60&lt;&gt;"",IF(F60*100/Table3[حساب الحضور من اخر عدد مرات]&gt;100,1,F60/Table3[حساب الحضور من اخر عدد مرات]),"")</f>
        <v>0</v>
      </c>
      <c r="H60" s="38" t="str">
        <f>IF(C60&lt;&gt;"",_xlfn.XLOOKUP(C60,Table1[ID],Table1[tel2]),"")</f>
        <v>01226259963</v>
      </c>
      <c r="I60" s="38" t="str">
        <f>IF(C60&lt;&gt;"",_xlfn.XLOOKUP(C60,Table1[ID],Table1[tel4]),"")</f>
        <v/>
      </c>
      <c r="J60" s="38" t="str">
        <f>IF(C60&lt;&gt;"",_xlfn.XLOOKUP(C60,Table1[ID],Table1[tel3]),"")</f>
        <v/>
      </c>
      <c r="K60" s="38" t="str">
        <f>IF(C60&lt;&gt;"",_xlfn.XLOOKUP(C60,Table1[ID],Table1[tel1]),"")</f>
        <v/>
      </c>
      <c r="L60" s="38" t="str">
        <f>IF($C60&lt;&gt;"",_xlfn.XLOOKUP(C60,Table1[ID],Table1[address1]),"")</f>
        <v>دأ</v>
      </c>
      <c r="M60" s="38" t="str">
        <f>IF($C60&lt;&gt;"",_xlfn.XLOOKUP(C60,Table1[ID],Table1[address2]),"")</f>
        <v>ابراهيم الزناتي</v>
      </c>
      <c r="N60" s="38" t="str">
        <f>IF($C60&lt;&gt;"",_xlfn.XLOOKUP(C60,Table1[ID],Table1[address3]),"")</f>
        <v>طومانباي</v>
      </c>
      <c r="O60" s="38" t="str">
        <f>IF($C60&lt;&gt;"",_xlfn.XLOOKUP(C60,Table1[ID],Table1[address4]),"")</f>
        <v>6</v>
      </c>
      <c r="P60" s="38" t="str">
        <f>IF($C60&lt;&gt;"",_xlfn.XLOOKUP(C60,Table1[ID],Table1[address5]),"")</f>
        <v>17</v>
      </c>
      <c r="Q60" s="38" t="str">
        <f>IF($C60&lt;&gt;"",_xlfn.XLOOKUP(C60,Table1[ID],Table1[address7]),"")</f>
        <v>مكتب شمس</v>
      </c>
      <c r="R60" s="38" t="str">
        <f>IF($C60&lt;&gt;"",_xlfn.XLOOKUP(C60,Table1[ID],Table1[address6]),"")</f>
        <v>الزيتون</v>
      </c>
      <c r="S60" s="37">
        <f>IF($C60&lt;&gt;"",_xlfn.XLOOKUP(C60,Table1[ID],Table1[bdate]),"")</f>
        <v>40081</v>
      </c>
      <c r="T60" s="38" t="str">
        <f>IF($C60&lt;&gt;"",_xlfn.XLOOKUP(C60,Table1[ID],Table1[school_job]),"")</f>
        <v/>
      </c>
      <c r="U60" s="38" t="str">
        <f>IF($C60&lt;&gt;"",_xlfn.XLOOKUP(C60,Table1[ID],Table1[con_father]),"")</f>
        <v/>
      </c>
      <c r="V60" s="38" t="str">
        <f>IF($C60&lt;&gt;"",_xlfn.XLOOKUP(C60,Table1[ID],Table1[notes]),"")</f>
        <v/>
      </c>
      <c r="W60" s="41" t="str">
        <f>IF(C60&lt;&gt;"",IF(_xlfn.FLOOR.MATH(C60,100)=0,"غير موزع",_xlfn.XLOOKUP(_xlfn.FLOOR.MATH(C60,100),Classes!$A$1:$A$8,Classes!$B$1:$B$8,"error")),"")</f>
        <v>القديس مرقس الرسول</v>
      </c>
    </row>
    <row r="61" spans="1:23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HYPERLINK("&amp;""""&amp;"https://raw.githubusercontent.com/KyrillosMorgan/preparatory/main/no_pic.jpg"),"")</f>
        <v>=HYPERLINK("https://raw.githubusercontent.com/KyrillosMorgan/preparatory/main/no_pic.jpg</v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>
        <v>241</v>
      </c>
      <c r="D61" s="38" t="str">
        <f>IF(C61&lt;&gt;"",_xlfn.XLOOKUP(Class!C61,Table1[ID],Table1[fname]),"")</f>
        <v xml:space="preserve">ماهر روماني ماهر </v>
      </c>
      <c r="E61" s="37" t="str" cm="1">
        <f t="array" ref="E61">IF((C61&lt;&gt;"")*(COUNTIF(Table2[ID],Class!C61)&lt;&gt;0),INDEX(Attendance_sorted!$A$1:$CV$500,MATCH(Class!C61,Attendance_sorted!$A$1:$A$500),COUNTIF(Table2[ID],Class!C61)+1),"")</f>
        <v/>
      </c>
      <c r="F61" s="38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>0</v>
      </c>
      <c r="G61" s="40" cm="1">
        <f t="array" aca="1" ref="G61" ca="1">IF(C61&lt;&gt;"",IF(F61*100/Table3[حساب الحضور من اخر عدد مرات]&gt;100,1,F61/Table3[حساب الحضور من اخر عدد مرات]),"")</f>
        <v>0</v>
      </c>
      <c r="H61" s="38" t="str">
        <f>IF(C61&lt;&gt;"",_xlfn.XLOOKUP(C61,Table1[ID],Table1[tel2]),"")</f>
        <v>01224142237</v>
      </c>
      <c r="I61" s="38" t="str">
        <f>IF(C61&lt;&gt;"",_xlfn.XLOOKUP(C61,Table1[ID],Table1[tel4]),"")</f>
        <v/>
      </c>
      <c r="J61" s="38" t="str">
        <f>IF(C61&lt;&gt;"",_xlfn.XLOOKUP(C61,Table1[ID],Table1[tel3]),"")</f>
        <v/>
      </c>
      <c r="K61" s="38" t="str">
        <f>IF(C61&lt;&gt;"",_xlfn.XLOOKUP(C61,Table1[ID],Table1[tel1]),"")</f>
        <v/>
      </c>
      <c r="L61" s="38" t="str">
        <f>IF($C61&lt;&gt;"",_xlfn.XLOOKUP(C61,Table1[ID],Table1[address1]),"")</f>
        <v>129</v>
      </c>
      <c r="M61" s="38" t="str">
        <f>IF($C61&lt;&gt;"",_xlfn.XLOOKUP(C61,Table1[ID],Table1[address2]),"")</f>
        <v>خالد بن الوليد</v>
      </c>
      <c r="N61" s="38" t="str">
        <f>IF($C61&lt;&gt;"",_xlfn.XLOOKUP(C61,Table1[ID],Table1[address3]),"")</f>
        <v>مصطفى حافظ</v>
      </c>
      <c r="O61" s="38" t="str">
        <f>IF($C61&lt;&gt;"",_xlfn.XLOOKUP(C61,Table1[ID],Table1[address4]),"")</f>
        <v>2</v>
      </c>
      <c r="P61" s="38" t="str">
        <f>IF($C61&lt;&gt;"",_xlfn.XLOOKUP(C61,Table1[ID],Table1[address5]),"")</f>
        <v>6</v>
      </c>
      <c r="Q61" s="38" t="str">
        <f>IF($C61&lt;&gt;"",_xlfn.XLOOKUP(C61,Table1[ID],Table1[address7]),"")</f>
        <v>حلوانى قصر الشوق</v>
      </c>
      <c r="R61" s="38" t="str">
        <f>IF($C61&lt;&gt;"",_xlfn.XLOOKUP(C61,Table1[ID],Table1[address6]),"")</f>
        <v>عين شمس</v>
      </c>
      <c r="S61" s="37">
        <f>IF($C61&lt;&gt;"",_xlfn.XLOOKUP(C61,Table1[ID],Table1[bdate]),"")</f>
        <v>39980</v>
      </c>
      <c r="T61" s="38" t="str">
        <f>IF($C61&lt;&gt;"",_xlfn.XLOOKUP(C61,Table1[ID],Table1[school_job]),"")</f>
        <v/>
      </c>
      <c r="U61" s="38" t="str">
        <f>IF($C61&lt;&gt;"",_xlfn.XLOOKUP(C61,Table1[ID],Table1[con_father]),"")</f>
        <v/>
      </c>
      <c r="V61" s="38" t="str">
        <f>IF($C61&lt;&gt;"",_xlfn.XLOOKUP(C61,Table1[ID],Table1[notes]),"")</f>
        <v/>
      </c>
      <c r="W61" s="41" t="str">
        <f>IF(C61&lt;&gt;"",IF(_xlfn.FLOOR.MATH(C61,100)=0,"غير موزع",_xlfn.XLOOKUP(_xlfn.FLOOR.MATH(C61,100),Classes!$A$1:$A$8,Classes!$B$1:$B$8,"error")),"")</f>
        <v>القديس مرقس الرسول</v>
      </c>
    </row>
    <row r="62" spans="1:23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HYPERLINK("&amp;""""&amp;"https://raw.githubusercontent.com/KyrillosMorgan/preparatory/main/no_pic.jpg"),"")</f>
        <v>=HYPERLINK("https://raw.githubusercontent.com/KyrillosMorgan/preparatory/main/no_pic.jpg</v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>=IMAGE("https://raw.githubusercontent.com/KyrillosMorgan/preparatory/main/fingerprint.jpg")</v>
      </c>
      <c r="C62" s="38">
        <v>242</v>
      </c>
      <c r="D62" s="38" t="str">
        <f>IF(C62&lt;&gt;"",_xlfn.XLOOKUP(Class!C62,Table1[ID],Table1[fname]),"")</f>
        <v>مينا رافت حلمي</v>
      </c>
      <c r="E62" s="37" cm="1">
        <f t="array" ref="E62">IF((C62&lt;&gt;"")*(COUNTIF(Table2[ID],Class!C62)&lt;&gt;0),INDEX(Attendance_sorted!$A$1:$CV$500,MATCH(Class!C62,Attendance_sorted!$A$1:$A$500),COUNTIF(Table2[ID],Class!C62)+1),"")</f>
        <v>45289</v>
      </c>
      <c r="F62" s="38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>0</v>
      </c>
      <c r="G62" s="40" cm="1">
        <f t="array" aca="1" ref="G62" ca="1">IF(C62&lt;&gt;"",IF(F62*100/Table3[حساب الحضور من اخر عدد مرات]&gt;100,1,F62/Table3[حساب الحضور من اخر عدد مرات]),"")</f>
        <v>0</v>
      </c>
      <c r="H62" s="38" t="str">
        <f>IF(C62&lt;&gt;"",_xlfn.XLOOKUP(C62,Table1[ID],Table1[tel2]),"")</f>
        <v>01201273899</v>
      </c>
      <c r="I62" s="38" t="str">
        <f>IF(C62&lt;&gt;"",_xlfn.XLOOKUP(C62,Table1[ID],Table1[tel4]),"")</f>
        <v/>
      </c>
      <c r="J62" s="38" t="str">
        <f>IF(C62&lt;&gt;"",_xlfn.XLOOKUP(C62,Table1[ID],Table1[tel3]),"")</f>
        <v/>
      </c>
      <c r="K62" s="38" t="str">
        <f>IF(C62&lt;&gt;"",_xlfn.XLOOKUP(C62,Table1[ID],Table1[tel1]),"")</f>
        <v/>
      </c>
      <c r="L62" s="38" t="str">
        <f>IF($C62&lt;&gt;"",_xlfn.XLOOKUP(C62,Table1[ID],Table1[address1]),"")</f>
        <v>6أ</v>
      </c>
      <c r="M62" s="38" t="str">
        <f>IF($C62&lt;&gt;"",_xlfn.XLOOKUP(C62,Table1[ID],Table1[address2]),"")</f>
        <v>طومانباي سنان</v>
      </c>
      <c r="N62" s="38" t="str">
        <f>IF($C62&lt;&gt;"",_xlfn.XLOOKUP(C62,Table1[ID],Table1[address3]),"")</f>
        <v/>
      </c>
      <c r="O62" s="38" t="str">
        <f>IF($C62&lt;&gt;"",_xlfn.XLOOKUP(C62,Table1[ID],Table1[address4]),"")</f>
        <v/>
      </c>
      <c r="P62" s="38" t="str">
        <f>IF($C62&lt;&gt;"",_xlfn.XLOOKUP(C62,Table1[ID],Table1[address5]),"")</f>
        <v>اخر شقة بجوار الاسانسير</v>
      </c>
      <c r="Q62" s="38" t="str">
        <f>IF($C62&lt;&gt;"",_xlfn.XLOOKUP(C62,Table1[ID],Table1[address7]),"")</f>
        <v xml:space="preserve">سنتر سان جوزيف </v>
      </c>
      <c r="R62" s="38" t="str">
        <f>IF($C62&lt;&gt;"",_xlfn.XLOOKUP(C62,Table1[ID],Table1[address6]),"")</f>
        <v>الزيتون</v>
      </c>
      <c r="S62" s="37">
        <f>IF($C62&lt;&gt;"",_xlfn.XLOOKUP(C62,Table1[ID],Table1[bdate]),"")</f>
        <v>39463</v>
      </c>
      <c r="T62" s="38" t="str">
        <f>IF($C62&lt;&gt;"",_xlfn.XLOOKUP(C62,Table1[ID],Table1[school_job]),"")</f>
        <v/>
      </c>
      <c r="U62" s="38" t="str">
        <f>IF($C62&lt;&gt;"",_xlfn.XLOOKUP(C62,Table1[ID],Table1[con_father]),"")</f>
        <v/>
      </c>
      <c r="V62" s="38" t="str">
        <f>IF($C62&lt;&gt;"",_xlfn.XLOOKUP(C62,Table1[ID],Table1[notes]),"")</f>
        <v/>
      </c>
      <c r="W62" s="41" t="str">
        <f>IF(C62&lt;&gt;"",IF(_xlfn.FLOOR.MATH(C62,100)=0,"غير موزع",_xlfn.XLOOKUP(_xlfn.FLOOR.MATH(C62,100),Classes!$A$1:$A$8,Classes!$B$1:$B$8,"error")),"")</f>
        <v>القديس مرقس الرسول</v>
      </c>
    </row>
    <row r="63" spans="1:23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HYPERLINK("&amp;""""&amp;"https://raw.githubusercontent.com/KyrillosMorgan/preparatory/main/no_pic.jpg"),"")</f>
        <v>=HYPERLINK("https://raw.githubusercontent.com/KyrillosMorgan/preparatory/main/243.jpg",IMAGE("https://raw.githubusercontent.com/KyrillosMorgan/preparatory/main/243.jpg"))</v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>=IMAGE("https://raw.githubusercontent.com/KyrillosMorgan/preparatory/main/fingerprint.jpg")</v>
      </c>
      <c r="C63" s="38">
        <v>243</v>
      </c>
      <c r="D63" s="38" t="str">
        <f>IF(C63&lt;&gt;"",_xlfn.XLOOKUP(Class!C63,Table1[ID],Table1[fname]),"")</f>
        <v xml:space="preserve">يوسف عادل حليم </v>
      </c>
      <c r="E63" s="37" cm="1">
        <f t="array" ref="E63">IF((C63&lt;&gt;"")*(COUNTIF(Table2[ID],Class!C63)&lt;&gt;0),INDEX(Attendance_sorted!$A$1:$CV$500,MATCH(Class!C63,Attendance_sorted!$A$1:$A$500),COUNTIF(Table2[ID],Class!C63)+1),"")</f>
        <v>45317</v>
      </c>
      <c r="F63" s="38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>1</v>
      </c>
      <c r="G63" s="40" cm="1">
        <f t="array" aca="1" ref="G63" ca="1">IF(C63&lt;&gt;"",IF(F63*100/Table3[حساب الحضور من اخر عدد مرات]&gt;100,1,F63/Table3[حساب الحضور من اخر عدد مرات]),"")</f>
        <v>0.1111111111111111</v>
      </c>
      <c r="H63" s="38" t="str">
        <f>IF(C63&lt;&gt;"",_xlfn.XLOOKUP(C63,Table1[ID],Table1[tel2]),"")</f>
        <v>01277929717</v>
      </c>
      <c r="I63" s="38" t="str">
        <f>IF(C63&lt;&gt;"",_xlfn.XLOOKUP(C63,Table1[ID],Table1[tel4]),"")</f>
        <v>01211146204</v>
      </c>
      <c r="J63" s="38" t="str">
        <f>IF(C63&lt;&gt;"",_xlfn.XLOOKUP(C63,Table1[ID],Table1[tel3]),"")</f>
        <v>01207141225</v>
      </c>
      <c r="K63" s="38" t="str">
        <f>IF(C63&lt;&gt;"",_xlfn.XLOOKUP(C63,Table1[ID],Table1[tel1]),"")</f>
        <v>0226331112</v>
      </c>
      <c r="L63" s="38" t="str">
        <f>IF($C63&lt;&gt;"",_xlfn.XLOOKUP(C63,Table1[ID],Table1[address1]),"")</f>
        <v>16</v>
      </c>
      <c r="M63" s="38" t="str">
        <f>IF($C63&lt;&gt;"",_xlfn.XLOOKUP(C63,Table1[ID],Table1[address2]),"")</f>
        <v>الخربطلي</v>
      </c>
      <c r="N63" s="38" t="str">
        <f>IF($C63&lt;&gt;"",_xlfn.XLOOKUP(C63,Table1[ID],Table1[address3]),"")</f>
        <v>طومانباي</v>
      </c>
      <c r="O63" s="38" t="str">
        <f>IF($C63&lt;&gt;"",_xlfn.XLOOKUP(C63,Table1[ID],Table1[address4]),"")</f>
        <v>13</v>
      </c>
      <c r="P63" s="38" t="str">
        <f>IF($C63&lt;&gt;"",_xlfn.XLOOKUP(C63,Table1[ID],Table1[address5]),"")</f>
        <v>شمال السلم</v>
      </c>
      <c r="Q63" s="38" t="str">
        <f>IF($C63&lt;&gt;"",_xlfn.XLOOKUP(C63,Table1[ID],Table1[address7]),"")</f>
        <v/>
      </c>
      <c r="R63" s="38" t="str">
        <f>IF($C63&lt;&gt;"",_xlfn.XLOOKUP(C63,Table1[ID],Table1[address6]),"")</f>
        <v>الزيتون</v>
      </c>
      <c r="S63" s="37">
        <f>IF($C63&lt;&gt;"",_xlfn.XLOOKUP(C63,Table1[ID],Table1[bdate]),"")</f>
        <v>40121</v>
      </c>
      <c r="T63" s="38" t="str">
        <f>IF($C63&lt;&gt;"",_xlfn.XLOOKUP(C63,Table1[ID],Table1[school_job]),"")</f>
        <v>الادفنتست</v>
      </c>
      <c r="U63" s="38" t="str">
        <f>IF($C63&lt;&gt;"",_xlfn.XLOOKUP(C63,Table1[ID],Table1[con_father]),"")</f>
        <v/>
      </c>
      <c r="V63" s="38" t="str">
        <f>IF($C63&lt;&gt;"",_xlfn.XLOOKUP(C63,Table1[ID],Table1[notes]),"")</f>
        <v/>
      </c>
      <c r="W63" s="41" t="str">
        <f>IF(C63&lt;&gt;"",IF(_xlfn.FLOOR.MATH(C63,100)=0,"غير موزع",_xlfn.XLOOKUP(_xlfn.FLOOR.MATH(C63,100),Classes!$A$1:$A$8,Classes!$B$1:$B$8,"error")),"")</f>
        <v>القديس مرقس الرسول</v>
      </c>
    </row>
    <row r="64" spans="1:23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HYPERLINK("&amp;""""&amp;"https://raw.githubusercontent.com/KyrillosMorgan/preparatory/main/no_pic.jpg"),"")</f>
        <v>=HYPERLINK("https://raw.githubusercontent.com/KyrillosMorgan/preparatory/main/no_pic.jpg</v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>
        <v>244</v>
      </c>
      <c r="D64" s="38" t="str">
        <f>IF(C64&lt;&gt;"",_xlfn.XLOOKUP(Class!C64,Table1[ID],Table1[fname]),"")</f>
        <v xml:space="preserve">يوسف فيكتور نبيل </v>
      </c>
      <c r="E64" s="37" t="str" cm="1">
        <f t="array" ref="E64">IF((C64&lt;&gt;"")*(COUNTIF(Table2[ID],Class!C64)&lt;&gt;0),INDEX(Attendance_sorted!$A$1:$CV$500,MATCH(Class!C64,Attendance_sorted!$A$1:$A$500),COUNTIF(Table2[ID],Class!C64)+1),"")</f>
        <v/>
      </c>
      <c r="F64" s="38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>0</v>
      </c>
      <c r="G64" s="40" cm="1">
        <f t="array" aca="1" ref="G64" ca="1">IF(C64&lt;&gt;"",IF(F64*100/Table3[حساب الحضور من اخر عدد مرات]&gt;100,1,F64/Table3[حساب الحضور من اخر عدد مرات]),"")</f>
        <v>0</v>
      </c>
      <c r="H64" s="38" t="str">
        <f>IF(C64&lt;&gt;"",_xlfn.XLOOKUP(C64,Table1[ID],Table1[tel2]),"")</f>
        <v>01281720955</v>
      </c>
      <c r="I64" s="38" t="str">
        <f>IF(C64&lt;&gt;"",_xlfn.XLOOKUP(C64,Table1[ID],Table1[tel4]),"")</f>
        <v/>
      </c>
      <c r="J64" s="38" t="str">
        <f>IF(C64&lt;&gt;"",_xlfn.XLOOKUP(C64,Table1[ID],Table1[tel3]),"")</f>
        <v/>
      </c>
      <c r="K64" s="38" t="str">
        <f>IF(C64&lt;&gt;"",_xlfn.XLOOKUP(C64,Table1[ID],Table1[tel1]),"")</f>
        <v/>
      </c>
      <c r="L64" s="38" t="str">
        <f>IF($C64&lt;&gt;"",_xlfn.XLOOKUP(C64,Table1[ID],Table1[address1]),"")</f>
        <v>16</v>
      </c>
      <c r="M64" s="38" t="str">
        <f>IF($C64&lt;&gt;"",_xlfn.XLOOKUP(C64,Table1[ID],Table1[address2]),"")</f>
        <v>محمد شكري</v>
      </c>
      <c r="N64" s="38" t="str">
        <f>IF($C64&lt;&gt;"",_xlfn.XLOOKUP(C64,Table1[ID],Table1[address3]),"")</f>
        <v>الاصبغ</v>
      </c>
      <c r="O64" s="38" t="str">
        <f>IF($C64&lt;&gt;"",_xlfn.XLOOKUP(C64,Table1[ID],Table1[address4]),"")</f>
        <v/>
      </c>
      <c r="P64" s="38" t="str">
        <f>IF($C64&lt;&gt;"",_xlfn.XLOOKUP(C64,Table1[ID],Table1[address5]),"")</f>
        <v/>
      </c>
      <c r="Q64" s="38" t="str">
        <f>IF($C64&lt;&gt;"",_xlfn.XLOOKUP(C64,Table1[ID],Table1[address7]),"")</f>
        <v/>
      </c>
      <c r="R64" s="38" t="str">
        <f>IF($C64&lt;&gt;"",_xlfn.XLOOKUP(C64,Table1[ID],Table1[address6]),"")</f>
        <v>الزيتون</v>
      </c>
      <c r="S64" s="37">
        <f>IF($C64&lt;&gt;"",_xlfn.XLOOKUP(C64,Table1[ID],Table1[bdate]),"")</f>
        <v>39454</v>
      </c>
      <c r="T64" s="38" t="str">
        <f>IF($C64&lt;&gt;"",_xlfn.XLOOKUP(C64,Table1[ID],Table1[school_job]),"")</f>
        <v/>
      </c>
      <c r="U64" s="38" t="str">
        <f>IF($C64&lt;&gt;"",_xlfn.XLOOKUP(C64,Table1[ID],Table1[con_father]),"")</f>
        <v/>
      </c>
      <c r="V64" s="38" t="str">
        <f>IF($C64&lt;&gt;"",_xlfn.XLOOKUP(C64,Table1[ID],Table1[notes]),"")</f>
        <v/>
      </c>
      <c r="W64" s="41" t="str">
        <f>IF(C64&lt;&gt;"",IF(_xlfn.FLOOR.MATH(C64,100)=0,"غير موزع",_xlfn.XLOOKUP(_xlfn.FLOOR.MATH(C64,100),Classes!$A$1:$A$8,Classes!$B$1:$B$8,"error")),"")</f>
        <v>القديس مرقس الرسول</v>
      </c>
    </row>
    <row r="65" spans="1:23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HYPERLINK("&amp;""""&amp;"https://raw.githubusercontent.com/KyrillosMorgan/preparatory/main/no_pic.jpg"),"")</f>
        <v>=HYPERLINK("https://raw.githubusercontent.com/KyrillosMorgan/preparatory/main/245.jpg",IMAGE("https://raw.githubusercontent.com/KyrillosMorgan/preparatory/main/245.jpg"))</v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>=IMAGE("https://raw.githubusercontent.com/KyrillosMorgan/preparatory/main/fingerprint.jpg")</v>
      </c>
      <c r="C65" s="38">
        <v>245</v>
      </c>
      <c r="D65" s="38" t="str">
        <f>IF(C65&lt;&gt;"",_xlfn.XLOOKUP(Class!C65,Table1[ID],Table1[fname]),"")</f>
        <v>بيشوي عماد نجيب</v>
      </c>
      <c r="E65" s="37" cm="1">
        <f t="array" ref="E65">IF((C65&lt;&gt;"")*(COUNTIF(Table2[ID],Class!C65)&lt;&gt;0),INDEX(Attendance_sorted!$A$1:$CV$500,MATCH(Class!C65,Attendance_sorted!$A$1:$A$500),COUNTIF(Table2[ID],Class!C65)+1),"")</f>
        <v>45317</v>
      </c>
      <c r="F65" s="38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>1</v>
      </c>
      <c r="G65" s="40" cm="1">
        <f t="array" aca="1" ref="G65" ca="1">IF(C65&lt;&gt;"",IF(F65*100/Table3[حساب الحضور من اخر عدد مرات]&gt;100,1,F65/Table3[حساب الحضور من اخر عدد مرات]),"")</f>
        <v>0.1111111111111111</v>
      </c>
      <c r="H65" s="38" t="str">
        <f>IF(C65&lt;&gt;"",_xlfn.XLOOKUP(C65,Table1[ID],Table1[tel2]),"")</f>
        <v>01282410449</v>
      </c>
      <c r="I65" s="38" t="str">
        <f>IF(C65&lt;&gt;"",_xlfn.XLOOKUP(C65,Table1[ID],Table1[tel4]),"")</f>
        <v>01274665724</v>
      </c>
      <c r="J65" s="38" t="str">
        <f>IF(C65&lt;&gt;"",_xlfn.XLOOKUP(C65,Table1[ID],Table1[tel3]),"")</f>
        <v>01277112767</v>
      </c>
      <c r="K65" s="38" t="str">
        <f>IF(C65&lt;&gt;"",_xlfn.XLOOKUP(C65,Table1[ID],Table1[tel1]),"")</f>
        <v/>
      </c>
      <c r="L65" s="38" t="str">
        <f>IF($C65&lt;&gt;"",_xlfn.XLOOKUP(C65,Table1[ID],Table1[address1]),"")</f>
        <v>56</v>
      </c>
      <c r="M65" s="38" t="str">
        <f>IF($C65&lt;&gt;"",_xlfn.XLOOKUP(C65,Table1[ID],Table1[address2]),"")</f>
        <v>حارة محمود سويلم</v>
      </c>
      <c r="N65" s="38" t="str">
        <f>IF($C65&lt;&gt;"",_xlfn.XLOOKUP(C65,Table1[ID],Table1[address3]),"")</f>
        <v/>
      </c>
      <c r="O65" s="38" t="str">
        <f>IF($C65&lt;&gt;"",_xlfn.XLOOKUP(C65,Table1[ID],Table1[address4]),"")</f>
        <v>10</v>
      </c>
      <c r="P65" s="38" t="str">
        <f>IF($C65&lt;&gt;"",_xlfn.XLOOKUP(C65,Table1[ID],Table1[address5]),"")</f>
        <v>103</v>
      </c>
      <c r="Q65" s="38" t="str">
        <f>IF($C65&lt;&gt;"",_xlfn.XLOOKUP(C65,Table1[ID],Table1[address7]),"")</f>
        <v>بلايستيشن</v>
      </c>
      <c r="R65" s="38" t="str">
        <f>IF($C65&lt;&gt;"",_xlfn.XLOOKUP(C65,Table1[ID],Table1[address6]),"")</f>
        <v>الزيتون</v>
      </c>
      <c r="S65" s="37">
        <f>IF($C65&lt;&gt;"",_xlfn.XLOOKUP(C65,Table1[ID],Table1[bdate]),"")</f>
        <v>39914</v>
      </c>
      <c r="T65" s="38" t="str">
        <f>IF($C65&lt;&gt;"",_xlfn.XLOOKUP(C65,Table1[ID],Table1[school_job]),"")</f>
        <v>الادفنتست</v>
      </c>
      <c r="U65" s="38" t="str">
        <f>IF($C65&lt;&gt;"",_xlfn.XLOOKUP(C65,Table1[ID],Table1[con_father]),"")</f>
        <v>ابونا كيرلس</v>
      </c>
      <c r="V65" s="38" t="str">
        <f>IF($C65&lt;&gt;"",_xlfn.XLOOKUP(C65,Table1[ID],Table1[notes]),"")</f>
        <v/>
      </c>
      <c r="W65" s="41" t="str">
        <f>IF(C65&lt;&gt;"",IF(_xlfn.FLOOR.MATH(C65,100)=0,"غير موزع",_xlfn.XLOOKUP(_xlfn.FLOOR.MATH(C65,100),Classes!$A$1:$A$8,Classes!$B$1:$B$8,"error")),"")</f>
        <v>القديس مرقس الرسول</v>
      </c>
    </row>
    <row r="66" spans="1:23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HYPERLINK("&amp;""""&amp;"https://raw.githubusercontent.com/KyrillosMorgan/preparatory/main/no_pic.jpg"),"")</f>
        <v>=HYPERLINK("https://raw.githubusercontent.com/KyrillosMorgan/preparatory/main/246.jpg",IMAGE("https://raw.githubusercontent.com/KyrillosMorgan/preparatory/main/246.jpg"))</v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>=IMAGE("https://raw.githubusercontent.com/KyrillosMorgan/preparatory/main/fingerprint.jpg")</v>
      </c>
      <c r="C66" s="38">
        <v>246</v>
      </c>
      <c r="D66" s="38" t="str">
        <f>IF(C66&lt;&gt;"",_xlfn.XLOOKUP(Class!C66,Table1[ID],Table1[fname]),"")</f>
        <v>اندرو مخلص بطرس</v>
      </c>
      <c r="E66" s="37" cm="1">
        <f t="array" ref="E66">IF((C66&lt;&gt;"")*(COUNTIF(Table2[ID],Class!C66)&lt;&gt;0),INDEX(Attendance_sorted!$A$1:$CV$500,MATCH(Class!C66,Attendance_sorted!$A$1:$A$500),COUNTIF(Table2[ID],Class!C66)+1),"")</f>
        <v>45338</v>
      </c>
      <c r="F66" s="38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>4</v>
      </c>
      <c r="G66" s="40" cm="1">
        <f t="array" aca="1" ref="G66" ca="1">IF(C66&lt;&gt;"",IF(F66*100/Table3[حساب الحضور من اخر عدد مرات]&gt;100,1,F66/Table3[حساب الحضور من اخر عدد مرات]),"")</f>
        <v>0.44444444444444442</v>
      </c>
      <c r="H66" s="38" t="str">
        <f>IF(C66&lt;&gt;"",_xlfn.XLOOKUP(C66,Table1[ID],Table1[tel2]),"")</f>
        <v/>
      </c>
      <c r="I66" s="38" t="str">
        <f>IF(C66&lt;&gt;"",_xlfn.XLOOKUP(C66,Table1[ID],Table1[tel4]),"")</f>
        <v/>
      </c>
      <c r="J66" s="38" t="str">
        <f>IF(C66&lt;&gt;"",_xlfn.XLOOKUP(C66,Table1[ID],Table1[tel3]),"")</f>
        <v>01227247028</v>
      </c>
      <c r="K66" s="38" t="str">
        <f>IF(C66&lt;&gt;"",_xlfn.XLOOKUP(C66,Table1[ID],Table1[tel1]),"")</f>
        <v/>
      </c>
      <c r="L66" s="38" t="str">
        <f>IF($C66&lt;&gt;"",_xlfn.XLOOKUP(C66,Table1[ID],Table1[address1]),"")</f>
        <v>18ب</v>
      </c>
      <c r="M66" s="38" t="str">
        <f>IF($C66&lt;&gt;"",_xlfn.XLOOKUP(C66,Table1[ID],Table1[address2]),"")</f>
        <v>محطة الزيتون</v>
      </c>
      <c r="N66" s="38" t="str">
        <f>IF($C66&lt;&gt;"",_xlfn.XLOOKUP(C66,Table1[ID],Table1[address3]),"")</f>
        <v/>
      </c>
      <c r="O66" s="38" t="str">
        <f>IF($C66&lt;&gt;"",_xlfn.XLOOKUP(C66,Table1[ID],Table1[address4]),"")</f>
        <v>12</v>
      </c>
      <c r="P66" s="38" t="str">
        <f>IF($C66&lt;&gt;"",_xlfn.XLOOKUP(C66,Table1[ID],Table1[address5]),"")</f>
        <v>36</v>
      </c>
      <c r="Q66" s="38" t="str">
        <f>IF($C66&lt;&gt;"",_xlfn.XLOOKUP(C66,Table1[ID],Table1[address7]),"")</f>
        <v>زاوية الصفواني</v>
      </c>
      <c r="R66" s="38" t="str">
        <f>IF($C66&lt;&gt;"",_xlfn.XLOOKUP(C66,Table1[ID],Table1[address6]),"")</f>
        <v>الزيتون</v>
      </c>
      <c r="S66" s="37">
        <f>IF($C66&lt;&gt;"",_xlfn.XLOOKUP(C66,Table1[ID],Table1[bdate]),"")</f>
        <v>39591</v>
      </c>
      <c r="T66" s="38" t="str">
        <f>IF($C66&lt;&gt;"",_xlfn.XLOOKUP(C66,Table1[ID],Table1[school_job]),"")</f>
        <v>الزيتون الاعدادية</v>
      </c>
      <c r="U66" s="38" t="str">
        <f>IF($C66&lt;&gt;"",_xlfn.XLOOKUP(C66,Table1[ID],Table1[con_father]),"")</f>
        <v>ابونا موسى</v>
      </c>
      <c r="V66" s="38" t="str">
        <f>IF($C66&lt;&gt;"",_xlfn.XLOOKUP(C66,Table1[ID],Table1[notes]),"")</f>
        <v/>
      </c>
      <c r="W66" s="41" t="str">
        <f>IF(C66&lt;&gt;"",IF(_xlfn.FLOOR.MATH(C66,100)=0,"غير موزع",_xlfn.XLOOKUP(_xlfn.FLOOR.MATH(C66,100),Classes!$A$1:$A$8,Classes!$B$1:$B$8,"error")),"")</f>
        <v>القديس مرقس الرسول</v>
      </c>
    </row>
    <row r="67" spans="1:23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HYPERLINK("&amp;""""&amp;"https://raw.githubusercontent.com/KyrillosMorgan/preparatory/main/no_pic.jpg"),"")</f>
        <v>=HYPERLINK("https://raw.githubusercontent.com/KyrillosMorgan/preparatory/main/247.jpg",IMAGE("https://raw.githubusercontent.com/KyrillosMorgan/preparatory/main/247.jpg"))</v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>=IMAGE("https://raw.githubusercontent.com/KyrillosMorgan/preparatory/main/fingerprint.jpg")</v>
      </c>
      <c r="C67" s="38">
        <v>247</v>
      </c>
      <c r="D67" s="38" t="str">
        <f>IF(C67&lt;&gt;"",_xlfn.XLOOKUP(Class!C67,Table1[ID],Table1[fname]),"")</f>
        <v>يوسف جيمي ادور</v>
      </c>
      <c r="E67" s="37" cm="1">
        <f t="array" ref="E67">IF((C67&lt;&gt;"")*(COUNTIF(Table2[ID],Class!C67)&lt;&gt;0),INDEX(Attendance_sorted!$A$1:$CV$500,MATCH(Class!C67,Attendance_sorted!$A$1:$A$500),COUNTIF(Table2[ID],Class!C67)+1),"")</f>
        <v>45261</v>
      </c>
      <c r="F67" s="38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>0</v>
      </c>
      <c r="G67" s="40" cm="1">
        <f t="array" aca="1" ref="G67" ca="1">IF(C67&lt;&gt;"",IF(F67*100/Table3[حساب الحضور من اخر عدد مرات]&gt;100,1,F67/Table3[حساب الحضور من اخر عدد مرات]),"")</f>
        <v>0</v>
      </c>
      <c r="H67" s="38" t="str">
        <f>IF(C67&lt;&gt;"",_xlfn.XLOOKUP(C67,Table1[ID],Table1[tel2]),"")</f>
        <v>0103276620</v>
      </c>
      <c r="I67" s="38" t="str">
        <f>IF(C67&lt;&gt;"",_xlfn.XLOOKUP(C67,Table1[ID],Table1[tel4]),"")</f>
        <v/>
      </c>
      <c r="J67" s="38" t="str">
        <f>IF(C67&lt;&gt;"",_xlfn.XLOOKUP(C67,Table1[ID],Table1[tel3]),"")</f>
        <v/>
      </c>
      <c r="K67" s="38" t="str">
        <f>IF(C67&lt;&gt;"",_xlfn.XLOOKUP(C67,Table1[ID],Table1[tel1]),"")</f>
        <v/>
      </c>
      <c r="L67" s="38" t="str">
        <f>IF($C67&lt;&gt;"",_xlfn.XLOOKUP(C67,Table1[ID],Table1[address1]),"")</f>
        <v/>
      </c>
      <c r="M67" s="38" t="str">
        <f>IF($C67&lt;&gt;"",_xlfn.XLOOKUP(C67,Table1[ID],Table1[address2]),"")</f>
        <v>تقسيم ماهر</v>
      </c>
      <c r="N67" s="38" t="str">
        <f>IF($C67&lt;&gt;"",_xlfn.XLOOKUP(C67,Table1[ID],Table1[address3]),"")</f>
        <v/>
      </c>
      <c r="O67" s="38" t="str">
        <f>IF($C67&lt;&gt;"",_xlfn.XLOOKUP(C67,Table1[ID],Table1[address4]),"")</f>
        <v>0</v>
      </c>
      <c r="P67" s="38" t="str">
        <f>IF($C67&lt;&gt;"",_xlfn.XLOOKUP(C67,Table1[ID],Table1[address5]),"")</f>
        <v>1</v>
      </c>
      <c r="Q67" s="38" t="str">
        <f>IF($C67&lt;&gt;"",_xlfn.XLOOKUP(C67,Table1[ID],Table1[address7]),"")</f>
        <v/>
      </c>
      <c r="R67" s="38" t="str">
        <f>IF($C67&lt;&gt;"",_xlfn.XLOOKUP(C67,Table1[ID],Table1[address6]),"")</f>
        <v/>
      </c>
      <c r="S67" s="37">
        <f>IF($C67&lt;&gt;"",_xlfn.XLOOKUP(C67,Table1[ID],Table1[bdate]),"")</f>
        <v>39707</v>
      </c>
      <c r="T67" s="38" t="str">
        <f>IF($C67&lt;&gt;"",_xlfn.XLOOKUP(C67,Table1[ID],Table1[school_job]),"")</f>
        <v>المستقبل حمامات القبة</v>
      </c>
      <c r="U67" s="38" t="str">
        <f>IF($C67&lt;&gt;"",_xlfn.XLOOKUP(C67,Table1[ID],Table1[con_father]),"")</f>
        <v/>
      </c>
      <c r="V67" s="38" t="str">
        <f>IF($C67&lt;&gt;"",_xlfn.XLOOKUP(C67,Table1[ID],Table1[notes]),"")</f>
        <v/>
      </c>
      <c r="W67" s="41" t="str">
        <f>IF(C67&lt;&gt;"",IF(_xlfn.FLOOR.MATH(C67,100)=0,"غير موزع",_xlfn.XLOOKUP(_xlfn.FLOOR.MATH(C67,100),Classes!$A$1:$A$8,Classes!$B$1:$B$8,"error")),"")</f>
        <v>القديس مرقس الرسول</v>
      </c>
    </row>
    <row r="68" spans="1:23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HYPERLINK("&amp;""""&amp;"https://raw.githubusercontent.com/KyrillosMorgan/preparatory/main/no_pic.jpg"),"")</f>
        <v>=HYPERLINK("https://raw.githubusercontent.com/KyrillosMorgan/preparatory/main/248.jpg",IMAGE("https://raw.githubusercontent.com/KyrillosMorgan/preparatory/main/248.jpg"))</v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>=IMAGE("https://raw.githubusercontent.com/KyrillosMorgan/preparatory/main/fingerprint.jpg")</v>
      </c>
      <c r="C68" s="38">
        <v>248</v>
      </c>
      <c r="D68" s="38" t="str">
        <f>IF(C68&lt;&gt;"",_xlfn.XLOOKUP(Class!C68,Table1[ID],Table1[fname]),"")</f>
        <v>ماثيو سامح فايز</v>
      </c>
      <c r="E68" s="37" cm="1">
        <f t="array" ref="E68">IF((C68&lt;&gt;"")*(COUNTIF(Table2[ID],Class!C68)&lt;&gt;0),INDEX(Attendance_sorted!$A$1:$CV$500,MATCH(Class!C68,Attendance_sorted!$A$1:$A$500),COUNTIF(Table2[ID],Class!C68)+1),"")</f>
        <v>45338</v>
      </c>
      <c r="F68" s="38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>4</v>
      </c>
      <c r="G68" s="40" cm="1">
        <f t="array" aca="1" ref="G68" ca="1">IF(C68&lt;&gt;"",IF(F68*100/Table3[حساب الحضور من اخر عدد مرات]&gt;100,1,F68/Table3[حساب الحضور من اخر عدد مرات]),"")</f>
        <v>0.44444444444444442</v>
      </c>
      <c r="H68" s="38" t="str">
        <f>IF(C68&lt;&gt;"",_xlfn.XLOOKUP(C68,Table1[ID],Table1[tel2]),"")</f>
        <v>01095260645</v>
      </c>
      <c r="I68" s="38" t="str">
        <f>IF(C68&lt;&gt;"",_xlfn.XLOOKUP(C68,Table1[ID],Table1[tel4]),"")</f>
        <v>01002752907</v>
      </c>
      <c r="J68" s="38" t="str">
        <f>IF(C68&lt;&gt;"",_xlfn.XLOOKUP(C68,Table1[ID],Table1[tel3]),"")</f>
        <v>01222625559</v>
      </c>
      <c r="K68" s="38" t="str">
        <f>IF(C68&lt;&gt;"",_xlfn.XLOOKUP(C68,Table1[ID],Table1[tel1]),"")</f>
        <v>0226516018</v>
      </c>
      <c r="L68" s="38" t="str">
        <f>IF($C68&lt;&gt;"",_xlfn.XLOOKUP(C68,Table1[ID],Table1[address1]),"")</f>
        <v>305</v>
      </c>
      <c r="M68" s="38" t="str">
        <f>IF($C68&lt;&gt;"",_xlfn.XLOOKUP(C68,Table1[ID],Table1[address2]),"")</f>
        <v>ترعة الجبل</v>
      </c>
      <c r="N68" s="38" t="str">
        <f>IF($C68&lt;&gt;"",_xlfn.XLOOKUP(C68,Table1[ID],Table1[address3]),"")</f>
        <v/>
      </c>
      <c r="O68" s="38" t="str">
        <f>IF($C68&lt;&gt;"",_xlfn.XLOOKUP(C68,Table1[ID],Table1[address4]),"")</f>
        <v>2</v>
      </c>
      <c r="P68" s="38" t="str">
        <f>IF($C68&lt;&gt;"",_xlfn.XLOOKUP(C68,Table1[ID],Table1[address5]),"")</f>
        <v>4</v>
      </c>
      <c r="Q68" s="38" t="str">
        <f>IF($C68&lt;&gt;"",_xlfn.XLOOKUP(C68,Table1[ID],Table1[address7]),"")</f>
        <v>فتح الله</v>
      </c>
      <c r="R68" s="38" t="str">
        <f>IF($C68&lt;&gt;"",_xlfn.XLOOKUP(C68,Table1[ID],Table1[address6]),"")</f>
        <v/>
      </c>
      <c r="S68" s="37">
        <f>IF($C68&lt;&gt;"",_xlfn.XLOOKUP(C68,Table1[ID],Table1[bdate]),"")</f>
        <v>39948</v>
      </c>
      <c r="T68" s="38" t="str">
        <f>IF($C68&lt;&gt;"",_xlfn.XLOOKUP(C68,Table1[ID],Table1[school_job]),"")</f>
        <v>الخطيب</v>
      </c>
      <c r="U68" s="38" t="str">
        <f>IF($C68&lt;&gt;"",_xlfn.XLOOKUP(C68,Table1[ID],Table1[con_father]),"")</f>
        <v>ابونا موسى</v>
      </c>
      <c r="V68" s="38" t="str">
        <f>IF($C68&lt;&gt;"",_xlfn.XLOOKUP(C68,Table1[ID],Table1[notes]),"")</f>
        <v/>
      </c>
      <c r="W68" s="41" t="str">
        <f>IF(C68&lt;&gt;"",IF(_xlfn.FLOOR.MATH(C68,100)=0,"غير موزع",_xlfn.XLOOKUP(_xlfn.FLOOR.MATH(C68,100),Classes!$A$1:$A$8,Classes!$B$1:$B$8,"error")),"")</f>
        <v>القديس مرقس الرسول</v>
      </c>
    </row>
    <row r="69" spans="1:23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HYPERLINK("&amp;""""&amp;"https://raw.githubusercontent.com/KyrillosMorgan/preparatory/main/no_pic.jpg"),"")</f>
        <v>=HYPERLINK("https://raw.githubusercontent.com/KyrillosMorgan/preparatory/main/249.jpg",IMAGE("https://raw.githubusercontent.com/KyrillosMorgan/preparatory/main/249.jpg"))</v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>=IMAGE("https://raw.githubusercontent.com/KyrillosMorgan/preparatory/main/fingerprint.jpg")</v>
      </c>
      <c r="C69" s="38">
        <v>249</v>
      </c>
      <c r="D69" s="38" t="str">
        <f>IF(C69&lt;&gt;"",_xlfn.XLOOKUP(Class!C69,Table1[ID],Table1[fname]),"")</f>
        <v>بولا يسري شوقي</v>
      </c>
      <c r="E69" s="37" cm="1">
        <f t="array" ref="E69">IF((C69&lt;&gt;"")*(COUNTIF(Table2[ID],Class!C69)&lt;&gt;0),INDEX(Attendance_sorted!$A$1:$CV$500,MATCH(Class!C69,Attendance_sorted!$A$1:$A$500),COUNTIF(Table2[ID],Class!C69)+1),"")</f>
        <v>45233</v>
      </c>
      <c r="F69" s="38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>0</v>
      </c>
      <c r="G69" s="40" cm="1">
        <f t="array" aca="1" ref="G69" ca="1">IF(C69&lt;&gt;"",IF(F69*100/Table3[حساب الحضور من اخر عدد مرات]&gt;100,1,F69/Table3[حساب الحضور من اخر عدد مرات]),"")</f>
        <v>0</v>
      </c>
      <c r="H69" s="38" t="str">
        <f>IF(C69&lt;&gt;"",_xlfn.XLOOKUP(C69,Table1[ID],Table1[tel2]),"")</f>
        <v>015504773290</v>
      </c>
      <c r="I69" s="38" t="str">
        <f>IF(C69&lt;&gt;"",_xlfn.XLOOKUP(C69,Table1[ID],Table1[tel4]),"")</f>
        <v>01274252820</v>
      </c>
      <c r="J69" s="38" t="str">
        <f>IF(C69&lt;&gt;"",_xlfn.XLOOKUP(C69,Table1[ID],Table1[tel3]),"")</f>
        <v>01004555568</v>
      </c>
      <c r="K69" s="38" t="str">
        <f>IF(C69&lt;&gt;"",_xlfn.XLOOKUP(C69,Table1[ID],Table1[tel1]),"")</f>
        <v/>
      </c>
      <c r="L69" s="38" t="str">
        <f>IF($C69&lt;&gt;"",_xlfn.XLOOKUP(C69,Table1[ID],Table1[address1]),"")</f>
        <v>41</v>
      </c>
      <c r="M69" s="38" t="str">
        <f>IF($C69&lt;&gt;"",_xlfn.XLOOKUP(C69,Table1[ID],Table1[address2]),"")</f>
        <v>دار السعادة</v>
      </c>
      <c r="N69" s="38" t="str">
        <f>IF($C69&lt;&gt;"",_xlfn.XLOOKUP(C69,Table1[ID],Table1[address3]),"")</f>
        <v/>
      </c>
      <c r="O69" s="38" t="str">
        <f>IF($C69&lt;&gt;"",_xlfn.XLOOKUP(C69,Table1[ID],Table1[address4]),"")</f>
        <v>8</v>
      </c>
      <c r="P69" s="38" t="str">
        <f>IF($C69&lt;&gt;"",_xlfn.XLOOKUP(C69,Table1[ID],Table1[address5]),"")</f>
        <v/>
      </c>
      <c r="Q69" s="38" t="str">
        <f>IF($C69&lt;&gt;"",_xlfn.XLOOKUP(C69,Table1[ID],Table1[address7]),"")</f>
        <v>مدرسة دار السعادة</v>
      </c>
      <c r="R69" s="38" t="str">
        <f>IF($C69&lt;&gt;"",_xlfn.XLOOKUP(C69,Table1[ID],Table1[address6]),"")</f>
        <v>الزيتون</v>
      </c>
      <c r="S69" s="37">
        <f>IF($C69&lt;&gt;"",_xlfn.XLOOKUP(C69,Table1[ID],Table1[bdate]),"")</f>
        <v>39963</v>
      </c>
      <c r="T69" s="38" t="str">
        <f>IF($C69&lt;&gt;"",_xlfn.XLOOKUP(C69,Table1[ID],Table1[school_job]),"")</f>
        <v>الجامعة الاسلامية</v>
      </c>
      <c r="U69" s="38" t="str">
        <f>IF($C69&lt;&gt;"",_xlfn.XLOOKUP(C69,Table1[ID],Table1[con_father]),"")</f>
        <v/>
      </c>
      <c r="V69" s="38" t="str">
        <f>IF($C69&lt;&gt;"",_xlfn.XLOOKUP(C69,Table1[ID],Table1[notes]),"")</f>
        <v/>
      </c>
      <c r="W69" s="41" t="str">
        <f>IF(C69&lt;&gt;"",IF(_xlfn.FLOOR.MATH(C69,100)=0,"غير موزع",_xlfn.XLOOKUP(_xlfn.FLOOR.MATH(C69,100),Classes!$A$1:$A$8,Classes!$B$1:$B$8,"error")),"")</f>
        <v>القديس مرقس الرسول</v>
      </c>
    </row>
    <row r="70" spans="1:23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HYPERLINK("&amp;""""&amp;"https://raw.githubusercontent.com/KyrillosMorgan/preparatory/main/no_pic.jpg"),"")</f>
        <v>=HYPERLINK("https://raw.githubusercontent.com/KyrillosMorgan/preparatory/main/250.jpg",IMAGE("https://raw.githubusercontent.com/KyrillosMorgan/preparatory/main/250.jpg"))</v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>=IMAGE("https://raw.githubusercontent.com/KyrillosMorgan/preparatory/main/fingerprint.jpg")</v>
      </c>
      <c r="C70" s="38">
        <v>250</v>
      </c>
      <c r="D70" s="38" t="str">
        <f>IF(C70&lt;&gt;"",_xlfn.XLOOKUP(Class!C70,Table1[ID],Table1[fname]),"")</f>
        <v>مينا سعد ميخائيل</v>
      </c>
      <c r="E70" s="37" cm="1">
        <f t="array" ref="E70">IF((C70&lt;&gt;"")*(COUNTIF(Table2[ID],Class!C70)&lt;&gt;0),INDEX(Attendance_sorted!$A$1:$CV$500,MATCH(Class!C70,Attendance_sorted!$A$1:$A$500),COUNTIF(Table2[ID],Class!C70)+1),"")</f>
        <v>45240</v>
      </c>
      <c r="F70" s="38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>0</v>
      </c>
      <c r="G70" s="40" cm="1">
        <f t="array" aca="1" ref="G70" ca="1">IF(C70&lt;&gt;"",IF(F70*100/Table3[حساب الحضور من اخر عدد مرات]&gt;100,1,F70/Table3[حساب الحضور من اخر عدد مرات]),"")</f>
        <v>0</v>
      </c>
      <c r="H70" s="38" t="str">
        <f>IF(C70&lt;&gt;"",_xlfn.XLOOKUP(C70,Table1[ID],Table1[tel2]),"")</f>
        <v/>
      </c>
      <c r="I70" s="38" t="str">
        <f>IF(C70&lt;&gt;"",_xlfn.XLOOKUP(C70,Table1[ID],Table1[tel4]),"")</f>
        <v/>
      </c>
      <c r="J70" s="38" t="str">
        <f>IF(C70&lt;&gt;"",_xlfn.XLOOKUP(C70,Table1[ID],Table1[tel3]),"")</f>
        <v>01284188124</v>
      </c>
      <c r="K70" s="38" t="str">
        <f>IF(C70&lt;&gt;"",_xlfn.XLOOKUP(C70,Table1[ID],Table1[tel1]),"")</f>
        <v/>
      </c>
      <c r="L70" s="38" t="str">
        <f>IF($C70&lt;&gt;"",_xlfn.XLOOKUP(C70,Table1[ID],Table1[address1]),"")</f>
        <v>2</v>
      </c>
      <c r="M70" s="38" t="str">
        <f>IF($C70&lt;&gt;"",_xlfn.XLOOKUP(C70,Table1[ID],Table1[address2]),"")</f>
        <v>رشدي</v>
      </c>
      <c r="N70" s="38" t="str">
        <f>IF($C70&lt;&gt;"",_xlfn.XLOOKUP(C70,Table1[ID],Table1[address3]),"")</f>
        <v>طومانباي</v>
      </c>
      <c r="O70" s="38" t="str">
        <f>IF($C70&lt;&gt;"",_xlfn.XLOOKUP(C70,Table1[ID],Table1[address4]),"")</f>
        <v>0</v>
      </c>
      <c r="P70" s="38" t="str">
        <f>IF($C70&lt;&gt;"",_xlfn.XLOOKUP(C70,Table1[ID],Table1[address5]),"")</f>
        <v/>
      </c>
      <c r="Q70" s="38" t="str">
        <f>IF($C70&lt;&gt;"",_xlfn.XLOOKUP(C70,Table1[ID],Table1[address7]),"")</f>
        <v/>
      </c>
      <c r="R70" s="38" t="str">
        <f>IF($C70&lt;&gt;"",_xlfn.XLOOKUP(C70,Table1[ID],Table1[address6]),"")</f>
        <v/>
      </c>
      <c r="S70" s="37">
        <f>IF($C70&lt;&gt;"",_xlfn.XLOOKUP(C70,Table1[ID],Table1[bdate]),"")</f>
        <v>39868</v>
      </c>
      <c r="T70" s="38" t="str">
        <f>IF($C70&lt;&gt;"",_xlfn.XLOOKUP(C70,Table1[ID],Table1[school_job]),"")</f>
        <v>الزيتون الاعدادية بنين</v>
      </c>
      <c r="U70" s="38" t="str">
        <f>IF($C70&lt;&gt;"",_xlfn.XLOOKUP(C70,Table1[ID],Table1[con_father]),"")</f>
        <v>ابونا انطونيوس</v>
      </c>
      <c r="V70" s="38" t="str">
        <f>IF($C70&lt;&gt;"",_xlfn.XLOOKUP(C70,Table1[ID],Table1[notes]),"")</f>
        <v/>
      </c>
      <c r="W70" s="41" t="str">
        <f>IF(C70&lt;&gt;"",IF(_xlfn.FLOOR.MATH(C70,100)=0,"غير موزع",_xlfn.XLOOKUP(_xlfn.FLOOR.MATH(C70,100),Classes!$A$1:$A$8,Classes!$B$1:$B$8,"error")),"")</f>
        <v>القديس مرقس الرسول</v>
      </c>
    </row>
    <row r="71" spans="1:23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HYPERLINK("&amp;""""&amp;"https://raw.githubusercontent.com/KyrillosMorgan/preparatory/main/no_pic.jpg"),"")</f>
        <v>=HYPERLINK("https://raw.githubusercontent.com/KyrillosMorgan/preparatory/main/251.jpg",IMAGE("https://raw.githubusercontent.com/KyrillosMorgan/preparatory/main/251.jpg"))</v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>=IMAGE("https://raw.githubusercontent.com/KyrillosMorgan/preparatory/main/fingerprint.jpg")</v>
      </c>
      <c r="C71" s="38">
        <v>251</v>
      </c>
      <c r="D71" s="38" t="str">
        <f>IF(C71&lt;&gt;"",_xlfn.XLOOKUP(Class!C71,Table1[ID],Table1[fname]),"")</f>
        <v>حبيب ايهاب</v>
      </c>
      <c r="E71" s="37" cm="1">
        <f t="array" ref="E71">IF((C71&lt;&gt;"")*(COUNTIF(Table2[ID],Class!C71)&lt;&gt;0),INDEX(Attendance_sorted!$A$1:$CV$500,MATCH(Class!C71,Attendance_sorted!$A$1:$A$500),COUNTIF(Table2[ID],Class!C71)+1),"")</f>
        <v>45338</v>
      </c>
      <c r="F71" s="38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>3</v>
      </c>
      <c r="G71" s="40" cm="1">
        <f t="array" aca="1" ref="G71" ca="1">IF(C71&lt;&gt;"",IF(F71*100/Table3[حساب الحضور من اخر عدد مرات]&gt;100,1,F71/Table3[حساب الحضور من اخر عدد مرات]),"")</f>
        <v>0.33333333333333331</v>
      </c>
      <c r="H71" s="38" t="str">
        <f>IF(C71&lt;&gt;"",_xlfn.XLOOKUP(C71,Table1[ID],Table1[tel2]),"")</f>
        <v>01226960679</v>
      </c>
      <c r="I71" s="38" t="str">
        <f>IF(C71&lt;&gt;"",_xlfn.XLOOKUP(C71,Table1[ID],Table1[tel4]),"")</f>
        <v>01009322893</v>
      </c>
      <c r="J71" s="38" t="str">
        <f>IF(C71&lt;&gt;"",_xlfn.XLOOKUP(C71,Table1[ID],Table1[tel3]),"")</f>
        <v>01207999081</v>
      </c>
      <c r="K71" s="38" t="str">
        <f>IF(C71&lt;&gt;"",_xlfn.XLOOKUP(C71,Table1[ID],Table1[tel1]),"")</f>
        <v/>
      </c>
      <c r="L71" s="38" t="str">
        <f>IF($C71&lt;&gt;"",_xlfn.XLOOKUP(C71,Table1[ID],Table1[address1]),"")</f>
        <v>15/21</v>
      </c>
      <c r="M71" s="38" t="str">
        <f>IF($C71&lt;&gt;"",_xlfn.XLOOKUP(C71,Table1[ID],Table1[address2]),"")</f>
        <v>الليث</v>
      </c>
      <c r="N71" s="38" t="str">
        <f>IF($C71&lt;&gt;"",_xlfn.XLOOKUP(C71,Table1[ID],Table1[address3]),"")</f>
        <v/>
      </c>
      <c r="O71" s="38" t="str">
        <f>IF($C71&lt;&gt;"",_xlfn.XLOOKUP(C71,Table1[ID],Table1[address4]),"")</f>
        <v>7</v>
      </c>
      <c r="P71" s="38" t="str">
        <f>IF($C71&lt;&gt;"",_xlfn.XLOOKUP(C71,Table1[ID],Table1[address5]),"")</f>
        <v/>
      </c>
      <c r="Q71" s="38" t="str">
        <f>IF($C71&lt;&gt;"",_xlfn.XLOOKUP(C71,Table1[ID],Table1[address7]),"")</f>
        <v>مدرسة المعارف</v>
      </c>
      <c r="R71" s="38" t="str">
        <f>IF($C71&lt;&gt;"",_xlfn.XLOOKUP(C71,Table1[ID],Table1[address6]),"")</f>
        <v/>
      </c>
      <c r="S71" s="37">
        <f>IF($C71&lt;&gt;"",_xlfn.XLOOKUP(C71,Table1[ID],Table1[bdate]),"")</f>
        <v>39939</v>
      </c>
      <c r="T71" s="38" t="str">
        <f>IF($C71&lt;&gt;"",_xlfn.XLOOKUP(C71,Table1[ID],Table1[school_job]),"")</f>
        <v>مارمرقس</v>
      </c>
      <c r="U71" s="38" t="str">
        <f>IF($C71&lt;&gt;"",_xlfn.XLOOKUP(C71,Table1[ID],Table1[con_father]),"")</f>
        <v>ابونا ميخائيل (مارجرجس عين شمس)</v>
      </c>
      <c r="V71" s="38" t="str">
        <f>IF($C71&lt;&gt;"",_xlfn.XLOOKUP(C71,Table1[ID],Table1[notes]),"")</f>
        <v/>
      </c>
      <c r="W71" s="41" t="str">
        <f>IF(C71&lt;&gt;"",IF(_xlfn.FLOOR.MATH(C71,100)=0,"غير موزع",_xlfn.XLOOKUP(_xlfn.FLOOR.MATH(C71,100),Classes!$A$1:$A$8,Classes!$B$1:$B$8,"error")),"")</f>
        <v>القديس مرقس الرسول</v>
      </c>
    </row>
    <row r="72" spans="1:23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HYPERLINK("&amp;""""&amp;"https://raw.githubusercontent.com/KyrillosMorgan/preparatory/main/no_pic.jpg"),"")</f>
        <v>=HYPERLINK("https://raw.githubusercontent.com/KyrillosMorgan/preparatory/main/no_pic.jpg</v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>=IMAGE("https://raw.githubusercontent.com/KyrillosMorgan/preparatory/main/fingerprint.jpg")</v>
      </c>
      <c r="C72" s="38">
        <v>253</v>
      </c>
      <c r="D72" s="38" t="str">
        <f>IF(C72&lt;&gt;"",_xlfn.XLOOKUP(Class!C72,Table1[ID],Table1[fname]),"")</f>
        <v>كيرلس فايق ماهر</v>
      </c>
      <c r="E72" s="37" t="str" cm="1">
        <f t="array" ref="E72">IF((C72&lt;&gt;"")*(COUNTIF(Table2[ID],Class!C72)&lt;&gt;0),INDEX(Attendance_sorted!$A$1:$CV$500,MATCH(Class!C72,Attendance_sorted!$A$1:$A$500),COUNTIF(Table2[ID],Class!C72)+1),"")</f>
        <v/>
      </c>
      <c r="F72" s="38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>0</v>
      </c>
      <c r="G72" s="40" cm="1">
        <f t="array" aca="1" ref="G72" ca="1">IF(C72&lt;&gt;"",IF(F72*100/Table3[حساب الحضور من اخر عدد مرات]&gt;100,1,F72/Table3[حساب الحضور من اخر عدد مرات]),"")</f>
        <v>0</v>
      </c>
      <c r="H72" s="38" t="str">
        <f>IF(C72&lt;&gt;"",_xlfn.XLOOKUP(C72,Table1[ID],Table1[tel2]),"")</f>
        <v>01207848674</v>
      </c>
      <c r="I72" s="38" t="str">
        <f>IF(C72&lt;&gt;"",_xlfn.XLOOKUP(C72,Table1[ID],Table1[tel4]),"")</f>
        <v>010637899</v>
      </c>
      <c r="J72" s="38" t="str">
        <f>IF(C72&lt;&gt;"",_xlfn.XLOOKUP(C72,Table1[ID],Table1[tel3]),"")</f>
        <v>01280562669</v>
      </c>
      <c r="K72" s="38" t="str">
        <f>IF(C72&lt;&gt;"",_xlfn.XLOOKUP(C72,Table1[ID],Table1[tel1]),"")</f>
        <v/>
      </c>
      <c r="L72" s="38" t="str">
        <f>IF($C72&lt;&gt;"",_xlfn.XLOOKUP(C72,Table1[ID],Table1[address1]),"")</f>
        <v>33</v>
      </c>
      <c r="M72" s="38" t="str">
        <f>IF($C72&lt;&gt;"",_xlfn.XLOOKUP(C72,Table1[ID],Table1[address2]),"")</f>
        <v>محطة الزيتون</v>
      </c>
      <c r="N72" s="38" t="str">
        <f>IF($C72&lt;&gt;"",_xlfn.XLOOKUP(C72,Table1[ID],Table1[address3]),"")</f>
        <v/>
      </c>
      <c r="O72" s="38" t="str">
        <f>IF($C72&lt;&gt;"",_xlfn.XLOOKUP(C72,Table1[ID],Table1[address4]),"")</f>
        <v>3</v>
      </c>
      <c r="P72" s="38" t="str">
        <f>IF($C72&lt;&gt;"",_xlfn.XLOOKUP(C72,Table1[ID],Table1[address5]),"")</f>
        <v>5</v>
      </c>
      <c r="Q72" s="38" t="str">
        <f>IF($C72&lt;&gt;"",_xlfn.XLOOKUP(C72,Table1[ID],Table1[address7]),"")</f>
        <v>صيدلية محمود غازي</v>
      </c>
      <c r="R72" s="38" t="str">
        <f>IF($C72&lt;&gt;"",_xlfn.XLOOKUP(C72,Table1[ID],Table1[address6]),"")</f>
        <v>الزيتون</v>
      </c>
      <c r="S72" s="37">
        <f>IF($C72&lt;&gt;"",_xlfn.XLOOKUP(C72,Table1[ID],Table1[bdate]),"")</f>
        <v>40258</v>
      </c>
      <c r="T72" s="38" t="str">
        <f>IF($C72&lt;&gt;"",_xlfn.XLOOKUP(C72,Table1[ID],Table1[school_job]),"")</f>
        <v>مارمرقس</v>
      </c>
      <c r="U72" s="38" t="str">
        <f>IF($C72&lt;&gt;"",_xlfn.XLOOKUP(C72,Table1[ID],Table1[con_father]),"")</f>
        <v>ابونا كيرلس</v>
      </c>
      <c r="V72" s="38" t="str">
        <f>IF($C72&lt;&gt;"",_xlfn.XLOOKUP(C72,Table1[ID],Table1[notes]),"")</f>
        <v/>
      </c>
      <c r="W72" s="41" t="str">
        <f>IF(C72&lt;&gt;"",IF(_xlfn.FLOOR.MATH(C72,100)=0,"غير موزع",_xlfn.XLOOKUP(_xlfn.FLOOR.MATH(C72,100),Classes!$A$1:$A$8,Classes!$B$1:$B$8,"error")),"")</f>
        <v>القديس مرقس الرسول</v>
      </c>
    </row>
    <row r="73" spans="1:23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HYPERLINK("&amp;""""&amp;"https://raw.githubusercontent.com/KyrillosMorgan/preparatory/main/no_pic.jpg"),"")</f>
        <v>=HYPERLINK("https://raw.githubusercontent.com/KyrillosMorgan/preparatory/main/254.jpg",IMAGE("https://raw.githubusercontent.com/KyrillosMorgan/preparatory/main/254.jpg"))</v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>=IMAGE("https://raw.githubusercontent.com/KyrillosMorgan/preparatory/main/fingerprint.jpg")</v>
      </c>
      <c r="C73" s="38">
        <v>254</v>
      </c>
      <c r="D73" s="38" t="str">
        <f>IF(C73&lt;&gt;"",_xlfn.XLOOKUP(Class!C73,Table1[ID],Table1[fname]),"")</f>
        <v>بيتر ماهر عزمي</v>
      </c>
      <c r="E73" s="37" cm="1">
        <f t="array" ref="E73">IF((C73&lt;&gt;"")*(COUNTIF(Table2[ID],Class!C73)&lt;&gt;0),INDEX(Attendance_sorted!$A$1:$CV$500,MATCH(Class!C73,Attendance_sorted!$A$1:$A$500),COUNTIF(Table2[ID],Class!C73)+1),"")</f>
        <v>45254</v>
      </c>
      <c r="F73" s="38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>0</v>
      </c>
      <c r="G73" s="40" cm="1">
        <f t="array" aca="1" ref="G73" ca="1">IF(C73&lt;&gt;"",IF(F73*100/Table3[حساب الحضور من اخر عدد مرات]&gt;100,1,F73/Table3[حساب الحضور من اخر عدد مرات]),"")</f>
        <v>0</v>
      </c>
      <c r="H73" s="38" t="str">
        <f>IF(C73&lt;&gt;"",_xlfn.XLOOKUP(C73,Table1[ID],Table1[tel2]),"")</f>
        <v>01208724040</v>
      </c>
      <c r="I73" s="38" t="str">
        <f>IF(C73&lt;&gt;"",_xlfn.XLOOKUP(C73,Table1[ID],Table1[tel4]),"")</f>
        <v>01211709678</v>
      </c>
      <c r="J73" s="38" t="str">
        <f>IF(C73&lt;&gt;"",_xlfn.XLOOKUP(C73,Table1[ID],Table1[tel3]),"")</f>
        <v/>
      </c>
      <c r="K73" s="38" t="str">
        <f>IF(C73&lt;&gt;"",_xlfn.XLOOKUP(C73,Table1[ID],Table1[tel1]),"")</f>
        <v/>
      </c>
      <c r="L73" s="38" t="str">
        <f>IF($C73&lt;&gt;"",_xlfn.XLOOKUP(C73,Table1[ID],Table1[address1]),"")</f>
        <v>3</v>
      </c>
      <c r="M73" s="38" t="str">
        <f>IF($C73&lt;&gt;"",_xlfn.XLOOKUP(C73,Table1[ID],Table1[address2]),"")</f>
        <v>الخربطلي</v>
      </c>
      <c r="N73" s="38" t="str">
        <f>IF($C73&lt;&gt;"",_xlfn.XLOOKUP(C73,Table1[ID],Table1[address3]),"")</f>
        <v/>
      </c>
      <c r="O73" s="38" t="str">
        <f>IF($C73&lt;&gt;"",_xlfn.XLOOKUP(C73,Table1[ID],Table1[address4]),"")</f>
        <v>6</v>
      </c>
      <c r="P73" s="38" t="str">
        <f>IF($C73&lt;&gt;"",_xlfn.XLOOKUP(C73,Table1[ID],Table1[address5]),"")</f>
        <v>18</v>
      </c>
      <c r="Q73" s="38" t="str">
        <f>IF($C73&lt;&gt;"",_xlfn.XLOOKUP(C73,Table1[ID],Table1[address7]),"")</f>
        <v>قهوة العثماني</v>
      </c>
      <c r="R73" s="38" t="str">
        <f>IF($C73&lt;&gt;"",_xlfn.XLOOKUP(C73,Table1[ID],Table1[address6]),"")</f>
        <v>الزيتون</v>
      </c>
      <c r="S73" s="37">
        <f>IF($C73&lt;&gt;"",_xlfn.XLOOKUP(C73,Table1[ID],Table1[bdate]),"")</f>
        <v>39917</v>
      </c>
      <c r="T73" s="38" t="str">
        <f>IF($C73&lt;&gt;"",_xlfn.XLOOKUP(C73,Table1[ID],Table1[school_job]),"")</f>
        <v>مارمرقس الخاصة</v>
      </c>
      <c r="U73" s="38" t="str">
        <f>IF($C73&lt;&gt;"",_xlfn.XLOOKUP(C73,Table1[ID],Table1[con_father]),"")</f>
        <v/>
      </c>
      <c r="V73" s="38" t="str">
        <f>IF($C73&lt;&gt;"",_xlfn.XLOOKUP(C73,Table1[ID],Table1[notes]),"")</f>
        <v/>
      </c>
      <c r="W73" s="41" t="str">
        <f>IF(C73&lt;&gt;"",IF(_xlfn.FLOOR.MATH(C73,100)=0,"غير موزع",_xlfn.XLOOKUP(_xlfn.FLOOR.MATH(C73,100),Classes!$A$1:$A$8,Classes!$B$1:$B$8,"error")),"")</f>
        <v>القديس مرقس الرسول</v>
      </c>
    </row>
    <row r="74" spans="1:23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HYPERLINK("&amp;""""&amp;"https://raw.githubusercontent.com/KyrillosMorgan/preparatory/main/no_pic.jpg"),"")</f>
        <v>=HYPERLINK("https://raw.githubusercontent.com/KyrillosMorgan/preparatory/main/255.jpg",IMAGE("https://raw.githubusercontent.com/KyrillosMorgan/preparatory/main/255.jpg"))</v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>=IMAGE("https://raw.githubusercontent.com/KyrillosMorgan/preparatory/main/fingerprint.jpg")</v>
      </c>
      <c r="C74" s="38">
        <v>255</v>
      </c>
      <c r="D74" s="38" t="str">
        <f>IF(C74&lt;&gt;"",_xlfn.XLOOKUP(Class!C74,Table1[ID],Table1[fname]),"")</f>
        <v>وسام جابر ابراهيم</v>
      </c>
      <c r="E74" s="37" cm="1">
        <f t="array" ref="E74">IF((C74&lt;&gt;"")*(COUNTIF(Table2[ID],Class!C74)&lt;&gt;0),INDEX(Attendance_sorted!$A$1:$CV$500,MATCH(Class!C74,Attendance_sorted!$A$1:$A$500),COUNTIF(Table2[ID],Class!C74)+1),"")</f>
        <v>45254</v>
      </c>
      <c r="F74" s="38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>0</v>
      </c>
      <c r="G74" s="40" cm="1">
        <f t="array" aca="1" ref="G74" ca="1">IF(C74&lt;&gt;"",IF(F74*100/Table3[حساب الحضور من اخر عدد مرات]&gt;100,1,F74/Table3[حساب الحضور من اخر عدد مرات]),"")</f>
        <v>0</v>
      </c>
      <c r="H74" s="38" t="str">
        <f>IF(C74&lt;&gt;"",_xlfn.XLOOKUP(C74,Table1[ID],Table1[tel2]),"")</f>
        <v>01060434746</v>
      </c>
      <c r="I74" s="38" t="str">
        <f>IF(C74&lt;&gt;"",_xlfn.XLOOKUP(C74,Table1[ID],Table1[tel4]),"")</f>
        <v/>
      </c>
      <c r="J74" s="38" t="str">
        <f>IF(C74&lt;&gt;"",_xlfn.XLOOKUP(C74,Table1[ID],Table1[tel3]),"")</f>
        <v>01210033624</v>
      </c>
      <c r="K74" s="38" t="str">
        <f>IF(C74&lt;&gt;"",_xlfn.XLOOKUP(C74,Table1[ID],Table1[tel1]),"")</f>
        <v/>
      </c>
      <c r="L74" s="38" t="str">
        <f>IF($C74&lt;&gt;"",_xlfn.XLOOKUP(C74,Table1[ID],Table1[address1]),"")</f>
        <v>5</v>
      </c>
      <c r="M74" s="38" t="str">
        <f>IF($C74&lt;&gt;"",_xlfn.XLOOKUP(C74,Table1[ID],Table1[address2]),"")</f>
        <v>الحاج فاضل</v>
      </c>
      <c r="N74" s="38" t="str">
        <f>IF($C74&lt;&gt;"",_xlfn.XLOOKUP(C74,Table1[ID],Table1[address3]),"")</f>
        <v/>
      </c>
      <c r="O74" s="38" t="str">
        <f>IF($C74&lt;&gt;"",_xlfn.XLOOKUP(C74,Table1[ID],Table1[address4]),"")</f>
        <v>1</v>
      </c>
      <c r="P74" s="38" t="str">
        <f>IF($C74&lt;&gt;"",_xlfn.XLOOKUP(C74,Table1[ID],Table1[address5]),"")</f>
        <v/>
      </c>
      <c r="Q74" s="38" t="str">
        <f>IF($C74&lt;&gt;"",_xlfn.XLOOKUP(C74,Table1[ID],Table1[address7]),"")</f>
        <v/>
      </c>
      <c r="R74" s="38" t="str">
        <f>IF($C74&lt;&gt;"",_xlfn.XLOOKUP(C74,Table1[ID],Table1[address6]),"")</f>
        <v>المرج</v>
      </c>
      <c r="S74" s="37">
        <f>IF($C74&lt;&gt;"",_xlfn.XLOOKUP(C74,Table1[ID],Table1[bdate]),"")</f>
        <v>40002</v>
      </c>
      <c r="T74" s="38" t="str">
        <f>IF($C74&lt;&gt;"",_xlfn.XLOOKUP(C74,Table1[ID],Table1[school_job]),"")</f>
        <v>مارمرقس الخاصة</v>
      </c>
      <c r="U74" s="38" t="str">
        <f>IF($C74&lt;&gt;"",_xlfn.XLOOKUP(C74,Table1[ID],Table1[con_father]),"")</f>
        <v/>
      </c>
      <c r="V74" s="38" t="str">
        <f>IF($C74&lt;&gt;"",_xlfn.XLOOKUP(C74,Table1[ID],Table1[notes]),"")</f>
        <v/>
      </c>
      <c r="W74" s="41" t="str">
        <f>IF(C74&lt;&gt;"",IF(_xlfn.FLOOR.MATH(C74,100)=0,"غير موزع",_xlfn.XLOOKUP(_xlfn.FLOOR.MATH(C74,100),Classes!$A$1:$A$8,Classes!$B$1:$B$8,"error")),"")</f>
        <v>القديس مرقس الرسول</v>
      </c>
    </row>
    <row r="75" spans="1:23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HYPERLINK("&amp;""""&amp;"https://raw.githubusercontent.com/KyrillosMorgan/preparatory/main/no_pic.jpg"),"")</f>
        <v>=HYPERLINK("https://raw.githubusercontent.com/KyrillosMorgan/preparatory/main/256.jpg",IMAGE("https://raw.githubusercontent.com/KyrillosMorgan/preparatory/main/256.jpg"))</v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>=IMAGE("https://raw.githubusercontent.com/KyrillosMorgan/preparatory/main/fingerprint.jpg")</v>
      </c>
      <c r="C75" s="38">
        <v>256</v>
      </c>
      <c r="D75" s="38" t="str">
        <f>IF(C75&lt;&gt;"",_xlfn.XLOOKUP(Class!C75,Table1[ID],Table1[fname]),"")</f>
        <v>جورج اشرف اميل</v>
      </c>
      <c r="E75" s="37" cm="1">
        <f t="array" ref="E75">IF((C75&lt;&gt;"")*(COUNTIF(Table2[ID],Class!C75)&lt;&gt;0),INDEX(Attendance_sorted!$A$1:$CV$500,MATCH(Class!C75,Attendance_sorted!$A$1:$A$500),COUNTIF(Table2[ID],Class!C75)+1),"")</f>
        <v>45282</v>
      </c>
      <c r="F75" s="38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>0</v>
      </c>
      <c r="G75" s="40" cm="1">
        <f t="array" aca="1" ref="G75" ca="1">IF(C75&lt;&gt;"",IF(F75*100/Table3[حساب الحضور من اخر عدد مرات]&gt;100,1,F75/Table3[حساب الحضور من اخر عدد مرات]),"")</f>
        <v>0</v>
      </c>
      <c r="H75" s="38" t="str">
        <f>IF(C75&lt;&gt;"",_xlfn.XLOOKUP(C75,Table1[ID],Table1[tel2]),"")</f>
        <v>010239818</v>
      </c>
      <c r="I75" s="38" t="str">
        <f>IF(C75&lt;&gt;"",_xlfn.XLOOKUP(C75,Table1[ID],Table1[tel4]),"")</f>
        <v/>
      </c>
      <c r="J75" s="38" t="str">
        <f>IF(C75&lt;&gt;"",_xlfn.XLOOKUP(C75,Table1[ID],Table1[tel3]),"")</f>
        <v/>
      </c>
      <c r="K75" s="38" t="str">
        <f>IF(C75&lt;&gt;"",_xlfn.XLOOKUP(C75,Table1[ID],Table1[tel1]),"")</f>
        <v/>
      </c>
      <c r="L75" s="38" t="str">
        <f>IF($C75&lt;&gt;"",_xlfn.XLOOKUP(C75,Table1[ID],Table1[address1]),"")</f>
        <v/>
      </c>
      <c r="M75" s="38" t="str">
        <f>IF($C75&lt;&gt;"",_xlfn.XLOOKUP(C75,Table1[ID],Table1[address2]),"")</f>
        <v>طومانباي</v>
      </c>
      <c r="N75" s="38" t="str">
        <f>IF($C75&lt;&gt;"",_xlfn.XLOOKUP(C75,Table1[ID],Table1[address3]),"")</f>
        <v/>
      </c>
      <c r="O75" s="38" t="str">
        <f>IF($C75&lt;&gt;"",_xlfn.XLOOKUP(C75,Table1[ID],Table1[address4]),"")</f>
        <v>5</v>
      </c>
      <c r="P75" s="38" t="str">
        <f>IF($C75&lt;&gt;"",_xlfn.XLOOKUP(C75,Table1[ID],Table1[address5]),"")</f>
        <v>21</v>
      </c>
      <c r="Q75" s="38" t="str">
        <f>IF($C75&lt;&gt;"",_xlfn.XLOOKUP(C75,Table1[ID],Table1[address7]),"")</f>
        <v/>
      </c>
      <c r="R75" s="38" t="str">
        <f>IF($C75&lt;&gt;"",_xlfn.XLOOKUP(C75,Table1[ID],Table1[address6]),"")</f>
        <v>الزيتون</v>
      </c>
      <c r="S75" s="37">
        <f>IF($C75&lt;&gt;"",_xlfn.XLOOKUP(C75,Table1[ID],Table1[bdate]),"")</f>
        <v>40150</v>
      </c>
      <c r="T75" s="38" t="str">
        <f>IF($C75&lt;&gt;"",_xlfn.XLOOKUP(C75,Table1[ID],Table1[school_job]),"")</f>
        <v>مارمرقس</v>
      </c>
      <c r="U75" s="38" t="str">
        <f>IF($C75&lt;&gt;"",_xlfn.XLOOKUP(C75,Table1[ID],Table1[con_father]),"")</f>
        <v>ابونا مينا</v>
      </c>
      <c r="V75" s="38" t="str">
        <f>IF($C75&lt;&gt;"",_xlfn.XLOOKUP(C75,Table1[ID],Table1[notes]),"")</f>
        <v/>
      </c>
      <c r="W75" s="41" t="str">
        <f>IF(C75&lt;&gt;"",IF(_xlfn.FLOOR.MATH(C75,100)=0,"غير موزع",_xlfn.XLOOKUP(_xlfn.FLOOR.MATH(C75,100),Classes!$A$1:$A$8,Classes!$B$1:$B$8,"error")),"")</f>
        <v>القديس مرقس الرسول</v>
      </c>
    </row>
    <row r="76" spans="1:23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HYPERLINK("&amp;""""&amp;"https://raw.githubusercontent.com/KyrillosMorgan/preparatory/main/no_pic.jpg"),"")</f>
        <v>=HYPERLINK("https://raw.githubusercontent.com/KyrillosMorgan/preparatory/main/257.jpg",IMAGE("https://raw.githubusercontent.com/KyrillosMorgan/preparatory/main/257.jpg"))</v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>=IMAGE("https://raw.githubusercontent.com/KyrillosMorgan/preparatory/main/fingerprint.jpg")</v>
      </c>
      <c r="C76" s="38">
        <v>257</v>
      </c>
      <c r="D76" s="38" t="str">
        <f>IF(C76&lt;&gt;"",_xlfn.XLOOKUP(Class!C76,Table1[ID],Table1[fname]),"")</f>
        <v>دانيال جوزيف انجلو</v>
      </c>
      <c r="E76" s="37" cm="1">
        <f t="array" ref="E76">IF((C76&lt;&gt;"")*(COUNTIF(Table2[ID],Class!C76)&lt;&gt;0),INDEX(Attendance_sorted!$A$1:$CV$500,MATCH(Class!C76,Attendance_sorted!$A$1:$A$500),COUNTIF(Table2[ID],Class!C76)+1),"")</f>
        <v>45261</v>
      </c>
      <c r="F76" s="38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>0</v>
      </c>
      <c r="G76" s="40" cm="1">
        <f t="array" aca="1" ref="G76" ca="1">IF(C76&lt;&gt;"",IF(F76*100/Table3[حساب الحضور من اخر عدد مرات]&gt;100,1,F76/Table3[حساب الحضور من اخر عدد مرات]),"")</f>
        <v>0</v>
      </c>
      <c r="H76" s="38" t="str">
        <f>IF(C76&lt;&gt;"",_xlfn.XLOOKUP(C76,Table1[ID],Table1[tel2]),"")</f>
        <v>01507287537</v>
      </c>
      <c r="I76" s="38" t="str">
        <f>IF(C76&lt;&gt;"",_xlfn.XLOOKUP(C76,Table1[ID],Table1[tel4]),"")</f>
        <v>01150253064</v>
      </c>
      <c r="J76" s="38" t="str">
        <f>IF(C76&lt;&gt;"",_xlfn.XLOOKUP(C76,Table1[ID],Table1[tel3]),"")</f>
        <v>01559407640</v>
      </c>
      <c r="K76" s="38" t="str">
        <f>IF(C76&lt;&gt;"",_xlfn.XLOOKUP(C76,Table1[ID],Table1[tel1]),"")</f>
        <v/>
      </c>
      <c r="L76" s="38" t="str">
        <f>IF($C76&lt;&gt;"",_xlfn.XLOOKUP(C76,Table1[ID],Table1[address1]),"")</f>
        <v>60</v>
      </c>
      <c r="M76" s="38" t="str">
        <f>IF($C76&lt;&gt;"",_xlfn.XLOOKUP(C76,Table1[ID],Table1[address2]),"")</f>
        <v>عين شمس</v>
      </c>
      <c r="N76" s="38" t="str">
        <f>IF($C76&lt;&gt;"",_xlfn.XLOOKUP(C76,Table1[ID],Table1[address3]),"")</f>
        <v/>
      </c>
      <c r="O76" s="38" t="str">
        <f>IF($C76&lt;&gt;"",_xlfn.XLOOKUP(C76,Table1[ID],Table1[address4]),"")</f>
        <v>7</v>
      </c>
      <c r="P76" s="38" t="str">
        <f>IF($C76&lt;&gt;"",_xlfn.XLOOKUP(C76,Table1[ID],Table1[address5]),"")</f>
        <v>23</v>
      </c>
      <c r="Q76" s="38" t="str">
        <f>IF($C76&lt;&gt;"",_xlfn.XLOOKUP(C76,Table1[ID],Table1[address7]),"")</f>
        <v/>
      </c>
      <c r="R76" s="38" t="str">
        <f>IF($C76&lt;&gt;"",_xlfn.XLOOKUP(C76,Table1[ID],Table1[address6]),"")</f>
        <v/>
      </c>
      <c r="S76" s="37">
        <f>IF($C76&lt;&gt;"",_xlfn.XLOOKUP(C76,Table1[ID],Table1[bdate]),"")</f>
        <v>0</v>
      </c>
      <c r="T76" s="38" t="str">
        <f>IF($C76&lt;&gt;"",_xlfn.XLOOKUP(C76,Table1[ID],Table1[school_job]),"")</f>
        <v>مارمرقس</v>
      </c>
      <c r="U76" s="38" t="str">
        <f>IF($C76&lt;&gt;"",_xlfn.XLOOKUP(C76,Table1[ID],Table1[con_father]),"")</f>
        <v>ابونا ابراهيم</v>
      </c>
      <c r="V76" s="38" t="str">
        <f>IF($C76&lt;&gt;"",_xlfn.XLOOKUP(C76,Table1[ID],Table1[notes]),"")</f>
        <v/>
      </c>
      <c r="W76" s="41" t="str">
        <f>IF(C76&lt;&gt;"",IF(_xlfn.FLOOR.MATH(C76,100)=0,"غير موزع",_xlfn.XLOOKUP(_xlfn.FLOOR.MATH(C76,100),Classes!$A$1:$A$8,Classes!$B$1:$B$8,"error")),"")</f>
        <v>القديس مرقس الرسول</v>
      </c>
    </row>
    <row r="77" spans="1:23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HYPERLINK("&amp;""""&amp;"https://raw.githubusercontent.com/KyrillosMorgan/preparatory/main/no_pic.jpg"),"")</f>
        <v>=HYPERLINK("https://raw.githubusercontent.com/KyrillosMorgan/preparatory/main/no_pic.jpg</v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>=IMAGE("https://raw.githubusercontent.com/KyrillosMorgan/preparatory/main/fingerprint.jpg")</v>
      </c>
      <c r="C77" s="38">
        <v>310</v>
      </c>
      <c r="D77" s="38" t="str">
        <f>IF(C77&lt;&gt;"",_xlfn.XLOOKUP(Class!C77,Table1[ID],Table1[fname]),"")</f>
        <v xml:space="preserve">ابانوب عماد جابر </v>
      </c>
      <c r="E77" s="37" cm="1">
        <f t="array" ref="E77">IF((C77&lt;&gt;"")*(COUNTIF(Table2[ID],Class!C77)&lt;&gt;0),INDEX(Attendance_sorted!$A$1:$CV$500,MATCH(Class!C77,Attendance_sorted!$A$1:$A$500),COUNTIF(Table2[ID],Class!C77)+1),"")</f>
        <v>45338</v>
      </c>
      <c r="F77" s="38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>2</v>
      </c>
      <c r="G77" s="40" cm="1">
        <f t="array" aca="1" ref="G77" ca="1">IF(C77&lt;&gt;"",IF(F77*100/Table3[حساب الحضور من اخر عدد مرات]&gt;100,1,F77/Table3[حساب الحضور من اخر عدد مرات]),"")</f>
        <v>0.22222222222222221</v>
      </c>
      <c r="H77" s="38" t="str">
        <f>IF(C77&lt;&gt;"",_xlfn.XLOOKUP(C77,Table1[ID],Table1[tel2]),"")</f>
        <v>01274179810</v>
      </c>
      <c r="I77" s="38" t="str">
        <f>IF(C77&lt;&gt;"",_xlfn.XLOOKUP(C77,Table1[ID],Table1[tel4]),"")</f>
        <v/>
      </c>
      <c r="J77" s="38" t="str">
        <f>IF(C77&lt;&gt;"",_xlfn.XLOOKUP(C77,Table1[ID],Table1[tel3]),"")</f>
        <v/>
      </c>
      <c r="K77" s="38" t="str">
        <f>IF(C77&lt;&gt;"",_xlfn.XLOOKUP(C77,Table1[ID],Table1[tel1]),"")</f>
        <v/>
      </c>
      <c r="L77" s="38" t="str">
        <f>IF($C77&lt;&gt;"",_xlfn.XLOOKUP(C77,Table1[ID],Table1[address1]),"")</f>
        <v>81</v>
      </c>
      <c r="M77" s="38" t="str">
        <f>IF($C77&lt;&gt;"",_xlfn.XLOOKUP(C77,Table1[ID],Table1[address2]),"")</f>
        <v>طومانباي</v>
      </c>
      <c r="N77" s="38" t="str">
        <f>IF($C77&lt;&gt;"",_xlfn.XLOOKUP(C77,Table1[ID],Table1[address3]),"")</f>
        <v/>
      </c>
      <c r="O77" s="38" t="str">
        <f>IF($C77&lt;&gt;"",_xlfn.XLOOKUP(C77,Table1[ID],Table1[address4]),"")</f>
        <v>1</v>
      </c>
      <c r="P77" s="38" t="str">
        <f>IF($C77&lt;&gt;"",_xlfn.XLOOKUP(C77,Table1[ID],Table1[address5]),"")</f>
        <v>2</v>
      </c>
      <c r="Q77" s="38" t="str">
        <f>IF($C77&lt;&gt;"",_xlfn.XLOOKUP(C77,Table1[ID],Table1[address7]),"")</f>
        <v/>
      </c>
      <c r="R77" s="38" t="str">
        <f>IF($C77&lt;&gt;"",_xlfn.XLOOKUP(C77,Table1[ID],Table1[address6]),"")</f>
        <v>الزيتون</v>
      </c>
      <c r="S77" s="37">
        <f>IF($C77&lt;&gt;"",_xlfn.XLOOKUP(C77,Table1[ID],Table1[bdate]),"")</f>
        <v>39875</v>
      </c>
      <c r="T77" s="38" t="str">
        <f>IF($C77&lt;&gt;"",_xlfn.XLOOKUP(C77,Table1[ID],Table1[school_job]),"")</f>
        <v/>
      </c>
      <c r="U77" s="38" t="str">
        <f>IF($C77&lt;&gt;"",_xlfn.XLOOKUP(C77,Table1[ID],Table1[con_father]),"")</f>
        <v/>
      </c>
      <c r="V77" s="38" t="str">
        <f>IF($C77&lt;&gt;"",_xlfn.XLOOKUP(C77,Table1[ID],Table1[notes]),"")</f>
        <v/>
      </c>
      <c r="W77" s="41" t="str">
        <f>IF(C77&lt;&gt;"",IF(_xlfn.FLOOR.MATH(C77,100)=0,"غير موزع",_xlfn.XLOOKUP(_xlfn.FLOOR.MATH(C77,100),Classes!$A$1:$A$8,Classes!$B$1:$B$8,"error")),"")</f>
        <v>القديس لوقا الرسول</v>
      </c>
    </row>
    <row r="78" spans="1:23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HYPERLINK("&amp;""""&amp;"https://raw.githubusercontent.com/KyrillosMorgan/preparatory/main/no_pic.jpg"),"")</f>
        <v>=HYPERLINK("https://raw.githubusercontent.com/KyrillosMorgan/preparatory/main/no_pic.jpg</v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>
        <v>311</v>
      </c>
      <c r="D78" s="38" t="str">
        <f>IF(C78&lt;&gt;"",_xlfn.XLOOKUP(Class!C78,Table1[ID],Table1[fname]),"")</f>
        <v xml:space="preserve">ابرام ماجد جميل </v>
      </c>
      <c r="E78" s="37" t="str" cm="1">
        <f t="array" ref="E78">IF((C78&lt;&gt;"")*(COUNTIF(Table2[ID],Class!C78)&lt;&gt;0),INDEX(Attendance_sorted!$A$1:$CV$500,MATCH(Class!C78,Attendance_sorted!$A$1:$A$500),COUNTIF(Table2[ID],Class!C78)+1),"")</f>
        <v/>
      </c>
      <c r="F78" s="38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>0</v>
      </c>
      <c r="G78" s="40" cm="1">
        <f t="array" aca="1" ref="G78" ca="1">IF(C78&lt;&gt;"",IF(F78*100/Table3[حساب الحضور من اخر عدد مرات]&gt;100,1,F78/Table3[حساب الحضور من اخر عدد مرات]),"")</f>
        <v>0</v>
      </c>
      <c r="H78" s="38" t="str">
        <f>IF(C78&lt;&gt;"",_xlfn.XLOOKUP(C78,Table1[ID],Table1[tel2]),"")</f>
        <v>01150266089</v>
      </c>
      <c r="I78" s="38" t="str">
        <f>IF(C78&lt;&gt;"",_xlfn.XLOOKUP(C78,Table1[ID],Table1[tel4]),"")</f>
        <v/>
      </c>
      <c r="J78" s="38" t="str">
        <f>IF(C78&lt;&gt;"",_xlfn.XLOOKUP(C78,Table1[ID],Table1[tel3]),"")</f>
        <v/>
      </c>
      <c r="K78" s="38" t="str">
        <f>IF(C78&lt;&gt;"",_xlfn.XLOOKUP(C78,Table1[ID],Table1[tel1]),"")</f>
        <v/>
      </c>
      <c r="L78" s="38" t="str">
        <f>IF($C78&lt;&gt;"",_xlfn.XLOOKUP(C78,Table1[ID],Table1[address1]),"")</f>
        <v>38</v>
      </c>
      <c r="M78" s="38" t="str">
        <f>IF($C78&lt;&gt;"",_xlfn.XLOOKUP(C78,Table1[ID],Table1[address2]),"")</f>
        <v>مصطفى باشا</v>
      </c>
      <c r="N78" s="38" t="str">
        <f>IF($C78&lt;&gt;"",_xlfn.XLOOKUP(C78,Table1[ID],Table1[address3]),"")</f>
        <v>امين هندية</v>
      </c>
      <c r="O78" s="38" t="str">
        <f>IF($C78&lt;&gt;"",_xlfn.XLOOKUP(C78,Table1[ID],Table1[address4]),"")</f>
        <v>0</v>
      </c>
      <c r="P78" s="38" t="str">
        <f>IF($C78&lt;&gt;"",_xlfn.XLOOKUP(C78,Table1[ID],Table1[address5]),"")</f>
        <v/>
      </c>
      <c r="Q78" s="38" t="str">
        <f>IF($C78&lt;&gt;"",_xlfn.XLOOKUP(C78,Table1[ID],Table1[address7]),"")</f>
        <v/>
      </c>
      <c r="R78" s="38" t="str">
        <f>IF($C78&lt;&gt;"",_xlfn.XLOOKUP(C78,Table1[ID],Table1[address6]),"")</f>
        <v>الزيتون</v>
      </c>
      <c r="S78" s="37">
        <f>IF($C78&lt;&gt;"",_xlfn.XLOOKUP(C78,Table1[ID],Table1[bdate]),"")</f>
        <v>39763</v>
      </c>
      <c r="T78" s="38" t="str">
        <f>IF($C78&lt;&gt;"",_xlfn.XLOOKUP(C78,Table1[ID],Table1[school_job]),"")</f>
        <v/>
      </c>
      <c r="U78" s="38" t="str">
        <f>IF($C78&lt;&gt;"",_xlfn.XLOOKUP(C78,Table1[ID],Table1[con_father]),"")</f>
        <v/>
      </c>
      <c r="V78" s="38" t="str">
        <f>IF($C78&lt;&gt;"",_xlfn.XLOOKUP(C78,Table1[ID],Table1[notes]),"")</f>
        <v/>
      </c>
      <c r="W78" s="41" t="str">
        <f>IF(C78&lt;&gt;"",IF(_xlfn.FLOOR.MATH(C78,100)=0,"غير موزع",_xlfn.XLOOKUP(_xlfn.FLOOR.MATH(C78,100),Classes!$A$1:$A$8,Classes!$B$1:$B$8,"error")),"")</f>
        <v>القديس لوقا الرسول</v>
      </c>
    </row>
    <row r="79" spans="1:23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HYPERLINK("&amp;""""&amp;"https://raw.githubusercontent.com/KyrillosMorgan/preparatory/main/no_pic.jpg"),"")</f>
        <v>=HYPERLINK("https://raw.githubusercontent.com/KyrillosMorgan/preparatory/main/312.jpg",IMAGE("https://raw.githubusercontent.com/KyrillosMorgan/preparatory/main/312.jpg"))</v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>=IMAGE("https://raw.githubusercontent.com/KyrillosMorgan/preparatory/main/fingerprint.jpg")</v>
      </c>
      <c r="C79" s="38">
        <v>312</v>
      </c>
      <c r="D79" s="38" t="str">
        <f>IF(C79&lt;&gt;"",_xlfn.XLOOKUP(Class!C79,Table1[ID],Table1[fname]),"")</f>
        <v xml:space="preserve">ابرام ممدوح كميل </v>
      </c>
      <c r="E79" s="37" cm="1">
        <f t="array" ref="E79">IF((C79&lt;&gt;"")*(COUNTIF(Table2[ID],Class!C79)&lt;&gt;0),INDEX(Attendance_sorted!$A$1:$CV$500,MATCH(Class!C79,Attendance_sorted!$A$1:$A$500),COUNTIF(Table2[ID],Class!C79)+1),"")</f>
        <v>45317</v>
      </c>
      <c r="F79" s="38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>1</v>
      </c>
      <c r="G79" s="40" cm="1">
        <f t="array" aca="1" ref="G79" ca="1">IF(C79&lt;&gt;"",IF(F79*100/Table3[حساب الحضور من اخر عدد مرات]&gt;100,1,F79/Table3[حساب الحضور من اخر عدد مرات]),"")</f>
        <v>0.1111111111111111</v>
      </c>
      <c r="H79" s="38" t="str">
        <f>IF(C79&lt;&gt;"",_xlfn.XLOOKUP(C79,Table1[ID],Table1[tel2]),"")</f>
        <v>01276736474</v>
      </c>
      <c r="I79" s="38" t="str">
        <f>IF(C79&lt;&gt;"",_xlfn.XLOOKUP(C79,Table1[ID],Table1[tel4]),"")</f>
        <v/>
      </c>
      <c r="J79" s="38" t="str">
        <f>IF(C79&lt;&gt;"",_xlfn.XLOOKUP(C79,Table1[ID],Table1[tel3]),"")</f>
        <v/>
      </c>
      <c r="K79" s="38" t="str">
        <f>IF(C79&lt;&gt;"",_xlfn.XLOOKUP(C79,Table1[ID],Table1[tel1]),"")</f>
        <v/>
      </c>
      <c r="L79" s="38" t="str">
        <f>IF($C79&lt;&gt;"",_xlfn.XLOOKUP(C79,Table1[ID],Table1[address1]),"")</f>
        <v>برج زهرة</v>
      </c>
      <c r="M79" s="38" t="str">
        <f>IF($C79&lt;&gt;"",_xlfn.XLOOKUP(C79,Table1[ID],Table1[address2]),"")</f>
        <v>طومانباي</v>
      </c>
      <c r="N79" s="38" t="str">
        <f>IF($C79&lt;&gt;"",_xlfn.XLOOKUP(C79,Table1[ID],Table1[address3]),"")</f>
        <v/>
      </c>
      <c r="O79" s="38" t="str">
        <f>IF($C79&lt;&gt;"",_xlfn.XLOOKUP(C79,Table1[ID],Table1[address4]),"")</f>
        <v/>
      </c>
      <c r="P79" s="38" t="str">
        <f>IF($C79&lt;&gt;"",_xlfn.XLOOKUP(C79,Table1[ID],Table1[address5]),"")</f>
        <v/>
      </c>
      <c r="Q79" s="38" t="str">
        <f>IF($C79&lt;&gt;"",_xlfn.XLOOKUP(C79,Table1[ID],Table1[address7]),"")</f>
        <v/>
      </c>
      <c r="R79" s="38" t="str">
        <f>IF($C79&lt;&gt;"",_xlfn.XLOOKUP(C79,Table1[ID],Table1[address6]),"")</f>
        <v>الزيتون</v>
      </c>
      <c r="S79" s="37">
        <f>IF($C79&lt;&gt;"",_xlfn.XLOOKUP(C79,Table1[ID],Table1[bdate]),"")</f>
        <v>39694</v>
      </c>
      <c r="T79" s="38" t="str">
        <f>IF($C79&lt;&gt;"",_xlfn.XLOOKUP(C79,Table1[ID],Table1[school_job]),"")</f>
        <v/>
      </c>
      <c r="U79" s="38" t="str">
        <f>IF($C79&lt;&gt;"",_xlfn.XLOOKUP(C79,Table1[ID],Table1[con_father]),"")</f>
        <v/>
      </c>
      <c r="V79" s="38" t="str">
        <f>IF($C79&lt;&gt;"",_xlfn.XLOOKUP(C79,Table1[ID],Table1[notes]),"")</f>
        <v/>
      </c>
      <c r="W79" s="41" t="str">
        <f>IF(C79&lt;&gt;"",IF(_xlfn.FLOOR.MATH(C79,100)=0,"غير موزع",_xlfn.XLOOKUP(_xlfn.FLOOR.MATH(C79,100),Classes!$A$1:$A$8,Classes!$B$1:$B$8,"error")),"")</f>
        <v>القديس لوقا الرسول</v>
      </c>
    </row>
    <row r="80" spans="1:23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HYPERLINK("&amp;""""&amp;"https://raw.githubusercontent.com/KyrillosMorgan/preparatory/main/no_pic.jpg"),"")</f>
        <v>=HYPERLINK("https://raw.githubusercontent.com/KyrillosMorgan/preparatory/main/no_pic.jpg</v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>
        <v>313</v>
      </c>
      <c r="D80" s="38" t="str">
        <f>IF(C80&lt;&gt;"",_xlfn.XLOOKUP(Class!C80,Table1[ID],Table1[fname]),"")</f>
        <v xml:space="preserve">اشرف شنودة عاطف </v>
      </c>
      <c r="E80" s="37" t="str" cm="1">
        <f t="array" ref="E80">IF((C80&lt;&gt;"")*(COUNTIF(Table2[ID],Class!C80)&lt;&gt;0),INDEX(Attendance_sorted!$A$1:$CV$500,MATCH(Class!C80,Attendance_sorted!$A$1:$A$500),COUNTIF(Table2[ID],Class!C80)+1),"")</f>
        <v/>
      </c>
      <c r="F80" s="38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>0</v>
      </c>
      <c r="G80" s="40" cm="1">
        <f t="array" aca="1" ref="G80" ca="1">IF(C80&lt;&gt;"",IF(F80*100/Table3[حساب الحضور من اخر عدد مرات]&gt;100,1,F80/Table3[حساب الحضور من اخر عدد مرات]),"")</f>
        <v>0</v>
      </c>
      <c r="H80" s="38" t="str">
        <f>IF(C80&lt;&gt;"",_xlfn.XLOOKUP(C80,Table1[ID],Table1[tel2]),"")</f>
        <v>01289003249</v>
      </c>
      <c r="I80" s="38" t="str">
        <f>IF(C80&lt;&gt;"",_xlfn.XLOOKUP(C80,Table1[ID],Table1[tel4]),"")</f>
        <v/>
      </c>
      <c r="J80" s="38" t="str">
        <f>IF(C80&lt;&gt;"",_xlfn.XLOOKUP(C80,Table1[ID],Table1[tel3]),"")</f>
        <v/>
      </c>
      <c r="K80" s="38" t="str">
        <f>IF(C80&lt;&gt;"",_xlfn.XLOOKUP(C80,Table1[ID],Table1[tel1]),"")</f>
        <v/>
      </c>
      <c r="L80" s="38" t="str">
        <f>IF($C80&lt;&gt;"",_xlfn.XLOOKUP(C80,Table1[ID],Table1[address1]),"")</f>
        <v>19</v>
      </c>
      <c r="M80" s="38" t="str">
        <f>IF($C80&lt;&gt;"",_xlfn.XLOOKUP(C80,Table1[ID],Table1[address2]),"")</f>
        <v>الاصبغ</v>
      </c>
      <c r="N80" s="38" t="str">
        <f>IF($C80&lt;&gt;"",_xlfn.XLOOKUP(C80,Table1[ID],Table1[address3]),"")</f>
        <v/>
      </c>
      <c r="O80" s="38" t="str">
        <f>IF($C80&lt;&gt;"",_xlfn.XLOOKUP(C80,Table1[ID],Table1[address4]),"")</f>
        <v/>
      </c>
      <c r="P80" s="38" t="str">
        <f>IF($C80&lt;&gt;"",_xlfn.XLOOKUP(C80,Table1[ID],Table1[address5]),"")</f>
        <v/>
      </c>
      <c r="Q80" s="38" t="str">
        <f>IF($C80&lt;&gt;"",_xlfn.XLOOKUP(C80,Table1[ID],Table1[address7]),"")</f>
        <v/>
      </c>
      <c r="R80" s="38" t="str">
        <f>IF($C80&lt;&gt;"",_xlfn.XLOOKUP(C80,Table1[ID],Table1[address6]),"")</f>
        <v>الزيتون</v>
      </c>
      <c r="S80" s="37">
        <f>IF($C80&lt;&gt;"",_xlfn.XLOOKUP(C80,Table1[ID],Table1[bdate]),"")</f>
        <v>39700</v>
      </c>
      <c r="T80" s="38" t="str">
        <f>IF($C80&lt;&gt;"",_xlfn.XLOOKUP(C80,Table1[ID],Table1[school_job]),"")</f>
        <v/>
      </c>
      <c r="U80" s="38" t="str">
        <f>IF($C80&lt;&gt;"",_xlfn.XLOOKUP(C80,Table1[ID],Table1[con_father]),"")</f>
        <v/>
      </c>
      <c r="V80" s="38" t="str">
        <f>IF($C80&lt;&gt;"",_xlfn.XLOOKUP(C80,Table1[ID],Table1[notes]),"")</f>
        <v/>
      </c>
      <c r="W80" s="41" t="str">
        <f>IF(C80&lt;&gt;"",IF(_xlfn.FLOOR.MATH(C80,100)=0,"غير موزع",_xlfn.XLOOKUP(_xlfn.FLOOR.MATH(C80,100),Classes!$A$1:$A$8,Classes!$B$1:$B$8,"error")),"")</f>
        <v>القديس لوقا الرسول</v>
      </c>
    </row>
    <row r="81" spans="1:23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HYPERLINK("&amp;""""&amp;"https://raw.githubusercontent.com/KyrillosMorgan/preparatory/main/no_pic.jpg"),"")</f>
        <v>=HYPERLINK("https://raw.githubusercontent.com/KyrillosMorgan/preparatory/main/no_pic.jpg</v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>
        <v>314</v>
      </c>
      <c r="D81" s="38" t="str">
        <f>IF(C81&lt;&gt;"",_xlfn.XLOOKUP(Class!C81,Table1[ID],Table1[fname]),"")</f>
        <v>امير وحيد زكي</v>
      </c>
      <c r="E81" s="37" t="str" cm="1">
        <f t="array" ref="E81">IF((C81&lt;&gt;"")*(COUNTIF(Table2[ID],Class!C81)&lt;&gt;0),INDEX(Attendance_sorted!$A$1:$CV$500,MATCH(Class!C81,Attendance_sorted!$A$1:$A$500),COUNTIF(Table2[ID],Class!C81)+1),"")</f>
        <v/>
      </c>
      <c r="F81" s="38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>0</v>
      </c>
      <c r="G81" s="40" cm="1">
        <f t="array" aca="1" ref="G81" ca="1">IF(C81&lt;&gt;"",IF(F81*100/Table3[حساب الحضور من اخر عدد مرات]&gt;100,1,F81/Table3[حساب الحضور من اخر عدد مرات]),"")</f>
        <v>0</v>
      </c>
      <c r="H81" s="38" t="str">
        <f>IF(C81&lt;&gt;"",_xlfn.XLOOKUP(C81,Table1[ID],Table1[tel2]),"")</f>
        <v>01554365140</v>
      </c>
      <c r="I81" s="38" t="str">
        <f>IF(C81&lt;&gt;"",_xlfn.XLOOKUP(C81,Table1[ID],Table1[tel4]),"")</f>
        <v/>
      </c>
      <c r="J81" s="38" t="str">
        <f>IF(C81&lt;&gt;"",_xlfn.XLOOKUP(C81,Table1[ID],Table1[tel3]),"")</f>
        <v/>
      </c>
      <c r="K81" s="38" t="str">
        <f>IF(C81&lt;&gt;"",_xlfn.XLOOKUP(C81,Table1[ID],Table1[tel1]),"")</f>
        <v/>
      </c>
      <c r="L81" s="38" t="str">
        <f>IF($C81&lt;&gt;"",_xlfn.XLOOKUP(C81,Table1[ID],Table1[address1]),"")</f>
        <v>25أ</v>
      </c>
      <c r="M81" s="38" t="str">
        <f>IF($C81&lt;&gt;"",_xlfn.XLOOKUP(C81,Table1[ID],Table1[address2]),"")</f>
        <v>نصوح</v>
      </c>
      <c r="N81" s="38" t="str">
        <f>IF($C81&lt;&gt;"",_xlfn.XLOOKUP(C81,Table1[ID],Table1[address3]),"")</f>
        <v/>
      </c>
      <c r="O81" s="38" t="str">
        <f>IF($C81&lt;&gt;"",_xlfn.XLOOKUP(C81,Table1[ID],Table1[address4]),"")</f>
        <v>10</v>
      </c>
      <c r="P81" s="38" t="str">
        <f>IF($C81&lt;&gt;"",_xlfn.XLOOKUP(C81,Table1[ID],Table1[address5]),"")</f>
        <v>19</v>
      </c>
      <c r="Q81" s="38" t="str">
        <f>IF($C81&lt;&gt;"",_xlfn.XLOOKUP(C81,Table1[ID],Table1[address7]),"")</f>
        <v/>
      </c>
      <c r="R81" s="38" t="str">
        <f>IF($C81&lt;&gt;"",_xlfn.XLOOKUP(C81,Table1[ID],Table1[address6]),"")</f>
        <v>الزيتون</v>
      </c>
      <c r="S81" s="37">
        <f>IF($C81&lt;&gt;"",_xlfn.XLOOKUP(C81,Table1[ID],Table1[bdate]),"")</f>
        <v>39679</v>
      </c>
      <c r="T81" s="38" t="str">
        <f>IF($C81&lt;&gt;"",_xlfn.XLOOKUP(C81,Table1[ID],Table1[school_job]),"")</f>
        <v/>
      </c>
      <c r="U81" s="38" t="str">
        <f>IF($C81&lt;&gt;"",_xlfn.XLOOKUP(C81,Table1[ID],Table1[con_father]),"")</f>
        <v/>
      </c>
      <c r="V81" s="38" t="str">
        <f>IF($C81&lt;&gt;"",_xlfn.XLOOKUP(C81,Table1[ID],Table1[notes]),"")</f>
        <v/>
      </c>
      <c r="W81" s="41" t="str">
        <f>IF(C81&lt;&gt;"",IF(_xlfn.FLOOR.MATH(C81,100)=0,"غير موزع",_xlfn.XLOOKUP(_xlfn.FLOOR.MATH(C81,100),Classes!$A$1:$A$8,Classes!$B$1:$B$8,"error")),"")</f>
        <v>القديس لوقا الرسول</v>
      </c>
    </row>
    <row r="82" spans="1:23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HYPERLINK("&amp;""""&amp;"https://raw.githubusercontent.com/KyrillosMorgan/preparatory/main/no_pic.jpg"),"")</f>
        <v>=HYPERLINK("https://raw.githubusercontent.com/KyrillosMorgan/preparatory/main/no_pic.jpg</v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>
        <v>315</v>
      </c>
      <c r="D82" s="38" t="str">
        <f>IF(C82&lt;&gt;"",_xlfn.XLOOKUP(Class!C82,Table1[ID],Table1[fname]),"")</f>
        <v xml:space="preserve">ايفان اسامة عادل </v>
      </c>
      <c r="E82" s="37" t="str" cm="1">
        <f t="array" ref="E82">IF((C82&lt;&gt;"")*(COUNTIF(Table2[ID],Class!C82)&lt;&gt;0),INDEX(Attendance_sorted!$A$1:$CV$500,MATCH(Class!C82,Attendance_sorted!$A$1:$A$500),COUNTIF(Table2[ID],Class!C82)+1),"")</f>
        <v/>
      </c>
      <c r="F82" s="38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>0</v>
      </c>
      <c r="G82" s="40" cm="1">
        <f t="array" aca="1" ref="G82" ca="1">IF(C82&lt;&gt;"",IF(F82*100/Table3[حساب الحضور من اخر عدد مرات]&gt;100,1,F82/Table3[حساب الحضور من اخر عدد مرات]),"")</f>
        <v>0</v>
      </c>
      <c r="H82" s="38" t="str">
        <f>IF(C82&lt;&gt;"",_xlfn.XLOOKUP(C82,Table1[ID],Table1[tel2]),"")</f>
        <v>01282838024</v>
      </c>
      <c r="I82" s="38" t="str">
        <f>IF(C82&lt;&gt;"",_xlfn.XLOOKUP(C82,Table1[ID],Table1[tel4]),"")</f>
        <v/>
      </c>
      <c r="J82" s="38" t="str">
        <f>IF(C82&lt;&gt;"",_xlfn.XLOOKUP(C82,Table1[ID],Table1[tel3]),"")</f>
        <v/>
      </c>
      <c r="K82" s="38" t="str">
        <f>IF(C82&lt;&gt;"",_xlfn.XLOOKUP(C82,Table1[ID],Table1[tel1]),"")</f>
        <v/>
      </c>
      <c r="L82" s="38" t="str">
        <f>IF($C82&lt;&gt;"",_xlfn.XLOOKUP(C82,Table1[ID],Table1[address1]),"")</f>
        <v/>
      </c>
      <c r="M82" s="38" t="str">
        <f>IF($C82&lt;&gt;"",_xlfn.XLOOKUP(C82,Table1[ID],Table1[address2]),"")</f>
        <v/>
      </c>
      <c r="N82" s="38" t="str">
        <f>IF($C82&lt;&gt;"",_xlfn.XLOOKUP(C82,Table1[ID],Table1[address3]),"")</f>
        <v/>
      </c>
      <c r="O82" s="38" t="str">
        <f>IF($C82&lt;&gt;"",_xlfn.XLOOKUP(C82,Table1[ID],Table1[address4]),"")</f>
        <v/>
      </c>
      <c r="P82" s="38" t="str">
        <f>IF($C82&lt;&gt;"",_xlfn.XLOOKUP(C82,Table1[ID],Table1[address5]),"")</f>
        <v/>
      </c>
      <c r="Q82" s="38" t="str">
        <f>IF($C82&lt;&gt;"",_xlfn.XLOOKUP(C82,Table1[ID],Table1[address7]),"")</f>
        <v>محطة المترو</v>
      </c>
      <c r="R82" s="38" t="str">
        <f>IF($C82&lt;&gt;"",_xlfn.XLOOKUP(C82,Table1[ID],Table1[address6]),"")</f>
        <v>عزبه النخل</v>
      </c>
      <c r="S82" s="37">
        <f>IF($C82&lt;&gt;"",_xlfn.XLOOKUP(C82,Table1[ID],Table1[bdate]),"")</f>
        <v>39836</v>
      </c>
      <c r="T82" s="38" t="str">
        <f>IF($C82&lt;&gt;"",_xlfn.XLOOKUP(C82,Table1[ID],Table1[school_job]),"")</f>
        <v/>
      </c>
      <c r="U82" s="38" t="str">
        <f>IF($C82&lt;&gt;"",_xlfn.XLOOKUP(C82,Table1[ID],Table1[con_father]),"")</f>
        <v/>
      </c>
      <c r="V82" s="38" t="str">
        <f>IF($C82&lt;&gt;"",_xlfn.XLOOKUP(C82,Table1[ID],Table1[notes]),"")</f>
        <v/>
      </c>
      <c r="W82" s="41" t="str">
        <f>IF(C82&lt;&gt;"",IF(_xlfn.FLOOR.MATH(C82,100)=0,"غير موزع",_xlfn.XLOOKUP(_xlfn.FLOOR.MATH(C82,100),Classes!$A$1:$A$8,Classes!$B$1:$B$8,"error")),"")</f>
        <v>القديس لوقا الرسول</v>
      </c>
    </row>
    <row r="83" spans="1:23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HYPERLINK("&amp;""""&amp;"https://raw.githubusercontent.com/KyrillosMorgan/preparatory/main/no_pic.jpg"),"")</f>
        <v>=HYPERLINK("https://raw.githubusercontent.com/KyrillosMorgan/preparatory/main/317.jpg",IMAGE("https://raw.githubusercontent.com/KyrillosMorgan/preparatory/main/317.jpg"))</v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>=IMAGE("https://raw.githubusercontent.com/KyrillosMorgan/preparatory/main/fingerprint.jpg")</v>
      </c>
      <c r="C83" s="38">
        <v>317</v>
      </c>
      <c r="D83" s="38" t="str">
        <f>IF(C83&lt;&gt;"",_xlfn.XLOOKUP(Class!C83,Table1[ID],Table1[fname]),"")</f>
        <v xml:space="preserve">بولا زاخر جرجس </v>
      </c>
      <c r="E83" s="37" cm="1">
        <f t="array" ref="E83">IF((C83&lt;&gt;"")*(COUNTIF(Table2[ID],Class!C83)&lt;&gt;0),INDEX(Attendance_sorted!$A$1:$CV$500,MATCH(Class!C83,Attendance_sorted!$A$1:$A$500),COUNTIF(Table2[ID],Class!C83)+1),"")</f>
        <v>45331</v>
      </c>
      <c r="F83" s="38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>2</v>
      </c>
      <c r="G83" s="40" cm="1">
        <f t="array" aca="1" ref="G83" ca="1">IF(C83&lt;&gt;"",IF(F83*100/Table3[حساب الحضور من اخر عدد مرات]&gt;100,1,F83/Table3[حساب الحضور من اخر عدد مرات]),"")</f>
        <v>0.22222222222222221</v>
      </c>
      <c r="H83" s="38" t="str">
        <f>IF(C83&lt;&gt;"",_xlfn.XLOOKUP(C83,Table1[ID],Table1[tel2]),"")</f>
        <v>01229797028</v>
      </c>
      <c r="I83" s="38" t="str">
        <f>IF(C83&lt;&gt;"",_xlfn.XLOOKUP(C83,Table1[ID],Table1[tel4]),"")</f>
        <v>01551113081</v>
      </c>
      <c r="J83" s="38" t="str">
        <f>IF(C83&lt;&gt;"",_xlfn.XLOOKUP(C83,Table1[ID],Table1[tel3]),"")</f>
        <v>01551003080</v>
      </c>
      <c r="K83" s="38" t="str">
        <f>IF(C83&lt;&gt;"",_xlfn.XLOOKUP(C83,Table1[ID],Table1[tel1]),"")</f>
        <v/>
      </c>
      <c r="L83" s="38" t="str">
        <f>IF($C83&lt;&gt;"",_xlfn.XLOOKUP(C83,Table1[ID],Table1[address1]),"")</f>
        <v>11</v>
      </c>
      <c r="M83" s="38" t="str">
        <f>IF($C83&lt;&gt;"",_xlfn.XLOOKUP(C83,Table1[ID],Table1[address2]),"")</f>
        <v>محمود سالم</v>
      </c>
      <c r="N83" s="38" t="str">
        <f>IF($C83&lt;&gt;"",_xlfn.XLOOKUP(C83,Table1[ID],Table1[address3]),"")</f>
        <v>شارع المحطة</v>
      </c>
      <c r="O83" s="38" t="str">
        <f>IF($C83&lt;&gt;"",_xlfn.XLOOKUP(C83,Table1[ID],Table1[address4]),"")</f>
        <v>4</v>
      </c>
      <c r="P83" s="38" t="str">
        <f>IF($C83&lt;&gt;"",_xlfn.XLOOKUP(C83,Table1[ID],Table1[address5]),"")</f>
        <v>16</v>
      </c>
      <c r="Q83" s="38" t="str">
        <f>IF($C83&lt;&gt;"",_xlfn.XLOOKUP(C83,Table1[ID],Table1[address7]),"")</f>
        <v/>
      </c>
      <c r="R83" s="38" t="str">
        <f>IF($C83&lt;&gt;"",_xlfn.XLOOKUP(C83,Table1[ID],Table1[address6]),"")</f>
        <v>الزيتون</v>
      </c>
      <c r="S83" s="37">
        <f>IF($C83&lt;&gt;"",_xlfn.XLOOKUP(C83,Table1[ID],Table1[bdate]),"")</f>
        <v>39743</v>
      </c>
      <c r="T83" s="38" t="str">
        <f>IF($C83&lt;&gt;"",_xlfn.XLOOKUP(C83,Table1[ID],Table1[school_job]),"")</f>
        <v>صحارا</v>
      </c>
      <c r="U83" s="38" t="str">
        <f>IF($C83&lt;&gt;"",_xlfn.XLOOKUP(C83,Table1[ID],Table1[con_father]),"")</f>
        <v>ابونا جرجس</v>
      </c>
      <c r="V83" s="38" t="str">
        <f>IF($C83&lt;&gt;"",_xlfn.XLOOKUP(C83,Table1[ID],Table1[notes]),"")</f>
        <v/>
      </c>
      <c r="W83" s="41" t="str">
        <f>IF(C83&lt;&gt;"",IF(_xlfn.FLOOR.MATH(C83,100)=0,"غير موزع",_xlfn.XLOOKUP(_xlfn.FLOOR.MATH(C83,100),Classes!$A$1:$A$8,Classes!$B$1:$B$8,"error")),"")</f>
        <v>القديس لوقا الرسول</v>
      </c>
    </row>
    <row r="84" spans="1:23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HYPERLINK("&amp;""""&amp;"https://raw.githubusercontent.com/KyrillosMorgan/preparatory/main/no_pic.jpg"),"")</f>
        <v>=HYPERLINK("https://raw.githubusercontent.com/KyrillosMorgan/preparatory/main/318.jpg",IMAGE("https://raw.githubusercontent.com/KyrillosMorgan/preparatory/main/318.jpg"))</v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>=IMAGE("https://raw.githubusercontent.com/KyrillosMorgan/preparatory/main/fingerprint.jpg")</v>
      </c>
      <c r="C84" s="38">
        <v>318</v>
      </c>
      <c r="D84" s="38" t="str">
        <f>IF(C84&lt;&gt;"",_xlfn.XLOOKUP(Class!C84,Table1[ID],Table1[fname]),"")</f>
        <v>بولا ملاك لمعي</v>
      </c>
      <c r="E84" s="37" cm="1">
        <f t="array" ref="E84">IF((C84&lt;&gt;"")*(COUNTIF(Table2[ID],Class!C84)&lt;&gt;0),INDEX(Attendance_sorted!$A$1:$CV$500,MATCH(Class!C84,Attendance_sorted!$A$1:$A$500),COUNTIF(Table2[ID],Class!C84)+1),"")</f>
        <v>45338</v>
      </c>
      <c r="F84" s="38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>2</v>
      </c>
      <c r="G84" s="40" cm="1">
        <f t="array" aca="1" ref="G84" ca="1">IF(C84&lt;&gt;"",IF(F84*100/Table3[حساب الحضور من اخر عدد مرات]&gt;100,1,F84/Table3[حساب الحضور من اخر عدد مرات]),"")</f>
        <v>0.22222222222222221</v>
      </c>
      <c r="H84" s="38" t="str">
        <f>IF(C84&lt;&gt;"",_xlfn.XLOOKUP(C84,Table1[ID],Table1[tel2]),"")</f>
        <v>01282838024</v>
      </c>
      <c r="I84" s="38" t="str">
        <f>IF(C84&lt;&gt;"",_xlfn.XLOOKUP(C84,Table1[ID],Table1[tel4]),"")</f>
        <v>01285784126</v>
      </c>
      <c r="J84" s="38" t="str">
        <f>IF(C84&lt;&gt;"",_xlfn.XLOOKUP(C84,Table1[ID],Table1[tel3]),"")</f>
        <v>01226310945</v>
      </c>
      <c r="K84" s="38" t="str">
        <f>IF(C84&lt;&gt;"",_xlfn.XLOOKUP(C84,Table1[ID],Table1[tel1]),"")</f>
        <v>0226321272</v>
      </c>
      <c r="L84" s="38" t="str">
        <f>IF($C84&lt;&gt;"",_xlfn.XLOOKUP(C84,Table1[ID],Table1[address1]),"")</f>
        <v>5</v>
      </c>
      <c r="M84" s="38" t="str">
        <f>IF($C84&lt;&gt;"",_xlfn.XLOOKUP(C84,Table1[ID],Table1[address2]),"")</f>
        <v>احمد حسن</v>
      </c>
      <c r="N84" s="38" t="str">
        <f>IF($C84&lt;&gt;"",_xlfn.XLOOKUP(C84,Table1[ID],Table1[address3]),"")</f>
        <v>رشدي</v>
      </c>
      <c r="O84" s="38" t="str">
        <f>IF($C84&lt;&gt;"",_xlfn.XLOOKUP(C84,Table1[ID],Table1[address4]),"")</f>
        <v>1</v>
      </c>
      <c r="P84" s="38" t="str">
        <f>IF($C84&lt;&gt;"",_xlfn.XLOOKUP(C84,Table1[ID],Table1[address5]),"")</f>
        <v>13</v>
      </c>
      <c r="Q84" s="38" t="str">
        <f>IF($C84&lt;&gt;"",_xlfn.XLOOKUP(C84,Table1[ID],Table1[address7]),"")</f>
        <v/>
      </c>
      <c r="R84" s="38" t="str">
        <f>IF($C84&lt;&gt;"",_xlfn.XLOOKUP(C84,Table1[ID],Table1[address6]),"")</f>
        <v>الزيتون</v>
      </c>
      <c r="S84" s="37">
        <f>IF($C84&lt;&gt;"",_xlfn.XLOOKUP(C84,Table1[ID],Table1[bdate]),"")</f>
        <v>39739</v>
      </c>
      <c r="T84" s="38" t="str">
        <f>IF($C84&lt;&gt;"",_xlfn.XLOOKUP(C84,Table1[ID],Table1[school_job]),"")</f>
        <v>المعارف الحديثة</v>
      </c>
      <c r="U84" s="38" t="str">
        <f>IF($C84&lt;&gt;"",_xlfn.XLOOKUP(C84,Table1[ID],Table1[con_father]),"")</f>
        <v/>
      </c>
      <c r="V84" s="38" t="str">
        <f>IF($C84&lt;&gt;"",_xlfn.XLOOKUP(C84,Table1[ID],Table1[notes]),"")</f>
        <v/>
      </c>
      <c r="W84" s="41" t="str">
        <f>IF(C84&lt;&gt;"",IF(_xlfn.FLOOR.MATH(C84,100)=0,"غير موزع",_xlfn.XLOOKUP(_xlfn.FLOOR.MATH(C84,100),Classes!$A$1:$A$8,Classes!$B$1:$B$8,"error")),"")</f>
        <v>القديس لوقا الرسول</v>
      </c>
    </row>
    <row r="85" spans="1:23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HYPERLINK("&amp;""""&amp;"https://raw.githubusercontent.com/KyrillosMorgan/preparatory/main/no_pic.jpg"),"")</f>
        <v>=HYPERLINK("https://raw.githubusercontent.com/KyrillosMorgan/preparatory/main/no_pic.jpg</v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>
        <v>319</v>
      </c>
      <c r="D85" s="38" t="str">
        <f>IF(C85&lt;&gt;"",_xlfn.XLOOKUP(Class!C85,Table1[ID],Table1[fname]),"")</f>
        <v xml:space="preserve">بيتر ماهر تادرس </v>
      </c>
      <c r="E85" s="37" t="str" cm="1">
        <f t="array" ref="E85">IF((C85&lt;&gt;"")*(COUNTIF(Table2[ID],Class!C85)&lt;&gt;0),INDEX(Attendance_sorted!$A$1:$CV$500,MATCH(Class!C85,Attendance_sorted!$A$1:$A$500),COUNTIF(Table2[ID],Class!C85)+1),"")</f>
        <v/>
      </c>
      <c r="F85" s="38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>0</v>
      </c>
      <c r="G85" s="40" cm="1">
        <f t="array" aca="1" ref="G85" ca="1">IF(C85&lt;&gt;"",IF(F85*100/Table3[حساب الحضور من اخر عدد مرات]&gt;100,1,F85/Table3[حساب الحضور من اخر عدد مرات]),"")</f>
        <v>0</v>
      </c>
      <c r="H85" s="38" t="str">
        <f>IF(C85&lt;&gt;"",_xlfn.XLOOKUP(C85,Table1[ID],Table1[tel2]),"")</f>
        <v>01111867298</v>
      </c>
      <c r="I85" s="38" t="str">
        <f>IF(C85&lt;&gt;"",_xlfn.XLOOKUP(C85,Table1[ID],Table1[tel4]),"")</f>
        <v/>
      </c>
      <c r="J85" s="38" t="str">
        <f>IF(C85&lt;&gt;"",_xlfn.XLOOKUP(C85,Table1[ID],Table1[tel3]),"")</f>
        <v/>
      </c>
      <c r="K85" s="38" t="str">
        <f>IF(C85&lt;&gt;"",_xlfn.XLOOKUP(C85,Table1[ID],Table1[tel1]),"")</f>
        <v/>
      </c>
      <c r="L85" s="38" t="str">
        <f>IF($C85&lt;&gt;"",_xlfn.XLOOKUP(C85,Table1[ID],Table1[address1]),"")</f>
        <v>12</v>
      </c>
      <c r="M85" s="38" t="str">
        <f>IF($C85&lt;&gt;"",_xlfn.XLOOKUP(C85,Table1[ID],Table1[address2]),"")</f>
        <v>ابو السنون</v>
      </c>
      <c r="N85" s="38" t="str">
        <f>IF($C85&lt;&gt;"",_xlfn.XLOOKUP(C85,Table1[ID],Table1[address3]),"")</f>
        <v>طومانباي</v>
      </c>
      <c r="O85" s="38" t="str">
        <f>IF($C85&lt;&gt;"",_xlfn.XLOOKUP(C85,Table1[ID],Table1[address4]),"")</f>
        <v>5</v>
      </c>
      <c r="P85" s="38" t="str">
        <f>IF($C85&lt;&gt;"",_xlfn.XLOOKUP(C85,Table1[ID],Table1[address5]),"")</f>
        <v/>
      </c>
      <c r="Q85" s="38" t="str">
        <f>IF($C85&lt;&gt;"",_xlfn.XLOOKUP(C85,Table1[ID],Table1[address7]),"")</f>
        <v/>
      </c>
      <c r="R85" s="38" t="str">
        <f>IF($C85&lt;&gt;"",_xlfn.XLOOKUP(C85,Table1[ID],Table1[address6]),"")</f>
        <v>الزيتون</v>
      </c>
      <c r="S85" s="37">
        <f>IF($C85&lt;&gt;"",_xlfn.XLOOKUP(C85,Table1[ID],Table1[bdate]),"")</f>
        <v>40218</v>
      </c>
      <c r="T85" s="38" t="str">
        <f>IF($C85&lt;&gt;"",_xlfn.XLOOKUP(C85,Table1[ID],Table1[school_job]),"")</f>
        <v>الجامعة الاسلامية</v>
      </c>
      <c r="U85" s="38" t="str">
        <f>IF($C85&lt;&gt;"",_xlfn.XLOOKUP(C85,Table1[ID],Table1[con_father]),"")</f>
        <v>ابونا يوسف</v>
      </c>
      <c r="V85" s="38" t="str">
        <f>IF($C85&lt;&gt;"",_xlfn.XLOOKUP(C85,Table1[ID],Table1[notes]),"")</f>
        <v/>
      </c>
      <c r="W85" s="41" t="str">
        <f>IF(C85&lt;&gt;"",IF(_xlfn.FLOOR.MATH(C85,100)=0,"غير موزع",_xlfn.XLOOKUP(_xlfn.FLOOR.MATH(C85,100),Classes!$A$1:$A$8,Classes!$B$1:$B$8,"error")),"")</f>
        <v>القديس لوقا الرسول</v>
      </c>
    </row>
    <row r="86" spans="1:23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HYPERLINK("&amp;""""&amp;"https://raw.githubusercontent.com/KyrillosMorgan/preparatory/main/no_pic.jpg"),"")</f>
        <v>=HYPERLINK("https://raw.githubusercontent.com/KyrillosMorgan/preparatory/main/no_pic.jpg</v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>
        <v>321</v>
      </c>
      <c r="D86" s="38" t="str">
        <f>IF(C86&lt;&gt;"",_xlfn.XLOOKUP(Class!C86,Table1[ID],Table1[fname]),"")</f>
        <v xml:space="preserve">توفيلس يوسف القس </v>
      </c>
      <c r="E86" s="37" t="str" cm="1">
        <f t="array" ref="E86">IF((C86&lt;&gt;"")*(COUNTIF(Table2[ID],Class!C86)&lt;&gt;0),INDEX(Attendance_sorted!$A$1:$CV$500,MATCH(Class!C86,Attendance_sorted!$A$1:$A$500),COUNTIF(Table2[ID],Class!C86)+1),"")</f>
        <v/>
      </c>
      <c r="F86" s="38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>0</v>
      </c>
      <c r="G86" s="40" cm="1">
        <f t="array" aca="1" ref="G86" ca="1">IF(C86&lt;&gt;"",IF(F86*100/Table3[حساب الحضور من اخر عدد مرات]&gt;100,1,F86/Table3[حساب الحضور من اخر عدد مرات]),"")</f>
        <v>0</v>
      </c>
      <c r="H86" s="38" t="str">
        <f>IF(C86&lt;&gt;"",_xlfn.XLOOKUP(C86,Table1[ID],Table1[tel2]),"")</f>
        <v>01507624174</v>
      </c>
      <c r="I86" s="38" t="str">
        <f>IF(C86&lt;&gt;"",_xlfn.XLOOKUP(C86,Table1[ID],Table1[tel4]),"")</f>
        <v/>
      </c>
      <c r="J86" s="38" t="str">
        <f>IF(C86&lt;&gt;"",_xlfn.XLOOKUP(C86,Table1[ID],Table1[tel3]),"")</f>
        <v>01224302425</v>
      </c>
      <c r="K86" s="38" t="str">
        <f>IF(C86&lt;&gt;"",_xlfn.XLOOKUP(C86,Table1[ID],Table1[tel1]),"")</f>
        <v/>
      </c>
      <c r="L86" s="38" t="str">
        <f>IF($C86&lt;&gt;"",_xlfn.XLOOKUP(C86,Table1[ID],Table1[address1]),"")</f>
        <v>27أ</v>
      </c>
      <c r="M86" s="38" t="str">
        <f>IF($C86&lt;&gt;"",_xlfn.XLOOKUP(C86,Table1[ID],Table1[address2]),"")</f>
        <v>محطة الزيتون</v>
      </c>
      <c r="N86" s="38" t="str">
        <f>IF($C86&lt;&gt;"",_xlfn.XLOOKUP(C86,Table1[ID],Table1[address3]),"")</f>
        <v/>
      </c>
      <c r="O86" s="38" t="str">
        <f>IF($C86&lt;&gt;"",_xlfn.XLOOKUP(C86,Table1[ID],Table1[address4]),"")</f>
        <v>11</v>
      </c>
      <c r="P86" s="38" t="str">
        <f>IF($C86&lt;&gt;"",_xlfn.XLOOKUP(C86,Table1[ID],Table1[address5]),"")</f>
        <v>52</v>
      </c>
      <c r="Q86" s="38" t="str">
        <f>IF($C86&lt;&gt;"",_xlfn.XLOOKUP(C86,Table1[ID],Table1[address7]),"")</f>
        <v>حضانة اقباط الزيتون</v>
      </c>
      <c r="R86" s="38" t="str">
        <f>IF($C86&lt;&gt;"",_xlfn.XLOOKUP(C86,Table1[ID],Table1[address6]),"")</f>
        <v>الزيتون</v>
      </c>
      <c r="S86" s="37">
        <f>IF($C86&lt;&gt;"",_xlfn.XLOOKUP(C86,Table1[ID],Table1[bdate]),"")</f>
        <v>40113</v>
      </c>
      <c r="T86" s="38" t="str">
        <f>IF($C86&lt;&gt;"",_xlfn.XLOOKUP(C86,Table1[ID],Table1[school_job]),"")</f>
        <v>جيل حورس</v>
      </c>
      <c r="U86" s="38" t="str">
        <f>IF($C86&lt;&gt;"",_xlfn.XLOOKUP(C86,Table1[ID],Table1[con_father]),"")</f>
        <v>ابونا شنوده</v>
      </c>
      <c r="V86" s="38" t="str">
        <f>IF($C86&lt;&gt;"",_xlfn.XLOOKUP(C86,Table1[ID],Table1[notes]),"")</f>
        <v/>
      </c>
      <c r="W86" s="41" t="str">
        <f>IF(C86&lt;&gt;"",IF(_xlfn.FLOOR.MATH(C86,100)=0,"غير موزع",_xlfn.XLOOKUP(_xlfn.FLOOR.MATH(C86,100),Classes!$A$1:$A$8,Classes!$B$1:$B$8,"error")),"")</f>
        <v>القديس لوقا الرسول</v>
      </c>
    </row>
    <row r="87" spans="1:23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HYPERLINK("&amp;""""&amp;"https://raw.githubusercontent.com/KyrillosMorgan/preparatory/main/no_pic.jpg"),"")</f>
        <v>=HYPERLINK("https://raw.githubusercontent.com/KyrillosMorgan/preparatory/main/no_pic.jpg</v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>
        <v>322</v>
      </c>
      <c r="D87" s="38" t="str">
        <f>IF(C87&lt;&gt;"",_xlfn.XLOOKUP(Class!C87,Table1[ID],Table1[fname]),"")</f>
        <v>جوفاني شريف يوسف</v>
      </c>
      <c r="E87" s="37" t="str" cm="1">
        <f t="array" ref="E87">IF((C87&lt;&gt;"")*(COUNTIF(Table2[ID],Class!C87)&lt;&gt;0),INDEX(Attendance_sorted!$A$1:$CV$500,MATCH(Class!C87,Attendance_sorted!$A$1:$A$500),COUNTIF(Table2[ID],Class!C87)+1),"")</f>
        <v/>
      </c>
      <c r="F87" s="38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>0</v>
      </c>
      <c r="G87" s="40" cm="1">
        <f t="array" aca="1" ref="G87" ca="1">IF(C87&lt;&gt;"",IF(F87*100/Table3[حساب الحضور من اخر عدد مرات]&gt;100,1,F87/Table3[حساب الحضور من اخر عدد مرات]),"")</f>
        <v>0</v>
      </c>
      <c r="H87" s="38" t="str">
        <f>IF(C87&lt;&gt;"",_xlfn.XLOOKUP(C87,Table1[ID],Table1[tel2]),"")</f>
        <v>01201022251</v>
      </c>
      <c r="I87" s="38" t="str">
        <f>IF(C87&lt;&gt;"",_xlfn.XLOOKUP(C87,Table1[ID],Table1[tel4]),"")</f>
        <v/>
      </c>
      <c r="J87" s="38" t="str">
        <f>IF(C87&lt;&gt;"",_xlfn.XLOOKUP(C87,Table1[ID],Table1[tel3]),"")</f>
        <v/>
      </c>
      <c r="K87" s="38" t="str">
        <f>IF(C87&lt;&gt;"",_xlfn.XLOOKUP(C87,Table1[ID],Table1[tel1]),"")</f>
        <v/>
      </c>
      <c r="L87" s="38" t="str">
        <f>IF($C87&lt;&gt;"",_xlfn.XLOOKUP(C87,Table1[ID],Table1[address1]),"")</f>
        <v>5</v>
      </c>
      <c r="M87" s="38" t="str">
        <f>IF($C87&lt;&gt;"",_xlfn.XLOOKUP(C87,Table1[ID],Table1[address2]),"")</f>
        <v>سعيد</v>
      </c>
      <c r="N87" s="38" t="str">
        <f>IF($C87&lt;&gt;"",_xlfn.XLOOKUP(C87,Table1[ID],Table1[address3]),"")</f>
        <v>طومانباي</v>
      </c>
      <c r="O87" s="38" t="str">
        <f>IF($C87&lt;&gt;"",_xlfn.XLOOKUP(C87,Table1[ID],Table1[address4]),"")</f>
        <v>6</v>
      </c>
      <c r="P87" s="38" t="str">
        <f>IF($C87&lt;&gt;"",_xlfn.XLOOKUP(C87,Table1[ID],Table1[address5]),"")</f>
        <v>18</v>
      </c>
      <c r="Q87" s="38" t="str">
        <f>IF($C87&lt;&gt;"",_xlfn.XLOOKUP(C87,Table1[ID],Table1[address7]),"")</f>
        <v>كبابجي الامانة</v>
      </c>
      <c r="R87" s="38" t="str">
        <f>IF($C87&lt;&gt;"",_xlfn.XLOOKUP(C87,Table1[ID],Table1[address6]),"")</f>
        <v>الزيتون</v>
      </c>
      <c r="S87" s="37">
        <f>IF($C87&lt;&gt;"",_xlfn.XLOOKUP(C87,Table1[ID],Table1[bdate]),"")</f>
        <v>40052</v>
      </c>
      <c r="T87" s="38" t="str">
        <f>IF($C87&lt;&gt;"",_xlfn.XLOOKUP(C87,Table1[ID],Table1[school_job]),"")</f>
        <v/>
      </c>
      <c r="U87" s="38" t="str">
        <f>IF($C87&lt;&gt;"",_xlfn.XLOOKUP(C87,Table1[ID],Table1[con_father]),"")</f>
        <v/>
      </c>
      <c r="V87" s="38" t="str">
        <f>IF($C87&lt;&gt;"",_xlfn.XLOOKUP(C87,Table1[ID],Table1[notes]),"")</f>
        <v/>
      </c>
      <c r="W87" s="41" t="str">
        <f>IF(C87&lt;&gt;"",IF(_xlfn.FLOOR.MATH(C87,100)=0,"غير موزع",_xlfn.XLOOKUP(_xlfn.FLOOR.MATH(C87,100),Classes!$A$1:$A$8,Classes!$B$1:$B$8,"error")),"")</f>
        <v>القديس لوقا الرسول</v>
      </c>
    </row>
    <row r="88" spans="1:23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HYPERLINK("&amp;""""&amp;"https://raw.githubusercontent.com/KyrillosMorgan/preparatory/main/no_pic.jpg"),"")</f>
        <v>=HYPERLINK("https://raw.githubusercontent.com/KyrillosMorgan/preparatory/main/323.jpg",IMAGE("https://raw.githubusercontent.com/KyrillosMorgan/preparatory/main/323.jpg"))</v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>=IMAGE("https://raw.githubusercontent.com/KyrillosMorgan/preparatory/main/fingerprint.jpg")</v>
      </c>
      <c r="C88" s="38">
        <v>323</v>
      </c>
      <c r="D88" s="38" t="str">
        <f>IF(C88&lt;&gt;"",_xlfn.XLOOKUP(Class!C88,Table1[ID],Table1[fname]),"")</f>
        <v>جون اسحق سمير</v>
      </c>
      <c r="E88" s="37" cm="1">
        <f t="array" ref="E88">IF((C88&lt;&gt;"")*(COUNTIF(Table2[ID],Class!C88)&lt;&gt;0),INDEX(Attendance_sorted!$A$1:$CV$500,MATCH(Class!C88,Attendance_sorted!$A$1:$A$500),COUNTIF(Table2[ID],Class!C88)+1),"")</f>
        <v>45338</v>
      </c>
      <c r="F88" s="38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>2</v>
      </c>
      <c r="G88" s="40" cm="1">
        <f t="array" aca="1" ref="G88" ca="1">IF(C88&lt;&gt;"",IF(F88*100/Table3[حساب الحضور من اخر عدد مرات]&gt;100,1,F88/Table3[حساب الحضور من اخر عدد مرات]),"")</f>
        <v>0.22222222222222221</v>
      </c>
      <c r="H88" s="38" t="str">
        <f>IF(C88&lt;&gt;"",_xlfn.XLOOKUP(C88,Table1[ID],Table1[tel2]),"")</f>
        <v>01227064840</v>
      </c>
      <c r="I88" s="38" t="str">
        <f>IF(C88&lt;&gt;"",_xlfn.XLOOKUP(C88,Table1[ID],Table1[tel4]),"")</f>
        <v>01211313190</v>
      </c>
      <c r="J88" s="38" t="str">
        <f>IF(C88&lt;&gt;"",_xlfn.XLOOKUP(C88,Table1[ID],Table1[tel3]),"")</f>
        <v>01211333444</v>
      </c>
      <c r="K88" s="38" t="str">
        <f>IF(C88&lt;&gt;"",_xlfn.XLOOKUP(C88,Table1[ID],Table1[tel1]),"")</f>
        <v/>
      </c>
      <c r="L88" s="38" t="str">
        <f>IF($C88&lt;&gt;"",_xlfn.XLOOKUP(C88,Table1[ID],Table1[address1]),"")</f>
        <v/>
      </c>
      <c r="M88" s="38" t="str">
        <f>IF($C88&lt;&gt;"",_xlfn.XLOOKUP(C88,Table1[ID],Table1[address2]),"")</f>
        <v>فرج ابراهيم</v>
      </c>
      <c r="N88" s="38" t="str">
        <f>IF($C88&lt;&gt;"",_xlfn.XLOOKUP(C88,Table1[ID],Table1[address3]),"")</f>
        <v>دار السعادة</v>
      </c>
      <c r="O88" s="38" t="str">
        <f>IF($C88&lt;&gt;"",_xlfn.XLOOKUP(C88,Table1[ID],Table1[address4]),"")</f>
        <v>10</v>
      </c>
      <c r="P88" s="38" t="str">
        <f>IF($C88&lt;&gt;"",_xlfn.XLOOKUP(C88,Table1[ID],Table1[address5]),"")</f>
        <v>19</v>
      </c>
      <c r="Q88" s="38" t="str">
        <f>IF($C88&lt;&gt;"",_xlfn.XLOOKUP(C88,Table1[ID],Table1[address7]),"")</f>
        <v/>
      </c>
      <c r="R88" s="38" t="str">
        <f>IF($C88&lt;&gt;"",_xlfn.XLOOKUP(C88,Table1[ID],Table1[address6]),"")</f>
        <v>الزيتون</v>
      </c>
      <c r="S88" s="37">
        <f>IF($C88&lt;&gt;"",_xlfn.XLOOKUP(C88,Table1[ID],Table1[bdate]),"")</f>
        <v>39599</v>
      </c>
      <c r="T88" s="38" t="str">
        <f>IF($C88&lt;&gt;"",_xlfn.XLOOKUP(C88,Table1[ID],Table1[school_job]),"")</f>
        <v>الجمعية الاسلامية</v>
      </c>
      <c r="U88" s="38" t="str">
        <f>IF($C88&lt;&gt;"",_xlfn.XLOOKUP(C88,Table1[ID],Table1[con_father]),"")</f>
        <v>ابونا كيرلس</v>
      </c>
      <c r="V88" s="38" t="str">
        <f>IF($C88&lt;&gt;"",_xlfn.XLOOKUP(C88,Table1[ID],Table1[notes]),"")</f>
        <v/>
      </c>
      <c r="W88" s="41" t="str">
        <f>IF(C88&lt;&gt;"",IF(_xlfn.FLOOR.MATH(C88,100)=0,"غير موزع",_xlfn.XLOOKUP(_xlfn.FLOOR.MATH(C88,100),Classes!$A$1:$A$8,Classes!$B$1:$B$8,"error")),"")</f>
        <v>القديس لوقا الرسول</v>
      </c>
    </row>
    <row r="89" spans="1:23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HYPERLINK("&amp;""""&amp;"https://raw.githubusercontent.com/KyrillosMorgan/preparatory/main/no_pic.jpg"),"")</f>
        <v>=HYPERLINK("https://raw.githubusercontent.com/KyrillosMorgan/preparatory/main/no_pic.jpg</v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>
        <v>324</v>
      </c>
      <c r="D89" s="38" t="str">
        <f>IF(C89&lt;&gt;"",_xlfn.XLOOKUP(Class!C89,Table1[ID],Table1[fname]),"")</f>
        <v xml:space="preserve">ساهر عزيز الفونس </v>
      </c>
      <c r="E89" s="37" cm="1">
        <f t="array" ref="E89">IF((C89&lt;&gt;"")*(COUNTIF(Table2[ID],Class!C89)&lt;&gt;0),INDEX(Attendance_sorted!$A$1:$CV$500,MATCH(Class!C89,Attendance_sorted!$A$1:$A$500),COUNTIF(Table2[ID],Class!C89)+1),"")</f>
        <v>45226</v>
      </c>
      <c r="F89" s="38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>0</v>
      </c>
      <c r="G89" s="40" cm="1">
        <f t="array" aca="1" ref="G89" ca="1">IF(C89&lt;&gt;"",IF(F89*100/Table3[حساب الحضور من اخر عدد مرات]&gt;100,1,F89/Table3[حساب الحضور من اخر عدد مرات]),"")</f>
        <v>0</v>
      </c>
      <c r="H89" s="38" t="str">
        <f>IF(C89&lt;&gt;"",_xlfn.XLOOKUP(C89,Table1[ID],Table1[tel2]),"")</f>
        <v>01223288576</v>
      </c>
      <c r="I89" s="38" t="str">
        <f>IF(C89&lt;&gt;"",_xlfn.XLOOKUP(C89,Table1[ID],Table1[tel4]),"")</f>
        <v/>
      </c>
      <c r="J89" s="38" t="str">
        <f>IF(C89&lt;&gt;"",_xlfn.XLOOKUP(C89,Table1[ID],Table1[tel3]),"")</f>
        <v/>
      </c>
      <c r="K89" s="38" t="str">
        <f>IF(C89&lt;&gt;"",_xlfn.XLOOKUP(C89,Table1[ID],Table1[tel1]),"")</f>
        <v/>
      </c>
      <c r="L89" s="38" t="str">
        <f>IF($C89&lt;&gt;"",_xlfn.XLOOKUP(C89,Table1[ID],Table1[address1]),"")</f>
        <v>3</v>
      </c>
      <c r="M89" s="38" t="str">
        <f>IF($C89&lt;&gt;"",_xlfn.XLOOKUP(C89,Table1[ID],Table1[address2]),"")</f>
        <v>٣ ش سليمان أباظة متفرع من طومانباى</v>
      </c>
      <c r="N89" s="38" t="str">
        <f>IF($C89&lt;&gt;"",_xlfn.XLOOKUP(C89,Table1[ID],Table1[address3]),"")</f>
        <v>طومانباي</v>
      </c>
      <c r="O89" s="38" t="str">
        <f>IF($C89&lt;&gt;"",_xlfn.XLOOKUP(C89,Table1[ID],Table1[address4]),"")</f>
        <v>3</v>
      </c>
      <c r="P89" s="38" t="str">
        <f>IF($C89&lt;&gt;"",_xlfn.XLOOKUP(C89,Table1[ID],Table1[address5]),"")</f>
        <v/>
      </c>
      <c r="Q89" s="38" t="str">
        <f>IF($C89&lt;&gt;"",_xlfn.XLOOKUP(C89,Table1[ID],Table1[address7]),"")</f>
        <v/>
      </c>
      <c r="R89" s="38" t="str">
        <f>IF($C89&lt;&gt;"",_xlfn.XLOOKUP(C89,Table1[ID],Table1[address6]),"")</f>
        <v>الزيتون</v>
      </c>
      <c r="S89" s="37">
        <f>IF($C89&lt;&gt;"",_xlfn.XLOOKUP(C89,Table1[ID],Table1[bdate]),"")</f>
        <v>40107</v>
      </c>
      <c r="T89" s="38" t="str">
        <f>IF($C89&lt;&gt;"",_xlfn.XLOOKUP(C89,Table1[ID],Table1[school_job]),"")</f>
        <v/>
      </c>
      <c r="U89" s="38" t="str">
        <f>IF($C89&lt;&gt;"",_xlfn.XLOOKUP(C89,Table1[ID],Table1[con_father]),"")</f>
        <v/>
      </c>
      <c r="V89" s="38" t="str">
        <f>IF($C89&lt;&gt;"",_xlfn.XLOOKUP(C89,Table1[ID],Table1[notes]),"")</f>
        <v/>
      </c>
      <c r="W89" s="41" t="str">
        <f>IF(C89&lt;&gt;"",IF(_xlfn.FLOOR.MATH(C89,100)=0,"غير موزع",_xlfn.XLOOKUP(_xlfn.FLOOR.MATH(C89,100),Classes!$A$1:$A$8,Classes!$B$1:$B$8,"error")),"")</f>
        <v>القديس لوقا الرسول</v>
      </c>
    </row>
    <row r="90" spans="1:23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HYPERLINK("&amp;""""&amp;"https://raw.githubusercontent.com/KyrillosMorgan/preparatory/main/no_pic.jpg"),"")</f>
        <v>=HYPERLINK("https://raw.githubusercontent.com/KyrillosMorgan/preparatory/main/325.jpg",IMAGE("https://raw.githubusercontent.com/KyrillosMorgan/preparatory/main/325.jpg"))</v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>=IMAGE("https://raw.githubusercontent.com/KyrillosMorgan/preparatory/main/fingerprint.jpg")</v>
      </c>
      <c r="C90" s="38">
        <v>325</v>
      </c>
      <c r="D90" s="38" t="str">
        <f>IF(C90&lt;&gt;"",_xlfn.XLOOKUP(Class!C90,Table1[ID],Table1[fname]),"")</f>
        <v xml:space="preserve">سمير سامح سمير </v>
      </c>
      <c r="E90" s="37" cm="1">
        <f t="array" ref="E90">IF((C90&lt;&gt;"")*(COUNTIF(Table2[ID],Class!C90)&lt;&gt;0),INDEX(Attendance_sorted!$A$1:$CV$500,MATCH(Class!C90,Attendance_sorted!$A$1:$A$500),COUNTIF(Table2[ID],Class!C90)+1),"")</f>
        <v>45338</v>
      </c>
      <c r="F90" s="38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>4</v>
      </c>
      <c r="G90" s="40" cm="1">
        <f t="array" aca="1" ref="G90" ca="1">IF(C90&lt;&gt;"",IF(F90*100/Table3[حساب الحضور من اخر عدد مرات]&gt;100,1,F90/Table3[حساب الحضور من اخر عدد مرات]),"")</f>
        <v>0.44444444444444442</v>
      </c>
      <c r="H90" s="38" t="str">
        <f>IF(C90&lt;&gt;"",_xlfn.XLOOKUP(C90,Table1[ID],Table1[tel2]),"")</f>
        <v>01211265255</v>
      </c>
      <c r="I90" s="38" t="str">
        <f>IF(C90&lt;&gt;"",_xlfn.XLOOKUP(C90,Table1[ID],Table1[tel4]),"")</f>
        <v>01220695474</v>
      </c>
      <c r="J90" s="38" t="str">
        <f>IF(C90&lt;&gt;"",_xlfn.XLOOKUP(C90,Table1[ID],Table1[tel3]),"")</f>
        <v>01065522397</v>
      </c>
      <c r="K90" s="38" t="str">
        <f>IF(C90&lt;&gt;"",_xlfn.XLOOKUP(C90,Table1[ID],Table1[tel1]),"")</f>
        <v/>
      </c>
      <c r="L90" s="38" t="str">
        <f>IF($C90&lt;&gt;"",_xlfn.XLOOKUP(C90,Table1[ID],Table1[address1]),"")</f>
        <v>7</v>
      </c>
      <c r="M90" s="38" t="str">
        <f>IF($C90&lt;&gt;"",_xlfn.XLOOKUP(C90,Table1[ID],Table1[address2]),"")</f>
        <v>الجوهري</v>
      </c>
      <c r="N90" s="38" t="str">
        <f>IF($C90&lt;&gt;"",_xlfn.XLOOKUP(C90,Table1[ID],Table1[address3]),"")</f>
        <v/>
      </c>
      <c r="O90" s="38" t="str">
        <f>IF($C90&lt;&gt;"",_xlfn.XLOOKUP(C90,Table1[ID],Table1[address4]),"")</f>
        <v>3</v>
      </c>
      <c r="P90" s="38" t="str">
        <f>IF($C90&lt;&gt;"",_xlfn.XLOOKUP(C90,Table1[ID],Table1[address5]),"")</f>
        <v>6</v>
      </c>
      <c r="Q90" s="38" t="str">
        <f>IF($C90&lt;&gt;"",_xlfn.XLOOKUP(C90,Table1[ID],Table1[address7]),"")</f>
        <v>السجل المدني</v>
      </c>
      <c r="R90" s="38" t="str">
        <f>IF($C90&lt;&gt;"",_xlfn.XLOOKUP(C90,Table1[ID],Table1[address6]),"")</f>
        <v>الزيتون</v>
      </c>
      <c r="S90" s="37">
        <f>IF($C90&lt;&gt;"",_xlfn.XLOOKUP(C90,Table1[ID],Table1[bdate]),"")</f>
        <v>40169</v>
      </c>
      <c r="T90" s="38" t="str">
        <f>IF($C90&lt;&gt;"",_xlfn.XLOOKUP(C90,Table1[ID],Table1[school_job]),"")</f>
        <v>الادفنتست</v>
      </c>
      <c r="U90" s="38" t="str">
        <f>IF($C90&lt;&gt;"",_xlfn.XLOOKUP(C90,Table1[ID],Table1[con_father]),"")</f>
        <v>ابونا جرجس</v>
      </c>
      <c r="V90" s="38" t="str">
        <f>IF($C90&lt;&gt;"",_xlfn.XLOOKUP(C90,Table1[ID],Table1[notes]),"")</f>
        <v/>
      </c>
      <c r="W90" s="41" t="str">
        <f>IF(C90&lt;&gt;"",IF(_xlfn.FLOOR.MATH(C90,100)=0,"غير موزع",_xlfn.XLOOKUP(_xlfn.FLOOR.MATH(C90,100),Classes!$A$1:$A$8,Classes!$B$1:$B$8,"error")),"")</f>
        <v>القديس لوقا الرسول</v>
      </c>
    </row>
    <row r="91" spans="1:23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HYPERLINK("&amp;""""&amp;"https://raw.githubusercontent.com/KyrillosMorgan/preparatory/main/no_pic.jpg"),"")</f>
        <v>=HYPERLINK("https://raw.githubusercontent.com/KyrillosMorgan/preparatory/main/no_pic.jpg</v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>
        <v>327</v>
      </c>
      <c r="D91" s="38" t="str">
        <f>IF(C91&lt;&gt;"",_xlfn.XLOOKUP(Class!C91,Table1[ID],Table1[fname]),"")</f>
        <v xml:space="preserve">فيلوباتير ميلاد جورج </v>
      </c>
      <c r="E91" s="37" cm="1">
        <f t="array" ref="E91">IF((C91&lt;&gt;"")*(COUNTIF(Table2[ID],Class!C91)&lt;&gt;0),INDEX(Attendance_sorted!$A$1:$CV$500,MATCH(Class!C91,Attendance_sorted!$A$1:$A$500),COUNTIF(Table2[ID],Class!C91)+1),"")</f>
        <v>45226</v>
      </c>
      <c r="F91" s="38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>0</v>
      </c>
      <c r="G91" s="40" cm="1">
        <f t="array" aca="1" ref="G91" ca="1">IF(C91&lt;&gt;"",IF(F91*100/Table3[حساب الحضور من اخر عدد مرات]&gt;100,1,F91/Table3[حساب الحضور من اخر عدد مرات]),"")</f>
        <v>0</v>
      </c>
      <c r="H91" s="38" t="str">
        <f>IF(C91&lt;&gt;"",_xlfn.XLOOKUP(C91,Table1[ID],Table1[tel2]),"")</f>
        <v>01211289654</v>
      </c>
      <c r="I91" s="38" t="str">
        <f>IF(C91&lt;&gt;"",_xlfn.XLOOKUP(C91,Table1[ID],Table1[tel4]),"")</f>
        <v/>
      </c>
      <c r="J91" s="38" t="str">
        <f>IF(C91&lt;&gt;"",_xlfn.XLOOKUP(C91,Table1[ID],Table1[tel3]),"")</f>
        <v/>
      </c>
      <c r="K91" s="38" t="str">
        <f>IF(C91&lt;&gt;"",_xlfn.XLOOKUP(C91,Table1[ID],Table1[tel1]),"")</f>
        <v/>
      </c>
      <c r="L91" s="38" t="str">
        <f>IF($C91&lt;&gt;"",_xlfn.XLOOKUP(C91,Table1[ID],Table1[address1]),"")</f>
        <v>6</v>
      </c>
      <c r="M91" s="38" t="str">
        <f>IF($C91&lt;&gt;"",_xlfn.XLOOKUP(C91,Table1[ID],Table1[address2]),"")</f>
        <v>نصوح</v>
      </c>
      <c r="N91" s="38" t="str">
        <f>IF($C91&lt;&gt;"",_xlfn.XLOOKUP(C91,Table1[ID],Table1[address3]),"")</f>
        <v/>
      </c>
      <c r="O91" s="38" t="str">
        <f>IF($C91&lt;&gt;"",_xlfn.XLOOKUP(C91,Table1[ID],Table1[address4]),"")</f>
        <v>3</v>
      </c>
      <c r="P91" s="38" t="str">
        <f>IF($C91&lt;&gt;"",_xlfn.XLOOKUP(C91,Table1[ID],Table1[address5]),"")</f>
        <v>7</v>
      </c>
      <c r="Q91" s="38" t="str">
        <f>IF($C91&lt;&gt;"",_xlfn.XLOOKUP(C91,Table1[ID],Table1[address7]),"")</f>
        <v/>
      </c>
      <c r="R91" s="38" t="str">
        <f>IF($C91&lt;&gt;"",_xlfn.XLOOKUP(C91,Table1[ID],Table1[address6]),"")</f>
        <v>الزيتون</v>
      </c>
      <c r="S91" s="37">
        <f>IF($C91&lt;&gt;"",_xlfn.XLOOKUP(C91,Table1[ID],Table1[bdate]),"")</f>
        <v>39678</v>
      </c>
      <c r="T91" s="38" t="str">
        <f>IF($C91&lt;&gt;"",_xlfn.XLOOKUP(C91,Table1[ID],Table1[school_job]),"")</f>
        <v/>
      </c>
      <c r="U91" s="38" t="str">
        <f>IF($C91&lt;&gt;"",_xlfn.XLOOKUP(C91,Table1[ID],Table1[con_father]),"")</f>
        <v/>
      </c>
      <c r="V91" s="38" t="str">
        <f>IF($C91&lt;&gt;"",_xlfn.XLOOKUP(C91,Table1[ID],Table1[notes]),"")</f>
        <v/>
      </c>
      <c r="W91" s="41" t="str">
        <f>IF(C91&lt;&gt;"",IF(_xlfn.FLOOR.MATH(C91,100)=0,"غير موزع",_xlfn.XLOOKUP(_xlfn.FLOOR.MATH(C91,100),Classes!$A$1:$A$8,Classes!$B$1:$B$8,"error")),"")</f>
        <v>القديس لوقا الرسول</v>
      </c>
    </row>
    <row r="92" spans="1:23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HYPERLINK("&amp;""""&amp;"https://raw.githubusercontent.com/KyrillosMorgan/preparatory/main/no_pic.jpg"),"")</f>
        <v>=HYPERLINK("https://raw.githubusercontent.com/KyrillosMorgan/preparatory/main/no_pic.jpg</v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>
        <v>328</v>
      </c>
      <c r="D92" s="38" t="str">
        <f>IF(C92&lt;&gt;"",_xlfn.XLOOKUP(Class!C92,Table1[ID],Table1[fname]),"")</f>
        <v>فيلوباتير هاني ملاك</v>
      </c>
      <c r="E92" s="37" t="str" cm="1">
        <f t="array" ref="E92">IF((C92&lt;&gt;"")*(COUNTIF(Table2[ID],Class!C92)&lt;&gt;0),INDEX(Attendance_sorted!$A$1:$CV$500,MATCH(Class!C92,Attendance_sorted!$A$1:$A$500),COUNTIF(Table2[ID],Class!C92)+1),"")</f>
        <v/>
      </c>
      <c r="F92" s="38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>0</v>
      </c>
      <c r="G92" s="40" cm="1">
        <f t="array" aca="1" ref="G92" ca="1">IF(C92&lt;&gt;"",IF(F92*100/Table3[حساب الحضور من اخر عدد مرات]&gt;100,1,F92/Table3[حساب الحضور من اخر عدد مرات]),"")</f>
        <v>0</v>
      </c>
      <c r="H92" s="38" t="str">
        <f>IF(C92&lt;&gt;"",_xlfn.XLOOKUP(C92,Table1[ID],Table1[tel2]),"")</f>
        <v>01276054183</v>
      </c>
      <c r="I92" s="38" t="str">
        <f>IF(C92&lt;&gt;"",_xlfn.XLOOKUP(C92,Table1[ID],Table1[tel4]),"")</f>
        <v/>
      </c>
      <c r="J92" s="38" t="str">
        <f>IF(C92&lt;&gt;"",_xlfn.XLOOKUP(C92,Table1[ID],Table1[tel3]),"")</f>
        <v/>
      </c>
      <c r="K92" s="38" t="str">
        <f>IF(C92&lt;&gt;"",_xlfn.XLOOKUP(C92,Table1[ID],Table1[tel1]),"")</f>
        <v/>
      </c>
      <c r="L92" s="38" t="str">
        <f>IF($C92&lt;&gt;"",_xlfn.XLOOKUP(C92,Table1[ID],Table1[address1]),"")</f>
        <v>11</v>
      </c>
      <c r="M92" s="38" t="str">
        <f>IF($C92&lt;&gt;"",_xlfn.XLOOKUP(C92,Table1[ID],Table1[address2]),"")</f>
        <v>حارة مبروك</v>
      </c>
      <c r="N92" s="38" t="str">
        <f>IF($C92&lt;&gt;"",_xlfn.XLOOKUP(C92,Table1[ID],Table1[address3]),"")</f>
        <v>سليم</v>
      </c>
      <c r="O92" s="38" t="str">
        <f>IF($C92&lt;&gt;"",_xlfn.XLOOKUP(C92,Table1[ID],Table1[address4]),"")</f>
        <v>2</v>
      </c>
      <c r="P92" s="38" t="str">
        <f>IF($C92&lt;&gt;"",_xlfn.XLOOKUP(C92,Table1[ID],Table1[address5]),"")</f>
        <v/>
      </c>
      <c r="Q92" s="38" t="str">
        <f>IF($C92&lt;&gt;"",_xlfn.XLOOKUP(C92,Table1[ID],Table1[address7]),"")</f>
        <v>مدرسة نوتردام</v>
      </c>
      <c r="R92" s="38" t="str">
        <f>IF($C92&lt;&gt;"",_xlfn.XLOOKUP(C92,Table1[ID],Table1[address6]),"")</f>
        <v>الزيتون</v>
      </c>
      <c r="S92" s="37">
        <f>IF($C92&lt;&gt;"",_xlfn.XLOOKUP(C92,Table1[ID],Table1[bdate]),"")</f>
        <v>39651</v>
      </c>
      <c r="T92" s="38" t="str">
        <f>IF($C92&lt;&gt;"",_xlfn.XLOOKUP(C92,Table1[ID],Table1[school_job]),"")</f>
        <v/>
      </c>
      <c r="U92" s="38" t="str">
        <f>IF($C92&lt;&gt;"",_xlfn.XLOOKUP(C92,Table1[ID],Table1[con_father]),"")</f>
        <v/>
      </c>
      <c r="V92" s="38" t="str">
        <f>IF($C92&lt;&gt;"",_xlfn.XLOOKUP(C92,Table1[ID],Table1[notes]),"")</f>
        <v/>
      </c>
      <c r="W92" s="41" t="str">
        <f>IF(C92&lt;&gt;"",IF(_xlfn.FLOOR.MATH(C92,100)=0,"غير موزع",_xlfn.XLOOKUP(_xlfn.FLOOR.MATH(C92,100),Classes!$A$1:$A$8,Classes!$B$1:$B$8,"error")),"")</f>
        <v>القديس لوقا الرسول</v>
      </c>
    </row>
    <row r="93" spans="1:23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HYPERLINK("&amp;""""&amp;"https://raw.githubusercontent.com/KyrillosMorgan/preparatory/main/no_pic.jpg"),"")</f>
        <v>=HYPERLINK("https://raw.githubusercontent.com/KyrillosMorgan/preparatory/main/329.jpg",IMAGE("https://raw.githubusercontent.com/KyrillosMorgan/preparatory/main/329.jpg"))</v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>=IMAGE("https://raw.githubusercontent.com/KyrillosMorgan/preparatory/main/fingerprint.jpg")</v>
      </c>
      <c r="C93" s="38">
        <v>329</v>
      </c>
      <c r="D93" s="38" t="str">
        <f>IF(C93&lt;&gt;"",_xlfn.XLOOKUP(Class!C93,Table1[ID],Table1[fname]),"")</f>
        <v>كيرلس جرجس عيسى</v>
      </c>
      <c r="E93" s="37" cm="1">
        <f t="array" ref="E93">IF((C93&lt;&gt;"")*(COUNTIF(Table2[ID],Class!C93)&lt;&gt;0),INDEX(Attendance_sorted!$A$1:$CV$500,MATCH(Class!C93,Attendance_sorted!$A$1:$A$500),COUNTIF(Table2[ID],Class!C93)+1),"")</f>
        <v>45338</v>
      </c>
      <c r="F93" s="38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>6</v>
      </c>
      <c r="G93" s="40" cm="1">
        <f t="array" aca="1" ref="G93" ca="1">IF(C93&lt;&gt;"",IF(F93*100/Table3[حساب الحضور من اخر عدد مرات]&gt;100,1,F93/Table3[حساب الحضور من اخر عدد مرات]),"")</f>
        <v>0.66666666666666663</v>
      </c>
      <c r="H93" s="38" t="str">
        <f>IF(C93&lt;&gt;"",_xlfn.XLOOKUP(C93,Table1[ID],Table1[tel2]),"")</f>
        <v>01128660343</v>
      </c>
      <c r="I93" s="38" t="str">
        <f>IF(C93&lt;&gt;"",_xlfn.XLOOKUP(C93,Table1[ID],Table1[tel4]),"")</f>
        <v>01211289654</v>
      </c>
      <c r="J93" s="38" t="str">
        <f>IF(C93&lt;&gt;"",_xlfn.XLOOKUP(C93,Table1[ID],Table1[tel3]),"")</f>
        <v/>
      </c>
      <c r="K93" s="38" t="str">
        <f>IF(C93&lt;&gt;"",_xlfn.XLOOKUP(C93,Table1[ID],Table1[tel1]),"")</f>
        <v>0224530083</v>
      </c>
      <c r="L93" s="38" t="str">
        <f>IF($C93&lt;&gt;"",_xlfn.XLOOKUP(C93,Table1[ID],Table1[address1]),"")</f>
        <v>8</v>
      </c>
      <c r="M93" s="38" t="str">
        <f>IF($C93&lt;&gt;"",_xlfn.XLOOKUP(C93,Table1[ID],Table1[address2]),"")</f>
        <v>فريد عبدالله</v>
      </c>
      <c r="N93" s="38" t="str">
        <f>IF($C93&lt;&gt;"",_xlfn.XLOOKUP(C93,Table1[ID],Table1[address3]),"")</f>
        <v>سليم</v>
      </c>
      <c r="O93" s="38" t="str">
        <f>IF($C93&lt;&gt;"",_xlfn.XLOOKUP(C93,Table1[ID],Table1[address4]),"")</f>
        <v>2</v>
      </c>
      <c r="P93" s="38" t="str">
        <f>IF($C93&lt;&gt;"",_xlfn.XLOOKUP(C93,Table1[ID],Table1[address5]),"")</f>
        <v>5</v>
      </c>
      <c r="Q93" s="38" t="str">
        <f>IF($C93&lt;&gt;"",_xlfn.XLOOKUP(C93,Table1[ID],Table1[address7]),"")</f>
        <v>البنك الاهلي</v>
      </c>
      <c r="R93" s="38" t="str">
        <f>IF($C93&lt;&gt;"",_xlfn.XLOOKUP(C93,Table1[ID],Table1[address6]),"")</f>
        <v>الزيتون</v>
      </c>
      <c r="S93" s="37">
        <f>IF($C93&lt;&gt;"",_xlfn.XLOOKUP(C93,Table1[ID],Table1[bdate]),"")</f>
        <v>39925</v>
      </c>
      <c r="T93" s="38" t="str">
        <f>IF($C93&lt;&gt;"",_xlfn.XLOOKUP(C93,Table1[ID],Table1[school_job]),"")</f>
        <v>الادفنتست</v>
      </c>
      <c r="U93" s="38" t="str">
        <f>IF($C93&lt;&gt;"",_xlfn.XLOOKUP(C93,Table1[ID],Table1[con_father]),"")</f>
        <v>ابونا جرجس</v>
      </c>
      <c r="V93" s="38" t="str">
        <f>IF($C93&lt;&gt;"",_xlfn.XLOOKUP(C93,Table1[ID],Table1[notes]),"")</f>
        <v/>
      </c>
      <c r="W93" s="41" t="str">
        <f>IF(C93&lt;&gt;"",IF(_xlfn.FLOOR.MATH(C93,100)=0,"غير موزع",_xlfn.XLOOKUP(_xlfn.FLOOR.MATH(C93,100),Classes!$A$1:$A$8,Classes!$B$1:$B$8,"error")),"")</f>
        <v>القديس لوقا الرسول</v>
      </c>
    </row>
    <row r="94" spans="1:23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HYPERLINK("&amp;""""&amp;"https://raw.githubusercontent.com/KyrillosMorgan/preparatory/main/no_pic.jpg"),"")</f>
        <v>=HYPERLINK("https://raw.githubusercontent.com/KyrillosMorgan/preparatory/main/330.jpg",IMAGE("https://raw.githubusercontent.com/KyrillosMorgan/preparatory/main/330.jpg"))</v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>=IMAGE("https://raw.githubusercontent.com/KyrillosMorgan/preparatory/main/fingerprint.jpg")</v>
      </c>
      <c r="C94" s="38">
        <v>330</v>
      </c>
      <c r="D94" s="38" t="str">
        <f>IF(C94&lt;&gt;"",_xlfn.XLOOKUP(Class!C94,Table1[ID],Table1[fname]),"")</f>
        <v xml:space="preserve">ماثيو نادر جلال </v>
      </c>
      <c r="E94" s="37" cm="1">
        <f t="array" ref="E94">IF((C94&lt;&gt;"")*(COUNTIF(Table2[ID],Class!C94)&lt;&gt;0),INDEX(Attendance_sorted!$A$1:$CV$500,MATCH(Class!C94,Attendance_sorted!$A$1:$A$500),COUNTIF(Table2[ID],Class!C94)+1),"")</f>
        <v>45324</v>
      </c>
      <c r="F94" s="38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>2</v>
      </c>
      <c r="G94" s="40" cm="1">
        <f t="array" aca="1" ref="G94" ca="1">IF(C94&lt;&gt;"",IF(F94*100/Table3[حساب الحضور من اخر عدد مرات]&gt;100,1,F94/Table3[حساب الحضور من اخر عدد مرات]),"")</f>
        <v>0.22222222222222221</v>
      </c>
      <c r="H94" s="38" t="str">
        <f>IF(C94&lt;&gt;"",_xlfn.XLOOKUP(C94,Table1[ID],Table1[tel2]),"")</f>
        <v>01211899216</v>
      </c>
      <c r="I94" s="38" t="str">
        <f>IF(C94&lt;&gt;"",_xlfn.XLOOKUP(C94,Table1[ID],Table1[tel4]),"")</f>
        <v/>
      </c>
      <c r="J94" s="38" t="str">
        <f>IF(C94&lt;&gt;"",_xlfn.XLOOKUP(C94,Table1[ID],Table1[tel3]),"")</f>
        <v/>
      </c>
      <c r="K94" s="38" t="str">
        <f>IF(C94&lt;&gt;"",_xlfn.XLOOKUP(C94,Table1[ID],Table1[tel1]),"")</f>
        <v/>
      </c>
      <c r="L94" s="38" t="str">
        <f>IF($C94&lt;&gt;"",_xlfn.XLOOKUP(C94,Table1[ID],Table1[address1]),"")</f>
        <v>7</v>
      </c>
      <c r="M94" s="38" t="str">
        <f>IF($C94&lt;&gt;"",_xlfn.XLOOKUP(C94,Table1[ID],Table1[address2]),"")</f>
        <v>اسعد</v>
      </c>
      <c r="N94" s="38" t="str">
        <f>IF($C94&lt;&gt;"",_xlfn.XLOOKUP(C94,Table1[ID],Table1[address3]),"")</f>
        <v>طومانباي</v>
      </c>
      <c r="O94" s="38" t="str">
        <f>IF($C94&lt;&gt;"",_xlfn.XLOOKUP(C94,Table1[ID],Table1[address4]),"")</f>
        <v>6</v>
      </c>
      <c r="P94" s="38" t="str">
        <f>IF($C94&lt;&gt;"",_xlfn.XLOOKUP(C94,Table1[ID],Table1[address5]),"")</f>
        <v>22</v>
      </c>
      <c r="Q94" s="38" t="str">
        <f>IF($C94&lt;&gt;"",_xlfn.XLOOKUP(C94,Table1[ID],Table1[address7]),"")</f>
        <v/>
      </c>
      <c r="R94" s="38" t="str">
        <f>IF($C94&lt;&gt;"",_xlfn.XLOOKUP(C94,Table1[ID],Table1[address6]),"")</f>
        <v>الزيتون</v>
      </c>
      <c r="S94" s="37">
        <f>IF($C94&lt;&gt;"",_xlfn.XLOOKUP(C94,Table1[ID],Table1[bdate]),"")</f>
        <v>39568</v>
      </c>
      <c r="T94" s="38" t="str">
        <f>IF($C94&lt;&gt;"",_xlfn.XLOOKUP(C94,Table1[ID],Table1[school_job]),"")</f>
        <v/>
      </c>
      <c r="U94" s="38" t="str">
        <f>IF($C94&lt;&gt;"",_xlfn.XLOOKUP(C94,Table1[ID],Table1[con_father]),"")</f>
        <v/>
      </c>
      <c r="V94" s="38" t="str">
        <f>IF($C94&lt;&gt;"",_xlfn.XLOOKUP(C94,Table1[ID],Table1[notes]),"")</f>
        <v/>
      </c>
      <c r="W94" s="41" t="str">
        <f>IF(C94&lt;&gt;"",IF(_xlfn.FLOOR.MATH(C94,100)=0,"غير موزع",_xlfn.XLOOKUP(_xlfn.FLOOR.MATH(C94,100),Classes!$A$1:$A$8,Classes!$B$1:$B$8,"error")),"")</f>
        <v>القديس لوقا الرسول</v>
      </c>
    </row>
    <row r="95" spans="1:23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HYPERLINK("&amp;""""&amp;"https://raw.githubusercontent.com/KyrillosMorgan/preparatory/main/no_pic.jpg"),"")</f>
        <v>=HYPERLINK("https://raw.githubusercontent.com/KyrillosMorgan/preparatory/main/333.jpg",IMAGE("https://raw.githubusercontent.com/KyrillosMorgan/preparatory/main/333.jpg"))</v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>=IMAGE("https://raw.githubusercontent.com/KyrillosMorgan/preparatory/main/fingerprint.jpg")</v>
      </c>
      <c r="C95" s="38">
        <v>333</v>
      </c>
      <c r="D95" s="38" t="str">
        <f>IF(C95&lt;&gt;"",_xlfn.XLOOKUP(Class!C95,Table1[ID],Table1[fname]),"")</f>
        <v>مارك ميلاد فكري</v>
      </c>
      <c r="E95" s="37" cm="1">
        <f t="array" ref="E95">IF((C95&lt;&gt;"")*(COUNTIF(Table2[ID],Class!C95)&lt;&gt;0),INDEX(Attendance_sorted!$A$1:$CV$500,MATCH(Class!C95,Attendance_sorted!$A$1:$A$500),COUNTIF(Table2[ID],Class!C95)+1),"")</f>
        <v>45317</v>
      </c>
      <c r="F95" s="38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>1</v>
      </c>
      <c r="G95" s="40" cm="1">
        <f t="array" aca="1" ref="G95" ca="1">IF(C95&lt;&gt;"",IF(F95*100/Table3[حساب الحضور من اخر عدد مرات]&gt;100,1,F95/Table3[حساب الحضور من اخر عدد مرات]),"")</f>
        <v>0.1111111111111111</v>
      </c>
      <c r="H95" s="38" t="str">
        <f>IF(C95&lt;&gt;"",_xlfn.XLOOKUP(C95,Table1[ID],Table1[tel2]),"")</f>
        <v>01277636880</v>
      </c>
      <c r="I95" s="38" t="str">
        <f>IF(C95&lt;&gt;"",_xlfn.XLOOKUP(C95,Table1[ID],Table1[tel4]),"")</f>
        <v/>
      </c>
      <c r="J95" s="38" t="str">
        <f>IF(C95&lt;&gt;"",_xlfn.XLOOKUP(C95,Table1[ID],Table1[tel3]),"")</f>
        <v/>
      </c>
      <c r="K95" s="38" t="str">
        <f>IF(C95&lt;&gt;"",_xlfn.XLOOKUP(C95,Table1[ID],Table1[tel1]),"")</f>
        <v/>
      </c>
      <c r="L95" s="38" t="str">
        <f>IF($C95&lt;&gt;"",_xlfn.XLOOKUP(C95,Table1[ID],Table1[address1]),"")</f>
        <v>15</v>
      </c>
      <c r="M95" s="38" t="str">
        <f>IF($C95&lt;&gt;"",_xlfn.XLOOKUP(C95,Table1[ID],Table1[address2]),"")</f>
        <v>نصوح</v>
      </c>
      <c r="N95" s="38" t="str">
        <f>IF($C95&lt;&gt;"",_xlfn.XLOOKUP(C95,Table1[ID],Table1[address3]),"")</f>
        <v/>
      </c>
      <c r="O95" s="38" t="str">
        <f>IF($C95&lt;&gt;"",_xlfn.XLOOKUP(C95,Table1[ID],Table1[address4]),"")</f>
        <v/>
      </c>
      <c r="P95" s="38" t="str">
        <f>IF($C95&lt;&gt;"",_xlfn.XLOOKUP(C95,Table1[ID],Table1[address5]),"")</f>
        <v/>
      </c>
      <c r="Q95" s="38" t="str">
        <f>IF($C95&lt;&gt;"",_xlfn.XLOOKUP(C95,Table1[ID],Table1[address7]),"")</f>
        <v>مدرسة المعارف</v>
      </c>
      <c r="R95" s="38" t="str">
        <f>IF($C95&lt;&gt;"",_xlfn.XLOOKUP(C95,Table1[ID],Table1[address6]),"")</f>
        <v>الزيتون</v>
      </c>
      <c r="S95" s="37">
        <f>IF($C95&lt;&gt;"",_xlfn.XLOOKUP(C95,Table1[ID],Table1[bdate]),"")</f>
        <v>39831</v>
      </c>
      <c r="T95" s="38" t="str">
        <f>IF($C95&lt;&gt;"",_xlfn.XLOOKUP(C95,Table1[ID],Table1[school_job]),"")</f>
        <v/>
      </c>
      <c r="U95" s="38" t="str">
        <f>IF($C95&lt;&gt;"",_xlfn.XLOOKUP(C95,Table1[ID],Table1[con_father]),"")</f>
        <v/>
      </c>
      <c r="V95" s="38" t="str">
        <f>IF($C95&lt;&gt;"",_xlfn.XLOOKUP(C95,Table1[ID],Table1[notes]),"")</f>
        <v/>
      </c>
      <c r="W95" s="41" t="str">
        <f>IF(C95&lt;&gt;"",IF(_xlfn.FLOOR.MATH(C95,100)=0,"غير موزع",_xlfn.XLOOKUP(_xlfn.FLOOR.MATH(C95,100),Classes!$A$1:$A$8,Classes!$B$1:$B$8,"error")),"")</f>
        <v>القديس لوقا الرسول</v>
      </c>
    </row>
    <row r="96" spans="1:23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HYPERLINK("&amp;""""&amp;"https://raw.githubusercontent.com/KyrillosMorgan/preparatory/main/no_pic.jpg"),"")</f>
        <v>=HYPERLINK("https://raw.githubusercontent.com/KyrillosMorgan/preparatory/main/334.jpg",IMAGE("https://raw.githubusercontent.com/KyrillosMorgan/preparatory/main/334.jpg"))</v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>=IMAGE("https://raw.githubusercontent.com/KyrillosMorgan/preparatory/main/fingerprint.jpg")</v>
      </c>
      <c r="C96" s="38">
        <v>334</v>
      </c>
      <c r="D96" s="38" t="str">
        <f>IF(C96&lt;&gt;"",_xlfn.XLOOKUP(Class!C96,Table1[ID],Table1[fname]),"")</f>
        <v xml:space="preserve">ماريو ماجد مهاود </v>
      </c>
      <c r="E96" s="37" cm="1">
        <f t="array" ref="E96">IF((C96&lt;&gt;"")*(COUNTIF(Table2[ID],Class!C96)&lt;&gt;0),INDEX(Attendance_sorted!$A$1:$CV$500,MATCH(Class!C96,Attendance_sorted!$A$1:$A$500),COUNTIF(Table2[ID],Class!C96)+1),"")</f>
        <v>45338</v>
      </c>
      <c r="F96" s="38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>3</v>
      </c>
      <c r="G96" s="40" cm="1">
        <f t="array" aca="1" ref="G96" ca="1">IF(C96&lt;&gt;"",IF(F96*100/Table3[حساب الحضور من اخر عدد مرات]&gt;100,1,F96/Table3[حساب الحضور من اخر عدد مرات]),"")</f>
        <v>0.33333333333333331</v>
      </c>
      <c r="H96" s="38" t="str">
        <f>IF(C96&lt;&gt;"",_xlfn.XLOOKUP(C96,Table1[ID],Table1[tel2]),"")</f>
        <v/>
      </c>
      <c r="I96" s="38" t="str">
        <f>IF(C96&lt;&gt;"",_xlfn.XLOOKUP(C96,Table1[ID],Table1[tel4]),"")</f>
        <v>01281487073</v>
      </c>
      <c r="J96" s="38" t="str">
        <f>IF(C96&lt;&gt;"",_xlfn.XLOOKUP(C96,Table1[ID],Table1[tel3]),"")</f>
        <v>01212971164</v>
      </c>
      <c r="K96" s="38" t="str">
        <f>IF(C96&lt;&gt;"",_xlfn.XLOOKUP(C96,Table1[ID],Table1[tel1]),"")</f>
        <v/>
      </c>
      <c r="L96" s="38" t="str">
        <f>IF($C96&lt;&gt;"",_xlfn.XLOOKUP(C96,Table1[ID],Table1[address1]),"")</f>
        <v>12</v>
      </c>
      <c r="M96" s="38" t="str">
        <f>IF($C96&lt;&gt;"",_xlfn.XLOOKUP(C96,Table1[ID],Table1[address2]),"")</f>
        <v>ابراهيم الزناتي</v>
      </c>
      <c r="N96" s="38" t="str">
        <f>IF($C96&lt;&gt;"",_xlfn.XLOOKUP(C96,Table1[ID],Table1[address3]),"")</f>
        <v>طومانباي</v>
      </c>
      <c r="O96" s="38" t="str">
        <f>IF($C96&lt;&gt;"",_xlfn.XLOOKUP(C96,Table1[ID],Table1[address4]),"")</f>
        <v>3</v>
      </c>
      <c r="P96" s="38" t="str">
        <f>IF($C96&lt;&gt;"",_xlfn.XLOOKUP(C96,Table1[ID],Table1[address5]),"")</f>
        <v>6</v>
      </c>
      <c r="Q96" s="38" t="str">
        <f>IF($C96&lt;&gt;"",_xlfn.XLOOKUP(C96,Table1[ID],Table1[address7]),"")</f>
        <v>عمارة كوين للملابس</v>
      </c>
      <c r="R96" s="38" t="str">
        <f>IF($C96&lt;&gt;"",_xlfn.XLOOKUP(C96,Table1[ID],Table1[address6]),"")</f>
        <v>الزيتون</v>
      </c>
      <c r="S96" s="37">
        <f>IF($C96&lt;&gt;"",_xlfn.XLOOKUP(C96,Table1[ID],Table1[bdate]),"")</f>
        <v>39589</v>
      </c>
      <c r="T96" s="38" t="str">
        <f>IF($C96&lt;&gt;"",_xlfn.XLOOKUP(C96,Table1[ID],Table1[school_job]),"")</f>
        <v>المعارف الخاصة</v>
      </c>
      <c r="U96" s="38" t="str">
        <f>IF($C96&lt;&gt;"",_xlfn.XLOOKUP(C96,Table1[ID],Table1[con_father]),"")</f>
        <v>ابونا جرجس</v>
      </c>
      <c r="V96" s="38" t="str">
        <f>IF($C96&lt;&gt;"",_xlfn.XLOOKUP(C96,Table1[ID],Table1[notes]),"")</f>
        <v/>
      </c>
      <c r="W96" s="41" t="str">
        <f>IF(C96&lt;&gt;"",IF(_xlfn.FLOOR.MATH(C96,100)=0,"غير موزع",_xlfn.XLOOKUP(_xlfn.FLOOR.MATH(C96,100),Classes!$A$1:$A$8,Classes!$B$1:$B$8,"error")),"")</f>
        <v>القديس لوقا الرسول</v>
      </c>
    </row>
    <row r="97" spans="1:23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HYPERLINK("&amp;""""&amp;"https://raw.githubusercontent.com/KyrillosMorgan/preparatory/main/no_pic.jpg"),"")</f>
        <v>=HYPERLINK("https://raw.githubusercontent.com/KyrillosMorgan/preparatory/main/no_pic.jpg</v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>
        <v>336</v>
      </c>
      <c r="D97" s="38" t="str">
        <f>IF(C97&lt;&gt;"",_xlfn.XLOOKUP(Class!C97,Table1[ID],Table1[fname]),"")</f>
        <v xml:space="preserve">يوحنا فايز ادوارد </v>
      </c>
      <c r="E97" s="37" cm="1">
        <f t="array" ref="E97">IF((C97&lt;&gt;"")*(COUNTIF(Table2[ID],Class!C97)&lt;&gt;0),INDEX(Attendance_sorted!$A$1:$CV$500,MATCH(Class!C97,Attendance_sorted!$A$1:$A$500),COUNTIF(Table2[ID],Class!C97)+1),"")</f>
        <v>45345</v>
      </c>
      <c r="F97" s="38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>2</v>
      </c>
      <c r="G97" s="40" cm="1">
        <f t="array" aca="1" ref="G97" ca="1">IF(C97&lt;&gt;"",IF(F97*100/Table3[حساب الحضور من اخر عدد مرات]&gt;100,1,F97/Table3[حساب الحضور من اخر عدد مرات]),"")</f>
        <v>0.22222222222222221</v>
      </c>
      <c r="H97" s="38" t="str">
        <f>IF(C97&lt;&gt;"",_xlfn.XLOOKUP(C97,Table1[ID],Table1[tel2]),"")</f>
        <v>01061112137</v>
      </c>
      <c r="I97" s="38" t="str">
        <f>IF(C97&lt;&gt;"",_xlfn.XLOOKUP(C97,Table1[ID],Table1[tel4]),"")</f>
        <v/>
      </c>
      <c r="J97" s="38" t="str">
        <f>IF(C97&lt;&gt;"",_xlfn.XLOOKUP(C97,Table1[ID],Table1[tel3]),"")</f>
        <v/>
      </c>
      <c r="K97" s="38" t="str">
        <f>IF(C97&lt;&gt;"",_xlfn.XLOOKUP(C97,Table1[ID],Table1[tel1]),"")</f>
        <v/>
      </c>
      <c r="L97" s="38" t="str">
        <f>IF($C97&lt;&gt;"",_xlfn.XLOOKUP(C97,Table1[ID],Table1[address1]),"")</f>
        <v>22</v>
      </c>
      <c r="M97" s="38" t="str">
        <f>IF($C97&lt;&gt;"",_xlfn.XLOOKUP(C97,Table1[ID],Table1[address2]),"")</f>
        <v>الكريم</v>
      </c>
      <c r="N97" s="38" t="str">
        <f>IF($C97&lt;&gt;"",_xlfn.XLOOKUP(C97,Table1[ID],Table1[address3]),"")</f>
        <v>سليم</v>
      </c>
      <c r="O97" s="38" t="str">
        <f>IF($C97&lt;&gt;"",_xlfn.XLOOKUP(C97,Table1[ID],Table1[address4]),"")</f>
        <v/>
      </c>
      <c r="P97" s="38" t="str">
        <f>IF($C97&lt;&gt;"",_xlfn.XLOOKUP(C97,Table1[ID],Table1[address5]),"")</f>
        <v/>
      </c>
      <c r="Q97" s="38" t="str">
        <f>IF($C97&lt;&gt;"",_xlfn.XLOOKUP(C97,Table1[ID],Table1[address7]),"")</f>
        <v/>
      </c>
      <c r="R97" s="38" t="str">
        <f>IF($C97&lt;&gt;"",_xlfn.XLOOKUP(C97,Table1[ID],Table1[address6]),"")</f>
        <v>الزيتون</v>
      </c>
      <c r="S97" s="37">
        <f>IF($C97&lt;&gt;"",_xlfn.XLOOKUP(C97,Table1[ID],Table1[bdate]),"")</f>
        <v>39722</v>
      </c>
      <c r="T97" s="38" t="str">
        <f>IF($C97&lt;&gt;"",_xlfn.XLOOKUP(C97,Table1[ID],Table1[school_job]),"")</f>
        <v/>
      </c>
      <c r="U97" s="38" t="str">
        <f>IF($C97&lt;&gt;"",_xlfn.XLOOKUP(C97,Table1[ID],Table1[con_father]),"")</f>
        <v/>
      </c>
      <c r="V97" s="38" t="str">
        <f>IF($C97&lt;&gt;"",_xlfn.XLOOKUP(C97,Table1[ID],Table1[notes]),"")</f>
        <v/>
      </c>
      <c r="W97" s="41" t="str">
        <f>IF(C97&lt;&gt;"",IF(_xlfn.FLOOR.MATH(C97,100)=0,"غير موزع",_xlfn.XLOOKUP(_xlfn.FLOOR.MATH(C97,100),Classes!$A$1:$A$8,Classes!$B$1:$B$8,"error")),"")</f>
        <v>القديس لوقا الرسول</v>
      </c>
    </row>
    <row r="98" spans="1:23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HYPERLINK("&amp;""""&amp;"https://raw.githubusercontent.com/KyrillosMorgan/preparatory/main/no_pic.jpg"),"")</f>
        <v>=HYPERLINK("https://raw.githubusercontent.com/KyrillosMorgan/preparatory/main/337.jpg",IMAGE("https://raw.githubusercontent.com/KyrillosMorgan/preparatory/main/337.jpg"))</v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>=IMAGE("https://raw.githubusercontent.com/KyrillosMorgan/preparatory/main/fingerprint.jpg")</v>
      </c>
      <c r="C98" s="38">
        <v>337</v>
      </c>
      <c r="D98" s="38" t="str">
        <f>IF(C98&lt;&gt;"",_xlfn.XLOOKUP(Class!C98,Table1[ID],Table1[fname]),"")</f>
        <v xml:space="preserve">يوسف نبيل سمير </v>
      </c>
      <c r="E98" s="37" cm="1">
        <f t="array" ref="E98">IF((C98&lt;&gt;"")*(COUNTIF(Table2[ID],Class!C98)&lt;&gt;0),INDEX(Attendance_sorted!$A$1:$CV$500,MATCH(Class!C98,Attendance_sorted!$A$1:$A$500),COUNTIF(Table2[ID],Class!C98)+1),"")</f>
        <v>45338</v>
      </c>
      <c r="F98" s="38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>4</v>
      </c>
      <c r="G98" s="40" cm="1">
        <f t="array" aca="1" ref="G98" ca="1">IF(C98&lt;&gt;"",IF(F98*100/Table3[حساب الحضور من اخر عدد مرات]&gt;100,1,F98/Table3[حساب الحضور من اخر عدد مرات]),"")</f>
        <v>0.44444444444444442</v>
      </c>
      <c r="H98" s="38" t="str">
        <f>IF(C98&lt;&gt;"",_xlfn.XLOOKUP(C98,Table1[ID],Table1[tel2]),"")</f>
        <v>01024293898</v>
      </c>
      <c r="I98" s="38" t="str">
        <f>IF(C98&lt;&gt;"",_xlfn.XLOOKUP(C98,Table1[ID],Table1[tel4]),"")</f>
        <v>01000964373</v>
      </c>
      <c r="J98" s="38" t="str">
        <f>IF(C98&lt;&gt;"",_xlfn.XLOOKUP(C98,Table1[ID],Table1[tel3]),"")</f>
        <v/>
      </c>
      <c r="K98" s="38" t="str">
        <f>IF(C98&lt;&gt;"",_xlfn.XLOOKUP(C98,Table1[ID],Table1[tel1]),"")</f>
        <v/>
      </c>
      <c r="L98" s="38" t="str">
        <f>IF($C98&lt;&gt;"",_xlfn.XLOOKUP(C98,Table1[ID],Table1[address1]),"")</f>
        <v/>
      </c>
      <c r="M98" s="38" t="str">
        <f>IF($C98&lt;&gt;"",_xlfn.XLOOKUP(C98,Table1[ID],Table1[address2]),"")</f>
        <v>زغلول</v>
      </c>
      <c r="N98" s="38" t="str">
        <f>IF($C98&lt;&gt;"",_xlfn.XLOOKUP(C98,Table1[ID],Table1[address3]),"")</f>
        <v>جسر السويس</v>
      </c>
      <c r="O98" s="38" t="str">
        <f>IF($C98&lt;&gt;"",_xlfn.XLOOKUP(C98,Table1[ID],Table1[address4]),"")</f>
        <v>4</v>
      </c>
      <c r="P98" s="38" t="str">
        <f>IF($C98&lt;&gt;"",_xlfn.XLOOKUP(C98,Table1[ID],Table1[address5]),"")</f>
        <v>8</v>
      </c>
      <c r="Q98" s="38" t="str">
        <f>IF($C98&lt;&gt;"",_xlfn.XLOOKUP(C98,Table1[ID],Table1[address7]),"")</f>
        <v>سنترال</v>
      </c>
      <c r="R98" s="38" t="str">
        <f>IF($C98&lt;&gt;"",_xlfn.XLOOKUP(C98,Table1[ID],Table1[address6]),"")</f>
        <v>الزيتون</v>
      </c>
      <c r="S98" s="37">
        <f>IF($C98&lt;&gt;"",_xlfn.XLOOKUP(C98,Table1[ID],Table1[bdate]),"")</f>
        <v>39750</v>
      </c>
      <c r="T98" s="38" t="str">
        <f>IF($C98&lt;&gt;"",_xlfn.XLOOKUP(C98,Table1[ID],Table1[school_job]),"")</f>
        <v>بي كرنك</v>
      </c>
      <c r="U98" s="38" t="str">
        <f>IF($C98&lt;&gt;"",_xlfn.XLOOKUP(C98,Table1[ID],Table1[con_father]),"")</f>
        <v>ابونا جرجس</v>
      </c>
      <c r="V98" s="38" t="str">
        <f>IF($C98&lt;&gt;"",_xlfn.XLOOKUP(C98,Table1[ID],Table1[notes]),"")</f>
        <v/>
      </c>
      <c r="W98" s="41" t="str">
        <f>IF(C98&lt;&gt;"",IF(_xlfn.FLOOR.MATH(C98,100)=0,"غير موزع",_xlfn.XLOOKUP(_xlfn.FLOOR.MATH(C98,100),Classes!$A$1:$A$8,Classes!$B$1:$B$8,"error")),"")</f>
        <v>القديس لوقا الرسول</v>
      </c>
    </row>
    <row r="99" spans="1:23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HYPERLINK("&amp;""""&amp;"https://raw.githubusercontent.com/KyrillosMorgan/preparatory/main/no_pic.jpg"),"")</f>
        <v>=HYPERLINK("https://raw.githubusercontent.com/KyrillosMorgan/preparatory/main/338.jpg",IMAGE("https://raw.githubusercontent.com/KyrillosMorgan/preparatory/main/338.jpg"))</v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>=IMAGE("https://raw.githubusercontent.com/KyrillosMorgan/preparatory/main/fingerprint.jpg")</v>
      </c>
      <c r="C99" s="38">
        <v>338</v>
      </c>
      <c r="D99" s="38" t="str">
        <f>IF(C99&lt;&gt;"",_xlfn.XLOOKUP(Class!C99,Table1[ID],Table1[fname]),"")</f>
        <v>ميخائيل القس اسحق قسطور</v>
      </c>
      <c r="E99" s="37" cm="1">
        <f t="array" ref="E99">IF((C99&lt;&gt;"")*(COUNTIF(Table2[ID],Class!C99)&lt;&gt;0),INDEX(Attendance_sorted!$A$1:$CV$500,MATCH(Class!C99,Attendance_sorted!$A$1:$A$500),COUNTIF(Table2[ID],Class!C99)+1),"")</f>
        <v>45338</v>
      </c>
      <c r="F99" s="38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>4</v>
      </c>
      <c r="G99" s="40" cm="1">
        <f t="array" aca="1" ref="G99" ca="1">IF(C99&lt;&gt;"",IF(F99*100/Table3[حساب الحضور من اخر عدد مرات]&gt;100,1,F99/Table3[حساب الحضور من اخر عدد مرات]),"")</f>
        <v>0.44444444444444442</v>
      </c>
      <c r="H99" s="38" t="str">
        <f>IF(C99&lt;&gt;"",_xlfn.XLOOKUP(C99,Table1[ID],Table1[tel2]),"")</f>
        <v>01212232756</v>
      </c>
      <c r="I99" s="38" t="str">
        <f>IF(C99&lt;&gt;"",_xlfn.XLOOKUP(C99,Table1[ID],Table1[tel4]),"")</f>
        <v/>
      </c>
      <c r="J99" s="38" t="str">
        <f>IF(C99&lt;&gt;"",_xlfn.XLOOKUP(C99,Table1[ID],Table1[tel3]),"")</f>
        <v/>
      </c>
      <c r="K99" s="38" t="str">
        <f>IF(C99&lt;&gt;"",_xlfn.XLOOKUP(C99,Table1[ID],Table1[tel1]),"")</f>
        <v/>
      </c>
      <c r="L99" s="38" t="str">
        <f>IF($C99&lt;&gt;"",_xlfn.XLOOKUP(C99,Table1[ID],Table1[address1]),"")</f>
        <v>116</v>
      </c>
      <c r="M99" s="38" t="str">
        <f>IF($C99&lt;&gt;"",_xlfn.XLOOKUP(C99,Table1[ID],Table1[address2]),"")</f>
        <v>طومانباي</v>
      </c>
      <c r="N99" s="38" t="str">
        <f>IF($C99&lt;&gt;"",_xlfn.XLOOKUP(C99,Table1[ID],Table1[address3]),"")</f>
        <v/>
      </c>
      <c r="O99" s="38" t="str">
        <f>IF($C99&lt;&gt;"",_xlfn.XLOOKUP(C99,Table1[ID],Table1[address4]),"")</f>
        <v>8</v>
      </c>
      <c r="P99" s="38" t="str">
        <f>IF($C99&lt;&gt;"",_xlfn.XLOOKUP(C99,Table1[ID],Table1[address5]),"")</f>
        <v>قدام الاسانسير</v>
      </c>
      <c r="Q99" s="38" t="str">
        <f>IF($C99&lt;&gt;"",_xlfn.XLOOKUP(C99,Table1[ID],Table1[address7]),"")</f>
        <v>فول ماروسكا</v>
      </c>
      <c r="R99" s="38" t="str">
        <f>IF($C99&lt;&gt;"",_xlfn.XLOOKUP(C99,Table1[ID],Table1[address6]),"")</f>
        <v>الزيتون</v>
      </c>
      <c r="S99" s="37">
        <f>IF($C99&lt;&gt;"",_xlfn.XLOOKUP(C99,Table1[ID],Table1[bdate]),"")</f>
        <v>39614</v>
      </c>
      <c r="T99" s="38" t="str">
        <f>IF($C99&lt;&gt;"",_xlfn.XLOOKUP(C99,Table1[ID],Table1[school_job]),"")</f>
        <v>سان جون الامريكية</v>
      </c>
      <c r="U99" s="38" t="str">
        <f>IF($C99&lt;&gt;"",_xlfn.XLOOKUP(C99,Table1[ID],Table1[con_father]),"")</f>
        <v>ابونا كيرلس</v>
      </c>
      <c r="V99" s="38" t="str">
        <f>IF($C99&lt;&gt;"",_xlfn.XLOOKUP(C99,Table1[ID],Table1[notes]),"")</f>
        <v/>
      </c>
      <c r="W99" s="41" t="str">
        <f>IF(C99&lt;&gt;"",IF(_xlfn.FLOOR.MATH(C99,100)=0,"غير موزع",_xlfn.XLOOKUP(_xlfn.FLOOR.MATH(C99,100),Classes!$A$1:$A$8,Classes!$B$1:$B$8,"error")),"")</f>
        <v>القديس لوقا الرسول</v>
      </c>
    </row>
    <row r="100" spans="1:23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HYPERLINK("&amp;""""&amp;"https://raw.githubusercontent.com/KyrillosMorgan/preparatory/main/no_pic.jpg"),"")</f>
        <v>=HYPERLINK("https://raw.githubusercontent.com/KyrillosMorgan/preparatory/main/339.jpg",IMAGE("https://raw.githubusercontent.com/KyrillosMorgan/preparatory/main/339.jpg"))</v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>=IMAGE("https://raw.githubusercontent.com/KyrillosMorgan/preparatory/main/fingerprint.jpg")</v>
      </c>
      <c r="C100" s="38">
        <v>339</v>
      </c>
      <c r="D100" s="38" t="str">
        <f>IF(C100&lt;&gt;"",_xlfn.XLOOKUP(Class!C100,Table1[ID],Table1[fname]),"")</f>
        <v>نور لطفي حكيم سيف</v>
      </c>
      <c r="E100" s="37" cm="1">
        <f t="array" ref="E100">IF((C100&lt;&gt;"")*(COUNTIF(Table2[ID],Class!C100)&lt;&gt;0),INDEX(Attendance_sorted!$A$1:$CV$500,MATCH(Class!C100,Attendance_sorted!$A$1:$A$500),COUNTIF(Table2[ID],Class!C100)+1),"")</f>
        <v>45254</v>
      </c>
      <c r="F100" s="38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>0</v>
      </c>
      <c r="G100" s="40" cm="1">
        <f t="array" aca="1" ref="G100" ca="1">IF(C100&lt;&gt;"",IF(F100*100/Table3[حساب الحضور من اخر عدد مرات]&gt;100,1,F100/Table3[حساب الحضور من اخر عدد مرات]),"")</f>
        <v>0</v>
      </c>
      <c r="H100" s="38" t="str">
        <f>IF(C100&lt;&gt;"",_xlfn.XLOOKUP(C100,Table1[ID],Table1[tel2]),"")</f>
        <v>01102941591</v>
      </c>
      <c r="I100" s="38" t="str">
        <f>IF(C100&lt;&gt;"",_xlfn.XLOOKUP(C100,Table1[ID],Table1[tel4]),"")</f>
        <v>01159106318</v>
      </c>
      <c r="J100" s="38" t="str">
        <f>IF(C100&lt;&gt;"",_xlfn.XLOOKUP(C100,Table1[ID],Table1[tel3]),"")</f>
        <v>01005435154</v>
      </c>
      <c r="K100" s="38" t="str">
        <f>IF(C100&lt;&gt;"",_xlfn.XLOOKUP(C100,Table1[ID],Table1[tel1]),"")</f>
        <v/>
      </c>
      <c r="L100" s="38" t="str">
        <f>IF($C100&lt;&gt;"",_xlfn.XLOOKUP(C100,Table1[ID],Table1[address1]),"")</f>
        <v>10</v>
      </c>
      <c r="M100" s="38" t="str">
        <f>IF($C100&lt;&gt;"",_xlfn.XLOOKUP(C100,Table1[ID],Table1[address2]),"")</f>
        <v>مدخل المعسكر</v>
      </c>
      <c r="N100" s="38" t="str">
        <f>IF($C100&lt;&gt;"",_xlfn.XLOOKUP(C100,Table1[ID],Table1[address3]),"")</f>
        <v>ميدان ابن الحكم</v>
      </c>
      <c r="O100" s="38" t="str">
        <f>IF($C100&lt;&gt;"",_xlfn.XLOOKUP(C100,Table1[ID],Table1[address4]),"")</f>
        <v>10</v>
      </c>
      <c r="P100" s="38" t="str">
        <f>IF($C100&lt;&gt;"",_xlfn.XLOOKUP(C100,Table1[ID],Table1[address5]),"")</f>
        <v>19</v>
      </c>
      <c r="Q100" s="38" t="str">
        <f>IF($C100&lt;&gt;"",_xlfn.XLOOKUP(C100,Table1[ID],Table1[address7]),"")</f>
        <v>جامع</v>
      </c>
      <c r="R100" s="38" t="str">
        <f>IF($C100&lt;&gt;"",_xlfn.XLOOKUP(C100,Table1[ID],Table1[address6]),"")</f>
        <v>الزيتون</v>
      </c>
      <c r="S100" s="37">
        <f>IF($C100&lt;&gt;"",_xlfn.XLOOKUP(C100,Table1[ID],Table1[bdate]),"")</f>
        <v>39436</v>
      </c>
      <c r="T100" s="38" t="str">
        <f>IF($C100&lt;&gt;"",_xlfn.XLOOKUP(C100,Table1[ID],Table1[school_job]),"")</f>
        <v>عمرو ابن عبد العزيز</v>
      </c>
      <c r="U100" s="38" t="str">
        <f>IF($C100&lt;&gt;"",_xlfn.XLOOKUP(C100,Table1[ID],Table1[con_father]),"")</f>
        <v>ابونا انطونيوس</v>
      </c>
      <c r="V100" s="38" t="str">
        <f>IF($C100&lt;&gt;"",_xlfn.XLOOKUP(C100,Table1[ID],Table1[notes]),"")</f>
        <v/>
      </c>
      <c r="W100" s="41" t="str">
        <f>IF(C100&lt;&gt;"",IF(_xlfn.FLOOR.MATH(C100,100)=0,"غير موزع",_xlfn.XLOOKUP(_xlfn.FLOOR.MATH(C100,100),Classes!$A$1:$A$8,Classes!$B$1:$B$8,"error")),"")</f>
        <v>القديس لوقا الرسول</v>
      </c>
    </row>
    <row r="101" spans="1:23" s="1" customFormat="1">
      <c r="A101" s="3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=HYPERLINK("&amp;""""&amp;"https://raw.githubusercontent.com/KyrillosMorgan/preparatory/main/no_pic.jpg"),"")</f>
        <v>=HYPERLINK("https://raw.githubusercontent.com/KyrillosMorgan/preparatory/main/no_pic.jpg</v>
      </c>
      <c r="B101" s="3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/>
      </c>
      <c r="C101" s="38">
        <v>340</v>
      </c>
      <c r="D101" s="38" t="str">
        <f>IF(C101&lt;&gt;"",_xlfn.XLOOKUP(Class!C101,Table1[ID],Table1[fname]),"")</f>
        <v>كيفن هاني رضانا</v>
      </c>
      <c r="E101" s="37" cm="1">
        <f t="array" ref="E101">IF((C101&lt;&gt;"")*(COUNTIF(Table2[ID],Class!C101)&lt;&gt;0),INDEX(Attendance_sorted!$A$1:$CV$500,MATCH(Class!C101,Attendance_sorted!$A$1:$A$500),COUNTIF(Table2[ID],Class!C101)+1),"")</f>
        <v>45317</v>
      </c>
      <c r="F101" s="38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>1</v>
      </c>
      <c r="G101" s="40" cm="1">
        <f t="array" aca="1" ref="G101" ca="1">IF(C101&lt;&gt;"",IF(F101*100/Table3[حساب الحضور من اخر عدد مرات]&gt;100,1,F101/Table3[حساب الحضور من اخر عدد مرات]),"")</f>
        <v>0.1111111111111111</v>
      </c>
      <c r="H101" s="38" t="str">
        <f>IF(C101&lt;&gt;"",_xlfn.XLOOKUP(C101,Table1[ID],Table1[tel2]),"")</f>
        <v>01554346152</v>
      </c>
      <c r="I101" s="38" t="str">
        <f>IF(C101&lt;&gt;"",_xlfn.XLOOKUP(C101,Table1[ID],Table1[tel4]),"")</f>
        <v/>
      </c>
      <c r="J101" s="38" t="str">
        <f>IF(C101&lt;&gt;"",_xlfn.XLOOKUP(C101,Table1[ID],Table1[tel3]),"")</f>
        <v/>
      </c>
      <c r="K101" s="38" t="str">
        <f>IF(C101&lt;&gt;"",_xlfn.XLOOKUP(C101,Table1[ID],Table1[tel1]),"")</f>
        <v/>
      </c>
      <c r="L101" s="38" t="str">
        <f>IF($C101&lt;&gt;"",_xlfn.XLOOKUP(C101,Table1[ID],Table1[address1]),"")</f>
        <v>19</v>
      </c>
      <c r="M101" s="38" t="str">
        <f>IF($C101&lt;&gt;"",_xlfn.XLOOKUP(C101,Table1[ID],Table1[address2]),"")</f>
        <v>سنان</v>
      </c>
      <c r="N101" s="38" t="str">
        <f>IF($C101&lt;&gt;"",_xlfn.XLOOKUP(C101,Table1[ID],Table1[address3]),"")</f>
        <v/>
      </c>
      <c r="O101" s="38" t="str">
        <f>IF($C101&lt;&gt;"",_xlfn.XLOOKUP(C101,Table1[ID],Table1[address4]),"")</f>
        <v>9</v>
      </c>
      <c r="P101" s="38" t="str">
        <f>IF($C101&lt;&gt;"",_xlfn.XLOOKUP(C101,Table1[ID],Table1[address5]),"")</f>
        <v>12</v>
      </c>
      <c r="Q101" s="38" t="str">
        <f>IF($C101&lt;&gt;"",_xlfn.XLOOKUP(C101,Table1[ID],Table1[address7]),"")</f>
        <v/>
      </c>
      <c r="R101" s="38" t="str">
        <f>IF($C101&lt;&gt;"",_xlfn.XLOOKUP(C101,Table1[ID],Table1[address6]),"")</f>
        <v>الزيتون</v>
      </c>
      <c r="S101" s="37">
        <f>IF($C101&lt;&gt;"",_xlfn.XLOOKUP(C101,Table1[ID],Table1[bdate]),"")</f>
        <v>39690</v>
      </c>
      <c r="T101" s="38" t="str">
        <f>IF($C101&lt;&gt;"",_xlfn.XLOOKUP(C101,Table1[ID],Table1[school_job]),"")</f>
        <v/>
      </c>
      <c r="U101" s="38" t="str">
        <f>IF($C101&lt;&gt;"",_xlfn.XLOOKUP(C101,Table1[ID],Table1[con_father]),"")</f>
        <v/>
      </c>
      <c r="V101" s="38" t="str">
        <f>IF($C101&lt;&gt;"",_xlfn.XLOOKUP(C101,Table1[ID],Table1[notes]),"")</f>
        <v>رقم الأب 01006006741  
غير منتظم ولم يحضر الا مرتين ف السنة و تم افتقاده</v>
      </c>
      <c r="W101" s="41" t="str">
        <f>IF(C101&lt;&gt;"",IF(_xlfn.FLOOR.MATH(C101,100)=0,"غير موزع",_xlfn.XLOOKUP(_xlfn.FLOOR.MATH(C101,100),Classes!$A$1:$A$8,Classes!$B$1:$B$8,"error")),"")</f>
        <v>القديس لوقا الرسول</v>
      </c>
    </row>
    <row r="102" spans="1:23" s="1" customFormat="1">
      <c r="A102" s="3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=HYPERLINK("&amp;""""&amp;"https://raw.githubusercontent.com/KyrillosMorgan/preparatory/main/no_pic.jpg"),"")</f>
        <v>=HYPERLINK("https://raw.githubusercontent.com/KyrillosMorgan/preparatory/main/341.jpg",IMAGE("https://raw.githubusercontent.com/KyrillosMorgan/preparatory/main/341.jpg"))</v>
      </c>
      <c r="B102" s="3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>=IMAGE("https://raw.githubusercontent.com/KyrillosMorgan/preparatory/main/fingerprint.jpg")</v>
      </c>
      <c r="C102" s="38">
        <v>341</v>
      </c>
      <c r="D102" s="38" t="str">
        <f>IF(C102&lt;&gt;"",_xlfn.XLOOKUP(Class!C102,Table1[ID],Table1[fname]),"")</f>
        <v xml:space="preserve">مارتيروس مدحت مختار </v>
      </c>
      <c r="E102" s="37" cm="1">
        <f t="array" ref="E102">IF((C102&lt;&gt;"")*(COUNTIF(Table2[ID],Class!C102)&lt;&gt;0),INDEX(Attendance_sorted!$A$1:$CV$500,MATCH(Class!C102,Attendance_sorted!$A$1:$A$500),COUNTIF(Table2[ID],Class!C102)+1),"")</f>
        <v>45247</v>
      </c>
      <c r="F102" s="38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>0</v>
      </c>
      <c r="G102" s="40" cm="1">
        <f t="array" aca="1" ref="G102" ca="1">IF(C102&lt;&gt;"",IF(F102*100/Table3[حساب الحضور من اخر عدد مرات]&gt;100,1,F102/Table3[حساب الحضور من اخر عدد مرات]),"")</f>
        <v>0</v>
      </c>
      <c r="H102" s="38" t="str">
        <f>IF(C102&lt;&gt;"",_xlfn.XLOOKUP(C102,Table1[ID],Table1[tel2]),"")</f>
        <v/>
      </c>
      <c r="I102" s="38" t="str">
        <f>IF(C102&lt;&gt;"",_xlfn.XLOOKUP(C102,Table1[ID],Table1[tel4]),"")</f>
        <v>01227670850</v>
      </c>
      <c r="J102" s="38" t="str">
        <f>IF(C102&lt;&gt;"",_xlfn.XLOOKUP(C102,Table1[ID],Table1[tel3]),"")</f>
        <v/>
      </c>
      <c r="K102" s="38" t="str">
        <f>IF(C102&lt;&gt;"",_xlfn.XLOOKUP(C102,Table1[ID],Table1[tel1]),"")</f>
        <v/>
      </c>
      <c r="L102" s="38" t="str">
        <f>IF($C102&lt;&gt;"",_xlfn.XLOOKUP(C102,Table1[ID],Table1[address1]),"")</f>
        <v>14</v>
      </c>
      <c r="M102" s="38" t="str">
        <f>IF($C102&lt;&gt;"",_xlfn.XLOOKUP(C102,Table1[ID],Table1[address2]),"")</f>
        <v>سنان</v>
      </c>
      <c r="N102" s="38" t="str">
        <f>IF($C102&lt;&gt;"",_xlfn.XLOOKUP(C102,Table1[ID],Table1[address3]),"")</f>
        <v/>
      </c>
      <c r="O102" s="38" t="str">
        <f>IF($C102&lt;&gt;"",_xlfn.XLOOKUP(C102,Table1[ID],Table1[address4]),"")</f>
        <v>5</v>
      </c>
      <c r="P102" s="38" t="str">
        <f>IF($C102&lt;&gt;"",_xlfn.XLOOKUP(C102,Table1[ID],Table1[address5]),"")</f>
        <v>8</v>
      </c>
      <c r="Q102" s="38" t="str">
        <f>IF($C102&lt;&gt;"",_xlfn.XLOOKUP(C102,Table1[ID],Table1[address7]),"")</f>
        <v>سوبر ماركت العجايبي</v>
      </c>
      <c r="R102" s="38" t="str">
        <f>IF($C102&lt;&gt;"",_xlfn.XLOOKUP(C102,Table1[ID],Table1[address6]),"")</f>
        <v>الزيتون</v>
      </c>
      <c r="S102" s="37">
        <f>IF($C102&lt;&gt;"",_xlfn.XLOOKUP(C102,Table1[ID],Table1[bdate]),"")</f>
        <v>39636</v>
      </c>
      <c r="T102" s="38" t="str">
        <f>IF($C102&lt;&gt;"",_xlfn.XLOOKUP(C102,Table1[ID],Table1[school_job]),"")</f>
        <v>المعارف الحديثة</v>
      </c>
      <c r="U102" s="38" t="str">
        <f>IF($C102&lt;&gt;"",_xlfn.XLOOKUP(C102,Table1[ID],Table1[con_father]),"")</f>
        <v/>
      </c>
      <c r="V102" s="38" t="str">
        <f>IF($C102&lt;&gt;"",_xlfn.XLOOKUP(C102,Table1[ID],Table1[notes]),"")</f>
        <v/>
      </c>
      <c r="W102" s="41" t="str">
        <f>IF(C102&lt;&gt;"",IF(_xlfn.FLOOR.MATH(C102,100)=0,"غير موزع",_xlfn.XLOOKUP(_xlfn.FLOOR.MATH(C102,100),Classes!$A$1:$A$8,Classes!$B$1:$B$8,"error")),"")</f>
        <v>القديس لوقا الرسول</v>
      </c>
    </row>
    <row r="103" spans="1:23" s="1" customFormat="1">
      <c r="A103" s="3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=HYPERLINK("&amp;""""&amp;"https://raw.githubusercontent.com/KyrillosMorgan/preparatory/main/no_pic.jpg"),"")</f>
        <v>=HYPERLINK("https://raw.githubusercontent.com/KyrillosMorgan/preparatory/main/342.jpg",IMAGE("https://raw.githubusercontent.com/KyrillosMorgan/preparatory/main/342.jpg"))</v>
      </c>
      <c r="B103" s="3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>=IMAGE("https://raw.githubusercontent.com/KyrillosMorgan/preparatory/main/fingerprint.jpg")</v>
      </c>
      <c r="C103" s="38">
        <v>342</v>
      </c>
      <c r="D103" s="38" t="str">
        <f>IF(C103&lt;&gt;"",_xlfn.XLOOKUP(Class!C103,Table1[ID],Table1[fname]),"")</f>
        <v>باترك تيسير ادوار</v>
      </c>
      <c r="E103" s="37" cm="1">
        <f t="array" ref="E103">IF((C103&lt;&gt;"")*(COUNTIF(Table2[ID],Class!C103)&lt;&gt;0),INDEX(Attendance_sorted!$A$1:$CV$500,MATCH(Class!C103,Attendance_sorted!$A$1:$A$500),COUNTIF(Table2[ID],Class!C103)+1),"")</f>
        <v>45338</v>
      </c>
      <c r="F103" s="38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>4</v>
      </c>
      <c r="G103" s="40" cm="1">
        <f t="array" aca="1" ref="G103" ca="1">IF(C103&lt;&gt;"",IF(F103*100/Table3[حساب الحضور من اخر عدد مرات]&gt;100,1,F103/Table3[حساب الحضور من اخر عدد مرات]),"")</f>
        <v>0.44444444444444442</v>
      </c>
      <c r="H103" s="38" t="str">
        <f>IF(C103&lt;&gt;"",_xlfn.XLOOKUP(C103,Table1[ID],Table1[tel2]),"")</f>
        <v>01274566765</v>
      </c>
      <c r="I103" s="38" t="str">
        <f>IF(C103&lt;&gt;"",_xlfn.XLOOKUP(C103,Table1[ID],Table1[tel4]),"")</f>
        <v>01222507532</v>
      </c>
      <c r="J103" s="38" t="str">
        <f>IF(C103&lt;&gt;"",_xlfn.XLOOKUP(C103,Table1[ID],Table1[tel3]),"")</f>
        <v>01226016151</v>
      </c>
      <c r="K103" s="38" t="str">
        <f>IF(C103&lt;&gt;"",_xlfn.XLOOKUP(C103,Table1[ID],Table1[tel1]),"")</f>
        <v/>
      </c>
      <c r="L103" s="38" t="str">
        <f>IF($C103&lt;&gt;"",_xlfn.XLOOKUP(C103,Table1[ID],Table1[address1]),"")</f>
        <v>57</v>
      </c>
      <c r="M103" s="38" t="str">
        <f>IF($C103&lt;&gt;"",_xlfn.XLOOKUP(C103,Table1[ID],Table1[address2]),"")</f>
        <v>الشيخ خطاب</v>
      </c>
      <c r="N103" s="38" t="str">
        <f>IF($C103&lt;&gt;"",_xlfn.XLOOKUP(C103,Table1[ID],Table1[address3]),"")</f>
        <v>ترعة الجبل</v>
      </c>
      <c r="O103" s="38" t="str">
        <f>IF($C103&lt;&gt;"",_xlfn.XLOOKUP(C103,Table1[ID],Table1[address4]),"")</f>
        <v xml:space="preserve">   7</v>
      </c>
      <c r="P103" s="38" t="str">
        <f>IF($C103&lt;&gt;"",_xlfn.XLOOKUP(C103,Table1[ID],Table1[address5]),"")</f>
        <v>32</v>
      </c>
      <c r="Q103" s="38" t="str">
        <f>IF($C103&lt;&gt;"",_xlfn.XLOOKUP(C103,Table1[ID],Table1[address7]),"")</f>
        <v>فرجاني الزيتون</v>
      </c>
      <c r="R103" s="38" t="str">
        <f>IF($C103&lt;&gt;"",_xlfn.XLOOKUP(C103,Table1[ID],Table1[address6]),"")</f>
        <v>الزيتون</v>
      </c>
      <c r="S103" s="37">
        <f>IF($C103&lt;&gt;"",_xlfn.XLOOKUP(C103,Table1[ID],Table1[bdate]),"")</f>
        <v>39519</v>
      </c>
      <c r="T103" s="38" t="str">
        <f>IF($C103&lt;&gt;"",_xlfn.XLOOKUP(C103,Table1[ID],Table1[school_job]),"")</f>
        <v>مصر المستقبل</v>
      </c>
      <c r="U103" s="38" t="str">
        <f>IF($C103&lt;&gt;"",_xlfn.XLOOKUP(C103,Table1[ID],Table1[con_father]),"")</f>
        <v>ابونا جرجس</v>
      </c>
      <c r="V103" s="38" t="str">
        <f>IF($C103&lt;&gt;"",_xlfn.XLOOKUP(C103,Table1[ID],Table1[notes]),"")</f>
        <v/>
      </c>
      <c r="W103" s="41" t="str">
        <f>IF(C103&lt;&gt;"",IF(_xlfn.FLOOR.MATH(C103,100)=0,"غير موزع",_xlfn.XLOOKUP(_xlfn.FLOOR.MATH(C103,100),Classes!$A$1:$A$8,Classes!$B$1:$B$8,"error")),"")</f>
        <v>القديس لوقا الرسول</v>
      </c>
    </row>
    <row r="104" spans="1:23" s="1" customFormat="1">
      <c r="A104" s="3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=HYPERLINK("&amp;""""&amp;"https://raw.githubusercontent.com/KyrillosMorgan/preparatory/main/no_pic.jpg"),"")</f>
        <v>=HYPERLINK("https://raw.githubusercontent.com/KyrillosMorgan/preparatory/main/no_pic.jpg</v>
      </c>
      <c r="B104" s="3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/>
      </c>
      <c r="C104" s="38">
        <v>343</v>
      </c>
      <c r="D104" s="38" t="str">
        <f>IF(C104&lt;&gt;"",_xlfn.XLOOKUP(Class!C104,Table1[ID],Table1[fname]),"")</f>
        <v>بيتر فرنسيس منير فرنسيس</v>
      </c>
      <c r="E104" s="37" cm="1">
        <f t="array" ref="E104">IF((C104&lt;&gt;"")*(COUNTIF(Table2[ID],Class!C104)&lt;&gt;0),INDEX(Attendance_sorted!$A$1:$CV$500,MATCH(Class!C104,Attendance_sorted!$A$1:$A$500),COUNTIF(Table2[ID],Class!C104)+1),"")</f>
        <v>45233</v>
      </c>
      <c r="F104" s="38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>0</v>
      </c>
      <c r="G104" s="40" cm="1">
        <f t="array" aca="1" ref="G104" ca="1">IF(C104&lt;&gt;"",IF(F104*100/Table3[حساب الحضور من اخر عدد مرات]&gt;100,1,F104/Table3[حساب الحضور من اخر عدد مرات]),"")</f>
        <v>0</v>
      </c>
      <c r="H104" s="38" t="str">
        <f>IF(C104&lt;&gt;"",_xlfn.XLOOKUP(C104,Table1[ID],Table1[tel2]),"")</f>
        <v>01281117057</v>
      </c>
      <c r="I104" s="38" t="str">
        <f>IF(C104&lt;&gt;"",_xlfn.XLOOKUP(C104,Table1[ID],Table1[tel4]),"")</f>
        <v>0127313911</v>
      </c>
      <c r="J104" s="38" t="str">
        <f>IF(C104&lt;&gt;"",_xlfn.XLOOKUP(C104,Table1[ID],Table1[tel3]),"")</f>
        <v>01281466784</v>
      </c>
      <c r="K104" s="38" t="str">
        <f>IF(C104&lt;&gt;"",_xlfn.XLOOKUP(C104,Table1[ID],Table1[tel1]),"")</f>
        <v/>
      </c>
      <c r="L104" s="38" t="str">
        <f>IF($C104&lt;&gt;"",_xlfn.XLOOKUP(C104,Table1[ID],Table1[address1]),"")</f>
        <v>2</v>
      </c>
      <c r="M104" s="38" t="str">
        <f>IF($C104&lt;&gt;"",_xlfn.XLOOKUP(C104,Table1[ID],Table1[address2]),"")</f>
        <v>المتوكل</v>
      </c>
      <c r="N104" s="38" t="str">
        <f>IF($C104&lt;&gt;"",_xlfn.XLOOKUP(C104,Table1[ID],Table1[address3]),"")</f>
        <v/>
      </c>
      <c r="O104" s="38" t="str">
        <f>IF($C104&lt;&gt;"",_xlfn.XLOOKUP(C104,Table1[ID],Table1[address4]),"")</f>
        <v>2</v>
      </c>
      <c r="P104" s="38" t="str">
        <f>IF($C104&lt;&gt;"",_xlfn.XLOOKUP(C104,Table1[ID],Table1[address5]),"")</f>
        <v>4</v>
      </c>
      <c r="Q104" s="38" t="str">
        <f>IF($C104&lt;&gt;"",_xlfn.XLOOKUP(C104,Table1[ID],Table1[address7]),"")</f>
        <v/>
      </c>
      <c r="R104" s="38" t="str">
        <f>IF($C104&lt;&gt;"",_xlfn.XLOOKUP(C104,Table1[ID],Table1[address6]),"")</f>
        <v>الزيتون</v>
      </c>
      <c r="S104" s="37">
        <f>IF($C104&lt;&gt;"",_xlfn.XLOOKUP(C104,Table1[ID],Table1[bdate]),"")</f>
        <v>39717</v>
      </c>
      <c r="T104" s="38" t="str">
        <f>IF($C104&lt;&gt;"",_xlfn.XLOOKUP(C104,Table1[ID],Table1[school_job]),"")</f>
        <v>المعارف الحديثة لغات</v>
      </c>
      <c r="U104" s="38" t="str">
        <f>IF($C104&lt;&gt;"",_xlfn.XLOOKUP(C104,Table1[ID],Table1[con_father]),"")</f>
        <v>ابونا جرجس</v>
      </c>
      <c r="V104" s="38" t="str">
        <f>IF($C104&lt;&gt;"",_xlfn.XLOOKUP(C104,Table1[ID],Table1[notes]),"")</f>
        <v/>
      </c>
      <c r="W104" s="41" t="str">
        <f>IF(C104&lt;&gt;"",IF(_xlfn.FLOOR.MATH(C104,100)=0,"غير موزع",_xlfn.XLOOKUP(_xlfn.FLOOR.MATH(C104,100),Classes!$A$1:$A$8,Classes!$B$1:$B$8,"error")),"")</f>
        <v>القديس لوقا الرسول</v>
      </c>
    </row>
    <row r="105" spans="1:23" s="1" customFormat="1">
      <c r="A105" s="3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=HYPERLINK("&amp;""""&amp;"https://raw.githubusercontent.com/KyrillosMorgan/preparatory/main/no_pic.jpg"),"")</f>
        <v>=HYPERLINK("https://raw.githubusercontent.com/KyrillosMorgan/preparatory/main/no_pic.jpg</v>
      </c>
      <c r="B105" s="3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/>
      </c>
      <c r="C105" s="38">
        <v>344</v>
      </c>
      <c r="D105" s="38" t="str">
        <f>IF(C105&lt;&gt;"",_xlfn.XLOOKUP(Class!C105,Table1[ID],Table1[fname]),"")</f>
        <v xml:space="preserve">ميخائيل القس اسحق تادرس </v>
      </c>
      <c r="E105" s="37" t="str" cm="1">
        <f t="array" ref="E105">IF((C105&lt;&gt;"")*(COUNTIF(Table2[ID],Class!C105)&lt;&gt;0),INDEX(Attendance_sorted!$A$1:$CV$500,MATCH(Class!C105,Attendance_sorted!$A$1:$A$500),COUNTIF(Table2[ID],Class!C105)+1),"")</f>
        <v/>
      </c>
      <c r="F105" s="38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>0</v>
      </c>
      <c r="G105" s="40" cm="1">
        <f t="array" aca="1" ref="G105" ca="1">IF(C105&lt;&gt;"",IF(F105*100/Table3[حساب الحضور من اخر عدد مرات]&gt;100,1,F105/Table3[حساب الحضور من اخر عدد مرات]),"")</f>
        <v>0</v>
      </c>
      <c r="H105" s="38" t="str">
        <f>IF(C105&lt;&gt;"",_xlfn.XLOOKUP(C105,Table1[ID],Table1[tel2]),"")</f>
        <v>01272666555</v>
      </c>
      <c r="I105" s="38" t="str">
        <f>IF(C105&lt;&gt;"",_xlfn.XLOOKUP(C105,Table1[ID],Table1[tel4]),"")</f>
        <v/>
      </c>
      <c r="J105" s="38" t="str">
        <f>IF(C105&lt;&gt;"",_xlfn.XLOOKUP(C105,Table1[ID],Table1[tel3]),"")</f>
        <v/>
      </c>
      <c r="K105" s="38" t="str">
        <f>IF(C105&lt;&gt;"",_xlfn.XLOOKUP(C105,Table1[ID],Table1[tel1]),"")</f>
        <v/>
      </c>
      <c r="L105" s="38" t="str">
        <f>IF($C105&lt;&gt;"",_xlfn.XLOOKUP(C105,Table1[ID],Table1[address1]),"")</f>
        <v>51</v>
      </c>
      <c r="M105" s="38" t="str">
        <f>IF($C105&lt;&gt;"",_xlfn.XLOOKUP(C105,Table1[ID],Table1[address2]),"")</f>
        <v>نصوح</v>
      </c>
      <c r="N105" s="38" t="str">
        <f>IF($C105&lt;&gt;"",_xlfn.XLOOKUP(C105,Table1[ID],Table1[address3]),"")</f>
        <v/>
      </c>
      <c r="O105" s="38" t="str">
        <f>IF($C105&lt;&gt;"",_xlfn.XLOOKUP(C105,Table1[ID],Table1[address4]),"")</f>
        <v/>
      </c>
      <c r="P105" s="38" t="str">
        <f>IF($C105&lt;&gt;"",_xlfn.XLOOKUP(C105,Table1[ID],Table1[address5]),"")</f>
        <v/>
      </c>
      <c r="Q105" s="38" t="str">
        <f>IF($C105&lt;&gt;"",_xlfn.XLOOKUP(C105,Table1[ID],Table1[address7]),"")</f>
        <v/>
      </c>
      <c r="R105" s="38" t="str">
        <f>IF($C105&lt;&gt;"",_xlfn.XLOOKUP(C105,Table1[ID],Table1[address6]),"")</f>
        <v>الزيتون</v>
      </c>
      <c r="S105" s="37">
        <f>IF($C105&lt;&gt;"",_xlfn.XLOOKUP(C105,Table1[ID],Table1[bdate]),"")</f>
        <v>39584</v>
      </c>
      <c r="T105" s="38" t="str">
        <f>IF($C105&lt;&gt;"",_xlfn.XLOOKUP(C105,Table1[ID],Table1[school_job]),"")</f>
        <v/>
      </c>
      <c r="U105" s="38" t="str">
        <f>IF($C105&lt;&gt;"",_xlfn.XLOOKUP(C105,Table1[ID],Table1[con_father]),"")</f>
        <v/>
      </c>
      <c r="V105" s="38" t="str">
        <f>IF($C105&lt;&gt;"",_xlfn.XLOOKUP(C105,Table1[ID],Table1[notes]),"")</f>
        <v/>
      </c>
      <c r="W105" s="41" t="str">
        <f>IF(C105&lt;&gt;"",IF(_xlfn.FLOOR.MATH(C105,100)=0,"غير موزع",_xlfn.XLOOKUP(_xlfn.FLOOR.MATH(C105,100),Classes!$A$1:$A$8,Classes!$B$1:$B$8,"error")),"")</f>
        <v>القديس لوقا الرسول</v>
      </c>
    </row>
    <row r="106" spans="1:23" s="1" customFormat="1">
      <c r="A106" s="3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=HYPERLINK("&amp;""""&amp;"https://raw.githubusercontent.com/KyrillosMorgan/preparatory/main/no_pic.jpg"),"")</f>
        <v>=HYPERLINK("https://raw.githubusercontent.com/KyrillosMorgan/preparatory/main/no_pic.jpg</v>
      </c>
      <c r="B106" s="3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38">
        <v>345</v>
      </c>
      <c r="D106" s="38" t="str">
        <f>IF(C106&lt;&gt;"",_xlfn.XLOOKUP(Class!C106,Table1[ID],Table1[fname]),"")</f>
        <v>بولا عادل انور</v>
      </c>
      <c r="E106" s="37" t="str" cm="1">
        <f t="array" ref="E106">IF((C106&lt;&gt;"")*(COUNTIF(Table2[ID],Class!C106)&lt;&gt;0),INDEX(Attendance_sorted!$A$1:$CV$500,MATCH(Class!C106,Attendance_sorted!$A$1:$A$500),COUNTIF(Table2[ID],Class!C106)+1),"")</f>
        <v/>
      </c>
      <c r="F106" s="38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>0</v>
      </c>
      <c r="G106" s="40" cm="1">
        <f t="array" aca="1" ref="G106" ca="1">IF(C106&lt;&gt;"",IF(F106*100/Table3[حساب الحضور من اخر عدد مرات]&gt;100,1,F106/Table3[حساب الحضور من اخر عدد مرات]),"")</f>
        <v>0</v>
      </c>
      <c r="H106" s="38" t="str">
        <f>IF(C106&lt;&gt;"",_xlfn.XLOOKUP(C106,Table1[ID],Table1[tel2]),"")</f>
        <v>01270124188</v>
      </c>
      <c r="I106" s="38" t="str">
        <f>IF(C106&lt;&gt;"",_xlfn.XLOOKUP(C106,Table1[ID],Table1[tel4]),"")</f>
        <v/>
      </c>
      <c r="J106" s="38" t="str">
        <f>IF(C106&lt;&gt;"",_xlfn.XLOOKUP(C106,Table1[ID],Table1[tel3]),"")</f>
        <v/>
      </c>
      <c r="K106" s="38" t="str">
        <f>IF(C106&lt;&gt;"",_xlfn.XLOOKUP(C106,Table1[ID],Table1[tel1]),"")</f>
        <v/>
      </c>
      <c r="L106" s="38" t="str">
        <f>IF($C106&lt;&gt;"",_xlfn.XLOOKUP(C106,Table1[ID],Table1[address1]),"")</f>
        <v>21</v>
      </c>
      <c r="M106" s="38" t="str">
        <f>IF($C106&lt;&gt;"",_xlfn.XLOOKUP(C106,Table1[ID],Table1[address2]),"")</f>
        <v>مدرسة الحياة الحر</v>
      </c>
      <c r="N106" s="38" t="str">
        <f>IF($C106&lt;&gt;"",_xlfn.XLOOKUP(C106,Table1[ID],Table1[address3]),"")</f>
        <v/>
      </c>
      <c r="O106" s="38" t="str">
        <f>IF($C106&lt;&gt;"",_xlfn.XLOOKUP(C106,Table1[ID],Table1[address4]),"")</f>
        <v/>
      </c>
      <c r="P106" s="38" t="str">
        <f>IF($C106&lt;&gt;"",_xlfn.XLOOKUP(C106,Table1[ID],Table1[address5]),"")</f>
        <v/>
      </c>
      <c r="Q106" s="38" t="str">
        <f>IF($C106&lt;&gt;"",_xlfn.XLOOKUP(C106,Table1[ID],Table1[address7]),"")</f>
        <v/>
      </c>
      <c r="R106" s="38" t="str">
        <f>IF($C106&lt;&gt;"",_xlfn.XLOOKUP(C106,Table1[ID],Table1[address6]),"")</f>
        <v>عزبه النخل</v>
      </c>
      <c r="S106" s="37">
        <f>IF($C106&lt;&gt;"",_xlfn.XLOOKUP(C106,Table1[ID],Table1[bdate]),"")</f>
        <v>39860</v>
      </c>
      <c r="T106" s="38" t="str">
        <f>IF($C106&lt;&gt;"",_xlfn.XLOOKUP(C106,Table1[ID],Table1[school_job]),"")</f>
        <v/>
      </c>
      <c r="U106" s="38" t="str">
        <f>IF($C106&lt;&gt;"",_xlfn.XLOOKUP(C106,Table1[ID],Table1[con_father]),"")</f>
        <v/>
      </c>
      <c r="V106" s="38" t="str">
        <f>IF($C106&lt;&gt;"",_xlfn.XLOOKUP(C106,Table1[ID],Table1[notes]),"")</f>
        <v/>
      </c>
      <c r="W106" s="41" t="str">
        <f>IF(C106&lt;&gt;"",IF(_xlfn.FLOOR.MATH(C106,100)=0,"غير موزع",_xlfn.XLOOKUP(_xlfn.FLOOR.MATH(C106,100),Classes!$A$1:$A$8,Classes!$B$1:$B$8,"error")),"")</f>
        <v>القديس لوقا الرسول</v>
      </c>
    </row>
    <row r="107" spans="1:23" s="1" customFormat="1">
      <c r="A107" s="3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=HYPERLINK("&amp;""""&amp;"https://raw.githubusercontent.com/KyrillosMorgan/preparatory/main/no_pic.jpg"),"")</f>
        <v>=HYPERLINK("https://raw.githubusercontent.com/KyrillosMorgan/preparatory/main/346.jpg",IMAGE("https://raw.githubusercontent.com/KyrillosMorgan/preparatory/main/346.jpg"))</v>
      </c>
      <c r="B107" s="3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>=IMAGE("https://raw.githubusercontent.com/KyrillosMorgan/preparatory/main/fingerprint.jpg")</v>
      </c>
      <c r="C107" s="38">
        <v>346</v>
      </c>
      <c r="D107" s="38" t="str">
        <f>IF(C107&lt;&gt;"",_xlfn.XLOOKUP(Class!C107,Table1[ID],Table1[fname]),"")</f>
        <v xml:space="preserve">مارتن مجدي جمال </v>
      </c>
      <c r="E107" s="37" cm="1">
        <f t="array" ref="E107">IF((C107&lt;&gt;"")*(COUNTIF(Table2[ID],Class!C107)&lt;&gt;0),INDEX(Attendance_sorted!$A$1:$CV$500,MATCH(Class!C107,Attendance_sorted!$A$1:$A$500),COUNTIF(Table2[ID],Class!C107)+1),"")</f>
        <v>45317</v>
      </c>
      <c r="F107" s="38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>1</v>
      </c>
      <c r="G107" s="40" cm="1">
        <f t="array" aca="1" ref="G107" ca="1">IF(C107&lt;&gt;"",IF(F107*100/Table3[حساب الحضور من اخر عدد مرات]&gt;100,1,F107/Table3[حساب الحضور من اخر عدد مرات]),"")</f>
        <v>0.1111111111111111</v>
      </c>
      <c r="H107" s="38" t="str">
        <f>IF(C107&lt;&gt;"",_xlfn.XLOOKUP(C107,Table1[ID],Table1[tel2]),"")</f>
        <v>01288766127</v>
      </c>
      <c r="I107" s="38" t="str">
        <f>IF(C107&lt;&gt;"",_xlfn.XLOOKUP(C107,Table1[ID],Table1[tel4]),"")</f>
        <v/>
      </c>
      <c r="J107" s="38" t="str">
        <f>IF(C107&lt;&gt;"",_xlfn.XLOOKUP(C107,Table1[ID],Table1[tel3]),"")</f>
        <v>01003389412</v>
      </c>
      <c r="K107" s="38" t="str">
        <f>IF(C107&lt;&gt;"",_xlfn.XLOOKUP(C107,Table1[ID],Table1[tel1]),"")</f>
        <v/>
      </c>
      <c r="L107" s="38" t="str">
        <f>IF($C107&lt;&gt;"",_xlfn.XLOOKUP(C107,Table1[ID],Table1[address1]),"")</f>
        <v>11</v>
      </c>
      <c r="M107" s="38" t="str">
        <f>IF($C107&lt;&gt;"",_xlfn.XLOOKUP(C107,Table1[ID],Table1[address2]),"")</f>
        <v>اسعد</v>
      </c>
      <c r="N107" s="38" t="str">
        <f>IF($C107&lt;&gt;"",_xlfn.XLOOKUP(C107,Table1[ID],Table1[address3]),"")</f>
        <v>طومانباي</v>
      </c>
      <c r="O107" s="38" t="str">
        <f>IF($C107&lt;&gt;"",_xlfn.XLOOKUP(C107,Table1[ID],Table1[address4]),"")</f>
        <v>2</v>
      </c>
      <c r="P107" s="38" t="str">
        <f>IF($C107&lt;&gt;"",_xlfn.XLOOKUP(C107,Table1[ID],Table1[address5]),"")</f>
        <v>6</v>
      </c>
      <c r="Q107" s="38" t="str">
        <f>IF($C107&lt;&gt;"",_xlfn.XLOOKUP(C107,Table1[ID],Table1[address7]),"")</f>
        <v>تكيفات العريش</v>
      </c>
      <c r="R107" s="38" t="str">
        <f>IF($C107&lt;&gt;"",_xlfn.XLOOKUP(C107,Table1[ID],Table1[address6]),"")</f>
        <v>الزيتون</v>
      </c>
      <c r="S107" s="37">
        <f>IF($C107&lt;&gt;"",_xlfn.XLOOKUP(C107,Table1[ID],Table1[bdate]),"")</f>
        <v>39760</v>
      </c>
      <c r="T107" s="38" t="str">
        <f>IF($C107&lt;&gt;"",_xlfn.XLOOKUP(C107,Table1[ID],Table1[school_job]),"")</f>
        <v>مجدي بيبي هوم</v>
      </c>
      <c r="U107" s="38" t="str">
        <f>IF($C107&lt;&gt;"",_xlfn.XLOOKUP(C107,Table1[ID],Table1[con_father]),"")</f>
        <v>ابونا كيرلس</v>
      </c>
      <c r="V107" s="38" t="str">
        <f>IF($C107&lt;&gt;"",_xlfn.XLOOKUP(C107,Table1[ID],Table1[notes]),"")</f>
        <v/>
      </c>
      <c r="W107" s="41" t="str">
        <f>IF(C107&lt;&gt;"",IF(_xlfn.FLOOR.MATH(C107,100)=0,"غير موزع",_xlfn.XLOOKUP(_xlfn.FLOOR.MATH(C107,100),Classes!$A$1:$A$8,Classes!$B$1:$B$8,"error")),"")</f>
        <v>القديس لوقا الرسول</v>
      </c>
    </row>
    <row r="108" spans="1:23" s="1" customFormat="1">
      <c r="A108" s="3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=HYPERLINK("&amp;""""&amp;"https://raw.githubusercontent.com/KyrillosMorgan/preparatory/main/no_pic.jpg"),"")</f>
        <v>=HYPERLINK("https://raw.githubusercontent.com/KyrillosMorgan/preparatory/main/347.jpg",IMAGE("https://raw.githubusercontent.com/KyrillosMorgan/preparatory/main/347.jpg"))</v>
      </c>
      <c r="B108" s="3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>=IMAGE("https://raw.githubusercontent.com/KyrillosMorgan/preparatory/main/fingerprint.jpg")</v>
      </c>
      <c r="C108" s="38">
        <v>347</v>
      </c>
      <c r="D108" s="38" t="str">
        <f>IF(C108&lt;&gt;"",_xlfn.XLOOKUP(Class!C108,Table1[ID],Table1[fname]),"")</f>
        <v>بيير ماجد عريان</v>
      </c>
      <c r="E108" s="37" cm="1">
        <f t="array" ref="E108">IF((C108&lt;&gt;"")*(COUNTIF(Table2[ID],Class!C108)&lt;&gt;0),INDEX(Attendance_sorted!$A$1:$CV$500,MATCH(Class!C108,Attendance_sorted!$A$1:$A$500),COUNTIF(Table2[ID],Class!C108)+1),"")</f>
        <v>45240</v>
      </c>
      <c r="F108" s="38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>0</v>
      </c>
      <c r="G108" s="40" cm="1">
        <f t="array" aca="1" ref="G108" ca="1">IF(C108&lt;&gt;"",IF(F108*100/Table3[حساب الحضور من اخر عدد مرات]&gt;100,1,F108/Table3[حساب الحضور من اخر عدد مرات]),"")</f>
        <v>0</v>
      </c>
      <c r="H108" s="38" t="str">
        <f>IF(C108&lt;&gt;"",_xlfn.XLOOKUP(C108,Table1[ID],Table1[tel2]),"")</f>
        <v>01229869215</v>
      </c>
      <c r="I108" s="38" t="str">
        <f>IF(C108&lt;&gt;"",_xlfn.XLOOKUP(C108,Table1[ID],Table1[tel4]),"")</f>
        <v>01226397392</v>
      </c>
      <c r="J108" s="38" t="str">
        <f>IF(C108&lt;&gt;"",_xlfn.XLOOKUP(C108,Table1[ID],Table1[tel3]),"")</f>
        <v>01201605290</v>
      </c>
      <c r="K108" s="38" t="str">
        <f>IF(C108&lt;&gt;"",_xlfn.XLOOKUP(C108,Table1[ID],Table1[tel1]),"")</f>
        <v>0221866845</v>
      </c>
      <c r="L108" s="38" t="str">
        <f>IF($C108&lt;&gt;"",_xlfn.XLOOKUP(C108,Table1[ID],Table1[address1]),"")</f>
        <v>11</v>
      </c>
      <c r="M108" s="38" t="str">
        <f>IF($C108&lt;&gt;"",_xlfn.XLOOKUP(C108,Table1[ID],Table1[address2]),"")</f>
        <v>البرج الاربعين</v>
      </c>
      <c r="N108" s="38" t="str">
        <f>IF($C108&lt;&gt;"",_xlfn.XLOOKUP(C108,Table1[ID],Table1[address3]),"")</f>
        <v>جسر السويس</v>
      </c>
      <c r="O108" s="38" t="str">
        <f>IF($C108&lt;&gt;"",_xlfn.XLOOKUP(C108,Table1[ID],Table1[address4]),"")</f>
        <v>10</v>
      </c>
      <c r="P108" s="38" t="str">
        <f>IF($C108&lt;&gt;"",_xlfn.XLOOKUP(C108,Table1[ID],Table1[address5]),"")</f>
        <v>8</v>
      </c>
      <c r="Q108" s="38" t="str">
        <f>IF($C108&lt;&gt;"",_xlfn.XLOOKUP(C108,Table1[ID],Table1[address7]),"")</f>
        <v/>
      </c>
      <c r="R108" s="38" t="str">
        <f>IF($C108&lt;&gt;"",_xlfn.XLOOKUP(C108,Table1[ID],Table1[address6]),"")</f>
        <v>الزيتون</v>
      </c>
      <c r="S108" s="37">
        <f>IF($C108&lt;&gt;"",_xlfn.XLOOKUP(C108,Table1[ID],Table1[bdate]),"")</f>
        <v>39665</v>
      </c>
      <c r="T108" s="38" t="str">
        <f>IF($C108&lt;&gt;"",_xlfn.XLOOKUP(C108,Table1[ID],Table1[school_job]),"")</f>
        <v>الادفنتست</v>
      </c>
      <c r="U108" s="38" t="str">
        <f>IF($C108&lt;&gt;"",_xlfn.XLOOKUP(C108,Table1[ID],Table1[con_father]),"")</f>
        <v>ابونا توماس (كنيسة الزاوية الحمرا)</v>
      </c>
      <c r="V108" s="38" t="str">
        <f>IF($C108&lt;&gt;"",_xlfn.XLOOKUP(C108,Table1[ID],Table1[notes]),"")</f>
        <v/>
      </c>
      <c r="W108" s="41" t="str">
        <f>IF(C108&lt;&gt;"",IF(_xlfn.FLOOR.MATH(C108,100)=0,"غير موزع",_xlfn.XLOOKUP(_xlfn.FLOOR.MATH(C108,100),Classes!$A$1:$A$8,Classes!$B$1:$B$8,"error")),"")</f>
        <v>القديس لوقا الرسول</v>
      </c>
    </row>
    <row r="109" spans="1:23" s="1" customFormat="1">
      <c r="A109" s="3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=HYPERLINK("&amp;""""&amp;"https://raw.githubusercontent.com/KyrillosMorgan/preparatory/main/no_pic.jpg"),"")</f>
        <v>=HYPERLINK("https://raw.githubusercontent.com/KyrillosMorgan/preparatory/main/348.jpg",IMAGE("https://raw.githubusercontent.com/KyrillosMorgan/preparatory/main/348.jpg"))</v>
      </c>
      <c r="B109" s="3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>=IMAGE("https://raw.githubusercontent.com/KyrillosMorgan/preparatory/main/fingerprint.jpg")</v>
      </c>
      <c r="C109" s="38">
        <v>348</v>
      </c>
      <c r="D109" s="38" t="str">
        <f>IF(C109&lt;&gt;"",_xlfn.XLOOKUP(Class!C109,Table1[ID],Table1[fname]),"")</f>
        <v>كيرلس مدحت جورج</v>
      </c>
      <c r="E109" s="37" cm="1">
        <f t="array" ref="E109">IF((C109&lt;&gt;"")*(COUNTIF(Table2[ID],Class!C109)&lt;&gt;0),INDEX(Attendance_sorted!$A$1:$CV$500,MATCH(Class!C109,Attendance_sorted!$A$1:$A$500),COUNTIF(Table2[ID],Class!C109)+1),"")</f>
        <v>45338</v>
      </c>
      <c r="F109" s="38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>2</v>
      </c>
      <c r="G109" s="40" cm="1">
        <f t="array" aca="1" ref="G109" ca="1">IF(C109&lt;&gt;"",IF(F109*100/Table3[حساب الحضور من اخر عدد مرات]&gt;100,1,F109/Table3[حساب الحضور من اخر عدد مرات]),"")</f>
        <v>0.22222222222222221</v>
      </c>
      <c r="H109" s="38" t="str">
        <f>IF(C109&lt;&gt;"",_xlfn.XLOOKUP(C109,Table1[ID],Table1[tel2]),"")</f>
        <v/>
      </c>
      <c r="I109" s="38" t="str">
        <f>IF(C109&lt;&gt;"",_xlfn.XLOOKUP(C109,Table1[ID],Table1[tel4]),"")</f>
        <v/>
      </c>
      <c r="J109" s="38" t="str">
        <f>IF(C109&lt;&gt;"",_xlfn.XLOOKUP(C109,Table1[ID],Table1[tel3]),"")</f>
        <v>01286884122</v>
      </c>
      <c r="K109" s="38" t="str">
        <f>IF(C109&lt;&gt;"",_xlfn.XLOOKUP(C109,Table1[ID],Table1[tel1]),"")</f>
        <v/>
      </c>
      <c r="L109" s="38" t="str">
        <f>IF($C109&lt;&gt;"",_xlfn.XLOOKUP(C109,Table1[ID],Table1[address1]),"")</f>
        <v>13</v>
      </c>
      <c r="M109" s="38" t="str">
        <f>IF($C109&lt;&gt;"",_xlfn.XLOOKUP(C109,Table1[ID],Table1[address2]),"")</f>
        <v>الظاهر</v>
      </c>
      <c r="N109" s="38" t="str">
        <f>IF($C109&lt;&gt;"",_xlfn.XLOOKUP(C109,Table1[ID],Table1[address3]),"")</f>
        <v/>
      </c>
      <c r="O109" s="38" t="str">
        <f>IF($C109&lt;&gt;"",_xlfn.XLOOKUP(C109,Table1[ID],Table1[address4]),"")</f>
        <v>8</v>
      </c>
      <c r="P109" s="38" t="str">
        <f>IF($C109&lt;&gt;"",_xlfn.XLOOKUP(C109,Table1[ID],Table1[address5]),"")</f>
        <v/>
      </c>
      <c r="Q109" s="38" t="str">
        <f>IF($C109&lt;&gt;"",_xlfn.XLOOKUP(C109,Table1[ID],Table1[address7]),"")</f>
        <v>جيم turbo</v>
      </c>
      <c r="R109" s="38" t="str">
        <f>IF($C109&lt;&gt;"",_xlfn.XLOOKUP(C109,Table1[ID],Table1[address6]),"")</f>
        <v/>
      </c>
      <c r="S109" s="37">
        <f>IF($C109&lt;&gt;"",_xlfn.XLOOKUP(C109,Table1[ID],Table1[bdate]),"")</f>
        <v>39470</v>
      </c>
      <c r="T109" s="38" t="str">
        <f>IF($C109&lt;&gt;"",_xlfn.XLOOKUP(C109,Table1[ID],Table1[school_job]),"")</f>
        <v>المعارف</v>
      </c>
      <c r="U109" s="38" t="str">
        <f>IF($C109&lt;&gt;"",_xlfn.XLOOKUP(C109,Table1[ID],Table1[con_father]),"")</f>
        <v/>
      </c>
      <c r="V109" s="38" t="str">
        <f>IF($C109&lt;&gt;"",_xlfn.XLOOKUP(C109,Table1[ID],Table1[notes]),"")</f>
        <v/>
      </c>
      <c r="W109" s="41" t="str">
        <f>IF(C109&lt;&gt;"",IF(_xlfn.FLOOR.MATH(C109,100)=0,"غير موزع",_xlfn.XLOOKUP(_xlfn.FLOOR.MATH(C109,100),Classes!$A$1:$A$8,Classes!$B$1:$B$8,"error")),"")</f>
        <v>القديس لوقا الرسول</v>
      </c>
    </row>
    <row r="110" spans="1:23" s="1" customFormat="1">
      <c r="A110" s="3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=HYPERLINK("&amp;""""&amp;"https://raw.githubusercontent.com/KyrillosMorgan/preparatory/main/no_pic.jpg"),"")</f>
        <v>=HYPERLINK("https://raw.githubusercontent.com/KyrillosMorgan/preparatory/main/349.jpg",IMAGE("https://raw.githubusercontent.com/KyrillosMorgan/preparatory/main/349.jpg"))</v>
      </c>
      <c r="B110" s="3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/>
      </c>
      <c r="C110" s="38">
        <v>349</v>
      </c>
      <c r="D110" s="38" t="str">
        <f>IF(C110&lt;&gt;"",_xlfn.XLOOKUP(Class!C110,Table1[ID],Table1[fname]),"")</f>
        <v>ماركو صفوت حبيب</v>
      </c>
      <c r="E110" s="37" cm="1">
        <f t="array" ref="E110">IF((C110&lt;&gt;"")*(COUNTIF(Table2[ID],Class!C110)&lt;&gt;0),INDEX(Attendance_sorted!$A$1:$CV$500,MATCH(Class!C110,Attendance_sorted!$A$1:$A$500),COUNTIF(Table2[ID],Class!C110)+1),"")</f>
        <v>45317</v>
      </c>
      <c r="F110" s="38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>1</v>
      </c>
      <c r="G110" s="40" cm="1">
        <f t="array" aca="1" ref="G110" ca="1">IF(C110&lt;&gt;"",IF(F110*100/Table3[حساب الحضور من اخر عدد مرات]&gt;100,1,F110/Table3[حساب الحضور من اخر عدد مرات]),"")</f>
        <v>0.1111111111111111</v>
      </c>
      <c r="H110" s="38" t="str">
        <f>IF(C110&lt;&gt;"",_xlfn.XLOOKUP(C110,Table1[ID],Table1[tel2]),"")</f>
        <v/>
      </c>
      <c r="I110" s="38" t="str">
        <f>IF(C110&lt;&gt;"",_xlfn.XLOOKUP(C110,Table1[ID],Table1[tel4]),"")</f>
        <v/>
      </c>
      <c r="J110" s="38" t="str">
        <f>IF(C110&lt;&gt;"",_xlfn.XLOOKUP(C110,Table1[ID],Table1[tel3]),"")</f>
        <v/>
      </c>
      <c r="K110" s="38" t="str">
        <f>IF(C110&lt;&gt;"",_xlfn.XLOOKUP(C110,Table1[ID],Table1[tel1]),"")</f>
        <v>01013357995</v>
      </c>
      <c r="L110" s="38" t="str">
        <f>IF($C110&lt;&gt;"",_xlfn.XLOOKUP(C110,Table1[ID],Table1[address1]),"")</f>
        <v>برج التوفيقية</v>
      </c>
      <c r="M110" s="38" t="str">
        <f>IF($C110&lt;&gt;"",_xlfn.XLOOKUP(C110,Table1[ID],Table1[address2]),"")</f>
        <v>طومانباي</v>
      </c>
      <c r="N110" s="38" t="str">
        <f>IF($C110&lt;&gt;"",_xlfn.XLOOKUP(C110,Table1[ID],Table1[address3]),"")</f>
        <v/>
      </c>
      <c r="O110" s="38" t="str">
        <f>IF($C110&lt;&gt;"",_xlfn.XLOOKUP(C110,Table1[ID],Table1[address4]),"")</f>
        <v>4</v>
      </c>
      <c r="P110" s="38" t="str">
        <f>IF($C110&lt;&gt;"",_xlfn.XLOOKUP(C110,Table1[ID],Table1[address5]),"")</f>
        <v>45</v>
      </c>
      <c r="Q110" s="38" t="str">
        <f>IF($C110&lt;&gt;"",_xlfn.XLOOKUP(C110,Table1[ID],Table1[address7]),"")</f>
        <v>مدرسة مارمرقس</v>
      </c>
      <c r="R110" s="38" t="str">
        <f>IF($C110&lt;&gt;"",_xlfn.XLOOKUP(C110,Table1[ID],Table1[address6]),"")</f>
        <v>الزيتون</v>
      </c>
      <c r="S110" s="37">
        <f>IF($C110&lt;&gt;"",_xlfn.XLOOKUP(C110,Table1[ID],Table1[bdate]),"")</f>
        <v>39614</v>
      </c>
      <c r="T110" s="38" t="str">
        <f>IF($C110&lt;&gt;"",_xlfn.XLOOKUP(C110,Table1[ID],Table1[school_job]),"")</f>
        <v>المعارف</v>
      </c>
      <c r="U110" s="38" t="str">
        <f>IF($C110&lt;&gt;"",_xlfn.XLOOKUP(C110,Table1[ID],Table1[con_father]),"")</f>
        <v/>
      </c>
      <c r="V110" s="38" t="str">
        <f>IF($C110&lt;&gt;"",_xlfn.XLOOKUP(C110,Table1[ID],Table1[notes]),"")</f>
        <v/>
      </c>
      <c r="W110" s="41" t="str">
        <f>IF(C110&lt;&gt;"",IF(_xlfn.FLOOR.MATH(C110,100)=0,"غير موزع",_xlfn.XLOOKUP(_xlfn.FLOOR.MATH(C110,100),Classes!$A$1:$A$8,Classes!$B$1:$B$8,"error")),"")</f>
        <v>القديس لوقا الرسول</v>
      </c>
    </row>
    <row r="111" spans="1:23" s="1" customFormat="1">
      <c r="A111" s="3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=HYPERLINK("&amp;""""&amp;"https://raw.githubusercontent.com/KyrillosMorgan/preparatory/main/no_pic.jpg"),"")</f>
        <v>=HYPERLINK("https://raw.githubusercontent.com/KyrillosMorgan/preparatory/main/350.jpg",IMAGE("https://raw.githubusercontent.com/KyrillosMorgan/preparatory/main/350.jpg"))</v>
      </c>
      <c r="B111" s="3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>=IMAGE("https://raw.githubusercontent.com/KyrillosMorgan/preparatory/main/fingerprint.jpg")</v>
      </c>
      <c r="C111" s="38">
        <v>350</v>
      </c>
      <c r="D111" s="38" t="str">
        <f>IF(C111&lt;&gt;"",_xlfn.XLOOKUP(Class!C111,Table1[ID],Table1[fname]),"")</f>
        <v>جوستن تامر وجدي</v>
      </c>
      <c r="E111" s="37" cm="1">
        <f t="array" ref="E111">IF((C111&lt;&gt;"")*(COUNTIF(Table2[ID],Class!C111)&lt;&gt;0),INDEX(Attendance_sorted!$A$1:$CV$500,MATCH(Class!C111,Attendance_sorted!$A$1:$A$500),COUNTIF(Table2[ID],Class!C111)+1),"")</f>
        <v>45338</v>
      </c>
      <c r="F111" s="38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>1</v>
      </c>
      <c r="G111" s="40" cm="1">
        <f t="array" aca="1" ref="G111" ca="1">IF(C111&lt;&gt;"",IF(F111*100/Table3[حساب الحضور من اخر عدد مرات]&gt;100,1,F111/Table3[حساب الحضور من اخر عدد مرات]),"")</f>
        <v>0.1111111111111111</v>
      </c>
      <c r="H111" s="38" t="str">
        <f>IF(C111&lt;&gt;"",_xlfn.XLOOKUP(C111,Table1[ID],Table1[tel2]),"")</f>
        <v>01275403197</v>
      </c>
      <c r="I111" s="38" t="str">
        <f>IF(C111&lt;&gt;"",_xlfn.XLOOKUP(C111,Table1[ID],Table1[tel4]),"")</f>
        <v/>
      </c>
      <c r="J111" s="38" t="str">
        <f>IF(C111&lt;&gt;"",_xlfn.XLOOKUP(C111,Table1[ID],Table1[tel3]),"")</f>
        <v/>
      </c>
      <c r="K111" s="38" t="str">
        <f>IF(C111&lt;&gt;"",_xlfn.XLOOKUP(C111,Table1[ID],Table1[tel1]),"")</f>
        <v>01200356633</v>
      </c>
      <c r="L111" s="38" t="str">
        <f>IF($C111&lt;&gt;"",_xlfn.XLOOKUP(C111,Table1[ID],Table1[address1]),"")</f>
        <v>6أ</v>
      </c>
      <c r="M111" s="38" t="str">
        <f>IF($C111&lt;&gt;"",_xlfn.XLOOKUP(C111,Table1[ID],Table1[address2]),"")</f>
        <v>الليث</v>
      </c>
      <c r="N111" s="38" t="str">
        <f>IF($C111&lt;&gt;"",_xlfn.XLOOKUP(C111,Table1[ID],Table1[address3]),"")</f>
        <v/>
      </c>
      <c r="O111" s="38" t="str">
        <f>IF($C111&lt;&gt;"",_xlfn.XLOOKUP(C111,Table1[ID],Table1[address4]),"")</f>
        <v>2</v>
      </c>
      <c r="P111" s="38" t="str">
        <f>IF($C111&lt;&gt;"",_xlfn.XLOOKUP(C111,Table1[ID],Table1[address5]),"")</f>
        <v>5</v>
      </c>
      <c r="Q111" s="38" t="str">
        <f>IF($C111&lt;&gt;"",_xlfn.XLOOKUP(C111,Table1[ID],Table1[address7]),"")</f>
        <v>مدرسة المعارف</v>
      </c>
      <c r="R111" s="38" t="str">
        <f>IF($C111&lt;&gt;"",_xlfn.XLOOKUP(C111,Table1[ID],Table1[address6]),"")</f>
        <v>الزيتون</v>
      </c>
      <c r="S111" s="37">
        <f>IF($C111&lt;&gt;"",_xlfn.XLOOKUP(C111,Table1[ID],Table1[bdate]),"")</f>
        <v>39455</v>
      </c>
      <c r="T111" s="38" t="str">
        <f>IF($C111&lt;&gt;"",_xlfn.XLOOKUP(C111,Table1[ID],Table1[school_job]),"")</f>
        <v>المعارف</v>
      </c>
      <c r="U111" s="38" t="str">
        <f>IF($C111&lt;&gt;"",_xlfn.XLOOKUP(C111,Table1[ID],Table1[con_father]),"")</f>
        <v>ابونا صرابامون</v>
      </c>
      <c r="V111" s="38" t="str">
        <f>IF($C111&lt;&gt;"",_xlfn.XLOOKUP(C111,Table1[ID],Table1[notes]),"")</f>
        <v/>
      </c>
      <c r="W111" s="41" t="str">
        <f>IF(C111&lt;&gt;"",IF(_xlfn.FLOOR.MATH(C111,100)=0,"غير موزع",_xlfn.XLOOKUP(_xlfn.FLOOR.MATH(C111,100),Classes!$A$1:$A$8,Classes!$B$1:$B$8,"error")),"")</f>
        <v>القديس لوقا الرسول</v>
      </c>
    </row>
    <row r="112" spans="1:23" s="1" customFormat="1">
      <c r="A112" s="3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=HYPERLINK("&amp;""""&amp;"https://raw.githubusercontent.com/KyrillosMorgan/preparatory/main/no_pic.jpg"),"")</f>
        <v>=HYPERLINK("https://raw.githubusercontent.com/KyrillosMorgan/preparatory/main/351.jpg",IMAGE("https://raw.githubusercontent.com/KyrillosMorgan/preparatory/main/351.jpg"))</v>
      </c>
      <c r="B112" s="3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>=IMAGE("https://raw.githubusercontent.com/KyrillosMorgan/preparatory/main/fingerprint.jpg")</v>
      </c>
      <c r="C112" s="38">
        <v>351</v>
      </c>
      <c r="D112" s="38" t="str">
        <f>IF(C112&lt;&gt;"",_xlfn.XLOOKUP(Class!C112,Table1[ID],Table1[fname]),"")</f>
        <v>جرجس بيتر البرت</v>
      </c>
      <c r="E112" s="37" cm="1">
        <f t="array" ref="E112">IF((C112&lt;&gt;"")*(COUNTIF(Table2[ID],Class!C112)&lt;&gt;0),INDEX(Attendance_sorted!$A$1:$CV$500,MATCH(Class!C112,Attendance_sorted!$A$1:$A$500),COUNTIF(Table2[ID],Class!C112)+1),"")</f>
        <v>45324</v>
      </c>
      <c r="F112" s="38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>1</v>
      </c>
      <c r="G112" s="40" cm="1">
        <f t="array" aca="1" ref="G112" ca="1">IF(C112&lt;&gt;"",IF(F112*100/Table3[حساب الحضور من اخر عدد مرات]&gt;100,1,F112/Table3[حساب الحضور من اخر عدد مرات]),"")</f>
        <v>0.1111111111111111</v>
      </c>
      <c r="H112" s="38" t="str">
        <f>IF(C112&lt;&gt;"",_xlfn.XLOOKUP(C112,Table1[ID],Table1[tel2]),"")</f>
        <v/>
      </c>
      <c r="I112" s="38" t="str">
        <f>IF(C112&lt;&gt;"",_xlfn.XLOOKUP(C112,Table1[ID],Table1[tel4]),"")</f>
        <v>0922264975</v>
      </c>
      <c r="J112" s="38" t="str">
        <f>IF(C112&lt;&gt;"",_xlfn.XLOOKUP(C112,Table1[ID],Table1[tel3]),"")</f>
        <v>0966162666</v>
      </c>
      <c r="K112" s="38" t="str">
        <f>IF(C112&lt;&gt;"",_xlfn.XLOOKUP(C112,Table1[ID],Table1[tel1]),"")</f>
        <v/>
      </c>
      <c r="L112" s="38" t="str">
        <f>IF($C112&lt;&gt;"",_xlfn.XLOOKUP(C112,Table1[ID],Table1[address1]),"")</f>
        <v/>
      </c>
      <c r="M112" s="38" t="str">
        <f>IF($C112&lt;&gt;"",_xlfn.XLOOKUP(C112,Table1[ID],Table1[address2]),"")</f>
        <v>طومانباي</v>
      </c>
      <c r="N112" s="38" t="str">
        <f>IF($C112&lt;&gt;"",_xlfn.XLOOKUP(C112,Table1[ID],Table1[address3]),"")</f>
        <v/>
      </c>
      <c r="O112" s="38" t="str">
        <f>IF($C112&lt;&gt;"",_xlfn.XLOOKUP(C112,Table1[ID],Table1[address4]),"")</f>
        <v>2</v>
      </c>
      <c r="P112" s="38" t="str">
        <f>IF($C112&lt;&gt;"",_xlfn.XLOOKUP(C112,Table1[ID],Table1[address5]),"")</f>
        <v>6</v>
      </c>
      <c r="Q112" s="38" t="str">
        <f>IF($C112&lt;&gt;"",_xlfn.XLOOKUP(C112,Table1[ID],Table1[address7]),"")</f>
        <v>كزيون</v>
      </c>
      <c r="R112" s="38" t="str">
        <f>IF($C112&lt;&gt;"",_xlfn.XLOOKUP(C112,Table1[ID],Table1[address6]),"")</f>
        <v>الزيتون</v>
      </c>
      <c r="S112" s="37">
        <f>IF($C112&lt;&gt;"",_xlfn.XLOOKUP(C112,Table1[ID],Table1[bdate]),"")</f>
        <v>39917</v>
      </c>
      <c r="T112" s="38" t="str">
        <f>IF($C112&lt;&gt;"",_xlfn.XLOOKUP(C112,Table1[ID],Table1[school_job]),"")</f>
        <v>الجامعة الاسلامية</v>
      </c>
      <c r="U112" s="38" t="str">
        <f>IF($C112&lt;&gt;"",_xlfn.XLOOKUP(C112,Table1[ID],Table1[con_father]),"")</f>
        <v/>
      </c>
      <c r="V112" s="38" t="str">
        <f>IF($C112&lt;&gt;"",_xlfn.XLOOKUP(C112,Table1[ID],Table1[notes]),"")</f>
        <v>سوداني</v>
      </c>
      <c r="W112" s="41" t="str">
        <f>IF(C112&lt;&gt;"",IF(_xlfn.FLOOR.MATH(C112,100)=0,"غير موزع",_xlfn.XLOOKUP(_xlfn.FLOOR.MATH(C112,100),Classes!$A$1:$A$8,Classes!$B$1:$B$8,"error")),"")</f>
        <v>القديس لوقا الرسول</v>
      </c>
    </row>
    <row r="113" spans="1:23" s="1" customFormat="1">
      <c r="A113" s="3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=HYPERLINK("&amp;""""&amp;"https://raw.githubusercontent.com/KyrillosMorgan/preparatory/main/no_pic.jpg"),"")</f>
        <v>=HYPERLINK("https://raw.githubusercontent.com/KyrillosMorgan/preparatory/main/no_pic.jpg</v>
      </c>
      <c r="B113" s="3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/>
      </c>
      <c r="C113" s="38">
        <v>410</v>
      </c>
      <c r="D113" s="38" t="str">
        <f>IF(C113&lt;&gt;"",_xlfn.XLOOKUP(Class!C113,Table1[ID],Table1[fname]),"")</f>
        <v xml:space="preserve">ابرام جرجس تادرس </v>
      </c>
      <c r="E113" s="37" t="str" cm="1">
        <f t="array" ref="E113">IF((C113&lt;&gt;"")*(COUNTIF(Table2[ID],Class!C113)&lt;&gt;0),INDEX(Attendance_sorted!$A$1:$CV$500,MATCH(Class!C113,Attendance_sorted!$A$1:$A$500),COUNTIF(Table2[ID],Class!C113)+1),"")</f>
        <v/>
      </c>
      <c r="F113" s="38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>0</v>
      </c>
      <c r="G113" s="40" cm="1">
        <f t="array" aca="1" ref="G113" ca="1">IF(C113&lt;&gt;"",IF(F113*100/Table3[حساب الحضور من اخر عدد مرات]&gt;100,1,F113/Table3[حساب الحضور من اخر عدد مرات]),"")</f>
        <v>0</v>
      </c>
      <c r="H113" s="38" t="str">
        <f>IF(C113&lt;&gt;"",_xlfn.XLOOKUP(C113,Table1[ID],Table1[tel2]),"")</f>
        <v>01201516947</v>
      </c>
      <c r="I113" s="38" t="str">
        <f>IF(C113&lt;&gt;"",_xlfn.XLOOKUP(C113,Table1[ID],Table1[tel4]),"")</f>
        <v/>
      </c>
      <c r="J113" s="38" t="str">
        <f>IF(C113&lt;&gt;"",_xlfn.XLOOKUP(C113,Table1[ID],Table1[tel3]),"")</f>
        <v/>
      </c>
      <c r="K113" s="38" t="str">
        <f>IF(C113&lt;&gt;"",_xlfn.XLOOKUP(C113,Table1[ID],Table1[tel1]),"")</f>
        <v/>
      </c>
      <c r="L113" s="38" t="str">
        <f>IF($C113&lt;&gt;"",_xlfn.XLOOKUP(C113,Table1[ID],Table1[address1]),"")</f>
        <v/>
      </c>
      <c r="M113" s="38" t="str">
        <f>IF($C113&lt;&gt;"",_xlfn.XLOOKUP(C113,Table1[ID],Table1[address2]),"")</f>
        <v>منطقة المرج</v>
      </c>
      <c r="N113" s="38" t="str">
        <f>IF($C113&lt;&gt;"",_xlfn.XLOOKUP(C113,Table1[ID],Table1[address3]),"")</f>
        <v/>
      </c>
      <c r="O113" s="38" t="str">
        <f>IF($C113&lt;&gt;"",_xlfn.XLOOKUP(C113,Table1[ID],Table1[address4]),"")</f>
        <v/>
      </c>
      <c r="P113" s="38" t="str">
        <f>IF($C113&lt;&gt;"",_xlfn.XLOOKUP(C113,Table1[ID],Table1[address5]),"")</f>
        <v/>
      </c>
      <c r="Q113" s="38" t="str">
        <f>IF($C113&lt;&gt;"",_xlfn.XLOOKUP(C113,Table1[ID],Table1[address7]),"")</f>
        <v/>
      </c>
      <c r="R113" s="38" t="str">
        <f>IF($C113&lt;&gt;"",_xlfn.XLOOKUP(C113,Table1[ID],Table1[address6]),"")</f>
        <v>عزبه النخل</v>
      </c>
      <c r="S113" s="37">
        <f>IF($C113&lt;&gt;"",_xlfn.XLOOKUP(C113,Table1[ID],Table1[bdate]),"")</f>
        <v>39499</v>
      </c>
      <c r="T113" s="38" t="str">
        <f>IF($C113&lt;&gt;"",_xlfn.XLOOKUP(C113,Table1[ID],Table1[school_job]),"")</f>
        <v/>
      </c>
      <c r="U113" s="38" t="str">
        <f>IF($C113&lt;&gt;"",_xlfn.XLOOKUP(C113,Table1[ID],Table1[con_father]),"")</f>
        <v/>
      </c>
      <c r="V113" s="38" t="str">
        <f>IF($C113&lt;&gt;"",_xlfn.XLOOKUP(C113,Table1[ID],Table1[notes]),"")</f>
        <v/>
      </c>
      <c r="W113" s="41" t="str">
        <f>IF(C113&lt;&gt;"",IF(_xlfn.FLOOR.MATH(C113,100)=0,"غير موزع",_xlfn.XLOOKUP(_xlfn.FLOOR.MATH(C113,100),Classes!$A$1:$A$8,Classes!$B$1:$B$8,"error")),"")</f>
        <v>القديس يوحنا الرسول</v>
      </c>
    </row>
    <row r="114" spans="1:23" s="1" customFormat="1">
      <c r="A114" s="3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=HYPERLINK("&amp;""""&amp;"https://raw.githubusercontent.com/KyrillosMorgan/preparatory/main/no_pic.jpg"),"")</f>
        <v>=HYPERLINK("https://raw.githubusercontent.com/KyrillosMorgan/preparatory/main/no_pic.jpg</v>
      </c>
      <c r="B114" s="3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/>
      </c>
      <c r="C114" s="38">
        <v>411</v>
      </c>
      <c r="D114" s="38" t="str">
        <f>IF(C114&lt;&gt;"",_xlfn.XLOOKUP(Class!C114,Table1[ID],Table1[fname]),"")</f>
        <v xml:space="preserve">انطوان سامح فوزي </v>
      </c>
      <c r="E114" s="37" t="str" cm="1">
        <f t="array" ref="E114">IF((C114&lt;&gt;"")*(COUNTIF(Table2[ID],Class!C114)&lt;&gt;0),INDEX(Attendance_sorted!$A$1:$CV$500,MATCH(Class!C114,Attendance_sorted!$A$1:$A$500),COUNTIF(Table2[ID],Class!C114)+1),"")</f>
        <v/>
      </c>
      <c r="F114" s="38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>0</v>
      </c>
      <c r="G114" s="40" cm="1">
        <f t="array" aca="1" ref="G114" ca="1">IF(C114&lt;&gt;"",IF(F114*100/Table3[حساب الحضور من اخر عدد مرات]&gt;100,1,F114/Table3[حساب الحضور من اخر عدد مرات]),"")</f>
        <v>0</v>
      </c>
      <c r="H114" s="38" t="str">
        <f>IF(C114&lt;&gt;"",_xlfn.XLOOKUP(C114,Table1[ID],Table1[tel2]),"")</f>
        <v/>
      </c>
      <c r="I114" s="38" t="str">
        <f>IF(C114&lt;&gt;"",_xlfn.XLOOKUP(C114,Table1[ID],Table1[tel4]),"")</f>
        <v/>
      </c>
      <c r="J114" s="38" t="str">
        <f>IF(C114&lt;&gt;"",_xlfn.XLOOKUP(C114,Table1[ID],Table1[tel3]),"")</f>
        <v/>
      </c>
      <c r="K114" s="38" t="str">
        <f>IF(C114&lt;&gt;"",_xlfn.XLOOKUP(C114,Table1[ID],Table1[tel1]),"")</f>
        <v/>
      </c>
      <c r="L114" s="38" t="str">
        <f>IF($C114&lt;&gt;"",_xlfn.XLOOKUP(C114,Table1[ID],Table1[address1]),"")</f>
        <v>8 برج الياسمين</v>
      </c>
      <c r="M114" s="38" t="str">
        <f>IF($C114&lt;&gt;"",_xlfn.XLOOKUP(C114,Table1[ID],Table1[address2]),"")</f>
        <v>البوسطة</v>
      </c>
      <c r="N114" s="38" t="str">
        <f>IF($C114&lt;&gt;"",_xlfn.XLOOKUP(C114,Table1[ID],Table1[address3]),"")</f>
        <v/>
      </c>
      <c r="O114" s="38" t="str">
        <f>IF($C114&lt;&gt;"",_xlfn.XLOOKUP(C114,Table1[ID],Table1[address4]),"")</f>
        <v/>
      </c>
      <c r="P114" s="38" t="str">
        <f>IF($C114&lt;&gt;"",_xlfn.XLOOKUP(C114,Table1[ID],Table1[address5]),"")</f>
        <v/>
      </c>
      <c r="Q114" s="38" t="str">
        <f>IF($C114&lt;&gt;"",_xlfn.XLOOKUP(C114,Table1[ID],Table1[address7]),"")</f>
        <v/>
      </c>
      <c r="R114" s="38" t="str">
        <f>IF($C114&lt;&gt;"",_xlfn.XLOOKUP(C114,Table1[ID],Table1[address6]),"")</f>
        <v>الزيتون</v>
      </c>
      <c r="S114" s="37">
        <f>IF($C114&lt;&gt;"",_xlfn.XLOOKUP(C114,Table1[ID],Table1[bdate]),"")</f>
        <v>39625</v>
      </c>
      <c r="T114" s="38" t="str">
        <f>IF($C114&lt;&gt;"",_xlfn.XLOOKUP(C114,Table1[ID],Table1[school_job]),"")</f>
        <v/>
      </c>
      <c r="U114" s="38" t="str">
        <f>IF($C114&lt;&gt;"",_xlfn.XLOOKUP(C114,Table1[ID],Table1[con_father]),"")</f>
        <v/>
      </c>
      <c r="V114" s="38" t="str">
        <f>IF($C114&lt;&gt;"",_xlfn.XLOOKUP(C114,Table1[ID],Table1[notes]),"")</f>
        <v/>
      </c>
      <c r="W114" s="41" t="str">
        <f>IF(C114&lt;&gt;"",IF(_xlfn.FLOOR.MATH(C114,100)=0,"غير موزع",_xlfn.XLOOKUP(_xlfn.FLOOR.MATH(C114,100),Classes!$A$1:$A$8,Classes!$B$1:$B$8,"error")),"")</f>
        <v>القديس يوحنا الرسول</v>
      </c>
    </row>
    <row r="115" spans="1:23" s="1" customFormat="1">
      <c r="A115" s="3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=HYPERLINK("&amp;""""&amp;"https://raw.githubusercontent.com/KyrillosMorgan/preparatory/main/no_pic.jpg"),"")</f>
        <v>=HYPERLINK("https://raw.githubusercontent.com/KyrillosMorgan/preparatory/main/no_pic.jpg</v>
      </c>
      <c r="B115" s="3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/>
      </c>
      <c r="C115" s="38">
        <v>412</v>
      </c>
      <c r="D115" s="38" t="str">
        <f>IF(C115&lt;&gt;"",_xlfn.XLOOKUP(Class!C115,Table1[ID],Table1[fname]),"")</f>
        <v xml:space="preserve">ايمن محسن اسحق </v>
      </c>
      <c r="E115" s="37" t="str" cm="1">
        <f t="array" ref="E115">IF((C115&lt;&gt;"")*(COUNTIF(Table2[ID],Class!C115)&lt;&gt;0),INDEX(Attendance_sorted!$A$1:$CV$500,MATCH(Class!C115,Attendance_sorted!$A$1:$A$500),COUNTIF(Table2[ID],Class!C115)+1),"")</f>
        <v/>
      </c>
      <c r="F115" s="38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>0</v>
      </c>
      <c r="G115" s="40" cm="1">
        <f t="array" aca="1" ref="G115" ca="1">IF(C115&lt;&gt;"",IF(F115*100/Table3[حساب الحضور من اخر عدد مرات]&gt;100,1,F115/Table3[حساب الحضور من اخر عدد مرات]),"")</f>
        <v>0</v>
      </c>
      <c r="H115" s="38" t="str">
        <f>IF(C115&lt;&gt;"",_xlfn.XLOOKUP(C115,Table1[ID],Table1[tel2]),"")</f>
        <v>01286967104</v>
      </c>
      <c r="I115" s="38" t="str">
        <f>IF(C115&lt;&gt;"",_xlfn.XLOOKUP(C115,Table1[ID],Table1[tel4]),"")</f>
        <v/>
      </c>
      <c r="J115" s="38" t="str">
        <f>IF(C115&lt;&gt;"",_xlfn.XLOOKUP(C115,Table1[ID],Table1[tel3]),"")</f>
        <v/>
      </c>
      <c r="K115" s="38" t="str">
        <f>IF(C115&lt;&gt;"",_xlfn.XLOOKUP(C115,Table1[ID],Table1[tel1]),"")</f>
        <v/>
      </c>
      <c r="L115" s="38" t="str">
        <f>IF($C115&lt;&gt;"",_xlfn.XLOOKUP(C115,Table1[ID],Table1[address1]),"")</f>
        <v>21</v>
      </c>
      <c r="M115" s="38" t="str">
        <f>IF($C115&lt;&gt;"",_xlfn.XLOOKUP(C115,Table1[ID],Table1[address2]),"")</f>
        <v>عبد المنعم محمد</v>
      </c>
      <c r="N115" s="38" t="str">
        <f>IF($C115&lt;&gt;"",_xlfn.XLOOKUP(C115,Table1[ID],Table1[address3]),"")</f>
        <v/>
      </c>
      <c r="O115" s="38" t="str">
        <f>IF($C115&lt;&gt;"",_xlfn.XLOOKUP(C115,Table1[ID],Table1[address4]),"")</f>
        <v/>
      </c>
      <c r="P115" s="38" t="str">
        <f>IF($C115&lt;&gt;"",_xlfn.XLOOKUP(C115,Table1[ID],Table1[address5]),"")</f>
        <v/>
      </c>
      <c r="Q115" s="38" t="str">
        <f>IF($C115&lt;&gt;"",_xlfn.XLOOKUP(C115,Table1[ID],Table1[address7]),"")</f>
        <v/>
      </c>
      <c r="R115" s="38" t="str">
        <f>IF($C115&lt;&gt;"",_xlfn.XLOOKUP(C115,Table1[ID],Table1[address6]),"")</f>
        <v>الزيتون</v>
      </c>
      <c r="S115" s="37">
        <f>IF($C115&lt;&gt;"",_xlfn.XLOOKUP(C115,Table1[ID],Table1[bdate]),"")</f>
        <v>39668</v>
      </c>
      <c r="T115" s="38" t="str">
        <f>IF($C115&lt;&gt;"",_xlfn.XLOOKUP(C115,Table1[ID],Table1[school_job]),"")</f>
        <v/>
      </c>
      <c r="U115" s="38" t="str">
        <f>IF($C115&lt;&gt;"",_xlfn.XLOOKUP(C115,Table1[ID],Table1[con_father]),"")</f>
        <v/>
      </c>
      <c r="V115" s="38" t="str">
        <f>IF($C115&lt;&gt;"",_xlfn.XLOOKUP(C115,Table1[ID],Table1[notes]),"")</f>
        <v/>
      </c>
      <c r="W115" s="41" t="str">
        <f>IF(C115&lt;&gt;"",IF(_xlfn.FLOOR.MATH(C115,100)=0,"غير موزع",_xlfn.XLOOKUP(_xlfn.FLOOR.MATH(C115,100),Classes!$A$1:$A$8,Classes!$B$1:$B$8,"error")),"")</f>
        <v>القديس يوحنا الرسول</v>
      </c>
    </row>
    <row r="116" spans="1:23" s="1" customFormat="1">
      <c r="A116" s="3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=HYPERLINK("&amp;""""&amp;"https://raw.githubusercontent.com/KyrillosMorgan/preparatory/main/no_pic.jpg"),"")</f>
        <v>=HYPERLINK("https://raw.githubusercontent.com/KyrillosMorgan/preparatory/main/no_pic.jpg</v>
      </c>
      <c r="B116" s="3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38">
        <v>413</v>
      </c>
      <c r="D116" s="38" t="str">
        <f>IF(C116&lt;&gt;"",_xlfn.XLOOKUP(Class!C116,Table1[ID],Table1[fname]),"")</f>
        <v xml:space="preserve">باترك سامح تادرس </v>
      </c>
      <c r="E116" s="37" t="str" cm="1">
        <f t="array" ref="E116">IF((C116&lt;&gt;"")*(COUNTIF(Table2[ID],Class!C116)&lt;&gt;0),INDEX(Attendance_sorted!$A$1:$CV$500,MATCH(Class!C116,Attendance_sorted!$A$1:$A$500),COUNTIF(Table2[ID],Class!C116)+1),"")</f>
        <v/>
      </c>
      <c r="F116" s="38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>0</v>
      </c>
      <c r="G116" s="40" cm="1">
        <f t="array" aca="1" ref="G116" ca="1">IF(C116&lt;&gt;"",IF(F116*100/Table3[حساب الحضور من اخر عدد مرات]&gt;100,1,F116/Table3[حساب الحضور من اخر عدد مرات]),"")</f>
        <v>0</v>
      </c>
      <c r="H116" s="38" t="str">
        <f>IF(C116&lt;&gt;"",_xlfn.XLOOKUP(C116,Table1[ID],Table1[tel2]),"")</f>
        <v/>
      </c>
      <c r="I116" s="38" t="str">
        <f>IF(C116&lt;&gt;"",_xlfn.XLOOKUP(C116,Table1[ID],Table1[tel4]),"")</f>
        <v/>
      </c>
      <c r="J116" s="38" t="str">
        <f>IF(C116&lt;&gt;"",_xlfn.XLOOKUP(C116,Table1[ID],Table1[tel3]),"")</f>
        <v/>
      </c>
      <c r="K116" s="38" t="str">
        <f>IF(C116&lt;&gt;"",_xlfn.XLOOKUP(C116,Table1[ID],Table1[tel1]),"")</f>
        <v/>
      </c>
      <c r="L116" s="38" t="str">
        <f>IF($C116&lt;&gt;"",_xlfn.XLOOKUP(C116,Table1[ID],Table1[address1]),"")</f>
        <v>25ج</v>
      </c>
      <c r="M116" s="38" t="str">
        <f>IF($C116&lt;&gt;"",_xlfn.XLOOKUP(C116,Table1[ID],Table1[address2]),"")</f>
        <v>شارع الزيتون</v>
      </c>
      <c r="N116" s="38" t="str">
        <f>IF($C116&lt;&gt;"",_xlfn.XLOOKUP(C116,Table1[ID],Table1[address3]),"")</f>
        <v/>
      </c>
      <c r="O116" s="38" t="str">
        <f>IF($C116&lt;&gt;"",_xlfn.XLOOKUP(C116,Table1[ID],Table1[address4]),"")</f>
        <v/>
      </c>
      <c r="P116" s="38" t="str">
        <f>IF($C116&lt;&gt;"",_xlfn.XLOOKUP(C116,Table1[ID],Table1[address5]),"")</f>
        <v/>
      </c>
      <c r="Q116" s="38" t="str">
        <f>IF($C116&lt;&gt;"",_xlfn.XLOOKUP(C116,Table1[ID],Table1[address7]),"")</f>
        <v>شركة المياه</v>
      </c>
      <c r="R116" s="38" t="str">
        <f>IF($C116&lt;&gt;"",_xlfn.XLOOKUP(C116,Table1[ID],Table1[address6]),"")</f>
        <v>الزيتون</v>
      </c>
      <c r="S116" s="37">
        <f>IF($C116&lt;&gt;"",_xlfn.XLOOKUP(C116,Table1[ID],Table1[bdate]),"")</f>
        <v>39625</v>
      </c>
      <c r="T116" s="38" t="str">
        <f>IF($C116&lt;&gt;"",_xlfn.XLOOKUP(C116,Table1[ID],Table1[school_job]),"")</f>
        <v/>
      </c>
      <c r="U116" s="38" t="str">
        <f>IF($C116&lt;&gt;"",_xlfn.XLOOKUP(C116,Table1[ID],Table1[con_father]),"")</f>
        <v/>
      </c>
      <c r="V116" s="38" t="str">
        <f>IF($C116&lt;&gt;"",_xlfn.XLOOKUP(C116,Table1[ID],Table1[notes]),"")</f>
        <v/>
      </c>
      <c r="W116" s="41" t="str">
        <f>IF(C116&lt;&gt;"",IF(_xlfn.FLOOR.MATH(C116,100)=0,"غير موزع",_xlfn.XLOOKUP(_xlfn.FLOOR.MATH(C116,100),Classes!$A$1:$A$8,Classes!$B$1:$B$8,"error")),"")</f>
        <v>القديس يوحنا الرسول</v>
      </c>
    </row>
    <row r="117" spans="1:23" s="1" customFormat="1">
      <c r="A117" s="3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=HYPERLINK("&amp;""""&amp;"https://raw.githubusercontent.com/KyrillosMorgan/preparatory/main/no_pic.jpg"),"")</f>
        <v>=HYPERLINK("https://raw.githubusercontent.com/KyrillosMorgan/preparatory/main/no_pic.jpg</v>
      </c>
      <c r="B117" s="3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38">
        <v>415</v>
      </c>
      <c r="D117" s="38" t="str">
        <f>IF(C117&lt;&gt;"",_xlfn.XLOOKUP(Class!C117,Table1[ID],Table1[fname]),"")</f>
        <v xml:space="preserve">بولا سمير عبدالله </v>
      </c>
      <c r="E117" s="37" t="str" cm="1">
        <f t="array" ref="E117">IF((C117&lt;&gt;"")*(COUNTIF(Table2[ID],Class!C117)&lt;&gt;0),INDEX(Attendance_sorted!$A$1:$CV$500,MATCH(Class!C117,Attendance_sorted!$A$1:$A$500),COUNTIF(Table2[ID],Class!C117)+1),"")</f>
        <v/>
      </c>
      <c r="F117" s="38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>0</v>
      </c>
      <c r="G117" s="40" cm="1">
        <f t="array" aca="1" ref="G117" ca="1">IF(C117&lt;&gt;"",IF(F117*100/Table3[حساب الحضور من اخر عدد مرات]&gt;100,1,F117/Table3[حساب الحضور من اخر عدد مرات]),"")</f>
        <v>0</v>
      </c>
      <c r="H117" s="38" t="str">
        <f>IF(C117&lt;&gt;"",_xlfn.XLOOKUP(C117,Table1[ID],Table1[tel2]),"")</f>
        <v>0125800059</v>
      </c>
      <c r="I117" s="38" t="str">
        <f>IF(C117&lt;&gt;"",_xlfn.XLOOKUP(C117,Table1[ID],Table1[tel4]),"")</f>
        <v/>
      </c>
      <c r="J117" s="38" t="str">
        <f>IF(C117&lt;&gt;"",_xlfn.XLOOKUP(C117,Table1[ID],Table1[tel3]),"")</f>
        <v/>
      </c>
      <c r="K117" s="38" t="str">
        <f>IF(C117&lt;&gt;"",_xlfn.XLOOKUP(C117,Table1[ID],Table1[tel1]),"")</f>
        <v/>
      </c>
      <c r="L117" s="38" t="str">
        <f>IF($C117&lt;&gt;"",_xlfn.XLOOKUP(C117,Table1[ID],Table1[address1]),"")</f>
        <v>16</v>
      </c>
      <c r="M117" s="38" t="str">
        <f>IF($C117&lt;&gt;"",_xlfn.XLOOKUP(C117,Table1[ID],Table1[address2]),"")</f>
        <v>رمضان عبد العاطي</v>
      </c>
      <c r="N117" s="38" t="str">
        <f>IF($C117&lt;&gt;"",_xlfn.XLOOKUP(C117,Table1[ID],Table1[address3]),"")</f>
        <v/>
      </c>
      <c r="O117" s="38" t="str">
        <f>IF($C117&lt;&gt;"",_xlfn.XLOOKUP(C117,Table1[ID],Table1[address4]),"")</f>
        <v/>
      </c>
      <c r="P117" s="38" t="str">
        <f>IF($C117&lt;&gt;"",_xlfn.XLOOKUP(C117,Table1[ID],Table1[address5]),"")</f>
        <v/>
      </c>
      <c r="Q117" s="38" t="str">
        <f>IF($C117&lt;&gt;"",_xlfn.XLOOKUP(C117,Table1[ID],Table1[address7]),"")</f>
        <v/>
      </c>
      <c r="R117" s="38" t="str">
        <f>IF($C117&lt;&gt;"",_xlfn.XLOOKUP(C117,Table1[ID],Table1[address6]),"")</f>
        <v>عزبه النخل</v>
      </c>
      <c r="S117" s="37">
        <f>IF($C117&lt;&gt;"",_xlfn.XLOOKUP(C117,Table1[ID],Table1[bdate]),"")</f>
        <v>0</v>
      </c>
      <c r="T117" s="38" t="str">
        <f>IF($C117&lt;&gt;"",_xlfn.XLOOKUP(C117,Table1[ID],Table1[school_job]),"")</f>
        <v/>
      </c>
      <c r="U117" s="38" t="str">
        <f>IF($C117&lt;&gt;"",_xlfn.XLOOKUP(C117,Table1[ID],Table1[con_father]),"")</f>
        <v/>
      </c>
      <c r="V117" s="38" t="str">
        <f>IF($C117&lt;&gt;"",_xlfn.XLOOKUP(C117,Table1[ID],Table1[notes]),"")</f>
        <v/>
      </c>
      <c r="W117" s="41" t="str">
        <f>IF(C117&lt;&gt;"",IF(_xlfn.FLOOR.MATH(C117,100)=0,"غير موزع",_xlfn.XLOOKUP(_xlfn.FLOOR.MATH(C117,100),Classes!$A$1:$A$8,Classes!$B$1:$B$8,"error")),"")</f>
        <v>القديس يوحنا الرسول</v>
      </c>
    </row>
    <row r="118" spans="1:23" s="1" customFormat="1">
      <c r="A118" s="3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=HYPERLINK("&amp;""""&amp;"https://raw.githubusercontent.com/KyrillosMorgan/preparatory/main/no_pic.jpg"),"")</f>
        <v>=HYPERLINK("https://raw.githubusercontent.com/KyrillosMorgan/preparatory/main/no_pic.jpg</v>
      </c>
      <c r="B118" s="3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38">
        <v>416</v>
      </c>
      <c r="D118" s="38" t="str">
        <f>IF(C118&lt;&gt;"",_xlfn.XLOOKUP(Class!C118,Table1[ID],Table1[fname]),"")</f>
        <v xml:space="preserve">بولا عادل ابراهيم </v>
      </c>
      <c r="E118" s="3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38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>0</v>
      </c>
      <c r="G118" s="40" cm="1">
        <f t="array" aca="1" ref="G118" ca="1">IF(C118&lt;&gt;"",IF(F118*100/Table3[حساب الحضور من اخر عدد مرات]&gt;100,1,F118/Table3[حساب الحضور من اخر عدد مرات]),"")</f>
        <v>0</v>
      </c>
      <c r="H118" s="38" t="str">
        <f>IF(C118&lt;&gt;"",_xlfn.XLOOKUP(C118,Table1[ID],Table1[tel2]),"")</f>
        <v>01271264886</v>
      </c>
      <c r="I118" s="38" t="str">
        <f>IF(C118&lt;&gt;"",_xlfn.XLOOKUP(C118,Table1[ID],Table1[tel4]),"")</f>
        <v/>
      </c>
      <c r="J118" s="38" t="str">
        <f>IF(C118&lt;&gt;"",_xlfn.XLOOKUP(C118,Table1[ID],Table1[tel3]),"")</f>
        <v/>
      </c>
      <c r="K118" s="38" t="str">
        <f>IF(C118&lt;&gt;"",_xlfn.XLOOKUP(C118,Table1[ID],Table1[tel1]),"")</f>
        <v/>
      </c>
      <c r="L118" s="38" t="str">
        <f>IF($C118&lt;&gt;"",_xlfn.XLOOKUP(C118,Table1[ID],Table1[address1]),"")</f>
        <v>110ب</v>
      </c>
      <c r="M118" s="38" t="str">
        <f>IF($C118&lt;&gt;"",_xlfn.XLOOKUP(C118,Table1[ID],Table1[address2]),"")</f>
        <v>سليم الاول</v>
      </c>
      <c r="N118" s="38" t="str">
        <f>IF($C118&lt;&gt;"",_xlfn.XLOOKUP(C118,Table1[ID],Table1[address3]),"")</f>
        <v/>
      </c>
      <c r="O118" s="38" t="str">
        <f>IF($C118&lt;&gt;"",_xlfn.XLOOKUP(C118,Table1[ID],Table1[address4]),"")</f>
        <v/>
      </c>
      <c r="P118" s="38" t="str">
        <f>IF($C118&lt;&gt;"",_xlfn.XLOOKUP(C118,Table1[ID],Table1[address5]),"")</f>
        <v/>
      </c>
      <c r="Q118" s="38" t="str">
        <f>IF($C118&lt;&gt;"",_xlfn.XLOOKUP(C118,Table1[ID],Table1[address7]),"")</f>
        <v/>
      </c>
      <c r="R118" s="38" t="str">
        <f>IF($C118&lt;&gt;"",_xlfn.XLOOKUP(C118,Table1[ID],Table1[address6]),"")</f>
        <v>الزيتون</v>
      </c>
      <c r="S118" s="37">
        <f>IF($C118&lt;&gt;"",_xlfn.XLOOKUP(C118,Table1[ID],Table1[bdate]),"")</f>
        <v>39716</v>
      </c>
      <c r="T118" s="38" t="str">
        <f>IF($C118&lt;&gt;"",_xlfn.XLOOKUP(C118,Table1[ID],Table1[school_job]),"")</f>
        <v/>
      </c>
      <c r="U118" s="38" t="str">
        <f>IF($C118&lt;&gt;"",_xlfn.XLOOKUP(C118,Table1[ID],Table1[con_father]),"")</f>
        <v/>
      </c>
      <c r="V118" s="38" t="str">
        <f>IF($C118&lt;&gt;"",_xlfn.XLOOKUP(C118,Table1[ID],Table1[notes]),"")</f>
        <v/>
      </c>
      <c r="W118" s="41" t="str">
        <f>IF(C118&lt;&gt;"",IF(_xlfn.FLOOR.MATH(C118,100)=0,"غير موزع",_xlfn.XLOOKUP(_xlfn.FLOOR.MATH(C118,100),Classes!$A$1:$A$8,Classes!$B$1:$B$8,"error")),"")</f>
        <v>القديس يوحنا الرسول</v>
      </c>
    </row>
    <row r="119" spans="1:23" s="1" customFormat="1">
      <c r="A119" s="3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=HYPERLINK("&amp;""""&amp;"https://raw.githubusercontent.com/KyrillosMorgan/preparatory/main/no_pic.jpg"),"")</f>
        <v>=HYPERLINK("https://raw.githubusercontent.com/KyrillosMorgan/preparatory/main/417.jpg",IMAGE("https://raw.githubusercontent.com/KyrillosMorgan/preparatory/main/417.jpg"))</v>
      </c>
      <c r="B119" s="3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>=IMAGE("https://raw.githubusercontent.com/KyrillosMorgan/preparatory/main/fingerprint.jpg")</v>
      </c>
      <c r="C119" s="38">
        <v>417</v>
      </c>
      <c r="D119" s="38" t="str">
        <f>IF(C119&lt;&gt;"",_xlfn.XLOOKUP(Class!C119,Table1[ID],Table1[fname]),"")</f>
        <v>بولا عصام عبده كامل</v>
      </c>
      <c r="E119" s="37" cm="1">
        <f t="array" ref="E119">IF((C119&lt;&gt;"")*(COUNTIF(Table2[ID],Class!C119)&lt;&gt;0),INDEX(Attendance_sorted!$A$1:$CV$500,MATCH(Class!C119,Attendance_sorted!$A$1:$A$500),COUNTIF(Table2[ID],Class!C119)+1),"")</f>
        <v>45338</v>
      </c>
      <c r="F119" s="38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>3</v>
      </c>
      <c r="G119" s="40" cm="1">
        <f t="array" aca="1" ref="G119" ca="1">IF(C119&lt;&gt;"",IF(F119*100/Table3[حساب الحضور من اخر عدد مرات]&gt;100,1,F119/Table3[حساب الحضور من اخر عدد مرات]),"")</f>
        <v>0.33333333333333331</v>
      </c>
      <c r="H119" s="38" t="str">
        <f>IF(C119&lt;&gt;"",_xlfn.XLOOKUP(C119,Table1[ID],Table1[tel2]),"")</f>
        <v>01001037154</v>
      </c>
      <c r="I119" s="38" t="str">
        <f>IF(C119&lt;&gt;"",_xlfn.XLOOKUP(C119,Table1[ID],Table1[tel4]),"")</f>
        <v>010001037154</v>
      </c>
      <c r="J119" s="38" t="str">
        <f>IF(C119&lt;&gt;"",_xlfn.XLOOKUP(C119,Table1[ID],Table1[tel3]),"")</f>
        <v>01006463254</v>
      </c>
      <c r="K119" s="38" t="str">
        <f>IF(C119&lt;&gt;"",_xlfn.XLOOKUP(C119,Table1[ID],Table1[tel1]),"")</f>
        <v>0222848916</v>
      </c>
      <c r="L119" s="38" t="str">
        <f>IF($C119&lt;&gt;"",_xlfn.XLOOKUP(C119,Table1[ID],Table1[address1]),"")</f>
        <v>7</v>
      </c>
      <c r="M119" s="38" t="str">
        <f>IF($C119&lt;&gt;"",_xlfn.XLOOKUP(C119,Table1[ID],Table1[address2]),"")</f>
        <v>رجب حمدي</v>
      </c>
      <c r="N119" s="38" t="str">
        <f>IF($C119&lt;&gt;"",_xlfn.XLOOKUP(C119,Table1[ID],Table1[address3]),"")</f>
        <v>ترعة الجبل</v>
      </c>
      <c r="O119" s="38" t="str">
        <f>IF($C119&lt;&gt;"",_xlfn.XLOOKUP(C119,Table1[ID],Table1[address4]),"")</f>
        <v>5</v>
      </c>
      <c r="P119" s="38" t="str">
        <f>IF($C119&lt;&gt;"",_xlfn.XLOOKUP(C119,Table1[ID],Table1[address5]),"")</f>
        <v>15</v>
      </c>
      <c r="Q119" s="38" t="str">
        <f>IF($C119&lt;&gt;"",_xlfn.XLOOKUP(C119,Table1[ID],Table1[address7]),"")</f>
        <v>كنتاكي</v>
      </c>
      <c r="R119" s="38" t="str">
        <f>IF($C119&lt;&gt;"",_xlfn.XLOOKUP(C119,Table1[ID],Table1[address6]),"")</f>
        <v>الزيتون</v>
      </c>
      <c r="S119" s="37">
        <f>IF($C119&lt;&gt;"",_xlfn.XLOOKUP(C119,Table1[ID],Table1[bdate]),"")</f>
        <v>39643</v>
      </c>
      <c r="T119" s="38" t="str">
        <f>IF($C119&lt;&gt;"",_xlfn.XLOOKUP(C119,Table1[ID],Table1[school_job]),"")</f>
        <v>بي كرنك</v>
      </c>
      <c r="U119" s="38" t="str">
        <f>IF($C119&lt;&gt;"",_xlfn.XLOOKUP(C119,Table1[ID],Table1[con_father]),"")</f>
        <v/>
      </c>
      <c r="V119" s="38" t="str">
        <f>IF($C119&lt;&gt;"",_xlfn.XLOOKUP(C119,Table1[ID],Table1[notes]),"")</f>
        <v/>
      </c>
      <c r="W119" s="41" t="str">
        <f>IF(C119&lt;&gt;"",IF(_xlfn.FLOOR.MATH(C119,100)=0,"غير موزع",_xlfn.XLOOKUP(_xlfn.FLOOR.MATH(C119,100),Classes!$A$1:$A$8,Classes!$B$1:$B$8,"error")),"")</f>
        <v>القديس يوحنا الرسول</v>
      </c>
    </row>
    <row r="120" spans="1:23" s="1" customFormat="1">
      <c r="A120" s="3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=HYPERLINK("&amp;""""&amp;"https://raw.githubusercontent.com/KyrillosMorgan/preparatory/main/no_pic.jpg"),"")</f>
        <v>=HYPERLINK("https://raw.githubusercontent.com/KyrillosMorgan/preparatory/main/no_pic.jpg</v>
      </c>
      <c r="B120" s="3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38">
        <v>419</v>
      </c>
      <c r="D120" s="38" t="str">
        <f>IF(C120&lt;&gt;"",_xlfn.XLOOKUP(Class!C120,Table1[ID],Table1[fname]),"")</f>
        <v>جورج عبد المسيح جاد</v>
      </c>
      <c r="E120" s="3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38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>0</v>
      </c>
      <c r="G120" s="40" cm="1">
        <f t="array" aca="1" ref="G120" ca="1">IF(C120&lt;&gt;"",IF(F120*100/Table3[حساب الحضور من اخر عدد مرات]&gt;100,1,F120/Table3[حساب الحضور من اخر عدد مرات]),"")</f>
        <v>0</v>
      </c>
      <c r="H120" s="38" t="str">
        <f>IF(C120&lt;&gt;"",_xlfn.XLOOKUP(C120,Table1[ID],Table1[tel2]),"")</f>
        <v>01279289259</v>
      </c>
      <c r="I120" s="38" t="str">
        <f>IF(C120&lt;&gt;"",_xlfn.XLOOKUP(C120,Table1[ID],Table1[tel4]),"")</f>
        <v/>
      </c>
      <c r="J120" s="38" t="str">
        <f>IF(C120&lt;&gt;"",_xlfn.XLOOKUP(C120,Table1[ID],Table1[tel3]),"")</f>
        <v/>
      </c>
      <c r="K120" s="38" t="str">
        <f>IF(C120&lt;&gt;"",_xlfn.XLOOKUP(C120,Table1[ID],Table1[tel1]),"")</f>
        <v/>
      </c>
      <c r="L120" s="38" t="str">
        <f>IF($C120&lt;&gt;"",_xlfn.XLOOKUP(C120,Table1[ID],Table1[address1]),"")</f>
        <v>4</v>
      </c>
      <c r="M120" s="38" t="str">
        <f>IF($C120&lt;&gt;"",_xlfn.XLOOKUP(C120,Table1[ID],Table1[address2]),"")</f>
        <v>ابراهيم عبد الجواد</v>
      </c>
      <c r="N120" s="38" t="str">
        <f>IF($C120&lt;&gt;"",_xlfn.XLOOKUP(C120,Table1[ID],Table1[address3]),"")</f>
        <v/>
      </c>
      <c r="O120" s="38" t="str">
        <f>IF($C120&lt;&gt;"",_xlfn.XLOOKUP(C120,Table1[ID],Table1[address4]),"")</f>
        <v/>
      </c>
      <c r="P120" s="38" t="str">
        <f>IF($C120&lt;&gt;"",_xlfn.XLOOKUP(C120,Table1[ID],Table1[address5]),"")</f>
        <v/>
      </c>
      <c r="Q120" s="38" t="str">
        <f>IF($C120&lt;&gt;"",_xlfn.XLOOKUP(C120,Table1[ID],Table1[address7]),"")</f>
        <v/>
      </c>
      <c r="R120" s="38" t="str">
        <f>IF($C120&lt;&gt;"",_xlfn.XLOOKUP(C120,Table1[ID],Table1[address6]),"")</f>
        <v>الزيتون</v>
      </c>
      <c r="S120" s="37">
        <f>IF($C120&lt;&gt;"",_xlfn.XLOOKUP(C120,Table1[ID],Table1[bdate]),"")</f>
        <v>39661</v>
      </c>
      <c r="T120" s="38" t="str">
        <f>IF($C120&lt;&gt;"",_xlfn.XLOOKUP(C120,Table1[ID],Table1[school_job]),"")</f>
        <v/>
      </c>
      <c r="U120" s="38" t="str">
        <f>IF($C120&lt;&gt;"",_xlfn.XLOOKUP(C120,Table1[ID],Table1[con_father]),"")</f>
        <v/>
      </c>
      <c r="V120" s="38" t="str">
        <f>IF($C120&lt;&gt;"",_xlfn.XLOOKUP(C120,Table1[ID],Table1[notes]),"")</f>
        <v/>
      </c>
      <c r="W120" s="41" t="str">
        <f>IF(C120&lt;&gt;"",IF(_xlfn.FLOOR.MATH(C120,100)=0,"غير موزع",_xlfn.XLOOKUP(_xlfn.FLOOR.MATH(C120,100),Classes!$A$1:$A$8,Classes!$B$1:$B$8,"error")),"")</f>
        <v>القديس يوحنا الرسول</v>
      </c>
    </row>
    <row r="121" spans="1:23" s="1" customFormat="1">
      <c r="A121" s="3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=HYPERLINK("&amp;""""&amp;"https://raw.githubusercontent.com/KyrillosMorgan/preparatory/main/no_pic.jpg"),"")</f>
        <v>=HYPERLINK("https://raw.githubusercontent.com/KyrillosMorgan/preparatory/main/no_pic.jpg</v>
      </c>
      <c r="B121" s="3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/>
      </c>
      <c r="C121" s="38">
        <v>420</v>
      </c>
      <c r="D121" s="38" t="str">
        <f>IF(C121&lt;&gt;"",_xlfn.XLOOKUP(Class!C121,Table1[ID],Table1[fname]),"")</f>
        <v>جوزيف امجد كرم جرجس</v>
      </c>
      <c r="E121" s="37" t="str" cm="1">
        <f t="array" ref="E121">IF((C121&lt;&gt;"")*(COUNTIF(Table2[ID],Class!C121)&lt;&gt;0),INDEX(Attendance_sorted!$A$1:$CV$500,MATCH(Class!C121,Attendance_sorted!$A$1:$A$500),COUNTIF(Table2[ID],Class!C121)+1),"")</f>
        <v/>
      </c>
      <c r="F121" s="38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>0</v>
      </c>
      <c r="G121" s="40" cm="1">
        <f t="array" aca="1" ref="G121" ca="1">IF(C121&lt;&gt;"",IF(F121*100/Table3[حساب الحضور من اخر عدد مرات]&gt;100,1,F121/Table3[حساب الحضور من اخر عدد مرات]),"")</f>
        <v>0</v>
      </c>
      <c r="H121" s="38" t="str">
        <f>IF(C121&lt;&gt;"",_xlfn.XLOOKUP(C121,Table1[ID],Table1[tel2]),"")</f>
        <v>01223457566</v>
      </c>
      <c r="I121" s="38" t="str">
        <f>IF(C121&lt;&gt;"",_xlfn.XLOOKUP(C121,Table1[ID],Table1[tel4]),"")</f>
        <v/>
      </c>
      <c r="J121" s="38" t="str">
        <f>IF(C121&lt;&gt;"",_xlfn.XLOOKUP(C121,Table1[ID],Table1[tel3]),"")</f>
        <v/>
      </c>
      <c r="K121" s="38" t="str">
        <f>IF(C121&lt;&gt;"",_xlfn.XLOOKUP(C121,Table1[ID],Table1[tel1]),"")</f>
        <v/>
      </c>
      <c r="L121" s="38" t="str">
        <f>IF($C121&lt;&gt;"",_xlfn.XLOOKUP(C121,Table1[ID],Table1[address1]),"")</f>
        <v>ابراج ميامي</v>
      </c>
      <c r="M121" s="38" t="str">
        <f>IF($C121&lt;&gt;"",_xlfn.XLOOKUP(C121,Table1[ID],Table1[address2]),"")</f>
        <v>سليم الاول</v>
      </c>
      <c r="N121" s="38" t="str">
        <f>IF($C121&lt;&gt;"",_xlfn.XLOOKUP(C121,Table1[ID],Table1[address3]),"")</f>
        <v/>
      </c>
      <c r="O121" s="38" t="str">
        <f>IF($C121&lt;&gt;"",_xlfn.XLOOKUP(C121,Table1[ID],Table1[address4]),"")</f>
        <v/>
      </c>
      <c r="P121" s="38" t="str">
        <f>IF($C121&lt;&gt;"",_xlfn.XLOOKUP(C121,Table1[ID],Table1[address5]),"")</f>
        <v/>
      </c>
      <c r="Q121" s="38" t="str">
        <f>IF($C121&lt;&gt;"",_xlfn.XLOOKUP(C121,Table1[ID],Table1[address7]),"")</f>
        <v/>
      </c>
      <c r="R121" s="38" t="str">
        <f>IF($C121&lt;&gt;"",_xlfn.XLOOKUP(C121,Table1[ID],Table1[address6]),"")</f>
        <v>الزيتون</v>
      </c>
      <c r="S121" s="37">
        <f>IF($C121&lt;&gt;"",_xlfn.XLOOKUP(C121,Table1[ID],Table1[bdate]),"")</f>
        <v>39824</v>
      </c>
      <c r="T121" s="38" t="str">
        <f>IF($C121&lt;&gt;"",_xlfn.XLOOKUP(C121,Table1[ID],Table1[school_job]),"")</f>
        <v/>
      </c>
      <c r="U121" s="38" t="str">
        <f>IF($C121&lt;&gt;"",_xlfn.XLOOKUP(C121,Table1[ID],Table1[con_father]),"")</f>
        <v/>
      </c>
      <c r="V121" s="38" t="str">
        <f>IF($C121&lt;&gt;"",_xlfn.XLOOKUP(C121,Table1[ID],Table1[notes]),"")</f>
        <v/>
      </c>
      <c r="W121" s="41" t="str">
        <f>IF(C121&lt;&gt;"",IF(_xlfn.FLOOR.MATH(C121,100)=0,"غير موزع",_xlfn.XLOOKUP(_xlfn.FLOOR.MATH(C121,100),Classes!$A$1:$A$8,Classes!$B$1:$B$8,"error")),"")</f>
        <v>القديس يوحنا الرسول</v>
      </c>
    </row>
    <row r="122" spans="1:23" s="1" customFormat="1">
      <c r="A122" s="3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=HYPERLINK("&amp;""""&amp;"https://raw.githubusercontent.com/KyrillosMorgan/preparatory/main/no_pic.jpg"),"")</f>
        <v>=HYPERLINK("https://raw.githubusercontent.com/KyrillosMorgan/preparatory/main/no_pic.jpg</v>
      </c>
      <c r="B122" s="3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38">
        <v>421</v>
      </c>
      <c r="D122" s="38" t="str">
        <f>IF(C122&lt;&gt;"",_xlfn.XLOOKUP(Class!C122,Table1[ID],Table1[fname]),"")</f>
        <v xml:space="preserve">جيسون جورج تادروس </v>
      </c>
      <c r="E122" s="3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38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>0</v>
      </c>
      <c r="G122" s="40" cm="1">
        <f t="array" aca="1" ref="G122" ca="1">IF(C122&lt;&gt;"",IF(F122*100/Table3[حساب الحضور من اخر عدد مرات]&gt;100,1,F122/Table3[حساب الحضور من اخر عدد مرات]),"")</f>
        <v>0</v>
      </c>
      <c r="H122" s="38" t="str">
        <f>IF(C122&lt;&gt;"",_xlfn.XLOOKUP(C122,Table1[ID],Table1[tel2]),"")</f>
        <v>01278976370</v>
      </c>
      <c r="I122" s="38" t="str">
        <f>IF(C122&lt;&gt;"",_xlfn.XLOOKUP(C122,Table1[ID],Table1[tel4]),"")</f>
        <v/>
      </c>
      <c r="J122" s="38" t="str">
        <f>IF(C122&lt;&gt;"",_xlfn.XLOOKUP(C122,Table1[ID],Table1[tel3]),"")</f>
        <v/>
      </c>
      <c r="K122" s="38" t="str">
        <f>IF(C122&lt;&gt;"",_xlfn.XLOOKUP(C122,Table1[ID],Table1[tel1]),"")</f>
        <v/>
      </c>
      <c r="L122" s="38" t="str">
        <f>IF($C122&lt;&gt;"",_xlfn.XLOOKUP(C122,Table1[ID],Table1[address1]),"")</f>
        <v>43</v>
      </c>
      <c r="M122" s="38" t="str">
        <f>IF($C122&lt;&gt;"",_xlfn.XLOOKUP(C122,Table1[ID],Table1[address2]),"")</f>
        <v>سليم الاول</v>
      </c>
      <c r="N122" s="38" t="str">
        <f>IF($C122&lt;&gt;"",_xlfn.XLOOKUP(C122,Table1[ID],Table1[address3]),"")</f>
        <v>العزيز بالله</v>
      </c>
      <c r="O122" s="38" t="str">
        <f>IF($C122&lt;&gt;"",_xlfn.XLOOKUP(C122,Table1[ID],Table1[address4]),"")</f>
        <v/>
      </c>
      <c r="P122" s="38" t="str">
        <f>IF($C122&lt;&gt;"",_xlfn.XLOOKUP(C122,Table1[ID],Table1[address5]),"")</f>
        <v/>
      </c>
      <c r="Q122" s="38" t="str">
        <f>IF($C122&lt;&gt;"",_xlfn.XLOOKUP(C122,Table1[ID],Table1[address7]),"")</f>
        <v/>
      </c>
      <c r="R122" s="38" t="str">
        <f>IF($C122&lt;&gt;"",_xlfn.XLOOKUP(C122,Table1[ID],Table1[address6]),"")</f>
        <v>الزيتون</v>
      </c>
      <c r="S122" s="37">
        <f>IF($C122&lt;&gt;"",_xlfn.XLOOKUP(C122,Table1[ID],Table1[bdate]),"")</f>
        <v>39672</v>
      </c>
      <c r="T122" s="38" t="str">
        <f>IF($C122&lt;&gt;"",_xlfn.XLOOKUP(C122,Table1[ID],Table1[school_job]),"")</f>
        <v/>
      </c>
      <c r="U122" s="38" t="str">
        <f>IF($C122&lt;&gt;"",_xlfn.XLOOKUP(C122,Table1[ID],Table1[con_father]),"")</f>
        <v/>
      </c>
      <c r="V122" s="38" t="str">
        <f>IF($C122&lt;&gt;"",_xlfn.XLOOKUP(C122,Table1[ID],Table1[notes]),"")</f>
        <v/>
      </c>
      <c r="W122" s="41" t="str">
        <f>IF(C122&lt;&gt;"",IF(_xlfn.FLOOR.MATH(C122,100)=0,"غير موزع",_xlfn.XLOOKUP(_xlfn.FLOOR.MATH(C122,100),Classes!$A$1:$A$8,Classes!$B$1:$B$8,"error")),"")</f>
        <v>القديس يوحنا الرسول</v>
      </c>
    </row>
    <row r="123" spans="1:23" s="1" customFormat="1">
      <c r="A123" s="3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=HYPERLINK("&amp;""""&amp;"https://raw.githubusercontent.com/KyrillosMorgan/preparatory/main/no_pic.jpg"),"")</f>
        <v>=HYPERLINK("https://raw.githubusercontent.com/KyrillosMorgan/preparatory/main/no_pic.jpg</v>
      </c>
      <c r="B123" s="3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>=IMAGE("https://raw.githubusercontent.com/KyrillosMorgan/preparatory/main/fingerprint.jpg")</v>
      </c>
      <c r="C123" s="38">
        <v>422</v>
      </c>
      <c r="D123" s="38" t="str">
        <f>IF(C123&lt;&gt;"",_xlfn.XLOOKUP(Class!C123,Table1[ID],Table1[fname]),"")</f>
        <v>جوفاني صفوت رياض بقطر</v>
      </c>
      <c r="E123" s="37" cm="1">
        <f t="array" ref="E123">IF((C123&lt;&gt;"")*(COUNTIF(Table2[ID],Class!C123)&lt;&gt;0),INDEX(Attendance_sorted!$A$1:$CV$500,MATCH(Class!C123,Attendance_sorted!$A$1:$A$500),COUNTIF(Table2[ID],Class!C123)+1),"")</f>
        <v>45275</v>
      </c>
      <c r="F123" s="38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>0</v>
      </c>
      <c r="G123" s="40" cm="1">
        <f t="array" aca="1" ref="G123" ca="1">IF(C123&lt;&gt;"",IF(F123*100/Table3[حساب الحضور من اخر عدد مرات]&gt;100,1,F123/Table3[حساب الحضور من اخر عدد مرات]),"")</f>
        <v>0</v>
      </c>
      <c r="H123" s="38" t="str">
        <f>IF(C123&lt;&gt;"",_xlfn.XLOOKUP(C123,Table1[ID],Table1[tel2]),"")</f>
        <v>01203006222</v>
      </c>
      <c r="I123" s="38" t="str">
        <f>IF(C123&lt;&gt;"",_xlfn.XLOOKUP(C123,Table1[ID],Table1[tel4]),"")</f>
        <v/>
      </c>
      <c r="J123" s="38" t="str">
        <f>IF(C123&lt;&gt;"",_xlfn.XLOOKUP(C123,Table1[ID],Table1[tel3]),"")</f>
        <v/>
      </c>
      <c r="K123" s="38" t="str">
        <f>IF(C123&lt;&gt;"",_xlfn.XLOOKUP(C123,Table1[ID],Table1[tel1]),"")</f>
        <v/>
      </c>
      <c r="L123" s="38" t="str">
        <f>IF($C123&lt;&gt;"",_xlfn.XLOOKUP(C123,Table1[ID],Table1[address1]),"")</f>
        <v>4</v>
      </c>
      <c r="M123" s="38" t="str">
        <f>IF($C123&lt;&gt;"",_xlfn.XLOOKUP(C123,Table1[ID],Table1[address2]),"")</f>
        <v>العزيز بالله</v>
      </c>
      <c r="N123" s="38" t="str">
        <f>IF($C123&lt;&gt;"",_xlfn.XLOOKUP(C123,Table1[ID],Table1[address3]),"")</f>
        <v/>
      </c>
      <c r="O123" s="38" t="str">
        <f>IF($C123&lt;&gt;"",_xlfn.XLOOKUP(C123,Table1[ID],Table1[address4]),"")</f>
        <v/>
      </c>
      <c r="P123" s="38" t="str">
        <f>IF($C123&lt;&gt;"",_xlfn.XLOOKUP(C123,Table1[ID],Table1[address5]),"")</f>
        <v/>
      </c>
      <c r="Q123" s="38" t="str">
        <f>IF($C123&lt;&gt;"",_xlfn.XLOOKUP(C123,Table1[ID],Table1[address7]),"")</f>
        <v/>
      </c>
      <c r="R123" s="38" t="str">
        <f>IF($C123&lt;&gt;"",_xlfn.XLOOKUP(C123,Table1[ID],Table1[address6]),"")</f>
        <v>الزيتون</v>
      </c>
      <c r="S123" s="37">
        <f>IF($C123&lt;&gt;"",_xlfn.XLOOKUP(C123,Table1[ID],Table1[bdate]),"")</f>
        <v>39737</v>
      </c>
      <c r="T123" s="38" t="str">
        <f>IF($C123&lt;&gt;"",_xlfn.XLOOKUP(C123,Table1[ID],Table1[school_job]),"")</f>
        <v/>
      </c>
      <c r="U123" s="38" t="str">
        <f>IF($C123&lt;&gt;"",_xlfn.XLOOKUP(C123,Table1[ID],Table1[con_father]),"")</f>
        <v/>
      </c>
      <c r="V123" s="38" t="str">
        <f>IF($C123&lt;&gt;"",_xlfn.XLOOKUP(C123,Table1[ID],Table1[notes]),"")</f>
        <v/>
      </c>
      <c r="W123" s="41" t="str">
        <f>IF(C123&lt;&gt;"",IF(_xlfn.FLOOR.MATH(C123,100)=0,"غير موزع",_xlfn.XLOOKUP(_xlfn.FLOOR.MATH(C123,100),Classes!$A$1:$A$8,Classes!$B$1:$B$8,"error")),"")</f>
        <v>القديس يوحنا الرسول</v>
      </c>
    </row>
    <row r="124" spans="1:23" s="1" customFormat="1">
      <c r="A124" s="3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=HYPERLINK("&amp;""""&amp;"https://raw.githubusercontent.com/KyrillosMorgan/preparatory/main/no_pic.jpg"),"")</f>
        <v>=HYPERLINK("https://raw.githubusercontent.com/KyrillosMorgan/preparatory/main/no_pic.jpg</v>
      </c>
      <c r="B124" s="3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/>
      </c>
      <c r="C124" s="38">
        <v>423</v>
      </c>
      <c r="D124" s="38" t="str">
        <f>IF(C124&lt;&gt;"",_xlfn.XLOOKUP(Class!C124,Table1[ID],Table1[fname]),"")</f>
        <v>دانيال بيتر رفعت عوض</v>
      </c>
      <c r="E124" s="37" t="str" cm="1">
        <f t="array" ref="E124">IF((C124&lt;&gt;"")*(COUNTIF(Table2[ID],Class!C124)&lt;&gt;0),INDEX(Attendance_sorted!$A$1:$CV$500,MATCH(Class!C124,Attendance_sorted!$A$1:$A$500),COUNTIF(Table2[ID],Class!C124)+1),"")</f>
        <v/>
      </c>
      <c r="F124" s="38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>0</v>
      </c>
      <c r="G124" s="40" cm="1">
        <f t="array" aca="1" ref="G124" ca="1">IF(C124&lt;&gt;"",IF(F124*100/Table3[حساب الحضور من اخر عدد مرات]&gt;100,1,F124/Table3[حساب الحضور من اخر عدد مرات]),"")</f>
        <v>0</v>
      </c>
      <c r="H124" s="38" t="str">
        <f>IF(C124&lt;&gt;"",_xlfn.XLOOKUP(C124,Table1[ID],Table1[tel2]),"")</f>
        <v>01285969346</v>
      </c>
      <c r="I124" s="38" t="str">
        <f>IF(C124&lt;&gt;"",_xlfn.XLOOKUP(C124,Table1[ID],Table1[tel4]),"")</f>
        <v/>
      </c>
      <c r="J124" s="38" t="str">
        <f>IF(C124&lt;&gt;"",_xlfn.XLOOKUP(C124,Table1[ID],Table1[tel3]),"")</f>
        <v/>
      </c>
      <c r="K124" s="38" t="str">
        <f>IF(C124&lt;&gt;"",_xlfn.XLOOKUP(C124,Table1[ID],Table1[tel1]),"")</f>
        <v/>
      </c>
      <c r="L124" s="38" t="str">
        <f>IF($C124&lt;&gt;"",_xlfn.XLOOKUP(C124,Table1[ID],Table1[address1]),"")</f>
        <v>10</v>
      </c>
      <c r="M124" s="38" t="str">
        <f>IF($C124&lt;&gt;"",_xlfn.XLOOKUP(C124,Table1[ID],Table1[address2]),"")</f>
        <v>نصوح</v>
      </c>
      <c r="N124" s="38" t="str">
        <f>IF($C124&lt;&gt;"",_xlfn.XLOOKUP(C124,Table1[ID],Table1[address3]),"")</f>
        <v/>
      </c>
      <c r="O124" s="38" t="str">
        <f>IF($C124&lt;&gt;"",_xlfn.XLOOKUP(C124,Table1[ID],Table1[address4]),"")</f>
        <v/>
      </c>
      <c r="P124" s="38" t="str">
        <f>IF($C124&lt;&gt;"",_xlfn.XLOOKUP(C124,Table1[ID],Table1[address5]),"")</f>
        <v/>
      </c>
      <c r="Q124" s="38" t="str">
        <f>IF($C124&lt;&gt;"",_xlfn.XLOOKUP(C124,Table1[ID],Table1[address7]),"")</f>
        <v/>
      </c>
      <c r="R124" s="38" t="str">
        <f>IF($C124&lt;&gt;"",_xlfn.XLOOKUP(C124,Table1[ID],Table1[address6]),"")</f>
        <v>الزيتون</v>
      </c>
      <c r="S124" s="37">
        <f>IF($C124&lt;&gt;"",_xlfn.XLOOKUP(C124,Table1[ID],Table1[bdate]),"")</f>
        <v>39623</v>
      </c>
      <c r="T124" s="38" t="str">
        <f>IF($C124&lt;&gt;"",_xlfn.XLOOKUP(C124,Table1[ID],Table1[school_job]),"")</f>
        <v/>
      </c>
      <c r="U124" s="38" t="str">
        <f>IF($C124&lt;&gt;"",_xlfn.XLOOKUP(C124,Table1[ID],Table1[con_father]),"")</f>
        <v/>
      </c>
      <c r="V124" s="38" t="str">
        <f>IF($C124&lt;&gt;"",_xlfn.XLOOKUP(C124,Table1[ID],Table1[notes]),"")</f>
        <v/>
      </c>
      <c r="W124" s="41" t="str">
        <f>IF(C124&lt;&gt;"",IF(_xlfn.FLOOR.MATH(C124,100)=0,"غير موزع",_xlfn.XLOOKUP(_xlfn.FLOOR.MATH(C124,100),Classes!$A$1:$A$8,Classes!$B$1:$B$8,"error")),"")</f>
        <v>القديس يوحنا الرسول</v>
      </c>
    </row>
    <row r="125" spans="1:23" s="1" customFormat="1">
      <c r="A125" s="3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=HYPERLINK("&amp;""""&amp;"https://raw.githubusercontent.com/KyrillosMorgan/preparatory/main/no_pic.jpg"),"")</f>
        <v>=HYPERLINK("https://raw.githubusercontent.com/KyrillosMorgan/preparatory/main/no_pic.jpg</v>
      </c>
      <c r="B125" s="3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/>
      </c>
      <c r="C125" s="38">
        <v>424</v>
      </c>
      <c r="D125" s="38" t="str">
        <f>IF(C125&lt;&gt;"",_xlfn.XLOOKUP(Class!C125,Table1[ID],Table1[fname]),"")</f>
        <v xml:space="preserve">دانيال خليل ميخائيل </v>
      </c>
      <c r="E125" s="37" t="str" cm="1">
        <f t="array" ref="E125">IF((C125&lt;&gt;"")*(COUNTIF(Table2[ID],Class!C125)&lt;&gt;0),INDEX(Attendance_sorted!$A$1:$CV$500,MATCH(Class!C125,Attendance_sorted!$A$1:$A$500),COUNTIF(Table2[ID],Class!C125)+1),"")</f>
        <v/>
      </c>
      <c r="F125" s="38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>0</v>
      </c>
      <c r="G125" s="40" cm="1">
        <f t="array" aca="1" ref="G125" ca="1">IF(C125&lt;&gt;"",IF(F125*100/Table3[حساب الحضور من اخر عدد مرات]&gt;100,1,F125/Table3[حساب الحضور من اخر عدد مرات]),"")</f>
        <v>0</v>
      </c>
      <c r="H125" s="38" t="str">
        <f>IF(C125&lt;&gt;"",_xlfn.XLOOKUP(C125,Table1[ID],Table1[tel2]),"")</f>
        <v>01284650869</v>
      </c>
      <c r="I125" s="38" t="str">
        <f>IF(C125&lt;&gt;"",_xlfn.XLOOKUP(C125,Table1[ID],Table1[tel4]),"")</f>
        <v/>
      </c>
      <c r="J125" s="38" t="str">
        <f>IF(C125&lt;&gt;"",_xlfn.XLOOKUP(C125,Table1[ID],Table1[tel3]),"")</f>
        <v/>
      </c>
      <c r="K125" s="38" t="str">
        <f>IF(C125&lt;&gt;"",_xlfn.XLOOKUP(C125,Table1[ID],Table1[tel1]),"")</f>
        <v/>
      </c>
      <c r="L125" s="38" t="str">
        <f>IF($C125&lt;&gt;"",_xlfn.XLOOKUP(C125,Table1[ID],Table1[address1]),"")</f>
        <v>8ب</v>
      </c>
      <c r="M125" s="38" t="str">
        <f>IF($C125&lt;&gt;"",_xlfn.XLOOKUP(C125,Table1[ID],Table1[address2]),"")</f>
        <v>ميدان سراي القبة</v>
      </c>
      <c r="N125" s="38" t="str">
        <f>IF($C125&lt;&gt;"",_xlfn.XLOOKUP(C125,Table1[ID],Table1[address3]),"")</f>
        <v/>
      </c>
      <c r="O125" s="38" t="str">
        <f>IF($C125&lt;&gt;"",_xlfn.XLOOKUP(C125,Table1[ID],Table1[address4]),"")</f>
        <v/>
      </c>
      <c r="P125" s="38" t="str">
        <f>IF($C125&lt;&gt;"",_xlfn.XLOOKUP(C125,Table1[ID],Table1[address5]),"")</f>
        <v/>
      </c>
      <c r="Q125" s="38" t="str">
        <f>IF($C125&lt;&gt;"",_xlfn.XLOOKUP(C125,Table1[ID],Table1[address7]),"")</f>
        <v/>
      </c>
      <c r="R125" s="38" t="str">
        <f>IF($C125&lt;&gt;"",_xlfn.XLOOKUP(C125,Table1[ID],Table1[address6]),"")</f>
        <v>الزيتون</v>
      </c>
      <c r="S125" s="37">
        <f>IF($C125&lt;&gt;"",_xlfn.XLOOKUP(C125,Table1[ID],Table1[bdate]),"")</f>
        <v>39687</v>
      </c>
      <c r="T125" s="38" t="str">
        <f>IF($C125&lt;&gt;"",_xlfn.XLOOKUP(C125,Table1[ID],Table1[school_job]),"")</f>
        <v/>
      </c>
      <c r="U125" s="38" t="str">
        <f>IF($C125&lt;&gt;"",_xlfn.XLOOKUP(C125,Table1[ID],Table1[con_father]),"")</f>
        <v/>
      </c>
      <c r="V125" s="38" t="str">
        <f>IF($C125&lt;&gt;"",_xlfn.XLOOKUP(C125,Table1[ID],Table1[notes]),"")</f>
        <v/>
      </c>
      <c r="W125" s="41" t="str">
        <f>IF(C125&lt;&gt;"",IF(_xlfn.FLOOR.MATH(C125,100)=0,"غير موزع",_xlfn.XLOOKUP(_xlfn.FLOOR.MATH(C125,100),Classes!$A$1:$A$8,Classes!$B$1:$B$8,"error")),"")</f>
        <v>القديس يوحنا الرسول</v>
      </c>
    </row>
    <row r="126" spans="1:23" s="1" customFormat="1">
      <c r="A126" s="3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=HYPERLINK("&amp;""""&amp;"https://raw.githubusercontent.com/KyrillosMorgan/preparatory/main/no_pic.jpg"),"")</f>
        <v>=HYPERLINK("https://raw.githubusercontent.com/KyrillosMorgan/preparatory/main/no_pic.jpg</v>
      </c>
      <c r="B126" s="3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38">
        <v>426</v>
      </c>
      <c r="D126" s="38" t="str">
        <f>IF(C126&lt;&gt;"",_xlfn.XLOOKUP(Class!C126,Table1[ID],Table1[fname]),"")</f>
        <v>ديفيد اشرف كامل وهبه</v>
      </c>
      <c r="E126" s="3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38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>0</v>
      </c>
      <c r="G126" s="40" cm="1">
        <f t="array" aca="1" ref="G126" ca="1">IF(C126&lt;&gt;"",IF(F126*100/Table3[حساب الحضور من اخر عدد مرات]&gt;100,1,F126/Table3[حساب الحضور من اخر عدد مرات]),"")</f>
        <v>0</v>
      </c>
      <c r="H126" s="38" t="str">
        <f>IF(C126&lt;&gt;"",_xlfn.XLOOKUP(C126,Table1[ID],Table1[tel2]),"")</f>
        <v>01111081487</v>
      </c>
      <c r="I126" s="38" t="str">
        <f>IF(C126&lt;&gt;"",_xlfn.XLOOKUP(C126,Table1[ID],Table1[tel4]),"")</f>
        <v/>
      </c>
      <c r="J126" s="38" t="str">
        <f>IF(C126&lt;&gt;"",_xlfn.XLOOKUP(C126,Table1[ID],Table1[tel3]),"")</f>
        <v/>
      </c>
      <c r="K126" s="38" t="str">
        <f>IF(C126&lt;&gt;"",_xlfn.XLOOKUP(C126,Table1[ID],Table1[tel1]),"")</f>
        <v/>
      </c>
      <c r="L126" s="38" t="str">
        <f>IF($C126&lt;&gt;"",_xlfn.XLOOKUP(C126,Table1[ID],Table1[address1]),"")</f>
        <v/>
      </c>
      <c r="M126" s="38" t="str">
        <f>IF($C126&lt;&gt;"",_xlfn.XLOOKUP(C126,Table1[ID],Table1[address2]),"")</f>
        <v>المسيري</v>
      </c>
      <c r="N126" s="38" t="str">
        <f>IF($C126&lt;&gt;"",_xlfn.XLOOKUP(C126,Table1[ID],Table1[address3]),"")</f>
        <v/>
      </c>
      <c r="O126" s="38" t="str">
        <f>IF($C126&lt;&gt;"",_xlfn.XLOOKUP(C126,Table1[ID],Table1[address4]),"")</f>
        <v/>
      </c>
      <c r="P126" s="38" t="str">
        <f>IF($C126&lt;&gt;"",_xlfn.XLOOKUP(C126,Table1[ID],Table1[address5]),"")</f>
        <v/>
      </c>
      <c r="Q126" s="38" t="str">
        <f>IF($C126&lt;&gt;"",_xlfn.XLOOKUP(C126,Table1[ID],Table1[address7]),"")</f>
        <v/>
      </c>
      <c r="R126" s="38" t="str">
        <f>IF($C126&lt;&gt;"",_xlfn.XLOOKUP(C126,Table1[ID],Table1[address6]),"")</f>
        <v>الزيتون</v>
      </c>
      <c r="S126" s="37">
        <f>IF($C126&lt;&gt;"",_xlfn.XLOOKUP(C126,Table1[ID],Table1[bdate]),"")</f>
        <v>40192</v>
      </c>
      <c r="T126" s="38" t="str">
        <f>IF($C126&lt;&gt;"",_xlfn.XLOOKUP(C126,Table1[ID],Table1[school_job]),"")</f>
        <v/>
      </c>
      <c r="U126" s="38" t="str">
        <f>IF($C126&lt;&gt;"",_xlfn.XLOOKUP(C126,Table1[ID],Table1[con_father]),"")</f>
        <v/>
      </c>
      <c r="V126" s="38" t="str">
        <f>IF($C126&lt;&gt;"",_xlfn.XLOOKUP(C126,Table1[ID],Table1[notes]),"")</f>
        <v/>
      </c>
      <c r="W126" s="41" t="str">
        <f>IF(C126&lt;&gt;"",IF(_xlfn.FLOOR.MATH(C126,100)=0,"غير موزع",_xlfn.XLOOKUP(_xlfn.FLOOR.MATH(C126,100),Classes!$A$1:$A$8,Classes!$B$1:$B$8,"error")),"")</f>
        <v>القديس يوحنا الرسول</v>
      </c>
    </row>
    <row r="127" spans="1:23" s="1" customFormat="1">
      <c r="A127" s="3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=HYPERLINK("&amp;""""&amp;"https://raw.githubusercontent.com/KyrillosMorgan/preparatory/main/no_pic.jpg"),"")</f>
        <v>=HYPERLINK("https://raw.githubusercontent.com/KyrillosMorgan/preparatory/main/427.jpg",IMAGE("https://raw.githubusercontent.com/KyrillosMorgan/preparatory/main/427.jpg"))</v>
      </c>
      <c r="B127" s="3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>=IMAGE("https://raw.githubusercontent.com/KyrillosMorgan/preparatory/main/fingerprint.jpg")</v>
      </c>
      <c r="C127" s="38">
        <v>427</v>
      </c>
      <c r="D127" s="38" t="str">
        <f>IF(C127&lt;&gt;"",_xlfn.XLOOKUP(Class!C127,Table1[ID],Table1[fname]),"")</f>
        <v>ديفيد صبحي صبحي</v>
      </c>
      <c r="E127" s="37" cm="1">
        <f t="array" ref="E127">IF((C127&lt;&gt;"")*(COUNTIF(Table2[ID],Class!C127)&lt;&gt;0),INDEX(Attendance_sorted!$A$1:$CV$500,MATCH(Class!C127,Attendance_sorted!$A$1:$A$500),COUNTIF(Table2[ID],Class!C127)+1),"")</f>
        <v>45268</v>
      </c>
      <c r="F127" s="38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>0</v>
      </c>
      <c r="G127" s="40" cm="1">
        <f t="array" aca="1" ref="G127" ca="1">IF(C127&lt;&gt;"",IF(F127*100/Table3[حساب الحضور من اخر عدد مرات]&gt;100,1,F127/Table3[حساب الحضور من اخر عدد مرات]),"")</f>
        <v>0</v>
      </c>
      <c r="H127" s="38" t="str">
        <f>IF(C127&lt;&gt;"",_xlfn.XLOOKUP(C127,Table1[ID],Table1[tel2]),"")</f>
        <v>01221621183</v>
      </c>
      <c r="I127" s="38" t="str">
        <f>IF(C127&lt;&gt;"",_xlfn.XLOOKUP(C127,Table1[ID],Table1[tel4]),"")</f>
        <v>01202008905</v>
      </c>
      <c r="J127" s="38" t="str">
        <f>IF(C127&lt;&gt;"",_xlfn.XLOOKUP(C127,Table1[ID],Table1[tel3]),"")</f>
        <v>01222207321</v>
      </c>
      <c r="K127" s="38" t="str">
        <f>IF(C127&lt;&gt;"",_xlfn.XLOOKUP(C127,Table1[ID],Table1[tel1]),"")</f>
        <v/>
      </c>
      <c r="L127" s="38" t="str">
        <f>IF($C127&lt;&gt;"",_xlfn.XLOOKUP(C127,Table1[ID],Table1[address1]),"")</f>
        <v>39أ</v>
      </c>
      <c r="M127" s="38" t="str">
        <f>IF($C127&lt;&gt;"",_xlfn.XLOOKUP(C127,Table1[ID],Table1[address2]),"")</f>
        <v>مصطفى باشا</v>
      </c>
      <c r="N127" s="38" t="str">
        <f>IF($C127&lt;&gt;"",_xlfn.XLOOKUP(C127,Table1[ID],Table1[address3]),"")</f>
        <v/>
      </c>
      <c r="O127" s="38" t="str">
        <f>IF($C127&lt;&gt;"",_xlfn.XLOOKUP(C127,Table1[ID],Table1[address4]),"")</f>
        <v>1</v>
      </c>
      <c r="P127" s="38" t="str">
        <f>IF($C127&lt;&gt;"",_xlfn.XLOOKUP(C127,Table1[ID],Table1[address5]),"")</f>
        <v>4</v>
      </c>
      <c r="Q127" s="38" t="str">
        <f>IF($C127&lt;&gt;"",_xlfn.XLOOKUP(C127,Table1[ID],Table1[address7]),"")</f>
        <v>اوكازيون</v>
      </c>
      <c r="R127" s="38" t="str">
        <f>IF($C127&lt;&gt;"",_xlfn.XLOOKUP(C127,Table1[ID],Table1[address6]),"")</f>
        <v>الزيتون</v>
      </c>
      <c r="S127" s="37">
        <f>IF($C127&lt;&gt;"",_xlfn.XLOOKUP(C127,Table1[ID],Table1[bdate]),"")</f>
        <v>39713</v>
      </c>
      <c r="T127" s="38" t="str">
        <f>IF($C127&lt;&gt;"",_xlfn.XLOOKUP(C127,Table1[ID],Table1[school_job]),"")</f>
        <v>المعارف الحديثة</v>
      </c>
      <c r="U127" s="38" t="str">
        <f>IF($C127&lt;&gt;"",_xlfn.XLOOKUP(C127,Table1[ID],Table1[con_father]),"")</f>
        <v>ابونا شنوده</v>
      </c>
      <c r="V127" s="38" t="str">
        <f>IF($C127&lt;&gt;"",_xlfn.XLOOKUP(C127,Table1[ID],Table1[notes]),"")</f>
        <v/>
      </c>
      <c r="W127" s="41" t="str">
        <f>IF(C127&lt;&gt;"",IF(_xlfn.FLOOR.MATH(C127,100)=0,"غير موزع",_xlfn.XLOOKUP(_xlfn.FLOOR.MATH(C127,100),Classes!$A$1:$A$8,Classes!$B$1:$B$8,"error")),"")</f>
        <v>القديس يوحنا الرسول</v>
      </c>
    </row>
    <row r="128" spans="1:23" s="1" customFormat="1">
      <c r="A128" s="3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=HYPERLINK("&amp;""""&amp;"https://raw.githubusercontent.com/KyrillosMorgan/preparatory/main/no_pic.jpg"),"")</f>
        <v>=HYPERLINK("https://raw.githubusercontent.com/KyrillosMorgan/preparatory/main/no_pic.jpg</v>
      </c>
      <c r="B128" s="3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/>
      </c>
      <c r="C128" s="38">
        <v>428</v>
      </c>
      <c r="D128" s="38" t="str">
        <f>IF(C128&lt;&gt;"",_xlfn.XLOOKUP(Class!C128,Table1[ID],Table1[fname]),"")</f>
        <v xml:space="preserve">ديفيد عادل تادرس </v>
      </c>
      <c r="E128" s="37" t="str" cm="1">
        <f t="array" ref="E128">IF((C128&lt;&gt;"")*(COUNTIF(Table2[ID],Class!C128)&lt;&gt;0),INDEX(Attendance_sorted!$A$1:$CV$500,MATCH(Class!C128,Attendance_sorted!$A$1:$A$500),COUNTIF(Table2[ID],Class!C128)+1),"")</f>
        <v/>
      </c>
      <c r="F128" s="38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>0</v>
      </c>
      <c r="G128" s="40" cm="1">
        <f t="array" aca="1" ref="G128" ca="1">IF(C128&lt;&gt;"",IF(F128*100/Table3[حساب الحضور من اخر عدد مرات]&gt;100,1,F128/Table3[حساب الحضور من اخر عدد مرات]),"")</f>
        <v>0</v>
      </c>
      <c r="H128" s="38" t="str">
        <f>IF(C128&lt;&gt;"",_xlfn.XLOOKUP(C128,Table1[ID],Table1[tel2]),"")</f>
        <v>01286648057</v>
      </c>
      <c r="I128" s="38" t="str">
        <f>IF(C128&lt;&gt;"",_xlfn.XLOOKUP(C128,Table1[ID],Table1[tel4]),"")</f>
        <v/>
      </c>
      <c r="J128" s="38" t="str">
        <f>IF(C128&lt;&gt;"",_xlfn.XLOOKUP(C128,Table1[ID],Table1[tel3]),"")</f>
        <v/>
      </c>
      <c r="K128" s="38" t="str">
        <f>IF(C128&lt;&gt;"",_xlfn.XLOOKUP(C128,Table1[ID],Table1[tel1]),"")</f>
        <v/>
      </c>
      <c r="L128" s="38" t="str">
        <f>IF($C128&lt;&gt;"",_xlfn.XLOOKUP(C128,Table1[ID],Table1[address1]),"")</f>
        <v/>
      </c>
      <c r="M128" s="38" t="str">
        <f>IF($C128&lt;&gt;"",_xlfn.XLOOKUP(C128,Table1[ID],Table1[address2]),"")</f>
        <v>منطقة المرج</v>
      </c>
      <c r="N128" s="38" t="str">
        <f>IF($C128&lt;&gt;"",_xlfn.XLOOKUP(C128,Table1[ID],Table1[address3]),"")</f>
        <v/>
      </c>
      <c r="O128" s="38" t="str">
        <f>IF($C128&lt;&gt;"",_xlfn.XLOOKUP(C128,Table1[ID],Table1[address4]),"")</f>
        <v/>
      </c>
      <c r="P128" s="38" t="str">
        <f>IF($C128&lt;&gt;"",_xlfn.XLOOKUP(C128,Table1[ID],Table1[address5]),"")</f>
        <v/>
      </c>
      <c r="Q128" s="38" t="str">
        <f>IF($C128&lt;&gt;"",_xlfn.XLOOKUP(C128,Table1[ID],Table1[address7]),"")</f>
        <v/>
      </c>
      <c r="R128" s="38" t="str">
        <f>IF($C128&lt;&gt;"",_xlfn.XLOOKUP(C128,Table1[ID],Table1[address6]),"")</f>
        <v>الزيتون</v>
      </c>
      <c r="S128" s="37">
        <f>IF($C128&lt;&gt;"",_xlfn.XLOOKUP(C128,Table1[ID],Table1[bdate]),"")</f>
        <v>39625</v>
      </c>
      <c r="T128" s="38" t="str">
        <f>IF($C128&lt;&gt;"",_xlfn.XLOOKUP(C128,Table1[ID],Table1[school_job]),"")</f>
        <v/>
      </c>
      <c r="U128" s="38" t="str">
        <f>IF($C128&lt;&gt;"",_xlfn.XLOOKUP(C128,Table1[ID],Table1[con_father]),"")</f>
        <v/>
      </c>
      <c r="V128" s="38" t="str">
        <f>IF($C128&lt;&gt;"",_xlfn.XLOOKUP(C128,Table1[ID],Table1[notes]),"")</f>
        <v/>
      </c>
      <c r="W128" s="41" t="str">
        <f>IF(C128&lt;&gt;"",IF(_xlfn.FLOOR.MATH(C128,100)=0,"غير موزع",_xlfn.XLOOKUP(_xlfn.FLOOR.MATH(C128,100),Classes!$A$1:$A$8,Classes!$B$1:$B$8,"error")),"")</f>
        <v>القديس يوحنا الرسول</v>
      </c>
    </row>
    <row r="129" spans="1:23" s="1" customFormat="1">
      <c r="A129" s="3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=HYPERLINK("&amp;""""&amp;"https://raw.githubusercontent.com/KyrillosMorgan/preparatory/main/no_pic.jpg"),"")</f>
        <v>=HYPERLINK("https://raw.githubusercontent.com/KyrillosMorgan/preparatory/main/no_pic.jpg</v>
      </c>
      <c r="B129" s="3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/>
      </c>
      <c r="C129" s="38">
        <v>429</v>
      </c>
      <c r="D129" s="38" t="str">
        <f>IF(C129&lt;&gt;"",_xlfn.XLOOKUP(Class!C129,Table1[ID],Table1[fname]),"")</f>
        <v xml:space="preserve">رزق جميل رزق </v>
      </c>
      <c r="E129" s="37" t="str" cm="1">
        <f t="array" ref="E129">IF((C129&lt;&gt;"")*(COUNTIF(Table2[ID],Class!C129)&lt;&gt;0),INDEX(Attendance_sorted!$A$1:$CV$500,MATCH(Class!C129,Attendance_sorted!$A$1:$A$500),COUNTIF(Table2[ID],Class!C129)+1),"")</f>
        <v/>
      </c>
      <c r="F129" s="38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>0</v>
      </c>
      <c r="G129" s="40" cm="1">
        <f t="array" aca="1" ref="G129" ca="1">IF(C129&lt;&gt;"",IF(F129*100/Table3[حساب الحضور من اخر عدد مرات]&gt;100,1,F129/Table3[حساب الحضور من اخر عدد مرات]),"")</f>
        <v>0</v>
      </c>
      <c r="H129" s="38" t="str">
        <f>IF(C129&lt;&gt;"",_xlfn.XLOOKUP(C129,Table1[ID],Table1[tel2]),"")</f>
        <v>01220980507</v>
      </c>
      <c r="I129" s="38" t="str">
        <f>IF(C129&lt;&gt;"",_xlfn.XLOOKUP(C129,Table1[ID],Table1[tel4]),"")</f>
        <v/>
      </c>
      <c r="J129" s="38" t="str">
        <f>IF(C129&lt;&gt;"",_xlfn.XLOOKUP(C129,Table1[ID],Table1[tel3]),"")</f>
        <v/>
      </c>
      <c r="K129" s="38" t="str">
        <f>IF(C129&lt;&gt;"",_xlfn.XLOOKUP(C129,Table1[ID],Table1[tel1]),"")</f>
        <v/>
      </c>
      <c r="L129" s="38" t="str">
        <f>IF($C129&lt;&gt;"",_xlfn.XLOOKUP(C129,Table1[ID],Table1[address1]),"")</f>
        <v>20</v>
      </c>
      <c r="M129" s="38" t="str">
        <f>IF($C129&lt;&gt;"",_xlfn.XLOOKUP(C129,Table1[ID],Table1[address2]),"")</f>
        <v>التهامي</v>
      </c>
      <c r="N129" s="38" t="str">
        <f>IF($C129&lt;&gt;"",_xlfn.XLOOKUP(C129,Table1[ID],Table1[address3]),"")</f>
        <v>محمد فكري</v>
      </c>
      <c r="O129" s="38" t="str">
        <f>IF($C129&lt;&gt;"",_xlfn.XLOOKUP(C129,Table1[ID],Table1[address4]),"")</f>
        <v/>
      </c>
      <c r="P129" s="38" t="str">
        <f>IF($C129&lt;&gt;"",_xlfn.XLOOKUP(C129,Table1[ID],Table1[address5]),"")</f>
        <v/>
      </c>
      <c r="Q129" s="38" t="str">
        <f>IF($C129&lt;&gt;"",_xlfn.XLOOKUP(C129,Table1[ID],Table1[address7]),"")</f>
        <v/>
      </c>
      <c r="R129" s="38" t="str">
        <f>IF($C129&lt;&gt;"",_xlfn.XLOOKUP(C129,Table1[ID],Table1[address6]),"")</f>
        <v>الزيتون</v>
      </c>
      <c r="S129" s="37">
        <f>IF($C129&lt;&gt;"",_xlfn.XLOOKUP(C129,Table1[ID],Table1[bdate]),"")</f>
        <v>39842</v>
      </c>
      <c r="T129" s="38" t="str">
        <f>IF($C129&lt;&gt;"",_xlfn.XLOOKUP(C129,Table1[ID],Table1[school_job]),"")</f>
        <v/>
      </c>
      <c r="U129" s="38" t="str">
        <f>IF($C129&lt;&gt;"",_xlfn.XLOOKUP(C129,Table1[ID],Table1[con_father]),"")</f>
        <v/>
      </c>
      <c r="V129" s="38" t="str">
        <f>IF($C129&lt;&gt;"",_xlfn.XLOOKUP(C129,Table1[ID],Table1[notes]),"")</f>
        <v/>
      </c>
      <c r="W129" s="41" t="str">
        <f>IF(C129&lt;&gt;"",IF(_xlfn.FLOOR.MATH(C129,100)=0,"غير موزع",_xlfn.XLOOKUP(_xlfn.FLOOR.MATH(C129,100),Classes!$A$1:$A$8,Classes!$B$1:$B$8,"error")),"")</f>
        <v>القديس يوحنا الرسول</v>
      </c>
    </row>
    <row r="130" spans="1:23" s="1" customFormat="1">
      <c r="A130" s="3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=HYPERLINK("&amp;""""&amp;"https://raw.githubusercontent.com/KyrillosMorgan/preparatory/main/no_pic.jpg"),"")</f>
        <v>=HYPERLINK("https://raw.githubusercontent.com/KyrillosMorgan/preparatory/main/no_pic.jpg</v>
      </c>
      <c r="B130" s="3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38">
        <v>430</v>
      </c>
      <c r="D130" s="38" t="str">
        <f>IF(C130&lt;&gt;"",_xlfn.XLOOKUP(Class!C130,Table1[ID],Table1[fname]),"")</f>
        <v xml:space="preserve">روماني باسم عوض </v>
      </c>
      <c r="E130" s="3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38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>0</v>
      </c>
      <c r="G130" s="40" cm="1">
        <f t="array" aca="1" ref="G130" ca="1">IF(C130&lt;&gt;"",IF(F130*100/Table3[حساب الحضور من اخر عدد مرات]&gt;100,1,F130/Table3[حساب الحضور من اخر عدد مرات]),"")</f>
        <v>0</v>
      </c>
      <c r="H130" s="38" t="str">
        <f>IF(C130&lt;&gt;"",_xlfn.XLOOKUP(C130,Table1[ID],Table1[tel2]),"")</f>
        <v>01129554953</v>
      </c>
      <c r="I130" s="38" t="str">
        <f>IF(C130&lt;&gt;"",_xlfn.XLOOKUP(C130,Table1[ID],Table1[tel4]),"")</f>
        <v/>
      </c>
      <c r="J130" s="38" t="str">
        <f>IF(C130&lt;&gt;"",_xlfn.XLOOKUP(C130,Table1[ID],Table1[tel3]),"")</f>
        <v/>
      </c>
      <c r="K130" s="38" t="str">
        <f>IF(C130&lt;&gt;"",_xlfn.XLOOKUP(C130,Table1[ID],Table1[tel1]),"")</f>
        <v/>
      </c>
      <c r="L130" s="38" t="str">
        <f>IF($C130&lt;&gt;"",_xlfn.XLOOKUP(C130,Table1[ID],Table1[address1]),"")</f>
        <v>2</v>
      </c>
      <c r="M130" s="38" t="str">
        <f>IF($C130&lt;&gt;"",_xlfn.XLOOKUP(C130,Table1[ID],Table1[address2]),"")</f>
        <v>حشاد سليم الرفه</v>
      </c>
      <c r="N130" s="38" t="str">
        <f>IF($C130&lt;&gt;"",_xlfn.XLOOKUP(C130,Table1[ID],Table1[address3]),"")</f>
        <v/>
      </c>
      <c r="O130" s="38" t="str">
        <f>IF($C130&lt;&gt;"",_xlfn.XLOOKUP(C130,Table1[ID],Table1[address4]),"")</f>
        <v/>
      </c>
      <c r="P130" s="38" t="str">
        <f>IF($C130&lt;&gt;"",_xlfn.XLOOKUP(C130,Table1[ID],Table1[address5]),"")</f>
        <v/>
      </c>
      <c r="Q130" s="38" t="str">
        <f>IF($C130&lt;&gt;"",_xlfn.XLOOKUP(C130,Table1[ID],Table1[address7]),"")</f>
        <v/>
      </c>
      <c r="R130" s="38" t="str">
        <f>IF($C130&lt;&gt;"",_xlfn.XLOOKUP(C130,Table1[ID],Table1[address6]),"")</f>
        <v>الزيتون</v>
      </c>
      <c r="S130" s="37">
        <f>IF($C130&lt;&gt;"",_xlfn.XLOOKUP(C130,Table1[ID],Table1[bdate]),"")</f>
        <v>39625</v>
      </c>
      <c r="T130" s="38" t="str">
        <f>IF($C130&lt;&gt;"",_xlfn.XLOOKUP(C130,Table1[ID],Table1[school_job]),"")</f>
        <v/>
      </c>
      <c r="U130" s="38" t="str">
        <f>IF($C130&lt;&gt;"",_xlfn.XLOOKUP(C130,Table1[ID],Table1[con_father]),"")</f>
        <v/>
      </c>
      <c r="V130" s="38" t="str">
        <f>IF($C130&lt;&gt;"",_xlfn.XLOOKUP(C130,Table1[ID],Table1[notes]),"")</f>
        <v/>
      </c>
      <c r="W130" s="41" t="str">
        <f>IF(C130&lt;&gt;"",IF(_xlfn.FLOOR.MATH(C130,100)=0,"غير موزع",_xlfn.XLOOKUP(_xlfn.FLOOR.MATH(C130,100),Classes!$A$1:$A$8,Classes!$B$1:$B$8,"error")),"")</f>
        <v>القديس يوحنا الرسول</v>
      </c>
    </row>
    <row r="131" spans="1:23" s="1" customFormat="1">
      <c r="A131" s="3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=HYPERLINK("&amp;""""&amp;"https://raw.githubusercontent.com/KyrillosMorgan/preparatory/main/no_pic.jpg"),"")</f>
        <v>=HYPERLINK("https://raw.githubusercontent.com/KyrillosMorgan/preparatory/main/no_pic.jpg</v>
      </c>
      <c r="B131" s="3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>=IMAGE("https://raw.githubusercontent.com/KyrillosMorgan/preparatory/main/fingerprint.jpg")</v>
      </c>
      <c r="C131" s="38">
        <v>431</v>
      </c>
      <c r="D131" s="38" t="str">
        <f>IF(C131&lt;&gt;"",_xlfn.XLOOKUP(Class!C131,Table1[ID],Table1[fname]),"")</f>
        <v>ستيفن عماد عاطف عزيز</v>
      </c>
      <c r="E131" s="37" cm="1">
        <f t="array" ref="E131">IF((C131&lt;&gt;"")*(COUNTIF(Table2[ID],Class!C131)&lt;&gt;0),INDEX(Attendance_sorted!$A$1:$CV$500,MATCH(Class!C131,Attendance_sorted!$A$1:$A$500),COUNTIF(Table2[ID],Class!C131)+1),"")</f>
        <v>45331</v>
      </c>
      <c r="F131" s="38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>2</v>
      </c>
      <c r="G131" s="40" cm="1">
        <f t="array" aca="1" ref="G131" ca="1">IF(C131&lt;&gt;"",IF(F131*100/Table3[حساب الحضور من اخر عدد مرات]&gt;100,1,F131/Table3[حساب الحضور من اخر عدد مرات]),"")</f>
        <v>0.22222222222222221</v>
      </c>
      <c r="H131" s="38" t="str">
        <f>IF(C131&lt;&gt;"",_xlfn.XLOOKUP(C131,Table1[ID],Table1[tel2]),"")</f>
        <v>01274137394</v>
      </c>
      <c r="I131" s="38" t="str">
        <f>IF(C131&lt;&gt;"",_xlfn.XLOOKUP(C131,Table1[ID],Table1[tel4]),"")</f>
        <v>01221999563</v>
      </c>
      <c r="J131" s="38" t="str">
        <f>IF(C131&lt;&gt;"",_xlfn.XLOOKUP(C131,Table1[ID],Table1[tel3]),"")</f>
        <v>01274114792</v>
      </c>
      <c r="K131" s="38" t="str">
        <f>IF(C131&lt;&gt;"",_xlfn.XLOOKUP(C131,Table1[ID],Table1[tel1]),"")</f>
        <v/>
      </c>
      <c r="L131" s="38" t="str">
        <f>IF($C131&lt;&gt;"",_xlfn.XLOOKUP(C131,Table1[ID],Table1[address1]),"")</f>
        <v>12أ</v>
      </c>
      <c r="M131" s="38" t="str">
        <f>IF($C131&lt;&gt;"",_xlfn.XLOOKUP(C131,Table1[ID],Table1[address2]),"")</f>
        <v>سليم غطاس</v>
      </c>
      <c r="N131" s="38" t="str">
        <f>IF($C131&lt;&gt;"",_xlfn.XLOOKUP(C131,Table1[ID],Table1[address3]),"")</f>
        <v>سليم الاول</v>
      </c>
      <c r="O131" s="38" t="str">
        <f>IF($C131&lt;&gt;"",_xlfn.XLOOKUP(C131,Table1[ID],Table1[address4]),"")</f>
        <v/>
      </c>
      <c r="P131" s="38" t="str">
        <f>IF($C131&lt;&gt;"",_xlfn.XLOOKUP(C131,Table1[ID],Table1[address5]),"")</f>
        <v/>
      </c>
      <c r="Q131" s="38" t="str">
        <f>IF($C131&lt;&gt;"",_xlfn.XLOOKUP(C131,Table1[ID],Table1[address7]),"")</f>
        <v/>
      </c>
      <c r="R131" s="38" t="str">
        <f>IF($C131&lt;&gt;"",_xlfn.XLOOKUP(C131,Table1[ID],Table1[address6]),"")</f>
        <v>الزيتون</v>
      </c>
      <c r="S131" s="37">
        <f>IF($C131&lt;&gt;"",_xlfn.XLOOKUP(C131,Table1[ID],Table1[bdate]),"")</f>
        <v>39483</v>
      </c>
      <c r="T131" s="38" t="str">
        <f>IF($C131&lt;&gt;"",_xlfn.XLOOKUP(C131,Table1[ID],Table1[school_job]),"")</f>
        <v>مينا لغات الشروق</v>
      </c>
      <c r="U131" s="38" t="str">
        <f>IF($C131&lt;&gt;"",_xlfn.XLOOKUP(C131,Table1[ID],Table1[con_father]),"")</f>
        <v/>
      </c>
      <c r="V131" s="38" t="str">
        <f>IF($C131&lt;&gt;"",_xlfn.XLOOKUP(C131,Table1[ID],Table1[notes]),"")</f>
        <v/>
      </c>
      <c r="W131" s="41" t="str">
        <f>IF(C131&lt;&gt;"",IF(_xlfn.FLOOR.MATH(C131,100)=0,"غير موزع",_xlfn.XLOOKUP(_xlfn.FLOOR.MATH(C131,100),Classes!$A$1:$A$8,Classes!$B$1:$B$8,"error")),"")</f>
        <v>القديس يوحنا الرسول</v>
      </c>
    </row>
    <row r="132" spans="1:23" s="1" customFormat="1">
      <c r="A132" s="3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=HYPERLINK("&amp;""""&amp;"https://raw.githubusercontent.com/KyrillosMorgan/preparatory/main/no_pic.jpg"),"")</f>
        <v>=HYPERLINK("https://raw.githubusercontent.com/KyrillosMorgan/preparatory/main/no_pic.jpg</v>
      </c>
      <c r="B132" s="3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/>
      </c>
      <c r="C132" s="38">
        <v>432</v>
      </c>
      <c r="D132" s="38" t="str">
        <f>IF(C132&lt;&gt;"",_xlfn.XLOOKUP(Class!C132,Table1[ID],Table1[fname]),"")</f>
        <v xml:space="preserve">سيلفيو سبت جون </v>
      </c>
      <c r="E132" s="37" t="str" cm="1">
        <f t="array" ref="E132">IF((C132&lt;&gt;"")*(COUNTIF(Table2[ID],Class!C132)&lt;&gt;0),INDEX(Attendance_sorted!$A$1:$CV$500,MATCH(Class!C132,Attendance_sorted!$A$1:$A$500),COUNTIF(Table2[ID],Class!C132)+1),"")</f>
        <v/>
      </c>
      <c r="F132" s="38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>0</v>
      </c>
      <c r="G132" s="40" cm="1">
        <f t="array" aca="1" ref="G132" ca="1">IF(C132&lt;&gt;"",IF(F132*100/Table3[حساب الحضور من اخر عدد مرات]&gt;100,1,F132/Table3[حساب الحضور من اخر عدد مرات]),"")</f>
        <v>0</v>
      </c>
      <c r="H132" s="38" t="str">
        <f>IF(C132&lt;&gt;"",_xlfn.XLOOKUP(C132,Table1[ID],Table1[tel2]),"")</f>
        <v>01126147115</v>
      </c>
      <c r="I132" s="38" t="str">
        <f>IF(C132&lt;&gt;"",_xlfn.XLOOKUP(C132,Table1[ID],Table1[tel4]),"")</f>
        <v/>
      </c>
      <c r="J132" s="38" t="str">
        <f>IF(C132&lt;&gt;"",_xlfn.XLOOKUP(C132,Table1[ID],Table1[tel3]),"")</f>
        <v/>
      </c>
      <c r="K132" s="38" t="str">
        <f>IF(C132&lt;&gt;"",_xlfn.XLOOKUP(C132,Table1[ID],Table1[tel1]),"")</f>
        <v/>
      </c>
      <c r="L132" s="38" t="str">
        <f>IF($C132&lt;&gt;"",_xlfn.XLOOKUP(C132,Table1[ID],Table1[address1]),"")</f>
        <v>149</v>
      </c>
      <c r="M132" s="38" t="str">
        <f>IF($C132&lt;&gt;"",_xlfn.XLOOKUP(C132,Table1[ID],Table1[address2]),"")</f>
        <v>طومانباي</v>
      </c>
      <c r="N132" s="38" t="str">
        <f>IF($C132&lt;&gt;"",_xlfn.XLOOKUP(C132,Table1[ID],Table1[address3]),"")</f>
        <v/>
      </c>
      <c r="O132" s="38" t="str">
        <f>IF($C132&lt;&gt;"",_xlfn.XLOOKUP(C132,Table1[ID],Table1[address4]),"")</f>
        <v/>
      </c>
      <c r="P132" s="38" t="str">
        <f>IF($C132&lt;&gt;"",_xlfn.XLOOKUP(C132,Table1[ID],Table1[address5]),"")</f>
        <v/>
      </c>
      <c r="Q132" s="38" t="str">
        <f>IF($C132&lt;&gt;"",_xlfn.XLOOKUP(C132,Table1[ID],Table1[address7]),"")</f>
        <v>جنب ماركت باشا</v>
      </c>
      <c r="R132" s="38" t="str">
        <f>IF($C132&lt;&gt;"",_xlfn.XLOOKUP(C132,Table1[ID],Table1[address6]),"")</f>
        <v>الزيتون</v>
      </c>
      <c r="S132" s="37">
        <f>IF($C132&lt;&gt;"",_xlfn.XLOOKUP(C132,Table1[ID],Table1[bdate]),"")</f>
        <v>39490</v>
      </c>
      <c r="T132" s="38" t="str">
        <f>IF($C132&lt;&gt;"",_xlfn.XLOOKUP(C132,Table1[ID],Table1[school_job]),"")</f>
        <v/>
      </c>
      <c r="U132" s="38" t="str">
        <f>IF($C132&lt;&gt;"",_xlfn.XLOOKUP(C132,Table1[ID],Table1[con_father]),"")</f>
        <v/>
      </c>
      <c r="V132" s="38" t="str">
        <f>IF($C132&lt;&gt;"",_xlfn.XLOOKUP(C132,Table1[ID],Table1[notes]),"")</f>
        <v/>
      </c>
      <c r="W132" s="41" t="str">
        <f>IF(C132&lt;&gt;"",IF(_xlfn.FLOOR.MATH(C132,100)=0,"غير موزع",_xlfn.XLOOKUP(_xlfn.FLOOR.MATH(C132,100),Classes!$A$1:$A$8,Classes!$B$1:$B$8,"error")),"")</f>
        <v>القديس يوحنا الرسول</v>
      </c>
    </row>
    <row r="133" spans="1:23" s="1" customFormat="1">
      <c r="A133" s="3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=HYPERLINK("&amp;""""&amp;"https://raw.githubusercontent.com/KyrillosMorgan/preparatory/main/no_pic.jpg"),"")</f>
        <v>=HYPERLINK("https://raw.githubusercontent.com/KyrillosMorgan/preparatory/main/433.jpg",IMAGE("https://raw.githubusercontent.com/KyrillosMorgan/preparatory/main/433.jpg"))</v>
      </c>
      <c r="B133" s="3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>=IMAGE("https://raw.githubusercontent.com/KyrillosMorgan/preparatory/main/fingerprint.jpg")</v>
      </c>
      <c r="C133" s="38">
        <v>433</v>
      </c>
      <c r="D133" s="38" t="str">
        <f>IF(C133&lt;&gt;"",_xlfn.XLOOKUP(Class!C133,Table1[ID],Table1[fname]),"")</f>
        <v xml:space="preserve">فادي اسامة تادرس </v>
      </c>
      <c r="E133" s="37" cm="1">
        <f t="array" ref="E133">IF((C133&lt;&gt;"")*(COUNTIF(Table2[ID],Class!C133)&lt;&gt;0),INDEX(Attendance_sorted!$A$1:$CV$500,MATCH(Class!C133,Attendance_sorted!$A$1:$A$500),COUNTIF(Table2[ID],Class!C133)+1),"")</f>
        <v>45303</v>
      </c>
      <c r="F133" s="38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>1</v>
      </c>
      <c r="G133" s="40" cm="1">
        <f t="array" aca="1" ref="G133" ca="1">IF(C133&lt;&gt;"",IF(F133*100/Table3[حساب الحضور من اخر عدد مرات]&gt;100,1,F133/Table3[حساب الحضور من اخر عدد مرات]),"")</f>
        <v>0.1111111111111111</v>
      </c>
      <c r="H133" s="38" t="str">
        <f>IF(C133&lt;&gt;"",_xlfn.XLOOKUP(C133,Table1[ID],Table1[tel2]),"")</f>
        <v>01277103413</v>
      </c>
      <c r="I133" s="38" t="str">
        <f>IF(C133&lt;&gt;"",_xlfn.XLOOKUP(C133,Table1[ID],Table1[tel4]),"")</f>
        <v/>
      </c>
      <c r="J133" s="38" t="str">
        <f>IF(C133&lt;&gt;"",_xlfn.XLOOKUP(C133,Table1[ID],Table1[tel3]),"")</f>
        <v/>
      </c>
      <c r="K133" s="38" t="str">
        <f>IF(C133&lt;&gt;"",_xlfn.XLOOKUP(C133,Table1[ID],Table1[tel1]),"")</f>
        <v/>
      </c>
      <c r="L133" s="38" t="str">
        <f>IF($C133&lt;&gt;"",_xlfn.XLOOKUP(C133,Table1[ID],Table1[address1]),"")</f>
        <v/>
      </c>
      <c r="M133" s="38" t="str">
        <f>IF($C133&lt;&gt;"",_xlfn.XLOOKUP(C133,Table1[ID],Table1[address2]),"")</f>
        <v>محمد جمعة</v>
      </c>
      <c r="N133" s="38" t="str">
        <f>IF($C133&lt;&gt;"",_xlfn.XLOOKUP(C133,Table1[ID],Table1[address3]),"")</f>
        <v>حارة الزاوية الحمرا</v>
      </c>
      <c r="O133" s="38" t="str">
        <f>IF($C133&lt;&gt;"",_xlfn.XLOOKUP(C133,Table1[ID],Table1[address4]),"")</f>
        <v/>
      </c>
      <c r="P133" s="38" t="str">
        <f>IF($C133&lt;&gt;"",_xlfn.XLOOKUP(C133,Table1[ID],Table1[address5]),"")</f>
        <v/>
      </c>
      <c r="Q133" s="38" t="str">
        <f>IF($C133&lt;&gt;"",_xlfn.XLOOKUP(C133,Table1[ID],Table1[address7]),"")</f>
        <v/>
      </c>
      <c r="R133" s="38" t="str">
        <f>IF($C133&lt;&gt;"",_xlfn.XLOOKUP(C133,Table1[ID],Table1[address6]),"")</f>
        <v>الزيتون</v>
      </c>
      <c r="S133" s="37">
        <f>IF($C133&lt;&gt;"",_xlfn.XLOOKUP(C133,Table1[ID],Table1[bdate]),"")</f>
        <v>40050</v>
      </c>
      <c r="T133" s="38" t="str">
        <f>IF($C133&lt;&gt;"",_xlfn.XLOOKUP(C133,Table1[ID],Table1[school_job]),"")</f>
        <v/>
      </c>
      <c r="U133" s="38" t="str">
        <f>IF($C133&lt;&gt;"",_xlfn.XLOOKUP(C133,Table1[ID],Table1[con_father]),"")</f>
        <v/>
      </c>
      <c r="V133" s="38" t="str">
        <f>IF($C133&lt;&gt;"",_xlfn.XLOOKUP(C133,Table1[ID],Table1[notes]),"")</f>
        <v/>
      </c>
      <c r="W133" s="41" t="str">
        <f>IF(C133&lt;&gt;"",IF(_xlfn.FLOOR.MATH(C133,100)=0,"غير موزع",_xlfn.XLOOKUP(_xlfn.FLOOR.MATH(C133,100),Classes!$A$1:$A$8,Classes!$B$1:$B$8,"error")),"")</f>
        <v>القديس يوحنا الرسول</v>
      </c>
    </row>
    <row r="134" spans="1:23" s="1" customFormat="1">
      <c r="A134" s="3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=HYPERLINK("&amp;""""&amp;"https://raw.githubusercontent.com/KyrillosMorgan/preparatory/main/no_pic.jpg"),"")</f>
        <v>=HYPERLINK("https://raw.githubusercontent.com/KyrillosMorgan/preparatory/main/no_pic.jpg</v>
      </c>
      <c r="B134" s="3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38">
        <v>434</v>
      </c>
      <c r="D134" s="38" t="str">
        <f>IF(C134&lt;&gt;"",_xlfn.XLOOKUP(Class!C134,Table1[ID],Table1[fname]),"")</f>
        <v xml:space="preserve">فادي عماد رفعت </v>
      </c>
      <c r="E134" s="3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38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>0</v>
      </c>
      <c r="G134" s="40" cm="1">
        <f t="array" aca="1" ref="G134" ca="1">IF(C134&lt;&gt;"",IF(F134*100/Table3[حساب الحضور من اخر عدد مرات]&gt;100,1,F134/Table3[حساب الحضور من اخر عدد مرات]),"")</f>
        <v>0</v>
      </c>
      <c r="H134" s="38" t="str">
        <f>IF(C134&lt;&gt;"",_xlfn.XLOOKUP(C134,Table1[ID],Table1[tel2]),"")</f>
        <v>01220309010</v>
      </c>
      <c r="I134" s="38" t="str">
        <f>IF(C134&lt;&gt;"",_xlfn.XLOOKUP(C134,Table1[ID],Table1[tel4]),"")</f>
        <v/>
      </c>
      <c r="J134" s="38" t="str">
        <f>IF(C134&lt;&gt;"",_xlfn.XLOOKUP(C134,Table1[ID],Table1[tel3]),"")</f>
        <v/>
      </c>
      <c r="K134" s="38" t="str">
        <f>IF(C134&lt;&gt;"",_xlfn.XLOOKUP(C134,Table1[ID],Table1[tel1]),"")</f>
        <v/>
      </c>
      <c r="L134" s="38" t="str">
        <f>IF($C134&lt;&gt;"",_xlfn.XLOOKUP(C134,Table1[ID],Table1[address1]),"")</f>
        <v>14</v>
      </c>
      <c r="M134" s="38" t="str">
        <f>IF($C134&lt;&gt;"",_xlfn.XLOOKUP(C134,Table1[ID],Table1[address2]),"")</f>
        <v>طمبه</v>
      </c>
      <c r="N134" s="38" t="str">
        <f>IF($C134&lt;&gt;"",_xlfn.XLOOKUP(C134,Table1[ID],Table1[address3]),"")</f>
        <v/>
      </c>
      <c r="O134" s="38" t="str">
        <f>IF($C134&lt;&gt;"",_xlfn.XLOOKUP(C134,Table1[ID],Table1[address4]),"")</f>
        <v/>
      </c>
      <c r="P134" s="38" t="str">
        <f>IF($C134&lt;&gt;"",_xlfn.XLOOKUP(C134,Table1[ID],Table1[address5]),"")</f>
        <v/>
      </c>
      <c r="Q134" s="38" t="str">
        <f>IF($C134&lt;&gt;"",_xlfn.XLOOKUP(C134,Table1[ID],Table1[address7]),"")</f>
        <v/>
      </c>
      <c r="R134" s="38" t="str">
        <f>IF($C134&lt;&gt;"",_xlfn.XLOOKUP(C134,Table1[ID],Table1[address6]),"")</f>
        <v>الزيتون</v>
      </c>
      <c r="S134" s="37">
        <f>IF($C134&lt;&gt;"",_xlfn.XLOOKUP(C134,Table1[ID],Table1[bdate]),"")</f>
        <v>39668</v>
      </c>
      <c r="T134" s="38" t="str">
        <f>IF($C134&lt;&gt;"",_xlfn.XLOOKUP(C134,Table1[ID],Table1[school_job]),"")</f>
        <v/>
      </c>
      <c r="U134" s="38" t="str">
        <f>IF($C134&lt;&gt;"",_xlfn.XLOOKUP(C134,Table1[ID],Table1[con_father]),"")</f>
        <v/>
      </c>
      <c r="V134" s="38" t="str">
        <f>IF($C134&lt;&gt;"",_xlfn.XLOOKUP(C134,Table1[ID],Table1[notes]),"")</f>
        <v/>
      </c>
      <c r="W134" s="41" t="str">
        <f>IF(C134&lt;&gt;"",IF(_xlfn.FLOOR.MATH(C134,100)=0,"غير موزع",_xlfn.XLOOKUP(_xlfn.FLOOR.MATH(C134,100),Classes!$A$1:$A$8,Classes!$B$1:$B$8,"error")),"")</f>
        <v>القديس يوحنا الرسول</v>
      </c>
    </row>
    <row r="135" spans="1:23" s="1" customFormat="1">
      <c r="A135" s="3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=HYPERLINK("&amp;""""&amp;"https://raw.githubusercontent.com/KyrillosMorgan/preparatory/main/no_pic.jpg"),"")</f>
        <v>=HYPERLINK("https://raw.githubusercontent.com/KyrillosMorgan/preparatory/main/435.jpg",IMAGE("https://raw.githubusercontent.com/KyrillosMorgan/preparatory/main/435.jpg"))</v>
      </c>
      <c r="B135" s="3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>=IMAGE("https://raw.githubusercontent.com/KyrillosMorgan/preparatory/main/fingerprint.jpg")</v>
      </c>
      <c r="C135" s="38">
        <v>435</v>
      </c>
      <c r="D135" s="38" t="str">
        <f>IF(C135&lt;&gt;"",_xlfn.XLOOKUP(Class!C135,Table1[ID],Table1[fname]),"")</f>
        <v xml:space="preserve">فادي هاني صموئيل </v>
      </c>
      <c r="E135" s="37" cm="1">
        <f t="array" ref="E135">IF((C135&lt;&gt;"")*(COUNTIF(Table2[ID],Class!C135)&lt;&gt;0),INDEX(Attendance_sorted!$A$1:$CV$500,MATCH(Class!C135,Attendance_sorted!$A$1:$A$500),COUNTIF(Table2[ID],Class!C135)+1),"")</f>
        <v>45296</v>
      </c>
      <c r="F135" s="38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>1</v>
      </c>
      <c r="G135" s="40" cm="1">
        <f t="array" aca="1" ref="G135" ca="1">IF(C135&lt;&gt;"",IF(F135*100/Table3[حساب الحضور من اخر عدد مرات]&gt;100,1,F135/Table3[حساب الحضور من اخر عدد مرات]),"")</f>
        <v>0.1111111111111111</v>
      </c>
      <c r="H135" s="38" t="str">
        <f>IF(C135&lt;&gt;"",_xlfn.XLOOKUP(C135,Table1[ID],Table1[tel2]),"")</f>
        <v>01212623300</v>
      </c>
      <c r="I135" s="38" t="str">
        <f>IF(C135&lt;&gt;"",_xlfn.XLOOKUP(C135,Table1[ID],Table1[tel4]),"")</f>
        <v>01222704547</v>
      </c>
      <c r="J135" s="38" t="str">
        <f>IF(C135&lt;&gt;"",_xlfn.XLOOKUP(C135,Table1[ID],Table1[tel3]),"")</f>
        <v>01224365978</v>
      </c>
      <c r="K135" s="38" t="str">
        <f>IF(C135&lt;&gt;"",_xlfn.XLOOKUP(C135,Table1[ID],Table1[tel1]),"")</f>
        <v/>
      </c>
      <c r="L135" s="38" t="str">
        <f>IF($C135&lt;&gt;"",_xlfn.XLOOKUP(C135,Table1[ID],Table1[address1]),"")</f>
        <v>8</v>
      </c>
      <c r="M135" s="38" t="str">
        <f>IF($C135&lt;&gt;"",_xlfn.XLOOKUP(C135,Table1[ID],Table1[address2]),"")</f>
        <v>المتوكل على الله</v>
      </c>
      <c r="N135" s="38" t="str">
        <f>IF($C135&lt;&gt;"",_xlfn.XLOOKUP(C135,Table1[ID],Table1[address3]),"")</f>
        <v>سليم الاول</v>
      </c>
      <c r="O135" s="38" t="str">
        <f>IF($C135&lt;&gt;"",_xlfn.XLOOKUP(C135,Table1[ID],Table1[address4]),"")</f>
        <v>2</v>
      </c>
      <c r="P135" s="38" t="str">
        <f>IF($C135&lt;&gt;"",_xlfn.XLOOKUP(C135,Table1[ID],Table1[address5]),"")</f>
        <v>6</v>
      </c>
      <c r="Q135" s="38" t="str">
        <f>IF($C135&lt;&gt;"",_xlfn.XLOOKUP(C135,Table1[ID],Table1[address7]),"")</f>
        <v/>
      </c>
      <c r="R135" s="38" t="str">
        <f>IF($C135&lt;&gt;"",_xlfn.XLOOKUP(C135,Table1[ID],Table1[address6]),"")</f>
        <v>الزيتون</v>
      </c>
      <c r="S135" s="37">
        <f>IF($C135&lt;&gt;"",_xlfn.XLOOKUP(C135,Table1[ID],Table1[bdate]),"")</f>
        <v>39716</v>
      </c>
      <c r="T135" s="38" t="str">
        <f>IF($C135&lt;&gt;"",_xlfn.XLOOKUP(C135,Table1[ID],Table1[school_job]),"")</f>
        <v>المعارف</v>
      </c>
      <c r="U135" s="38" t="str">
        <f>IF($C135&lt;&gt;"",_xlfn.XLOOKUP(C135,Table1[ID],Table1[con_father]),"")</f>
        <v>ابونا شنوده</v>
      </c>
      <c r="V135" s="38" t="str">
        <f>IF($C135&lt;&gt;"",_xlfn.XLOOKUP(C135,Table1[ID],Table1[notes]),"")</f>
        <v/>
      </c>
      <c r="W135" s="41" t="str">
        <f>IF(C135&lt;&gt;"",IF(_xlfn.FLOOR.MATH(C135,100)=0,"غير موزع",_xlfn.XLOOKUP(_xlfn.FLOOR.MATH(C135,100),Classes!$A$1:$A$8,Classes!$B$1:$B$8,"error")),"")</f>
        <v>القديس يوحنا الرسول</v>
      </c>
    </row>
    <row r="136" spans="1:23" s="1" customFormat="1">
      <c r="A136" s="3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=HYPERLINK("&amp;""""&amp;"https://raw.githubusercontent.com/KyrillosMorgan/preparatory/main/no_pic.jpg"),"")</f>
        <v>=HYPERLINK("https://raw.githubusercontent.com/KyrillosMorgan/preparatory/main/no_pic.jpg</v>
      </c>
      <c r="B136" s="3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/>
      </c>
      <c r="C136" s="38">
        <v>436</v>
      </c>
      <c r="D136" s="38" t="str">
        <f>IF(C136&lt;&gt;"",_xlfn.XLOOKUP(Class!C136,Table1[ID],Table1[fname]),"")</f>
        <v xml:space="preserve">فيكتور عاطف وديع </v>
      </c>
      <c r="E136" s="37" t="str" cm="1">
        <f t="array" ref="E136">IF((C136&lt;&gt;"")*(COUNTIF(Table2[ID],Class!C136)&lt;&gt;0),INDEX(Attendance_sorted!$A$1:$CV$500,MATCH(Class!C136,Attendance_sorted!$A$1:$A$500),COUNTIF(Table2[ID],Class!C136)+1),"")</f>
        <v/>
      </c>
      <c r="F136" s="38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>0</v>
      </c>
      <c r="G136" s="40" cm="1">
        <f t="array" aca="1" ref="G136" ca="1">IF(C136&lt;&gt;"",IF(F136*100/Table3[حساب الحضور من اخر عدد مرات]&gt;100,1,F136/Table3[حساب الحضور من اخر عدد مرات]),"")</f>
        <v>0</v>
      </c>
      <c r="H136" s="38" t="str">
        <f>IF(C136&lt;&gt;"",_xlfn.XLOOKUP(C136,Table1[ID],Table1[tel2]),"")</f>
        <v>01030008765</v>
      </c>
      <c r="I136" s="38" t="str">
        <f>IF(C136&lt;&gt;"",_xlfn.XLOOKUP(C136,Table1[ID],Table1[tel4]),"")</f>
        <v/>
      </c>
      <c r="J136" s="38" t="str">
        <f>IF(C136&lt;&gt;"",_xlfn.XLOOKUP(C136,Table1[ID],Table1[tel3]),"")</f>
        <v/>
      </c>
      <c r="K136" s="38" t="str">
        <f>IF(C136&lt;&gt;"",_xlfn.XLOOKUP(C136,Table1[ID],Table1[tel1]),"")</f>
        <v/>
      </c>
      <c r="L136" s="38" t="str">
        <f>IF($C136&lt;&gt;"",_xlfn.XLOOKUP(C136,Table1[ID],Table1[address1]),"")</f>
        <v>55</v>
      </c>
      <c r="M136" s="38" t="str">
        <f>IF($C136&lt;&gt;"",_xlfn.XLOOKUP(C136,Table1[ID],Table1[address2]),"")</f>
        <v>المسيري</v>
      </c>
      <c r="N136" s="38" t="str">
        <f>IF($C136&lt;&gt;"",_xlfn.XLOOKUP(C136,Table1[ID],Table1[address3]),"")</f>
        <v/>
      </c>
      <c r="O136" s="38" t="str">
        <f>IF($C136&lt;&gt;"",_xlfn.XLOOKUP(C136,Table1[ID],Table1[address4]),"")</f>
        <v/>
      </c>
      <c r="P136" s="38" t="str">
        <f>IF($C136&lt;&gt;"",_xlfn.XLOOKUP(C136,Table1[ID],Table1[address5]),"")</f>
        <v/>
      </c>
      <c r="Q136" s="38" t="str">
        <f>IF($C136&lt;&gt;"",_xlfn.XLOOKUP(C136,Table1[ID],Table1[address7]),"")</f>
        <v/>
      </c>
      <c r="R136" s="38" t="str">
        <f>IF($C136&lt;&gt;"",_xlfn.XLOOKUP(C136,Table1[ID],Table1[address6]),"")</f>
        <v>الزيتون</v>
      </c>
      <c r="S136" s="37">
        <f>IF($C136&lt;&gt;"",_xlfn.XLOOKUP(C136,Table1[ID],Table1[bdate]),"")</f>
        <v>39681</v>
      </c>
      <c r="T136" s="38" t="str">
        <f>IF($C136&lt;&gt;"",_xlfn.XLOOKUP(C136,Table1[ID],Table1[school_job]),"")</f>
        <v/>
      </c>
      <c r="U136" s="38" t="str">
        <f>IF($C136&lt;&gt;"",_xlfn.XLOOKUP(C136,Table1[ID],Table1[con_father]),"")</f>
        <v/>
      </c>
      <c r="V136" s="38" t="str">
        <f>IF($C136&lt;&gt;"",_xlfn.XLOOKUP(C136,Table1[ID],Table1[notes]),"")</f>
        <v/>
      </c>
      <c r="W136" s="41" t="str">
        <f>IF(C136&lt;&gt;"",IF(_xlfn.FLOOR.MATH(C136,100)=0,"غير موزع",_xlfn.XLOOKUP(_xlfn.FLOOR.MATH(C136,100),Classes!$A$1:$A$8,Classes!$B$1:$B$8,"error")),"")</f>
        <v>القديس يوحنا الرسول</v>
      </c>
    </row>
    <row r="137" spans="1:23" s="1" customFormat="1">
      <c r="A137" s="3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=HYPERLINK("&amp;""""&amp;"https://raw.githubusercontent.com/KyrillosMorgan/preparatory/main/no_pic.jpg"),"")</f>
        <v>=HYPERLINK("https://raw.githubusercontent.com/KyrillosMorgan/preparatory/main/no_pic.jpg</v>
      </c>
      <c r="B137" s="3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/>
      </c>
      <c r="C137" s="38">
        <v>437</v>
      </c>
      <c r="D137" s="38" t="str">
        <f>IF(C137&lt;&gt;"",_xlfn.XLOOKUP(Class!C137,Table1[ID],Table1[fname]),"")</f>
        <v xml:space="preserve">فيلوباتير شريف جرجس </v>
      </c>
      <c r="E137" s="37" cm="1">
        <f t="array" ref="E137">IF((C137&lt;&gt;"")*(COUNTIF(Table2[ID],Class!C137)&lt;&gt;0),INDEX(Attendance_sorted!$A$1:$CV$500,MATCH(Class!C137,Attendance_sorted!$A$1:$A$500),COUNTIF(Table2[ID],Class!C137)+1),"")</f>
        <v>45317</v>
      </c>
      <c r="F137" s="38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>1</v>
      </c>
      <c r="G137" s="40" cm="1">
        <f t="array" aca="1" ref="G137" ca="1">IF(C137&lt;&gt;"",IF(F137*100/Table3[حساب الحضور من اخر عدد مرات]&gt;100,1,F137/Table3[حساب الحضور من اخر عدد مرات]),"")</f>
        <v>0.1111111111111111</v>
      </c>
      <c r="H137" s="38" t="str">
        <f>IF(C137&lt;&gt;"",_xlfn.XLOOKUP(C137,Table1[ID],Table1[tel2]),"")</f>
        <v>01001426422</v>
      </c>
      <c r="I137" s="38" t="str">
        <f>IF(C137&lt;&gt;"",_xlfn.XLOOKUP(C137,Table1[ID],Table1[tel4]),"")</f>
        <v/>
      </c>
      <c r="J137" s="38" t="str">
        <f>IF(C137&lt;&gt;"",_xlfn.XLOOKUP(C137,Table1[ID],Table1[tel3]),"")</f>
        <v/>
      </c>
      <c r="K137" s="38" t="str">
        <f>IF(C137&lt;&gt;"",_xlfn.XLOOKUP(C137,Table1[ID],Table1[tel1]),"")</f>
        <v/>
      </c>
      <c r="L137" s="38" t="str">
        <f>IF($C137&lt;&gt;"",_xlfn.XLOOKUP(C137,Table1[ID],Table1[address1]),"")</f>
        <v>52</v>
      </c>
      <c r="M137" s="38" t="str">
        <f>IF($C137&lt;&gt;"",_xlfn.XLOOKUP(C137,Table1[ID],Table1[address2]),"")</f>
        <v>سليم</v>
      </c>
      <c r="N137" s="38" t="str">
        <f>IF($C137&lt;&gt;"",_xlfn.XLOOKUP(C137,Table1[ID],Table1[address3]),"")</f>
        <v/>
      </c>
      <c r="O137" s="38" t="str">
        <f>IF($C137&lt;&gt;"",_xlfn.XLOOKUP(C137,Table1[ID],Table1[address4]),"")</f>
        <v/>
      </c>
      <c r="P137" s="38" t="str">
        <f>IF($C137&lt;&gt;"",_xlfn.XLOOKUP(C137,Table1[ID],Table1[address5]),"")</f>
        <v/>
      </c>
      <c r="Q137" s="38" t="str">
        <f>IF($C137&lt;&gt;"",_xlfn.XLOOKUP(C137,Table1[ID],Table1[address7]),"")</f>
        <v/>
      </c>
      <c r="R137" s="38" t="str">
        <f>IF($C137&lt;&gt;"",_xlfn.XLOOKUP(C137,Table1[ID],Table1[address6]),"")</f>
        <v>الزيتون</v>
      </c>
      <c r="S137" s="37">
        <f>IF($C137&lt;&gt;"",_xlfn.XLOOKUP(C137,Table1[ID],Table1[bdate]),"")</f>
        <v>39832</v>
      </c>
      <c r="T137" s="38" t="str">
        <f>IF($C137&lt;&gt;"",_xlfn.XLOOKUP(C137,Table1[ID],Table1[school_job]),"")</f>
        <v/>
      </c>
      <c r="U137" s="38" t="str">
        <f>IF($C137&lt;&gt;"",_xlfn.XLOOKUP(C137,Table1[ID],Table1[con_father]),"")</f>
        <v/>
      </c>
      <c r="V137" s="38" t="str">
        <f>IF($C137&lt;&gt;"",_xlfn.XLOOKUP(C137,Table1[ID],Table1[notes]),"")</f>
        <v/>
      </c>
      <c r="W137" s="41" t="str">
        <f>IF(C137&lt;&gt;"",IF(_xlfn.FLOOR.MATH(C137,100)=0,"غير موزع",_xlfn.XLOOKUP(_xlfn.FLOOR.MATH(C137,100),Classes!$A$1:$A$8,Classes!$B$1:$B$8,"error")),"")</f>
        <v>القديس يوحنا الرسول</v>
      </c>
    </row>
    <row r="138" spans="1:23" s="1" customFormat="1">
      <c r="A138" s="3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=HYPERLINK("&amp;""""&amp;"https://raw.githubusercontent.com/KyrillosMorgan/preparatory/main/no_pic.jpg"),"")</f>
        <v>=HYPERLINK("https://raw.githubusercontent.com/KyrillosMorgan/preparatory/main/438.jpg",IMAGE("https://raw.githubusercontent.com/KyrillosMorgan/preparatory/main/438.jpg"))</v>
      </c>
      <c r="B138" s="3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>=IMAGE("https://raw.githubusercontent.com/KyrillosMorgan/preparatory/main/fingerprint.jpg")</v>
      </c>
      <c r="C138" s="38">
        <v>438</v>
      </c>
      <c r="D138" s="38" t="str">
        <f>IF(C138&lt;&gt;"",_xlfn.XLOOKUP(Class!C138,Table1[ID],Table1[fname]),"")</f>
        <v xml:space="preserve">فيلوباتير عماد كمال </v>
      </c>
      <c r="E138" s="37" cm="1">
        <f t="array" ref="E138">IF((C138&lt;&gt;"")*(COUNTIF(Table2[ID],Class!C138)&lt;&gt;0),INDEX(Attendance_sorted!$A$1:$CV$500,MATCH(Class!C138,Attendance_sorted!$A$1:$A$500),COUNTIF(Table2[ID],Class!C138)+1),"")</f>
        <v>45331</v>
      </c>
      <c r="F138" s="38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>2</v>
      </c>
      <c r="G138" s="40" cm="1">
        <f t="array" aca="1" ref="G138" ca="1">IF(C138&lt;&gt;"",IF(F138*100/Table3[حساب الحضور من اخر عدد مرات]&gt;100,1,F138/Table3[حساب الحضور من اخر عدد مرات]),"")</f>
        <v>0.22222222222222221</v>
      </c>
      <c r="H138" s="38" t="str">
        <f>IF(C138&lt;&gt;"",_xlfn.XLOOKUP(C138,Table1[ID],Table1[tel2]),"")</f>
        <v>01022460973</v>
      </c>
      <c r="I138" s="38" t="str">
        <f>IF(C138&lt;&gt;"",_xlfn.XLOOKUP(C138,Table1[ID],Table1[tel4]),"")</f>
        <v>01023615952</v>
      </c>
      <c r="J138" s="38" t="str">
        <f>IF(C138&lt;&gt;"",_xlfn.XLOOKUP(C138,Table1[ID],Table1[tel3]),"")</f>
        <v>01008896400</v>
      </c>
      <c r="K138" s="38" t="str">
        <f>IF(C138&lt;&gt;"",_xlfn.XLOOKUP(C138,Table1[ID],Table1[tel1]),"")</f>
        <v/>
      </c>
      <c r="L138" s="38" t="str">
        <f>IF($C138&lt;&gt;"",_xlfn.XLOOKUP(C138,Table1[ID],Table1[address1]),"")</f>
        <v>27</v>
      </c>
      <c r="M138" s="38" t="str">
        <f>IF($C138&lt;&gt;"",_xlfn.XLOOKUP(C138,Table1[ID],Table1[address2]),"")</f>
        <v>نصوح</v>
      </c>
      <c r="N138" s="38" t="str">
        <f>IF($C138&lt;&gt;"",_xlfn.XLOOKUP(C138,Table1[ID],Table1[address3]),"")</f>
        <v/>
      </c>
      <c r="O138" s="38" t="str">
        <f>IF($C138&lt;&gt;"",_xlfn.XLOOKUP(C138,Table1[ID],Table1[address4]),"")</f>
        <v>6</v>
      </c>
      <c r="P138" s="38" t="str">
        <f>IF($C138&lt;&gt;"",_xlfn.XLOOKUP(C138,Table1[ID],Table1[address5]),"")</f>
        <v>28</v>
      </c>
      <c r="Q138" s="38" t="str">
        <f>IF($C138&lt;&gt;"",_xlfn.XLOOKUP(C138,Table1[ID],Table1[address7]),"")</f>
        <v/>
      </c>
      <c r="R138" s="38" t="str">
        <f>IF($C138&lt;&gt;"",_xlfn.XLOOKUP(C138,Table1[ID],Table1[address6]),"")</f>
        <v>الزيتون</v>
      </c>
      <c r="S138" s="37">
        <f>IF($C138&lt;&gt;"",_xlfn.XLOOKUP(C138,Table1[ID],Table1[bdate]),"")</f>
        <v>39642</v>
      </c>
      <c r="T138" s="38" t="str">
        <f>IF($C138&lt;&gt;"",_xlfn.XLOOKUP(C138,Table1[ID],Table1[school_job]),"")</f>
        <v>المعارف الخاصة لغات</v>
      </c>
      <c r="U138" s="38" t="str">
        <f>IF($C138&lt;&gt;"",_xlfn.XLOOKUP(C138,Table1[ID],Table1[con_father]),"")</f>
        <v>ابونا بولس</v>
      </c>
      <c r="V138" s="38" t="str">
        <f>IF($C138&lt;&gt;"",_xlfn.XLOOKUP(C138,Table1[ID],Table1[notes]),"")</f>
        <v/>
      </c>
      <c r="W138" s="41" t="str">
        <f>IF(C138&lt;&gt;"",IF(_xlfn.FLOOR.MATH(C138,100)=0,"غير موزع",_xlfn.XLOOKUP(_xlfn.FLOOR.MATH(C138,100),Classes!$A$1:$A$8,Classes!$B$1:$B$8,"error")),"")</f>
        <v>القديس يوحنا الرسول</v>
      </c>
    </row>
    <row r="139" spans="1:23" s="1" customFormat="1">
      <c r="A139" s="3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=HYPERLINK("&amp;""""&amp;"https://raw.githubusercontent.com/KyrillosMorgan/preparatory/main/no_pic.jpg"),"")</f>
        <v>=HYPERLINK("https://raw.githubusercontent.com/KyrillosMorgan/preparatory/main/439.jpg",IMAGE("https://raw.githubusercontent.com/KyrillosMorgan/preparatory/main/439.jpg"))</v>
      </c>
      <c r="B139" s="3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>=IMAGE("https://raw.githubusercontent.com/KyrillosMorgan/preparatory/main/fingerprint.jpg")</v>
      </c>
      <c r="C139" s="38">
        <v>439</v>
      </c>
      <c r="D139" s="38" t="str">
        <f>IF(C139&lt;&gt;"",_xlfn.XLOOKUP(Class!C139,Table1[ID],Table1[fname]),"")</f>
        <v>فيلوباتير عماد لطفي ناشد</v>
      </c>
      <c r="E139" s="37" cm="1">
        <f t="array" ref="E139">IF((C139&lt;&gt;"")*(COUNTIF(Table2[ID],Class!C139)&lt;&gt;0),INDEX(Attendance_sorted!$A$1:$CV$500,MATCH(Class!C139,Attendance_sorted!$A$1:$A$500),COUNTIF(Table2[ID],Class!C139)+1),"")</f>
        <v>45282</v>
      </c>
      <c r="F139" s="38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>0</v>
      </c>
      <c r="G139" s="40" cm="1">
        <f t="array" aca="1" ref="G139" ca="1">IF(C139&lt;&gt;"",IF(F139*100/Table3[حساب الحضور من اخر عدد مرات]&gt;100,1,F139/Table3[حساب الحضور من اخر عدد مرات]),"")</f>
        <v>0</v>
      </c>
      <c r="H139" s="38" t="str">
        <f>IF(C139&lt;&gt;"",_xlfn.XLOOKUP(C139,Table1[ID],Table1[tel2]),"")</f>
        <v>01207053547</v>
      </c>
      <c r="I139" s="38" t="str">
        <f>IF(C139&lt;&gt;"",_xlfn.XLOOKUP(C139,Table1[ID],Table1[tel4]),"")</f>
        <v/>
      </c>
      <c r="J139" s="38" t="str">
        <f>IF(C139&lt;&gt;"",_xlfn.XLOOKUP(C139,Table1[ID],Table1[tel3]),"")</f>
        <v/>
      </c>
      <c r="K139" s="38" t="str">
        <f>IF(C139&lt;&gt;"",_xlfn.XLOOKUP(C139,Table1[ID],Table1[tel1]),"")</f>
        <v/>
      </c>
      <c r="L139" s="38" t="str">
        <f>IF($C139&lt;&gt;"",_xlfn.XLOOKUP(C139,Table1[ID],Table1[address1]),"")</f>
        <v>7</v>
      </c>
      <c r="M139" s="38" t="str">
        <f>IF($C139&lt;&gt;"",_xlfn.XLOOKUP(C139,Table1[ID],Table1[address2]),"")</f>
        <v>البوسطة</v>
      </c>
      <c r="N139" s="38" t="str">
        <f>IF($C139&lt;&gt;"",_xlfn.XLOOKUP(C139,Table1[ID],Table1[address3]),"")</f>
        <v/>
      </c>
      <c r="O139" s="38" t="str">
        <f>IF($C139&lt;&gt;"",_xlfn.XLOOKUP(C139,Table1[ID],Table1[address4]),"")</f>
        <v>12</v>
      </c>
      <c r="P139" s="38" t="str">
        <f>IF($C139&lt;&gt;"",_xlfn.XLOOKUP(C139,Table1[ID],Table1[address5]),"")</f>
        <v>24</v>
      </c>
      <c r="Q139" s="38" t="str">
        <f>IF($C139&lt;&gt;"",_xlfn.XLOOKUP(C139,Table1[ID],Table1[address7]),"")</f>
        <v>مترو حدائق الزيتون</v>
      </c>
      <c r="R139" s="38" t="str">
        <f>IF($C139&lt;&gt;"",_xlfn.XLOOKUP(C139,Table1[ID],Table1[address6]),"")</f>
        <v>الزيتون</v>
      </c>
      <c r="S139" s="37">
        <f>IF($C139&lt;&gt;"",_xlfn.XLOOKUP(C139,Table1[ID],Table1[bdate]),"")</f>
        <v>39644</v>
      </c>
      <c r="T139" s="38" t="str">
        <f>IF($C139&lt;&gt;"",_xlfn.XLOOKUP(C139,Table1[ID],Table1[school_job]),"")</f>
        <v>المعارف الخاصة لغات</v>
      </c>
      <c r="U139" s="38" t="str">
        <f>IF($C139&lt;&gt;"",_xlfn.XLOOKUP(C139,Table1[ID],Table1[con_father]),"")</f>
        <v>ابونا كيرلس</v>
      </c>
      <c r="V139" s="38" t="str">
        <f>IF($C139&lt;&gt;"",_xlfn.XLOOKUP(C139,Table1[ID],Table1[notes]),"")</f>
        <v/>
      </c>
      <c r="W139" s="41" t="str">
        <f>IF(C139&lt;&gt;"",IF(_xlfn.FLOOR.MATH(C139,100)=0,"غير موزع",_xlfn.XLOOKUP(_xlfn.FLOOR.MATH(C139,100),Classes!$A$1:$A$8,Classes!$B$1:$B$8,"error")),"")</f>
        <v>القديس يوحنا الرسول</v>
      </c>
    </row>
    <row r="140" spans="1:23" s="1" customFormat="1">
      <c r="A140" s="3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=HYPERLINK("&amp;""""&amp;"https://raw.githubusercontent.com/KyrillosMorgan/preparatory/main/no_pic.jpg"),"")</f>
        <v>=HYPERLINK("https://raw.githubusercontent.com/KyrillosMorgan/preparatory/main/no_pic.jpg</v>
      </c>
      <c r="B140" s="3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>=IMAGE("https://raw.githubusercontent.com/KyrillosMorgan/preparatory/main/fingerprint.jpg")</v>
      </c>
      <c r="C140" s="38">
        <v>440</v>
      </c>
      <c r="D140" s="38" t="str">
        <f>IF(C140&lt;&gt;"",_xlfn.XLOOKUP(Class!C140,Table1[ID],Table1[fname]),"")</f>
        <v xml:space="preserve">فيلوباتير عيد اسحق </v>
      </c>
      <c r="E140" s="37" cm="1">
        <f t="array" ref="E140">IF((C140&lt;&gt;"")*(COUNTIF(Table2[ID],Class!C140)&lt;&gt;0),INDEX(Attendance_sorted!$A$1:$CV$500,MATCH(Class!C140,Attendance_sorted!$A$1:$A$500),COUNTIF(Table2[ID],Class!C140)+1),"")</f>
        <v>45338</v>
      </c>
      <c r="F140" s="38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>1</v>
      </c>
      <c r="G140" s="40" cm="1">
        <f t="array" aca="1" ref="G140" ca="1">IF(C140&lt;&gt;"",IF(F140*100/Table3[حساب الحضور من اخر عدد مرات]&gt;100,1,F140/Table3[حساب الحضور من اخر عدد مرات]),"")</f>
        <v>0.1111111111111111</v>
      </c>
      <c r="H140" s="38" t="str">
        <f>IF(C140&lt;&gt;"",_xlfn.XLOOKUP(C140,Table1[ID],Table1[tel2]),"")</f>
        <v>01212357224</v>
      </c>
      <c r="I140" s="38" t="str">
        <f>IF(C140&lt;&gt;"",_xlfn.XLOOKUP(C140,Table1[ID],Table1[tel4]),"")</f>
        <v/>
      </c>
      <c r="J140" s="38" t="str">
        <f>IF(C140&lt;&gt;"",_xlfn.XLOOKUP(C140,Table1[ID],Table1[tel3]),"")</f>
        <v/>
      </c>
      <c r="K140" s="38" t="str">
        <f>IF(C140&lt;&gt;"",_xlfn.XLOOKUP(C140,Table1[ID],Table1[tel1]),"")</f>
        <v/>
      </c>
      <c r="L140" s="38" t="str">
        <f>IF($C140&lt;&gt;"",_xlfn.XLOOKUP(C140,Table1[ID],Table1[address1]),"")</f>
        <v>29</v>
      </c>
      <c r="M140" s="38" t="str">
        <f>IF($C140&lt;&gt;"",_xlfn.XLOOKUP(C140,Table1[ID],Table1[address2]),"")</f>
        <v>سليم الاول</v>
      </c>
      <c r="N140" s="38" t="str">
        <f>IF($C140&lt;&gt;"",_xlfn.XLOOKUP(C140,Table1[ID],Table1[address3]),"")</f>
        <v/>
      </c>
      <c r="O140" s="38" t="str">
        <f>IF($C140&lt;&gt;"",_xlfn.XLOOKUP(C140,Table1[ID],Table1[address4]),"")</f>
        <v/>
      </c>
      <c r="P140" s="38" t="str">
        <f>IF($C140&lt;&gt;"",_xlfn.XLOOKUP(C140,Table1[ID],Table1[address5]),"")</f>
        <v/>
      </c>
      <c r="Q140" s="38" t="str">
        <f>IF($C140&lt;&gt;"",_xlfn.XLOOKUP(C140,Table1[ID],Table1[address7]),"")</f>
        <v/>
      </c>
      <c r="R140" s="38" t="str">
        <f>IF($C140&lt;&gt;"",_xlfn.XLOOKUP(C140,Table1[ID],Table1[address6]),"")</f>
        <v>الزيتون</v>
      </c>
      <c r="S140" s="37">
        <f>IF($C140&lt;&gt;"",_xlfn.XLOOKUP(C140,Table1[ID],Table1[bdate]),"")</f>
        <v>40019</v>
      </c>
      <c r="T140" s="38" t="str">
        <f>IF($C140&lt;&gt;"",_xlfn.XLOOKUP(C140,Table1[ID],Table1[school_job]),"")</f>
        <v/>
      </c>
      <c r="U140" s="38" t="str">
        <f>IF($C140&lt;&gt;"",_xlfn.XLOOKUP(C140,Table1[ID],Table1[con_father]),"")</f>
        <v/>
      </c>
      <c r="V140" s="38" t="str">
        <f>IF($C140&lt;&gt;"",_xlfn.XLOOKUP(C140,Table1[ID],Table1[notes]),"")</f>
        <v/>
      </c>
      <c r="W140" s="41" t="str">
        <f>IF(C140&lt;&gt;"",IF(_xlfn.FLOOR.MATH(C140,100)=0,"غير موزع",_xlfn.XLOOKUP(_xlfn.FLOOR.MATH(C140,100),Classes!$A$1:$A$8,Classes!$B$1:$B$8,"error")),"")</f>
        <v>القديس يوحنا الرسول</v>
      </c>
    </row>
    <row r="141" spans="1:23" s="1" customFormat="1">
      <c r="A141" s="3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=HYPERLINK("&amp;""""&amp;"https://raw.githubusercontent.com/KyrillosMorgan/preparatory/main/no_pic.jpg"),"")</f>
        <v>=HYPERLINK("https://raw.githubusercontent.com/KyrillosMorgan/preparatory/main/441.jpg",IMAGE("https://raw.githubusercontent.com/KyrillosMorgan/preparatory/main/441.jpg"))</v>
      </c>
      <c r="B141" s="3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/>
      </c>
      <c r="C141" s="38">
        <v>441</v>
      </c>
      <c r="D141" s="38" t="str">
        <f>IF(C141&lt;&gt;"",_xlfn.XLOOKUP(Class!C141,Table1[ID],Table1[fname]),"")</f>
        <v xml:space="preserve">فيلوباتير مايكل تادرس </v>
      </c>
      <c r="E141" s="37" cm="1">
        <f t="array" ref="E141">IF((C141&lt;&gt;"")*(COUNTIF(Table2[ID],Class!C141)&lt;&gt;0),INDEX(Attendance_sorted!$A$1:$CV$500,MATCH(Class!C141,Attendance_sorted!$A$1:$A$500),COUNTIF(Table2[ID],Class!C141)+1),"")</f>
        <v>45317</v>
      </c>
      <c r="F141" s="38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>2</v>
      </c>
      <c r="G141" s="40" cm="1">
        <f t="array" aca="1" ref="G141" ca="1">IF(C141&lt;&gt;"",IF(F141*100/Table3[حساب الحضور من اخر عدد مرات]&gt;100,1,F141/Table3[حساب الحضور من اخر عدد مرات]),"")</f>
        <v>0.22222222222222221</v>
      </c>
      <c r="H141" s="38" t="str">
        <f>IF(C141&lt;&gt;"",_xlfn.XLOOKUP(C141,Table1[ID],Table1[tel2]),"")</f>
        <v>01270775776</v>
      </c>
      <c r="I141" s="38" t="str">
        <f>IF(C141&lt;&gt;"",_xlfn.XLOOKUP(C141,Table1[ID],Table1[tel4]),"")</f>
        <v/>
      </c>
      <c r="J141" s="38" t="str">
        <f>IF(C141&lt;&gt;"",_xlfn.XLOOKUP(C141,Table1[ID],Table1[tel3]),"")</f>
        <v/>
      </c>
      <c r="K141" s="38" t="str">
        <f>IF(C141&lt;&gt;"",_xlfn.XLOOKUP(C141,Table1[ID],Table1[tel1]),"")</f>
        <v/>
      </c>
      <c r="L141" s="38" t="str">
        <f>IF($C141&lt;&gt;"",_xlfn.XLOOKUP(C141,Table1[ID],Table1[address1]),"")</f>
        <v>19</v>
      </c>
      <c r="M141" s="38" t="str">
        <f>IF($C141&lt;&gt;"",_xlfn.XLOOKUP(C141,Table1[ID],Table1[address2]),"")</f>
        <v>سنان</v>
      </c>
      <c r="N141" s="38" t="str">
        <f>IF($C141&lt;&gt;"",_xlfn.XLOOKUP(C141,Table1[ID],Table1[address3]),"")</f>
        <v/>
      </c>
      <c r="O141" s="38" t="str">
        <f>IF($C141&lt;&gt;"",_xlfn.XLOOKUP(C141,Table1[ID],Table1[address4]),"")</f>
        <v/>
      </c>
      <c r="P141" s="38" t="str">
        <f>IF($C141&lt;&gt;"",_xlfn.XLOOKUP(C141,Table1[ID],Table1[address5]),"")</f>
        <v/>
      </c>
      <c r="Q141" s="38" t="str">
        <f>IF($C141&lt;&gt;"",_xlfn.XLOOKUP(C141,Table1[ID],Table1[address7]),"")</f>
        <v/>
      </c>
      <c r="R141" s="38" t="str">
        <f>IF($C141&lt;&gt;"",_xlfn.XLOOKUP(C141,Table1[ID],Table1[address6]),"")</f>
        <v>الزيتون</v>
      </c>
      <c r="S141" s="37">
        <f>IF($C141&lt;&gt;"",_xlfn.XLOOKUP(C141,Table1[ID],Table1[bdate]),"")</f>
        <v>39625</v>
      </c>
      <c r="T141" s="38" t="str">
        <f>IF($C141&lt;&gt;"",_xlfn.XLOOKUP(C141,Table1[ID],Table1[school_job]),"")</f>
        <v/>
      </c>
      <c r="U141" s="38" t="str">
        <f>IF($C141&lt;&gt;"",_xlfn.XLOOKUP(C141,Table1[ID],Table1[con_father]),"")</f>
        <v/>
      </c>
      <c r="V141" s="38" t="str">
        <f>IF($C141&lt;&gt;"",_xlfn.XLOOKUP(C141,Table1[ID],Table1[notes]),"")</f>
        <v/>
      </c>
      <c r="W141" s="41" t="str">
        <f>IF(C141&lt;&gt;"",IF(_xlfn.FLOOR.MATH(C141,100)=0,"غير موزع",_xlfn.XLOOKUP(_xlfn.FLOOR.MATH(C141,100),Classes!$A$1:$A$8,Classes!$B$1:$B$8,"error")),"")</f>
        <v>القديس يوحنا الرسول</v>
      </c>
    </row>
    <row r="142" spans="1:23" s="1" customFormat="1">
      <c r="A142" s="3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=HYPERLINK("&amp;""""&amp;"https://raw.githubusercontent.com/KyrillosMorgan/preparatory/main/no_pic.jpg"),"")</f>
        <v>=HYPERLINK("https://raw.githubusercontent.com/KyrillosMorgan/preparatory/main/no_pic.jpg</v>
      </c>
      <c r="B142" s="3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/>
      </c>
      <c r="C142" s="38">
        <v>442</v>
      </c>
      <c r="D142" s="38" t="str">
        <f>IF(C142&lt;&gt;"",_xlfn.XLOOKUP(Class!C142,Table1[ID],Table1[fname]),"")</f>
        <v>كاراس رامي رمزي</v>
      </c>
      <c r="E142" s="37" t="str" cm="1">
        <f t="array" ref="E142">IF((C142&lt;&gt;"")*(COUNTIF(Table2[ID],Class!C142)&lt;&gt;0),INDEX(Attendance_sorted!$A$1:$CV$500,MATCH(Class!C142,Attendance_sorted!$A$1:$A$500),COUNTIF(Table2[ID],Class!C142)+1),"")</f>
        <v/>
      </c>
      <c r="F142" s="38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>0</v>
      </c>
      <c r="G142" s="40" cm="1">
        <f t="array" aca="1" ref="G142" ca="1">IF(C142&lt;&gt;"",IF(F142*100/Table3[حساب الحضور من اخر عدد مرات]&gt;100,1,F142/Table3[حساب الحضور من اخر عدد مرات]),"")</f>
        <v>0</v>
      </c>
      <c r="H142" s="38" t="str">
        <f>IF(C142&lt;&gt;"",_xlfn.XLOOKUP(C142,Table1[ID],Table1[tel2]),"")</f>
        <v>01203366524</v>
      </c>
      <c r="I142" s="38" t="str">
        <f>IF(C142&lt;&gt;"",_xlfn.XLOOKUP(C142,Table1[ID],Table1[tel4]),"")</f>
        <v/>
      </c>
      <c r="J142" s="38" t="str">
        <f>IF(C142&lt;&gt;"",_xlfn.XLOOKUP(C142,Table1[ID],Table1[tel3]),"")</f>
        <v/>
      </c>
      <c r="K142" s="38" t="str">
        <f>IF(C142&lt;&gt;"",_xlfn.XLOOKUP(C142,Table1[ID],Table1[tel1]),"")</f>
        <v/>
      </c>
      <c r="L142" s="38" t="str">
        <f>IF($C142&lt;&gt;"",_xlfn.XLOOKUP(C142,Table1[ID],Table1[address1]),"")</f>
        <v>24</v>
      </c>
      <c r="M142" s="38" t="str">
        <f>IF($C142&lt;&gt;"",_xlfn.XLOOKUP(C142,Table1[ID],Table1[address2]),"")</f>
        <v>نصوح</v>
      </c>
      <c r="N142" s="38" t="str">
        <f>IF($C142&lt;&gt;"",_xlfn.XLOOKUP(C142,Table1[ID],Table1[address3]),"")</f>
        <v/>
      </c>
      <c r="O142" s="38" t="str">
        <f>IF($C142&lt;&gt;"",_xlfn.XLOOKUP(C142,Table1[ID],Table1[address4]),"")</f>
        <v/>
      </c>
      <c r="P142" s="38" t="str">
        <f>IF($C142&lt;&gt;"",_xlfn.XLOOKUP(C142,Table1[ID],Table1[address5]),"")</f>
        <v/>
      </c>
      <c r="Q142" s="38" t="str">
        <f>IF($C142&lt;&gt;"",_xlfn.XLOOKUP(C142,Table1[ID],Table1[address7]),"")</f>
        <v/>
      </c>
      <c r="R142" s="38" t="str">
        <f>IF($C142&lt;&gt;"",_xlfn.XLOOKUP(C142,Table1[ID],Table1[address6]),"")</f>
        <v>الزيتون</v>
      </c>
      <c r="S142" s="37">
        <f>IF($C142&lt;&gt;"",_xlfn.XLOOKUP(C142,Table1[ID],Table1[bdate]),"")</f>
        <v>39643</v>
      </c>
      <c r="T142" s="38" t="str">
        <f>IF($C142&lt;&gt;"",_xlfn.XLOOKUP(C142,Table1[ID],Table1[school_job]),"")</f>
        <v/>
      </c>
      <c r="U142" s="38" t="str">
        <f>IF($C142&lt;&gt;"",_xlfn.XLOOKUP(C142,Table1[ID],Table1[con_father]),"")</f>
        <v/>
      </c>
      <c r="V142" s="38" t="str">
        <f>IF($C142&lt;&gt;"",_xlfn.XLOOKUP(C142,Table1[ID],Table1[notes]),"")</f>
        <v/>
      </c>
      <c r="W142" s="41" t="str">
        <f>IF(C142&lt;&gt;"",IF(_xlfn.FLOOR.MATH(C142,100)=0,"غير موزع",_xlfn.XLOOKUP(_xlfn.FLOOR.MATH(C142,100),Classes!$A$1:$A$8,Classes!$B$1:$B$8,"error")),"")</f>
        <v>القديس يوحنا الرسول</v>
      </c>
    </row>
    <row r="143" spans="1:23" s="1" customFormat="1">
      <c r="A143" s="3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=HYPERLINK("&amp;""""&amp;"https://raw.githubusercontent.com/KyrillosMorgan/preparatory/main/no_pic.jpg"),"")</f>
        <v>=HYPERLINK("https://raw.githubusercontent.com/KyrillosMorgan/preparatory/main/443.jpg",IMAGE("https://raw.githubusercontent.com/KyrillosMorgan/preparatory/main/443.jpg"))</v>
      </c>
      <c r="B143" s="3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>=IMAGE("https://raw.githubusercontent.com/KyrillosMorgan/preparatory/main/fingerprint.jpg")</v>
      </c>
      <c r="C143" s="38">
        <v>443</v>
      </c>
      <c r="D143" s="38" t="str">
        <f>IF(C143&lt;&gt;"",_xlfn.XLOOKUP(Class!C143,Table1[ID],Table1[fname]),"")</f>
        <v>كيرلس مراد ماهر</v>
      </c>
      <c r="E143" s="37" cm="1">
        <f t="array" ref="E143">IF((C143&lt;&gt;"")*(COUNTIF(Table2[ID],Class!C143)&lt;&gt;0),INDEX(Attendance_sorted!$A$1:$CV$500,MATCH(Class!C143,Attendance_sorted!$A$1:$A$500),COUNTIF(Table2[ID],Class!C143)+1),"")</f>
        <v>45324</v>
      </c>
      <c r="F143" s="38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>2</v>
      </c>
      <c r="G143" s="40" cm="1">
        <f t="array" aca="1" ref="G143" ca="1">IF(C143&lt;&gt;"",IF(F143*100/Table3[حساب الحضور من اخر عدد مرات]&gt;100,1,F143/Table3[حساب الحضور من اخر عدد مرات]),"")</f>
        <v>0.22222222222222221</v>
      </c>
      <c r="H143" s="38" t="str">
        <f>IF(C143&lt;&gt;"",_xlfn.XLOOKUP(C143,Table1[ID],Table1[tel2]),"")</f>
        <v>01210160283</v>
      </c>
      <c r="I143" s="38" t="str">
        <f>IF(C143&lt;&gt;"",_xlfn.XLOOKUP(C143,Table1[ID],Table1[tel4]),"")</f>
        <v>01227118661</v>
      </c>
      <c r="J143" s="38" t="str">
        <f>IF(C143&lt;&gt;"",_xlfn.XLOOKUP(C143,Table1[ID],Table1[tel3]),"")</f>
        <v>01220408558</v>
      </c>
      <c r="K143" s="38" t="str">
        <f>IF(C143&lt;&gt;"",_xlfn.XLOOKUP(C143,Table1[ID],Table1[tel1]),"")</f>
        <v/>
      </c>
      <c r="L143" s="38" t="str">
        <f>IF($C143&lt;&gt;"",_xlfn.XLOOKUP(C143,Table1[ID],Table1[address1]),"")</f>
        <v>5</v>
      </c>
      <c r="M143" s="38" t="str">
        <f>IF($C143&lt;&gt;"",_xlfn.XLOOKUP(C143,Table1[ID],Table1[address2]),"")</f>
        <v>حارة جودة</v>
      </c>
      <c r="N143" s="38" t="str">
        <f>IF($C143&lt;&gt;"",_xlfn.XLOOKUP(C143,Table1[ID],Table1[address3]),"")</f>
        <v>شارع المترو</v>
      </c>
      <c r="O143" s="38" t="str">
        <f>IF($C143&lt;&gt;"",_xlfn.XLOOKUP(C143,Table1[ID],Table1[address4]),"")</f>
        <v>5</v>
      </c>
      <c r="P143" s="38" t="str">
        <f>IF($C143&lt;&gt;"",_xlfn.XLOOKUP(C143,Table1[ID],Table1[address5]),"")</f>
        <v>11</v>
      </c>
      <c r="Q143" s="38" t="str">
        <f>IF($C143&lt;&gt;"",_xlfn.XLOOKUP(C143,Table1[ID],Table1[address7]),"")</f>
        <v>الاصيل للملابس</v>
      </c>
      <c r="R143" s="38" t="str">
        <f>IF($C143&lt;&gt;"",_xlfn.XLOOKUP(C143,Table1[ID],Table1[address6]),"")</f>
        <v>الزيتون</v>
      </c>
      <c r="S143" s="37">
        <f>IF($C143&lt;&gt;"",_xlfn.XLOOKUP(C143,Table1[ID],Table1[bdate]),"")</f>
        <v>39415</v>
      </c>
      <c r="T143" s="38" t="str">
        <f>IF($C143&lt;&gt;"",_xlfn.XLOOKUP(C143,Table1[ID],Table1[school_job]),"")</f>
        <v>المعارف الحديثة</v>
      </c>
      <c r="U143" s="38" t="str">
        <f>IF($C143&lt;&gt;"",_xlfn.XLOOKUP(C143,Table1[ID],Table1[con_father]),"")</f>
        <v>ابونا كيرلس</v>
      </c>
      <c r="V143" s="38" t="str">
        <f>IF($C143&lt;&gt;"",_xlfn.XLOOKUP(C143,Table1[ID],Table1[notes]),"")</f>
        <v/>
      </c>
      <c r="W143" s="41" t="str">
        <f>IF(C143&lt;&gt;"",IF(_xlfn.FLOOR.MATH(C143,100)=0,"غير موزع",_xlfn.XLOOKUP(_xlfn.FLOOR.MATH(C143,100),Classes!$A$1:$A$8,Classes!$B$1:$B$8,"error")),"")</f>
        <v>القديس يوحنا الرسول</v>
      </c>
    </row>
    <row r="144" spans="1:23" s="1" customFormat="1">
      <c r="A144" s="3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=HYPERLINK("&amp;""""&amp;"https://raw.githubusercontent.com/KyrillosMorgan/preparatory/main/no_pic.jpg"),"")</f>
        <v>=HYPERLINK("https://raw.githubusercontent.com/KyrillosMorgan/preparatory/main/444.jpg",IMAGE("https://raw.githubusercontent.com/KyrillosMorgan/preparatory/main/444.jpg"))</v>
      </c>
      <c r="B144" s="3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>=IMAGE("https://raw.githubusercontent.com/KyrillosMorgan/preparatory/main/fingerprint.jpg")</v>
      </c>
      <c r="C144" s="38">
        <v>444</v>
      </c>
      <c r="D144" s="38" t="str">
        <f>IF(C144&lt;&gt;"",_xlfn.XLOOKUP(Class!C144,Table1[ID],Table1[fname]),"")</f>
        <v xml:space="preserve">ماثيو موسي مكاري </v>
      </c>
      <c r="E144" s="37" cm="1">
        <f t="array" ref="E144">IF((C144&lt;&gt;"")*(COUNTIF(Table2[ID],Class!C144)&lt;&gt;0),INDEX(Attendance_sorted!$A$1:$CV$500,MATCH(Class!C144,Attendance_sorted!$A$1:$A$500),COUNTIF(Table2[ID],Class!C144)+1),"")</f>
        <v>45338</v>
      </c>
      <c r="F144" s="38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>3</v>
      </c>
      <c r="G144" s="40" cm="1">
        <f t="array" aca="1" ref="G144" ca="1">IF(C144&lt;&gt;"",IF(F144*100/Table3[حساب الحضور من اخر عدد مرات]&gt;100,1,F144/Table3[حساب الحضور من اخر عدد مرات]),"")</f>
        <v>0.33333333333333331</v>
      </c>
      <c r="H144" s="38" t="str">
        <f>IF(C144&lt;&gt;"",_xlfn.XLOOKUP(C144,Table1[ID],Table1[tel2]),"")</f>
        <v>01229336768</v>
      </c>
      <c r="I144" s="38" t="str">
        <f>IF(C144&lt;&gt;"",_xlfn.XLOOKUP(C144,Table1[ID],Table1[tel4]),"")</f>
        <v>01223345011</v>
      </c>
      <c r="J144" s="38" t="str">
        <f>IF(C144&lt;&gt;"",_xlfn.XLOOKUP(C144,Table1[ID],Table1[tel3]),"")</f>
        <v>01227272905</v>
      </c>
      <c r="K144" s="38" t="str">
        <f>IF(C144&lt;&gt;"",_xlfn.XLOOKUP(C144,Table1[ID],Table1[tel1]),"")</f>
        <v>022564361</v>
      </c>
      <c r="L144" s="38" t="str">
        <f>IF($C144&lt;&gt;"",_xlfn.XLOOKUP(C144,Table1[ID],Table1[address1]),"")</f>
        <v>49 برج الفرنساوي</v>
      </c>
      <c r="M144" s="38" t="str">
        <f>IF($C144&lt;&gt;"",_xlfn.XLOOKUP(C144,Table1[ID],Table1[address2]),"")</f>
        <v>نصوح</v>
      </c>
      <c r="N144" s="38" t="str">
        <f>IF($C144&lt;&gt;"",_xlfn.XLOOKUP(C144,Table1[ID],Table1[address3]),"")</f>
        <v/>
      </c>
      <c r="O144" s="38" t="str">
        <f>IF($C144&lt;&gt;"",_xlfn.XLOOKUP(C144,Table1[ID],Table1[address4]),"")</f>
        <v>7</v>
      </c>
      <c r="P144" s="38" t="str">
        <f>IF($C144&lt;&gt;"",_xlfn.XLOOKUP(C144,Table1[ID],Table1[address5]),"")</f>
        <v>1</v>
      </c>
      <c r="Q144" s="38" t="str">
        <f>IF($C144&lt;&gt;"",_xlfn.XLOOKUP(C144,Table1[ID],Table1[address7]),"")</f>
        <v>مول الفرنساوي</v>
      </c>
      <c r="R144" s="38" t="str">
        <f>IF($C144&lt;&gt;"",_xlfn.XLOOKUP(C144,Table1[ID],Table1[address6]),"")</f>
        <v>الزيتون</v>
      </c>
      <c r="S144" s="37">
        <f>IF($C144&lt;&gt;"",_xlfn.XLOOKUP(C144,Table1[ID],Table1[bdate]),"")</f>
        <v>39692</v>
      </c>
      <c r="T144" s="38" t="str">
        <f>IF($C144&lt;&gt;"",_xlfn.XLOOKUP(C144,Table1[ID],Table1[school_job]),"")</f>
        <v>دي لا سال - الظاهر</v>
      </c>
      <c r="U144" s="38" t="str">
        <f>IF($C144&lt;&gt;"",_xlfn.XLOOKUP(C144,Table1[ID],Table1[con_father]),"")</f>
        <v>ابونا ارسانيوس</v>
      </c>
      <c r="V144" s="38" t="str">
        <f>IF($C144&lt;&gt;"",_xlfn.XLOOKUP(C144,Table1[ID],Table1[notes]),"")</f>
        <v/>
      </c>
      <c r="W144" s="41" t="str">
        <f>IF(C144&lt;&gt;"",IF(_xlfn.FLOOR.MATH(C144,100)=0,"غير موزع",_xlfn.XLOOKUP(_xlfn.FLOOR.MATH(C144,100),Classes!$A$1:$A$8,Classes!$B$1:$B$8,"error")),"")</f>
        <v>القديس يوحنا الرسول</v>
      </c>
    </row>
    <row r="145" spans="1:23" s="1" customFormat="1">
      <c r="A145" s="3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=HYPERLINK("&amp;""""&amp;"https://raw.githubusercontent.com/KyrillosMorgan/preparatory/main/no_pic.jpg"),"")</f>
        <v>=HYPERLINK("https://raw.githubusercontent.com/KyrillosMorgan/preparatory/main/445.jpg",IMAGE("https://raw.githubusercontent.com/KyrillosMorgan/preparatory/main/445.jpg"))</v>
      </c>
      <c r="B145" s="3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>=IMAGE("https://raw.githubusercontent.com/KyrillosMorgan/preparatory/main/fingerprint.jpg")</v>
      </c>
      <c r="C145" s="38">
        <v>445</v>
      </c>
      <c r="D145" s="38" t="str">
        <f>IF(C145&lt;&gt;"",_xlfn.XLOOKUP(Class!C145,Table1[ID],Table1[fname]),"")</f>
        <v xml:space="preserve">مارتن ماجد شوقي </v>
      </c>
      <c r="E145" s="37" cm="1">
        <f t="array" ref="E145">IF((C145&lt;&gt;"")*(COUNTIF(Table2[ID],Class!C145)&lt;&gt;0),INDEX(Attendance_sorted!$A$1:$CV$500,MATCH(Class!C145,Attendance_sorted!$A$1:$A$500),COUNTIF(Table2[ID],Class!C145)+1),"")</f>
        <v>45345</v>
      </c>
      <c r="F145" s="38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>6</v>
      </c>
      <c r="G145" s="40" cm="1">
        <f t="array" aca="1" ref="G145" ca="1">IF(C145&lt;&gt;"",IF(F145*100/Table3[حساب الحضور من اخر عدد مرات]&gt;100,1,F145/Table3[حساب الحضور من اخر عدد مرات]),"")</f>
        <v>0.66666666666666663</v>
      </c>
      <c r="H145" s="38" t="str">
        <f>IF(C145&lt;&gt;"",_xlfn.XLOOKUP(C145,Table1[ID],Table1[tel2]),"")</f>
        <v>01280815644</v>
      </c>
      <c r="I145" s="38" t="str">
        <f>IF(C145&lt;&gt;"",_xlfn.XLOOKUP(C145,Table1[ID],Table1[tel4]),"")</f>
        <v>01203830700</v>
      </c>
      <c r="J145" s="38" t="str">
        <f>IF(C145&lt;&gt;"",_xlfn.XLOOKUP(C145,Table1[ID],Table1[tel3]),"")</f>
        <v>01288867945</v>
      </c>
      <c r="K145" s="38" t="str">
        <f>IF(C145&lt;&gt;"",_xlfn.XLOOKUP(C145,Table1[ID],Table1[tel1]),"")</f>
        <v/>
      </c>
      <c r="L145" s="38" t="str">
        <f>IF($C145&lt;&gt;"",_xlfn.XLOOKUP(C145,Table1[ID],Table1[address1]),"")</f>
        <v>39</v>
      </c>
      <c r="M145" s="38" t="str">
        <f>IF($C145&lt;&gt;"",_xlfn.XLOOKUP(C145,Table1[ID],Table1[address2]),"")</f>
        <v>دار السعادة</v>
      </c>
      <c r="N145" s="38" t="str">
        <f>IF($C145&lt;&gt;"",_xlfn.XLOOKUP(C145,Table1[ID],Table1[address3]),"")</f>
        <v/>
      </c>
      <c r="O145" s="38" t="str">
        <f>IF($C145&lt;&gt;"",_xlfn.XLOOKUP(C145,Table1[ID],Table1[address4]),"")</f>
        <v>1</v>
      </c>
      <c r="P145" s="38" t="str">
        <f>IF($C145&lt;&gt;"",_xlfn.XLOOKUP(C145,Table1[ID],Table1[address5]),"")</f>
        <v/>
      </c>
      <c r="Q145" s="38" t="str">
        <f>IF($C145&lt;&gt;"",_xlfn.XLOOKUP(C145,Table1[ID],Table1[address7]),"")</f>
        <v>صيدلية مروة</v>
      </c>
      <c r="R145" s="38" t="str">
        <f>IF($C145&lt;&gt;"",_xlfn.XLOOKUP(C145,Table1[ID],Table1[address6]),"")</f>
        <v>الزيتون</v>
      </c>
      <c r="S145" s="37">
        <f>IF($C145&lt;&gt;"",_xlfn.XLOOKUP(C145,Table1[ID],Table1[bdate]),"")</f>
        <v>39395</v>
      </c>
      <c r="T145" s="38" t="str">
        <f>IF($C145&lt;&gt;"",_xlfn.XLOOKUP(C145,Table1[ID],Table1[school_job]),"")</f>
        <v>دار السعادة الرسمية لغات</v>
      </c>
      <c r="U145" s="38" t="str">
        <f>IF($C145&lt;&gt;"",_xlfn.XLOOKUP(C145,Table1[ID],Table1[con_father]),"")</f>
        <v>ابونا كيرلس</v>
      </c>
      <c r="V145" s="38" t="str">
        <f>IF($C145&lt;&gt;"",_xlfn.XLOOKUP(C145,Table1[ID],Table1[notes]),"")</f>
        <v>فتانية وبيحضر معانا</v>
      </c>
      <c r="W145" s="41" t="str">
        <f>IF(C145&lt;&gt;"",IF(_xlfn.FLOOR.MATH(C145,100)=0,"غير موزع",_xlfn.XLOOKUP(_xlfn.FLOOR.MATH(C145,100),Classes!$A$1:$A$8,Classes!$B$1:$B$8,"error")),"")</f>
        <v>القديس يوحنا الرسول</v>
      </c>
    </row>
    <row r="146" spans="1:23" s="1" customFormat="1">
      <c r="A146" s="3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=HYPERLINK("&amp;""""&amp;"https://raw.githubusercontent.com/KyrillosMorgan/preparatory/main/no_pic.jpg"),"")</f>
        <v>=HYPERLINK("https://raw.githubusercontent.com/KyrillosMorgan/preparatory/main/446.jpg",IMAGE("https://raw.githubusercontent.com/KyrillosMorgan/preparatory/main/446.jpg"))</v>
      </c>
      <c r="B146" s="3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>=IMAGE("https://raw.githubusercontent.com/KyrillosMorgan/preparatory/main/fingerprint.jpg")</v>
      </c>
      <c r="C146" s="38">
        <v>446</v>
      </c>
      <c r="D146" s="38" t="str">
        <f>IF(C146&lt;&gt;"",_xlfn.XLOOKUP(Class!C146,Table1[ID],Table1[fname]),"")</f>
        <v xml:space="preserve">مايكل سامي جابر </v>
      </c>
      <c r="E146" s="37" cm="1">
        <f t="array" ref="E146">IF((C146&lt;&gt;"")*(COUNTIF(Table2[ID],Class!C146)&lt;&gt;0),INDEX(Attendance_sorted!$A$1:$CV$500,MATCH(Class!C146,Attendance_sorted!$A$1:$A$500),COUNTIF(Table2[ID],Class!C146)+1),"")</f>
        <v>45268</v>
      </c>
      <c r="F146" s="38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>0</v>
      </c>
      <c r="G146" s="40" cm="1">
        <f t="array" aca="1" ref="G146" ca="1">IF(C146&lt;&gt;"",IF(F146*100/Table3[حساب الحضور من اخر عدد مرات]&gt;100,1,F146/Table3[حساب الحضور من اخر عدد مرات]),"")</f>
        <v>0</v>
      </c>
      <c r="H146" s="38" t="str">
        <f>IF(C146&lt;&gt;"",_xlfn.XLOOKUP(C146,Table1[ID],Table1[tel2]),"")</f>
        <v>01210627458</v>
      </c>
      <c r="I146" s="38" t="str">
        <f>IF(C146&lt;&gt;"",_xlfn.XLOOKUP(C146,Table1[ID],Table1[tel4]),"")</f>
        <v>01200886142</v>
      </c>
      <c r="J146" s="38" t="str">
        <f>IF(C146&lt;&gt;"",_xlfn.XLOOKUP(C146,Table1[ID],Table1[tel3]),"")</f>
        <v>01200886142</v>
      </c>
      <c r="K146" s="38" t="str">
        <f>IF(C146&lt;&gt;"",_xlfn.XLOOKUP(C146,Table1[ID],Table1[tel1]),"")</f>
        <v/>
      </c>
      <c r="L146" s="38" t="str">
        <f>IF($C146&lt;&gt;"",_xlfn.XLOOKUP(C146,Table1[ID],Table1[address1]),"")</f>
        <v>5</v>
      </c>
      <c r="M146" s="38" t="str">
        <f>IF($C146&lt;&gt;"",_xlfn.XLOOKUP(C146,Table1[ID],Table1[address2]),"")</f>
        <v>منير</v>
      </c>
      <c r="N146" s="38" t="str">
        <f>IF($C146&lt;&gt;"",_xlfn.XLOOKUP(C146,Table1[ID],Table1[address3]),"")</f>
        <v>سليم الاول</v>
      </c>
      <c r="O146" s="38" t="str">
        <f>IF($C146&lt;&gt;"",_xlfn.XLOOKUP(C146,Table1[ID],Table1[address4]),"")</f>
        <v>6</v>
      </c>
      <c r="P146" s="38" t="str">
        <f>IF($C146&lt;&gt;"",_xlfn.XLOOKUP(C146,Table1[ID],Table1[address5]),"")</f>
        <v/>
      </c>
      <c r="Q146" s="38" t="str">
        <f>IF($C146&lt;&gt;"",_xlfn.XLOOKUP(C146,Table1[ID],Table1[address7]),"")</f>
        <v/>
      </c>
      <c r="R146" s="38" t="str">
        <f>IF($C146&lt;&gt;"",_xlfn.XLOOKUP(C146,Table1[ID],Table1[address6]),"")</f>
        <v>الزيتون</v>
      </c>
      <c r="S146" s="37">
        <f>IF($C146&lt;&gt;"",_xlfn.XLOOKUP(C146,Table1[ID],Table1[bdate]),"")</f>
        <v>39556</v>
      </c>
      <c r="T146" s="38" t="str">
        <f>IF($C146&lt;&gt;"",_xlfn.XLOOKUP(C146,Table1[ID],Table1[school_job]),"")</f>
        <v>مصر الجديدة الرسمية لغات</v>
      </c>
      <c r="U146" s="38" t="str">
        <f>IF($C146&lt;&gt;"",_xlfn.XLOOKUP(C146,Table1[ID],Table1[con_father]),"")</f>
        <v/>
      </c>
      <c r="V146" s="38" t="str">
        <f>IF($C146&lt;&gt;"",_xlfn.XLOOKUP(C146,Table1[ID],Table1[notes]),"")</f>
        <v/>
      </c>
      <c r="W146" s="41" t="str">
        <f>IF(C146&lt;&gt;"",IF(_xlfn.FLOOR.MATH(C146,100)=0,"غير موزع",_xlfn.XLOOKUP(_xlfn.FLOOR.MATH(C146,100),Classes!$A$1:$A$8,Classes!$B$1:$B$8,"error")),"")</f>
        <v>القديس يوحنا الرسول</v>
      </c>
    </row>
    <row r="147" spans="1:23" s="1" customFormat="1">
      <c r="A147" s="3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=HYPERLINK("&amp;""""&amp;"https://raw.githubusercontent.com/KyrillosMorgan/preparatory/main/no_pic.jpg"),"")</f>
        <v>=HYPERLINK("https://raw.githubusercontent.com/KyrillosMorgan/preparatory/main/448.jpg",IMAGE("https://raw.githubusercontent.com/KyrillosMorgan/preparatory/main/448.jpg"))</v>
      </c>
      <c r="B147" s="3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>=IMAGE("https://raw.githubusercontent.com/KyrillosMorgan/preparatory/main/fingerprint.jpg")</v>
      </c>
      <c r="C147" s="38">
        <v>448</v>
      </c>
      <c r="D147" s="38" t="str">
        <f>IF(C147&lt;&gt;"",_xlfn.XLOOKUP(Class!C147,Table1[ID],Table1[fname]),"")</f>
        <v xml:space="preserve">مينا رفعت شحاته </v>
      </c>
      <c r="E147" s="37" cm="1">
        <f t="array" ref="E147">IF((C147&lt;&gt;"")*(COUNTIF(Table2[ID],Class!C147)&lt;&gt;0),INDEX(Attendance_sorted!$A$1:$CV$500,MATCH(Class!C147,Attendance_sorted!$A$1:$A$500),COUNTIF(Table2[ID],Class!C147)+1),"")</f>
        <v>45317</v>
      </c>
      <c r="F147" s="38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>1</v>
      </c>
      <c r="G147" s="40" cm="1">
        <f t="array" aca="1" ref="G147" ca="1">IF(C147&lt;&gt;"",IF(F147*100/Table3[حساب الحضور من اخر عدد مرات]&gt;100,1,F147/Table3[حساب الحضور من اخر عدد مرات]),"")</f>
        <v>0.1111111111111111</v>
      </c>
      <c r="H147" s="38" t="str">
        <f>IF(C147&lt;&gt;"",_xlfn.XLOOKUP(C147,Table1[ID],Table1[tel2]),"")</f>
        <v>01270888757</v>
      </c>
      <c r="I147" s="38" t="str">
        <f>IF(C147&lt;&gt;"",_xlfn.XLOOKUP(C147,Table1[ID],Table1[tel4]),"")</f>
        <v/>
      </c>
      <c r="J147" s="38" t="str">
        <f>IF(C147&lt;&gt;"",_xlfn.XLOOKUP(C147,Table1[ID],Table1[tel3]),"")</f>
        <v/>
      </c>
      <c r="K147" s="38" t="str">
        <f>IF(C147&lt;&gt;"",_xlfn.XLOOKUP(C147,Table1[ID],Table1[tel1]),"")</f>
        <v/>
      </c>
      <c r="L147" s="38" t="str">
        <f>IF($C147&lt;&gt;"",_xlfn.XLOOKUP(C147,Table1[ID],Table1[address1]),"")</f>
        <v>1</v>
      </c>
      <c r="M147" s="38" t="str">
        <f>IF($C147&lt;&gt;"",_xlfn.XLOOKUP(C147,Table1[ID],Table1[address2]),"")</f>
        <v>المحطة</v>
      </c>
      <c r="N147" s="38" t="str">
        <f>IF($C147&lt;&gt;"",_xlfn.XLOOKUP(C147,Table1[ID],Table1[address3]),"")</f>
        <v/>
      </c>
      <c r="O147" s="38" t="str">
        <f>IF($C147&lt;&gt;"",_xlfn.XLOOKUP(C147,Table1[ID],Table1[address4]),"")</f>
        <v/>
      </c>
      <c r="P147" s="38" t="str">
        <f>IF($C147&lt;&gt;"",_xlfn.XLOOKUP(C147,Table1[ID],Table1[address5]),"")</f>
        <v/>
      </c>
      <c r="Q147" s="38" t="str">
        <f>IF($C147&lt;&gt;"",_xlfn.XLOOKUP(C147,Table1[ID],Table1[address7]),"")</f>
        <v/>
      </c>
      <c r="R147" s="38" t="str">
        <f>IF($C147&lt;&gt;"",_xlfn.XLOOKUP(C147,Table1[ID],Table1[address6]),"")</f>
        <v>الزيتون</v>
      </c>
      <c r="S147" s="37">
        <f>IF($C147&lt;&gt;"",_xlfn.XLOOKUP(C147,Table1[ID],Table1[bdate]),"")</f>
        <v>39400</v>
      </c>
      <c r="T147" s="38" t="str">
        <f>IF($C147&lt;&gt;"",_xlfn.XLOOKUP(C147,Table1[ID],Table1[school_job]),"")</f>
        <v/>
      </c>
      <c r="U147" s="38" t="str">
        <f>IF($C147&lt;&gt;"",_xlfn.XLOOKUP(C147,Table1[ID],Table1[con_father]),"")</f>
        <v/>
      </c>
      <c r="V147" s="38" t="str">
        <f>IF($C147&lt;&gt;"",_xlfn.XLOOKUP(C147,Table1[ID],Table1[notes]),"")</f>
        <v/>
      </c>
      <c r="W147" s="41" t="str">
        <f>IF(C147&lt;&gt;"",IF(_xlfn.FLOOR.MATH(C147,100)=0,"غير موزع",_xlfn.XLOOKUP(_xlfn.FLOOR.MATH(C147,100),Classes!$A$1:$A$8,Classes!$B$1:$B$8,"error")),"")</f>
        <v>القديس يوحنا الرسول</v>
      </c>
    </row>
    <row r="148" spans="1:23" s="1" customFormat="1">
      <c r="A148" s="3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=HYPERLINK("&amp;""""&amp;"https://raw.githubusercontent.com/KyrillosMorgan/preparatory/main/no_pic.jpg"),"")</f>
        <v>=HYPERLINK("https://raw.githubusercontent.com/KyrillosMorgan/preparatory/main/no_pic.jpg</v>
      </c>
      <c r="B148" s="3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/>
      </c>
      <c r="C148" s="38">
        <v>449</v>
      </c>
      <c r="D148" s="38" t="str">
        <f>IF(C148&lt;&gt;"",_xlfn.XLOOKUP(Class!C148,Table1[ID],Table1[fname]),"")</f>
        <v>يوسف امير عادل ونجد</v>
      </c>
      <c r="E148" s="37" t="str" cm="1">
        <f t="array" ref="E148">IF((C148&lt;&gt;"")*(COUNTIF(Table2[ID],Class!C148)&lt;&gt;0),INDEX(Attendance_sorted!$A$1:$CV$500,MATCH(Class!C148,Attendance_sorted!$A$1:$A$500),COUNTIF(Table2[ID],Class!C148)+1),"")</f>
        <v/>
      </c>
      <c r="F148" s="38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>0</v>
      </c>
      <c r="G148" s="40" cm="1">
        <f t="array" aca="1" ref="G148" ca="1">IF(C148&lt;&gt;"",IF(F148*100/Table3[حساب الحضور من اخر عدد مرات]&gt;100,1,F148/Table3[حساب الحضور من اخر عدد مرات]),"")</f>
        <v>0</v>
      </c>
      <c r="H148" s="38" t="str">
        <f>IF(C148&lt;&gt;"",_xlfn.XLOOKUP(C148,Table1[ID],Table1[tel2]),"")</f>
        <v>01287116941</v>
      </c>
      <c r="I148" s="38" t="str">
        <f>IF(C148&lt;&gt;"",_xlfn.XLOOKUP(C148,Table1[ID],Table1[tel4]),"")</f>
        <v/>
      </c>
      <c r="J148" s="38" t="str">
        <f>IF(C148&lt;&gt;"",_xlfn.XLOOKUP(C148,Table1[ID],Table1[tel3]),"")</f>
        <v/>
      </c>
      <c r="K148" s="38" t="str">
        <f>IF(C148&lt;&gt;"",_xlfn.XLOOKUP(C148,Table1[ID],Table1[tel1]),"")</f>
        <v/>
      </c>
      <c r="L148" s="38" t="str">
        <f>IF($C148&lt;&gt;"",_xlfn.XLOOKUP(C148,Table1[ID],Table1[address1]),"")</f>
        <v>7</v>
      </c>
      <c r="M148" s="38" t="str">
        <f>IF($C148&lt;&gt;"",_xlfn.XLOOKUP(C148,Table1[ID],Table1[address2]),"")</f>
        <v>محمد بخيت</v>
      </c>
      <c r="N148" s="38" t="str">
        <f>IF($C148&lt;&gt;"",_xlfn.XLOOKUP(C148,Table1[ID],Table1[address3]),"")</f>
        <v>سليم الاول</v>
      </c>
      <c r="O148" s="38" t="str">
        <f>IF($C148&lt;&gt;"",_xlfn.XLOOKUP(C148,Table1[ID],Table1[address4]),"")</f>
        <v/>
      </c>
      <c r="P148" s="38" t="str">
        <f>IF($C148&lt;&gt;"",_xlfn.XLOOKUP(C148,Table1[ID],Table1[address5]),"")</f>
        <v/>
      </c>
      <c r="Q148" s="38" t="str">
        <f>IF($C148&lt;&gt;"",_xlfn.XLOOKUP(C148,Table1[ID],Table1[address7]),"")</f>
        <v/>
      </c>
      <c r="R148" s="38" t="str">
        <f>IF($C148&lt;&gt;"",_xlfn.XLOOKUP(C148,Table1[ID],Table1[address6]),"")</f>
        <v>الزيتون</v>
      </c>
      <c r="S148" s="37">
        <f>IF($C148&lt;&gt;"",_xlfn.XLOOKUP(C148,Table1[ID],Table1[bdate]),"")</f>
        <v>39448</v>
      </c>
      <c r="T148" s="38" t="str">
        <f>IF($C148&lt;&gt;"",_xlfn.XLOOKUP(C148,Table1[ID],Table1[school_job]),"")</f>
        <v/>
      </c>
      <c r="U148" s="38" t="str">
        <f>IF($C148&lt;&gt;"",_xlfn.XLOOKUP(C148,Table1[ID],Table1[con_father]),"")</f>
        <v/>
      </c>
      <c r="V148" s="38" t="str">
        <f>IF($C148&lt;&gt;"",_xlfn.XLOOKUP(C148,Table1[ID],Table1[notes]),"")</f>
        <v/>
      </c>
      <c r="W148" s="41" t="str">
        <f>IF(C148&lt;&gt;"",IF(_xlfn.FLOOR.MATH(C148,100)=0,"غير موزع",_xlfn.XLOOKUP(_xlfn.FLOOR.MATH(C148,100),Classes!$A$1:$A$8,Classes!$B$1:$B$8,"error")),"")</f>
        <v>القديس يوحنا الرسول</v>
      </c>
    </row>
    <row r="149" spans="1:23" s="1" customFormat="1">
      <c r="A149" s="3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=HYPERLINK("&amp;""""&amp;"https://raw.githubusercontent.com/KyrillosMorgan/preparatory/main/no_pic.jpg"),"")</f>
        <v>=HYPERLINK("https://raw.githubusercontent.com/KyrillosMorgan/preparatory/main/450.jpg",IMAGE("https://raw.githubusercontent.com/KyrillosMorgan/preparatory/main/450.jpg"))</v>
      </c>
      <c r="B149" s="3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>=IMAGE("https://raw.githubusercontent.com/KyrillosMorgan/preparatory/main/fingerprint.jpg")</v>
      </c>
      <c r="C149" s="38">
        <v>450</v>
      </c>
      <c r="D149" s="38" t="str">
        <f>IF(C149&lt;&gt;"",_xlfn.XLOOKUP(Class!C149,Table1[ID],Table1[fname]),"")</f>
        <v>مينا عماد صموئيل</v>
      </c>
      <c r="E149" s="37" cm="1">
        <f t="array" ref="E149">IF((C149&lt;&gt;"")*(COUNTIF(Table2[ID],Class!C149)&lt;&gt;0),INDEX(Attendance_sorted!$A$1:$CV$500,MATCH(Class!C149,Attendance_sorted!$A$1:$A$500),COUNTIF(Table2[ID],Class!C149)+1),"")</f>
        <v>45338</v>
      </c>
      <c r="F149" s="38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>5</v>
      </c>
      <c r="G149" s="40" cm="1">
        <f t="array" aca="1" ref="G149" ca="1">IF(C149&lt;&gt;"",IF(F149*100/Table3[حساب الحضور من اخر عدد مرات]&gt;100,1,F149/Table3[حساب الحضور من اخر عدد مرات]),"")</f>
        <v>0.55555555555555558</v>
      </c>
      <c r="H149" s="38" t="str">
        <f>IF(C149&lt;&gt;"",_xlfn.XLOOKUP(C149,Table1[ID],Table1[tel2]),"")</f>
        <v>01150374850</v>
      </c>
      <c r="I149" s="38" t="str">
        <f>IF(C149&lt;&gt;"",_xlfn.XLOOKUP(C149,Table1[ID],Table1[tel4]),"")</f>
        <v/>
      </c>
      <c r="J149" s="38" t="str">
        <f>IF(C149&lt;&gt;"",_xlfn.XLOOKUP(C149,Table1[ID],Table1[tel3]),"")</f>
        <v/>
      </c>
      <c r="K149" s="38" t="str">
        <f>IF(C149&lt;&gt;"",_xlfn.XLOOKUP(C149,Table1[ID],Table1[tel1]),"")</f>
        <v/>
      </c>
      <c r="L149" s="38" t="str">
        <f>IF($C149&lt;&gt;"",_xlfn.XLOOKUP(C149,Table1[ID],Table1[address1]),"")</f>
        <v>21/25</v>
      </c>
      <c r="M149" s="38" t="str">
        <f>IF($C149&lt;&gt;"",_xlfn.XLOOKUP(C149,Table1[ID],Table1[address2]),"")</f>
        <v>سعد زغلول</v>
      </c>
      <c r="N149" s="38" t="str">
        <f>IF($C149&lt;&gt;"",_xlfn.XLOOKUP(C149,Table1[ID],Table1[address3]),"")</f>
        <v/>
      </c>
      <c r="O149" s="38" t="str">
        <f>IF($C149&lt;&gt;"",_xlfn.XLOOKUP(C149,Table1[ID],Table1[address4]),"")</f>
        <v>13</v>
      </c>
      <c r="P149" s="38" t="str">
        <f>IF($C149&lt;&gt;"",_xlfn.XLOOKUP(C149,Table1[ID],Table1[address5]),"")</f>
        <v>شمال الاسانسير</v>
      </c>
      <c r="Q149" s="38" t="str">
        <f>IF($C149&lt;&gt;"",_xlfn.XLOOKUP(C149,Table1[ID],Table1[address7]),"")</f>
        <v>السجل المدني</v>
      </c>
      <c r="R149" s="38" t="str">
        <f>IF($C149&lt;&gt;"",_xlfn.XLOOKUP(C149,Table1[ID],Table1[address6]),"")</f>
        <v>الزيتون</v>
      </c>
      <c r="S149" s="37">
        <f>IF($C149&lt;&gt;"",_xlfn.XLOOKUP(C149,Table1[ID],Table1[bdate]),"")</f>
        <v>40137</v>
      </c>
      <c r="T149" s="38" t="str">
        <f>IF($C149&lt;&gt;"",_xlfn.XLOOKUP(C149,Table1[ID],Table1[school_job]),"")</f>
        <v>الجامعة الاسلامية</v>
      </c>
      <c r="U149" s="38" t="str">
        <f>IF($C149&lt;&gt;"",_xlfn.XLOOKUP(C149,Table1[ID],Table1[con_father]),"")</f>
        <v>ابونا كيرلس</v>
      </c>
      <c r="V149" s="38" t="str">
        <f>IF($C149&lt;&gt;"",_xlfn.XLOOKUP(C149,Table1[ID],Table1[notes]),"")</f>
        <v/>
      </c>
      <c r="W149" s="41" t="str">
        <f>IF(C149&lt;&gt;"",IF(_xlfn.FLOOR.MATH(C149,100)=0,"غير موزع",_xlfn.XLOOKUP(_xlfn.FLOOR.MATH(C149,100),Classes!$A$1:$A$8,Classes!$B$1:$B$8,"error")),"")</f>
        <v>القديس يوحنا الرسول</v>
      </c>
    </row>
    <row r="150" spans="1:23" s="1" customFormat="1">
      <c r="A150" s="3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=HYPERLINK("&amp;""""&amp;"https://raw.githubusercontent.com/KyrillosMorgan/preparatory/main/no_pic.jpg"),"")</f>
        <v>=HYPERLINK("https://raw.githubusercontent.com/KyrillosMorgan/preparatory/main/451.jpg",IMAGE("https://raw.githubusercontent.com/KyrillosMorgan/preparatory/main/451.jpg"))</v>
      </c>
      <c r="B150" s="3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>=IMAGE("https://raw.githubusercontent.com/KyrillosMorgan/preparatory/main/fingerprint.jpg")</v>
      </c>
      <c r="C150" s="38">
        <v>451</v>
      </c>
      <c r="D150" s="38" t="str">
        <f>IF(C150&lt;&gt;"",_xlfn.XLOOKUP(Class!C150,Table1[ID],Table1[fname]),"")</f>
        <v xml:space="preserve">فيليب امير منير </v>
      </c>
      <c r="E150" s="37" cm="1">
        <f t="array" ref="E150">IF((C150&lt;&gt;"")*(COUNTIF(Table2[ID],Class!C150)&lt;&gt;0),INDEX(Attendance_sorted!$A$1:$CV$500,MATCH(Class!C150,Attendance_sorted!$A$1:$A$500),COUNTIF(Table2[ID],Class!C150)+1),"")</f>
        <v>45289</v>
      </c>
      <c r="F150" s="38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>0</v>
      </c>
      <c r="G150" s="40" cm="1">
        <f t="array" aca="1" ref="G150" ca="1">IF(C150&lt;&gt;"",IF(F150*100/Table3[حساب الحضور من اخر عدد مرات]&gt;100,1,F150/Table3[حساب الحضور من اخر عدد مرات]),"")</f>
        <v>0</v>
      </c>
      <c r="H150" s="38" t="str">
        <f>IF(C150&lt;&gt;"",_xlfn.XLOOKUP(C150,Table1[ID],Table1[tel2]),"")</f>
        <v>01228178244</v>
      </c>
      <c r="I150" s="38" t="str">
        <f>IF(C150&lt;&gt;"",_xlfn.XLOOKUP(C150,Table1[ID],Table1[tel4]),"")</f>
        <v>01066208800</v>
      </c>
      <c r="J150" s="38" t="str">
        <f>IF(C150&lt;&gt;"",_xlfn.XLOOKUP(C150,Table1[ID],Table1[tel3]),"")</f>
        <v>01222535240</v>
      </c>
      <c r="K150" s="38" t="str">
        <f>IF(C150&lt;&gt;"",_xlfn.XLOOKUP(C150,Table1[ID],Table1[tel1]),"")</f>
        <v/>
      </c>
      <c r="L150" s="38" t="str">
        <f>IF($C150&lt;&gt;"",_xlfn.XLOOKUP(C150,Table1[ID],Table1[address1]),"")</f>
        <v>21/25</v>
      </c>
      <c r="M150" s="38" t="str">
        <f>IF($C150&lt;&gt;"",_xlfn.XLOOKUP(C150,Table1[ID],Table1[address2]),"")</f>
        <v>محمد مصطفى</v>
      </c>
      <c r="N150" s="38" t="str">
        <f>IF($C150&lt;&gt;"",_xlfn.XLOOKUP(C150,Table1[ID],Table1[address3]),"")</f>
        <v/>
      </c>
      <c r="O150" s="38" t="str">
        <f>IF($C150&lt;&gt;"",_xlfn.XLOOKUP(C150,Table1[ID],Table1[address4]),"")</f>
        <v>2</v>
      </c>
      <c r="P150" s="38" t="str">
        <f>IF($C150&lt;&gt;"",_xlfn.XLOOKUP(C150,Table1[ID],Table1[address5]),"")</f>
        <v>203</v>
      </c>
      <c r="Q150" s="38" t="str">
        <f>IF($C150&lt;&gt;"",_xlfn.XLOOKUP(C150,Table1[ID],Table1[address7]),"")</f>
        <v>السجل المدني</v>
      </c>
      <c r="R150" s="38" t="str">
        <f>IF($C150&lt;&gt;"",_xlfn.XLOOKUP(C150,Table1[ID],Table1[address6]),"")</f>
        <v>الزيتون</v>
      </c>
      <c r="S150" s="37">
        <f>IF($C150&lt;&gt;"",_xlfn.XLOOKUP(C150,Table1[ID],Table1[bdate]),"")</f>
        <v>39917</v>
      </c>
      <c r="T150" s="38" t="str">
        <f>IF($C150&lt;&gt;"",_xlfn.XLOOKUP(C150,Table1[ID],Table1[school_job]),"")</f>
        <v>الادفنتست</v>
      </c>
      <c r="U150" s="38" t="str">
        <f>IF($C150&lt;&gt;"",_xlfn.XLOOKUP(C150,Table1[ID],Table1[con_father]),"")</f>
        <v/>
      </c>
      <c r="V150" s="38" t="str">
        <f>IF($C150&lt;&gt;"",_xlfn.XLOOKUP(C150,Table1[ID],Table1[notes]),"")</f>
        <v/>
      </c>
      <c r="W150" s="41" t="str">
        <f>IF(C150&lt;&gt;"",IF(_xlfn.FLOOR.MATH(C150,100)=0,"غير موزع",_xlfn.XLOOKUP(_xlfn.FLOOR.MATH(C150,100),Classes!$A$1:$A$8,Classes!$B$1:$B$8,"error")),"")</f>
        <v>القديس يوحنا الرسول</v>
      </c>
    </row>
    <row r="151" spans="1:23" s="1" customFormat="1">
      <c r="A151" s="3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=HYPERLINK("&amp;""""&amp;"https://raw.githubusercontent.com/KyrillosMorgan/preparatory/main/no_pic.jpg"),"")</f>
        <v>=HYPERLINK("https://raw.githubusercontent.com/KyrillosMorgan/preparatory/main/no_pic.jpg</v>
      </c>
      <c r="B151" s="3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/>
      </c>
      <c r="C151" s="38">
        <v>510</v>
      </c>
      <c r="D151" s="38" t="str">
        <f>IF(C151&lt;&gt;"",_xlfn.XLOOKUP(Class!C151,Table1[ID],Table1[fname]),"")</f>
        <v xml:space="preserve">البرت امير سليمان </v>
      </c>
      <c r="E151" s="37" t="str" cm="1">
        <f t="array" ref="E151">IF((C151&lt;&gt;"")*(COUNTIF(Table2[ID],Class!C151)&lt;&gt;0),INDEX(Attendance_sorted!$A$1:$CV$500,MATCH(Class!C151,Attendance_sorted!$A$1:$A$500),COUNTIF(Table2[ID],Class!C151)+1),"")</f>
        <v/>
      </c>
      <c r="F151" s="38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>0</v>
      </c>
      <c r="G151" s="40" cm="1">
        <f t="array" aca="1" ref="G151" ca="1">IF(C151&lt;&gt;"",IF(F151*100/Table3[حساب الحضور من اخر عدد مرات]&gt;100,1,F151/Table3[حساب الحضور من اخر عدد مرات]),"")</f>
        <v>0</v>
      </c>
      <c r="H151" s="38" t="str">
        <f>IF(C151&lt;&gt;"",_xlfn.XLOOKUP(C151,Table1[ID],Table1[tel2]),"")</f>
        <v>01224571364</v>
      </c>
      <c r="I151" s="38" t="str">
        <f>IF(C151&lt;&gt;"",_xlfn.XLOOKUP(C151,Table1[ID],Table1[tel4]),"")</f>
        <v/>
      </c>
      <c r="J151" s="38" t="str">
        <f>IF(C151&lt;&gt;"",_xlfn.XLOOKUP(C151,Table1[ID],Table1[tel3]),"")</f>
        <v/>
      </c>
      <c r="K151" s="38" t="str">
        <f>IF(C151&lt;&gt;"",_xlfn.XLOOKUP(C151,Table1[ID],Table1[tel1]),"")</f>
        <v/>
      </c>
      <c r="L151" s="38" t="str">
        <f>IF($C151&lt;&gt;"",_xlfn.XLOOKUP(C151,Table1[ID],Table1[address1]),"")</f>
        <v>3</v>
      </c>
      <c r="M151" s="38" t="str">
        <f>IF($C151&lt;&gt;"",_xlfn.XLOOKUP(C151,Table1[ID],Table1[address2]),"")</f>
        <v>مصنع الزجاج</v>
      </c>
      <c r="N151" s="38" t="str">
        <f>IF($C151&lt;&gt;"",_xlfn.XLOOKUP(C151,Table1[ID],Table1[address3]),"")</f>
        <v>ميدان ابن الحكم</v>
      </c>
      <c r="O151" s="38" t="str">
        <f>IF($C151&lt;&gt;"",_xlfn.XLOOKUP(C151,Table1[ID],Table1[address4]),"")</f>
        <v>5</v>
      </c>
      <c r="P151" s="38" t="str">
        <f>IF($C151&lt;&gt;"",_xlfn.XLOOKUP(C151,Table1[ID],Table1[address5]),"")</f>
        <v>15</v>
      </c>
      <c r="Q151" s="38" t="str">
        <f>IF($C151&lt;&gt;"",_xlfn.XLOOKUP(C151,Table1[ID],Table1[address7]),"")</f>
        <v/>
      </c>
      <c r="R151" s="38" t="str">
        <f>IF($C151&lt;&gt;"",_xlfn.XLOOKUP(C151,Table1[ID],Table1[address6]),"")</f>
        <v>الزيتون</v>
      </c>
      <c r="S151" s="37">
        <f>IF($C151&lt;&gt;"",_xlfn.XLOOKUP(C151,Table1[ID],Table1[bdate]),"")</f>
        <v>40053</v>
      </c>
      <c r="T151" s="38" t="str">
        <f>IF($C151&lt;&gt;"",_xlfn.XLOOKUP(C151,Table1[ID],Table1[school_job]),"")</f>
        <v/>
      </c>
      <c r="U151" s="38" t="str">
        <f>IF($C151&lt;&gt;"",_xlfn.XLOOKUP(C151,Table1[ID],Table1[con_father]),"")</f>
        <v/>
      </c>
      <c r="V151" s="38" t="str">
        <f>IF($C151&lt;&gt;"",_xlfn.XLOOKUP(C151,Table1[ID],Table1[notes]),"")</f>
        <v/>
      </c>
      <c r="W151" s="41" t="str">
        <f>IF(C151&lt;&gt;"",IF(_xlfn.FLOOR.MATH(C151,100)=0,"غير موزع",_xlfn.XLOOKUP(_xlfn.FLOOR.MATH(C151,100),Classes!$A$1:$A$8,Classes!$B$1:$B$8,"error")),"")</f>
        <v>القديس متياس الرسول</v>
      </c>
    </row>
    <row r="152" spans="1:23" s="1" customFormat="1">
      <c r="A152" s="3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=HYPERLINK("&amp;""""&amp;"https://raw.githubusercontent.com/KyrillosMorgan/preparatory/main/no_pic.jpg"),"")</f>
        <v>=HYPERLINK("https://raw.githubusercontent.com/KyrillosMorgan/preparatory/main/no_pic.jpg</v>
      </c>
      <c r="B152" s="3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/>
      </c>
      <c r="C152" s="38">
        <v>512</v>
      </c>
      <c r="D152" s="38" t="str">
        <f>IF(C152&lt;&gt;"",_xlfn.XLOOKUP(Class!C152,Table1[ID],Table1[fname]),"")</f>
        <v xml:space="preserve">بولا تادرس حكيم </v>
      </c>
      <c r="E152" s="37" t="str" cm="1">
        <f t="array" ref="E152">IF((C152&lt;&gt;"")*(COUNTIF(Table2[ID],Class!C152)&lt;&gt;0),INDEX(Attendance_sorted!$A$1:$CV$500,MATCH(Class!C152,Attendance_sorted!$A$1:$A$500),COUNTIF(Table2[ID],Class!C152)+1),"")</f>
        <v/>
      </c>
      <c r="F152" s="38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>0</v>
      </c>
      <c r="G152" s="40" cm="1">
        <f t="array" aca="1" ref="G152" ca="1">IF(C152&lt;&gt;"",IF(F152*100/Table3[حساب الحضور من اخر عدد مرات]&gt;100,1,F152/Table3[حساب الحضور من اخر عدد مرات]),"")</f>
        <v>0</v>
      </c>
      <c r="H152" s="38" t="str">
        <f>IF(C152&lt;&gt;"",_xlfn.XLOOKUP(C152,Table1[ID],Table1[tel2]),"")</f>
        <v>01223356800</v>
      </c>
      <c r="I152" s="38" t="str">
        <f>IF(C152&lt;&gt;"",_xlfn.XLOOKUP(C152,Table1[ID],Table1[tel4]),"")</f>
        <v/>
      </c>
      <c r="J152" s="38" t="str">
        <f>IF(C152&lt;&gt;"",_xlfn.XLOOKUP(C152,Table1[ID],Table1[tel3]),"")</f>
        <v/>
      </c>
      <c r="K152" s="38" t="str">
        <f>IF(C152&lt;&gt;"",_xlfn.XLOOKUP(C152,Table1[ID],Table1[tel1]),"")</f>
        <v/>
      </c>
      <c r="L152" s="38" t="str">
        <f>IF($C152&lt;&gt;"",_xlfn.XLOOKUP(C152,Table1[ID],Table1[address1]),"")</f>
        <v/>
      </c>
      <c r="M152" s="38" t="str">
        <f>IF($C152&lt;&gt;"",_xlfn.XLOOKUP(C152,Table1[ID],Table1[address2]),"")</f>
        <v>ابو حشيش</v>
      </c>
      <c r="N152" s="38" t="str">
        <f>IF($C152&lt;&gt;"",_xlfn.XLOOKUP(C152,Table1[ID],Table1[address3]),"")</f>
        <v/>
      </c>
      <c r="O152" s="38" t="str">
        <f>IF($C152&lt;&gt;"",_xlfn.XLOOKUP(C152,Table1[ID],Table1[address4]),"")</f>
        <v/>
      </c>
      <c r="P152" s="38" t="str">
        <f>IF($C152&lt;&gt;"",_xlfn.XLOOKUP(C152,Table1[ID],Table1[address5]),"")</f>
        <v/>
      </c>
      <c r="Q152" s="38" t="str">
        <f>IF($C152&lt;&gt;"",_xlfn.XLOOKUP(C152,Table1[ID],Table1[address7]),"")</f>
        <v>مستشفى المعلمين</v>
      </c>
      <c r="R152" s="38" t="str">
        <f>IF($C152&lt;&gt;"",_xlfn.XLOOKUP(C152,Table1[ID],Table1[address6]),"")</f>
        <v>الزيتون</v>
      </c>
      <c r="S152" s="37">
        <f>IF($C152&lt;&gt;"",_xlfn.XLOOKUP(C152,Table1[ID],Table1[bdate]),"")</f>
        <v>39550</v>
      </c>
      <c r="T152" s="38" t="str">
        <f>IF($C152&lt;&gt;"",_xlfn.XLOOKUP(C152,Table1[ID],Table1[school_job]),"")</f>
        <v/>
      </c>
      <c r="U152" s="38" t="str">
        <f>IF($C152&lt;&gt;"",_xlfn.XLOOKUP(C152,Table1[ID],Table1[con_father]),"")</f>
        <v/>
      </c>
      <c r="V152" s="38" t="str">
        <f>IF($C152&lt;&gt;"",_xlfn.XLOOKUP(C152,Table1[ID],Table1[notes]),"")</f>
        <v/>
      </c>
      <c r="W152" s="41" t="str">
        <f>IF(C152&lt;&gt;"",IF(_xlfn.FLOOR.MATH(C152,100)=0,"غير موزع",_xlfn.XLOOKUP(_xlfn.FLOOR.MATH(C152,100),Classes!$A$1:$A$8,Classes!$B$1:$B$8,"error")),"")</f>
        <v>القديس متياس الرسول</v>
      </c>
    </row>
    <row r="153" spans="1:23" s="1" customFormat="1">
      <c r="A153" s="3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=HYPERLINK("&amp;""""&amp;"https://raw.githubusercontent.com/KyrillosMorgan/preparatory/main/no_pic.jpg"),"")</f>
        <v>=HYPERLINK("https://raw.githubusercontent.com/KyrillosMorgan/preparatory/main/no_pic.jpg</v>
      </c>
      <c r="B153" s="3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38">
        <v>513</v>
      </c>
      <c r="D153" s="38" t="str">
        <f>IF(C153&lt;&gt;"",_xlfn.XLOOKUP(Class!C153,Table1[ID],Table1[fname]),"")</f>
        <v xml:space="preserve">جرجس موريس ادور </v>
      </c>
      <c r="E153" s="37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38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>0</v>
      </c>
      <c r="G153" s="40" cm="1">
        <f t="array" aca="1" ref="G153" ca="1">IF(C153&lt;&gt;"",IF(F153*100/Table3[حساب الحضور من اخر عدد مرات]&gt;100,1,F153/Table3[حساب الحضور من اخر عدد مرات]),"")</f>
        <v>0</v>
      </c>
      <c r="H153" s="38" t="str">
        <f>IF(C153&lt;&gt;"",_xlfn.XLOOKUP(C153,Table1[ID],Table1[tel2]),"")</f>
        <v>01273302206</v>
      </c>
      <c r="I153" s="38" t="str">
        <f>IF(C153&lt;&gt;"",_xlfn.XLOOKUP(C153,Table1[ID],Table1[tel4]),"")</f>
        <v/>
      </c>
      <c r="J153" s="38" t="str">
        <f>IF(C153&lt;&gt;"",_xlfn.XLOOKUP(C153,Table1[ID],Table1[tel3]),"")</f>
        <v/>
      </c>
      <c r="K153" s="38" t="str">
        <f>IF(C153&lt;&gt;"",_xlfn.XLOOKUP(C153,Table1[ID],Table1[tel1]),"")</f>
        <v/>
      </c>
      <c r="L153" s="38" t="str">
        <f>IF($C153&lt;&gt;"",_xlfn.XLOOKUP(C153,Table1[ID],Table1[address1]),"")</f>
        <v>11</v>
      </c>
      <c r="M153" s="38" t="str">
        <f>IF($C153&lt;&gt;"",_xlfn.XLOOKUP(C153,Table1[ID],Table1[address2]),"")</f>
        <v>عثمان</v>
      </c>
      <c r="N153" s="38" t="str">
        <f>IF($C153&lt;&gt;"",_xlfn.XLOOKUP(C153,Table1[ID],Table1[address3]),"")</f>
        <v>طومانباي</v>
      </c>
      <c r="O153" s="38" t="str">
        <f>IF($C153&lt;&gt;"",_xlfn.XLOOKUP(C153,Table1[ID],Table1[address4]),"")</f>
        <v>6</v>
      </c>
      <c r="P153" s="38" t="str">
        <f>IF($C153&lt;&gt;"",_xlfn.XLOOKUP(C153,Table1[ID],Table1[address5]),"")</f>
        <v>22</v>
      </c>
      <c r="Q153" s="38" t="str">
        <f>IF($C153&lt;&gt;"",_xlfn.XLOOKUP(C153,Table1[ID],Table1[address7]),"")</f>
        <v>أمام  شركة الغاز</v>
      </c>
      <c r="R153" s="38" t="str">
        <f>IF($C153&lt;&gt;"",_xlfn.XLOOKUP(C153,Table1[ID],Table1[address6]),"")</f>
        <v>الزيتون</v>
      </c>
      <c r="S153" s="37">
        <f>IF($C153&lt;&gt;"",_xlfn.XLOOKUP(C153,Table1[ID],Table1[bdate]),"")</f>
        <v>39797</v>
      </c>
      <c r="T153" s="38" t="str">
        <f>IF($C153&lt;&gt;"",_xlfn.XLOOKUP(C153,Table1[ID],Table1[school_job]),"")</f>
        <v/>
      </c>
      <c r="U153" s="38" t="str">
        <f>IF($C153&lt;&gt;"",_xlfn.XLOOKUP(C153,Table1[ID],Table1[con_father]),"")</f>
        <v/>
      </c>
      <c r="V153" s="38" t="str">
        <f>IF($C153&lt;&gt;"",_xlfn.XLOOKUP(C153,Table1[ID],Table1[notes]),"")</f>
        <v/>
      </c>
      <c r="W153" s="41" t="str">
        <f>IF(C153&lt;&gt;"",IF(_xlfn.FLOOR.MATH(C153,100)=0,"غير موزع",_xlfn.XLOOKUP(_xlfn.FLOOR.MATH(C153,100),Classes!$A$1:$A$8,Classes!$B$1:$B$8,"error")),"")</f>
        <v>القديس متياس الرسول</v>
      </c>
    </row>
    <row r="154" spans="1:23" s="1" customFormat="1">
      <c r="A154" s="3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=HYPERLINK("&amp;""""&amp;"https://raw.githubusercontent.com/KyrillosMorgan/preparatory/main/no_pic.jpg"),"")</f>
        <v>=HYPERLINK("https://raw.githubusercontent.com/KyrillosMorgan/preparatory/main/no_pic.jpg</v>
      </c>
      <c r="B154" s="3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/>
      </c>
      <c r="C154" s="38">
        <v>514</v>
      </c>
      <c r="D154" s="38" t="str">
        <f>IF(C154&lt;&gt;"",_xlfn.XLOOKUP(Class!C154,Table1[ID],Table1[fname]),"")</f>
        <v>جورج عماد تادرس لبيب</v>
      </c>
      <c r="E154" s="37" t="str" cm="1">
        <f t="array" ref="E154">IF((C154&lt;&gt;"")*(COUNTIF(Table2[ID],Class!C154)&lt;&gt;0),INDEX(Attendance_sorted!$A$1:$CV$500,MATCH(Class!C154,Attendance_sorted!$A$1:$A$500),COUNTIF(Table2[ID],Class!C154)+1),"")</f>
        <v/>
      </c>
      <c r="F154" s="38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>0</v>
      </c>
      <c r="G154" s="40" cm="1">
        <f t="array" aca="1" ref="G154" ca="1">IF(C154&lt;&gt;"",IF(F154*100/Table3[حساب الحضور من اخر عدد مرات]&gt;100,1,F154/Table3[حساب الحضور من اخر عدد مرات]),"")</f>
        <v>0</v>
      </c>
      <c r="H154" s="38" t="str">
        <f>IF(C154&lt;&gt;"",_xlfn.XLOOKUP(C154,Table1[ID],Table1[tel2]),"")</f>
        <v>01226778896</v>
      </c>
      <c r="I154" s="38" t="str">
        <f>IF(C154&lt;&gt;"",_xlfn.XLOOKUP(C154,Table1[ID],Table1[tel4]),"")</f>
        <v/>
      </c>
      <c r="J154" s="38" t="str">
        <f>IF(C154&lt;&gt;"",_xlfn.XLOOKUP(C154,Table1[ID],Table1[tel3]),"")</f>
        <v/>
      </c>
      <c r="K154" s="38" t="str">
        <f>IF(C154&lt;&gt;"",_xlfn.XLOOKUP(C154,Table1[ID],Table1[tel1]),"")</f>
        <v/>
      </c>
      <c r="L154" s="38" t="str">
        <f>IF($C154&lt;&gt;"",_xlfn.XLOOKUP(C154,Table1[ID],Table1[address1]),"")</f>
        <v>158ب ابراج العز</v>
      </c>
      <c r="M154" s="38" t="str">
        <f>IF($C154&lt;&gt;"",_xlfn.XLOOKUP(C154,Table1[ID],Table1[address2]),"")</f>
        <v>طومانباي</v>
      </c>
      <c r="N154" s="38" t="str">
        <f>IF($C154&lt;&gt;"",_xlfn.XLOOKUP(C154,Table1[ID],Table1[address3]),"")</f>
        <v/>
      </c>
      <c r="O154" s="38" t="str">
        <f>IF($C154&lt;&gt;"",_xlfn.XLOOKUP(C154,Table1[ID],Table1[address4]),"")</f>
        <v>10</v>
      </c>
      <c r="P154" s="38" t="str">
        <f>IF($C154&lt;&gt;"",_xlfn.XLOOKUP(C154,Table1[ID],Table1[address5]),"")</f>
        <v>853</v>
      </c>
      <c r="Q154" s="38" t="str">
        <f>IF($C154&lt;&gt;"",_xlfn.XLOOKUP(C154,Table1[ID],Table1[address7]),"")</f>
        <v/>
      </c>
      <c r="R154" s="38" t="str">
        <f>IF($C154&lt;&gt;"",_xlfn.XLOOKUP(C154,Table1[ID],Table1[address6]),"")</f>
        <v>الزيتون</v>
      </c>
      <c r="S154" s="37">
        <f>IF($C154&lt;&gt;"",_xlfn.XLOOKUP(C154,Table1[ID],Table1[bdate]),"")</f>
        <v>39831</v>
      </c>
      <c r="T154" s="38" t="str">
        <f>IF($C154&lt;&gt;"",_xlfn.XLOOKUP(C154,Table1[ID],Table1[school_job]),"")</f>
        <v/>
      </c>
      <c r="U154" s="38" t="str">
        <f>IF($C154&lt;&gt;"",_xlfn.XLOOKUP(C154,Table1[ID],Table1[con_father]),"")</f>
        <v/>
      </c>
      <c r="V154" s="38" t="str">
        <f>IF($C154&lt;&gt;"",_xlfn.XLOOKUP(C154,Table1[ID],Table1[notes]),"")</f>
        <v/>
      </c>
      <c r="W154" s="41" t="str">
        <f>IF(C154&lt;&gt;"",IF(_xlfn.FLOOR.MATH(C154,100)=0,"غير موزع",_xlfn.XLOOKUP(_xlfn.FLOOR.MATH(C154,100),Classes!$A$1:$A$8,Classes!$B$1:$B$8,"error")),"")</f>
        <v>القديس متياس الرسول</v>
      </c>
    </row>
    <row r="155" spans="1:23" s="1" customFormat="1">
      <c r="A155" s="3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=HYPERLINK("&amp;""""&amp;"https://raw.githubusercontent.com/KyrillosMorgan/preparatory/main/no_pic.jpg"),"")</f>
        <v>=HYPERLINK("https://raw.githubusercontent.com/KyrillosMorgan/preparatory/main/515.jpg",IMAGE("https://raw.githubusercontent.com/KyrillosMorgan/preparatory/main/515.jpg"))</v>
      </c>
      <c r="B155" s="3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>=IMAGE("https://raw.githubusercontent.com/KyrillosMorgan/preparatory/main/fingerprint.jpg")</v>
      </c>
      <c r="C155" s="38">
        <v>515</v>
      </c>
      <c r="D155" s="38" t="str">
        <f>IF(C155&lt;&gt;"",_xlfn.XLOOKUP(Class!C155,Table1[ID],Table1[fname]),"")</f>
        <v xml:space="preserve">شارل شريف مكرم </v>
      </c>
      <c r="E155" s="37" cm="1">
        <f t="array" ref="E155">IF((C155&lt;&gt;"")*(COUNTIF(Table2[ID],Class!C155)&lt;&gt;0),INDEX(Attendance_sorted!$A$1:$CV$500,MATCH(Class!C155,Attendance_sorted!$A$1:$A$500),COUNTIF(Table2[ID],Class!C155)+1),"")</f>
        <v>45317</v>
      </c>
      <c r="F155" s="38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>1</v>
      </c>
      <c r="G155" s="40" cm="1">
        <f t="array" aca="1" ref="G155" ca="1">IF(C155&lt;&gt;"",IF(F155*100/Table3[حساب الحضور من اخر عدد مرات]&gt;100,1,F155/Table3[حساب الحضور من اخر عدد مرات]),"")</f>
        <v>0.1111111111111111</v>
      </c>
      <c r="H155" s="38" t="str">
        <f>IF(C155&lt;&gt;"",_xlfn.XLOOKUP(C155,Table1[ID],Table1[tel2]),"")</f>
        <v>01282331835</v>
      </c>
      <c r="I155" s="38" t="str">
        <f>IF(C155&lt;&gt;"",_xlfn.XLOOKUP(C155,Table1[ID],Table1[tel4]),"")</f>
        <v/>
      </c>
      <c r="J155" s="38" t="str">
        <f>IF(C155&lt;&gt;"",_xlfn.XLOOKUP(C155,Table1[ID],Table1[tel3]),"")</f>
        <v/>
      </c>
      <c r="K155" s="38" t="str">
        <f>IF(C155&lt;&gt;"",_xlfn.XLOOKUP(C155,Table1[ID],Table1[tel1]),"")</f>
        <v/>
      </c>
      <c r="L155" s="38" t="str">
        <f>IF($C155&lt;&gt;"",_xlfn.XLOOKUP(C155,Table1[ID],Table1[address1]),"")</f>
        <v>33/35</v>
      </c>
      <c r="M155" s="38" t="str">
        <f>IF($C155&lt;&gt;"",_xlfn.XLOOKUP(C155,Table1[ID],Table1[address2]),"")</f>
        <v>سنان</v>
      </c>
      <c r="N155" s="38" t="str">
        <f>IF($C155&lt;&gt;"",_xlfn.XLOOKUP(C155,Table1[ID],Table1[address3]),"")</f>
        <v/>
      </c>
      <c r="O155" s="38" t="str">
        <f>IF($C155&lt;&gt;"",_xlfn.XLOOKUP(C155,Table1[ID],Table1[address4]),"")</f>
        <v>1</v>
      </c>
      <c r="P155" s="38" t="str">
        <f>IF($C155&lt;&gt;"",_xlfn.XLOOKUP(C155,Table1[ID],Table1[address5]),"")</f>
        <v>2</v>
      </c>
      <c r="Q155" s="38" t="str">
        <f>IF($C155&lt;&gt;"",_xlfn.XLOOKUP(C155,Table1[ID],Table1[address7]),"")</f>
        <v>صيدلة بولا نشأت</v>
      </c>
      <c r="R155" s="38" t="str">
        <f>IF($C155&lt;&gt;"",_xlfn.XLOOKUP(C155,Table1[ID],Table1[address6]),"")</f>
        <v>الزيتون</v>
      </c>
      <c r="S155" s="37">
        <f>IF($C155&lt;&gt;"",_xlfn.XLOOKUP(C155,Table1[ID],Table1[bdate]),"")</f>
        <v>39986</v>
      </c>
      <c r="T155" s="38" t="str">
        <f>IF($C155&lt;&gt;"",_xlfn.XLOOKUP(C155,Table1[ID],Table1[school_job]),"")</f>
        <v>المعارف الحديثة لغات</v>
      </c>
      <c r="U155" s="38" t="str">
        <f>IF($C155&lt;&gt;"",_xlfn.XLOOKUP(C155,Table1[ID],Table1[con_father]),"")</f>
        <v/>
      </c>
      <c r="V155" s="38" t="str">
        <f>IF($C155&lt;&gt;"",_xlfn.XLOOKUP(C155,Table1[ID],Table1[notes]),"")</f>
        <v/>
      </c>
      <c r="W155" s="41" t="str">
        <f>IF(C155&lt;&gt;"",IF(_xlfn.FLOOR.MATH(C155,100)=0,"غير موزع",_xlfn.XLOOKUP(_xlfn.FLOOR.MATH(C155,100),Classes!$A$1:$A$8,Classes!$B$1:$B$8,"error")),"")</f>
        <v>القديس متياس الرسول</v>
      </c>
    </row>
    <row r="156" spans="1:23" s="1" customFormat="1">
      <c r="A156" s="3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=HYPERLINK("&amp;""""&amp;"https://raw.githubusercontent.com/KyrillosMorgan/preparatory/main/no_pic.jpg"),"")</f>
        <v>=HYPERLINK("https://raw.githubusercontent.com/KyrillosMorgan/preparatory/main/no_pic.jpg</v>
      </c>
      <c r="B156" s="3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38">
        <v>516</v>
      </c>
      <c r="D156" s="38" t="str">
        <f>IF(C156&lt;&gt;"",_xlfn.XLOOKUP(Class!C156,Table1[ID],Table1[fname]),"")</f>
        <v>فادي ميلاد سمير جرجس</v>
      </c>
      <c r="E156" s="37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38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>0</v>
      </c>
      <c r="G156" s="40" cm="1">
        <f t="array" aca="1" ref="G156" ca="1">IF(C156&lt;&gt;"",IF(F156*100/Table3[حساب الحضور من اخر عدد مرات]&gt;100,1,F156/Table3[حساب الحضور من اخر عدد مرات]),"")</f>
        <v>0</v>
      </c>
      <c r="H156" s="38" t="str">
        <f>IF(C156&lt;&gt;"",_xlfn.XLOOKUP(C156,Table1[ID],Table1[tel2]),"")</f>
        <v>01208497754</v>
      </c>
      <c r="I156" s="38" t="str">
        <f>IF(C156&lt;&gt;"",_xlfn.XLOOKUP(C156,Table1[ID],Table1[tel4]),"")</f>
        <v/>
      </c>
      <c r="J156" s="38" t="str">
        <f>IF(C156&lt;&gt;"",_xlfn.XLOOKUP(C156,Table1[ID],Table1[tel3]),"")</f>
        <v/>
      </c>
      <c r="K156" s="38" t="str">
        <f>IF(C156&lt;&gt;"",_xlfn.XLOOKUP(C156,Table1[ID],Table1[tel1]),"")</f>
        <v/>
      </c>
      <c r="L156" s="38" t="str">
        <f>IF($C156&lt;&gt;"",_xlfn.XLOOKUP(C156,Table1[ID],Table1[address1]),"")</f>
        <v>6</v>
      </c>
      <c r="M156" s="38" t="str">
        <f>IF($C156&lt;&gt;"",_xlfn.XLOOKUP(C156,Table1[ID],Table1[address2]),"")</f>
        <v>الكافوري</v>
      </c>
      <c r="N156" s="38" t="str">
        <f>IF($C156&lt;&gt;"",_xlfn.XLOOKUP(C156,Table1[ID],Table1[address3]),"")</f>
        <v/>
      </c>
      <c r="O156" s="38" t="str">
        <f>IF($C156&lt;&gt;"",_xlfn.XLOOKUP(C156,Table1[ID],Table1[address4]),"")</f>
        <v/>
      </c>
      <c r="P156" s="38" t="str">
        <f>IF($C156&lt;&gt;"",_xlfn.XLOOKUP(C156,Table1[ID],Table1[address5]),"")</f>
        <v/>
      </c>
      <c r="Q156" s="38" t="str">
        <f>IF($C156&lt;&gt;"",_xlfn.XLOOKUP(C156,Table1[ID],Table1[address7]),"")</f>
        <v/>
      </c>
      <c r="R156" s="38" t="str">
        <f>IF($C156&lt;&gt;"",_xlfn.XLOOKUP(C156,Table1[ID],Table1[address6]),"")</f>
        <v>الزيتون</v>
      </c>
      <c r="S156" s="37">
        <f>IF($C156&lt;&gt;"",_xlfn.XLOOKUP(C156,Table1[ID],Table1[bdate]),"")</f>
        <v>39829</v>
      </c>
      <c r="T156" s="38" t="str">
        <f>IF($C156&lt;&gt;"",_xlfn.XLOOKUP(C156,Table1[ID],Table1[school_job]),"")</f>
        <v/>
      </c>
      <c r="U156" s="38" t="str">
        <f>IF($C156&lt;&gt;"",_xlfn.XLOOKUP(C156,Table1[ID],Table1[con_father]),"")</f>
        <v/>
      </c>
      <c r="V156" s="38" t="str">
        <f>IF($C156&lt;&gt;"",_xlfn.XLOOKUP(C156,Table1[ID],Table1[notes]),"")</f>
        <v/>
      </c>
      <c r="W156" s="41" t="str">
        <f>IF(C156&lt;&gt;"",IF(_xlfn.FLOOR.MATH(C156,100)=0,"غير موزع",_xlfn.XLOOKUP(_xlfn.FLOOR.MATH(C156,100),Classes!$A$1:$A$8,Classes!$B$1:$B$8,"error")),"")</f>
        <v>القديس متياس الرسول</v>
      </c>
    </row>
    <row r="157" spans="1:23" s="1" customFormat="1">
      <c r="A157" s="3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=HYPERLINK("&amp;""""&amp;"https://raw.githubusercontent.com/KyrillosMorgan/preparatory/main/no_pic.jpg"),"")</f>
        <v>=HYPERLINK("https://raw.githubusercontent.com/KyrillosMorgan/preparatory/main/519.jpg",IMAGE("https://raw.githubusercontent.com/KyrillosMorgan/preparatory/main/519.jpg"))</v>
      </c>
      <c r="B157" s="3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>=IMAGE("https://raw.githubusercontent.com/KyrillosMorgan/preparatory/main/fingerprint.jpg")</v>
      </c>
      <c r="C157" s="38">
        <v>519</v>
      </c>
      <c r="D157" s="38" t="str">
        <f>IF(C157&lt;&gt;"",_xlfn.XLOOKUP(Class!C157,Table1[ID],Table1[fname]),"")</f>
        <v xml:space="preserve">كيرلس امير عطية </v>
      </c>
      <c r="E157" s="37" cm="1">
        <f t="array" ref="E157">IF((C157&lt;&gt;"")*(COUNTIF(Table2[ID],Class!C157)&lt;&gt;0),INDEX(Attendance_sorted!$A$1:$CV$500,MATCH(Class!C157,Attendance_sorted!$A$1:$A$500),COUNTIF(Table2[ID],Class!C157)+1),"")</f>
        <v>45331</v>
      </c>
      <c r="F157" s="38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>2</v>
      </c>
      <c r="G157" s="40" cm="1">
        <f t="array" aca="1" ref="G157" ca="1">IF(C157&lt;&gt;"",IF(F157*100/Table3[حساب الحضور من اخر عدد مرات]&gt;100,1,F157/Table3[حساب الحضور من اخر عدد مرات]),"")</f>
        <v>0.22222222222222221</v>
      </c>
      <c r="H157" s="38" t="str">
        <f>IF(C157&lt;&gt;"",_xlfn.XLOOKUP(C157,Table1[ID],Table1[tel2]),"")</f>
        <v>01277969329</v>
      </c>
      <c r="I157" s="38" t="str">
        <f>IF(C157&lt;&gt;"",_xlfn.XLOOKUP(C157,Table1[ID],Table1[tel4]),"")</f>
        <v/>
      </c>
      <c r="J157" s="38" t="str">
        <f>IF(C157&lt;&gt;"",_xlfn.XLOOKUP(C157,Table1[ID],Table1[tel3]),"")</f>
        <v/>
      </c>
      <c r="K157" s="38" t="str">
        <f>IF(C157&lt;&gt;"",_xlfn.XLOOKUP(C157,Table1[ID],Table1[tel1]),"")</f>
        <v/>
      </c>
      <c r="L157" s="38" t="str">
        <f>IF($C157&lt;&gt;"",_xlfn.XLOOKUP(C157,Table1[ID],Table1[address1]),"")</f>
        <v>4</v>
      </c>
      <c r="M157" s="38" t="str">
        <f>IF($C157&lt;&gt;"",_xlfn.XLOOKUP(C157,Table1[ID],Table1[address2]),"")</f>
        <v>رشدي</v>
      </c>
      <c r="N157" s="38" t="str">
        <f>IF($C157&lt;&gt;"",_xlfn.XLOOKUP(C157,Table1[ID],Table1[address3]),"")</f>
        <v/>
      </c>
      <c r="O157" s="38" t="str">
        <f>IF($C157&lt;&gt;"",_xlfn.XLOOKUP(C157,Table1[ID],Table1[address4]),"")</f>
        <v/>
      </c>
      <c r="P157" s="38" t="str">
        <f>IF($C157&lt;&gt;"",_xlfn.XLOOKUP(C157,Table1[ID],Table1[address5]),"")</f>
        <v/>
      </c>
      <c r="Q157" s="38" t="str">
        <f>IF($C157&lt;&gt;"",_xlfn.XLOOKUP(C157,Table1[ID],Table1[address7]),"")</f>
        <v>مكوجي ابو مينا</v>
      </c>
      <c r="R157" s="38" t="str">
        <f>IF($C157&lt;&gt;"",_xlfn.XLOOKUP(C157,Table1[ID],Table1[address6]),"")</f>
        <v>الزيتون</v>
      </c>
      <c r="S157" s="37">
        <f>IF($C157&lt;&gt;"",_xlfn.XLOOKUP(C157,Table1[ID],Table1[bdate]),"")</f>
        <v>39871</v>
      </c>
      <c r="T157" s="38" t="str">
        <f>IF($C157&lt;&gt;"",_xlfn.XLOOKUP(C157,Table1[ID],Table1[school_job]),"")</f>
        <v/>
      </c>
      <c r="U157" s="38" t="str">
        <f>IF($C157&lt;&gt;"",_xlfn.XLOOKUP(C157,Table1[ID],Table1[con_father]),"")</f>
        <v/>
      </c>
      <c r="V157" s="38" t="str">
        <f>IF($C157&lt;&gt;"",_xlfn.XLOOKUP(C157,Table1[ID],Table1[notes]),"")</f>
        <v/>
      </c>
      <c r="W157" s="41" t="str">
        <f>IF(C157&lt;&gt;"",IF(_xlfn.FLOOR.MATH(C157,100)=0,"غير موزع",_xlfn.XLOOKUP(_xlfn.FLOOR.MATH(C157,100),Classes!$A$1:$A$8,Classes!$B$1:$B$8,"error")),"")</f>
        <v>القديس متياس الرسول</v>
      </c>
    </row>
    <row r="158" spans="1:23" s="1" customFormat="1">
      <c r="A158" s="3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=HYPERLINK("&amp;""""&amp;"https://raw.githubusercontent.com/KyrillosMorgan/preparatory/main/no_pic.jpg"),"")</f>
        <v>=HYPERLINK("https://raw.githubusercontent.com/KyrillosMorgan/preparatory/main/no_pic.jpg</v>
      </c>
      <c r="B158" s="3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38">
        <v>520</v>
      </c>
      <c r="D158" s="38" t="str">
        <f>IF(C158&lt;&gt;"",_xlfn.XLOOKUP(Class!C158,Table1[ID],Table1[fname]),"")</f>
        <v xml:space="preserve">كيرلس روماني اسحق </v>
      </c>
      <c r="E158" s="3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38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>0</v>
      </c>
      <c r="G158" s="40" cm="1">
        <f t="array" aca="1" ref="G158" ca="1">IF(C158&lt;&gt;"",IF(F158*100/Table3[حساب الحضور من اخر عدد مرات]&gt;100,1,F158/Table3[حساب الحضور من اخر عدد مرات]),"")</f>
        <v>0</v>
      </c>
      <c r="H158" s="38" t="str">
        <f>IF(C158&lt;&gt;"",_xlfn.XLOOKUP(C158,Table1[ID],Table1[tel2]),"")</f>
        <v>01226226754</v>
      </c>
      <c r="I158" s="38" t="str">
        <f>IF(C158&lt;&gt;"",_xlfn.XLOOKUP(C158,Table1[ID],Table1[tel4]),"")</f>
        <v/>
      </c>
      <c r="J158" s="38" t="str">
        <f>IF(C158&lt;&gt;"",_xlfn.XLOOKUP(C158,Table1[ID],Table1[tel3]),"")</f>
        <v/>
      </c>
      <c r="K158" s="38" t="str">
        <f>IF(C158&lt;&gt;"",_xlfn.XLOOKUP(C158,Table1[ID],Table1[tel1]),"")</f>
        <v/>
      </c>
      <c r="L158" s="38" t="str">
        <f>IF($C158&lt;&gt;"",_xlfn.XLOOKUP(C158,Table1[ID],Table1[address1]),"")</f>
        <v/>
      </c>
      <c r="M158" s="38" t="str">
        <f>IF($C158&lt;&gt;"",_xlfn.XLOOKUP(C158,Table1[ID],Table1[address2]),"")</f>
        <v>عبد القادر مصطفى</v>
      </c>
      <c r="N158" s="38" t="str">
        <f>IF($C158&lt;&gt;"",_xlfn.XLOOKUP(C158,Table1[ID],Table1[address3]),"")</f>
        <v>محمد فكري</v>
      </c>
      <c r="O158" s="38" t="str">
        <f>IF($C158&lt;&gt;"",_xlfn.XLOOKUP(C158,Table1[ID],Table1[address4]),"")</f>
        <v>2</v>
      </c>
      <c r="P158" s="38" t="str">
        <f>IF($C158&lt;&gt;"",_xlfn.XLOOKUP(C158,Table1[ID],Table1[address5]),"")</f>
        <v>6</v>
      </c>
      <c r="Q158" s="38" t="str">
        <f>IF($C158&lt;&gt;"",_xlfn.XLOOKUP(C158,Table1[ID],Table1[address7]),"")</f>
        <v>عزبة النخل</v>
      </c>
      <c r="R158" s="38" t="str">
        <f>IF($C158&lt;&gt;"",_xlfn.XLOOKUP(C158,Table1[ID],Table1[address6]),"")</f>
        <v>عزبه النخل</v>
      </c>
      <c r="S158" s="37">
        <f>IF($C158&lt;&gt;"",_xlfn.XLOOKUP(C158,Table1[ID],Table1[bdate]),"")</f>
        <v>39881</v>
      </c>
      <c r="T158" s="38" t="str">
        <f>IF($C158&lt;&gt;"",_xlfn.XLOOKUP(C158,Table1[ID],Table1[school_job]),"")</f>
        <v/>
      </c>
      <c r="U158" s="38" t="str">
        <f>IF($C158&lt;&gt;"",_xlfn.XLOOKUP(C158,Table1[ID],Table1[con_father]),"")</f>
        <v/>
      </c>
      <c r="V158" s="38" t="str">
        <f>IF($C158&lt;&gt;"",_xlfn.XLOOKUP(C158,Table1[ID],Table1[notes]),"")</f>
        <v/>
      </c>
      <c r="W158" s="41" t="str">
        <f>IF(C158&lt;&gt;"",IF(_xlfn.FLOOR.MATH(C158,100)=0,"غير موزع",_xlfn.XLOOKUP(_xlfn.FLOOR.MATH(C158,100),Classes!$A$1:$A$8,Classes!$B$1:$B$8,"error")),"")</f>
        <v>القديس متياس الرسول</v>
      </c>
    </row>
    <row r="159" spans="1:23" s="1" customFormat="1">
      <c r="A159" s="3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=HYPERLINK("&amp;""""&amp;"https://raw.githubusercontent.com/KyrillosMorgan/preparatory/main/no_pic.jpg"),"")</f>
        <v>=HYPERLINK("https://raw.githubusercontent.com/KyrillosMorgan/preparatory/main/no_pic.jpg</v>
      </c>
      <c r="B159" s="3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/>
      </c>
      <c r="C159" s="38">
        <v>521</v>
      </c>
      <c r="D159" s="38" t="str">
        <f>IF(C159&lt;&gt;"",_xlfn.XLOOKUP(Class!C159,Table1[ID],Table1[fname]),"")</f>
        <v xml:space="preserve">كيرلس سامي شحاته </v>
      </c>
      <c r="E159" s="37" t="str" cm="1">
        <f t="array" ref="E159">IF((C159&lt;&gt;"")*(COUNTIF(Table2[ID],Class!C159)&lt;&gt;0),INDEX(Attendance_sorted!$A$1:$CV$500,MATCH(Class!C159,Attendance_sorted!$A$1:$A$500),COUNTIF(Table2[ID],Class!C159)+1),"")</f>
        <v/>
      </c>
      <c r="F159" s="38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>0</v>
      </c>
      <c r="G159" s="40" cm="1">
        <f t="array" aca="1" ref="G159" ca="1">IF(C159&lt;&gt;"",IF(F159*100/Table3[حساب الحضور من اخر عدد مرات]&gt;100,1,F159/Table3[حساب الحضور من اخر عدد مرات]),"")</f>
        <v>0</v>
      </c>
      <c r="H159" s="38" t="str">
        <f>IF(C159&lt;&gt;"",_xlfn.XLOOKUP(C159,Table1[ID],Table1[tel2]),"")</f>
        <v>01272251998</v>
      </c>
      <c r="I159" s="38" t="str">
        <f>IF(C159&lt;&gt;"",_xlfn.XLOOKUP(C159,Table1[ID],Table1[tel4]),"")</f>
        <v/>
      </c>
      <c r="J159" s="38" t="str">
        <f>IF(C159&lt;&gt;"",_xlfn.XLOOKUP(C159,Table1[ID],Table1[tel3]),"")</f>
        <v/>
      </c>
      <c r="K159" s="38" t="str">
        <f>IF(C159&lt;&gt;"",_xlfn.XLOOKUP(C159,Table1[ID],Table1[tel1]),"")</f>
        <v/>
      </c>
      <c r="L159" s="38" t="str">
        <f>IF($C159&lt;&gt;"",_xlfn.XLOOKUP(C159,Table1[ID],Table1[address1]),"")</f>
        <v>9</v>
      </c>
      <c r="M159" s="38" t="str">
        <f>IF($C159&lt;&gt;"",_xlfn.XLOOKUP(C159,Table1[ID],Table1[address2]),"")</f>
        <v>عثمان</v>
      </c>
      <c r="N159" s="38" t="str">
        <f>IF($C159&lt;&gt;"",_xlfn.XLOOKUP(C159,Table1[ID],Table1[address3]),"")</f>
        <v>طومانباي</v>
      </c>
      <c r="O159" s="38" t="str">
        <f>IF($C159&lt;&gt;"",_xlfn.XLOOKUP(C159,Table1[ID],Table1[address4]),"")</f>
        <v/>
      </c>
      <c r="P159" s="38" t="str">
        <f>IF($C159&lt;&gt;"",_xlfn.XLOOKUP(C159,Table1[ID],Table1[address5]),"")</f>
        <v/>
      </c>
      <c r="Q159" s="38" t="str">
        <f>IF($C159&lt;&gt;"",_xlfn.XLOOKUP(C159,Table1[ID],Table1[address7]),"")</f>
        <v>أمام  شركة الغاز</v>
      </c>
      <c r="R159" s="38" t="str">
        <f>IF($C159&lt;&gt;"",_xlfn.XLOOKUP(C159,Table1[ID],Table1[address6]),"")</f>
        <v>الزيتون</v>
      </c>
      <c r="S159" s="37">
        <f>IF($C159&lt;&gt;"",_xlfn.XLOOKUP(C159,Table1[ID],Table1[bdate]),"")</f>
        <v>39881</v>
      </c>
      <c r="T159" s="38" t="str">
        <f>IF($C159&lt;&gt;"",_xlfn.XLOOKUP(C159,Table1[ID],Table1[school_job]),"")</f>
        <v/>
      </c>
      <c r="U159" s="38" t="str">
        <f>IF($C159&lt;&gt;"",_xlfn.XLOOKUP(C159,Table1[ID],Table1[con_father]),"")</f>
        <v/>
      </c>
      <c r="V159" s="38" t="str">
        <f>IF($C159&lt;&gt;"",_xlfn.XLOOKUP(C159,Table1[ID],Table1[notes]),"")</f>
        <v/>
      </c>
      <c r="W159" s="41" t="str">
        <f>IF(C159&lt;&gt;"",IF(_xlfn.FLOOR.MATH(C159,100)=0,"غير موزع",_xlfn.XLOOKUP(_xlfn.FLOOR.MATH(C159,100),Classes!$A$1:$A$8,Classes!$B$1:$B$8,"error")),"")</f>
        <v>القديس متياس الرسول</v>
      </c>
    </row>
    <row r="160" spans="1:23" s="1" customFormat="1">
      <c r="A160" s="3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=HYPERLINK("&amp;""""&amp;"https://raw.githubusercontent.com/KyrillosMorgan/preparatory/main/no_pic.jpg"),"")</f>
        <v>=HYPERLINK("https://raw.githubusercontent.com/KyrillosMorgan/preparatory/main/523.jpg",IMAGE("https://raw.githubusercontent.com/KyrillosMorgan/preparatory/main/523.jpg"))</v>
      </c>
      <c r="B160" s="3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>=IMAGE("https://raw.githubusercontent.com/KyrillosMorgan/preparatory/main/fingerprint.jpg")</v>
      </c>
      <c r="C160" s="38">
        <v>523</v>
      </c>
      <c r="D160" s="38" t="str">
        <f>IF(C160&lt;&gt;"",_xlfn.XLOOKUP(Class!C160,Table1[ID],Table1[fname]),"")</f>
        <v xml:space="preserve">مارتن نادر جابر </v>
      </c>
      <c r="E160" s="37" cm="1">
        <f t="array" ref="E160">IF((C160&lt;&gt;"")*(COUNTIF(Table2[ID],Class!C160)&lt;&gt;0),INDEX(Attendance_sorted!$A$1:$CV$500,MATCH(Class!C160,Attendance_sorted!$A$1:$A$500),COUNTIF(Table2[ID],Class!C160)+1),"")</f>
        <v>45317</v>
      </c>
      <c r="F160" s="38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>2</v>
      </c>
      <c r="G160" s="40" cm="1">
        <f t="array" aca="1" ref="G160" ca="1">IF(C160&lt;&gt;"",IF(F160*100/Table3[حساب الحضور من اخر عدد مرات]&gt;100,1,F160/Table3[حساب الحضور من اخر عدد مرات]),"")</f>
        <v>0.22222222222222221</v>
      </c>
      <c r="H160" s="38" t="str">
        <f>IF(C160&lt;&gt;"",_xlfn.XLOOKUP(C160,Table1[ID],Table1[tel2]),"")</f>
        <v>01212169781</v>
      </c>
      <c r="I160" s="38" t="str">
        <f>IF(C160&lt;&gt;"",_xlfn.XLOOKUP(C160,Table1[ID],Table1[tel4]),"")</f>
        <v>01200439667</v>
      </c>
      <c r="J160" s="38" t="str">
        <f>IF(C160&lt;&gt;"",_xlfn.XLOOKUP(C160,Table1[ID],Table1[tel3]),"")</f>
        <v>01006056253</v>
      </c>
      <c r="K160" s="38" t="str">
        <f>IF(C160&lt;&gt;"",_xlfn.XLOOKUP(C160,Table1[ID],Table1[tel1]),"")</f>
        <v/>
      </c>
      <c r="L160" s="38" t="str">
        <f>IF($C160&lt;&gt;"",_xlfn.XLOOKUP(C160,Table1[ID],Table1[address1]),"")</f>
        <v>6أ</v>
      </c>
      <c r="M160" s="38" t="str">
        <f>IF($C160&lt;&gt;"",_xlfn.XLOOKUP(C160,Table1[ID],Table1[address2]),"")</f>
        <v>سليم الاول</v>
      </c>
      <c r="N160" s="38" t="str">
        <f>IF($C160&lt;&gt;"",_xlfn.XLOOKUP(C160,Table1[ID],Table1[address3]),"")</f>
        <v/>
      </c>
      <c r="O160" s="38" t="str">
        <f>IF($C160&lt;&gt;"",_xlfn.XLOOKUP(C160,Table1[ID],Table1[address4]),"")</f>
        <v>11</v>
      </c>
      <c r="P160" s="38" t="str">
        <f>IF($C160&lt;&gt;"",_xlfn.XLOOKUP(C160,Table1[ID],Table1[address5]),"")</f>
        <v>42</v>
      </c>
      <c r="Q160" s="38" t="str">
        <f>IF($C160&lt;&gt;"",_xlfn.XLOOKUP(C160,Table1[ID],Table1[address7]),"")</f>
        <v>سوبر ماركت العصيم</v>
      </c>
      <c r="R160" s="38" t="str">
        <f>IF($C160&lt;&gt;"",_xlfn.XLOOKUP(C160,Table1[ID],Table1[address6]),"")</f>
        <v>الزيتون</v>
      </c>
      <c r="S160" s="37">
        <f>IF($C160&lt;&gt;"",_xlfn.XLOOKUP(C160,Table1[ID],Table1[bdate]),"")</f>
        <v>39461</v>
      </c>
      <c r="T160" s="38" t="str">
        <f>IF($C160&lt;&gt;"",_xlfn.XLOOKUP(C160,Table1[ID],Table1[school_job]),"")</f>
        <v>الادفنتست</v>
      </c>
      <c r="U160" s="38" t="str">
        <f>IF($C160&lt;&gt;"",_xlfn.XLOOKUP(C160,Table1[ID],Table1[con_father]),"")</f>
        <v/>
      </c>
      <c r="V160" s="38" t="str">
        <f>IF($C160&lt;&gt;"",_xlfn.XLOOKUP(C160,Table1[ID],Table1[notes]),"")</f>
        <v/>
      </c>
      <c r="W160" s="41" t="str">
        <f>IF(C160&lt;&gt;"",IF(_xlfn.FLOOR.MATH(C160,100)=0,"غير موزع",_xlfn.XLOOKUP(_xlfn.FLOOR.MATH(C160,100),Classes!$A$1:$A$8,Classes!$B$1:$B$8,"error")),"")</f>
        <v>القديس متياس الرسول</v>
      </c>
    </row>
    <row r="161" spans="1:23" s="1" customFormat="1">
      <c r="A161" s="3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=HYPERLINK("&amp;""""&amp;"https://raw.githubusercontent.com/KyrillosMorgan/preparatory/main/no_pic.jpg"),"")</f>
        <v>=HYPERLINK("https://raw.githubusercontent.com/KyrillosMorgan/preparatory/main/no_pic.jpg</v>
      </c>
      <c r="B161" s="3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38">
        <v>524</v>
      </c>
      <c r="D161" s="38" t="str">
        <f>IF(C161&lt;&gt;"",_xlfn.XLOOKUP(Class!C161,Table1[ID],Table1[fname]),"")</f>
        <v xml:space="preserve">مارك جاك جميل </v>
      </c>
      <c r="E161" s="37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38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>0</v>
      </c>
      <c r="G161" s="40" cm="1">
        <f t="array" aca="1" ref="G161" ca="1">IF(C161&lt;&gt;"",IF(F161*100/Table3[حساب الحضور من اخر عدد مرات]&gt;100,1,F161/Table3[حساب الحضور من اخر عدد مرات]),"")</f>
        <v>0</v>
      </c>
      <c r="H161" s="38" t="str">
        <f>IF(C161&lt;&gt;"",_xlfn.XLOOKUP(C161,Table1[ID],Table1[tel2]),"")</f>
        <v>01203343883</v>
      </c>
      <c r="I161" s="38" t="str">
        <f>IF(C161&lt;&gt;"",_xlfn.XLOOKUP(C161,Table1[ID],Table1[tel4]),"")</f>
        <v/>
      </c>
      <c r="J161" s="38" t="str">
        <f>IF(C161&lt;&gt;"",_xlfn.XLOOKUP(C161,Table1[ID],Table1[tel3]),"")</f>
        <v/>
      </c>
      <c r="K161" s="38" t="str">
        <f>IF(C161&lt;&gt;"",_xlfn.XLOOKUP(C161,Table1[ID],Table1[tel1]),"")</f>
        <v/>
      </c>
      <c r="L161" s="38" t="str">
        <f>IF($C161&lt;&gt;"",_xlfn.XLOOKUP(C161,Table1[ID],Table1[address1]),"")</f>
        <v/>
      </c>
      <c r="M161" s="38" t="str">
        <f>IF($C161&lt;&gt;"",_xlfn.XLOOKUP(C161,Table1[ID],Table1[address2]),"")</f>
        <v>قباء</v>
      </c>
      <c r="N161" s="38" t="str">
        <f>IF($C161&lt;&gt;"",_xlfn.XLOOKUP(C161,Table1[ID],Table1[address3]),"")</f>
        <v/>
      </c>
      <c r="O161" s="38" t="str">
        <f>IF($C161&lt;&gt;"",_xlfn.XLOOKUP(C161,Table1[ID],Table1[address4]),"")</f>
        <v/>
      </c>
      <c r="P161" s="38" t="str">
        <f>IF($C161&lt;&gt;"",_xlfn.XLOOKUP(C161,Table1[ID],Table1[address5]),"")</f>
        <v/>
      </c>
      <c r="Q161" s="38" t="str">
        <f>IF($C161&lt;&gt;"",_xlfn.XLOOKUP(C161,Table1[ID],Table1[address7]),"")</f>
        <v/>
      </c>
      <c r="R161" s="38" t="str">
        <f>IF($C161&lt;&gt;"",_xlfn.XLOOKUP(C161,Table1[ID],Table1[address6]),"")</f>
        <v>الزيتون</v>
      </c>
      <c r="S161" s="37">
        <f>IF($C161&lt;&gt;"",_xlfn.XLOOKUP(C161,Table1[ID],Table1[bdate]),"")</f>
        <v>39467</v>
      </c>
      <c r="T161" s="38" t="str">
        <f>IF($C161&lt;&gt;"",_xlfn.XLOOKUP(C161,Table1[ID],Table1[school_job]),"")</f>
        <v/>
      </c>
      <c r="U161" s="38" t="str">
        <f>IF($C161&lt;&gt;"",_xlfn.XLOOKUP(C161,Table1[ID],Table1[con_father]),"")</f>
        <v/>
      </c>
      <c r="V161" s="38" t="str">
        <f>IF($C161&lt;&gt;"",_xlfn.XLOOKUP(C161,Table1[ID],Table1[notes]),"")</f>
        <v/>
      </c>
      <c r="W161" s="41" t="str">
        <f>IF(C161&lt;&gt;"",IF(_xlfn.FLOOR.MATH(C161,100)=0,"غير موزع",_xlfn.XLOOKUP(_xlfn.FLOOR.MATH(C161,100),Classes!$A$1:$A$8,Classes!$B$1:$B$8,"error")),"")</f>
        <v>القديس متياس الرسول</v>
      </c>
    </row>
    <row r="162" spans="1:23" s="1" customFormat="1">
      <c r="A162" s="3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=HYPERLINK("&amp;""""&amp;"https://raw.githubusercontent.com/KyrillosMorgan/preparatory/main/no_pic.jpg"),"")</f>
        <v>=HYPERLINK("https://raw.githubusercontent.com/KyrillosMorgan/preparatory/main/525.jpg",IMAGE("https://raw.githubusercontent.com/KyrillosMorgan/preparatory/main/525.jpg"))</v>
      </c>
      <c r="B162" s="3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>=IMAGE("https://raw.githubusercontent.com/KyrillosMorgan/preparatory/main/fingerprint.jpg")</v>
      </c>
      <c r="C162" s="38">
        <v>525</v>
      </c>
      <c r="D162" s="38" t="str">
        <f>IF(C162&lt;&gt;"",_xlfn.XLOOKUP(Class!C162,Table1[ID],Table1[fname]),"")</f>
        <v xml:space="preserve">مارك سامح ابراهيم </v>
      </c>
      <c r="E162" s="37" cm="1">
        <f t="array" ref="E162">IF((C162&lt;&gt;"")*(COUNTIF(Table2[ID],Class!C162)&lt;&gt;0),INDEX(Attendance_sorted!$A$1:$CV$500,MATCH(Class!C162,Attendance_sorted!$A$1:$A$500),COUNTIF(Table2[ID],Class!C162)+1),"")</f>
        <v>45331</v>
      </c>
      <c r="F162" s="38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>2</v>
      </c>
      <c r="G162" s="40" cm="1">
        <f t="array" aca="1" ref="G162" ca="1">IF(C162&lt;&gt;"",IF(F162*100/Table3[حساب الحضور من اخر عدد مرات]&gt;100,1,F162/Table3[حساب الحضور من اخر عدد مرات]),"")</f>
        <v>0.22222222222222221</v>
      </c>
      <c r="H162" s="38" t="str">
        <f>IF(C162&lt;&gt;"",_xlfn.XLOOKUP(C162,Table1[ID],Table1[tel2]),"")</f>
        <v/>
      </c>
      <c r="I162" s="38" t="str">
        <f>IF(C162&lt;&gt;"",_xlfn.XLOOKUP(C162,Table1[ID],Table1[tel4]),"")</f>
        <v/>
      </c>
      <c r="J162" s="38" t="str">
        <f>IF(C162&lt;&gt;"",_xlfn.XLOOKUP(C162,Table1[ID],Table1[tel3]),"")</f>
        <v>01228024575</v>
      </c>
      <c r="K162" s="38" t="str">
        <f>IF(C162&lt;&gt;"",_xlfn.XLOOKUP(C162,Table1[ID],Table1[tel1]),"")</f>
        <v/>
      </c>
      <c r="L162" s="38" t="str">
        <f>IF($C162&lt;&gt;"",_xlfn.XLOOKUP(C162,Table1[ID],Table1[address1]),"")</f>
        <v>1</v>
      </c>
      <c r="M162" s="38" t="str">
        <f>IF($C162&lt;&gt;"",_xlfn.XLOOKUP(C162,Table1[ID],Table1[address2]),"")</f>
        <v>خليل ابراهيم</v>
      </c>
      <c r="N162" s="38" t="str">
        <f>IF($C162&lt;&gt;"",_xlfn.XLOOKUP(C162,Table1[ID],Table1[address3]),"")</f>
        <v/>
      </c>
      <c r="O162" s="38" t="str">
        <f>IF($C162&lt;&gt;"",_xlfn.XLOOKUP(C162,Table1[ID],Table1[address4]),"")</f>
        <v>4</v>
      </c>
      <c r="P162" s="38" t="str">
        <f>IF($C162&lt;&gt;"",_xlfn.XLOOKUP(C162,Table1[ID],Table1[address5]),"")</f>
        <v>6</v>
      </c>
      <c r="Q162" s="38" t="str">
        <f>IF($C162&lt;&gt;"",_xlfn.XLOOKUP(C162,Table1[ID],Table1[address7]),"")</f>
        <v>سينما الزيتون</v>
      </c>
      <c r="R162" s="38" t="str">
        <f>IF($C162&lt;&gt;"",_xlfn.XLOOKUP(C162,Table1[ID],Table1[address6]),"")</f>
        <v>الزيتون</v>
      </c>
      <c r="S162" s="37">
        <f>IF($C162&lt;&gt;"",_xlfn.XLOOKUP(C162,Table1[ID],Table1[bdate]),"")</f>
        <v>39622</v>
      </c>
      <c r="T162" s="38" t="str">
        <f>IF($C162&lt;&gt;"",_xlfn.XLOOKUP(C162,Table1[ID],Table1[school_job]),"")</f>
        <v>دار السعادة</v>
      </c>
      <c r="U162" s="38" t="str">
        <f>IF($C162&lt;&gt;"",_xlfn.XLOOKUP(C162,Table1[ID],Table1[con_father]),"")</f>
        <v>ابونا مرقس</v>
      </c>
      <c r="V162" s="38" t="str">
        <f>IF($C162&lt;&gt;"",_xlfn.XLOOKUP(C162,Table1[ID],Table1[notes]),"")</f>
        <v/>
      </c>
      <c r="W162" s="41" t="str">
        <f>IF(C162&lt;&gt;"",IF(_xlfn.FLOOR.MATH(C162,100)=0,"غير موزع",_xlfn.XLOOKUP(_xlfn.FLOOR.MATH(C162,100),Classes!$A$1:$A$8,Classes!$B$1:$B$8,"error")),"")</f>
        <v>القديس متياس الرسول</v>
      </c>
    </row>
    <row r="163" spans="1:23" s="1" customFormat="1">
      <c r="A163" s="3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=HYPERLINK("&amp;""""&amp;"https://raw.githubusercontent.com/KyrillosMorgan/preparatory/main/no_pic.jpg"),"")</f>
        <v>=HYPERLINK("https://raw.githubusercontent.com/KyrillosMorgan/preparatory/main/no_pic.jpg</v>
      </c>
      <c r="B163" s="3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38">
        <v>526</v>
      </c>
      <c r="D163" s="38" t="str">
        <f>IF(C163&lt;&gt;"",_xlfn.XLOOKUP(Class!C163,Table1[ID],Table1[fname]),"")</f>
        <v xml:space="preserve">ماركو عادل مرقس </v>
      </c>
      <c r="E163" s="3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38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>0</v>
      </c>
      <c r="G163" s="40" cm="1">
        <f t="array" aca="1" ref="G163" ca="1">IF(C163&lt;&gt;"",IF(F163*100/Table3[حساب الحضور من اخر عدد مرات]&gt;100,1,F163/Table3[حساب الحضور من اخر عدد مرات]),"")</f>
        <v>0</v>
      </c>
      <c r="H163" s="38" t="str">
        <f>IF(C163&lt;&gt;"",_xlfn.XLOOKUP(C163,Table1[ID],Table1[tel2]),"")</f>
        <v>01273716660</v>
      </c>
      <c r="I163" s="38" t="str">
        <f>IF(C163&lt;&gt;"",_xlfn.XLOOKUP(C163,Table1[ID],Table1[tel4]),"")</f>
        <v/>
      </c>
      <c r="J163" s="38" t="str">
        <f>IF(C163&lt;&gt;"",_xlfn.XLOOKUP(C163,Table1[ID],Table1[tel3]),"")</f>
        <v/>
      </c>
      <c r="K163" s="38" t="str">
        <f>IF(C163&lt;&gt;"",_xlfn.XLOOKUP(C163,Table1[ID],Table1[tel1]),"")</f>
        <v/>
      </c>
      <c r="L163" s="38" t="str">
        <f>IF($C163&lt;&gt;"",_xlfn.XLOOKUP(C163,Table1[ID],Table1[address1]),"")</f>
        <v>3</v>
      </c>
      <c r="M163" s="38" t="str">
        <f>IF($C163&lt;&gt;"",_xlfn.XLOOKUP(C163,Table1[ID],Table1[address2]),"")</f>
        <v>سنان</v>
      </c>
      <c r="N163" s="38" t="str">
        <f>IF($C163&lt;&gt;"",_xlfn.XLOOKUP(C163,Table1[ID],Table1[address3]),"")</f>
        <v/>
      </c>
      <c r="O163" s="38" t="str">
        <f>IF($C163&lt;&gt;"",_xlfn.XLOOKUP(C163,Table1[ID],Table1[address4]),"")</f>
        <v/>
      </c>
      <c r="P163" s="38" t="str">
        <f>IF($C163&lt;&gt;"",_xlfn.XLOOKUP(C163,Table1[ID],Table1[address5]),"")</f>
        <v/>
      </c>
      <c r="Q163" s="38" t="str">
        <f>IF($C163&lt;&gt;"",_xlfn.XLOOKUP(C163,Table1[ID],Table1[address7]),"")</f>
        <v/>
      </c>
      <c r="R163" s="38" t="str">
        <f>IF($C163&lt;&gt;"",_xlfn.XLOOKUP(C163,Table1[ID],Table1[address6]),"")</f>
        <v>الزيتون</v>
      </c>
      <c r="S163" s="37">
        <f>IF($C163&lt;&gt;"",_xlfn.XLOOKUP(C163,Table1[ID],Table1[bdate]),"")</f>
        <v>39793</v>
      </c>
      <c r="T163" s="38" t="str">
        <f>IF($C163&lt;&gt;"",_xlfn.XLOOKUP(C163,Table1[ID],Table1[school_job]),"")</f>
        <v/>
      </c>
      <c r="U163" s="38" t="str">
        <f>IF($C163&lt;&gt;"",_xlfn.XLOOKUP(C163,Table1[ID],Table1[con_father]),"")</f>
        <v/>
      </c>
      <c r="V163" s="38" t="str">
        <f>IF($C163&lt;&gt;"",_xlfn.XLOOKUP(C163,Table1[ID],Table1[notes]),"")</f>
        <v/>
      </c>
      <c r="W163" s="41" t="str">
        <f>IF(C163&lt;&gt;"",IF(_xlfn.FLOOR.MATH(C163,100)=0,"غير موزع",_xlfn.XLOOKUP(_xlfn.FLOOR.MATH(C163,100),Classes!$A$1:$A$8,Classes!$B$1:$B$8,"error")),"")</f>
        <v>القديس متياس الرسول</v>
      </c>
    </row>
    <row r="164" spans="1:23" s="1" customFormat="1">
      <c r="A164" s="3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=HYPERLINK("&amp;""""&amp;"https://raw.githubusercontent.com/KyrillosMorgan/preparatory/main/no_pic.jpg"),"")</f>
        <v>=HYPERLINK("https://raw.githubusercontent.com/KyrillosMorgan/preparatory/main/no_pic.jpg</v>
      </c>
      <c r="B164" s="3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/>
      </c>
      <c r="C164" s="38">
        <v>528</v>
      </c>
      <c r="D164" s="38" t="str">
        <f>IF(C164&lt;&gt;"",_xlfn.XLOOKUP(Class!C164,Table1[ID],Table1[fname]),"")</f>
        <v xml:space="preserve">مينا اسامة نجيب </v>
      </c>
      <c r="E164" s="37" t="str" cm="1">
        <f t="array" ref="E164">IF((C164&lt;&gt;"")*(COUNTIF(Table2[ID],Class!C164)&lt;&gt;0),INDEX(Attendance_sorted!$A$1:$CV$500,MATCH(Class!C164,Attendance_sorted!$A$1:$A$500),COUNTIF(Table2[ID],Class!C164)+1),"")</f>
        <v/>
      </c>
      <c r="F164" s="38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>0</v>
      </c>
      <c r="G164" s="40" cm="1">
        <f t="array" aca="1" ref="G164" ca="1">IF(C164&lt;&gt;"",IF(F164*100/Table3[حساب الحضور من اخر عدد مرات]&gt;100,1,F164/Table3[حساب الحضور من اخر عدد مرات]),"")</f>
        <v>0</v>
      </c>
      <c r="H164" s="38" t="str">
        <f>IF(C164&lt;&gt;"",_xlfn.XLOOKUP(C164,Table1[ID],Table1[tel2]),"")</f>
        <v>01271292790</v>
      </c>
      <c r="I164" s="38" t="str">
        <f>IF(C164&lt;&gt;"",_xlfn.XLOOKUP(C164,Table1[ID],Table1[tel4]),"")</f>
        <v/>
      </c>
      <c r="J164" s="38" t="str">
        <f>IF(C164&lt;&gt;"",_xlfn.XLOOKUP(C164,Table1[ID],Table1[tel3]),"")</f>
        <v/>
      </c>
      <c r="K164" s="38" t="str">
        <f>IF(C164&lt;&gt;"",_xlfn.XLOOKUP(C164,Table1[ID],Table1[tel1]),"")</f>
        <v/>
      </c>
      <c r="L164" s="38" t="str">
        <f>IF($C164&lt;&gt;"",_xlfn.XLOOKUP(C164,Table1[ID],Table1[address1]),"")</f>
        <v>49</v>
      </c>
      <c r="M164" s="38" t="str">
        <f>IF($C164&lt;&gt;"",_xlfn.XLOOKUP(C164,Table1[ID],Table1[address2]),"")</f>
        <v>سليم الاول</v>
      </c>
      <c r="N164" s="38" t="str">
        <f>IF($C164&lt;&gt;"",_xlfn.XLOOKUP(C164,Table1[ID],Table1[address3]),"")</f>
        <v/>
      </c>
      <c r="O164" s="38" t="str">
        <f>IF($C164&lt;&gt;"",_xlfn.XLOOKUP(C164,Table1[ID],Table1[address4]),"")</f>
        <v>6</v>
      </c>
      <c r="P164" s="38" t="str">
        <f>IF($C164&lt;&gt;"",_xlfn.XLOOKUP(C164,Table1[ID],Table1[address5]),"")</f>
        <v>10</v>
      </c>
      <c r="Q164" s="38" t="str">
        <f>IF($C164&lt;&gt;"",_xlfn.XLOOKUP(C164,Table1[ID],Table1[address7]),"")</f>
        <v/>
      </c>
      <c r="R164" s="38" t="str">
        <f>IF($C164&lt;&gt;"",_xlfn.XLOOKUP(C164,Table1[ID],Table1[address6]),"")</f>
        <v>الزيتون</v>
      </c>
      <c r="S164" s="37">
        <f>IF($C164&lt;&gt;"",_xlfn.XLOOKUP(C164,Table1[ID],Table1[bdate]),"")</f>
        <v>39958</v>
      </c>
      <c r="T164" s="38" t="str">
        <f>IF($C164&lt;&gt;"",_xlfn.XLOOKUP(C164,Table1[ID],Table1[school_job]),"")</f>
        <v/>
      </c>
      <c r="U164" s="38" t="str">
        <f>IF($C164&lt;&gt;"",_xlfn.XLOOKUP(C164,Table1[ID],Table1[con_father]),"")</f>
        <v/>
      </c>
      <c r="V164" s="38" t="str">
        <f>IF($C164&lt;&gt;"",_xlfn.XLOOKUP(C164,Table1[ID],Table1[notes]),"")</f>
        <v/>
      </c>
      <c r="W164" s="41" t="str">
        <f>IF(C164&lt;&gt;"",IF(_xlfn.FLOOR.MATH(C164,100)=0,"غير موزع",_xlfn.XLOOKUP(_xlfn.FLOOR.MATH(C164,100),Classes!$A$1:$A$8,Classes!$B$1:$B$8,"error")),"")</f>
        <v>القديس متياس الرسول</v>
      </c>
    </row>
    <row r="165" spans="1:23" s="1" customFormat="1">
      <c r="A165" s="3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=HYPERLINK("&amp;""""&amp;"https://raw.githubusercontent.com/KyrillosMorgan/preparatory/main/no_pic.jpg"),"")</f>
        <v>=HYPERLINK("https://raw.githubusercontent.com/KyrillosMorgan/preparatory/main/no_pic.jpg</v>
      </c>
      <c r="B165" s="3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/>
      </c>
      <c r="C165" s="38">
        <v>529</v>
      </c>
      <c r="D165" s="38" t="str">
        <f>IF(C165&lt;&gt;"",_xlfn.XLOOKUP(Class!C165,Table1[ID],Table1[fname]),"")</f>
        <v xml:space="preserve">مينا ميلاد نعيم </v>
      </c>
      <c r="E165" s="37" t="str" cm="1">
        <f t="array" ref="E165">IF((C165&lt;&gt;"")*(COUNTIF(Table2[ID],Class!C165)&lt;&gt;0),INDEX(Attendance_sorted!$A$1:$CV$500,MATCH(Class!C165,Attendance_sorted!$A$1:$A$500),COUNTIF(Table2[ID],Class!C165)+1),"")</f>
        <v/>
      </c>
      <c r="F165" s="38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>0</v>
      </c>
      <c r="G165" s="40" cm="1">
        <f t="array" aca="1" ref="G165" ca="1">IF(C165&lt;&gt;"",IF(F165*100/Table3[حساب الحضور من اخر عدد مرات]&gt;100,1,F165/Table3[حساب الحضور من اخر عدد مرات]),"")</f>
        <v>0</v>
      </c>
      <c r="H165" s="38" t="str">
        <f>IF(C165&lt;&gt;"",_xlfn.XLOOKUP(C165,Table1[ID],Table1[tel2]),"")</f>
        <v>01225629416</v>
      </c>
      <c r="I165" s="38" t="str">
        <f>IF(C165&lt;&gt;"",_xlfn.XLOOKUP(C165,Table1[ID],Table1[tel4]),"")</f>
        <v/>
      </c>
      <c r="J165" s="38" t="str">
        <f>IF(C165&lt;&gt;"",_xlfn.XLOOKUP(C165,Table1[ID],Table1[tel3]),"")</f>
        <v/>
      </c>
      <c r="K165" s="38" t="str">
        <f>IF(C165&lt;&gt;"",_xlfn.XLOOKUP(C165,Table1[ID],Table1[tel1]),"")</f>
        <v/>
      </c>
      <c r="L165" s="38" t="str">
        <f>IF($C165&lt;&gt;"",_xlfn.XLOOKUP(C165,Table1[ID],Table1[address1]),"")</f>
        <v>129</v>
      </c>
      <c r="M165" s="38" t="str">
        <f>IF($C165&lt;&gt;"",_xlfn.XLOOKUP(C165,Table1[ID],Table1[address2]),"")</f>
        <v>اسعد</v>
      </c>
      <c r="N165" s="38" t="str">
        <f>IF($C165&lt;&gt;"",_xlfn.XLOOKUP(C165,Table1[ID],Table1[address3]),"")</f>
        <v/>
      </c>
      <c r="O165" s="38" t="str">
        <f>IF($C165&lt;&gt;"",_xlfn.XLOOKUP(C165,Table1[ID],Table1[address4]),"")</f>
        <v/>
      </c>
      <c r="P165" s="38" t="str">
        <f>IF($C165&lt;&gt;"",_xlfn.XLOOKUP(C165,Table1[ID],Table1[address5]),"")</f>
        <v/>
      </c>
      <c r="Q165" s="38" t="str">
        <f>IF($C165&lt;&gt;"",_xlfn.XLOOKUP(C165,Table1[ID],Table1[address7]),"")</f>
        <v/>
      </c>
      <c r="R165" s="38" t="str">
        <f>IF($C165&lt;&gt;"",_xlfn.XLOOKUP(C165,Table1[ID],Table1[address6]),"")</f>
        <v>الزيتون</v>
      </c>
      <c r="S165" s="37">
        <f>IF($C165&lt;&gt;"",_xlfn.XLOOKUP(C165,Table1[ID],Table1[bdate]),"")</f>
        <v>40062</v>
      </c>
      <c r="T165" s="38" t="str">
        <f>IF($C165&lt;&gt;"",_xlfn.XLOOKUP(C165,Table1[ID],Table1[school_job]),"")</f>
        <v/>
      </c>
      <c r="U165" s="38" t="str">
        <f>IF($C165&lt;&gt;"",_xlfn.XLOOKUP(C165,Table1[ID],Table1[con_father]),"")</f>
        <v/>
      </c>
      <c r="V165" s="38" t="str">
        <f>IF($C165&lt;&gt;"",_xlfn.XLOOKUP(C165,Table1[ID],Table1[notes]),"")</f>
        <v/>
      </c>
      <c r="W165" s="41" t="str">
        <f>IF(C165&lt;&gt;"",IF(_xlfn.FLOOR.MATH(C165,100)=0,"غير موزع",_xlfn.XLOOKUP(_xlfn.FLOOR.MATH(C165,100),Classes!$A$1:$A$8,Classes!$B$1:$B$8,"error")),"")</f>
        <v>القديس متياس الرسول</v>
      </c>
    </row>
    <row r="166" spans="1:23" s="1" customFormat="1">
      <c r="A166" s="3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=HYPERLINK("&amp;""""&amp;"https://raw.githubusercontent.com/KyrillosMorgan/preparatory/main/no_pic.jpg"),"")</f>
        <v>=HYPERLINK("https://raw.githubusercontent.com/KyrillosMorgan/preparatory/main/532.jpg",IMAGE("https://raw.githubusercontent.com/KyrillosMorgan/preparatory/main/532.jpg"))</v>
      </c>
      <c r="B166" s="3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>=IMAGE("https://raw.githubusercontent.com/KyrillosMorgan/preparatory/main/fingerprint.jpg")</v>
      </c>
      <c r="C166" s="38">
        <v>532</v>
      </c>
      <c r="D166" s="38" t="str">
        <f>IF(C166&lt;&gt;"",_xlfn.XLOOKUP(Class!C166,Table1[ID],Table1[fname]),"")</f>
        <v>ارساني عماد وليم</v>
      </c>
      <c r="E166" s="37" cm="1">
        <f t="array" ref="E166">IF((C166&lt;&gt;"")*(COUNTIF(Table2[ID],Class!C166)&lt;&gt;0),INDEX(Attendance_sorted!$A$1:$CV$500,MATCH(Class!C166,Attendance_sorted!$A$1:$A$500),COUNTIF(Table2[ID],Class!C166)+1),"")</f>
        <v>45317</v>
      </c>
      <c r="F166" s="38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>1</v>
      </c>
      <c r="G166" s="40" cm="1">
        <f t="array" aca="1" ref="G166" ca="1">IF(C166&lt;&gt;"",IF(F166*100/Table3[حساب الحضور من اخر عدد مرات]&gt;100,1,F166/Table3[حساب الحضور من اخر عدد مرات]),"")</f>
        <v>0.1111111111111111</v>
      </c>
      <c r="H166" s="38" t="str">
        <f>IF(C166&lt;&gt;"",_xlfn.XLOOKUP(C166,Table1[ID],Table1[tel2]),"")</f>
        <v>01205074333</v>
      </c>
      <c r="I166" s="38" t="str">
        <f>IF(C166&lt;&gt;"",_xlfn.XLOOKUP(C166,Table1[ID],Table1[tel4]),"")</f>
        <v/>
      </c>
      <c r="J166" s="38" t="str">
        <f>IF(C166&lt;&gt;"",_xlfn.XLOOKUP(C166,Table1[ID],Table1[tel3]),"")</f>
        <v>01221205788</v>
      </c>
      <c r="K166" s="38" t="str">
        <f>IF(C166&lt;&gt;"",_xlfn.XLOOKUP(C166,Table1[ID],Table1[tel1]),"")</f>
        <v/>
      </c>
      <c r="L166" s="38" t="str">
        <f>IF($C166&lt;&gt;"",_xlfn.XLOOKUP(C166,Table1[ID],Table1[address1]),"")</f>
        <v>3</v>
      </c>
      <c r="M166" s="38" t="str">
        <f>IF($C166&lt;&gt;"",_xlfn.XLOOKUP(C166,Table1[ID],Table1[address2]),"")</f>
        <v>قناوي</v>
      </c>
      <c r="N166" s="38" t="str">
        <f>IF($C166&lt;&gt;"",_xlfn.XLOOKUP(C166,Table1[ID],Table1[address3]),"")</f>
        <v>الاصبغ</v>
      </c>
      <c r="O166" s="38" t="str">
        <f>IF($C166&lt;&gt;"",_xlfn.XLOOKUP(C166,Table1[ID],Table1[address4]),"")</f>
        <v>6</v>
      </c>
      <c r="P166" s="38" t="str">
        <f>IF($C166&lt;&gt;"",_xlfn.XLOOKUP(C166,Table1[ID],Table1[address5]),"")</f>
        <v>11</v>
      </c>
      <c r="Q166" s="38" t="str">
        <f>IF($C166&lt;&gt;"",_xlfn.XLOOKUP(C166,Table1[ID],Table1[address7]),"")</f>
        <v/>
      </c>
      <c r="R166" s="38" t="str">
        <f>IF($C166&lt;&gt;"",_xlfn.XLOOKUP(C166,Table1[ID],Table1[address6]),"")</f>
        <v>الزيتون</v>
      </c>
      <c r="S166" s="37">
        <f>IF($C166&lt;&gt;"",_xlfn.XLOOKUP(C166,Table1[ID],Table1[bdate]),"")</f>
        <v>40042</v>
      </c>
      <c r="T166" s="38" t="str">
        <f>IF($C166&lt;&gt;"",_xlfn.XLOOKUP(C166,Table1[ID],Table1[school_job]),"")</f>
        <v>سانت ماري</v>
      </c>
      <c r="U166" s="38" t="str">
        <f>IF($C166&lt;&gt;"",_xlfn.XLOOKUP(C166,Table1[ID],Table1[con_father]),"")</f>
        <v>ابونا كيرلس</v>
      </c>
      <c r="V166" s="38" t="str">
        <f>IF($C166&lt;&gt;"",_xlfn.XLOOKUP(C166,Table1[ID],Table1[notes]),"")</f>
        <v/>
      </c>
      <c r="W166" s="41" t="str">
        <f>IF(C166&lt;&gt;"",IF(_xlfn.FLOOR.MATH(C166,100)=0,"غير موزع",_xlfn.XLOOKUP(_xlfn.FLOOR.MATH(C166,100),Classes!$A$1:$A$8,Classes!$B$1:$B$8,"error")),"")</f>
        <v>القديس متياس الرسول</v>
      </c>
    </row>
    <row r="167" spans="1:23" s="1" customFormat="1">
      <c r="A167" s="3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=HYPERLINK("&amp;""""&amp;"https://raw.githubusercontent.com/KyrillosMorgan/preparatory/main/no_pic.jpg"),"")</f>
        <v>=HYPERLINK("https://raw.githubusercontent.com/KyrillosMorgan/preparatory/main/533.jpg",IMAGE("https://raw.githubusercontent.com/KyrillosMorgan/preparatory/main/533.jpg"))</v>
      </c>
      <c r="B167" s="3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>=IMAGE("https://raw.githubusercontent.com/KyrillosMorgan/preparatory/main/fingerprint.jpg")</v>
      </c>
      <c r="C167" s="38">
        <v>533</v>
      </c>
      <c r="D167" s="38" t="str">
        <f>IF(C167&lt;&gt;"",_xlfn.XLOOKUP(Class!C167,Table1[ID],Table1[fname]),"")</f>
        <v>يوسف القمص يوليوس محروس</v>
      </c>
      <c r="E167" s="37" cm="1">
        <f t="array" ref="E167">IF((C167&lt;&gt;"")*(COUNTIF(Table2[ID],Class!C167)&lt;&gt;0),INDEX(Attendance_sorted!$A$1:$CV$500,MATCH(Class!C167,Attendance_sorted!$A$1:$A$500),COUNTIF(Table2[ID],Class!C167)+1),"")</f>
        <v>45268</v>
      </c>
      <c r="F167" s="38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>0</v>
      </c>
      <c r="G167" s="40" cm="1">
        <f t="array" aca="1" ref="G167" ca="1">IF(C167&lt;&gt;"",IF(F167*100/Table3[حساب الحضور من اخر عدد مرات]&gt;100,1,F167/Table3[حساب الحضور من اخر عدد مرات]),"")</f>
        <v>0</v>
      </c>
      <c r="H167" s="38" t="str">
        <f>IF(C167&lt;&gt;"",_xlfn.XLOOKUP(C167,Table1[ID],Table1[tel2]),"")</f>
        <v>01270682803</v>
      </c>
      <c r="I167" s="38" t="str">
        <f>IF(C167&lt;&gt;"",_xlfn.XLOOKUP(C167,Table1[ID],Table1[tel4]),"")</f>
        <v/>
      </c>
      <c r="J167" s="38" t="str">
        <f>IF(C167&lt;&gt;"",_xlfn.XLOOKUP(C167,Table1[ID],Table1[tel3]),"")</f>
        <v>01288484420</v>
      </c>
      <c r="K167" s="38" t="str">
        <f>IF(C167&lt;&gt;"",_xlfn.XLOOKUP(C167,Table1[ID],Table1[tel1]),"")</f>
        <v/>
      </c>
      <c r="L167" s="38" t="str">
        <f>IF($C167&lt;&gt;"",_xlfn.XLOOKUP(C167,Table1[ID],Table1[address1]),"")</f>
        <v>6</v>
      </c>
      <c r="M167" s="38" t="str">
        <f>IF($C167&lt;&gt;"",_xlfn.XLOOKUP(C167,Table1[ID],Table1[address2]),"")</f>
        <v>رشدي</v>
      </c>
      <c r="N167" s="38" t="str">
        <f>IF($C167&lt;&gt;"",_xlfn.XLOOKUP(C167,Table1[ID],Table1[address3]),"")</f>
        <v/>
      </c>
      <c r="O167" s="38" t="str">
        <f>IF($C167&lt;&gt;"",_xlfn.XLOOKUP(C167,Table1[ID],Table1[address4]),"")</f>
        <v>12</v>
      </c>
      <c r="P167" s="38" t="str">
        <f>IF($C167&lt;&gt;"",_xlfn.XLOOKUP(C167,Table1[ID],Table1[address5]),"")</f>
        <v/>
      </c>
      <c r="Q167" s="38" t="str">
        <f>IF($C167&lt;&gt;"",_xlfn.XLOOKUP(C167,Table1[ID],Table1[address7]),"")</f>
        <v>محل براند (برج الملكة)</v>
      </c>
      <c r="R167" s="38" t="str">
        <f>IF($C167&lt;&gt;"",_xlfn.XLOOKUP(C167,Table1[ID],Table1[address6]),"")</f>
        <v/>
      </c>
      <c r="S167" s="37">
        <f>IF($C167&lt;&gt;"",_xlfn.XLOOKUP(C167,Table1[ID],Table1[bdate]),"")</f>
        <v>39798</v>
      </c>
      <c r="T167" s="38" t="str">
        <f>IF($C167&lt;&gt;"",_xlfn.XLOOKUP(C167,Table1[ID],Table1[school_job]),"")</f>
        <v>Maaref private school</v>
      </c>
      <c r="U167" s="38" t="str">
        <f>IF($C167&lt;&gt;"",_xlfn.XLOOKUP(C167,Table1[ID],Table1[con_father]),"")</f>
        <v>ابونا يوسف</v>
      </c>
      <c r="V167" s="38" t="str">
        <f>IF($C167&lt;&gt;"",_xlfn.XLOOKUP(C167,Table1[ID],Table1[notes]),"")</f>
        <v/>
      </c>
      <c r="W167" s="41" t="str">
        <f>IF(C167&lt;&gt;"",IF(_xlfn.FLOOR.MATH(C167,100)=0,"غير موزع",_xlfn.XLOOKUP(_xlfn.FLOOR.MATH(C167,100),Classes!$A$1:$A$8,Classes!$B$1:$B$8,"error")),"")</f>
        <v>القديس متياس الرسول</v>
      </c>
    </row>
    <row r="168" spans="1:23" s="1" customFormat="1">
      <c r="A168" s="3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=HYPERLINK("&amp;""""&amp;"https://raw.githubusercontent.com/KyrillosMorgan/preparatory/main/no_pic.jpg"),"")</f>
        <v>=HYPERLINK("https://raw.githubusercontent.com/KyrillosMorgan/preparatory/main/610.jpg",IMAGE("https://raw.githubusercontent.com/KyrillosMorgan/preparatory/main/610.jpg"))</v>
      </c>
      <c r="B168" s="3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>=IMAGE("https://raw.githubusercontent.com/KyrillosMorgan/preparatory/main/fingerprint.jpg")</v>
      </c>
      <c r="C168" s="38">
        <v>610</v>
      </c>
      <c r="D168" s="38" t="str">
        <f>IF(C168&lt;&gt;"",_xlfn.XLOOKUP(Class!C168,Table1[ID],Table1[fname]),"")</f>
        <v>فادي عماد موسى</v>
      </c>
      <c r="E168" s="37" cm="1">
        <f t="array" ref="E168">IF((C168&lt;&gt;"")*(COUNTIF(Table2[ID],Class!C168)&lt;&gt;0),INDEX(Attendance_sorted!$A$1:$CV$500,MATCH(Class!C168,Attendance_sorted!$A$1:$A$500),COUNTIF(Table2[ID],Class!C168)+1),"")</f>
        <v>45338</v>
      </c>
      <c r="F168" s="38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>2</v>
      </c>
      <c r="G168" s="40" cm="1">
        <f t="array" aca="1" ref="G168" ca="1">IF(C168&lt;&gt;"",IF(F168*100/Table3[حساب الحضور من اخر عدد مرات]&gt;100,1,F168/Table3[حساب الحضور من اخر عدد مرات]),"")</f>
        <v>0.22222222222222221</v>
      </c>
      <c r="H168" s="38" t="str">
        <f>IF(C168&lt;&gt;"",_xlfn.XLOOKUP(C168,Table1[ID],Table1[tel2]),"")</f>
        <v>01229110715</v>
      </c>
      <c r="I168" s="38" t="str">
        <f>IF(C168&lt;&gt;"",_xlfn.XLOOKUP(C168,Table1[ID],Table1[tel4]),"")</f>
        <v/>
      </c>
      <c r="J168" s="38" t="str">
        <f>IF(C168&lt;&gt;"",_xlfn.XLOOKUP(C168,Table1[ID],Table1[tel3]),"")</f>
        <v>01226354357</v>
      </c>
      <c r="K168" s="38" t="str">
        <f>IF(C168&lt;&gt;"",_xlfn.XLOOKUP(C168,Table1[ID],Table1[tel1]),"")</f>
        <v/>
      </c>
      <c r="L168" s="38" t="str">
        <f>IF($C168&lt;&gt;"",_xlfn.XLOOKUP(C168,Table1[ID],Table1[address1]),"")</f>
        <v>9</v>
      </c>
      <c r="M168" s="38" t="str">
        <f>IF($C168&lt;&gt;"",_xlfn.XLOOKUP(C168,Table1[ID],Table1[address2]),"")</f>
        <v>نصوح</v>
      </c>
      <c r="N168" s="38" t="str">
        <f>IF($C168&lt;&gt;"",_xlfn.XLOOKUP(C168,Table1[ID],Table1[address3]),"")</f>
        <v/>
      </c>
      <c r="O168" s="38" t="str">
        <f>IF($C168&lt;&gt;"",_xlfn.XLOOKUP(C168,Table1[ID],Table1[address4]),"")</f>
        <v>0</v>
      </c>
      <c r="P168" s="38" t="str">
        <f>IF($C168&lt;&gt;"",_xlfn.XLOOKUP(C168,Table1[ID],Table1[address5]),"")</f>
        <v/>
      </c>
      <c r="Q168" s="38" t="str">
        <f>IF($C168&lt;&gt;"",_xlfn.XLOOKUP(C168,Table1[ID],Table1[address7]),"")</f>
        <v/>
      </c>
      <c r="R168" s="38" t="str">
        <f>IF($C168&lt;&gt;"",_xlfn.XLOOKUP(C168,Table1[ID],Table1[address6]),"")</f>
        <v/>
      </c>
      <c r="S168" s="37">
        <f>IF($C168&lt;&gt;"",_xlfn.XLOOKUP(C168,Table1[ID],Table1[bdate]),"")</f>
        <v>40071</v>
      </c>
      <c r="T168" s="38" t="str">
        <f>IF($C168&lt;&gt;"",_xlfn.XLOOKUP(C168,Table1[ID],Table1[school_job]),"")</f>
        <v>الزيتون الاعدادية الحلمية</v>
      </c>
      <c r="U168" s="38" t="str">
        <f>IF($C168&lt;&gt;"",_xlfn.XLOOKUP(C168,Table1[ID],Table1[con_father]),"")</f>
        <v/>
      </c>
      <c r="V168" s="38" t="str">
        <f>IF($C168&lt;&gt;"",_xlfn.XLOOKUP(C168,Table1[ID],Table1[notes]),"")</f>
        <v>بعد مول خريشة المدخل من الداخل</v>
      </c>
      <c r="W168" s="41" t="str">
        <f>IF(C168&lt;&gt;"",IF(_xlfn.FLOOR.MATH(C168,100)=0,"غير موزع",_xlfn.XLOOKUP(_xlfn.FLOOR.MATH(C168,100),Classes!$A$1:$A$8,Classes!$B$1:$B$8,"error")),"")</f>
        <v>القديس بطرس الرسول</v>
      </c>
    </row>
    <row r="169" spans="1:23" s="1" customFormat="1">
      <c r="A169" s="3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=HYPERLINK("&amp;""""&amp;"https://raw.githubusercontent.com/KyrillosMorgan/preparatory/main/no_pic.jpg"),"")</f>
        <v>=HYPERLINK("https://raw.githubusercontent.com/KyrillosMorgan/preparatory/main/611.jpg",IMAGE("https://raw.githubusercontent.com/KyrillosMorgan/preparatory/main/611.jpg"))</v>
      </c>
      <c r="B169" s="3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>=IMAGE("https://raw.githubusercontent.com/KyrillosMorgan/preparatory/main/fingerprint.jpg")</v>
      </c>
      <c r="C169" s="38">
        <v>611</v>
      </c>
      <c r="D169" s="38" t="str">
        <f>IF(C169&lt;&gt;"",_xlfn.XLOOKUP(Class!C169,Table1[ID],Table1[fname]),"")</f>
        <v>رضا صبحي ايوب</v>
      </c>
      <c r="E169" s="37" cm="1">
        <f t="array" ref="E169">IF((C169&lt;&gt;"")*(COUNTIF(Table2[ID],Class!C169)&lt;&gt;0),INDEX(Attendance_sorted!$A$1:$CV$500,MATCH(Class!C169,Attendance_sorted!$A$1:$A$500),COUNTIF(Table2[ID],Class!C169)+1),"")</f>
        <v>45338</v>
      </c>
      <c r="F169" s="38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>4</v>
      </c>
      <c r="G169" s="40" cm="1">
        <f t="array" aca="1" ref="G169" ca="1">IF(C169&lt;&gt;"",IF(F169*100/Table3[حساب الحضور من اخر عدد مرات]&gt;100,1,F169/Table3[حساب الحضور من اخر عدد مرات]),"")</f>
        <v>0.44444444444444442</v>
      </c>
      <c r="H169" s="38" t="str">
        <f>IF(C169&lt;&gt;"",_xlfn.XLOOKUP(C169,Table1[ID],Table1[tel2]),"")</f>
        <v>01127226522</v>
      </c>
      <c r="I169" s="38" t="str">
        <f>IF(C169&lt;&gt;"",_xlfn.XLOOKUP(C169,Table1[ID],Table1[tel4]),"")</f>
        <v>01122926980</v>
      </c>
      <c r="J169" s="38" t="str">
        <f>IF(C169&lt;&gt;"",_xlfn.XLOOKUP(C169,Table1[ID],Table1[tel3]),"")</f>
        <v>01282043584</v>
      </c>
      <c r="K169" s="38" t="str">
        <f>IF(C169&lt;&gt;"",_xlfn.XLOOKUP(C169,Table1[ID],Table1[tel1]),"")</f>
        <v/>
      </c>
      <c r="L169" s="38" t="str">
        <f>IF($C169&lt;&gt;"",_xlfn.XLOOKUP(C169,Table1[ID],Table1[address1]),"")</f>
        <v>6</v>
      </c>
      <c r="M169" s="38" t="str">
        <f>IF($C169&lt;&gt;"",_xlfn.XLOOKUP(C169,Table1[ID],Table1[address2]),"")</f>
        <v>حارة شلبي</v>
      </c>
      <c r="N169" s="38" t="str">
        <f>IF($C169&lt;&gt;"",_xlfn.XLOOKUP(C169,Table1[ID],Table1[address3]),"")</f>
        <v>الاصبغ</v>
      </c>
      <c r="O169" s="38" t="str">
        <f>IF($C169&lt;&gt;"",_xlfn.XLOOKUP(C169,Table1[ID],Table1[address4]),"")</f>
        <v>1</v>
      </c>
      <c r="P169" s="38" t="str">
        <f>IF($C169&lt;&gt;"",_xlfn.XLOOKUP(C169,Table1[ID],Table1[address5]),"")</f>
        <v/>
      </c>
      <c r="Q169" s="38" t="str">
        <f>IF($C169&lt;&gt;"",_xlfn.XLOOKUP(C169,Table1[ID],Table1[address7]),"")</f>
        <v/>
      </c>
      <c r="R169" s="38" t="str">
        <f>IF($C169&lt;&gt;"",_xlfn.XLOOKUP(C169,Table1[ID],Table1[address6]),"")</f>
        <v/>
      </c>
      <c r="S169" s="37">
        <f>IF($C169&lt;&gt;"",_xlfn.XLOOKUP(C169,Table1[ID],Table1[bdate]),"")</f>
        <v>39692</v>
      </c>
      <c r="T169" s="38" t="str">
        <f>IF($C169&lt;&gt;"",_xlfn.XLOOKUP(C169,Table1[ID],Table1[school_job]),"")</f>
        <v>الجامعه الإسلامية</v>
      </c>
      <c r="U169" s="38" t="str">
        <f>IF($C169&lt;&gt;"",_xlfn.XLOOKUP(C169,Table1[ID],Table1[con_father]),"")</f>
        <v/>
      </c>
      <c r="V169" s="38" t="str">
        <f>IF($C169&lt;&gt;"",_xlfn.XLOOKUP(C169,Table1[ID],Table1[notes]),"")</f>
        <v/>
      </c>
      <c r="W169" s="41" t="str">
        <f>IF(C169&lt;&gt;"",IF(_xlfn.FLOOR.MATH(C169,100)=0,"غير موزع",_xlfn.XLOOKUP(_xlfn.FLOOR.MATH(C169,100),Classes!$A$1:$A$8,Classes!$B$1:$B$8,"error")),"")</f>
        <v>القديس بطرس الرسول</v>
      </c>
    </row>
    <row r="170" spans="1:23" s="1" customFormat="1">
      <c r="A170" s="3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=HYPERLINK("&amp;""""&amp;"https://raw.githubusercontent.com/KyrillosMorgan/preparatory/main/no_pic.jpg"),"")</f>
        <v>=HYPERLINK("https://raw.githubusercontent.com/KyrillosMorgan/preparatory/main/612.jpg",IMAGE("https://raw.githubusercontent.com/KyrillosMorgan/preparatory/main/612.jpg"))</v>
      </c>
      <c r="B170" s="3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>=IMAGE("https://raw.githubusercontent.com/KyrillosMorgan/preparatory/main/fingerprint.jpg")</v>
      </c>
      <c r="C170" s="38">
        <v>612</v>
      </c>
      <c r="D170" s="38" t="str">
        <f>IF(C170&lt;&gt;"",_xlfn.XLOOKUP(Class!C170,Table1[ID],Table1[fname]),"")</f>
        <v>كيرلس صبحي ايوب</v>
      </c>
      <c r="E170" s="37" cm="1">
        <f t="array" ref="E170">IF((C170&lt;&gt;"")*(COUNTIF(Table2[ID],Class!C170)&lt;&gt;0),INDEX(Attendance_sorted!$A$1:$CV$500,MATCH(Class!C170,Attendance_sorted!$A$1:$A$500),COUNTIF(Table2[ID],Class!C170)+1),"")</f>
        <v>45338</v>
      </c>
      <c r="F170" s="38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>4</v>
      </c>
      <c r="G170" s="40" cm="1">
        <f t="array" aca="1" ref="G170" ca="1">IF(C170&lt;&gt;"",IF(F170*100/Table3[حساب الحضور من اخر عدد مرات]&gt;100,1,F170/Table3[حساب الحضور من اخر عدد مرات]),"")</f>
        <v>0.44444444444444442</v>
      </c>
      <c r="H170" s="38" t="str">
        <f>IF(C170&lt;&gt;"",_xlfn.XLOOKUP(C170,Table1[ID],Table1[tel2]),"")</f>
        <v>01127226522</v>
      </c>
      <c r="I170" s="38" t="str">
        <f>IF(C170&lt;&gt;"",_xlfn.XLOOKUP(C170,Table1[ID],Table1[tel4]),"")</f>
        <v>01122926980</v>
      </c>
      <c r="J170" s="38" t="str">
        <f>IF(C170&lt;&gt;"",_xlfn.XLOOKUP(C170,Table1[ID],Table1[tel3]),"")</f>
        <v>01282043584</v>
      </c>
      <c r="K170" s="38" t="str">
        <f>IF(C170&lt;&gt;"",_xlfn.XLOOKUP(C170,Table1[ID],Table1[tel1]),"")</f>
        <v/>
      </c>
      <c r="L170" s="38" t="str">
        <f>IF($C170&lt;&gt;"",_xlfn.XLOOKUP(C170,Table1[ID],Table1[address1]),"")</f>
        <v>6</v>
      </c>
      <c r="M170" s="38" t="str">
        <f>IF($C170&lt;&gt;"",_xlfn.XLOOKUP(C170,Table1[ID],Table1[address2]),"")</f>
        <v>حارة شلبي</v>
      </c>
      <c r="N170" s="38" t="str">
        <f>IF($C170&lt;&gt;"",_xlfn.XLOOKUP(C170,Table1[ID],Table1[address3]),"")</f>
        <v>الاصبغ</v>
      </c>
      <c r="O170" s="38" t="str">
        <f>IF($C170&lt;&gt;"",_xlfn.XLOOKUP(C170,Table1[ID],Table1[address4]),"")</f>
        <v>1</v>
      </c>
      <c r="P170" s="38" t="str">
        <f>IF($C170&lt;&gt;"",_xlfn.XLOOKUP(C170,Table1[ID],Table1[address5]),"")</f>
        <v/>
      </c>
      <c r="Q170" s="38" t="str">
        <f>IF($C170&lt;&gt;"",_xlfn.XLOOKUP(C170,Table1[ID],Table1[address7]),"")</f>
        <v/>
      </c>
      <c r="R170" s="38" t="str">
        <f>IF($C170&lt;&gt;"",_xlfn.XLOOKUP(C170,Table1[ID],Table1[address6]),"")</f>
        <v/>
      </c>
      <c r="S170" s="37">
        <f>IF($C170&lt;&gt;"",_xlfn.XLOOKUP(C170,Table1[ID],Table1[bdate]),"")</f>
        <v>39692</v>
      </c>
      <c r="T170" s="38" t="str">
        <f>IF($C170&lt;&gt;"",_xlfn.XLOOKUP(C170,Table1[ID],Table1[school_job]),"")</f>
        <v>الجامعه الإسلامية</v>
      </c>
      <c r="U170" s="38" t="str">
        <f>IF($C170&lt;&gt;"",_xlfn.XLOOKUP(C170,Table1[ID],Table1[con_father]),"")</f>
        <v/>
      </c>
      <c r="V170" s="38" t="str">
        <f>IF($C170&lt;&gt;"",_xlfn.XLOOKUP(C170,Table1[ID],Table1[notes]),"")</f>
        <v/>
      </c>
      <c r="W170" s="41" t="str">
        <f>IF(C170&lt;&gt;"",IF(_xlfn.FLOOR.MATH(C170,100)=0,"غير موزع",_xlfn.XLOOKUP(_xlfn.FLOOR.MATH(C170,100),Classes!$A$1:$A$8,Classes!$B$1:$B$8,"error")),"")</f>
        <v>القديس بطرس الرسول</v>
      </c>
    </row>
    <row r="171" spans="1:23" s="1" customFormat="1">
      <c r="A171" s="3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=HYPERLINK("&amp;""""&amp;"https://raw.githubusercontent.com/KyrillosMorgan/preparatory/main/no_pic.jpg"),"")</f>
        <v>=HYPERLINK("https://raw.githubusercontent.com/KyrillosMorgan/preparatory/main/613.jpg",IMAGE("https://raw.githubusercontent.com/KyrillosMorgan/preparatory/main/613.jpg"))</v>
      </c>
      <c r="B171" s="3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>=IMAGE("https://raw.githubusercontent.com/KyrillosMorgan/preparatory/main/fingerprint.jpg")</v>
      </c>
      <c r="C171" s="38">
        <v>613</v>
      </c>
      <c r="D171" s="38" t="str">
        <f>IF(C171&lt;&gt;"",_xlfn.XLOOKUP(Class!C171,Table1[ID],Table1[fname]),"")</f>
        <v xml:space="preserve">مينا عنتر عماد </v>
      </c>
      <c r="E171" s="37" cm="1">
        <f t="array" ref="E171">IF((C171&lt;&gt;"")*(COUNTIF(Table2[ID],Class!C171)&lt;&gt;0),INDEX(Attendance_sorted!$A$1:$CV$500,MATCH(Class!C171,Attendance_sorted!$A$1:$A$500),COUNTIF(Table2[ID],Class!C171)+1),"")</f>
        <v>45338</v>
      </c>
      <c r="F171" s="38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>4</v>
      </c>
      <c r="G171" s="40" cm="1">
        <f t="array" aca="1" ref="G171" ca="1">IF(C171&lt;&gt;"",IF(F171*100/Table3[حساب الحضور من اخر عدد مرات]&gt;100,1,F171/Table3[حساب الحضور من اخر عدد مرات]),"")</f>
        <v>0.44444444444444442</v>
      </c>
      <c r="H171" s="38" t="str">
        <f>IF(C171&lt;&gt;"",_xlfn.XLOOKUP(C171,Table1[ID],Table1[tel2]),"")</f>
        <v>01277929169</v>
      </c>
      <c r="I171" s="38" t="str">
        <f>IF(C171&lt;&gt;"",_xlfn.XLOOKUP(C171,Table1[ID],Table1[tel4]),"")</f>
        <v>01273588172</v>
      </c>
      <c r="J171" s="38" t="str">
        <f>IF(C171&lt;&gt;"",_xlfn.XLOOKUP(C171,Table1[ID],Table1[tel3]),"")</f>
        <v/>
      </c>
      <c r="K171" s="38" t="str">
        <f>IF(C171&lt;&gt;"",_xlfn.XLOOKUP(C171,Table1[ID],Table1[tel1]),"")</f>
        <v/>
      </c>
      <c r="L171" s="38" t="str">
        <f>IF($C171&lt;&gt;"",_xlfn.XLOOKUP(C171,Table1[ID],Table1[address1]),"")</f>
        <v>67</v>
      </c>
      <c r="M171" s="38" t="str">
        <f>IF($C171&lt;&gt;"",_xlfn.XLOOKUP(C171,Table1[ID],Table1[address2]),"")</f>
        <v>عسكر</v>
      </c>
      <c r="N171" s="38" t="str">
        <f>IF($C171&lt;&gt;"",_xlfn.XLOOKUP(C171,Table1[ID],Table1[address3]),"")</f>
        <v>طومان باي</v>
      </c>
      <c r="O171" s="38" t="str">
        <f>IF($C171&lt;&gt;"",_xlfn.XLOOKUP(C171,Table1[ID],Table1[address4]),"")</f>
        <v/>
      </c>
      <c r="P171" s="38" t="str">
        <f>IF($C171&lt;&gt;"",_xlfn.XLOOKUP(C171,Table1[ID],Table1[address5]),"")</f>
        <v/>
      </c>
      <c r="Q171" s="38" t="str">
        <f>IF($C171&lt;&gt;"",_xlfn.XLOOKUP(C171,Table1[ID],Table1[address7]),"")</f>
        <v/>
      </c>
      <c r="R171" s="38" t="str">
        <f>IF($C171&lt;&gt;"",_xlfn.XLOOKUP(C171,Table1[ID],Table1[address6]),"")</f>
        <v/>
      </c>
      <c r="S171" s="37">
        <f>IF($C171&lt;&gt;"",_xlfn.XLOOKUP(C171,Table1[ID],Table1[bdate]),"")</f>
        <v>39932</v>
      </c>
      <c r="T171" s="38" t="str">
        <f>IF($C171&lt;&gt;"",_xlfn.XLOOKUP(C171,Table1[ID],Table1[school_job]),"")</f>
        <v>الجامعه الإسلامية</v>
      </c>
      <c r="U171" s="38" t="str">
        <f>IF($C171&lt;&gt;"",_xlfn.XLOOKUP(C171,Table1[ID],Table1[con_father]),"")</f>
        <v/>
      </c>
      <c r="V171" s="38" t="str">
        <f>IF($C171&lt;&gt;"",_xlfn.XLOOKUP(C171,Table1[ID],Table1[notes]),"")</f>
        <v/>
      </c>
      <c r="W171" s="41" t="str">
        <f>IF(C171&lt;&gt;"",IF(_xlfn.FLOOR.MATH(C171,100)=0,"غير موزع",_xlfn.XLOOKUP(_xlfn.FLOOR.MATH(C171,100),Classes!$A$1:$A$8,Classes!$B$1:$B$8,"error")),"")</f>
        <v>القديس بطرس الرسول</v>
      </c>
    </row>
    <row r="172" spans="1:23" s="1" customFormat="1">
      <c r="A172" s="3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=HYPERLINK("&amp;""""&amp;"https://raw.githubusercontent.com/KyrillosMorgan/preparatory/main/no_pic.jpg"),"")</f>
        <v>=HYPERLINK("https://raw.githubusercontent.com/KyrillosMorgan/preparatory/main/614.jpg",IMAGE("https://raw.githubusercontent.com/KyrillosMorgan/preparatory/main/614.jpg"))</v>
      </c>
      <c r="B172" s="3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>=IMAGE("https://raw.githubusercontent.com/KyrillosMorgan/preparatory/main/fingerprint.jpg")</v>
      </c>
      <c r="C172" s="38">
        <v>614</v>
      </c>
      <c r="D172" s="38" t="str">
        <f>IF(C172&lt;&gt;"",_xlfn.XLOOKUP(Class!C172,Table1[ID],Table1[fname]),"")</f>
        <v>ايميل رضا عزيز</v>
      </c>
      <c r="E172" s="37" cm="1">
        <f t="array" ref="E172">IF((C172&lt;&gt;"")*(COUNTIF(Table2[ID],Class!C172)&lt;&gt;0),INDEX(Attendance_sorted!$A$1:$CV$500,MATCH(Class!C172,Attendance_sorted!$A$1:$A$500),COUNTIF(Table2[ID],Class!C172)+1),"")</f>
        <v>45331</v>
      </c>
      <c r="F172" s="38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>2</v>
      </c>
      <c r="G172" s="40" cm="1">
        <f t="array" aca="1" ref="G172" ca="1">IF(C172&lt;&gt;"",IF(F172*100/Table3[حساب الحضور من اخر عدد مرات]&gt;100,1,F172/Table3[حساب الحضور من اخر عدد مرات]),"")</f>
        <v>0.22222222222222221</v>
      </c>
      <c r="H172" s="38" t="str">
        <f>IF(C172&lt;&gt;"",_xlfn.XLOOKUP(C172,Table1[ID],Table1[tel2]),"")</f>
        <v>01507553304</v>
      </c>
      <c r="I172" s="38" t="str">
        <f>IF(C172&lt;&gt;"",_xlfn.XLOOKUP(C172,Table1[ID],Table1[tel4]),"")</f>
        <v>01274610845
01503843764</v>
      </c>
      <c r="J172" s="38" t="str">
        <f>IF(C172&lt;&gt;"",_xlfn.XLOOKUP(C172,Table1[ID],Table1[tel3]),"")</f>
        <v>01211883483</v>
      </c>
      <c r="K172" s="38" t="str">
        <f>IF(C172&lt;&gt;"",_xlfn.XLOOKUP(C172,Table1[ID],Table1[tel1]),"")</f>
        <v/>
      </c>
      <c r="L172" s="38" t="str">
        <f>IF($C172&lt;&gt;"",_xlfn.XLOOKUP(C172,Table1[ID],Table1[address1]),"")</f>
        <v>36</v>
      </c>
      <c r="M172" s="38" t="str">
        <f>IF($C172&lt;&gt;"",_xlfn.XLOOKUP(C172,Table1[ID],Table1[address2]),"")</f>
        <v>الليث</v>
      </c>
      <c r="N172" s="38" t="str">
        <f>IF($C172&lt;&gt;"",_xlfn.XLOOKUP(C172,Table1[ID],Table1[address3]),"")</f>
        <v>طومان باي</v>
      </c>
      <c r="O172" s="38" t="str">
        <f>IF($C172&lt;&gt;"",_xlfn.XLOOKUP(C172,Table1[ID],Table1[address4]),"")</f>
        <v>0</v>
      </c>
      <c r="P172" s="38" t="str">
        <f>IF($C172&lt;&gt;"",_xlfn.XLOOKUP(C172,Table1[ID],Table1[address5]),"")</f>
        <v/>
      </c>
      <c r="Q172" s="38" t="str">
        <f>IF($C172&lt;&gt;"",_xlfn.XLOOKUP(C172,Table1[ID],Table1[address7]),"")</f>
        <v/>
      </c>
      <c r="R172" s="38" t="str">
        <f>IF($C172&lt;&gt;"",_xlfn.XLOOKUP(C172,Table1[ID],Table1[address6]),"")</f>
        <v/>
      </c>
      <c r="S172" s="37">
        <f>IF($C172&lt;&gt;"",_xlfn.XLOOKUP(C172,Table1[ID],Table1[bdate]),"")</f>
        <v>40050</v>
      </c>
      <c r="T172" s="38" t="str">
        <f>IF($C172&lt;&gt;"",_xlfn.XLOOKUP(C172,Table1[ID],Table1[school_job]),"")</f>
        <v>الزيتون الاعدادية الحلمية</v>
      </c>
      <c r="U172" s="38" t="str">
        <f>IF($C172&lt;&gt;"",_xlfn.XLOOKUP(C172,Table1[ID],Table1[con_father]),"")</f>
        <v/>
      </c>
      <c r="V172" s="38" t="str">
        <f>IF($C172&lt;&gt;"",_xlfn.XLOOKUP(C172,Table1[ID],Table1[notes]),"")</f>
        <v>برج اللؤلؤة أمام مركز السكر علشان في ٤ عمارات رقم ٣٦ 
بوابه العمارة في الوجه</v>
      </c>
      <c r="W172" s="41" t="str">
        <f>IF(C172&lt;&gt;"",IF(_xlfn.FLOOR.MATH(C172,100)=0,"غير موزع",_xlfn.XLOOKUP(_xlfn.FLOOR.MATH(C172,100),Classes!$A$1:$A$8,Classes!$B$1:$B$8,"error")),"")</f>
        <v>القديس بطرس الرسول</v>
      </c>
    </row>
    <row r="173" spans="1:23" s="1" customFormat="1">
      <c r="A173" s="3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=HYPERLINK("&amp;""""&amp;"https://raw.githubusercontent.com/KyrillosMorgan/preparatory/main/no_pic.jpg"),"")</f>
        <v>=HYPERLINK("https://raw.githubusercontent.com/KyrillosMorgan/preparatory/main/no_pic.jpg</v>
      </c>
      <c r="B173" s="3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/>
      </c>
      <c r="C173" s="38">
        <v>615</v>
      </c>
      <c r="D173" s="38" t="str">
        <f>IF(C173&lt;&gt;"",_xlfn.XLOOKUP(Class!C173,Table1[ID],Table1[fname]),"")</f>
        <v>كيرلس باسم فوزي</v>
      </c>
      <c r="E173" s="37" t="str" cm="1">
        <f t="array" ref="E173">IF((C173&lt;&gt;"")*(COUNTIF(Table2[ID],Class!C173)&lt;&gt;0),INDEX(Attendance_sorted!$A$1:$CV$500,MATCH(Class!C173,Attendance_sorted!$A$1:$A$500),COUNTIF(Table2[ID],Class!C173)+1),"")</f>
        <v/>
      </c>
      <c r="F173" s="38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>0</v>
      </c>
      <c r="G173" s="40" cm="1">
        <f t="array" aca="1" ref="G173" ca="1">IF(C173&lt;&gt;"",IF(F173*100/Table3[حساب الحضور من اخر عدد مرات]&gt;100,1,F173/Table3[حساب الحضور من اخر عدد مرات]),"")</f>
        <v>0</v>
      </c>
      <c r="H173" s="38" t="str">
        <f>IF(C173&lt;&gt;"",_xlfn.XLOOKUP(C173,Table1[ID],Table1[tel2]),"")</f>
        <v>01275313311</v>
      </c>
      <c r="I173" s="38" t="str">
        <f>IF(C173&lt;&gt;"",_xlfn.XLOOKUP(C173,Table1[ID],Table1[tel4]),"")</f>
        <v>01278061444</v>
      </c>
      <c r="J173" s="38" t="str">
        <f>IF(C173&lt;&gt;"",_xlfn.XLOOKUP(C173,Table1[ID],Table1[tel3]),"")</f>
        <v>01204180022</v>
      </c>
      <c r="K173" s="38" t="str">
        <f>IF(C173&lt;&gt;"",_xlfn.XLOOKUP(C173,Table1[ID],Table1[tel1]),"")</f>
        <v/>
      </c>
      <c r="L173" s="38" t="str">
        <f>IF($C173&lt;&gt;"",_xlfn.XLOOKUP(C173,Table1[ID],Table1[address1]),"")</f>
        <v>42</v>
      </c>
      <c r="M173" s="38" t="str">
        <f>IF($C173&lt;&gt;"",_xlfn.XLOOKUP(C173,Table1[ID],Table1[address2]),"")</f>
        <v>عسكر</v>
      </c>
      <c r="N173" s="38" t="str">
        <f>IF($C173&lt;&gt;"",_xlfn.XLOOKUP(C173,Table1[ID],Table1[address3]),"")</f>
        <v>طومان باي</v>
      </c>
      <c r="O173" s="38" t="str">
        <f>IF($C173&lt;&gt;"",_xlfn.XLOOKUP(C173,Table1[ID],Table1[address4]),"")</f>
        <v>3</v>
      </c>
      <c r="P173" s="38" t="str">
        <f>IF($C173&lt;&gt;"",_xlfn.XLOOKUP(C173,Table1[ID],Table1[address5]),"")</f>
        <v/>
      </c>
      <c r="Q173" s="38" t="str">
        <f>IF($C173&lt;&gt;"",_xlfn.XLOOKUP(C173,Table1[ID],Table1[address7]),"")</f>
        <v/>
      </c>
      <c r="R173" s="38" t="str">
        <f>IF($C173&lt;&gt;"",_xlfn.XLOOKUP(C173,Table1[ID],Table1[address6]),"")</f>
        <v/>
      </c>
      <c r="S173" s="37">
        <f>IF($C173&lt;&gt;"",_xlfn.XLOOKUP(C173,Table1[ID],Table1[bdate]),"")</f>
        <v>39969</v>
      </c>
      <c r="T173" s="38" t="str">
        <f>IF($C173&lt;&gt;"",_xlfn.XLOOKUP(C173,Table1[ID],Table1[school_job]),"")</f>
        <v>الجامعه الإسلامية</v>
      </c>
      <c r="U173" s="38" t="str">
        <f>IF($C173&lt;&gt;"",_xlfn.XLOOKUP(C173,Table1[ID],Table1[con_father]),"")</f>
        <v/>
      </c>
      <c r="V173" s="38" t="str">
        <f>IF($C173&lt;&gt;"",_xlfn.XLOOKUP(C173,Table1[ID],Table1[notes]),"")</f>
        <v/>
      </c>
      <c r="W173" s="41" t="str">
        <f>IF(C173&lt;&gt;"",IF(_xlfn.FLOOR.MATH(C173,100)=0,"غير موزع",_xlfn.XLOOKUP(_xlfn.FLOOR.MATH(C173,100),Classes!$A$1:$A$8,Classes!$B$1:$B$8,"error")),"")</f>
        <v>القديس بطرس الرسول</v>
      </c>
    </row>
    <row r="174" spans="1:23" s="1" customFormat="1">
      <c r="A174" s="3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=HYPERLINK("&amp;""""&amp;"https://raw.githubusercontent.com/KyrillosMorgan/preparatory/main/no_pic.jpg"),"")</f>
        <v>=HYPERLINK("https://raw.githubusercontent.com/KyrillosMorgan/preparatory/main/no_pic.jpg</v>
      </c>
      <c r="B174" s="3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>=IMAGE("https://raw.githubusercontent.com/KyrillosMorgan/preparatory/main/fingerprint.jpg")</v>
      </c>
      <c r="C174" s="38">
        <v>616</v>
      </c>
      <c r="D174" s="38" t="str">
        <f>IF(C174&lt;&gt;"",_xlfn.XLOOKUP(Class!C174,Table1[ID],Table1[fname]),"")</f>
        <v>توماس مرزق يوسف</v>
      </c>
      <c r="E174" s="37" cm="1">
        <f t="array" ref="E174">IF((C174&lt;&gt;"")*(COUNTIF(Table2[ID],Class!C174)&lt;&gt;0),INDEX(Attendance_sorted!$A$1:$CV$500,MATCH(Class!C174,Attendance_sorted!$A$1:$A$500),COUNTIF(Table2[ID],Class!C174)+1),"")</f>
        <v>45338</v>
      </c>
      <c r="F174" s="38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>4</v>
      </c>
      <c r="G174" s="40" cm="1">
        <f t="array" aca="1" ref="G174" ca="1">IF(C174&lt;&gt;"",IF(F174*100/Table3[حساب الحضور من اخر عدد مرات]&gt;100,1,F174/Table3[حساب الحضور من اخر عدد مرات]),"")</f>
        <v>0.44444444444444442</v>
      </c>
      <c r="H174" s="38" t="str">
        <f>IF(C174&lt;&gt;"",_xlfn.XLOOKUP(C174,Table1[ID],Table1[tel2]),"")</f>
        <v>01202551207</v>
      </c>
      <c r="I174" s="38" t="str">
        <f>IF(C174&lt;&gt;"",_xlfn.XLOOKUP(C174,Table1[ID],Table1[tel4]),"")</f>
        <v/>
      </c>
      <c r="J174" s="38" t="str">
        <f>IF(C174&lt;&gt;"",_xlfn.XLOOKUP(C174,Table1[ID],Table1[tel3]),"")</f>
        <v/>
      </c>
      <c r="K174" s="38" t="str">
        <f>IF(C174&lt;&gt;"",_xlfn.XLOOKUP(C174,Table1[ID],Table1[tel1]),"")</f>
        <v/>
      </c>
      <c r="L174" s="38" t="str">
        <f>IF($C174&lt;&gt;"",_xlfn.XLOOKUP(C174,Table1[ID],Table1[address1]),"")</f>
        <v/>
      </c>
      <c r="M174" s="38" t="str">
        <f>IF($C174&lt;&gt;"",_xlfn.XLOOKUP(C174,Table1[ID],Table1[address2]),"")</f>
        <v>عبده رزق</v>
      </c>
      <c r="N174" s="38" t="str">
        <f>IF($C174&lt;&gt;"",_xlfn.XLOOKUP(C174,Table1[ID],Table1[address3]),"")</f>
        <v>طومان باي</v>
      </c>
      <c r="O174" s="38" t="str">
        <f>IF($C174&lt;&gt;"",_xlfn.XLOOKUP(C174,Table1[ID],Table1[address4]),"")</f>
        <v/>
      </c>
      <c r="P174" s="38" t="str">
        <f>IF($C174&lt;&gt;"",_xlfn.XLOOKUP(C174,Table1[ID],Table1[address5]),"")</f>
        <v/>
      </c>
      <c r="Q174" s="38" t="str">
        <f>IF($C174&lt;&gt;"",_xlfn.XLOOKUP(C174,Table1[ID],Table1[address7]),"")</f>
        <v/>
      </c>
      <c r="R174" s="38" t="str">
        <f>IF($C174&lt;&gt;"",_xlfn.XLOOKUP(C174,Table1[ID],Table1[address6]),"")</f>
        <v/>
      </c>
      <c r="S174" s="37">
        <f>IF($C174&lt;&gt;"",_xlfn.XLOOKUP(C174,Table1[ID],Table1[bdate]),"")</f>
        <v>39665</v>
      </c>
      <c r="T174" s="38" t="str">
        <f>IF($C174&lt;&gt;"",_xlfn.XLOOKUP(C174,Table1[ID],Table1[school_job]),"")</f>
        <v>مدرسة البلد في المنيا</v>
      </c>
      <c r="U174" s="38" t="str">
        <f>IF($C174&lt;&gt;"",_xlfn.XLOOKUP(C174,Table1[ID],Table1[con_father]),"")</f>
        <v/>
      </c>
      <c r="V174" s="38" t="str">
        <f>IF($C174&lt;&gt;"",_xlfn.XLOOKUP(C174,Table1[ID],Table1[notes]),"")</f>
        <v>اخر عمارة علي ايدك الشمال</v>
      </c>
      <c r="W174" s="41" t="str">
        <f>IF(C174&lt;&gt;"",IF(_xlfn.FLOOR.MATH(C174,100)=0,"غير موزع",_xlfn.XLOOKUP(_xlfn.FLOOR.MATH(C174,100),Classes!$A$1:$A$8,Classes!$B$1:$B$8,"error")),"")</f>
        <v>القديس بطرس الرسول</v>
      </c>
    </row>
    <row r="175" spans="1:23" s="1" customFormat="1">
      <c r="A175" s="3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=HYPERLINK("&amp;""""&amp;"https://raw.githubusercontent.com/KyrillosMorgan/preparatory/main/no_pic.jpg"),"")</f>
        <v>=HYPERLINK("https://raw.githubusercontent.com/KyrillosMorgan/preparatory/main/617.jpg",IMAGE("https://raw.githubusercontent.com/KyrillosMorgan/preparatory/main/617.jpg"))</v>
      </c>
      <c r="B175" s="3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>=IMAGE("https://raw.githubusercontent.com/KyrillosMorgan/preparatory/main/fingerprint.jpg")</v>
      </c>
      <c r="C175" s="38">
        <v>617</v>
      </c>
      <c r="D175" s="38" t="str">
        <f>IF(C175&lt;&gt;"",_xlfn.XLOOKUP(Class!C175,Table1[ID],Table1[fname]),"")</f>
        <v>شنودة مرزق يوسف</v>
      </c>
      <c r="E175" s="37" cm="1">
        <f t="array" ref="E175">IF((C175&lt;&gt;"")*(COUNTIF(Table2[ID],Class!C175)&lt;&gt;0),INDEX(Attendance_sorted!$A$1:$CV$500,MATCH(Class!C175,Attendance_sorted!$A$1:$A$500),COUNTIF(Table2[ID],Class!C175)+1),"")</f>
        <v>45338</v>
      </c>
      <c r="F175" s="38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>5</v>
      </c>
      <c r="G175" s="40" cm="1">
        <f t="array" aca="1" ref="G175" ca="1">IF(C175&lt;&gt;"",IF(F175*100/Table3[حساب الحضور من اخر عدد مرات]&gt;100,1,F175/Table3[حساب الحضور من اخر عدد مرات]),"")</f>
        <v>0.55555555555555558</v>
      </c>
      <c r="H175" s="38" t="str">
        <f>IF(C175&lt;&gt;"",_xlfn.XLOOKUP(C175,Table1[ID],Table1[tel2]),"")</f>
        <v>01202551207</v>
      </c>
      <c r="I175" s="38" t="str">
        <f>IF(C175&lt;&gt;"",_xlfn.XLOOKUP(C175,Table1[ID],Table1[tel4]),"")</f>
        <v/>
      </c>
      <c r="J175" s="38" t="str">
        <f>IF(C175&lt;&gt;"",_xlfn.XLOOKUP(C175,Table1[ID],Table1[tel3]),"")</f>
        <v/>
      </c>
      <c r="K175" s="38" t="str">
        <f>IF(C175&lt;&gt;"",_xlfn.XLOOKUP(C175,Table1[ID],Table1[tel1]),"")</f>
        <v/>
      </c>
      <c r="L175" s="38" t="str">
        <f>IF($C175&lt;&gt;"",_xlfn.XLOOKUP(C175,Table1[ID],Table1[address1]),"")</f>
        <v/>
      </c>
      <c r="M175" s="38" t="str">
        <f>IF($C175&lt;&gt;"",_xlfn.XLOOKUP(C175,Table1[ID],Table1[address2]),"")</f>
        <v>عبده رزق</v>
      </c>
      <c r="N175" s="38" t="str">
        <f>IF($C175&lt;&gt;"",_xlfn.XLOOKUP(C175,Table1[ID],Table1[address3]),"")</f>
        <v>طومان باي</v>
      </c>
      <c r="O175" s="38" t="str">
        <f>IF($C175&lt;&gt;"",_xlfn.XLOOKUP(C175,Table1[ID],Table1[address4]),"")</f>
        <v/>
      </c>
      <c r="P175" s="38" t="str">
        <f>IF($C175&lt;&gt;"",_xlfn.XLOOKUP(C175,Table1[ID],Table1[address5]),"")</f>
        <v/>
      </c>
      <c r="Q175" s="38" t="str">
        <f>IF($C175&lt;&gt;"",_xlfn.XLOOKUP(C175,Table1[ID],Table1[address7]),"")</f>
        <v/>
      </c>
      <c r="R175" s="38" t="str">
        <f>IF($C175&lt;&gt;"",_xlfn.XLOOKUP(C175,Table1[ID],Table1[address6]),"")</f>
        <v/>
      </c>
      <c r="S175" s="37">
        <f>IF($C175&lt;&gt;"",_xlfn.XLOOKUP(C175,Table1[ID],Table1[bdate]),"")</f>
        <v>39665</v>
      </c>
      <c r="T175" s="38" t="str">
        <f>IF($C175&lt;&gt;"",_xlfn.XLOOKUP(C175,Table1[ID],Table1[school_job]),"")</f>
        <v>مدرسة البلد في المنيا</v>
      </c>
      <c r="U175" s="38" t="str">
        <f>IF($C175&lt;&gt;"",_xlfn.XLOOKUP(C175,Table1[ID],Table1[con_father]),"")</f>
        <v/>
      </c>
      <c r="V175" s="38" t="str">
        <f>IF($C175&lt;&gt;"",_xlfn.XLOOKUP(C175,Table1[ID],Table1[notes]),"")</f>
        <v>اخر عمارة علي ايدك الشمال</v>
      </c>
      <c r="W175" s="41" t="str">
        <f>IF(C175&lt;&gt;"",IF(_xlfn.FLOOR.MATH(C175,100)=0,"غير موزع",_xlfn.XLOOKUP(_xlfn.FLOOR.MATH(C175,100),Classes!$A$1:$A$8,Classes!$B$1:$B$8,"error")),"")</f>
        <v>القديس بطرس الرسول</v>
      </c>
    </row>
    <row r="176" spans="1:23" s="1" customFormat="1">
      <c r="A176" s="3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=HYPERLINK("&amp;""""&amp;"https://raw.githubusercontent.com/KyrillosMorgan/preparatory/main/no_pic.jpg"),"")</f>
        <v>=HYPERLINK("https://raw.githubusercontent.com/KyrillosMorgan/preparatory/main/no_pic.jpg</v>
      </c>
      <c r="B176" s="3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/>
      </c>
      <c r="C176" s="38">
        <v>618</v>
      </c>
      <c r="D176" s="38" t="str">
        <f>IF(C176&lt;&gt;"",_xlfn.XLOOKUP(Class!C176,Table1[ID],Table1[fname]),"")</f>
        <v>جرجس عماد وليم يوسف</v>
      </c>
      <c r="E176" s="37" cm="1">
        <f t="array" ref="E176">IF((C176&lt;&gt;"")*(COUNTIF(Table2[ID],Class!C176)&lt;&gt;0),INDEX(Attendance_sorted!$A$1:$CV$500,MATCH(Class!C176,Attendance_sorted!$A$1:$A$500),COUNTIF(Table2[ID],Class!C176)+1),"")</f>
        <v>45261</v>
      </c>
      <c r="F176" s="38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>0</v>
      </c>
      <c r="G176" s="40" cm="1">
        <f t="array" aca="1" ref="G176" ca="1">IF(C176&lt;&gt;"",IF(F176*100/Table3[حساب الحضور من اخر عدد مرات]&gt;100,1,F176/Table3[حساب الحضور من اخر عدد مرات]),"")</f>
        <v>0</v>
      </c>
      <c r="H176" s="38" t="str">
        <f>IF(C176&lt;&gt;"",_xlfn.XLOOKUP(C176,Table1[ID],Table1[tel2]),"")</f>
        <v>01288439155</v>
      </c>
      <c r="I176" s="38" t="str">
        <f>IF(C176&lt;&gt;"",_xlfn.XLOOKUP(C176,Table1[ID],Table1[tel4]),"")</f>
        <v/>
      </c>
      <c r="J176" s="38" t="str">
        <f>IF(C176&lt;&gt;"",_xlfn.XLOOKUP(C176,Table1[ID],Table1[tel3]),"")</f>
        <v>01202003744</v>
      </c>
      <c r="K176" s="38" t="str">
        <f>IF(C176&lt;&gt;"",_xlfn.XLOOKUP(C176,Table1[ID],Table1[tel1]),"")</f>
        <v/>
      </c>
      <c r="L176" s="38" t="str">
        <f>IF($C176&lt;&gt;"",_xlfn.XLOOKUP(C176,Table1[ID],Table1[address1]),"")</f>
        <v>57</v>
      </c>
      <c r="M176" s="38" t="str">
        <f>IF($C176&lt;&gt;"",_xlfn.XLOOKUP(C176,Table1[ID],Table1[address2]),"")</f>
        <v>محمود سالم</v>
      </c>
      <c r="N176" s="38" t="str">
        <f>IF($C176&lt;&gt;"",_xlfn.XLOOKUP(C176,Table1[ID],Table1[address3]),"")</f>
        <v>نصوح</v>
      </c>
      <c r="O176" s="38" t="str">
        <f>IF($C176&lt;&gt;"",_xlfn.XLOOKUP(C176,Table1[ID],Table1[address4]),"")</f>
        <v>1</v>
      </c>
      <c r="P176" s="38" t="str">
        <f>IF($C176&lt;&gt;"",_xlfn.XLOOKUP(C176,Table1[ID],Table1[address5]),"")</f>
        <v/>
      </c>
      <c r="Q176" s="38" t="str">
        <f>IF($C176&lt;&gt;"",_xlfn.XLOOKUP(C176,Table1[ID],Table1[address7]),"")</f>
        <v/>
      </c>
      <c r="R176" s="38" t="str">
        <f>IF($C176&lt;&gt;"",_xlfn.XLOOKUP(C176,Table1[ID],Table1[address6]),"")</f>
        <v/>
      </c>
      <c r="S176" s="37">
        <f>IF($C176&lt;&gt;"",_xlfn.XLOOKUP(C176,Table1[ID],Table1[bdate]),"")</f>
        <v>39822</v>
      </c>
      <c r="T176" s="38" t="str">
        <f>IF($C176&lt;&gt;"",_xlfn.XLOOKUP(C176,Table1[ID],Table1[school_job]),"")</f>
        <v>الجامعه الإسلامية</v>
      </c>
      <c r="U176" s="38" t="str">
        <f>IF($C176&lt;&gt;"",_xlfn.XLOOKUP(C176,Table1[ID],Table1[con_father]),"")</f>
        <v>ابونا بطرس</v>
      </c>
      <c r="V176" s="38" t="str">
        <f>IF($C176&lt;&gt;"",_xlfn.XLOOKUP(C176,Table1[ID],Table1[notes]),"")</f>
        <v>عند سور المترو من نصوح امام محل بلايستيشن</v>
      </c>
      <c r="W176" s="41" t="str">
        <f>IF(C176&lt;&gt;"",IF(_xlfn.FLOOR.MATH(C176,100)=0,"غير موزع",_xlfn.XLOOKUP(_xlfn.FLOOR.MATH(C176,100),Classes!$A$1:$A$8,Classes!$B$1:$B$8,"error")),"")</f>
        <v>القديس بطرس الرسول</v>
      </c>
    </row>
    <row r="177" spans="1:23" s="1" customFormat="1">
      <c r="A177" s="3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=HYPERLINK("&amp;""""&amp;"https://raw.githubusercontent.com/KyrillosMorgan/preparatory/main/no_pic.jpg"),"")</f>
        <v>=HYPERLINK("https://raw.githubusercontent.com/KyrillosMorgan/preparatory/main/no_pic.jpg</v>
      </c>
      <c r="B177" s="3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/>
      </c>
      <c r="C177" s="38">
        <v>619</v>
      </c>
      <c r="D177" s="38" t="str">
        <f>IF(C177&lt;&gt;"",_xlfn.XLOOKUP(Class!C177,Table1[ID],Table1[fname]),"")</f>
        <v>كريم وائل نبيل</v>
      </c>
      <c r="E177" s="37" t="str" cm="1">
        <f t="array" ref="E177">IF((C177&lt;&gt;"")*(COUNTIF(Table2[ID],Class!C177)&lt;&gt;0),INDEX(Attendance_sorted!$A$1:$CV$500,MATCH(Class!C177,Attendance_sorted!$A$1:$A$500),COUNTIF(Table2[ID],Class!C177)+1),"")</f>
        <v/>
      </c>
      <c r="F177" s="38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>0</v>
      </c>
      <c r="G177" s="40" cm="1">
        <f t="array" aca="1" ref="G177" ca="1">IF(C177&lt;&gt;"",IF(F177*100/Table3[حساب الحضور من اخر عدد مرات]&gt;100,1,F177/Table3[حساب الحضور من اخر عدد مرات]),"")</f>
        <v>0</v>
      </c>
      <c r="H177" s="38" t="str">
        <f>IF(C177&lt;&gt;"",_xlfn.XLOOKUP(C177,Table1[ID],Table1[tel2]),"")</f>
        <v>01226305361</v>
      </c>
      <c r="I177" s="38" t="str">
        <f>IF(C177&lt;&gt;"",_xlfn.XLOOKUP(C177,Table1[ID],Table1[tel4]),"")</f>
        <v>01221871080</v>
      </c>
      <c r="J177" s="38" t="str">
        <f>IF(C177&lt;&gt;"",_xlfn.XLOOKUP(C177,Table1[ID],Table1[tel3]),"")</f>
        <v/>
      </c>
      <c r="K177" s="38" t="str">
        <f>IF(C177&lt;&gt;"",_xlfn.XLOOKUP(C177,Table1[ID],Table1[tel1]),"")</f>
        <v/>
      </c>
      <c r="L177" s="38" t="str">
        <f>IF($C177&lt;&gt;"",_xlfn.XLOOKUP(C177,Table1[ID],Table1[address1]),"")</f>
        <v>5/9</v>
      </c>
      <c r="M177" s="38" t="str">
        <f>IF($C177&lt;&gt;"",_xlfn.XLOOKUP(C177,Table1[ID],Table1[address2]),"")</f>
        <v>فرج ابراهيم</v>
      </c>
      <c r="N177" s="38" t="str">
        <f>IF($C177&lt;&gt;"",_xlfn.XLOOKUP(C177,Table1[ID],Table1[address3]),"")</f>
        <v>دار السعادة</v>
      </c>
      <c r="O177" s="38" t="str">
        <f>IF($C177&lt;&gt;"",_xlfn.XLOOKUP(C177,Table1[ID],Table1[address4]),"")</f>
        <v>0</v>
      </c>
      <c r="P177" s="38" t="str">
        <f>IF($C177&lt;&gt;"",_xlfn.XLOOKUP(C177,Table1[ID],Table1[address5]),"")</f>
        <v/>
      </c>
      <c r="Q177" s="38" t="str">
        <f>IF($C177&lt;&gt;"",_xlfn.XLOOKUP(C177,Table1[ID],Table1[address7]),"")</f>
        <v/>
      </c>
      <c r="R177" s="38" t="str">
        <f>IF($C177&lt;&gt;"",_xlfn.XLOOKUP(C177,Table1[ID],Table1[address6]),"")</f>
        <v/>
      </c>
      <c r="S177" s="37">
        <f>IF($C177&lt;&gt;"",_xlfn.XLOOKUP(C177,Table1[ID],Table1[bdate]),"")</f>
        <v>39552</v>
      </c>
      <c r="T177" s="38" t="str">
        <f>IF($C177&lt;&gt;"",_xlfn.XLOOKUP(C177,Table1[ID],Table1[school_job]),"")</f>
        <v>الجامعه الإسلامية</v>
      </c>
      <c r="U177" s="38" t="str">
        <f>IF($C177&lt;&gt;"",_xlfn.XLOOKUP(C177,Table1[ID],Table1[con_father]),"")</f>
        <v/>
      </c>
      <c r="V177" s="38" t="str">
        <f>IF($C177&lt;&gt;"",_xlfn.XLOOKUP(C177,Table1[ID],Table1[notes]),"")</f>
        <v/>
      </c>
      <c r="W177" s="41" t="str">
        <f>IF(C177&lt;&gt;"",IF(_xlfn.FLOOR.MATH(C177,100)=0,"غير موزع",_xlfn.XLOOKUP(_xlfn.FLOOR.MATH(C177,100),Classes!$A$1:$A$8,Classes!$B$1:$B$8,"error")),"")</f>
        <v>القديس بطرس الرسول</v>
      </c>
    </row>
    <row r="178" spans="1:23" s="1" customFormat="1">
      <c r="A178" s="3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=HYPERLINK("&amp;""""&amp;"https://raw.githubusercontent.com/KyrillosMorgan/preparatory/main/no_pic.jpg"),"")</f>
        <v>=HYPERLINK("https://raw.githubusercontent.com/KyrillosMorgan/preparatory/main/620.jpg",IMAGE("https://raw.githubusercontent.com/KyrillosMorgan/preparatory/main/620.jpg"))</v>
      </c>
      <c r="B178" s="3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>=IMAGE("https://raw.githubusercontent.com/KyrillosMorgan/preparatory/main/fingerprint.jpg")</v>
      </c>
      <c r="C178" s="38">
        <v>620</v>
      </c>
      <c r="D178" s="38" t="str">
        <f>IF(C178&lt;&gt;"",_xlfn.XLOOKUP(Class!C178,Table1[ID],Table1[fname]),"")</f>
        <v>مكاريوس رافت بلامون</v>
      </c>
      <c r="E178" s="37" cm="1">
        <f t="array" ref="E178">IF((C178&lt;&gt;"")*(COUNTIF(Table2[ID],Class!C178)&lt;&gt;0),INDEX(Attendance_sorted!$A$1:$CV$500,MATCH(Class!C178,Attendance_sorted!$A$1:$A$500),COUNTIF(Table2[ID],Class!C178)+1),"")</f>
        <v>45282</v>
      </c>
      <c r="F178" s="38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>0</v>
      </c>
      <c r="G178" s="40" cm="1">
        <f t="array" aca="1" ref="G178" ca="1">IF(C178&lt;&gt;"",IF(F178*100/Table3[حساب الحضور من اخر عدد مرات]&gt;100,1,F178/Table3[حساب الحضور من اخر عدد مرات]),"")</f>
        <v>0</v>
      </c>
      <c r="H178" s="38" t="str">
        <f>IF(C178&lt;&gt;"",_xlfn.XLOOKUP(C178,Table1[ID],Table1[tel2]),"")</f>
        <v>01211913990</v>
      </c>
      <c r="I178" s="38" t="str">
        <f>IF(C178&lt;&gt;"",_xlfn.XLOOKUP(C178,Table1[ID],Table1[tel4]),"")</f>
        <v/>
      </c>
      <c r="J178" s="38" t="str">
        <f>IF(C178&lt;&gt;"",_xlfn.XLOOKUP(C178,Table1[ID],Table1[tel3]),"")</f>
        <v/>
      </c>
      <c r="K178" s="38" t="str">
        <f>IF(C178&lt;&gt;"",_xlfn.XLOOKUP(C178,Table1[ID],Table1[tel1]),"")</f>
        <v/>
      </c>
      <c r="L178" s="38" t="str">
        <f>IF($C178&lt;&gt;"",_xlfn.XLOOKUP(C178,Table1[ID],Table1[address1]),"")</f>
        <v>11</v>
      </c>
      <c r="M178" s="38" t="str">
        <f>IF($C178&lt;&gt;"",_xlfn.XLOOKUP(C178,Table1[ID],Table1[address2]),"")</f>
        <v>حبيب يعقوب</v>
      </c>
      <c r="N178" s="38" t="str">
        <f>IF($C178&lt;&gt;"",_xlfn.XLOOKUP(C178,Table1[ID],Table1[address3]),"")</f>
        <v/>
      </c>
      <c r="O178" s="38" t="str">
        <f>IF($C178&lt;&gt;"",_xlfn.XLOOKUP(C178,Table1[ID],Table1[address4]),"")</f>
        <v>0</v>
      </c>
      <c r="P178" s="38" t="str">
        <f>IF($C178&lt;&gt;"",_xlfn.XLOOKUP(C178,Table1[ID],Table1[address5]),"")</f>
        <v/>
      </c>
      <c r="Q178" s="38" t="str">
        <f>IF($C178&lt;&gt;"",_xlfn.XLOOKUP(C178,Table1[ID],Table1[address7]),"")</f>
        <v/>
      </c>
      <c r="R178" s="38" t="str">
        <f>IF($C178&lt;&gt;"",_xlfn.XLOOKUP(C178,Table1[ID],Table1[address6]),"")</f>
        <v/>
      </c>
      <c r="S178" s="37">
        <f>IF($C178&lt;&gt;"",_xlfn.XLOOKUP(C178,Table1[ID],Table1[bdate]),"")</f>
        <v>39288</v>
      </c>
      <c r="T178" s="38" t="str">
        <f>IF($C178&lt;&gt;"",_xlfn.XLOOKUP(C178,Table1[ID],Table1[school_job]),"")</f>
        <v>الزيتون الاعدادية</v>
      </c>
      <c r="U178" s="38" t="str">
        <f>IF($C178&lt;&gt;"",_xlfn.XLOOKUP(C178,Table1[ID],Table1[con_father]),"")</f>
        <v>ابونا كيرلس</v>
      </c>
      <c r="V178" s="38" t="str">
        <f>IF($C178&lt;&gt;"",_xlfn.XLOOKUP(C178,Table1[ID],Table1[notes]),"")</f>
        <v/>
      </c>
      <c r="W178" s="41" t="str">
        <f>IF(C178&lt;&gt;"",IF(_xlfn.FLOOR.MATH(C178,100)=0,"غير موزع",_xlfn.XLOOKUP(_xlfn.FLOOR.MATH(C178,100),Classes!$A$1:$A$8,Classes!$B$1:$B$8,"error")),"")</f>
        <v>القديس بطرس الرسول</v>
      </c>
    </row>
    <row r="179" spans="1:23" s="1" customFormat="1">
      <c r="A179" s="3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=HYPERLINK("&amp;""""&amp;"https://raw.githubusercontent.com/KyrillosMorgan/preparatory/main/no_pic.jpg"),"")</f>
        <v>=HYPERLINK("https://raw.githubusercontent.com/KyrillosMorgan/preparatory/main/621.jpg",IMAGE("https://raw.githubusercontent.com/KyrillosMorgan/preparatory/main/621.jpg"))</v>
      </c>
      <c r="B179" s="3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>=IMAGE("https://raw.githubusercontent.com/KyrillosMorgan/preparatory/main/fingerprint.jpg")</v>
      </c>
      <c r="C179" s="38">
        <v>621</v>
      </c>
      <c r="D179" s="38" t="str">
        <f>IF(C179&lt;&gt;"",_xlfn.XLOOKUP(Class!C179,Table1[ID],Table1[fname]),"")</f>
        <v>يوسف رؤوف موريس</v>
      </c>
      <c r="E179" s="37" cm="1">
        <f t="array" ref="E179">IF((C179&lt;&gt;"")*(COUNTIF(Table2[ID],Class!C179)&lt;&gt;0),INDEX(Attendance_sorted!$A$1:$CV$500,MATCH(Class!C179,Attendance_sorted!$A$1:$A$500),COUNTIF(Table2[ID],Class!C179)+1),"")</f>
        <v>45324</v>
      </c>
      <c r="F179" s="38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>2</v>
      </c>
      <c r="G179" s="40" cm="1">
        <f t="array" aca="1" ref="G179" ca="1">IF(C179&lt;&gt;"",IF(F179*100/Table3[حساب الحضور من اخر عدد مرات]&gt;100,1,F179/Table3[حساب الحضور من اخر عدد مرات]),"")</f>
        <v>0.22222222222222221</v>
      </c>
      <c r="H179" s="38" t="str">
        <f>IF(C179&lt;&gt;"",_xlfn.XLOOKUP(C179,Table1[ID],Table1[tel2]),"")</f>
        <v/>
      </c>
      <c r="I179" s="38" t="str">
        <f>IF(C179&lt;&gt;"",_xlfn.XLOOKUP(C179,Table1[ID],Table1[tel4]),"")</f>
        <v/>
      </c>
      <c r="J179" s="38" t="str">
        <f>IF(C179&lt;&gt;"",_xlfn.XLOOKUP(C179,Table1[ID],Table1[tel3]),"")</f>
        <v>01022621993</v>
      </c>
      <c r="K179" s="38" t="str">
        <f>IF(C179&lt;&gt;"",_xlfn.XLOOKUP(C179,Table1[ID],Table1[tel1]),"")</f>
        <v/>
      </c>
      <c r="L179" s="38" t="str">
        <f>IF($C179&lt;&gt;"",_xlfn.XLOOKUP(C179,Table1[ID],Table1[address1]),"")</f>
        <v>48</v>
      </c>
      <c r="M179" s="38" t="str">
        <f>IF($C179&lt;&gt;"",_xlfn.XLOOKUP(C179,Table1[ID],Table1[address2]),"")</f>
        <v>عسكر</v>
      </c>
      <c r="N179" s="38" t="str">
        <f>IF($C179&lt;&gt;"",_xlfn.XLOOKUP(C179,Table1[ID],Table1[address3]),"")</f>
        <v/>
      </c>
      <c r="O179" s="38" t="str">
        <f>IF($C179&lt;&gt;"",_xlfn.XLOOKUP(C179,Table1[ID],Table1[address4]),"")</f>
        <v>2</v>
      </c>
      <c r="P179" s="38" t="str">
        <f>IF($C179&lt;&gt;"",_xlfn.XLOOKUP(C179,Table1[ID],Table1[address5]),"")</f>
        <v>6</v>
      </c>
      <c r="Q179" s="38" t="str">
        <f>IF($C179&lt;&gt;"",_xlfn.XLOOKUP(C179,Table1[ID],Table1[address7]),"")</f>
        <v/>
      </c>
      <c r="R179" s="38" t="str">
        <f>IF($C179&lt;&gt;"",_xlfn.XLOOKUP(C179,Table1[ID],Table1[address6]),"")</f>
        <v/>
      </c>
      <c r="S179" s="37">
        <f>IF($C179&lt;&gt;"",_xlfn.XLOOKUP(C179,Table1[ID],Table1[bdate]),"")</f>
        <v>40461</v>
      </c>
      <c r="T179" s="38" t="str">
        <f>IF($C179&lt;&gt;"",_xlfn.XLOOKUP(C179,Table1[ID],Table1[school_job]),"")</f>
        <v>الزيتون الاعدادية الحلمية</v>
      </c>
      <c r="U179" s="38" t="str">
        <f>IF($C179&lt;&gt;"",_xlfn.XLOOKUP(C179,Table1[ID],Table1[con_father]),"")</f>
        <v/>
      </c>
      <c r="V179" s="38" t="str">
        <f>IF($C179&lt;&gt;"",_xlfn.XLOOKUP(C179,Table1[ID],Table1[notes]),"")</f>
        <v/>
      </c>
      <c r="W179" s="41" t="str">
        <f>IF(C179&lt;&gt;"",IF(_xlfn.FLOOR.MATH(C179,100)=0,"غير موزع",_xlfn.XLOOKUP(_xlfn.FLOOR.MATH(C179,100),Classes!$A$1:$A$8,Classes!$B$1:$B$8,"error")),"")</f>
        <v>القديس بطرس الرسول</v>
      </c>
    </row>
    <row r="180" spans="1:23" s="1" customFormat="1">
      <c r="A180" s="3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=HYPERLINK("&amp;""""&amp;"https://raw.githubusercontent.com/KyrillosMorgan/preparatory/main/no_pic.jpg"),"")</f>
        <v>=HYPERLINK("https://raw.githubusercontent.com/KyrillosMorgan/preparatory/main/710.jpg",IMAGE("https://raw.githubusercontent.com/KyrillosMorgan/preparatory/main/710.jpg"))</v>
      </c>
      <c r="B180" s="3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>=IMAGE("https://raw.githubusercontent.com/KyrillosMorgan/preparatory/main/fingerprint.jpg")</v>
      </c>
      <c r="C180" s="38">
        <v>710</v>
      </c>
      <c r="D180" s="38" t="str">
        <f>IF(C180&lt;&gt;"",_xlfn.XLOOKUP(Class!C180,Table1[ID],Table1[fname]),"")</f>
        <v xml:space="preserve">ابانوب إيهاب سعد </v>
      </c>
      <c r="E180" s="37" cm="1">
        <f t="array" ref="E180">IF((C180&lt;&gt;"")*(COUNTIF(Table2[ID],Class!C180)&lt;&gt;0),INDEX(Attendance_sorted!$A$1:$CV$500,MATCH(Class!C180,Attendance_sorted!$A$1:$A$500),COUNTIF(Table2[ID],Class!C180)+1),"")</f>
        <v>45317</v>
      </c>
      <c r="F180" s="38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>1</v>
      </c>
      <c r="G180" s="40" cm="1">
        <f t="array" aca="1" ref="G180" ca="1">IF(C180&lt;&gt;"",IF(F180*100/Table3[حساب الحضور من اخر عدد مرات]&gt;100,1,F180/Table3[حساب الحضور من اخر عدد مرات]),"")</f>
        <v>0.1111111111111111</v>
      </c>
      <c r="H180" s="38" t="str">
        <f>IF(C180&lt;&gt;"",_xlfn.XLOOKUP(C180,Table1[ID],Table1[tel2]),"")</f>
        <v>01225054366</v>
      </c>
      <c r="I180" s="38" t="str">
        <f>IF(C180&lt;&gt;"",_xlfn.XLOOKUP(C180,Table1[ID],Table1[tel4]),"")</f>
        <v/>
      </c>
      <c r="J180" s="38" t="str">
        <f>IF(C180&lt;&gt;"",_xlfn.XLOOKUP(C180,Table1[ID],Table1[tel3]),"")</f>
        <v/>
      </c>
      <c r="K180" s="38" t="str">
        <f>IF(C180&lt;&gt;"",_xlfn.XLOOKUP(C180,Table1[ID],Table1[tel1]),"")</f>
        <v/>
      </c>
      <c r="L180" s="38" t="str">
        <f>IF($C180&lt;&gt;"",_xlfn.XLOOKUP(C180,Table1[ID],Table1[address1]),"")</f>
        <v>20</v>
      </c>
      <c r="M180" s="38" t="str">
        <f>IF($C180&lt;&gt;"",_xlfn.XLOOKUP(C180,Table1[ID],Table1[address2]),"")</f>
        <v>يحيى توفيق</v>
      </c>
      <c r="N180" s="38" t="str">
        <f>IF($C180&lt;&gt;"",_xlfn.XLOOKUP(C180,Table1[ID],Table1[address3]),"")</f>
        <v>الاصبغ وجسر السويس</v>
      </c>
      <c r="O180" s="38" t="str">
        <f>IF($C180&lt;&gt;"",_xlfn.XLOOKUP(C180,Table1[ID],Table1[address4]),"")</f>
        <v>4</v>
      </c>
      <c r="P180" s="38" t="str">
        <f>IF($C180&lt;&gt;"",_xlfn.XLOOKUP(C180,Table1[ID],Table1[address5]),"")</f>
        <v>1</v>
      </c>
      <c r="Q180" s="38" t="str">
        <f>IF($C180&lt;&gt;"",_xlfn.XLOOKUP(C180,Table1[ID],Table1[address7]),"")</f>
        <v/>
      </c>
      <c r="R180" s="38" t="str">
        <f>IF($C180&lt;&gt;"",_xlfn.XLOOKUP(C180,Table1[ID],Table1[address6]),"")</f>
        <v>الزيتون</v>
      </c>
      <c r="S180" s="37">
        <f>IF($C180&lt;&gt;"",_xlfn.XLOOKUP(C180,Table1[ID],Table1[bdate]),"")</f>
        <v>40007</v>
      </c>
      <c r="T180" s="38" t="str">
        <f>IF($C180&lt;&gt;"",_xlfn.XLOOKUP(C180,Table1[ID],Table1[school_job]),"")</f>
        <v/>
      </c>
      <c r="U180" s="38" t="str">
        <f>IF($C180&lt;&gt;"",_xlfn.XLOOKUP(C180,Table1[ID],Table1[con_father]),"")</f>
        <v/>
      </c>
      <c r="V180" s="38" t="str">
        <f>IF($C180&lt;&gt;"",_xlfn.XLOOKUP(C180,Table1[ID],Table1[notes]),"")</f>
        <v/>
      </c>
      <c r="W180" s="41" t="str">
        <f>IF(C180&lt;&gt;"",IF(_xlfn.FLOOR.MATH(C180,100)=0,"غير موزع",_xlfn.XLOOKUP(_xlfn.FLOOR.MATH(C180,100),Classes!$A$1:$A$8,Classes!$B$1:$B$8,"error")),"")</f>
        <v>القديس توما الرسول</v>
      </c>
    </row>
    <row r="181" spans="1:23" s="1" customFormat="1">
      <c r="A181" s="3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=HYPERLINK("&amp;""""&amp;"https://raw.githubusercontent.com/KyrillosMorgan/preparatory/main/no_pic.jpg"),"")</f>
        <v>=HYPERLINK("https://raw.githubusercontent.com/KyrillosMorgan/preparatory/main/no_pic.jpg</v>
      </c>
      <c r="B181" s="3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/>
      </c>
      <c r="C181" s="38">
        <v>711</v>
      </c>
      <c r="D181" s="38" t="str">
        <f>IF(C181&lt;&gt;"",_xlfn.XLOOKUP(Class!C181,Table1[ID],Table1[fname]),"")</f>
        <v>افرايم خليل</v>
      </c>
      <c r="E181" s="37" t="str" cm="1">
        <f t="array" ref="E181">IF((C181&lt;&gt;"")*(COUNTIF(Table2[ID],Class!C181)&lt;&gt;0),INDEX(Attendance_sorted!$A$1:$CV$500,MATCH(Class!C181,Attendance_sorted!$A$1:$A$500),COUNTIF(Table2[ID],Class!C181)+1),"")</f>
        <v/>
      </c>
      <c r="F181" s="38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>0</v>
      </c>
      <c r="G181" s="40" cm="1">
        <f t="array" aca="1" ref="G181" ca="1">IF(C181&lt;&gt;"",IF(F181*100/Table3[حساب الحضور من اخر عدد مرات]&gt;100,1,F181/Table3[حساب الحضور من اخر عدد مرات]),"")</f>
        <v>0</v>
      </c>
      <c r="H181" s="38" t="str">
        <f>IF(C181&lt;&gt;"",_xlfn.XLOOKUP(C181,Table1[ID],Table1[tel2]),"")</f>
        <v>01282219972</v>
      </c>
      <c r="I181" s="38" t="str">
        <f>IF(C181&lt;&gt;"",_xlfn.XLOOKUP(C181,Table1[ID],Table1[tel4]),"")</f>
        <v/>
      </c>
      <c r="J181" s="38" t="str">
        <f>IF(C181&lt;&gt;"",_xlfn.XLOOKUP(C181,Table1[ID],Table1[tel3]),"")</f>
        <v/>
      </c>
      <c r="K181" s="38" t="str">
        <f>IF(C181&lt;&gt;"",_xlfn.XLOOKUP(C181,Table1[ID],Table1[tel1]),"")</f>
        <v/>
      </c>
      <c r="L181" s="38" t="str">
        <f>IF($C181&lt;&gt;"",_xlfn.XLOOKUP(C181,Table1[ID],Table1[address1]),"")</f>
        <v>6أ برج الامير</v>
      </c>
      <c r="M181" s="38" t="str">
        <f>IF($C181&lt;&gt;"",_xlfn.XLOOKUP(C181,Table1[ID],Table1[address2]),"")</f>
        <v>سليم الاول</v>
      </c>
      <c r="N181" s="38" t="str">
        <f>IF($C181&lt;&gt;"",_xlfn.XLOOKUP(C181,Table1[ID],Table1[address3]),"")</f>
        <v/>
      </c>
      <c r="O181" s="38" t="str">
        <f>IF($C181&lt;&gt;"",_xlfn.XLOOKUP(C181,Table1[ID],Table1[address4]),"")</f>
        <v>0</v>
      </c>
      <c r="P181" s="38" t="str">
        <f>IF($C181&lt;&gt;"",_xlfn.XLOOKUP(C181,Table1[ID],Table1[address5]),"")</f>
        <v/>
      </c>
      <c r="Q181" s="38" t="str">
        <f>IF($C181&lt;&gt;"",_xlfn.XLOOKUP(C181,Table1[ID],Table1[address7]),"")</f>
        <v>سوبر ماركت العثيم</v>
      </c>
      <c r="R181" s="38" t="str">
        <f>IF($C181&lt;&gt;"",_xlfn.XLOOKUP(C181,Table1[ID],Table1[address6]),"")</f>
        <v>الزيتون</v>
      </c>
      <c r="S181" s="37">
        <f>IF($C181&lt;&gt;"",_xlfn.XLOOKUP(C181,Table1[ID],Table1[bdate]),"")</f>
        <v>39720</v>
      </c>
      <c r="T181" s="38" t="str">
        <f>IF($C181&lt;&gt;"",_xlfn.XLOOKUP(C181,Table1[ID],Table1[school_job]),"")</f>
        <v/>
      </c>
      <c r="U181" s="38" t="str">
        <f>IF($C181&lt;&gt;"",_xlfn.XLOOKUP(C181,Table1[ID],Table1[con_father]),"")</f>
        <v/>
      </c>
      <c r="V181" s="38" t="str">
        <f>IF($C181&lt;&gt;"",_xlfn.XLOOKUP(C181,Table1[ID],Table1[notes]),"")</f>
        <v>الولد ف 3 إعدادى و بيحضر مع صحابه فى 2 إعدادى</v>
      </c>
      <c r="W181" s="41" t="str">
        <f>IF(C181&lt;&gt;"",IF(_xlfn.FLOOR.MATH(C181,100)=0,"غير موزع",_xlfn.XLOOKUP(_xlfn.FLOOR.MATH(C181,100),Classes!$A$1:$A$8,Classes!$B$1:$B$8,"error")),"")</f>
        <v>القديس توما الرسول</v>
      </c>
    </row>
    <row r="182" spans="1:23" s="1" customFormat="1">
      <c r="A182" s="3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=HYPERLINK("&amp;""""&amp;"https://raw.githubusercontent.com/KyrillosMorgan/preparatory/main/no_pic.jpg"),"")</f>
        <v>=HYPERLINK("https://raw.githubusercontent.com/KyrillosMorgan/preparatory/main/no_pic.jpg</v>
      </c>
      <c r="B182" s="3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/>
      </c>
      <c r="C182" s="38">
        <v>712</v>
      </c>
      <c r="D182" s="38" t="str">
        <f>IF(C182&lt;&gt;"",_xlfn.XLOOKUP(Class!C182,Table1[ID],Table1[fname]),"")</f>
        <v>ابانوب شنودة اسحق</v>
      </c>
      <c r="E182" s="37" t="str" cm="1">
        <f t="array" ref="E182">IF((C182&lt;&gt;"")*(COUNTIF(Table2[ID],Class!C182)&lt;&gt;0),INDEX(Attendance_sorted!$A$1:$CV$500,MATCH(Class!C182,Attendance_sorted!$A$1:$A$500),COUNTIF(Table2[ID],Class!C182)+1),"")</f>
        <v/>
      </c>
      <c r="F182" s="38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>0</v>
      </c>
      <c r="G182" s="40" cm="1">
        <f t="array" aca="1" ref="G182" ca="1">IF(C182&lt;&gt;"",IF(F182*100/Table3[حساب الحضور من اخر عدد مرات]&gt;100,1,F182/Table3[حساب الحضور من اخر عدد مرات]),"")</f>
        <v>0</v>
      </c>
      <c r="H182" s="38" t="str">
        <f>IF(C182&lt;&gt;"",_xlfn.XLOOKUP(C182,Table1[ID],Table1[tel2]),"")</f>
        <v>01221914200</v>
      </c>
      <c r="I182" s="38" t="str">
        <f>IF(C182&lt;&gt;"",_xlfn.XLOOKUP(C182,Table1[ID],Table1[tel4]),"")</f>
        <v/>
      </c>
      <c r="J182" s="38" t="str">
        <f>IF(C182&lt;&gt;"",_xlfn.XLOOKUP(C182,Table1[ID],Table1[tel3]),"")</f>
        <v/>
      </c>
      <c r="K182" s="38" t="str">
        <f>IF(C182&lt;&gt;"",_xlfn.XLOOKUP(C182,Table1[ID],Table1[tel1]),"")</f>
        <v/>
      </c>
      <c r="L182" s="38" t="str">
        <f>IF($C182&lt;&gt;"",_xlfn.XLOOKUP(C182,Table1[ID],Table1[address1]),"")</f>
        <v>18/16</v>
      </c>
      <c r="M182" s="38" t="str">
        <f>IF($C182&lt;&gt;"",_xlfn.XLOOKUP(C182,Table1[ID],Table1[address2]),"")</f>
        <v>سليم الاول</v>
      </c>
      <c r="N182" s="38" t="str">
        <f>IF($C182&lt;&gt;"",_xlfn.XLOOKUP(C182,Table1[ID],Table1[address3]),"")</f>
        <v/>
      </c>
      <c r="O182" s="38" t="str">
        <f>IF($C182&lt;&gt;"",_xlfn.XLOOKUP(C182,Table1[ID],Table1[address4]),"")</f>
        <v>0</v>
      </c>
      <c r="P182" s="38" t="str">
        <f>IF($C182&lt;&gt;"",_xlfn.XLOOKUP(C182,Table1[ID],Table1[address5]),"")</f>
        <v/>
      </c>
      <c r="Q182" s="38" t="str">
        <f>IF($C182&lt;&gt;"",_xlfn.XLOOKUP(C182,Table1[ID],Table1[address7]),"")</f>
        <v>سوبر ماركت العثيم</v>
      </c>
      <c r="R182" s="38" t="str">
        <f>IF($C182&lt;&gt;"",_xlfn.XLOOKUP(C182,Table1[ID],Table1[address6]),"")</f>
        <v>الزيتون</v>
      </c>
      <c r="S182" s="37">
        <f>IF($C182&lt;&gt;"",_xlfn.XLOOKUP(C182,Table1[ID],Table1[bdate]),"")</f>
        <v>39548</v>
      </c>
      <c r="T182" s="38" t="str">
        <f>IF($C182&lt;&gt;"",_xlfn.XLOOKUP(C182,Table1[ID],Table1[school_job]),"")</f>
        <v/>
      </c>
      <c r="U182" s="38" t="str">
        <f>IF($C182&lt;&gt;"",_xlfn.XLOOKUP(C182,Table1[ID],Table1[con_father]),"")</f>
        <v/>
      </c>
      <c r="V182" s="38" t="str">
        <f>IF($C182&lt;&gt;"",_xlfn.XLOOKUP(C182,Table1[ID],Table1[notes]),"")</f>
        <v xml:space="preserve">مستجد و حضر مرة واحدة بس 
رقم الأب 01222647685
اخوة رب </v>
      </c>
      <c r="W182" s="41" t="str">
        <f>IF(C182&lt;&gt;"",IF(_xlfn.FLOOR.MATH(C182,100)=0,"غير موزع",_xlfn.XLOOKUP(_xlfn.FLOOR.MATH(C182,100),Classes!$A$1:$A$8,Classes!$B$1:$B$8,"error")),"")</f>
        <v>القديس توما الرسول</v>
      </c>
    </row>
    <row r="183" spans="1:23" s="1" customFormat="1">
      <c r="A183" s="3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=HYPERLINK("&amp;""""&amp;"https://raw.githubusercontent.com/KyrillosMorgan/preparatory/main/no_pic.jpg"),"")</f>
        <v>=HYPERLINK("https://raw.githubusercontent.com/KyrillosMorgan/preparatory/main/no_pic.jpg</v>
      </c>
      <c r="B183" s="3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/>
      </c>
      <c r="C183" s="38">
        <v>713</v>
      </c>
      <c r="D183" s="38" t="str">
        <f>IF(C183&lt;&gt;"",_xlfn.XLOOKUP(Class!C183,Table1[ID],Table1[fname]),"")</f>
        <v xml:space="preserve">ارساني عماد يوسف </v>
      </c>
      <c r="E183" s="37" t="str" cm="1">
        <f t="array" ref="E183">IF((C183&lt;&gt;"")*(COUNTIF(Table2[ID],Class!C183)&lt;&gt;0),INDEX(Attendance_sorted!$A$1:$CV$500,MATCH(Class!C183,Attendance_sorted!$A$1:$A$500),COUNTIF(Table2[ID],Class!C183)+1),"")</f>
        <v/>
      </c>
      <c r="F183" s="38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>0</v>
      </c>
      <c r="G183" s="40" cm="1">
        <f t="array" aca="1" ref="G183" ca="1">IF(C183&lt;&gt;"",IF(F183*100/Table3[حساب الحضور من اخر عدد مرات]&gt;100,1,F183/Table3[حساب الحضور من اخر عدد مرات]),"")</f>
        <v>0</v>
      </c>
      <c r="H183" s="38" t="str">
        <f>IF(C183&lt;&gt;"",_xlfn.XLOOKUP(C183,Table1[ID],Table1[tel2]),"")</f>
        <v>01287867006</v>
      </c>
      <c r="I183" s="38" t="str">
        <f>IF(C183&lt;&gt;"",_xlfn.XLOOKUP(C183,Table1[ID],Table1[tel4]),"")</f>
        <v/>
      </c>
      <c r="J183" s="38" t="str">
        <f>IF(C183&lt;&gt;"",_xlfn.XLOOKUP(C183,Table1[ID],Table1[tel3]),"")</f>
        <v/>
      </c>
      <c r="K183" s="38" t="str">
        <f>IF(C183&lt;&gt;"",_xlfn.XLOOKUP(C183,Table1[ID],Table1[tel1]),"")</f>
        <v/>
      </c>
      <c r="L183" s="38" t="str">
        <f>IF($C183&lt;&gt;"",_xlfn.XLOOKUP(C183,Table1[ID],Table1[address1]),"")</f>
        <v>9</v>
      </c>
      <c r="M183" s="38" t="str">
        <f>IF($C183&lt;&gt;"",_xlfn.XLOOKUP(C183,Table1[ID],Table1[address2]),"")</f>
        <v>نور الدين</v>
      </c>
      <c r="N183" s="38" t="str">
        <f>IF($C183&lt;&gt;"",_xlfn.XLOOKUP(C183,Table1[ID],Table1[address3]),"")</f>
        <v>طومانباي</v>
      </c>
      <c r="O183" s="38" t="str">
        <f>IF($C183&lt;&gt;"",_xlfn.XLOOKUP(C183,Table1[ID],Table1[address4]),"")</f>
        <v>3</v>
      </c>
      <c r="P183" s="38" t="str">
        <f>IF($C183&lt;&gt;"",_xlfn.XLOOKUP(C183,Table1[ID],Table1[address5]),"")</f>
        <v>شمال السلم</v>
      </c>
      <c r="Q183" s="38" t="str">
        <f>IF($C183&lt;&gt;"",_xlfn.XLOOKUP(C183,Table1[ID],Table1[address7]),"")</f>
        <v/>
      </c>
      <c r="R183" s="38" t="str">
        <f>IF($C183&lt;&gt;"",_xlfn.XLOOKUP(C183,Table1[ID],Table1[address6]),"")</f>
        <v>الزيتون</v>
      </c>
      <c r="S183" s="37">
        <f>IF($C183&lt;&gt;"",_xlfn.XLOOKUP(C183,Table1[ID],Table1[bdate]),"")</f>
        <v>39846</v>
      </c>
      <c r="T183" s="38" t="str">
        <f>IF($C183&lt;&gt;"",_xlfn.XLOOKUP(C183,Table1[ID],Table1[school_job]),"")</f>
        <v/>
      </c>
      <c r="U183" s="38" t="str">
        <f>IF($C183&lt;&gt;"",_xlfn.XLOOKUP(C183,Table1[ID],Table1[con_father]),"")</f>
        <v/>
      </c>
      <c r="V183" s="38" t="str">
        <f>IF($C183&lt;&gt;"",_xlfn.XLOOKUP(C183,Table1[ID],Table1[notes]),"")</f>
        <v>والده متوفى و الولد بيشتغل و مش منتظم فى المدرسة</v>
      </c>
      <c r="W183" s="41" t="str">
        <f>IF(C183&lt;&gt;"",IF(_xlfn.FLOOR.MATH(C183,100)=0,"غير موزع",_xlfn.XLOOKUP(_xlfn.FLOOR.MATH(C183,100),Classes!$A$1:$A$8,Classes!$B$1:$B$8,"error")),"")</f>
        <v>القديس توما الرسول</v>
      </c>
    </row>
    <row r="184" spans="1:23" s="1" customFormat="1">
      <c r="A184" s="3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=HYPERLINK("&amp;""""&amp;"https://raw.githubusercontent.com/KyrillosMorgan/preparatory/main/no_pic.jpg"),"")</f>
        <v>=HYPERLINK("https://raw.githubusercontent.com/KyrillosMorgan/preparatory/main/no_pic.jpg</v>
      </c>
      <c r="B184" s="3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/>
      </c>
      <c r="C184" s="38">
        <v>714</v>
      </c>
      <c r="D184" s="38" t="str">
        <f>IF(C184&lt;&gt;"",_xlfn.XLOOKUP(Class!C184,Table1[ID],Table1[fname]),"")</f>
        <v>انطونيوس فوزي جرجس</v>
      </c>
      <c r="E184" s="37" t="str" cm="1">
        <f t="array" ref="E184">IF((C184&lt;&gt;"")*(COUNTIF(Table2[ID],Class!C184)&lt;&gt;0),INDEX(Attendance_sorted!$A$1:$CV$500,MATCH(Class!C184,Attendance_sorted!$A$1:$A$500),COUNTIF(Table2[ID],Class!C184)+1),"")</f>
        <v/>
      </c>
      <c r="F184" s="38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>0</v>
      </c>
      <c r="G184" s="40" cm="1">
        <f t="array" aca="1" ref="G184" ca="1">IF(C184&lt;&gt;"",IF(F184*100/Table3[حساب الحضور من اخر عدد مرات]&gt;100,1,F184/Table3[حساب الحضور من اخر عدد مرات]),"")</f>
        <v>0</v>
      </c>
      <c r="H184" s="38" t="str">
        <f>IF(C184&lt;&gt;"",_xlfn.XLOOKUP(C184,Table1[ID],Table1[tel2]),"")</f>
        <v>01228690022</v>
      </c>
      <c r="I184" s="38" t="str">
        <f>IF(C184&lt;&gt;"",_xlfn.XLOOKUP(C184,Table1[ID],Table1[tel4]),"")</f>
        <v/>
      </c>
      <c r="J184" s="38" t="str">
        <f>IF(C184&lt;&gt;"",_xlfn.XLOOKUP(C184,Table1[ID],Table1[tel3]),"")</f>
        <v/>
      </c>
      <c r="K184" s="38" t="str">
        <f>IF(C184&lt;&gt;"",_xlfn.XLOOKUP(C184,Table1[ID],Table1[tel1]),"")</f>
        <v/>
      </c>
      <c r="L184" s="38" t="str">
        <f>IF($C184&lt;&gt;"",_xlfn.XLOOKUP(C184,Table1[ID],Table1[address1]),"")</f>
        <v>6</v>
      </c>
      <c r="M184" s="38" t="str">
        <f>IF($C184&lt;&gt;"",_xlfn.XLOOKUP(C184,Table1[ID],Table1[address2]),"")</f>
        <v>دكتور كمال عبدالله</v>
      </c>
      <c r="N184" s="38" t="str">
        <f>IF($C184&lt;&gt;"",_xlfn.XLOOKUP(C184,Table1[ID],Table1[address3]),"")</f>
        <v>ترعة الجبل</v>
      </c>
      <c r="O184" s="38" t="str">
        <f>IF($C184&lt;&gt;"",_xlfn.XLOOKUP(C184,Table1[ID],Table1[address4]),"")</f>
        <v>7</v>
      </c>
      <c r="P184" s="38" t="str">
        <f>IF($C184&lt;&gt;"",_xlfn.XLOOKUP(C184,Table1[ID],Table1[address5]),"")</f>
        <v>شمال السلم</v>
      </c>
      <c r="Q184" s="38" t="str">
        <f>IF($C184&lt;&gt;"",_xlfn.XLOOKUP(C184,Table1[ID],Table1[address7]),"")</f>
        <v>فتح الله ماركت</v>
      </c>
      <c r="R184" s="38" t="str">
        <f>IF($C184&lt;&gt;"",_xlfn.XLOOKUP(C184,Table1[ID],Table1[address6]),"")</f>
        <v>الزيتون</v>
      </c>
      <c r="S184" s="37">
        <f>IF($C184&lt;&gt;"",_xlfn.XLOOKUP(C184,Table1[ID],Table1[bdate]),"")</f>
        <v>0</v>
      </c>
      <c r="T184" s="38" t="str">
        <f>IF($C184&lt;&gt;"",_xlfn.XLOOKUP(C184,Table1[ID],Table1[school_job]),"")</f>
        <v/>
      </c>
      <c r="U184" s="38" t="str">
        <f>IF($C184&lt;&gt;"",_xlfn.XLOOKUP(C184,Table1[ID],Table1[con_father]),"")</f>
        <v/>
      </c>
      <c r="V184" s="38" t="str">
        <f>IF($C184&lt;&gt;"",_xlfn.XLOOKUP(C184,Table1[ID],Table1[notes]),"")</f>
        <v>ليس له أب إعتراف و منتقل حديثا الى الزيتون و حضر مرة واحدة فقط (مستجد)
رقم الوالد 01204558318 
تم افتقاده مرتين و لا يريد الحضور ف العذراء الزيتون</v>
      </c>
      <c r="W184" s="41" t="str">
        <f>IF(C184&lt;&gt;"",IF(_xlfn.FLOOR.MATH(C184,100)=0,"غير موزع",_xlfn.XLOOKUP(_xlfn.FLOOR.MATH(C184,100),Classes!$A$1:$A$8,Classes!$B$1:$B$8,"error")),"")</f>
        <v>القديس توما الرسول</v>
      </c>
    </row>
    <row r="185" spans="1:23" s="1" customFormat="1">
      <c r="A185" s="3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=HYPERLINK("&amp;""""&amp;"https://raw.githubusercontent.com/KyrillosMorgan/preparatory/main/no_pic.jpg"),"")</f>
        <v>=HYPERLINK("https://raw.githubusercontent.com/KyrillosMorgan/preparatory/main/715.jpg",IMAGE("https://raw.githubusercontent.com/KyrillosMorgan/preparatory/main/715.jpg"))</v>
      </c>
      <c r="B185" s="3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>=IMAGE("https://raw.githubusercontent.com/KyrillosMorgan/preparatory/main/fingerprint.jpg")</v>
      </c>
      <c r="C185" s="38">
        <v>715</v>
      </c>
      <c r="D185" s="38" t="str">
        <f>IF(C185&lt;&gt;"",_xlfn.XLOOKUP(Class!C185,Table1[ID],Table1[fname]),"")</f>
        <v>بافلي عبيد منصور عبدالله</v>
      </c>
      <c r="E185" s="37" cm="1">
        <f t="array" ref="E185">IF((C185&lt;&gt;"")*(COUNTIF(Table2[ID],Class!C185)&lt;&gt;0),INDEX(Attendance_sorted!$A$1:$CV$500,MATCH(Class!C185,Attendance_sorted!$A$1:$A$500),COUNTIF(Table2[ID],Class!C185)+1),"")</f>
        <v>45331</v>
      </c>
      <c r="F185" s="38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>2</v>
      </c>
      <c r="G185" s="40" cm="1">
        <f t="array" aca="1" ref="G185" ca="1">IF(C185&lt;&gt;"",IF(F185*100/Table3[حساب الحضور من اخر عدد مرات]&gt;100,1,F185/Table3[حساب الحضور من اخر عدد مرات]),"")</f>
        <v>0.22222222222222221</v>
      </c>
      <c r="H185" s="38" t="str">
        <f>IF(C185&lt;&gt;"",_xlfn.XLOOKUP(C185,Table1[ID],Table1[tel2]),"")</f>
        <v>01289138903</v>
      </c>
      <c r="I185" s="38" t="str">
        <f>IF(C185&lt;&gt;"",_xlfn.XLOOKUP(C185,Table1[ID],Table1[tel4]),"")</f>
        <v/>
      </c>
      <c r="J185" s="38" t="str">
        <f>IF(C185&lt;&gt;"",_xlfn.XLOOKUP(C185,Table1[ID],Table1[tel3]),"")</f>
        <v/>
      </c>
      <c r="K185" s="38" t="str">
        <f>IF(C185&lt;&gt;"",_xlfn.XLOOKUP(C185,Table1[ID],Table1[tel1]),"")</f>
        <v/>
      </c>
      <c r="L185" s="38" t="str">
        <f>IF($C185&lt;&gt;"",_xlfn.XLOOKUP(C185,Table1[ID],Table1[address1]),"")</f>
        <v>1</v>
      </c>
      <c r="M185" s="38" t="str">
        <f>IF($C185&lt;&gt;"",_xlfn.XLOOKUP(C185,Table1[ID],Table1[address2]),"")</f>
        <v>العربي</v>
      </c>
      <c r="N185" s="38" t="str">
        <f>IF($C185&lt;&gt;"",_xlfn.XLOOKUP(C185,Table1[ID],Table1[address3]),"")</f>
        <v>الليث</v>
      </c>
      <c r="O185" s="38" t="str">
        <f>IF($C185&lt;&gt;"",_xlfn.XLOOKUP(C185,Table1[ID],Table1[address4]),"")</f>
        <v/>
      </c>
      <c r="P185" s="38" t="str">
        <f>IF($C185&lt;&gt;"",_xlfn.XLOOKUP(C185,Table1[ID],Table1[address5]),"")</f>
        <v/>
      </c>
      <c r="Q185" s="38" t="str">
        <f>IF($C185&lt;&gt;"",_xlfn.XLOOKUP(C185,Table1[ID],Table1[address7]),"")</f>
        <v/>
      </c>
      <c r="R185" s="38" t="str">
        <f>IF($C185&lt;&gt;"",_xlfn.XLOOKUP(C185,Table1[ID],Table1[address6]),"")</f>
        <v>الزيتون</v>
      </c>
      <c r="S185" s="37">
        <f>IF($C185&lt;&gt;"",_xlfn.XLOOKUP(C185,Table1[ID],Table1[bdate]),"")</f>
        <v>39945</v>
      </c>
      <c r="T185" s="38" t="str">
        <f>IF($C185&lt;&gt;"",_xlfn.XLOOKUP(C185,Table1[ID],Table1[school_job]),"")</f>
        <v/>
      </c>
      <c r="U185" s="38" t="str">
        <f>IF($C185&lt;&gt;"",_xlfn.XLOOKUP(C185,Table1[ID],Table1[con_father]),"")</f>
        <v/>
      </c>
      <c r="V185" s="38" t="str">
        <f>IF($C185&lt;&gt;"",_xlfn.XLOOKUP(C185,Table1[ID],Table1[notes]),"")</f>
        <v>غير منتظم و يحضر احيانا مع فصل لوقا</v>
      </c>
      <c r="W185" s="41" t="str">
        <f>IF(C185&lt;&gt;"",IF(_xlfn.FLOOR.MATH(C185,100)=0,"غير موزع",_xlfn.XLOOKUP(_xlfn.FLOOR.MATH(C185,100),Classes!$A$1:$A$8,Classes!$B$1:$B$8,"error")),"")</f>
        <v>القديس توما الرسول</v>
      </c>
    </row>
    <row r="186" spans="1:23" s="1" customFormat="1">
      <c r="A186" s="3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=HYPERLINK("&amp;""""&amp;"https://raw.githubusercontent.com/KyrillosMorgan/preparatory/main/no_pic.jpg"),"")</f>
        <v>=HYPERLINK("https://raw.githubusercontent.com/KyrillosMorgan/preparatory/main/716.jpg",IMAGE("https://raw.githubusercontent.com/KyrillosMorgan/preparatory/main/716.jpg"))</v>
      </c>
      <c r="B186" s="3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>=IMAGE("https://raw.githubusercontent.com/KyrillosMorgan/preparatory/main/fingerprint.jpg")</v>
      </c>
      <c r="C186" s="38">
        <v>716</v>
      </c>
      <c r="D186" s="38" t="str">
        <f>IF(C186&lt;&gt;"",_xlfn.XLOOKUP(Class!C186,Table1[ID],Table1[fname]),"")</f>
        <v>بيتر حنا مملوك</v>
      </c>
      <c r="E186" s="37" cm="1">
        <f t="array" ref="E186">IF((C186&lt;&gt;"")*(COUNTIF(Table2[ID],Class!C186)&lt;&gt;0),INDEX(Attendance_sorted!$A$1:$CV$500,MATCH(Class!C186,Attendance_sorted!$A$1:$A$500),COUNTIF(Table2[ID],Class!C186)+1),"")</f>
        <v>45303</v>
      </c>
      <c r="F186" s="38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>1</v>
      </c>
      <c r="G186" s="40" cm="1">
        <f t="array" aca="1" ref="G186" ca="1">IF(C186&lt;&gt;"",IF(F186*100/Table3[حساب الحضور من اخر عدد مرات]&gt;100,1,F186/Table3[حساب الحضور من اخر عدد مرات]),"")</f>
        <v>0.1111111111111111</v>
      </c>
      <c r="H186" s="38" t="str">
        <f>IF(C186&lt;&gt;"",_xlfn.XLOOKUP(C186,Table1[ID],Table1[tel2]),"")</f>
        <v>01200142417</v>
      </c>
      <c r="I186" s="38" t="str">
        <f>IF(C186&lt;&gt;"",_xlfn.XLOOKUP(C186,Table1[ID],Table1[tel4]),"")</f>
        <v>01200142417</v>
      </c>
      <c r="J186" s="38" t="str">
        <f>IF(C186&lt;&gt;"",_xlfn.XLOOKUP(C186,Table1[ID],Table1[tel3]),"")</f>
        <v>01228707497</v>
      </c>
      <c r="K186" s="38" t="str">
        <f>IF(C186&lt;&gt;"",_xlfn.XLOOKUP(C186,Table1[ID],Table1[tel1]),"")</f>
        <v/>
      </c>
      <c r="L186" s="38" t="str">
        <f>IF($C186&lt;&gt;"",_xlfn.XLOOKUP(C186,Table1[ID],Table1[address1]),"")</f>
        <v>13</v>
      </c>
      <c r="M186" s="38" t="str">
        <f>IF($C186&lt;&gt;"",_xlfn.XLOOKUP(C186,Table1[ID],Table1[address2]),"")</f>
        <v>سليم الاول</v>
      </c>
      <c r="N186" s="38" t="str">
        <f>IF($C186&lt;&gt;"",_xlfn.XLOOKUP(C186,Table1[ID],Table1[address3]),"")</f>
        <v/>
      </c>
      <c r="O186" s="38" t="str">
        <f>IF($C186&lt;&gt;"",_xlfn.XLOOKUP(C186,Table1[ID],Table1[address4]),"")</f>
        <v>0</v>
      </c>
      <c r="P186" s="38" t="str">
        <f>IF($C186&lt;&gt;"",_xlfn.XLOOKUP(C186,Table1[ID],Table1[address5]),"")</f>
        <v>0</v>
      </c>
      <c r="Q186" s="38" t="str">
        <f>IF($C186&lt;&gt;"",_xlfn.XLOOKUP(C186,Table1[ID],Table1[address7]),"")</f>
        <v>سوبر ماركت العثيم</v>
      </c>
      <c r="R186" s="38" t="str">
        <f>IF($C186&lt;&gt;"",_xlfn.XLOOKUP(C186,Table1[ID],Table1[address6]),"")</f>
        <v>الزيتون</v>
      </c>
      <c r="S186" s="37">
        <f>IF($C186&lt;&gt;"",_xlfn.XLOOKUP(C186,Table1[ID],Table1[bdate]),"")</f>
        <v>39780</v>
      </c>
      <c r="T186" s="38" t="str">
        <f>IF($C186&lt;&gt;"",_xlfn.XLOOKUP(C186,Table1[ID],Table1[school_job]),"")</f>
        <v>الجامعة الاسلامية</v>
      </c>
      <c r="U186" s="38" t="str">
        <f>IF($C186&lt;&gt;"",_xlfn.XLOOKUP(C186,Table1[ID],Table1[con_father]),"")</f>
        <v>ابونا انطونيوس</v>
      </c>
      <c r="V186" s="38" t="str">
        <f>IF($C186&lt;&gt;"",_xlfn.XLOOKUP(C186,Table1[ID],Table1[notes]),"")</f>
        <v>حارس عمارة</v>
      </c>
      <c r="W186" s="41" t="str">
        <f>IF(C186&lt;&gt;"",IF(_xlfn.FLOOR.MATH(C186,100)=0,"غير موزع",_xlfn.XLOOKUP(_xlfn.FLOOR.MATH(C186,100),Classes!$A$1:$A$8,Classes!$B$1:$B$8,"error")),"")</f>
        <v>القديس توما الرسول</v>
      </c>
    </row>
    <row r="187" spans="1:23" s="1" customFormat="1">
      <c r="A187" s="3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=HYPERLINK("&amp;""""&amp;"https://raw.githubusercontent.com/KyrillosMorgan/preparatory/main/no_pic.jpg"),"")</f>
        <v>=HYPERLINK("https://raw.githubusercontent.com/KyrillosMorgan/preparatory/main/717.jpg",IMAGE("https://raw.githubusercontent.com/KyrillosMorgan/preparatory/main/717.jpg"))</v>
      </c>
      <c r="B187" s="3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>=IMAGE("https://raw.githubusercontent.com/KyrillosMorgan/preparatory/main/fingerprint.jpg")</v>
      </c>
      <c r="C187" s="38">
        <v>717</v>
      </c>
      <c r="D187" s="38" t="str">
        <f>IF(C187&lt;&gt;"",_xlfn.XLOOKUP(Class!C187,Table1[ID],Table1[fname]),"")</f>
        <v>بيتر سعيد كمال</v>
      </c>
      <c r="E187" s="37" cm="1">
        <f t="array" ref="E187">IF((C187&lt;&gt;"")*(COUNTIF(Table2[ID],Class!C187)&lt;&gt;0),INDEX(Attendance_sorted!$A$1:$CV$500,MATCH(Class!C187,Attendance_sorted!$A$1:$A$500),COUNTIF(Table2[ID],Class!C187)+1),"")</f>
        <v>45303</v>
      </c>
      <c r="F187" s="38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>2</v>
      </c>
      <c r="G187" s="40" cm="1">
        <f t="array" aca="1" ref="G187" ca="1">IF(C187&lt;&gt;"",IF(F187*100/Table3[حساب الحضور من اخر عدد مرات]&gt;100,1,F187/Table3[حساب الحضور من اخر عدد مرات]),"")</f>
        <v>0.22222222222222221</v>
      </c>
      <c r="H187" s="38" t="str">
        <f>IF(C187&lt;&gt;"",_xlfn.XLOOKUP(C187,Table1[ID],Table1[tel2]),"")</f>
        <v>01070060819</v>
      </c>
      <c r="I187" s="38" t="str">
        <f>IF(C187&lt;&gt;"",_xlfn.XLOOKUP(C187,Table1[ID],Table1[tel4]),"")</f>
        <v/>
      </c>
      <c r="J187" s="38" t="str">
        <f>IF(C187&lt;&gt;"",_xlfn.XLOOKUP(C187,Table1[ID],Table1[tel3]),"")</f>
        <v>01272276711</v>
      </c>
      <c r="K187" s="38" t="str">
        <f>IF(C187&lt;&gt;"",_xlfn.XLOOKUP(C187,Table1[ID],Table1[tel1]),"")</f>
        <v/>
      </c>
      <c r="L187" s="38" t="str">
        <f>IF($C187&lt;&gt;"",_xlfn.XLOOKUP(C187,Table1[ID],Table1[address1]),"")</f>
        <v>29</v>
      </c>
      <c r="M187" s="38" t="str">
        <f>IF($C187&lt;&gt;"",_xlfn.XLOOKUP(C187,Table1[ID],Table1[address2]),"")</f>
        <v>عطفة زينهم</v>
      </c>
      <c r="N187" s="38" t="str">
        <f>IF($C187&lt;&gt;"",_xlfn.XLOOKUP(C187,Table1[ID],Table1[address3]),"")</f>
        <v/>
      </c>
      <c r="O187" s="38" t="str">
        <f>IF($C187&lt;&gt;"",_xlfn.XLOOKUP(C187,Table1[ID],Table1[address4]),"")</f>
        <v>0</v>
      </c>
      <c r="P187" s="38" t="str">
        <f>IF($C187&lt;&gt;"",_xlfn.XLOOKUP(C187,Table1[ID],Table1[address5]),"")</f>
        <v/>
      </c>
      <c r="Q187" s="38" t="str">
        <f>IF($C187&lt;&gt;"",_xlfn.XLOOKUP(C187,Table1[ID],Table1[address7]),"")</f>
        <v>روضا</v>
      </c>
      <c r="R187" s="38" t="str">
        <f>IF($C187&lt;&gt;"",_xlfn.XLOOKUP(C187,Table1[ID],Table1[address6]),"")</f>
        <v>الزيتون</v>
      </c>
      <c r="S187" s="37">
        <f>IF($C187&lt;&gt;"",_xlfn.XLOOKUP(C187,Table1[ID],Table1[bdate]),"")</f>
        <v>39352</v>
      </c>
      <c r="T187" s="38" t="str">
        <f>IF($C187&lt;&gt;"",_xlfn.XLOOKUP(C187,Table1[ID],Table1[school_job]),"")</f>
        <v>الزيتون الاعدادية</v>
      </c>
      <c r="U187" s="38" t="str">
        <f>IF($C187&lt;&gt;"",_xlfn.XLOOKUP(C187,Table1[ID],Table1[con_father]),"")</f>
        <v/>
      </c>
      <c r="V187" s="38" t="str">
        <f>IF($C187&lt;&gt;"",_xlfn.XLOOKUP(C187,Table1[ID],Table1[notes]),"")</f>
        <v>اخوة رب و غير منتظم و مش حافظ رقمه او عنوانه</v>
      </c>
      <c r="W187" s="41" t="str">
        <f>IF(C187&lt;&gt;"",IF(_xlfn.FLOOR.MATH(C187,100)=0,"غير موزع",_xlfn.XLOOKUP(_xlfn.FLOOR.MATH(C187,100),Classes!$A$1:$A$8,Classes!$B$1:$B$8,"error")),"")</f>
        <v>القديس توما الرسول</v>
      </c>
    </row>
    <row r="188" spans="1:23" s="1" customFormat="1">
      <c r="A188" s="3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=HYPERLINK("&amp;""""&amp;"https://raw.githubusercontent.com/KyrillosMorgan/preparatory/main/no_pic.jpg"),"")</f>
        <v>=HYPERLINK("https://raw.githubusercontent.com/KyrillosMorgan/preparatory/main/718.jpg",IMAGE("https://raw.githubusercontent.com/KyrillosMorgan/preparatory/main/718.jpg"))</v>
      </c>
      <c r="B188" s="3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>=IMAGE("https://raw.githubusercontent.com/KyrillosMorgan/preparatory/main/fingerprint.jpg")</v>
      </c>
      <c r="C188" s="38">
        <v>718</v>
      </c>
      <c r="D188" s="38" t="str">
        <f>IF(C188&lt;&gt;"",_xlfn.XLOOKUP(Class!C188,Table1[ID],Table1[fname]),"")</f>
        <v>بيشوي جرجس عيد</v>
      </c>
      <c r="E188" s="37" cm="1">
        <f t="array" ref="E188">IF((C188&lt;&gt;"")*(COUNTIF(Table2[ID],Class!C188)&lt;&gt;0),INDEX(Attendance_sorted!$A$1:$CV$500,MATCH(Class!C188,Attendance_sorted!$A$1:$A$500),COUNTIF(Table2[ID],Class!C188)+1),"")</f>
        <v>45289</v>
      </c>
      <c r="F188" s="38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>0</v>
      </c>
      <c r="G188" s="40" cm="1">
        <f t="array" aca="1" ref="G188" ca="1">IF(C188&lt;&gt;"",IF(F188*100/Table3[حساب الحضور من اخر عدد مرات]&gt;100,1,F188/Table3[حساب الحضور من اخر عدد مرات]),"")</f>
        <v>0</v>
      </c>
      <c r="H188" s="38" t="str">
        <f>IF(C188&lt;&gt;"",_xlfn.XLOOKUP(C188,Table1[ID],Table1[tel2]),"")</f>
        <v>01200503576</v>
      </c>
      <c r="I188" s="38" t="str">
        <f>IF(C188&lt;&gt;"",_xlfn.XLOOKUP(C188,Table1[ID],Table1[tel4]),"")</f>
        <v/>
      </c>
      <c r="J188" s="38" t="str">
        <f>IF(C188&lt;&gt;"",_xlfn.XLOOKUP(C188,Table1[ID],Table1[tel3]),"")</f>
        <v/>
      </c>
      <c r="K188" s="38" t="str">
        <f>IF(C188&lt;&gt;"",_xlfn.XLOOKUP(C188,Table1[ID],Table1[tel1]),"")</f>
        <v/>
      </c>
      <c r="L188" s="38" t="str">
        <f>IF($C188&lt;&gt;"",_xlfn.XLOOKUP(C188,Table1[ID],Table1[address1]),"")</f>
        <v>14</v>
      </c>
      <c r="M188" s="38" t="str">
        <f>IF($C188&lt;&gt;"",_xlfn.XLOOKUP(C188,Table1[ID],Table1[address2]),"")</f>
        <v>احمد السيد</v>
      </c>
      <c r="N188" s="38" t="str">
        <f>IF($C188&lt;&gt;"",_xlfn.XLOOKUP(C188,Table1[ID],Table1[address3]),"")</f>
        <v>جسر السويس</v>
      </c>
      <c r="O188" s="38" t="str">
        <f>IF($C188&lt;&gt;"",_xlfn.XLOOKUP(C188,Table1[ID],Table1[address4]),"")</f>
        <v>0</v>
      </c>
      <c r="P188" s="38" t="str">
        <f>IF($C188&lt;&gt;"",_xlfn.XLOOKUP(C188,Table1[ID],Table1[address5]),"")</f>
        <v/>
      </c>
      <c r="Q188" s="38" t="str">
        <f>IF($C188&lt;&gt;"",_xlfn.XLOOKUP(C188,Table1[ID],Table1[address7]),"")</f>
        <v/>
      </c>
      <c r="R188" s="38" t="str">
        <f>IF($C188&lt;&gt;"",_xlfn.XLOOKUP(C188,Table1[ID],Table1[address6]),"")</f>
        <v>الزيتون</v>
      </c>
      <c r="S188" s="37">
        <f>IF($C188&lt;&gt;"",_xlfn.XLOOKUP(C188,Table1[ID],Table1[bdate]),"")</f>
        <v>40115</v>
      </c>
      <c r="T188" s="38" t="str">
        <f>IF($C188&lt;&gt;"",_xlfn.XLOOKUP(C188,Table1[ID],Table1[school_job]),"")</f>
        <v/>
      </c>
      <c r="U188" s="38" t="str">
        <f>IF($C188&lt;&gt;"",_xlfn.XLOOKUP(C188,Table1[ID],Table1[con_father]),"")</f>
        <v>ابونا ارسانيوس</v>
      </c>
      <c r="V188" s="38" t="str">
        <f>IF($C188&lt;&gt;"",_xlfn.XLOOKUP(C188,Table1[ID],Table1[notes]),"")</f>
        <v xml:space="preserve">رقم الأب 01200462066 
اخوة رب </v>
      </c>
      <c r="W188" s="41" t="str">
        <f>IF(C188&lt;&gt;"",IF(_xlfn.FLOOR.MATH(C188,100)=0,"غير موزع",_xlfn.XLOOKUP(_xlfn.FLOOR.MATH(C188,100),Classes!$A$1:$A$8,Classes!$B$1:$B$8,"error")),"")</f>
        <v>القديس توما الرسول</v>
      </c>
    </row>
    <row r="189" spans="1:23" s="1" customFormat="1">
      <c r="A189" s="3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=HYPERLINK("&amp;""""&amp;"https://raw.githubusercontent.com/KyrillosMorgan/preparatory/main/no_pic.jpg"),"")</f>
        <v>=HYPERLINK("https://raw.githubusercontent.com/KyrillosMorgan/preparatory/main/no_pic.jpg</v>
      </c>
      <c r="B189" s="3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>=IMAGE("https://raw.githubusercontent.com/KyrillosMorgan/preparatory/main/fingerprint.jpg")</v>
      </c>
      <c r="C189" s="38">
        <v>719</v>
      </c>
      <c r="D189" s="38" t="str">
        <f>IF(C189&lt;&gt;"",_xlfn.XLOOKUP(Class!C189,Table1[ID],Table1[fname]),"")</f>
        <v>بيشوي ملاك فوزي</v>
      </c>
      <c r="E189" s="37" cm="1">
        <f t="array" ref="E189">IF((C189&lt;&gt;"")*(COUNTIF(Table2[ID],Class!C189)&lt;&gt;0),INDEX(Attendance_sorted!$A$1:$CV$500,MATCH(Class!C189,Attendance_sorted!$A$1:$A$500),COUNTIF(Table2[ID],Class!C189)+1),"")</f>
        <v>45331</v>
      </c>
      <c r="F189" s="38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>2</v>
      </c>
      <c r="G189" s="40" cm="1">
        <f t="array" aca="1" ref="G189" ca="1">IF(C189&lt;&gt;"",IF(F189*100/Table3[حساب الحضور من اخر عدد مرات]&gt;100,1,F189/Table3[حساب الحضور من اخر عدد مرات]),"")</f>
        <v>0.22222222222222221</v>
      </c>
      <c r="H189" s="38" t="str">
        <f>IF(C189&lt;&gt;"",_xlfn.XLOOKUP(C189,Table1[ID],Table1[tel2]),"")</f>
        <v>01288225134</v>
      </c>
      <c r="I189" s="38" t="str">
        <f>IF(C189&lt;&gt;"",_xlfn.XLOOKUP(C189,Table1[ID],Table1[tel4]),"")</f>
        <v/>
      </c>
      <c r="J189" s="38" t="str">
        <f>IF(C189&lt;&gt;"",_xlfn.XLOOKUP(C189,Table1[ID],Table1[tel3]),"")</f>
        <v/>
      </c>
      <c r="K189" s="38" t="str">
        <f>IF(C189&lt;&gt;"",_xlfn.XLOOKUP(C189,Table1[ID],Table1[tel1]),"")</f>
        <v/>
      </c>
      <c r="L189" s="38" t="str">
        <f>IF($C189&lt;&gt;"",_xlfn.XLOOKUP(C189,Table1[ID],Table1[address1]),"")</f>
        <v>21</v>
      </c>
      <c r="M189" s="38" t="str">
        <f>IF($C189&lt;&gt;"",_xlfn.XLOOKUP(C189,Table1[ID],Table1[address2]),"")</f>
        <v>محطة حدائق الزيتون</v>
      </c>
      <c r="N189" s="38" t="str">
        <f>IF($C189&lt;&gt;"",_xlfn.XLOOKUP(C189,Table1[ID],Table1[address3]),"")</f>
        <v>سليم الاول</v>
      </c>
      <c r="O189" s="38" t="str">
        <f>IF($C189&lt;&gt;"",_xlfn.XLOOKUP(C189,Table1[ID],Table1[address4]),"")</f>
        <v>10</v>
      </c>
      <c r="P189" s="38" t="str">
        <f>IF($C189&lt;&gt;"",_xlfn.XLOOKUP(C189,Table1[ID],Table1[address5]),"")</f>
        <v>امام الاسانسير</v>
      </c>
      <c r="Q189" s="38" t="str">
        <f>IF($C189&lt;&gt;"",_xlfn.XLOOKUP(C189,Table1[ID],Table1[address7]),"")</f>
        <v>نجمة الزيتون بتاع الخل</v>
      </c>
      <c r="R189" s="38" t="str">
        <f>IF($C189&lt;&gt;"",_xlfn.XLOOKUP(C189,Table1[ID],Table1[address6]),"")</f>
        <v>الزيتون</v>
      </c>
      <c r="S189" s="37">
        <f>IF($C189&lt;&gt;"",_xlfn.XLOOKUP(C189,Table1[ID],Table1[bdate]),"")</f>
        <v>39703</v>
      </c>
      <c r="T189" s="38" t="str">
        <f>IF($C189&lt;&gt;"",_xlfn.XLOOKUP(C189,Table1[ID],Table1[school_job]),"")</f>
        <v>المستقبل</v>
      </c>
      <c r="U189" s="38" t="str">
        <f>IF($C189&lt;&gt;"",_xlfn.XLOOKUP(C189,Table1[ID],Table1[con_father]),"")</f>
        <v/>
      </c>
      <c r="V189" s="38" t="str">
        <f>IF($C189&lt;&gt;"",_xlfn.XLOOKUP(C189,Table1[ID],Table1[notes]),"")</f>
        <v xml:space="preserve">منضم حديثا للفصل </v>
      </c>
      <c r="W189" s="41" t="str">
        <f>IF(C189&lt;&gt;"",IF(_xlfn.FLOOR.MATH(C189,100)=0,"غير موزع",_xlfn.XLOOKUP(_xlfn.FLOOR.MATH(C189,100),Classes!$A$1:$A$8,Classes!$B$1:$B$8,"error")),"")</f>
        <v>القديس توما الرسول</v>
      </c>
    </row>
    <row r="190" spans="1:23" s="1" customFormat="1">
      <c r="A190" s="3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=HYPERLINK("&amp;""""&amp;"https://raw.githubusercontent.com/KyrillosMorgan/preparatory/main/no_pic.jpg"),"")</f>
        <v>=HYPERLINK("https://raw.githubusercontent.com/KyrillosMorgan/preparatory/main/no_pic.jpg</v>
      </c>
      <c r="B190" s="3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/>
      </c>
      <c r="C190" s="38">
        <v>720</v>
      </c>
      <c r="D190" s="38" t="str">
        <f>IF(C190&lt;&gt;"",_xlfn.XLOOKUP(Class!C190,Table1[ID],Table1[fname]),"")</f>
        <v>بيمن عماد شكري</v>
      </c>
      <c r="E190" s="37" cm="1">
        <f t="array" ref="E190">IF((C190&lt;&gt;"")*(COUNTIF(Table2[ID],Class!C190)&lt;&gt;0),INDEX(Attendance_sorted!$A$1:$CV$500,MATCH(Class!C190,Attendance_sorted!$A$1:$A$500),COUNTIF(Table2[ID],Class!C190)+1),"")</f>
        <v>45317</v>
      </c>
      <c r="F190" s="38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>1</v>
      </c>
      <c r="G190" s="40" cm="1">
        <f t="array" aca="1" ref="G190" ca="1">IF(C190&lt;&gt;"",IF(F190*100/Table3[حساب الحضور من اخر عدد مرات]&gt;100,1,F190/Table3[حساب الحضور من اخر عدد مرات]),"")</f>
        <v>0.1111111111111111</v>
      </c>
      <c r="H190" s="38" t="str">
        <f>IF(C190&lt;&gt;"",_xlfn.XLOOKUP(C190,Table1[ID],Table1[tel2]),"")</f>
        <v>01277523142</v>
      </c>
      <c r="I190" s="38" t="str">
        <f>IF(C190&lt;&gt;"",_xlfn.XLOOKUP(C190,Table1[ID],Table1[tel4]),"")</f>
        <v/>
      </c>
      <c r="J190" s="38" t="str">
        <f>IF(C190&lt;&gt;"",_xlfn.XLOOKUP(C190,Table1[ID],Table1[tel3]),"")</f>
        <v/>
      </c>
      <c r="K190" s="38" t="str">
        <f>IF(C190&lt;&gt;"",_xlfn.XLOOKUP(C190,Table1[ID],Table1[tel1]),"")</f>
        <v/>
      </c>
      <c r="L190" s="38" t="str">
        <f>IF($C190&lt;&gt;"",_xlfn.XLOOKUP(C190,Table1[ID],Table1[address1]),"")</f>
        <v>6</v>
      </c>
      <c r="M190" s="38" t="str">
        <f>IF($C190&lt;&gt;"",_xlfn.XLOOKUP(C190,Table1[ID],Table1[address2]),"")</f>
        <v>جورج مكرم</v>
      </c>
      <c r="N190" s="38" t="str">
        <f>IF($C190&lt;&gt;"",_xlfn.XLOOKUP(C190,Table1[ID],Table1[address3]),"")</f>
        <v>المسيري</v>
      </c>
      <c r="O190" s="38" t="str">
        <f>IF($C190&lt;&gt;"",_xlfn.XLOOKUP(C190,Table1[ID],Table1[address4]),"")</f>
        <v>3</v>
      </c>
      <c r="P190" s="38" t="str">
        <f>IF($C190&lt;&gt;"",_xlfn.XLOOKUP(C190,Table1[ID],Table1[address5]),"")</f>
        <v>5</v>
      </c>
      <c r="Q190" s="38" t="str">
        <f>IF($C190&lt;&gt;"",_xlfn.XLOOKUP(C190,Table1[ID],Table1[address7]),"")</f>
        <v/>
      </c>
      <c r="R190" s="38" t="str">
        <f>IF($C190&lt;&gt;"",_xlfn.XLOOKUP(C190,Table1[ID],Table1[address6]),"")</f>
        <v>الزيتون</v>
      </c>
      <c r="S190" s="37">
        <f>IF($C190&lt;&gt;"",_xlfn.XLOOKUP(C190,Table1[ID],Table1[bdate]),"")</f>
        <v>39458</v>
      </c>
      <c r="T190" s="38" t="str">
        <f>IF($C190&lt;&gt;"",_xlfn.XLOOKUP(C190,Table1[ID],Table1[school_job]),"")</f>
        <v/>
      </c>
      <c r="U190" s="38" t="str">
        <f>IF($C190&lt;&gt;"",_xlfn.XLOOKUP(C190,Table1[ID],Table1[con_father]),"")</f>
        <v/>
      </c>
      <c r="V190" s="38" t="str">
        <f>IF($C190&lt;&gt;"",_xlfn.XLOOKUP(C190,Table1[ID],Table1[notes]),"")</f>
        <v>منتظم فى كنيسة ماريوحنا حلمية الزيتون و يحضر ف العذراء الزيتون على فترات</v>
      </c>
      <c r="W190" s="41" t="str">
        <f>IF(C190&lt;&gt;"",IF(_xlfn.FLOOR.MATH(C190,100)=0,"غير موزع",_xlfn.XLOOKUP(_xlfn.FLOOR.MATH(C190,100),Classes!$A$1:$A$8,Classes!$B$1:$B$8,"error")),"")</f>
        <v>القديس توما الرسول</v>
      </c>
    </row>
    <row r="191" spans="1:23" s="1" customFormat="1">
      <c r="A191" s="3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=HYPERLINK("&amp;""""&amp;"https://raw.githubusercontent.com/KyrillosMorgan/preparatory/main/no_pic.jpg"),"")</f>
        <v>=HYPERLINK("https://raw.githubusercontent.com/KyrillosMorgan/preparatory/main/721.jpg",IMAGE("https://raw.githubusercontent.com/KyrillosMorgan/preparatory/main/721.jpg"))</v>
      </c>
      <c r="B191" s="3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>=IMAGE("https://raw.githubusercontent.com/KyrillosMorgan/preparatory/main/fingerprint.jpg")</v>
      </c>
      <c r="C191" s="38">
        <v>721</v>
      </c>
      <c r="D191" s="38" t="str">
        <f>IF(C191&lt;&gt;"",_xlfn.XLOOKUP(Class!C191,Table1[ID],Table1[fname]),"")</f>
        <v>جاستن مجدي ابراهيم توفيق</v>
      </c>
      <c r="E191" s="37" cm="1">
        <f t="array" ref="E191">IF((C191&lt;&gt;"")*(COUNTIF(Table2[ID],Class!C191)&lt;&gt;0),INDEX(Attendance_sorted!$A$1:$CV$500,MATCH(Class!C191,Attendance_sorted!$A$1:$A$500),COUNTIF(Table2[ID],Class!C191)+1),"")</f>
        <v>45338</v>
      </c>
      <c r="F191" s="38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>5</v>
      </c>
      <c r="G191" s="40" cm="1">
        <f t="array" aca="1" ref="G191" ca="1">IF(C191&lt;&gt;"",IF(F191*100/Table3[حساب الحضور من اخر عدد مرات]&gt;100,1,F191/Table3[حساب الحضور من اخر عدد مرات]),"")</f>
        <v>0.55555555555555558</v>
      </c>
      <c r="H191" s="38" t="str">
        <f>IF(C191&lt;&gt;"",_xlfn.XLOOKUP(C191,Table1[ID],Table1[tel2]),"")</f>
        <v>01507654113</v>
      </c>
      <c r="I191" s="38" t="str">
        <f>IF(C191&lt;&gt;"",_xlfn.XLOOKUP(C191,Table1[ID],Table1[tel4]),"")</f>
        <v>01289733047</v>
      </c>
      <c r="J191" s="38" t="str">
        <f>IF(C191&lt;&gt;"",_xlfn.XLOOKUP(C191,Table1[ID],Table1[tel3]),"")</f>
        <v>01220784389</v>
      </c>
      <c r="K191" s="38" t="str">
        <f>IF(C191&lt;&gt;"",_xlfn.XLOOKUP(C191,Table1[ID],Table1[tel1]),"")</f>
        <v/>
      </c>
      <c r="L191" s="38" t="str">
        <f>IF($C191&lt;&gt;"",_xlfn.XLOOKUP(C191,Table1[ID],Table1[address1]),"")</f>
        <v>14</v>
      </c>
      <c r="M191" s="38" t="str">
        <f>IF($C191&lt;&gt;"",_xlfn.XLOOKUP(C191,Table1[ID],Table1[address2]),"")</f>
        <v>عبده رزق</v>
      </c>
      <c r="N191" s="38" t="str">
        <f>IF($C191&lt;&gt;"",_xlfn.XLOOKUP(C191,Table1[ID],Table1[address3]),"")</f>
        <v/>
      </c>
      <c r="O191" s="38" t="str">
        <f>IF($C191&lt;&gt;"",_xlfn.XLOOKUP(C191,Table1[ID],Table1[address4]),"")</f>
        <v>9</v>
      </c>
      <c r="P191" s="38" t="str">
        <f>IF($C191&lt;&gt;"",_xlfn.XLOOKUP(C191,Table1[ID],Table1[address5]),"")</f>
        <v>27</v>
      </c>
      <c r="Q191" s="38" t="str">
        <f>IF($C191&lt;&gt;"",_xlfn.XLOOKUP(C191,Table1[ID],Table1[address7]),"")</f>
        <v>مينا كلين</v>
      </c>
      <c r="R191" s="38" t="str">
        <f>IF($C191&lt;&gt;"",_xlfn.XLOOKUP(C191,Table1[ID],Table1[address6]),"")</f>
        <v>الزيتون</v>
      </c>
      <c r="S191" s="37">
        <f>IF($C191&lt;&gt;"",_xlfn.XLOOKUP(C191,Table1[ID],Table1[bdate]),"")</f>
        <v>40051</v>
      </c>
      <c r="T191" s="38" t="str">
        <f>IF($C191&lt;&gt;"",_xlfn.XLOOKUP(C191,Table1[ID],Table1[school_job]),"")</f>
        <v/>
      </c>
      <c r="U191" s="38" t="str">
        <f>IF($C191&lt;&gt;"",_xlfn.XLOOKUP(C191,Table1[ID],Table1[con_father]),"")</f>
        <v>ابونا كيرلس</v>
      </c>
      <c r="V191" s="38" t="str">
        <f>IF($C191&lt;&gt;"",_xlfn.XLOOKUP(C191,Table1[ID],Table1[notes]),"")</f>
        <v>منتظم الحضور</v>
      </c>
      <c r="W191" s="41" t="str">
        <f>IF(C191&lt;&gt;"",IF(_xlfn.FLOOR.MATH(C191,100)=0,"غير موزع",_xlfn.XLOOKUP(_xlfn.FLOOR.MATH(C191,100),Classes!$A$1:$A$8,Classes!$B$1:$B$8,"error")),"")</f>
        <v>القديس توما الرسول</v>
      </c>
    </row>
    <row r="192" spans="1:23" s="1" customFormat="1">
      <c r="A192" s="3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=HYPERLINK("&amp;""""&amp;"https://raw.githubusercontent.com/KyrillosMorgan/preparatory/main/no_pic.jpg"),"")</f>
        <v>=HYPERLINK("https://raw.githubusercontent.com/KyrillosMorgan/preparatory/main/722.jpg",IMAGE("https://raw.githubusercontent.com/KyrillosMorgan/preparatory/main/722.jpg"))</v>
      </c>
      <c r="B192" s="3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>=IMAGE("https://raw.githubusercontent.com/KyrillosMorgan/preparatory/main/fingerprint.jpg")</v>
      </c>
      <c r="C192" s="38">
        <v>722</v>
      </c>
      <c r="D192" s="38" t="str">
        <f>IF(C192&lt;&gt;"",_xlfn.XLOOKUP(Class!C192,Table1[ID],Table1[fname]),"")</f>
        <v xml:space="preserve">جون روماني مسعد </v>
      </c>
      <c r="E192" s="37" cm="1">
        <f t="array" ref="E192">IF((C192&lt;&gt;"")*(COUNTIF(Table2[ID],Class!C192)&lt;&gt;0),INDEX(Attendance_sorted!$A$1:$CV$500,MATCH(Class!C192,Attendance_sorted!$A$1:$A$500),COUNTIF(Table2[ID],Class!C192)+1),"")</f>
        <v>45219</v>
      </c>
      <c r="F192" s="38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>0</v>
      </c>
      <c r="G192" s="40" cm="1">
        <f t="array" aca="1" ref="G192" ca="1">IF(C192&lt;&gt;"",IF(F192*100/Table3[حساب الحضور من اخر عدد مرات]&gt;100,1,F192/Table3[حساب الحضور من اخر عدد مرات]),"")</f>
        <v>0</v>
      </c>
      <c r="H192" s="38" t="str">
        <f>IF(C192&lt;&gt;"",_xlfn.XLOOKUP(C192,Table1[ID],Table1[tel2]),"")</f>
        <v>01553010065</v>
      </c>
      <c r="I192" s="38" t="str">
        <f>IF(C192&lt;&gt;"",_xlfn.XLOOKUP(C192,Table1[ID],Table1[tel4]),"")</f>
        <v>01208222760</v>
      </c>
      <c r="J192" s="38" t="str">
        <f>IF(C192&lt;&gt;"",_xlfn.XLOOKUP(C192,Table1[ID],Table1[tel3]),"")</f>
        <v>01222235265</v>
      </c>
      <c r="K192" s="38" t="str">
        <f>IF(C192&lt;&gt;"",_xlfn.XLOOKUP(C192,Table1[ID],Table1[tel1]),"")</f>
        <v/>
      </c>
      <c r="L192" s="38" t="str">
        <f>IF($C192&lt;&gt;"",_xlfn.XLOOKUP(C192,Table1[ID],Table1[address1]),"")</f>
        <v>11</v>
      </c>
      <c r="M192" s="38" t="str">
        <f>IF($C192&lt;&gt;"",_xlfn.XLOOKUP(C192,Table1[ID],Table1[address2]),"")</f>
        <v>محمود سالم</v>
      </c>
      <c r="N192" s="38" t="str">
        <f>IF($C192&lt;&gt;"",_xlfn.XLOOKUP(C192,Table1[ID],Table1[address3]),"")</f>
        <v/>
      </c>
      <c r="O192" s="38" t="str">
        <f>IF($C192&lt;&gt;"",_xlfn.XLOOKUP(C192,Table1[ID],Table1[address4]),"")</f>
        <v>7</v>
      </c>
      <c r="P192" s="38" t="str">
        <f>IF($C192&lt;&gt;"",_xlfn.XLOOKUP(C192,Table1[ID],Table1[address5]),"")</f>
        <v>شمال الاسانسير</v>
      </c>
      <c r="Q192" s="38" t="str">
        <f>IF($C192&lt;&gt;"",_xlfn.XLOOKUP(C192,Table1[ID],Table1[address7]),"")</f>
        <v>كوبري سنان</v>
      </c>
      <c r="R192" s="38" t="str">
        <f>IF($C192&lt;&gt;"",_xlfn.XLOOKUP(C192,Table1[ID],Table1[address6]),"")</f>
        <v>الزيتون</v>
      </c>
      <c r="S192" s="37">
        <f>IF($C192&lt;&gt;"",_xlfn.XLOOKUP(C192,Table1[ID],Table1[bdate]),"")</f>
        <v>39711</v>
      </c>
      <c r="T192" s="38" t="str">
        <f>IF($C192&lt;&gt;"",_xlfn.XLOOKUP(C192,Table1[ID],Table1[school_job]),"")</f>
        <v/>
      </c>
      <c r="U192" s="38" t="str">
        <f>IF($C192&lt;&gt;"",_xlfn.XLOOKUP(C192,Table1[ID],Table1[con_father]),"")</f>
        <v>ابونا انطونيوس</v>
      </c>
      <c r="V192" s="38" t="str">
        <f>IF($C192&lt;&gt;"",_xlfn.XLOOKUP(C192,Table1[ID],Table1[notes]),"")</f>
        <v>منتظم الحضور</v>
      </c>
      <c r="W192" s="41" t="str">
        <f>IF(C192&lt;&gt;"",IF(_xlfn.FLOOR.MATH(C192,100)=0,"غير موزع",_xlfn.XLOOKUP(_xlfn.FLOOR.MATH(C192,100),Classes!$A$1:$A$8,Classes!$B$1:$B$8,"error")),"")</f>
        <v>القديس توما الرسول</v>
      </c>
    </row>
    <row r="193" spans="1:23" s="1" customFormat="1">
      <c r="A193" s="3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=HYPERLINK("&amp;""""&amp;"https://raw.githubusercontent.com/KyrillosMorgan/preparatory/main/no_pic.jpg"),"")</f>
        <v>=HYPERLINK("https://raw.githubusercontent.com/KyrillosMorgan/preparatory/main/no_pic.jpg</v>
      </c>
      <c r="B193" s="3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/>
      </c>
      <c r="C193" s="38">
        <v>723</v>
      </c>
      <c r="D193" s="38" t="str">
        <f>IF(C193&lt;&gt;"",_xlfn.XLOOKUP(Class!C193,Table1[ID],Table1[fname]),"")</f>
        <v xml:space="preserve">جون اميل سعيد </v>
      </c>
      <c r="E193" s="37" t="str" cm="1">
        <f t="array" ref="E193">IF((C193&lt;&gt;"")*(COUNTIF(Table2[ID],Class!C193)&lt;&gt;0),INDEX(Attendance_sorted!$A$1:$CV$500,MATCH(Class!C193,Attendance_sorted!$A$1:$A$500),COUNTIF(Table2[ID],Class!C193)+1),"")</f>
        <v/>
      </c>
      <c r="F193" s="38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>0</v>
      </c>
      <c r="G193" s="40" cm="1">
        <f t="array" aca="1" ref="G193" ca="1">IF(C193&lt;&gt;"",IF(F193*100/Table3[حساب الحضور من اخر عدد مرات]&gt;100,1,F193/Table3[حساب الحضور من اخر عدد مرات]),"")</f>
        <v>0</v>
      </c>
      <c r="H193" s="38" t="str">
        <f>IF(C193&lt;&gt;"",_xlfn.XLOOKUP(C193,Table1[ID],Table1[tel2]),"")</f>
        <v>01277507539</v>
      </c>
      <c r="I193" s="38" t="str">
        <f>IF(C193&lt;&gt;"",_xlfn.XLOOKUP(C193,Table1[ID],Table1[tel4]),"")</f>
        <v/>
      </c>
      <c r="J193" s="38" t="str">
        <f>IF(C193&lt;&gt;"",_xlfn.XLOOKUP(C193,Table1[ID],Table1[tel3]),"")</f>
        <v/>
      </c>
      <c r="K193" s="38" t="str">
        <f>IF(C193&lt;&gt;"",_xlfn.XLOOKUP(C193,Table1[ID],Table1[tel1]),"")</f>
        <v/>
      </c>
      <c r="L193" s="38" t="str">
        <f>IF($C193&lt;&gt;"",_xlfn.XLOOKUP(C193,Table1[ID],Table1[address1]),"")</f>
        <v>26/22</v>
      </c>
      <c r="M193" s="38" t="str">
        <f>IF($C193&lt;&gt;"",_xlfn.XLOOKUP(C193,Table1[ID],Table1[address2]),"")</f>
        <v>الفريق محمود شكري</v>
      </c>
      <c r="N193" s="38" t="str">
        <f>IF($C193&lt;&gt;"",_xlfn.XLOOKUP(C193,Table1[ID],Table1[address3]),"")</f>
        <v>كوبري القبة</v>
      </c>
      <c r="O193" s="38" t="str">
        <f>IF($C193&lt;&gt;"",_xlfn.XLOOKUP(C193,Table1[ID],Table1[address4]),"")</f>
        <v>6</v>
      </c>
      <c r="P193" s="38" t="str">
        <f>IF($C193&lt;&gt;"",_xlfn.XLOOKUP(C193,Table1[ID],Table1[address5]),"")</f>
        <v>21</v>
      </c>
      <c r="Q193" s="38" t="str">
        <f>IF($C193&lt;&gt;"",_xlfn.XLOOKUP(C193,Table1[ID],Table1[address7]),"")</f>
        <v/>
      </c>
      <c r="R193" s="38" t="str">
        <f>IF($C193&lt;&gt;"",_xlfn.XLOOKUP(C193,Table1[ID],Table1[address6]),"")</f>
        <v>الزيتون</v>
      </c>
      <c r="S193" s="37">
        <f>IF($C193&lt;&gt;"",_xlfn.XLOOKUP(C193,Table1[ID],Table1[bdate]),"")</f>
        <v>39737</v>
      </c>
      <c r="T193" s="38" t="str">
        <f>IF($C193&lt;&gt;"",_xlfn.XLOOKUP(C193,Table1[ID],Table1[school_job]),"")</f>
        <v/>
      </c>
      <c r="U193" s="38" t="str">
        <f>IF($C193&lt;&gt;"",_xlfn.XLOOKUP(C193,Table1[ID],Table1[con_father]),"")</f>
        <v/>
      </c>
      <c r="V193" s="38" t="str">
        <f>IF($C193&lt;&gt;"",_xlfn.XLOOKUP(C193,Table1[ID],Table1[notes]),"")</f>
        <v xml:space="preserve">بيحضر فى كنيسة مارجرجس </v>
      </c>
      <c r="W193" s="41" t="str">
        <f>IF(C193&lt;&gt;"",IF(_xlfn.FLOOR.MATH(C193,100)=0,"غير موزع",_xlfn.XLOOKUP(_xlfn.FLOOR.MATH(C193,100),Classes!$A$1:$A$8,Classes!$B$1:$B$8,"error")),"")</f>
        <v>القديس توما الرسول</v>
      </c>
    </row>
    <row r="194" spans="1:23" s="1" customFormat="1">
      <c r="A194" s="3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=HYPERLINK("&amp;""""&amp;"https://raw.githubusercontent.com/KyrillosMorgan/preparatory/main/no_pic.jpg"),"")</f>
        <v>=HYPERLINK("https://raw.githubusercontent.com/KyrillosMorgan/preparatory/main/no_pic.jpg</v>
      </c>
      <c r="B194" s="3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/>
      </c>
      <c r="C194" s="38">
        <v>724</v>
      </c>
      <c r="D194" s="38" t="str">
        <f>IF(C194&lt;&gt;"",_xlfn.XLOOKUP(Class!C194,Table1[ID],Table1[fname]),"")</f>
        <v xml:space="preserve">ديفيد جابر بشاره </v>
      </c>
      <c r="E194" s="37" t="str" cm="1">
        <f t="array" ref="E194">IF((C194&lt;&gt;"")*(COUNTIF(Table2[ID],Class!C194)&lt;&gt;0),INDEX(Attendance_sorted!$A$1:$CV$500,MATCH(Class!C194,Attendance_sorted!$A$1:$A$500),COUNTIF(Table2[ID],Class!C194)+1),"")</f>
        <v/>
      </c>
      <c r="F194" s="38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>0</v>
      </c>
      <c r="G194" s="40" cm="1">
        <f t="array" aca="1" ref="G194" ca="1">IF(C194&lt;&gt;"",IF(F194*100/Table3[حساب الحضور من اخر عدد مرات]&gt;100,1,F194/Table3[حساب الحضور من اخر عدد مرات]),"")</f>
        <v>0</v>
      </c>
      <c r="H194" s="38" t="str">
        <f>IF(C194&lt;&gt;"",_xlfn.XLOOKUP(C194,Table1[ID],Table1[tel2]),"")</f>
        <v>0120601071</v>
      </c>
      <c r="I194" s="38" t="str">
        <f>IF(C194&lt;&gt;"",_xlfn.XLOOKUP(C194,Table1[ID],Table1[tel4]),"")</f>
        <v/>
      </c>
      <c r="J194" s="38" t="str">
        <f>IF(C194&lt;&gt;"",_xlfn.XLOOKUP(C194,Table1[ID],Table1[tel3]),"")</f>
        <v/>
      </c>
      <c r="K194" s="38" t="str">
        <f>IF(C194&lt;&gt;"",_xlfn.XLOOKUP(C194,Table1[ID],Table1[tel1]),"")</f>
        <v/>
      </c>
      <c r="L194" s="38" t="str">
        <f>IF($C194&lt;&gt;"",_xlfn.XLOOKUP(C194,Table1[ID],Table1[address1]),"")</f>
        <v>1</v>
      </c>
      <c r="M194" s="38" t="str">
        <f>IF($C194&lt;&gt;"",_xlfn.XLOOKUP(C194,Table1[ID],Table1[address2]),"")</f>
        <v>احمد جاد</v>
      </c>
      <c r="N194" s="38" t="str">
        <f>IF($C194&lt;&gt;"",_xlfn.XLOOKUP(C194,Table1[ID],Table1[address3]),"")</f>
        <v>عبد الله الرفاعي</v>
      </c>
      <c r="O194" s="38" t="str">
        <f>IF($C194&lt;&gt;"",_xlfn.XLOOKUP(C194,Table1[ID],Table1[address4]),"")</f>
        <v>0</v>
      </c>
      <c r="P194" s="38" t="str">
        <f>IF($C194&lt;&gt;"",_xlfn.XLOOKUP(C194,Table1[ID],Table1[address5]),"")</f>
        <v/>
      </c>
      <c r="Q194" s="38" t="str">
        <f>IF($C194&lt;&gt;"",_xlfn.XLOOKUP(C194,Table1[ID],Table1[address7]),"")</f>
        <v/>
      </c>
      <c r="R194" s="38" t="str">
        <f>IF($C194&lt;&gt;"",_xlfn.XLOOKUP(C194,Table1[ID],Table1[address6]),"")</f>
        <v>المرج</v>
      </c>
      <c r="S194" s="37">
        <f>IF($C194&lt;&gt;"",_xlfn.XLOOKUP(C194,Table1[ID],Table1[bdate]),"")</f>
        <v>39772</v>
      </c>
      <c r="T194" s="38" t="str">
        <f>IF($C194&lt;&gt;"",_xlfn.XLOOKUP(C194,Table1[ID],Table1[school_job]),"")</f>
        <v/>
      </c>
      <c r="U194" s="38" t="str">
        <f>IF($C194&lt;&gt;"",_xlfn.XLOOKUP(C194,Table1[ID],Table1[con_father]),"")</f>
        <v/>
      </c>
      <c r="V194" s="38" t="str">
        <f>IF($C194&lt;&gt;"",_xlfn.XLOOKUP(C194,Table1[ID],Table1[notes]),"")</f>
        <v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v>
      </c>
      <c r="W194" s="41" t="str">
        <f>IF(C194&lt;&gt;"",IF(_xlfn.FLOOR.MATH(C194,100)=0,"غير موزع",_xlfn.XLOOKUP(_xlfn.FLOOR.MATH(C194,100),Classes!$A$1:$A$8,Classes!$B$1:$B$8,"error")),"")</f>
        <v>القديس توما الرسول</v>
      </c>
    </row>
    <row r="195" spans="1:23" s="1" customFormat="1">
      <c r="A195" s="3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=HYPERLINK("&amp;""""&amp;"https://raw.githubusercontent.com/KyrillosMorgan/preparatory/main/no_pic.jpg"),"")</f>
        <v>=HYPERLINK("https://raw.githubusercontent.com/KyrillosMorgan/preparatory/main/no_pic.jpg</v>
      </c>
      <c r="B195" s="3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/>
      </c>
      <c r="C195" s="38">
        <v>725</v>
      </c>
      <c r="D195" s="38" t="str">
        <f>IF(C195&lt;&gt;"",_xlfn.XLOOKUP(Class!C195,Table1[ID],Table1[fname]),"")</f>
        <v>ريمون باسم عوني نجيب</v>
      </c>
      <c r="E195" s="37" t="str" cm="1">
        <f t="array" ref="E195">IF((C195&lt;&gt;"")*(COUNTIF(Table2[ID],Class!C195)&lt;&gt;0),INDEX(Attendance_sorted!$A$1:$CV$500,MATCH(Class!C195,Attendance_sorted!$A$1:$A$500),COUNTIF(Table2[ID],Class!C195)+1),"")</f>
        <v/>
      </c>
      <c r="F195" s="38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>0</v>
      </c>
      <c r="G195" s="40" cm="1">
        <f t="array" aca="1" ref="G195" ca="1">IF(C195&lt;&gt;"",IF(F195*100/Table3[حساب الحضور من اخر عدد مرات]&gt;100,1,F195/Table3[حساب الحضور من اخر عدد مرات]),"")</f>
        <v>0</v>
      </c>
      <c r="H195" s="38" t="str">
        <f>IF(C195&lt;&gt;"",_xlfn.XLOOKUP(C195,Table1[ID],Table1[tel2]),"")</f>
        <v>01282067820</v>
      </c>
      <c r="I195" s="38" t="str">
        <f>IF(C195&lt;&gt;"",_xlfn.XLOOKUP(C195,Table1[ID],Table1[tel4]),"")</f>
        <v/>
      </c>
      <c r="J195" s="38" t="str">
        <f>IF(C195&lt;&gt;"",_xlfn.XLOOKUP(C195,Table1[ID],Table1[tel3]),"")</f>
        <v/>
      </c>
      <c r="K195" s="38" t="str">
        <f>IF(C195&lt;&gt;"",_xlfn.XLOOKUP(C195,Table1[ID],Table1[tel1]),"")</f>
        <v/>
      </c>
      <c r="L195" s="38" t="str">
        <f>IF($C195&lt;&gt;"",_xlfn.XLOOKUP(C195,Table1[ID],Table1[address1]),"")</f>
        <v>9</v>
      </c>
      <c r="M195" s="38" t="str">
        <f>IF($C195&lt;&gt;"",_xlfn.XLOOKUP(C195,Table1[ID],Table1[address2]),"")</f>
        <v>عطفه</v>
      </c>
      <c r="N195" s="38" t="str">
        <f>IF($C195&lt;&gt;"",_xlfn.XLOOKUP(C195,Table1[ID],Table1[address3]),"")</f>
        <v>الليث</v>
      </c>
      <c r="O195" s="38" t="str">
        <f>IF($C195&lt;&gt;"",_xlfn.XLOOKUP(C195,Table1[ID],Table1[address4]),"")</f>
        <v/>
      </c>
      <c r="P195" s="38" t="str">
        <f>IF($C195&lt;&gt;"",_xlfn.XLOOKUP(C195,Table1[ID],Table1[address5]),"")</f>
        <v/>
      </c>
      <c r="Q195" s="38" t="str">
        <f>IF($C195&lt;&gt;"",_xlfn.XLOOKUP(C195,Table1[ID],Table1[address7]),"")</f>
        <v>صيدليه الليث</v>
      </c>
      <c r="R195" s="38" t="str">
        <f>IF($C195&lt;&gt;"",_xlfn.XLOOKUP(C195,Table1[ID],Table1[address6]),"")</f>
        <v>الزيتون</v>
      </c>
      <c r="S195" s="37">
        <f>IF($C195&lt;&gt;"",_xlfn.XLOOKUP(C195,Table1[ID],Table1[bdate]),"")</f>
        <v>39908</v>
      </c>
      <c r="T195" s="38" t="str">
        <f>IF($C195&lt;&gt;"",_xlfn.XLOOKUP(C195,Table1[ID],Table1[school_job]),"")</f>
        <v/>
      </c>
      <c r="U195" s="38" t="str">
        <f>IF($C195&lt;&gt;"",_xlfn.XLOOKUP(C195,Table1[ID],Table1[con_father]),"")</f>
        <v/>
      </c>
      <c r="V195" s="38" t="str">
        <f>IF($C195&lt;&gt;"",_xlfn.XLOOKUP(C195,Table1[ID],Table1[notes]),"")</f>
        <v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v>
      </c>
      <c r="W195" s="41" t="str">
        <f>IF(C195&lt;&gt;"",IF(_xlfn.FLOOR.MATH(C195,100)=0,"غير موزع",_xlfn.XLOOKUP(_xlfn.FLOOR.MATH(C195,100),Classes!$A$1:$A$8,Classes!$B$1:$B$8,"error")),"")</f>
        <v>القديس توما الرسول</v>
      </c>
    </row>
    <row r="196" spans="1:23" s="1" customFormat="1">
      <c r="A196" s="3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=HYPERLINK("&amp;""""&amp;"https://raw.githubusercontent.com/KyrillosMorgan/preparatory/main/no_pic.jpg"),"")</f>
        <v>=HYPERLINK("https://raw.githubusercontent.com/KyrillosMorgan/preparatory/main/726.jpg",IMAGE("https://raw.githubusercontent.com/KyrillosMorgan/preparatory/main/726.jpg"))</v>
      </c>
      <c r="B196" s="3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>=IMAGE("https://raw.githubusercontent.com/KyrillosMorgan/preparatory/main/fingerprint.jpg")</v>
      </c>
      <c r="C196" s="38">
        <v>726</v>
      </c>
      <c r="D196" s="38" t="str">
        <f>IF(C196&lt;&gt;"",_xlfn.XLOOKUP(Class!C196,Table1[ID],Table1[fname]),"")</f>
        <v>سامح ملاك صابر</v>
      </c>
      <c r="E196" s="37" cm="1">
        <f t="array" ref="E196">IF((C196&lt;&gt;"")*(COUNTIF(Table2[ID],Class!C196)&lt;&gt;0),INDEX(Attendance_sorted!$A$1:$CV$500,MATCH(Class!C196,Attendance_sorted!$A$1:$A$500),COUNTIF(Table2[ID],Class!C196)+1),"")</f>
        <v>45303</v>
      </c>
      <c r="F196" s="38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>1</v>
      </c>
      <c r="G196" s="40" cm="1">
        <f t="array" aca="1" ref="G196" ca="1">IF(C196&lt;&gt;"",IF(F196*100/Table3[حساب الحضور من اخر عدد مرات]&gt;100,1,F196/Table3[حساب الحضور من اخر عدد مرات]),"")</f>
        <v>0.1111111111111111</v>
      </c>
      <c r="H196" s="38" t="str">
        <f>IF(C196&lt;&gt;"",_xlfn.XLOOKUP(C196,Table1[ID],Table1[tel2]),"")</f>
        <v>01286020172</v>
      </c>
      <c r="I196" s="38" t="str">
        <f>IF(C196&lt;&gt;"",_xlfn.XLOOKUP(C196,Table1[ID],Table1[tel4]),"")</f>
        <v/>
      </c>
      <c r="J196" s="38" t="str">
        <f>IF(C196&lt;&gt;"",_xlfn.XLOOKUP(C196,Table1[ID],Table1[tel3]),"")</f>
        <v/>
      </c>
      <c r="K196" s="38" t="str">
        <f>IF(C196&lt;&gt;"",_xlfn.XLOOKUP(C196,Table1[ID],Table1[tel1]),"")</f>
        <v/>
      </c>
      <c r="L196" s="38" t="str">
        <f>IF($C196&lt;&gt;"",_xlfn.XLOOKUP(C196,Table1[ID],Table1[address1]),"")</f>
        <v>36</v>
      </c>
      <c r="M196" s="38" t="str">
        <f>IF($C196&lt;&gt;"",_xlfn.XLOOKUP(C196,Table1[ID],Table1[address2]),"")</f>
        <v>مصطفى باشا</v>
      </c>
      <c r="N196" s="38" t="str">
        <f>IF($C196&lt;&gt;"",_xlfn.XLOOKUP(C196,Table1[ID],Table1[address3]),"")</f>
        <v/>
      </c>
      <c r="O196" s="38" t="str">
        <f>IF($C196&lt;&gt;"",_xlfn.XLOOKUP(C196,Table1[ID],Table1[address4]),"")</f>
        <v>0</v>
      </c>
      <c r="P196" s="38" t="str">
        <f>IF($C196&lt;&gt;"",_xlfn.XLOOKUP(C196,Table1[ID],Table1[address5]),"")</f>
        <v/>
      </c>
      <c r="Q196" s="38" t="str">
        <f>IF($C196&lt;&gt;"",_xlfn.XLOOKUP(C196,Table1[ID],Table1[address7]),"")</f>
        <v>كازيون</v>
      </c>
      <c r="R196" s="38" t="str">
        <f>IF($C196&lt;&gt;"",_xlfn.XLOOKUP(C196,Table1[ID],Table1[address6]),"")</f>
        <v>الزيتون</v>
      </c>
      <c r="S196" s="37">
        <f>IF($C196&lt;&gt;"",_xlfn.XLOOKUP(C196,Table1[ID],Table1[bdate]),"")</f>
        <v>0</v>
      </c>
      <c r="T196" s="38" t="str">
        <f>IF($C196&lt;&gt;"",_xlfn.XLOOKUP(C196,Table1[ID],Table1[school_job]),"")</f>
        <v/>
      </c>
      <c r="U196" s="38" t="str">
        <f>IF($C196&lt;&gt;"",_xlfn.XLOOKUP(C196,Table1[ID],Table1[con_father]),"")</f>
        <v/>
      </c>
      <c r="V196" s="38" t="str">
        <f>IF($C196&lt;&gt;"",_xlfn.XLOOKUP(C196,Table1[ID],Table1[notes]),"")</f>
        <v>رقم الأب 01202028781
اخوة رب</v>
      </c>
      <c r="W196" s="41" t="str">
        <f>IF(C196&lt;&gt;"",IF(_xlfn.FLOOR.MATH(C196,100)=0,"غير موزع",_xlfn.XLOOKUP(_xlfn.FLOOR.MATH(C196,100),Classes!$A$1:$A$8,Classes!$B$1:$B$8,"error")),"")</f>
        <v>القديس توما الرسول</v>
      </c>
    </row>
    <row r="197" spans="1:23" s="1" customFormat="1">
      <c r="A197" s="3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=HYPERLINK("&amp;""""&amp;"https://raw.githubusercontent.com/KyrillosMorgan/preparatory/main/no_pic.jpg"),"")</f>
        <v>=HYPERLINK("https://raw.githubusercontent.com/KyrillosMorgan/preparatory/main/727.jpg",IMAGE("https://raw.githubusercontent.com/KyrillosMorgan/preparatory/main/727.jpg"))</v>
      </c>
      <c r="B197" s="3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>=IMAGE("https://raw.githubusercontent.com/KyrillosMorgan/preparatory/main/fingerprint.jpg")</v>
      </c>
      <c r="C197" s="38">
        <v>727</v>
      </c>
      <c r="D197" s="38" t="str">
        <f>IF(C197&lt;&gt;"",_xlfn.XLOOKUP(Class!C197,Table1[ID],Table1[fname]),"")</f>
        <v xml:space="preserve">شادي سامح عطيه </v>
      </c>
      <c r="E197" s="37" cm="1">
        <f t="array" ref="E197">IF((C197&lt;&gt;"")*(COUNTIF(Table2[ID],Class!C197)&lt;&gt;0),INDEX(Attendance_sorted!$A$1:$CV$500,MATCH(Class!C197,Attendance_sorted!$A$1:$A$500),COUNTIF(Table2[ID],Class!C197)+1),"")</f>
        <v>45240</v>
      </c>
      <c r="F197" s="38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>0</v>
      </c>
      <c r="G197" s="40" cm="1">
        <f t="array" aca="1" ref="G197" ca="1">IF(C197&lt;&gt;"",IF(F197*100/Table3[حساب الحضور من اخر عدد مرات]&gt;100,1,F197/Table3[حساب الحضور من اخر عدد مرات]),"")</f>
        <v>0</v>
      </c>
      <c r="H197" s="38" t="str">
        <f>IF(C197&lt;&gt;"",_xlfn.XLOOKUP(C197,Table1[ID],Table1[tel2]),"")</f>
        <v>01212169813</v>
      </c>
      <c r="I197" s="38" t="str">
        <f>IF(C197&lt;&gt;"",_xlfn.XLOOKUP(C197,Table1[ID],Table1[tel4]),"")</f>
        <v/>
      </c>
      <c r="J197" s="38" t="str">
        <f>IF(C197&lt;&gt;"",_xlfn.XLOOKUP(C197,Table1[ID],Table1[tel3]),"")</f>
        <v/>
      </c>
      <c r="K197" s="38" t="str">
        <f>IF(C197&lt;&gt;"",_xlfn.XLOOKUP(C197,Table1[ID],Table1[tel1]),"")</f>
        <v/>
      </c>
      <c r="L197" s="38" t="str">
        <f>IF($C197&lt;&gt;"",_xlfn.XLOOKUP(C197,Table1[ID],Table1[address1]),"")</f>
        <v>13</v>
      </c>
      <c r="M197" s="38" t="str">
        <f>IF($C197&lt;&gt;"",_xlfn.XLOOKUP(C197,Table1[ID],Table1[address2]),"")</f>
        <v>حارة العربي</v>
      </c>
      <c r="N197" s="38" t="str">
        <f>IF($C197&lt;&gt;"",_xlfn.XLOOKUP(C197,Table1[ID],Table1[address3]),"")</f>
        <v/>
      </c>
      <c r="O197" s="38" t="str">
        <f>IF($C197&lt;&gt;"",_xlfn.XLOOKUP(C197,Table1[ID],Table1[address4]),"")</f>
        <v>2</v>
      </c>
      <c r="P197" s="38" t="str">
        <f>IF($C197&lt;&gt;"",_xlfn.XLOOKUP(C197,Table1[ID],Table1[address5]),"")</f>
        <v/>
      </c>
      <c r="Q197" s="38" t="str">
        <f>IF($C197&lt;&gt;"",_xlfn.XLOOKUP(C197,Table1[ID],Table1[address7]),"")</f>
        <v/>
      </c>
      <c r="R197" s="38" t="str">
        <f>IF($C197&lt;&gt;"",_xlfn.XLOOKUP(C197,Table1[ID],Table1[address6]),"")</f>
        <v>الزيتون</v>
      </c>
      <c r="S197" s="37">
        <f>IF($C197&lt;&gt;"",_xlfn.XLOOKUP(C197,Table1[ID],Table1[bdate]),"")</f>
        <v>40073</v>
      </c>
      <c r="T197" s="38" t="str">
        <f>IF($C197&lt;&gt;"",_xlfn.XLOOKUP(C197,Table1[ID],Table1[school_job]),"")</f>
        <v/>
      </c>
      <c r="U197" s="38" t="str">
        <f>IF($C197&lt;&gt;"",_xlfn.XLOOKUP(C197,Table1[ID],Table1[con_father]),"")</f>
        <v/>
      </c>
      <c r="V197" s="38" t="str">
        <f>IF($C197&lt;&gt;"",_xlfn.XLOOKUP(C197,Table1[ID],Table1[notes]),"")</f>
        <v>تم افتقاده منزليا و يوجد مشاكل بين والده و والدته (منفصلين) و يحتاج معاملة و افتقاد خاص</v>
      </c>
      <c r="W197" s="41" t="str">
        <f>IF(C197&lt;&gt;"",IF(_xlfn.FLOOR.MATH(C197,100)=0,"غير موزع",_xlfn.XLOOKUP(_xlfn.FLOOR.MATH(C197,100),Classes!$A$1:$A$8,Classes!$B$1:$B$8,"error")),"")</f>
        <v>القديس توما الرسول</v>
      </c>
    </row>
    <row r="198" spans="1:23" s="1" customFormat="1">
      <c r="A198" s="3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=HYPERLINK("&amp;""""&amp;"https://raw.githubusercontent.com/KyrillosMorgan/preparatory/main/no_pic.jpg"),"")</f>
        <v>=HYPERLINK("https://raw.githubusercontent.com/KyrillosMorgan/preparatory/main/no_pic.jpg</v>
      </c>
      <c r="B198" s="3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/>
      </c>
      <c r="C198" s="38">
        <v>728</v>
      </c>
      <c r="D198" s="38" t="str">
        <f>IF(C198&lt;&gt;"",_xlfn.XLOOKUP(Class!C198,Table1[ID],Table1[fname]),"")</f>
        <v>فادي روماني بسطا</v>
      </c>
      <c r="E198" s="37" t="str" cm="1">
        <f t="array" ref="E198">IF((C198&lt;&gt;"")*(COUNTIF(Table2[ID],Class!C198)&lt;&gt;0),INDEX(Attendance_sorted!$A$1:$CV$500,MATCH(Class!C198,Attendance_sorted!$A$1:$A$500),COUNTIF(Table2[ID],Class!C198)+1),"")</f>
        <v/>
      </c>
      <c r="F198" s="38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>0</v>
      </c>
      <c r="G198" s="40" cm="1">
        <f t="array" aca="1" ref="G198" ca="1">IF(C198&lt;&gt;"",IF(F198*100/Table3[حساب الحضور من اخر عدد مرات]&gt;100,1,F198/Table3[حساب الحضور من اخر عدد مرات]),"")</f>
        <v>0</v>
      </c>
      <c r="H198" s="38" t="str">
        <f>IF(C198&lt;&gt;"",_xlfn.XLOOKUP(C198,Table1[ID],Table1[tel2]),"")</f>
        <v>01277344941</v>
      </c>
      <c r="I198" s="38" t="str">
        <f>IF(C198&lt;&gt;"",_xlfn.XLOOKUP(C198,Table1[ID],Table1[tel4]),"")</f>
        <v/>
      </c>
      <c r="J198" s="38" t="str">
        <f>IF(C198&lt;&gt;"",_xlfn.XLOOKUP(C198,Table1[ID],Table1[tel3]),"")</f>
        <v/>
      </c>
      <c r="K198" s="38" t="str">
        <f>IF(C198&lt;&gt;"",_xlfn.XLOOKUP(C198,Table1[ID],Table1[tel1]),"")</f>
        <v/>
      </c>
      <c r="L198" s="38" t="str">
        <f>IF($C198&lt;&gt;"",_xlfn.XLOOKUP(C198,Table1[ID],Table1[address1]),"")</f>
        <v>13</v>
      </c>
      <c r="M198" s="38" t="str">
        <f>IF($C198&lt;&gt;"",_xlfn.XLOOKUP(C198,Table1[ID],Table1[address2]),"")</f>
        <v>المسيري</v>
      </c>
      <c r="N198" s="38" t="str">
        <f>IF($C198&lt;&gt;"",_xlfn.XLOOKUP(C198,Table1[ID],Table1[address3]),"")</f>
        <v/>
      </c>
      <c r="O198" s="38" t="str">
        <f>IF($C198&lt;&gt;"",_xlfn.XLOOKUP(C198,Table1[ID],Table1[address4]),"")</f>
        <v>5</v>
      </c>
      <c r="P198" s="38" t="str">
        <f>IF($C198&lt;&gt;"",_xlfn.XLOOKUP(C198,Table1[ID],Table1[address5]),"")</f>
        <v>28</v>
      </c>
      <c r="Q198" s="38" t="str">
        <f>IF($C198&lt;&gt;"",_xlfn.XLOOKUP(C198,Table1[ID],Table1[address7]),"")</f>
        <v/>
      </c>
      <c r="R198" s="38" t="str">
        <f>IF($C198&lt;&gt;"",_xlfn.XLOOKUP(C198,Table1[ID],Table1[address6]),"")</f>
        <v>الزيتون</v>
      </c>
      <c r="S198" s="37">
        <f>IF($C198&lt;&gt;"",_xlfn.XLOOKUP(C198,Table1[ID],Table1[bdate]),"")</f>
        <v>39558</v>
      </c>
      <c r="T198" s="38" t="str">
        <f>IF($C198&lt;&gt;"",_xlfn.XLOOKUP(C198,Table1[ID],Table1[school_job]),"")</f>
        <v/>
      </c>
      <c r="U198" s="38" t="str">
        <f>IF($C198&lt;&gt;"",_xlfn.XLOOKUP(C198,Table1[ID],Table1[con_father]),"")</f>
        <v/>
      </c>
      <c r="V198" s="38" t="str">
        <f>IF($C198&lt;&gt;"",_xlfn.XLOOKUP(C198,Table1[ID],Table1[notes]),"")</f>
        <v>رقم الموبايل غير موجود بالخدمة و عنوان المنزل غير صحيح (تم زيارة العنوان و لا يوجد دور خامس فى العقار المكتوب)</v>
      </c>
      <c r="W198" s="41" t="str">
        <f>IF(C198&lt;&gt;"",IF(_xlfn.FLOOR.MATH(C198,100)=0,"غير موزع",_xlfn.XLOOKUP(_xlfn.FLOOR.MATH(C198,100),Classes!$A$1:$A$8,Classes!$B$1:$B$8,"error")),"")</f>
        <v>القديس توما الرسول</v>
      </c>
    </row>
    <row r="199" spans="1:23" s="1" customFormat="1">
      <c r="A199" s="3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=HYPERLINK("&amp;""""&amp;"https://raw.githubusercontent.com/KyrillosMorgan/preparatory/main/no_pic.jpg"),"")</f>
        <v>=HYPERLINK("https://raw.githubusercontent.com/KyrillosMorgan/preparatory/main/no_pic.jpg</v>
      </c>
      <c r="B199" s="3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/>
      </c>
      <c r="C199" s="38">
        <v>729</v>
      </c>
      <c r="D199" s="38" t="str">
        <f>IF(C199&lt;&gt;"",_xlfn.XLOOKUP(Class!C199,Table1[ID],Table1[fname]),"")</f>
        <v>فادي مينا عاطف</v>
      </c>
      <c r="E199" s="37" t="str" cm="1">
        <f t="array" ref="E199">IF((C199&lt;&gt;"")*(COUNTIF(Table2[ID],Class!C199)&lt;&gt;0),INDEX(Attendance_sorted!$A$1:$CV$500,MATCH(Class!C199,Attendance_sorted!$A$1:$A$500),COUNTIF(Table2[ID],Class!C199)+1),"")</f>
        <v/>
      </c>
      <c r="F199" s="38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>0</v>
      </c>
      <c r="G199" s="40" cm="1">
        <f t="array" aca="1" ref="G199" ca="1">IF(C199&lt;&gt;"",IF(F199*100/Table3[حساب الحضور من اخر عدد مرات]&gt;100,1,F199/Table3[حساب الحضور من اخر عدد مرات]),"")</f>
        <v>0</v>
      </c>
      <c r="H199" s="38" t="str">
        <f>IF(C199&lt;&gt;"",_xlfn.XLOOKUP(C199,Table1[ID],Table1[tel2]),"")</f>
        <v>01276604851</v>
      </c>
      <c r="I199" s="38" t="str">
        <f>IF(C199&lt;&gt;"",_xlfn.XLOOKUP(C199,Table1[ID],Table1[tel4]),"")</f>
        <v/>
      </c>
      <c r="J199" s="38" t="str">
        <f>IF(C199&lt;&gt;"",_xlfn.XLOOKUP(C199,Table1[ID],Table1[tel3]),"")</f>
        <v/>
      </c>
      <c r="K199" s="38" t="str">
        <f>IF(C199&lt;&gt;"",_xlfn.XLOOKUP(C199,Table1[ID],Table1[tel1]),"")</f>
        <v/>
      </c>
      <c r="L199" s="38" t="str">
        <f>IF($C199&lt;&gt;"",_xlfn.XLOOKUP(C199,Table1[ID],Table1[address1]),"")</f>
        <v>12</v>
      </c>
      <c r="M199" s="38" t="str">
        <f>IF($C199&lt;&gt;"",_xlfn.XLOOKUP(C199,Table1[ID],Table1[address2]),"")</f>
        <v>قصر الطاهرة</v>
      </c>
      <c r="N199" s="38" t="str">
        <f>IF($C199&lt;&gt;"",_xlfn.XLOOKUP(C199,Table1[ID],Table1[address3]),"")</f>
        <v/>
      </c>
      <c r="O199" s="38" t="str">
        <f>IF($C199&lt;&gt;"",_xlfn.XLOOKUP(C199,Table1[ID],Table1[address4]),"")</f>
        <v>0</v>
      </c>
      <c r="P199" s="38" t="str">
        <f>IF($C199&lt;&gt;"",_xlfn.XLOOKUP(C199,Table1[ID],Table1[address5]),"")</f>
        <v/>
      </c>
      <c r="Q199" s="38" t="str">
        <f>IF($C199&lt;&gt;"",_xlfn.XLOOKUP(C199,Table1[ID],Table1[address7]),"")</f>
        <v>مستشفى الجنزوري</v>
      </c>
      <c r="R199" s="38" t="str">
        <f>IF($C199&lt;&gt;"",_xlfn.XLOOKUP(C199,Table1[ID],Table1[address6]),"")</f>
        <v>الزيتون</v>
      </c>
      <c r="S199" s="37">
        <f>IF($C199&lt;&gt;"",_xlfn.XLOOKUP(C199,Table1[ID],Table1[bdate]),"")</f>
        <v>39667</v>
      </c>
      <c r="T199" s="38" t="str">
        <f>IF($C199&lt;&gt;"",_xlfn.XLOOKUP(C199,Table1[ID],Table1[school_job]),"")</f>
        <v/>
      </c>
      <c r="U199" s="38" t="str">
        <f>IF($C199&lt;&gt;"",_xlfn.XLOOKUP(C199,Table1[ID],Table1[con_father]),"")</f>
        <v/>
      </c>
      <c r="V199" s="38" t="str">
        <f>IF($C199&lt;&gt;"",_xlfn.XLOOKUP(C199,Table1[ID],Table1[notes]),"")</f>
        <v>الاب حارس عقار و الولد غير منتظم بالكنيسة والام بتضربه
رقم الأم 01220053746
اخوة رب</v>
      </c>
      <c r="W199" s="41" t="str">
        <f>IF(C199&lt;&gt;"",IF(_xlfn.FLOOR.MATH(C199,100)=0,"غير موزع",_xlfn.XLOOKUP(_xlfn.FLOOR.MATH(C199,100),Classes!$A$1:$A$8,Classes!$B$1:$B$8,"error")),"")</f>
        <v>القديس توما الرسول</v>
      </c>
    </row>
    <row r="200" spans="1:23" s="1" customFormat="1">
      <c r="A200" s="3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=HYPERLINK("&amp;""""&amp;"https://raw.githubusercontent.com/KyrillosMorgan/preparatory/main/no_pic.jpg"),"")</f>
        <v>=HYPERLINK("https://raw.githubusercontent.com/KyrillosMorgan/preparatory/main/no_pic.jpg</v>
      </c>
      <c r="B200" s="3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/>
      </c>
      <c r="C200" s="38">
        <v>730</v>
      </c>
      <c r="D200" s="38" t="str">
        <f>IF(C200&lt;&gt;"",_xlfn.XLOOKUP(Class!C200,Table1[ID],Table1[fname]),"")</f>
        <v>فيلوباتير مدحت عاطف</v>
      </c>
      <c r="E200" s="37" t="str" cm="1">
        <f t="array" ref="E200">IF((C200&lt;&gt;"")*(COUNTIF(Table2[ID],Class!C200)&lt;&gt;0),INDEX(Attendance_sorted!$A$1:$CV$500,MATCH(Class!C200,Attendance_sorted!$A$1:$A$500),COUNTIF(Table2[ID],Class!C200)+1),"")</f>
        <v/>
      </c>
      <c r="F200" s="38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>0</v>
      </c>
      <c r="G200" s="40" cm="1">
        <f t="array" aca="1" ref="G200" ca="1">IF(C200&lt;&gt;"",IF(F200*100/Table3[حساب الحضور من اخر عدد مرات]&gt;100,1,F200/Table3[حساب الحضور من اخر عدد مرات]),"")</f>
        <v>0</v>
      </c>
      <c r="H200" s="38" t="str">
        <f>IF(C200&lt;&gt;"",_xlfn.XLOOKUP(C200,Table1[ID],Table1[tel2]),"")</f>
        <v>01201867728</v>
      </c>
      <c r="I200" s="38" t="str">
        <f>IF(C200&lt;&gt;"",_xlfn.XLOOKUP(C200,Table1[ID],Table1[tel4]),"")</f>
        <v/>
      </c>
      <c r="J200" s="38" t="str">
        <f>IF(C200&lt;&gt;"",_xlfn.XLOOKUP(C200,Table1[ID],Table1[tel3]),"")</f>
        <v/>
      </c>
      <c r="K200" s="38" t="str">
        <f>IF(C200&lt;&gt;"",_xlfn.XLOOKUP(C200,Table1[ID],Table1[tel1]),"")</f>
        <v/>
      </c>
      <c r="L200" s="38" t="str">
        <f>IF($C200&lt;&gt;"",_xlfn.XLOOKUP(C200,Table1[ID],Table1[address1]),"")</f>
        <v>3 برج التوفيقية</v>
      </c>
      <c r="M200" s="38" t="str">
        <f>IF($C200&lt;&gt;"",_xlfn.XLOOKUP(C200,Table1[ID],Table1[address2]),"")</f>
        <v>رجب حمدي</v>
      </c>
      <c r="N200" s="38" t="str">
        <f>IF($C200&lt;&gt;"",_xlfn.XLOOKUP(C200,Table1[ID],Table1[address3]),"")</f>
        <v>ترعة الجبل</v>
      </c>
      <c r="O200" s="38" t="str">
        <f>IF($C200&lt;&gt;"",_xlfn.XLOOKUP(C200,Table1[ID],Table1[address4]),"")</f>
        <v>2</v>
      </c>
      <c r="P200" s="38" t="str">
        <f>IF($C200&lt;&gt;"",_xlfn.XLOOKUP(C200,Table1[ID],Table1[address5]),"")</f>
        <v>9</v>
      </c>
      <c r="Q200" s="38" t="str">
        <f>IF($C200&lt;&gt;"",_xlfn.XLOOKUP(C200,Table1[ID],Table1[address7]),"")</f>
        <v xml:space="preserve">كنتاكى ترعة الجبل </v>
      </c>
      <c r="R200" s="38" t="str">
        <f>IF($C200&lt;&gt;"",_xlfn.XLOOKUP(C200,Table1[ID],Table1[address6]),"")</f>
        <v>الزيتون</v>
      </c>
      <c r="S200" s="37">
        <f>IF($C200&lt;&gt;"",_xlfn.XLOOKUP(C200,Table1[ID],Table1[bdate]),"")</f>
        <v>0</v>
      </c>
      <c r="T200" s="38" t="str">
        <f>IF($C200&lt;&gt;"",_xlfn.XLOOKUP(C200,Table1[ID],Table1[school_job]),"")</f>
        <v/>
      </c>
      <c r="U200" s="38" t="str">
        <f>IF($C200&lt;&gt;"",_xlfn.XLOOKUP(C200,Table1[ID],Table1[con_father]),"")</f>
        <v/>
      </c>
      <c r="V200" s="38" t="str">
        <f>IF($C200&lt;&gt;"",_xlfn.XLOOKUP(C200,Table1[ID],Table1[notes]),"")</f>
        <v>حضر مرة واحدة فقط و لا يوجد اب اعتراف 
رقم الوالد 01007857709 
انتظم فى كنيسة القديس تيموثاوس</v>
      </c>
      <c r="W200" s="41" t="str">
        <f>IF(C200&lt;&gt;"",IF(_xlfn.FLOOR.MATH(C200,100)=0,"غير موزع",_xlfn.XLOOKUP(_xlfn.FLOOR.MATH(C200,100),Classes!$A$1:$A$8,Classes!$B$1:$B$8,"error")),"")</f>
        <v>القديس توما الرسول</v>
      </c>
    </row>
    <row r="201" spans="1:23" s="1" customFormat="1">
      <c r="A201" s="3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=HYPERLINK("&amp;""""&amp;"https://raw.githubusercontent.com/KyrillosMorgan/preparatory/main/no_pic.jpg"),"")</f>
        <v>=HYPERLINK("https://raw.githubusercontent.com/KyrillosMorgan/preparatory/main/no_pic.jpg</v>
      </c>
      <c r="B201" s="3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38">
        <v>731</v>
      </c>
      <c r="D201" s="38" t="str">
        <f>IF(C201&lt;&gt;"",_xlfn.XLOOKUP(Class!C201,Table1[ID],Table1[fname]),"")</f>
        <v>كيرلس مرقس</v>
      </c>
      <c r="E201" s="37" cm="1">
        <f t="array" ref="E201">IF((C201&lt;&gt;"")*(COUNTIF(Table2[ID],Class!C201)&lt;&gt;0),INDEX(Attendance_sorted!$A$1:$CV$500,MATCH(Class!C201,Attendance_sorted!$A$1:$A$500),COUNTIF(Table2[ID],Class!C201)+1),"")</f>
        <v>45352</v>
      </c>
      <c r="F201" s="38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>1</v>
      </c>
      <c r="G201" s="40" cm="1">
        <f t="array" aca="1" ref="G201" ca="1">IF(C201&lt;&gt;"",IF(F201*100/Table3[حساب الحضور من اخر عدد مرات]&gt;100,1,F201/Table3[حساب الحضور من اخر عدد مرات]),"")</f>
        <v>0.1111111111111111</v>
      </c>
      <c r="H201" s="38" t="str">
        <f>IF(C201&lt;&gt;"",_xlfn.XLOOKUP(C201,Table1[ID],Table1[tel2]),"")</f>
        <v>01221073346</v>
      </c>
      <c r="I201" s="38" t="str">
        <f>IF(C201&lt;&gt;"",_xlfn.XLOOKUP(C201,Table1[ID],Table1[tel4]),"")</f>
        <v/>
      </c>
      <c r="J201" s="38" t="str">
        <f>IF(C201&lt;&gt;"",_xlfn.XLOOKUP(C201,Table1[ID],Table1[tel3]),"")</f>
        <v/>
      </c>
      <c r="K201" s="38" t="str">
        <f>IF(C201&lt;&gt;"",_xlfn.XLOOKUP(C201,Table1[ID],Table1[tel1]),"")</f>
        <v/>
      </c>
      <c r="L201" s="38" t="str">
        <f>IF($C201&lt;&gt;"",_xlfn.XLOOKUP(C201,Table1[ID],Table1[address1]),"")</f>
        <v/>
      </c>
      <c r="M201" s="38" t="str">
        <f>IF($C201&lt;&gt;"",_xlfn.XLOOKUP(C201,Table1[ID],Table1[address2]),"")</f>
        <v/>
      </c>
      <c r="N201" s="38" t="str">
        <f>IF($C201&lt;&gt;"",_xlfn.XLOOKUP(C201,Table1[ID],Table1[address3]),"")</f>
        <v/>
      </c>
      <c r="O201" s="38" t="str">
        <f>IF($C201&lt;&gt;"",_xlfn.XLOOKUP(C201,Table1[ID],Table1[address4]),"")</f>
        <v/>
      </c>
      <c r="P201" s="38" t="str">
        <f>IF($C201&lt;&gt;"",_xlfn.XLOOKUP(C201,Table1[ID],Table1[address5]),"")</f>
        <v/>
      </c>
      <c r="Q201" s="38" t="str">
        <f>IF($C201&lt;&gt;"",_xlfn.XLOOKUP(C201,Table1[ID],Table1[address7]),"")</f>
        <v/>
      </c>
      <c r="R201" s="38" t="str">
        <f>IF($C201&lt;&gt;"",_xlfn.XLOOKUP(C201,Table1[ID],Table1[address6]),"")</f>
        <v>الخصوص</v>
      </c>
      <c r="S201" s="37">
        <f>IF($C201&lt;&gt;"",_xlfn.XLOOKUP(C201,Table1[ID],Table1[bdate]),"")</f>
        <v>39702</v>
      </c>
      <c r="T201" s="38" t="str">
        <f>IF($C201&lt;&gt;"",_xlfn.XLOOKUP(C201,Table1[ID],Table1[school_job]),"")</f>
        <v/>
      </c>
      <c r="U201" s="38" t="str">
        <f>IF($C201&lt;&gt;"",_xlfn.XLOOKUP(C201,Table1[ID],Table1[con_father]),"")</f>
        <v/>
      </c>
      <c r="V201" s="38" t="str">
        <f>IF($C201&lt;&gt;"",_xlfn.XLOOKUP(C201,Table1[ID],Table1[notes]),"")</f>
        <v>رقم الأب 01208463220 
اخوة رب</v>
      </c>
      <c r="W201" s="41" t="str">
        <f>IF(C201&lt;&gt;"",IF(_xlfn.FLOOR.MATH(C201,100)=0,"غير موزع",_xlfn.XLOOKUP(_xlfn.FLOOR.MATH(C201,100),Classes!$A$1:$A$8,Classes!$B$1:$B$8,"error")),"")</f>
        <v>القديس توما الرسول</v>
      </c>
    </row>
    <row r="202" spans="1:23" s="1" customFormat="1">
      <c r="A202" s="3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=HYPERLINK("&amp;""""&amp;"https://raw.githubusercontent.com/KyrillosMorgan/preparatory/main/no_pic.jpg"),"")</f>
        <v>=HYPERLINK("https://raw.githubusercontent.com/KyrillosMorgan/preparatory/main/732.jpg",IMAGE("https://raw.githubusercontent.com/KyrillosMorgan/preparatory/main/732.jpg"))</v>
      </c>
      <c r="B202" s="3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>=IMAGE("https://raw.githubusercontent.com/KyrillosMorgan/preparatory/main/fingerprint.jpg")</v>
      </c>
      <c r="C202" s="38">
        <v>732</v>
      </c>
      <c r="D202" s="38" t="str">
        <f>IF(C202&lt;&gt;"",_xlfn.XLOOKUP(Class!C202,Table1[ID],Table1[fname]),"")</f>
        <v>كيفن ماجد ملاك</v>
      </c>
      <c r="E202" s="37" cm="1">
        <f t="array" ref="E202">IF((C202&lt;&gt;"")*(COUNTIF(Table2[ID],Class!C202)&lt;&gt;0),INDEX(Attendance_sorted!$A$1:$CV$500,MATCH(Class!C202,Attendance_sorted!$A$1:$A$500),COUNTIF(Table2[ID],Class!C202)+1),"")</f>
        <v>45338</v>
      </c>
      <c r="F202" s="38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>1</v>
      </c>
      <c r="G202" s="40" cm="1">
        <f t="array" aca="1" ref="G202" ca="1">IF(C202&lt;&gt;"",IF(F202*100/Table3[حساب الحضور من اخر عدد مرات]&gt;100,1,F202/Table3[حساب الحضور من اخر عدد مرات]),"")</f>
        <v>0.1111111111111111</v>
      </c>
      <c r="H202" s="38" t="str">
        <f>IF(C202&lt;&gt;"",_xlfn.XLOOKUP(C202,Table1[ID],Table1[tel2]),"")</f>
        <v>01228836358</v>
      </c>
      <c r="I202" s="38" t="str">
        <f>IF(C202&lt;&gt;"",_xlfn.XLOOKUP(C202,Table1[ID],Table1[tel4]),"")</f>
        <v>01200863575</v>
      </c>
      <c r="J202" s="38" t="str">
        <f>IF(C202&lt;&gt;"",_xlfn.XLOOKUP(C202,Table1[ID],Table1[tel3]),"")</f>
        <v>01220056646</v>
      </c>
      <c r="K202" s="38" t="str">
        <f>IF(C202&lt;&gt;"",_xlfn.XLOOKUP(C202,Table1[ID],Table1[tel1]),"")</f>
        <v/>
      </c>
      <c r="L202" s="38" t="str">
        <f>IF($C202&lt;&gt;"",_xlfn.XLOOKUP(C202,Table1[ID],Table1[address1]),"")</f>
        <v>3</v>
      </c>
      <c r="M202" s="38" t="str">
        <f>IF($C202&lt;&gt;"",_xlfn.XLOOKUP(C202,Table1[ID],Table1[address2]),"")</f>
        <v>الكريم</v>
      </c>
      <c r="N202" s="38" t="str">
        <f>IF($C202&lt;&gt;"",_xlfn.XLOOKUP(C202,Table1[ID],Table1[address3]),"")</f>
        <v>سليم الاول</v>
      </c>
      <c r="O202" s="38" t="str">
        <f>IF($C202&lt;&gt;"",_xlfn.XLOOKUP(C202,Table1[ID],Table1[address4]),"")</f>
        <v>6</v>
      </c>
      <c r="P202" s="38" t="str">
        <f>IF($C202&lt;&gt;"",_xlfn.XLOOKUP(C202,Table1[ID],Table1[address5]),"")</f>
        <v>53</v>
      </c>
      <c r="Q202" s="38" t="str">
        <f>IF($C202&lt;&gt;"",_xlfn.XLOOKUP(C202,Table1[ID],Table1[address7]),"")</f>
        <v>صيدلية الهندى</v>
      </c>
      <c r="R202" s="38" t="str">
        <f>IF($C202&lt;&gt;"",_xlfn.XLOOKUP(C202,Table1[ID],Table1[address6]),"")</f>
        <v>الزيتون</v>
      </c>
      <c r="S202" s="37">
        <f>IF($C202&lt;&gt;"",_xlfn.XLOOKUP(C202,Table1[ID],Table1[bdate]),"")</f>
        <v>39766</v>
      </c>
      <c r="T202" s="38" t="str">
        <f>IF($C202&lt;&gt;"",_xlfn.XLOOKUP(C202,Table1[ID],Table1[school_job]),"")</f>
        <v>سانت ماري</v>
      </c>
      <c r="U202" s="38" t="str">
        <f>IF($C202&lt;&gt;"",_xlfn.XLOOKUP(C202,Table1[ID],Table1[con_father]),"")</f>
        <v/>
      </c>
      <c r="V202" s="38" t="str">
        <f>IF($C202&lt;&gt;"",_xlfn.XLOOKUP(C202,Table1[ID],Table1[notes]),"")</f>
        <v>منتقل حديثا للزيتون 
رقم الاب 01220056646</v>
      </c>
      <c r="W202" s="41" t="str">
        <f>IF(C202&lt;&gt;"",IF(_xlfn.FLOOR.MATH(C202,100)=0,"غير موزع",_xlfn.XLOOKUP(_xlfn.FLOOR.MATH(C202,100),Classes!$A$1:$A$8,Classes!$B$1:$B$8,"error")),"")</f>
        <v>القديس توما الرسول</v>
      </c>
    </row>
    <row r="203" spans="1:23" s="1" customFormat="1">
      <c r="A203" s="3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=HYPERLINK("&amp;""""&amp;"https://raw.githubusercontent.com/KyrillosMorgan/preparatory/main/no_pic.jpg"),"")</f>
        <v>=HYPERLINK("https://raw.githubusercontent.com/KyrillosMorgan/preparatory/main/no_pic.jpg</v>
      </c>
      <c r="B203" s="3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>=IMAGE("https://raw.githubusercontent.com/KyrillosMorgan/preparatory/main/fingerprint.jpg")</v>
      </c>
      <c r="C203" s="38">
        <v>734</v>
      </c>
      <c r="D203" s="38" t="str">
        <f>IF(C203&lt;&gt;"",_xlfn.XLOOKUP(Class!C203,Table1[ID],Table1[fname]),"")</f>
        <v xml:space="preserve">مارتن روماني وجيه </v>
      </c>
      <c r="E203" s="37" cm="1">
        <f t="array" ref="E203">IF((C203&lt;&gt;"")*(COUNTIF(Table2[ID],Class!C203)&lt;&gt;0),INDEX(Attendance_sorted!$A$1:$CV$500,MATCH(Class!C203,Attendance_sorted!$A$1:$A$500),COUNTIF(Table2[ID],Class!C203)+1),"")</f>
        <v>45331</v>
      </c>
      <c r="F203" s="38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>1</v>
      </c>
      <c r="G203" s="40" cm="1">
        <f t="array" aca="1" ref="G203" ca="1">IF(C203&lt;&gt;"",IF(F203*100/Table3[حساب الحضور من اخر عدد مرات]&gt;100,1,F203/Table3[حساب الحضور من اخر عدد مرات]),"")</f>
        <v>0.1111111111111111</v>
      </c>
      <c r="H203" s="38" t="str">
        <f>IF(C203&lt;&gt;"",_xlfn.XLOOKUP(C203,Table1[ID],Table1[tel2]),"")</f>
        <v>01220993095</v>
      </c>
      <c r="I203" s="38" t="str">
        <f>IF(C203&lt;&gt;"",_xlfn.XLOOKUP(C203,Table1[ID],Table1[tel4]),"")</f>
        <v/>
      </c>
      <c r="J203" s="38" t="str">
        <f>IF(C203&lt;&gt;"",_xlfn.XLOOKUP(C203,Table1[ID],Table1[tel3]),"")</f>
        <v/>
      </c>
      <c r="K203" s="38" t="str">
        <f>IF(C203&lt;&gt;"",_xlfn.XLOOKUP(C203,Table1[ID],Table1[tel1]),"")</f>
        <v/>
      </c>
      <c r="L203" s="38" t="str">
        <f>IF($C203&lt;&gt;"",_xlfn.XLOOKUP(C203,Table1[ID],Table1[address1]),"")</f>
        <v/>
      </c>
      <c r="M203" s="38" t="str">
        <f>IF($C203&lt;&gt;"",_xlfn.XLOOKUP(C203,Table1[ID],Table1[address2]),"")</f>
        <v/>
      </c>
      <c r="N203" s="38" t="str">
        <f>IF($C203&lt;&gt;"",_xlfn.XLOOKUP(C203,Table1[ID],Table1[address3]),"")</f>
        <v/>
      </c>
      <c r="O203" s="38" t="str">
        <f>IF($C203&lt;&gt;"",_xlfn.XLOOKUP(C203,Table1[ID],Table1[address4]),"")</f>
        <v/>
      </c>
      <c r="P203" s="38" t="str">
        <f>IF($C203&lt;&gt;"",_xlfn.XLOOKUP(C203,Table1[ID],Table1[address5]),"")</f>
        <v/>
      </c>
      <c r="Q203" s="38" t="str">
        <f>IF($C203&lt;&gt;"",_xlfn.XLOOKUP(C203,Table1[ID],Table1[address7]),"")</f>
        <v/>
      </c>
      <c r="R203" s="38" t="str">
        <f>IF($C203&lt;&gt;"",_xlfn.XLOOKUP(C203,Table1[ID],Table1[address6]),"")</f>
        <v>الزيتون</v>
      </c>
      <c r="S203" s="37">
        <f>IF($C203&lt;&gt;"",_xlfn.XLOOKUP(C203,Table1[ID],Table1[bdate]),"")</f>
        <v>0</v>
      </c>
      <c r="T203" s="38" t="str">
        <f>IF($C203&lt;&gt;"",_xlfn.XLOOKUP(C203,Table1[ID],Table1[school_job]),"")</f>
        <v/>
      </c>
      <c r="U203" s="38" t="str">
        <f>IF($C203&lt;&gt;"",_xlfn.XLOOKUP(C203,Table1[ID],Table1[con_father]),"")</f>
        <v/>
      </c>
      <c r="V203" s="38" t="str">
        <f>IF($C203&lt;&gt;"",_xlfn.XLOOKUP(C203,Table1[ID],Table1[notes]),"")</f>
        <v>منتقل حديثا الى الزيتون و هادئ جدا و ليس له صداقات ف الزيتون و يحتاج للمصاحبة 
رقم الأم 01274502404</v>
      </c>
      <c r="W203" s="41" t="str">
        <f>IF(C203&lt;&gt;"",IF(_xlfn.FLOOR.MATH(C203,100)=0,"غير موزع",_xlfn.XLOOKUP(_xlfn.FLOOR.MATH(C203,100),Classes!$A$1:$A$8,Classes!$B$1:$B$8,"error")),"")</f>
        <v>القديس توما الرسول</v>
      </c>
    </row>
    <row r="204" spans="1:23" s="1" customFormat="1">
      <c r="A204" s="3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=HYPERLINK("&amp;""""&amp;"https://raw.githubusercontent.com/KyrillosMorgan/preparatory/main/no_pic.jpg"),"")</f>
        <v>=HYPERLINK("https://raw.githubusercontent.com/KyrillosMorgan/preparatory/main/735.jpg",IMAGE("https://raw.githubusercontent.com/KyrillosMorgan/preparatory/main/735.jpg"))</v>
      </c>
      <c r="B204" s="3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>=IMAGE("https://raw.githubusercontent.com/KyrillosMorgan/preparatory/main/fingerprint.jpg")</v>
      </c>
      <c r="C204" s="38">
        <v>735</v>
      </c>
      <c r="D204" s="38" t="str">
        <f>IF(C204&lt;&gt;"",_xlfn.XLOOKUP(Class!C204,Table1[ID],Table1[fname]),"")</f>
        <v>مارك منير</v>
      </c>
      <c r="E204" s="37" cm="1">
        <f t="array" ref="E204">IF((C204&lt;&gt;"")*(COUNTIF(Table2[ID],Class!C204)&lt;&gt;0),INDEX(Attendance_sorted!$A$1:$CV$500,MATCH(Class!C204,Attendance_sorted!$A$1:$A$500),COUNTIF(Table2[ID],Class!C204)+1),"")</f>
        <v>45338</v>
      </c>
      <c r="F204" s="38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>1</v>
      </c>
      <c r="G204" s="40" cm="1">
        <f t="array" aca="1" ref="G204" ca="1">IF(C204&lt;&gt;"",IF(F204*100/Table3[حساب الحضور من اخر عدد مرات]&gt;100,1,F204/Table3[حساب الحضور من اخر عدد مرات]),"")</f>
        <v>0.1111111111111111</v>
      </c>
      <c r="H204" s="38" t="str">
        <f>IF(C204&lt;&gt;"",_xlfn.XLOOKUP(C204,Table1[ID],Table1[tel2]),"")</f>
        <v>01212431399</v>
      </c>
      <c r="I204" s="38" t="str">
        <f>IF(C204&lt;&gt;"",_xlfn.XLOOKUP(C204,Table1[ID],Table1[tel4]),"")</f>
        <v/>
      </c>
      <c r="J204" s="38" t="str">
        <f>IF(C204&lt;&gt;"",_xlfn.XLOOKUP(C204,Table1[ID],Table1[tel3]),"")</f>
        <v/>
      </c>
      <c r="K204" s="38" t="str">
        <f>IF(C204&lt;&gt;"",_xlfn.XLOOKUP(C204,Table1[ID],Table1[tel1]),"")</f>
        <v/>
      </c>
      <c r="L204" s="38" t="str">
        <f>IF($C204&lt;&gt;"",_xlfn.XLOOKUP(C204,Table1[ID],Table1[address1]),"")</f>
        <v>73</v>
      </c>
      <c r="M204" s="38" t="str">
        <f>IF($C204&lt;&gt;"",_xlfn.XLOOKUP(C204,Table1[ID],Table1[address2]),"")</f>
        <v>محطة الزيتون (الشرقية)</v>
      </c>
      <c r="N204" s="38" t="str">
        <f>IF($C204&lt;&gt;"",_xlfn.XLOOKUP(C204,Table1[ID],Table1[address3]),"")</f>
        <v/>
      </c>
      <c r="O204" s="38" t="str">
        <f>IF($C204&lt;&gt;"",_xlfn.XLOOKUP(C204,Table1[ID],Table1[address4]),"")</f>
        <v>4</v>
      </c>
      <c r="P204" s="38" t="str">
        <f>IF($C204&lt;&gt;"",_xlfn.XLOOKUP(C204,Table1[ID],Table1[address5]),"")</f>
        <v>11</v>
      </c>
      <c r="Q204" s="38" t="str">
        <f>IF($C204&lt;&gt;"",_xlfn.XLOOKUP(C204,Table1[ID],Table1[address7]),"")</f>
        <v/>
      </c>
      <c r="R204" s="38" t="str">
        <f>IF($C204&lt;&gt;"",_xlfn.XLOOKUP(C204,Table1[ID],Table1[address6]),"")</f>
        <v>الزيتون</v>
      </c>
      <c r="S204" s="37">
        <f>IF($C204&lt;&gt;"",_xlfn.XLOOKUP(C204,Table1[ID],Table1[bdate]),"")</f>
        <v>39633</v>
      </c>
      <c r="T204" s="38" t="str">
        <f>IF($C204&lt;&gt;"",_xlfn.XLOOKUP(C204,Table1[ID],Table1[school_job]),"")</f>
        <v/>
      </c>
      <c r="U204" s="38" t="str">
        <f>IF($C204&lt;&gt;"",_xlfn.XLOOKUP(C204,Table1[ID],Table1[con_father]),"")</f>
        <v/>
      </c>
      <c r="V204" s="38" t="str">
        <f>IF($C204&lt;&gt;"",_xlfn.XLOOKUP(C204,Table1[ID],Table1[notes]),"")</f>
        <v>رقم الأم 01276646904 
غير منتظم لانه يعمل مع والده</v>
      </c>
      <c r="W204" s="41" t="str">
        <f>IF(C204&lt;&gt;"",IF(_xlfn.FLOOR.MATH(C204,100)=0,"غير موزع",_xlfn.XLOOKUP(_xlfn.FLOOR.MATH(C204,100),Classes!$A$1:$A$8,Classes!$B$1:$B$8,"error")),"")</f>
        <v>القديس توما الرسول</v>
      </c>
    </row>
    <row r="205" spans="1:23" s="1" customFormat="1">
      <c r="A205" s="3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=HYPERLINK("&amp;""""&amp;"https://raw.githubusercontent.com/KyrillosMorgan/preparatory/main/no_pic.jpg"),"")</f>
        <v>=HYPERLINK("https://raw.githubusercontent.com/KyrillosMorgan/preparatory/main/736.jpg",IMAGE("https://raw.githubusercontent.com/KyrillosMorgan/preparatory/main/736.jpg"))</v>
      </c>
      <c r="B205" s="3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>=IMAGE("https://raw.githubusercontent.com/KyrillosMorgan/preparatory/main/fingerprint.jpg")</v>
      </c>
      <c r="C205" s="38">
        <v>736</v>
      </c>
      <c r="D205" s="38" t="str">
        <f>IF(C205&lt;&gt;"",_xlfn.XLOOKUP(Class!C205,Table1[ID],Table1[fname]),"")</f>
        <v>مارك مينا مجدي لبيب</v>
      </c>
      <c r="E205" s="37" cm="1">
        <f t="array" ref="E205">IF((C205&lt;&gt;"")*(COUNTIF(Table2[ID],Class!C205)&lt;&gt;0),INDEX(Attendance_sorted!$A$1:$CV$500,MATCH(Class!C205,Attendance_sorted!$A$1:$A$500),COUNTIF(Table2[ID],Class!C205)+1),"")</f>
        <v>45219</v>
      </c>
      <c r="F205" s="38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>0</v>
      </c>
      <c r="G205" s="40" cm="1">
        <f t="array" aca="1" ref="G205" ca="1">IF(C205&lt;&gt;"",IF(F205*100/Table3[حساب الحضور من اخر عدد مرات]&gt;100,1,F205/Table3[حساب الحضور من اخر عدد مرات]),"")</f>
        <v>0</v>
      </c>
      <c r="H205" s="38" t="str">
        <f>IF(C205&lt;&gt;"",_xlfn.XLOOKUP(C205,Table1[ID],Table1[tel2]),"")</f>
        <v>01207126615</v>
      </c>
      <c r="I205" s="38" t="str">
        <f>IF(C205&lt;&gt;"",_xlfn.XLOOKUP(C205,Table1[ID],Table1[tel4]),"")</f>
        <v>01275220785</v>
      </c>
      <c r="J205" s="38" t="str">
        <f>IF(C205&lt;&gt;"",_xlfn.XLOOKUP(C205,Table1[ID],Table1[tel3]),"")</f>
        <v/>
      </c>
      <c r="K205" s="38" t="str">
        <f>IF(C205&lt;&gt;"",_xlfn.XLOOKUP(C205,Table1[ID],Table1[tel1]),"")</f>
        <v/>
      </c>
      <c r="L205" s="38" t="str">
        <f>IF($C205&lt;&gt;"",_xlfn.XLOOKUP(C205,Table1[ID],Table1[address1]),"")</f>
        <v>114</v>
      </c>
      <c r="M205" s="38" t="str">
        <f>IF($C205&lt;&gt;"",_xlfn.XLOOKUP(C205,Table1[ID],Table1[address2]),"")</f>
        <v>جسر السويس</v>
      </c>
      <c r="N205" s="38" t="str">
        <f>IF($C205&lt;&gt;"",_xlfn.XLOOKUP(C205,Table1[ID],Table1[address3]),"")</f>
        <v/>
      </c>
      <c r="O205" s="38" t="str">
        <f>IF($C205&lt;&gt;"",_xlfn.XLOOKUP(C205,Table1[ID],Table1[address4]),"")</f>
        <v>4</v>
      </c>
      <c r="P205" s="38" t="str">
        <f>IF($C205&lt;&gt;"",_xlfn.XLOOKUP(C205,Table1[ID],Table1[address5]),"")</f>
        <v>1</v>
      </c>
      <c r="Q205" s="38" t="str">
        <f>IF($C205&lt;&gt;"",_xlfn.XLOOKUP(C205,Table1[ID],Table1[address7]),"")</f>
        <v>رايا</v>
      </c>
      <c r="R205" s="38" t="str">
        <f>IF($C205&lt;&gt;"",_xlfn.XLOOKUP(C205,Table1[ID],Table1[address6]),"")</f>
        <v>الزيتون</v>
      </c>
      <c r="S205" s="37">
        <f>IF($C205&lt;&gt;"",_xlfn.XLOOKUP(C205,Table1[ID],Table1[bdate]),"")</f>
        <v>39744</v>
      </c>
      <c r="T205" s="38" t="str">
        <f>IF($C205&lt;&gt;"",_xlfn.XLOOKUP(C205,Table1[ID],Table1[school_job]),"")</f>
        <v>المارونية</v>
      </c>
      <c r="U205" s="38" t="str">
        <f>IF($C205&lt;&gt;"",_xlfn.XLOOKUP(C205,Table1[ID],Table1[con_father]),"")</f>
        <v>ابونا مينا (مارجرجس هليوبوليس)</v>
      </c>
      <c r="V205" s="38" t="str">
        <f>IF($C205&lt;&gt;"",_xlfn.XLOOKUP(C205,Table1[ID],Table1[notes]),"")</f>
        <v/>
      </c>
      <c r="W205" s="41" t="str">
        <f>IF(C205&lt;&gt;"",IF(_xlfn.FLOOR.MATH(C205,100)=0,"غير موزع",_xlfn.XLOOKUP(_xlfn.FLOOR.MATH(C205,100),Classes!$A$1:$A$8,Classes!$B$1:$B$8,"error")),"")</f>
        <v>القديس توما الرسول</v>
      </c>
    </row>
    <row r="206" spans="1:23" s="1" customFormat="1">
      <c r="A206" s="3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=HYPERLINK("&amp;""""&amp;"https://raw.githubusercontent.com/KyrillosMorgan/preparatory/main/no_pic.jpg"),"")</f>
        <v>=HYPERLINK("https://raw.githubusercontent.com/KyrillosMorgan/preparatory/main/737.jpg",IMAGE("https://raw.githubusercontent.com/KyrillosMorgan/preparatory/main/737.jpg"))</v>
      </c>
      <c r="B206" s="3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>=IMAGE("https://raw.githubusercontent.com/KyrillosMorgan/preparatory/main/fingerprint.jpg")</v>
      </c>
      <c r="C206" s="38">
        <v>737</v>
      </c>
      <c r="D206" s="38" t="str">
        <f>IF(C206&lt;&gt;"",_xlfn.XLOOKUP(Class!C206,Table1[ID],Table1[fname]),"")</f>
        <v>مكاريوس محسن سلامة</v>
      </c>
      <c r="E206" s="37" cm="1">
        <f t="array" ref="E206">IF((C206&lt;&gt;"")*(COUNTIF(Table2[ID],Class!C206)&lt;&gt;0),INDEX(Attendance_sorted!$A$1:$CV$500,MATCH(Class!C206,Attendance_sorted!$A$1:$A$500),COUNTIF(Table2[ID],Class!C206)+1),"")</f>
        <v>45338</v>
      </c>
      <c r="F206" s="38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>1</v>
      </c>
      <c r="G206" s="40" cm="1">
        <f t="array" aca="1" ref="G206" ca="1">IF(C206&lt;&gt;"",IF(F206*100/Table3[حساب الحضور من اخر عدد مرات]&gt;100,1,F206/Table3[حساب الحضور من اخر عدد مرات]),"")</f>
        <v>0.1111111111111111</v>
      </c>
      <c r="H206" s="38" t="str">
        <f>IF(C206&lt;&gt;"",_xlfn.XLOOKUP(C206,Table1[ID],Table1[tel2]),"")</f>
        <v>01212174390</v>
      </c>
      <c r="I206" s="38" t="str">
        <f>IF(C206&lt;&gt;"",_xlfn.XLOOKUP(C206,Table1[ID],Table1[tel4]),"")</f>
        <v/>
      </c>
      <c r="J206" s="38" t="str">
        <f>IF(C206&lt;&gt;"",_xlfn.XLOOKUP(C206,Table1[ID],Table1[tel3]),"")</f>
        <v/>
      </c>
      <c r="K206" s="38" t="str">
        <f>IF(C206&lt;&gt;"",_xlfn.XLOOKUP(C206,Table1[ID],Table1[tel1]),"")</f>
        <v/>
      </c>
      <c r="L206" s="38" t="str">
        <f>IF($C206&lt;&gt;"",_xlfn.XLOOKUP(C206,Table1[ID],Table1[address1]),"")</f>
        <v>3/9</v>
      </c>
      <c r="M206" s="38" t="str">
        <f>IF($C206&lt;&gt;"",_xlfn.XLOOKUP(C206,Table1[ID],Table1[address2]),"")</f>
        <v>يحيى توفيق</v>
      </c>
      <c r="N206" s="38" t="str">
        <f>IF($C206&lt;&gt;"",_xlfn.XLOOKUP(C206,Table1[ID],Table1[address3]),"")</f>
        <v>جسر السويس</v>
      </c>
      <c r="O206" s="38" t="str">
        <f>IF($C206&lt;&gt;"",_xlfn.XLOOKUP(C206,Table1[ID],Table1[address4]),"")</f>
        <v/>
      </c>
      <c r="P206" s="38" t="str">
        <f>IF($C206&lt;&gt;"",_xlfn.XLOOKUP(C206,Table1[ID],Table1[address5]),"")</f>
        <v/>
      </c>
      <c r="Q206" s="38" t="str">
        <f>IF($C206&lt;&gt;"",_xlfn.XLOOKUP(C206,Table1[ID],Table1[address7]),"")</f>
        <v/>
      </c>
      <c r="R206" s="38" t="str">
        <f>IF($C206&lt;&gt;"",_xlfn.XLOOKUP(C206,Table1[ID],Table1[address6]),"")</f>
        <v>الزيتون</v>
      </c>
      <c r="S206" s="37">
        <f>IF($C206&lt;&gt;"",_xlfn.XLOOKUP(C206,Table1[ID],Table1[bdate]),"")</f>
        <v>38742</v>
      </c>
      <c r="T206" s="38" t="str">
        <f>IF($C206&lt;&gt;"",_xlfn.XLOOKUP(C206,Table1[ID],Table1[school_job]),"")</f>
        <v/>
      </c>
      <c r="U206" s="38" t="str">
        <f>IF($C206&lt;&gt;"",_xlfn.XLOOKUP(C206,Table1[ID],Table1[con_father]),"")</f>
        <v/>
      </c>
      <c r="V206" s="38" t="str">
        <f>IF($C206&lt;&gt;"",_xlfn.XLOOKUP(C206,Table1[ID],Table1[notes]),"")</f>
        <v>بيحضر فى فصل مستر اشرف طلعت و هو غير منتظم لانه يعمل (اخوة رب)</v>
      </c>
      <c r="W206" s="41" t="str">
        <f>IF(C206&lt;&gt;"",IF(_xlfn.FLOOR.MATH(C206,100)=0,"غير موزع",_xlfn.XLOOKUP(_xlfn.FLOOR.MATH(C206,100),Classes!$A$1:$A$8,Classes!$B$1:$B$8,"error")),"")</f>
        <v>القديس توما الرسول</v>
      </c>
    </row>
    <row r="207" spans="1:23" s="1" customFormat="1">
      <c r="A207" s="3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=HYPERLINK("&amp;""""&amp;"https://raw.githubusercontent.com/KyrillosMorgan/preparatory/main/no_pic.jpg"),"")</f>
        <v>=HYPERLINK("https://raw.githubusercontent.com/KyrillosMorgan/preparatory/main/738.jpg",IMAGE("https://raw.githubusercontent.com/KyrillosMorgan/preparatory/main/738.jpg"))</v>
      </c>
      <c r="B207" s="3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>=IMAGE("https://raw.githubusercontent.com/KyrillosMorgan/preparatory/main/fingerprint.jpg")</v>
      </c>
      <c r="C207" s="38">
        <v>738</v>
      </c>
      <c r="D207" s="38" t="str">
        <f>IF(C207&lt;&gt;"",_xlfn.XLOOKUP(Class!C207,Table1[ID],Table1[fname]),"")</f>
        <v>ميلاد راضي ماهر</v>
      </c>
      <c r="E207" s="37" cm="1">
        <f t="array" ref="E207">IF((C207&lt;&gt;"")*(COUNTIF(Table2[ID],Class!C207)&lt;&gt;0),INDEX(Attendance_sorted!$A$1:$CV$500,MATCH(Class!C207,Attendance_sorted!$A$1:$A$500),COUNTIF(Table2[ID],Class!C207)+1),"")</f>
        <v>45303</v>
      </c>
      <c r="F207" s="38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>2</v>
      </c>
      <c r="G207" s="40" cm="1">
        <f t="array" aca="1" ref="G207" ca="1">IF(C207&lt;&gt;"",IF(F207*100/Table3[حساب الحضور من اخر عدد مرات]&gt;100,1,F207/Table3[حساب الحضور من اخر عدد مرات]),"")</f>
        <v>0.22222222222222221</v>
      </c>
      <c r="H207" s="38" t="str">
        <f>IF(C207&lt;&gt;"",_xlfn.XLOOKUP(C207,Table1[ID],Table1[tel2]),"")</f>
        <v>01115815072</v>
      </c>
      <c r="I207" s="38" t="str">
        <f>IF(C207&lt;&gt;"",_xlfn.XLOOKUP(C207,Table1[ID],Table1[tel4]),"")</f>
        <v/>
      </c>
      <c r="J207" s="38" t="str">
        <f>IF(C207&lt;&gt;"",_xlfn.XLOOKUP(C207,Table1[ID],Table1[tel3]),"")</f>
        <v>01115815072</v>
      </c>
      <c r="K207" s="38" t="str">
        <f>IF(C207&lt;&gt;"",_xlfn.XLOOKUP(C207,Table1[ID],Table1[tel1]),"")</f>
        <v/>
      </c>
      <c r="L207" s="38" t="str">
        <f>IF($C207&lt;&gt;"",_xlfn.XLOOKUP(C207,Table1[ID],Table1[address1]),"")</f>
        <v>5</v>
      </c>
      <c r="M207" s="38" t="str">
        <f>IF($C207&lt;&gt;"",_xlfn.XLOOKUP(C207,Table1[ID],Table1[address2]),"")</f>
        <v>ابراهيم الزناتي</v>
      </c>
      <c r="N207" s="38" t="str">
        <f>IF($C207&lt;&gt;"",_xlfn.XLOOKUP(C207,Table1[ID],Table1[address3]),"")</f>
        <v/>
      </c>
      <c r="O207" s="38" t="str">
        <f>IF($C207&lt;&gt;"",_xlfn.XLOOKUP(C207,Table1[ID],Table1[address4]),"")</f>
        <v>0</v>
      </c>
      <c r="P207" s="38" t="str">
        <f>IF($C207&lt;&gt;"",_xlfn.XLOOKUP(C207,Table1[ID],Table1[address5]),"")</f>
        <v/>
      </c>
      <c r="Q207" s="38" t="str">
        <f>IF($C207&lt;&gt;"",_xlfn.XLOOKUP(C207,Table1[ID],Table1[address7]),"")</f>
        <v/>
      </c>
      <c r="R207" s="38" t="str">
        <f>IF($C207&lt;&gt;"",_xlfn.XLOOKUP(C207,Table1[ID],Table1[address6]),"")</f>
        <v>الزيتون</v>
      </c>
      <c r="S207" s="37">
        <f>IF($C207&lt;&gt;"",_xlfn.XLOOKUP(C207,Table1[ID],Table1[bdate]),"")</f>
        <v>39583</v>
      </c>
      <c r="T207" s="38" t="str">
        <f>IF($C207&lt;&gt;"",_xlfn.XLOOKUP(C207,Table1[ID],Table1[school_job]),"")</f>
        <v>الزيتون الاعدادية</v>
      </c>
      <c r="U207" s="38" t="str">
        <f>IF($C207&lt;&gt;"",_xlfn.XLOOKUP(C207,Table1[ID],Table1[con_father]),"")</f>
        <v/>
      </c>
      <c r="V207" s="38" t="str">
        <f>IF($C207&lt;&gt;"",_xlfn.XLOOKUP(C207,Table1[ID],Table1[notes]),"")</f>
        <v>رقم الأب 01279136863
اخوة رب</v>
      </c>
      <c r="W207" s="41" t="str">
        <f>IF(C207&lt;&gt;"",IF(_xlfn.FLOOR.MATH(C207,100)=0,"غير موزع",_xlfn.XLOOKUP(_xlfn.FLOOR.MATH(C207,100),Classes!$A$1:$A$8,Classes!$B$1:$B$8,"error")),"")</f>
        <v>القديس توما الرسول</v>
      </c>
    </row>
    <row r="208" spans="1:23" s="1" customFormat="1">
      <c r="A208" s="3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=HYPERLINK("&amp;""""&amp;"https://raw.githubusercontent.com/KyrillosMorgan/preparatory/main/no_pic.jpg"),"")</f>
        <v>=HYPERLINK("https://raw.githubusercontent.com/KyrillosMorgan/preparatory/main/739.jpg",IMAGE("https://raw.githubusercontent.com/KyrillosMorgan/preparatory/main/739.jpg"))</v>
      </c>
      <c r="B208" s="3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>=IMAGE("https://raw.githubusercontent.com/KyrillosMorgan/preparatory/main/fingerprint.jpg")</v>
      </c>
      <c r="C208" s="38">
        <v>739</v>
      </c>
      <c r="D208" s="38" t="str">
        <f>IF(C208&lt;&gt;"",_xlfn.XLOOKUP(Class!C208,Table1[ID],Table1[fname]),"")</f>
        <v xml:space="preserve">مينا روماني خلف </v>
      </c>
      <c r="E208" s="37" cm="1">
        <f t="array" ref="E208">IF((C208&lt;&gt;"")*(COUNTIF(Table2[ID],Class!C208)&lt;&gt;0),INDEX(Attendance_sorted!$A$1:$CV$500,MATCH(Class!C208,Attendance_sorted!$A$1:$A$500),COUNTIF(Table2[ID],Class!C208)+1),"")</f>
        <v>45338</v>
      </c>
      <c r="F208" s="38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>4</v>
      </c>
      <c r="G208" s="40" cm="1">
        <f t="array" aca="1" ref="G208" ca="1">IF(C208&lt;&gt;"",IF(F208*100/Table3[حساب الحضور من اخر عدد مرات]&gt;100,1,F208/Table3[حساب الحضور من اخر عدد مرات]),"")</f>
        <v>0.44444444444444442</v>
      </c>
      <c r="H208" s="38" t="str">
        <f>IF(C208&lt;&gt;"",_xlfn.XLOOKUP(C208,Table1[ID],Table1[tel2]),"")</f>
        <v>01282200865</v>
      </c>
      <c r="I208" s="38" t="str">
        <f>IF(C208&lt;&gt;"",_xlfn.XLOOKUP(C208,Table1[ID],Table1[tel4]),"")</f>
        <v/>
      </c>
      <c r="J208" s="38" t="str">
        <f>IF(C208&lt;&gt;"",_xlfn.XLOOKUP(C208,Table1[ID],Table1[tel3]),"")</f>
        <v/>
      </c>
      <c r="K208" s="38" t="str">
        <f>IF(C208&lt;&gt;"",_xlfn.XLOOKUP(C208,Table1[ID],Table1[tel1]),"")</f>
        <v/>
      </c>
      <c r="L208" s="38" t="str">
        <f>IF($C208&lt;&gt;"",_xlfn.XLOOKUP(C208,Table1[ID],Table1[address1]),"")</f>
        <v>22</v>
      </c>
      <c r="M208" s="38" t="str">
        <f>IF($C208&lt;&gt;"",_xlfn.XLOOKUP(C208,Table1[ID],Table1[address2]),"")</f>
        <v>دار السعادة</v>
      </c>
      <c r="N208" s="38" t="str">
        <f>IF($C208&lt;&gt;"",_xlfn.XLOOKUP(C208,Table1[ID],Table1[address3]),"")</f>
        <v/>
      </c>
      <c r="O208" s="38" t="str">
        <f>IF($C208&lt;&gt;"",_xlfn.XLOOKUP(C208,Table1[ID],Table1[address4]),"")</f>
        <v>5</v>
      </c>
      <c r="P208" s="38" t="str">
        <f>IF($C208&lt;&gt;"",_xlfn.XLOOKUP(C208,Table1[ID],Table1[address5]),"")</f>
        <v>11</v>
      </c>
      <c r="Q208" s="38" t="str">
        <f>IF($C208&lt;&gt;"",_xlfn.XLOOKUP(C208,Table1[ID],Table1[address7]),"")</f>
        <v/>
      </c>
      <c r="R208" s="38" t="str">
        <f>IF($C208&lt;&gt;"",_xlfn.XLOOKUP(C208,Table1[ID],Table1[address6]),"")</f>
        <v>الزيتون</v>
      </c>
      <c r="S208" s="37">
        <f>IF($C208&lt;&gt;"",_xlfn.XLOOKUP(C208,Table1[ID],Table1[bdate]),"")</f>
        <v>39683</v>
      </c>
      <c r="T208" s="38" t="str">
        <f>IF($C208&lt;&gt;"",_xlfn.XLOOKUP(C208,Table1[ID],Table1[school_job]),"")</f>
        <v/>
      </c>
      <c r="U208" s="38" t="str">
        <f>IF($C208&lt;&gt;"",_xlfn.XLOOKUP(C208,Table1[ID],Table1[con_father]),"")</f>
        <v/>
      </c>
      <c r="V208" s="38" t="str">
        <f>IF($C208&lt;&gt;"",_xlfn.XLOOKUP(C208,Table1[ID],Table1[notes]),"")</f>
        <v xml:space="preserve">يعترف عند ابونا انطونيوس محارب و اخر مرة اعترف من سنة </v>
      </c>
      <c r="W208" s="41" t="str">
        <f>IF(C208&lt;&gt;"",IF(_xlfn.FLOOR.MATH(C208,100)=0,"غير موزع",_xlfn.XLOOKUP(_xlfn.FLOOR.MATH(C208,100),Classes!$A$1:$A$8,Classes!$B$1:$B$8,"error")),"")</f>
        <v>القديس توما الرسول</v>
      </c>
    </row>
    <row r="209" spans="1:23" s="1" customFormat="1">
      <c r="A209" s="3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=HYPERLINK("&amp;""""&amp;"https://raw.githubusercontent.com/KyrillosMorgan/preparatory/main/no_pic.jpg"),"")</f>
        <v>=HYPERLINK("https://raw.githubusercontent.com/KyrillosMorgan/preparatory/main/740.jpg",IMAGE("https://raw.githubusercontent.com/KyrillosMorgan/preparatory/main/740.jpg"))</v>
      </c>
      <c r="B209" s="3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>=IMAGE("https://raw.githubusercontent.com/KyrillosMorgan/preparatory/main/fingerprint.jpg")</v>
      </c>
      <c r="C209" s="38">
        <v>740</v>
      </c>
      <c r="D209" s="38" t="str">
        <f>IF(C209&lt;&gt;"",_xlfn.XLOOKUP(Class!C209,Table1[ID],Table1[fname]),"")</f>
        <v>مينا منير امير</v>
      </c>
      <c r="E209" s="37" cm="1">
        <f t="array" ref="E209">IF((C209&lt;&gt;"")*(COUNTIF(Table2[ID],Class!C209)&lt;&gt;0),INDEX(Attendance_sorted!$A$1:$CV$500,MATCH(Class!C209,Attendance_sorted!$A$1:$A$500),COUNTIF(Table2[ID],Class!C209)+1),"")</f>
        <v>45338</v>
      </c>
      <c r="F209" s="38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>5</v>
      </c>
      <c r="G209" s="40" cm="1">
        <f t="array" aca="1" ref="G209" ca="1">IF(C209&lt;&gt;"",IF(F209*100/Table3[حساب الحضور من اخر عدد مرات]&gt;100,1,F209/Table3[حساب الحضور من اخر عدد مرات]),"")</f>
        <v>0.55555555555555558</v>
      </c>
      <c r="H209" s="38" t="str">
        <f>IF(C209&lt;&gt;"",_xlfn.XLOOKUP(C209,Table1[ID],Table1[tel2]),"")</f>
        <v>01207141584</v>
      </c>
      <c r="I209" s="38" t="str">
        <f>IF(C209&lt;&gt;"",_xlfn.XLOOKUP(C209,Table1[ID],Table1[tel4]),"")</f>
        <v/>
      </c>
      <c r="J209" s="38" t="str">
        <f>IF(C209&lt;&gt;"",_xlfn.XLOOKUP(C209,Table1[ID],Table1[tel3]),"")</f>
        <v/>
      </c>
      <c r="K209" s="38" t="str">
        <f>IF(C209&lt;&gt;"",_xlfn.XLOOKUP(C209,Table1[ID],Table1[tel1]),"")</f>
        <v/>
      </c>
      <c r="L209" s="38" t="str">
        <f>IF($C209&lt;&gt;"",_xlfn.XLOOKUP(C209,Table1[ID],Table1[address1]),"")</f>
        <v>44</v>
      </c>
      <c r="M209" s="38" t="str">
        <f>IF($C209&lt;&gt;"",_xlfn.XLOOKUP(C209,Table1[ID],Table1[address2]),"")</f>
        <v>الشيخ خطاب</v>
      </c>
      <c r="N209" s="38" t="str">
        <f>IF($C209&lt;&gt;"",_xlfn.XLOOKUP(C209,Table1[ID],Table1[address3]),"")</f>
        <v/>
      </c>
      <c r="O209" s="38" t="str">
        <f>IF($C209&lt;&gt;"",_xlfn.XLOOKUP(C209,Table1[ID],Table1[address4]),"")</f>
        <v>1</v>
      </c>
      <c r="P209" s="38" t="str">
        <f>IF($C209&lt;&gt;"",_xlfn.XLOOKUP(C209,Table1[ID],Table1[address5]),"")</f>
        <v/>
      </c>
      <c r="Q209" s="38" t="str">
        <f>IF($C209&lt;&gt;"",_xlfn.XLOOKUP(C209,Table1[ID],Table1[address7]),"")</f>
        <v>الفرجاني</v>
      </c>
      <c r="R209" s="38" t="str">
        <f>IF($C209&lt;&gt;"",_xlfn.XLOOKUP(C209,Table1[ID],Table1[address6]),"")</f>
        <v/>
      </c>
      <c r="S209" s="37">
        <f>IF($C209&lt;&gt;"",_xlfn.XLOOKUP(C209,Table1[ID],Table1[bdate]),"")</f>
        <v>39487</v>
      </c>
      <c r="T209" s="38" t="str">
        <f>IF($C209&lt;&gt;"",_xlfn.XLOOKUP(C209,Table1[ID],Table1[school_job]),"")</f>
        <v/>
      </c>
      <c r="U209" s="38" t="str">
        <f>IF($C209&lt;&gt;"",_xlfn.XLOOKUP(C209,Table1[ID],Table1[con_father]),"")</f>
        <v>ابونا موسى</v>
      </c>
      <c r="V209" s="38" t="str">
        <f>IF($C209&lt;&gt;"",_xlfn.XLOOKUP(C209,Table1[ID],Table1[notes]),"")</f>
        <v/>
      </c>
      <c r="W209" s="41" t="str">
        <f>IF(C209&lt;&gt;"",IF(_xlfn.FLOOR.MATH(C209,100)=0,"غير موزع",_xlfn.XLOOKUP(_xlfn.FLOOR.MATH(C209,100),Classes!$A$1:$A$8,Classes!$B$1:$B$8,"error")),"")</f>
        <v>القديس توما الرسول</v>
      </c>
    </row>
    <row r="210" spans="1:23" s="1" customFormat="1">
      <c r="A210" s="3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=HYPERLINK("&amp;""""&amp;"https://raw.githubusercontent.com/KyrillosMorgan/preparatory/main/no_pic.jpg"),"")</f>
        <v>=HYPERLINK("https://raw.githubusercontent.com/KyrillosMorgan/preparatory/main/no_pic.jpg</v>
      </c>
      <c r="B210" s="3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/>
      </c>
      <c r="C210" s="38">
        <v>741</v>
      </c>
      <c r="D210" s="38" t="str">
        <f>IF(C210&lt;&gt;"",_xlfn.XLOOKUP(Class!C210,Table1[ID],Table1[fname]),"")</f>
        <v>وائل هلال لمعي</v>
      </c>
      <c r="E210" s="37" t="str" cm="1">
        <f t="array" ref="E210">IF((C210&lt;&gt;"")*(COUNTIF(Table2[ID],Class!C210)&lt;&gt;0),INDEX(Attendance_sorted!$A$1:$CV$500,MATCH(Class!C210,Attendance_sorted!$A$1:$A$500),COUNTIF(Table2[ID],Class!C210)+1),"")</f>
        <v/>
      </c>
      <c r="F210" s="38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>0</v>
      </c>
      <c r="G210" s="40" cm="1">
        <f t="array" aca="1" ref="G210" ca="1">IF(C210&lt;&gt;"",IF(F210*100/Table3[حساب الحضور من اخر عدد مرات]&gt;100,1,F210/Table3[حساب الحضور من اخر عدد مرات]),"")</f>
        <v>0</v>
      </c>
      <c r="H210" s="38" t="str">
        <f>IF(C210&lt;&gt;"",_xlfn.XLOOKUP(C210,Table1[ID],Table1[tel2]),"")</f>
        <v>01123261879</v>
      </c>
      <c r="I210" s="38" t="str">
        <f>IF(C210&lt;&gt;"",_xlfn.XLOOKUP(C210,Table1[ID],Table1[tel4]),"")</f>
        <v/>
      </c>
      <c r="J210" s="38" t="str">
        <f>IF(C210&lt;&gt;"",_xlfn.XLOOKUP(C210,Table1[ID],Table1[tel3]),"")</f>
        <v/>
      </c>
      <c r="K210" s="38" t="str">
        <f>IF(C210&lt;&gt;"",_xlfn.XLOOKUP(C210,Table1[ID],Table1[tel1]),"")</f>
        <v/>
      </c>
      <c r="L210" s="38" t="str">
        <f>IF($C210&lt;&gt;"",_xlfn.XLOOKUP(C210,Table1[ID],Table1[address1]),"")</f>
        <v>16</v>
      </c>
      <c r="M210" s="38" t="str">
        <f>IF($C210&lt;&gt;"",_xlfn.XLOOKUP(C210,Table1[ID],Table1[address2]),"")</f>
        <v>عزت</v>
      </c>
      <c r="N210" s="38" t="str">
        <f>IF($C210&lt;&gt;"",_xlfn.XLOOKUP(C210,Table1[ID],Table1[address3]),"")</f>
        <v>سليم الاول</v>
      </c>
      <c r="O210" s="38" t="str">
        <f>IF($C210&lt;&gt;"",_xlfn.XLOOKUP(C210,Table1[ID],Table1[address4]),"")</f>
        <v>0</v>
      </c>
      <c r="P210" s="38" t="str">
        <f>IF($C210&lt;&gt;"",_xlfn.XLOOKUP(C210,Table1[ID],Table1[address5]),"")</f>
        <v/>
      </c>
      <c r="Q210" s="38" t="str">
        <f>IF($C210&lt;&gt;"",_xlfn.XLOOKUP(C210,Table1[ID],Table1[address7]),"")</f>
        <v>تحت العمارة جيم حريمى</v>
      </c>
      <c r="R210" s="38" t="str">
        <f>IF($C210&lt;&gt;"",_xlfn.XLOOKUP(C210,Table1[ID],Table1[address6]),"")</f>
        <v>الزيتون</v>
      </c>
      <c r="S210" s="37">
        <f>IF($C210&lt;&gt;"",_xlfn.XLOOKUP(C210,Table1[ID],Table1[bdate]),"")</f>
        <v>39761</v>
      </c>
      <c r="T210" s="38" t="str">
        <f>IF($C210&lt;&gt;"",_xlfn.XLOOKUP(C210,Table1[ID],Table1[school_job]),"")</f>
        <v/>
      </c>
      <c r="U210" s="38" t="str">
        <f>IF($C210&lt;&gt;"",_xlfn.XLOOKUP(C210,Table1[ID],Table1[con_father]),"")</f>
        <v/>
      </c>
      <c r="V210" s="38" t="str">
        <f>IF($C210&lt;&gt;"",_xlfn.XLOOKUP(C210,Table1[ID],Table1[notes]),"")</f>
        <v>اخوة رب و بيحضر يوم الاحد</v>
      </c>
      <c r="W210" s="41" t="str">
        <f>IF(C210&lt;&gt;"",IF(_xlfn.FLOOR.MATH(C210,100)=0,"غير موزع",_xlfn.XLOOKUP(_xlfn.FLOOR.MATH(C210,100),Classes!$A$1:$A$8,Classes!$B$1:$B$8,"error")),"")</f>
        <v>القديس توما الرسول</v>
      </c>
    </row>
    <row r="211" spans="1:23" s="1" customFormat="1">
      <c r="A211" s="3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=HYPERLINK("&amp;""""&amp;"https://raw.githubusercontent.com/KyrillosMorgan/preparatory/main/no_pic.jpg"),"")</f>
        <v>=HYPERLINK("https://raw.githubusercontent.com/KyrillosMorgan/preparatory/main/742.jpg",IMAGE("https://raw.githubusercontent.com/KyrillosMorgan/preparatory/main/742.jpg"))</v>
      </c>
      <c r="B211" s="3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>=IMAGE("https://raw.githubusercontent.com/KyrillosMorgan/preparatory/main/fingerprint.jpg")</v>
      </c>
      <c r="C211" s="38">
        <v>742</v>
      </c>
      <c r="D211" s="38" t="str">
        <f>IF(C211&lt;&gt;"",_xlfn.XLOOKUP(Class!C211,Table1[ID],Table1[fname]),"")</f>
        <v>يوسف شنوده نصر</v>
      </c>
      <c r="E211" s="37" cm="1">
        <f t="array" ref="E211">IF((C211&lt;&gt;"")*(COUNTIF(Table2[ID],Class!C211)&lt;&gt;0),INDEX(Attendance_sorted!$A$1:$CV$500,MATCH(Class!C211,Attendance_sorted!$A$1:$A$500),COUNTIF(Table2[ID],Class!C211)+1),"")</f>
        <v>45331</v>
      </c>
      <c r="F211" s="38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>4</v>
      </c>
      <c r="G211" s="40" cm="1">
        <f t="array" aca="1" ref="G211" ca="1">IF(C211&lt;&gt;"",IF(F211*100/Table3[حساب الحضور من اخر عدد مرات]&gt;100,1,F211/Table3[حساب الحضور من اخر عدد مرات]),"")</f>
        <v>0.44444444444444442</v>
      </c>
      <c r="H211" s="38" t="str">
        <f>IF(C211&lt;&gt;"",_xlfn.XLOOKUP(C211,Table1[ID],Table1[tel2]),"")</f>
        <v>01280506911</v>
      </c>
      <c r="I211" s="38" t="str">
        <f>IF(C211&lt;&gt;"",_xlfn.XLOOKUP(C211,Table1[ID],Table1[tel4]),"")</f>
        <v/>
      </c>
      <c r="J211" s="38" t="str">
        <f>IF(C211&lt;&gt;"",_xlfn.XLOOKUP(C211,Table1[ID],Table1[tel3]),"")</f>
        <v>01285883969</v>
      </c>
      <c r="K211" s="38" t="str">
        <f>IF(C211&lt;&gt;"",_xlfn.XLOOKUP(C211,Table1[ID],Table1[tel1]),"")</f>
        <v/>
      </c>
      <c r="L211" s="38" t="str">
        <f>IF($C211&lt;&gt;"",_xlfn.XLOOKUP(C211,Table1[ID],Table1[address1]),"")</f>
        <v>28</v>
      </c>
      <c r="M211" s="38" t="str">
        <f>IF($C211&lt;&gt;"",_xlfn.XLOOKUP(C211,Table1[ID],Table1[address2]),"")</f>
        <v>نصوح</v>
      </c>
      <c r="N211" s="38" t="str">
        <f>IF($C211&lt;&gt;"",_xlfn.XLOOKUP(C211,Table1[ID],Table1[address3]),"")</f>
        <v/>
      </c>
      <c r="O211" s="38" t="str">
        <f>IF($C211&lt;&gt;"",_xlfn.XLOOKUP(C211,Table1[ID],Table1[address4]),"")</f>
        <v>0</v>
      </c>
      <c r="P211" s="38" t="str">
        <f>IF($C211&lt;&gt;"",_xlfn.XLOOKUP(C211,Table1[ID],Table1[address5]),"")</f>
        <v>0</v>
      </c>
      <c r="Q211" s="38" t="str">
        <f>IF($C211&lt;&gt;"",_xlfn.XLOOKUP(C211,Table1[ID],Table1[address7]),"")</f>
        <v>مول الفرنساوي</v>
      </c>
      <c r="R211" s="38" t="str">
        <f>IF($C211&lt;&gt;"",_xlfn.XLOOKUP(C211,Table1[ID],Table1[address6]),"")</f>
        <v>الزيتون</v>
      </c>
      <c r="S211" s="37">
        <f>IF($C211&lt;&gt;"",_xlfn.XLOOKUP(C211,Table1[ID],Table1[bdate]),"")</f>
        <v>0</v>
      </c>
      <c r="T211" s="38" t="str">
        <f>IF($C211&lt;&gt;"",_xlfn.XLOOKUP(C211,Table1[ID],Table1[school_job]),"")</f>
        <v>الجامعة الاسلامية</v>
      </c>
      <c r="U211" s="38" t="str">
        <f>IF($C211&lt;&gt;"",_xlfn.XLOOKUP(C211,Table1[ID],Table1[con_father]),"")</f>
        <v>ابونا يوسف</v>
      </c>
      <c r="V211" s="38" t="str">
        <f>IF($C211&lt;&gt;"",_xlfn.XLOOKUP(C211,Table1[ID],Table1[notes]),"")</f>
        <v xml:space="preserve">اخوة رب و منتظم </v>
      </c>
      <c r="W211" s="41" t="str">
        <f>IF(C211&lt;&gt;"",IF(_xlfn.FLOOR.MATH(C211,100)=0,"غير موزع",_xlfn.XLOOKUP(_xlfn.FLOOR.MATH(C211,100),Classes!$A$1:$A$8,Classes!$B$1:$B$8,"error")),"")</f>
        <v>القديس توما الرسول</v>
      </c>
    </row>
    <row r="212" spans="1:23" s="1" customFormat="1">
      <c r="A212" s="3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=HYPERLINK("&amp;""""&amp;"https://raw.githubusercontent.com/KyrillosMorgan/preparatory/main/no_pic.jpg"),"")</f>
        <v>=HYPERLINK("https://raw.githubusercontent.com/KyrillosMorgan/preparatory/main/no_pic.jpg</v>
      </c>
      <c r="B212" s="3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/>
      </c>
      <c r="C212" s="38">
        <v>743</v>
      </c>
      <c r="D212" s="38" t="str">
        <f>IF(C212&lt;&gt;"",_xlfn.XLOOKUP(Class!C212,Table1[ID],Table1[fname]),"")</f>
        <v xml:space="preserve">يوسف ميرو ممدوح </v>
      </c>
      <c r="E212" s="37" t="str" cm="1">
        <f t="array" ref="E212">IF((C212&lt;&gt;"")*(COUNTIF(Table2[ID],Class!C212)&lt;&gt;0),INDEX(Attendance_sorted!$A$1:$CV$500,MATCH(Class!C212,Attendance_sorted!$A$1:$A$500),COUNTIF(Table2[ID],Class!C212)+1),"")</f>
        <v/>
      </c>
      <c r="F212" s="38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>0</v>
      </c>
      <c r="G212" s="40" cm="1">
        <f t="array" aca="1" ref="G212" ca="1">IF(C212&lt;&gt;"",IF(F212*100/Table3[حساب الحضور من اخر عدد مرات]&gt;100,1,F212/Table3[حساب الحضور من اخر عدد مرات]),"")</f>
        <v>0</v>
      </c>
      <c r="H212" s="38" t="str">
        <f>IF(C212&lt;&gt;"",_xlfn.XLOOKUP(C212,Table1[ID],Table1[tel2]),"")</f>
        <v>01557454492</v>
      </c>
      <c r="I212" s="38" t="str">
        <f>IF(C212&lt;&gt;"",_xlfn.XLOOKUP(C212,Table1[ID],Table1[tel4]),"")</f>
        <v/>
      </c>
      <c r="J212" s="38" t="str">
        <f>IF(C212&lt;&gt;"",_xlfn.XLOOKUP(C212,Table1[ID],Table1[tel3]),"")</f>
        <v/>
      </c>
      <c r="K212" s="38" t="str">
        <f>IF(C212&lt;&gt;"",_xlfn.XLOOKUP(C212,Table1[ID],Table1[tel1]),"")</f>
        <v/>
      </c>
      <c r="L212" s="38" t="str">
        <f>IF($C212&lt;&gt;"",_xlfn.XLOOKUP(C212,Table1[ID],Table1[address1]),"")</f>
        <v>32</v>
      </c>
      <c r="M212" s="38" t="str">
        <f>IF($C212&lt;&gt;"",_xlfn.XLOOKUP(C212,Table1[ID],Table1[address2]),"")</f>
        <v>محمد بخيت</v>
      </c>
      <c r="N212" s="38" t="str">
        <f>IF($C212&lt;&gt;"",_xlfn.XLOOKUP(C212,Table1[ID],Table1[address3]),"")</f>
        <v>طومانباي</v>
      </c>
      <c r="O212" s="38" t="str">
        <f>IF($C212&lt;&gt;"",_xlfn.XLOOKUP(C212,Table1[ID],Table1[address4]),"")</f>
        <v/>
      </c>
      <c r="P212" s="38" t="str">
        <f>IF($C212&lt;&gt;"",_xlfn.XLOOKUP(C212,Table1[ID],Table1[address5]),"")</f>
        <v/>
      </c>
      <c r="Q212" s="38" t="str">
        <f>IF($C212&lt;&gt;"",_xlfn.XLOOKUP(C212,Table1[ID],Table1[address7]),"")</f>
        <v/>
      </c>
      <c r="R212" s="38" t="str">
        <f>IF($C212&lt;&gt;"",_xlfn.XLOOKUP(C212,Table1[ID],Table1[address6]),"")</f>
        <v>هليوبوليس</v>
      </c>
      <c r="S212" s="37">
        <f>IF($C212&lt;&gt;"",_xlfn.XLOOKUP(C212,Table1[ID],Table1[bdate]),"")</f>
        <v>39785</v>
      </c>
      <c r="T212" s="38" t="str">
        <f>IF($C212&lt;&gt;"",_xlfn.XLOOKUP(C212,Table1[ID],Table1[school_job]),"")</f>
        <v/>
      </c>
      <c r="U212" s="38" t="str">
        <f>IF($C212&lt;&gt;"",_xlfn.XLOOKUP(C212,Table1[ID],Table1[con_father]),"")</f>
        <v/>
      </c>
      <c r="V212" s="38" t="str">
        <f>IF($C212&lt;&gt;"",_xlfn.XLOOKUP(C212,Table1[ID],Table1[notes]),"")</f>
        <v>بيحضر مدارس الاحد ف مارجرجس هليوبوليس و لكن القداسات ف العذراء الزيتون و ليس له اب اعتراف</v>
      </c>
      <c r="W212" s="41" t="str">
        <f>IF(C212&lt;&gt;"",IF(_xlfn.FLOOR.MATH(C212,100)=0,"غير موزع",_xlfn.XLOOKUP(_xlfn.FLOOR.MATH(C212,100),Classes!$A$1:$A$8,Classes!$B$1:$B$8,"error")),"")</f>
        <v>القديس توما الرسول</v>
      </c>
    </row>
    <row r="213" spans="1:23" s="1" customFormat="1">
      <c r="A213" s="3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=HYPERLINK("&amp;""""&amp;"https://raw.githubusercontent.com/KyrillosMorgan/preparatory/main/no_pic.jpg"),"")</f>
        <v>=HYPERLINK("https://raw.githubusercontent.com/KyrillosMorgan/preparatory/main/no_pic.jpg</v>
      </c>
      <c r="B213" s="3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/>
      </c>
      <c r="C213" s="38">
        <v>744</v>
      </c>
      <c r="D213" s="38" t="str">
        <f>IF(C213&lt;&gt;"",_xlfn.XLOOKUP(Class!C213,Table1[ID],Table1[fname]),"")</f>
        <v>يوسف مينا مجدي</v>
      </c>
      <c r="E213" s="37" t="str" cm="1">
        <f t="array" ref="E213">IF((C213&lt;&gt;"")*(COUNTIF(Table2[ID],Class!C213)&lt;&gt;0),INDEX(Attendance_sorted!$A$1:$CV$500,MATCH(Class!C213,Attendance_sorted!$A$1:$A$500),COUNTIF(Table2[ID],Class!C213)+1),"")</f>
        <v/>
      </c>
      <c r="F213" s="38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>0</v>
      </c>
      <c r="G213" s="40" cm="1">
        <f t="array" aca="1" ref="G213" ca="1">IF(C213&lt;&gt;"",IF(F213*100/Table3[حساب الحضور من اخر عدد مرات]&gt;100,1,F213/Table3[حساب الحضور من اخر عدد مرات]),"")</f>
        <v>0</v>
      </c>
      <c r="H213" s="38" t="str">
        <f>IF(C213&lt;&gt;"",_xlfn.XLOOKUP(C213,Table1[ID],Table1[tel2]),"")</f>
        <v>01271902201</v>
      </c>
      <c r="I213" s="38" t="str">
        <f>IF(C213&lt;&gt;"",_xlfn.XLOOKUP(C213,Table1[ID],Table1[tel4]),"")</f>
        <v/>
      </c>
      <c r="J213" s="38" t="str">
        <f>IF(C213&lt;&gt;"",_xlfn.XLOOKUP(C213,Table1[ID],Table1[tel3]),"")</f>
        <v/>
      </c>
      <c r="K213" s="38" t="str">
        <f>IF(C213&lt;&gt;"",_xlfn.XLOOKUP(C213,Table1[ID],Table1[tel1]),"")</f>
        <v/>
      </c>
      <c r="L213" s="38" t="str">
        <f>IF($C213&lt;&gt;"",_xlfn.XLOOKUP(C213,Table1[ID],Table1[address1]),"")</f>
        <v/>
      </c>
      <c r="M213" s="38" t="str">
        <f>IF($C213&lt;&gt;"",_xlfn.XLOOKUP(C213,Table1[ID],Table1[address2]),"")</f>
        <v>مدرسة الاورمان</v>
      </c>
      <c r="N213" s="38" t="str">
        <f>IF($C213&lt;&gt;"",_xlfn.XLOOKUP(C213,Table1[ID],Table1[address3]),"")</f>
        <v/>
      </c>
      <c r="O213" s="38" t="str">
        <f>IF($C213&lt;&gt;"",_xlfn.XLOOKUP(C213,Table1[ID],Table1[address4]),"")</f>
        <v>4</v>
      </c>
      <c r="P213" s="38" t="str">
        <f>IF($C213&lt;&gt;"",_xlfn.XLOOKUP(C213,Table1[ID],Table1[address5]),"")</f>
        <v>2</v>
      </c>
      <c r="Q213" s="38" t="str">
        <f>IF($C213&lt;&gt;"",_xlfn.XLOOKUP(C213,Table1[ID],Table1[address7]),"")</f>
        <v/>
      </c>
      <c r="R213" s="38" t="str">
        <f>IF($C213&lt;&gt;"",_xlfn.XLOOKUP(C213,Table1[ID],Table1[address6]),"")</f>
        <v>المرج الجديدة</v>
      </c>
      <c r="S213" s="37">
        <f>IF($C213&lt;&gt;"",_xlfn.XLOOKUP(C213,Table1[ID],Table1[bdate]),"")</f>
        <v>40255</v>
      </c>
      <c r="T213" s="38" t="str">
        <f>IF($C213&lt;&gt;"",_xlfn.XLOOKUP(C213,Table1[ID],Table1[school_job]),"")</f>
        <v/>
      </c>
      <c r="U213" s="38" t="str">
        <f>IF($C213&lt;&gt;"",_xlfn.XLOOKUP(C213,Table1[ID],Table1[con_father]),"")</f>
        <v/>
      </c>
      <c r="V213" s="38" t="str">
        <f>IF($C213&lt;&gt;"",_xlfn.XLOOKUP(C213,Table1[ID],Table1[notes]),"")</f>
        <v/>
      </c>
      <c r="W213" s="41" t="str">
        <f>IF(C213&lt;&gt;"",IF(_xlfn.FLOOR.MATH(C213,100)=0,"غير موزع",_xlfn.XLOOKUP(_xlfn.FLOOR.MATH(C213,100),Classes!$A$1:$A$8,Classes!$B$1:$B$8,"error")),"")</f>
        <v>القديس توما الرسول</v>
      </c>
    </row>
    <row r="214" spans="1:23" s="1" customFormat="1">
      <c r="A214" s="3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=HYPERLINK("&amp;""""&amp;"https://raw.githubusercontent.com/KyrillosMorgan/preparatory/main/no_pic.jpg"),"")</f>
        <v>=HYPERLINK("https://raw.githubusercontent.com/KyrillosMorgan/preparatory/main/745.jpg",IMAGE("https://raw.githubusercontent.com/KyrillosMorgan/preparatory/main/745.jpg"))</v>
      </c>
      <c r="B214" s="3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>=IMAGE("https://raw.githubusercontent.com/KyrillosMorgan/preparatory/main/fingerprint.jpg")</v>
      </c>
      <c r="C214" s="38">
        <v>745</v>
      </c>
      <c r="D214" s="38" t="str">
        <f>IF(C214&lt;&gt;"",_xlfn.XLOOKUP(Class!C214,Table1[ID],Table1[fname]),"")</f>
        <v>مينا عماد عدلي</v>
      </c>
      <c r="E214" s="37" cm="1">
        <f t="array" ref="E214">IF((C214&lt;&gt;"")*(COUNTIF(Table2[ID],Class!C214)&lt;&gt;0),INDEX(Attendance_sorted!$A$1:$CV$500,MATCH(Class!C214,Attendance_sorted!$A$1:$A$500),COUNTIF(Table2[ID],Class!C214)+1),"")</f>
        <v>45317</v>
      </c>
      <c r="F214" s="38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>2</v>
      </c>
      <c r="G214" s="40" cm="1">
        <f t="array" aca="1" ref="G214" ca="1">IF(C214&lt;&gt;"",IF(F214*100/Table3[حساب الحضور من اخر عدد مرات]&gt;100,1,F214/Table3[حساب الحضور من اخر عدد مرات]),"")</f>
        <v>0.22222222222222221</v>
      </c>
      <c r="H214" s="38" t="str">
        <f>IF(C214&lt;&gt;"",_xlfn.XLOOKUP(C214,Table1[ID],Table1[tel2]),"")</f>
        <v>01207833592</v>
      </c>
      <c r="I214" s="38" t="str">
        <f>IF(C214&lt;&gt;"",_xlfn.XLOOKUP(C214,Table1[ID],Table1[tel4]),"")</f>
        <v>01228047794</v>
      </c>
      <c r="J214" s="38" t="str">
        <f>IF(C214&lt;&gt;"",_xlfn.XLOOKUP(C214,Table1[ID],Table1[tel3]),"")</f>
        <v>01223507354</v>
      </c>
      <c r="K214" s="38" t="str">
        <f>IF(C214&lt;&gt;"",_xlfn.XLOOKUP(C214,Table1[ID],Table1[tel1]),"")</f>
        <v/>
      </c>
      <c r="L214" s="38" t="str">
        <f>IF($C214&lt;&gt;"",_xlfn.XLOOKUP(C214,Table1[ID],Table1[address1]),"")</f>
        <v>برج ج</v>
      </c>
      <c r="M214" s="38" t="str">
        <f>IF($C214&lt;&gt;"",_xlfn.XLOOKUP(C214,Table1[ID],Table1[address2]),"")</f>
        <v>الزيتون</v>
      </c>
      <c r="N214" s="38" t="str">
        <f>IF($C214&lt;&gt;"",_xlfn.XLOOKUP(C214,Table1[ID],Table1[address3]),"")</f>
        <v/>
      </c>
      <c r="O214" s="38" t="str">
        <f>IF($C214&lt;&gt;"",_xlfn.XLOOKUP(C214,Table1[ID],Table1[address4]),"")</f>
        <v>3</v>
      </c>
      <c r="P214" s="38" t="str">
        <f>IF($C214&lt;&gt;"",_xlfn.XLOOKUP(C214,Table1[ID],Table1[address5]),"")</f>
        <v>1</v>
      </c>
      <c r="Q214" s="38" t="str">
        <f>IF($C214&lt;&gt;"",_xlfn.XLOOKUP(C214,Table1[ID],Table1[address7]),"")</f>
        <v>البان سويسرا</v>
      </c>
      <c r="R214" s="38" t="str">
        <f>IF($C214&lt;&gt;"",_xlfn.XLOOKUP(C214,Table1[ID],Table1[address6]),"")</f>
        <v>الزيتون</v>
      </c>
      <c r="S214" s="37">
        <f>IF($C214&lt;&gt;"",_xlfn.XLOOKUP(C214,Table1[ID],Table1[bdate]),"")</f>
        <v>39876</v>
      </c>
      <c r="T214" s="38" t="str">
        <f>IF($C214&lt;&gt;"",_xlfn.XLOOKUP(C214,Table1[ID],Table1[school_job]),"")</f>
        <v>دي لا سال</v>
      </c>
      <c r="U214" s="38" t="str">
        <f>IF($C214&lt;&gt;"",_xlfn.XLOOKUP(C214,Table1[ID],Table1[con_father]),"")</f>
        <v>ابونا يوحنا</v>
      </c>
      <c r="V214" s="38" t="str">
        <f>IF($C214&lt;&gt;"",_xlfn.XLOOKUP(C214,Table1[ID],Table1[notes]),"")</f>
        <v/>
      </c>
      <c r="W214" s="41" t="str">
        <f>IF(C214&lt;&gt;"",IF(_xlfn.FLOOR.MATH(C214,100)=0,"غير موزع",_xlfn.XLOOKUP(_xlfn.FLOOR.MATH(C214,100),Classes!$A$1:$A$8,Classes!$B$1:$B$8,"error")),"")</f>
        <v>القديس توما الرسول</v>
      </c>
    </row>
    <row r="215" spans="1:23" s="1" customFormat="1">
      <c r="A215" s="3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=HYPERLINK("&amp;""""&amp;"https://raw.githubusercontent.com/KyrillosMorgan/preparatory/main/no_pic.jpg"),"")</f>
        <v>=HYPERLINK("https://raw.githubusercontent.com/KyrillosMorgan/preparatory/main/746.jpg",IMAGE("https://raw.githubusercontent.com/KyrillosMorgan/preparatory/main/746.jpg"))</v>
      </c>
      <c r="B215" s="3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>=IMAGE("https://raw.githubusercontent.com/KyrillosMorgan/preparatory/main/fingerprint.jpg")</v>
      </c>
      <c r="C215" s="38">
        <v>746</v>
      </c>
      <c r="D215" s="38" t="str">
        <f>IF(C215&lt;&gt;"",_xlfn.XLOOKUP(Class!C215,Table1[ID],Table1[fname]),"")</f>
        <v>فادي مينا عاطف</v>
      </c>
      <c r="E215" s="37" cm="1">
        <f t="array" ref="E215">IF((C215&lt;&gt;"")*(COUNTIF(Table2[ID],Class!C215)&lt;&gt;0),INDEX(Attendance_sorted!$A$1:$CV$500,MATCH(Class!C215,Attendance_sorted!$A$1:$A$500),COUNTIF(Table2[ID],Class!C215)+1),"")</f>
        <v>45240</v>
      </c>
      <c r="F215" s="38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>0</v>
      </c>
      <c r="G215" s="40" cm="1">
        <f t="array" aca="1" ref="G215" ca="1">IF(C215&lt;&gt;"",IF(F215*100/Table3[حساب الحضور من اخر عدد مرات]&gt;100,1,F215/Table3[حساب الحضور من اخر عدد مرات]),"")</f>
        <v>0</v>
      </c>
      <c r="H215" s="38" t="str">
        <f>IF(C215&lt;&gt;"",_xlfn.XLOOKUP(C215,Table1[ID],Table1[tel2]),"")</f>
        <v/>
      </c>
      <c r="I215" s="38" t="str">
        <f>IF(C215&lt;&gt;"",_xlfn.XLOOKUP(C215,Table1[ID],Table1[tel4]),"")</f>
        <v>01277787938</v>
      </c>
      <c r="J215" s="38" t="str">
        <f>IF(C215&lt;&gt;"",_xlfn.XLOOKUP(C215,Table1[ID],Table1[tel3]),"")</f>
        <v>01276604851</v>
      </c>
      <c r="K215" s="38" t="str">
        <f>IF(C215&lt;&gt;"",_xlfn.XLOOKUP(C215,Table1[ID],Table1[tel1]),"")</f>
        <v/>
      </c>
      <c r="L215" s="38" t="str">
        <f>IF($C215&lt;&gt;"",_xlfn.XLOOKUP(C215,Table1[ID],Table1[address1]),"")</f>
        <v/>
      </c>
      <c r="M215" s="38" t="str">
        <f>IF($C215&lt;&gt;"",_xlfn.XLOOKUP(C215,Table1[ID],Table1[address2]),"")</f>
        <v>الليث</v>
      </c>
      <c r="N215" s="38" t="str">
        <f>IF($C215&lt;&gt;"",_xlfn.XLOOKUP(C215,Table1[ID],Table1[address3]),"")</f>
        <v/>
      </c>
      <c r="O215" s="38" t="str">
        <f>IF($C215&lt;&gt;"",_xlfn.XLOOKUP(C215,Table1[ID],Table1[address4]),"")</f>
        <v>2</v>
      </c>
      <c r="P215" s="38" t="str">
        <f>IF($C215&lt;&gt;"",_xlfn.XLOOKUP(C215,Table1[ID],Table1[address5]),"")</f>
        <v>11</v>
      </c>
      <c r="Q215" s="38" t="str">
        <f>IF($C215&lt;&gt;"",_xlfn.XLOOKUP(C215,Table1[ID],Table1[address7]),"")</f>
        <v>بلايستيشن ناسا</v>
      </c>
      <c r="R215" s="38" t="str">
        <f>IF($C215&lt;&gt;"",_xlfn.XLOOKUP(C215,Table1[ID],Table1[address6]),"")</f>
        <v>الزيتون</v>
      </c>
      <c r="S215" s="37">
        <f>IF($C215&lt;&gt;"",_xlfn.XLOOKUP(C215,Table1[ID],Table1[bdate]),"")</f>
        <v>39667</v>
      </c>
      <c r="T215" s="38" t="str">
        <f>IF($C215&lt;&gt;"",_xlfn.XLOOKUP(C215,Table1[ID],Table1[school_job]),"")</f>
        <v>الجامعة الاسلامية</v>
      </c>
      <c r="U215" s="38" t="str">
        <f>IF($C215&lt;&gt;"",_xlfn.XLOOKUP(C215,Table1[ID],Table1[con_father]),"")</f>
        <v/>
      </c>
      <c r="V215" s="38" t="str">
        <f>IF($C215&lt;&gt;"",_xlfn.XLOOKUP(C215,Table1[ID],Table1[notes]),"")</f>
        <v/>
      </c>
      <c r="W215" s="41" t="str">
        <f>IF(C215&lt;&gt;"",IF(_xlfn.FLOOR.MATH(C215,100)=0,"غير موزع",_xlfn.XLOOKUP(_xlfn.FLOOR.MATH(C215,100),Classes!$A$1:$A$8,Classes!$B$1:$B$8,"error")),"")</f>
        <v>القديس توما الرسول</v>
      </c>
    </row>
    <row r="216" spans="1:23" s="1" customFormat="1">
      <c r="A216" s="3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=HYPERLINK("&amp;""""&amp;"https://raw.githubusercontent.com/KyrillosMorgan/preparatory/main/no_pic.jpg"),"")</f>
        <v>=HYPERLINK("https://raw.githubusercontent.com/KyrillosMorgan/preparatory/main/747.jpg",IMAGE("https://raw.githubusercontent.com/KyrillosMorgan/preparatory/main/747.jpg"))</v>
      </c>
      <c r="B216" s="3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>=IMAGE("https://raw.githubusercontent.com/KyrillosMorgan/preparatory/main/fingerprint.jpg")</v>
      </c>
      <c r="C216" s="38">
        <v>747</v>
      </c>
      <c r="D216" s="38" t="str">
        <f>IF(C216&lt;&gt;"",_xlfn.XLOOKUP(Class!C216,Table1[ID],Table1[fname]),"")</f>
        <v>بيشوي اشرف لويز</v>
      </c>
      <c r="E216" s="37" cm="1">
        <f t="array" ref="E216">IF((C216&lt;&gt;"")*(COUNTIF(Table2[ID],Class!C216)&lt;&gt;0),INDEX(Attendance_sorted!$A$1:$CV$500,MATCH(Class!C216,Attendance_sorted!$A$1:$A$500),COUNTIF(Table2[ID],Class!C216)+1),"")</f>
        <v>45289</v>
      </c>
      <c r="F216" s="38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>0</v>
      </c>
      <c r="G216" s="40" cm="1">
        <f t="array" aca="1" ref="G216" ca="1">IF(C216&lt;&gt;"",IF(F216*100/Table3[حساب الحضور من اخر عدد مرات]&gt;100,1,F216/Table3[حساب الحضور من اخر عدد مرات]),"")</f>
        <v>0</v>
      </c>
      <c r="H216" s="38" t="str">
        <f>IF(C216&lt;&gt;"",_xlfn.XLOOKUP(C216,Table1[ID],Table1[tel2]),"")</f>
        <v>01285033647</v>
      </c>
      <c r="I216" s="38" t="str">
        <f>IF(C216&lt;&gt;"",_xlfn.XLOOKUP(C216,Table1[ID],Table1[tel4]),"")</f>
        <v/>
      </c>
      <c r="J216" s="38" t="str">
        <f>IF(C216&lt;&gt;"",_xlfn.XLOOKUP(C216,Table1[ID],Table1[tel3]),"")</f>
        <v>01224332684</v>
      </c>
      <c r="K216" s="38" t="str">
        <f>IF(C216&lt;&gt;"",_xlfn.XLOOKUP(C216,Table1[ID],Table1[tel1]),"")</f>
        <v/>
      </c>
      <c r="L216" s="38" t="str">
        <f>IF($C216&lt;&gt;"",_xlfn.XLOOKUP(C216,Table1[ID],Table1[address1]),"")</f>
        <v>27</v>
      </c>
      <c r="M216" s="38" t="str">
        <f>IF($C216&lt;&gt;"",_xlfn.XLOOKUP(C216,Table1[ID],Table1[address2]),"")</f>
        <v/>
      </c>
      <c r="N216" s="38" t="str">
        <f>IF($C216&lt;&gt;"",_xlfn.XLOOKUP(C216,Table1[ID],Table1[address3]),"")</f>
        <v/>
      </c>
      <c r="O216" s="38" t="str">
        <f>IF($C216&lt;&gt;"",_xlfn.XLOOKUP(C216,Table1[ID],Table1[address4]),"")</f>
        <v>0</v>
      </c>
      <c r="P216" s="38" t="str">
        <f>IF($C216&lt;&gt;"",_xlfn.XLOOKUP(C216,Table1[ID],Table1[address5]),"")</f>
        <v>0</v>
      </c>
      <c r="Q216" s="38" t="str">
        <f>IF($C216&lt;&gt;"",_xlfn.XLOOKUP(C216,Table1[ID],Table1[address7]),"")</f>
        <v>امام سنترال سرايا القبة</v>
      </c>
      <c r="R216" s="38" t="str">
        <f>IF($C216&lt;&gt;"",_xlfn.XLOOKUP(C216,Table1[ID],Table1[address6]),"")</f>
        <v/>
      </c>
      <c r="S216" s="37">
        <f>IF($C216&lt;&gt;"",_xlfn.XLOOKUP(C216,Table1[ID],Table1[bdate]),"")</f>
        <v>4</v>
      </c>
      <c r="T216" s="38" t="str">
        <f>IF($C216&lt;&gt;"",_xlfn.XLOOKUP(C216,Table1[ID],Table1[school_job]),"")</f>
        <v>الزيتون الاعدادية</v>
      </c>
      <c r="U216" s="38" t="str">
        <f>IF($C216&lt;&gt;"",_xlfn.XLOOKUP(C216,Table1[ID],Table1[con_father]),"")</f>
        <v/>
      </c>
      <c r="V216" s="38" t="str">
        <f>IF($C216&lt;&gt;"",_xlfn.XLOOKUP(C216,Table1[ID],Table1[notes]),"")</f>
        <v/>
      </c>
      <c r="W216" s="41" t="str">
        <f>IF(C216&lt;&gt;"",IF(_xlfn.FLOOR.MATH(C216,100)=0,"غير موزع",_xlfn.XLOOKUP(_xlfn.FLOOR.MATH(C216,100),Classes!$A$1:$A$8,Classes!$B$1:$B$8,"error")),"")</f>
        <v>القديس توما الرسول</v>
      </c>
    </row>
    <row r="217" spans="1:23" s="1" customFormat="1">
      <c r="A217" s="3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=HYPERLINK("&amp;""""&amp;"https://raw.githubusercontent.com/KyrillosMorgan/preparatory/main/no_pic.jpg"),"")</f>
        <v>=HYPERLINK("https://raw.githubusercontent.com/KyrillosMorgan/preparatory/main/810.jpg",IMAGE("https://raw.githubusercontent.com/KyrillosMorgan/preparatory/main/810.jpg"))</v>
      </c>
      <c r="B217" s="3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>=IMAGE("https://raw.githubusercontent.com/KyrillosMorgan/preparatory/main/fingerprint.jpg")</v>
      </c>
      <c r="C217" s="38">
        <v>810</v>
      </c>
      <c r="D217" s="38" t="str">
        <f>IF(C217&lt;&gt;"",_xlfn.XLOOKUP(Class!C217,Table1[ID],Table1[fname]),"")</f>
        <v xml:space="preserve">ابانوب اشرف جابر </v>
      </c>
      <c r="E217" s="37" cm="1">
        <f t="array" ref="E217">IF((C217&lt;&gt;"")*(COUNTIF(Table2[ID],Class!C217)&lt;&gt;0),INDEX(Attendance_sorted!$A$1:$CV$500,MATCH(Class!C217,Attendance_sorted!$A$1:$A$500),COUNTIF(Table2[ID],Class!C217)+1),"")</f>
        <v>45317</v>
      </c>
      <c r="F217" s="38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>1</v>
      </c>
      <c r="G217" s="40" cm="1">
        <f t="array" aca="1" ref="G217" ca="1">IF(C217&lt;&gt;"",IF(F217*100/Table3[حساب الحضور من اخر عدد مرات]&gt;100,1,F217/Table3[حساب الحضور من اخر عدد مرات]),"")</f>
        <v>0.1111111111111111</v>
      </c>
      <c r="H217" s="38" t="str">
        <f>IF(C217&lt;&gt;"",_xlfn.XLOOKUP(C217,Table1[ID],Table1[tel2]),"")</f>
        <v>01202515739</v>
      </c>
      <c r="I217" s="38" t="str">
        <f>IF(C217&lt;&gt;"",_xlfn.XLOOKUP(C217,Table1[ID],Table1[tel4]),"")</f>
        <v>01221870850</v>
      </c>
      <c r="J217" s="38" t="str">
        <f>IF(C217&lt;&gt;"",_xlfn.XLOOKUP(C217,Table1[ID],Table1[tel3]),"")</f>
        <v>01200947940</v>
      </c>
      <c r="K217" s="38" t="str">
        <f>IF(C217&lt;&gt;"",_xlfn.XLOOKUP(C217,Table1[ID],Table1[tel1]),"")</f>
        <v/>
      </c>
      <c r="L217" s="38" t="str">
        <f>IF($C217&lt;&gt;"",_xlfn.XLOOKUP(C217,Table1[ID],Table1[address1]),"")</f>
        <v>5</v>
      </c>
      <c r="M217" s="38" t="str">
        <f>IF($C217&lt;&gt;"",_xlfn.XLOOKUP(C217,Table1[ID],Table1[address2]),"")</f>
        <v>محمد مصطفى</v>
      </c>
      <c r="N217" s="38" t="str">
        <f>IF($C217&lt;&gt;"",_xlfn.XLOOKUP(C217,Table1[ID],Table1[address3]),"")</f>
        <v/>
      </c>
      <c r="O217" s="38" t="str">
        <f>IF($C217&lt;&gt;"",_xlfn.XLOOKUP(C217,Table1[ID],Table1[address4]),"")</f>
        <v>8</v>
      </c>
      <c r="P217" s="38" t="str">
        <f>IF($C217&lt;&gt;"",_xlfn.XLOOKUP(C217,Table1[ID],Table1[address5]),"")</f>
        <v>49</v>
      </c>
      <c r="Q217" s="38" t="str">
        <f>IF($C217&lt;&gt;"",_xlfn.XLOOKUP(C217,Table1[ID],Table1[address7]),"")</f>
        <v>بي تك</v>
      </c>
      <c r="R217" s="38" t="str">
        <f>IF($C217&lt;&gt;"",_xlfn.XLOOKUP(C217,Table1[ID],Table1[address6]),"")</f>
        <v>الزيتون</v>
      </c>
      <c r="S217" s="37">
        <f>IF($C217&lt;&gt;"",_xlfn.XLOOKUP(C217,Table1[ID],Table1[bdate]),"")</f>
        <v>39625</v>
      </c>
      <c r="T217" s="38" t="str">
        <f>IF($C217&lt;&gt;"",_xlfn.XLOOKUP(C217,Table1[ID],Table1[school_job]),"")</f>
        <v>مارمرقس</v>
      </c>
      <c r="U217" s="38" t="str">
        <f>IF($C217&lt;&gt;"",_xlfn.XLOOKUP(C217,Table1[ID],Table1[con_father]),"")</f>
        <v>ابونا انطونيوس</v>
      </c>
      <c r="V217" s="38" t="str">
        <f>IF($C217&lt;&gt;"",_xlfn.XLOOKUP(C217,Table1[ID],Table1[notes]),"")</f>
        <v/>
      </c>
      <c r="W217" s="41" t="str">
        <f>IF(C217&lt;&gt;"",IF(_xlfn.FLOOR.MATH(C217,100)=0,"غير موزع",_xlfn.XLOOKUP(_xlfn.FLOOR.MATH(C217,100),Classes!$A$1:$A$8,Classes!$B$1:$B$8,"error")),"")</f>
        <v>القديس بولس الرسول</v>
      </c>
    </row>
    <row r="218" spans="1:23" s="1" customFormat="1">
      <c r="A218" s="3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=HYPERLINK("&amp;""""&amp;"https://raw.githubusercontent.com/KyrillosMorgan/preparatory/main/no_pic.jpg"),"")</f>
        <v>=HYPERLINK("https://raw.githubusercontent.com/KyrillosMorgan/preparatory/main/811.jpg",IMAGE("https://raw.githubusercontent.com/KyrillosMorgan/preparatory/main/811.jpg"))</v>
      </c>
      <c r="B218" s="3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>=IMAGE("https://raw.githubusercontent.com/KyrillosMorgan/preparatory/main/fingerprint.jpg")</v>
      </c>
      <c r="C218" s="38">
        <v>811</v>
      </c>
      <c r="D218" s="38" t="str">
        <f>IF(C218&lt;&gt;"",_xlfn.XLOOKUP(Class!C218,Table1[ID],Table1[fname]),"")</f>
        <v xml:space="preserve">ارساني جرجس نعيم </v>
      </c>
      <c r="E218" s="37" cm="1">
        <f t="array" ref="E218">IF((C218&lt;&gt;"")*(COUNTIF(Table2[ID],Class!C218)&lt;&gt;0),INDEX(Attendance_sorted!$A$1:$CV$500,MATCH(Class!C218,Attendance_sorted!$A$1:$A$500),COUNTIF(Table2[ID],Class!C218)+1),"")</f>
        <v>45268</v>
      </c>
      <c r="F218" s="38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>0</v>
      </c>
      <c r="G218" s="40" cm="1">
        <f t="array" aca="1" ref="G218" ca="1">IF(C218&lt;&gt;"",IF(F218*100/Table3[حساب الحضور من اخر عدد مرات]&gt;100,1,F218/Table3[حساب الحضور من اخر عدد مرات]),"")</f>
        <v>0</v>
      </c>
      <c r="H218" s="38" t="str">
        <f>IF(C218&lt;&gt;"",_xlfn.XLOOKUP(C218,Table1[ID],Table1[tel2]),"")</f>
        <v>01220110112</v>
      </c>
      <c r="I218" s="38" t="str">
        <f>IF(C218&lt;&gt;"",_xlfn.XLOOKUP(C218,Table1[ID],Table1[tel4]),"")</f>
        <v>01224343966</v>
      </c>
      <c r="J218" s="38" t="str">
        <f>IF(C218&lt;&gt;"",_xlfn.XLOOKUP(C218,Table1[ID],Table1[tel3]),"")</f>
        <v>01113100056</v>
      </c>
      <c r="K218" s="38" t="str">
        <f>IF(C218&lt;&gt;"",_xlfn.XLOOKUP(C218,Table1[ID],Table1[tel1]),"")</f>
        <v/>
      </c>
      <c r="L218" s="38" t="str">
        <f>IF($C218&lt;&gt;"",_xlfn.XLOOKUP(C218,Table1[ID],Table1[address1]),"")</f>
        <v>105</v>
      </c>
      <c r="M218" s="38" t="str">
        <f>IF($C218&lt;&gt;"",_xlfn.XLOOKUP(C218,Table1[ID],Table1[address2]),"")</f>
        <v>طومانباي</v>
      </c>
      <c r="N218" s="38" t="str">
        <f>IF($C218&lt;&gt;"",_xlfn.XLOOKUP(C218,Table1[ID],Table1[address3]),"")</f>
        <v/>
      </c>
      <c r="O218" s="38" t="str">
        <f>IF($C218&lt;&gt;"",_xlfn.XLOOKUP(C218,Table1[ID],Table1[address4]),"")</f>
        <v>4</v>
      </c>
      <c r="P218" s="38" t="str">
        <f>IF($C218&lt;&gt;"",_xlfn.XLOOKUP(C218,Table1[ID],Table1[address5]),"")</f>
        <v>48</v>
      </c>
      <c r="Q218" s="38" t="str">
        <f>IF($C218&lt;&gt;"",_xlfn.XLOOKUP(C218,Table1[ID],Table1[address7]),"")</f>
        <v>مدرسة مارمرقس</v>
      </c>
      <c r="R218" s="38" t="str">
        <f>IF($C218&lt;&gt;"",_xlfn.XLOOKUP(C218,Table1[ID],Table1[address6]),"")</f>
        <v>الزيتون</v>
      </c>
      <c r="S218" s="37">
        <f>IF($C218&lt;&gt;"",_xlfn.XLOOKUP(C218,Table1[ID],Table1[bdate]),"")</f>
        <v>39923</v>
      </c>
      <c r="T218" s="38" t="str">
        <f>IF($C218&lt;&gt;"",_xlfn.XLOOKUP(C218,Table1[ID],Table1[school_job]),"")</f>
        <v>المعارف الحديثة</v>
      </c>
      <c r="U218" s="38" t="str">
        <f>IF($C218&lt;&gt;"",_xlfn.XLOOKUP(C218,Table1[ID],Table1[con_father]),"")</f>
        <v>ابونا كيرلس</v>
      </c>
      <c r="V218" s="38" t="str">
        <f>IF($C218&lt;&gt;"",_xlfn.XLOOKUP(C218,Table1[ID],Table1[notes]),"")</f>
        <v/>
      </c>
      <c r="W218" s="41" t="str">
        <f>IF(C218&lt;&gt;"",IF(_xlfn.FLOOR.MATH(C218,100)=0,"غير موزع",_xlfn.XLOOKUP(_xlfn.FLOOR.MATH(C218,100),Classes!$A$1:$A$8,Classes!$B$1:$B$8,"error")),"")</f>
        <v>القديس بولس الرسول</v>
      </c>
    </row>
    <row r="219" spans="1:23" s="1" customFormat="1">
      <c r="A219" s="3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=HYPERLINK("&amp;""""&amp;"https://raw.githubusercontent.com/KyrillosMorgan/preparatory/main/no_pic.jpg"),"")</f>
        <v>=HYPERLINK("https://raw.githubusercontent.com/KyrillosMorgan/preparatory/main/no_pic.jpg</v>
      </c>
      <c r="B219" s="3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/>
      </c>
      <c r="C219" s="38">
        <v>813</v>
      </c>
      <c r="D219" s="38" t="str">
        <f>IF(C219&lt;&gt;"",_xlfn.XLOOKUP(Class!C219,Table1[ID],Table1[fname]),"")</f>
        <v xml:space="preserve">انطونيوس يونان بولس </v>
      </c>
      <c r="E219" s="37" t="str" cm="1">
        <f t="array" ref="E219">IF((C219&lt;&gt;"")*(COUNTIF(Table2[ID],Class!C219)&lt;&gt;0),INDEX(Attendance_sorted!$A$1:$CV$500,MATCH(Class!C219,Attendance_sorted!$A$1:$A$500),COUNTIF(Table2[ID],Class!C219)+1),"")</f>
        <v/>
      </c>
      <c r="F219" s="38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>0</v>
      </c>
      <c r="G219" s="40" cm="1">
        <f t="array" aca="1" ref="G219" ca="1">IF(C219&lt;&gt;"",IF(F219*100/Table3[حساب الحضور من اخر عدد مرات]&gt;100,1,F219/Table3[حساب الحضور من اخر عدد مرات]),"")</f>
        <v>0</v>
      </c>
      <c r="H219" s="38" t="str">
        <f>IF(C219&lt;&gt;"",_xlfn.XLOOKUP(C219,Table1[ID],Table1[tel2]),"")</f>
        <v>01203471684</v>
      </c>
      <c r="I219" s="38" t="str">
        <f>IF(C219&lt;&gt;"",_xlfn.XLOOKUP(C219,Table1[ID],Table1[tel4]),"")</f>
        <v>01289671375</v>
      </c>
      <c r="J219" s="38" t="str">
        <f>IF(C219&lt;&gt;"",_xlfn.XLOOKUP(C219,Table1[ID],Table1[tel3]),"")</f>
        <v/>
      </c>
      <c r="K219" s="38" t="str">
        <f>IF(C219&lt;&gt;"",_xlfn.XLOOKUP(C219,Table1[ID],Table1[tel1]),"")</f>
        <v/>
      </c>
      <c r="L219" s="38" t="str">
        <f>IF($C219&lt;&gt;"",_xlfn.XLOOKUP(C219,Table1[ID],Table1[address1]),"")</f>
        <v>129</v>
      </c>
      <c r="M219" s="38" t="str">
        <f>IF($C219&lt;&gt;"",_xlfn.XLOOKUP(C219,Table1[ID],Table1[address2]),"")</f>
        <v>ناصية اسعد</v>
      </c>
      <c r="N219" s="38" t="str">
        <f>IF($C219&lt;&gt;"",_xlfn.XLOOKUP(C219,Table1[ID],Table1[address3]),"")</f>
        <v/>
      </c>
      <c r="O219" s="38" t="str">
        <f>IF($C219&lt;&gt;"",_xlfn.XLOOKUP(C219,Table1[ID],Table1[address4]),"")</f>
        <v>7</v>
      </c>
      <c r="P219" s="38" t="str">
        <f>IF($C219&lt;&gt;"",_xlfn.XLOOKUP(C219,Table1[ID],Table1[address5]),"")</f>
        <v>21</v>
      </c>
      <c r="Q219" s="38" t="str">
        <f>IF($C219&lt;&gt;"",_xlfn.XLOOKUP(C219,Table1[ID],Table1[address7]),"")</f>
        <v>اورانج</v>
      </c>
      <c r="R219" s="38" t="str">
        <f>IF($C219&lt;&gt;"",_xlfn.XLOOKUP(C219,Table1[ID],Table1[address6]),"")</f>
        <v>الزيتون</v>
      </c>
      <c r="S219" s="37">
        <f>IF($C219&lt;&gt;"",_xlfn.XLOOKUP(C219,Table1[ID],Table1[bdate]),"")</f>
        <v>39664</v>
      </c>
      <c r="T219" s="38" t="str">
        <f>IF($C219&lt;&gt;"",_xlfn.XLOOKUP(C219,Table1[ID],Table1[school_job]),"")</f>
        <v>مارمرقس</v>
      </c>
      <c r="U219" s="38" t="str">
        <f>IF($C219&lt;&gt;"",_xlfn.XLOOKUP(C219,Table1[ID],Table1[con_father]),"")</f>
        <v>ابونا انطونيوس</v>
      </c>
      <c r="V219" s="38" t="str">
        <f>IF($C219&lt;&gt;"",_xlfn.XLOOKUP(C219,Table1[ID],Table1[notes]),"")</f>
        <v/>
      </c>
      <c r="W219" s="41" t="str">
        <f>IF(C219&lt;&gt;"",IF(_xlfn.FLOOR.MATH(C219,100)=0,"غير موزع",_xlfn.XLOOKUP(_xlfn.FLOOR.MATH(C219,100),Classes!$A$1:$A$8,Classes!$B$1:$B$8,"error")),"")</f>
        <v>القديس بولس الرسول</v>
      </c>
    </row>
    <row r="220" spans="1:23" s="1" customFormat="1">
      <c r="A220" s="3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=HYPERLINK("&amp;""""&amp;"https://raw.githubusercontent.com/KyrillosMorgan/preparatory/main/no_pic.jpg"),"")</f>
        <v>=HYPERLINK("https://raw.githubusercontent.com/KyrillosMorgan/preparatory/main/no_pic.jpg</v>
      </c>
      <c r="B220" s="3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/>
      </c>
      <c r="C220" s="38">
        <v>814</v>
      </c>
      <c r="D220" s="38" t="str">
        <f>IF(C220&lt;&gt;"",_xlfn.XLOOKUP(Class!C220,Table1[ID],Table1[fname]),"")</f>
        <v xml:space="preserve">باسم ايمن انور </v>
      </c>
      <c r="E220" s="37" t="str" cm="1">
        <f t="array" ref="E220">IF((C220&lt;&gt;"")*(COUNTIF(Table2[ID],Class!C220)&lt;&gt;0),INDEX(Attendance_sorted!$A$1:$CV$500,MATCH(Class!C220,Attendance_sorted!$A$1:$A$500),COUNTIF(Table2[ID],Class!C220)+1),"")</f>
        <v/>
      </c>
      <c r="F220" s="38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>0</v>
      </c>
      <c r="G220" s="40" cm="1">
        <f t="array" aca="1" ref="G220" ca="1">IF(C220&lt;&gt;"",IF(F220*100/Table3[حساب الحضور من اخر عدد مرات]&gt;100,1,F220/Table3[حساب الحضور من اخر عدد مرات]),"")</f>
        <v>0</v>
      </c>
      <c r="H220" s="38" t="str">
        <f>IF(C220&lt;&gt;"",_xlfn.XLOOKUP(C220,Table1[ID],Table1[tel2]),"")</f>
        <v>01271730318</v>
      </c>
      <c r="I220" s="38" t="str">
        <f>IF(C220&lt;&gt;"",_xlfn.XLOOKUP(C220,Table1[ID],Table1[tel4]),"")</f>
        <v/>
      </c>
      <c r="J220" s="38" t="str">
        <f>IF(C220&lt;&gt;"",_xlfn.XLOOKUP(C220,Table1[ID],Table1[tel3]),"")</f>
        <v/>
      </c>
      <c r="K220" s="38" t="str">
        <f>IF(C220&lt;&gt;"",_xlfn.XLOOKUP(C220,Table1[ID],Table1[tel1]),"")</f>
        <v/>
      </c>
      <c r="L220" s="38" t="str">
        <f>IF($C220&lt;&gt;"",_xlfn.XLOOKUP(C220,Table1[ID],Table1[address1]),"")</f>
        <v>50</v>
      </c>
      <c r="M220" s="38" t="str">
        <f>IF($C220&lt;&gt;"",_xlfn.XLOOKUP(C220,Table1[ID],Table1[address2]),"")</f>
        <v>نصوح</v>
      </c>
      <c r="N220" s="38" t="str">
        <f>IF($C220&lt;&gt;"",_xlfn.XLOOKUP(C220,Table1[ID],Table1[address3]),"")</f>
        <v>طومانباي</v>
      </c>
      <c r="O220" s="38" t="str">
        <f>IF($C220&lt;&gt;"",_xlfn.XLOOKUP(C220,Table1[ID],Table1[address4]),"")</f>
        <v/>
      </c>
      <c r="P220" s="38" t="str">
        <f>IF($C220&lt;&gt;"",_xlfn.XLOOKUP(C220,Table1[ID],Table1[address5]),"")</f>
        <v/>
      </c>
      <c r="Q220" s="38" t="str">
        <f>IF($C220&lt;&gt;"",_xlfn.XLOOKUP(C220,Table1[ID],Table1[address7]),"")</f>
        <v/>
      </c>
      <c r="R220" s="38" t="str">
        <f>IF($C220&lt;&gt;"",_xlfn.XLOOKUP(C220,Table1[ID],Table1[address6]),"")</f>
        <v>الزيتون</v>
      </c>
      <c r="S220" s="37">
        <f>IF($C220&lt;&gt;"",_xlfn.XLOOKUP(C220,Table1[ID],Table1[bdate]),"")</f>
        <v>39998</v>
      </c>
      <c r="T220" s="38" t="str">
        <f>IF($C220&lt;&gt;"",_xlfn.XLOOKUP(C220,Table1[ID],Table1[school_job]),"")</f>
        <v/>
      </c>
      <c r="U220" s="38" t="str">
        <f>IF($C220&lt;&gt;"",_xlfn.XLOOKUP(C220,Table1[ID],Table1[con_father]),"")</f>
        <v/>
      </c>
      <c r="V220" s="38" t="str">
        <f>IF($C220&lt;&gt;"",_xlfn.XLOOKUP(C220,Table1[ID],Table1[notes]),"")</f>
        <v/>
      </c>
      <c r="W220" s="41" t="str">
        <f>IF(C220&lt;&gt;"",IF(_xlfn.FLOOR.MATH(C220,100)=0,"غير موزع",_xlfn.XLOOKUP(_xlfn.FLOOR.MATH(C220,100),Classes!$A$1:$A$8,Classes!$B$1:$B$8,"error")),"")</f>
        <v>القديس بولس الرسول</v>
      </c>
    </row>
    <row r="221" spans="1:23" s="1" customFormat="1">
      <c r="A221" s="3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=HYPERLINK("&amp;""""&amp;"https://raw.githubusercontent.com/KyrillosMorgan/preparatory/main/no_pic.jpg"),"")</f>
        <v>=HYPERLINK("https://raw.githubusercontent.com/KyrillosMorgan/preparatory/main/815.jpg",IMAGE("https://raw.githubusercontent.com/KyrillosMorgan/preparatory/main/815.jpg"))</v>
      </c>
      <c r="B221" s="3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>=IMAGE("https://raw.githubusercontent.com/KyrillosMorgan/preparatory/main/fingerprint.jpg")</v>
      </c>
      <c r="C221" s="38">
        <v>815</v>
      </c>
      <c r="D221" s="38" t="str">
        <f>IF(C221&lt;&gt;"",_xlfn.XLOOKUP(Class!C221,Table1[ID],Table1[fname]),"")</f>
        <v xml:space="preserve">بافلي بطرس اليشع </v>
      </c>
      <c r="E221" s="37" cm="1">
        <f t="array" ref="E221">IF((C221&lt;&gt;"")*(COUNTIF(Table2[ID],Class!C221)&lt;&gt;0),INDEX(Attendance_sorted!$A$1:$CV$500,MATCH(Class!C221,Attendance_sorted!$A$1:$A$500),COUNTIF(Table2[ID],Class!C221)+1),"")</f>
        <v>45254</v>
      </c>
      <c r="F221" s="38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>0</v>
      </c>
      <c r="G221" s="40" cm="1">
        <f t="array" aca="1" ref="G221" ca="1">IF(C221&lt;&gt;"",IF(F221*100/Table3[حساب الحضور من اخر عدد مرات]&gt;100,1,F221/Table3[حساب الحضور من اخر عدد مرات]),"")</f>
        <v>0</v>
      </c>
      <c r="H221" s="38" t="str">
        <f>IF(C221&lt;&gt;"",_xlfn.XLOOKUP(C221,Table1[ID],Table1[tel2]),"")</f>
        <v>01277803152</v>
      </c>
      <c r="I221" s="38" t="str">
        <f>IF(C221&lt;&gt;"",_xlfn.XLOOKUP(C221,Table1[ID],Table1[tel4]),"")</f>
        <v>01285055073</v>
      </c>
      <c r="J221" s="38" t="str">
        <f>IF(C221&lt;&gt;"",_xlfn.XLOOKUP(C221,Table1[ID],Table1[tel3]),"")</f>
        <v>01223923967</v>
      </c>
      <c r="K221" s="38" t="str">
        <f>IF(C221&lt;&gt;"",_xlfn.XLOOKUP(C221,Table1[ID],Table1[tel1]),"")</f>
        <v/>
      </c>
      <c r="L221" s="38" t="str">
        <f>IF($C221&lt;&gt;"",_xlfn.XLOOKUP(C221,Table1[ID],Table1[address1]),"")</f>
        <v>22/34</v>
      </c>
      <c r="M221" s="38" t="str">
        <f>IF($C221&lt;&gt;"",_xlfn.XLOOKUP(C221,Table1[ID],Table1[address2]),"")</f>
        <v>الصديق</v>
      </c>
      <c r="N221" s="38" t="str">
        <f>IF($C221&lt;&gt;"",_xlfn.XLOOKUP(C221,Table1[ID],Table1[address3]),"")</f>
        <v/>
      </c>
      <c r="O221" s="38" t="str">
        <f>IF($C221&lt;&gt;"",_xlfn.XLOOKUP(C221,Table1[ID],Table1[address4]),"")</f>
        <v>6</v>
      </c>
      <c r="P221" s="38" t="str">
        <f>IF($C221&lt;&gt;"",_xlfn.XLOOKUP(C221,Table1[ID],Table1[address5]),"")</f>
        <v>16</v>
      </c>
      <c r="Q221" s="38" t="str">
        <f>IF($C221&lt;&gt;"",_xlfn.XLOOKUP(C221,Table1[ID],Table1[address7]),"")</f>
        <v>قهوة</v>
      </c>
      <c r="R221" s="38" t="str">
        <f>IF($C221&lt;&gt;"",_xlfn.XLOOKUP(C221,Table1[ID],Table1[address6]),"")</f>
        <v>الزيتون</v>
      </c>
      <c r="S221" s="37">
        <f>IF($C221&lt;&gt;"",_xlfn.XLOOKUP(C221,Table1[ID],Table1[bdate]),"")</f>
        <v>40005</v>
      </c>
      <c r="T221" s="38" t="str">
        <f>IF($C221&lt;&gt;"",_xlfn.XLOOKUP(C221,Table1[ID],Table1[school_job]),"")</f>
        <v>المعارف الخاصة لغات</v>
      </c>
      <c r="U221" s="38" t="str">
        <f>IF($C221&lt;&gt;"",_xlfn.XLOOKUP(C221,Table1[ID],Table1[con_father]),"")</f>
        <v>ابونا كيرلس</v>
      </c>
      <c r="V221" s="38" t="str">
        <f>IF($C221&lt;&gt;"",_xlfn.XLOOKUP(C221,Table1[ID],Table1[notes]),"")</f>
        <v/>
      </c>
      <c r="W221" s="41" t="str">
        <f>IF(C221&lt;&gt;"",IF(_xlfn.FLOOR.MATH(C221,100)=0,"غير موزع",_xlfn.XLOOKUP(_xlfn.FLOOR.MATH(C221,100),Classes!$A$1:$A$8,Classes!$B$1:$B$8,"error")),"")</f>
        <v>القديس بولس الرسول</v>
      </c>
    </row>
    <row r="222" spans="1:23" s="1" customFormat="1">
      <c r="A222" s="3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=HYPERLINK("&amp;""""&amp;"https://raw.githubusercontent.com/KyrillosMorgan/preparatory/main/no_pic.jpg"),"")</f>
        <v>=HYPERLINK("https://raw.githubusercontent.com/KyrillosMorgan/preparatory/main/no_pic.jpg</v>
      </c>
      <c r="B222" s="3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/>
      </c>
      <c r="C222" s="38">
        <v>816</v>
      </c>
      <c r="D222" s="38" t="str">
        <f>IF(C222&lt;&gt;"",_xlfn.XLOOKUP(Class!C222,Table1[ID],Table1[fname]),"")</f>
        <v xml:space="preserve">بيتر زكريا زكريا </v>
      </c>
      <c r="E222" s="37" t="str" cm="1">
        <f t="array" ref="E222">IF((C222&lt;&gt;"")*(COUNTIF(Table2[ID],Class!C222)&lt;&gt;0),INDEX(Attendance_sorted!$A$1:$CV$500,MATCH(Class!C222,Attendance_sorted!$A$1:$A$500),COUNTIF(Table2[ID],Class!C222)+1),"")</f>
        <v/>
      </c>
      <c r="F222" s="38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>0</v>
      </c>
      <c r="G222" s="40" cm="1">
        <f t="array" aca="1" ref="G222" ca="1">IF(C222&lt;&gt;"",IF(F222*100/Table3[حساب الحضور من اخر عدد مرات]&gt;100,1,F222/Table3[حساب الحضور من اخر عدد مرات]),"")</f>
        <v>0</v>
      </c>
      <c r="H222" s="38" t="str">
        <f>IF(C222&lt;&gt;"",_xlfn.XLOOKUP(C222,Table1[ID],Table1[tel2]),"")</f>
        <v>01223335982</v>
      </c>
      <c r="I222" s="38" t="str">
        <f>IF(C222&lt;&gt;"",_xlfn.XLOOKUP(C222,Table1[ID],Table1[tel4]),"")</f>
        <v/>
      </c>
      <c r="J222" s="38" t="str">
        <f>IF(C222&lt;&gt;"",_xlfn.XLOOKUP(C222,Table1[ID],Table1[tel3]),"")</f>
        <v/>
      </c>
      <c r="K222" s="38" t="str">
        <f>IF(C222&lt;&gt;"",_xlfn.XLOOKUP(C222,Table1[ID],Table1[tel1]),"")</f>
        <v/>
      </c>
      <c r="L222" s="38" t="str">
        <f>IF($C222&lt;&gt;"",_xlfn.XLOOKUP(C222,Table1[ID],Table1[address1]),"")</f>
        <v>دار نسايم المحبة</v>
      </c>
      <c r="M222" s="38" t="str">
        <f>IF($C222&lt;&gt;"",_xlfn.XLOOKUP(C222,Table1[ID],Table1[address2]),"")</f>
        <v>زغلول</v>
      </c>
      <c r="N222" s="38" t="str">
        <f>IF($C222&lt;&gt;"",_xlfn.XLOOKUP(C222,Table1[ID],Table1[address3]),"")</f>
        <v/>
      </c>
      <c r="O222" s="38" t="str">
        <f>IF($C222&lt;&gt;"",_xlfn.XLOOKUP(C222,Table1[ID],Table1[address4]),"")</f>
        <v/>
      </c>
      <c r="P222" s="38" t="str">
        <f>IF($C222&lt;&gt;"",_xlfn.XLOOKUP(C222,Table1[ID],Table1[address5]),"")</f>
        <v/>
      </c>
      <c r="Q222" s="38" t="str">
        <f>IF($C222&lt;&gt;"",_xlfn.XLOOKUP(C222,Table1[ID],Table1[address7]),"")</f>
        <v/>
      </c>
      <c r="R222" s="38" t="str">
        <f>IF($C222&lt;&gt;"",_xlfn.XLOOKUP(C222,Table1[ID],Table1[address6]),"")</f>
        <v>الزيتون</v>
      </c>
      <c r="S222" s="37">
        <f>IF($C222&lt;&gt;"",_xlfn.XLOOKUP(C222,Table1[ID],Table1[bdate]),"")</f>
        <v>40046</v>
      </c>
      <c r="T222" s="38" t="str">
        <f>IF($C222&lt;&gt;"",_xlfn.XLOOKUP(C222,Table1[ID],Table1[school_job]),"")</f>
        <v/>
      </c>
      <c r="U222" s="38" t="str">
        <f>IF($C222&lt;&gt;"",_xlfn.XLOOKUP(C222,Table1[ID],Table1[con_father]),"")</f>
        <v/>
      </c>
      <c r="V222" s="38" t="str">
        <f>IF($C222&lt;&gt;"",_xlfn.XLOOKUP(C222,Table1[ID],Table1[notes]),"")</f>
        <v/>
      </c>
      <c r="W222" s="41" t="str">
        <f>IF(C222&lt;&gt;"",IF(_xlfn.FLOOR.MATH(C222,100)=0,"غير موزع",_xlfn.XLOOKUP(_xlfn.FLOOR.MATH(C222,100),Classes!$A$1:$A$8,Classes!$B$1:$B$8,"error")),"")</f>
        <v>القديس بولس الرسول</v>
      </c>
    </row>
    <row r="223" spans="1:23" s="1" customFormat="1">
      <c r="A223" s="3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=HYPERLINK("&amp;""""&amp;"https://raw.githubusercontent.com/KyrillosMorgan/preparatory/main/no_pic.jpg"),"")</f>
        <v>=HYPERLINK("https://raw.githubusercontent.com/KyrillosMorgan/preparatory/main/817.jpg",IMAGE("https://raw.githubusercontent.com/KyrillosMorgan/preparatory/main/817.jpg"))</v>
      </c>
      <c r="B223" s="3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>=IMAGE("https://raw.githubusercontent.com/KyrillosMorgan/preparatory/main/fingerprint.jpg")</v>
      </c>
      <c r="C223" s="38">
        <v>817</v>
      </c>
      <c r="D223" s="38" t="str">
        <f>IF(C223&lt;&gt;"",_xlfn.XLOOKUP(Class!C223,Table1[ID],Table1[fname]),"")</f>
        <v>بيشوي ايمن عبد الروؤف</v>
      </c>
      <c r="E223" s="37" cm="1">
        <f t="array" ref="E223">IF((C223&lt;&gt;"")*(COUNTIF(Table2[ID],Class!C223)&lt;&gt;0),INDEX(Attendance_sorted!$A$1:$CV$500,MATCH(Class!C223,Attendance_sorted!$A$1:$A$500),COUNTIF(Table2[ID],Class!C223)+1),"")</f>
        <v>45331</v>
      </c>
      <c r="F223" s="38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>2</v>
      </c>
      <c r="G223" s="40" cm="1">
        <f t="array" aca="1" ref="G223" ca="1">IF(C223&lt;&gt;"",IF(F223*100/Table3[حساب الحضور من اخر عدد مرات]&gt;100,1,F223/Table3[حساب الحضور من اخر عدد مرات]),"")</f>
        <v>0.22222222222222221</v>
      </c>
      <c r="H223" s="38" t="str">
        <f>IF(C223&lt;&gt;"",_xlfn.XLOOKUP(C223,Table1[ID],Table1[tel2]),"")</f>
        <v>01552911310</v>
      </c>
      <c r="I223" s="38" t="str">
        <f>IF(C223&lt;&gt;"",_xlfn.XLOOKUP(C223,Table1[ID],Table1[tel4]),"")</f>
        <v/>
      </c>
      <c r="J223" s="38" t="str">
        <f>IF(C223&lt;&gt;"",_xlfn.XLOOKUP(C223,Table1[ID],Table1[tel3]),"")</f>
        <v/>
      </c>
      <c r="K223" s="38" t="str">
        <f>IF(C223&lt;&gt;"",_xlfn.XLOOKUP(C223,Table1[ID],Table1[tel1]),"")</f>
        <v/>
      </c>
      <c r="L223" s="38" t="str">
        <f>IF($C223&lt;&gt;"",_xlfn.XLOOKUP(C223,Table1[ID],Table1[address1]),"")</f>
        <v>6</v>
      </c>
      <c r="M223" s="38" t="str">
        <f>IF($C223&lt;&gt;"",_xlfn.XLOOKUP(C223,Table1[ID],Table1[address2]),"")</f>
        <v>حارة حمادة</v>
      </c>
      <c r="N223" s="38" t="str">
        <f>IF($C223&lt;&gt;"",_xlfn.XLOOKUP(C223,Table1[ID],Table1[address3]),"")</f>
        <v>سليم الاول</v>
      </c>
      <c r="O223" s="38" t="str">
        <f>IF($C223&lt;&gt;"",_xlfn.XLOOKUP(C223,Table1[ID],Table1[address4]),"")</f>
        <v>10</v>
      </c>
      <c r="P223" s="38" t="str">
        <f>IF($C223&lt;&gt;"",_xlfn.XLOOKUP(C223,Table1[ID],Table1[address5]),"")</f>
        <v>29</v>
      </c>
      <c r="Q223" s="38" t="str">
        <f>IF($C223&lt;&gt;"",_xlfn.XLOOKUP(C223,Table1[ID],Table1[address7]),"")</f>
        <v>كشري الفرسان</v>
      </c>
      <c r="R223" s="38" t="str">
        <f>IF($C223&lt;&gt;"",_xlfn.XLOOKUP(C223,Table1[ID],Table1[address6]),"")</f>
        <v>الزيتون</v>
      </c>
      <c r="S223" s="37">
        <f>IF($C223&lt;&gt;"",_xlfn.XLOOKUP(C223,Table1[ID],Table1[bdate]),"")</f>
        <v>39760</v>
      </c>
      <c r="T223" s="38" t="str">
        <f>IF($C223&lt;&gt;"",_xlfn.XLOOKUP(C223,Table1[ID],Table1[school_job]),"")</f>
        <v>بي كرنك</v>
      </c>
      <c r="U223" s="38" t="str">
        <f>IF($C223&lt;&gt;"",_xlfn.XLOOKUP(C223,Table1[ID],Table1[con_father]),"")</f>
        <v>ابونا جرجس</v>
      </c>
      <c r="V223" s="38" t="str">
        <f>IF($C223&lt;&gt;"",_xlfn.XLOOKUP(C223,Table1[ID],Table1[notes]),"")</f>
        <v/>
      </c>
      <c r="W223" s="41" t="str">
        <f>IF(C223&lt;&gt;"",IF(_xlfn.FLOOR.MATH(C223,100)=0,"غير موزع",_xlfn.XLOOKUP(_xlfn.FLOOR.MATH(C223,100),Classes!$A$1:$A$8,Classes!$B$1:$B$8,"error")),"")</f>
        <v>القديس بولس الرسول</v>
      </c>
    </row>
    <row r="224" spans="1:23" s="1" customFormat="1">
      <c r="A224" s="3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=HYPERLINK("&amp;""""&amp;"https://raw.githubusercontent.com/KyrillosMorgan/preparatory/main/no_pic.jpg"),"")</f>
        <v>=HYPERLINK("https://raw.githubusercontent.com/KyrillosMorgan/preparatory/main/818.jpg",IMAGE("https://raw.githubusercontent.com/KyrillosMorgan/preparatory/main/818.jpg"))</v>
      </c>
      <c r="B224" s="3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>=IMAGE("https://raw.githubusercontent.com/KyrillosMorgan/preparatory/main/fingerprint.jpg")</v>
      </c>
      <c r="C224" s="38">
        <v>818</v>
      </c>
      <c r="D224" s="38" t="str">
        <f>IF(C224&lt;&gt;"",_xlfn.XLOOKUP(Class!C224,Table1[ID],Table1[fname]),"")</f>
        <v xml:space="preserve">بيشوي جمال صدقي </v>
      </c>
      <c r="E224" s="37" cm="1">
        <f t="array" ref="E224">IF((C224&lt;&gt;"")*(COUNTIF(Table2[ID],Class!C224)&lt;&gt;0),INDEX(Attendance_sorted!$A$1:$CV$500,MATCH(Class!C224,Attendance_sorted!$A$1:$A$500),COUNTIF(Table2[ID],Class!C224)+1),"")</f>
        <v>45331</v>
      </c>
      <c r="F224" s="38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>2</v>
      </c>
      <c r="G224" s="40" cm="1">
        <f t="array" aca="1" ref="G224" ca="1">IF(C224&lt;&gt;"",IF(F224*100/Table3[حساب الحضور من اخر عدد مرات]&gt;100,1,F224/Table3[حساب الحضور من اخر عدد مرات]),"")</f>
        <v>0.22222222222222221</v>
      </c>
      <c r="H224" s="38" t="str">
        <f>IF(C224&lt;&gt;"",_xlfn.XLOOKUP(C224,Table1[ID],Table1[tel2]),"")</f>
        <v>01226696920</v>
      </c>
      <c r="I224" s="38" t="str">
        <f>IF(C224&lt;&gt;"",_xlfn.XLOOKUP(C224,Table1[ID],Table1[tel4]),"")</f>
        <v/>
      </c>
      <c r="J224" s="38" t="str">
        <f>IF(C224&lt;&gt;"",_xlfn.XLOOKUP(C224,Table1[ID],Table1[tel3]),"")</f>
        <v>01552258995</v>
      </c>
      <c r="K224" s="38" t="str">
        <f>IF(C224&lt;&gt;"",_xlfn.XLOOKUP(C224,Table1[ID],Table1[tel1]),"")</f>
        <v/>
      </c>
      <c r="L224" s="38" t="str">
        <f>IF($C224&lt;&gt;"",_xlfn.XLOOKUP(C224,Table1[ID],Table1[address1]),"")</f>
        <v>5/9</v>
      </c>
      <c r="M224" s="38" t="str">
        <f>IF($C224&lt;&gt;"",_xlfn.XLOOKUP(C224,Table1[ID],Table1[address2]),"")</f>
        <v>فرج ابراهيم</v>
      </c>
      <c r="N224" s="38" t="str">
        <f>IF($C224&lt;&gt;"",_xlfn.XLOOKUP(C224,Table1[ID],Table1[address3]),"")</f>
        <v/>
      </c>
      <c r="O224" s="38" t="str">
        <f>IF($C224&lt;&gt;"",_xlfn.XLOOKUP(C224,Table1[ID],Table1[address4]),"")</f>
        <v>4</v>
      </c>
      <c r="P224" s="38" t="str">
        <f>IF($C224&lt;&gt;"",_xlfn.XLOOKUP(C224,Table1[ID],Table1[address5]),"")</f>
        <v>7</v>
      </c>
      <c r="Q224" s="38" t="str">
        <f>IF($C224&lt;&gt;"",_xlfn.XLOOKUP(C224,Table1[ID],Table1[address7]),"")</f>
        <v>صيدلية المحبة</v>
      </c>
      <c r="R224" s="38" t="str">
        <f>IF($C224&lt;&gt;"",_xlfn.XLOOKUP(C224,Table1[ID],Table1[address6]),"")</f>
        <v>الزيتون</v>
      </c>
      <c r="S224" s="37">
        <f>IF($C224&lt;&gt;"",_xlfn.XLOOKUP(C224,Table1[ID],Table1[bdate]),"")</f>
        <v>39936</v>
      </c>
      <c r="T224" s="38" t="str">
        <f>IF($C224&lt;&gt;"",_xlfn.XLOOKUP(C224,Table1[ID],Table1[school_job]),"")</f>
        <v>جيل حورس</v>
      </c>
      <c r="U224" s="38" t="str">
        <f>IF($C224&lt;&gt;"",_xlfn.XLOOKUP(C224,Table1[ID],Table1[con_father]),"")</f>
        <v>ابونا انطونيوس</v>
      </c>
      <c r="V224" s="38" t="str">
        <f>IF($C224&lt;&gt;"",_xlfn.XLOOKUP(C224,Table1[ID],Table1[notes]),"")</f>
        <v/>
      </c>
      <c r="W224" s="41" t="str">
        <f>IF(C224&lt;&gt;"",IF(_xlfn.FLOOR.MATH(C224,100)=0,"غير موزع",_xlfn.XLOOKUP(_xlfn.FLOOR.MATH(C224,100),Classes!$A$1:$A$8,Classes!$B$1:$B$8,"error")),"")</f>
        <v>القديس بولس الرسول</v>
      </c>
    </row>
    <row r="225" spans="1:23" s="1" customFormat="1">
      <c r="A225" s="3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=HYPERLINK("&amp;""""&amp;"https://raw.githubusercontent.com/KyrillosMorgan/preparatory/main/no_pic.jpg"),"")</f>
        <v>=HYPERLINK("https://raw.githubusercontent.com/KyrillosMorgan/preparatory/main/819.jpg",IMAGE("https://raw.githubusercontent.com/KyrillosMorgan/preparatory/main/819.jpg"))</v>
      </c>
      <c r="B225" s="3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>=IMAGE("https://raw.githubusercontent.com/KyrillosMorgan/preparatory/main/fingerprint.jpg")</v>
      </c>
      <c r="C225" s="38">
        <v>819</v>
      </c>
      <c r="D225" s="38" t="str">
        <f>IF(C225&lt;&gt;"",_xlfn.XLOOKUP(Class!C225,Table1[ID],Table1[fname]),"")</f>
        <v xml:space="preserve">بيير جوزيف مكرم </v>
      </c>
      <c r="E225" s="37" cm="1">
        <f t="array" ref="E225">IF((C225&lt;&gt;"")*(COUNTIF(Table2[ID],Class!C225)&lt;&gt;0),INDEX(Attendance_sorted!$A$1:$CV$500,MATCH(Class!C225,Attendance_sorted!$A$1:$A$500),COUNTIF(Table2[ID],Class!C225)+1),"")</f>
        <v>45317</v>
      </c>
      <c r="F225" s="38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>1</v>
      </c>
      <c r="G225" s="40" cm="1">
        <f t="array" aca="1" ref="G225" ca="1">IF(C225&lt;&gt;"",IF(F225*100/Table3[حساب الحضور من اخر عدد مرات]&gt;100,1,F225/Table3[حساب الحضور من اخر عدد مرات]),"")</f>
        <v>0.1111111111111111</v>
      </c>
      <c r="H225" s="38" t="str">
        <f>IF(C225&lt;&gt;"",_xlfn.XLOOKUP(C225,Table1[ID],Table1[tel2]),"")</f>
        <v>01122082033</v>
      </c>
      <c r="I225" s="38" t="str">
        <f>IF(C225&lt;&gt;"",_xlfn.XLOOKUP(C225,Table1[ID],Table1[tel4]),"")</f>
        <v/>
      </c>
      <c r="J225" s="38" t="str">
        <f>IF(C225&lt;&gt;"",_xlfn.XLOOKUP(C225,Table1[ID],Table1[tel3]),"")</f>
        <v/>
      </c>
      <c r="K225" s="38" t="str">
        <f>IF(C225&lt;&gt;"",_xlfn.XLOOKUP(C225,Table1[ID],Table1[tel1]),"")</f>
        <v/>
      </c>
      <c r="L225" s="38" t="str">
        <f>IF($C225&lt;&gt;"",_xlfn.XLOOKUP(C225,Table1[ID],Table1[address1]),"")</f>
        <v>34</v>
      </c>
      <c r="M225" s="38" t="str">
        <f>IF($C225&lt;&gt;"",_xlfn.XLOOKUP(C225,Table1[ID],Table1[address2]),"")</f>
        <v>علي ابراهيم رمزي</v>
      </c>
      <c r="N225" s="38" t="str">
        <f>IF($C225&lt;&gt;"",_xlfn.XLOOKUP(C225,Table1[ID],Table1[address3]),"")</f>
        <v/>
      </c>
      <c r="O225" s="38" t="str">
        <f>IF($C225&lt;&gt;"",_xlfn.XLOOKUP(C225,Table1[ID],Table1[address4]),"")</f>
        <v>6</v>
      </c>
      <c r="P225" s="38" t="str">
        <f>IF($C225&lt;&gt;"",_xlfn.XLOOKUP(C225,Table1[ID],Table1[address5]),"")</f>
        <v>34</v>
      </c>
      <c r="Q225" s="38" t="str">
        <f>IF($C225&lt;&gt;"",_xlfn.XLOOKUP(C225,Table1[ID],Table1[address7]),"")</f>
        <v>بالقرب من مستشفى هليوبوليس</v>
      </c>
      <c r="R225" s="38" t="str">
        <f>IF($C225&lt;&gt;"",_xlfn.XLOOKUP(C225,Table1[ID],Table1[address6]),"")</f>
        <v>مصر الجديدة</v>
      </c>
      <c r="S225" s="37">
        <f>IF($C225&lt;&gt;"",_xlfn.XLOOKUP(C225,Table1[ID],Table1[bdate]),"")</f>
        <v>39671</v>
      </c>
      <c r="T225" s="38" t="str">
        <f>IF($C225&lt;&gt;"",_xlfn.XLOOKUP(C225,Table1[ID],Table1[school_job]),"")</f>
        <v/>
      </c>
      <c r="U225" s="38" t="str">
        <f>IF($C225&lt;&gt;"",_xlfn.XLOOKUP(C225,Table1[ID],Table1[con_father]),"")</f>
        <v/>
      </c>
      <c r="V225" s="38" t="str">
        <f>IF($C225&lt;&gt;"",_xlfn.XLOOKUP(C225,Table1[ID],Table1[notes]),"")</f>
        <v/>
      </c>
      <c r="W225" s="41" t="str">
        <f>IF(C225&lt;&gt;"",IF(_xlfn.FLOOR.MATH(C225,100)=0,"غير موزع",_xlfn.XLOOKUP(_xlfn.FLOOR.MATH(C225,100),Classes!$A$1:$A$8,Classes!$B$1:$B$8,"error")),"")</f>
        <v>القديس بولس الرسول</v>
      </c>
    </row>
    <row r="226" spans="1:23" s="1" customFormat="1">
      <c r="A226" s="3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=HYPERLINK("&amp;""""&amp;"https://raw.githubusercontent.com/KyrillosMorgan/preparatory/main/no_pic.jpg"),"")</f>
        <v>=HYPERLINK("https://raw.githubusercontent.com/KyrillosMorgan/preparatory/main/no_pic.jpg</v>
      </c>
      <c r="B226" s="3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/>
      </c>
      <c r="C226" s="38">
        <v>820</v>
      </c>
      <c r="D226" s="38" t="str">
        <f>IF(C226&lt;&gt;"",_xlfn.XLOOKUP(Class!C226,Table1[ID],Table1[fname]),"")</f>
        <v xml:space="preserve">جان جرجس فايز </v>
      </c>
      <c r="E226" s="37" cm="1">
        <f t="array" ref="E226">IF((C226&lt;&gt;"")*(COUNTIF(Table2[ID],Class!C226)&lt;&gt;0),INDEX(Attendance_sorted!$A$1:$CV$500,MATCH(Class!C226,Attendance_sorted!$A$1:$A$500),COUNTIF(Table2[ID],Class!C226)+1),"")</f>
        <v>45261</v>
      </c>
      <c r="F226" s="38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>0</v>
      </c>
      <c r="G226" s="40" cm="1">
        <f t="array" aca="1" ref="G226" ca="1">IF(C226&lt;&gt;"",IF(F226*100/Table3[حساب الحضور من اخر عدد مرات]&gt;100,1,F226/Table3[حساب الحضور من اخر عدد مرات]),"")</f>
        <v>0</v>
      </c>
      <c r="H226" s="38" t="str">
        <f>IF(C226&lt;&gt;"",_xlfn.XLOOKUP(C226,Table1[ID],Table1[tel2]),"")</f>
        <v>01553395353</v>
      </c>
      <c r="I226" s="38" t="str">
        <f>IF(C226&lt;&gt;"",_xlfn.XLOOKUP(C226,Table1[ID],Table1[tel4]),"")</f>
        <v/>
      </c>
      <c r="J226" s="38" t="str">
        <f>IF(C226&lt;&gt;"",_xlfn.XLOOKUP(C226,Table1[ID],Table1[tel3]),"")</f>
        <v>01226225401</v>
      </c>
      <c r="K226" s="38" t="str">
        <f>IF(C226&lt;&gt;"",_xlfn.XLOOKUP(C226,Table1[ID],Table1[tel1]),"")</f>
        <v/>
      </c>
      <c r="L226" s="38" t="str">
        <f>IF($C226&lt;&gt;"",_xlfn.XLOOKUP(C226,Table1[ID],Table1[address1]),"")</f>
        <v>6</v>
      </c>
      <c r="M226" s="38" t="str">
        <f>IF($C226&lt;&gt;"",_xlfn.XLOOKUP(C226,Table1[ID],Table1[address2]),"")</f>
        <v>محطة الزيتون</v>
      </c>
      <c r="N226" s="38" t="str">
        <f>IF($C226&lt;&gt;"",_xlfn.XLOOKUP(C226,Table1[ID],Table1[address3]),"")</f>
        <v/>
      </c>
      <c r="O226" s="38" t="str">
        <f>IF($C226&lt;&gt;"",_xlfn.XLOOKUP(C226,Table1[ID],Table1[address4]),"")</f>
        <v>8</v>
      </c>
      <c r="P226" s="38" t="str">
        <f>IF($C226&lt;&gt;"",_xlfn.XLOOKUP(C226,Table1[ID],Table1[address5]),"")</f>
        <v>32</v>
      </c>
      <c r="Q226" s="38" t="str">
        <f>IF($C226&lt;&gt;"",_xlfn.XLOOKUP(C226,Table1[ID],Table1[address7]),"")</f>
        <v>كوبري العزيز بالله</v>
      </c>
      <c r="R226" s="38" t="str">
        <f>IF($C226&lt;&gt;"",_xlfn.XLOOKUP(C226,Table1[ID],Table1[address6]),"")</f>
        <v>الزيتون</v>
      </c>
      <c r="S226" s="37">
        <f>IF($C226&lt;&gt;"",_xlfn.XLOOKUP(C226,Table1[ID],Table1[bdate]),"")</f>
        <v>39531</v>
      </c>
      <c r="T226" s="38" t="str">
        <f>IF($C226&lt;&gt;"",_xlfn.XLOOKUP(C226,Table1[ID],Table1[school_job]),"")</f>
        <v>كلية السلام</v>
      </c>
      <c r="U226" s="38" t="str">
        <f>IF($C226&lt;&gt;"",_xlfn.XLOOKUP(C226,Table1[ID],Table1[con_father]),"")</f>
        <v>ابونا كيرلس</v>
      </c>
      <c r="V226" s="38" t="str">
        <f>IF($C226&lt;&gt;"",_xlfn.XLOOKUP(C226,Table1[ID],Table1[notes]),"")</f>
        <v/>
      </c>
      <c r="W226" s="41" t="str">
        <f>IF(C226&lt;&gt;"",IF(_xlfn.FLOOR.MATH(C226,100)=0,"غير موزع",_xlfn.XLOOKUP(_xlfn.FLOOR.MATH(C226,100),Classes!$A$1:$A$8,Classes!$B$1:$B$8,"error")),"")</f>
        <v>القديس بولس الرسول</v>
      </c>
    </row>
    <row r="227" spans="1:23" s="1" customFormat="1">
      <c r="A227" s="3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=HYPERLINK("&amp;""""&amp;"https://raw.githubusercontent.com/KyrillosMorgan/preparatory/main/no_pic.jpg"),"")</f>
        <v>=HYPERLINK("https://raw.githubusercontent.com/KyrillosMorgan/preparatory/main/no_pic.jpg</v>
      </c>
      <c r="B227" s="3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/>
      </c>
      <c r="C227" s="38">
        <v>821</v>
      </c>
      <c r="D227" s="38" t="str">
        <f>IF(C227&lt;&gt;"",_xlfn.XLOOKUP(Class!C227,Table1[ID],Table1[fname]),"")</f>
        <v xml:space="preserve">جورج ريمون جرجس </v>
      </c>
      <c r="E227" s="37" t="str" cm="1">
        <f t="array" ref="E227">IF((C227&lt;&gt;"")*(COUNTIF(Table2[ID],Class!C227)&lt;&gt;0),INDEX(Attendance_sorted!$A$1:$CV$500,MATCH(Class!C227,Attendance_sorted!$A$1:$A$500),COUNTIF(Table2[ID],Class!C227)+1),"")</f>
        <v/>
      </c>
      <c r="F227" s="38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>0</v>
      </c>
      <c r="G227" s="40" cm="1">
        <f t="array" aca="1" ref="G227" ca="1">IF(C227&lt;&gt;"",IF(F227*100/Table3[حساب الحضور من اخر عدد مرات]&gt;100,1,F227/Table3[حساب الحضور من اخر عدد مرات]),"")</f>
        <v>0</v>
      </c>
      <c r="H227" s="38" t="str">
        <f>IF(C227&lt;&gt;"",_xlfn.XLOOKUP(C227,Table1[ID],Table1[tel2]),"")</f>
        <v>01205282559</v>
      </c>
      <c r="I227" s="38" t="str">
        <f>IF(C227&lt;&gt;"",_xlfn.XLOOKUP(C227,Table1[ID],Table1[tel4]),"")</f>
        <v/>
      </c>
      <c r="J227" s="38" t="str">
        <f>IF(C227&lt;&gt;"",_xlfn.XLOOKUP(C227,Table1[ID],Table1[tel3]),"")</f>
        <v/>
      </c>
      <c r="K227" s="38" t="str">
        <f>IF(C227&lt;&gt;"",_xlfn.XLOOKUP(C227,Table1[ID],Table1[tel1]),"")</f>
        <v/>
      </c>
      <c r="L227" s="38" t="str">
        <f>IF($C227&lt;&gt;"",_xlfn.XLOOKUP(C227,Table1[ID],Table1[address1]),"")</f>
        <v/>
      </c>
      <c r="M227" s="38" t="str">
        <f>IF($C227&lt;&gt;"",_xlfn.XLOOKUP(C227,Table1[ID],Table1[address2]),"")</f>
        <v>40 أ وابور المياه - عند شركة المياه</v>
      </c>
      <c r="N227" s="38" t="str">
        <f>IF($C227&lt;&gt;"",_xlfn.XLOOKUP(C227,Table1[ID],Table1[address3]),"")</f>
        <v/>
      </c>
      <c r="O227" s="38" t="str">
        <f>IF($C227&lt;&gt;"",_xlfn.XLOOKUP(C227,Table1[ID],Table1[address4]),"")</f>
        <v>4</v>
      </c>
      <c r="P227" s="38" t="str">
        <f>IF($C227&lt;&gt;"",_xlfn.XLOOKUP(C227,Table1[ID],Table1[address5]),"")</f>
        <v/>
      </c>
      <c r="Q227" s="38" t="str">
        <f>IF($C227&lt;&gt;"",_xlfn.XLOOKUP(C227,Table1[ID],Table1[address7]),"")</f>
        <v/>
      </c>
      <c r="R227" s="38" t="str">
        <f>IF($C227&lt;&gt;"",_xlfn.XLOOKUP(C227,Table1[ID],Table1[address6]),"")</f>
        <v>الزيتون</v>
      </c>
      <c r="S227" s="37">
        <f>IF($C227&lt;&gt;"",_xlfn.XLOOKUP(C227,Table1[ID],Table1[bdate]),"")</f>
        <v>39774</v>
      </c>
      <c r="T227" s="38" t="str">
        <f>IF($C227&lt;&gt;"",_xlfn.XLOOKUP(C227,Table1[ID],Table1[school_job]),"")</f>
        <v/>
      </c>
      <c r="U227" s="38" t="str">
        <f>IF($C227&lt;&gt;"",_xlfn.XLOOKUP(C227,Table1[ID],Table1[con_father]),"")</f>
        <v/>
      </c>
      <c r="V227" s="38" t="str">
        <f>IF($C227&lt;&gt;"",_xlfn.XLOOKUP(C227,Table1[ID],Table1[notes]),"")</f>
        <v/>
      </c>
      <c r="W227" s="41" t="str">
        <f>IF(C227&lt;&gt;"",IF(_xlfn.FLOOR.MATH(C227,100)=0,"غير موزع",_xlfn.XLOOKUP(_xlfn.FLOOR.MATH(C227,100),Classes!$A$1:$A$8,Classes!$B$1:$B$8,"error")),"")</f>
        <v>القديس بولس الرسول</v>
      </c>
    </row>
    <row r="228" spans="1:23" s="1" customFormat="1">
      <c r="A228" s="3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=HYPERLINK("&amp;""""&amp;"https://raw.githubusercontent.com/KyrillosMorgan/preparatory/main/no_pic.jpg"),"")</f>
        <v>=HYPERLINK("https://raw.githubusercontent.com/KyrillosMorgan/preparatory/main/no_pic.jpg</v>
      </c>
      <c r="B228" s="3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/>
      </c>
      <c r="C228" s="38">
        <v>822</v>
      </c>
      <c r="D228" s="38" t="str">
        <f>IF(C228&lt;&gt;"",_xlfn.XLOOKUP(Class!C228,Table1[ID],Table1[fname]),"")</f>
        <v xml:space="preserve">جون سعد امون </v>
      </c>
      <c r="E228" s="37" cm="1">
        <f t="array" ref="E228">IF((C228&lt;&gt;"")*(COUNTIF(Table2[ID],Class!C228)&lt;&gt;0),INDEX(Attendance_sorted!$A$1:$CV$500,MATCH(Class!C228,Attendance_sorted!$A$1:$A$500),COUNTIF(Table2[ID],Class!C228)+1),"")</f>
        <v>45289</v>
      </c>
      <c r="F228" s="38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>0</v>
      </c>
      <c r="G228" s="40" cm="1">
        <f t="array" aca="1" ref="G228" ca="1">IF(C228&lt;&gt;"",IF(F228*100/Table3[حساب الحضور من اخر عدد مرات]&gt;100,1,F228/Table3[حساب الحضور من اخر عدد مرات]),"")</f>
        <v>0</v>
      </c>
      <c r="H228" s="38" t="str">
        <f>IF(C228&lt;&gt;"",_xlfn.XLOOKUP(C228,Table1[ID],Table1[tel2]),"")</f>
        <v>01273098781</v>
      </c>
      <c r="I228" s="38" t="str">
        <f>IF(C228&lt;&gt;"",_xlfn.XLOOKUP(C228,Table1[ID],Table1[tel4]),"")</f>
        <v/>
      </c>
      <c r="J228" s="38" t="str">
        <f>IF(C228&lt;&gt;"",_xlfn.XLOOKUP(C228,Table1[ID],Table1[tel3]),"")</f>
        <v/>
      </c>
      <c r="K228" s="38" t="str">
        <f>IF(C228&lt;&gt;"",_xlfn.XLOOKUP(C228,Table1[ID],Table1[tel1]),"")</f>
        <v/>
      </c>
      <c r="L228" s="38" t="str">
        <f>IF($C228&lt;&gt;"",_xlfn.XLOOKUP(C228,Table1[ID],Table1[address1]),"")</f>
        <v>6</v>
      </c>
      <c r="M228" s="38" t="str">
        <f>IF($C228&lt;&gt;"",_xlfn.XLOOKUP(C228,Table1[ID],Table1[address2]),"")</f>
        <v>باسيلي روفائيل</v>
      </c>
      <c r="N228" s="38" t="str">
        <f>IF($C228&lt;&gt;"",_xlfn.XLOOKUP(C228,Table1[ID],Table1[address3]),"")</f>
        <v>جسر السويس</v>
      </c>
      <c r="O228" s="38" t="str">
        <f>IF($C228&lt;&gt;"",_xlfn.XLOOKUP(C228,Table1[ID],Table1[address4]),"")</f>
        <v>4</v>
      </c>
      <c r="P228" s="38" t="str">
        <f>IF($C228&lt;&gt;"",_xlfn.XLOOKUP(C228,Table1[ID],Table1[address5]),"")</f>
        <v>10</v>
      </c>
      <c r="Q228" s="38" t="str">
        <f>IF($C228&lt;&gt;"",_xlfn.XLOOKUP(C228,Table1[ID],Table1[address7]),"")</f>
        <v>رايا</v>
      </c>
      <c r="R228" s="38" t="str">
        <f>IF($C228&lt;&gt;"",_xlfn.XLOOKUP(C228,Table1[ID],Table1[address6]),"")</f>
        <v>الزيتون</v>
      </c>
      <c r="S228" s="37">
        <f>IF($C228&lt;&gt;"",_xlfn.XLOOKUP(C228,Table1[ID],Table1[bdate]),"")</f>
        <v>39520</v>
      </c>
      <c r="T228" s="38" t="str">
        <f>IF($C228&lt;&gt;"",_xlfn.XLOOKUP(C228,Table1[ID],Table1[school_job]),"")</f>
        <v/>
      </c>
      <c r="U228" s="38" t="str">
        <f>IF($C228&lt;&gt;"",_xlfn.XLOOKUP(C228,Table1[ID],Table1[con_father]),"")</f>
        <v/>
      </c>
      <c r="V228" s="38" t="str">
        <f>IF($C228&lt;&gt;"",_xlfn.XLOOKUP(C228,Table1[ID],Table1[notes]),"")</f>
        <v/>
      </c>
      <c r="W228" s="41" t="str">
        <f>IF(C228&lt;&gt;"",IF(_xlfn.FLOOR.MATH(C228,100)=0,"غير موزع",_xlfn.XLOOKUP(_xlfn.FLOOR.MATH(C228,100),Classes!$A$1:$A$8,Classes!$B$1:$B$8,"error")),"")</f>
        <v>القديس بولس الرسول</v>
      </c>
    </row>
    <row r="229" spans="1:23" s="1" customFormat="1">
      <c r="A229" s="3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=HYPERLINK("&amp;""""&amp;"https://raw.githubusercontent.com/KyrillosMorgan/preparatory/main/no_pic.jpg"),"")</f>
        <v>=HYPERLINK("https://raw.githubusercontent.com/KyrillosMorgan/preparatory/main/no_pic.jpg</v>
      </c>
      <c r="B229" s="3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/>
      </c>
      <c r="C229" s="38">
        <v>823</v>
      </c>
      <c r="D229" s="38" t="str">
        <f>IF(C229&lt;&gt;"",_xlfn.XLOOKUP(Class!C229,Table1[ID],Table1[fname]),"")</f>
        <v xml:space="preserve">جون ناجي نجيب </v>
      </c>
      <c r="E229" s="37" t="str" cm="1">
        <f t="array" ref="E229">IF((C229&lt;&gt;"")*(COUNTIF(Table2[ID],Class!C229)&lt;&gt;0),INDEX(Attendance_sorted!$A$1:$CV$500,MATCH(Class!C229,Attendance_sorted!$A$1:$A$500),COUNTIF(Table2[ID],Class!C229)+1),"")</f>
        <v/>
      </c>
      <c r="F229" s="38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>0</v>
      </c>
      <c r="G229" s="40" cm="1">
        <f t="array" aca="1" ref="G229" ca="1">IF(C229&lt;&gt;"",IF(F229*100/Table3[حساب الحضور من اخر عدد مرات]&gt;100,1,F229/Table3[حساب الحضور من اخر عدد مرات]),"")</f>
        <v>0</v>
      </c>
      <c r="H229" s="38" t="str">
        <f>IF(C229&lt;&gt;"",_xlfn.XLOOKUP(C229,Table1[ID],Table1[tel2]),"")</f>
        <v>01553577553</v>
      </c>
      <c r="I229" s="38" t="str">
        <f>IF(C229&lt;&gt;"",_xlfn.XLOOKUP(C229,Table1[ID],Table1[tel4]),"")</f>
        <v/>
      </c>
      <c r="J229" s="38" t="str">
        <f>IF(C229&lt;&gt;"",_xlfn.XLOOKUP(C229,Table1[ID],Table1[tel3]),"")</f>
        <v>01200371969</v>
      </c>
      <c r="K229" s="38" t="str">
        <f>IF(C229&lt;&gt;"",_xlfn.XLOOKUP(C229,Table1[ID],Table1[tel1]),"")</f>
        <v/>
      </c>
      <c r="L229" s="38" t="str">
        <f>IF($C229&lt;&gt;"",_xlfn.XLOOKUP(C229,Table1[ID],Table1[address1]),"")</f>
        <v>13</v>
      </c>
      <c r="M229" s="38" t="str">
        <f>IF($C229&lt;&gt;"",_xlfn.XLOOKUP(C229,Table1[ID],Table1[address2]),"")</f>
        <v>الصديق</v>
      </c>
      <c r="N229" s="38" t="str">
        <f>IF($C229&lt;&gt;"",_xlfn.XLOOKUP(C229,Table1[ID],Table1[address3]),"")</f>
        <v>روملنياي</v>
      </c>
      <c r="O229" s="38" t="str">
        <f>IF($C229&lt;&gt;"",_xlfn.XLOOKUP(C229,Table1[ID],Table1[address4]),"")</f>
        <v>2</v>
      </c>
      <c r="P229" s="38" t="str">
        <f>IF($C229&lt;&gt;"",_xlfn.XLOOKUP(C229,Table1[ID],Table1[address5]),"")</f>
        <v>5</v>
      </c>
      <c r="Q229" s="38" t="str">
        <f>IF($C229&lt;&gt;"",_xlfn.XLOOKUP(C229,Table1[ID],Table1[address7]),"")</f>
        <v>برج التوفيقية</v>
      </c>
      <c r="R229" s="38" t="str">
        <f>IF($C229&lt;&gt;"",_xlfn.XLOOKUP(C229,Table1[ID],Table1[address6]),"")</f>
        <v>الزيتون</v>
      </c>
      <c r="S229" s="37">
        <f>IF($C229&lt;&gt;"",_xlfn.XLOOKUP(C229,Table1[ID],Table1[bdate]),"")</f>
        <v>39518</v>
      </c>
      <c r="T229" s="38" t="str">
        <f>IF($C229&lt;&gt;"",_xlfn.XLOOKUP(C229,Table1[ID],Table1[school_job]),"")</f>
        <v>سان جورج هليوبوليس</v>
      </c>
      <c r="U229" s="38" t="str">
        <f>IF($C229&lt;&gt;"",_xlfn.XLOOKUP(C229,Table1[ID],Table1[con_father]),"")</f>
        <v>ابونا كيرلس</v>
      </c>
      <c r="V229" s="38" t="str">
        <f>IF($C229&lt;&gt;"",_xlfn.XLOOKUP(C229,Table1[ID],Table1[notes]),"")</f>
        <v/>
      </c>
      <c r="W229" s="41" t="str">
        <f>IF(C229&lt;&gt;"",IF(_xlfn.FLOOR.MATH(C229,100)=0,"غير موزع",_xlfn.XLOOKUP(_xlfn.FLOOR.MATH(C229,100),Classes!$A$1:$A$8,Classes!$B$1:$B$8,"error")),"")</f>
        <v>القديس بولس الرسول</v>
      </c>
    </row>
    <row r="230" spans="1:23" s="1" customFormat="1">
      <c r="A230" s="3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=HYPERLINK("&amp;""""&amp;"https://raw.githubusercontent.com/KyrillosMorgan/preparatory/main/no_pic.jpg"),"")</f>
        <v>=HYPERLINK("https://raw.githubusercontent.com/KyrillosMorgan/preparatory/main/824.jpg",IMAGE("https://raw.githubusercontent.com/KyrillosMorgan/preparatory/main/824.jpg"))</v>
      </c>
      <c r="B230" s="3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>=IMAGE("https://raw.githubusercontent.com/KyrillosMorgan/preparatory/main/fingerprint.jpg")</v>
      </c>
      <c r="C230" s="38">
        <v>824</v>
      </c>
      <c r="D230" s="38" t="str">
        <f>IF(C230&lt;&gt;"",_xlfn.XLOOKUP(Class!C230,Table1[ID],Table1[fname]),"")</f>
        <v>جوفاني شريف شوقي</v>
      </c>
      <c r="E230" s="37" cm="1">
        <f t="array" ref="E230">IF((C230&lt;&gt;"")*(COUNTIF(Table2[ID],Class!C230)&lt;&gt;0),INDEX(Attendance_sorted!$A$1:$CV$500,MATCH(Class!C230,Attendance_sorted!$A$1:$A$500),COUNTIF(Table2[ID],Class!C230)+1),"")</f>
        <v>45282</v>
      </c>
      <c r="F230" s="38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>0</v>
      </c>
      <c r="G230" s="40" cm="1">
        <f t="array" aca="1" ref="G230" ca="1">IF(C230&lt;&gt;"",IF(F230*100/Table3[حساب الحضور من اخر عدد مرات]&gt;100,1,F230/Table3[حساب الحضور من اخر عدد مرات]),"")</f>
        <v>0</v>
      </c>
      <c r="H230" s="38" t="str">
        <f>IF(C230&lt;&gt;"",_xlfn.XLOOKUP(C230,Table1[ID],Table1[tel2]),"")</f>
        <v>01212390392</v>
      </c>
      <c r="I230" s="38" t="str">
        <f>IF(C230&lt;&gt;"",_xlfn.XLOOKUP(C230,Table1[ID],Table1[tel4]),"")</f>
        <v>01006277207</v>
      </c>
      <c r="J230" s="38" t="str">
        <f>IF(C230&lt;&gt;"",_xlfn.XLOOKUP(C230,Table1[ID],Table1[tel3]),"")</f>
        <v/>
      </c>
      <c r="K230" s="38" t="str">
        <f>IF(C230&lt;&gt;"",_xlfn.XLOOKUP(C230,Table1[ID],Table1[tel1]),"")</f>
        <v/>
      </c>
      <c r="L230" s="38" t="str">
        <f>IF($C230&lt;&gt;"",_xlfn.XLOOKUP(C230,Table1[ID],Table1[address1]),"")</f>
        <v>5</v>
      </c>
      <c r="M230" s="38" t="str">
        <f>IF($C230&lt;&gt;"",_xlfn.XLOOKUP(C230,Table1[ID],Table1[address2]),"")</f>
        <v>المسيري</v>
      </c>
      <c r="N230" s="38" t="str">
        <f>IF($C230&lt;&gt;"",_xlfn.XLOOKUP(C230,Table1[ID],Table1[address3]),"")</f>
        <v/>
      </c>
      <c r="O230" s="38" t="str">
        <f>IF($C230&lt;&gt;"",_xlfn.XLOOKUP(C230,Table1[ID],Table1[address4]),"")</f>
        <v>3</v>
      </c>
      <c r="P230" s="38" t="str">
        <f>IF($C230&lt;&gt;"",_xlfn.XLOOKUP(C230,Table1[ID],Table1[address5]),"")</f>
        <v/>
      </c>
      <c r="Q230" s="38" t="str">
        <f>IF($C230&lt;&gt;"",_xlfn.XLOOKUP(C230,Table1[ID],Table1[address7]),"")</f>
        <v>كافيه اوزوز</v>
      </c>
      <c r="R230" s="38" t="str">
        <f>IF($C230&lt;&gt;"",_xlfn.XLOOKUP(C230,Table1[ID],Table1[address6]),"")</f>
        <v>الزيتون</v>
      </c>
      <c r="S230" s="37">
        <f>IF($C230&lt;&gt;"",_xlfn.XLOOKUP(C230,Table1[ID],Table1[bdate]),"")</f>
        <v>39640</v>
      </c>
      <c r="T230" s="38" t="str">
        <f>IF($C230&lt;&gt;"",_xlfn.XLOOKUP(C230,Table1[ID],Table1[school_job]),"")</f>
        <v>سان جون مدينة نصر</v>
      </c>
      <c r="U230" s="38" t="str">
        <f>IF($C230&lt;&gt;"",_xlfn.XLOOKUP(C230,Table1[ID],Table1[con_father]),"")</f>
        <v>ابونا مكاري (كنيسة تيموثاوس)</v>
      </c>
      <c r="V230" s="38" t="str">
        <f>IF($C230&lt;&gt;"",_xlfn.XLOOKUP(C230,Table1[ID],Table1[notes]),"")</f>
        <v/>
      </c>
      <c r="W230" s="41" t="str">
        <f>IF(C230&lt;&gt;"",IF(_xlfn.FLOOR.MATH(C230,100)=0,"غير موزع",_xlfn.XLOOKUP(_xlfn.FLOOR.MATH(C230,100),Classes!$A$1:$A$8,Classes!$B$1:$B$8,"error")),"")</f>
        <v>القديس بولس الرسول</v>
      </c>
    </row>
    <row r="231" spans="1:23" s="1" customFormat="1">
      <c r="A231" s="3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=HYPERLINK("&amp;""""&amp;"https://raw.githubusercontent.com/KyrillosMorgan/preparatory/main/no_pic.jpg"),"")</f>
        <v>=HYPERLINK("https://raw.githubusercontent.com/KyrillosMorgan/preparatory/main/825.jpg",IMAGE("https://raw.githubusercontent.com/KyrillosMorgan/preparatory/main/825.jpg"))</v>
      </c>
      <c r="B231" s="3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>=IMAGE("https://raw.githubusercontent.com/KyrillosMorgan/preparatory/main/fingerprint.jpg")</v>
      </c>
      <c r="C231" s="38">
        <v>825</v>
      </c>
      <c r="D231" s="38" t="str">
        <f>IF(C231&lt;&gt;"",_xlfn.XLOOKUP(Class!C231,Table1[ID],Table1[fname]),"")</f>
        <v>دانيال جورج جميل عازر</v>
      </c>
      <c r="E231" s="37" cm="1">
        <f t="array" ref="E231">IF((C231&lt;&gt;"")*(COUNTIF(Table2[ID],Class!C231)&lt;&gt;0),INDEX(Attendance_sorted!$A$1:$CV$500,MATCH(Class!C231,Attendance_sorted!$A$1:$A$500),COUNTIF(Table2[ID],Class!C231)+1),"")</f>
        <v>45303</v>
      </c>
      <c r="F231" s="38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>1</v>
      </c>
      <c r="G231" s="40" cm="1">
        <f t="array" aca="1" ref="G231" ca="1">IF(C231&lt;&gt;"",IF(F231*100/Table3[حساب الحضور من اخر عدد مرات]&gt;100,1,F231/Table3[حساب الحضور من اخر عدد مرات]),"")</f>
        <v>0.1111111111111111</v>
      </c>
      <c r="H231" s="38" t="str">
        <f>IF(C231&lt;&gt;"",_xlfn.XLOOKUP(C231,Table1[ID],Table1[tel2]),"")</f>
        <v>01225918817</v>
      </c>
      <c r="I231" s="38" t="str">
        <f>IF(C231&lt;&gt;"",_xlfn.XLOOKUP(C231,Table1[ID],Table1[tel4]),"")</f>
        <v>01283187279</v>
      </c>
      <c r="J231" s="38" t="str">
        <f>IF(C231&lt;&gt;"",_xlfn.XLOOKUP(C231,Table1[ID],Table1[tel3]),"")</f>
        <v>0121847038</v>
      </c>
      <c r="K231" s="38" t="str">
        <f>IF(C231&lt;&gt;"",_xlfn.XLOOKUP(C231,Table1[ID],Table1[tel1]),"")</f>
        <v>01222409908</v>
      </c>
      <c r="L231" s="38" t="str">
        <f>IF($C231&lt;&gt;"",_xlfn.XLOOKUP(C231,Table1[ID],Table1[address1]),"")</f>
        <v>6</v>
      </c>
      <c r="M231" s="38" t="str">
        <f>IF($C231&lt;&gt;"",_xlfn.XLOOKUP(C231,Table1[ID],Table1[address2]),"")</f>
        <v>شلهوب</v>
      </c>
      <c r="N231" s="38" t="str">
        <f>IF($C231&lt;&gt;"",_xlfn.XLOOKUP(C231,Table1[ID],Table1[address3]),"")</f>
        <v>طومانباي</v>
      </c>
      <c r="O231" s="38" t="str">
        <f>IF($C231&lt;&gt;"",_xlfn.XLOOKUP(C231,Table1[ID],Table1[address4]),"")</f>
        <v>8</v>
      </c>
      <c r="P231" s="38" t="str">
        <f>IF($C231&lt;&gt;"",_xlfn.XLOOKUP(C231,Table1[ID],Table1[address5]),"")</f>
        <v>28</v>
      </c>
      <c r="Q231" s="38" t="str">
        <f>IF($C231&lt;&gt;"",_xlfn.XLOOKUP(C231,Table1[ID],Table1[address7]),"")</f>
        <v>مغسلة البتول</v>
      </c>
      <c r="R231" s="38" t="str">
        <f>IF($C231&lt;&gt;"",_xlfn.XLOOKUP(C231,Table1[ID],Table1[address6]),"")</f>
        <v>عزبه النخل</v>
      </c>
      <c r="S231" s="37">
        <f>IF($C231&lt;&gt;"",_xlfn.XLOOKUP(C231,Table1[ID],Table1[bdate]),"")</f>
        <v>39973</v>
      </c>
      <c r="T231" s="38" t="str">
        <f>IF($C231&lt;&gt;"",_xlfn.XLOOKUP(C231,Table1[ID],Table1[school_job]),"")</f>
        <v>سانت ماري</v>
      </c>
      <c r="U231" s="38" t="str">
        <f>IF($C231&lt;&gt;"",_xlfn.XLOOKUP(C231,Table1[ID],Table1[con_father]),"")</f>
        <v>ابونا انطونيوس</v>
      </c>
      <c r="V231" s="38" t="str">
        <f>IF($C231&lt;&gt;"",_xlfn.XLOOKUP(C231,Table1[ID],Table1[notes]),"")</f>
        <v/>
      </c>
      <c r="W231" s="41" t="str">
        <f>IF(C231&lt;&gt;"",IF(_xlfn.FLOOR.MATH(C231,100)=0,"غير موزع",_xlfn.XLOOKUP(_xlfn.FLOOR.MATH(C231,100),Classes!$A$1:$A$8,Classes!$B$1:$B$8,"error")),"")</f>
        <v>القديس بولس الرسول</v>
      </c>
    </row>
    <row r="232" spans="1:23" s="1" customFormat="1">
      <c r="A232" s="3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=HYPERLINK("&amp;""""&amp;"https://raw.githubusercontent.com/KyrillosMorgan/preparatory/main/no_pic.jpg"),"")</f>
        <v>=HYPERLINK("https://raw.githubusercontent.com/KyrillosMorgan/preparatory/main/826.jpg",IMAGE("https://raw.githubusercontent.com/KyrillosMorgan/preparatory/main/826.jpg"))</v>
      </c>
      <c r="B232" s="3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>=IMAGE("https://raw.githubusercontent.com/KyrillosMorgan/preparatory/main/fingerprint.jpg")</v>
      </c>
      <c r="C232" s="38">
        <v>826</v>
      </c>
      <c r="D232" s="38" t="str">
        <f>IF(C232&lt;&gt;"",_xlfn.XLOOKUP(Class!C232,Table1[ID],Table1[fname]),"")</f>
        <v>ديفيد اشرف عادلي</v>
      </c>
      <c r="E232" s="37" cm="1">
        <f t="array" ref="E232">IF((C232&lt;&gt;"")*(COUNTIF(Table2[ID],Class!C232)&lt;&gt;0),INDEX(Attendance_sorted!$A$1:$CV$500,MATCH(Class!C232,Attendance_sorted!$A$1:$A$500),COUNTIF(Table2[ID],Class!C232)+1),"")</f>
        <v>45268</v>
      </c>
      <c r="F232" s="38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>0</v>
      </c>
      <c r="G232" s="40" cm="1">
        <f t="array" aca="1" ref="G232" ca="1">IF(C232&lt;&gt;"",IF(F232*100/Table3[حساب الحضور من اخر عدد مرات]&gt;100,1,F232/Table3[حساب الحضور من اخر عدد مرات]),"")</f>
        <v>0</v>
      </c>
      <c r="H232" s="38" t="str">
        <f>IF(C232&lt;&gt;"",_xlfn.XLOOKUP(C232,Table1[ID],Table1[tel2]),"")</f>
        <v>01211388197</v>
      </c>
      <c r="I232" s="38" t="str">
        <f>IF(C232&lt;&gt;"",_xlfn.XLOOKUP(C232,Table1[ID],Table1[tel4]),"")</f>
        <v/>
      </c>
      <c r="J232" s="38" t="str">
        <f>IF(C232&lt;&gt;"",_xlfn.XLOOKUP(C232,Table1[ID],Table1[tel3]),"")</f>
        <v/>
      </c>
      <c r="K232" s="38" t="str">
        <f>IF(C232&lt;&gt;"",_xlfn.XLOOKUP(C232,Table1[ID],Table1[tel1]),"")</f>
        <v/>
      </c>
      <c r="L232" s="38" t="str">
        <f>IF($C232&lt;&gt;"",_xlfn.XLOOKUP(C232,Table1[ID],Table1[address1]),"")</f>
        <v>22</v>
      </c>
      <c r="M232" s="38" t="str">
        <f>IF($C232&lt;&gt;"",_xlfn.XLOOKUP(C232,Table1[ID],Table1[address2]),"")</f>
        <v>الليث</v>
      </c>
      <c r="N232" s="38" t="str">
        <f>IF($C232&lt;&gt;"",_xlfn.XLOOKUP(C232,Table1[ID],Table1[address3]),"")</f>
        <v>طومانباي</v>
      </c>
      <c r="O232" s="38" t="str">
        <f>IF($C232&lt;&gt;"",_xlfn.XLOOKUP(C232,Table1[ID],Table1[address4]),"")</f>
        <v>5</v>
      </c>
      <c r="P232" s="38" t="str">
        <f>IF($C232&lt;&gt;"",_xlfn.XLOOKUP(C232,Table1[ID],Table1[address5]),"")</f>
        <v/>
      </c>
      <c r="Q232" s="38" t="str">
        <f>IF($C232&lt;&gt;"",_xlfn.XLOOKUP(C232,Table1[ID],Table1[address7]),"")</f>
        <v/>
      </c>
      <c r="R232" s="38" t="str">
        <f>IF($C232&lt;&gt;"",_xlfn.XLOOKUP(C232,Table1[ID],Table1[address6]),"")</f>
        <v>الزيتون</v>
      </c>
      <c r="S232" s="37">
        <f>IF($C232&lt;&gt;"",_xlfn.XLOOKUP(C232,Table1[ID],Table1[bdate]),"")</f>
        <v>40060</v>
      </c>
      <c r="T232" s="38" t="str">
        <f>IF($C232&lt;&gt;"",_xlfn.XLOOKUP(C232,Table1[ID],Table1[school_job]),"")</f>
        <v/>
      </c>
      <c r="U232" s="38" t="str">
        <f>IF($C232&lt;&gt;"",_xlfn.XLOOKUP(C232,Table1[ID],Table1[con_father]),"")</f>
        <v/>
      </c>
      <c r="V232" s="38" t="str">
        <f>IF($C232&lt;&gt;"",_xlfn.XLOOKUP(C232,Table1[ID],Table1[notes]),"")</f>
        <v/>
      </c>
      <c r="W232" s="41" t="str">
        <f>IF(C232&lt;&gt;"",IF(_xlfn.FLOOR.MATH(C232,100)=0,"غير موزع",_xlfn.XLOOKUP(_xlfn.FLOOR.MATH(C232,100),Classes!$A$1:$A$8,Classes!$B$1:$B$8,"error")),"")</f>
        <v>القديس بولس الرسول</v>
      </c>
    </row>
    <row r="233" spans="1:23" s="1" customFormat="1">
      <c r="A233" s="3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=HYPERLINK("&amp;""""&amp;"https://raw.githubusercontent.com/KyrillosMorgan/preparatory/main/no_pic.jpg"),"")</f>
        <v>=HYPERLINK("https://raw.githubusercontent.com/KyrillosMorgan/preparatory/main/no_pic.jpg</v>
      </c>
      <c r="B233" s="3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/>
      </c>
      <c r="C233" s="38">
        <v>827</v>
      </c>
      <c r="D233" s="38" t="str">
        <f>IF(C233&lt;&gt;"",_xlfn.XLOOKUP(Class!C233,Table1[ID],Table1[fname]),"")</f>
        <v xml:space="preserve">ديفيد باسم لمعي </v>
      </c>
      <c r="E233" s="37" t="str" cm="1">
        <f t="array" ref="E233">IF((C233&lt;&gt;"")*(COUNTIF(Table2[ID],Class!C233)&lt;&gt;0),INDEX(Attendance_sorted!$A$1:$CV$500,MATCH(Class!C233,Attendance_sorted!$A$1:$A$500),COUNTIF(Table2[ID],Class!C233)+1),"")</f>
        <v/>
      </c>
      <c r="F233" s="38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>0</v>
      </c>
      <c r="G233" s="40" cm="1">
        <f t="array" aca="1" ref="G233" ca="1">IF(C233&lt;&gt;"",IF(F233*100/Table3[حساب الحضور من اخر عدد مرات]&gt;100,1,F233/Table3[حساب الحضور من اخر عدد مرات]),"")</f>
        <v>0</v>
      </c>
      <c r="H233" s="38" t="str">
        <f>IF(C233&lt;&gt;"",_xlfn.XLOOKUP(C233,Table1[ID],Table1[tel2]),"")</f>
        <v>01222552905</v>
      </c>
      <c r="I233" s="38" t="str">
        <f>IF(C233&lt;&gt;"",_xlfn.XLOOKUP(C233,Table1[ID],Table1[tel4]),"")</f>
        <v/>
      </c>
      <c r="J233" s="38" t="str">
        <f>IF(C233&lt;&gt;"",_xlfn.XLOOKUP(C233,Table1[ID],Table1[tel3]),"")</f>
        <v/>
      </c>
      <c r="K233" s="38" t="str">
        <f>IF(C233&lt;&gt;"",_xlfn.XLOOKUP(C233,Table1[ID],Table1[tel1]),"")</f>
        <v/>
      </c>
      <c r="L233" s="38" t="str">
        <f>IF($C233&lt;&gt;"",_xlfn.XLOOKUP(C233,Table1[ID],Table1[address1]),"")</f>
        <v>2</v>
      </c>
      <c r="M233" s="38" t="str">
        <f>IF($C233&lt;&gt;"",_xlfn.XLOOKUP(C233,Table1[ID],Table1[address2]),"")</f>
        <v>الزيتون</v>
      </c>
      <c r="N233" s="38" t="str">
        <f>IF($C233&lt;&gt;"",_xlfn.XLOOKUP(C233,Table1[ID],Table1[address3]),"")</f>
        <v/>
      </c>
      <c r="O233" s="38" t="str">
        <f>IF($C233&lt;&gt;"",_xlfn.XLOOKUP(C233,Table1[ID],Table1[address4]),"")</f>
        <v>2</v>
      </c>
      <c r="P233" s="38" t="str">
        <f>IF($C233&lt;&gt;"",_xlfn.XLOOKUP(C233,Table1[ID],Table1[address5]),"")</f>
        <v>7</v>
      </c>
      <c r="Q233" s="38" t="str">
        <f>IF($C233&lt;&gt;"",_xlfn.XLOOKUP(C233,Table1[ID],Table1[address7]),"")</f>
        <v>السينما</v>
      </c>
      <c r="R233" s="38" t="str">
        <f>IF($C233&lt;&gt;"",_xlfn.XLOOKUP(C233,Table1[ID],Table1[address6]),"")</f>
        <v>الزيتون</v>
      </c>
      <c r="S233" s="37">
        <f>IF($C233&lt;&gt;"",_xlfn.XLOOKUP(C233,Table1[ID],Table1[bdate]),"")</f>
        <v>39685</v>
      </c>
      <c r="T233" s="38" t="str">
        <f>IF($C233&lt;&gt;"",_xlfn.XLOOKUP(C233,Table1[ID],Table1[school_job]),"")</f>
        <v/>
      </c>
      <c r="U233" s="38" t="str">
        <f>IF($C233&lt;&gt;"",_xlfn.XLOOKUP(C233,Table1[ID],Table1[con_father]),"")</f>
        <v/>
      </c>
      <c r="V233" s="38" t="str">
        <f>IF($C233&lt;&gt;"",_xlfn.XLOOKUP(C233,Table1[ID],Table1[notes]),"")</f>
        <v/>
      </c>
      <c r="W233" s="41" t="str">
        <f>IF(C233&lt;&gt;"",IF(_xlfn.FLOOR.MATH(C233,100)=0,"غير موزع",_xlfn.XLOOKUP(_xlfn.FLOOR.MATH(C233,100),Classes!$A$1:$A$8,Classes!$B$1:$B$8,"error")),"")</f>
        <v>القديس بولس الرسول</v>
      </c>
    </row>
    <row r="234" spans="1:23" s="1" customFormat="1">
      <c r="A234" s="3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=HYPERLINK("&amp;""""&amp;"https://raw.githubusercontent.com/KyrillosMorgan/preparatory/main/no_pic.jpg"),"")</f>
        <v>=HYPERLINK("https://raw.githubusercontent.com/KyrillosMorgan/preparatory/main/no_pic.jpg</v>
      </c>
      <c r="B234" s="3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/>
      </c>
      <c r="C234" s="38">
        <v>828</v>
      </c>
      <c r="D234" s="38" t="str">
        <f>IF(C234&lt;&gt;"",_xlfn.XLOOKUP(Class!C234,Table1[ID],Table1[fname]),"")</f>
        <v xml:space="preserve">رامز ماهر رمزي </v>
      </c>
      <c r="E234" s="37" t="str" cm="1">
        <f t="array" ref="E234">IF((C234&lt;&gt;"")*(COUNTIF(Table2[ID],Class!C234)&lt;&gt;0),INDEX(Attendance_sorted!$A$1:$CV$500,MATCH(Class!C234,Attendance_sorted!$A$1:$A$500),COUNTIF(Table2[ID],Class!C234)+1),"")</f>
        <v/>
      </c>
      <c r="F234" s="38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>0</v>
      </c>
      <c r="G234" s="40" cm="1">
        <f t="array" aca="1" ref="G234" ca="1">IF(C234&lt;&gt;"",IF(F234*100/Table3[حساب الحضور من اخر عدد مرات]&gt;100,1,F234/Table3[حساب الحضور من اخر عدد مرات]),"")</f>
        <v>0</v>
      </c>
      <c r="H234" s="38" t="str">
        <f>IF(C234&lt;&gt;"",_xlfn.XLOOKUP(C234,Table1[ID],Table1[tel2]),"")</f>
        <v>01201315647</v>
      </c>
      <c r="I234" s="38" t="str">
        <f>IF(C234&lt;&gt;"",_xlfn.XLOOKUP(C234,Table1[ID],Table1[tel4]),"")</f>
        <v/>
      </c>
      <c r="J234" s="38" t="str">
        <f>IF(C234&lt;&gt;"",_xlfn.XLOOKUP(C234,Table1[ID],Table1[tel3]),"")</f>
        <v/>
      </c>
      <c r="K234" s="38" t="str">
        <f>IF(C234&lt;&gt;"",_xlfn.XLOOKUP(C234,Table1[ID],Table1[tel1]),"")</f>
        <v/>
      </c>
      <c r="L234" s="38" t="str">
        <f>IF($C234&lt;&gt;"",_xlfn.XLOOKUP(C234,Table1[ID],Table1[address1]),"")</f>
        <v>7</v>
      </c>
      <c r="M234" s="38" t="str">
        <f>IF($C234&lt;&gt;"",_xlfn.XLOOKUP(C234,Table1[ID],Table1[address2]),"")</f>
        <v>حسن الخليل</v>
      </c>
      <c r="N234" s="38" t="str">
        <f>IF($C234&lt;&gt;"",_xlfn.XLOOKUP(C234,Table1[ID],Table1[address3]),"")</f>
        <v>طومانباي</v>
      </c>
      <c r="O234" s="38" t="str">
        <f>IF($C234&lt;&gt;"",_xlfn.XLOOKUP(C234,Table1[ID],Table1[address4]),"")</f>
        <v>2</v>
      </c>
      <c r="P234" s="38" t="str">
        <f>IF($C234&lt;&gt;"",_xlfn.XLOOKUP(C234,Table1[ID],Table1[address5]),"")</f>
        <v>2</v>
      </c>
      <c r="Q234" s="38" t="str">
        <f>IF($C234&lt;&gt;"",_xlfn.XLOOKUP(C234,Table1[ID],Table1[address7]),"")</f>
        <v/>
      </c>
      <c r="R234" s="38" t="str">
        <f>IF($C234&lt;&gt;"",_xlfn.XLOOKUP(C234,Table1[ID],Table1[address6]),"")</f>
        <v>الزيتون</v>
      </c>
      <c r="S234" s="37">
        <f>IF($C234&lt;&gt;"",_xlfn.XLOOKUP(C234,Table1[ID],Table1[bdate]),"")</f>
        <v>39489</v>
      </c>
      <c r="T234" s="38" t="str">
        <f>IF($C234&lt;&gt;"",_xlfn.XLOOKUP(C234,Table1[ID],Table1[school_job]),"")</f>
        <v/>
      </c>
      <c r="U234" s="38" t="str">
        <f>IF($C234&lt;&gt;"",_xlfn.XLOOKUP(C234,Table1[ID],Table1[con_father]),"")</f>
        <v/>
      </c>
      <c r="V234" s="38" t="str">
        <f>IF($C234&lt;&gt;"",_xlfn.XLOOKUP(C234,Table1[ID],Table1[notes]),"")</f>
        <v/>
      </c>
      <c r="W234" s="41" t="str">
        <f>IF(C234&lt;&gt;"",IF(_xlfn.FLOOR.MATH(C234,100)=0,"غير موزع",_xlfn.XLOOKUP(_xlfn.FLOOR.MATH(C234,100),Classes!$A$1:$A$8,Classes!$B$1:$B$8,"error")),"")</f>
        <v>القديس بولس الرسول</v>
      </c>
    </row>
    <row r="235" spans="1:23" s="1" customFormat="1">
      <c r="A235" s="3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=HYPERLINK("&amp;""""&amp;"https://raw.githubusercontent.com/KyrillosMorgan/preparatory/main/no_pic.jpg"),"")</f>
        <v>=HYPERLINK("https://raw.githubusercontent.com/KyrillosMorgan/preparatory/main/no_pic.jpg</v>
      </c>
      <c r="B235" s="3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/>
      </c>
      <c r="C235" s="38">
        <v>829</v>
      </c>
      <c r="D235" s="38" t="str">
        <f>IF(C235&lt;&gt;"",_xlfn.XLOOKUP(Class!C235,Table1[ID],Table1[fname]),"")</f>
        <v xml:space="preserve">صموئيل نتعي يعقوب </v>
      </c>
      <c r="E235" s="37" t="str" cm="1">
        <f t="array" ref="E235">IF((C235&lt;&gt;"")*(COUNTIF(Table2[ID],Class!C235)&lt;&gt;0),INDEX(Attendance_sorted!$A$1:$CV$500,MATCH(Class!C235,Attendance_sorted!$A$1:$A$500),COUNTIF(Table2[ID],Class!C235)+1),"")</f>
        <v/>
      </c>
      <c r="F235" s="38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>0</v>
      </c>
      <c r="G235" s="40" cm="1">
        <f t="array" aca="1" ref="G235" ca="1">IF(C235&lt;&gt;"",IF(F235*100/Table3[حساب الحضور من اخر عدد مرات]&gt;100,1,F235/Table3[حساب الحضور من اخر عدد مرات]),"")</f>
        <v>0</v>
      </c>
      <c r="H235" s="38" t="str">
        <f>IF(C235&lt;&gt;"",_xlfn.XLOOKUP(C235,Table1[ID],Table1[tel2]),"")</f>
        <v>01228205903</v>
      </c>
      <c r="I235" s="38" t="str">
        <f>IF(C235&lt;&gt;"",_xlfn.XLOOKUP(C235,Table1[ID],Table1[tel4]),"")</f>
        <v/>
      </c>
      <c r="J235" s="38" t="str">
        <f>IF(C235&lt;&gt;"",_xlfn.XLOOKUP(C235,Table1[ID],Table1[tel3]),"")</f>
        <v/>
      </c>
      <c r="K235" s="38" t="str">
        <f>IF(C235&lt;&gt;"",_xlfn.XLOOKUP(C235,Table1[ID],Table1[tel1]),"")</f>
        <v/>
      </c>
      <c r="L235" s="38" t="str">
        <f>IF($C235&lt;&gt;"",_xlfn.XLOOKUP(C235,Table1[ID],Table1[address1]),"")</f>
        <v/>
      </c>
      <c r="M235" s="38" t="str">
        <f>IF($C235&lt;&gt;"",_xlfn.XLOOKUP(C235,Table1[ID],Table1[address2]),"")</f>
        <v>42 الوادى الجديد - أحمد عرابى  انزل مترو شبرا الخيمة واركب عربيات أم بيومى وانزل عند كشرى سلطان</v>
      </c>
      <c r="N235" s="38" t="str">
        <f>IF($C235&lt;&gt;"",_xlfn.XLOOKUP(C235,Table1[ID],Table1[address3]),"")</f>
        <v/>
      </c>
      <c r="O235" s="38" t="str">
        <f>IF($C235&lt;&gt;"",_xlfn.XLOOKUP(C235,Table1[ID],Table1[address4]),"")</f>
        <v>1</v>
      </c>
      <c r="P235" s="38" t="str">
        <f>IF($C235&lt;&gt;"",_xlfn.XLOOKUP(C235,Table1[ID],Table1[address5]),"")</f>
        <v>3</v>
      </c>
      <c r="Q235" s="38" t="str">
        <f>IF($C235&lt;&gt;"",_xlfn.XLOOKUP(C235,Table1[ID],Table1[address7]),"")</f>
        <v/>
      </c>
      <c r="R235" s="38" t="str">
        <f>IF($C235&lt;&gt;"",_xlfn.XLOOKUP(C235,Table1[ID],Table1[address6]),"")</f>
        <v>الزيتون</v>
      </c>
      <c r="S235" s="37">
        <f>IF($C235&lt;&gt;"",_xlfn.XLOOKUP(C235,Table1[ID],Table1[bdate]),"")</f>
        <v>40014</v>
      </c>
      <c r="T235" s="38" t="str">
        <f>IF($C235&lt;&gt;"",_xlfn.XLOOKUP(C235,Table1[ID],Table1[school_job]),"")</f>
        <v/>
      </c>
      <c r="U235" s="38" t="str">
        <f>IF($C235&lt;&gt;"",_xlfn.XLOOKUP(C235,Table1[ID],Table1[con_father]),"")</f>
        <v/>
      </c>
      <c r="V235" s="38" t="str">
        <f>IF($C235&lt;&gt;"",_xlfn.XLOOKUP(C235,Table1[ID],Table1[notes]),"")</f>
        <v/>
      </c>
      <c r="W235" s="41" t="str">
        <f>IF(C235&lt;&gt;"",IF(_xlfn.FLOOR.MATH(C235,100)=0,"غير موزع",_xlfn.XLOOKUP(_xlfn.FLOOR.MATH(C235,100),Classes!$A$1:$A$8,Classes!$B$1:$B$8,"error")),"")</f>
        <v>القديس بولس الرسول</v>
      </c>
    </row>
    <row r="236" spans="1:23" s="1" customFormat="1">
      <c r="A236" s="3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=HYPERLINK("&amp;""""&amp;"https://raw.githubusercontent.com/KyrillosMorgan/preparatory/main/no_pic.jpg"),"")</f>
        <v>=HYPERLINK("https://raw.githubusercontent.com/KyrillosMorgan/preparatory/main/no_pic.jpg</v>
      </c>
      <c r="B236" s="3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/>
      </c>
      <c r="C236" s="38">
        <v>830</v>
      </c>
      <c r="D236" s="38" t="str">
        <f>IF(C236&lt;&gt;"",_xlfn.XLOOKUP(Class!C236,Table1[ID],Table1[fname]),"")</f>
        <v>فادي بشرى نادي</v>
      </c>
      <c r="E236" s="37" t="str" cm="1">
        <f t="array" ref="E236">IF((C236&lt;&gt;"")*(COUNTIF(Table2[ID],Class!C236)&lt;&gt;0),INDEX(Attendance_sorted!$A$1:$CV$500,MATCH(Class!C236,Attendance_sorted!$A$1:$A$500),COUNTIF(Table2[ID],Class!C236)+1),"")</f>
        <v/>
      </c>
      <c r="F236" s="38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>0</v>
      </c>
      <c r="G236" s="40" cm="1">
        <f t="array" aca="1" ref="G236" ca="1">IF(C236&lt;&gt;"",IF(F236*100/Table3[حساب الحضور من اخر عدد مرات]&gt;100,1,F236/Table3[حساب الحضور من اخر عدد مرات]),"")</f>
        <v>0</v>
      </c>
      <c r="H236" s="38" t="str">
        <f>IF(C236&lt;&gt;"",_xlfn.XLOOKUP(C236,Table1[ID],Table1[tel2]),"")</f>
        <v>01277218446</v>
      </c>
      <c r="I236" s="38" t="str">
        <f>IF(C236&lt;&gt;"",_xlfn.XLOOKUP(C236,Table1[ID],Table1[tel4]),"")</f>
        <v/>
      </c>
      <c r="J236" s="38" t="str">
        <f>IF(C236&lt;&gt;"",_xlfn.XLOOKUP(C236,Table1[ID],Table1[tel3]),"")</f>
        <v/>
      </c>
      <c r="K236" s="38" t="str">
        <f>IF(C236&lt;&gt;"",_xlfn.XLOOKUP(C236,Table1[ID],Table1[tel1]),"")</f>
        <v/>
      </c>
      <c r="L236" s="38" t="str">
        <f>IF($C236&lt;&gt;"",_xlfn.XLOOKUP(C236,Table1[ID],Table1[address1]),"")</f>
        <v>33</v>
      </c>
      <c r="M236" s="38" t="str">
        <f>IF($C236&lt;&gt;"",_xlfn.XLOOKUP(C236,Table1[ID],Table1[address2]),"")</f>
        <v>العزيز بالله</v>
      </c>
      <c r="N236" s="38" t="str">
        <f>IF($C236&lt;&gt;"",_xlfn.XLOOKUP(C236,Table1[ID],Table1[address3]),"")</f>
        <v/>
      </c>
      <c r="O236" s="38" t="str">
        <f>IF($C236&lt;&gt;"",_xlfn.XLOOKUP(C236,Table1[ID],Table1[address4]),"")</f>
        <v>0</v>
      </c>
      <c r="P236" s="38" t="str">
        <f>IF($C236&lt;&gt;"",_xlfn.XLOOKUP(C236,Table1[ID],Table1[address5]),"")</f>
        <v/>
      </c>
      <c r="Q236" s="38" t="str">
        <f>IF($C236&lt;&gt;"",_xlfn.XLOOKUP(C236,Table1[ID],Table1[address7]),"")</f>
        <v>محل نظارات الالوان السبعة</v>
      </c>
      <c r="R236" s="38" t="str">
        <f>IF($C236&lt;&gt;"",_xlfn.XLOOKUP(C236,Table1[ID],Table1[address6]),"")</f>
        <v>الزيتون</v>
      </c>
      <c r="S236" s="37">
        <f>IF($C236&lt;&gt;"",_xlfn.XLOOKUP(C236,Table1[ID],Table1[bdate]),"")</f>
        <v>39949</v>
      </c>
      <c r="T236" s="38" t="str">
        <f>IF($C236&lt;&gt;"",_xlfn.XLOOKUP(C236,Table1[ID],Table1[school_job]),"")</f>
        <v/>
      </c>
      <c r="U236" s="38" t="str">
        <f>IF($C236&lt;&gt;"",_xlfn.XLOOKUP(C236,Table1[ID],Table1[con_father]),"")</f>
        <v/>
      </c>
      <c r="V236" s="38" t="str">
        <f>IF($C236&lt;&gt;"",_xlfn.XLOOKUP(C236,Table1[ID],Table1[notes]),"")</f>
        <v/>
      </c>
      <c r="W236" s="41" t="str">
        <f>IF(C236&lt;&gt;"",IF(_xlfn.FLOOR.MATH(C236,100)=0,"غير موزع",_xlfn.XLOOKUP(_xlfn.FLOOR.MATH(C236,100),Classes!$A$1:$A$8,Classes!$B$1:$B$8,"error")),"")</f>
        <v>القديس بولس الرسول</v>
      </c>
    </row>
    <row r="237" spans="1:23" s="1" customFormat="1">
      <c r="A237" s="3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=HYPERLINK("&amp;""""&amp;"https://raw.githubusercontent.com/KyrillosMorgan/preparatory/main/no_pic.jpg"),"")</f>
        <v>=HYPERLINK("https://raw.githubusercontent.com/KyrillosMorgan/preparatory/main/no_pic.jpg</v>
      </c>
      <c r="B237" s="3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/>
      </c>
      <c r="C237" s="38">
        <v>831</v>
      </c>
      <c r="D237" s="38" t="str">
        <f>IF(C237&lt;&gt;"",_xlfn.XLOOKUP(Class!C237,Table1[ID],Table1[fname]),"")</f>
        <v>فادي عاطف صدقي</v>
      </c>
      <c r="E237" s="37" t="str" cm="1">
        <f t="array" ref="E237">IF((C237&lt;&gt;"")*(COUNTIF(Table2[ID],Class!C237)&lt;&gt;0),INDEX(Attendance_sorted!$A$1:$CV$500,MATCH(Class!C237,Attendance_sorted!$A$1:$A$500),COUNTIF(Table2[ID],Class!C237)+1),"")</f>
        <v/>
      </c>
      <c r="F237" s="38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>0</v>
      </c>
      <c r="G237" s="40" cm="1">
        <f t="array" aca="1" ref="G237" ca="1">IF(C237&lt;&gt;"",IF(F237*100/Table3[حساب الحضور من اخر عدد مرات]&gt;100,1,F237/Table3[حساب الحضور من اخر عدد مرات]),"")</f>
        <v>0</v>
      </c>
      <c r="H237" s="38" t="str">
        <f>IF(C237&lt;&gt;"",_xlfn.XLOOKUP(C237,Table1[ID],Table1[tel2]),"")</f>
        <v>01272584677</v>
      </c>
      <c r="I237" s="38" t="str">
        <f>IF(C237&lt;&gt;"",_xlfn.XLOOKUP(C237,Table1[ID],Table1[tel4]),"")</f>
        <v/>
      </c>
      <c r="J237" s="38" t="str">
        <f>IF(C237&lt;&gt;"",_xlfn.XLOOKUP(C237,Table1[ID],Table1[tel3]),"")</f>
        <v/>
      </c>
      <c r="K237" s="38" t="str">
        <f>IF(C237&lt;&gt;"",_xlfn.XLOOKUP(C237,Table1[ID],Table1[tel1]),"")</f>
        <v/>
      </c>
      <c r="L237" s="38" t="str">
        <f>IF($C237&lt;&gt;"",_xlfn.XLOOKUP(C237,Table1[ID],Table1[address1]),"")</f>
        <v>6</v>
      </c>
      <c r="M237" s="38" t="str">
        <f>IF($C237&lt;&gt;"",_xlfn.XLOOKUP(C237,Table1[ID],Table1[address2]),"")</f>
        <v>عبد المنعم سعيد</v>
      </c>
      <c r="N237" s="38" t="str">
        <f>IF($C237&lt;&gt;"",_xlfn.XLOOKUP(C237,Table1[ID],Table1[address3]),"")</f>
        <v>عزبة عامر</v>
      </c>
      <c r="O237" s="38" t="str">
        <f>IF($C237&lt;&gt;"",_xlfn.XLOOKUP(C237,Table1[ID],Table1[address4]),"")</f>
        <v/>
      </c>
      <c r="P237" s="38" t="str">
        <f>IF($C237&lt;&gt;"",_xlfn.XLOOKUP(C237,Table1[ID],Table1[address5]),"")</f>
        <v/>
      </c>
      <c r="Q237" s="38" t="str">
        <f>IF($C237&lt;&gt;"",_xlfn.XLOOKUP(C237,Table1[ID],Table1[address7]),"")</f>
        <v/>
      </c>
      <c r="R237" s="38" t="str">
        <f>IF($C237&lt;&gt;"",_xlfn.XLOOKUP(C237,Table1[ID],Table1[address6]),"")</f>
        <v>المرج الجديدة</v>
      </c>
      <c r="S237" s="37">
        <f>IF($C237&lt;&gt;"",_xlfn.XLOOKUP(C237,Table1[ID],Table1[bdate]),"")</f>
        <v>39345</v>
      </c>
      <c r="T237" s="38" t="str">
        <f>IF($C237&lt;&gt;"",_xlfn.XLOOKUP(C237,Table1[ID],Table1[school_job]),"")</f>
        <v/>
      </c>
      <c r="U237" s="38" t="str">
        <f>IF($C237&lt;&gt;"",_xlfn.XLOOKUP(C237,Table1[ID],Table1[con_father]),"")</f>
        <v/>
      </c>
      <c r="V237" s="38" t="str">
        <f>IF($C237&lt;&gt;"",_xlfn.XLOOKUP(C237,Table1[ID],Table1[notes]),"")</f>
        <v/>
      </c>
      <c r="W237" s="41" t="str">
        <f>IF(C237&lt;&gt;"",IF(_xlfn.FLOOR.MATH(C237,100)=0,"غير موزع",_xlfn.XLOOKUP(_xlfn.FLOOR.MATH(C237,100),Classes!$A$1:$A$8,Classes!$B$1:$B$8,"error")),"")</f>
        <v>القديس بولس الرسول</v>
      </c>
    </row>
    <row r="238" spans="1:23" s="1" customFormat="1">
      <c r="A238" s="3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=HYPERLINK("&amp;""""&amp;"https://raw.githubusercontent.com/KyrillosMorgan/preparatory/main/no_pic.jpg"),"")</f>
        <v>=HYPERLINK("https://raw.githubusercontent.com/KyrillosMorgan/preparatory/main/no_pic.jpg</v>
      </c>
      <c r="B238" s="3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/>
      </c>
      <c r="C238" s="38">
        <v>832</v>
      </c>
      <c r="D238" s="38" t="str">
        <f>IF(C238&lt;&gt;"",_xlfn.XLOOKUP(Class!C238,Table1[ID],Table1[fname]),"")</f>
        <v xml:space="preserve">فادي اشرف جميل </v>
      </c>
      <c r="E238" s="37" t="str" cm="1">
        <f t="array" ref="E238">IF((C238&lt;&gt;"")*(COUNTIF(Table2[ID],Class!C238)&lt;&gt;0),INDEX(Attendance_sorted!$A$1:$CV$500,MATCH(Class!C238,Attendance_sorted!$A$1:$A$500),COUNTIF(Table2[ID],Class!C238)+1),"")</f>
        <v/>
      </c>
      <c r="F238" s="38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>0</v>
      </c>
      <c r="G238" s="40" cm="1">
        <f t="array" aca="1" ref="G238" ca="1">IF(C238&lt;&gt;"",IF(F238*100/Table3[حساب الحضور من اخر عدد مرات]&gt;100,1,F238/Table3[حساب الحضور من اخر عدد مرات]),"")</f>
        <v>0</v>
      </c>
      <c r="H238" s="38" t="str">
        <f>IF(C238&lt;&gt;"",_xlfn.XLOOKUP(C238,Table1[ID],Table1[tel2]),"")</f>
        <v>01223335982</v>
      </c>
      <c r="I238" s="38" t="str">
        <f>IF(C238&lt;&gt;"",_xlfn.XLOOKUP(C238,Table1[ID],Table1[tel4]),"")</f>
        <v/>
      </c>
      <c r="J238" s="38" t="str">
        <f>IF(C238&lt;&gt;"",_xlfn.XLOOKUP(C238,Table1[ID],Table1[tel3]),"")</f>
        <v/>
      </c>
      <c r="K238" s="38" t="str">
        <f>IF(C238&lt;&gt;"",_xlfn.XLOOKUP(C238,Table1[ID],Table1[tel1]),"")</f>
        <v/>
      </c>
      <c r="L238" s="38" t="str">
        <f>IF($C238&lt;&gt;"",_xlfn.XLOOKUP(C238,Table1[ID],Table1[address1]),"")</f>
        <v>دار نسايم المحبة</v>
      </c>
      <c r="M238" s="38" t="str">
        <f>IF($C238&lt;&gt;"",_xlfn.XLOOKUP(C238,Table1[ID],Table1[address2]),"")</f>
        <v>زغلول</v>
      </c>
      <c r="N238" s="38" t="str">
        <f>IF($C238&lt;&gt;"",_xlfn.XLOOKUP(C238,Table1[ID],Table1[address3]),"")</f>
        <v/>
      </c>
      <c r="O238" s="38" t="str">
        <f>IF($C238&lt;&gt;"",_xlfn.XLOOKUP(C238,Table1[ID],Table1[address4]),"")</f>
        <v/>
      </c>
      <c r="P238" s="38" t="str">
        <f>IF($C238&lt;&gt;"",_xlfn.XLOOKUP(C238,Table1[ID],Table1[address5]),"")</f>
        <v/>
      </c>
      <c r="Q238" s="38" t="str">
        <f>IF($C238&lt;&gt;"",_xlfn.XLOOKUP(C238,Table1[ID],Table1[address7]),"")</f>
        <v/>
      </c>
      <c r="R238" s="38" t="str">
        <f>IF($C238&lt;&gt;"",_xlfn.XLOOKUP(C238,Table1[ID],Table1[address6]),"")</f>
        <v>الزيتون</v>
      </c>
      <c r="S238" s="37">
        <f>IF($C238&lt;&gt;"",_xlfn.XLOOKUP(C238,Table1[ID],Table1[bdate]),"")</f>
        <v>39714</v>
      </c>
      <c r="T238" s="38" t="str">
        <f>IF($C238&lt;&gt;"",_xlfn.XLOOKUP(C238,Table1[ID],Table1[school_job]),"")</f>
        <v/>
      </c>
      <c r="U238" s="38" t="str">
        <f>IF($C238&lt;&gt;"",_xlfn.XLOOKUP(C238,Table1[ID],Table1[con_father]),"")</f>
        <v/>
      </c>
      <c r="V238" s="38" t="str">
        <f>IF($C238&lt;&gt;"",_xlfn.XLOOKUP(C238,Table1[ID],Table1[notes]),"")</f>
        <v/>
      </c>
      <c r="W238" s="41" t="str">
        <f>IF(C238&lt;&gt;"",IF(_xlfn.FLOOR.MATH(C238,100)=0,"غير موزع",_xlfn.XLOOKUP(_xlfn.FLOOR.MATH(C238,100),Classes!$A$1:$A$8,Classes!$B$1:$B$8,"error")),"")</f>
        <v>القديس بولس الرسول</v>
      </c>
    </row>
    <row r="239" spans="1:23" s="1" customFormat="1">
      <c r="A239" s="3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=HYPERLINK("&amp;""""&amp;"https://raw.githubusercontent.com/KyrillosMorgan/preparatory/main/no_pic.jpg"),"")</f>
        <v>=HYPERLINK("https://raw.githubusercontent.com/KyrillosMorgan/preparatory/main/833.jpg",IMAGE("https://raw.githubusercontent.com/KyrillosMorgan/preparatory/main/833.jpg"))</v>
      </c>
      <c r="B239" s="3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>=IMAGE("https://raw.githubusercontent.com/KyrillosMorgan/preparatory/main/fingerprint.jpg")</v>
      </c>
      <c r="C239" s="38">
        <v>833</v>
      </c>
      <c r="D239" s="38" t="str">
        <f>IF(C239&lt;&gt;"",_xlfn.XLOOKUP(Class!C239,Table1[ID],Table1[fname]),"")</f>
        <v xml:space="preserve">فادي سعيد نبيه </v>
      </c>
      <c r="E239" s="37" cm="1">
        <f t="array" ref="E239">IF((C239&lt;&gt;"")*(COUNTIF(Table2[ID],Class!C239)&lt;&gt;0),INDEX(Attendance_sorted!$A$1:$CV$500,MATCH(Class!C239,Attendance_sorted!$A$1:$A$500),COUNTIF(Table2[ID],Class!C239)+1),"")</f>
        <v>45338</v>
      </c>
      <c r="F239" s="38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>1</v>
      </c>
      <c r="G239" s="40" cm="1">
        <f t="array" aca="1" ref="G239" ca="1">IF(C239&lt;&gt;"",IF(F239*100/Table3[حساب الحضور من اخر عدد مرات]&gt;100,1,F239/Table3[حساب الحضور من اخر عدد مرات]),"")</f>
        <v>0.1111111111111111</v>
      </c>
      <c r="H239" s="38" t="str">
        <f>IF(C239&lt;&gt;"",_xlfn.XLOOKUP(C239,Table1[ID],Table1[tel2]),"")</f>
        <v>01028816046</v>
      </c>
      <c r="I239" s="38" t="str">
        <f>IF(C239&lt;&gt;"",_xlfn.XLOOKUP(C239,Table1[ID],Table1[tel4]),"")</f>
        <v/>
      </c>
      <c r="J239" s="38" t="str">
        <f>IF(C239&lt;&gt;"",_xlfn.XLOOKUP(C239,Table1[ID],Table1[tel3]),"")</f>
        <v/>
      </c>
      <c r="K239" s="38" t="str">
        <f>IF(C239&lt;&gt;"",_xlfn.XLOOKUP(C239,Table1[ID],Table1[tel1]),"")</f>
        <v/>
      </c>
      <c r="L239" s="38" t="str">
        <f>IF($C239&lt;&gt;"",_xlfn.XLOOKUP(C239,Table1[ID],Table1[address1]),"")</f>
        <v>111</v>
      </c>
      <c r="M239" s="38" t="str">
        <f>IF($C239&lt;&gt;"",_xlfn.XLOOKUP(C239,Table1[ID],Table1[address2]),"")</f>
        <v>طومانباي</v>
      </c>
      <c r="N239" s="38" t="str">
        <f>IF($C239&lt;&gt;"",_xlfn.XLOOKUP(C239,Table1[ID],Table1[address3]),"")</f>
        <v/>
      </c>
      <c r="O239" s="38" t="str">
        <f>IF($C239&lt;&gt;"",_xlfn.XLOOKUP(C239,Table1[ID],Table1[address4]),"")</f>
        <v>5</v>
      </c>
      <c r="P239" s="38" t="str">
        <f>IF($C239&lt;&gt;"",_xlfn.XLOOKUP(C239,Table1[ID],Table1[address5]),"")</f>
        <v>3</v>
      </c>
      <c r="Q239" s="38" t="str">
        <f>IF($C239&lt;&gt;"",_xlfn.XLOOKUP(C239,Table1[ID],Table1[address7]),"")</f>
        <v>بي تك</v>
      </c>
      <c r="R239" s="38" t="str">
        <f>IF($C239&lt;&gt;"",_xlfn.XLOOKUP(C239,Table1[ID],Table1[address6]),"")</f>
        <v>الزيتون</v>
      </c>
      <c r="S239" s="37">
        <f>IF($C239&lt;&gt;"",_xlfn.XLOOKUP(C239,Table1[ID],Table1[bdate]),"")</f>
        <v>39703</v>
      </c>
      <c r="T239" s="38" t="str">
        <f>IF($C239&lt;&gt;"",_xlfn.XLOOKUP(C239,Table1[ID],Table1[school_job]),"")</f>
        <v/>
      </c>
      <c r="U239" s="38" t="str">
        <f>IF($C239&lt;&gt;"",_xlfn.XLOOKUP(C239,Table1[ID],Table1[con_father]),"")</f>
        <v/>
      </c>
      <c r="V239" s="38" t="str">
        <f>IF($C239&lt;&gt;"",_xlfn.XLOOKUP(C239,Table1[ID],Table1[notes]),"")</f>
        <v/>
      </c>
      <c r="W239" s="41" t="str">
        <f>IF(C239&lt;&gt;"",IF(_xlfn.FLOOR.MATH(C239,100)=0,"غير موزع",_xlfn.XLOOKUP(_xlfn.FLOOR.MATH(C239,100),Classes!$A$1:$A$8,Classes!$B$1:$B$8,"error")),"")</f>
        <v>القديس بولس الرسول</v>
      </c>
    </row>
    <row r="240" spans="1:23" s="1" customFormat="1">
      <c r="A240" s="3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=HYPERLINK("&amp;""""&amp;"https://raw.githubusercontent.com/KyrillosMorgan/preparatory/main/no_pic.jpg"),"")</f>
        <v>=HYPERLINK("https://raw.githubusercontent.com/KyrillosMorgan/preparatory/main/no_pic.jpg</v>
      </c>
      <c r="B240" s="3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/>
      </c>
      <c r="C240" s="38">
        <v>834</v>
      </c>
      <c r="D240" s="38" t="str">
        <f>IF(C240&lt;&gt;"",_xlfn.XLOOKUP(Class!C240,Table1[ID],Table1[fname]),"")</f>
        <v xml:space="preserve">فرانك عصام عصام </v>
      </c>
      <c r="E240" s="37" t="str" cm="1">
        <f t="array" ref="E240">IF((C240&lt;&gt;"")*(COUNTIF(Table2[ID],Class!C240)&lt;&gt;0),INDEX(Attendance_sorted!$A$1:$CV$500,MATCH(Class!C240,Attendance_sorted!$A$1:$A$500),COUNTIF(Table2[ID],Class!C240)+1),"")</f>
        <v/>
      </c>
      <c r="F240" s="38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>0</v>
      </c>
      <c r="G240" s="40" cm="1">
        <f t="array" aca="1" ref="G240" ca="1">IF(C240&lt;&gt;"",IF(F240*100/Table3[حساب الحضور من اخر عدد مرات]&gt;100,1,F240/Table3[حساب الحضور من اخر عدد مرات]),"")</f>
        <v>0</v>
      </c>
      <c r="H240" s="38" t="str">
        <f>IF(C240&lt;&gt;"",_xlfn.XLOOKUP(C240,Table1[ID],Table1[tel2]),"")</f>
        <v>01223805079</v>
      </c>
      <c r="I240" s="38" t="str">
        <f>IF(C240&lt;&gt;"",_xlfn.XLOOKUP(C240,Table1[ID],Table1[tel4]),"")</f>
        <v/>
      </c>
      <c r="J240" s="38" t="str">
        <f>IF(C240&lt;&gt;"",_xlfn.XLOOKUP(C240,Table1[ID],Table1[tel3]),"")</f>
        <v/>
      </c>
      <c r="K240" s="38" t="str">
        <f>IF(C240&lt;&gt;"",_xlfn.XLOOKUP(C240,Table1[ID],Table1[tel1]),"")</f>
        <v/>
      </c>
      <c r="L240" s="38" t="str">
        <f>IF($C240&lt;&gt;"",_xlfn.XLOOKUP(C240,Table1[ID],Table1[address1]),"")</f>
        <v>3</v>
      </c>
      <c r="M240" s="38" t="str">
        <f>IF($C240&lt;&gt;"",_xlfn.XLOOKUP(C240,Table1[ID],Table1[address2]),"")</f>
        <v>السبق</v>
      </c>
      <c r="N240" s="38" t="str">
        <f>IF($C240&lt;&gt;"",_xlfn.XLOOKUP(C240,Table1[ID],Table1[address3]),"")</f>
        <v/>
      </c>
      <c r="O240" s="38" t="str">
        <f>IF($C240&lt;&gt;"",_xlfn.XLOOKUP(C240,Table1[ID],Table1[address4]),"")</f>
        <v>1</v>
      </c>
      <c r="P240" s="38" t="str">
        <f>IF($C240&lt;&gt;"",_xlfn.XLOOKUP(C240,Table1[ID],Table1[address5]),"")</f>
        <v>4</v>
      </c>
      <c r="Q240" s="38" t="str">
        <f>IF($C240&lt;&gt;"",_xlfn.XLOOKUP(C240,Table1[ID],Table1[address7]),"")</f>
        <v/>
      </c>
      <c r="R240" s="38" t="str">
        <f>IF($C240&lt;&gt;"",_xlfn.XLOOKUP(C240,Table1[ID],Table1[address6]),"")</f>
        <v>مصر الجديدة</v>
      </c>
      <c r="S240" s="37">
        <f>IF($C240&lt;&gt;"",_xlfn.XLOOKUP(C240,Table1[ID],Table1[bdate]),"")</f>
        <v>39491</v>
      </c>
      <c r="T240" s="38" t="str">
        <f>IF($C240&lt;&gt;"",_xlfn.XLOOKUP(C240,Table1[ID],Table1[school_job]),"")</f>
        <v/>
      </c>
      <c r="U240" s="38" t="str">
        <f>IF($C240&lt;&gt;"",_xlfn.XLOOKUP(C240,Table1[ID],Table1[con_father]),"")</f>
        <v/>
      </c>
      <c r="V240" s="38" t="str">
        <f>IF($C240&lt;&gt;"",_xlfn.XLOOKUP(C240,Table1[ID],Table1[notes]),"")</f>
        <v/>
      </c>
      <c r="W240" s="41" t="str">
        <f>IF(C240&lt;&gt;"",IF(_xlfn.FLOOR.MATH(C240,100)=0,"غير موزع",_xlfn.XLOOKUP(_xlfn.FLOOR.MATH(C240,100),Classes!$A$1:$A$8,Classes!$B$1:$B$8,"error")),"")</f>
        <v>القديس بولس الرسول</v>
      </c>
    </row>
    <row r="241" spans="1:23" s="1" customFormat="1">
      <c r="A241" s="3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=HYPERLINK("&amp;""""&amp;"https://raw.githubusercontent.com/KyrillosMorgan/preparatory/main/no_pic.jpg"),"")</f>
        <v>=HYPERLINK("https://raw.githubusercontent.com/KyrillosMorgan/preparatory/main/835.jpg",IMAGE("https://raw.githubusercontent.com/KyrillosMorgan/preparatory/main/835.jpg"))</v>
      </c>
      <c r="B241" s="3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>=IMAGE("https://raw.githubusercontent.com/KyrillosMorgan/preparatory/main/fingerprint.jpg")</v>
      </c>
      <c r="C241" s="38">
        <v>835</v>
      </c>
      <c r="D241" s="38" t="str">
        <f>IF(C241&lt;&gt;"",_xlfn.XLOOKUP(Class!C241,Table1[ID],Table1[fname]),"")</f>
        <v xml:space="preserve">كارل مينا عادل </v>
      </c>
      <c r="E241" s="37" cm="1">
        <f t="array" ref="E241">IF((C241&lt;&gt;"")*(COUNTIF(Table2[ID],Class!C241)&lt;&gt;0),INDEX(Attendance_sorted!$A$1:$CV$500,MATCH(Class!C241,Attendance_sorted!$A$1:$A$500),COUNTIF(Table2[ID],Class!C241)+1),"")</f>
        <v>45324</v>
      </c>
      <c r="F241" s="38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>1</v>
      </c>
      <c r="G241" s="40" cm="1">
        <f t="array" aca="1" ref="G241" ca="1">IF(C241&lt;&gt;"",IF(F241*100/Table3[حساب الحضور من اخر عدد مرات]&gt;100,1,F241/Table3[حساب الحضور من اخر عدد مرات]),"")</f>
        <v>0.1111111111111111</v>
      </c>
      <c r="H241" s="38" t="str">
        <f>IF(C241&lt;&gt;"",_xlfn.XLOOKUP(C241,Table1[ID],Table1[tel2]),"")</f>
        <v>01228021860</v>
      </c>
      <c r="I241" s="38" t="str">
        <f>IF(C241&lt;&gt;"",_xlfn.XLOOKUP(C241,Table1[ID],Table1[tel4]),"")</f>
        <v>01286457007</v>
      </c>
      <c r="J241" s="38" t="str">
        <f>IF(C241&lt;&gt;"",_xlfn.XLOOKUP(C241,Table1[ID],Table1[tel3]),"")</f>
        <v>01226358748</v>
      </c>
      <c r="K241" s="38" t="str">
        <f>IF(C241&lt;&gt;"",_xlfn.XLOOKUP(C241,Table1[ID],Table1[tel1]),"")</f>
        <v/>
      </c>
      <c r="L241" s="38" t="str">
        <f>IF($C241&lt;&gt;"",_xlfn.XLOOKUP(C241,Table1[ID],Table1[address1]),"")</f>
        <v>16</v>
      </c>
      <c r="M241" s="38" t="str">
        <f>IF($C241&lt;&gt;"",_xlfn.XLOOKUP(C241,Table1[ID],Table1[address2]),"")</f>
        <v>اسعد</v>
      </c>
      <c r="N241" s="38" t="str">
        <f>IF($C241&lt;&gt;"",_xlfn.XLOOKUP(C241,Table1[ID],Table1[address3]),"")</f>
        <v/>
      </c>
      <c r="O241" s="38" t="str">
        <f>IF($C241&lt;&gt;"",_xlfn.XLOOKUP(C241,Table1[ID],Table1[address4]),"")</f>
        <v>1</v>
      </c>
      <c r="P241" s="38" t="str">
        <f>IF($C241&lt;&gt;"",_xlfn.XLOOKUP(C241,Table1[ID],Table1[address5]),"")</f>
        <v/>
      </c>
      <c r="Q241" s="38" t="str">
        <f>IF($C241&lt;&gt;"",_xlfn.XLOOKUP(C241,Table1[ID],Table1[address7]),"")</f>
        <v/>
      </c>
      <c r="R241" s="38" t="str">
        <f>IF($C241&lt;&gt;"",_xlfn.XLOOKUP(C241,Table1[ID],Table1[address6]),"")</f>
        <v>الزيتون</v>
      </c>
      <c r="S241" s="37">
        <f>IF($C241&lt;&gt;"",_xlfn.XLOOKUP(C241,Table1[ID],Table1[bdate]),"")</f>
        <v>39625</v>
      </c>
      <c r="T241" s="38" t="str">
        <f>IF($C241&lt;&gt;"",_xlfn.XLOOKUP(C241,Table1[ID],Table1[school_job]),"")</f>
        <v>المعارف الحديثة لغات</v>
      </c>
      <c r="U241" s="38" t="str">
        <f>IF($C241&lt;&gt;"",_xlfn.XLOOKUP(C241,Table1[ID],Table1[con_father]),"")</f>
        <v>ابونا بيشوي</v>
      </c>
      <c r="V241" s="38" t="str">
        <f>IF($C241&lt;&gt;"",_xlfn.XLOOKUP(C241,Table1[ID],Table1[notes]),"")</f>
        <v/>
      </c>
      <c r="W241" s="41" t="str">
        <f>IF(C241&lt;&gt;"",IF(_xlfn.FLOOR.MATH(C241,100)=0,"غير موزع",_xlfn.XLOOKUP(_xlfn.FLOOR.MATH(C241,100),Classes!$A$1:$A$8,Classes!$B$1:$B$8,"error")),"")</f>
        <v>القديس بولس الرسول</v>
      </c>
    </row>
    <row r="242" spans="1:23" s="1" customFormat="1">
      <c r="A242" s="3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=HYPERLINK("&amp;""""&amp;"https://raw.githubusercontent.com/KyrillosMorgan/preparatory/main/no_pic.jpg"),"")</f>
        <v>=HYPERLINK("https://raw.githubusercontent.com/KyrillosMorgan/preparatory/main/836.jpg",IMAGE("https://raw.githubusercontent.com/KyrillosMorgan/preparatory/main/836.jpg"))</v>
      </c>
      <c r="B242" s="3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>=IMAGE("https://raw.githubusercontent.com/KyrillosMorgan/preparatory/main/fingerprint.jpg")</v>
      </c>
      <c r="C242" s="38">
        <v>836</v>
      </c>
      <c r="D242" s="38" t="str">
        <f>IF(C242&lt;&gt;"",_xlfn.XLOOKUP(Class!C242,Table1[ID],Table1[fname]),"")</f>
        <v xml:space="preserve">كيرلس رفعت فرنساوي </v>
      </c>
      <c r="E242" s="37" cm="1">
        <f t="array" ref="E242">IF((C242&lt;&gt;"")*(COUNTIF(Table2[ID],Class!C242)&lt;&gt;0),INDEX(Attendance_sorted!$A$1:$CV$500,MATCH(Class!C242,Attendance_sorted!$A$1:$A$500),COUNTIF(Table2[ID],Class!C242)+1),"")</f>
        <v>45345</v>
      </c>
      <c r="F242" s="38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>4</v>
      </c>
      <c r="G242" s="40" cm="1">
        <f t="array" aca="1" ref="G242" ca="1">IF(C242&lt;&gt;"",IF(F242*100/Table3[حساب الحضور من اخر عدد مرات]&gt;100,1,F242/Table3[حساب الحضور من اخر عدد مرات]),"")</f>
        <v>0.44444444444444442</v>
      </c>
      <c r="H242" s="38" t="str">
        <f>IF(C242&lt;&gt;"",_xlfn.XLOOKUP(C242,Table1[ID],Table1[tel2]),"")</f>
        <v>01558880552</v>
      </c>
      <c r="I242" s="38" t="str">
        <f>IF(C242&lt;&gt;"",_xlfn.XLOOKUP(C242,Table1[ID],Table1[tel4]),"")</f>
        <v/>
      </c>
      <c r="J242" s="38" t="str">
        <f>IF(C242&lt;&gt;"",_xlfn.XLOOKUP(C242,Table1[ID],Table1[tel3]),"")</f>
        <v/>
      </c>
      <c r="K242" s="38" t="str">
        <f>IF(C242&lt;&gt;"",_xlfn.XLOOKUP(C242,Table1[ID],Table1[tel1]),"")</f>
        <v>01558880552</v>
      </c>
      <c r="L242" s="38" t="str">
        <f>IF($C242&lt;&gt;"",_xlfn.XLOOKUP(C242,Table1[ID],Table1[address1]),"")</f>
        <v>111</v>
      </c>
      <c r="M242" s="38" t="str">
        <f>IF($C242&lt;&gt;"",_xlfn.XLOOKUP(C242,Table1[ID],Table1[address2]),"")</f>
        <v>طومانباي</v>
      </c>
      <c r="N242" s="38" t="str">
        <f>IF($C242&lt;&gt;"",_xlfn.XLOOKUP(C242,Table1[ID],Table1[address3]),"")</f>
        <v/>
      </c>
      <c r="O242" s="38" t="str">
        <f>IF($C242&lt;&gt;"",_xlfn.XLOOKUP(C242,Table1[ID],Table1[address4]),"")</f>
        <v>3</v>
      </c>
      <c r="P242" s="38" t="str">
        <f>IF($C242&lt;&gt;"",_xlfn.XLOOKUP(C242,Table1[ID],Table1[address5]),"")</f>
        <v>4</v>
      </c>
      <c r="Q242" s="38" t="str">
        <f>IF($C242&lt;&gt;"",_xlfn.XLOOKUP(C242,Table1[ID],Table1[address7]),"")</f>
        <v>بي تك</v>
      </c>
      <c r="R242" s="38" t="str">
        <f>IF($C242&lt;&gt;"",_xlfn.XLOOKUP(C242,Table1[ID],Table1[address6]),"")</f>
        <v>الزيتون</v>
      </c>
      <c r="S242" s="37">
        <f>IF($C242&lt;&gt;"",_xlfn.XLOOKUP(C242,Table1[ID],Table1[bdate]),"")</f>
        <v>39824</v>
      </c>
      <c r="T242" s="38" t="str">
        <f>IF($C242&lt;&gt;"",_xlfn.XLOOKUP(C242,Table1[ID],Table1[school_job]),"")</f>
        <v>المعارف الليث</v>
      </c>
      <c r="U242" s="38" t="str">
        <f>IF($C242&lt;&gt;"",_xlfn.XLOOKUP(C242,Table1[ID],Table1[con_father]),"")</f>
        <v>ابونا كيرلس</v>
      </c>
      <c r="V242" s="38" t="str">
        <f>IF($C242&lt;&gt;"",_xlfn.XLOOKUP(C242,Table1[ID],Table1[notes]),"")</f>
        <v/>
      </c>
      <c r="W242" s="41" t="str">
        <f>IF(C242&lt;&gt;"",IF(_xlfn.FLOOR.MATH(C242,100)=0,"غير موزع",_xlfn.XLOOKUP(_xlfn.FLOOR.MATH(C242,100),Classes!$A$1:$A$8,Classes!$B$1:$B$8,"error")),"")</f>
        <v>القديس بولس الرسول</v>
      </c>
    </row>
    <row r="243" spans="1:23" s="1" customFormat="1">
      <c r="A243" s="3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=HYPERLINK("&amp;""""&amp;"https://raw.githubusercontent.com/KyrillosMorgan/preparatory/main/no_pic.jpg"),"")</f>
        <v>=HYPERLINK("https://raw.githubusercontent.com/KyrillosMorgan/preparatory/main/no_pic.jpg</v>
      </c>
      <c r="B243" s="3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/>
      </c>
      <c r="C243" s="38">
        <v>837</v>
      </c>
      <c r="D243" s="38" t="str">
        <f>IF(C243&lt;&gt;"",_xlfn.XLOOKUP(Class!C243,Table1[ID],Table1[fname]),"")</f>
        <v xml:space="preserve">كيرلس عزت ظريف </v>
      </c>
      <c r="E243" s="37" t="str" cm="1">
        <f t="array" ref="E243">IF((C243&lt;&gt;"")*(COUNTIF(Table2[ID],Class!C243)&lt;&gt;0),INDEX(Attendance_sorted!$A$1:$CV$500,MATCH(Class!C243,Attendance_sorted!$A$1:$A$500),COUNTIF(Table2[ID],Class!C243)+1),"")</f>
        <v/>
      </c>
      <c r="F243" s="38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>0</v>
      </c>
      <c r="G243" s="40" cm="1">
        <f t="array" aca="1" ref="G243" ca="1">IF(C243&lt;&gt;"",IF(F243*100/Table3[حساب الحضور من اخر عدد مرات]&gt;100,1,F243/Table3[حساب الحضور من اخر عدد مرات]),"")</f>
        <v>0</v>
      </c>
      <c r="H243" s="38" t="str">
        <f>IF(C243&lt;&gt;"",_xlfn.XLOOKUP(C243,Table1[ID],Table1[tel2]),"")</f>
        <v>01552911294</v>
      </c>
      <c r="I243" s="38" t="str">
        <f>IF(C243&lt;&gt;"",_xlfn.XLOOKUP(C243,Table1[ID],Table1[tel4]),"")</f>
        <v/>
      </c>
      <c r="J243" s="38" t="str">
        <f>IF(C243&lt;&gt;"",_xlfn.XLOOKUP(C243,Table1[ID],Table1[tel3]),"")</f>
        <v/>
      </c>
      <c r="K243" s="38" t="str">
        <f>IF(C243&lt;&gt;"",_xlfn.XLOOKUP(C243,Table1[ID],Table1[tel1]),"")</f>
        <v/>
      </c>
      <c r="L243" s="38" t="str">
        <f>IF($C243&lt;&gt;"",_xlfn.XLOOKUP(C243,Table1[ID],Table1[address1]),"")</f>
        <v>8</v>
      </c>
      <c r="M243" s="38" t="str">
        <f>IF($C243&lt;&gt;"",_xlfn.XLOOKUP(C243,Table1[ID],Table1[address2]),"")</f>
        <v>محمد فريد</v>
      </c>
      <c r="N243" s="38" t="str">
        <f>IF($C243&lt;&gt;"",_xlfn.XLOOKUP(C243,Table1[ID],Table1[address3]),"")</f>
        <v>سليم الاول</v>
      </c>
      <c r="O243" s="38" t="str">
        <f>IF($C243&lt;&gt;"",_xlfn.XLOOKUP(C243,Table1[ID],Table1[address4]),"")</f>
        <v/>
      </c>
      <c r="P243" s="38" t="str">
        <f>IF($C243&lt;&gt;"",_xlfn.XLOOKUP(C243,Table1[ID],Table1[address5]),"")</f>
        <v/>
      </c>
      <c r="Q243" s="38" t="str">
        <f>IF($C243&lt;&gt;"",_xlfn.XLOOKUP(C243,Table1[ID],Table1[address7]),"")</f>
        <v>جزارة المعلم</v>
      </c>
      <c r="R243" s="38" t="str">
        <f>IF($C243&lt;&gt;"",_xlfn.XLOOKUP(C243,Table1[ID],Table1[address6]),"")</f>
        <v>الزيتون</v>
      </c>
      <c r="S243" s="37">
        <f>IF($C243&lt;&gt;"",_xlfn.XLOOKUP(C243,Table1[ID],Table1[bdate]),"")</f>
        <v>39658</v>
      </c>
      <c r="T243" s="38" t="str">
        <f>IF($C243&lt;&gt;"",_xlfn.XLOOKUP(C243,Table1[ID],Table1[school_job]),"")</f>
        <v/>
      </c>
      <c r="U243" s="38" t="str">
        <f>IF($C243&lt;&gt;"",_xlfn.XLOOKUP(C243,Table1[ID],Table1[con_father]),"")</f>
        <v/>
      </c>
      <c r="V243" s="38" t="str">
        <f>IF($C243&lt;&gt;"",_xlfn.XLOOKUP(C243,Table1[ID],Table1[notes]),"")</f>
        <v/>
      </c>
      <c r="W243" s="41" t="str">
        <f>IF(C243&lt;&gt;"",IF(_xlfn.FLOOR.MATH(C243,100)=0,"غير موزع",_xlfn.XLOOKUP(_xlfn.FLOOR.MATH(C243,100),Classes!$A$1:$A$8,Classes!$B$1:$B$8,"error")),"")</f>
        <v>القديس بولس الرسول</v>
      </c>
    </row>
    <row r="244" spans="1:23" s="1" customFormat="1">
      <c r="A244" s="3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=HYPERLINK("&amp;""""&amp;"https://raw.githubusercontent.com/KyrillosMorgan/preparatory/main/no_pic.jpg"),"")</f>
        <v>=HYPERLINK("https://raw.githubusercontent.com/KyrillosMorgan/preparatory/main/838.jpg",IMAGE("https://raw.githubusercontent.com/KyrillosMorgan/preparatory/main/838.jpg"))</v>
      </c>
      <c r="B244" s="3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>=IMAGE("https://raw.githubusercontent.com/KyrillosMorgan/preparatory/main/fingerprint.jpg")</v>
      </c>
      <c r="C244" s="38">
        <v>838</v>
      </c>
      <c r="D244" s="38" t="str">
        <f>IF(C244&lt;&gt;"",_xlfn.XLOOKUP(Class!C244,Table1[ID],Table1[fname]),"")</f>
        <v>كيرلس عوني رافت</v>
      </c>
      <c r="E244" s="37" cm="1">
        <f t="array" ref="E244">IF((C244&lt;&gt;"")*(COUNTIF(Table2[ID],Class!C244)&lt;&gt;0),INDEX(Attendance_sorted!$A$1:$CV$500,MATCH(Class!C244,Attendance_sorted!$A$1:$A$500),COUNTIF(Table2[ID],Class!C244)+1),"")</f>
        <v>45331</v>
      </c>
      <c r="F244" s="38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>3</v>
      </c>
      <c r="G244" s="40" cm="1">
        <f t="array" aca="1" ref="G244" ca="1">IF(C244&lt;&gt;"",IF(F244*100/Table3[حساب الحضور من اخر عدد مرات]&gt;100,1,F244/Table3[حساب الحضور من اخر عدد مرات]),"")</f>
        <v>0.33333333333333331</v>
      </c>
      <c r="H244" s="38" t="str">
        <f>IF(C244&lt;&gt;"",_xlfn.XLOOKUP(C244,Table1[ID],Table1[tel2]),"")</f>
        <v>01220072419</v>
      </c>
      <c r="I244" s="38" t="str">
        <f>IF(C244&lt;&gt;"",_xlfn.XLOOKUP(C244,Table1[ID],Table1[tel4]),"")</f>
        <v/>
      </c>
      <c r="J244" s="38" t="str">
        <f>IF(C244&lt;&gt;"",_xlfn.XLOOKUP(C244,Table1[ID],Table1[tel3]),"")</f>
        <v>01220859730</v>
      </c>
      <c r="K244" s="38" t="str">
        <f>IF(C244&lt;&gt;"",_xlfn.XLOOKUP(C244,Table1[ID],Table1[tel1]),"")</f>
        <v/>
      </c>
      <c r="L244" s="38" t="str">
        <f>IF($C244&lt;&gt;"",_xlfn.XLOOKUP(C244,Table1[ID],Table1[address1]),"")</f>
        <v>8</v>
      </c>
      <c r="M244" s="38" t="str">
        <f>IF($C244&lt;&gt;"",_xlfn.XLOOKUP(C244,Table1[ID],Table1[address2]),"")</f>
        <v>عسكر</v>
      </c>
      <c r="N244" s="38" t="str">
        <f>IF($C244&lt;&gt;"",_xlfn.XLOOKUP(C244,Table1[ID],Table1[address3]),"")</f>
        <v>طومانباي</v>
      </c>
      <c r="O244" s="38" t="str">
        <f>IF($C244&lt;&gt;"",_xlfn.XLOOKUP(C244,Table1[ID],Table1[address4]),"")</f>
        <v>4</v>
      </c>
      <c r="P244" s="38" t="str">
        <f>IF($C244&lt;&gt;"",_xlfn.XLOOKUP(C244,Table1[ID],Table1[address5]),"")</f>
        <v>4</v>
      </c>
      <c r="Q244" s="38" t="str">
        <f>IF($C244&lt;&gt;"",_xlfn.XLOOKUP(C244,Table1[ID],Table1[address7]),"")</f>
        <v/>
      </c>
      <c r="R244" s="38" t="str">
        <f>IF($C244&lt;&gt;"",_xlfn.XLOOKUP(C244,Table1[ID],Table1[address6]),"")</f>
        <v>الزيتون</v>
      </c>
      <c r="S244" s="37">
        <f>IF($C244&lt;&gt;"",_xlfn.XLOOKUP(C244,Table1[ID],Table1[bdate]),"")</f>
        <v>40065</v>
      </c>
      <c r="T244" s="38" t="str">
        <f>IF($C244&lt;&gt;"",_xlfn.XLOOKUP(C244,Table1[ID],Table1[school_job]),"")</f>
        <v>الطبري روكسي</v>
      </c>
      <c r="U244" s="38" t="str">
        <f>IF($C244&lt;&gt;"",_xlfn.XLOOKUP(C244,Table1[ID],Table1[con_father]),"")</f>
        <v>ابونا كيرلس</v>
      </c>
      <c r="V244" s="38" t="str">
        <f>IF($C244&lt;&gt;"",_xlfn.XLOOKUP(C244,Table1[ID],Table1[notes]),"")</f>
        <v/>
      </c>
      <c r="W244" s="41" t="str">
        <f>IF(C244&lt;&gt;"",IF(_xlfn.FLOOR.MATH(C244,100)=0,"غير موزع",_xlfn.XLOOKUP(_xlfn.FLOOR.MATH(C244,100),Classes!$A$1:$A$8,Classes!$B$1:$B$8,"error")),"")</f>
        <v>القديس بولس الرسول</v>
      </c>
    </row>
    <row r="245" spans="1:23" s="1" customFormat="1">
      <c r="A245" s="3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=HYPERLINK("&amp;""""&amp;"https://raw.githubusercontent.com/KyrillosMorgan/preparatory/main/no_pic.jpg"),"")</f>
        <v>=HYPERLINK("https://raw.githubusercontent.com/KyrillosMorgan/preparatory/main/839.jpg",IMAGE("https://raw.githubusercontent.com/KyrillosMorgan/preparatory/main/839.jpg"))</v>
      </c>
      <c r="B245" s="3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>=IMAGE("https://raw.githubusercontent.com/KyrillosMorgan/preparatory/main/fingerprint.jpg")</v>
      </c>
      <c r="C245" s="38">
        <v>839</v>
      </c>
      <c r="D245" s="38" t="str">
        <f>IF(C245&lt;&gt;"",_xlfn.XLOOKUP(Class!C245,Table1[ID],Table1[fname]),"")</f>
        <v xml:space="preserve">كيرلس كمال كامل </v>
      </c>
      <c r="E245" s="37" cm="1">
        <f t="array" ref="E245">IF((C245&lt;&gt;"")*(COUNTIF(Table2[ID],Class!C245)&lt;&gt;0),INDEX(Attendance_sorted!$A$1:$CV$500,MATCH(Class!C245,Attendance_sorted!$A$1:$A$500),COUNTIF(Table2[ID],Class!C245)+1),"")</f>
        <v>45317</v>
      </c>
      <c r="F245" s="38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>1</v>
      </c>
      <c r="G245" s="40" cm="1">
        <f t="array" aca="1" ref="G245" ca="1">IF(C245&lt;&gt;"",IF(F245*100/Table3[حساب الحضور من اخر عدد مرات]&gt;100,1,F245/Table3[حساب الحضور من اخر عدد مرات]),"")</f>
        <v>0.1111111111111111</v>
      </c>
      <c r="H245" s="38" t="str">
        <f>IF(C245&lt;&gt;"",_xlfn.XLOOKUP(C245,Table1[ID],Table1[tel2]),"")</f>
        <v>01204481885</v>
      </c>
      <c r="I245" s="38" t="str">
        <f>IF(C245&lt;&gt;"",_xlfn.XLOOKUP(C245,Table1[ID],Table1[tel4]),"")</f>
        <v/>
      </c>
      <c r="J245" s="38" t="str">
        <f>IF(C245&lt;&gt;"",_xlfn.XLOOKUP(C245,Table1[ID],Table1[tel3]),"")</f>
        <v/>
      </c>
      <c r="K245" s="38" t="str">
        <f>IF(C245&lt;&gt;"",_xlfn.XLOOKUP(C245,Table1[ID],Table1[tel1]),"")</f>
        <v/>
      </c>
      <c r="L245" s="38" t="str">
        <f>IF($C245&lt;&gt;"",_xlfn.XLOOKUP(C245,Table1[ID],Table1[address1]),"")</f>
        <v>4</v>
      </c>
      <c r="M245" s="38" t="str">
        <f>IF($C245&lt;&gt;"",_xlfn.XLOOKUP(C245,Table1[ID],Table1[address2]),"")</f>
        <v>الليث</v>
      </c>
      <c r="N245" s="38" t="str">
        <f>IF($C245&lt;&gt;"",_xlfn.XLOOKUP(C245,Table1[ID],Table1[address3]),"")</f>
        <v>طومانباي</v>
      </c>
      <c r="O245" s="38" t="str">
        <f>IF($C245&lt;&gt;"",_xlfn.XLOOKUP(C245,Table1[ID],Table1[address4]),"")</f>
        <v>11</v>
      </c>
      <c r="P245" s="38" t="str">
        <f>IF($C245&lt;&gt;"",_xlfn.XLOOKUP(C245,Table1[ID],Table1[address5]),"")</f>
        <v>31</v>
      </c>
      <c r="Q245" s="38" t="str">
        <f>IF($C245&lt;&gt;"",_xlfn.XLOOKUP(C245,Table1[ID],Table1[address7]),"")</f>
        <v>صيدلية الليث</v>
      </c>
      <c r="R245" s="38" t="str">
        <f>IF($C245&lt;&gt;"",_xlfn.XLOOKUP(C245,Table1[ID],Table1[address6]),"")</f>
        <v>الزيتون</v>
      </c>
      <c r="S245" s="37">
        <f>IF($C245&lt;&gt;"",_xlfn.XLOOKUP(C245,Table1[ID],Table1[bdate]),"")</f>
        <v>39739</v>
      </c>
      <c r="T245" s="38" t="str">
        <f>IF($C245&lt;&gt;"",_xlfn.XLOOKUP(C245,Table1[ID],Table1[school_job]),"")</f>
        <v>المعارف الحديثة</v>
      </c>
      <c r="U245" s="38" t="str">
        <f>IF($C245&lt;&gt;"",_xlfn.XLOOKUP(C245,Table1[ID],Table1[con_father]),"")</f>
        <v>ابونا كيرلس</v>
      </c>
      <c r="V245" s="38" t="str">
        <f>IF($C245&lt;&gt;"",_xlfn.XLOOKUP(C245,Table1[ID],Table1[notes]),"")</f>
        <v/>
      </c>
      <c r="W245" s="41" t="str">
        <f>IF(C245&lt;&gt;"",IF(_xlfn.FLOOR.MATH(C245,100)=0,"غير موزع",_xlfn.XLOOKUP(_xlfn.FLOOR.MATH(C245,100),Classes!$A$1:$A$8,Classes!$B$1:$B$8,"error")),"")</f>
        <v>القديس بولس الرسول</v>
      </c>
    </row>
    <row r="246" spans="1:23" s="1" customFormat="1">
      <c r="A246" s="3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=HYPERLINK("&amp;""""&amp;"https://raw.githubusercontent.com/KyrillosMorgan/preparatory/main/no_pic.jpg"),"")</f>
        <v>=HYPERLINK("https://raw.githubusercontent.com/KyrillosMorgan/preparatory/main/840.jpg",IMAGE("https://raw.githubusercontent.com/KyrillosMorgan/preparatory/main/840.jpg"))</v>
      </c>
      <c r="B246" s="3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>=IMAGE("https://raw.githubusercontent.com/KyrillosMorgan/preparatory/main/fingerprint.jpg")</v>
      </c>
      <c r="C246" s="38">
        <v>840</v>
      </c>
      <c r="D246" s="38" t="str">
        <f>IF(C246&lt;&gt;"",_xlfn.XLOOKUP(Class!C246,Table1[ID],Table1[fname]),"")</f>
        <v xml:space="preserve">كيرلس كمال ماهر </v>
      </c>
      <c r="E246" s="37" cm="1">
        <f t="array" ref="E246">IF((C246&lt;&gt;"")*(COUNTIF(Table2[ID],Class!C246)&lt;&gt;0),INDEX(Attendance_sorted!$A$1:$CV$500,MATCH(Class!C246,Attendance_sorted!$A$1:$A$500),COUNTIF(Table2[ID],Class!C246)+1),"")</f>
        <v>45324</v>
      </c>
      <c r="F246" s="38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>1</v>
      </c>
      <c r="G246" s="40" cm="1">
        <f t="array" aca="1" ref="G246" ca="1">IF(C246&lt;&gt;"",IF(F246*100/Table3[حساب الحضور من اخر عدد مرات]&gt;100,1,F246/Table3[حساب الحضور من اخر عدد مرات]),"")</f>
        <v>0.1111111111111111</v>
      </c>
      <c r="H246" s="38" t="str">
        <f>IF(C246&lt;&gt;"",_xlfn.XLOOKUP(C246,Table1[ID],Table1[tel2]),"")</f>
        <v>01012515382</v>
      </c>
      <c r="I246" s="38" t="str">
        <f>IF(C246&lt;&gt;"",_xlfn.XLOOKUP(C246,Table1[ID],Table1[tel4]),"")</f>
        <v>01222532211</v>
      </c>
      <c r="J246" s="38" t="str">
        <f>IF(C246&lt;&gt;"",_xlfn.XLOOKUP(C246,Table1[ID],Table1[tel3]),"")</f>
        <v>01004238014</v>
      </c>
      <c r="K246" s="38" t="str">
        <f>IF(C246&lt;&gt;"",_xlfn.XLOOKUP(C246,Table1[ID],Table1[tel1]),"")</f>
        <v/>
      </c>
      <c r="L246" s="38" t="str">
        <f>IF($C246&lt;&gt;"",_xlfn.XLOOKUP(C246,Table1[ID],Table1[address1]),"")</f>
        <v>144</v>
      </c>
      <c r="M246" s="38" t="str">
        <f>IF($C246&lt;&gt;"",_xlfn.XLOOKUP(C246,Table1[ID],Table1[address2]),"")</f>
        <v>طومانباي</v>
      </c>
      <c r="N246" s="38" t="str">
        <f>IF($C246&lt;&gt;"",_xlfn.XLOOKUP(C246,Table1[ID],Table1[address3]),"")</f>
        <v/>
      </c>
      <c r="O246" s="38" t="str">
        <f>IF($C246&lt;&gt;"",_xlfn.XLOOKUP(C246,Table1[ID],Table1[address4]),"")</f>
        <v>7</v>
      </c>
      <c r="P246" s="38" t="str">
        <f>IF($C246&lt;&gt;"",_xlfn.XLOOKUP(C246,Table1[ID],Table1[address5]),"")</f>
        <v>20</v>
      </c>
      <c r="Q246" s="38" t="str">
        <f>IF($C246&lt;&gt;"",_xlfn.XLOOKUP(C246,Table1[ID],Table1[address7]),"")</f>
        <v>معرض ميراث للاثاث</v>
      </c>
      <c r="R246" s="38" t="str">
        <f>IF($C246&lt;&gt;"",_xlfn.XLOOKUP(C246,Table1[ID],Table1[address6]),"")</f>
        <v>الزيتون</v>
      </c>
      <c r="S246" s="37">
        <f>IF($C246&lt;&gt;"",_xlfn.XLOOKUP(C246,Table1[ID],Table1[bdate]),"")</f>
        <v>39844</v>
      </c>
      <c r="T246" s="38" t="str">
        <f>IF($C246&lt;&gt;"",_xlfn.XLOOKUP(C246,Table1[ID],Table1[school_job]),"")</f>
        <v>المعارف الخاصة الليث</v>
      </c>
      <c r="U246" s="38" t="str">
        <f>IF($C246&lt;&gt;"",_xlfn.XLOOKUP(C246,Table1[ID],Table1[con_father]),"")</f>
        <v>ابونا بيشوي</v>
      </c>
      <c r="V246" s="38" t="str">
        <f>IF($C246&lt;&gt;"",_xlfn.XLOOKUP(C246,Table1[ID],Table1[notes]),"")</f>
        <v/>
      </c>
      <c r="W246" s="41" t="str">
        <f>IF(C246&lt;&gt;"",IF(_xlfn.FLOOR.MATH(C246,100)=0,"غير موزع",_xlfn.XLOOKUP(_xlfn.FLOOR.MATH(C246,100),Classes!$A$1:$A$8,Classes!$B$1:$B$8,"error")),"")</f>
        <v>القديس بولس الرسول</v>
      </c>
    </row>
    <row r="247" spans="1:23" s="1" customFormat="1">
      <c r="A247" s="3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=HYPERLINK("&amp;""""&amp;"https://raw.githubusercontent.com/KyrillosMorgan/preparatory/main/no_pic.jpg"),"")</f>
        <v>=HYPERLINK("https://raw.githubusercontent.com/KyrillosMorgan/preparatory/main/no_pic.jpg</v>
      </c>
      <c r="B247" s="3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/>
      </c>
      <c r="C247" s="38">
        <v>841</v>
      </c>
      <c r="D247" s="38" t="str">
        <f>IF(C247&lt;&gt;"",_xlfn.XLOOKUP(Class!C247,Table1[ID],Table1[fname]),"")</f>
        <v xml:space="preserve">كيرلس مينا محب </v>
      </c>
      <c r="E247" s="37" t="str" cm="1">
        <f t="array" ref="E247">IF((C247&lt;&gt;"")*(COUNTIF(Table2[ID],Class!C247)&lt;&gt;0),INDEX(Attendance_sorted!$A$1:$CV$500,MATCH(Class!C247,Attendance_sorted!$A$1:$A$500),COUNTIF(Table2[ID],Class!C247)+1),"")</f>
        <v/>
      </c>
      <c r="F247" s="38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>0</v>
      </c>
      <c r="G247" s="40" cm="1">
        <f t="array" aca="1" ref="G247" ca="1">IF(C247&lt;&gt;"",IF(F247*100/Table3[حساب الحضور من اخر عدد مرات]&gt;100,1,F247/Table3[حساب الحضور من اخر عدد مرات]),"")</f>
        <v>0</v>
      </c>
      <c r="H247" s="38" t="str">
        <f>IF(C247&lt;&gt;"",_xlfn.XLOOKUP(C247,Table1[ID],Table1[tel2]),"")</f>
        <v>01211901930</v>
      </c>
      <c r="I247" s="38" t="str">
        <f>IF(C247&lt;&gt;"",_xlfn.XLOOKUP(C247,Table1[ID],Table1[tel4]),"")</f>
        <v/>
      </c>
      <c r="J247" s="38" t="str">
        <f>IF(C247&lt;&gt;"",_xlfn.XLOOKUP(C247,Table1[ID],Table1[tel3]),"")</f>
        <v/>
      </c>
      <c r="K247" s="38" t="str">
        <f>IF(C247&lt;&gt;"",_xlfn.XLOOKUP(C247,Table1[ID],Table1[tel1]),"")</f>
        <v/>
      </c>
      <c r="L247" s="38" t="str">
        <f>IF($C247&lt;&gt;"",_xlfn.XLOOKUP(C247,Table1[ID],Table1[address1]),"")</f>
        <v>3</v>
      </c>
      <c r="M247" s="38" t="str">
        <f>IF($C247&lt;&gt;"",_xlfn.XLOOKUP(C247,Table1[ID],Table1[address2]),"")</f>
        <v>محمود سالم</v>
      </c>
      <c r="N247" s="38" t="str">
        <f>IF($C247&lt;&gt;"",_xlfn.XLOOKUP(C247,Table1[ID],Table1[address3]),"")</f>
        <v/>
      </c>
      <c r="O247" s="38" t="str">
        <f>IF($C247&lt;&gt;"",_xlfn.XLOOKUP(C247,Table1[ID],Table1[address4]),"")</f>
        <v/>
      </c>
      <c r="P247" s="38" t="str">
        <f>IF($C247&lt;&gt;"",_xlfn.XLOOKUP(C247,Table1[ID],Table1[address5]),"")</f>
        <v/>
      </c>
      <c r="Q247" s="38" t="str">
        <f>IF($C247&lt;&gt;"",_xlfn.XLOOKUP(C247,Table1[ID],Table1[address7]),"")</f>
        <v>صيدلية ميشيل</v>
      </c>
      <c r="R247" s="38" t="str">
        <f>IF($C247&lt;&gt;"",_xlfn.XLOOKUP(C247,Table1[ID],Table1[address6]),"")</f>
        <v>الزيتون</v>
      </c>
      <c r="S247" s="37">
        <f>IF($C247&lt;&gt;"",_xlfn.XLOOKUP(C247,Table1[ID],Table1[bdate]),"")</f>
        <v>40170</v>
      </c>
      <c r="T247" s="38" t="str">
        <f>IF($C247&lt;&gt;"",_xlfn.XLOOKUP(C247,Table1[ID],Table1[school_job]),"")</f>
        <v/>
      </c>
      <c r="U247" s="38" t="str">
        <f>IF($C247&lt;&gt;"",_xlfn.XLOOKUP(C247,Table1[ID],Table1[con_father]),"")</f>
        <v/>
      </c>
      <c r="V247" s="38" t="str">
        <f>IF($C247&lt;&gt;"",_xlfn.XLOOKUP(C247,Table1[ID],Table1[notes]),"")</f>
        <v/>
      </c>
      <c r="W247" s="41" t="str">
        <f>IF(C247&lt;&gt;"",IF(_xlfn.FLOOR.MATH(C247,100)=0,"غير موزع",_xlfn.XLOOKUP(_xlfn.FLOOR.MATH(C247,100),Classes!$A$1:$A$8,Classes!$B$1:$B$8,"error")),"")</f>
        <v>القديس بولس الرسول</v>
      </c>
    </row>
    <row r="248" spans="1:23" s="1" customFormat="1">
      <c r="A248" s="3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=HYPERLINK("&amp;""""&amp;"https://raw.githubusercontent.com/KyrillosMorgan/preparatory/main/no_pic.jpg"),"")</f>
        <v>=HYPERLINK("https://raw.githubusercontent.com/KyrillosMorgan/preparatory/main/842.jpg",IMAGE("https://raw.githubusercontent.com/KyrillosMorgan/preparatory/main/842.jpg"))</v>
      </c>
      <c r="B248" s="3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>=IMAGE("https://raw.githubusercontent.com/KyrillosMorgan/preparatory/main/fingerprint.jpg")</v>
      </c>
      <c r="C248" s="38">
        <v>842</v>
      </c>
      <c r="D248" s="38" t="str">
        <f>IF(C248&lt;&gt;"",_xlfn.XLOOKUP(Class!C248,Table1[ID],Table1[fname]),"")</f>
        <v xml:space="preserve">كيفين هاني ادوارد </v>
      </c>
      <c r="E248" s="37" cm="1">
        <f t="array" ref="E248">IF((C248&lt;&gt;"")*(COUNTIF(Table2[ID],Class!C248)&lt;&gt;0),INDEX(Attendance_sorted!$A$1:$CV$500,MATCH(Class!C248,Attendance_sorted!$A$1:$A$500),COUNTIF(Table2[ID],Class!C248)+1),"")</f>
        <v>45345</v>
      </c>
      <c r="F248" s="38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>2</v>
      </c>
      <c r="G248" s="40" cm="1">
        <f t="array" aca="1" ref="G248" ca="1">IF(C248&lt;&gt;"",IF(F248*100/Table3[حساب الحضور من اخر عدد مرات]&gt;100,1,F248/Table3[حساب الحضور من اخر عدد مرات]),"")</f>
        <v>0.22222222222222221</v>
      </c>
      <c r="H248" s="38" t="str">
        <f>IF(C248&lt;&gt;"",_xlfn.XLOOKUP(C248,Table1[ID],Table1[tel2]),"")</f>
        <v>01200743943</v>
      </c>
      <c r="I248" s="38" t="str">
        <f>IF(C248&lt;&gt;"",_xlfn.XLOOKUP(C248,Table1[ID],Table1[tel4]),"")</f>
        <v/>
      </c>
      <c r="J248" s="38" t="str">
        <f>IF(C248&lt;&gt;"",_xlfn.XLOOKUP(C248,Table1[ID],Table1[tel3]),"")</f>
        <v/>
      </c>
      <c r="K248" s="38" t="str">
        <f>IF(C248&lt;&gt;"",_xlfn.XLOOKUP(C248,Table1[ID],Table1[tel1]),"")</f>
        <v/>
      </c>
      <c r="L248" s="38" t="str">
        <f>IF($C248&lt;&gt;"",_xlfn.XLOOKUP(C248,Table1[ID],Table1[address1]),"")</f>
        <v>18</v>
      </c>
      <c r="M248" s="38" t="str">
        <f>IF($C248&lt;&gt;"",_xlfn.XLOOKUP(C248,Table1[ID],Table1[address2]),"")</f>
        <v>18  محطة الزيتون  اسفل  كوبرى العزيز بالله بجوار شارع الصوفاني بجوار سور المترو</v>
      </c>
      <c r="N248" s="38" t="str">
        <f>IF($C248&lt;&gt;"",_xlfn.XLOOKUP(C248,Table1[ID],Table1[address3]),"")</f>
        <v/>
      </c>
      <c r="O248" s="38" t="str">
        <f>IF($C248&lt;&gt;"",_xlfn.XLOOKUP(C248,Table1[ID],Table1[address4]),"")</f>
        <v>26</v>
      </c>
      <c r="P248" s="38" t="str">
        <f>IF($C248&lt;&gt;"",_xlfn.XLOOKUP(C248,Table1[ID],Table1[address5]),"")</f>
        <v/>
      </c>
      <c r="Q248" s="38" t="str">
        <f>IF($C248&lt;&gt;"",_xlfn.XLOOKUP(C248,Table1[ID],Table1[address7]),"")</f>
        <v/>
      </c>
      <c r="R248" s="38" t="str">
        <f>IF($C248&lt;&gt;"",_xlfn.XLOOKUP(C248,Table1[ID],Table1[address6]),"")</f>
        <v>الزيتون</v>
      </c>
      <c r="S248" s="37">
        <f>IF($C248&lt;&gt;"",_xlfn.XLOOKUP(C248,Table1[ID],Table1[bdate]),"")</f>
        <v>39710</v>
      </c>
      <c r="T248" s="38" t="str">
        <f>IF($C248&lt;&gt;"",_xlfn.XLOOKUP(C248,Table1[ID],Table1[school_job]),"")</f>
        <v/>
      </c>
      <c r="U248" s="38" t="str">
        <f>IF($C248&lt;&gt;"",_xlfn.XLOOKUP(C248,Table1[ID],Table1[con_father]),"")</f>
        <v/>
      </c>
      <c r="V248" s="38" t="str">
        <f>IF($C248&lt;&gt;"",_xlfn.XLOOKUP(C248,Table1[ID],Table1[notes]),"")</f>
        <v/>
      </c>
      <c r="W248" s="41" t="str">
        <f>IF(C248&lt;&gt;"",IF(_xlfn.FLOOR.MATH(C248,100)=0,"غير موزع",_xlfn.XLOOKUP(_xlfn.FLOOR.MATH(C248,100),Classes!$A$1:$A$8,Classes!$B$1:$B$8,"error")),"")</f>
        <v>القديس بولس الرسول</v>
      </c>
    </row>
    <row r="249" spans="1:23" s="1" customFormat="1">
      <c r="A249" s="3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=HYPERLINK("&amp;""""&amp;"https://raw.githubusercontent.com/KyrillosMorgan/preparatory/main/no_pic.jpg"),"")</f>
        <v>=HYPERLINK("https://raw.githubusercontent.com/KyrillosMorgan/preparatory/main/no_pic.jpg</v>
      </c>
      <c r="B249" s="3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/>
      </c>
      <c r="C249" s="38">
        <v>843</v>
      </c>
      <c r="D249" s="38" t="str">
        <f>IF(C249&lt;&gt;"",_xlfn.XLOOKUP(Class!C249,Table1[ID],Table1[fname]),"")</f>
        <v>مارتن انور فتحي</v>
      </c>
      <c r="E249" s="37" t="str" cm="1">
        <f t="array" ref="E249">IF((C249&lt;&gt;"")*(COUNTIF(Table2[ID],Class!C249)&lt;&gt;0),INDEX(Attendance_sorted!$A$1:$CV$500,MATCH(Class!C249,Attendance_sorted!$A$1:$A$500),COUNTIF(Table2[ID],Class!C249)+1),"")</f>
        <v/>
      </c>
      <c r="F249" s="38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>0</v>
      </c>
      <c r="G249" s="40" cm="1">
        <f t="array" aca="1" ref="G249" ca="1">IF(C249&lt;&gt;"",IF(F249*100/Table3[حساب الحضور من اخر عدد مرات]&gt;100,1,F249/Table3[حساب الحضور من اخر عدد مرات]),"")</f>
        <v>0</v>
      </c>
      <c r="H249" s="38" t="str">
        <f>IF(C249&lt;&gt;"",_xlfn.XLOOKUP(C249,Table1[ID],Table1[tel2]),"")</f>
        <v>01221915624</v>
      </c>
      <c r="I249" s="38" t="str">
        <f>IF(C249&lt;&gt;"",_xlfn.XLOOKUP(C249,Table1[ID],Table1[tel4]),"")</f>
        <v/>
      </c>
      <c r="J249" s="38" t="str">
        <f>IF(C249&lt;&gt;"",_xlfn.XLOOKUP(C249,Table1[ID],Table1[tel3]),"")</f>
        <v/>
      </c>
      <c r="K249" s="38" t="str">
        <f>IF(C249&lt;&gt;"",_xlfn.XLOOKUP(C249,Table1[ID],Table1[tel1]),"")</f>
        <v/>
      </c>
      <c r="L249" s="38" t="str">
        <f>IF($C249&lt;&gt;"",_xlfn.XLOOKUP(C249,Table1[ID],Table1[address1]),"")</f>
        <v>109</v>
      </c>
      <c r="M249" s="38" t="str">
        <f>IF($C249&lt;&gt;"",_xlfn.XLOOKUP(C249,Table1[ID],Table1[address2]),"")</f>
        <v>طومانباي</v>
      </c>
      <c r="N249" s="38" t="str">
        <f>IF($C249&lt;&gt;"",_xlfn.XLOOKUP(C249,Table1[ID],Table1[address3]),"")</f>
        <v/>
      </c>
      <c r="O249" s="38" t="str">
        <f>IF($C249&lt;&gt;"",_xlfn.XLOOKUP(C249,Table1[ID],Table1[address4]),"")</f>
        <v>2</v>
      </c>
      <c r="P249" s="38" t="str">
        <f>IF($C249&lt;&gt;"",_xlfn.XLOOKUP(C249,Table1[ID],Table1[address5]),"")</f>
        <v>7</v>
      </c>
      <c r="Q249" s="38" t="str">
        <f>IF($C249&lt;&gt;"",_xlfn.XLOOKUP(C249,Table1[ID],Table1[address7]),"")</f>
        <v>فوق صيدلية دوس</v>
      </c>
      <c r="R249" s="38" t="str">
        <f>IF($C249&lt;&gt;"",_xlfn.XLOOKUP(C249,Table1[ID],Table1[address6]),"")</f>
        <v>الزيتون</v>
      </c>
      <c r="S249" s="37">
        <f>IF($C249&lt;&gt;"",_xlfn.XLOOKUP(C249,Table1[ID],Table1[bdate]),"")</f>
        <v>0</v>
      </c>
      <c r="T249" s="38" t="str">
        <f>IF($C249&lt;&gt;"",_xlfn.XLOOKUP(C249,Table1[ID],Table1[school_job]),"")</f>
        <v/>
      </c>
      <c r="U249" s="38" t="str">
        <f>IF($C249&lt;&gt;"",_xlfn.XLOOKUP(C249,Table1[ID],Table1[con_father]),"")</f>
        <v/>
      </c>
      <c r="V249" s="38" t="str">
        <f>IF($C249&lt;&gt;"",_xlfn.XLOOKUP(C249,Table1[ID],Table1[notes]),"")</f>
        <v/>
      </c>
      <c r="W249" s="41" t="str">
        <f>IF(C249&lt;&gt;"",IF(_xlfn.FLOOR.MATH(C249,100)=0,"غير موزع",_xlfn.XLOOKUP(_xlfn.FLOOR.MATH(C249,100),Classes!$A$1:$A$8,Classes!$B$1:$B$8,"error")),"")</f>
        <v>القديس بولس الرسول</v>
      </c>
    </row>
    <row r="250" spans="1:23" s="1" customFormat="1">
      <c r="A250" s="3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=HYPERLINK("&amp;""""&amp;"https://raw.githubusercontent.com/KyrillosMorgan/preparatory/main/no_pic.jpg"),"")</f>
        <v>=HYPERLINK("https://raw.githubusercontent.com/KyrillosMorgan/preparatory/main/no_pic.jpg</v>
      </c>
      <c r="B250" s="3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38">
        <v>844</v>
      </c>
      <c r="D250" s="38" t="str">
        <f>IF(C250&lt;&gt;"",_xlfn.XLOOKUP(Class!C250,Table1[ID],Table1[fname]),"")</f>
        <v xml:space="preserve">مارتن شادي هاني </v>
      </c>
      <c r="E250" s="37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38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>0</v>
      </c>
      <c r="G250" s="40" cm="1">
        <f t="array" aca="1" ref="G250" ca="1">IF(C250&lt;&gt;"",IF(F250*100/Table3[حساب الحضور من اخر عدد مرات]&gt;100,1,F250/Table3[حساب الحضور من اخر عدد مرات]),"")</f>
        <v>0</v>
      </c>
      <c r="H250" s="38" t="str">
        <f>IF(C250&lt;&gt;"",_xlfn.XLOOKUP(C250,Table1[ID],Table1[tel2]),"")</f>
        <v>01280006217</v>
      </c>
      <c r="I250" s="38" t="str">
        <f>IF(C250&lt;&gt;"",_xlfn.XLOOKUP(C250,Table1[ID],Table1[tel4]),"")</f>
        <v/>
      </c>
      <c r="J250" s="38" t="str">
        <f>IF(C250&lt;&gt;"",_xlfn.XLOOKUP(C250,Table1[ID],Table1[tel3]),"")</f>
        <v/>
      </c>
      <c r="K250" s="38" t="str">
        <f>IF(C250&lt;&gt;"",_xlfn.XLOOKUP(C250,Table1[ID],Table1[tel1]),"")</f>
        <v/>
      </c>
      <c r="L250" s="38" t="str">
        <f>IF($C250&lt;&gt;"",_xlfn.XLOOKUP(C250,Table1[ID],Table1[address1]),"")</f>
        <v/>
      </c>
      <c r="M250" s="38" t="str">
        <f>IF($C250&lt;&gt;"",_xlfn.XLOOKUP(C250,Table1[ID],Table1[address2]),"")</f>
        <v>22 وابور المياه أمام نادى طلائع الزيتون ( او )  35ش دار السعادة (صيدلية ايفا)  امام مدرسة امون</v>
      </c>
      <c r="N250" s="38" t="str">
        <f>IF($C250&lt;&gt;"",_xlfn.XLOOKUP(C250,Table1[ID],Table1[address3]),"")</f>
        <v/>
      </c>
      <c r="O250" s="38" t="str">
        <f>IF($C250&lt;&gt;"",_xlfn.XLOOKUP(C250,Table1[ID],Table1[address4]),"")</f>
        <v/>
      </c>
      <c r="P250" s="38" t="str">
        <f>IF($C250&lt;&gt;"",_xlfn.XLOOKUP(C250,Table1[ID],Table1[address5]),"")</f>
        <v>805</v>
      </c>
      <c r="Q250" s="38" t="str">
        <f>IF($C250&lt;&gt;"",_xlfn.XLOOKUP(C250,Table1[ID],Table1[address7]),"")</f>
        <v/>
      </c>
      <c r="R250" s="38" t="str">
        <f>IF($C250&lt;&gt;"",_xlfn.XLOOKUP(C250,Table1[ID],Table1[address6]),"")</f>
        <v>الزيتون</v>
      </c>
      <c r="S250" s="37">
        <f>IF($C250&lt;&gt;"",_xlfn.XLOOKUP(C250,Table1[ID],Table1[bdate]),"")</f>
        <v>44008</v>
      </c>
      <c r="T250" s="38" t="str">
        <f>IF($C250&lt;&gt;"",_xlfn.XLOOKUP(C250,Table1[ID],Table1[school_job]),"")</f>
        <v/>
      </c>
      <c r="U250" s="38" t="str">
        <f>IF($C250&lt;&gt;"",_xlfn.XLOOKUP(C250,Table1[ID],Table1[con_father]),"")</f>
        <v/>
      </c>
      <c r="V250" s="38" t="str">
        <f>IF($C250&lt;&gt;"",_xlfn.XLOOKUP(C250,Table1[ID],Table1[notes]),"")</f>
        <v/>
      </c>
      <c r="W250" s="41" t="str">
        <f>IF(C250&lt;&gt;"",IF(_xlfn.FLOOR.MATH(C250,100)=0,"غير موزع",_xlfn.XLOOKUP(_xlfn.FLOOR.MATH(C250,100),Classes!$A$1:$A$8,Classes!$B$1:$B$8,"error")),"")</f>
        <v>القديس بولس الرسول</v>
      </c>
    </row>
    <row r="251" spans="1:23" s="1" customFormat="1">
      <c r="A251" s="3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=HYPERLINK("&amp;""""&amp;"https://raw.githubusercontent.com/KyrillosMorgan/preparatory/main/no_pic.jpg"),"")</f>
        <v>=HYPERLINK("https://raw.githubusercontent.com/KyrillosMorgan/preparatory/main/845.jpg",IMAGE("https://raw.githubusercontent.com/KyrillosMorgan/preparatory/main/845.jpg"))</v>
      </c>
      <c r="B251" s="3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>=IMAGE("https://raw.githubusercontent.com/KyrillosMorgan/preparatory/main/fingerprint.jpg")</v>
      </c>
      <c r="C251" s="38">
        <v>845</v>
      </c>
      <c r="D251" s="38" t="str">
        <f>IF(C251&lt;&gt;"",_xlfn.XLOOKUP(Class!C251,Table1[ID],Table1[fname]),"")</f>
        <v>مارك اشرف عادلي</v>
      </c>
      <c r="E251" s="37" cm="1">
        <f t="array" ref="E251">IF((C251&lt;&gt;"")*(COUNTIF(Table2[ID],Class!C251)&lt;&gt;0),INDEX(Attendance_sorted!$A$1:$CV$500,MATCH(Class!C251,Attendance_sorted!$A$1:$A$500),COUNTIF(Table2[ID],Class!C251)+1),"")</f>
        <v>45268</v>
      </c>
      <c r="F251" s="38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>0</v>
      </c>
      <c r="G251" s="40" cm="1">
        <f t="array" aca="1" ref="G251" ca="1">IF(C251&lt;&gt;"",IF(F251*100/Table3[حساب الحضور من اخر عدد مرات]&gt;100,1,F251/Table3[حساب الحضور من اخر عدد مرات]),"")</f>
        <v>0</v>
      </c>
      <c r="H251" s="38" t="str">
        <f>IF(C251&lt;&gt;"",_xlfn.XLOOKUP(C251,Table1[ID],Table1[tel2]),"")</f>
        <v>01211388197</v>
      </c>
      <c r="I251" s="38" t="str">
        <f>IF(C251&lt;&gt;"",_xlfn.XLOOKUP(C251,Table1[ID],Table1[tel4]),"")</f>
        <v/>
      </c>
      <c r="J251" s="38" t="str">
        <f>IF(C251&lt;&gt;"",_xlfn.XLOOKUP(C251,Table1[ID],Table1[tel3]),"")</f>
        <v/>
      </c>
      <c r="K251" s="38" t="str">
        <f>IF(C251&lt;&gt;"",_xlfn.XLOOKUP(C251,Table1[ID],Table1[tel1]),"")</f>
        <v/>
      </c>
      <c r="L251" s="38" t="str">
        <f>IF($C251&lt;&gt;"",_xlfn.XLOOKUP(C251,Table1[ID],Table1[address1]),"")</f>
        <v>22</v>
      </c>
      <c r="M251" s="38" t="str">
        <f>IF($C251&lt;&gt;"",_xlfn.XLOOKUP(C251,Table1[ID],Table1[address2]),"")</f>
        <v>الليث</v>
      </c>
      <c r="N251" s="38" t="str">
        <f>IF($C251&lt;&gt;"",_xlfn.XLOOKUP(C251,Table1[ID],Table1[address3]),"")</f>
        <v>طومانباي</v>
      </c>
      <c r="O251" s="38" t="str">
        <f>IF($C251&lt;&gt;"",_xlfn.XLOOKUP(C251,Table1[ID],Table1[address4]),"")</f>
        <v>5</v>
      </c>
      <c r="P251" s="38" t="str">
        <f>IF($C251&lt;&gt;"",_xlfn.XLOOKUP(C251,Table1[ID],Table1[address5]),"")</f>
        <v/>
      </c>
      <c r="Q251" s="38" t="str">
        <f>IF($C251&lt;&gt;"",_xlfn.XLOOKUP(C251,Table1[ID],Table1[address7]),"")</f>
        <v/>
      </c>
      <c r="R251" s="38" t="str">
        <f>IF($C251&lt;&gt;"",_xlfn.XLOOKUP(C251,Table1[ID],Table1[address6]),"")</f>
        <v>الزيتون</v>
      </c>
      <c r="S251" s="37">
        <f>IF($C251&lt;&gt;"",_xlfn.XLOOKUP(C251,Table1[ID],Table1[bdate]),"")</f>
        <v>40060</v>
      </c>
      <c r="T251" s="38" t="str">
        <f>IF($C251&lt;&gt;"",_xlfn.XLOOKUP(C251,Table1[ID],Table1[school_job]),"")</f>
        <v/>
      </c>
      <c r="U251" s="38" t="str">
        <f>IF($C251&lt;&gt;"",_xlfn.XLOOKUP(C251,Table1[ID],Table1[con_father]),"")</f>
        <v/>
      </c>
      <c r="V251" s="38" t="str">
        <f>IF($C251&lt;&gt;"",_xlfn.XLOOKUP(C251,Table1[ID],Table1[notes]),"")</f>
        <v/>
      </c>
      <c r="W251" s="41" t="str">
        <f>IF(C251&lt;&gt;"",IF(_xlfn.FLOOR.MATH(C251,100)=0,"غير موزع",_xlfn.XLOOKUP(_xlfn.FLOOR.MATH(C251,100),Classes!$A$1:$A$8,Classes!$B$1:$B$8,"error")),"")</f>
        <v>القديس بولس الرسول</v>
      </c>
    </row>
    <row r="252" spans="1:23" s="1" customFormat="1">
      <c r="A252" s="3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=HYPERLINK("&amp;""""&amp;"https://raw.githubusercontent.com/KyrillosMorgan/preparatory/main/no_pic.jpg"),"")</f>
        <v>=HYPERLINK("https://raw.githubusercontent.com/KyrillosMorgan/preparatory/main/846.jpg",IMAGE("https://raw.githubusercontent.com/KyrillosMorgan/preparatory/main/846.jpg"))</v>
      </c>
      <c r="B252" s="3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>=IMAGE("https://raw.githubusercontent.com/KyrillosMorgan/preparatory/main/fingerprint.jpg")</v>
      </c>
      <c r="C252" s="38">
        <v>846</v>
      </c>
      <c r="D252" s="38" t="str">
        <f>IF(C252&lt;&gt;"",_xlfn.XLOOKUP(Class!C252,Table1[ID],Table1[fname]),"")</f>
        <v xml:space="preserve">مارك دانيال لبيب </v>
      </c>
      <c r="E252" s="37" cm="1">
        <f t="array" ref="E252">IF((C252&lt;&gt;"")*(COUNTIF(Table2[ID],Class!C252)&lt;&gt;0),INDEX(Attendance_sorted!$A$1:$CV$500,MATCH(Class!C252,Attendance_sorted!$A$1:$A$500),COUNTIF(Table2[ID],Class!C252)+1),"")</f>
        <v>45317</v>
      </c>
      <c r="F252" s="38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>1</v>
      </c>
      <c r="G252" s="40" cm="1">
        <f t="array" aca="1" ref="G252" ca="1">IF(C252&lt;&gt;"",IF(F252*100/Table3[حساب الحضور من اخر عدد مرات]&gt;100,1,F252/Table3[حساب الحضور من اخر عدد مرات]),"")</f>
        <v>0.1111111111111111</v>
      </c>
      <c r="H252" s="38" t="str">
        <f>IF(C252&lt;&gt;"",_xlfn.XLOOKUP(C252,Table1[ID],Table1[tel2]),"")</f>
        <v>01273638141</v>
      </c>
      <c r="I252" s="38" t="str">
        <f>IF(C252&lt;&gt;"",_xlfn.XLOOKUP(C252,Table1[ID],Table1[tel4]),"")</f>
        <v>01220556666</v>
      </c>
      <c r="J252" s="38" t="str">
        <f>IF(C252&lt;&gt;"",_xlfn.XLOOKUP(C252,Table1[ID],Table1[tel3]),"")</f>
        <v>01220511115</v>
      </c>
      <c r="K252" s="38" t="str">
        <f>IF(C252&lt;&gt;"",_xlfn.XLOOKUP(C252,Table1[ID],Table1[tel1]),"")</f>
        <v/>
      </c>
      <c r="L252" s="38" t="str">
        <f>IF($C252&lt;&gt;"",_xlfn.XLOOKUP(C252,Table1[ID],Table1[address1]),"")</f>
        <v>6</v>
      </c>
      <c r="M252" s="38" t="str">
        <f>IF($C252&lt;&gt;"",_xlfn.XLOOKUP(C252,Table1[ID],Table1[address2]),"")</f>
        <v>الصديق</v>
      </c>
      <c r="N252" s="38" t="str">
        <f>IF($C252&lt;&gt;"",_xlfn.XLOOKUP(C252,Table1[ID],Table1[address3]),"")</f>
        <v>طومانباي</v>
      </c>
      <c r="O252" s="38" t="str">
        <f>IF($C252&lt;&gt;"",_xlfn.XLOOKUP(C252,Table1[ID],Table1[address4]),"")</f>
        <v>2</v>
      </c>
      <c r="P252" s="38" t="str">
        <f>IF($C252&lt;&gt;"",_xlfn.XLOOKUP(C252,Table1[ID],Table1[address5]),"")</f>
        <v>8</v>
      </c>
      <c r="Q252" s="38" t="str">
        <f>IF($C252&lt;&gt;"",_xlfn.XLOOKUP(C252,Table1[ID],Table1[address7]),"")</f>
        <v>سوبرماركت المريمات</v>
      </c>
      <c r="R252" s="38" t="str">
        <f>IF($C252&lt;&gt;"",_xlfn.XLOOKUP(C252,Table1[ID],Table1[address6]),"")</f>
        <v>الزيتون</v>
      </c>
      <c r="S252" s="37">
        <f>IF($C252&lt;&gt;"",_xlfn.XLOOKUP(C252,Table1[ID],Table1[bdate]),"")</f>
        <v>39668</v>
      </c>
      <c r="T252" s="38" t="str">
        <f>IF($C252&lt;&gt;"",_xlfn.XLOOKUP(C252,Table1[ID],Table1[school_job]),"")</f>
        <v>صحارة لغات الفجالة</v>
      </c>
      <c r="U252" s="38" t="str">
        <f>IF($C252&lt;&gt;"",_xlfn.XLOOKUP(C252,Table1[ID],Table1[con_father]),"")</f>
        <v>ابونا كيرلس</v>
      </c>
      <c r="V252" s="38" t="str">
        <f>IF($C252&lt;&gt;"",_xlfn.XLOOKUP(C252,Table1[ID],Table1[notes]),"")</f>
        <v/>
      </c>
      <c r="W252" s="41" t="str">
        <f>IF(C252&lt;&gt;"",IF(_xlfn.FLOOR.MATH(C252,100)=0,"غير موزع",_xlfn.XLOOKUP(_xlfn.FLOOR.MATH(C252,100),Classes!$A$1:$A$8,Classes!$B$1:$B$8,"error")),"")</f>
        <v>القديس بولس الرسول</v>
      </c>
    </row>
    <row r="253" spans="1:23" s="1" customFormat="1">
      <c r="A253" s="3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=HYPERLINK("&amp;""""&amp;"https://raw.githubusercontent.com/KyrillosMorgan/preparatory/main/no_pic.jpg"),"")</f>
        <v>=HYPERLINK("https://raw.githubusercontent.com/KyrillosMorgan/preparatory/main/847.jpg",IMAGE("https://raw.githubusercontent.com/KyrillosMorgan/preparatory/main/847.jpg"))</v>
      </c>
      <c r="B253" s="3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>=IMAGE("https://raw.githubusercontent.com/KyrillosMorgan/preparatory/main/fingerprint.jpg")</v>
      </c>
      <c r="C253" s="38">
        <v>847</v>
      </c>
      <c r="D253" s="38" t="str">
        <f>IF(C253&lt;&gt;"",_xlfn.XLOOKUP(Class!C253,Table1[ID],Table1[fname]),"")</f>
        <v xml:space="preserve">مارك سامح لوقا </v>
      </c>
      <c r="E253" s="37" cm="1">
        <f t="array" ref="E253">IF((C253&lt;&gt;"")*(COUNTIF(Table2[ID],Class!C253)&lt;&gt;0),INDEX(Attendance_sorted!$A$1:$CV$500,MATCH(Class!C253,Attendance_sorted!$A$1:$A$500),COUNTIF(Table2[ID],Class!C253)+1),"")</f>
        <v>45282</v>
      </c>
      <c r="F253" s="38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>0</v>
      </c>
      <c r="G253" s="40" cm="1">
        <f t="array" aca="1" ref="G253" ca="1">IF(C253&lt;&gt;"",IF(F253*100/Table3[حساب الحضور من اخر عدد مرات]&gt;100,1,F253/Table3[حساب الحضور من اخر عدد مرات]),"")</f>
        <v>0</v>
      </c>
      <c r="H253" s="38" t="str">
        <f>IF(C253&lt;&gt;"",_xlfn.XLOOKUP(C253,Table1[ID],Table1[tel2]),"")</f>
        <v>01100918192</v>
      </c>
      <c r="I253" s="38" t="str">
        <f>IF(C253&lt;&gt;"",_xlfn.XLOOKUP(C253,Table1[ID],Table1[tel4]),"")</f>
        <v>01555355879</v>
      </c>
      <c r="J253" s="38" t="str">
        <f>IF(C253&lt;&gt;"",_xlfn.XLOOKUP(C253,Table1[ID],Table1[tel3]),"")</f>
        <v>01272342424</v>
      </c>
      <c r="K253" s="38" t="str">
        <f>IF(C253&lt;&gt;"",_xlfn.XLOOKUP(C253,Table1[ID],Table1[tel1]),"")</f>
        <v/>
      </c>
      <c r="L253" s="38" t="str">
        <f>IF($C253&lt;&gt;"",_xlfn.XLOOKUP(C253,Table1[ID],Table1[address1]),"")</f>
        <v>36</v>
      </c>
      <c r="M253" s="38" t="str">
        <f>IF($C253&lt;&gt;"",_xlfn.XLOOKUP(C253,Table1[ID],Table1[address2]),"")</f>
        <v>الليث</v>
      </c>
      <c r="N253" s="38" t="str">
        <f>IF($C253&lt;&gt;"",_xlfn.XLOOKUP(C253,Table1[ID],Table1[address3]),"")</f>
        <v/>
      </c>
      <c r="O253" s="38" t="str">
        <f>IF($C253&lt;&gt;"",_xlfn.XLOOKUP(C253,Table1[ID],Table1[address4]),"")</f>
        <v>2</v>
      </c>
      <c r="P253" s="38" t="str">
        <f>IF($C253&lt;&gt;"",_xlfn.XLOOKUP(C253,Table1[ID],Table1[address5]),"")</f>
        <v>5</v>
      </c>
      <c r="Q253" s="38" t="str">
        <f>IF($C253&lt;&gt;"",_xlfn.XLOOKUP(C253,Table1[ID],Table1[address7]),"")</f>
        <v>معمل السكر</v>
      </c>
      <c r="R253" s="38" t="str">
        <f>IF($C253&lt;&gt;"",_xlfn.XLOOKUP(C253,Table1[ID],Table1[address6]),"")</f>
        <v>الزيتون</v>
      </c>
      <c r="S253" s="37">
        <f>IF($C253&lt;&gt;"",_xlfn.XLOOKUP(C253,Table1[ID],Table1[bdate]),"")</f>
        <v>39825</v>
      </c>
      <c r="T253" s="38" t="str">
        <f>IF($C253&lt;&gt;"",_xlfn.XLOOKUP(C253,Table1[ID],Table1[school_job]),"")</f>
        <v>سانت ماري</v>
      </c>
      <c r="U253" s="38" t="str">
        <f>IF($C253&lt;&gt;"",_xlfn.XLOOKUP(C253,Table1[ID],Table1[con_father]),"")</f>
        <v>ابونا انطونيوس</v>
      </c>
      <c r="V253" s="38" t="str">
        <f>IF($C253&lt;&gt;"",_xlfn.XLOOKUP(C253,Table1[ID],Table1[notes]),"")</f>
        <v/>
      </c>
      <c r="W253" s="41" t="str">
        <f>IF(C253&lt;&gt;"",IF(_xlfn.FLOOR.MATH(C253,100)=0,"غير موزع",_xlfn.XLOOKUP(_xlfn.FLOOR.MATH(C253,100),Classes!$A$1:$A$8,Classes!$B$1:$B$8,"error")),"")</f>
        <v>القديس بولس الرسول</v>
      </c>
    </row>
    <row r="254" spans="1:23" s="1" customFormat="1">
      <c r="A254" s="3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=HYPERLINK("&amp;""""&amp;"https://raw.githubusercontent.com/KyrillosMorgan/preparatory/main/no_pic.jpg"),"")</f>
        <v>=HYPERLINK("https://raw.githubusercontent.com/KyrillosMorgan/preparatory/main/848.jpg",IMAGE("https://raw.githubusercontent.com/KyrillosMorgan/preparatory/main/848.jpg"))</v>
      </c>
      <c r="B254" s="3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>=IMAGE("https://raw.githubusercontent.com/KyrillosMorgan/preparatory/main/fingerprint.jpg")</v>
      </c>
      <c r="C254" s="38">
        <v>848</v>
      </c>
      <c r="D254" s="38" t="str">
        <f>IF(C254&lt;&gt;"",_xlfn.XLOOKUP(Class!C254,Table1[ID],Table1[fname]),"")</f>
        <v xml:space="preserve">مارك وسيم موريس </v>
      </c>
      <c r="E254" s="37" cm="1">
        <f t="array" ref="E254">IF((C254&lt;&gt;"")*(COUNTIF(Table2[ID],Class!C254)&lt;&gt;0),INDEX(Attendance_sorted!$A$1:$CV$500,MATCH(Class!C254,Attendance_sorted!$A$1:$A$500),COUNTIF(Table2[ID],Class!C254)+1),"")</f>
        <v>45317</v>
      </c>
      <c r="F254" s="38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>2</v>
      </c>
      <c r="G254" s="40" cm="1">
        <f t="array" aca="1" ref="G254" ca="1">IF(C254&lt;&gt;"",IF(F254*100/Table3[حساب الحضور من اخر عدد مرات]&gt;100,1,F254/Table3[حساب الحضور من اخر عدد مرات]),"")</f>
        <v>0.22222222222222221</v>
      </c>
      <c r="H254" s="38" t="str">
        <f>IF(C254&lt;&gt;"",_xlfn.XLOOKUP(C254,Table1[ID],Table1[tel2]),"")</f>
        <v>01200479983</v>
      </c>
      <c r="I254" s="38" t="str">
        <f>IF(C254&lt;&gt;"",_xlfn.XLOOKUP(C254,Table1[ID],Table1[tel4]),"")</f>
        <v>01552616622</v>
      </c>
      <c r="J254" s="38" t="str">
        <f>IF(C254&lt;&gt;"",_xlfn.XLOOKUP(C254,Table1[ID],Table1[tel3]),"")</f>
        <v>01289970972</v>
      </c>
      <c r="K254" s="38" t="str">
        <f>IF(C254&lt;&gt;"",_xlfn.XLOOKUP(C254,Table1[ID],Table1[tel1]),"")</f>
        <v/>
      </c>
      <c r="L254" s="38" t="str">
        <f>IF($C254&lt;&gt;"",_xlfn.XLOOKUP(C254,Table1[ID],Table1[address1]),"")</f>
        <v>21</v>
      </c>
      <c r="M254" s="38" t="str">
        <f>IF($C254&lt;&gt;"",_xlfn.XLOOKUP(C254,Table1[ID],Table1[address2]),"")</f>
        <v>العزيز بالله</v>
      </c>
      <c r="N254" s="38" t="str">
        <f>IF($C254&lt;&gt;"",_xlfn.XLOOKUP(C254,Table1[ID],Table1[address3]),"")</f>
        <v/>
      </c>
      <c r="O254" s="38" t="str">
        <f>IF($C254&lt;&gt;"",_xlfn.XLOOKUP(C254,Table1[ID],Table1[address4]),"")</f>
        <v>3</v>
      </c>
      <c r="P254" s="38" t="str">
        <f>IF($C254&lt;&gt;"",_xlfn.XLOOKUP(C254,Table1[ID],Table1[address5]),"")</f>
        <v>3</v>
      </c>
      <c r="Q254" s="38" t="str">
        <f>IF($C254&lt;&gt;"",_xlfn.XLOOKUP(C254,Table1[ID],Table1[address7]),"")</f>
        <v>التوحيد والنور</v>
      </c>
      <c r="R254" s="38" t="str">
        <f>IF($C254&lt;&gt;"",_xlfn.XLOOKUP(C254,Table1[ID],Table1[address6]),"")</f>
        <v>الزيتون</v>
      </c>
      <c r="S254" s="37">
        <f>IF($C254&lt;&gt;"",_xlfn.XLOOKUP(C254,Table1[ID],Table1[bdate]),"")</f>
        <v>39962</v>
      </c>
      <c r="T254" s="38" t="str">
        <f>IF($C254&lt;&gt;"",_xlfn.XLOOKUP(C254,Table1[ID],Table1[school_job]),"")</f>
        <v>الادفنتست</v>
      </c>
      <c r="U254" s="38" t="str">
        <f>IF($C254&lt;&gt;"",_xlfn.XLOOKUP(C254,Table1[ID],Table1[con_father]),"")</f>
        <v/>
      </c>
      <c r="V254" s="38" t="str">
        <f>IF($C254&lt;&gt;"",_xlfn.XLOOKUP(C254,Table1[ID],Table1[notes]),"")</f>
        <v/>
      </c>
      <c r="W254" s="41" t="str">
        <f>IF(C254&lt;&gt;"",IF(_xlfn.FLOOR.MATH(C254,100)=0,"غير موزع",_xlfn.XLOOKUP(_xlfn.FLOOR.MATH(C254,100),Classes!$A$1:$A$8,Classes!$B$1:$B$8,"error")),"")</f>
        <v>القديس بولس الرسول</v>
      </c>
    </row>
    <row r="255" spans="1:23" s="1" customFormat="1">
      <c r="A255" s="3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=HYPERLINK("&amp;""""&amp;"https://raw.githubusercontent.com/KyrillosMorgan/preparatory/main/no_pic.jpg"),"")</f>
        <v>=HYPERLINK("https://raw.githubusercontent.com/KyrillosMorgan/preparatory/main/849.jpg",IMAGE("https://raw.githubusercontent.com/KyrillosMorgan/preparatory/main/849.jpg"))</v>
      </c>
      <c r="B255" s="3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>=IMAGE("https://raw.githubusercontent.com/KyrillosMorgan/preparatory/main/fingerprint.jpg")</v>
      </c>
      <c r="C255" s="38">
        <v>849</v>
      </c>
      <c r="D255" s="38" t="str">
        <f>IF(C255&lt;&gt;"",_xlfn.XLOOKUP(Class!C255,Table1[ID],Table1[fname]),"")</f>
        <v xml:space="preserve">مايكل اشرف ابراهيم </v>
      </c>
      <c r="E255" s="37" cm="1">
        <f t="array" ref="E255">IF((C255&lt;&gt;"")*(COUNTIF(Table2[ID],Class!C255)&lt;&gt;0),INDEX(Attendance_sorted!$A$1:$CV$500,MATCH(Class!C255,Attendance_sorted!$A$1:$A$500),COUNTIF(Table2[ID],Class!C255)+1),"")</f>
        <v>45289</v>
      </c>
      <c r="F255" s="38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>0</v>
      </c>
      <c r="G255" s="40" cm="1">
        <f t="array" aca="1" ref="G255" ca="1">IF(C255&lt;&gt;"",IF(F255*100/Table3[حساب الحضور من اخر عدد مرات]&gt;100,1,F255/Table3[حساب الحضور من اخر عدد مرات]),"")</f>
        <v>0</v>
      </c>
      <c r="H255" s="38" t="str">
        <f>IF(C255&lt;&gt;"",_xlfn.XLOOKUP(C255,Table1[ID],Table1[tel2]),"")</f>
        <v>01279040069</v>
      </c>
      <c r="I255" s="38" t="str">
        <f>IF(C255&lt;&gt;"",_xlfn.XLOOKUP(C255,Table1[ID],Table1[tel4]),"")</f>
        <v>01201797140</v>
      </c>
      <c r="J255" s="38" t="str">
        <f>IF(C255&lt;&gt;"",_xlfn.XLOOKUP(C255,Table1[ID],Table1[tel3]),"")</f>
        <v>01205411420</v>
      </c>
      <c r="K255" s="38" t="str">
        <f>IF(C255&lt;&gt;"",_xlfn.XLOOKUP(C255,Table1[ID],Table1[tel1]),"")</f>
        <v/>
      </c>
      <c r="L255" s="38" t="str">
        <f>IF($C255&lt;&gt;"",_xlfn.XLOOKUP(C255,Table1[ID],Table1[address1]),"")</f>
        <v>8</v>
      </c>
      <c r="M255" s="38" t="str">
        <f>IF($C255&lt;&gt;"",_xlfn.XLOOKUP(C255,Table1[ID],Table1[address2]),"")</f>
        <v>بركات</v>
      </c>
      <c r="N255" s="38" t="str">
        <f>IF($C255&lt;&gt;"",_xlfn.XLOOKUP(C255,Table1[ID],Table1[address3]),"")</f>
        <v>طومانباي</v>
      </c>
      <c r="O255" s="38" t="str">
        <f>IF($C255&lt;&gt;"",_xlfn.XLOOKUP(C255,Table1[ID],Table1[address4]),"")</f>
        <v>4</v>
      </c>
      <c r="P255" s="38" t="str">
        <f>IF($C255&lt;&gt;"",_xlfn.XLOOKUP(C255,Table1[ID],Table1[address5]),"")</f>
        <v>10</v>
      </c>
      <c r="Q255" s="38" t="str">
        <f>IF($C255&lt;&gt;"",_xlfn.XLOOKUP(C255,Table1[ID],Table1[address7]),"")</f>
        <v>سوبرماركت</v>
      </c>
      <c r="R255" s="38" t="str">
        <f>IF($C255&lt;&gt;"",_xlfn.XLOOKUP(C255,Table1[ID],Table1[address6]),"")</f>
        <v>الزيتون</v>
      </c>
      <c r="S255" s="37">
        <f>IF($C255&lt;&gt;"",_xlfn.XLOOKUP(C255,Table1[ID],Table1[bdate]),"")</f>
        <v>39929</v>
      </c>
      <c r="T255" s="38" t="str">
        <f>IF($C255&lt;&gt;"",_xlfn.XLOOKUP(C255,Table1[ID],Table1[school_job]),"")</f>
        <v>الادفنتست</v>
      </c>
      <c r="U255" s="38" t="str">
        <f>IF($C255&lt;&gt;"",_xlfn.XLOOKUP(C255,Table1[ID],Table1[con_father]),"")</f>
        <v>ابونا باسليوس</v>
      </c>
      <c r="V255" s="38" t="str">
        <f>IF($C255&lt;&gt;"",_xlfn.XLOOKUP(C255,Table1[ID],Table1[notes]),"")</f>
        <v>تالت عمارة واخدة ناصيتين</v>
      </c>
      <c r="W255" s="41" t="str">
        <f>IF(C255&lt;&gt;"",IF(_xlfn.FLOOR.MATH(C255,100)=0,"غير موزع",_xlfn.XLOOKUP(_xlfn.FLOOR.MATH(C255,100),Classes!$A$1:$A$8,Classes!$B$1:$B$8,"error")),"")</f>
        <v>القديس بولس الرسول</v>
      </c>
    </row>
    <row r="256" spans="1:23" s="1" customFormat="1">
      <c r="A256" s="3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=HYPERLINK("&amp;""""&amp;"https://raw.githubusercontent.com/KyrillosMorgan/preparatory/main/no_pic.jpg"),"")</f>
        <v>=HYPERLINK("https://raw.githubusercontent.com/KyrillosMorgan/preparatory/main/850.jpg",IMAGE("https://raw.githubusercontent.com/KyrillosMorgan/preparatory/main/850.jpg"))</v>
      </c>
      <c r="B256" s="3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>=IMAGE("https://raw.githubusercontent.com/KyrillosMorgan/preparatory/main/fingerprint.jpg")</v>
      </c>
      <c r="C256" s="38">
        <v>850</v>
      </c>
      <c r="D256" s="38" t="str">
        <f>IF(C256&lt;&gt;"",_xlfn.XLOOKUP(Class!C256,Table1[ID],Table1[fname]),"")</f>
        <v>مجدي سامح عادل وهيب</v>
      </c>
      <c r="E256" s="37" cm="1">
        <f t="array" ref="E256">IF((C256&lt;&gt;"")*(COUNTIF(Table2[ID],Class!C256)&lt;&gt;0),INDEX(Attendance_sorted!$A$1:$CV$500,MATCH(Class!C256,Attendance_sorted!$A$1:$A$500),COUNTIF(Table2[ID],Class!C256)+1),"")</f>
        <v>45268</v>
      </c>
      <c r="F256" s="38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>0</v>
      </c>
      <c r="G256" s="40" cm="1">
        <f t="array" aca="1" ref="G256" ca="1">IF(C256&lt;&gt;"",IF(F256*100/Table3[حساب الحضور من اخر عدد مرات]&gt;100,1,F256/Table3[حساب الحضور من اخر عدد مرات]),"")</f>
        <v>0</v>
      </c>
      <c r="H256" s="38" t="str">
        <f>IF(C256&lt;&gt;"",_xlfn.XLOOKUP(C256,Table1[ID],Table1[tel2]),"")</f>
        <v>01279432280</v>
      </c>
      <c r="I256" s="38" t="str">
        <f>IF(C256&lt;&gt;"",_xlfn.XLOOKUP(C256,Table1[ID],Table1[tel4]),"")</f>
        <v>01280886628</v>
      </c>
      <c r="J256" s="38" t="str">
        <f>IF(C256&lt;&gt;"",_xlfn.XLOOKUP(C256,Table1[ID],Table1[tel3]),"")</f>
        <v/>
      </c>
      <c r="K256" s="38" t="str">
        <f>IF(C256&lt;&gt;"",_xlfn.XLOOKUP(C256,Table1[ID],Table1[tel1]),"")</f>
        <v/>
      </c>
      <c r="L256" s="38" t="str">
        <f>IF($C256&lt;&gt;"",_xlfn.XLOOKUP(C256,Table1[ID],Table1[address1]),"")</f>
        <v>53</v>
      </c>
      <c r="M256" s="38" t="str">
        <f>IF($C256&lt;&gt;"",_xlfn.XLOOKUP(C256,Table1[ID],Table1[address2]),"")</f>
        <v>سنان</v>
      </c>
      <c r="N256" s="38" t="str">
        <f>IF($C256&lt;&gt;"",_xlfn.XLOOKUP(C256,Table1[ID],Table1[address3]),"")</f>
        <v/>
      </c>
      <c r="O256" s="38" t="str">
        <f>IF($C256&lt;&gt;"",_xlfn.XLOOKUP(C256,Table1[ID],Table1[address4]),"")</f>
        <v>4</v>
      </c>
      <c r="P256" s="38" t="str">
        <f>IF($C256&lt;&gt;"",_xlfn.XLOOKUP(C256,Table1[ID],Table1[address5]),"")</f>
        <v>12</v>
      </c>
      <c r="Q256" s="38" t="str">
        <f>IF($C256&lt;&gt;"",_xlfn.XLOOKUP(C256,Table1[ID],Table1[address7]),"")</f>
        <v>قهوة سنان</v>
      </c>
      <c r="R256" s="38" t="str">
        <f>IF($C256&lt;&gt;"",_xlfn.XLOOKUP(C256,Table1[ID],Table1[address6]),"")</f>
        <v>الزيتون</v>
      </c>
      <c r="S256" s="37">
        <f>IF($C256&lt;&gt;"",_xlfn.XLOOKUP(C256,Table1[ID],Table1[bdate]),"")</f>
        <v>40068</v>
      </c>
      <c r="T256" s="38" t="str">
        <f>IF($C256&lt;&gt;"",_xlfn.XLOOKUP(C256,Table1[ID],Table1[school_job]),"")</f>
        <v>الادفنتست</v>
      </c>
      <c r="U256" s="38" t="str">
        <f>IF($C256&lt;&gt;"",_xlfn.XLOOKUP(C256,Table1[ID],Table1[con_father]),"")</f>
        <v>ابونا بساده (كنيسة مريم المجدلية شبرا الخيمة)</v>
      </c>
      <c r="V256" s="38" t="str">
        <f>IF($C256&lt;&gt;"",_xlfn.XLOOKUP(C256,Table1[ID],Table1[notes]),"")</f>
        <v/>
      </c>
      <c r="W256" s="41" t="str">
        <f>IF(C256&lt;&gt;"",IF(_xlfn.FLOOR.MATH(C256,100)=0,"غير موزع",_xlfn.XLOOKUP(_xlfn.FLOOR.MATH(C256,100),Classes!$A$1:$A$8,Classes!$B$1:$B$8,"error")),"")</f>
        <v>القديس بولس الرسول</v>
      </c>
    </row>
    <row r="257" spans="1:23" s="1" customFormat="1">
      <c r="A257" s="3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=HYPERLINK("&amp;""""&amp;"https://raw.githubusercontent.com/KyrillosMorgan/preparatory/main/no_pic.jpg"),"")</f>
        <v>=HYPERLINK("https://raw.githubusercontent.com/KyrillosMorgan/preparatory/main/no_pic.jpg</v>
      </c>
      <c r="B257" s="3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/>
      </c>
      <c r="C257" s="38">
        <v>851</v>
      </c>
      <c r="D257" s="38" t="str">
        <f>IF(C257&lt;&gt;"",_xlfn.XLOOKUP(Class!C257,Table1[ID],Table1[fname]),"")</f>
        <v xml:space="preserve">مكاريوس سمير مهاود </v>
      </c>
      <c r="E257" s="37" t="str" cm="1">
        <f t="array" ref="E257">IF((C257&lt;&gt;"")*(COUNTIF(Table2[ID],Class!C257)&lt;&gt;0),INDEX(Attendance_sorted!$A$1:$CV$500,MATCH(Class!C257,Attendance_sorted!$A$1:$A$500),COUNTIF(Table2[ID],Class!C257)+1),"")</f>
        <v/>
      </c>
      <c r="F257" s="38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>0</v>
      </c>
      <c r="G257" s="40" cm="1">
        <f t="array" aca="1" ref="G257" ca="1">IF(C257&lt;&gt;"",IF(F257*100/Table3[حساب الحضور من اخر عدد مرات]&gt;100,1,F257/Table3[حساب الحضور من اخر عدد مرات]),"")</f>
        <v>0</v>
      </c>
      <c r="H257" s="38" t="str">
        <f>IF(C257&lt;&gt;"",_xlfn.XLOOKUP(C257,Table1[ID],Table1[tel2]),"")</f>
        <v>01222618980</v>
      </c>
      <c r="I257" s="38" t="str">
        <f>IF(C257&lt;&gt;"",_xlfn.XLOOKUP(C257,Table1[ID],Table1[tel4]),"")</f>
        <v/>
      </c>
      <c r="J257" s="38" t="str">
        <f>IF(C257&lt;&gt;"",_xlfn.XLOOKUP(C257,Table1[ID],Table1[tel3]),"")</f>
        <v/>
      </c>
      <c r="K257" s="38" t="str">
        <f>IF(C257&lt;&gt;"",_xlfn.XLOOKUP(C257,Table1[ID],Table1[tel1]),"")</f>
        <v/>
      </c>
      <c r="L257" s="38" t="str">
        <f>IF($C257&lt;&gt;"",_xlfn.XLOOKUP(C257,Table1[ID],Table1[address1]),"")</f>
        <v>93</v>
      </c>
      <c r="M257" s="38" t="str">
        <f>IF($C257&lt;&gt;"",_xlfn.XLOOKUP(C257,Table1[ID],Table1[address2]),"")</f>
        <v>طومانباي</v>
      </c>
      <c r="N257" s="38" t="str">
        <f>IF($C257&lt;&gt;"",_xlfn.XLOOKUP(C257,Table1[ID],Table1[address3]),"")</f>
        <v/>
      </c>
      <c r="O257" s="38" t="str">
        <f>IF($C257&lt;&gt;"",_xlfn.XLOOKUP(C257,Table1[ID],Table1[address4]),"")</f>
        <v>1</v>
      </c>
      <c r="P257" s="38" t="str">
        <f>IF($C257&lt;&gt;"",_xlfn.XLOOKUP(C257,Table1[ID],Table1[address5]),"")</f>
        <v>11</v>
      </c>
      <c r="Q257" s="38" t="str">
        <f>IF($C257&lt;&gt;"",_xlfn.XLOOKUP(C257,Table1[ID],Table1[address7]),"")</f>
        <v>قهوة ابو عامر</v>
      </c>
      <c r="R257" s="38" t="str">
        <f>IF($C257&lt;&gt;"",_xlfn.XLOOKUP(C257,Table1[ID],Table1[address6]),"")</f>
        <v>الزيتون</v>
      </c>
      <c r="S257" s="37">
        <f>IF($C257&lt;&gt;"",_xlfn.XLOOKUP(C257,Table1[ID],Table1[bdate]),"")</f>
        <v>40031</v>
      </c>
      <c r="T257" s="38" t="str">
        <f>IF($C257&lt;&gt;"",_xlfn.XLOOKUP(C257,Table1[ID],Table1[school_job]),"")</f>
        <v/>
      </c>
      <c r="U257" s="38" t="str">
        <f>IF($C257&lt;&gt;"",_xlfn.XLOOKUP(C257,Table1[ID],Table1[con_father]),"")</f>
        <v/>
      </c>
      <c r="V257" s="38" t="str">
        <f>IF($C257&lt;&gt;"",_xlfn.XLOOKUP(C257,Table1[ID],Table1[notes]),"")</f>
        <v>عمارة الغاز</v>
      </c>
      <c r="W257" s="41" t="str">
        <f>IF(C257&lt;&gt;"",IF(_xlfn.FLOOR.MATH(C257,100)=0,"غير موزع",_xlfn.XLOOKUP(_xlfn.FLOOR.MATH(C257,100),Classes!$A$1:$A$8,Classes!$B$1:$B$8,"error")),"")</f>
        <v>القديس بولس الرسول</v>
      </c>
    </row>
    <row r="258" spans="1:23" s="1" customFormat="1">
      <c r="A258" s="3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=HYPERLINK("&amp;""""&amp;"https://raw.githubusercontent.com/KyrillosMorgan/preparatory/main/no_pic.jpg"),"")</f>
        <v>=HYPERLINK("https://raw.githubusercontent.com/KyrillosMorgan/preparatory/main/no_pic.jpg</v>
      </c>
      <c r="B258" s="3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/>
      </c>
      <c r="C258" s="38">
        <v>852</v>
      </c>
      <c r="D258" s="38" t="str">
        <f>IF(C258&lt;&gt;"",_xlfn.XLOOKUP(Class!C258,Table1[ID],Table1[fname]),"")</f>
        <v xml:space="preserve">مكاريوس مايكل مايكل </v>
      </c>
      <c r="E258" s="37" t="str" cm="1">
        <f t="array" ref="E258">IF((C258&lt;&gt;"")*(COUNTIF(Table2[ID],Class!C258)&lt;&gt;0),INDEX(Attendance_sorted!$A$1:$CV$500,MATCH(Class!C258,Attendance_sorted!$A$1:$A$500),COUNTIF(Table2[ID],Class!C258)+1),"")</f>
        <v/>
      </c>
      <c r="F258" s="38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>0</v>
      </c>
      <c r="G258" s="40" cm="1">
        <f t="array" aca="1" ref="G258" ca="1">IF(C258&lt;&gt;"",IF(F258*100/Table3[حساب الحضور من اخر عدد مرات]&gt;100,1,F258/Table3[حساب الحضور من اخر عدد مرات]),"")</f>
        <v>0</v>
      </c>
      <c r="H258" s="38" t="str">
        <f>IF(C258&lt;&gt;"",_xlfn.XLOOKUP(C258,Table1[ID],Table1[tel2]),"")</f>
        <v>01223335982</v>
      </c>
      <c r="I258" s="38" t="str">
        <f>IF(C258&lt;&gt;"",_xlfn.XLOOKUP(C258,Table1[ID],Table1[tel4]),"")</f>
        <v/>
      </c>
      <c r="J258" s="38" t="str">
        <f>IF(C258&lt;&gt;"",_xlfn.XLOOKUP(C258,Table1[ID],Table1[tel3]),"")</f>
        <v/>
      </c>
      <c r="K258" s="38" t="str">
        <f>IF(C258&lt;&gt;"",_xlfn.XLOOKUP(C258,Table1[ID],Table1[tel1]),"")</f>
        <v/>
      </c>
      <c r="L258" s="38" t="str">
        <f>IF($C258&lt;&gt;"",_xlfn.XLOOKUP(C258,Table1[ID],Table1[address1]),"")</f>
        <v>دار نسايم المحبة</v>
      </c>
      <c r="M258" s="38" t="str">
        <f>IF($C258&lt;&gt;"",_xlfn.XLOOKUP(C258,Table1[ID],Table1[address2]),"")</f>
        <v>زغلول</v>
      </c>
      <c r="N258" s="38" t="str">
        <f>IF($C258&lt;&gt;"",_xlfn.XLOOKUP(C258,Table1[ID],Table1[address3]),"")</f>
        <v/>
      </c>
      <c r="O258" s="38" t="str">
        <f>IF($C258&lt;&gt;"",_xlfn.XLOOKUP(C258,Table1[ID],Table1[address4]),"")</f>
        <v/>
      </c>
      <c r="P258" s="38" t="str">
        <f>IF($C258&lt;&gt;"",_xlfn.XLOOKUP(C258,Table1[ID],Table1[address5]),"")</f>
        <v/>
      </c>
      <c r="Q258" s="38" t="str">
        <f>IF($C258&lt;&gt;"",_xlfn.XLOOKUP(C258,Table1[ID],Table1[address7]),"")</f>
        <v/>
      </c>
      <c r="R258" s="38" t="str">
        <f>IF($C258&lt;&gt;"",_xlfn.XLOOKUP(C258,Table1[ID],Table1[address6]),"")</f>
        <v>الزيتون</v>
      </c>
      <c r="S258" s="37">
        <f>IF($C258&lt;&gt;"",_xlfn.XLOOKUP(C258,Table1[ID],Table1[bdate]),"")</f>
        <v>39102</v>
      </c>
      <c r="T258" s="38" t="str">
        <f>IF($C258&lt;&gt;"",_xlfn.XLOOKUP(C258,Table1[ID],Table1[school_job]),"")</f>
        <v/>
      </c>
      <c r="U258" s="38" t="str">
        <f>IF($C258&lt;&gt;"",_xlfn.XLOOKUP(C258,Table1[ID],Table1[con_father]),"")</f>
        <v/>
      </c>
      <c r="V258" s="38" t="str">
        <f>IF($C258&lt;&gt;"",_xlfn.XLOOKUP(C258,Table1[ID],Table1[notes]),"")</f>
        <v/>
      </c>
      <c r="W258" s="41" t="str">
        <f>IF(C258&lt;&gt;"",IF(_xlfn.FLOOR.MATH(C258,100)=0,"غير موزع",_xlfn.XLOOKUP(_xlfn.FLOOR.MATH(C258,100),Classes!$A$1:$A$8,Classes!$B$1:$B$8,"error")),"")</f>
        <v>القديس بولس الرسول</v>
      </c>
    </row>
    <row r="259" spans="1:23" s="1" customFormat="1">
      <c r="A259" s="3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=HYPERLINK("&amp;""""&amp;"https://raw.githubusercontent.com/KyrillosMorgan/preparatory/main/no_pic.jpg"),"")</f>
        <v>=HYPERLINK("https://raw.githubusercontent.com/KyrillosMorgan/preparatory/main/853.jpg",IMAGE("https://raw.githubusercontent.com/KyrillosMorgan/preparatory/main/853.jpg"))</v>
      </c>
      <c r="B259" s="3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>=IMAGE("https://raw.githubusercontent.com/KyrillosMorgan/preparatory/main/fingerprint.jpg")</v>
      </c>
      <c r="C259" s="38">
        <v>853</v>
      </c>
      <c r="D259" s="38" t="str">
        <f>IF(C259&lt;&gt;"",_xlfn.XLOOKUP(Class!C259,Table1[ID],Table1[fname]),"")</f>
        <v xml:space="preserve">مينا اشرف اسحاق </v>
      </c>
      <c r="E259" s="37" cm="1">
        <f t="array" ref="E259">IF((C259&lt;&gt;"")*(COUNTIF(Table2[ID],Class!C259)&lt;&gt;0),INDEX(Attendance_sorted!$A$1:$CV$500,MATCH(Class!C259,Attendance_sorted!$A$1:$A$500),COUNTIF(Table2[ID],Class!C259)+1),"")</f>
        <v>45338</v>
      </c>
      <c r="F259" s="38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>1</v>
      </c>
      <c r="G259" s="40" cm="1">
        <f t="array" aca="1" ref="G259" ca="1">IF(C259&lt;&gt;"",IF(F259*100/Table3[حساب الحضور من اخر عدد مرات]&gt;100,1,F259/Table3[حساب الحضور من اخر عدد مرات]),"")</f>
        <v>0.1111111111111111</v>
      </c>
      <c r="H259" s="38" t="str">
        <f>IF(C259&lt;&gt;"",_xlfn.XLOOKUP(C259,Table1[ID],Table1[tel2]),"")</f>
        <v>01282822809</v>
      </c>
      <c r="I259" s="38" t="str">
        <f>IF(C259&lt;&gt;"",_xlfn.XLOOKUP(C259,Table1[ID],Table1[tel4]),"")</f>
        <v/>
      </c>
      <c r="J259" s="38" t="str">
        <f>IF(C259&lt;&gt;"",_xlfn.XLOOKUP(C259,Table1[ID],Table1[tel3]),"")</f>
        <v/>
      </c>
      <c r="K259" s="38" t="str">
        <f>IF(C259&lt;&gt;"",_xlfn.XLOOKUP(C259,Table1[ID],Table1[tel1]),"")</f>
        <v/>
      </c>
      <c r="L259" s="38" t="str">
        <f>IF($C259&lt;&gt;"",_xlfn.XLOOKUP(C259,Table1[ID],Table1[address1]),"")</f>
        <v>33</v>
      </c>
      <c r="M259" s="38" t="str">
        <f>IF($C259&lt;&gt;"",_xlfn.XLOOKUP(C259,Table1[ID],Table1[address2]),"")</f>
        <v>دار السعادة</v>
      </c>
      <c r="N259" s="38" t="str">
        <f>IF($C259&lt;&gt;"",_xlfn.XLOOKUP(C259,Table1[ID],Table1[address3]),"")</f>
        <v/>
      </c>
      <c r="O259" s="38" t="str">
        <f>IF($C259&lt;&gt;"",_xlfn.XLOOKUP(C259,Table1[ID],Table1[address4]),"")</f>
        <v>5</v>
      </c>
      <c r="P259" s="38" t="str">
        <f>IF($C259&lt;&gt;"",_xlfn.XLOOKUP(C259,Table1[ID],Table1[address5]),"")</f>
        <v>37</v>
      </c>
      <c r="Q259" s="38" t="str">
        <f>IF($C259&lt;&gt;"",_xlfn.XLOOKUP(C259,Table1[ID],Table1[address7]),"")</f>
        <v/>
      </c>
      <c r="R259" s="38" t="str">
        <f>IF($C259&lt;&gt;"",_xlfn.XLOOKUP(C259,Table1[ID],Table1[address6]),"")</f>
        <v>الزيتون</v>
      </c>
      <c r="S259" s="37">
        <f>IF($C259&lt;&gt;"",_xlfn.XLOOKUP(C259,Table1[ID],Table1[bdate]),"")</f>
        <v>39516</v>
      </c>
      <c r="T259" s="38" t="str">
        <f>IF($C259&lt;&gt;"",_xlfn.XLOOKUP(C259,Table1[ID],Table1[school_job]),"")</f>
        <v/>
      </c>
      <c r="U259" s="38" t="str">
        <f>IF($C259&lt;&gt;"",_xlfn.XLOOKUP(C259,Table1[ID],Table1[con_father]),"")</f>
        <v/>
      </c>
      <c r="V259" s="38" t="str">
        <f>IF($C259&lt;&gt;"",_xlfn.XLOOKUP(C259,Table1[ID],Table1[notes]),"")</f>
        <v/>
      </c>
      <c r="W259" s="41" t="str">
        <f>IF(C259&lt;&gt;"",IF(_xlfn.FLOOR.MATH(C259,100)=0,"غير موزع",_xlfn.XLOOKUP(_xlfn.FLOOR.MATH(C259,100),Classes!$A$1:$A$8,Classes!$B$1:$B$8,"error")),"")</f>
        <v>القديس بولس الرسول</v>
      </c>
    </row>
    <row r="260" spans="1:23" s="1" customFormat="1">
      <c r="A260" s="3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=HYPERLINK("&amp;""""&amp;"https://raw.githubusercontent.com/KyrillosMorgan/preparatory/main/no_pic.jpg"),"")</f>
        <v>=HYPERLINK("https://raw.githubusercontent.com/KyrillosMorgan/preparatory/main/no_pic.jpg</v>
      </c>
      <c r="B260" s="3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/>
      </c>
      <c r="C260" s="38">
        <v>854</v>
      </c>
      <c r="D260" s="38" t="str">
        <f>IF(C260&lt;&gt;"",_xlfn.XLOOKUP(Class!C260,Table1[ID],Table1[fname]),"")</f>
        <v xml:space="preserve">مينا ايمن لطيف </v>
      </c>
      <c r="E260" s="37" cm="1">
        <f t="array" ref="E260">IF((C260&lt;&gt;"")*(COUNTIF(Table2[ID],Class!C260)&lt;&gt;0),INDEX(Attendance_sorted!$A$1:$CV$500,MATCH(Class!C260,Attendance_sorted!$A$1:$A$500),COUNTIF(Table2[ID],Class!C260)+1),"")</f>
        <v>45317</v>
      </c>
      <c r="F260" s="38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>1</v>
      </c>
      <c r="G260" s="40" cm="1">
        <f t="array" aca="1" ref="G260" ca="1">IF(C260&lt;&gt;"",IF(F260*100/Table3[حساب الحضور من اخر عدد مرات]&gt;100,1,F260/Table3[حساب الحضور من اخر عدد مرات]),"")</f>
        <v>0.1111111111111111</v>
      </c>
      <c r="H260" s="38" t="str">
        <f>IF(C260&lt;&gt;"",_xlfn.XLOOKUP(C260,Table1[ID],Table1[tel2]),"")</f>
        <v>01207299458</v>
      </c>
      <c r="I260" s="38" t="str">
        <f>IF(C260&lt;&gt;"",_xlfn.XLOOKUP(C260,Table1[ID],Table1[tel4]),"")</f>
        <v/>
      </c>
      <c r="J260" s="38" t="str">
        <f>IF(C260&lt;&gt;"",_xlfn.XLOOKUP(C260,Table1[ID],Table1[tel3]),"")</f>
        <v/>
      </c>
      <c r="K260" s="38" t="str">
        <f>IF(C260&lt;&gt;"",_xlfn.XLOOKUP(C260,Table1[ID],Table1[tel1]),"")</f>
        <v/>
      </c>
      <c r="L260" s="38" t="str">
        <f>IF($C260&lt;&gt;"",_xlfn.XLOOKUP(C260,Table1[ID],Table1[address1]),"")</f>
        <v>7</v>
      </c>
      <c r="M260" s="38" t="str">
        <f>IF($C260&lt;&gt;"",_xlfn.XLOOKUP(C260,Table1[ID],Table1[address2]),"")</f>
        <v>ابو شائكة</v>
      </c>
      <c r="N260" s="38" t="str">
        <f>IF($C260&lt;&gt;"",_xlfn.XLOOKUP(C260,Table1[ID],Table1[address3]),"")</f>
        <v>طومانباي</v>
      </c>
      <c r="O260" s="38" t="str">
        <f>IF($C260&lt;&gt;"",_xlfn.XLOOKUP(C260,Table1[ID],Table1[address4]),"")</f>
        <v>3</v>
      </c>
      <c r="P260" s="38" t="str">
        <f>IF($C260&lt;&gt;"",_xlfn.XLOOKUP(C260,Table1[ID],Table1[address5]),"")</f>
        <v>6</v>
      </c>
      <c r="Q260" s="38" t="str">
        <f>IF($C260&lt;&gt;"",_xlfn.XLOOKUP(C260,Table1[ID],Table1[address7]),"")</f>
        <v>قصر الطاهرة</v>
      </c>
      <c r="R260" s="38" t="str">
        <f>IF($C260&lt;&gt;"",_xlfn.XLOOKUP(C260,Table1[ID],Table1[address6]),"")</f>
        <v>الزيتون</v>
      </c>
      <c r="S260" s="37">
        <f>IF($C260&lt;&gt;"",_xlfn.XLOOKUP(C260,Table1[ID],Table1[bdate]),"")</f>
        <v>39590</v>
      </c>
      <c r="T260" s="38" t="str">
        <f>IF($C260&lt;&gt;"",_xlfn.XLOOKUP(C260,Table1[ID],Table1[school_job]),"")</f>
        <v/>
      </c>
      <c r="U260" s="38" t="str">
        <f>IF($C260&lt;&gt;"",_xlfn.XLOOKUP(C260,Table1[ID],Table1[con_father]),"")</f>
        <v/>
      </c>
      <c r="V260" s="38" t="str">
        <f>IF($C260&lt;&gt;"",_xlfn.XLOOKUP(C260,Table1[ID],Table1[notes]),"")</f>
        <v/>
      </c>
      <c r="W260" s="41" t="str">
        <f>IF(C260&lt;&gt;"",IF(_xlfn.FLOOR.MATH(C260,100)=0,"غير موزع",_xlfn.XLOOKUP(_xlfn.FLOOR.MATH(C260,100),Classes!$A$1:$A$8,Classes!$B$1:$B$8,"error")),"")</f>
        <v>القديس بولس الرسول</v>
      </c>
    </row>
    <row r="261" spans="1:23" s="1" customFormat="1">
      <c r="A261" s="3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=HYPERLINK("&amp;""""&amp;"https://raw.githubusercontent.com/KyrillosMorgan/preparatory/main/no_pic.jpg"),"")</f>
        <v>=HYPERLINK("https://raw.githubusercontent.com/KyrillosMorgan/preparatory/main/855.jpg",IMAGE("https://raw.githubusercontent.com/KyrillosMorgan/preparatory/main/855.jpg"))</v>
      </c>
      <c r="B261" s="3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>=IMAGE("https://raw.githubusercontent.com/KyrillosMorgan/preparatory/main/fingerprint.jpg")</v>
      </c>
      <c r="C261" s="38">
        <v>855</v>
      </c>
      <c r="D261" s="38" t="str">
        <f>IF(C261&lt;&gt;"",_xlfn.XLOOKUP(Class!C261,Table1[ID],Table1[fname]),"")</f>
        <v xml:space="preserve">مينا ماجد نجيب </v>
      </c>
      <c r="E261" s="37" cm="1">
        <f t="array" ref="E261">IF((C261&lt;&gt;"")*(COUNTIF(Table2[ID],Class!C261)&lt;&gt;0),INDEX(Attendance_sorted!$A$1:$CV$500,MATCH(Class!C261,Attendance_sorted!$A$1:$A$500),COUNTIF(Table2[ID],Class!C261)+1),"")</f>
        <v>45261</v>
      </c>
      <c r="F261" s="38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>0</v>
      </c>
      <c r="G261" s="40" cm="1">
        <f t="array" aca="1" ref="G261" ca="1">IF(C261&lt;&gt;"",IF(F261*100/Table3[حساب الحضور من اخر عدد مرات]&gt;100,1,F261/Table3[حساب الحضور من اخر عدد مرات]),"")</f>
        <v>0</v>
      </c>
      <c r="H261" s="38" t="str">
        <f>IF(C261&lt;&gt;"",_xlfn.XLOOKUP(C261,Table1[ID],Table1[tel2]),"")</f>
        <v>01288876568</v>
      </c>
      <c r="I261" s="38" t="str">
        <f>IF(C261&lt;&gt;"",_xlfn.XLOOKUP(C261,Table1[ID],Table1[tel4]),"")</f>
        <v>01224517783</v>
      </c>
      <c r="J261" s="38" t="str">
        <f>IF(C261&lt;&gt;"",_xlfn.XLOOKUP(C261,Table1[ID],Table1[tel3]),"")</f>
        <v>01226361252</v>
      </c>
      <c r="K261" s="38" t="str">
        <f>IF(C261&lt;&gt;"",_xlfn.XLOOKUP(C261,Table1[ID],Table1[tel1]),"")</f>
        <v/>
      </c>
      <c r="L261" s="38" t="str">
        <f>IF($C261&lt;&gt;"",_xlfn.XLOOKUP(C261,Table1[ID],Table1[address1]),"")</f>
        <v>6أ</v>
      </c>
      <c r="M261" s="38" t="str">
        <f>IF($C261&lt;&gt;"",_xlfn.XLOOKUP(C261,Table1[ID],Table1[address2]),"")</f>
        <v>الليث</v>
      </c>
      <c r="N261" s="38" t="str">
        <f>IF($C261&lt;&gt;"",_xlfn.XLOOKUP(C261,Table1[ID],Table1[address3]),"")</f>
        <v/>
      </c>
      <c r="O261" s="38" t="str">
        <f>IF($C261&lt;&gt;"",_xlfn.XLOOKUP(C261,Table1[ID],Table1[address4]),"")</f>
        <v>8</v>
      </c>
      <c r="P261" s="38" t="str">
        <f>IF($C261&lt;&gt;"",_xlfn.XLOOKUP(C261,Table1[ID],Table1[address5]),"")</f>
        <v>32</v>
      </c>
      <c r="Q261" s="38" t="str">
        <f>IF($C261&lt;&gt;"",_xlfn.XLOOKUP(C261,Table1[ID],Table1[address7]),"")</f>
        <v>معمل السكر/ مدرسة المعارف</v>
      </c>
      <c r="R261" s="38" t="str">
        <f>IF($C261&lt;&gt;"",_xlfn.XLOOKUP(C261,Table1[ID],Table1[address6]),"")</f>
        <v>الزيتون</v>
      </c>
      <c r="S261" s="37">
        <f>IF($C261&lt;&gt;"",_xlfn.XLOOKUP(C261,Table1[ID],Table1[bdate]),"")</f>
        <v>39655</v>
      </c>
      <c r="T261" s="38" t="str">
        <f>IF($C261&lt;&gt;"",_xlfn.XLOOKUP(C261,Table1[ID],Table1[school_job]),"")</f>
        <v>الجزائر الرسمية لغات</v>
      </c>
      <c r="U261" s="38" t="str">
        <f>IF($C261&lt;&gt;"",_xlfn.XLOOKUP(C261,Table1[ID],Table1[con_father]),"")</f>
        <v>ابونا ميخائيل</v>
      </c>
      <c r="V261" s="38" t="str">
        <f>IF($C261&lt;&gt;"",_xlfn.XLOOKUP(C261,Table1[ID],Table1[notes]),"")</f>
        <v xml:space="preserve"> برج الؤلؤة / معمل السكر</v>
      </c>
      <c r="W261" s="41" t="str">
        <f>IF(C261&lt;&gt;"",IF(_xlfn.FLOOR.MATH(C261,100)=0,"غير موزع",_xlfn.XLOOKUP(_xlfn.FLOOR.MATH(C261,100),Classes!$A$1:$A$8,Classes!$B$1:$B$8,"error")),"")</f>
        <v>القديس بولس الرسول</v>
      </c>
    </row>
    <row r="262" spans="1:23" s="1" customFormat="1">
      <c r="A262" s="3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=HYPERLINK("&amp;""""&amp;"https://raw.githubusercontent.com/KyrillosMorgan/preparatory/main/no_pic.jpg"),"")</f>
        <v>=HYPERLINK("https://raw.githubusercontent.com/KyrillosMorgan/preparatory/main/856.jpg",IMAGE("https://raw.githubusercontent.com/KyrillosMorgan/preparatory/main/856.jpg"))</v>
      </c>
      <c r="B262" s="3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>=IMAGE("https://raw.githubusercontent.com/KyrillosMorgan/preparatory/main/fingerprint.jpg")</v>
      </c>
      <c r="C262" s="38">
        <v>856</v>
      </c>
      <c r="D262" s="38" t="str">
        <f>IF(C262&lt;&gt;"",_xlfn.XLOOKUP(Class!C262,Table1[ID],Table1[fname]),"")</f>
        <v xml:space="preserve">مينا مدحت سمير </v>
      </c>
      <c r="E262" s="37" cm="1">
        <f t="array" ref="E262">IF((C262&lt;&gt;"")*(COUNTIF(Table2[ID],Class!C262)&lt;&gt;0),INDEX(Attendance_sorted!$A$1:$CV$500,MATCH(Class!C262,Attendance_sorted!$A$1:$A$500),COUNTIF(Table2[ID],Class!C262)+1),"")</f>
        <v>45338</v>
      </c>
      <c r="F262" s="38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>4</v>
      </c>
      <c r="G262" s="40" cm="1">
        <f t="array" aca="1" ref="G262" ca="1">IF(C262&lt;&gt;"",IF(F262*100/Table3[حساب الحضور من اخر عدد مرات]&gt;100,1,F262/Table3[حساب الحضور من اخر عدد مرات]),"")</f>
        <v>0.44444444444444442</v>
      </c>
      <c r="H262" s="38" t="str">
        <f>IF(C262&lt;&gt;"",_xlfn.XLOOKUP(C262,Table1[ID],Table1[tel2]),"")</f>
        <v>01204657301</v>
      </c>
      <c r="I262" s="38" t="str">
        <f>IF(C262&lt;&gt;"",_xlfn.XLOOKUP(C262,Table1[ID],Table1[tel4]),"")</f>
        <v>01286307182</v>
      </c>
      <c r="J262" s="38" t="str">
        <f>IF(C262&lt;&gt;"",_xlfn.XLOOKUP(C262,Table1[ID],Table1[tel3]),"")</f>
        <v>01223417085</v>
      </c>
      <c r="K262" s="38" t="str">
        <f>IF(C262&lt;&gt;"",_xlfn.XLOOKUP(C262,Table1[ID],Table1[tel1]),"")</f>
        <v/>
      </c>
      <c r="L262" s="38" t="str">
        <f>IF($C262&lt;&gt;"",_xlfn.XLOOKUP(C262,Table1[ID],Table1[address1]),"")</f>
        <v>7</v>
      </c>
      <c r="M262" s="38" t="str">
        <f>IF($C262&lt;&gt;"",_xlfn.XLOOKUP(C262,Table1[ID],Table1[address2]),"")</f>
        <v>اسماعيل مصطفى</v>
      </c>
      <c r="N262" s="38" t="str">
        <f>IF($C262&lt;&gt;"",_xlfn.XLOOKUP(C262,Table1[ID],Table1[address3]),"")</f>
        <v>دار السعادة</v>
      </c>
      <c r="O262" s="38" t="str">
        <f>IF($C262&lt;&gt;"",_xlfn.XLOOKUP(C262,Table1[ID],Table1[address4]),"")</f>
        <v>2</v>
      </c>
      <c r="P262" s="38" t="str">
        <f>IF($C262&lt;&gt;"",_xlfn.XLOOKUP(C262,Table1[ID],Table1[address5]),"")</f>
        <v>5</v>
      </c>
      <c r="Q262" s="38" t="str">
        <f>IF($C262&lt;&gt;"",_xlfn.XLOOKUP(C262,Table1[ID],Table1[address7]),"")</f>
        <v>مدرسة دار السعادة</v>
      </c>
      <c r="R262" s="38" t="str">
        <f>IF($C262&lt;&gt;"",_xlfn.XLOOKUP(C262,Table1[ID],Table1[address6]),"")</f>
        <v>الزيتون</v>
      </c>
      <c r="S262" s="37">
        <f>IF($C262&lt;&gt;"",_xlfn.XLOOKUP(C262,Table1[ID],Table1[bdate]),"")</f>
        <v>39620</v>
      </c>
      <c r="T262" s="38" t="str">
        <f>IF($C262&lt;&gt;"",_xlfn.XLOOKUP(C262,Table1[ID],Table1[school_job]),"")</f>
        <v>دار السعادة الرسمية لغات</v>
      </c>
      <c r="U262" s="38" t="str">
        <f>IF($C262&lt;&gt;"",_xlfn.XLOOKUP(C262,Table1[ID],Table1[con_father]),"")</f>
        <v>ابونا انطونيوس</v>
      </c>
      <c r="V262" s="38" t="str">
        <f>IF($C262&lt;&gt;"",_xlfn.XLOOKUP(C262,Table1[ID],Table1[notes]),"")</f>
        <v/>
      </c>
      <c r="W262" s="41" t="str">
        <f>IF(C262&lt;&gt;"",IF(_xlfn.FLOOR.MATH(C262,100)=0,"غير موزع",_xlfn.XLOOKUP(_xlfn.FLOOR.MATH(C262,100),Classes!$A$1:$A$8,Classes!$B$1:$B$8,"error")),"")</f>
        <v>القديس بولس الرسول</v>
      </c>
    </row>
    <row r="263" spans="1:23" s="1" customFormat="1">
      <c r="A263" s="3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=HYPERLINK("&amp;""""&amp;"https://raw.githubusercontent.com/KyrillosMorgan/preparatory/main/no_pic.jpg"),"")</f>
        <v>=HYPERLINK("https://raw.githubusercontent.com/KyrillosMorgan/preparatory/main/no_pic.jpg</v>
      </c>
      <c r="B263" s="3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/>
      </c>
      <c r="C263" s="38">
        <v>857</v>
      </c>
      <c r="D263" s="38" t="str">
        <f>IF(C263&lt;&gt;"",_xlfn.XLOOKUP(Class!C263,Table1[ID],Table1[fname]),"")</f>
        <v xml:space="preserve">مينا وحيد كمال </v>
      </c>
      <c r="E263" s="37" t="str" cm="1">
        <f t="array" ref="E263">IF((C263&lt;&gt;"")*(COUNTIF(Table2[ID],Class!C263)&lt;&gt;0),INDEX(Attendance_sorted!$A$1:$CV$500,MATCH(Class!C263,Attendance_sorted!$A$1:$A$500),COUNTIF(Table2[ID],Class!C263)+1),"")</f>
        <v/>
      </c>
      <c r="F263" s="38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>0</v>
      </c>
      <c r="G263" s="40" cm="1">
        <f t="array" aca="1" ref="G263" ca="1">IF(C263&lt;&gt;"",IF(F263*100/Table3[حساب الحضور من اخر عدد مرات]&gt;100,1,F263/Table3[حساب الحضور من اخر عدد مرات]),"")</f>
        <v>0</v>
      </c>
      <c r="H263" s="38" t="str">
        <f>IF(C263&lt;&gt;"",_xlfn.XLOOKUP(C263,Table1[ID],Table1[tel2]),"")</f>
        <v>01223335982</v>
      </c>
      <c r="I263" s="38" t="str">
        <f>IF(C263&lt;&gt;"",_xlfn.XLOOKUP(C263,Table1[ID],Table1[tel4]),"")</f>
        <v/>
      </c>
      <c r="J263" s="38" t="str">
        <f>IF(C263&lt;&gt;"",_xlfn.XLOOKUP(C263,Table1[ID],Table1[tel3]),"")</f>
        <v/>
      </c>
      <c r="K263" s="38" t="str">
        <f>IF(C263&lt;&gt;"",_xlfn.XLOOKUP(C263,Table1[ID],Table1[tel1]),"")</f>
        <v/>
      </c>
      <c r="L263" s="38" t="str">
        <f>IF($C263&lt;&gt;"",_xlfn.XLOOKUP(C263,Table1[ID],Table1[address1]),"")</f>
        <v>دار نسايم المحبة</v>
      </c>
      <c r="M263" s="38" t="str">
        <f>IF($C263&lt;&gt;"",_xlfn.XLOOKUP(C263,Table1[ID],Table1[address2]),"")</f>
        <v>زغلول</v>
      </c>
      <c r="N263" s="38" t="str">
        <f>IF($C263&lt;&gt;"",_xlfn.XLOOKUP(C263,Table1[ID],Table1[address3]),"")</f>
        <v/>
      </c>
      <c r="O263" s="38" t="str">
        <f>IF($C263&lt;&gt;"",_xlfn.XLOOKUP(C263,Table1[ID],Table1[address4]),"")</f>
        <v/>
      </c>
      <c r="P263" s="38" t="str">
        <f>IF($C263&lt;&gt;"",_xlfn.XLOOKUP(C263,Table1[ID],Table1[address5]),"")</f>
        <v/>
      </c>
      <c r="Q263" s="38" t="str">
        <f>IF($C263&lt;&gt;"",_xlfn.XLOOKUP(C263,Table1[ID],Table1[address7]),"")</f>
        <v/>
      </c>
      <c r="R263" s="38" t="str">
        <f>IF($C263&lt;&gt;"",_xlfn.XLOOKUP(C263,Table1[ID],Table1[address6]),"")</f>
        <v>الزيتون</v>
      </c>
      <c r="S263" s="37">
        <f>IF($C263&lt;&gt;"",_xlfn.XLOOKUP(C263,Table1[ID],Table1[bdate]),"")</f>
        <v>39412</v>
      </c>
      <c r="T263" s="38" t="str">
        <f>IF($C263&lt;&gt;"",_xlfn.XLOOKUP(C263,Table1[ID],Table1[school_job]),"")</f>
        <v/>
      </c>
      <c r="U263" s="38" t="str">
        <f>IF($C263&lt;&gt;"",_xlfn.XLOOKUP(C263,Table1[ID],Table1[con_father]),"")</f>
        <v/>
      </c>
      <c r="V263" s="38" t="str">
        <f>IF($C263&lt;&gt;"",_xlfn.XLOOKUP(C263,Table1[ID],Table1[notes]),"")</f>
        <v/>
      </c>
      <c r="W263" s="41" t="str">
        <f>IF(C263&lt;&gt;"",IF(_xlfn.FLOOR.MATH(C263,100)=0,"غير موزع",_xlfn.XLOOKUP(_xlfn.FLOOR.MATH(C263,100),Classes!$A$1:$A$8,Classes!$B$1:$B$8,"error")),"")</f>
        <v>القديس بولس الرسول</v>
      </c>
    </row>
    <row r="264" spans="1:23" s="1" customFormat="1">
      <c r="A264" s="3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=HYPERLINK("&amp;""""&amp;"https://raw.githubusercontent.com/KyrillosMorgan/preparatory/main/no_pic.jpg"),"")</f>
        <v>=HYPERLINK("https://raw.githubusercontent.com/KyrillosMorgan/preparatory/main/no_pic.jpg</v>
      </c>
      <c r="B264" s="3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/>
      </c>
      <c r="C264" s="38">
        <v>858</v>
      </c>
      <c r="D264" s="38" t="str">
        <f>IF(C264&lt;&gt;"",_xlfn.XLOOKUP(Class!C264,Table1[ID],Table1[fname]),"")</f>
        <v xml:space="preserve">هاني حنا مكرم </v>
      </c>
      <c r="E264" s="37" t="str" cm="1">
        <f t="array" ref="E264">IF((C264&lt;&gt;"")*(COUNTIF(Table2[ID],Class!C264)&lt;&gt;0),INDEX(Attendance_sorted!$A$1:$CV$500,MATCH(Class!C264,Attendance_sorted!$A$1:$A$500),COUNTIF(Table2[ID],Class!C264)+1),"")</f>
        <v/>
      </c>
      <c r="F264" s="38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>0</v>
      </c>
      <c r="G264" s="40" cm="1">
        <f t="array" aca="1" ref="G264" ca="1">IF(C264&lt;&gt;"",IF(F264*100/Table3[حساب الحضور من اخر عدد مرات]&gt;100,1,F264/Table3[حساب الحضور من اخر عدد مرات]),"")</f>
        <v>0</v>
      </c>
      <c r="H264" s="38" t="str">
        <f>IF(C264&lt;&gt;"",_xlfn.XLOOKUP(C264,Table1[ID],Table1[tel2]),"")</f>
        <v>01223335982</v>
      </c>
      <c r="I264" s="38" t="str">
        <f>IF(C264&lt;&gt;"",_xlfn.XLOOKUP(C264,Table1[ID],Table1[tel4]),"")</f>
        <v/>
      </c>
      <c r="J264" s="38" t="str">
        <f>IF(C264&lt;&gt;"",_xlfn.XLOOKUP(C264,Table1[ID],Table1[tel3]),"")</f>
        <v/>
      </c>
      <c r="K264" s="38" t="str">
        <f>IF(C264&lt;&gt;"",_xlfn.XLOOKUP(C264,Table1[ID],Table1[tel1]),"")</f>
        <v/>
      </c>
      <c r="L264" s="38" t="str">
        <f>IF($C264&lt;&gt;"",_xlfn.XLOOKUP(C264,Table1[ID],Table1[address1]),"")</f>
        <v>دار نسايم المحبة</v>
      </c>
      <c r="M264" s="38" t="str">
        <f>IF($C264&lt;&gt;"",_xlfn.XLOOKUP(C264,Table1[ID],Table1[address2]),"")</f>
        <v>زغلول</v>
      </c>
      <c r="N264" s="38" t="str">
        <f>IF($C264&lt;&gt;"",_xlfn.XLOOKUP(C264,Table1[ID],Table1[address3]),"")</f>
        <v/>
      </c>
      <c r="O264" s="38" t="str">
        <f>IF($C264&lt;&gt;"",_xlfn.XLOOKUP(C264,Table1[ID],Table1[address4]),"")</f>
        <v/>
      </c>
      <c r="P264" s="38" t="str">
        <f>IF($C264&lt;&gt;"",_xlfn.XLOOKUP(C264,Table1[ID],Table1[address5]),"")</f>
        <v/>
      </c>
      <c r="Q264" s="38" t="str">
        <f>IF($C264&lt;&gt;"",_xlfn.XLOOKUP(C264,Table1[ID],Table1[address7]),"")</f>
        <v/>
      </c>
      <c r="R264" s="38" t="str">
        <f>IF($C264&lt;&gt;"",_xlfn.XLOOKUP(C264,Table1[ID],Table1[address6]),"")</f>
        <v>الزيتون</v>
      </c>
      <c r="S264" s="37">
        <f>IF($C264&lt;&gt;"",_xlfn.XLOOKUP(C264,Table1[ID],Table1[bdate]),"")</f>
        <v>40046</v>
      </c>
      <c r="T264" s="38" t="str">
        <f>IF($C264&lt;&gt;"",_xlfn.XLOOKUP(C264,Table1[ID],Table1[school_job]),"")</f>
        <v/>
      </c>
      <c r="U264" s="38" t="str">
        <f>IF($C264&lt;&gt;"",_xlfn.XLOOKUP(C264,Table1[ID],Table1[con_father]),"")</f>
        <v/>
      </c>
      <c r="V264" s="38" t="str">
        <f>IF($C264&lt;&gt;"",_xlfn.XLOOKUP(C264,Table1[ID],Table1[notes]),"")</f>
        <v/>
      </c>
      <c r="W264" s="41" t="str">
        <f>IF(C264&lt;&gt;"",IF(_xlfn.FLOOR.MATH(C264,100)=0,"غير موزع",_xlfn.XLOOKUP(_xlfn.FLOOR.MATH(C264,100),Classes!$A$1:$A$8,Classes!$B$1:$B$8,"error")),"")</f>
        <v>القديس بولس الرسول</v>
      </c>
    </row>
    <row r="265" spans="1:23" s="1" customFormat="1">
      <c r="A265" s="3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=HYPERLINK("&amp;""""&amp;"https://raw.githubusercontent.com/KyrillosMorgan/preparatory/main/no_pic.jpg"),"")</f>
        <v>=HYPERLINK("https://raw.githubusercontent.com/KyrillosMorgan/preparatory/main/no_pic.jpg</v>
      </c>
      <c r="B265" s="3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>=IMAGE("https://raw.githubusercontent.com/KyrillosMorgan/preparatory/main/fingerprint.jpg")</v>
      </c>
      <c r="C265" s="38">
        <v>859</v>
      </c>
      <c r="D265" s="38" t="str">
        <f>IF(C265&lt;&gt;"",_xlfn.XLOOKUP(Class!C265,Table1[ID],Table1[fname]),"")</f>
        <v>يوسف اشرف يوسف</v>
      </c>
      <c r="E265" s="37" cm="1">
        <f t="array" ref="E265">IF((C265&lt;&gt;"")*(COUNTIF(Table2[ID],Class!C265)&lt;&gt;0),INDEX(Attendance_sorted!$A$1:$CV$500,MATCH(Class!C265,Attendance_sorted!$A$1:$A$500),COUNTIF(Table2[ID],Class!C265)+1),"")</f>
        <v>45338</v>
      </c>
      <c r="F265" s="38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>1</v>
      </c>
      <c r="G265" s="40" cm="1">
        <f t="array" aca="1" ref="G265" ca="1">IF(C265&lt;&gt;"",IF(F265*100/Table3[حساب الحضور من اخر عدد مرات]&gt;100,1,F265/Table3[حساب الحضور من اخر عدد مرات]),"")</f>
        <v>0.1111111111111111</v>
      </c>
      <c r="H265" s="38" t="str">
        <f>IF(C265&lt;&gt;"",_xlfn.XLOOKUP(C265,Table1[ID],Table1[tel2]),"")</f>
        <v>01558023470</v>
      </c>
      <c r="I265" s="38" t="str">
        <f>IF(C265&lt;&gt;"",_xlfn.XLOOKUP(C265,Table1[ID],Table1[tel4]),"")</f>
        <v>01283353352</v>
      </c>
      <c r="J265" s="38" t="str">
        <f>IF(C265&lt;&gt;"",_xlfn.XLOOKUP(C265,Table1[ID],Table1[tel3]),"")</f>
        <v>01001862310</v>
      </c>
      <c r="K265" s="38" t="str">
        <f>IF(C265&lt;&gt;"",_xlfn.XLOOKUP(C265,Table1[ID],Table1[tel1]),"")</f>
        <v/>
      </c>
      <c r="L265" s="38" t="str">
        <f>IF($C265&lt;&gt;"",_xlfn.XLOOKUP(C265,Table1[ID],Table1[address1]),"")</f>
        <v>7</v>
      </c>
      <c r="M265" s="38" t="str">
        <f>IF($C265&lt;&gt;"",_xlfn.XLOOKUP(C265,Table1[ID],Table1[address2]),"")</f>
        <v>حسن خليل</v>
      </c>
      <c r="N265" s="38" t="str">
        <f>IF($C265&lt;&gt;"",_xlfn.XLOOKUP(C265,Table1[ID],Table1[address3]),"")</f>
        <v>طومانباي</v>
      </c>
      <c r="O265" s="38" t="str">
        <f>IF($C265&lt;&gt;"",_xlfn.XLOOKUP(C265,Table1[ID],Table1[address4]),"")</f>
        <v>5</v>
      </c>
      <c r="P265" s="38" t="str">
        <f>IF($C265&lt;&gt;"",_xlfn.XLOOKUP(C265,Table1[ID],Table1[address5]),"")</f>
        <v>1</v>
      </c>
      <c r="Q265" s="38" t="str">
        <f>IF($C265&lt;&gt;"",_xlfn.XLOOKUP(C265,Table1[ID],Table1[address7]),"")</f>
        <v>التراجيع</v>
      </c>
      <c r="R265" s="38" t="str">
        <f>IF($C265&lt;&gt;"",_xlfn.XLOOKUP(C265,Table1[ID],Table1[address6]),"")</f>
        <v>الزيتون</v>
      </c>
      <c r="S265" s="37">
        <f>IF($C265&lt;&gt;"",_xlfn.XLOOKUP(C265,Table1[ID],Table1[bdate]),"")</f>
        <v>39779</v>
      </c>
      <c r="T265" s="38" t="str">
        <f>IF($C265&lt;&gt;"",_xlfn.XLOOKUP(C265,Table1[ID],Table1[school_job]),"")</f>
        <v>سانت ماري</v>
      </c>
      <c r="U265" s="38" t="str">
        <f>IF($C265&lt;&gt;"",_xlfn.XLOOKUP(C265,Table1[ID],Table1[con_father]),"")</f>
        <v>ابونا انطونيوس</v>
      </c>
      <c r="V265" s="38" t="str">
        <f>IF($C265&lt;&gt;"",_xlfn.XLOOKUP(C265,Table1[ID],Table1[notes]),"")</f>
        <v/>
      </c>
      <c r="W265" s="41" t="str">
        <f>IF(C265&lt;&gt;"",IF(_xlfn.FLOOR.MATH(C265,100)=0,"غير موزع",_xlfn.XLOOKUP(_xlfn.FLOOR.MATH(C265,100),Classes!$A$1:$A$8,Classes!$B$1:$B$8,"error")),"")</f>
        <v>القديس بولس الرسول</v>
      </c>
    </row>
    <row r="266" spans="1:23" s="1" customFormat="1">
      <c r="A266" s="3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=HYPERLINK("&amp;""""&amp;"https://raw.githubusercontent.com/KyrillosMorgan/preparatory/main/no_pic.jpg"),"")</f>
        <v>=HYPERLINK("https://raw.githubusercontent.com/KyrillosMorgan/preparatory/main/no_pic.jpg</v>
      </c>
      <c r="B266" s="3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38">
        <v>860</v>
      </c>
      <c r="D266" s="38" t="str">
        <f>IF(C266&lt;&gt;"",_xlfn.XLOOKUP(Class!C266,Table1[ID],Table1[fname]),"")</f>
        <v xml:space="preserve">يوسف اشرف جورج </v>
      </c>
      <c r="E266" s="37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38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>0</v>
      </c>
      <c r="G266" s="40" cm="1">
        <f t="array" aca="1" ref="G266" ca="1">IF(C266&lt;&gt;"",IF(F266*100/Table3[حساب الحضور من اخر عدد مرات]&gt;100,1,F266/Table3[حساب الحضور من اخر عدد مرات]),"")</f>
        <v>0</v>
      </c>
      <c r="H266" s="38" t="str">
        <f>IF(C266&lt;&gt;"",_xlfn.XLOOKUP(C266,Table1[ID],Table1[tel2]),"")</f>
        <v>01221004684</v>
      </c>
      <c r="I266" s="38" t="str">
        <f>IF(C266&lt;&gt;"",_xlfn.XLOOKUP(C266,Table1[ID],Table1[tel4]),"")</f>
        <v/>
      </c>
      <c r="J266" s="38" t="str">
        <f>IF(C266&lt;&gt;"",_xlfn.XLOOKUP(C266,Table1[ID],Table1[tel3]),"")</f>
        <v/>
      </c>
      <c r="K266" s="38" t="str">
        <f>IF(C266&lt;&gt;"",_xlfn.XLOOKUP(C266,Table1[ID],Table1[tel1]),"")</f>
        <v/>
      </c>
      <c r="L266" s="38" t="str">
        <f>IF($C266&lt;&gt;"",_xlfn.XLOOKUP(C266,Table1[ID],Table1[address1]),"")</f>
        <v>13أ</v>
      </c>
      <c r="M266" s="38" t="str">
        <f>IF($C266&lt;&gt;"",_xlfn.XLOOKUP(C266,Table1[ID],Table1[address2]),"")</f>
        <v>عين شمس</v>
      </c>
      <c r="N266" s="38" t="str">
        <f>IF($C266&lt;&gt;"",_xlfn.XLOOKUP(C266,Table1[ID],Table1[address3]),"")</f>
        <v/>
      </c>
      <c r="O266" s="38" t="str">
        <f>IF($C266&lt;&gt;"",_xlfn.XLOOKUP(C266,Table1[ID],Table1[address4]),"")</f>
        <v/>
      </c>
      <c r="P266" s="38" t="str">
        <f>IF($C266&lt;&gt;"",_xlfn.XLOOKUP(C266,Table1[ID],Table1[address5]),"")</f>
        <v/>
      </c>
      <c r="Q266" s="38" t="str">
        <f>IF($C266&lt;&gt;"",_xlfn.XLOOKUP(C266,Table1[ID],Table1[address7]),"")</f>
        <v>مدرسة مودرن سكول</v>
      </c>
      <c r="R266" s="38" t="str">
        <f>IF($C266&lt;&gt;"",_xlfn.XLOOKUP(C266,Table1[ID],Table1[address6]),"")</f>
        <v>الزيتون</v>
      </c>
      <c r="S266" s="37">
        <f>IF($C266&lt;&gt;"",_xlfn.XLOOKUP(C266,Table1[ID],Table1[bdate]),"")</f>
        <v>39862</v>
      </c>
      <c r="T266" s="38" t="str">
        <f>IF($C266&lt;&gt;"",_xlfn.XLOOKUP(C266,Table1[ID],Table1[school_job]),"")</f>
        <v/>
      </c>
      <c r="U266" s="38" t="str">
        <f>IF($C266&lt;&gt;"",_xlfn.XLOOKUP(C266,Table1[ID],Table1[con_father]),"")</f>
        <v/>
      </c>
      <c r="V266" s="38" t="str">
        <f>IF($C266&lt;&gt;"",_xlfn.XLOOKUP(C266,Table1[ID],Table1[notes]),"")</f>
        <v/>
      </c>
      <c r="W266" s="41" t="str">
        <f>IF(C266&lt;&gt;"",IF(_xlfn.FLOOR.MATH(C266,100)=0,"غير موزع",_xlfn.XLOOKUP(_xlfn.FLOOR.MATH(C266,100),Classes!$A$1:$A$8,Classes!$B$1:$B$8,"error")),"")</f>
        <v>القديس بولس الرسول</v>
      </c>
    </row>
    <row r="267" spans="1:23" s="1" customFormat="1">
      <c r="A267" s="3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=HYPERLINK("&amp;""""&amp;"https://raw.githubusercontent.com/KyrillosMorgan/preparatory/main/no_pic.jpg"),"")</f>
        <v>=HYPERLINK("https://raw.githubusercontent.com/KyrillosMorgan/preparatory/main/no_pic.jpg</v>
      </c>
      <c r="B267" s="3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/>
      </c>
      <c r="C267" s="38">
        <v>861</v>
      </c>
      <c r="D267" s="38" t="str">
        <f>IF(C267&lt;&gt;"",_xlfn.XLOOKUP(Class!C267,Table1[ID],Table1[fname]),"")</f>
        <v xml:space="preserve">يوسف باسم جورج </v>
      </c>
      <c r="E267" s="37" t="str" cm="1">
        <f t="array" ref="E267">IF((C267&lt;&gt;"")*(COUNTIF(Table2[ID],Class!C267)&lt;&gt;0),INDEX(Attendance_sorted!$A$1:$CV$500,MATCH(Class!C267,Attendance_sorted!$A$1:$A$500),COUNTIF(Table2[ID],Class!C267)+1),"")</f>
        <v/>
      </c>
      <c r="F267" s="38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>0</v>
      </c>
      <c r="G267" s="40" cm="1">
        <f t="array" aca="1" ref="G267" ca="1">IF(C267&lt;&gt;"",IF(F267*100/Table3[حساب الحضور من اخر عدد مرات]&gt;100,1,F267/Table3[حساب الحضور من اخر عدد مرات]),"")</f>
        <v>0</v>
      </c>
      <c r="H267" s="38" t="str">
        <f>IF(C267&lt;&gt;"",_xlfn.XLOOKUP(C267,Table1[ID],Table1[tel2]),"")</f>
        <v>01280808288</v>
      </c>
      <c r="I267" s="38" t="str">
        <f>IF(C267&lt;&gt;"",_xlfn.XLOOKUP(C267,Table1[ID],Table1[tel4]),"")</f>
        <v/>
      </c>
      <c r="J267" s="38" t="str">
        <f>IF(C267&lt;&gt;"",_xlfn.XLOOKUP(C267,Table1[ID],Table1[tel3]),"")</f>
        <v/>
      </c>
      <c r="K267" s="38" t="str">
        <f>IF(C267&lt;&gt;"",_xlfn.XLOOKUP(C267,Table1[ID],Table1[tel1]),"")</f>
        <v/>
      </c>
      <c r="L267" s="38" t="str">
        <f>IF($C267&lt;&gt;"",_xlfn.XLOOKUP(C267,Table1[ID],Table1[address1]),"")</f>
        <v>25</v>
      </c>
      <c r="M267" s="38" t="str">
        <f>IF($C267&lt;&gt;"",_xlfn.XLOOKUP(C267,Table1[ID],Table1[address2]),"")</f>
        <v>فهمي الخولي</v>
      </c>
      <c r="N267" s="38" t="str">
        <f>IF($C267&lt;&gt;"",_xlfn.XLOOKUP(C267,Table1[ID],Table1[address3]),"")</f>
        <v>طومانباي</v>
      </c>
      <c r="O267" s="38" t="str">
        <f>IF($C267&lt;&gt;"",_xlfn.XLOOKUP(C267,Table1[ID],Table1[address4]),"")</f>
        <v/>
      </c>
      <c r="P267" s="38" t="str">
        <f>IF($C267&lt;&gt;"",_xlfn.XLOOKUP(C267,Table1[ID],Table1[address5]),"")</f>
        <v/>
      </c>
      <c r="Q267" s="38" t="str">
        <f>IF($C267&lt;&gt;"",_xlfn.XLOOKUP(C267,Table1[ID],Table1[address7]),"")</f>
        <v>بعد باشا ماركت قبل جزارة الأمانة أمام ترزي</v>
      </c>
      <c r="R267" s="38" t="str">
        <f>IF($C267&lt;&gt;"",_xlfn.XLOOKUP(C267,Table1[ID],Table1[address6]),"")</f>
        <v>الزيتون</v>
      </c>
      <c r="S267" s="37">
        <f>IF($C267&lt;&gt;"",_xlfn.XLOOKUP(C267,Table1[ID],Table1[bdate]),"")</f>
        <v>39767</v>
      </c>
      <c r="T267" s="38" t="str">
        <f>IF($C267&lt;&gt;"",_xlfn.XLOOKUP(C267,Table1[ID],Table1[school_job]),"")</f>
        <v/>
      </c>
      <c r="U267" s="38" t="str">
        <f>IF($C267&lt;&gt;"",_xlfn.XLOOKUP(C267,Table1[ID],Table1[con_father]),"")</f>
        <v/>
      </c>
      <c r="V267" s="38" t="str">
        <f>IF($C267&lt;&gt;"",_xlfn.XLOOKUP(C267,Table1[ID],Table1[notes]),"")</f>
        <v/>
      </c>
      <c r="W267" s="41" t="str">
        <f>IF(C267&lt;&gt;"",IF(_xlfn.FLOOR.MATH(C267,100)=0,"غير موزع",_xlfn.XLOOKUP(_xlfn.FLOOR.MATH(C267,100),Classes!$A$1:$A$8,Classes!$B$1:$B$8,"error")),"")</f>
        <v>القديس بولس الرسول</v>
      </c>
    </row>
    <row r="268" spans="1:23" s="1" customFormat="1">
      <c r="A268" s="3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=HYPERLINK("&amp;""""&amp;"https://raw.githubusercontent.com/KyrillosMorgan/preparatory/main/no_pic.jpg"),"")</f>
        <v>=HYPERLINK("https://raw.githubusercontent.com/KyrillosMorgan/preparatory/main/862.jpg",IMAGE("https://raw.githubusercontent.com/KyrillosMorgan/preparatory/main/862.jpg"))</v>
      </c>
      <c r="B268" s="3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>=IMAGE("https://raw.githubusercontent.com/KyrillosMorgan/preparatory/main/fingerprint.jpg")</v>
      </c>
      <c r="C268" s="38">
        <v>862</v>
      </c>
      <c r="D268" s="38" t="str">
        <f>IF(C268&lt;&gt;"",_xlfn.XLOOKUP(Class!C268,Table1[ID],Table1[fname]),"")</f>
        <v xml:space="preserve">يوسف بولا جميل </v>
      </c>
      <c r="E268" s="37" cm="1">
        <f t="array" ref="E268">IF((C268&lt;&gt;"")*(COUNTIF(Table2[ID],Class!C268)&lt;&gt;0),INDEX(Attendance_sorted!$A$1:$CV$500,MATCH(Class!C268,Attendance_sorted!$A$1:$A$500),COUNTIF(Table2[ID],Class!C268)+1),"")</f>
        <v>45289</v>
      </c>
      <c r="F268" s="38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>0</v>
      </c>
      <c r="G268" s="40" cm="1">
        <f t="array" aca="1" ref="G268" ca="1">IF(C268&lt;&gt;"",IF(F268*100/Table3[حساب الحضور من اخر عدد مرات]&gt;100,1,F268/Table3[حساب الحضور من اخر عدد مرات]),"")</f>
        <v>0</v>
      </c>
      <c r="H268" s="38" t="str">
        <f>IF(C268&lt;&gt;"",_xlfn.XLOOKUP(C268,Table1[ID],Table1[tel2]),"")</f>
        <v>01220065540</v>
      </c>
      <c r="I268" s="38" t="str">
        <f>IF(C268&lt;&gt;"",_xlfn.XLOOKUP(C268,Table1[ID],Table1[tel4]),"")</f>
        <v>01224313646</v>
      </c>
      <c r="J268" s="38" t="str">
        <f>IF(C268&lt;&gt;"",_xlfn.XLOOKUP(C268,Table1[ID],Table1[tel3]),"")</f>
        <v>01223737046</v>
      </c>
      <c r="K268" s="38" t="str">
        <f>IF(C268&lt;&gt;"",_xlfn.XLOOKUP(C268,Table1[ID],Table1[tel1]),"")</f>
        <v/>
      </c>
      <c r="L268" s="38" t="str">
        <f>IF($C268&lt;&gt;"",_xlfn.XLOOKUP(C268,Table1[ID],Table1[address1]),"")</f>
        <v>21</v>
      </c>
      <c r="M268" s="38" t="str">
        <f>IF($C268&lt;&gt;"",_xlfn.XLOOKUP(C268,Table1[ID],Table1[address2]),"")</f>
        <v>ابراهيم الزناتي</v>
      </c>
      <c r="N268" s="38" t="str">
        <f>IF($C268&lt;&gt;"",_xlfn.XLOOKUP(C268,Table1[ID],Table1[address3]),"")</f>
        <v/>
      </c>
      <c r="O268" s="38" t="str">
        <f>IF($C268&lt;&gt;"",_xlfn.XLOOKUP(C268,Table1[ID],Table1[address4]),"")</f>
        <v>3</v>
      </c>
      <c r="P268" s="38" t="str">
        <f>IF($C268&lt;&gt;"",_xlfn.XLOOKUP(C268,Table1[ID],Table1[address5]),"")</f>
        <v>7</v>
      </c>
      <c r="Q268" s="38" t="str">
        <f>IF($C268&lt;&gt;"",_xlfn.XLOOKUP(C268,Table1[ID],Table1[address7]),"")</f>
        <v/>
      </c>
      <c r="R268" s="38" t="str">
        <f>IF($C268&lt;&gt;"",_xlfn.XLOOKUP(C268,Table1[ID],Table1[address6]),"")</f>
        <v>الزيتون</v>
      </c>
      <c r="S268" s="37">
        <f>IF($C268&lt;&gt;"",_xlfn.XLOOKUP(C268,Table1[ID],Table1[bdate]),"")</f>
        <v>39441</v>
      </c>
      <c r="T268" s="38" t="str">
        <f>IF($C268&lt;&gt;"",_xlfn.XLOOKUP(C268,Table1[ID],Table1[school_job]),"")</f>
        <v>الادفنتست</v>
      </c>
      <c r="U268" s="38" t="str">
        <f>IF($C268&lt;&gt;"",_xlfn.XLOOKUP(C268,Table1[ID],Table1[con_father]),"")</f>
        <v/>
      </c>
      <c r="V268" s="38" t="str">
        <f>IF($C268&lt;&gt;"",_xlfn.XLOOKUP(C268,Table1[ID],Table1[notes]),"")</f>
        <v/>
      </c>
      <c r="W268" s="41" t="str">
        <f>IF(C268&lt;&gt;"",IF(_xlfn.FLOOR.MATH(C268,100)=0,"غير موزع",_xlfn.XLOOKUP(_xlfn.FLOOR.MATH(C268,100),Classes!$A$1:$A$8,Classes!$B$1:$B$8,"error")),"")</f>
        <v>القديس بولس الرسول</v>
      </c>
    </row>
    <row r="269" spans="1:23" s="1" customFormat="1">
      <c r="A269" s="3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=HYPERLINK("&amp;""""&amp;"https://raw.githubusercontent.com/KyrillosMorgan/preparatory/main/no_pic.jpg"),"")</f>
        <v>=HYPERLINK("https://raw.githubusercontent.com/KyrillosMorgan/preparatory/main/no_pic.jpg</v>
      </c>
      <c r="B269" s="3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/>
      </c>
      <c r="C269" s="38">
        <v>863</v>
      </c>
      <c r="D269" s="38" t="str">
        <f>IF(C269&lt;&gt;"",_xlfn.XLOOKUP(Class!C269,Table1[ID],Table1[fname]),"")</f>
        <v xml:space="preserve">يوسف حنا ابو الخير </v>
      </c>
      <c r="E269" s="37" cm="1">
        <f t="array" ref="E269">IF((C269&lt;&gt;"")*(COUNTIF(Table2[ID],Class!C269)&lt;&gt;0),INDEX(Attendance_sorted!$A$1:$CV$500,MATCH(Class!C269,Attendance_sorted!$A$1:$A$500),COUNTIF(Table2[ID],Class!C269)+1),"")</f>
        <v>45289</v>
      </c>
      <c r="F269" s="38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>0</v>
      </c>
      <c r="G269" s="40" cm="1">
        <f t="array" aca="1" ref="G269" ca="1">IF(C269&lt;&gt;"",IF(F269*100/Table3[حساب الحضور من اخر عدد مرات]&gt;100,1,F269/Table3[حساب الحضور من اخر عدد مرات]),"")</f>
        <v>0</v>
      </c>
      <c r="H269" s="38" t="str">
        <f>IF(C269&lt;&gt;"",_xlfn.XLOOKUP(C269,Table1[ID],Table1[tel2]),"")</f>
        <v>01119930710</v>
      </c>
      <c r="I269" s="38" t="str">
        <f>IF(C269&lt;&gt;"",_xlfn.XLOOKUP(C269,Table1[ID],Table1[tel4]),"")</f>
        <v/>
      </c>
      <c r="J269" s="38" t="str">
        <f>IF(C269&lt;&gt;"",_xlfn.XLOOKUP(C269,Table1[ID],Table1[tel3]),"")</f>
        <v/>
      </c>
      <c r="K269" s="38" t="str">
        <f>IF(C269&lt;&gt;"",_xlfn.XLOOKUP(C269,Table1[ID],Table1[tel1]),"")</f>
        <v/>
      </c>
      <c r="L269" s="38" t="str">
        <f>IF($C269&lt;&gt;"",_xlfn.XLOOKUP(C269,Table1[ID],Table1[address1]),"")</f>
        <v>36</v>
      </c>
      <c r="M269" s="38" t="str">
        <f>IF($C269&lt;&gt;"",_xlfn.XLOOKUP(C269,Table1[ID],Table1[address2]),"")</f>
        <v>محطة الزيتون</v>
      </c>
      <c r="N269" s="38" t="str">
        <f>IF($C269&lt;&gt;"",_xlfn.XLOOKUP(C269,Table1[ID],Table1[address3]),"")</f>
        <v/>
      </c>
      <c r="O269" s="38" t="str">
        <f>IF($C269&lt;&gt;"",_xlfn.XLOOKUP(C269,Table1[ID],Table1[address4]),"")</f>
        <v/>
      </c>
      <c r="P269" s="38" t="str">
        <f>IF($C269&lt;&gt;"",_xlfn.XLOOKUP(C269,Table1[ID],Table1[address5]),"")</f>
        <v/>
      </c>
      <c r="Q269" s="38" t="str">
        <f>IF($C269&lt;&gt;"",_xlfn.XLOOKUP(C269,Table1[ID],Table1[address7]),"")</f>
        <v>البوسطة</v>
      </c>
      <c r="R269" s="38" t="str">
        <f>IF($C269&lt;&gt;"",_xlfn.XLOOKUP(C269,Table1[ID],Table1[address6]),"")</f>
        <v>الزيتون</v>
      </c>
      <c r="S269" s="37">
        <f>IF($C269&lt;&gt;"",_xlfn.XLOOKUP(C269,Table1[ID],Table1[bdate]),"")</f>
        <v>40150</v>
      </c>
      <c r="T269" s="38" t="str">
        <f>IF($C269&lt;&gt;"",_xlfn.XLOOKUP(C269,Table1[ID],Table1[school_job]),"")</f>
        <v/>
      </c>
      <c r="U269" s="38" t="str">
        <f>IF($C269&lt;&gt;"",_xlfn.XLOOKUP(C269,Table1[ID],Table1[con_father]),"")</f>
        <v/>
      </c>
      <c r="V269" s="38" t="str">
        <f>IF($C269&lt;&gt;"",_xlfn.XLOOKUP(C269,Table1[ID],Table1[notes]),"")</f>
        <v/>
      </c>
      <c r="W269" s="41" t="str">
        <f>IF(C269&lt;&gt;"",IF(_xlfn.FLOOR.MATH(C269,100)=0,"غير موزع",_xlfn.XLOOKUP(_xlfn.FLOOR.MATH(C269,100),Classes!$A$1:$A$8,Classes!$B$1:$B$8,"error")),"")</f>
        <v>القديس بولس الرسول</v>
      </c>
    </row>
    <row r="270" spans="1:23" s="1" customFormat="1">
      <c r="A270" s="3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=HYPERLINK("&amp;""""&amp;"https://raw.githubusercontent.com/KyrillosMorgan/preparatory/main/no_pic.jpg"),"")</f>
        <v>=HYPERLINK("https://raw.githubusercontent.com/KyrillosMorgan/preparatory/main/no_pic.jpg</v>
      </c>
      <c r="B270" s="3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/>
      </c>
      <c r="C270" s="38">
        <v>864</v>
      </c>
      <c r="D270" s="38" t="str">
        <f>IF(C270&lt;&gt;"",_xlfn.XLOOKUP(Class!C270,Table1[ID],Table1[fname]),"")</f>
        <v>يوسف رضا يونان الشهيد</v>
      </c>
      <c r="E270" s="37" t="str" cm="1">
        <f t="array" ref="E270">IF((C270&lt;&gt;"")*(COUNTIF(Table2[ID],Class!C270)&lt;&gt;0),INDEX(Attendance_sorted!$A$1:$CV$500,MATCH(Class!C270,Attendance_sorted!$A$1:$A$500),COUNTIF(Table2[ID],Class!C270)+1),"")</f>
        <v/>
      </c>
      <c r="F270" s="38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>0</v>
      </c>
      <c r="G270" s="40" cm="1">
        <f t="array" aca="1" ref="G270" ca="1">IF(C270&lt;&gt;"",IF(F270*100/Table3[حساب الحضور من اخر عدد مرات]&gt;100,1,F270/Table3[حساب الحضور من اخر عدد مرات]),"")</f>
        <v>0</v>
      </c>
      <c r="H270" s="38" t="str">
        <f>IF(C270&lt;&gt;"",_xlfn.XLOOKUP(C270,Table1[ID],Table1[tel2]),"")</f>
        <v>01066774495</v>
      </c>
      <c r="I270" s="38" t="str">
        <f>IF(C270&lt;&gt;"",_xlfn.XLOOKUP(C270,Table1[ID],Table1[tel4]),"")</f>
        <v/>
      </c>
      <c r="J270" s="38" t="str">
        <f>IF(C270&lt;&gt;"",_xlfn.XLOOKUP(C270,Table1[ID],Table1[tel3]),"")</f>
        <v/>
      </c>
      <c r="K270" s="38" t="str">
        <f>IF(C270&lt;&gt;"",_xlfn.XLOOKUP(C270,Table1[ID],Table1[tel1]),"")</f>
        <v/>
      </c>
      <c r="L270" s="38" t="str">
        <f>IF($C270&lt;&gt;"",_xlfn.XLOOKUP(C270,Table1[ID],Table1[address1]),"")</f>
        <v>31</v>
      </c>
      <c r="M270" s="38" t="str">
        <f>IF($C270&lt;&gt;"",_xlfn.XLOOKUP(C270,Table1[ID],Table1[address2]),"")</f>
        <v>الراعي</v>
      </c>
      <c r="N270" s="38" t="str">
        <f>IF($C270&lt;&gt;"",_xlfn.XLOOKUP(C270,Table1[ID],Table1[address3]),"")</f>
        <v>العزيز بالله</v>
      </c>
      <c r="O270" s="38" t="str">
        <f>IF($C270&lt;&gt;"",_xlfn.XLOOKUP(C270,Table1[ID],Table1[address4]),"")</f>
        <v/>
      </c>
      <c r="P270" s="38" t="str">
        <f>IF($C270&lt;&gt;"",_xlfn.XLOOKUP(C270,Table1[ID],Table1[address5]),"")</f>
        <v/>
      </c>
      <c r="Q270" s="38" t="str">
        <f>IF($C270&lt;&gt;"",_xlfn.XLOOKUP(C270,Table1[ID],Table1[address7]),"")</f>
        <v>جانب قهوة ارابيسك، مدرسة الجامعة الإسلامية</v>
      </c>
      <c r="R270" s="38" t="str">
        <f>IF($C270&lt;&gt;"",_xlfn.XLOOKUP(C270,Table1[ID],Table1[address6]),"")</f>
        <v>الزيتون</v>
      </c>
      <c r="S270" s="37">
        <f>IF($C270&lt;&gt;"",_xlfn.XLOOKUP(C270,Table1[ID],Table1[bdate]),"")</f>
        <v>39989</v>
      </c>
      <c r="T270" s="38" t="str">
        <f>IF($C270&lt;&gt;"",_xlfn.XLOOKUP(C270,Table1[ID],Table1[school_job]),"")</f>
        <v/>
      </c>
      <c r="U270" s="38" t="str">
        <f>IF($C270&lt;&gt;"",_xlfn.XLOOKUP(C270,Table1[ID],Table1[con_father]),"")</f>
        <v/>
      </c>
      <c r="V270" s="38" t="str">
        <f>IF($C270&lt;&gt;"",_xlfn.XLOOKUP(C270,Table1[ID],Table1[notes]),"")</f>
        <v/>
      </c>
      <c r="W270" s="41" t="str">
        <f>IF(C270&lt;&gt;"",IF(_xlfn.FLOOR.MATH(C270,100)=0,"غير موزع",_xlfn.XLOOKUP(_xlfn.FLOOR.MATH(C270,100),Classes!$A$1:$A$8,Classes!$B$1:$B$8,"error")),"")</f>
        <v>القديس بولس الرسول</v>
      </c>
    </row>
    <row r="271" spans="1:23" s="1" customFormat="1">
      <c r="A271" s="3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=HYPERLINK("&amp;""""&amp;"https://raw.githubusercontent.com/KyrillosMorgan/preparatory/main/no_pic.jpg"),"")</f>
        <v>=HYPERLINK("https://raw.githubusercontent.com/KyrillosMorgan/preparatory/main/865.jpg",IMAGE("https://raw.githubusercontent.com/KyrillosMorgan/preparatory/main/865.jpg"))</v>
      </c>
      <c r="B271" s="3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>=IMAGE("https://raw.githubusercontent.com/KyrillosMorgan/preparatory/main/fingerprint.jpg")</v>
      </c>
      <c r="C271" s="38">
        <v>865</v>
      </c>
      <c r="D271" s="38" t="str">
        <f>IF(C271&lt;&gt;"",_xlfn.XLOOKUP(Class!C271,Table1[ID],Table1[fname]),"")</f>
        <v>كيرلس هاني فوزي</v>
      </c>
      <c r="E271" s="37" cm="1">
        <f t="array" ref="E271">IF((C271&lt;&gt;"")*(COUNTIF(Table2[ID],Class!C271)&lt;&gt;0),INDEX(Attendance_sorted!$A$1:$CV$500,MATCH(Class!C271,Attendance_sorted!$A$1:$A$500),COUNTIF(Table2[ID],Class!C271)+1),"")</f>
        <v>45331</v>
      </c>
      <c r="F271" s="38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>3</v>
      </c>
      <c r="G271" s="40" cm="1">
        <f t="array" aca="1" ref="G271" ca="1">IF(C271&lt;&gt;"",IF(F271*100/Table3[حساب الحضور من اخر عدد مرات]&gt;100,1,F271/Table3[حساب الحضور من اخر عدد مرات]),"")</f>
        <v>0.33333333333333331</v>
      </c>
      <c r="H271" s="38" t="str">
        <f>IF(C271&lt;&gt;"",_xlfn.XLOOKUP(C271,Table1[ID],Table1[tel2]),"")</f>
        <v>01212318363</v>
      </c>
      <c r="I271" s="38" t="str">
        <f>IF(C271&lt;&gt;"",_xlfn.XLOOKUP(C271,Table1[ID],Table1[tel4]),"")</f>
        <v>01228422846</v>
      </c>
      <c r="J271" s="38" t="str">
        <f>IF(C271&lt;&gt;"",_xlfn.XLOOKUP(C271,Table1[ID],Table1[tel3]),"")</f>
        <v/>
      </c>
      <c r="K271" s="38" t="str">
        <f>IF(C271&lt;&gt;"",_xlfn.XLOOKUP(C271,Table1[ID],Table1[tel1]),"")</f>
        <v/>
      </c>
      <c r="L271" s="38" t="str">
        <f>IF($C271&lt;&gt;"",_xlfn.XLOOKUP(C271,Table1[ID],Table1[address1]),"")</f>
        <v>4</v>
      </c>
      <c r="M271" s="38" t="str">
        <f>IF($C271&lt;&gt;"",_xlfn.XLOOKUP(C271,Table1[ID],Table1[address2]),"")</f>
        <v>حارة مدرسة دار السعادة</v>
      </c>
      <c r="N271" s="38" t="str">
        <f>IF($C271&lt;&gt;"",_xlfn.XLOOKUP(C271,Table1[ID],Table1[address3]),"")</f>
        <v>دار السعادة</v>
      </c>
      <c r="O271" s="38" t="str">
        <f>IF($C271&lt;&gt;"",_xlfn.XLOOKUP(C271,Table1[ID],Table1[address4]),"")</f>
        <v>6</v>
      </c>
      <c r="P271" s="38" t="str">
        <f>IF($C271&lt;&gt;"",_xlfn.XLOOKUP(C271,Table1[ID],Table1[address5]),"")</f>
        <v>6</v>
      </c>
      <c r="Q271" s="38" t="str">
        <f>IF($C271&lt;&gt;"",_xlfn.XLOOKUP(C271,Table1[ID],Table1[address7]),"")</f>
        <v>مدرسة دار السعادة</v>
      </c>
      <c r="R271" s="38" t="str">
        <f>IF($C271&lt;&gt;"",_xlfn.XLOOKUP(C271,Table1[ID],Table1[address6]),"")</f>
        <v>الزيتون</v>
      </c>
      <c r="S271" s="37">
        <f>IF($C271&lt;&gt;"",_xlfn.XLOOKUP(C271,Table1[ID],Table1[bdate]),"")</f>
        <v>39401</v>
      </c>
      <c r="T271" s="38" t="str">
        <f>IF($C271&lt;&gt;"",_xlfn.XLOOKUP(C271,Table1[ID],Table1[school_job]),"")</f>
        <v>دار السعادة</v>
      </c>
      <c r="U271" s="38" t="str">
        <f>IF($C271&lt;&gt;"",_xlfn.XLOOKUP(C271,Table1[ID],Table1[con_father]),"")</f>
        <v>ابونا انطونيوس</v>
      </c>
      <c r="V271" s="38" t="str">
        <f>IF($C271&lt;&gt;"",_xlfn.XLOOKUP(C271,Table1[ID],Table1[notes]),"")</f>
        <v/>
      </c>
      <c r="W271" s="41" t="str">
        <f>IF(C271&lt;&gt;"",IF(_xlfn.FLOOR.MATH(C271,100)=0,"غير موزع",_xlfn.XLOOKUP(_xlfn.FLOOR.MATH(C271,100),Classes!$A$1:$A$8,Classes!$B$1:$B$8,"error")),"")</f>
        <v>القديس بولس الرسول</v>
      </c>
    </row>
    <row r="272" spans="1:23" s="1" customFormat="1">
      <c r="A272" s="3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=HYPERLINK("&amp;""""&amp;"https://raw.githubusercontent.com/KyrillosMorgan/preparatory/main/no_pic.jpg"),"")</f>
        <v>=HYPERLINK("https://raw.githubusercontent.com/KyrillosMorgan/preparatory/main/866.jpg",IMAGE("https://raw.githubusercontent.com/KyrillosMorgan/preparatory/main/866.jpg"))</v>
      </c>
      <c r="B272" s="3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>=IMAGE("https://raw.githubusercontent.com/KyrillosMorgan/preparatory/main/fingerprint.jpg")</v>
      </c>
      <c r="C272" s="38">
        <v>866</v>
      </c>
      <c r="D272" s="38" t="str">
        <f>IF(C272&lt;&gt;"",_xlfn.XLOOKUP(Class!C272,Table1[ID],Table1[fname]),"")</f>
        <v>بيشوي مجدي مكرم</v>
      </c>
      <c r="E272" s="37" cm="1">
        <f t="array" ref="E272">IF((C272&lt;&gt;"")*(COUNTIF(Table2[ID],Class!C272)&lt;&gt;0),INDEX(Attendance_sorted!$A$1:$CV$500,MATCH(Class!C272,Attendance_sorted!$A$1:$A$500),COUNTIF(Table2[ID],Class!C272)+1),"")</f>
        <v>45338</v>
      </c>
      <c r="F272" s="38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>4</v>
      </c>
      <c r="G272" s="40" cm="1">
        <f t="array" aca="1" ref="G272" ca="1">IF(C272&lt;&gt;"",IF(F272*100/Table3[حساب الحضور من اخر عدد مرات]&gt;100,1,F272/Table3[حساب الحضور من اخر عدد مرات]),"")</f>
        <v>0.44444444444444442</v>
      </c>
      <c r="H272" s="38" t="str">
        <f>IF(C272&lt;&gt;"",_xlfn.XLOOKUP(C272,Table1[ID],Table1[tel2]),"")</f>
        <v>01275659993</v>
      </c>
      <c r="I272" s="38" t="str">
        <f>IF(C272&lt;&gt;"",_xlfn.XLOOKUP(C272,Table1[ID],Table1[tel4]),"")</f>
        <v>01096280273</v>
      </c>
      <c r="J272" s="38" t="str">
        <f>IF(C272&lt;&gt;"",_xlfn.XLOOKUP(C272,Table1[ID],Table1[tel3]),"")</f>
        <v>01276667132</v>
      </c>
      <c r="K272" s="38" t="str">
        <f>IF(C272&lt;&gt;"",_xlfn.XLOOKUP(C272,Table1[ID],Table1[tel1]),"")</f>
        <v>022248162</v>
      </c>
      <c r="L272" s="38" t="str">
        <f>IF($C272&lt;&gt;"",_xlfn.XLOOKUP(C272,Table1[ID],Table1[address1]),"")</f>
        <v>4</v>
      </c>
      <c r="M272" s="38" t="str">
        <f>IF($C272&lt;&gt;"",_xlfn.XLOOKUP(C272,Table1[ID],Table1[address2]),"")</f>
        <v>حبيب يعقوب</v>
      </c>
      <c r="N272" s="38" t="str">
        <f>IF($C272&lt;&gt;"",_xlfn.XLOOKUP(C272,Table1[ID],Table1[address3]),"")</f>
        <v/>
      </c>
      <c r="O272" s="38" t="str">
        <f>IF($C272&lt;&gt;"",_xlfn.XLOOKUP(C272,Table1[ID],Table1[address4]),"")</f>
        <v>3</v>
      </c>
      <c r="P272" s="38" t="str">
        <f>IF($C272&lt;&gt;"",_xlfn.XLOOKUP(C272,Table1[ID],Table1[address5]),"")</f>
        <v>6</v>
      </c>
      <c r="Q272" s="38" t="str">
        <f>IF($C272&lt;&gt;"",_xlfn.XLOOKUP(C272,Table1[ID],Table1[address7]),"")</f>
        <v>صيدلية المحبة</v>
      </c>
      <c r="R272" s="38" t="str">
        <f>IF($C272&lt;&gt;"",_xlfn.XLOOKUP(C272,Table1[ID],Table1[address6]),"")</f>
        <v/>
      </c>
      <c r="S272" s="37">
        <f>IF($C272&lt;&gt;"",_xlfn.XLOOKUP(C272,Table1[ID],Table1[bdate]),"")</f>
        <v>39874</v>
      </c>
      <c r="T272" s="38" t="str">
        <f>IF($C272&lt;&gt;"",_xlfn.XLOOKUP(C272,Table1[ID],Table1[school_job]),"")</f>
        <v>سانت ماري</v>
      </c>
      <c r="U272" s="38" t="str">
        <f>IF($C272&lt;&gt;"",_xlfn.XLOOKUP(C272,Table1[ID],Table1[con_father]),"")</f>
        <v>ابونا متى (مارمرقس كليوبترا)</v>
      </c>
      <c r="V272" s="38" t="str">
        <f>IF($C272&lt;&gt;"",_xlfn.XLOOKUP(C272,Table1[ID],Table1[notes]),"")</f>
        <v/>
      </c>
      <c r="W272" s="41" t="str">
        <f>IF(C272&lt;&gt;"",IF(_xlfn.FLOOR.MATH(C272,100)=0,"غير موزع",_xlfn.XLOOKUP(_xlfn.FLOOR.MATH(C272,100),Classes!$A$1:$A$8,Classes!$B$1:$B$8,"error")),"")</f>
        <v>القديس بولس الرسول</v>
      </c>
    </row>
    <row r="273" spans="1:23" s="1" customFormat="1">
      <c r="A273" s="3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=HYPERLINK("&amp;""""&amp;"https://raw.githubusercontent.com/KyrillosMorgan/preparatory/main/no_pic.jpg"),"")</f>
        <v>=HYPERLINK("https://raw.githubusercontent.com/KyrillosMorgan/preparatory/main/867.jpg",IMAGE("https://raw.githubusercontent.com/KyrillosMorgan/preparatory/main/867.jpg"))</v>
      </c>
      <c r="B273" s="3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>=IMAGE("https://raw.githubusercontent.com/KyrillosMorgan/preparatory/main/fingerprint.jpg")</v>
      </c>
      <c r="C273" s="38">
        <v>867</v>
      </c>
      <c r="D273" s="38" t="str">
        <f>IF(C273&lt;&gt;"",_xlfn.XLOOKUP(Class!C273,Table1[ID],Table1[fname]),"")</f>
        <v>مينا ماجد ايوب</v>
      </c>
      <c r="E273" s="37" cm="1">
        <f t="array" ref="E273">IF((C273&lt;&gt;"")*(COUNTIF(Table2[ID],Class!C273)&lt;&gt;0),INDEX(Attendance_sorted!$A$1:$CV$500,MATCH(Class!C273,Attendance_sorted!$A$1:$A$500),COUNTIF(Table2[ID],Class!C273)+1),"")</f>
        <v>45296</v>
      </c>
      <c r="F273" s="38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>1</v>
      </c>
      <c r="G273" s="40" cm="1">
        <f t="array" aca="1" ref="G273" ca="1">IF(C273&lt;&gt;"",IF(F273*100/Table3[حساب الحضور من اخر عدد مرات]&gt;100,1,F273/Table3[حساب الحضور من اخر عدد مرات]),"")</f>
        <v>0.1111111111111111</v>
      </c>
      <c r="H273" s="38" t="str">
        <f>IF(C273&lt;&gt;"",_xlfn.XLOOKUP(C273,Table1[ID],Table1[tel2]),"")</f>
        <v>01227857208</v>
      </c>
      <c r="I273" s="38" t="str">
        <f>IF(C273&lt;&gt;"",_xlfn.XLOOKUP(C273,Table1[ID],Table1[tel4]),"")</f>
        <v/>
      </c>
      <c r="J273" s="38" t="str">
        <f>IF(C273&lt;&gt;"",_xlfn.XLOOKUP(C273,Table1[ID],Table1[tel3]),"")</f>
        <v/>
      </c>
      <c r="K273" s="38" t="str">
        <f>IF(C273&lt;&gt;"",_xlfn.XLOOKUP(C273,Table1[ID],Table1[tel1]),"")</f>
        <v/>
      </c>
      <c r="L273" s="38" t="str">
        <f>IF($C273&lt;&gt;"",_xlfn.XLOOKUP(C273,Table1[ID],Table1[address1]),"")</f>
        <v>49</v>
      </c>
      <c r="M273" s="38" t="str">
        <f>IF($C273&lt;&gt;"",_xlfn.XLOOKUP(C273,Table1[ID],Table1[address2]),"")</f>
        <v>سليم الاول</v>
      </c>
      <c r="N273" s="38" t="str">
        <f>IF($C273&lt;&gt;"",_xlfn.XLOOKUP(C273,Table1[ID],Table1[address3]),"")</f>
        <v/>
      </c>
      <c r="O273" s="38" t="str">
        <f>IF($C273&lt;&gt;"",_xlfn.XLOOKUP(C273,Table1[ID],Table1[address4]),"")</f>
        <v>8</v>
      </c>
      <c r="P273" s="38" t="str">
        <f>IF($C273&lt;&gt;"",_xlfn.XLOOKUP(C273,Table1[ID],Table1[address5]),"")</f>
        <v>6</v>
      </c>
      <c r="Q273" s="38" t="str">
        <f>IF($C273&lt;&gt;"",_xlfn.XLOOKUP(C273,Table1[ID],Table1[address7]),"")</f>
        <v>البنك الاهلي</v>
      </c>
      <c r="R273" s="38" t="str">
        <f>IF($C273&lt;&gt;"",_xlfn.XLOOKUP(C273,Table1[ID],Table1[address6]),"")</f>
        <v>الزيتون</v>
      </c>
      <c r="S273" s="37">
        <f>IF($C273&lt;&gt;"",_xlfn.XLOOKUP(C273,Table1[ID],Table1[bdate]),"")</f>
        <v>39704</v>
      </c>
      <c r="T273" s="38" t="str">
        <f>IF($C273&lt;&gt;"",_xlfn.XLOOKUP(C273,Table1[ID],Table1[school_job]),"")</f>
        <v>جيل حورس</v>
      </c>
      <c r="U273" s="38" t="str">
        <f>IF($C273&lt;&gt;"",_xlfn.XLOOKUP(C273,Table1[ID],Table1[con_father]),"")</f>
        <v>ابونا شنوده (عزبة النخل)</v>
      </c>
      <c r="V273" s="38" t="str">
        <f>IF($C273&lt;&gt;"",_xlfn.XLOOKUP(C273,Table1[ID],Table1[notes]),"")</f>
        <v/>
      </c>
      <c r="W273" s="41" t="str">
        <f>IF(C273&lt;&gt;"",IF(_xlfn.FLOOR.MATH(C273,100)=0,"غير موزع",_xlfn.XLOOKUP(_xlfn.FLOOR.MATH(C273,100),Classes!$A$1:$A$8,Classes!$B$1:$B$8,"error")),"")</f>
        <v>القديس بولس الرسول</v>
      </c>
    </row>
    <row r="274" spans="1:23" s="1" customFormat="1">
      <c r="A274" s="3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=HYPERLINK("&amp;""""&amp;"https://raw.githubusercontent.com/KyrillosMorgan/preparatory/main/no_pic.jpg"),"")</f>
        <v>=HYPERLINK("https://raw.githubusercontent.com/KyrillosMorgan/preparatory/main/868.jpg",IMAGE("https://raw.githubusercontent.com/KyrillosMorgan/preparatory/main/868.jpg"))</v>
      </c>
      <c r="B274" s="3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>=IMAGE("https://raw.githubusercontent.com/KyrillosMorgan/preparatory/main/fingerprint.jpg")</v>
      </c>
      <c r="C274" s="38">
        <v>868</v>
      </c>
      <c r="D274" s="38" t="str">
        <f>IF(C274&lt;&gt;"",_xlfn.XLOOKUP(Class!C274,Table1[ID],Table1[fname]),"")</f>
        <v>ابانوب منسي جون</v>
      </c>
      <c r="E274" s="37" cm="1">
        <f t="array" ref="E274">IF((C274&lt;&gt;"")*(COUNTIF(Table2[ID],Class!C274)&lt;&gt;0),INDEX(Attendance_sorted!$A$1:$CV$500,MATCH(Class!C274,Attendance_sorted!$A$1:$A$500),COUNTIF(Table2[ID],Class!C274)+1),"")</f>
        <v>45338</v>
      </c>
      <c r="F274" s="38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>2</v>
      </c>
      <c r="G274" s="40" cm="1">
        <f t="array" aca="1" ref="G274" ca="1">IF(C274&lt;&gt;"",IF(F274*100/Table3[حساب الحضور من اخر عدد مرات]&gt;100,1,F274/Table3[حساب الحضور من اخر عدد مرات]),"")</f>
        <v>0.22222222222222221</v>
      </c>
      <c r="H274" s="38" t="str">
        <f>IF(C274&lt;&gt;"",_xlfn.XLOOKUP(C274,Table1[ID],Table1[tel2]),"")</f>
        <v/>
      </c>
      <c r="I274" s="38" t="str">
        <f>IF(C274&lt;&gt;"",_xlfn.XLOOKUP(C274,Table1[ID],Table1[tel4]),"")</f>
        <v>01001306133</v>
      </c>
      <c r="J274" s="38" t="str">
        <f>IF(C274&lt;&gt;"",_xlfn.XLOOKUP(C274,Table1[ID],Table1[tel3]),"")</f>
        <v/>
      </c>
      <c r="K274" s="38" t="str">
        <f>IF(C274&lt;&gt;"",_xlfn.XLOOKUP(C274,Table1[ID],Table1[tel1]),"")</f>
        <v/>
      </c>
      <c r="L274" s="38" t="str">
        <f>IF($C274&lt;&gt;"",_xlfn.XLOOKUP(C274,Table1[ID],Table1[address1]),"")</f>
        <v>52ب</v>
      </c>
      <c r="M274" s="38" t="str">
        <f>IF($C274&lt;&gt;"",_xlfn.XLOOKUP(C274,Table1[ID],Table1[address2]),"")</f>
        <v>مصطفى باشا</v>
      </c>
      <c r="N274" s="38" t="str">
        <f>IF($C274&lt;&gt;"",_xlfn.XLOOKUP(C274,Table1[ID],Table1[address3]),"")</f>
        <v/>
      </c>
      <c r="O274" s="38" t="str">
        <f>IF($C274&lt;&gt;"",_xlfn.XLOOKUP(C274,Table1[ID],Table1[address4]),"")</f>
        <v>الاخير</v>
      </c>
      <c r="P274" s="38" t="str">
        <f>IF($C274&lt;&gt;"",_xlfn.XLOOKUP(C274,Table1[ID],Table1[address5]),"")</f>
        <v>12</v>
      </c>
      <c r="Q274" s="38" t="str">
        <f>IF($C274&lt;&gt;"",_xlfn.XLOOKUP(C274,Table1[ID],Table1[address7]),"")</f>
        <v>برازليانو</v>
      </c>
      <c r="R274" s="38" t="str">
        <f>IF($C274&lt;&gt;"",_xlfn.XLOOKUP(C274,Table1[ID],Table1[address6]),"")</f>
        <v>الزيتون</v>
      </c>
      <c r="S274" s="37">
        <f>IF($C274&lt;&gt;"",_xlfn.XLOOKUP(C274,Table1[ID],Table1[bdate]),"")</f>
        <v>39993</v>
      </c>
      <c r="T274" s="38" t="str">
        <f>IF($C274&lt;&gt;"",_xlfn.XLOOKUP(C274,Table1[ID],Table1[school_job]),"")</f>
        <v>الادفنتست</v>
      </c>
      <c r="U274" s="38" t="str">
        <f>IF($C274&lt;&gt;"",_xlfn.XLOOKUP(C274,Table1[ID],Table1[con_father]),"")</f>
        <v>ابونا شنوده</v>
      </c>
      <c r="V274" s="38" t="str">
        <f>IF($C274&lt;&gt;"",_xlfn.XLOOKUP(C274,Table1[ID],Table1[notes]),"")</f>
        <v/>
      </c>
      <c r="W274" s="41" t="str">
        <f>IF(C274&lt;&gt;"",IF(_xlfn.FLOOR.MATH(C274,100)=0,"غير موزع",_xlfn.XLOOKUP(_xlfn.FLOOR.MATH(C274,100),Classes!$A$1:$A$8,Classes!$B$1:$B$8,"error")),"")</f>
        <v>القديس بولس الرسول</v>
      </c>
    </row>
    <row r="275" spans="1:23" s="1" customFormat="1">
      <c r="A275" s="3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=HYPERLINK("&amp;""""&amp;"https://raw.githubusercontent.com/KyrillosMorgan/preparatory/main/no_pic.jpg"),"")</f>
        <v>=HYPERLINK("https://raw.githubusercontent.com/KyrillosMorgan/preparatory/main/869.jpg",IMAGE("https://raw.githubusercontent.com/KyrillosMorgan/preparatory/main/869.jpg"))</v>
      </c>
      <c r="B275" s="3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>=IMAGE("https://raw.githubusercontent.com/KyrillosMorgan/preparatory/main/fingerprint.jpg")</v>
      </c>
      <c r="C275" s="38">
        <v>869</v>
      </c>
      <c r="D275" s="38" t="str">
        <f>IF(C275&lt;&gt;"",_xlfn.XLOOKUP(Class!C275,Table1[ID],Table1[fname]),"")</f>
        <v>يوسف نشات رزق الله</v>
      </c>
      <c r="E275" s="37" cm="1">
        <f t="array" ref="E275">IF((C275&lt;&gt;"")*(COUNTIF(Table2[ID],Class!C275)&lt;&gt;0),INDEX(Attendance_sorted!$A$1:$CV$500,MATCH(Class!C275,Attendance_sorted!$A$1:$A$500),COUNTIF(Table2[ID],Class!C275)+1),"")</f>
        <v>45331</v>
      </c>
      <c r="F275" s="38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>2</v>
      </c>
      <c r="G275" s="40" cm="1">
        <f t="array" aca="1" ref="G275" ca="1">IF(C275&lt;&gt;"",IF(F275*100/Table3[حساب الحضور من اخر عدد مرات]&gt;100,1,F275/Table3[حساب الحضور من اخر عدد مرات]),"")</f>
        <v>0.22222222222222221</v>
      </c>
      <c r="H275" s="38" t="str">
        <f>IF(C275&lt;&gt;"",_xlfn.XLOOKUP(C275,Table1[ID],Table1[tel2]),"")</f>
        <v>01273032210</v>
      </c>
      <c r="I275" s="38" t="str">
        <f>IF(C275&lt;&gt;"",_xlfn.XLOOKUP(C275,Table1[ID],Table1[tel4]),"")</f>
        <v>0122450011</v>
      </c>
      <c r="J275" s="38" t="str">
        <f>IF(C275&lt;&gt;"",_xlfn.XLOOKUP(C275,Table1[ID],Table1[tel3]),"")</f>
        <v/>
      </c>
      <c r="K275" s="38" t="str">
        <f>IF(C275&lt;&gt;"",_xlfn.XLOOKUP(C275,Table1[ID],Table1[tel1]),"")</f>
        <v/>
      </c>
      <c r="L275" s="38" t="str">
        <f>IF($C275&lt;&gt;"",_xlfn.XLOOKUP(C275,Table1[ID],Table1[address1]),"")</f>
        <v>3</v>
      </c>
      <c r="M275" s="38" t="str">
        <f>IF($C275&lt;&gt;"",_xlfn.XLOOKUP(C275,Table1[ID],Table1[address2]),"")</f>
        <v>جمال</v>
      </c>
      <c r="N275" s="38" t="str">
        <f>IF($C275&lt;&gt;"",_xlfn.XLOOKUP(C275,Table1[ID],Table1[address3]),"")</f>
        <v/>
      </c>
      <c r="O275" s="38" t="str">
        <f>IF($C275&lt;&gt;"",_xlfn.XLOOKUP(C275,Table1[ID],Table1[address4]),"")</f>
        <v>5</v>
      </c>
      <c r="P275" s="38" t="str">
        <f>IF($C275&lt;&gt;"",_xlfn.XLOOKUP(C275,Table1[ID],Table1[address5]),"")</f>
        <v xml:space="preserve">يمين سلم </v>
      </c>
      <c r="Q275" s="38" t="str">
        <f>IF($C275&lt;&gt;"",_xlfn.XLOOKUP(C275,Table1[ID],Table1[address7]),"")</f>
        <v>جمعية النيل</v>
      </c>
      <c r="R275" s="38" t="str">
        <f>IF($C275&lt;&gt;"",_xlfn.XLOOKUP(C275,Table1[ID],Table1[address6]),"")</f>
        <v/>
      </c>
      <c r="S275" s="37">
        <f>IF($C275&lt;&gt;"",_xlfn.XLOOKUP(C275,Table1[ID],Table1[bdate]),"")</f>
        <v>39357</v>
      </c>
      <c r="T275" s="38" t="str">
        <f>IF($C275&lt;&gt;"",_xlfn.XLOOKUP(C275,Table1[ID],Table1[school_job]),"")</f>
        <v>الادفنتست</v>
      </c>
      <c r="U275" s="38" t="str">
        <f>IF($C275&lt;&gt;"",_xlfn.XLOOKUP(C275,Table1[ID],Table1[con_father]),"")</f>
        <v/>
      </c>
      <c r="V275" s="38" t="str">
        <f>IF($C275&lt;&gt;"",_xlfn.XLOOKUP(C275,Table1[ID],Table1[notes]),"")</f>
        <v/>
      </c>
      <c r="W275" s="41" t="str">
        <f>IF(C275&lt;&gt;"",IF(_xlfn.FLOOR.MATH(C275,100)=0,"غير موزع",_xlfn.XLOOKUP(_xlfn.FLOOR.MATH(C275,100),Classes!$A$1:$A$8,Classes!$B$1:$B$8,"error")),"")</f>
        <v>القديس بولس الرسول</v>
      </c>
    </row>
    <row r="276" spans="1:23" s="1" customFormat="1">
      <c r="A276" s="3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=HYPERLINK("&amp;""""&amp;"https://raw.githubusercontent.com/KyrillosMorgan/preparatory/main/no_pic.jpg"),"")</f>
        <v>=HYPERLINK("https://raw.githubusercontent.com/KyrillosMorgan/preparatory/main/870.jpg",IMAGE("https://raw.githubusercontent.com/KyrillosMorgan/preparatory/main/870.jpg"))</v>
      </c>
      <c r="B276" s="3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>=IMAGE("https://raw.githubusercontent.com/KyrillosMorgan/preparatory/main/fingerprint.jpg")</v>
      </c>
      <c r="C276" s="38">
        <v>870</v>
      </c>
      <c r="D276" s="38" t="str">
        <f>IF(C276&lt;&gt;"",_xlfn.XLOOKUP(Class!C276,Table1[ID],Table1[fname]),"")</f>
        <v>ستيفن اشرف عزيز</v>
      </c>
      <c r="E276" s="37" cm="1">
        <f t="array" ref="E276">IF((C276&lt;&gt;"")*(COUNTIF(Table2[ID],Class!C276)&lt;&gt;0),INDEX(Attendance_sorted!$A$1:$CV$500,MATCH(Class!C276,Attendance_sorted!$A$1:$A$500),COUNTIF(Table2[ID],Class!C276)+1),"")</f>
        <v>45338</v>
      </c>
      <c r="F276" s="38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>2</v>
      </c>
      <c r="G276" s="40" cm="1">
        <f t="array" aca="1" ref="G276" ca="1">IF(C276&lt;&gt;"",IF(F276*100/Table3[حساب الحضور من اخر عدد مرات]&gt;100,1,F276/Table3[حساب الحضور من اخر عدد مرات]),"")</f>
        <v>0.22222222222222221</v>
      </c>
      <c r="H276" s="38" t="str">
        <f>IF(C276&lt;&gt;"",_xlfn.XLOOKUP(C276,Table1[ID],Table1[tel2]),"")</f>
        <v>01278032404</v>
      </c>
      <c r="I276" s="38" t="str">
        <f>IF(C276&lt;&gt;"",_xlfn.XLOOKUP(C276,Table1[ID],Table1[tel4]),"")</f>
        <v/>
      </c>
      <c r="J276" s="38" t="str">
        <f>IF(C276&lt;&gt;"",_xlfn.XLOOKUP(C276,Table1[ID],Table1[tel3]),"")</f>
        <v/>
      </c>
      <c r="K276" s="38" t="str">
        <f>IF(C276&lt;&gt;"",_xlfn.XLOOKUP(C276,Table1[ID],Table1[tel1]),"")</f>
        <v/>
      </c>
      <c r="L276" s="38" t="str">
        <f>IF($C276&lt;&gt;"",_xlfn.XLOOKUP(C276,Table1[ID],Table1[address1]),"")</f>
        <v>8</v>
      </c>
      <c r="M276" s="38" t="str">
        <f>IF($C276&lt;&gt;"",_xlfn.XLOOKUP(C276,Table1[ID],Table1[address2]),"")</f>
        <v>محمود يحيى</v>
      </c>
      <c r="N276" s="38" t="str">
        <f>IF($C276&lt;&gt;"",_xlfn.XLOOKUP(C276,Table1[ID],Table1[address3]),"")</f>
        <v/>
      </c>
      <c r="O276" s="38" t="str">
        <f>IF($C276&lt;&gt;"",_xlfn.XLOOKUP(C276,Table1[ID],Table1[address4]),"")</f>
        <v>5</v>
      </c>
      <c r="P276" s="38" t="str">
        <f>IF($C276&lt;&gt;"",_xlfn.XLOOKUP(C276,Table1[ID],Table1[address5]),"")</f>
        <v/>
      </c>
      <c r="Q276" s="38" t="str">
        <f>IF($C276&lt;&gt;"",_xlfn.XLOOKUP(C276,Table1[ID],Table1[address7]),"")</f>
        <v>جامع الانصار</v>
      </c>
      <c r="R276" s="38" t="str">
        <f>IF($C276&lt;&gt;"",_xlfn.XLOOKUP(C276,Table1[ID],Table1[address6]),"")</f>
        <v/>
      </c>
      <c r="S276" s="37">
        <f>IF($C276&lt;&gt;"",_xlfn.XLOOKUP(C276,Table1[ID],Table1[bdate]),"")</f>
        <v>39752</v>
      </c>
      <c r="T276" s="38" t="str">
        <f>IF($C276&lt;&gt;"",_xlfn.XLOOKUP(C276,Table1[ID],Table1[school_job]),"")</f>
        <v>المعارف</v>
      </c>
      <c r="U276" s="38" t="str">
        <f>IF($C276&lt;&gt;"",_xlfn.XLOOKUP(C276,Table1[ID],Table1[con_father]),"")</f>
        <v>ابونا ميخائيل</v>
      </c>
      <c r="V276" s="38" t="str">
        <f>IF($C276&lt;&gt;"",_xlfn.XLOOKUP(C276,Table1[ID],Table1[notes]),"")</f>
        <v/>
      </c>
      <c r="W276" s="41" t="str">
        <f>IF(C276&lt;&gt;"",IF(_xlfn.FLOOR.MATH(C276,100)=0,"غير موزع",_xlfn.XLOOKUP(_xlfn.FLOOR.MATH(C276,100),Classes!$A$1:$A$8,Classes!$B$1:$B$8,"error")),"")</f>
        <v>القديس بولس الرسول</v>
      </c>
    </row>
    <row r="277" spans="1:23" s="1" customFormat="1">
      <c r="A277" s="3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=HYPERLINK("&amp;""""&amp;"https://raw.githubusercontent.com/KyrillosMorgan/preparatory/main/no_pic.jpg"),"")</f>
        <v>=HYPERLINK("https://raw.githubusercontent.com/KyrillosMorgan/preparatory/main/no_pic.jpg</v>
      </c>
      <c r="B277" s="3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/>
      </c>
      <c r="C277" s="38">
        <v>871</v>
      </c>
      <c r="D277" s="38" t="str">
        <f>IF(C277&lt;&gt;"",_xlfn.XLOOKUP(Class!C277,Table1[ID],Table1[fname]),"")</f>
        <v>ابانوب هاني محروس</v>
      </c>
      <c r="E277" s="37" cm="1">
        <f t="array" ref="E277">IF((C277&lt;&gt;"")*(COUNTIF(Table2[ID],Class!C277)&lt;&gt;0),INDEX(Attendance_sorted!$A$1:$CV$500,MATCH(Class!C277,Attendance_sorted!$A$1:$A$500),COUNTIF(Table2[ID],Class!C277)+1),"")</f>
        <v>45254</v>
      </c>
      <c r="F277" s="38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>0</v>
      </c>
      <c r="G277" s="40" cm="1">
        <f t="array" aca="1" ref="G277" ca="1">IF(C277&lt;&gt;"",IF(F277*100/Table3[حساب الحضور من اخر عدد مرات]&gt;100,1,F277/Table3[حساب الحضور من اخر عدد مرات]),"")</f>
        <v>0</v>
      </c>
      <c r="H277" s="38" t="str">
        <f>IF(C277&lt;&gt;"",_xlfn.XLOOKUP(C277,Table1[ID],Table1[tel2]),"")</f>
        <v>01557071113</v>
      </c>
      <c r="I277" s="38" t="str">
        <f>IF(C277&lt;&gt;"",_xlfn.XLOOKUP(C277,Table1[ID],Table1[tel4]),"")</f>
        <v>01201047270</v>
      </c>
      <c r="J277" s="38" t="str">
        <f>IF(C277&lt;&gt;"",_xlfn.XLOOKUP(C277,Table1[ID],Table1[tel3]),"")</f>
        <v/>
      </c>
      <c r="K277" s="38" t="str">
        <f>IF(C277&lt;&gt;"",_xlfn.XLOOKUP(C277,Table1[ID],Table1[tel1]),"")</f>
        <v/>
      </c>
      <c r="L277" s="38" t="str">
        <f>IF($C277&lt;&gt;"",_xlfn.XLOOKUP(C277,Table1[ID],Table1[address1]),"")</f>
        <v>11</v>
      </c>
      <c r="M277" s="38" t="str">
        <f>IF($C277&lt;&gt;"",_xlfn.XLOOKUP(C277,Table1[ID],Table1[address2]),"")</f>
        <v>عسكر</v>
      </c>
      <c r="N277" s="38" t="str">
        <f>IF($C277&lt;&gt;"",_xlfn.XLOOKUP(C277,Table1[ID],Table1[address3]),"")</f>
        <v/>
      </c>
      <c r="O277" s="38" t="str">
        <f>IF($C277&lt;&gt;"",_xlfn.XLOOKUP(C277,Table1[ID],Table1[address4]),"")</f>
        <v>6</v>
      </c>
      <c r="P277" s="38" t="str">
        <f>IF($C277&lt;&gt;"",_xlfn.XLOOKUP(C277,Table1[ID],Table1[address5]),"")</f>
        <v>12</v>
      </c>
      <c r="Q277" s="38" t="str">
        <f>IF($C277&lt;&gt;"",_xlfn.XLOOKUP(C277,Table1[ID],Table1[address7]),"")</f>
        <v>دراي كلين السلام</v>
      </c>
      <c r="R277" s="38" t="str">
        <f>IF($C277&lt;&gt;"",_xlfn.XLOOKUP(C277,Table1[ID],Table1[address6]),"")</f>
        <v>الزيتون</v>
      </c>
      <c r="S277" s="37">
        <f>IF($C277&lt;&gt;"",_xlfn.XLOOKUP(C277,Table1[ID],Table1[bdate]),"")</f>
        <v>39477</v>
      </c>
      <c r="T277" s="38" t="str">
        <f>IF($C277&lt;&gt;"",_xlfn.XLOOKUP(C277,Table1[ID],Table1[school_job]),"")</f>
        <v>بي كرنك</v>
      </c>
      <c r="U277" s="38" t="str">
        <f>IF($C277&lt;&gt;"",_xlfn.XLOOKUP(C277,Table1[ID],Table1[con_father]),"")</f>
        <v>ابونا كيرلس</v>
      </c>
      <c r="V277" s="38" t="str">
        <f>IF($C277&lt;&gt;"",_xlfn.XLOOKUP(C277,Table1[ID],Table1[notes]),"")</f>
        <v/>
      </c>
      <c r="W277" s="41" t="str">
        <f>IF(C277&lt;&gt;"",IF(_xlfn.FLOOR.MATH(C277,100)=0,"غير موزع",_xlfn.XLOOKUP(_xlfn.FLOOR.MATH(C277,100),Classes!$A$1:$A$8,Classes!$B$1:$B$8,"error")),"")</f>
        <v>القديس بولس الرسول</v>
      </c>
    </row>
    <row r="278" spans="1:23" s="1" customFormat="1">
      <c r="A278" s="3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=HYPERLINK("&amp;""""&amp;"https://raw.githubusercontent.com/KyrillosMorgan/preparatory/main/no_pic.jpg"),"")</f>
        <v>=HYPERLINK("https://raw.githubusercontent.com/KyrillosMorgan/preparatory/main/872.jpg",IMAGE("https://raw.githubusercontent.com/KyrillosMorgan/preparatory/main/872.jpg"))</v>
      </c>
      <c r="B278" s="3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>=IMAGE("https://raw.githubusercontent.com/KyrillosMorgan/preparatory/main/fingerprint.jpg")</v>
      </c>
      <c r="C278" s="38">
        <v>872</v>
      </c>
      <c r="D278" s="38" t="str">
        <f>IF(C278&lt;&gt;"",_xlfn.XLOOKUP(Class!C278,Table1[ID],Table1[fname]),"")</f>
        <v>فيلوباتير سامي نمر</v>
      </c>
      <c r="E278" s="37" cm="1">
        <f t="array" ref="E278">IF((C278&lt;&gt;"")*(COUNTIF(Table2[ID],Class!C278)&lt;&gt;0),INDEX(Attendance_sorted!$A$1:$CV$500,MATCH(Class!C278,Attendance_sorted!$A$1:$A$500),COUNTIF(Table2[ID],Class!C278)+1),"")</f>
        <v>45254</v>
      </c>
      <c r="F278" s="38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>0</v>
      </c>
      <c r="G278" s="40" cm="1">
        <f t="array" aca="1" ref="G278" ca="1">IF(C278&lt;&gt;"",IF(F278*100/Table3[حساب الحضور من اخر عدد مرات]&gt;100,1,F278/Table3[حساب الحضور من اخر عدد مرات]),"")</f>
        <v>0</v>
      </c>
      <c r="H278" s="38" t="str">
        <f>IF(C278&lt;&gt;"",_xlfn.XLOOKUP(C278,Table1[ID],Table1[tel2]),"")</f>
        <v>01098939627</v>
      </c>
      <c r="I278" s="38" t="str">
        <f>IF(C278&lt;&gt;"",_xlfn.XLOOKUP(C278,Table1[ID],Table1[tel4]),"")</f>
        <v>01098932799</v>
      </c>
      <c r="J278" s="38" t="str">
        <f>IF(C278&lt;&gt;"",_xlfn.XLOOKUP(C278,Table1[ID],Table1[tel3]),"")</f>
        <v>01070458009</v>
      </c>
      <c r="K278" s="38" t="str">
        <f>IF(C278&lt;&gt;"",_xlfn.XLOOKUP(C278,Table1[ID],Table1[tel1]),"")</f>
        <v>0226360154</v>
      </c>
      <c r="L278" s="38" t="str">
        <f>IF($C278&lt;&gt;"",_xlfn.XLOOKUP(C278,Table1[ID],Table1[address1]),"")</f>
        <v/>
      </c>
      <c r="M278" s="38" t="str">
        <f>IF($C278&lt;&gt;"",_xlfn.XLOOKUP(C278,Table1[ID],Table1[address2]),"")</f>
        <v>طومانباي</v>
      </c>
      <c r="N278" s="38" t="str">
        <f>IF($C278&lt;&gt;"",_xlfn.XLOOKUP(C278,Table1[ID],Table1[address3]),"")</f>
        <v/>
      </c>
      <c r="O278" s="38" t="str">
        <f>IF($C278&lt;&gt;"",_xlfn.XLOOKUP(C278,Table1[ID],Table1[address4]),"")</f>
        <v>3</v>
      </c>
      <c r="P278" s="38" t="str">
        <f>IF($C278&lt;&gt;"",_xlfn.XLOOKUP(C278,Table1[ID],Table1[address5]),"")</f>
        <v>132</v>
      </c>
      <c r="Q278" s="38" t="str">
        <f>IF($C278&lt;&gt;"",_xlfn.XLOOKUP(C278,Table1[ID],Table1[address7]),"")</f>
        <v>حاتي الامانة</v>
      </c>
      <c r="R278" s="38" t="str">
        <f>IF($C278&lt;&gt;"",_xlfn.XLOOKUP(C278,Table1[ID],Table1[address6]),"")</f>
        <v>الزيتون</v>
      </c>
      <c r="S278" s="37">
        <f>IF($C278&lt;&gt;"",_xlfn.XLOOKUP(C278,Table1[ID],Table1[bdate]),"")</f>
        <v>40042</v>
      </c>
      <c r="T278" s="38" t="str">
        <f>IF($C278&lt;&gt;"",_xlfn.XLOOKUP(C278,Table1[ID],Table1[school_job]),"")</f>
        <v>الانجيلية الحديثة</v>
      </c>
      <c r="U278" s="38" t="str">
        <f>IF($C278&lt;&gt;"",_xlfn.XLOOKUP(C278,Table1[ID],Table1[con_father]),"")</f>
        <v/>
      </c>
      <c r="V278" s="38" t="str">
        <f>IF($C278&lt;&gt;"",_xlfn.XLOOKUP(C278,Table1[ID],Table1[notes]),"")</f>
        <v/>
      </c>
      <c r="W278" s="41" t="str">
        <f>IF(C278&lt;&gt;"",IF(_xlfn.FLOOR.MATH(C278,100)=0,"غير موزع",_xlfn.XLOOKUP(_xlfn.FLOOR.MATH(C278,100),Classes!$A$1:$A$8,Classes!$B$1:$B$8,"error")),"")</f>
        <v>القديس بولس الرسول</v>
      </c>
    </row>
    <row r="279" spans="1:23" s="1" customFormat="1">
      <c r="A279" s="3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=HYPERLINK("&amp;""""&amp;"https://raw.githubusercontent.com/KyrillosMorgan/preparatory/main/no_pic.jpg"),"")</f>
        <v>=HYPERLINK("https://raw.githubusercontent.com/KyrillosMorgan/preparatory/main/873.jpg",IMAGE("https://raw.githubusercontent.com/KyrillosMorgan/preparatory/main/873.jpg"))</v>
      </c>
      <c r="B279" s="3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>=IMAGE("https://raw.githubusercontent.com/KyrillosMorgan/preparatory/main/fingerprint.jpg")</v>
      </c>
      <c r="C279" s="38">
        <v>873</v>
      </c>
      <c r="D279" s="38" t="str">
        <f>IF(C279&lt;&gt;"",_xlfn.XLOOKUP(Class!C279,Table1[ID],Table1[fname]),"")</f>
        <v>بافلي كمال رزق الله</v>
      </c>
      <c r="E279" s="37" cm="1">
        <f t="array" ref="E279">IF((C279&lt;&gt;"")*(COUNTIF(Table2[ID],Class!C279)&lt;&gt;0),INDEX(Attendance_sorted!$A$1:$CV$500,MATCH(Class!C279,Attendance_sorted!$A$1:$A$500),COUNTIF(Table2[ID],Class!C279)+1),"")</f>
        <v>45338</v>
      </c>
      <c r="F279" s="38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>4</v>
      </c>
      <c r="G279" s="40" cm="1">
        <f t="array" aca="1" ref="G279" ca="1">IF(C279&lt;&gt;"",IF(F279*100/Table3[حساب الحضور من اخر عدد مرات]&gt;100,1,F279/Table3[حساب الحضور من اخر عدد مرات]),"")</f>
        <v>0.44444444444444442</v>
      </c>
      <c r="H279" s="38" t="str">
        <f>IF(C279&lt;&gt;"",_xlfn.XLOOKUP(C279,Table1[ID],Table1[tel2]),"")</f>
        <v>01275405057</v>
      </c>
      <c r="I279" s="38" t="str">
        <f>IF(C279&lt;&gt;"",_xlfn.XLOOKUP(C279,Table1[ID],Table1[tel4]),"")</f>
        <v>01285335853</v>
      </c>
      <c r="J279" s="38" t="str">
        <f>IF(C279&lt;&gt;"",_xlfn.XLOOKUP(C279,Table1[ID],Table1[tel3]),"")</f>
        <v>01270763403</v>
      </c>
      <c r="K279" s="38" t="str">
        <f>IF(C279&lt;&gt;"",_xlfn.XLOOKUP(C279,Table1[ID],Table1[tel1]),"")</f>
        <v/>
      </c>
      <c r="L279" s="38" t="str">
        <f>IF($C279&lt;&gt;"",_xlfn.XLOOKUP(C279,Table1[ID],Table1[address1]),"")</f>
        <v>113</v>
      </c>
      <c r="M279" s="38" t="str">
        <f>IF($C279&lt;&gt;"",_xlfn.XLOOKUP(C279,Table1[ID],Table1[address2]),"")</f>
        <v>طومانباي</v>
      </c>
      <c r="N279" s="38" t="str">
        <f>IF($C279&lt;&gt;"",_xlfn.XLOOKUP(C279,Table1[ID],Table1[address3]),"")</f>
        <v/>
      </c>
      <c r="O279" s="38" t="str">
        <f>IF($C279&lt;&gt;"",_xlfn.XLOOKUP(C279,Table1[ID],Table1[address4]),"")</f>
        <v>6</v>
      </c>
      <c r="P279" s="38" t="str">
        <f>IF($C279&lt;&gt;"",_xlfn.XLOOKUP(C279,Table1[ID],Table1[address5]),"")</f>
        <v>32</v>
      </c>
      <c r="Q279" s="38" t="str">
        <f>IF($C279&lt;&gt;"",_xlfn.XLOOKUP(C279,Table1[ID],Table1[address7]),"")</f>
        <v>محل الراعي الصالح</v>
      </c>
      <c r="R279" s="38" t="str">
        <f>IF($C279&lt;&gt;"",_xlfn.XLOOKUP(C279,Table1[ID],Table1[address6]),"")</f>
        <v>الزيتون</v>
      </c>
      <c r="S279" s="37">
        <f>IF($C279&lt;&gt;"",_xlfn.XLOOKUP(C279,Table1[ID],Table1[bdate]),"")</f>
        <v>39711</v>
      </c>
      <c r="T279" s="38" t="str">
        <f>IF($C279&lt;&gt;"",_xlfn.XLOOKUP(C279,Table1[ID],Table1[school_job]),"")</f>
        <v>سانت ماري</v>
      </c>
      <c r="U279" s="38" t="str">
        <f>IF($C279&lt;&gt;"",_xlfn.XLOOKUP(C279,Table1[ID],Table1[con_father]),"")</f>
        <v>ابونا انطونيوس</v>
      </c>
      <c r="V279" s="38" t="str">
        <f>IF($C279&lt;&gt;"",_xlfn.XLOOKUP(C279,Table1[ID],Table1[notes]),"")</f>
        <v/>
      </c>
      <c r="W279" s="41" t="str">
        <f>IF(C279&lt;&gt;"",IF(_xlfn.FLOOR.MATH(C279,100)=0,"غير موزع",_xlfn.XLOOKUP(_xlfn.FLOOR.MATH(C279,100),Classes!$A$1:$A$8,Classes!$B$1:$B$8,"error")),"")</f>
        <v>القديس بولس الرسول</v>
      </c>
    </row>
    <row r="280" spans="1:23" s="1" customFormat="1">
      <c r="A280" s="3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=HYPERLINK("&amp;""""&amp;"https://raw.githubusercontent.com/KyrillosMorgan/preparatory/main/no_pic.jpg"),"")</f>
        <v>=HYPERLINK("https://raw.githubusercontent.com/KyrillosMorgan/preparatory/main/874.jpg",IMAGE("https://raw.githubusercontent.com/KyrillosMorgan/preparatory/main/874.jpg"))</v>
      </c>
      <c r="B280" s="3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>=IMAGE("https://raw.githubusercontent.com/KyrillosMorgan/preparatory/main/fingerprint.jpg")</v>
      </c>
      <c r="C280" s="38">
        <v>874</v>
      </c>
      <c r="D280" s="38" t="str">
        <f>IF(C280&lt;&gt;"",_xlfn.XLOOKUP(Class!C280,Table1[ID],Table1[fname]),"")</f>
        <v xml:space="preserve">فيلوباتير جورج صمؤيل </v>
      </c>
      <c r="E280" s="37" cm="1">
        <f t="array" ref="E280">IF((C280&lt;&gt;"")*(COUNTIF(Table2[ID],Class!C280)&lt;&gt;0),INDEX(Attendance_sorted!$A$1:$CV$500,MATCH(Class!C280,Attendance_sorted!$A$1:$A$500),COUNTIF(Table2[ID],Class!C280)+1),"")</f>
        <v>45331</v>
      </c>
      <c r="F280" s="38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>3</v>
      </c>
      <c r="G280" s="40" cm="1">
        <f t="array" aca="1" ref="G280" ca="1">IF(C280&lt;&gt;"",IF(F280*100/Table3[حساب الحضور من اخر عدد مرات]&gt;100,1,F280/Table3[حساب الحضور من اخر عدد مرات]),"")</f>
        <v>0.33333333333333331</v>
      </c>
      <c r="H280" s="38" t="str">
        <f>IF(C280&lt;&gt;"",_xlfn.XLOOKUP(C280,Table1[ID],Table1[tel2]),"")</f>
        <v>01229252995</v>
      </c>
      <c r="I280" s="38" t="str">
        <f>IF(C280&lt;&gt;"",_xlfn.XLOOKUP(C280,Table1[ID],Table1[tel4]),"")</f>
        <v/>
      </c>
      <c r="J280" s="38" t="str">
        <f>IF(C280&lt;&gt;"",_xlfn.XLOOKUP(C280,Table1[ID],Table1[tel3]),"")</f>
        <v/>
      </c>
      <c r="K280" s="38" t="str">
        <f>IF(C280&lt;&gt;"",_xlfn.XLOOKUP(C280,Table1[ID],Table1[tel1]),"")</f>
        <v/>
      </c>
      <c r="L280" s="38" t="str">
        <f>IF($C280&lt;&gt;"",_xlfn.XLOOKUP(C280,Table1[ID],Table1[address1]),"")</f>
        <v>4</v>
      </c>
      <c r="M280" s="38" t="str">
        <f>IF($C280&lt;&gt;"",_xlfn.XLOOKUP(C280,Table1[ID],Table1[address2]),"")</f>
        <v>محمد حنفي</v>
      </c>
      <c r="N280" s="38" t="str">
        <f>IF($C280&lt;&gt;"",_xlfn.XLOOKUP(C280,Table1[ID],Table1[address3]),"")</f>
        <v>نصوح</v>
      </c>
      <c r="O280" s="38" t="str">
        <f>IF($C280&lt;&gt;"",_xlfn.XLOOKUP(C280,Table1[ID],Table1[address4]),"")</f>
        <v/>
      </c>
      <c r="P280" s="38" t="str">
        <f>IF($C280&lt;&gt;"",_xlfn.XLOOKUP(C280,Table1[ID],Table1[address5]),"")</f>
        <v>3</v>
      </c>
      <c r="Q280" s="38" t="str">
        <f>IF($C280&lt;&gt;"",_xlfn.XLOOKUP(C280,Table1[ID],Table1[address7]),"")</f>
        <v/>
      </c>
      <c r="R280" s="38" t="str">
        <f>IF($C280&lt;&gt;"",_xlfn.XLOOKUP(C280,Table1[ID],Table1[address6]),"")</f>
        <v>الزيتون</v>
      </c>
      <c r="S280" s="37">
        <f>IF($C280&lt;&gt;"",_xlfn.XLOOKUP(C280,Table1[ID],Table1[bdate]),"")</f>
        <v>39607</v>
      </c>
      <c r="T280" s="38" t="str">
        <f>IF($C280&lt;&gt;"",_xlfn.XLOOKUP(C280,Table1[ID],Table1[school_job]),"")</f>
        <v/>
      </c>
      <c r="U280" s="38" t="str">
        <f>IF($C280&lt;&gt;"",_xlfn.XLOOKUP(C280,Table1[ID],Table1[con_father]),"")</f>
        <v/>
      </c>
      <c r="V280" s="38" t="str">
        <f>IF($C280&lt;&gt;"",_xlfn.XLOOKUP(C280,Table1[ID],Table1[notes]),"")</f>
        <v/>
      </c>
      <c r="W280" s="41" t="str">
        <f>IF(C280&lt;&gt;"",IF(_xlfn.FLOOR.MATH(C280,100)=0,"غير موزع",_xlfn.XLOOKUP(_xlfn.FLOOR.MATH(C280,100),Classes!$A$1:$A$8,Classes!$B$1:$B$8,"error")),"")</f>
        <v>القديس بولس الرسول</v>
      </c>
    </row>
    <row r="281" spans="1:23" s="1" customFormat="1">
      <c r="A281" s="3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=HYPERLINK("&amp;""""&amp;"https://raw.githubusercontent.com/KyrillosMorgan/preparatory/main/no_pic.jpg"),"")</f>
        <v>=HYPERLINK("https://raw.githubusercontent.com/KyrillosMorgan/preparatory/main/no_pic.jpg</v>
      </c>
      <c r="B281" s="3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/>
      </c>
      <c r="C281" s="38">
        <v>875</v>
      </c>
      <c r="D281" s="38" t="str">
        <f>IF(C281&lt;&gt;"",_xlfn.XLOOKUP(Class!C281,Table1[ID],Table1[fname]),"")</f>
        <v xml:space="preserve">دانيال شنوده تادرس </v>
      </c>
      <c r="E281" s="37" cm="1">
        <f t="array" ref="E281">IF((C281&lt;&gt;"")*(COUNTIF(Table2[ID],Class!C281)&lt;&gt;0),INDEX(Attendance_sorted!$A$1:$CV$500,MATCH(Class!C281,Attendance_sorted!$A$1:$A$500),COUNTIF(Table2[ID],Class!C281)+1),"")</f>
        <v>45317</v>
      </c>
      <c r="F281" s="38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>1</v>
      </c>
      <c r="G281" s="40" cm="1">
        <f t="array" aca="1" ref="G281" ca="1">IF(C281&lt;&gt;"",IF(F281*100/Table3[حساب الحضور من اخر عدد مرات]&gt;100,1,F281/Table3[حساب الحضور من اخر عدد مرات]),"")</f>
        <v>0.1111111111111111</v>
      </c>
      <c r="H281" s="38" t="str">
        <f>IF(C281&lt;&gt;"",_xlfn.XLOOKUP(C281,Table1[ID],Table1[tel2]),"")</f>
        <v>01278010517</v>
      </c>
      <c r="I281" s="38" t="str">
        <f>IF(C281&lt;&gt;"",_xlfn.XLOOKUP(C281,Table1[ID],Table1[tel4]),"")</f>
        <v>01226117015</v>
      </c>
      <c r="J281" s="38" t="str">
        <f>IF(C281&lt;&gt;"",_xlfn.XLOOKUP(C281,Table1[ID],Table1[tel3]),"")</f>
        <v>01018874696</v>
      </c>
      <c r="K281" s="38" t="str">
        <f>IF(C281&lt;&gt;"",_xlfn.XLOOKUP(C281,Table1[ID],Table1[tel1]),"")</f>
        <v/>
      </c>
      <c r="L281" s="38" t="str">
        <f>IF($C281&lt;&gt;"",_xlfn.XLOOKUP(C281,Table1[ID],Table1[address1]),"")</f>
        <v/>
      </c>
      <c r="M281" s="38" t="str">
        <f>IF($C281&lt;&gt;"",_xlfn.XLOOKUP(C281,Table1[ID],Table1[address2]),"")</f>
        <v>مروان الريحاني</v>
      </c>
      <c r="N281" s="38" t="str">
        <f>IF($C281&lt;&gt;"",_xlfn.XLOOKUP(C281,Table1[ID],Table1[address3]),"")</f>
        <v/>
      </c>
      <c r="O281" s="38" t="str">
        <f>IF($C281&lt;&gt;"",_xlfn.XLOOKUP(C281,Table1[ID],Table1[address4]),"")</f>
        <v/>
      </c>
      <c r="P281" s="38" t="str">
        <f>IF($C281&lt;&gt;"",_xlfn.XLOOKUP(C281,Table1[ID],Table1[address5]),"")</f>
        <v>405</v>
      </c>
      <c r="Q281" s="38" t="str">
        <f>IF($C281&lt;&gt;"",_xlfn.XLOOKUP(C281,Table1[ID],Table1[address7]),"")</f>
        <v>بجوار شارع الغاز</v>
      </c>
      <c r="R281" s="38" t="str">
        <f>IF($C281&lt;&gt;"",_xlfn.XLOOKUP(C281,Table1[ID],Table1[address6]),"")</f>
        <v>الشروق</v>
      </c>
      <c r="S281" s="37">
        <f>IF($C281&lt;&gt;"",_xlfn.XLOOKUP(C281,Table1[ID],Table1[bdate]),"")</f>
        <v>39492</v>
      </c>
      <c r="T281" s="38" t="str">
        <f>IF($C281&lt;&gt;"",_xlfn.XLOOKUP(C281,Table1[ID],Table1[school_job]),"")</f>
        <v>البطريكية</v>
      </c>
      <c r="U281" s="38" t="str">
        <f>IF($C281&lt;&gt;"",_xlfn.XLOOKUP(C281,Table1[ID],Table1[con_father]),"")</f>
        <v>ابونا مرقس</v>
      </c>
      <c r="V281" s="38" t="str">
        <f>IF($C281&lt;&gt;"",_xlfn.XLOOKUP(C281,Table1[ID],Table1[notes]),"")</f>
        <v/>
      </c>
      <c r="W281" s="41" t="str">
        <f>IF(C281&lt;&gt;"",IF(_xlfn.FLOOR.MATH(C281,100)=0,"غير موزع",_xlfn.XLOOKUP(_xlfn.FLOOR.MATH(C281,100),Classes!$A$1:$A$8,Classes!$B$1:$B$8,"error")),"")</f>
        <v>القديس بولس الرسول</v>
      </c>
    </row>
    <row r="282" spans="1:23" s="1" customFormat="1">
      <c r="A282" s="3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=HYPERLINK("&amp;""""&amp;"https://raw.githubusercontent.com/KyrillosMorgan/preparatory/main/no_pic.jpg"),"")</f>
        <v>=HYPERLINK("https://raw.githubusercontent.com/KyrillosMorgan/preparatory/main/876.jpg",IMAGE("https://raw.githubusercontent.com/KyrillosMorgan/preparatory/main/876.jpg"))</v>
      </c>
      <c r="B282" s="3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>=IMAGE("https://raw.githubusercontent.com/KyrillosMorgan/preparatory/main/fingerprint.jpg")</v>
      </c>
      <c r="C282" s="38">
        <v>876</v>
      </c>
      <c r="D282" s="38" t="str">
        <f>IF(C282&lt;&gt;"",_xlfn.XLOOKUP(Class!C282,Table1[ID],Table1[fname]),"")</f>
        <v>ابرام ريمون عربي زهري</v>
      </c>
      <c r="E282" s="37" cm="1">
        <f t="array" ref="E282">IF((C282&lt;&gt;"")*(COUNTIF(Table2[ID],Class!C282)&lt;&gt;0),INDEX(Attendance_sorted!$A$1:$CV$500,MATCH(Class!C282,Attendance_sorted!$A$1:$A$500),COUNTIF(Table2[ID],Class!C282)+1),"")</f>
        <v>45345</v>
      </c>
      <c r="F282" s="38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>4</v>
      </c>
      <c r="G282" s="40" cm="1">
        <f t="array" aca="1" ref="G282" ca="1">IF(C282&lt;&gt;"",IF(F282*100/Table3[حساب الحضور من اخر عدد مرات]&gt;100,1,F282/Table3[حساب الحضور من اخر عدد مرات]),"")</f>
        <v>0.44444444444444442</v>
      </c>
      <c r="H282" s="38" t="str">
        <f>IF(C282&lt;&gt;"",_xlfn.XLOOKUP(C282,Table1[ID],Table1[tel2]),"")</f>
        <v>01282786336</v>
      </c>
      <c r="I282" s="38" t="str">
        <f>IF(C282&lt;&gt;"",_xlfn.XLOOKUP(C282,Table1[ID],Table1[tel4]),"")</f>
        <v/>
      </c>
      <c r="J282" s="38" t="str">
        <f>IF(C282&lt;&gt;"",_xlfn.XLOOKUP(C282,Table1[ID],Table1[tel3]),"")</f>
        <v/>
      </c>
      <c r="K282" s="38" t="str">
        <f>IF(C282&lt;&gt;"",_xlfn.XLOOKUP(C282,Table1[ID],Table1[tel1]),"")</f>
        <v/>
      </c>
      <c r="L282" s="38" t="str">
        <f>IF($C282&lt;&gt;"",_xlfn.XLOOKUP(C282,Table1[ID],Table1[address1]),"")</f>
        <v>10</v>
      </c>
      <c r="M282" s="38" t="str">
        <f>IF($C282&lt;&gt;"",_xlfn.XLOOKUP(C282,Table1[ID],Table1[address2]),"")</f>
        <v>المسيري</v>
      </c>
      <c r="N282" s="38" t="str">
        <f>IF($C282&lt;&gt;"",_xlfn.XLOOKUP(C282,Table1[ID],Table1[address3]),"")</f>
        <v/>
      </c>
      <c r="O282" s="38" t="str">
        <f>IF($C282&lt;&gt;"",_xlfn.XLOOKUP(C282,Table1[ID],Table1[address4]),"")</f>
        <v/>
      </c>
      <c r="P282" s="38" t="str">
        <f>IF($C282&lt;&gt;"",_xlfn.XLOOKUP(C282,Table1[ID],Table1[address5]),"")</f>
        <v/>
      </c>
      <c r="Q282" s="38" t="str">
        <f>IF($C282&lt;&gt;"",_xlfn.XLOOKUP(C282,Table1[ID],Table1[address7]),"")</f>
        <v/>
      </c>
      <c r="R282" s="38" t="str">
        <f>IF($C282&lt;&gt;"",_xlfn.XLOOKUP(C282,Table1[ID],Table1[address6]),"")</f>
        <v>الزيتون</v>
      </c>
      <c r="S282" s="37">
        <f>IF($C282&lt;&gt;"",_xlfn.XLOOKUP(C282,Table1[ID],Table1[bdate]),"")</f>
        <v>39683</v>
      </c>
      <c r="T282" s="38" t="str">
        <f>IF($C282&lt;&gt;"",_xlfn.XLOOKUP(C282,Table1[ID],Table1[school_job]),"")</f>
        <v/>
      </c>
      <c r="U282" s="38" t="str">
        <f>IF($C282&lt;&gt;"",_xlfn.XLOOKUP(C282,Table1[ID],Table1[con_father]),"")</f>
        <v/>
      </c>
      <c r="V282" s="38" t="str">
        <f>IF($C282&lt;&gt;"",_xlfn.XLOOKUP(C282,Table1[ID],Table1[notes]),"")</f>
        <v/>
      </c>
      <c r="W282" s="41" t="str">
        <f>IF(C282&lt;&gt;"",IF(_xlfn.FLOOR.MATH(C282,100)=0,"غير موزع",_xlfn.XLOOKUP(_xlfn.FLOOR.MATH(C282,100),Classes!$A$1:$A$8,Classes!$B$1:$B$8,"error")),"")</f>
        <v>القديس بولس الرسول</v>
      </c>
    </row>
    <row r="283" spans="1:23" s="1" customFormat="1">
      <c r="A283" s="3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=HYPERLINK("&amp;""""&amp;"https://raw.githubusercontent.com/KyrillosMorgan/preparatory/main/no_pic.jpg"),"")</f>
        <v>=HYPERLINK("https://raw.githubusercontent.com/KyrillosMorgan/preparatory/main/no_pic.jpg</v>
      </c>
      <c r="B283" s="3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/>
      </c>
      <c r="C283" s="38">
        <v>877</v>
      </c>
      <c r="D283" s="38" t="str">
        <f>IF(C283&lt;&gt;"",_xlfn.XLOOKUP(Class!C283,Table1[ID],Table1[fname]),"")</f>
        <v>ابرام ممدوح سمير</v>
      </c>
      <c r="E283" s="37" t="str" cm="1">
        <f t="array" ref="E283">IF((C283&lt;&gt;"")*(COUNTIF(Table2[ID],Class!C283)&lt;&gt;0),INDEX(Attendance_sorted!$A$1:$CV$500,MATCH(Class!C283,Attendance_sorted!$A$1:$A$500),COUNTIF(Table2[ID],Class!C283)+1),"")</f>
        <v/>
      </c>
      <c r="F283" s="38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>0</v>
      </c>
      <c r="G283" s="40" cm="1">
        <f t="array" aca="1" ref="G283" ca="1">IF(C283&lt;&gt;"",IF(F283*100/Table3[حساب الحضور من اخر عدد مرات]&gt;100,1,F283/Table3[حساب الحضور من اخر عدد مرات]),"")</f>
        <v>0</v>
      </c>
      <c r="H283" s="38" t="str">
        <f>IF(C283&lt;&gt;"",_xlfn.XLOOKUP(C283,Table1[ID],Table1[tel2]),"")</f>
        <v>01223162120</v>
      </c>
      <c r="I283" s="38" t="str">
        <f>IF(C283&lt;&gt;"",_xlfn.XLOOKUP(C283,Table1[ID],Table1[tel4]),"")</f>
        <v/>
      </c>
      <c r="J283" s="38" t="str">
        <f>IF(C283&lt;&gt;"",_xlfn.XLOOKUP(C283,Table1[ID],Table1[tel3]),"")</f>
        <v/>
      </c>
      <c r="K283" s="38" t="str">
        <f>IF(C283&lt;&gt;"",_xlfn.XLOOKUP(C283,Table1[ID],Table1[tel1]),"")</f>
        <v/>
      </c>
      <c r="L283" s="38" t="str">
        <f>IF($C283&lt;&gt;"",_xlfn.XLOOKUP(C283,Table1[ID],Table1[address1]),"")</f>
        <v>6</v>
      </c>
      <c r="M283" s="38" t="str">
        <f>IF($C283&lt;&gt;"",_xlfn.XLOOKUP(C283,Table1[ID],Table1[address2]),"")</f>
        <v>شلهوب</v>
      </c>
      <c r="N283" s="38" t="str">
        <f>IF($C283&lt;&gt;"",_xlfn.XLOOKUP(C283,Table1[ID],Table1[address3]),"")</f>
        <v/>
      </c>
      <c r="O283" s="38" t="str">
        <f>IF($C283&lt;&gt;"",_xlfn.XLOOKUP(C283,Table1[ID],Table1[address4]),"")</f>
        <v/>
      </c>
      <c r="P283" s="38" t="str">
        <f>IF($C283&lt;&gt;"",_xlfn.XLOOKUP(C283,Table1[ID],Table1[address5]),"")</f>
        <v/>
      </c>
      <c r="Q283" s="38" t="str">
        <f>IF($C283&lt;&gt;"",_xlfn.XLOOKUP(C283,Table1[ID],Table1[address7]),"")</f>
        <v/>
      </c>
      <c r="R283" s="38" t="str">
        <f>IF($C283&lt;&gt;"",_xlfn.XLOOKUP(C283,Table1[ID],Table1[address6]),"")</f>
        <v>الزيتون</v>
      </c>
      <c r="S283" s="37">
        <f>IF($C283&lt;&gt;"",_xlfn.XLOOKUP(C283,Table1[ID],Table1[bdate]),"")</f>
        <v>39625</v>
      </c>
      <c r="T283" s="38" t="str">
        <f>IF($C283&lt;&gt;"",_xlfn.XLOOKUP(C283,Table1[ID],Table1[school_job]),"")</f>
        <v/>
      </c>
      <c r="U283" s="38" t="str">
        <f>IF($C283&lt;&gt;"",_xlfn.XLOOKUP(C283,Table1[ID],Table1[con_father]),"")</f>
        <v/>
      </c>
      <c r="V283" s="38" t="str">
        <f>IF($C283&lt;&gt;"",_xlfn.XLOOKUP(C283,Table1[ID],Table1[notes]),"")</f>
        <v/>
      </c>
      <c r="W283" s="41" t="str">
        <f>IF(C283&lt;&gt;"",IF(_xlfn.FLOOR.MATH(C283,100)=0,"غير موزع",_xlfn.XLOOKUP(_xlfn.FLOOR.MATH(C283,100),Classes!$A$1:$A$8,Classes!$B$1:$B$8,"error")),"")</f>
        <v>القديس بولس الرسول</v>
      </c>
    </row>
    <row r="284" spans="1:23" s="1" customFormat="1">
      <c r="A284" s="3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=HYPERLINK("&amp;""""&amp;"https://raw.githubusercontent.com/KyrillosMorgan/preparatory/main/no_pic.jpg"),"")</f>
        <v>=HYPERLINK("https://raw.githubusercontent.com/KyrillosMorgan/preparatory/main/878.jpg",IMAGE("https://raw.githubusercontent.com/KyrillosMorgan/preparatory/main/878.jpg"))</v>
      </c>
      <c r="B284" s="3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>=IMAGE("https://raw.githubusercontent.com/KyrillosMorgan/preparatory/main/fingerprint.jpg")</v>
      </c>
      <c r="C284" s="38">
        <v>878</v>
      </c>
      <c r="D284" s="38" t="str">
        <f>IF(C284&lt;&gt;"",_xlfn.XLOOKUP(Class!C284,Table1[ID],Table1[fname]),"")</f>
        <v xml:space="preserve">بافلي اديب سمير </v>
      </c>
      <c r="E284" s="37" cm="1">
        <f t="array" ref="E284">IF((C284&lt;&gt;"")*(COUNTIF(Table2[ID],Class!C284)&lt;&gt;0),INDEX(Attendance_sorted!$A$1:$CV$500,MATCH(Class!C284,Attendance_sorted!$A$1:$A$500),COUNTIF(Table2[ID],Class!C284)+1),"")</f>
        <v>45317</v>
      </c>
      <c r="F284" s="38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>1</v>
      </c>
      <c r="G284" s="40" cm="1">
        <f t="array" aca="1" ref="G284" ca="1">IF(C284&lt;&gt;"",IF(F284*100/Table3[حساب الحضور من اخر عدد مرات]&gt;100,1,F284/Table3[حساب الحضور من اخر عدد مرات]),"")</f>
        <v>0.1111111111111111</v>
      </c>
      <c r="H284" s="38" t="str">
        <f>IF(C284&lt;&gt;"",_xlfn.XLOOKUP(C284,Table1[ID],Table1[tel2]),"")</f>
        <v>01096444322</v>
      </c>
      <c r="I284" s="38" t="str">
        <f>IF(C284&lt;&gt;"",_xlfn.XLOOKUP(C284,Table1[ID],Table1[tel4]),"")</f>
        <v/>
      </c>
      <c r="J284" s="38" t="str">
        <f>IF(C284&lt;&gt;"",_xlfn.XLOOKUP(C284,Table1[ID],Table1[tel3]),"")</f>
        <v>01005755905</v>
      </c>
      <c r="K284" s="38" t="str">
        <f>IF(C284&lt;&gt;"",_xlfn.XLOOKUP(C284,Table1[ID],Table1[tel1]),"")</f>
        <v/>
      </c>
      <c r="L284" s="38" t="str">
        <f>IF($C284&lt;&gt;"",_xlfn.XLOOKUP(C284,Table1[ID],Table1[address1]),"")</f>
        <v>12</v>
      </c>
      <c r="M284" s="38" t="str">
        <f>IF($C284&lt;&gt;"",_xlfn.XLOOKUP(C284,Table1[ID],Table1[address2]),"")</f>
        <v>توفيق طمبه</v>
      </c>
      <c r="N284" s="38" t="str">
        <f>IF($C284&lt;&gt;"",_xlfn.XLOOKUP(C284,Table1[ID],Table1[address3]),"")</f>
        <v/>
      </c>
      <c r="O284" s="38" t="str">
        <f>IF($C284&lt;&gt;"",_xlfn.XLOOKUP(C284,Table1[ID],Table1[address4]),"")</f>
        <v>4</v>
      </c>
      <c r="P284" s="38" t="str">
        <f>IF($C284&lt;&gt;"",_xlfn.XLOOKUP(C284,Table1[ID],Table1[address5]),"")</f>
        <v>20</v>
      </c>
      <c r="Q284" s="38" t="str">
        <f>IF($C284&lt;&gt;"",_xlfn.XLOOKUP(C284,Table1[ID],Table1[address7]),"")</f>
        <v>صيدلية العناني</v>
      </c>
      <c r="R284" s="38" t="str">
        <f>IF($C284&lt;&gt;"",_xlfn.XLOOKUP(C284,Table1[ID],Table1[address6]),"")</f>
        <v>الزيتون</v>
      </c>
      <c r="S284" s="37">
        <f>IF($C284&lt;&gt;"",_xlfn.XLOOKUP(C284,Table1[ID],Table1[bdate]),"")</f>
        <v>39878</v>
      </c>
      <c r="T284" s="38" t="str">
        <f>IF($C284&lt;&gt;"",_xlfn.XLOOKUP(C284,Table1[ID],Table1[school_job]),"")</f>
        <v>الادفنتست</v>
      </c>
      <c r="U284" s="38" t="str">
        <f>IF($C284&lt;&gt;"",_xlfn.XLOOKUP(C284,Table1[ID],Table1[con_father]),"")</f>
        <v>ابونا يوسف</v>
      </c>
      <c r="V284" s="38" t="str">
        <f>IF($C284&lt;&gt;"",_xlfn.XLOOKUP(C284,Table1[ID],Table1[notes]),"")</f>
        <v/>
      </c>
      <c r="W284" s="41" t="str">
        <f>IF(C284&lt;&gt;"",IF(_xlfn.FLOOR.MATH(C284,100)=0,"غير موزع",_xlfn.XLOOKUP(_xlfn.FLOOR.MATH(C284,100),Classes!$A$1:$A$8,Classes!$B$1:$B$8,"error")),"")</f>
        <v>القديس بولس الرسول</v>
      </c>
    </row>
    <row r="285" spans="1:23" s="1" customFormat="1">
      <c r="A285" s="3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=HYPERLINK("&amp;""""&amp;"https://raw.githubusercontent.com/KyrillosMorgan/preparatory/main/no_pic.jpg"),"")</f>
        <v>=HYPERLINK("https://raw.githubusercontent.com/KyrillosMorgan/preparatory/main/879.jpg",IMAGE("https://raw.githubusercontent.com/KyrillosMorgan/preparatory/main/879.jpg"))</v>
      </c>
      <c r="B285" s="3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>=IMAGE("https://raw.githubusercontent.com/KyrillosMorgan/preparatory/main/fingerprint.jpg")</v>
      </c>
      <c r="C285" s="38">
        <v>879</v>
      </c>
      <c r="D285" s="38" t="str">
        <f>IF(C285&lt;&gt;"",_xlfn.XLOOKUP(Class!C285,Table1[ID],Table1[fname]),"")</f>
        <v xml:space="preserve">ميشيل اكرامي حبيب </v>
      </c>
      <c r="E285" s="37" cm="1">
        <f t="array" ref="E285">IF((C285&lt;&gt;"")*(COUNTIF(Table2[ID],Class!C285)&lt;&gt;0),INDEX(Attendance_sorted!$A$1:$CV$500,MATCH(Class!C285,Attendance_sorted!$A$1:$A$500),COUNTIF(Table2[ID],Class!C285)+1),"")</f>
        <v>45331</v>
      </c>
      <c r="F285" s="38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>2</v>
      </c>
      <c r="G285" s="40" cm="1">
        <f t="array" aca="1" ref="G285" ca="1">IF(C285&lt;&gt;"",IF(F285*100/Table3[حساب الحضور من اخر عدد مرات]&gt;100,1,F285/Table3[حساب الحضور من اخر عدد مرات]),"")</f>
        <v>0.22222222222222221</v>
      </c>
      <c r="H285" s="38" t="str">
        <f>IF(C285&lt;&gt;"",_xlfn.XLOOKUP(C285,Table1[ID],Table1[tel2]),"")</f>
        <v>01276032190</v>
      </c>
      <c r="I285" s="38" t="str">
        <f>IF(C285&lt;&gt;"",_xlfn.XLOOKUP(C285,Table1[ID],Table1[tel4]),"")</f>
        <v/>
      </c>
      <c r="J285" s="38" t="str">
        <f>IF(C285&lt;&gt;"",_xlfn.XLOOKUP(C285,Table1[ID],Table1[tel3]),"")</f>
        <v/>
      </c>
      <c r="K285" s="38" t="str">
        <f>IF(C285&lt;&gt;"",_xlfn.XLOOKUP(C285,Table1[ID],Table1[tel1]),"")</f>
        <v/>
      </c>
      <c r="L285" s="38" t="str">
        <f>IF($C285&lt;&gt;"",_xlfn.XLOOKUP(C285,Table1[ID],Table1[address1]),"")</f>
        <v>16</v>
      </c>
      <c r="M285" s="38" t="str">
        <f>IF($C285&lt;&gt;"",_xlfn.XLOOKUP(C285,Table1[ID],Table1[address2]),"")</f>
        <v>توفيق طمبه</v>
      </c>
      <c r="N285" s="38" t="str">
        <f>IF($C285&lt;&gt;"",_xlfn.XLOOKUP(C285,Table1[ID],Table1[address3]),"")</f>
        <v/>
      </c>
      <c r="O285" s="38" t="str">
        <f>IF($C285&lt;&gt;"",_xlfn.XLOOKUP(C285,Table1[ID],Table1[address4]),"")</f>
        <v>6</v>
      </c>
      <c r="P285" s="38" t="str">
        <f>IF($C285&lt;&gt;"",_xlfn.XLOOKUP(C285,Table1[ID],Table1[address5]),"")</f>
        <v>21</v>
      </c>
      <c r="Q285" s="38" t="str">
        <f>IF($C285&lt;&gt;"",_xlfn.XLOOKUP(C285,Table1[ID],Table1[address7]),"")</f>
        <v/>
      </c>
      <c r="R285" s="38" t="str">
        <f>IF($C285&lt;&gt;"",_xlfn.XLOOKUP(C285,Table1[ID],Table1[address6]),"")</f>
        <v>الزيتون</v>
      </c>
      <c r="S285" s="37">
        <f>IF($C285&lt;&gt;"",_xlfn.XLOOKUP(C285,Table1[ID],Table1[bdate]),"")</f>
        <v>39766</v>
      </c>
      <c r="T285" s="38" t="str">
        <f>IF($C285&lt;&gt;"",_xlfn.XLOOKUP(C285,Table1[ID],Table1[school_job]),"")</f>
        <v/>
      </c>
      <c r="U285" s="38" t="str">
        <f>IF($C285&lt;&gt;"",_xlfn.XLOOKUP(C285,Table1[ID],Table1[con_father]),"")</f>
        <v/>
      </c>
      <c r="V285" s="38" t="str">
        <f>IF($C285&lt;&gt;"",_xlfn.XLOOKUP(C285,Table1[ID],Table1[notes]),"")</f>
        <v/>
      </c>
      <c r="W285" s="41" t="str">
        <f>IF(C285&lt;&gt;"",IF(_xlfn.FLOOR.MATH(C285,100)=0,"غير موزع",_xlfn.XLOOKUP(_xlfn.FLOOR.MATH(C285,100),Classes!$A$1:$A$8,Classes!$B$1:$B$8,"error")),"")</f>
        <v>القديس بولس الرسول</v>
      </c>
    </row>
    <row r="286" spans="1:23" s="1" customFormat="1">
      <c r="A286" s="3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=HYPERLINK("&amp;""""&amp;"https://raw.githubusercontent.com/KyrillosMorgan/preparatory/main/no_pic.jpg"),"")</f>
        <v>=HYPERLINK("https://raw.githubusercontent.com/KyrillosMorgan/preparatory/main/no_pic.jpg</v>
      </c>
      <c r="B286" s="3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/>
      </c>
      <c r="C286" s="38">
        <v>880</v>
      </c>
      <c r="D286" s="38" t="str">
        <f>IF(C286&lt;&gt;"",_xlfn.XLOOKUP(Class!C286,Table1[ID],Table1[fname]),"")</f>
        <v xml:space="preserve">نوفير اسامة حنا </v>
      </c>
      <c r="E286" s="37" cm="1">
        <f t="array" ref="E286">IF((C286&lt;&gt;"")*(COUNTIF(Table2[ID],Class!C286)&lt;&gt;0),INDEX(Attendance_sorted!$A$1:$CV$500,MATCH(Class!C286,Attendance_sorted!$A$1:$A$500),COUNTIF(Table2[ID],Class!C286)+1),"")</f>
        <v>45345</v>
      </c>
      <c r="F286" s="38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>2</v>
      </c>
      <c r="G286" s="40" cm="1">
        <f t="array" aca="1" ref="G286" ca="1">IF(C286&lt;&gt;"",IF(F286*100/Table3[حساب الحضور من اخر عدد مرات]&gt;100,1,F286/Table3[حساب الحضور من اخر عدد مرات]),"")</f>
        <v>0.22222222222222221</v>
      </c>
      <c r="H286" s="38" t="str">
        <f>IF(C286&lt;&gt;"",_xlfn.XLOOKUP(C286,Table1[ID],Table1[tel2]),"")</f>
        <v>01282947846</v>
      </c>
      <c r="I286" s="38" t="str">
        <f>IF(C286&lt;&gt;"",_xlfn.XLOOKUP(C286,Table1[ID],Table1[tel4]),"")</f>
        <v/>
      </c>
      <c r="J286" s="38" t="str">
        <f>IF(C286&lt;&gt;"",_xlfn.XLOOKUP(C286,Table1[ID],Table1[tel3]),"")</f>
        <v/>
      </c>
      <c r="K286" s="38" t="str">
        <f>IF(C286&lt;&gt;"",_xlfn.XLOOKUP(C286,Table1[ID],Table1[tel1]),"")</f>
        <v/>
      </c>
      <c r="L286" s="38" t="str">
        <f>IF($C286&lt;&gt;"",_xlfn.XLOOKUP(C286,Table1[ID],Table1[address1]),"")</f>
        <v>12</v>
      </c>
      <c r="M286" s="38" t="str">
        <f>IF($C286&lt;&gt;"",_xlfn.XLOOKUP(C286,Table1[ID],Table1[address2]),"")</f>
        <v>حسن خليل</v>
      </c>
      <c r="N286" s="38" t="str">
        <f>IF($C286&lt;&gt;"",_xlfn.XLOOKUP(C286,Table1[ID],Table1[address3]),"")</f>
        <v>طومانباي</v>
      </c>
      <c r="O286" s="38" t="str">
        <f>IF($C286&lt;&gt;"",_xlfn.XLOOKUP(C286,Table1[ID],Table1[address4]),"")</f>
        <v/>
      </c>
      <c r="P286" s="38" t="str">
        <f>IF($C286&lt;&gt;"",_xlfn.XLOOKUP(C286,Table1[ID],Table1[address5]),"")</f>
        <v/>
      </c>
      <c r="Q286" s="38" t="str">
        <f>IF($C286&lt;&gt;"",_xlfn.XLOOKUP(C286,Table1[ID],Table1[address7]),"")</f>
        <v/>
      </c>
      <c r="R286" s="38" t="str">
        <f>IF($C286&lt;&gt;"",_xlfn.XLOOKUP(C286,Table1[ID],Table1[address6]),"")</f>
        <v>الزيتون</v>
      </c>
      <c r="S286" s="37">
        <f>IF($C286&lt;&gt;"",_xlfn.XLOOKUP(C286,Table1[ID],Table1[bdate]),"")</f>
        <v>40007</v>
      </c>
      <c r="T286" s="38" t="str">
        <f>IF($C286&lt;&gt;"",_xlfn.XLOOKUP(C286,Table1[ID],Table1[school_job]),"")</f>
        <v/>
      </c>
      <c r="U286" s="38" t="str">
        <f>IF($C286&lt;&gt;"",_xlfn.XLOOKUP(C286,Table1[ID],Table1[con_father]),"")</f>
        <v/>
      </c>
      <c r="V286" s="38" t="str">
        <f>IF($C286&lt;&gt;"",_xlfn.XLOOKUP(C286,Table1[ID],Table1[notes]),"")</f>
        <v/>
      </c>
      <c r="W286" s="41" t="str">
        <f>IF(C286&lt;&gt;"",IF(_xlfn.FLOOR.MATH(C286,100)=0,"غير موزع",_xlfn.XLOOKUP(_xlfn.FLOOR.MATH(C286,100),Classes!$A$1:$A$8,Classes!$B$1:$B$8,"error")),"")</f>
        <v>القديس بولس الرسول</v>
      </c>
    </row>
    <row r="287" spans="1:23" s="1" customFormat="1">
      <c r="A287" s="3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=HYPERLINK("&amp;""""&amp;"https://raw.githubusercontent.com/KyrillosMorgan/preparatory/main/no_pic.jpg"),"")</f>
        <v>=HYPERLINK("https://raw.githubusercontent.com/KyrillosMorgan/preparatory/main/881.jpg",IMAGE("https://raw.githubusercontent.com/KyrillosMorgan/preparatory/main/881.jpg"))</v>
      </c>
      <c r="B287" s="3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>=IMAGE("https://raw.githubusercontent.com/KyrillosMorgan/preparatory/main/fingerprint.jpg")</v>
      </c>
      <c r="C287" s="38">
        <v>881</v>
      </c>
      <c r="D287" s="38" t="str">
        <f>IF(C287&lt;&gt;"",_xlfn.XLOOKUP(Class!C287,Table1[ID],Table1[fname]),"")</f>
        <v xml:space="preserve">يوسف ريمون فؤاد </v>
      </c>
      <c r="E287" s="37" cm="1">
        <f t="array" ref="E287">IF((C287&lt;&gt;"")*(COUNTIF(Table2[ID],Class!C287)&lt;&gt;0),INDEX(Attendance_sorted!$A$1:$CV$500,MATCH(Class!C287,Attendance_sorted!$A$1:$A$500),COUNTIF(Table2[ID],Class!C287)+1),"")</f>
        <v>45317</v>
      </c>
      <c r="F287" s="38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>1</v>
      </c>
      <c r="G287" s="40" cm="1">
        <f t="array" aca="1" ref="G287" ca="1">IF(C287&lt;&gt;"",IF(F287*100/Table3[حساب الحضور من اخر عدد مرات]&gt;100,1,F287/Table3[حساب الحضور من اخر عدد مرات]),"")</f>
        <v>0.1111111111111111</v>
      </c>
      <c r="H287" s="38" t="str">
        <f>IF(C287&lt;&gt;"",_xlfn.XLOOKUP(C287,Table1[ID],Table1[tel2]),"")</f>
        <v>01223573381</v>
      </c>
      <c r="I287" s="38" t="str">
        <f>IF(C287&lt;&gt;"",_xlfn.XLOOKUP(C287,Table1[ID],Table1[tel4]),"")</f>
        <v/>
      </c>
      <c r="J287" s="38" t="str">
        <f>IF(C287&lt;&gt;"",_xlfn.XLOOKUP(C287,Table1[ID],Table1[tel3]),"")</f>
        <v/>
      </c>
      <c r="K287" s="38" t="str">
        <f>IF(C287&lt;&gt;"",_xlfn.XLOOKUP(C287,Table1[ID],Table1[tel1]),"")</f>
        <v/>
      </c>
      <c r="L287" s="38" t="str">
        <f>IF($C287&lt;&gt;"",_xlfn.XLOOKUP(C287,Table1[ID],Table1[address1]),"")</f>
        <v>105</v>
      </c>
      <c r="M287" s="38" t="str">
        <f>IF($C287&lt;&gt;"",_xlfn.XLOOKUP(C287,Table1[ID],Table1[address2]),"")</f>
        <v>طومانباي</v>
      </c>
      <c r="N287" s="38" t="str">
        <f>IF($C287&lt;&gt;"",_xlfn.XLOOKUP(C287,Table1[ID],Table1[address3]),"")</f>
        <v/>
      </c>
      <c r="O287" s="38" t="str">
        <f>IF($C287&lt;&gt;"",_xlfn.XLOOKUP(C287,Table1[ID],Table1[address4]),"")</f>
        <v/>
      </c>
      <c r="P287" s="38" t="str">
        <f>IF($C287&lt;&gt;"",_xlfn.XLOOKUP(C287,Table1[ID],Table1[address5]),"")</f>
        <v/>
      </c>
      <c r="Q287" s="38" t="str">
        <f>IF($C287&lt;&gt;"",_xlfn.XLOOKUP(C287,Table1[ID],Table1[address7]),"")</f>
        <v/>
      </c>
      <c r="R287" s="38" t="str">
        <f>IF($C287&lt;&gt;"",_xlfn.XLOOKUP(C287,Table1[ID],Table1[address6]),"")</f>
        <v>الزيتون</v>
      </c>
      <c r="S287" s="37">
        <f>IF($C287&lt;&gt;"",_xlfn.XLOOKUP(C287,Table1[ID],Table1[bdate]),"")</f>
        <v>39750</v>
      </c>
      <c r="T287" s="38" t="str">
        <f>IF($C287&lt;&gt;"",_xlfn.XLOOKUP(C287,Table1[ID],Table1[school_job]),"")</f>
        <v/>
      </c>
      <c r="U287" s="38" t="str">
        <f>IF($C287&lt;&gt;"",_xlfn.XLOOKUP(C287,Table1[ID],Table1[con_father]),"")</f>
        <v/>
      </c>
      <c r="V287" s="38" t="str">
        <f>IF($C287&lt;&gt;"",_xlfn.XLOOKUP(C287,Table1[ID],Table1[notes]),"")</f>
        <v/>
      </c>
      <c r="W287" s="41" t="str">
        <f>IF(C287&lt;&gt;"",IF(_xlfn.FLOOR.MATH(C287,100)=0,"غير موزع",_xlfn.XLOOKUP(_xlfn.FLOOR.MATH(C287,100),Classes!$A$1:$A$8,Classes!$B$1:$B$8,"error")),"")</f>
        <v>القديس بولس الرسول</v>
      </c>
    </row>
    <row r="288" spans="1:23" s="1" customFormat="1">
      <c r="A288" s="3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=HYPERLINK("&amp;""""&amp;"https://raw.githubusercontent.com/KyrillosMorgan/preparatory/main/no_pic.jpg"),"")</f>
        <v>=HYPERLINK("https://raw.githubusercontent.com/KyrillosMorgan/preparatory/main/no_pic.jpg</v>
      </c>
      <c r="B288" s="3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/>
      </c>
      <c r="C288" s="38">
        <v>882</v>
      </c>
      <c r="D288" s="38" t="str">
        <f>IF(C288&lt;&gt;"",_xlfn.XLOOKUP(Class!C288,Table1[ID],Table1[fname]),"")</f>
        <v xml:space="preserve">فرانك عصام جرجس </v>
      </c>
      <c r="E288" s="37" cm="1">
        <f t="array" ref="E288">IF((C288&lt;&gt;"")*(COUNTIF(Table2[ID],Class!C288)&lt;&gt;0),INDEX(Attendance_sorted!$A$1:$CV$500,MATCH(Class!C288,Attendance_sorted!$A$1:$A$500),COUNTIF(Table2[ID],Class!C288)+1),"")</f>
        <v>45226</v>
      </c>
      <c r="F288" s="38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>0</v>
      </c>
      <c r="G288" s="40" cm="1">
        <f t="array" aca="1" ref="G288" ca="1">IF(C288&lt;&gt;"",IF(F288*100/Table3[حساب الحضور من اخر عدد مرات]&gt;100,1,F288/Table3[حساب الحضور من اخر عدد مرات]),"")</f>
        <v>0</v>
      </c>
      <c r="H288" s="38" t="str">
        <f>IF(C288&lt;&gt;"",_xlfn.XLOOKUP(C288,Table1[ID],Table1[tel2]),"")</f>
        <v>01223805079</v>
      </c>
      <c r="I288" s="38" t="str">
        <f>IF(C288&lt;&gt;"",_xlfn.XLOOKUP(C288,Table1[ID],Table1[tel4]),"")</f>
        <v/>
      </c>
      <c r="J288" s="38" t="str">
        <f>IF(C288&lt;&gt;"",_xlfn.XLOOKUP(C288,Table1[ID],Table1[tel3]),"")</f>
        <v/>
      </c>
      <c r="K288" s="38" t="str">
        <f>IF(C288&lt;&gt;"",_xlfn.XLOOKUP(C288,Table1[ID],Table1[tel1]),"")</f>
        <v/>
      </c>
      <c r="L288" s="38" t="str">
        <f>IF($C288&lt;&gt;"",_xlfn.XLOOKUP(C288,Table1[ID],Table1[address1]),"")</f>
        <v>3</v>
      </c>
      <c r="M288" s="38" t="str">
        <f>IF($C288&lt;&gt;"",_xlfn.XLOOKUP(C288,Table1[ID],Table1[address2]),"")</f>
        <v>السباق</v>
      </c>
      <c r="N288" s="38" t="str">
        <f>IF($C288&lt;&gt;"",_xlfn.XLOOKUP(C288,Table1[ID],Table1[address3]),"")</f>
        <v/>
      </c>
      <c r="O288" s="38" t="str">
        <f>IF($C288&lt;&gt;"",_xlfn.XLOOKUP(C288,Table1[ID],Table1[address4]),"")</f>
        <v/>
      </c>
      <c r="P288" s="38" t="str">
        <f>IF($C288&lt;&gt;"",_xlfn.XLOOKUP(C288,Table1[ID],Table1[address5]),"")</f>
        <v/>
      </c>
      <c r="Q288" s="38" t="str">
        <f>IF($C288&lt;&gt;"",_xlfn.XLOOKUP(C288,Table1[ID],Table1[address7]),"")</f>
        <v/>
      </c>
      <c r="R288" s="38" t="str">
        <f>IF($C288&lt;&gt;"",_xlfn.XLOOKUP(C288,Table1[ID],Table1[address6]),"")</f>
        <v>الزيتون</v>
      </c>
      <c r="S288" s="37">
        <f>IF($C288&lt;&gt;"",_xlfn.XLOOKUP(C288,Table1[ID],Table1[bdate]),"")</f>
        <v>39491</v>
      </c>
      <c r="T288" s="38" t="str">
        <f>IF($C288&lt;&gt;"",_xlfn.XLOOKUP(C288,Table1[ID],Table1[school_job]),"")</f>
        <v/>
      </c>
      <c r="U288" s="38" t="str">
        <f>IF($C288&lt;&gt;"",_xlfn.XLOOKUP(C288,Table1[ID],Table1[con_father]),"")</f>
        <v/>
      </c>
      <c r="V288" s="38" t="str">
        <f>IF($C288&lt;&gt;"",_xlfn.XLOOKUP(C288,Table1[ID],Table1[notes]),"")</f>
        <v/>
      </c>
      <c r="W288" s="41" t="str">
        <f>IF(C288&lt;&gt;"",IF(_xlfn.FLOOR.MATH(C288,100)=0,"غير موزع",_xlfn.XLOOKUP(_xlfn.FLOOR.MATH(C288,100),Classes!$A$1:$A$8,Classes!$B$1:$B$8,"error")),"")</f>
        <v>القديس بولس الرسول</v>
      </c>
    </row>
    <row r="289" spans="1:23" s="1" customFormat="1">
      <c r="A289" s="3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=HYPERLINK("&amp;""""&amp;"https://raw.githubusercontent.com/KyrillosMorgan/preparatory/main/no_pic.jpg"),"")</f>
        <v>=HYPERLINK("https://raw.githubusercontent.com/KyrillosMorgan/preparatory/main/883.jpg",IMAGE("https://raw.githubusercontent.com/KyrillosMorgan/preparatory/main/883.jpg"))</v>
      </c>
      <c r="B289" s="3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>=IMAGE("https://raw.githubusercontent.com/KyrillosMorgan/preparatory/main/fingerprint.jpg")</v>
      </c>
      <c r="C289" s="38">
        <v>883</v>
      </c>
      <c r="D289" s="38" t="str">
        <f>IF(C289&lt;&gt;"",_xlfn.XLOOKUP(Class!C289,Table1[ID],Table1[fname]),"")</f>
        <v>جورج نشات جورج</v>
      </c>
      <c r="E289" s="37" cm="1">
        <f t="array" ref="E289">IF((C289&lt;&gt;"")*(COUNTIF(Table2[ID],Class!C289)&lt;&gt;0),INDEX(Attendance_sorted!$A$1:$CV$500,MATCH(Class!C289,Attendance_sorted!$A$1:$A$500),COUNTIF(Table2[ID],Class!C289)+1),"")</f>
        <v>45317</v>
      </c>
      <c r="F289" s="38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>1</v>
      </c>
      <c r="G289" s="40" cm="1">
        <f t="array" aca="1" ref="G289" ca="1">IF(C289&lt;&gt;"",IF(F289*100/Table3[حساب الحضور من اخر عدد مرات]&gt;100,1,F289/Table3[حساب الحضور من اخر عدد مرات]),"")</f>
        <v>0.1111111111111111</v>
      </c>
      <c r="H289" s="38" t="str">
        <f>IF(C289&lt;&gt;"",_xlfn.XLOOKUP(C289,Table1[ID],Table1[tel2]),"")</f>
        <v>01128688081</v>
      </c>
      <c r="I289" s="38" t="str">
        <f>IF(C289&lt;&gt;"",_xlfn.XLOOKUP(C289,Table1[ID],Table1[tel4]),"")</f>
        <v>01248273233</v>
      </c>
      <c r="J289" s="38" t="str">
        <f>IF(C289&lt;&gt;"",_xlfn.XLOOKUP(C289,Table1[ID],Table1[tel3]),"")</f>
        <v/>
      </c>
      <c r="K289" s="38" t="str">
        <f>IF(C289&lt;&gt;"",_xlfn.XLOOKUP(C289,Table1[ID],Table1[tel1]),"")</f>
        <v/>
      </c>
      <c r="L289" s="38" t="str">
        <f>IF($C289&lt;&gt;"",_xlfn.XLOOKUP(C289,Table1[ID],Table1[address1]),"")</f>
        <v>24</v>
      </c>
      <c r="M289" s="38" t="str">
        <f>IF($C289&lt;&gt;"",_xlfn.XLOOKUP(C289,Table1[ID],Table1[address2]),"")</f>
        <v>نصوح</v>
      </c>
      <c r="N289" s="38" t="str">
        <f>IF($C289&lt;&gt;"",_xlfn.XLOOKUP(C289,Table1[ID],Table1[address3]),"")</f>
        <v/>
      </c>
      <c r="O289" s="38" t="str">
        <f>IF($C289&lt;&gt;"",_xlfn.XLOOKUP(C289,Table1[ID],Table1[address4]),"")</f>
        <v>3</v>
      </c>
      <c r="P289" s="38" t="str">
        <f>IF($C289&lt;&gt;"",_xlfn.XLOOKUP(C289,Table1[ID],Table1[address5]),"")</f>
        <v>35</v>
      </c>
      <c r="Q289" s="38" t="str">
        <f>IF($C289&lt;&gt;"",_xlfn.XLOOKUP(C289,Table1[ID],Table1[address7]),"")</f>
        <v>فرع وي و golf gym</v>
      </c>
      <c r="R289" s="38" t="str">
        <f>IF($C289&lt;&gt;"",_xlfn.XLOOKUP(C289,Table1[ID],Table1[address6]),"")</f>
        <v>الزيتون</v>
      </c>
      <c r="S289" s="37">
        <f>IF($C289&lt;&gt;"",_xlfn.XLOOKUP(C289,Table1[ID],Table1[bdate]),"")</f>
        <v>39999</v>
      </c>
      <c r="T289" s="38" t="str">
        <f>IF($C289&lt;&gt;"",_xlfn.XLOOKUP(C289,Table1[ID],Table1[school_job]),"")</f>
        <v>سانت ماري</v>
      </c>
      <c r="U289" s="38" t="str">
        <f>IF($C289&lt;&gt;"",_xlfn.XLOOKUP(C289,Table1[ID],Table1[con_father]),"")</f>
        <v>ابونا شنوده</v>
      </c>
      <c r="V289" s="38" t="str">
        <f>IF($C289&lt;&gt;"",_xlfn.XLOOKUP(C289,Table1[ID],Table1[notes]),"")</f>
        <v/>
      </c>
      <c r="W289" s="41" t="str">
        <f>IF(C289&lt;&gt;"",IF(_xlfn.FLOOR.MATH(C289,100)=0,"غير موزع",_xlfn.XLOOKUP(_xlfn.FLOOR.MATH(C289,100),Classes!$A$1:$A$8,Classes!$B$1:$B$8,"error")),"")</f>
        <v>القديس بولس الرسول</v>
      </c>
    </row>
    <row r="290" spans="1:23" s="1" customFormat="1">
      <c r="A290" s="3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=HYPERLINK("&amp;""""&amp;"https://raw.githubusercontent.com/KyrillosMorgan/preparatory/main/no_pic.jpg"),"")</f>
        <v>=HYPERLINK("https://raw.githubusercontent.com/KyrillosMorgan/preparatory/main/no_pic.jpg</v>
      </c>
      <c r="B290" s="3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/>
      </c>
      <c r="C290" s="38">
        <v>884</v>
      </c>
      <c r="D290" s="38" t="str">
        <f>IF(C290&lt;&gt;"",_xlfn.XLOOKUP(Class!C290,Table1[ID],Table1[fname]),"")</f>
        <v xml:space="preserve"> بيشوي سامح</v>
      </c>
      <c r="E290" s="37" t="str" cm="1">
        <f t="array" ref="E290">IF((C290&lt;&gt;"")*(COUNTIF(Table2[ID],Class!C290)&lt;&gt;0),INDEX(Attendance_sorted!$A$1:$CV$500,MATCH(Class!C290,Attendance_sorted!$A$1:$A$500),COUNTIF(Table2[ID],Class!C290)+1),"")</f>
        <v/>
      </c>
      <c r="F290" s="38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>0</v>
      </c>
      <c r="G290" s="40" cm="1">
        <f t="array" aca="1" ref="G290" ca="1">IF(C290&lt;&gt;"",IF(F290*100/Table3[حساب الحضور من اخر عدد مرات]&gt;100,1,F290/Table3[حساب الحضور من اخر عدد مرات]),"")</f>
        <v>0</v>
      </c>
      <c r="H290" s="38" t="str">
        <f>IF(C290&lt;&gt;"",_xlfn.XLOOKUP(C290,Table1[ID],Table1[tel2]),"")</f>
        <v/>
      </c>
      <c r="I290" s="38" t="str">
        <f>IF(C290&lt;&gt;"",_xlfn.XLOOKUP(C290,Table1[ID],Table1[tel4]),"")</f>
        <v>01279490089</v>
      </c>
      <c r="J290" s="38" t="str">
        <f>IF(C290&lt;&gt;"",_xlfn.XLOOKUP(C290,Table1[ID],Table1[tel3]),"")</f>
        <v>01220646004</v>
      </c>
      <c r="K290" s="38" t="str">
        <f>IF(C290&lt;&gt;"",_xlfn.XLOOKUP(C290,Table1[ID],Table1[tel1]),"")</f>
        <v/>
      </c>
      <c r="L290" s="38" t="str">
        <f>IF($C290&lt;&gt;"",_xlfn.XLOOKUP(C290,Table1[ID],Table1[address1]),"")</f>
        <v>4</v>
      </c>
      <c r="M290" s="38" t="str">
        <f>IF($C290&lt;&gt;"",_xlfn.XLOOKUP(C290,Table1[ID],Table1[address2]),"")</f>
        <v>اسعد</v>
      </c>
      <c r="N290" s="38" t="str">
        <f>IF($C290&lt;&gt;"",_xlfn.XLOOKUP(C290,Table1[ID],Table1[address3]),"")</f>
        <v>طومانباي</v>
      </c>
      <c r="O290" s="38" t="str">
        <f>IF($C290&lt;&gt;"",_xlfn.XLOOKUP(C290,Table1[ID],Table1[address4]),"")</f>
        <v/>
      </c>
      <c r="P290" s="38" t="str">
        <f>IF($C290&lt;&gt;"",_xlfn.XLOOKUP(C290,Table1[ID],Table1[address5]),"")</f>
        <v/>
      </c>
      <c r="Q290" s="38" t="str">
        <f>IF($C290&lt;&gt;"",_xlfn.XLOOKUP(C290,Table1[ID],Table1[address7]),"")</f>
        <v/>
      </c>
      <c r="R290" s="38" t="str">
        <f>IF($C290&lt;&gt;"",_xlfn.XLOOKUP(C290,Table1[ID],Table1[address6]),"")</f>
        <v>الزيتون</v>
      </c>
      <c r="S290" s="37">
        <f>IF($C290&lt;&gt;"",_xlfn.XLOOKUP(C290,Table1[ID],Table1[bdate]),"")</f>
        <v>39743</v>
      </c>
      <c r="T290" s="38" t="str">
        <f>IF($C290&lt;&gt;"",_xlfn.XLOOKUP(C290,Table1[ID],Table1[school_job]),"")</f>
        <v xml:space="preserve"> مجدى بيبى هوم </v>
      </c>
      <c r="U290" s="38" t="str">
        <f>IF($C290&lt;&gt;"",_xlfn.XLOOKUP(C290,Table1[ID],Table1[con_father]),"")</f>
        <v xml:space="preserve"> ابونا بيمن فى كنيسة مارمينا و البابا كيرلس الخصوص </v>
      </c>
      <c r="V290" s="38" t="str">
        <f>IF($C290&lt;&gt;"",_xlfn.XLOOKUP(C290,Table1[ID],Table1[notes]),"")</f>
        <v/>
      </c>
      <c r="W290" s="41" t="str">
        <f>IF(C290&lt;&gt;"",IF(_xlfn.FLOOR.MATH(C290,100)=0,"غير موزع",_xlfn.XLOOKUP(_xlfn.FLOOR.MATH(C290,100),Classes!$A$1:$A$8,Classes!$B$1:$B$8,"error")),"")</f>
        <v>القديس بولس الرسول</v>
      </c>
    </row>
    <row r="291" spans="1:23" s="1" customFormat="1">
      <c r="A291" s="3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=HYPERLINK("&amp;""""&amp;"https://raw.githubusercontent.com/KyrillosMorgan/preparatory/main/no_pic.jpg"),"")</f>
        <v>=HYPERLINK("https://raw.githubusercontent.com/KyrillosMorgan/preparatory/main/no_pic.jpg</v>
      </c>
      <c r="B291" s="3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38">
        <v>885</v>
      </c>
      <c r="D291" s="38" t="str">
        <f>IF(C291&lt;&gt;"",_xlfn.XLOOKUP(Class!C291,Table1[ID],Table1[fname]),"")</f>
        <v xml:space="preserve"> كيرلس ناصر</v>
      </c>
      <c r="E291" s="37" t="str" cm="1">
        <f t="array" ref="E291">IF((C291&lt;&gt;"")*(COUNTIF(Table2[ID],Class!C291)&lt;&gt;0),INDEX(Attendance_sorted!$A$1:$CV$500,MATCH(Class!C291,Attendance_sorted!$A$1:$A$500),COUNTIF(Table2[ID],Class!C291)+1),"")</f>
        <v/>
      </c>
      <c r="F291" s="38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>0</v>
      </c>
      <c r="G291" s="40" cm="1">
        <f t="array" aca="1" ref="G291" ca="1">IF(C291&lt;&gt;"",IF(F291*100/Table3[حساب الحضور من اخر عدد مرات]&gt;100,1,F291/Table3[حساب الحضور من اخر عدد مرات]),"")</f>
        <v>0</v>
      </c>
      <c r="H291" s="38" t="str">
        <f>IF(C291&lt;&gt;"",_xlfn.XLOOKUP(C291,Table1[ID],Table1[tel2]),"")</f>
        <v/>
      </c>
      <c r="I291" s="38" t="str">
        <f>IF(C291&lt;&gt;"",_xlfn.XLOOKUP(C291,Table1[ID],Table1[tel4]),"")</f>
        <v>01210678228</v>
      </c>
      <c r="J291" s="38" t="str">
        <f>IF(C291&lt;&gt;"",_xlfn.XLOOKUP(C291,Table1[ID],Table1[tel3]),"")</f>
        <v>01271781211</v>
      </c>
      <c r="K291" s="38" t="str">
        <f>IF(C291&lt;&gt;"",_xlfn.XLOOKUP(C291,Table1[ID],Table1[tel1]),"")</f>
        <v/>
      </c>
      <c r="L291" s="38" t="str">
        <f>IF($C291&lt;&gt;"",_xlfn.XLOOKUP(C291,Table1[ID],Table1[address1]),"")</f>
        <v>33</v>
      </c>
      <c r="M291" s="38" t="str">
        <f>IF($C291&lt;&gt;"",_xlfn.XLOOKUP(C291,Table1[ID],Table1[address2]),"")</f>
        <v>عطفة</v>
      </c>
      <c r="N291" s="38" t="str">
        <f>IF($C291&lt;&gt;"",_xlfn.XLOOKUP(C291,Table1[ID],Table1[address3]),"")</f>
        <v>الليث</v>
      </c>
      <c r="O291" s="38" t="str">
        <f>IF($C291&lt;&gt;"",_xlfn.XLOOKUP(C291,Table1[ID],Table1[address4]),"")</f>
        <v/>
      </c>
      <c r="P291" s="38" t="str">
        <f>IF($C291&lt;&gt;"",_xlfn.XLOOKUP(C291,Table1[ID],Table1[address5]),"")</f>
        <v/>
      </c>
      <c r="Q291" s="38" t="str">
        <f>IF($C291&lt;&gt;"",_xlfn.XLOOKUP(C291,Table1[ID],Table1[address7]),"")</f>
        <v>صيدلية الليث</v>
      </c>
      <c r="R291" s="38" t="str">
        <f>IF($C291&lt;&gt;"",_xlfn.XLOOKUP(C291,Table1[ID],Table1[address6]),"")</f>
        <v>الزيتون</v>
      </c>
      <c r="S291" s="37">
        <f>IF($C291&lt;&gt;"",_xlfn.XLOOKUP(C291,Table1[ID],Table1[bdate]),"")</f>
        <v>39636</v>
      </c>
      <c r="T291" s="38" t="str">
        <f>IF($C291&lt;&gt;"",_xlfn.XLOOKUP(C291,Table1[ID],Table1[school_job]),"")</f>
        <v xml:space="preserve"> المعارف الحديثه اللغات</v>
      </c>
      <c r="U291" s="38" t="str">
        <f>IF($C291&lt;&gt;"",_xlfn.XLOOKUP(C291,Table1[ID],Table1[con_father]),"")</f>
        <v xml:space="preserve"> ابونا كيرلس مقار</v>
      </c>
      <c r="V291" s="38" t="str">
        <f>IF($C291&lt;&gt;"",_xlfn.XLOOKUP(C291,Table1[ID],Table1[notes]),"")</f>
        <v/>
      </c>
      <c r="W291" s="41" t="str">
        <f>IF(C291&lt;&gt;"",IF(_xlfn.FLOOR.MATH(C291,100)=0,"غير موزع",_xlfn.XLOOKUP(_xlfn.FLOOR.MATH(C291,100),Classes!$A$1:$A$8,Classes!$B$1:$B$8,"error")),"")</f>
        <v>القديس بولس الرسول</v>
      </c>
    </row>
    <row r="292" spans="1:23" s="1" customFormat="1">
      <c r="A292" s="3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=HYPERLINK("&amp;""""&amp;"https://raw.githubusercontent.com/KyrillosMorgan/preparatory/main/no_pic.jpg"),"")</f>
        <v>=HYPERLINK("https://raw.githubusercontent.com/KyrillosMorgan/preparatory/main/no_pic.jpg</v>
      </c>
      <c r="B292" s="3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/>
      </c>
      <c r="C292" s="38">
        <v>886</v>
      </c>
      <c r="D292" s="38" t="str">
        <f>IF(C292&lt;&gt;"",_xlfn.XLOOKUP(Class!C292,Table1[ID],Table1[fname]),"")</f>
        <v xml:space="preserve"> كيرلس فايق ماهر </v>
      </c>
      <c r="E292" s="37" t="str" cm="1">
        <f t="array" ref="E292">IF((C292&lt;&gt;"")*(COUNTIF(Table2[ID],Class!C292)&lt;&gt;0),INDEX(Attendance_sorted!$A$1:$CV$500,MATCH(Class!C292,Attendance_sorted!$A$1:$A$500),COUNTIF(Table2[ID],Class!C292)+1),"")</f>
        <v/>
      </c>
      <c r="F292" s="38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>0</v>
      </c>
      <c r="G292" s="40" cm="1">
        <f t="array" aca="1" ref="G292" ca="1">IF(C292&lt;&gt;"",IF(F292*100/Table3[حساب الحضور من اخر عدد مرات]&gt;100,1,F292/Table3[حساب الحضور من اخر عدد مرات]),"")</f>
        <v>0</v>
      </c>
      <c r="H292" s="38" t="str">
        <f>IF(C292&lt;&gt;"",_xlfn.XLOOKUP(C292,Table1[ID],Table1[tel2]),"")</f>
        <v/>
      </c>
      <c r="I292" s="38" t="str">
        <f>IF(C292&lt;&gt;"",_xlfn.XLOOKUP(C292,Table1[ID],Table1[tel4]),"")</f>
        <v xml:space="preserve"> 01012637899</v>
      </c>
      <c r="J292" s="38" t="str">
        <f>IF(C292&lt;&gt;"",_xlfn.XLOOKUP(C292,Table1[ID],Table1[tel3]),"")</f>
        <v xml:space="preserve"> 01275432427</v>
      </c>
      <c r="K292" s="38" t="str">
        <f>IF(C292&lt;&gt;"",_xlfn.XLOOKUP(C292,Table1[ID],Table1[tel1]),"")</f>
        <v/>
      </c>
      <c r="L292" s="38" t="str">
        <f>IF($C292&lt;&gt;"",_xlfn.XLOOKUP(C292,Table1[ID],Table1[address1]),"")</f>
        <v>26</v>
      </c>
      <c r="M292" s="38" t="str">
        <f>IF($C292&lt;&gt;"",_xlfn.XLOOKUP(C292,Table1[ID],Table1[address2]),"")</f>
        <v>محطة الزيتون</v>
      </c>
      <c r="N292" s="38" t="str">
        <f>IF($C292&lt;&gt;"",_xlfn.XLOOKUP(C292,Table1[ID],Table1[address3]),"")</f>
        <v/>
      </c>
      <c r="O292" s="38" t="str">
        <f>IF($C292&lt;&gt;"",_xlfn.XLOOKUP(C292,Table1[ID],Table1[address4]),"")</f>
        <v/>
      </c>
      <c r="P292" s="38" t="str">
        <f>IF($C292&lt;&gt;"",_xlfn.XLOOKUP(C292,Table1[ID],Table1[address5]),"")</f>
        <v/>
      </c>
      <c r="Q292" s="38" t="str">
        <f>IF($C292&lt;&gt;"",_xlfn.XLOOKUP(C292,Table1[ID],Table1[address7]),"")</f>
        <v/>
      </c>
      <c r="R292" s="38" t="str">
        <f>IF($C292&lt;&gt;"",_xlfn.XLOOKUP(C292,Table1[ID],Table1[address6]),"")</f>
        <v>الزيتون</v>
      </c>
      <c r="S292" s="37">
        <f>IF($C292&lt;&gt;"",_xlfn.XLOOKUP(C292,Table1[ID],Table1[bdate]),"")</f>
        <v>40258</v>
      </c>
      <c r="T292" s="38" t="str">
        <f>IF($C292&lt;&gt;"",_xlfn.XLOOKUP(C292,Table1[ID],Table1[school_job]),"")</f>
        <v xml:space="preserve"> مارمرقص</v>
      </c>
      <c r="U292" s="38" t="str">
        <f>IF($C292&lt;&gt;"",_xlfn.XLOOKUP(C292,Table1[ID],Table1[con_father]),"")</f>
        <v xml:space="preserve"> ابونا كيرلس</v>
      </c>
      <c r="V292" s="38" t="str">
        <f>IF($C292&lt;&gt;"",_xlfn.XLOOKUP(C292,Table1[ID],Table1[notes]),"")</f>
        <v/>
      </c>
      <c r="W292" s="41" t="str">
        <f>IF(C292&lt;&gt;"",IF(_xlfn.FLOOR.MATH(C292,100)=0,"غير موزع",_xlfn.XLOOKUP(_xlfn.FLOOR.MATH(C292,100),Classes!$A$1:$A$8,Classes!$B$1:$B$8,"error")),"")</f>
        <v>القديس بولس الرسول</v>
      </c>
    </row>
    <row r="293" spans="1:23" s="1" customFormat="1">
      <c r="A293" s="3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=HYPERLINK("&amp;""""&amp;"https://raw.githubusercontent.com/KyrillosMorgan/preparatory/main/no_pic.jpg"),"")</f>
        <v>=HYPERLINK("https://raw.githubusercontent.com/KyrillosMorgan/preparatory/main/no_pic.jpg</v>
      </c>
      <c r="B293" s="3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/>
      </c>
      <c r="C293" s="38">
        <v>887</v>
      </c>
      <c r="D293" s="38" t="str">
        <f>IF(C293&lt;&gt;"",_xlfn.XLOOKUP(Class!C293,Table1[ID],Table1[fname]),"")</f>
        <v xml:space="preserve"> كيرلس راضي لطفي </v>
      </c>
      <c r="E293" s="37" cm="1">
        <f t="array" ref="E293">IF((C293&lt;&gt;"")*(COUNTIF(Table2[ID],Class!C293)&lt;&gt;0),INDEX(Attendance_sorted!$A$1:$CV$500,MATCH(Class!C293,Attendance_sorted!$A$1:$A$500),COUNTIF(Table2[ID],Class!C293)+1),"")</f>
        <v>45289</v>
      </c>
      <c r="F293" s="38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>0</v>
      </c>
      <c r="G293" s="40" cm="1">
        <f t="array" aca="1" ref="G293" ca="1">IF(C293&lt;&gt;"",IF(F293*100/Table3[حساب الحضور من اخر عدد مرات]&gt;100,1,F293/Table3[حساب الحضور من اخر عدد مرات]),"")</f>
        <v>0</v>
      </c>
      <c r="H293" s="38" t="str">
        <f>IF(C293&lt;&gt;"",_xlfn.XLOOKUP(C293,Table1[ID],Table1[tel2]),"")</f>
        <v/>
      </c>
      <c r="I293" s="38" t="str">
        <f>IF(C293&lt;&gt;"",_xlfn.XLOOKUP(C293,Table1[ID],Table1[tel4]),"")</f>
        <v xml:space="preserve"> 01207190114</v>
      </c>
      <c r="J293" s="38" t="str">
        <f>IF(C293&lt;&gt;"",_xlfn.XLOOKUP(C293,Table1[ID],Table1[tel3]),"")</f>
        <v xml:space="preserve"> 01225672552</v>
      </c>
      <c r="K293" s="38" t="str">
        <f>IF(C293&lt;&gt;"",_xlfn.XLOOKUP(C293,Table1[ID],Table1[tel1]),"")</f>
        <v/>
      </c>
      <c r="L293" s="38" t="str">
        <f>IF($C293&lt;&gt;"",_xlfn.XLOOKUP(C293,Table1[ID],Table1[address1]),"")</f>
        <v/>
      </c>
      <c r="M293" s="38" t="str">
        <f>IF($C293&lt;&gt;"",_xlfn.XLOOKUP(C293,Table1[ID],Table1[address2]),"")</f>
        <v>الكافوري</v>
      </c>
      <c r="N293" s="38" t="str">
        <f>IF($C293&lt;&gt;"",_xlfn.XLOOKUP(C293,Table1[ID],Table1[address3]),"")</f>
        <v/>
      </c>
      <c r="O293" s="38" t="str">
        <f>IF($C293&lt;&gt;"",_xlfn.XLOOKUP(C293,Table1[ID],Table1[address4]),"")</f>
        <v>11</v>
      </c>
      <c r="P293" s="38" t="str">
        <f>IF($C293&lt;&gt;"",_xlfn.XLOOKUP(C293,Table1[ID],Table1[address5]),"")</f>
        <v>21</v>
      </c>
      <c r="Q293" s="38" t="str">
        <f>IF($C293&lt;&gt;"",_xlfn.XLOOKUP(C293,Table1[ID],Table1[address7]),"")</f>
        <v>موازي لشارع المسيري</v>
      </c>
      <c r="R293" s="38" t="str">
        <f>IF($C293&lt;&gt;"",_xlfn.XLOOKUP(C293,Table1[ID],Table1[address6]),"")</f>
        <v>الزيتون</v>
      </c>
      <c r="S293" s="37">
        <f>IF($C293&lt;&gt;"",_xlfn.XLOOKUP(C293,Table1[ID],Table1[bdate]),"")</f>
        <v>40016</v>
      </c>
      <c r="T293" s="38" t="str">
        <f>IF($C293&lt;&gt;"",_xlfn.XLOOKUP(C293,Table1[ID],Table1[school_job]),"")</f>
        <v xml:space="preserve"> سانت ماري </v>
      </c>
      <c r="U293" s="38" t="str">
        <f>IF($C293&lt;&gt;"",_xlfn.XLOOKUP(C293,Table1[ID],Table1[con_father]),"")</f>
        <v xml:space="preserve"> ابونا موسي مكرم من كنيسة ماريوحنا</v>
      </c>
      <c r="V293" s="38" t="str">
        <f>IF($C293&lt;&gt;"",_xlfn.XLOOKUP(C293,Table1[ID],Table1[notes]),"")</f>
        <v/>
      </c>
      <c r="W293" s="41" t="str">
        <f>IF(C293&lt;&gt;"",IF(_xlfn.FLOOR.MATH(C293,100)=0,"غير موزع",_xlfn.XLOOKUP(_xlfn.FLOOR.MATH(C293,100),Classes!$A$1:$A$8,Classes!$B$1:$B$8,"error")),"")</f>
        <v>القديس بولس الرسول</v>
      </c>
    </row>
    <row r="294" spans="1:23" s="1" customFormat="1">
      <c r="A294" s="3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=HYPERLINK("&amp;""""&amp;"https://raw.githubusercontent.com/KyrillosMorgan/preparatory/main/no_pic.jpg"),"")</f>
        <v>=HYPERLINK("https://raw.githubusercontent.com/KyrillosMorgan/preparatory/main/888.jpg",IMAGE("https://raw.githubusercontent.com/KyrillosMorgan/preparatory/main/888.jpg"))</v>
      </c>
      <c r="B294" s="3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>=IMAGE("https://raw.githubusercontent.com/KyrillosMorgan/preparatory/main/fingerprint.jpg")</v>
      </c>
      <c r="C294" s="38">
        <v>888</v>
      </c>
      <c r="D294" s="38" t="str">
        <f>IF(C294&lt;&gt;"",_xlfn.XLOOKUP(Class!C294,Table1[ID],Table1[fname]),"")</f>
        <v>جوزيف اشرف سمير</v>
      </c>
      <c r="E294" s="37" cm="1">
        <f t="array" ref="E294">IF((C294&lt;&gt;"")*(COUNTIF(Table2[ID],Class!C294)&lt;&gt;0),INDEX(Attendance_sorted!$A$1:$CV$500,MATCH(Class!C294,Attendance_sorted!$A$1:$A$500),COUNTIF(Table2[ID],Class!C294)+1),"")</f>
        <v>45268</v>
      </c>
      <c r="F294" s="38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>0</v>
      </c>
      <c r="G294" s="40" cm="1">
        <f t="array" aca="1" ref="G294" ca="1">IF(C294&lt;&gt;"",IF(F294*100/Table3[حساب الحضور من اخر عدد مرات]&gt;100,1,F294/Table3[حساب الحضور من اخر عدد مرات]),"")</f>
        <v>0</v>
      </c>
      <c r="H294" s="38" t="str">
        <f>IF(C294&lt;&gt;"",_xlfn.XLOOKUP(C294,Table1[ID],Table1[tel2]),"")</f>
        <v>01273299082</v>
      </c>
      <c r="I294" s="38" t="str">
        <f>IF(C294&lt;&gt;"",_xlfn.XLOOKUP(C294,Table1[ID],Table1[tel4]),"")</f>
        <v>01223738233</v>
      </c>
      <c r="J294" s="38" t="str">
        <f>IF(C294&lt;&gt;"",_xlfn.XLOOKUP(C294,Table1[ID],Table1[tel3]),"")</f>
        <v/>
      </c>
      <c r="K294" s="38" t="str">
        <f>IF(C294&lt;&gt;"",_xlfn.XLOOKUP(C294,Table1[ID],Table1[tel1]),"")</f>
        <v>24544849</v>
      </c>
      <c r="L294" s="38" t="str">
        <f>IF($C294&lt;&gt;"",_xlfn.XLOOKUP(C294,Table1[ID],Table1[address1]),"")</f>
        <v>7</v>
      </c>
      <c r="M294" s="38" t="str">
        <f>IF($C294&lt;&gt;"",_xlfn.XLOOKUP(C294,Table1[ID],Table1[address2]),"")</f>
        <v>الراعي</v>
      </c>
      <c r="N294" s="38" t="str">
        <f>IF($C294&lt;&gt;"",_xlfn.XLOOKUP(C294,Table1[ID],Table1[address3]),"")</f>
        <v/>
      </c>
      <c r="O294" s="38" t="str">
        <f>IF($C294&lt;&gt;"",_xlfn.XLOOKUP(C294,Table1[ID],Table1[address4]),"")</f>
        <v>1</v>
      </c>
      <c r="P294" s="38" t="str">
        <f>IF($C294&lt;&gt;"",_xlfn.XLOOKUP(C294,Table1[ID],Table1[address5]),"")</f>
        <v>1</v>
      </c>
      <c r="Q294" s="38" t="str">
        <f>IF($C294&lt;&gt;"",_xlfn.XLOOKUP(C294,Table1[ID],Table1[address7]),"")</f>
        <v>قسم الزيتون</v>
      </c>
      <c r="R294" s="38" t="str">
        <f>IF($C294&lt;&gt;"",_xlfn.XLOOKUP(C294,Table1[ID],Table1[address6]),"")</f>
        <v>الزيتون</v>
      </c>
      <c r="S294" s="37">
        <f>IF($C294&lt;&gt;"",_xlfn.XLOOKUP(C294,Table1[ID],Table1[bdate]),"")</f>
        <v>40095</v>
      </c>
      <c r="T294" s="38" t="str">
        <f>IF($C294&lt;&gt;"",_xlfn.XLOOKUP(C294,Table1[ID],Table1[school_job]),"")</f>
        <v>الجامعة الاسلامية</v>
      </c>
      <c r="U294" s="38" t="str">
        <f>IF($C294&lt;&gt;"",_xlfn.XLOOKUP(C294,Table1[ID],Table1[con_father]),"")</f>
        <v/>
      </c>
      <c r="V294" s="38" t="str">
        <f>IF($C294&lt;&gt;"",_xlfn.XLOOKUP(C294,Table1[ID],Table1[notes]),"")</f>
        <v/>
      </c>
      <c r="W294" s="41" t="str">
        <f>IF(C294&lt;&gt;"",IF(_xlfn.FLOOR.MATH(C294,100)=0,"غير موزع",_xlfn.XLOOKUP(_xlfn.FLOOR.MATH(C294,100),Classes!$A$1:$A$8,Classes!$B$1:$B$8,"error")),"")</f>
        <v>القديس بولس الرسول</v>
      </c>
    </row>
    <row r="295" spans="1:23" s="1" customFormat="1">
      <c r="A295" s="3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=HYPERLINK("&amp;""""&amp;"https://raw.githubusercontent.com/KyrillosMorgan/preparatory/main/no_pic.jpg"),"")</f>
        <v>=HYPERLINK("https://raw.githubusercontent.com/KyrillosMorgan/preparatory/main/889.jpg",IMAGE("https://raw.githubusercontent.com/KyrillosMorgan/preparatory/main/889.jpg"))</v>
      </c>
      <c r="B295" s="3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>=IMAGE("https://raw.githubusercontent.com/KyrillosMorgan/preparatory/main/fingerprint.jpg")</v>
      </c>
      <c r="C295" s="38">
        <v>889</v>
      </c>
      <c r="D295" s="38" t="str">
        <f>IF(C295&lt;&gt;"",_xlfn.XLOOKUP(Class!C295,Table1[ID],Table1[fname]),"")</f>
        <v>يوسف مسامح يوسف</v>
      </c>
      <c r="E295" s="37" cm="1">
        <f t="array" ref="E295">IF((C295&lt;&gt;"")*(COUNTIF(Table2[ID],Class!C295)&lt;&gt;0),INDEX(Attendance_sorted!$A$1:$CV$500,MATCH(Class!C295,Attendance_sorted!$A$1:$A$500),COUNTIF(Table2[ID],Class!C295)+1),"")</f>
        <v>45282</v>
      </c>
      <c r="F295" s="38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>0</v>
      </c>
      <c r="G295" s="40" cm="1">
        <f t="array" aca="1" ref="G295" ca="1">IF(C295&lt;&gt;"",IF(F295*100/Table3[حساب الحضور من اخر عدد مرات]&gt;100,1,F295/Table3[حساب الحضور من اخر عدد مرات]),"")</f>
        <v>0</v>
      </c>
      <c r="H295" s="38" t="str">
        <f>IF(C295&lt;&gt;"",_xlfn.XLOOKUP(C295,Table1[ID],Table1[tel2]),"")</f>
        <v>01223710026</v>
      </c>
      <c r="I295" s="38" t="str">
        <f>IF(C295&lt;&gt;"",_xlfn.XLOOKUP(C295,Table1[ID],Table1[tel4]),"")</f>
        <v>01287027273</v>
      </c>
      <c r="J295" s="38" t="str">
        <f>IF(C295&lt;&gt;"",_xlfn.XLOOKUP(C295,Table1[ID],Table1[tel3]),"")</f>
        <v>01202221828</v>
      </c>
      <c r="K295" s="38" t="str">
        <f>IF(C295&lt;&gt;"",_xlfn.XLOOKUP(C295,Table1[ID],Table1[tel1]),"")</f>
        <v/>
      </c>
      <c r="L295" s="38" t="str">
        <f>IF($C295&lt;&gt;"",_xlfn.XLOOKUP(C295,Table1[ID],Table1[address1]),"")</f>
        <v/>
      </c>
      <c r="M295" s="38" t="str">
        <f>IF($C295&lt;&gt;"",_xlfn.XLOOKUP(C295,Table1[ID],Table1[address2]),"")</f>
        <v>الفريد</v>
      </c>
      <c r="N295" s="38" t="str">
        <f>IF($C295&lt;&gt;"",_xlfn.XLOOKUP(C295,Table1[ID],Table1[address3]),"")</f>
        <v/>
      </c>
      <c r="O295" s="38" t="str">
        <f>IF($C295&lt;&gt;"",_xlfn.XLOOKUP(C295,Table1[ID],Table1[address4]),"")</f>
        <v>7</v>
      </c>
      <c r="P295" s="38" t="str">
        <f>IF($C295&lt;&gt;"",_xlfn.XLOOKUP(C295,Table1[ID],Table1[address5]),"")</f>
        <v/>
      </c>
      <c r="Q295" s="38" t="str">
        <f>IF($C295&lt;&gt;"",_xlfn.XLOOKUP(C295,Table1[ID],Table1[address7]),"")</f>
        <v>عشري/زمزم</v>
      </c>
      <c r="R295" s="38" t="str">
        <f>IF($C295&lt;&gt;"",_xlfn.XLOOKUP(C295,Table1[ID],Table1[address6]),"")</f>
        <v/>
      </c>
      <c r="S295" s="37">
        <f>IF($C295&lt;&gt;"",_xlfn.XLOOKUP(C295,Table1[ID],Table1[bdate]),"")</f>
        <v>39946</v>
      </c>
      <c r="T295" s="38" t="str">
        <f>IF($C295&lt;&gt;"",_xlfn.XLOOKUP(C295,Table1[ID],Table1[school_job]),"")</f>
        <v>طابا</v>
      </c>
      <c r="U295" s="38" t="str">
        <f>IF($C295&lt;&gt;"",_xlfn.XLOOKUP(C295,Table1[ID],Table1[con_father]),"")</f>
        <v/>
      </c>
      <c r="V295" s="38" t="str">
        <f>IF($C295&lt;&gt;"",_xlfn.XLOOKUP(C295,Table1[ID],Table1[notes]),"")</f>
        <v/>
      </c>
      <c r="W295" s="41" t="str">
        <f>IF(C295&lt;&gt;"",IF(_xlfn.FLOOR.MATH(C295,100)=0,"غير موزع",_xlfn.XLOOKUP(_xlfn.FLOOR.MATH(C295,100),Classes!$A$1:$A$8,Classes!$B$1:$B$8,"error")),"")</f>
        <v>القديس بولس الرسول</v>
      </c>
    </row>
    <row r="296" spans="1:23" s="1" customFormat="1">
      <c r="A296" s="3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=HYPERLINK("&amp;""""&amp;"https://raw.githubusercontent.com/KyrillosMorgan/preparatory/main/no_pic.jpg"),"")</f>
        <v>=HYPERLINK("https://raw.githubusercontent.com/KyrillosMorgan/preparatory/main/890.jpg",IMAGE("https://raw.githubusercontent.com/KyrillosMorgan/preparatory/main/890.jpg"))</v>
      </c>
      <c r="B296" s="3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/>
      </c>
      <c r="C296" s="38">
        <v>890</v>
      </c>
      <c r="D296" s="38" t="str">
        <f>IF(C296&lt;&gt;"",_xlfn.XLOOKUP(Class!C296,Table1[ID],Table1[fname]),"")</f>
        <v>كيرلس هاني منصور</v>
      </c>
      <c r="E296" s="37" cm="1">
        <f t="array" ref="E296">IF((C296&lt;&gt;"")*(COUNTIF(Table2[ID],Class!C296)&lt;&gt;0),INDEX(Attendance_sorted!$A$1:$CV$500,MATCH(Class!C296,Attendance_sorted!$A$1:$A$500),COUNTIF(Table2[ID],Class!C296)+1),"")</f>
        <v>45254</v>
      </c>
      <c r="F296" s="38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>0</v>
      </c>
      <c r="G296" s="40" cm="1">
        <f t="array" aca="1" ref="G296" ca="1">IF(C296&lt;&gt;"",IF(F296*100/Table3[حساب الحضور من اخر عدد مرات]&gt;100,1,F296/Table3[حساب الحضور من اخر عدد مرات]),"")</f>
        <v>0</v>
      </c>
      <c r="H296" s="38" t="str">
        <f>IF(C296&lt;&gt;"",_xlfn.XLOOKUP(C296,Table1[ID],Table1[tel2]),"")</f>
        <v>01211720396</v>
      </c>
      <c r="I296" s="38" t="str">
        <f>IF(C296&lt;&gt;"",_xlfn.XLOOKUP(C296,Table1[ID],Table1[tel4]),"")</f>
        <v>0128016249</v>
      </c>
      <c r="J296" s="38" t="str">
        <f>IF(C296&lt;&gt;"",_xlfn.XLOOKUP(C296,Table1[ID],Table1[tel3]),"")</f>
        <v>01223788897</v>
      </c>
      <c r="K296" s="38" t="str">
        <f>IF(C296&lt;&gt;"",_xlfn.XLOOKUP(C296,Table1[ID],Table1[tel1]),"")</f>
        <v>0222849207</v>
      </c>
      <c r="L296" s="38" t="str">
        <f>IF($C296&lt;&gt;"",_xlfn.XLOOKUP(C296,Table1[ID],Table1[address1]),"")</f>
        <v/>
      </c>
      <c r="M296" s="38" t="str">
        <f>IF($C296&lt;&gt;"",_xlfn.XLOOKUP(C296,Table1[ID],Table1[address2]),"")</f>
        <v>المسيري</v>
      </c>
      <c r="N296" s="38" t="str">
        <f>IF($C296&lt;&gt;"",_xlfn.XLOOKUP(C296,Table1[ID],Table1[address3]),"")</f>
        <v/>
      </c>
      <c r="O296" s="38" t="str">
        <f>IF($C296&lt;&gt;"",_xlfn.XLOOKUP(C296,Table1[ID],Table1[address4]),"")</f>
        <v>5</v>
      </c>
      <c r="P296" s="38" t="str">
        <f>IF($C296&lt;&gt;"",_xlfn.XLOOKUP(C296,Table1[ID],Table1[address5]),"")</f>
        <v>2</v>
      </c>
      <c r="Q296" s="38" t="str">
        <f>IF($C296&lt;&gt;"",_xlfn.XLOOKUP(C296,Table1[ID],Table1[address7]),"")</f>
        <v>سينما الزيتون</v>
      </c>
      <c r="R296" s="38" t="str">
        <f>IF($C296&lt;&gt;"",_xlfn.XLOOKUP(C296,Table1[ID],Table1[address6]),"")</f>
        <v>الزيتون</v>
      </c>
      <c r="S296" s="37">
        <f>IF($C296&lt;&gt;"",_xlfn.XLOOKUP(C296,Table1[ID],Table1[bdate]),"")</f>
        <v>39881</v>
      </c>
      <c r="T296" s="38" t="str">
        <f>IF($C296&lt;&gt;"",_xlfn.XLOOKUP(C296,Table1[ID],Table1[school_job]),"")</f>
        <v>سانت ماري</v>
      </c>
      <c r="U296" s="38" t="str">
        <f>IF($C296&lt;&gt;"",_xlfn.XLOOKUP(C296,Table1[ID],Table1[con_father]),"")</f>
        <v/>
      </c>
      <c r="V296" s="38" t="str">
        <f>IF($C296&lt;&gt;"",_xlfn.XLOOKUP(C296,Table1[ID],Table1[notes]),"")</f>
        <v/>
      </c>
      <c r="W296" s="41" t="str">
        <f>IF(C296&lt;&gt;"",IF(_xlfn.FLOOR.MATH(C296,100)=0,"غير موزع",_xlfn.XLOOKUP(_xlfn.FLOOR.MATH(C296,100),Classes!$A$1:$A$8,Classes!$B$1:$B$8,"error")),"")</f>
        <v>القديس بولس الرسول</v>
      </c>
    </row>
    <row r="297" spans="1:23" s="1" customFormat="1">
      <c r="A297" s="3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=HYPERLINK("&amp;""""&amp;"https://raw.githubusercontent.com/KyrillosMorgan/preparatory/main/no_pic.jpg"),"")</f>
        <v>=HYPERLINK("https://raw.githubusercontent.com/KyrillosMorgan/preparatory/main/891.jpg",IMAGE("https://raw.githubusercontent.com/KyrillosMorgan/preparatory/main/891.jpg"))</v>
      </c>
      <c r="B297" s="3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>=IMAGE("https://raw.githubusercontent.com/KyrillosMorgan/preparatory/main/fingerprint.jpg")</v>
      </c>
      <c r="C297" s="38">
        <v>891</v>
      </c>
      <c r="D297" s="38" t="str">
        <f>IF(C297&lt;&gt;"",_xlfn.XLOOKUP(Class!C297,Table1[ID],Table1[fname]),"")</f>
        <v>كيرلس ناصر اليكسان</v>
      </c>
      <c r="E297" s="37" cm="1">
        <f t="array" ref="E297">IF((C297&lt;&gt;"")*(COUNTIF(Table2[ID],Class!C297)&lt;&gt;0),INDEX(Attendance_sorted!$A$1:$CV$500,MATCH(Class!C297,Attendance_sorted!$A$1:$A$500),COUNTIF(Table2[ID],Class!C297)+1),"")</f>
        <v>45352</v>
      </c>
      <c r="F297" s="38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>3</v>
      </c>
      <c r="G297" s="40" cm="1">
        <f t="array" aca="1" ref="G297" ca="1">IF(C297&lt;&gt;"",IF(F297*100/Table3[حساب الحضور من اخر عدد مرات]&gt;100,1,F297/Table3[حساب الحضور من اخر عدد مرات]),"")</f>
        <v>0.33333333333333331</v>
      </c>
      <c r="H297" s="38" t="str">
        <f>IF(C297&lt;&gt;"",_xlfn.XLOOKUP(C297,Table1[ID],Table1[tel2]),"")</f>
        <v>01202136051</v>
      </c>
      <c r="I297" s="38" t="str">
        <f>IF(C297&lt;&gt;"",_xlfn.XLOOKUP(C297,Table1[ID],Table1[tel4]),"")</f>
        <v>01210678228</v>
      </c>
      <c r="J297" s="38" t="str">
        <f>IF(C297&lt;&gt;"",_xlfn.XLOOKUP(C297,Table1[ID],Table1[tel3]),"")</f>
        <v>01271781211</v>
      </c>
      <c r="K297" s="38" t="str">
        <f>IF(C297&lt;&gt;"",_xlfn.XLOOKUP(C297,Table1[ID],Table1[tel1]),"")</f>
        <v/>
      </c>
      <c r="L297" s="38" t="str">
        <f>IF($C297&lt;&gt;"",_xlfn.XLOOKUP(C297,Table1[ID],Table1[address1]),"")</f>
        <v>4</v>
      </c>
      <c r="M297" s="38" t="str">
        <f>IF($C297&lt;&gt;"",_xlfn.XLOOKUP(C297,Table1[ID],Table1[address2]),"")</f>
        <v>عطفة</v>
      </c>
      <c r="N297" s="38" t="str">
        <f>IF($C297&lt;&gt;"",_xlfn.XLOOKUP(C297,Table1[ID],Table1[address3]),"")</f>
        <v>الليث</v>
      </c>
      <c r="O297" s="38" t="str">
        <f>IF($C297&lt;&gt;"",_xlfn.XLOOKUP(C297,Table1[ID],Table1[address4]),"")</f>
        <v>7</v>
      </c>
      <c r="P297" s="38" t="str">
        <f>IF($C297&lt;&gt;"",_xlfn.XLOOKUP(C297,Table1[ID],Table1[address5]),"")</f>
        <v>20</v>
      </c>
      <c r="Q297" s="38" t="str">
        <f>IF($C297&lt;&gt;"",_xlfn.XLOOKUP(C297,Table1[ID],Table1[address7]),"")</f>
        <v>صيدلية الليث</v>
      </c>
      <c r="R297" s="38" t="str">
        <f>IF($C297&lt;&gt;"",_xlfn.XLOOKUP(C297,Table1[ID],Table1[address6]),"")</f>
        <v>الزيتون</v>
      </c>
      <c r="S297" s="37">
        <f>IF($C297&lt;&gt;"",_xlfn.XLOOKUP(C297,Table1[ID],Table1[bdate]),"")</f>
        <v>39636</v>
      </c>
      <c r="T297" s="38" t="str">
        <f>IF($C297&lt;&gt;"",_xlfn.XLOOKUP(C297,Table1[ID],Table1[school_job]),"")</f>
        <v>المعارف الحديثة</v>
      </c>
      <c r="U297" s="38" t="str">
        <f>IF($C297&lt;&gt;"",_xlfn.XLOOKUP(C297,Table1[ID],Table1[con_father]),"")</f>
        <v>ابونا كيرلس</v>
      </c>
      <c r="V297" s="38" t="str">
        <f>IF($C297&lt;&gt;"",_xlfn.XLOOKUP(C297,Table1[ID],Table1[notes]),"")</f>
        <v/>
      </c>
      <c r="W297" s="41" t="str">
        <f>IF(C297&lt;&gt;"",IF(_xlfn.FLOOR.MATH(C297,100)=0,"غير موزع",_xlfn.XLOOKUP(_xlfn.FLOOR.MATH(C297,100),Classes!$A$1:$A$8,Classes!$B$1:$B$8,"error")),"")</f>
        <v>القديس بولس الرسول</v>
      </c>
    </row>
    <row r="298" spans="1:23" s="1" customFormat="1">
      <c r="A298" s="3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=HYPERLINK("&amp;""""&amp;"https://raw.githubusercontent.com/KyrillosMorgan/preparatory/main/no_pic.jpg"),"")</f>
        <v>=HYPERLINK("https://raw.githubusercontent.com/KyrillosMorgan/preparatory/main/892.jpg",IMAGE("https://raw.githubusercontent.com/KyrillosMorgan/preparatory/main/892.jpg"))</v>
      </c>
      <c r="B298" s="3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>=IMAGE("https://raw.githubusercontent.com/KyrillosMorgan/preparatory/main/fingerprint.jpg")</v>
      </c>
      <c r="C298" s="38">
        <v>892</v>
      </c>
      <c r="D298" s="38" t="str">
        <f>IF(C298&lt;&gt;"",_xlfn.XLOOKUP(Class!C298,Table1[ID],Table1[fname]),"")</f>
        <v>يوسف الامير جمال</v>
      </c>
      <c r="E298" s="37" cm="1">
        <f t="array" ref="E298">IF((C298&lt;&gt;"")*(COUNTIF(Table2[ID],Class!C298)&lt;&gt;0),INDEX(Attendance_sorted!$A$1:$CV$500,MATCH(Class!C298,Attendance_sorted!$A$1:$A$500),COUNTIF(Table2[ID],Class!C298)+1),"")</f>
        <v>45254</v>
      </c>
      <c r="F298" s="38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>0</v>
      </c>
      <c r="G298" s="40" cm="1">
        <f t="array" aca="1" ref="G298" ca="1">IF(C298&lt;&gt;"",IF(F298*100/Table3[حساب الحضور من اخر عدد مرات]&gt;100,1,F298/Table3[حساب الحضور من اخر عدد مرات]),"")</f>
        <v>0</v>
      </c>
      <c r="H298" s="38" t="str">
        <f>IF(C298&lt;&gt;"",_xlfn.XLOOKUP(C298,Table1[ID],Table1[tel2]),"")</f>
        <v>01270444433</v>
      </c>
      <c r="I298" s="38" t="str">
        <f>IF(C298&lt;&gt;"",_xlfn.XLOOKUP(C298,Table1[ID],Table1[tel4]),"")</f>
        <v>01228417195</v>
      </c>
      <c r="J298" s="38" t="str">
        <f>IF(C298&lt;&gt;"",_xlfn.XLOOKUP(C298,Table1[ID],Table1[tel3]),"")</f>
        <v>01222220221</v>
      </c>
      <c r="K298" s="38" t="str">
        <f>IF(C298&lt;&gt;"",_xlfn.XLOOKUP(C298,Table1[ID],Table1[tel1]),"")</f>
        <v/>
      </c>
      <c r="L298" s="38" t="str">
        <f>IF($C298&lt;&gt;"",_xlfn.XLOOKUP(C298,Table1[ID],Table1[address1]),"")</f>
        <v>10</v>
      </c>
      <c r="M298" s="38" t="str">
        <f>IF($C298&lt;&gt;"",_xlfn.XLOOKUP(C298,Table1[ID],Table1[address2]),"")</f>
        <v>ترعة الجبل</v>
      </c>
      <c r="N298" s="38" t="str">
        <f>IF($C298&lt;&gt;"",_xlfn.XLOOKUP(C298,Table1[ID],Table1[address3]),"")</f>
        <v/>
      </c>
      <c r="O298" s="38" t="str">
        <f>IF($C298&lt;&gt;"",_xlfn.XLOOKUP(C298,Table1[ID],Table1[address4]),"")</f>
        <v>4</v>
      </c>
      <c r="P298" s="38" t="str">
        <f>IF($C298&lt;&gt;"",_xlfn.XLOOKUP(C298,Table1[ID],Table1[address5]),"")</f>
        <v>48</v>
      </c>
      <c r="Q298" s="38" t="str">
        <f>IF($C298&lt;&gt;"",_xlfn.XLOOKUP(C298,Table1[ID],Table1[address7]),"")</f>
        <v/>
      </c>
      <c r="R298" s="38" t="str">
        <f>IF($C298&lt;&gt;"",_xlfn.XLOOKUP(C298,Table1[ID],Table1[address6]),"")</f>
        <v>الزيتون</v>
      </c>
      <c r="S298" s="37">
        <f>IF($C298&lt;&gt;"",_xlfn.XLOOKUP(C298,Table1[ID],Table1[bdate]),"")</f>
        <v>39824</v>
      </c>
      <c r="T298" s="38" t="str">
        <f>IF($C298&lt;&gt;"",_xlfn.XLOOKUP(C298,Table1[ID],Table1[school_job]),"")</f>
        <v>المعارف الحديثة لغات</v>
      </c>
      <c r="U298" s="38" t="str">
        <f>IF($C298&lt;&gt;"",_xlfn.XLOOKUP(C298,Table1[ID],Table1[con_father]),"")</f>
        <v/>
      </c>
      <c r="V298" s="38" t="str">
        <f>IF($C298&lt;&gt;"",_xlfn.XLOOKUP(C298,Table1[ID],Table1[notes]),"")</f>
        <v>ابراج فتحالله برج 3</v>
      </c>
      <c r="W298" s="41" t="str">
        <f>IF(C298&lt;&gt;"",IF(_xlfn.FLOOR.MATH(C298,100)=0,"غير موزع",_xlfn.XLOOKUP(_xlfn.FLOOR.MATH(C298,100),Classes!$A$1:$A$8,Classes!$B$1:$B$8,"error")),"")</f>
        <v>القديس بولس الرسول</v>
      </c>
    </row>
    <row r="299" spans="1:23" s="1" customFormat="1">
      <c r="A299" s="3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=HYPERLINK("&amp;""""&amp;"https://raw.githubusercontent.com/KyrillosMorgan/preparatory/main/no_pic.jpg"),"")</f>
        <v>=HYPERLINK("https://raw.githubusercontent.com/KyrillosMorgan/preparatory/main/893.jpg",IMAGE("https://raw.githubusercontent.com/KyrillosMorgan/preparatory/main/893.jpg"))</v>
      </c>
      <c r="B299" s="3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>=IMAGE("https://raw.githubusercontent.com/KyrillosMorgan/preparatory/main/fingerprint.jpg")</v>
      </c>
      <c r="C299" s="38">
        <v>893</v>
      </c>
      <c r="D299" s="38" t="str">
        <f>IF(C299&lt;&gt;"",_xlfn.XLOOKUP(Class!C299,Table1[ID],Table1[fname]),"")</f>
        <v>كيرلس بولس عشم</v>
      </c>
      <c r="E299" s="37" cm="1">
        <f t="array" ref="E299">IF((C299&lt;&gt;"")*(COUNTIF(Table2[ID],Class!C299)&lt;&gt;0),INDEX(Attendance_sorted!$A$1:$CV$500,MATCH(Class!C299,Attendance_sorted!$A$1:$A$500),COUNTIF(Table2[ID],Class!C299)+1),"")</f>
        <v>45254</v>
      </c>
      <c r="F299" s="38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>0</v>
      </c>
      <c r="G299" s="40" cm="1">
        <f t="array" aca="1" ref="G299" ca="1">IF(C299&lt;&gt;"",IF(F299*100/Table3[حساب الحضور من اخر عدد مرات]&gt;100,1,F299/Table3[حساب الحضور من اخر عدد مرات]),"")</f>
        <v>0</v>
      </c>
      <c r="H299" s="38" t="str">
        <f>IF(C299&lt;&gt;"",_xlfn.XLOOKUP(C299,Table1[ID],Table1[tel2]),"")</f>
        <v>012805010108</v>
      </c>
      <c r="I299" s="38" t="str">
        <f>IF(C299&lt;&gt;"",_xlfn.XLOOKUP(C299,Table1[ID],Table1[tel4]),"")</f>
        <v>01220724699</v>
      </c>
      <c r="J299" s="38" t="str">
        <f>IF(C299&lt;&gt;"",_xlfn.XLOOKUP(C299,Table1[ID],Table1[tel3]),"")</f>
        <v>01515338031</v>
      </c>
      <c r="K299" s="38" t="str">
        <f>IF(C299&lt;&gt;"",_xlfn.XLOOKUP(C299,Table1[ID],Table1[tel1]),"")</f>
        <v>01220724699</v>
      </c>
      <c r="L299" s="38" t="str">
        <f>IF($C299&lt;&gt;"",_xlfn.XLOOKUP(C299,Table1[ID],Table1[address1]),"")</f>
        <v/>
      </c>
      <c r="M299" s="38" t="str">
        <f>IF($C299&lt;&gt;"",_xlfn.XLOOKUP(C299,Table1[ID],Table1[address2]),"")</f>
        <v>سليم الاول</v>
      </c>
      <c r="N299" s="38" t="str">
        <f>IF($C299&lt;&gt;"",_xlfn.XLOOKUP(C299,Table1[ID],Table1[address3]),"")</f>
        <v/>
      </c>
      <c r="O299" s="38" t="str">
        <f>IF($C299&lt;&gt;"",_xlfn.XLOOKUP(C299,Table1[ID],Table1[address4]),"")</f>
        <v>8</v>
      </c>
      <c r="P299" s="38" t="str">
        <f>IF($C299&lt;&gt;"",_xlfn.XLOOKUP(C299,Table1[ID],Table1[address5]),"")</f>
        <v>9</v>
      </c>
      <c r="Q299" s="38" t="str">
        <f>IF($C299&lt;&gt;"",_xlfn.XLOOKUP(C299,Table1[ID],Table1[address7]),"")</f>
        <v/>
      </c>
      <c r="R299" s="38" t="str">
        <f>IF($C299&lt;&gt;"",_xlfn.XLOOKUP(C299,Table1[ID],Table1[address6]),"")</f>
        <v>الزيتون</v>
      </c>
      <c r="S299" s="37">
        <f>IF($C299&lt;&gt;"",_xlfn.XLOOKUP(C299,Table1[ID],Table1[bdate]),"")</f>
        <v>40005</v>
      </c>
      <c r="T299" s="38" t="str">
        <f>IF($C299&lt;&gt;"",_xlfn.XLOOKUP(C299,Table1[ID],Table1[school_job]),"")</f>
        <v>جيل حورس</v>
      </c>
      <c r="U299" s="38" t="str">
        <f>IF($C299&lt;&gt;"",_xlfn.XLOOKUP(C299,Table1[ID],Table1[con_father]),"")</f>
        <v/>
      </c>
      <c r="V299" s="38" t="str">
        <f>IF($C299&lt;&gt;"",_xlfn.XLOOKUP(C299,Table1[ID],Table1[notes]),"")</f>
        <v/>
      </c>
      <c r="W299" s="41" t="str">
        <f>IF(C299&lt;&gt;"",IF(_xlfn.FLOOR.MATH(C299,100)=0,"غير موزع",_xlfn.XLOOKUP(_xlfn.FLOOR.MATH(C299,100),Classes!$A$1:$A$8,Classes!$B$1:$B$8,"error")),"")</f>
        <v>القديس بولس الرسول</v>
      </c>
    </row>
    <row r="300" spans="1:23" s="1" customFormat="1">
      <c r="A300" s="3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=HYPERLINK("&amp;""""&amp;"https://raw.githubusercontent.com/KyrillosMorgan/preparatory/main/no_pic.jpg"),"")</f>
        <v>=HYPERLINK("https://raw.githubusercontent.com/KyrillosMorgan/preparatory/main/no_pic.jpg</v>
      </c>
      <c r="B300" s="3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/>
      </c>
      <c r="C300" s="38">
        <v>894</v>
      </c>
      <c r="D300" s="38" t="str">
        <f>IF(C300&lt;&gt;"",_xlfn.XLOOKUP(Class!C300,Table1[ID],Table1[fname]),"")</f>
        <v>مينا عاطف داود</v>
      </c>
      <c r="E300" s="37" cm="1">
        <f t="array" ref="E300">IF((C300&lt;&gt;"")*(COUNTIF(Table2[ID],Class!C300)&lt;&gt;0),INDEX(Attendance_sorted!$A$1:$CV$500,MATCH(Class!C300,Attendance_sorted!$A$1:$A$500),COUNTIF(Table2[ID],Class!C300)+1),"")</f>
        <v>45254</v>
      </c>
      <c r="F300" s="38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>0</v>
      </c>
      <c r="G300" s="40" cm="1">
        <f t="array" aca="1" ref="G300" ca="1">IF(C300&lt;&gt;"",IF(F300*100/Table3[حساب الحضور من اخر عدد مرات]&gt;100,1,F300/Table3[حساب الحضور من اخر عدد مرات]),"")</f>
        <v>0</v>
      </c>
      <c r="H300" s="38" t="str">
        <f>IF(C300&lt;&gt;"",_xlfn.XLOOKUP(C300,Table1[ID],Table1[tel2]),"")</f>
        <v/>
      </c>
      <c r="I300" s="38" t="str">
        <f>IF(C300&lt;&gt;"",_xlfn.XLOOKUP(C300,Table1[ID],Table1[tel4]),"")</f>
        <v>01201329306</v>
      </c>
      <c r="J300" s="38" t="str">
        <f>IF(C300&lt;&gt;"",_xlfn.XLOOKUP(C300,Table1[ID],Table1[tel3]),"")</f>
        <v>01225311621</v>
      </c>
      <c r="K300" s="38" t="str">
        <f>IF(C300&lt;&gt;"",_xlfn.XLOOKUP(C300,Table1[ID],Table1[tel1]),"")</f>
        <v/>
      </c>
      <c r="L300" s="38" t="str">
        <f>IF($C300&lt;&gt;"",_xlfn.XLOOKUP(C300,Table1[ID],Table1[address1]),"")</f>
        <v/>
      </c>
      <c r="M300" s="38" t="str">
        <f>IF($C300&lt;&gt;"",_xlfn.XLOOKUP(C300,Table1[ID],Table1[address2]),"")</f>
        <v>الجليل</v>
      </c>
      <c r="N300" s="38" t="str">
        <f>IF($C300&lt;&gt;"",_xlfn.XLOOKUP(C300,Table1[ID],Table1[address3]),"")</f>
        <v>جسر السويس</v>
      </c>
      <c r="O300" s="38" t="str">
        <f>IF($C300&lt;&gt;"",_xlfn.XLOOKUP(C300,Table1[ID],Table1[address4]),"")</f>
        <v>7</v>
      </c>
      <c r="P300" s="38" t="str">
        <f>IF($C300&lt;&gt;"",_xlfn.XLOOKUP(C300,Table1[ID],Table1[address5]),"")</f>
        <v>84</v>
      </c>
      <c r="Q300" s="38" t="str">
        <f>IF($C300&lt;&gt;"",_xlfn.XLOOKUP(C300,Table1[ID],Table1[address7]),"")</f>
        <v>محل مهرائيل</v>
      </c>
      <c r="R300" s="38" t="str">
        <f>IF($C300&lt;&gt;"",_xlfn.XLOOKUP(C300,Table1[ID],Table1[address6]),"")</f>
        <v>الزيتون</v>
      </c>
      <c r="S300" s="37">
        <f>IF($C300&lt;&gt;"",_xlfn.XLOOKUP(C300,Table1[ID],Table1[bdate]),"")</f>
        <v>40156</v>
      </c>
      <c r="T300" s="38" t="str">
        <f>IF($C300&lt;&gt;"",_xlfn.XLOOKUP(C300,Table1[ID],Table1[school_job]),"")</f>
        <v>جيل حورس</v>
      </c>
      <c r="U300" s="38" t="str">
        <f>IF($C300&lt;&gt;"",_xlfn.XLOOKUP(C300,Table1[ID],Table1[con_father]),"")</f>
        <v/>
      </c>
      <c r="V300" s="38" t="str">
        <f>IF($C300&lt;&gt;"",_xlfn.XLOOKUP(C300,Table1[ID],Table1[notes]),"")</f>
        <v/>
      </c>
      <c r="W300" s="41" t="str">
        <f>IF(C300&lt;&gt;"",IF(_xlfn.FLOOR.MATH(C300,100)=0,"غير موزع",_xlfn.XLOOKUP(_xlfn.FLOOR.MATH(C300,100),Classes!$A$1:$A$8,Classes!$B$1:$B$8,"error")),"")</f>
        <v>القديس بولس الرسول</v>
      </c>
    </row>
    <row r="301" spans="1:23" s="1" customFormat="1">
      <c r="A301" s="3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=HYPERLINK("&amp;""""&amp;"https://raw.githubusercontent.com/KyrillosMorgan/preparatory/main/no_pic.jpg"),"")</f>
        <v/>
      </c>
      <c r="B301" s="3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38"/>
      <c r="D301" s="38" t="str">
        <f>IF(C301&lt;&gt;"",_xlfn.XLOOKUP(Class!C301,Table1[ID],Table1[fname]),"")</f>
        <v/>
      </c>
      <c r="E301" s="37" t="str" cm="1">
        <f t="array" ref="E301">IF((C301&lt;&gt;"")*(COUNTIF(Table2[ID],Class!C301)&lt;&gt;0),INDEX(Attendance_sorted!$A$1:$CV$500,MATCH(Class!C301,Attendance_sorted!$A$1:$A$500),COUNTIF(Table2[ID],Class!C301)+1),"")</f>
        <v/>
      </c>
      <c r="F301" s="38" t="str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/>
      </c>
      <c r="G301" s="40" t="str" cm="1">
        <f t="array" ref="G301">IF(C301&lt;&gt;"",IF(F301*100/Table3[حساب الحضور من اخر عدد مرات]&gt;100,1,F301/Table3[حساب الحضور من اخر عدد مرات]),"")</f>
        <v/>
      </c>
      <c r="H301" s="38" t="str">
        <f>IF(C301&lt;&gt;"",_xlfn.XLOOKUP(C301,Table1[ID],Table1[tel2]),"")</f>
        <v/>
      </c>
      <c r="I301" s="38" t="str">
        <f>IF(C301&lt;&gt;"",_xlfn.XLOOKUP(C301,Table1[ID],Table1[tel4]),"")</f>
        <v/>
      </c>
      <c r="J301" s="38" t="str">
        <f>IF(C301&lt;&gt;"",_xlfn.XLOOKUP(C301,Table1[ID],Table1[tel3]),"")</f>
        <v/>
      </c>
      <c r="K301" s="38" t="str">
        <f>IF(C301&lt;&gt;"",_xlfn.XLOOKUP(C301,Table1[ID],Table1[tel1]),"")</f>
        <v/>
      </c>
      <c r="L301" s="38" t="str">
        <f>IF($C301&lt;&gt;"",_xlfn.XLOOKUP(C301,Table1[ID],Table1[address1]),"")</f>
        <v/>
      </c>
      <c r="M301" s="38" t="str">
        <f>IF($C301&lt;&gt;"",_xlfn.XLOOKUP(C301,Table1[ID],Table1[address2]),"")</f>
        <v/>
      </c>
      <c r="N301" s="38" t="str">
        <f>IF($C301&lt;&gt;"",_xlfn.XLOOKUP(C301,Table1[ID],Table1[address3]),"")</f>
        <v/>
      </c>
      <c r="O301" s="38" t="str">
        <f>IF($C301&lt;&gt;"",_xlfn.XLOOKUP(C301,Table1[ID],Table1[address4]),"")</f>
        <v/>
      </c>
      <c r="P301" s="38" t="str">
        <f>IF($C301&lt;&gt;"",_xlfn.XLOOKUP(C301,Table1[ID],Table1[address5]),"")</f>
        <v/>
      </c>
      <c r="Q301" s="38" t="str">
        <f>IF($C301&lt;&gt;"",_xlfn.XLOOKUP(C301,Table1[ID],Table1[address7]),"")</f>
        <v/>
      </c>
      <c r="R301" s="38" t="str">
        <f>IF($C301&lt;&gt;"",_xlfn.XLOOKUP(C301,Table1[ID],Table1[address6]),"")</f>
        <v/>
      </c>
      <c r="S301" s="37" t="str">
        <f>IF($C301&lt;&gt;"",_xlfn.XLOOKUP(C301,Table1[ID],Table1[bdate]),"")</f>
        <v/>
      </c>
      <c r="T301" s="38" t="str">
        <f>IF($C301&lt;&gt;"",_xlfn.XLOOKUP(C301,Table1[ID],Table1[school_job]),"")</f>
        <v/>
      </c>
      <c r="U301" s="38" t="str">
        <f>IF($C301&lt;&gt;"",_xlfn.XLOOKUP(C301,Table1[ID],Table1[con_father]),"")</f>
        <v/>
      </c>
      <c r="V301" s="38" t="str">
        <f>IF($C301&lt;&gt;"",_xlfn.XLOOKUP(C301,Table1[ID],Table1[notes]),"")</f>
        <v/>
      </c>
      <c r="W301" s="41" t="str">
        <f>IF(C301&lt;&gt;"",IF(_xlfn.FLOOR.MATH(C301,100)=0,"غير موزع",_xlfn.XLOOKUP(_xlfn.FLOOR.MATH(C301,100),Classes!$A$1:$A$8,Classes!$B$1:$B$8,"error")),"")</f>
        <v/>
      </c>
    </row>
    <row r="302" spans="1:23" s="1" customFormat="1">
      <c r="A302" s="3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=HYPERLINK("&amp;""""&amp;"https://raw.githubusercontent.com/KyrillosMorgan/preparatory/main/no_pic.jpg"),"")</f>
        <v/>
      </c>
      <c r="B302" s="3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38"/>
      <c r="D302" s="38" t="str">
        <f>IF(C302&lt;&gt;"",_xlfn.XLOOKUP(Class!C302,Table1[ID],Table1[fname]),"")</f>
        <v/>
      </c>
      <c r="E302" s="3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38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40" t="str" cm="1">
        <f t="array" ref="G302">IF(C302&lt;&gt;"",IF(F302*100/Table3[حساب الحضور من اخر عدد مرات]&gt;100,1,F302/Table3[حساب الحضور من اخر عدد مرات]),"")</f>
        <v/>
      </c>
      <c r="H302" s="38" t="str">
        <f>IF(C302&lt;&gt;"",_xlfn.XLOOKUP(C302,Table1[ID],Table1[tel2]),"")</f>
        <v/>
      </c>
      <c r="I302" s="38" t="str">
        <f>IF(C302&lt;&gt;"",_xlfn.XLOOKUP(C302,Table1[ID],Table1[tel4]),"")</f>
        <v/>
      </c>
      <c r="J302" s="38" t="str">
        <f>IF(C302&lt;&gt;"",_xlfn.XLOOKUP(C302,Table1[ID],Table1[tel3]),"")</f>
        <v/>
      </c>
      <c r="K302" s="38" t="str">
        <f>IF(C302&lt;&gt;"",_xlfn.XLOOKUP(C302,Table1[ID],Table1[tel1]),"")</f>
        <v/>
      </c>
      <c r="L302" s="38" t="str">
        <f>IF($C302&lt;&gt;"",_xlfn.XLOOKUP(C302,Table1[ID],Table1[address1]),"")</f>
        <v/>
      </c>
      <c r="M302" s="38" t="str">
        <f>IF($C302&lt;&gt;"",_xlfn.XLOOKUP(C302,Table1[ID],Table1[address2]),"")</f>
        <v/>
      </c>
      <c r="N302" s="38" t="str">
        <f>IF($C302&lt;&gt;"",_xlfn.XLOOKUP(C302,Table1[ID],Table1[address3]),"")</f>
        <v/>
      </c>
      <c r="O302" s="38" t="str">
        <f>IF($C302&lt;&gt;"",_xlfn.XLOOKUP(C302,Table1[ID],Table1[address4]),"")</f>
        <v/>
      </c>
      <c r="P302" s="38" t="str">
        <f>IF($C302&lt;&gt;"",_xlfn.XLOOKUP(C302,Table1[ID],Table1[address5]),"")</f>
        <v/>
      </c>
      <c r="Q302" s="38" t="str">
        <f>IF($C302&lt;&gt;"",_xlfn.XLOOKUP(C302,Table1[ID],Table1[address7]),"")</f>
        <v/>
      </c>
      <c r="R302" s="38" t="str">
        <f>IF($C302&lt;&gt;"",_xlfn.XLOOKUP(C302,Table1[ID],Table1[address6]),"")</f>
        <v/>
      </c>
      <c r="S302" s="37" t="str">
        <f>IF($C302&lt;&gt;"",_xlfn.XLOOKUP(C302,Table1[ID],Table1[bdate]),"")</f>
        <v/>
      </c>
      <c r="T302" s="38" t="str">
        <f>IF($C302&lt;&gt;"",_xlfn.XLOOKUP(C302,Table1[ID],Table1[school_job]),"")</f>
        <v/>
      </c>
      <c r="U302" s="38" t="str">
        <f>IF($C302&lt;&gt;"",_xlfn.XLOOKUP(C302,Table1[ID],Table1[con_father]),"")</f>
        <v/>
      </c>
      <c r="V302" s="38" t="str">
        <f>IF($C302&lt;&gt;"",_xlfn.XLOOKUP(C302,Table1[ID],Table1[notes]),"")</f>
        <v/>
      </c>
      <c r="W302" s="41" t="str">
        <f>IF(C302&lt;&gt;"",IF(_xlfn.FLOOR.MATH(C302,100)=0,"غير موزع",_xlfn.XLOOKUP(_xlfn.FLOOR.MATH(C302,100),Classes!$A$1:$A$8,Classes!$B$1:$B$8,"error")),"")</f>
        <v/>
      </c>
    </row>
    <row r="303" spans="1:23" s="1" customFormat="1">
      <c r="A303" s="3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=HYPERLINK("&amp;""""&amp;"https://raw.githubusercontent.com/KyrillosMorgan/preparatory/main/no_pic.jpg"),"")</f>
        <v/>
      </c>
      <c r="B303" s="3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38"/>
      <c r="D303" s="38" t="str">
        <f>IF(C303&lt;&gt;"",_xlfn.XLOOKUP(Class!C303,Table1[ID],Table1[fname]),"")</f>
        <v/>
      </c>
      <c r="E303" s="3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38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40" t="str" cm="1">
        <f t="array" ref="G303">IF(C303&lt;&gt;"",IF(F303*100/Table3[حساب الحضور من اخر عدد مرات]&gt;100,1,F303/Table3[حساب الحضور من اخر عدد مرات]),"")</f>
        <v/>
      </c>
      <c r="H303" s="38" t="str">
        <f>IF(C303&lt;&gt;"",_xlfn.XLOOKUP(C303,Table1[ID],Table1[tel2]),"")</f>
        <v/>
      </c>
      <c r="I303" s="38" t="str">
        <f>IF(C303&lt;&gt;"",_xlfn.XLOOKUP(C303,Table1[ID],Table1[tel4]),"")</f>
        <v/>
      </c>
      <c r="J303" s="38" t="str">
        <f>IF(C303&lt;&gt;"",_xlfn.XLOOKUP(C303,Table1[ID],Table1[tel3]),"")</f>
        <v/>
      </c>
      <c r="K303" s="38" t="str">
        <f>IF(C303&lt;&gt;"",_xlfn.XLOOKUP(C303,Table1[ID],Table1[tel1]),"")</f>
        <v/>
      </c>
      <c r="L303" s="38" t="str">
        <f>IF($C303&lt;&gt;"",_xlfn.XLOOKUP(C303,Table1[ID],Table1[address1]),"")</f>
        <v/>
      </c>
      <c r="M303" s="38" t="str">
        <f>IF($C303&lt;&gt;"",_xlfn.XLOOKUP(C303,Table1[ID],Table1[address2]),"")</f>
        <v/>
      </c>
      <c r="N303" s="38" t="str">
        <f>IF($C303&lt;&gt;"",_xlfn.XLOOKUP(C303,Table1[ID],Table1[address3]),"")</f>
        <v/>
      </c>
      <c r="O303" s="38" t="str">
        <f>IF($C303&lt;&gt;"",_xlfn.XLOOKUP(C303,Table1[ID],Table1[address4]),"")</f>
        <v/>
      </c>
      <c r="P303" s="38" t="str">
        <f>IF($C303&lt;&gt;"",_xlfn.XLOOKUP(C303,Table1[ID],Table1[address5]),"")</f>
        <v/>
      </c>
      <c r="Q303" s="38" t="str">
        <f>IF($C303&lt;&gt;"",_xlfn.XLOOKUP(C303,Table1[ID],Table1[address7]),"")</f>
        <v/>
      </c>
      <c r="R303" s="38" t="str">
        <f>IF($C303&lt;&gt;"",_xlfn.XLOOKUP(C303,Table1[ID],Table1[address6]),"")</f>
        <v/>
      </c>
      <c r="S303" s="37" t="str">
        <f>IF($C303&lt;&gt;"",_xlfn.XLOOKUP(C303,Table1[ID],Table1[bdate]),"")</f>
        <v/>
      </c>
      <c r="T303" s="38" t="str">
        <f>IF($C303&lt;&gt;"",_xlfn.XLOOKUP(C303,Table1[ID],Table1[school_job]),"")</f>
        <v/>
      </c>
      <c r="U303" s="38" t="str">
        <f>IF($C303&lt;&gt;"",_xlfn.XLOOKUP(C303,Table1[ID],Table1[con_father]),"")</f>
        <v/>
      </c>
      <c r="V303" s="38" t="str">
        <f>IF($C303&lt;&gt;"",_xlfn.XLOOKUP(C303,Table1[ID],Table1[notes]),"")</f>
        <v/>
      </c>
      <c r="W303" s="41" t="str">
        <f>IF(C303&lt;&gt;"",IF(_xlfn.FLOOR.MATH(C303,100)=0,"غير موزع",_xlfn.XLOOKUP(_xlfn.FLOOR.MATH(C303,100),Classes!$A$1:$A$8,Classes!$B$1:$B$8,"error")),"")</f>
        <v/>
      </c>
    </row>
    <row r="304" spans="1:23" s="1" customFormat="1">
      <c r="A304" s="3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=HYPERLINK("&amp;""""&amp;"https://raw.githubusercontent.com/KyrillosMorgan/preparatory/main/no_pic.jpg"),"")</f>
        <v/>
      </c>
      <c r="B304" s="3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38"/>
      <c r="D304" s="38" t="str">
        <f>IF(C304&lt;&gt;"",_xlfn.XLOOKUP(Class!C304,Table1[ID],Table1[fname]),"")</f>
        <v/>
      </c>
      <c r="E304" s="3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38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40" t="str" cm="1">
        <f t="array" ref="G304">IF(C304&lt;&gt;"",IF(F304*100/Table3[حساب الحضور من اخر عدد مرات]&gt;100,1,F304/Table3[حساب الحضور من اخر عدد مرات]),"")</f>
        <v/>
      </c>
      <c r="H304" s="38" t="str">
        <f>IF(C304&lt;&gt;"",_xlfn.XLOOKUP(C304,Table1[ID],Table1[tel2]),"")</f>
        <v/>
      </c>
      <c r="I304" s="38" t="str">
        <f>IF(C304&lt;&gt;"",_xlfn.XLOOKUP(C304,Table1[ID],Table1[tel4]),"")</f>
        <v/>
      </c>
      <c r="J304" s="38" t="str">
        <f>IF(C304&lt;&gt;"",_xlfn.XLOOKUP(C304,Table1[ID],Table1[tel3]),"")</f>
        <v/>
      </c>
      <c r="K304" s="38" t="str">
        <f>IF(C304&lt;&gt;"",_xlfn.XLOOKUP(C304,Table1[ID],Table1[tel1]),"")</f>
        <v/>
      </c>
      <c r="L304" s="38" t="str">
        <f>IF($C304&lt;&gt;"",_xlfn.XLOOKUP(C304,Table1[ID],Table1[address1]),"")</f>
        <v/>
      </c>
      <c r="M304" s="38" t="str">
        <f>IF($C304&lt;&gt;"",_xlfn.XLOOKUP(C304,Table1[ID],Table1[address2]),"")</f>
        <v/>
      </c>
      <c r="N304" s="38" t="str">
        <f>IF($C304&lt;&gt;"",_xlfn.XLOOKUP(C304,Table1[ID],Table1[address3]),"")</f>
        <v/>
      </c>
      <c r="O304" s="38" t="str">
        <f>IF($C304&lt;&gt;"",_xlfn.XLOOKUP(C304,Table1[ID],Table1[address4]),"")</f>
        <v/>
      </c>
      <c r="P304" s="38" t="str">
        <f>IF($C304&lt;&gt;"",_xlfn.XLOOKUP(C304,Table1[ID],Table1[address5]),"")</f>
        <v/>
      </c>
      <c r="Q304" s="38" t="str">
        <f>IF($C304&lt;&gt;"",_xlfn.XLOOKUP(C304,Table1[ID],Table1[address7]),"")</f>
        <v/>
      </c>
      <c r="R304" s="38" t="str">
        <f>IF($C304&lt;&gt;"",_xlfn.XLOOKUP(C304,Table1[ID],Table1[address6]),"")</f>
        <v/>
      </c>
      <c r="S304" s="37" t="str">
        <f>IF($C304&lt;&gt;"",_xlfn.XLOOKUP(C304,Table1[ID],Table1[bdate]),"")</f>
        <v/>
      </c>
      <c r="T304" s="38" t="str">
        <f>IF($C304&lt;&gt;"",_xlfn.XLOOKUP(C304,Table1[ID],Table1[school_job]),"")</f>
        <v/>
      </c>
      <c r="U304" s="38" t="str">
        <f>IF($C304&lt;&gt;"",_xlfn.XLOOKUP(C304,Table1[ID],Table1[con_father]),"")</f>
        <v/>
      </c>
      <c r="V304" s="38" t="str">
        <f>IF($C304&lt;&gt;"",_xlfn.XLOOKUP(C304,Table1[ID],Table1[notes]),"")</f>
        <v/>
      </c>
      <c r="W304" s="41" t="str">
        <f>IF(C304&lt;&gt;"",IF(_xlfn.FLOOR.MATH(C304,100)=0,"غير موزع",_xlfn.XLOOKUP(_xlfn.FLOOR.MATH(C304,100),Classes!$A$1:$A$8,Classes!$B$1:$B$8,"error")),"")</f>
        <v/>
      </c>
    </row>
    <row r="305" spans="1:23" s="1" customFormat="1">
      <c r="A305" s="3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=HYPERLINK("&amp;""""&amp;"https://raw.githubusercontent.com/KyrillosMorgan/preparatory/main/no_pic.jpg"),"")</f>
        <v/>
      </c>
      <c r="B305" s="3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38"/>
      <c r="D305" s="38" t="str">
        <f>IF(C305&lt;&gt;"",_xlfn.XLOOKUP(Class!C305,Table1[ID],Table1[fname]),"")</f>
        <v/>
      </c>
      <c r="E305" s="3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38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40" t="str" cm="1">
        <f t="array" ref="G305">IF(C305&lt;&gt;"",IF(F305*100/Table3[حساب الحضور من اخر عدد مرات]&gt;100,1,F305/Table3[حساب الحضور من اخر عدد مرات]),"")</f>
        <v/>
      </c>
      <c r="H305" s="38" t="str">
        <f>IF(C305&lt;&gt;"",_xlfn.XLOOKUP(C305,Table1[ID],Table1[tel2]),"")</f>
        <v/>
      </c>
      <c r="I305" s="38" t="str">
        <f>IF(C305&lt;&gt;"",_xlfn.XLOOKUP(C305,Table1[ID],Table1[tel4]),"")</f>
        <v/>
      </c>
      <c r="J305" s="38" t="str">
        <f>IF(C305&lt;&gt;"",_xlfn.XLOOKUP(C305,Table1[ID],Table1[tel3]),"")</f>
        <v/>
      </c>
      <c r="K305" s="38" t="str">
        <f>IF(C305&lt;&gt;"",_xlfn.XLOOKUP(C305,Table1[ID],Table1[tel1]),"")</f>
        <v/>
      </c>
      <c r="L305" s="38" t="str">
        <f>IF($C305&lt;&gt;"",_xlfn.XLOOKUP(C305,Table1[ID],Table1[address1]),"")</f>
        <v/>
      </c>
      <c r="M305" s="38" t="str">
        <f>IF($C305&lt;&gt;"",_xlfn.XLOOKUP(C305,Table1[ID],Table1[address2]),"")</f>
        <v/>
      </c>
      <c r="N305" s="38" t="str">
        <f>IF($C305&lt;&gt;"",_xlfn.XLOOKUP(C305,Table1[ID],Table1[address3]),"")</f>
        <v/>
      </c>
      <c r="O305" s="38" t="str">
        <f>IF($C305&lt;&gt;"",_xlfn.XLOOKUP(C305,Table1[ID],Table1[address4]),"")</f>
        <v/>
      </c>
      <c r="P305" s="38" t="str">
        <f>IF($C305&lt;&gt;"",_xlfn.XLOOKUP(C305,Table1[ID],Table1[address5]),"")</f>
        <v/>
      </c>
      <c r="Q305" s="38" t="str">
        <f>IF($C305&lt;&gt;"",_xlfn.XLOOKUP(C305,Table1[ID],Table1[address7]),"")</f>
        <v/>
      </c>
      <c r="R305" s="38" t="str">
        <f>IF($C305&lt;&gt;"",_xlfn.XLOOKUP(C305,Table1[ID],Table1[address6]),"")</f>
        <v/>
      </c>
      <c r="S305" s="37" t="str">
        <f>IF($C305&lt;&gt;"",_xlfn.XLOOKUP(C305,Table1[ID],Table1[bdate]),"")</f>
        <v/>
      </c>
      <c r="T305" s="38" t="str">
        <f>IF($C305&lt;&gt;"",_xlfn.XLOOKUP(C305,Table1[ID],Table1[school_job]),"")</f>
        <v/>
      </c>
      <c r="U305" s="38" t="str">
        <f>IF($C305&lt;&gt;"",_xlfn.XLOOKUP(C305,Table1[ID],Table1[con_father]),"")</f>
        <v/>
      </c>
      <c r="V305" s="38" t="str">
        <f>IF($C305&lt;&gt;"",_xlfn.XLOOKUP(C305,Table1[ID],Table1[notes]),"")</f>
        <v/>
      </c>
      <c r="W305" s="41" t="str">
        <f>IF(C305&lt;&gt;"",IF(_xlfn.FLOOR.MATH(C305,100)=0,"غير موزع",_xlfn.XLOOKUP(_xlfn.FLOOR.MATH(C305,100),Classes!$A$1:$A$8,Classes!$B$1:$B$8,"error")),"")</f>
        <v/>
      </c>
    </row>
    <row r="306" spans="1:23" s="1" customFormat="1">
      <c r="A306" s="3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=HYPERLINK("&amp;""""&amp;"https://raw.githubusercontent.com/KyrillosMorgan/preparatory/main/no_pic.jpg"),"")</f>
        <v/>
      </c>
      <c r="B306" s="3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38"/>
      <c r="D306" s="38" t="str">
        <f>IF(C306&lt;&gt;"",_xlfn.XLOOKUP(Class!C306,Table1[ID],Table1[fname]),"")</f>
        <v/>
      </c>
      <c r="E306" s="3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38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40" t="str" cm="1">
        <f t="array" ref="G306">IF(C306&lt;&gt;"",IF(F306*100/Table3[حساب الحضور من اخر عدد مرات]&gt;100,1,F306/Table3[حساب الحضور من اخر عدد مرات]),"")</f>
        <v/>
      </c>
      <c r="H306" s="38" t="str">
        <f>IF(C306&lt;&gt;"",_xlfn.XLOOKUP(C306,Table1[ID],Table1[tel2]),"")</f>
        <v/>
      </c>
      <c r="I306" s="38" t="str">
        <f>IF(C306&lt;&gt;"",_xlfn.XLOOKUP(C306,Table1[ID],Table1[tel4]),"")</f>
        <v/>
      </c>
      <c r="J306" s="38" t="str">
        <f>IF(C306&lt;&gt;"",_xlfn.XLOOKUP(C306,Table1[ID],Table1[tel3]),"")</f>
        <v/>
      </c>
      <c r="K306" s="38" t="str">
        <f>IF(C306&lt;&gt;"",_xlfn.XLOOKUP(C306,Table1[ID],Table1[tel1]),"")</f>
        <v/>
      </c>
      <c r="L306" s="38" t="str">
        <f>IF($C306&lt;&gt;"",_xlfn.XLOOKUP(C306,Table1[ID],Table1[address1]),"")</f>
        <v/>
      </c>
      <c r="M306" s="38" t="str">
        <f>IF($C306&lt;&gt;"",_xlfn.XLOOKUP(C306,Table1[ID],Table1[address2]),"")</f>
        <v/>
      </c>
      <c r="N306" s="38" t="str">
        <f>IF($C306&lt;&gt;"",_xlfn.XLOOKUP(C306,Table1[ID],Table1[address3]),"")</f>
        <v/>
      </c>
      <c r="O306" s="38" t="str">
        <f>IF($C306&lt;&gt;"",_xlfn.XLOOKUP(C306,Table1[ID],Table1[address4]),"")</f>
        <v/>
      </c>
      <c r="P306" s="38" t="str">
        <f>IF($C306&lt;&gt;"",_xlfn.XLOOKUP(C306,Table1[ID],Table1[address5]),"")</f>
        <v/>
      </c>
      <c r="Q306" s="38" t="str">
        <f>IF($C306&lt;&gt;"",_xlfn.XLOOKUP(C306,Table1[ID],Table1[address7]),"")</f>
        <v/>
      </c>
      <c r="R306" s="38" t="str">
        <f>IF($C306&lt;&gt;"",_xlfn.XLOOKUP(C306,Table1[ID],Table1[address6]),"")</f>
        <v/>
      </c>
      <c r="S306" s="37" t="str">
        <f>IF($C306&lt;&gt;"",_xlfn.XLOOKUP(C306,Table1[ID],Table1[bdate]),"")</f>
        <v/>
      </c>
      <c r="T306" s="38" t="str">
        <f>IF($C306&lt;&gt;"",_xlfn.XLOOKUP(C306,Table1[ID],Table1[school_job]),"")</f>
        <v/>
      </c>
      <c r="U306" s="38" t="str">
        <f>IF($C306&lt;&gt;"",_xlfn.XLOOKUP(C306,Table1[ID],Table1[con_father]),"")</f>
        <v/>
      </c>
      <c r="V306" s="38" t="str">
        <f>IF($C306&lt;&gt;"",_xlfn.XLOOKUP(C306,Table1[ID],Table1[notes]),"")</f>
        <v/>
      </c>
      <c r="W306" s="41" t="str">
        <f>IF(C306&lt;&gt;"",IF(_xlfn.FLOOR.MATH(C306,100)=0,"غير موزع",_xlfn.XLOOKUP(_xlfn.FLOOR.MATH(C306,100),Classes!$A$1:$A$8,Classes!$B$1:$B$8,"error")),"")</f>
        <v/>
      </c>
    </row>
    <row r="307" spans="1:23" s="1" customFormat="1">
      <c r="A307" s="3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=HYPERLINK("&amp;""""&amp;"https://raw.githubusercontent.com/KyrillosMorgan/preparatory/main/no_pic.jpg"),"")</f>
        <v/>
      </c>
      <c r="B307" s="3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38"/>
      <c r="D307" s="38" t="str">
        <f>IF(C307&lt;&gt;"",_xlfn.XLOOKUP(Class!C307,Table1[ID],Table1[fname]),"")</f>
        <v/>
      </c>
      <c r="E307" s="3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38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40" t="str" cm="1">
        <f t="array" ref="G307">IF(C307&lt;&gt;"",IF(F307*100/Table3[حساب الحضور من اخر عدد مرات]&gt;100,1,F307/Table3[حساب الحضور من اخر عدد مرات]),"")</f>
        <v/>
      </c>
      <c r="H307" s="38" t="str">
        <f>IF(C307&lt;&gt;"",_xlfn.XLOOKUP(C307,Table1[ID],Table1[tel2]),"")</f>
        <v/>
      </c>
      <c r="I307" s="38" t="str">
        <f>IF(C307&lt;&gt;"",_xlfn.XLOOKUP(C307,Table1[ID],Table1[tel4]),"")</f>
        <v/>
      </c>
      <c r="J307" s="38" t="str">
        <f>IF(C307&lt;&gt;"",_xlfn.XLOOKUP(C307,Table1[ID],Table1[tel3]),"")</f>
        <v/>
      </c>
      <c r="K307" s="38" t="str">
        <f>IF(C307&lt;&gt;"",_xlfn.XLOOKUP(C307,Table1[ID],Table1[tel1]),"")</f>
        <v/>
      </c>
      <c r="L307" s="38" t="str">
        <f>IF($C307&lt;&gt;"",_xlfn.XLOOKUP(C307,Table1[ID],Table1[address1]),"")</f>
        <v/>
      </c>
      <c r="M307" s="38" t="str">
        <f>IF($C307&lt;&gt;"",_xlfn.XLOOKUP(C307,Table1[ID],Table1[address2]),"")</f>
        <v/>
      </c>
      <c r="N307" s="38" t="str">
        <f>IF($C307&lt;&gt;"",_xlfn.XLOOKUP(C307,Table1[ID],Table1[address3]),"")</f>
        <v/>
      </c>
      <c r="O307" s="38" t="str">
        <f>IF($C307&lt;&gt;"",_xlfn.XLOOKUP(C307,Table1[ID],Table1[address4]),"")</f>
        <v/>
      </c>
      <c r="P307" s="38" t="str">
        <f>IF($C307&lt;&gt;"",_xlfn.XLOOKUP(C307,Table1[ID],Table1[address5]),"")</f>
        <v/>
      </c>
      <c r="Q307" s="38" t="str">
        <f>IF($C307&lt;&gt;"",_xlfn.XLOOKUP(C307,Table1[ID],Table1[address7]),"")</f>
        <v/>
      </c>
      <c r="R307" s="38" t="str">
        <f>IF($C307&lt;&gt;"",_xlfn.XLOOKUP(C307,Table1[ID],Table1[address6]),"")</f>
        <v/>
      </c>
      <c r="S307" s="37" t="str">
        <f>IF($C307&lt;&gt;"",_xlfn.XLOOKUP(C307,Table1[ID],Table1[bdate]),"")</f>
        <v/>
      </c>
      <c r="T307" s="38" t="str">
        <f>IF($C307&lt;&gt;"",_xlfn.XLOOKUP(C307,Table1[ID],Table1[school_job]),"")</f>
        <v/>
      </c>
      <c r="U307" s="38" t="str">
        <f>IF($C307&lt;&gt;"",_xlfn.XLOOKUP(C307,Table1[ID],Table1[con_father]),"")</f>
        <v/>
      </c>
      <c r="V307" s="38" t="str">
        <f>IF($C307&lt;&gt;"",_xlfn.XLOOKUP(C307,Table1[ID],Table1[notes]),"")</f>
        <v/>
      </c>
      <c r="W307" s="41" t="str">
        <f>IF(C307&lt;&gt;"",IF(_xlfn.FLOOR.MATH(C307,100)=0,"غير موزع",_xlfn.XLOOKUP(_xlfn.FLOOR.MATH(C307,100),Classes!$A$1:$A$8,Classes!$B$1:$B$8,"error")),"")</f>
        <v/>
      </c>
    </row>
    <row r="308" spans="1:23" s="1" customFormat="1">
      <c r="A308" s="3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=HYPERLINK("&amp;""""&amp;"https://raw.githubusercontent.com/KyrillosMorgan/preparatory/main/no_pic.jpg"),"")</f>
        <v/>
      </c>
      <c r="B308" s="3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38"/>
      <c r="D308" s="38" t="str">
        <f>IF(C308&lt;&gt;"",_xlfn.XLOOKUP(Class!C308,Table1[ID],Table1[fname]),"")</f>
        <v/>
      </c>
      <c r="E308" s="3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3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40" t="str" cm="1">
        <f t="array" ref="G308">IF(C308&lt;&gt;"",IF(F308*100/Table3[حساب الحضور من اخر عدد مرات]&gt;100,1,F308/Table3[حساب الحضور من اخر عدد مرات]),"")</f>
        <v/>
      </c>
      <c r="H308" s="38" t="str">
        <f>IF(C308&lt;&gt;"",_xlfn.XLOOKUP(C308,Table1[ID],Table1[tel2]),"")</f>
        <v/>
      </c>
      <c r="I308" s="38" t="str">
        <f>IF(C308&lt;&gt;"",_xlfn.XLOOKUP(C308,Table1[ID],Table1[tel4]),"")</f>
        <v/>
      </c>
      <c r="J308" s="38" t="str">
        <f>IF(C308&lt;&gt;"",_xlfn.XLOOKUP(C308,Table1[ID],Table1[tel3]),"")</f>
        <v/>
      </c>
      <c r="K308" s="38" t="str">
        <f>IF(C308&lt;&gt;"",_xlfn.XLOOKUP(C308,Table1[ID],Table1[tel1]),"")</f>
        <v/>
      </c>
      <c r="L308" s="38" t="str">
        <f>IF($C308&lt;&gt;"",_xlfn.XLOOKUP(C308,Table1[ID],Table1[address1]),"")</f>
        <v/>
      </c>
      <c r="M308" s="38" t="str">
        <f>IF($C308&lt;&gt;"",_xlfn.XLOOKUP(C308,Table1[ID],Table1[address2]),"")</f>
        <v/>
      </c>
      <c r="N308" s="38" t="str">
        <f>IF($C308&lt;&gt;"",_xlfn.XLOOKUP(C308,Table1[ID],Table1[address3]),"")</f>
        <v/>
      </c>
      <c r="O308" s="38" t="str">
        <f>IF($C308&lt;&gt;"",_xlfn.XLOOKUP(C308,Table1[ID],Table1[address4]),"")</f>
        <v/>
      </c>
      <c r="P308" s="38" t="str">
        <f>IF($C308&lt;&gt;"",_xlfn.XLOOKUP(C308,Table1[ID],Table1[address5]),"")</f>
        <v/>
      </c>
      <c r="Q308" s="38" t="str">
        <f>IF($C308&lt;&gt;"",_xlfn.XLOOKUP(C308,Table1[ID],Table1[address7]),"")</f>
        <v/>
      </c>
      <c r="R308" s="38" t="str">
        <f>IF($C308&lt;&gt;"",_xlfn.XLOOKUP(C308,Table1[ID],Table1[address6]),"")</f>
        <v/>
      </c>
      <c r="S308" s="37" t="str">
        <f>IF($C308&lt;&gt;"",_xlfn.XLOOKUP(C308,Table1[ID],Table1[bdate]),"")</f>
        <v/>
      </c>
      <c r="T308" s="38" t="str">
        <f>IF($C308&lt;&gt;"",_xlfn.XLOOKUP(C308,Table1[ID],Table1[school_job]),"")</f>
        <v/>
      </c>
      <c r="U308" s="38" t="str">
        <f>IF($C308&lt;&gt;"",_xlfn.XLOOKUP(C308,Table1[ID],Table1[con_father]),"")</f>
        <v/>
      </c>
      <c r="V308" s="38" t="str">
        <f>IF($C308&lt;&gt;"",_xlfn.XLOOKUP(C308,Table1[ID],Table1[notes]),"")</f>
        <v/>
      </c>
      <c r="W308" s="41" t="str">
        <f>IF(C308&lt;&gt;"",IF(_xlfn.FLOOR.MATH(C308,100)=0,"غير موزع",_xlfn.XLOOKUP(_xlfn.FLOOR.MATH(C308,100),Classes!$A$1:$A$8,Classes!$B$1:$B$8,"error")),"")</f>
        <v/>
      </c>
    </row>
    <row r="309" spans="1:23" s="1" customFormat="1">
      <c r="A309" s="3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=HYPERLINK("&amp;""""&amp;"https://raw.githubusercontent.com/KyrillosMorgan/preparatory/main/no_pic.jpg"),"")</f>
        <v/>
      </c>
      <c r="B309" s="3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38"/>
      <c r="D309" s="38" t="str">
        <f>IF(C309&lt;&gt;"",_xlfn.XLOOKUP(Class!C309,Table1[ID],Table1[fname]),"")</f>
        <v/>
      </c>
      <c r="E309" s="3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3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40" t="str" cm="1">
        <f t="array" ref="G309">IF(C309&lt;&gt;"",IF(F309*100/Table3[حساب الحضور من اخر عدد مرات]&gt;100,1,F309/Table3[حساب الحضور من اخر عدد مرات]),"")</f>
        <v/>
      </c>
      <c r="H309" s="38" t="str">
        <f>IF(C309&lt;&gt;"",_xlfn.XLOOKUP(C309,Table1[ID],Table1[tel2]),"")</f>
        <v/>
      </c>
      <c r="I309" s="38" t="str">
        <f>IF(C309&lt;&gt;"",_xlfn.XLOOKUP(C309,Table1[ID],Table1[tel4]),"")</f>
        <v/>
      </c>
      <c r="J309" s="38" t="str">
        <f>IF(C309&lt;&gt;"",_xlfn.XLOOKUP(C309,Table1[ID],Table1[tel3]),"")</f>
        <v/>
      </c>
      <c r="K309" s="38" t="str">
        <f>IF(C309&lt;&gt;"",_xlfn.XLOOKUP(C309,Table1[ID],Table1[tel1]),"")</f>
        <v/>
      </c>
      <c r="L309" s="38" t="str">
        <f>IF($C309&lt;&gt;"",_xlfn.XLOOKUP(C309,Table1[ID],Table1[address1]),"")</f>
        <v/>
      </c>
      <c r="M309" s="38" t="str">
        <f>IF($C309&lt;&gt;"",_xlfn.XLOOKUP(C309,Table1[ID],Table1[address2]),"")</f>
        <v/>
      </c>
      <c r="N309" s="38" t="str">
        <f>IF($C309&lt;&gt;"",_xlfn.XLOOKUP(C309,Table1[ID],Table1[address3]),"")</f>
        <v/>
      </c>
      <c r="O309" s="38" t="str">
        <f>IF($C309&lt;&gt;"",_xlfn.XLOOKUP(C309,Table1[ID],Table1[address4]),"")</f>
        <v/>
      </c>
      <c r="P309" s="38" t="str">
        <f>IF($C309&lt;&gt;"",_xlfn.XLOOKUP(C309,Table1[ID],Table1[address5]),"")</f>
        <v/>
      </c>
      <c r="Q309" s="38" t="str">
        <f>IF($C309&lt;&gt;"",_xlfn.XLOOKUP(C309,Table1[ID],Table1[address7]),"")</f>
        <v/>
      </c>
      <c r="R309" s="38" t="str">
        <f>IF($C309&lt;&gt;"",_xlfn.XLOOKUP(C309,Table1[ID],Table1[address6]),"")</f>
        <v/>
      </c>
      <c r="S309" s="37" t="str">
        <f>IF($C309&lt;&gt;"",_xlfn.XLOOKUP(C309,Table1[ID],Table1[bdate]),"")</f>
        <v/>
      </c>
      <c r="T309" s="38" t="str">
        <f>IF($C309&lt;&gt;"",_xlfn.XLOOKUP(C309,Table1[ID],Table1[school_job]),"")</f>
        <v/>
      </c>
      <c r="U309" s="38" t="str">
        <f>IF($C309&lt;&gt;"",_xlfn.XLOOKUP(C309,Table1[ID],Table1[con_father]),"")</f>
        <v/>
      </c>
      <c r="V309" s="38" t="str">
        <f>IF($C309&lt;&gt;"",_xlfn.XLOOKUP(C309,Table1[ID],Table1[notes]),"")</f>
        <v/>
      </c>
      <c r="W309" s="41" t="str">
        <f>IF(C309&lt;&gt;"",IF(_xlfn.FLOOR.MATH(C309,100)=0,"غير موزع",_xlfn.XLOOKUP(_xlfn.FLOOR.MATH(C309,100),Classes!$A$1:$A$8,Classes!$B$1:$B$8,"error")),"")</f>
        <v/>
      </c>
    </row>
    <row r="310" spans="1:23" s="1" customFormat="1">
      <c r="A310" s="3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=HYPERLINK("&amp;""""&amp;"https://raw.githubusercontent.com/KyrillosMorgan/preparatory/main/no_pic.jpg"),"")</f>
        <v/>
      </c>
      <c r="B310" s="3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38"/>
      <c r="D310" s="38" t="str">
        <f>IF(C310&lt;&gt;"",_xlfn.XLOOKUP(Class!C310,Table1[ID],Table1[fname]),"")</f>
        <v/>
      </c>
      <c r="E310" s="3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3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40" t="str" cm="1">
        <f t="array" ref="G310">IF(C310&lt;&gt;"",IF(F310*100/Table3[حساب الحضور من اخر عدد مرات]&gt;100,1,F310/Table3[حساب الحضور من اخر عدد مرات]),"")</f>
        <v/>
      </c>
      <c r="H310" s="38" t="str">
        <f>IF(C310&lt;&gt;"",_xlfn.XLOOKUP(C310,Table1[ID],Table1[tel2]),"")</f>
        <v/>
      </c>
      <c r="I310" s="38" t="str">
        <f>IF(C310&lt;&gt;"",_xlfn.XLOOKUP(C310,Table1[ID],Table1[tel4]),"")</f>
        <v/>
      </c>
      <c r="J310" s="38" t="str">
        <f>IF(C310&lt;&gt;"",_xlfn.XLOOKUP(C310,Table1[ID],Table1[tel3]),"")</f>
        <v/>
      </c>
      <c r="K310" s="38" t="str">
        <f>IF(C310&lt;&gt;"",_xlfn.XLOOKUP(C310,Table1[ID],Table1[tel1]),"")</f>
        <v/>
      </c>
      <c r="L310" s="38" t="str">
        <f>IF($C310&lt;&gt;"",_xlfn.XLOOKUP(C310,Table1[ID],Table1[address1]),"")</f>
        <v/>
      </c>
      <c r="M310" s="38" t="str">
        <f>IF($C310&lt;&gt;"",_xlfn.XLOOKUP(C310,Table1[ID],Table1[address2]),"")</f>
        <v/>
      </c>
      <c r="N310" s="38" t="str">
        <f>IF($C310&lt;&gt;"",_xlfn.XLOOKUP(C310,Table1[ID],Table1[address3]),"")</f>
        <v/>
      </c>
      <c r="O310" s="38" t="str">
        <f>IF($C310&lt;&gt;"",_xlfn.XLOOKUP(C310,Table1[ID],Table1[address4]),"")</f>
        <v/>
      </c>
      <c r="P310" s="38" t="str">
        <f>IF($C310&lt;&gt;"",_xlfn.XLOOKUP(C310,Table1[ID],Table1[address5]),"")</f>
        <v/>
      </c>
      <c r="Q310" s="38" t="str">
        <f>IF($C310&lt;&gt;"",_xlfn.XLOOKUP(C310,Table1[ID],Table1[address7]),"")</f>
        <v/>
      </c>
      <c r="R310" s="38" t="str">
        <f>IF($C310&lt;&gt;"",_xlfn.XLOOKUP(C310,Table1[ID],Table1[address6]),"")</f>
        <v/>
      </c>
      <c r="S310" s="37" t="str">
        <f>IF($C310&lt;&gt;"",_xlfn.XLOOKUP(C310,Table1[ID],Table1[bdate]),"")</f>
        <v/>
      </c>
      <c r="T310" s="38" t="str">
        <f>IF($C310&lt;&gt;"",_xlfn.XLOOKUP(C310,Table1[ID],Table1[school_job]),"")</f>
        <v/>
      </c>
      <c r="U310" s="38" t="str">
        <f>IF($C310&lt;&gt;"",_xlfn.XLOOKUP(C310,Table1[ID],Table1[con_father]),"")</f>
        <v/>
      </c>
      <c r="V310" s="38" t="str">
        <f>IF($C310&lt;&gt;"",_xlfn.XLOOKUP(C310,Table1[ID],Table1[notes]),"")</f>
        <v/>
      </c>
      <c r="W310" s="41" t="str">
        <f>IF(C310&lt;&gt;"",IF(_xlfn.FLOOR.MATH(C310,100)=0,"غير موزع",_xlfn.XLOOKUP(_xlfn.FLOOR.MATH(C310,100),Classes!$A$1:$A$8,Classes!$B$1:$B$8,"error")),"")</f>
        <v/>
      </c>
    </row>
    <row r="311" spans="1:23" s="1" customFormat="1">
      <c r="A311" s="3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=HYPERLINK("&amp;""""&amp;"https://raw.githubusercontent.com/KyrillosMorgan/preparatory/main/no_pic.jpg"),"")</f>
        <v/>
      </c>
      <c r="B311" s="3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38"/>
      <c r="D311" s="38" t="str">
        <f>IF(C311&lt;&gt;"",_xlfn.XLOOKUP(Class!C311,Table1[ID],Table1[fname]),"")</f>
        <v/>
      </c>
      <c r="E311" s="3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3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40" t="str" cm="1">
        <f t="array" ref="G311">IF(C311&lt;&gt;"",IF(F311*100/Table3[حساب الحضور من اخر عدد مرات]&gt;100,1,F311/Table3[حساب الحضور من اخر عدد مرات]),"")</f>
        <v/>
      </c>
      <c r="H311" s="38" t="str">
        <f>IF(C311&lt;&gt;"",_xlfn.XLOOKUP(C311,Table1[ID],Table1[tel2]),"")</f>
        <v/>
      </c>
      <c r="I311" s="38" t="str">
        <f>IF(C311&lt;&gt;"",_xlfn.XLOOKUP(C311,Table1[ID],Table1[tel4]),"")</f>
        <v/>
      </c>
      <c r="J311" s="38" t="str">
        <f>IF(C311&lt;&gt;"",_xlfn.XLOOKUP(C311,Table1[ID],Table1[tel3]),"")</f>
        <v/>
      </c>
      <c r="K311" s="38" t="str">
        <f>IF(C311&lt;&gt;"",_xlfn.XLOOKUP(C311,Table1[ID],Table1[tel1]),"")</f>
        <v/>
      </c>
      <c r="L311" s="38" t="str">
        <f>IF($C311&lt;&gt;"",_xlfn.XLOOKUP(C311,Table1[ID],Table1[address1]),"")</f>
        <v/>
      </c>
      <c r="M311" s="38" t="str">
        <f>IF($C311&lt;&gt;"",_xlfn.XLOOKUP(C311,Table1[ID],Table1[address2]),"")</f>
        <v/>
      </c>
      <c r="N311" s="38" t="str">
        <f>IF($C311&lt;&gt;"",_xlfn.XLOOKUP(C311,Table1[ID],Table1[address3]),"")</f>
        <v/>
      </c>
      <c r="O311" s="38" t="str">
        <f>IF($C311&lt;&gt;"",_xlfn.XLOOKUP(C311,Table1[ID],Table1[address4]),"")</f>
        <v/>
      </c>
      <c r="P311" s="38" t="str">
        <f>IF($C311&lt;&gt;"",_xlfn.XLOOKUP(C311,Table1[ID],Table1[address5]),"")</f>
        <v/>
      </c>
      <c r="Q311" s="38" t="str">
        <f>IF($C311&lt;&gt;"",_xlfn.XLOOKUP(C311,Table1[ID],Table1[address7]),"")</f>
        <v/>
      </c>
      <c r="R311" s="38" t="str">
        <f>IF($C311&lt;&gt;"",_xlfn.XLOOKUP(C311,Table1[ID],Table1[address6]),"")</f>
        <v/>
      </c>
      <c r="S311" s="37" t="str">
        <f>IF($C311&lt;&gt;"",_xlfn.XLOOKUP(C311,Table1[ID],Table1[bdate]),"")</f>
        <v/>
      </c>
      <c r="T311" s="38" t="str">
        <f>IF($C311&lt;&gt;"",_xlfn.XLOOKUP(C311,Table1[ID],Table1[school_job]),"")</f>
        <v/>
      </c>
      <c r="U311" s="38" t="str">
        <f>IF($C311&lt;&gt;"",_xlfn.XLOOKUP(C311,Table1[ID],Table1[con_father]),"")</f>
        <v/>
      </c>
      <c r="V311" s="38" t="str">
        <f>IF($C311&lt;&gt;"",_xlfn.XLOOKUP(C311,Table1[ID],Table1[notes]),"")</f>
        <v/>
      </c>
      <c r="W311" s="41" t="str">
        <f>IF(C311&lt;&gt;"",IF(_xlfn.FLOOR.MATH(C311,100)=0,"غير موزع",_xlfn.XLOOKUP(_xlfn.FLOOR.MATH(C311,100),Classes!$A$1:$A$8,Classes!$B$1:$B$8,"error")),"")</f>
        <v/>
      </c>
    </row>
    <row r="312" spans="1:23" s="1" customFormat="1">
      <c r="A312" s="3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=HYPERLINK("&amp;""""&amp;"https://raw.githubusercontent.com/KyrillosMorgan/preparatory/main/no_pic.jpg"),"")</f>
        <v/>
      </c>
      <c r="B312" s="3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38"/>
      <c r="D312" s="38" t="str">
        <f>IF(C312&lt;&gt;"",_xlfn.XLOOKUP(Class!C312,Table1[ID],Table1[fname]),"")</f>
        <v/>
      </c>
      <c r="E312" s="3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3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40" t="str" cm="1">
        <f t="array" ref="G312">IF(C312&lt;&gt;"",IF(F312*100/Table3[حساب الحضور من اخر عدد مرات]&gt;100,1,F312/Table3[حساب الحضور من اخر عدد مرات]),"")</f>
        <v/>
      </c>
      <c r="H312" s="38" t="str">
        <f>IF(C312&lt;&gt;"",_xlfn.XLOOKUP(C312,Table1[ID],Table1[tel2]),"")</f>
        <v/>
      </c>
      <c r="I312" s="38" t="str">
        <f>IF(C312&lt;&gt;"",_xlfn.XLOOKUP(C312,Table1[ID],Table1[tel4]),"")</f>
        <v/>
      </c>
      <c r="J312" s="38" t="str">
        <f>IF(C312&lt;&gt;"",_xlfn.XLOOKUP(C312,Table1[ID],Table1[tel3]),"")</f>
        <v/>
      </c>
      <c r="K312" s="38" t="str">
        <f>IF(C312&lt;&gt;"",_xlfn.XLOOKUP(C312,Table1[ID],Table1[tel1]),"")</f>
        <v/>
      </c>
      <c r="L312" s="38" t="str">
        <f>IF($C312&lt;&gt;"",_xlfn.XLOOKUP(C312,Table1[ID],Table1[address1]),"")</f>
        <v/>
      </c>
      <c r="M312" s="38" t="str">
        <f>IF($C312&lt;&gt;"",_xlfn.XLOOKUP(C312,Table1[ID],Table1[address2]),"")</f>
        <v/>
      </c>
      <c r="N312" s="38" t="str">
        <f>IF($C312&lt;&gt;"",_xlfn.XLOOKUP(C312,Table1[ID],Table1[address3]),"")</f>
        <v/>
      </c>
      <c r="O312" s="38" t="str">
        <f>IF($C312&lt;&gt;"",_xlfn.XLOOKUP(C312,Table1[ID],Table1[address4]),"")</f>
        <v/>
      </c>
      <c r="P312" s="38" t="str">
        <f>IF($C312&lt;&gt;"",_xlfn.XLOOKUP(C312,Table1[ID],Table1[address5]),"")</f>
        <v/>
      </c>
      <c r="Q312" s="38" t="str">
        <f>IF($C312&lt;&gt;"",_xlfn.XLOOKUP(C312,Table1[ID],Table1[address7]),"")</f>
        <v/>
      </c>
      <c r="R312" s="38" t="str">
        <f>IF($C312&lt;&gt;"",_xlfn.XLOOKUP(C312,Table1[ID],Table1[address6]),"")</f>
        <v/>
      </c>
      <c r="S312" s="37" t="str">
        <f>IF($C312&lt;&gt;"",_xlfn.XLOOKUP(C312,Table1[ID],Table1[bdate]),"")</f>
        <v/>
      </c>
      <c r="T312" s="38" t="str">
        <f>IF($C312&lt;&gt;"",_xlfn.XLOOKUP(C312,Table1[ID],Table1[school_job]),"")</f>
        <v/>
      </c>
      <c r="U312" s="38" t="str">
        <f>IF($C312&lt;&gt;"",_xlfn.XLOOKUP(C312,Table1[ID],Table1[con_father]),"")</f>
        <v/>
      </c>
      <c r="V312" s="38" t="str">
        <f>IF($C312&lt;&gt;"",_xlfn.XLOOKUP(C312,Table1[ID],Table1[notes]),"")</f>
        <v/>
      </c>
      <c r="W312" s="41" t="str">
        <f>IF(C312&lt;&gt;"",IF(_xlfn.FLOOR.MATH(C312,100)=0,"غير موزع",_xlfn.XLOOKUP(_xlfn.FLOOR.MATH(C312,100),Classes!$A$1:$A$8,Classes!$B$1:$B$8,"error")),"")</f>
        <v/>
      </c>
    </row>
    <row r="313" spans="1:23" s="1" customFormat="1">
      <c r="A313" s="3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=HYPERLINK("&amp;""""&amp;"https://raw.githubusercontent.com/KyrillosMorgan/preparatory/main/no_pic.jpg"),"")</f>
        <v/>
      </c>
      <c r="B313" s="3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38"/>
      <c r="D313" s="38" t="str">
        <f>IF(C313&lt;&gt;"",_xlfn.XLOOKUP(Class!C313,Table1[ID],Table1[fname]),"")</f>
        <v/>
      </c>
      <c r="E313" s="3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3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40" t="str" cm="1">
        <f t="array" ref="G313">IF(C313&lt;&gt;"",IF(F313*100/Table3[حساب الحضور من اخر عدد مرات]&gt;100,1,F313/Table3[حساب الحضور من اخر عدد مرات]),"")</f>
        <v/>
      </c>
      <c r="H313" s="38" t="str">
        <f>IF(C313&lt;&gt;"",_xlfn.XLOOKUP(C313,Table1[ID],Table1[tel2]),"")</f>
        <v/>
      </c>
      <c r="I313" s="38" t="str">
        <f>IF(C313&lt;&gt;"",_xlfn.XLOOKUP(C313,Table1[ID],Table1[tel4]),"")</f>
        <v/>
      </c>
      <c r="J313" s="38" t="str">
        <f>IF(C313&lt;&gt;"",_xlfn.XLOOKUP(C313,Table1[ID],Table1[tel3]),"")</f>
        <v/>
      </c>
      <c r="K313" s="38" t="str">
        <f>IF(C313&lt;&gt;"",_xlfn.XLOOKUP(C313,Table1[ID],Table1[tel1]),"")</f>
        <v/>
      </c>
      <c r="L313" s="38" t="str">
        <f>IF($C313&lt;&gt;"",_xlfn.XLOOKUP(C313,Table1[ID],Table1[address1]),"")</f>
        <v/>
      </c>
      <c r="M313" s="38" t="str">
        <f>IF($C313&lt;&gt;"",_xlfn.XLOOKUP(C313,Table1[ID],Table1[address2]),"")</f>
        <v/>
      </c>
      <c r="N313" s="38" t="str">
        <f>IF($C313&lt;&gt;"",_xlfn.XLOOKUP(C313,Table1[ID],Table1[address3]),"")</f>
        <v/>
      </c>
      <c r="O313" s="38" t="str">
        <f>IF($C313&lt;&gt;"",_xlfn.XLOOKUP(C313,Table1[ID],Table1[address4]),"")</f>
        <v/>
      </c>
      <c r="P313" s="38" t="str">
        <f>IF($C313&lt;&gt;"",_xlfn.XLOOKUP(C313,Table1[ID],Table1[address5]),"")</f>
        <v/>
      </c>
      <c r="Q313" s="38" t="str">
        <f>IF($C313&lt;&gt;"",_xlfn.XLOOKUP(C313,Table1[ID],Table1[address7]),"")</f>
        <v/>
      </c>
      <c r="R313" s="38" t="str">
        <f>IF($C313&lt;&gt;"",_xlfn.XLOOKUP(C313,Table1[ID],Table1[address6]),"")</f>
        <v/>
      </c>
      <c r="S313" s="37" t="str">
        <f>IF($C313&lt;&gt;"",_xlfn.XLOOKUP(C313,Table1[ID],Table1[bdate]),"")</f>
        <v/>
      </c>
      <c r="T313" s="38" t="str">
        <f>IF($C313&lt;&gt;"",_xlfn.XLOOKUP(C313,Table1[ID],Table1[school_job]),"")</f>
        <v/>
      </c>
      <c r="U313" s="38" t="str">
        <f>IF($C313&lt;&gt;"",_xlfn.XLOOKUP(C313,Table1[ID],Table1[con_father]),"")</f>
        <v/>
      </c>
      <c r="V313" s="38" t="str">
        <f>IF($C313&lt;&gt;"",_xlfn.XLOOKUP(C313,Table1[ID],Table1[notes]),"")</f>
        <v/>
      </c>
      <c r="W313" s="41" t="str">
        <f>IF(C313&lt;&gt;"",IF(_xlfn.FLOOR.MATH(C313,100)=0,"غير موزع",_xlfn.XLOOKUP(_xlfn.FLOOR.MATH(C313,100),Classes!$A$1:$A$8,Classes!$B$1:$B$8,"error")),"")</f>
        <v/>
      </c>
    </row>
    <row r="314" spans="1:23" s="1" customFormat="1">
      <c r="A314" s="3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=HYPERLINK("&amp;""""&amp;"https://raw.githubusercontent.com/KyrillosMorgan/preparatory/main/no_pic.jpg"),"")</f>
        <v/>
      </c>
      <c r="B314" s="3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38"/>
      <c r="D314" s="38" t="str">
        <f>IF(C314&lt;&gt;"",_xlfn.XLOOKUP(Class!C314,Table1[ID],Table1[fname]),"")</f>
        <v/>
      </c>
      <c r="E314" s="3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3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40" t="str" cm="1">
        <f t="array" ref="G314">IF(C314&lt;&gt;"",IF(F314*100/Table3[حساب الحضور من اخر عدد مرات]&gt;100,1,F314/Table3[حساب الحضور من اخر عدد مرات]),"")</f>
        <v/>
      </c>
      <c r="H314" s="38" t="str">
        <f>IF(C314&lt;&gt;"",_xlfn.XLOOKUP(C314,Table1[ID],Table1[tel2]),"")</f>
        <v/>
      </c>
      <c r="I314" s="38" t="str">
        <f>IF(C314&lt;&gt;"",_xlfn.XLOOKUP(C314,Table1[ID],Table1[tel4]),"")</f>
        <v/>
      </c>
      <c r="J314" s="38" t="str">
        <f>IF(C314&lt;&gt;"",_xlfn.XLOOKUP(C314,Table1[ID],Table1[tel3]),"")</f>
        <v/>
      </c>
      <c r="K314" s="38" t="str">
        <f>IF(C314&lt;&gt;"",_xlfn.XLOOKUP(C314,Table1[ID],Table1[tel1]),"")</f>
        <v/>
      </c>
      <c r="L314" s="38" t="str">
        <f>IF($C314&lt;&gt;"",_xlfn.XLOOKUP(C314,Table1[ID],Table1[address1]),"")</f>
        <v/>
      </c>
      <c r="M314" s="38" t="str">
        <f>IF($C314&lt;&gt;"",_xlfn.XLOOKUP(C314,Table1[ID],Table1[address2]),"")</f>
        <v/>
      </c>
      <c r="N314" s="38" t="str">
        <f>IF($C314&lt;&gt;"",_xlfn.XLOOKUP(C314,Table1[ID],Table1[address3]),"")</f>
        <v/>
      </c>
      <c r="O314" s="38" t="str">
        <f>IF($C314&lt;&gt;"",_xlfn.XLOOKUP(C314,Table1[ID],Table1[address4]),"")</f>
        <v/>
      </c>
      <c r="P314" s="38" t="str">
        <f>IF($C314&lt;&gt;"",_xlfn.XLOOKUP(C314,Table1[ID],Table1[address5]),"")</f>
        <v/>
      </c>
      <c r="Q314" s="38" t="str">
        <f>IF($C314&lt;&gt;"",_xlfn.XLOOKUP(C314,Table1[ID],Table1[address7]),"")</f>
        <v/>
      </c>
      <c r="R314" s="38" t="str">
        <f>IF($C314&lt;&gt;"",_xlfn.XLOOKUP(C314,Table1[ID],Table1[address6]),"")</f>
        <v/>
      </c>
      <c r="S314" s="37" t="str">
        <f>IF($C314&lt;&gt;"",_xlfn.XLOOKUP(C314,Table1[ID],Table1[bdate]),"")</f>
        <v/>
      </c>
      <c r="T314" s="38" t="str">
        <f>IF($C314&lt;&gt;"",_xlfn.XLOOKUP(C314,Table1[ID],Table1[school_job]),"")</f>
        <v/>
      </c>
      <c r="U314" s="38" t="str">
        <f>IF($C314&lt;&gt;"",_xlfn.XLOOKUP(C314,Table1[ID],Table1[con_father]),"")</f>
        <v/>
      </c>
      <c r="V314" s="38" t="str">
        <f>IF($C314&lt;&gt;"",_xlfn.XLOOKUP(C314,Table1[ID],Table1[notes]),"")</f>
        <v/>
      </c>
      <c r="W314" s="41" t="str">
        <f>IF(C314&lt;&gt;"",IF(_xlfn.FLOOR.MATH(C314,100)=0,"غير موزع",_xlfn.XLOOKUP(_xlfn.FLOOR.MATH(C314,100),Classes!$A$1:$A$8,Classes!$B$1:$B$8,"error")),"")</f>
        <v/>
      </c>
    </row>
    <row r="315" spans="1:23" s="1" customFormat="1">
      <c r="A315" s="3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=HYPERLINK("&amp;""""&amp;"https://raw.githubusercontent.com/KyrillosMorgan/preparatory/main/no_pic.jpg"),"")</f>
        <v/>
      </c>
      <c r="B315" s="3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38"/>
      <c r="D315" s="38" t="str">
        <f>IF(C315&lt;&gt;"",_xlfn.XLOOKUP(Class!C315,Table1[ID],Table1[fname]),"")</f>
        <v/>
      </c>
      <c r="E315" s="3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3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40" t="str" cm="1">
        <f t="array" ref="G315">IF(C315&lt;&gt;"",IF(F315*100/Table3[حساب الحضور من اخر عدد مرات]&gt;100,1,F315/Table3[حساب الحضور من اخر عدد مرات]),"")</f>
        <v/>
      </c>
      <c r="H315" s="38" t="str">
        <f>IF(C315&lt;&gt;"",_xlfn.XLOOKUP(C315,Table1[ID],Table1[tel2]),"")</f>
        <v/>
      </c>
      <c r="I315" s="38" t="str">
        <f>IF(C315&lt;&gt;"",_xlfn.XLOOKUP(C315,Table1[ID],Table1[tel4]),"")</f>
        <v/>
      </c>
      <c r="J315" s="38" t="str">
        <f>IF(C315&lt;&gt;"",_xlfn.XLOOKUP(C315,Table1[ID],Table1[tel3]),"")</f>
        <v/>
      </c>
      <c r="K315" s="38" t="str">
        <f>IF(C315&lt;&gt;"",_xlfn.XLOOKUP(C315,Table1[ID],Table1[tel1]),"")</f>
        <v/>
      </c>
      <c r="L315" s="38" t="str">
        <f>IF($C315&lt;&gt;"",_xlfn.XLOOKUP(C315,Table1[ID],Table1[address1]),"")</f>
        <v/>
      </c>
      <c r="M315" s="38" t="str">
        <f>IF($C315&lt;&gt;"",_xlfn.XLOOKUP(C315,Table1[ID],Table1[address2]),"")</f>
        <v/>
      </c>
      <c r="N315" s="38" t="str">
        <f>IF($C315&lt;&gt;"",_xlfn.XLOOKUP(C315,Table1[ID],Table1[address3]),"")</f>
        <v/>
      </c>
      <c r="O315" s="38" t="str">
        <f>IF($C315&lt;&gt;"",_xlfn.XLOOKUP(C315,Table1[ID],Table1[address4]),"")</f>
        <v/>
      </c>
      <c r="P315" s="38" t="str">
        <f>IF($C315&lt;&gt;"",_xlfn.XLOOKUP(C315,Table1[ID],Table1[address5]),"")</f>
        <v/>
      </c>
      <c r="Q315" s="38" t="str">
        <f>IF($C315&lt;&gt;"",_xlfn.XLOOKUP(C315,Table1[ID],Table1[address7]),"")</f>
        <v/>
      </c>
      <c r="R315" s="38" t="str">
        <f>IF($C315&lt;&gt;"",_xlfn.XLOOKUP(C315,Table1[ID],Table1[address6]),"")</f>
        <v/>
      </c>
      <c r="S315" s="37" t="str">
        <f>IF($C315&lt;&gt;"",_xlfn.XLOOKUP(C315,Table1[ID],Table1[bdate]),"")</f>
        <v/>
      </c>
      <c r="T315" s="38" t="str">
        <f>IF($C315&lt;&gt;"",_xlfn.XLOOKUP(C315,Table1[ID],Table1[school_job]),"")</f>
        <v/>
      </c>
      <c r="U315" s="38" t="str">
        <f>IF($C315&lt;&gt;"",_xlfn.XLOOKUP(C315,Table1[ID],Table1[con_father]),"")</f>
        <v/>
      </c>
      <c r="V315" s="38" t="str">
        <f>IF($C315&lt;&gt;"",_xlfn.XLOOKUP(C315,Table1[ID],Table1[notes]),"")</f>
        <v/>
      </c>
      <c r="W315" s="41" t="str">
        <f>IF(C315&lt;&gt;"",IF(_xlfn.FLOOR.MATH(C315,100)=0,"غير موزع",_xlfn.XLOOKUP(_xlfn.FLOOR.MATH(C315,100),Classes!$A$1:$A$8,Classes!$B$1:$B$8,"error")),"")</f>
        <v/>
      </c>
    </row>
    <row r="316" spans="1:23" s="1" customFormat="1">
      <c r="A316" s="3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=HYPERLINK("&amp;""""&amp;"https://raw.githubusercontent.com/KyrillosMorgan/preparatory/main/no_pic.jpg"),"")</f>
        <v/>
      </c>
      <c r="B316" s="3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38"/>
      <c r="D316" s="38" t="str">
        <f>IF(C316&lt;&gt;"",_xlfn.XLOOKUP(Class!C316,Table1[ID],Table1[fname]),"")</f>
        <v/>
      </c>
      <c r="E316" s="3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3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40" t="str" cm="1">
        <f t="array" ref="G316">IF(C316&lt;&gt;"",IF(F316*100/Table3[حساب الحضور من اخر عدد مرات]&gt;100,1,F316/Table3[حساب الحضور من اخر عدد مرات]),"")</f>
        <v/>
      </c>
      <c r="H316" s="38" t="str">
        <f>IF(C316&lt;&gt;"",_xlfn.XLOOKUP(C316,Table1[ID],Table1[tel2]),"")</f>
        <v/>
      </c>
      <c r="I316" s="38" t="str">
        <f>IF(C316&lt;&gt;"",_xlfn.XLOOKUP(C316,Table1[ID],Table1[tel4]),"")</f>
        <v/>
      </c>
      <c r="J316" s="38" t="str">
        <f>IF(C316&lt;&gt;"",_xlfn.XLOOKUP(C316,Table1[ID],Table1[tel3]),"")</f>
        <v/>
      </c>
      <c r="K316" s="38" t="str">
        <f>IF(C316&lt;&gt;"",_xlfn.XLOOKUP(C316,Table1[ID],Table1[tel1]),"")</f>
        <v/>
      </c>
      <c r="L316" s="38" t="str">
        <f>IF($C316&lt;&gt;"",_xlfn.XLOOKUP(C316,Table1[ID],Table1[address1]),"")</f>
        <v/>
      </c>
      <c r="M316" s="38" t="str">
        <f>IF($C316&lt;&gt;"",_xlfn.XLOOKUP(C316,Table1[ID],Table1[address2]),"")</f>
        <v/>
      </c>
      <c r="N316" s="38" t="str">
        <f>IF($C316&lt;&gt;"",_xlfn.XLOOKUP(C316,Table1[ID],Table1[address3]),"")</f>
        <v/>
      </c>
      <c r="O316" s="38" t="str">
        <f>IF($C316&lt;&gt;"",_xlfn.XLOOKUP(C316,Table1[ID],Table1[address4]),"")</f>
        <v/>
      </c>
      <c r="P316" s="38" t="str">
        <f>IF($C316&lt;&gt;"",_xlfn.XLOOKUP(C316,Table1[ID],Table1[address5]),"")</f>
        <v/>
      </c>
      <c r="Q316" s="38" t="str">
        <f>IF($C316&lt;&gt;"",_xlfn.XLOOKUP(C316,Table1[ID],Table1[address7]),"")</f>
        <v/>
      </c>
      <c r="R316" s="38" t="str">
        <f>IF($C316&lt;&gt;"",_xlfn.XLOOKUP(C316,Table1[ID],Table1[address6]),"")</f>
        <v/>
      </c>
      <c r="S316" s="37" t="str">
        <f>IF($C316&lt;&gt;"",_xlfn.XLOOKUP(C316,Table1[ID],Table1[bdate]),"")</f>
        <v/>
      </c>
      <c r="T316" s="38" t="str">
        <f>IF($C316&lt;&gt;"",_xlfn.XLOOKUP(C316,Table1[ID],Table1[school_job]),"")</f>
        <v/>
      </c>
      <c r="U316" s="38" t="str">
        <f>IF($C316&lt;&gt;"",_xlfn.XLOOKUP(C316,Table1[ID],Table1[con_father]),"")</f>
        <v/>
      </c>
      <c r="V316" s="38" t="str">
        <f>IF($C316&lt;&gt;"",_xlfn.XLOOKUP(C316,Table1[ID],Table1[notes]),"")</f>
        <v/>
      </c>
      <c r="W316" s="41" t="str">
        <f>IF(C316&lt;&gt;"",IF(_xlfn.FLOOR.MATH(C316,100)=0,"غير موزع",_xlfn.XLOOKUP(_xlfn.FLOOR.MATH(C316,100),Classes!$A$1:$A$8,Classes!$B$1:$B$8,"error")),"")</f>
        <v/>
      </c>
    </row>
    <row r="317" spans="1:23" s="1" customFormat="1">
      <c r="A317" s="3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=HYPERLINK("&amp;""""&amp;"https://raw.githubusercontent.com/KyrillosMorgan/preparatory/main/no_pic.jpg"),"")</f>
        <v/>
      </c>
      <c r="B317" s="3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38"/>
      <c r="D317" s="38" t="str">
        <f>IF(C317&lt;&gt;"",_xlfn.XLOOKUP(Class!C317,Table1[ID],Table1[fname]),"")</f>
        <v/>
      </c>
      <c r="E317" s="3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3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40" t="str" cm="1">
        <f t="array" ref="G317">IF(C317&lt;&gt;"",IF(F317*100/Table3[حساب الحضور من اخر عدد مرات]&gt;100,1,F317/Table3[حساب الحضور من اخر عدد مرات]),"")</f>
        <v/>
      </c>
      <c r="H317" s="38" t="str">
        <f>IF(C317&lt;&gt;"",_xlfn.XLOOKUP(C317,Table1[ID],Table1[tel2]),"")</f>
        <v/>
      </c>
      <c r="I317" s="38" t="str">
        <f>IF(C317&lt;&gt;"",_xlfn.XLOOKUP(C317,Table1[ID],Table1[tel4]),"")</f>
        <v/>
      </c>
      <c r="J317" s="38" t="str">
        <f>IF(C317&lt;&gt;"",_xlfn.XLOOKUP(C317,Table1[ID],Table1[tel3]),"")</f>
        <v/>
      </c>
      <c r="K317" s="38" t="str">
        <f>IF(C317&lt;&gt;"",_xlfn.XLOOKUP(C317,Table1[ID],Table1[tel1]),"")</f>
        <v/>
      </c>
      <c r="L317" s="38" t="str">
        <f>IF($C317&lt;&gt;"",_xlfn.XLOOKUP(C317,Table1[ID],Table1[address1]),"")</f>
        <v/>
      </c>
      <c r="M317" s="38" t="str">
        <f>IF($C317&lt;&gt;"",_xlfn.XLOOKUP(C317,Table1[ID],Table1[address2]),"")</f>
        <v/>
      </c>
      <c r="N317" s="38" t="str">
        <f>IF($C317&lt;&gt;"",_xlfn.XLOOKUP(C317,Table1[ID],Table1[address3]),"")</f>
        <v/>
      </c>
      <c r="O317" s="38" t="str">
        <f>IF($C317&lt;&gt;"",_xlfn.XLOOKUP(C317,Table1[ID],Table1[address4]),"")</f>
        <v/>
      </c>
      <c r="P317" s="38" t="str">
        <f>IF($C317&lt;&gt;"",_xlfn.XLOOKUP(C317,Table1[ID],Table1[address5]),"")</f>
        <v/>
      </c>
      <c r="Q317" s="38" t="str">
        <f>IF($C317&lt;&gt;"",_xlfn.XLOOKUP(C317,Table1[ID],Table1[address7]),"")</f>
        <v/>
      </c>
      <c r="R317" s="38" t="str">
        <f>IF($C317&lt;&gt;"",_xlfn.XLOOKUP(C317,Table1[ID],Table1[address6]),"")</f>
        <v/>
      </c>
      <c r="S317" s="37" t="str">
        <f>IF($C317&lt;&gt;"",_xlfn.XLOOKUP(C317,Table1[ID],Table1[bdate]),"")</f>
        <v/>
      </c>
      <c r="T317" s="38" t="str">
        <f>IF($C317&lt;&gt;"",_xlfn.XLOOKUP(C317,Table1[ID],Table1[school_job]),"")</f>
        <v/>
      </c>
      <c r="U317" s="38" t="str">
        <f>IF($C317&lt;&gt;"",_xlfn.XLOOKUP(C317,Table1[ID],Table1[con_father]),"")</f>
        <v/>
      </c>
      <c r="V317" s="38" t="str">
        <f>IF($C317&lt;&gt;"",_xlfn.XLOOKUP(C317,Table1[ID],Table1[notes]),"")</f>
        <v/>
      </c>
      <c r="W317" s="41" t="str">
        <f>IF(C317&lt;&gt;"",IF(_xlfn.FLOOR.MATH(C317,100)=0,"غير موزع",_xlfn.XLOOKUP(_xlfn.FLOOR.MATH(C317,100),Classes!$A$1:$A$8,Classes!$B$1:$B$8,"error")),"")</f>
        <v/>
      </c>
    </row>
    <row r="318" spans="1:23" s="1" customFormat="1">
      <c r="A318" s="3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=HYPERLINK("&amp;""""&amp;"https://raw.githubusercontent.com/KyrillosMorgan/preparatory/main/no_pic.jpg"),"")</f>
        <v/>
      </c>
      <c r="B318" s="3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38"/>
      <c r="D318" s="38" t="str">
        <f>IF(C318&lt;&gt;"",_xlfn.XLOOKUP(Class!C318,Table1[ID],Table1[fname]),"")</f>
        <v/>
      </c>
      <c r="E318" s="3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3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40" t="str" cm="1">
        <f t="array" ref="G318">IF(C318&lt;&gt;"",IF(F318*100/Table3[حساب الحضور من اخر عدد مرات]&gt;100,1,F318/Table3[حساب الحضور من اخر عدد مرات]),"")</f>
        <v/>
      </c>
      <c r="H318" s="38" t="str">
        <f>IF(C318&lt;&gt;"",_xlfn.XLOOKUP(C318,Table1[ID],Table1[tel2]),"")</f>
        <v/>
      </c>
      <c r="I318" s="38" t="str">
        <f>IF(C318&lt;&gt;"",_xlfn.XLOOKUP(C318,Table1[ID],Table1[tel4]),"")</f>
        <v/>
      </c>
      <c r="J318" s="38" t="str">
        <f>IF(C318&lt;&gt;"",_xlfn.XLOOKUP(C318,Table1[ID],Table1[tel3]),"")</f>
        <v/>
      </c>
      <c r="K318" s="38" t="str">
        <f>IF(C318&lt;&gt;"",_xlfn.XLOOKUP(C318,Table1[ID],Table1[tel1]),"")</f>
        <v/>
      </c>
      <c r="L318" s="38" t="str">
        <f>IF($C318&lt;&gt;"",_xlfn.XLOOKUP(C318,Table1[ID],Table1[address1]),"")</f>
        <v/>
      </c>
      <c r="M318" s="38" t="str">
        <f>IF($C318&lt;&gt;"",_xlfn.XLOOKUP(C318,Table1[ID],Table1[address2]),"")</f>
        <v/>
      </c>
      <c r="N318" s="38" t="str">
        <f>IF($C318&lt;&gt;"",_xlfn.XLOOKUP(C318,Table1[ID],Table1[address3]),"")</f>
        <v/>
      </c>
      <c r="O318" s="38" t="str">
        <f>IF($C318&lt;&gt;"",_xlfn.XLOOKUP(C318,Table1[ID],Table1[address4]),"")</f>
        <v/>
      </c>
      <c r="P318" s="38" t="str">
        <f>IF($C318&lt;&gt;"",_xlfn.XLOOKUP(C318,Table1[ID],Table1[address5]),"")</f>
        <v/>
      </c>
      <c r="Q318" s="38" t="str">
        <f>IF($C318&lt;&gt;"",_xlfn.XLOOKUP(C318,Table1[ID],Table1[address7]),"")</f>
        <v/>
      </c>
      <c r="R318" s="38" t="str">
        <f>IF($C318&lt;&gt;"",_xlfn.XLOOKUP(C318,Table1[ID],Table1[address6]),"")</f>
        <v/>
      </c>
      <c r="S318" s="37" t="str">
        <f>IF($C318&lt;&gt;"",_xlfn.XLOOKUP(C318,Table1[ID],Table1[bdate]),"")</f>
        <v/>
      </c>
      <c r="T318" s="38" t="str">
        <f>IF($C318&lt;&gt;"",_xlfn.XLOOKUP(C318,Table1[ID],Table1[school_job]),"")</f>
        <v/>
      </c>
      <c r="U318" s="38" t="str">
        <f>IF($C318&lt;&gt;"",_xlfn.XLOOKUP(C318,Table1[ID],Table1[con_father]),"")</f>
        <v/>
      </c>
      <c r="V318" s="38" t="str">
        <f>IF($C318&lt;&gt;"",_xlfn.XLOOKUP(C318,Table1[ID],Table1[notes]),"")</f>
        <v/>
      </c>
      <c r="W318" s="41" t="str">
        <f>IF(C318&lt;&gt;"",IF(_xlfn.FLOOR.MATH(C318,100)=0,"غير موزع",_xlfn.XLOOKUP(_xlfn.FLOOR.MATH(C318,100),Classes!$A$1:$A$8,Classes!$B$1:$B$8,"error")),"")</f>
        <v/>
      </c>
    </row>
    <row r="319" spans="1:23" s="1" customFormat="1">
      <c r="A319" s="3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=HYPERLINK("&amp;""""&amp;"https://raw.githubusercontent.com/KyrillosMorgan/preparatory/main/no_pic.jpg"),"")</f>
        <v/>
      </c>
      <c r="B319" s="3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38"/>
      <c r="D319" s="38" t="str">
        <f>IF(C319&lt;&gt;"",_xlfn.XLOOKUP(Class!C319,Table1[ID],Table1[fname]),"")</f>
        <v/>
      </c>
      <c r="E319" s="3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3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40" t="str" cm="1">
        <f t="array" ref="G319">IF(C319&lt;&gt;"",IF(F319*100/Table3[حساب الحضور من اخر عدد مرات]&gt;100,1,F319/Table3[حساب الحضور من اخر عدد مرات]),"")</f>
        <v/>
      </c>
      <c r="H319" s="38" t="str">
        <f>IF(C319&lt;&gt;"",_xlfn.XLOOKUP(C319,Table1[ID],Table1[tel2]),"")</f>
        <v/>
      </c>
      <c r="I319" s="38" t="str">
        <f>IF(C319&lt;&gt;"",_xlfn.XLOOKUP(C319,Table1[ID],Table1[tel4]),"")</f>
        <v/>
      </c>
      <c r="J319" s="38" t="str">
        <f>IF(C319&lt;&gt;"",_xlfn.XLOOKUP(C319,Table1[ID],Table1[tel3]),"")</f>
        <v/>
      </c>
      <c r="K319" s="38" t="str">
        <f>IF(C319&lt;&gt;"",_xlfn.XLOOKUP(C319,Table1[ID],Table1[tel1]),"")</f>
        <v/>
      </c>
      <c r="L319" s="38" t="str">
        <f>IF($C319&lt;&gt;"",_xlfn.XLOOKUP(C319,Table1[ID],Table1[address1]),"")</f>
        <v/>
      </c>
      <c r="M319" s="38" t="str">
        <f>IF($C319&lt;&gt;"",_xlfn.XLOOKUP(C319,Table1[ID],Table1[address2]),"")</f>
        <v/>
      </c>
      <c r="N319" s="38" t="str">
        <f>IF($C319&lt;&gt;"",_xlfn.XLOOKUP(C319,Table1[ID],Table1[address3]),"")</f>
        <v/>
      </c>
      <c r="O319" s="38" t="str">
        <f>IF($C319&lt;&gt;"",_xlfn.XLOOKUP(C319,Table1[ID],Table1[address4]),"")</f>
        <v/>
      </c>
      <c r="P319" s="38" t="str">
        <f>IF($C319&lt;&gt;"",_xlfn.XLOOKUP(C319,Table1[ID],Table1[address5]),"")</f>
        <v/>
      </c>
      <c r="Q319" s="38" t="str">
        <f>IF($C319&lt;&gt;"",_xlfn.XLOOKUP(C319,Table1[ID],Table1[address7]),"")</f>
        <v/>
      </c>
      <c r="R319" s="38" t="str">
        <f>IF($C319&lt;&gt;"",_xlfn.XLOOKUP(C319,Table1[ID],Table1[address6]),"")</f>
        <v/>
      </c>
      <c r="S319" s="37" t="str">
        <f>IF($C319&lt;&gt;"",_xlfn.XLOOKUP(C319,Table1[ID],Table1[bdate]),"")</f>
        <v/>
      </c>
      <c r="T319" s="38" t="str">
        <f>IF($C319&lt;&gt;"",_xlfn.XLOOKUP(C319,Table1[ID],Table1[school_job]),"")</f>
        <v/>
      </c>
      <c r="U319" s="38" t="str">
        <f>IF($C319&lt;&gt;"",_xlfn.XLOOKUP(C319,Table1[ID],Table1[con_father]),"")</f>
        <v/>
      </c>
      <c r="V319" s="38" t="str">
        <f>IF($C319&lt;&gt;"",_xlfn.XLOOKUP(C319,Table1[ID],Table1[notes]),"")</f>
        <v/>
      </c>
      <c r="W319" s="41" t="str">
        <f>IF(C319&lt;&gt;"",IF(_xlfn.FLOOR.MATH(C319,100)=0,"غير موزع",_xlfn.XLOOKUP(_xlfn.FLOOR.MATH(C319,100),Classes!$A$1:$A$8,Classes!$B$1:$B$8,"error")),"")</f>
        <v/>
      </c>
    </row>
    <row r="320" spans="1:23" s="1" customFormat="1">
      <c r="A320" s="3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=HYPERLINK("&amp;""""&amp;"https://raw.githubusercontent.com/KyrillosMorgan/preparatory/main/no_pic.jpg"),"")</f>
        <v/>
      </c>
      <c r="B320" s="3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38"/>
      <c r="D320" s="38" t="str">
        <f>IF(C320&lt;&gt;"",_xlfn.XLOOKUP(Class!C320,Table1[ID],Table1[fname]),"")</f>
        <v/>
      </c>
      <c r="E320" s="3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3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40" t="str" cm="1">
        <f t="array" ref="G320">IF(C320&lt;&gt;"",IF(F320*100/Table3[حساب الحضور من اخر عدد مرات]&gt;100,1,F320/Table3[حساب الحضور من اخر عدد مرات]),"")</f>
        <v/>
      </c>
      <c r="H320" s="38" t="str">
        <f>IF(C320&lt;&gt;"",_xlfn.XLOOKUP(C320,Table1[ID],Table1[tel2]),"")</f>
        <v/>
      </c>
      <c r="I320" s="38" t="str">
        <f>IF(C320&lt;&gt;"",_xlfn.XLOOKUP(C320,Table1[ID],Table1[tel4]),"")</f>
        <v/>
      </c>
      <c r="J320" s="38" t="str">
        <f>IF(C320&lt;&gt;"",_xlfn.XLOOKUP(C320,Table1[ID],Table1[tel3]),"")</f>
        <v/>
      </c>
      <c r="K320" s="38" t="str">
        <f>IF(C320&lt;&gt;"",_xlfn.XLOOKUP(C320,Table1[ID],Table1[tel1]),"")</f>
        <v/>
      </c>
      <c r="L320" s="38" t="str">
        <f>IF($C320&lt;&gt;"",_xlfn.XLOOKUP(C320,Table1[ID],Table1[address1]),"")</f>
        <v/>
      </c>
      <c r="M320" s="38" t="str">
        <f>IF($C320&lt;&gt;"",_xlfn.XLOOKUP(C320,Table1[ID],Table1[address2]),"")</f>
        <v/>
      </c>
      <c r="N320" s="38" t="str">
        <f>IF($C320&lt;&gt;"",_xlfn.XLOOKUP(C320,Table1[ID],Table1[address3]),"")</f>
        <v/>
      </c>
      <c r="O320" s="38" t="str">
        <f>IF($C320&lt;&gt;"",_xlfn.XLOOKUP(C320,Table1[ID],Table1[address4]),"")</f>
        <v/>
      </c>
      <c r="P320" s="38" t="str">
        <f>IF($C320&lt;&gt;"",_xlfn.XLOOKUP(C320,Table1[ID],Table1[address5]),"")</f>
        <v/>
      </c>
      <c r="Q320" s="38" t="str">
        <f>IF($C320&lt;&gt;"",_xlfn.XLOOKUP(C320,Table1[ID],Table1[address7]),"")</f>
        <v/>
      </c>
      <c r="R320" s="38" t="str">
        <f>IF($C320&lt;&gt;"",_xlfn.XLOOKUP(C320,Table1[ID],Table1[address6]),"")</f>
        <v/>
      </c>
      <c r="S320" s="37" t="str">
        <f>IF($C320&lt;&gt;"",_xlfn.XLOOKUP(C320,Table1[ID],Table1[bdate]),"")</f>
        <v/>
      </c>
      <c r="T320" s="38" t="str">
        <f>IF($C320&lt;&gt;"",_xlfn.XLOOKUP(C320,Table1[ID],Table1[school_job]),"")</f>
        <v/>
      </c>
      <c r="U320" s="38" t="str">
        <f>IF($C320&lt;&gt;"",_xlfn.XLOOKUP(C320,Table1[ID],Table1[con_father]),"")</f>
        <v/>
      </c>
      <c r="V320" s="38" t="str">
        <f>IF($C320&lt;&gt;"",_xlfn.XLOOKUP(C320,Table1[ID],Table1[notes]),"")</f>
        <v/>
      </c>
      <c r="W320" s="41" t="str">
        <f>IF(C320&lt;&gt;"",IF(_xlfn.FLOOR.MATH(C320,100)=0,"غير موزع",_xlfn.XLOOKUP(_xlfn.FLOOR.MATH(C320,100),Classes!$A$1:$A$8,Classes!$B$1:$B$8,"error")),"")</f>
        <v/>
      </c>
    </row>
    <row r="321" spans="1:23" s="1" customFormat="1">
      <c r="A321" s="3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=HYPERLINK("&amp;""""&amp;"https://raw.githubusercontent.com/KyrillosMorgan/preparatory/main/no_pic.jpg"),"")</f>
        <v/>
      </c>
      <c r="B321" s="3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38"/>
      <c r="D321" s="38" t="str">
        <f>IF(C321&lt;&gt;"",_xlfn.XLOOKUP(Class!C321,Table1[ID],Table1[fname]),"")</f>
        <v/>
      </c>
      <c r="E321" s="3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3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40" t="str" cm="1">
        <f t="array" ref="G321">IF(C321&lt;&gt;"",IF(F321*100/Table3[حساب الحضور من اخر عدد مرات]&gt;100,1,F321/Table3[حساب الحضور من اخر عدد مرات]),"")</f>
        <v/>
      </c>
      <c r="H321" s="38" t="str">
        <f>IF(C321&lt;&gt;"",_xlfn.XLOOKUP(C321,Table1[ID],Table1[tel2]),"")</f>
        <v/>
      </c>
      <c r="I321" s="38" t="str">
        <f>IF(C321&lt;&gt;"",_xlfn.XLOOKUP(C321,Table1[ID],Table1[tel4]),"")</f>
        <v/>
      </c>
      <c r="J321" s="38" t="str">
        <f>IF(C321&lt;&gt;"",_xlfn.XLOOKUP(C321,Table1[ID],Table1[tel3]),"")</f>
        <v/>
      </c>
      <c r="K321" s="38" t="str">
        <f>IF(C321&lt;&gt;"",_xlfn.XLOOKUP(C321,Table1[ID],Table1[tel1]),"")</f>
        <v/>
      </c>
      <c r="L321" s="38" t="str">
        <f>IF($C321&lt;&gt;"",_xlfn.XLOOKUP(C321,Table1[ID],Table1[address1]),"")</f>
        <v/>
      </c>
      <c r="M321" s="38" t="str">
        <f>IF($C321&lt;&gt;"",_xlfn.XLOOKUP(C321,Table1[ID],Table1[address2]),"")</f>
        <v/>
      </c>
      <c r="N321" s="38" t="str">
        <f>IF($C321&lt;&gt;"",_xlfn.XLOOKUP(C321,Table1[ID],Table1[address3]),"")</f>
        <v/>
      </c>
      <c r="O321" s="38" t="str">
        <f>IF($C321&lt;&gt;"",_xlfn.XLOOKUP(C321,Table1[ID],Table1[address4]),"")</f>
        <v/>
      </c>
      <c r="P321" s="38" t="str">
        <f>IF($C321&lt;&gt;"",_xlfn.XLOOKUP(C321,Table1[ID],Table1[address5]),"")</f>
        <v/>
      </c>
      <c r="Q321" s="38" t="str">
        <f>IF($C321&lt;&gt;"",_xlfn.XLOOKUP(C321,Table1[ID],Table1[address7]),"")</f>
        <v/>
      </c>
      <c r="R321" s="38" t="str">
        <f>IF($C321&lt;&gt;"",_xlfn.XLOOKUP(C321,Table1[ID],Table1[address6]),"")</f>
        <v/>
      </c>
      <c r="S321" s="37" t="str">
        <f>IF($C321&lt;&gt;"",_xlfn.XLOOKUP(C321,Table1[ID],Table1[bdate]),"")</f>
        <v/>
      </c>
      <c r="T321" s="38" t="str">
        <f>IF($C321&lt;&gt;"",_xlfn.XLOOKUP(C321,Table1[ID],Table1[school_job]),"")</f>
        <v/>
      </c>
      <c r="U321" s="38" t="str">
        <f>IF($C321&lt;&gt;"",_xlfn.XLOOKUP(C321,Table1[ID],Table1[con_father]),"")</f>
        <v/>
      </c>
      <c r="V321" s="38" t="str">
        <f>IF($C321&lt;&gt;"",_xlfn.XLOOKUP(C321,Table1[ID],Table1[notes]),"")</f>
        <v/>
      </c>
      <c r="W321" s="41" t="str">
        <f>IF(C321&lt;&gt;"",IF(_xlfn.FLOOR.MATH(C321,100)=0,"غير موزع",_xlfn.XLOOKUP(_xlfn.FLOOR.MATH(C321,100),Classes!$A$1:$A$8,Classes!$B$1:$B$8,"error")),"")</f>
        <v/>
      </c>
    </row>
    <row r="322" spans="1:23" s="1" customFormat="1">
      <c r="A322" s="3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=HYPERLINK("&amp;""""&amp;"https://raw.githubusercontent.com/KyrillosMorgan/preparatory/main/no_pic.jpg"),"")</f>
        <v/>
      </c>
      <c r="B322" s="3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38"/>
      <c r="D322" s="38" t="str">
        <f>IF(C322&lt;&gt;"",_xlfn.XLOOKUP(Class!C322,Table1[ID],Table1[fname]),"")</f>
        <v/>
      </c>
      <c r="E322" s="3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3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40" t="str" cm="1">
        <f t="array" ref="G322">IF(C322&lt;&gt;"",IF(F322*100/Table3[حساب الحضور من اخر عدد مرات]&gt;100,1,F322/Table3[حساب الحضور من اخر عدد مرات]),"")</f>
        <v/>
      </c>
      <c r="H322" s="38" t="str">
        <f>IF(C322&lt;&gt;"",_xlfn.XLOOKUP(C322,Table1[ID],Table1[tel2]),"")</f>
        <v/>
      </c>
      <c r="I322" s="38" t="str">
        <f>IF(C322&lt;&gt;"",_xlfn.XLOOKUP(C322,Table1[ID],Table1[tel4]),"")</f>
        <v/>
      </c>
      <c r="J322" s="38" t="str">
        <f>IF(C322&lt;&gt;"",_xlfn.XLOOKUP(C322,Table1[ID],Table1[tel3]),"")</f>
        <v/>
      </c>
      <c r="K322" s="38" t="str">
        <f>IF(C322&lt;&gt;"",_xlfn.XLOOKUP(C322,Table1[ID],Table1[tel1]),"")</f>
        <v/>
      </c>
      <c r="L322" s="38" t="str">
        <f>IF($C322&lt;&gt;"",_xlfn.XLOOKUP(C322,Table1[ID],Table1[address1]),"")</f>
        <v/>
      </c>
      <c r="M322" s="38" t="str">
        <f>IF($C322&lt;&gt;"",_xlfn.XLOOKUP(C322,Table1[ID],Table1[address2]),"")</f>
        <v/>
      </c>
      <c r="N322" s="38" t="str">
        <f>IF($C322&lt;&gt;"",_xlfn.XLOOKUP(C322,Table1[ID],Table1[address3]),"")</f>
        <v/>
      </c>
      <c r="O322" s="38" t="str">
        <f>IF($C322&lt;&gt;"",_xlfn.XLOOKUP(C322,Table1[ID],Table1[address4]),"")</f>
        <v/>
      </c>
      <c r="P322" s="38" t="str">
        <f>IF($C322&lt;&gt;"",_xlfn.XLOOKUP(C322,Table1[ID],Table1[address5]),"")</f>
        <v/>
      </c>
      <c r="Q322" s="38" t="str">
        <f>IF($C322&lt;&gt;"",_xlfn.XLOOKUP(C322,Table1[ID],Table1[address7]),"")</f>
        <v/>
      </c>
      <c r="R322" s="38" t="str">
        <f>IF($C322&lt;&gt;"",_xlfn.XLOOKUP(C322,Table1[ID],Table1[address6]),"")</f>
        <v/>
      </c>
      <c r="S322" s="37" t="str">
        <f>IF($C322&lt;&gt;"",_xlfn.XLOOKUP(C322,Table1[ID],Table1[bdate]),"")</f>
        <v/>
      </c>
      <c r="T322" s="38" t="str">
        <f>IF($C322&lt;&gt;"",_xlfn.XLOOKUP(C322,Table1[ID],Table1[school_job]),"")</f>
        <v/>
      </c>
      <c r="U322" s="38" t="str">
        <f>IF($C322&lt;&gt;"",_xlfn.XLOOKUP(C322,Table1[ID],Table1[con_father]),"")</f>
        <v/>
      </c>
      <c r="V322" s="38" t="str">
        <f>IF($C322&lt;&gt;"",_xlfn.XLOOKUP(C322,Table1[ID],Table1[notes]),"")</f>
        <v/>
      </c>
      <c r="W322" s="41" t="str">
        <f>IF(C322&lt;&gt;"",IF(_xlfn.FLOOR.MATH(C322,100)=0,"غير موزع",_xlfn.XLOOKUP(_xlfn.FLOOR.MATH(C322,100),Classes!$A$1:$A$8,Classes!$B$1:$B$8,"error")),"")</f>
        <v/>
      </c>
    </row>
    <row r="323" spans="1:23" s="1" customFormat="1">
      <c r="A323" s="3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=HYPERLINK("&amp;""""&amp;"https://raw.githubusercontent.com/KyrillosMorgan/preparatory/main/no_pic.jpg"),"")</f>
        <v/>
      </c>
      <c r="B323" s="3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38"/>
      <c r="D323" s="38" t="str">
        <f>IF(C323&lt;&gt;"",_xlfn.XLOOKUP(Class!C323,Table1[ID],Table1[fname]),"")</f>
        <v/>
      </c>
      <c r="E323" s="3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3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40" t="str" cm="1">
        <f t="array" ref="G323">IF(C323&lt;&gt;"",IF(F323*100/Table3[حساب الحضور من اخر عدد مرات]&gt;100,1,F323/Table3[حساب الحضور من اخر عدد مرات]),"")</f>
        <v/>
      </c>
      <c r="H323" s="38" t="str">
        <f>IF(C323&lt;&gt;"",_xlfn.XLOOKUP(C323,Table1[ID],Table1[tel2]),"")</f>
        <v/>
      </c>
      <c r="I323" s="38" t="str">
        <f>IF(C323&lt;&gt;"",_xlfn.XLOOKUP(C323,Table1[ID],Table1[tel4]),"")</f>
        <v/>
      </c>
      <c r="J323" s="38" t="str">
        <f>IF(C323&lt;&gt;"",_xlfn.XLOOKUP(C323,Table1[ID],Table1[tel3]),"")</f>
        <v/>
      </c>
      <c r="K323" s="38" t="str">
        <f>IF(C323&lt;&gt;"",_xlfn.XLOOKUP(C323,Table1[ID],Table1[tel1]),"")</f>
        <v/>
      </c>
      <c r="L323" s="38" t="str">
        <f>IF($C323&lt;&gt;"",_xlfn.XLOOKUP(C323,Table1[ID],Table1[address1]),"")</f>
        <v/>
      </c>
      <c r="M323" s="38" t="str">
        <f>IF($C323&lt;&gt;"",_xlfn.XLOOKUP(C323,Table1[ID],Table1[address2]),"")</f>
        <v/>
      </c>
      <c r="N323" s="38" t="str">
        <f>IF($C323&lt;&gt;"",_xlfn.XLOOKUP(C323,Table1[ID],Table1[address3]),"")</f>
        <v/>
      </c>
      <c r="O323" s="38" t="str">
        <f>IF($C323&lt;&gt;"",_xlfn.XLOOKUP(C323,Table1[ID],Table1[address4]),"")</f>
        <v/>
      </c>
      <c r="P323" s="38" t="str">
        <f>IF($C323&lt;&gt;"",_xlfn.XLOOKUP(C323,Table1[ID],Table1[address5]),"")</f>
        <v/>
      </c>
      <c r="Q323" s="38" t="str">
        <f>IF($C323&lt;&gt;"",_xlfn.XLOOKUP(C323,Table1[ID],Table1[address7]),"")</f>
        <v/>
      </c>
      <c r="R323" s="38" t="str">
        <f>IF($C323&lt;&gt;"",_xlfn.XLOOKUP(C323,Table1[ID],Table1[address6]),"")</f>
        <v/>
      </c>
      <c r="S323" s="37" t="str">
        <f>IF($C323&lt;&gt;"",_xlfn.XLOOKUP(C323,Table1[ID],Table1[bdate]),"")</f>
        <v/>
      </c>
      <c r="T323" s="38" t="str">
        <f>IF($C323&lt;&gt;"",_xlfn.XLOOKUP(C323,Table1[ID],Table1[school_job]),"")</f>
        <v/>
      </c>
      <c r="U323" s="38" t="str">
        <f>IF($C323&lt;&gt;"",_xlfn.XLOOKUP(C323,Table1[ID],Table1[con_father]),"")</f>
        <v/>
      </c>
      <c r="V323" s="38" t="str">
        <f>IF($C323&lt;&gt;"",_xlfn.XLOOKUP(C323,Table1[ID],Table1[notes]),"")</f>
        <v/>
      </c>
      <c r="W323" s="41" t="str">
        <f>IF(C323&lt;&gt;"",IF(_xlfn.FLOOR.MATH(C323,100)=0,"غير موزع",_xlfn.XLOOKUP(_xlfn.FLOOR.MATH(C323,100),Classes!$A$1:$A$8,Classes!$B$1:$B$8,"error")),"")</f>
        <v/>
      </c>
    </row>
    <row r="324" spans="1:23" s="1" customFormat="1">
      <c r="A324" s="3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=HYPERLINK("&amp;""""&amp;"https://raw.githubusercontent.com/KyrillosMorgan/preparatory/main/no_pic.jpg"),"")</f>
        <v/>
      </c>
      <c r="B324" s="3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38"/>
      <c r="D324" s="38" t="str">
        <f>IF(C324&lt;&gt;"",_xlfn.XLOOKUP(Class!C324,Table1[ID],Table1[fname]),"")</f>
        <v/>
      </c>
      <c r="E324" s="3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3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40" t="str" cm="1">
        <f t="array" ref="G324">IF(C324&lt;&gt;"",IF(F324*100/Table3[حساب الحضور من اخر عدد مرات]&gt;100,1,F324/Table3[حساب الحضور من اخر عدد مرات]),"")</f>
        <v/>
      </c>
      <c r="H324" s="38" t="str">
        <f>IF(C324&lt;&gt;"",_xlfn.XLOOKUP(C324,Table1[ID],Table1[tel2]),"")</f>
        <v/>
      </c>
      <c r="I324" s="38" t="str">
        <f>IF(C324&lt;&gt;"",_xlfn.XLOOKUP(C324,Table1[ID],Table1[tel4]),"")</f>
        <v/>
      </c>
      <c r="J324" s="38" t="str">
        <f>IF(C324&lt;&gt;"",_xlfn.XLOOKUP(C324,Table1[ID],Table1[tel3]),"")</f>
        <v/>
      </c>
      <c r="K324" s="38" t="str">
        <f>IF(C324&lt;&gt;"",_xlfn.XLOOKUP(C324,Table1[ID],Table1[tel1]),"")</f>
        <v/>
      </c>
      <c r="L324" s="38" t="str">
        <f>IF($C324&lt;&gt;"",_xlfn.XLOOKUP(C324,Table1[ID],Table1[address1]),"")</f>
        <v/>
      </c>
      <c r="M324" s="38" t="str">
        <f>IF($C324&lt;&gt;"",_xlfn.XLOOKUP(C324,Table1[ID],Table1[address2]),"")</f>
        <v/>
      </c>
      <c r="N324" s="38" t="str">
        <f>IF($C324&lt;&gt;"",_xlfn.XLOOKUP(C324,Table1[ID],Table1[address3]),"")</f>
        <v/>
      </c>
      <c r="O324" s="38" t="str">
        <f>IF($C324&lt;&gt;"",_xlfn.XLOOKUP(C324,Table1[ID],Table1[address4]),"")</f>
        <v/>
      </c>
      <c r="P324" s="38" t="str">
        <f>IF($C324&lt;&gt;"",_xlfn.XLOOKUP(C324,Table1[ID],Table1[address5]),"")</f>
        <v/>
      </c>
      <c r="Q324" s="38" t="str">
        <f>IF($C324&lt;&gt;"",_xlfn.XLOOKUP(C324,Table1[ID],Table1[address7]),"")</f>
        <v/>
      </c>
      <c r="R324" s="38" t="str">
        <f>IF($C324&lt;&gt;"",_xlfn.XLOOKUP(C324,Table1[ID],Table1[address6]),"")</f>
        <v/>
      </c>
      <c r="S324" s="37" t="str">
        <f>IF($C324&lt;&gt;"",_xlfn.XLOOKUP(C324,Table1[ID],Table1[bdate]),"")</f>
        <v/>
      </c>
      <c r="T324" s="38" t="str">
        <f>IF($C324&lt;&gt;"",_xlfn.XLOOKUP(C324,Table1[ID],Table1[school_job]),"")</f>
        <v/>
      </c>
      <c r="U324" s="38" t="str">
        <f>IF($C324&lt;&gt;"",_xlfn.XLOOKUP(C324,Table1[ID],Table1[con_father]),"")</f>
        <v/>
      </c>
      <c r="V324" s="38" t="str">
        <f>IF($C324&lt;&gt;"",_xlfn.XLOOKUP(C324,Table1[ID],Table1[notes]),"")</f>
        <v/>
      </c>
      <c r="W324" s="41" t="str">
        <f>IF(C324&lt;&gt;"",IF(_xlfn.FLOOR.MATH(C324,100)=0,"غير موزع",_xlfn.XLOOKUP(_xlfn.FLOOR.MATH(C324,100),Classes!$A$1:$A$8,Classes!$B$1:$B$8,"error")),"")</f>
        <v/>
      </c>
    </row>
    <row r="325" spans="1:23" s="1" customFormat="1">
      <c r="A325" s="3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=HYPERLINK("&amp;""""&amp;"https://raw.githubusercontent.com/KyrillosMorgan/preparatory/main/no_pic.jpg"),"")</f>
        <v/>
      </c>
      <c r="B325" s="3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38"/>
      <c r="D325" s="38" t="str">
        <f>IF(C325&lt;&gt;"",_xlfn.XLOOKUP(Class!C325,Table1[ID],Table1[fname]),"")</f>
        <v/>
      </c>
      <c r="E325" s="3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3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40" t="str" cm="1">
        <f t="array" ref="G325">IF(C325&lt;&gt;"",IF(F325*100/Table3[حساب الحضور من اخر عدد مرات]&gt;100,1,F325/Table3[حساب الحضور من اخر عدد مرات]),"")</f>
        <v/>
      </c>
      <c r="H325" s="38" t="str">
        <f>IF(C325&lt;&gt;"",_xlfn.XLOOKUP(C325,Table1[ID],Table1[tel2]),"")</f>
        <v/>
      </c>
      <c r="I325" s="38" t="str">
        <f>IF(C325&lt;&gt;"",_xlfn.XLOOKUP(C325,Table1[ID],Table1[tel4]),"")</f>
        <v/>
      </c>
      <c r="J325" s="38" t="str">
        <f>IF(C325&lt;&gt;"",_xlfn.XLOOKUP(C325,Table1[ID],Table1[tel3]),"")</f>
        <v/>
      </c>
      <c r="K325" s="38" t="str">
        <f>IF(C325&lt;&gt;"",_xlfn.XLOOKUP(C325,Table1[ID],Table1[tel1]),"")</f>
        <v/>
      </c>
      <c r="L325" s="38" t="str">
        <f>IF($C325&lt;&gt;"",_xlfn.XLOOKUP(C325,Table1[ID],Table1[address1]),"")</f>
        <v/>
      </c>
      <c r="M325" s="38" t="str">
        <f>IF($C325&lt;&gt;"",_xlfn.XLOOKUP(C325,Table1[ID],Table1[address2]),"")</f>
        <v/>
      </c>
      <c r="N325" s="38" t="str">
        <f>IF($C325&lt;&gt;"",_xlfn.XLOOKUP(C325,Table1[ID],Table1[address3]),"")</f>
        <v/>
      </c>
      <c r="O325" s="38" t="str">
        <f>IF($C325&lt;&gt;"",_xlfn.XLOOKUP(C325,Table1[ID],Table1[address4]),"")</f>
        <v/>
      </c>
      <c r="P325" s="38" t="str">
        <f>IF($C325&lt;&gt;"",_xlfn.XLOOKUP(C325,Table1[ID],Table1[address5]),"")</f>
        <v/>
      </c>
      <c r="Q325" s="38" t="str">
        <f>IF($C325&lt;&gt;"",_xlfn.XLOOKUP(C325,Table1[ID],Table1[address7]),"")</f>
        <v/>
      </c>
      <c r="R325" s="38" t="str">
        <f>IF($C325&lt;&gt;"",_xlfn.XLOOKUP(C325,Table1[ID],Table1[address6]),"")</f>
        <v/>
      </c>
      <c r="S325" s="37" t="str">
        <f>IF($C325&lt;&gt;"",_xlfn.XLOOKUP(C325,Table1[ID],Table1[bdate]),"")</f>
        <v/>
      </c>
      <c r="T325" s="38" t="str">
        <f>IF($C325&lt;&gt;"",_xlfn.XLOOKUP(C325,Table1[ID],Table1[school_job]),"")</f>
        <v/>
      </c>
      <c r="U325" s="38" t="str">
        <f>IF($C325&lt;&gt;"",_xlfn.XLOOKUP(C325,Table1[ID],Table1[con_father]),"")</f>
        <v/>
      </c>
      <c r="V325" s="38" t="str">
        <f>IF($C325&lt;&gt;"",_xlfn.XLOOKUP(C325,Table1[ID],Table1[notes]),"")</f>
        <v/>
      </c>
      <c r="W325" s="41" t="str">
        <f>IF(C325&lt;&gt;"",IF(_xlfn.FLOOR.MATH(C325,100)=0,"غير موزع",_xlfn.XLOOKUP(_xlfn.FLOOR.MATH(C325,100),Classes!$A$1:$A$8,Classes!$B$1:$B$8,"error")),"")</f>
        <v/>
      </c>
    </row>
    <row r="326" spans="1:23" s="1" customFormat="1">
      <c r="A326" s="3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=HYPERLINK("&amp;""""&amp;"https://raw.githubusercontent.com/KyrillosMorgan/preparatory/main/no_pic.jpg"),"")</f>
        <v/>
      </c>
      <c r="B326" s="3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38"/>
      <c r="D326" s="38" t="str">
        <f>IF(C326&lt;&gt;"",_xlfn.XLOOKUP(Class!C326,Table1[ID],Table1[fname]),"")</f>
        <v/>
      </c>
      <c r="E326" s="3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3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40" t="str" cm="1">
        <f t="array" ref="G326">IF(C326&lt;&gt;"",IF(F326*100/Table3[حساب الحضور من اخر عدد مرات]&gt;100,1,F326/Table3[حساب الحضور من اخر عدد مرات]),"")</f>
        <v/>
      </c>
      <c r="H326" s="38" t="str">
        <f>IF(C326&lt;&gt;"",_xlfn.XLOOKUP(C326,Table1[ID],Table1[tel2]),"")</f>
        <v/>
      </c>
      <c r="I326" s="38" t="str">
        <f>IF(C326&lt;&gt;"",_xlfn.XLOOKUP(C326,Table1[ID],Table1[tel4]),"")</f>
        <v/>
      </c>
      <c r="J326" s="38" t="str">
        <f>IF(C326&lt;&gt;"",_xlfn.XLOOKUP(C326,Table1[ID],Table1[tel3]),"")</f>
        <v/>
      </c>
      <c r="K326" s="38" t="str">
        <f>IF(C326&lt;&gt;"",_xlfn.XLOOKUP(C326,Table1[ID],Table1[tel1]),"")</f>
        <v/>
      </c>
      <c r="L326" s="38" t="str">
        <f>IF($C326&lt;&gt;"",_xlfn.XLOOKUP(C326,Table1[ID],Table1[address1]),"")</f>
        <v/>
      </c>
      <c r="M326" s="38" t="str">
        <f>IF($C326&lt;&gt;"",_xlfn.XLOOKUP(C326,Table1[ID],Table1[address2]),"")</f>
        <v/>
      </c>
      <c r="N326" s="38" t="str">
        <f>IF($C326&lt;&gt;"",_xlfn.XLOOKUP(C326,Table1[ID],Table1[address3]),"")</f>
        <v/>
      </c>
      <c r="O326" s="38" t="str">
        <f>IF($C326&lt;&gt;"",_xlfn.XLOOKUP(C326,Table1[ID],Table1[address4]),"")</f>
        <v/>
      </c>
      <c r="P326" s="38" t="str">
        <f>IF($C326&lt;&gt;"",_xlfn.XLOOKUP(C326,Table1[ID],Table1[address5]),"")</f>
        <v/>
      </c>
      <c r="Q326" s="38" t="str">
        <f>IF($C326&lt;&gt;"",_xlfn.XLOOKUP(C326,Table1[ID],Table1[address7]),"")</f>
        <v/>
      </c>
      <c r="R326" s="38" t="str">
        <f>IF($C326&lt;&gt;"",_xlfn.XLOOKUP(C326,Table1[ID],Table1[address6]),"")</f>
        <v/>
      </c>
      <c r="S326" s="37" t="str">
        <f>IF($C326&lt;&gt;"",_xlfn.XLOOKUP(C326,Table1[ID],Table1[bdate]),"")</f>
        <v/>
      </c>
      <c r="T326" s="38" t="str">
        <f>IF($C326&lt;&gt;"",_xlfn.XLOOKUP(C326,Table1[ID],Table1[school_job]),"")</f>
        <v/>
      </c>
      <c r="U326" s="38" t="str">
        <f>IF($C326&lt;&gt;"",_xlfn.XLOOKUP(C326,Table1[ID],Table1[con_father]),"")</f>
        <v/>
      </c>
      <c r="V326" s="38" t="str">
        <f>IF($C326&lt;&gt;"",_xlfn.XLOOKUP(C326,Table1[ID],Table1[notes]),"")</f>
        <v/>
      </c>
      <c r="W326" s="41" t="str">
        <f>IF(C326&lt;&gt;"",IF(_xlfn.FLOOR.MATH(C326,100)=0,"غير موزع",_xlfn.XLOOKUP(_xlfn.FLOOR.MATH(C326,100),Classes!$A$1:$A$8,Classes!$B$1:$B$8,"error")),"")</f>
        <v/>
      </c>
    </row>
    <row r="327" spans="1:23" s="1" customFormat="1">
      <c r="A327" s="3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=HYPERLINK("&amp;""""&amp;"https://raw.githubusercontent.com/KyrillosMorgan/preparatory/main/no_pic.jpg"),"")</f>
        <v/>
      </c>
      <c r="B327" s="3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38"/>
      <c r="D327" s="38" t="str">
        <f>IF(C327&lt;&gt;"",_xlfn.XLOOKUP(Class!C327,Table1[ID],Table1[fname]),"")</f>
        <v/>
      </c>
      <c r="E327" s="3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3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40" t="str" cm="1">
        <f t="array" ref="G327">IF(C327&lt;&gt;"",IF(F327*100/Table3[حساب الحضور من اخر عدد مرات]&gt;100,1,F327/Table3[حساب الحضور من اخر عدد مرات]),"")</f>
        <v/>
      </c>
      <c r="H327" s="38" t="str">
        <f>IF(C327&lt;&gt;"",_xlfn.XLOOKUP(C327,Table1[ID],Table1[tel2]),"")</f>
        <v/>
      </c>
      <c r="I327" s="38" t="str">
        <f>IF(C327&lt;&gt;"",_xlfn.XLOOKUP(C327,Table1[ID],Table1[tel4]),"")</f>
        <v/>
      </c>
      <c r="J327" s="38" t="str">
        <f>IF(C327&lt;&gt;"",_xlfn.XLOOKUP(C327,Table1[ID],Table1[tel3]),"")</f>
        <v/>
      </c>
      <c r="K327" s="38" t="str">
        <f>IF(C327&lt;&gt;"",_xlfn.XLOOKUP(C327,Table1[ID],Table1[tel1]),"")</f>
        <v/>
      </c>
      <c r="L327" s="38" t="str">
        <f>IF($C327&lt;&gt;"",_xlfn.XLOOKUP(C327,Table1[ID],Table1[address1]),"")</f>
        <v/>
      </c>
      <c r="M327" s="38" t="str">
        <f>IF($C327&lt;&gt;"",_xlfn.XLOOKUP(C327,Table1[ID],Table1[address2]),"")</f>
        <v/>
      </c>
      <c r="N327" s="38" t="str">
        <f>IF($C327&lt;&gt;"",_xlfn.XLOOKUP(C327,Table1[ID],Table1[address3]),"")</f>
        <v/>
      </c>
      <c r="O327" s="38" t="str">
        <f>IF($C327&lt;&gt;"",_xlfn.XLOOKUP(C327,Table1[ID],Table1[address4]),"")</f>
        <v/>
      </c>
      <c r="P327" s="38" t="str">
        <f>IF($C327&lt;&gt;"",_xlfn.XLOOKUP(C327,Table1[ID],Table1[address5]),"")</f>
        <v/>
      </c>
      <c r="Q327" s="38" t="str">
        <f>IF($C327&lt;&gt;"",_xlfn.XLOOKUP(C327,Table1[ID],Table1[address7]),"")</f>
        <v/>
      </c>
      <c r="R327" s="38" t="str">
        <f>IF($C327&lt;&gt;"",_xlfn.XLOOKUP(C327,Table1[ID],Table1[address6]),"")</f>
        <v/>
      </c>
      <c r="S327" s="37" t="str">
        <f>IF($C327&lt;&gt;"",_xlfn.XLOOKUP(C327,Table1[ID],Table1[bdate]),"")</f>
        <v/>
      </c>
      <c r="T327" s="38" t="str">
        <f>IF($C327&lt;&gt;"",_xlfn.XLOOKUP(C327,Table1[ID],Table1[school_job]),"")</f>
        <v/>
      </c>
      <c r="U327" s="38" t="str">
        <f>IF($C327&lt;&gt;"",_xlfn.XLOOKUP(C327,Table1[ID],Table1[con_father]),"")</f>
        <v/>
      </c>
      <c r="V327" s="38" t="str">
        <f>IF($C327&lt;&gt;"",_xlfn.XLOOKUP(C327,Table1[ID],Table1[notes]),"")</f>
        <v/>
      </c>
      <c r="W327" s="41" t="str">
        <f>IF(C327&lt;&gt;"",IF(_xlfn.FLOOR.MATH(C327,100)=0,"غير موزع",_xlfn.XLOOKUP(_xlfn.FLOOR.MATH(C327,100),Classes!$A$1:$A$8,Classes!$B$1:$B$8,"error")),"")</f>
        <v/>
      </c>
    </row>
    <row r="328" spans="1:23" s="1" customFormat="1">
      <c r="A328" s="3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=HYPERLINK("&amp;""""&amp;"https://raw.githubusercontent.com/KyrillosMorgan/preparatory/main/no_pic.jpg"),"")</f>
        <v/>
      </c>
      <c r="B328" s="3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38"/>
      <c r="D328" s="38" t="str">
        <f>IF(C328&lt;&gt;"",_xlfn.XLOOKUP(Class!C328,Table1[ID],Table1[fname]),"")</f>
        <v/>
      </c>
      <c r="E328" s="3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3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40" t="str" cm="1">
        <f t="array" ref="G328">IF(C328&lt;&gt;"",IF(F328*100/Table3[حساب الحضور من اخر عدد مرات]&gt;100,1,F328/Table3[حساب الحضور من اخر عدد مرات]),"")</f>
        <v/>
      </c>
      <c r="H328" s="38" t="str">
        <f>IF(C328&lt;&gt;"",_xlfn.XLOOKUP(C328,Table1[ID],Table1[tel2]),"")</f>
        <v/>
      </c>
      <c r="I328" s="38" t="str">
        <f>IF(C328&lt;&gt;"",_xlfn.XLOOKUP(C328,Table1[ID],Table1[tel4]),"")</f>
        <v/>
      </c>
      <c r="J328" s="38" t="str">
        <f>IF(C328&lt;&gt;"",_xlfn.XLOOKUP(C328,Table1[ID],Table1[tel3]),"")</f>
        <v/>
      </c>
      <c r="K328" s="38" t="str">
        <f>IF(C328&lt;&gt;"",_xlfn.XLOOKUP(C328,Table1[ID],Table1[tel1]),"")</f>
        <v/>
      </c>
      <c r="L328" s="38" t="str">
        <f>IF($C328&lt;&gt;"",_xlfn.XLOOKUP(C328,Table1[ID],Table1[address1]),"")</f>
        <v/>
      </c>
      <c r="M328" s="38" t="str">
        <f>IF($C328&lt;&gt;"",_xlfn.XLOOKUP(C328,Table1[ID],Table1[address2]),"")</f>
        <v/>
      </c>
      <c r="N328" s="38" t="str">
        <f>IF($C328&lt;&gt;"",_xlfn.XLOOKUP(C328,Table1[ID],Table1[address3]),"")</f>
        <v/>
      </c>
      <c r="O328" s="38" t="str">
        <f>IF($C328&lt;&gt;"",_xlfn.XLOOKUP(C328,Table1[ID],Table1[address4]),"")</f>
        <v/>
      </c>
      <c r="P328" s="38" t="str">
        <f>IF($C328&lt;&gt;"",_xlfn.XLOOKUP(C328,Table1[ID],Table1[address5]),"")</f>
        <v/>
      </c>
      <c r="Q328" s="38" t="str">
        <f>IF($C328&lt;&gt;"",_xlfn.XLOOKUP(C328,Table1[ID],Table1[address7]),"")</f>
        <v/>
      </c>
      <c r="R328" s="38" t="str">
        <f>IF($C328&lt;&gt;"",_xlfn.XLOOKUP(C328,Table1[ID],Table1[address6]),"")</f>
        <v/>
      </c>
      <c r="S328" s="37" t="str">
        <f>IF($C328&lt;&gt;"",_xlfn.XLOOKUP(C328,Table1[ID],Table1[bdate]),"")</f>
        <v/>
      </c>
      <c r="T328" s="38" t="str">
        <f>IF($C328&lt;&gt;"",_xlfn.XLOOKUP(C328,Table1[ID],Table1[school_job]),"")</f>
        <v/>
      </c>
      <c r="U328" s="38" t="str">
        <f>IF($C328&lt;&gt;"",_xlfn.XLOOKUP(C328,Table1[ID],Table1[con_father]),"")</f>
        <v/>
      </c>
      <c r="V328" s="38" t="str">
        <f>IF($C328&lt;&gt;"",_xlfn.XLOOKUP(C328,Table1[ID],Table1[notes]),"")</f>
        <v/>
      </c>
      <c r="W328" s="41" t="str">
        <f>IF(C328&lt;&gt;"",IF(_xlfn.FLOOR.MATH(C328,100)=0,"غير موزع",_xlfn.XLOOKUP(_xlfn.FLOOR.MATH(C328,100),Classes!$A$1:$A$8,Classes!$B$1:$B$8,"error")),"")</f>
        <v/>
      </c>
    </row>
    <row r="329" spans="1:23" s="1" customFormat="1">
      <c r="A329" s="3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=HYPERLINK("&amp;""""&amp;"https://raw.githubusercontent.com/KyrillosMorgan/preparatory/main/no_pic.jpg"),"")</f>
        <v/>
      </c>
      <c r="B329" s="3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38"/>
      <c r="D329" s="38" t="str">
        <f>IF(C329&lt;&gt;"",_xlfn.XLOOKUP(Class!C329,Table1[ID],Table1[fname]),"")</f>
        <v/>
      </c>
      <c r="E329" s="3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3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40" t="str" cm="1">
        <f t="array" ref="G329">IF(C329&lt;&gt;"",IF(F329*100/Table3[حساب الحضور من اخر عدد مرات]&gt;100,1,F329/Table3[حساب الحضور من اخر عدد مرات]),"")</f>
        <v/>
      </c>
      <c r="H329" s="38" t="str">
        <f>IF(C329&lt;&gt;"",_xlfn.XLOOKUP(C329,Table1[ID],Table1[tel2]),"")</f>
        <v/>
      </c>
      <c r="I329" s="38" t="str">
        <f>IF(C329&lt;&gt;"",_xlfn.XLOOKUP(C329,Table1[ID],Table1[tel4]),"")</f>
        <v/>
      </c>
      <c r="J329" s="38" t="str">
        <f>IF(C329&lt;&gt;"",_xlfn.XLOOKUP(C329,Table1[ID],Table1[tel3]),"")</f>
        <v/>
      </c>
      <c r="K329" s="38" t="str">
        <f>IF(C329&lt;&gt;"",_xlfn.XLOOKUP(C329,Table1[ID],Table1[tel1]),"")</f>
        <v/>
      </c>
      <c r="L329" s="38" t="str">
        <f>IF($C329&lt;&gt;"",_xlfn.XLOOKUP(C329,Table1[ID],Table1[address1]),"")</f>
        <v/>
      </c>
      <c r="M329" s="38" t="str">
        <f>IF($C329&lt;&gt;"",_xlfn.XLOOKUP(C329,Table1[ID],Table1[address2]),"")</f>
        <v/>
      </c>
      <c r="N329" s="38" t="str">
        <f>IF($C329&lt;&gt;"",_xlfn.XLOOKUP(C329,Table1[ID],Table1[address3]),"")</f>
        <v/>
      </c>
      <c r="O329" s="38" t="str">
        <f>IF($C329&lt;&gt;"",_xlfn.XLOOKUP(C329,Table1[ID],Table1[address4]),"")</f>
        <v/>
      </c>
      <c r="P329" s="38" t="str">
        <f>IF($C329&lt;&gt;"",_xlfn.XLOOKUP(C329,Table1[ID],Table1[address5]),"")</f>
        <v/>
      </c>
      <c r="Q329" s="38" t="str">
        <f>IF($C329&lt;&gt;"",_xlfn.XLOOKUP(C329,Table1[ID],Table1[address7]),"")</f>
        <v/>
      </c>
      <c r="R329" s="38" t="str">
        <f>IF($C329&lt;&gt;"",_xlfn.XLOOKUP(C329,Table1[ID],Table1[address6]),"")</f>
        <v/>
      </c>
      <c r="S329" s="37" t="str">
        <f>IF($C329&lt;&gt;"",_xlfn.XLOOKUP(C329,Table1[ID],Table1[bdate]),"")</f>
        <v/>
      </c>
      <c r="T329" s="38" t="str">
        <f>IF($C329&lt;&gt;"",_xlfn.XLOOKUP(C329,Table1[ID],Table1[school_job]),"")</f>
        <v/>
      </c>
      <c r="U329" s="38" t="str">
        <f>IF($C329&lt;&gt;"",_xlfn.XLOOKUP(C329,Table1[ID],Table1[con_father]),"")</f>
        <v/>
      </c>
      <c r="V329" s="38" t="str">
        <f>IF($C329&lt;&gt;"",_xlfn.XLOOKUP(C329,Table1[ID],Table1[notes]),"")</f>
        <v/>
      </c>
      <c r="W329" s="41" t="str">
        <f>IF(C329&lt;&gt;"",IF(_xlfn.FLOOR.MATH(C329,100)=0,"غير موزع",_xlfn.XLOOKUP(_xlfn.FLOOR.MATH(C329,100),Classes!$A$1:$A$8,Classes!$B$1:$B$8,"error")),"")</f>
        <v/>
      </c>
    </row>
    <row r="330" spans="1:23" s="1" customFormat="1">
      <c r="A330" s="3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=HYPERLINK("&amp;""""&amp;"https://raw.githubusercontent.com/KyrillosMorgan/preparatory/main/no_pic.jpg"),"")</f>
        <v/>
      </c>
      <c r="B330" s="3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38"/>
      <c r="D330" s="38" t="str">
        <f>IF(C330&lt;&gt;"",_xlfn.XLOOKUP(Class!C330,Table1[ID],Table1[fname]),"")</f>
        <v/>
      </c>
      <c r="E330" s="3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3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40" t="str" cm="1">
        <f t="array" ref="G330">IF(C330&lt;&gt;"",IF(F330*100/Table3[حساب الحضور من اخر عدد مرات]&gt;100,1,F330/Table3[حساب الحضور من اخر عدد مرات]),"")</f>
        <v/>
      </c>
      <c r="H330" s="38" t="str">
        <f>IF(C330&lt;&gt;"",_xlfn.XLOOKUP(C330,Table1[ID],Table1[tel2]),"")</f>
        <v/>
      </c>
      <c r="I330" s="38" t="str">
        <f>IF(C330&lt;&gt;"",_xlfn.XLOOKUP(C330,Table1[ID],Table1[tel4]),"")</f>
        <v/>
      </c>
      <c r="J330" s="38" t="str">
        <f>IF(C330&lt;&gt;"",_xlfn.XLOOKUP(C330,Table1[ID],Table1[tel3]),"")</f>
        <v/>
      </c>
      <c r="K330" s="38" t="str">
        <f>IF(C330&lt;&gt;"",_xlfn.XLOOKUP(C330,Table1[ID],Table1[tel1]),"")</f>
        <v/>
      </c>
      <c r="L330" s="38" t="str">
        <f>IF($C330&lt;&gt;"",_xlfn.XLOOKUP(C330,Table1[ID],Table1[address1]),"")</f>
        <v/>
      </c>
      <c r="M330" s="38" t="str">
        <f>IF($C330&lt;&gt;"",_xlfn.XLOOKUP(C330,Table1[ID],Table1[address2]),"")</f>
        <v/>
      </c>
      <c r="N330" s="38" t="str">
        <f>IF($C330&lt;&gt;"",_xlfn.XLOOKUP(C330,Table1[ID],Table1[address3]),"")</f>
        <v/>
      </c>
      <c r="O330" s="38" t="str">
        <f>IF($C330&lt;&gt;"",_xlfn.XLOOKUP(C330,Table1[ID],Table1[address4]),"")</f>
        <v/>
      </c>
      <c r="P330" s="38" t="str">
        <f>IF($C330&lt;&gt;"",_xlfn.XLOOKUP(C330,Table1[ID],Table1[address5]),"")</f>
        <v/>
      </c>
      <c r="Q330" s="38" t="str">
        <f>IF($C330&lt;&gt;"",_xlfn.XLOOKUP(C330,Table1[ID],Table1[address7]),"")</f>
        <v/>
      </c>
      <c r="R330" s="38" t="str">
        <f>IF($C330&lt;&gt;"",_xlfn.XLOOKUP(C330,Table1[ID],Table1[address6]),"")</f>
        <v/>
      </c>
      <c r="S330" s="37" t="str">
        <f>IF($C330&lt;&gt;"",_xlfn.XLOOKUP(C330,Table1[ID],Table1[bdate]),"")</f>
        <v/>
      </c>
      <c r="T330" s="38" t="str">
        <f>IF($C330&lt;&gt;"",_xlfn.XLOOKUP(C330,Table1[ID],Table1[school_job]),"")</f>
        <v/>
      </c>
      <c r="U330" s="38" t="str">
        <f>IF($C330&lt;&gt;"",_xlfn.XLOOKUP(C330,Table1[ID],Table1[con_father]),"")</f>
        <v/>
      </c>
      <c r="V330" s="38" t="str">
        <f>IF($C330&lt;&gt;"",_xlfn.XLOOKUP(C330,Table1[ID],Table1[notes]),"")</f>
        <v/>
      </c>
      <c r="W330" s="41" t="str">
        <f>IF(C330&lt;&gt;"",IF(_xlfn.FLOOR.MATH(C330,100)=0,"غير موزع",_xlfn.XLOOKUP(_xlfn.FLOOR.MATH(C330,100),Classes!$A$1:$A$8,Classes!$B$1:$B$8,"error")),"")</f>
        <v/>
      </c>
    </row>
    <row r="331" spans="1:23" s="1" customFormat="1">
      <c r="A331" s="3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=HYPERLINK("&amp;""""&amp;"https://raw.githubusercontent.com/KyrillosMorgan/preparatory/main/no_pic.jpg"),"")</f>
        <v/>
      </c>
      <c r="B331" s="3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38"/>
      <c r="D331" s="38" t="str">
        <f>IF(C331&lt;&gt;"",_xlfn.XLOOKUP(Class!C331,Table1[ID],Table1[fname]),"")</f>
        <v/>
      </c>
      <c r="E331" s="3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3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40" t="str" cm="1">
        <f t="array" ref="G331">IF(C331&lt;&gt;"",IF(F331*100/Table3[حساب الحضور من اخر عدد مرات]&gt;100,1,F331/Table3[حساب الحضور من اخر عدد مرات]),"")</f>
        <v/>
      </c>
      <c r="H331" s="38" t="str">
        <f>IF(C331&lt;&gt;"",_xlfn.XLOOKUP(C331,Table1[ID],Table1[tel2]),"")</f>
        <v/>
      </c>
      <c r="I331" s="38" t="str">
        <f>IF(C331&lt;&gt;"",_xlfn.XLOOKUP(C331,Table1[ID],Table1[tel4]),"")</f>
        <v/>
      </c>
      <c r="J331" s="38" t="str">
        <f>IF(C331&lt;&gt;"",_xlfn.XLOOKUP(C331,Table1[ID],Table1[tel3]),"")</f>
        <v/>
      </c>
      <c r="K331" s="38" t="str">
        <f>IF(C331&lt;&gt;"",_xlfn.XLOOKUP(C331,Table1[ID],Table1[tel1]),"")</f>
        <v/>
      </c>
      <c r="L331" s="38" t="str">
        <f>IF($C331&lt;&gt;"",_xlfn.XLOOKUP(C331,Table1[ID],Table1[address1]),"")</f>
        <v/>
      </c>
      <c r="M331" s="38" t="str">
        <f>IF($C331&lt;&gt;"",_xlfn.XLOOKUP(C331,Table1[ID],Table1[address2]),"")</f>
        <v/>
      </c>
      <c r="N331" s="38" t="str">
        <f>IF($C331&lt;&gt;"",_xlfn.XLOOKUP(C331,Table1[ID],Table1[address3]),"")</f>
        <v/>
      </c>
      <c r="O331" s="38" t="str">
        <f>IF($C331&lt;&gt;"",_xlfn.XLOOKUP(C331,Table1[ID],Table1[address4]),"")</f>
        <v/>
      </c>
      <c r="P331" s="38" t="str">
        <f>IF($C331&lt;&gt;"",_xlfn.XLOOKUP(C331,Table1[ID],Table1[address5]),"")</f>
        <v/>
      </c>
      <c r="Q331" s="38" t="str">
        <f>IF($C331&lt;&gt;"",_xlfn.XLOOKUP(C331,Table1[ID],Table1[address7]),"")</f>
        <v/>
      </c>
      <c r="R331" s="38" t="str">
        <f>IF($C331&lt;&gt;"",_xlfn.XLOOKUP(C331,Table1[ID],Table1[address6]),"")</f>
        <v/>
      </c>
      <c r="S331" s="37" t="str">
        <f>IF($C331&lt;&gt;"",_xlfn.XLOOKUP(C331,Table1[ID],Table1[bdate]),"")</f>
        <v/>
      </c>
      <c r="T331" s="38" t="str">
        <f>IF($C331&lt;&gt;"",_xlfn.XLOOKUP(C331,Table1[ID],Table1[school_job]),"")</f>
        <v/>
      </c>
      <c r="U331" s="38" t="str">
        <f>IF($C331&lt;&gt;"",_xlfn.XLOOKUP(C331,Table1[ID],Table1[con_father]),"")</f>
        <v/>
      </c>
      <c r="V331" s="38" t="str">
        <f>IF($C331&lt;&gt;"",_xlfn.XLOOKUP(C331,Table1[ID],Table1[notes]),"")</f>
        <v/>
      </c>
      <c r="W331" s="41" t="str">
        <f>IF(C331&lt;&gt;"",IF(_xlfn.FLOOR.MATH(C331,100)=0,"غير موزع",_xlfn.XLOOKUP(_xlfn.FLOOR.MATH(C331,100),Classes!$A$1:$A$8,Classes!$B$1:$B$8,"error")),"")</f>
        <v/>
      </c>
    </row>
    <row r="332" spans="1:23" s="1" customFormat="1">
      <c r="A332" s="3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=HYPERLINK("&amp;""""&amp;"https://raw.githubusercontent.com/KyrillosMorgan/preparatory/main/no_pic.jpg"),"")</f>
        <v/>
      </c>
      <c r="B332" s="3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38"/>
      <c r="D332" s="38" t="str">
        <f>IF(C332&lt;&gt;"",_xlfn.XLOOKUP(Class!C332,Table1[ID],Table1[fname]),"")</f>
        <v/>
      </c>
      <c r="E332" s="3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3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40" t="str" cm="1">
        <f t="array" ref="G332">IF(C332&lt;&gt;"",IF(F332*100/Table3[حساب الحضور من اخر عدد مرات]&gt;100,1,F332/Table3[حساب الحضور من اخر عدد مرات]),"")</f>
        <v/>
      </c>
      <c r="H332" s="38" t="str">
        <f>IF(C332&lt;&gt;"",_xlfn.XLOOKUP(C332,Table1[ID],Table1[tel2]),"")</f>
        <v/>
      </c>
      <c r="I332" s="38" t="str">
        <f>IF(C332&lt;&gt;"",_xlfn.XLOOKUP(C332,Table1[ID],Table1[tel4]),"")</f>
        <v/>
      </c>
      <c r="J332" s="38" t="str">
        <f>IF(C332&lt;&gt;"",_xlfn.XLOOKUP(C332,Table1[ID],Table1[tel3]),"")</f>
        <v/>
      </c>
      <c r="K332" s="38" t="str">
        <f>IF(C332&lt;&gt;"",_xlfn.XLOOKUP(C332,Table1[ID],Table1[tel1]),"")</f>
        <v/>
      </c>
      <c r="L332" s="38" t="str">
        <f>IF($C332&lt;&gt;"",_xlfn.XLOOKUP(C332,Table1[ID],Table1[address1]),"")</f>
        <v/>
      </c>
      <c r="M332" s="38" t="str">
        <f>IF($C332&lt;&gt;"",_xlfn.XLOOKUP(C332,Table1[ID],Table1[address2]),"")</f>
        <v/>
      </c>
      <c r="N332" s="38" t="str">
        <f>IF($C332&lt;&gt;"",_xlfn.XLOOKUP(C332,Table1[ID],Table1[address3]),"")</f>
        <v/>
      </c>
      <c r="O332" s="38" t="str">
        <f>IF($C332&lt;&gt;"",_xlfn.XLOOKUP(C332,Table1[ID],Table1[address4]),"")</f>
        <v/>
      </c>
      <c r="P332" s="38" t="str">
        <f>IF($C332&lt;&gt;"",_xlfn.XLOOKUP(C332,Table1[ID],Table1[address5]),"")</f>
        <v/>
      </c>
      <c r="Q332" s="38" t="str">
        <f>IF($C332&lt;&gt;"",_xlfn.XLOOKUP(C332,Table1[ID],Table1[address7]),"")</f>
        <v/>
      </c>
      <c r="R332" s="38" t="str">
        <f>IF($C332&lt;&gt;"",_xlfn.XLOOKUP(C332,Table1[ID],Table1[address6]),"")</f>
        <v/>
      </c>
      <c r="S332" s="37" t="str">
        <f>IF($C332&lt;&gt;"",_xlfn.XLOOKUP(C332,Table1[ID],Table1[bdate]),"")</f>
        <v/>
      </c>
      <c r="T332" s="38" t="str">
        <f>IF($C332&lt;&gt;"",_xlfn.XLOOKUP(C332,Table1[ID],Table1[school_job]),"")</f>
        <v/>
      </c>
      <c r="U332" s="38" t="str">
        <f>IF($C332&lt;&gt;"",_xlfn.XLOOKUP(C332,Table1[ID],Table1[con_father]),"")</f>
        <v/>
      </c>
      <c r="V332" s="38" t="str">
        <f>IF($C332&lt;&gt;"",_xlfn.XLOOKUP(C332,Table1[ID],Table1[notes]),"")</f>
        <v/>
      </c>
      <c r="W332" s="41" t="str">
        <f>IF(C332&lt;&gt;"",IF(_xlfn.FLOOR.MATH(C332,100)=0,"غير موزع",_xlfn.XLOOKUP(_xlfn.FLOOR.MATH(C332,100),Classes!$A$1:$A$8,Classes!$B$1:$B$8,"error")),"")</f>
        <v/>
      </c>
    </row>
    <row r="333" spans="1:23" s="1" customFormat="1">
      <c r="A333" s="3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=HYPERLINK("&amp;""""&amp;"https://raw.githubusercontent.com/KyrillosMorgan/preparatory/main/no_pic.jpg"),"")</f>
        <v/>
      </c>
      <c r="B333" s="3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38"/>
      <c r="D333" s="38" t="str">
        <f>IF(C333&lt;&gt;"",_xlfn.XLOOKUP(Class!C333,Table1[ID],Table1[fname]),"")</f>
        <v/>
      </c>
      <c r="E333" s="3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3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40" t="str" cm="1">
        <f t="array" ref="G333">IF(C333&lt;&gt;"",IF(F333*100/Table3[حساب الحضور من اخر عدد مرات]&gt;100,1,F333/Table3[حساب الحضور من اخر عدد مرات]),"")</f>
        <v/>
      </c>
      <c r="H333" s="38" t="str">
        <f>IF(C333&lt;&gt;"",_xlfn.XLOOKUP(C333,Table1[ID],Table1[tel2]),"")</f>
        <v/>
      </c>
      <c r="I333" s="38" t="str">
        <f>IF(C333&lt;&gt;"",_xlfn.XLOOKUP(C333,Table1[ID],Table1[tel4]),"")</f>
        <v/>
      </c>
      <c r="J333" s="38" t="str">
        <f>IF(C333&lt;&gt;"",_xlfn.XLOOKUP(C333,Table1[ID],Table1[tel3]),"")</f>
        <v/>
      </c>
      <c r="K333" s="38" t="str">
        <f>IF(C333&lt;&gt;"",_xlfn.XLOOKUP(C333,Table1[ID],Table1[tel1]),"")</f>
        <v/>
      </c>
      <c r="L333" s="38" t="str">
        <f>IF($C333&lt;&gt;"",_xlfn.XLOOKUP(C333,Table1[ID],Table1[address1]),"")</f>
        <v/>
      </c>
      <c r="M333" s="38" t="str">
        <f>IF($C333&lt;&gt;"",_xlfn.XLOOKUP(C333,Table1[ID],Table1[address2]),"")</f>
        <v/>
      </c>
      <c r="N333" s="38" t="str">
        <f>IF($C333&lt;&gt;"",_xlfn.XLOOKUP(C333,Table1[ID],Table1[address3]),"")</f>
        <v/>
      </c>
      <c r="O333" s="38" t="str">
        <f>IF($C333&lt;&gt;"",_xlfn.XLOOKUP(C333,Table1[ID],Table1[address4]),"")</f>
        <v/>
      </c>
      <c r="P333" s="38" t="str">
        <f>IF($C333&lt;&gt;"",_xlfn.XLOOKUP(C333,Table1[ID],Table1[address5]),"")</f>
        <v/>
      </c>
      <c r="Q333" s="38" t="str">
        <f>IF($C333&lt;&gt;"",_xlfn.XLOOKUP(C333,Table1[ID],Table1[address7]),"")</f>
        <v/>
      </c>
      <c r="R333" s="38" t="str">
        <f>IF($C333&lt;&gt;"",_xlfn.XLOOKUP(C333,Table1[ID],Table1[address6]),"")</f>
        <v/>
      </c>
      <c r="S333" s="37" t="str">
        <f>IF($C333&lt;&gt;"",_xlfn.XLOOKUP(C333,Table1[ID],Table1[bdate]),"")</f>
        <v/>
      </c>
      <c r="T333" s="38" t="str">
        <f>IF($C333&lt;&gt;"",_xlfn.XLOOKUP(C333,Table1[ID],Table1[school_job]),"")</f>
        <v/>
      </c>
      <c r="U333" s="38" t="str">
        <f>IF($C333&lt;&gt;"",_xlfn.XLOOKUP(C333,Table1[ID],Table1[con_father]),"")</f>
        <v/>
      </c>
      <c r="V333" s="38" t="str">
        <f>IF($C333&lt;&gt;"",_xlfn.XLOOKUP(C333,Table1[ID],Table1[notes]),"")</f>
        <v/>
      </c>
      <c r="W333" s="41" t="str">
        <f>IF(C333&lt;&gt;"",IF(_xlfn.FLOOR.MATH(C333,100)=0,"غير موزع",_xlfn.XLOOKUP(_xlfn.FLOOR.MATH(C333,100),Classes!$A$1:$A$8,Classes!$B$1:$B$8,"error")),"")</f>
        <v/>
      </c>
    </row>
    <row r="334" spans="1:23" s="1" customFormat="1">
      <c r="A334" s="3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=HYPERLINK("&amp;""""&amp;"https://raw.githubusercontent.com/KyrillosMorgan/preparatory/main/no_pic.jpg"),"")</f>
        <v/>
      </c>
      <c r="B334" s="3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38"/>
      <c r="D334" s="38" t="str">
        <f>IF(C334&lt;&gt;"",_xlfn.XLOOKUP(Class!C334,Table1[ID],Table1[fname]),"")</f>
        <v/>
      </c>
      <c r="E334" s="3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3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40" t="str" cm="1">
        <f t="array" ref="G334">IF(C334&lt;&gt;"",IF(F334*100/Table3[حساب الحضور من اخر عدد مرات]&gt;100,1,F334/Table3[حساب الحضور من اخر عدد مرات]),"")</f>
        <v/>
      </c>
      <c r="H334" s="38" t="str">
        <f>IF(C334&lt;&gt;"",_xlfn.XLOOKUP(C334,Table1[ID],Table1[tel2]),"")</f>
        <v/>
      </c>
      <c r="I334" s="38" t="str">
        <f>IF(C334&lt;&gt;"",_xlfn.XLOOKUP(C334,Table1[ID],Table1[tel4]),"")</f>
        <v/>
      </c>
      <c r="J334" s="38" t="str">
        <f>IF(C334&lt;&gt;"",_xlfn.XLOOKUP(C334,Table1[ID],Table1[tel3]),"")</f>
        <v/>
      </c>
      <c r="K334" s="38" t="str">
        <f>IF(C334&lt;&gt;"",_xlfn.XLOOKUP(C334,Table1[ID],Table1[tel1]),"")</f>
        <v/>
      </c>
      <c r="L334" s="38" t="str">
        <f>IF($C334&lt;&gt;"",_xlfn.XLOOKUP(C334,Table1[ID],Table1[address1]),"")</f>
        <v/>
      </c>
      <c r="M334" s="38" t="str">
        <f>IF($C334&lt;&gt;"",_xlfn.XLOOKUP(C334,Table1[ID],Table1[address2]),"")</f>
        <v/>
      </c>
      <c r="N334" s="38" t="str">
        <f>IF($C334&lt;&gt;"",_xlfn.XLOOKUP(C334,Table1[ID],Table1[address3]),"")</f>
        <v/>
      </c>
      <c r="O334" s="38" t="str">
        <f>IF($C334&lt;&gt;"",_xlfn.XLOOKUP(C334,Table1[ID],Table1[address4]),"")</f>
        <v/>
      </c>
      <c r="P334" s="38" t="str">
        <f>IF($C334&lt;&gt;"",_xlfn.XLOOKUP(C334,Table1[ID],Table1[address5]),"")</f>
        <v/>
      </c>
      <c r="Q334" s="38" t="str">
        <f>IF($C334&lt;&gt;"",_xlfn.XLOOKUP(C334,Table1[ID],Table1[address7]),"")</f>
        <v/>
      </c>
      <c r="R334" s="38" t="str">
        <f>IF($C334&lt;&gt;"",_xlfn.XLOOKUP(C334,Table1[ID],Table1[address6]),"")</f>
        <v/>
      </c>
      <c r="S334" s="37" t="str">
        <f>IF($C334&lt;&gt;"",_xlfn.XLOOKUP(C334,Table1[ID],Table1[bdate]),"")</f>
        <v/>
      </c>
      <c r="T334" s="38" t="str">
        <f>IF($C334&lt;&gt;"",_xlfn.XLOOKUP(C334,Table1[ID],Table1[school_job]),"")</f>
        <v/>
      </c>
      <c r="U334" s="38" t="str">
        <f>IF($C334&lt;&gt;"",_xlfn.XLOOKUP(C334,Table1[ID],Table1[con_father]),"")</f>
        <v/>
      </c>
      <c r="V334" s="38" t="str">
        <f>IF($C334&lt;&gt;"",_xlfn.XLOOKUP(C334,Table1[ID],Table1[notes]),"")</f>
        <v/>
      </c>
      <c r="W334" s="41" t="str">
        <f>IF(C334&lt;&gt;"",IF(_xlfn.FLOOR.MATH(C334,100)=0,"غير موزع",_xlfn.XLOOKUP(_xlfn.FLOOR.MATH(C334,100),Classes!$A$1:$A$8,Classes!$B$1:$B$8,"error")),"")</f>
        <v/>
      </c>
    </row>
    <row r="335" spans="1:23" s="1" customFormat="1">
      <c r="A335" s="3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=HYPERLINK("&amp;""""&amp;"https://raw.githubusercontent.com/KyrillosMorgan/preparatory/main/no_pic.jpg"),"")</f>
        <v/>
      </c>
      <c r="B335" s="3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38"/>
      <c r="D335" s="38" t="str">
        <f>IF(C335&lt;&gt;"",_xlfn.XLOOKUP(Class!C335,Table1[ID],Table1[fname]),"")</f>
        <v/>
      </c>
      <c r="E335" s="3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3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40" t="str" cm="1">
        <f t="array" ref="G335">IF(C335&lt;&gt;"",IF(F335*100/Table3[حساب الحضور من اخر عدد مرات]&gt;100,1,F335/Table3[حساب الحضور من اخر عدد مرات]),"")</f>
        <v/>
      </c>
      <c r="H335" s="38" t="str">
        <f>IF(C335&lt;&gt;"",_xlfn.XLOOKUP(C335,Table1[ID],Table1[tel2]),"")</f>
        <v/>
      </c>
      <c r="I335" s="38" t="str">
        <f>IF(C335&lt;&gt;"",_xlfn.XLOOKUP(C335,Table1[ID],Table1[tel4]),"")</f>
        <v/>
      </c>
      <c r="J335" s="38" t="str">
        <f>IF(C335&lt;&gt;"",_xlfn.XLOOKUP(C335,Table1[ID],Table1[tel3]),"")</f>
        <v/>
      </c>
      <c r="K335" s="38" t="str">
        <f>IF(C335&lt;&gt;"",_xlfn.XLOOKUP(C335,Table1[ID],Table1[tel1]),"")</f>
        <v/>
      </c>
      <c r="L335" s="38" t="str">
        <f>IF($C335&lt;&gt;"",_xlfn.XLOOKUP(C335,Table1[ID],Table1[address1]),"")</f>
        <v/>
      </c>
      <c r="M335" s="38" t="str">
        <f>IF($C335&lt;&gt;"",_xlfn.XLOOKUP(C335,Table1[ID],Table1[address2]),"")</f>
        <v/>
      </c>
      <c r="N335" s="38" t="str">
        <f>IF($C335&lt;&gt;"",_xlfn.XLOOKUP(C335,Table1[ID],Table1[address3]),"")</f>
        <v/>
      </c>
      <c r="O335" s="38" t="str">
        <f>IF($C335&lt;&gt;"",_xlfn.XLOOKUP(C335,Table1[ID],Table1[address4]),"")</f>
        <v/>
      </c>
      <c r="P335" s="38" t="str">
        <f>IF($C335&lt;&gt;"",_xlfn.XLOOKUP(C335,Table1[ID],Table1[address5]),"")</f>
        <v/>
      </c>
      <c r="Q335" s="38" t="str">
        <f>IF($C335&lt;&gt;"",_xlfn.XLOOKUP(C335,Table1[ID],Table1[address7]),"")</f>
        <v/>
      </c>
      <c r="R335" s="38" t="str">
        <f>IF($C335&lt;&gt;"",_xlfn.XLOOKUP(C335,Table1[ID],Table1[address6]),"")</f>
        <v/>
      </c>
      <c r="S335" s="37" t="str">
        <f>IF($C335&lt;&gt;"",_xlfn.XLOOKUP(C335,Table1[ID],Table1[bdate]),"")</f>
        <v/>
      </c>
      <c r="T335" s="38" t="str">
        <f>IF($C335&lt;&gt;"",_xlfn.XLOOKUP(C335,Table1[ID],Table1[school_job]),"")</f>
        <v/>
      </c>
      <c r="U335" s="38" t="str">
        <f>IF($C335&lt;&gt;"",_xlfn.XLOOKUP(C335,Table1[ID],Table1[con_father]),"")</f>
        <v/>
      </c>
      <c r="V335" s="38" t="str">
        <f>IF($C335&lt;&gt;"",_xlfn.XLOOKUP(C335,Table1[ID],Table1[notes]),"")</f>
        <v/>
      </c>
      <c r="W335" s="41" t="str">
        <f>IF(C335&lt;&gt;"",IF(_xlfn.FLOOR.MATH(C335,100)=0,"غير موزع",_xlfn.XLOOKUP(_xlfn.FLOOR.MATH(C335,100),Classes!$A$1:$A$8,Classes!$B$1:$B$8,"error")),"")</f>
        <v/>
      </c>
    </row>
    <row r="336" spans="1:23" s="1" customFormat="1">
      <c r="A336" s="3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=HYPERLINK("&amp;""""&amp;"https://raw.githubusercontent.com/KyrillosMorgan/preparatory/main/no_pic.jpg"),"")</f>
        <v/>
      </c>
      <c r="B336" s="3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38"/>
      <c r="D336" s="38" t="str">
        <f>IF(C336&lt;&gt;"",_xlfn.XLOOKUP(Class!C336,Table1[ID],Table1[fname]),"")</f>
        <v/>
      </c>
      <c r="E336" s="3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3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40" t="str" cm="1">
        <f t="array" ref="G336">IF(C336&lt;&gt;"",IF(F336*100/Table3[حساب الحضور من اخر عدد مرات]&gt;100,1,F336/Table3[حساب الحضور من اخر عدد مرات]),"")</f>
        <v/>
      </c>
      <c r="H336" s="38" t="str">
        <f>IF(C336&lt;&gt;"",_xlfn.XLOOKUP(C336,Table1[ID],Table1[tel2]),"")</f>
        <v/>
      </c>
      <c r="I336" s="38" t="str">
        <f>IF(C336&lt;&gt;"",_xlfn.XLOOKUP(C336,Table1[ID],Table1[tel4]),"")</f>
        <v/>
      </c>
      <c r="J336" s="38" t="str">
        <f>IF(C336&lt;&gt;"",_xlfn.XLOOKUP(C336,Table1[ID],Table1[tel3]),"")</f>
        <v/>
      </c>
      <c r="K336" s="38" t="str">
        <f>IF(C336&lt;&gt;"",_xlfn.XLOOKUP(C336,Table1[ID],Table1[tel1]),"")</f>
        <v/>
      </c>
      <c r="L336" s="38" t="str">
        <f>IF($C336&lt;&gt;"",_xlfn.XLOOKUP(C336,Table1[ID],Table1[address1]),"")</f>
        <v/>
      </c>
      <c r="M336" s="38" t="str">
        <f>IF($C336&lt;&gt;"",_xlfn.XLOOKUP(C336,Table1[ID],Table1[address2]),"")</f>
        <v/>
      </c>
      <c r="N336" s="38" t="str">
        <f>IF($C336&lt;&gt;"",_xlfn.XLOOKUP(C336,Table1[ID],Table1[address3]),"")</f>
        <v/>
      </c>
      <c r="O336" s="38" t="str">
        <f>IF($C336&lt;&gt;"",_xlfn.XLOOKUP(C336,Table1[ID],Table1[address4]),"")</f>
        <v/>
      </c>
      <c r="P336" s="38" t="str">
        <f>IF($C336&lt;&gt;"",_xlfn.XLOOKUP(C336,Table1[ID],Table1[address5]),"")</f>
        <v/>
      </c>
      <c r="Q336" s="38" t="str">
        <f>IF($C336&lt;&gt;"",_xlfn.XLOOKUP(C336,Table1[ID],Table1[address7]),"")</f>
        <v/>
      </c>
      <c r="R336" s="38" t="str">
        <f>IF($C336&lt;&gt;"",_xlfn.XLOOKUP(C336,Table1[ID],Table1[address6]),"")</f>
        <v/>
      </c>
      <c r="S336" s="37" t="str">
        <f>IF($C336&lt;&gt;"",_xlfn.XLOOKUP(C336,Table1[ID],Table1[bdate]),"")</f>
        <v/>
      </c>
      <c r="T336" s="38" t="str">
        <f>IF($C336&lt;&gt;"",_xlfn.XLOOKUP(C336,Table1[ID],Table1[school_job]),"")</f>
        <v/>
      </c>
      <c r="U336" s="38" t="str">
        <f>IF($C336&lt;&gt;"",_xlfn.XLOOKUP(C336,Table1[ID],Table1[con_father]),"")</f>
        <v/>
      </c>
      <c r="V336" s="38" t="str">
        <f>IF($C336&lt;&gt;"",_xlfn.XLOOKUP(C336,Table1[ID],Table1[notes]),"")</f>
        <v/>
      </c>
      <c r="W336" s="41" t="str">
        <f>IF(C336&lt;&gt;"",IF(_xlfn.FLOOR.MATH(C336,100)=0,"غير موزع",_xlfn.XLOOKUP(_xlfn.FLOOR.MATH(C336,100),Classes!$A$1:$A$8,Classes!$B$1:$B$8,"error")),"")</f>
        <v/>
      </c>
    </row>
    <row r="337" spans="1:23" s="1" customFormat="1">
      <c r="A337" s="3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=HYPERLINK("&amp;""""&amp;"https://raw.githubusercontent.com/KyrillosMorgan/preparatory/main/no_pic.jpg"),"")</f>
        <v/>
      </c>
      <c r="B337" s="3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38"/>
      <c r="D337" s="38" t="str">
        <f>IF(C337&lt;&gt;"",_xlfn.XLOOKUP(Class!C337,Table1[ID],Table1[fname]),"")</f>
        <v/>
      </c>
      <c r="E337" s="3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3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40" t="str" cm="1">
        <f t="array" ref="G337">IF(C337&lt;&gt;"",IF(F337*100/Table3[حساب الحضور من اخر عدد مرات]&gt;100,1,F337/Table3[حساب الحضور من اخر عدد مرات]),"")</f>
        <v/>
      </c>
      <c r="H337" s="38" t="str">
        <f>IF(C337&lt;&gt;"",_xlfn.XLOOKUP(C337,Table1[ID],Table1[tel2]),"")</f>
        <v/>
      </c>
      <c r="I337" s="38" t="str">
        <f>IF(C337&lt;&gt;"",_xlfn.XLOOKUP(C337,Table1[ID],Table1[tel4]),"")</f>
        <v/>
      </c>
      <c r="J337" s="38" t="str">
        <f>IF(C337&lt;&gt;"",_xlfn.XLOOKUP(C337,Table1[ID],Table1[tel3]),"")</f>
        <v/>
      </c>
      <c r="K337" s="38" t="str">
        <f>IF(C337&lt;&gt;"",_xlfn.XLOOKUP(C337,Table1[ID],Table1[tel1]),"")</f>
        <v/>
      </c>
      <c r="L337" s="38" t="str">
        <f>IF($C337&lt;&gt;"",_xlfn.XLOOKUP(C337,Table1[ID],Table1[address1]),"")</f>
        <v/>
      </c>
      <c r="M337" s="38" t="str">
        <f>IF($C337&lt;&gt;"",_xlfn.XLOOKUP(C337,Table1[ID],Table1[address2]),"")</f>
        <v/>
      </c>
      <c r="N337" s="38" t="str">
        <f>IF($C337&lt;&gt;"",_xlfn.XLOOKUP(C337,Table1[ID],Table1[address3]),"")</f>
        <v/>
      </c>
      <c r="O337" s="38" t="str">
        <f>IF($C337&lt;&gt;"",_xlfn.XLOOKUP(C337,Table1[ID],Table1[address4]),"")</f>
        <v/>
      </c>
      <c r="P337" s="38" t="str">
        <f>IF($C337&lt;&gt;"",_xlfn.XLOOKUP(C337,Table1[ID],Table1[address5]),"")</f>
        <v/>
      </c>
      <c r="Q337" s="38" t="str">
        <f>IF($C337&lt;&gt;"",_xlfn.XLOOKUP(C337,Table1[ID],Table1[address7]),"")</f>
        <v/>
      </c>
      <c r="R337" s="38" t="str">
        <f>IF($C337&lt;&gt;"",_xlfn.XLOOKUP(C337,Table1[ID],Table1[address6]),"")</f>
        <v/>
      </c>
      <c r="S337" s="37" t="str">
        <f>IF($C337&lt;&gt;"",_xlfn.XLOOKUP(C337,Table1[ID],Table1[bdate]),"")</f>
        <v/>
      </c>
      <c r="T337" s="38" t="str">
        <f>IF($C337&lt;&gt;"",_xlfn.XLOOKUP(C337,Table1[ID],Table1[school_job]),"")</f>
        <v/>
      </c>
      <c r="U337" s="38" t="str">
        <f>IF($C337&lt;&gt;"",_xlfn.XLOOKUP(C337,Table1[ID],Table1[con_father]),"")</f>
        <v/>
      </c>
      <c r="V337" s="38" t="str">
        <f>IF($C337&lt;&gt;"",_xlfn.XLOOKUP(C337,Table1[ID],Table1[notes]),"")</f>
        <v/>
      </c>
      <c r="W337" s="41" t="str">
        <f>IF(C337&lt;&gt;"",IF(_xlfn.FLOOR.MATH(C337,100)=0,"غير موزع",_xlfn.XLOOKUP(_xlfn.FLOOR.MATH(C337,100),Classes!$A$1:$A$8,Classes!$B$1:$B$8,"error")),"")</f>
        <v/>
      </c>
    </row>
    <row r="338" spans="1:23" s="1" customFormat="1">
      <c r="A338" s="3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=HYPERLINK("&amp;""""&amp;"https://raw.githubusercontent.com/KyrillosMorgan/preparatory/main/no_pic.jpg"),"")</f>
        <v/>
      </c>
      <c r="B338" s="3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38"/>
      <c r="D338" s="38" t="str">
        <f>IF(C338&lt;&gt;"",_xlfn.XLOOKUP(Class!C338,Table1[ID],Table1[fname]),"")</f>
        <v/>
      </c>
      <c r="E338" s="3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3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40" t="str" cm="1">
        <f t="array" ref="G338">IF(C338&lt;&gt;"",IF(F338*100/Table3[حساب الحضور من اخر عدد مرات]&gt;100,1,F338/Table3[حساب الحضور من اخر عدد مرات]),"")</f>
        <v/>
      </c>
      <c r="H338" s="38" t="str">
        <f>IF(C338&lt;&gt;"",_xlfn.XLOOKUP(C338,Table1[ID],Table1[tel2]),"")</f>
        <v/>
      </c>
      <c r="I338" s="38" t="str">
        <f>IF(C338&lt;&gt;"",_xlfn.XLOOKUP(C338,Table1[ID],Table1[tel4]),"")</f>
        <v/>
      </c>
      <c r="J338" s="38" t="str">
        <f>IF(C338&lt;&gt;"",_xlfn.XLOOKUP(C338,Table1[ID],Table1[tel3]),"")</f>
        <v/>
      </c>
      <c r="K338" s="38" t="str">
        <f>IF(C338&lt;&gt;"",_xlfn.XLOOKUP(C338,Table1[ID],Table1[tel1]),"")</f>
        <v/>
      </c>
      <c r="L338" s="38" t="str">
        <f>IF($C338&lt;&gt;"",_xlfn.XLOOKUP(C338,Table1[ID],Table1[address1]),"")</f>
        <v/>
      </c>
      <c r="M338" s="38" t="str">
        <f>IF($C338&lt;&gt;"",_xlfn.XLOOKUP(C338,Table1[ID],Table1[address2]),"")</f>
        <v/>
      </c>
      <c r="N338" s="38" t="str">
        <f>IF($C338&lt;&gt;"",_xlfn.XLOOKUP(C338,Table1[ID],Table1[address3]),"")</f>
        <v/>
      </c>
      <c r="O338" s="38" t="str">
        <f>IF($C338&lt;&gt;"",_xlfn.XLOOKUP(C338,Table1[ID],Table1[address4]),"")</f>
        <v/>
      </c>
      <c r="P338" s="38" t="str">
        <f>IF($C338&lt;&gt;"",_xlfn.XLOOKUP(C338,Table1[ID],Table1[address5]),"")</f>
        <v/>
      </c>
      <c r="Q338" s="38" t="str">
        <f>IF($C338&lt;&gt;"",_xlfn.XLOOKUP(C338,Table1[ID],Table1[address7]),"")</f>
        <v/>
      </c>
      <c r="R338" s="38" t="str">
        <f>IF($C338&lt;&gt;"",_xlfn.XLOOKUP(C338,Table1[ID],Table1[address6]),"")</f>
        <v/>
      </c>
      <c r="S338" s="37" t="str">
        <f>IF($C338&lt;&gt;"",_xlfn.XLOOKUP(C338,Table1[ID],Table1[bdate]),"")</f>
        <v/>
      </c>
      <c r="T338" s="38" t="str">
        <f>IF($C338&lt;&gt;"",_xlfn.XLOOKUP(C338,Table1[ID],Table1[school_job]),"")</f>
        <v/>
      </c>
      <c r="U338" s="38" t="str">
        <f>IF($C338&lt;&gt;"",_xlfn.XLOOKUP(C338,Table1[ID],Table1[con_father]),"")</f>
        <v/>
      </c>
      <c r="V338" s="38" t="str">
        <f>IF($C338&lt;&gt;"",_xlfn.XLOOKUP(C338,Table1[ID],Table1[notes]),"")</f>
        <v/>
      </c>
      <c r="W338" s="41" t="str">
        <f>IF(C338&lt;&gt;"",IF(_xlfn.FLOOR.MATH(C338,100)=0,"غير موزع",_xlfn.XLOOKUP(_xlfn.FLOOR.MATH(C338,100),Classes!$A$1:$A$8,Classes!$B$1:$B$8,"error")),"")</f>
        <v/>
      </c>
    </row>
    <row r="339" spans="1:23" s="1" customFormat="1">
      <c r="A339" s="3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=HYPERLINK("&amp;""""&amp;"https://raw.githubusercontent.com/KyrillosMorgan/preparatory/main/no_pic.jpg"),"")</f>
        <v/>
      </c>
      <c r="B339" s="3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38"/>
      <c r="D339" s="38" t="str">
        <f>IF(C339&lt;&gt;"",_xlfn.XLOOKUP(Class!C339,Table1[ID],Table1[fname]),"")</f>
        <v/>
      </c>
      <c r="E339" s="3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3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40" t="str" cm="1">
        <f t="array" ref="G339">IF(C339&lt;&gt;"",IF(F339*100/Table3[حساب الحضور من اخر عدد مرات]&gt;100,1,F339/Table3[حساب الحضور من اخر عدد مرات]),"")</f>
        <v/>
      </c>
      <c r="H339" s="38" t="str">
        <f>IF(C339&lt;&gt;"",_xlfn.XLOOKUP(C339,Table1[ID],Table1[tel2]),"")</f>
        <v/>
      </c>
      <c r="I339" s="38" t="str">
        <f>IF(C339&lt;&gt;"",_xlfn.XLOOKUP(C339,Table1[ID],Table1[tel4]),"")</f>
        <v/>
      </c>
      <c r="J339" s="38" t="str">
        <f>IF(C339&lt;&gt;"",_xlfn.XLOOKUP(C339,Table1[ID],Table1[tel3]),"")</f>
        <v/>
      </c>
      <c r="K339" s="38" t="str">
        <f>IF(C339&lt;&gt;"",_xlfn.XLOOKUP(C339,Table1[ID],Table1[tel1]),"")</f>
        <v/>
      </c>
      <c r="L339" s="38" t="str">
        <f>IF($C339&lt;&gt;"",_xlfn.XLOOKUP(C339,Table1[ID],Table1[address1]),"")</f>
        <v/>
      </c>
      <c r="M339" s="38" t="str">
        <f>IF($C339&lt;&gt;"",_xlfn.XLOOKUP(C339,Table1[ID],Table1[address2]),"")</f>
        <v/>
      </c>
      <c r="N339" s="38" t="str">
        <f>IF($C339&lt;&gt;"",_xlfn.XLOOKUP(C339,Table1[ID],Table1[address3]),"")</f>
        <v/>
      </c>
      <c r="O339" s="38" t="str">
        <f>IF($C339&lt;&gt;"",_xlfn.XLOOKUP(C339,Table1[ID],Table1[address4]),"")</f>
        <v/>
      </c>
      <c r="P339" s="38" t="str">
        <f>IF($C339&lt;&gt;"",_xlfn.XLOOKUP(C339,Table1[ID],Table1[address5]),"")</f>
        <v/>
      </c>
      <c r="Q339" s="38" t="str">
        <f>IF($C339&lt;&gt;"",_xlfn.XLOOKUP(C339,Table1[ID],Table1[address7]),"")</f>
        <v/>
      </c>
      <c r="R339" s="38" t="str">
        <f>IF($C339&lt;&gt;"",_xlfn.XLOOKUP(C339,Table1[ID],Table1[address6]),"")</f>
        <v/>
      </c>
      <c r="S339" s="37" t="str">
        <f>IF($C339&lt;&gt;"",_xlfn.XLOOKUP(C339,Table1[ID],Table1[bdate]),"")</f>
        <v/>
      </c>
      <c r="T339" s="38" t="str">
        <f>IF($C339&lt;&gt;"",_xlfn.XLOOKUP(C339,Table1[ID],Table1[school_job]),"")</f>
        <v/>
      </c>
      <c r="U339" s="38" t="str">
        <f>IF($C339&lt;&gt;"",_xlfn.XLOOKUP(C339,Table1[ID],Table1[con_father]),"")</f>
        <v/>
      </c>
      <c r="V339" s="38" t="str">
        <f>IF($C339&lt;&gt;"",_xlfn.XLOOKUP(C339,Table1[ID],Table1[notes]),"")</f>
        <v/>
      </c>
      <c r="W339" s="41" t="str">
        <f>IF(C339&lt;&gt;"",IF(_xlfn.FLOOR.MATH(C339,100)=0,"غير موزع",_xlfn.XLOOKUP(_xlfn.FLOOR.MATH(C339,100),Classes!$A$1:$A$8,Classes!$B$1:$B$8,"error")),"")</f>
        <v/>
      </c>
    </row>
    <row r="340" spans="1:23" s="1" customFormat="1">
      <c r="A340" s="3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=HYPERLINK("&amp;""""&amp;"https://raw.githubusercontent.com/KyrillosMorgan/preparatory/main/no_pic.jpg"),"")</f>
        <v/>
      </c>
      <c r="B340" s="3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38"/>
      <c r="D340" s="38" t="str">
        <f>IF(C340&lt;&gt;"",_xlfn.XLOOKUP(Class!C340,Table1[ID],Table1[fname]),"")</f>
        <v/>
      </c>
      <c r="E340" s="3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3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40" t="str" cm="1">
        <f t="array" ref="G340">IF(C340&lt;&gt;"",IF(F340*100/Table3[حساب الحضور من اخر عدد مرات]&gt;100,1,F340/Table3[حساب الحضور من اخر عدد مرات]),"")</f>
        <v/>
      </c>
      <c r="H340" s="38" t="str">
        <f>IF(C340&lt;&gt;"",_xlfn.XLOOKUP(C340,Table1[ID],Table1[tel2]),"")</f>
        <v/>
      </c>
      <c r="I340" s="38" t="str">
        <f>IF(C340&lt;&gt;"",_xlfn.XLOOKUP(C340,Table1[ID],Table1[tel4]),"")</f>
        <v/>
      </c>
      <c r="J340" s="38" t="str">
        <f>IF(C340&lt;&gt;"",_xlfn.XLOOKUP(C340,Table1[ID],Table1[tel3]),"")</f>
        <v/>
      </c>
      <c r="K340" s="38" t="str">
        <f>IF(C340&lt;&gt;"",_xlfn.XLOOKUP(C340,Table1[ID],Table1[tel1]),"")</f>
        <v/>
      </c>
      <c r="L340" s="38" t="str">
        <f>IF($C340&lt;&gt;"",_xlfn.XLOOKUP(C340,Table1[ID],Table1[address1]),"")</f>
        <v/>
      </c>
      <c r="M340" s="38" t="str">
        <f>IF($C340&lt;&gt;"",_xlfn.XLOOKUP(C340,Table1[ID],Table1[address2]),"")</f>
        <v/>
      </c>
      <c r="N340" s="38" t="str">
        <f>IF($C340&lt;&gt;"",_xlfn.XLOOKUP(C340,Table1[ID],Table1[address3]),"")</f>
        <v/>
      </c>
      <c r="O340" s="38" t="str">
        <f>IF($C340&lt;&gt;"",_xlfn.XLOOKUP(C340,Table1[ID],Table1[address4]),"")</f>
        <v/>
      </c>
      <c r="P340" s="38" t="str">
        <f>IF($C340&lt;&gt;"",_xlfn.XLOOKUP(C340,Table1[ID],Table1[address5]),"")</f>
        <v/>
      </c>
      <c r="Q340" s="38" t="str">
        <f>IF($C340&lt;&gt;"",_xlfn.XLOOKUP(C340,Table1[ID],Table1[address7]),"")</f>
        <v/>
      </c>
      <c r="R340" s="38" t="str">
        <f>IF($C340&lt;&gt;"",_xlfn.XLOOKUP(C340,Table1[ID],Table1[address6]),"")</f>
        <v/>
      </c>
      <c r="S340" s="37" t="str">
        <f>IF($C340&lt;&gt;"",_xlfn.XLOOKUP(C340,Table1[ID],Table1[bdate]),"")</f>
        <v/>
      </c>
      <c r="T340" s="38" t="str">
        <f>IF($C340&lt;&gt;"",_xlfn.XLOOKUP(C340,Table1[ID],Table1[school_job]),"")</f>
        <v/>
      </c>
      <c r="U340" s="38" t="str">
        <f>IF($C340&lt;&gt;"",_xlfn.XLOOKUP(C340,Table1[ID],Table1[con_father]),"")</f>
        <v/>
      </c>
      <c r="V340" s="38" t="str">
        <f>IF($C340&lt;&gt;"",_xlfn.XLOOKUP(C340,Table1[ID],Table1[notes]),"")</f>
        <v/>
      </c>
      <c r="W340" s="41" t="str">
        <f>IF(C340&lt;&gt;"",IF(_xlfn.FLOOR.MATH(C340,100)=0,"غير موزع",_xlfn.XLOOKUP(_xlfn.FLOOR.MATH(C340,100),Classes!$A$1:$A$8,Classes!$B$1:$B$8,"error")),"")</f>
        <v/>
      </c>
    </row>
    <row r="341" spans="1:23" s="1" customFormat="1">
      <c r="A341" s="3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=HYPERLINK("&amp;""""&amp;"https://raw.githubusercontent.com/KyrillosMorgan/preparatory/main/no_pic.jpg"),"")</f>
        <v/>
      </c>
      <c r="B341" s="3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38"/>
      <c r="D341" s="38" t="str">
        <f>IF(C341&lt;&gt;"",_xlfn.XLOOKUP(Class!C341,Table1[ID],Table1[fname]),"")</f>
        <v/>
      </c>
      <c r="E341" s="3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3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40" t="str" cm="1">
        <f t="array" ref="G341">IF(C341&lt;&gt;"",IF(F341*100/Table3[حساب الحضور من اخر عدد مرات]&gt;100,1,F341/Table3[حساب الحضور من اخر عدد مرات]),"")</f>
        <v/>
      </c>
      <c r="H341" s="38" t="str">
        <f>IF(C341&lt;&gt;"",_xlfn.XLOOKUP(C341,Table1[ID],Table1[tel2]),"")</f>
        <v/>
      </c>
      <c r="I341" s="38" t="str">
        <f>IF(C341&lt;&gt;"",_xlfn.XLOOKUP(C341,Table1[ID],Table1[tel4]),"")</f>
        <v/>
      </c>
      <c r="J341" s="38" t="str">
        <f>IF(C341&lt;&gt;"",_xlfn.XLOOKUP(C341,Table1[ID],Table1[tel3]),"")</f>
        <v/>
      </c>
      <c r="K341" s="38" t="str">
        <f>IF(C341&lt;&gt;"",_xlfn.XLOOKUP(C341,Table1[ID],Table1[tel1]),"")</f>
        <v/>
      </c>
      <c r="L341" s="38" t="str">
        <f>IF($C341&lt;&gt;"",_xlfn.XLOOKUP(C341,Table1[ID],Table1[address1]),"")</f>
        <v/>
      </c>
      <c r="M341" s="38" t="str">
        <f>IF($C341&lt;&gt;"",_xlfn.XLOOKUP(C341,Table1[ID],Table1[address2]),"")</f>
        <v/>
      </c>
      <c r="N341" s="38" t="str">
        <f>IF($C341&lt;&gt;"",_xlfn.XLOOKUP(C341,Table1[ID],Table1[address3]),"")</f>
        <v/>
      </c>
      <c r="O341" s="38" t="str">
        <f>IF($C341&lt;&gt;"",_xlfn.XLOOKUP(C341,Table1[ID],Table1[address4]),"")</f>
        <v/>
      </c>
      <c r="P341" s="38" t="str">
        <f>IF($C341&lt;&gt;"",_xlfn.XLOOKUP(C341,Table1[ID],Table1[address5]),"")</f>
        <v/>
      </c>
      <c r="Q341" s="38" t="str">
        <f>IF($C341&lt;&gt;"",_xlfn.XLOOKUP(C341,Table1[ID],Table1[address7]),"")</f>
        <v/>
      </c>
      <c r="R341" s="38" t="str">
        <f>IF($C341&lt;&gt;"",_xlfn.XLOOKUP(C341,Table1[ID],Table1[address6]),"")</f>
        <v/>
      </c>
      <c r="S341" s="37" t="str">
        <f>IF($C341&lt;&gt;"",_xlfn.XLOOKUP(C341,Table1[ID],Table1[bdate]),"")</f>
        <v/>
      </c>
      <c r="T341" s="38" t="str">
        <f>IF($C341&lt;&gt;"",_xlfn.XLOOKUP(C341,Table1[ID],Table1[school_job]),"")</f>
        <v/>
      </c>
      <c r="U341" s="38" t="str">
        <f>IF($C341&lt;&gt;"",_xlfn.XLOOKUP(C341,Table1[ID],Table1[con_father]),"")</f>
        <v/>
      </c>
      <c r="V341" s="38" t="str">
        <f>IF($C341&lt;&gt;"",_xlfn.XLOOKUP(C341,Table1[ID],Table1[notes]),"")</f>
        <v/>
      </c>
      <c r="W341" s="41" t="str">
        <f>IF(C341&lt;&gt;"",IF(_xlfn.FLOOR.MATH(C341,100)=0,"غير موزع",_xlfn.XLOOKUP(_xlfn.FLOOR.MATH(C341,100),Classes!$A$1:$A$8,Classes!$B$1:$B$8,"error")),"")</f>
        <v/>
      </c>
    </row>
    <row r="342" spans="1:23" s="1" customFormat="1">
      <c r="A342" s="3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=HYPERLINK("&amp;""""&amp;"https://raw.githubusercontent.com/KyrillosMorgan/preparatory/main/no_pic.jpg"),"")</f>
        <v/>
      </c>
      <c r="B342" s="3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38"/>
      <c r="D342" s="38" t="str">
        <f>IF(C342&lt;&gt;"",_xlfn.XLOOKUP(Class!C342,Table1[ID],Table1[fname]),"")</f>
        <v/>
      </c>
      <c r="E342" s="3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3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40" t="str" cm="1">
        <f t="array" ref="G342">IF(C342&lt;&gt;"",IF(F342*100/Table3[حساب الحضور من اخر عدد مرات]&gt;100,1,F342/Table3[حساب الحضور من اخر عدد مرات]),"")</f>
        <v/>
      </c>
      <c r="H342" s="38" t="str">
        <f>IF(C342&lt;&gt;"",_xlfn.XLOOKUP(C342,Table1[ID],Table1[tel2]),"")</f>
        <v/>
      </c>
      <c r="I342" s="38" t="str">
        <f>IF(C342&lt;&gt;"",_xlfn.XLOOKUP(C342,Table1[ID],Table1[tel4]),"")</f>
        <v/>
      </c>
      <c r="J342" s="38" t="str">
        <f>IF(C342&lt;&gt;"",_xlfn.XLOOKUP(C342,Table1[ID],Table1[tel3]),"")</f>
        <v/>
      </c>
      <c r="K342" s="38" t="str">
        <f>IF(C342&lt;&gt;"",_xlfn.XLOOKUP(C342,Table1[ID],Table1[tel1]),"")</f>
        <v/>
      </c>
      <c r="L342" s="38" t="str">
        <f>IF($C342&lt;&gt;"",_xlfn.XLOOKUP(C342,Table1[ID],Table1[address1]),"")</f>
        <v/>
      </c>
      <c r="M342" s="38" t="str">
        <f>IF($C342&lt;&gt;"",_xlfn.XLOOKUP(C342,Table1[ID],Table1[address2]),"")</f>
        <v/>
      </c>
      <c r="N342" s="38" t="str">
        <f>IF($C342&lt;&gt;"",_xlfn.XLOOKUP(C342,Table1[ID],Table1[address3]),"")</f>
        <v/>
      </c>
      <c r="O342" s="38" t="str">
        <f>IF($C342&lt;&gt;"",_xlfn.XLOOKUP(C342,Table1[ID],Table1[address4]),"")</f>
        <v/>
      </c>
      <c r="P342" s="38" t="str">
        <f>IF($C342&lt;&gt;"",_xlfn.XLOOKUP(C342,Table1[ID],Table1[address5]),"")</f>
        <v/>
      </c>
      <c r="Q342" s="38" t="str">
        <f>IF($C342&lt;&gt;"",_xlfn.XLOOKUP(C342,Table1[ID],Table1[address7]),"")</f>
        <v/>
      </c>
      <c r="R342" s="38" t="str">
        <f>IF($C342&lt;&gt;"",_xlfn.XLOOKUP(C342,Table1[ID],Table1[address6]),"")</f>
        <v/>
      </c>
      <c r="S342" s="37" t="str">
        <f>IF($C342&lt;&gt;"",_xlfn.XLOOKUP(C342,Table1[ID],Table1[bdate]),"")</f>
        <v/>
      </c>
      <c r="T342" s="38" t="str">
        <f>IF($C342&lt;&gt;"",_xlfn.XLOOKUP(C342,Table1[ID],Table1[school_job]),"")</f>
        <v/>
      </c>
      <c r="U342" s="38" t="str">
        <f>IF($C342&lt;&gt;"",_xlfn.XLOOKUP(C342,Table1[ID],Table1[con_father]),"")</f>
        <v/>
      </c>
      <c r="V342" s="38" t="str">
        <f>IF($C342&lt;&gt;"",_xlfn.XLOOKUP(C342,Table1[ID],Table1[notes]),"")</f>
        <v/>
      </c>
      <c r="W342" s="41" t="str">
        <f>IF(C342&lt;&gt;"",IF(_xlfn.FLOOR.MATH(C342,100)=0,"غير موزع",_xlfn.XLOOKUP(_xlfn.FLOOR.MATH(C342,100),Classes!$A$1:$A$8,Classes!$B$1:$B$8,"error")),"")</f>
        <v/>
      </c>
    </row>
    <row r="343" spans="1:23" s="1" customFormat="1">
      <c r="A343" s="3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=HYPERLINK("&amp;""""&amp;"https://raw.githubusercontent.com/KyrillosMorgan/preparatory/main/no_pic.jpg"),"")</f>
        <v/>
      </c>
      <c r="B343" s="3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38"/>
      <c r="D343" s="38" t="str">
        <f>IF(C343&lt;&gt;"",_xlfn.XLOOKUP(Class!C343,Table1[ID],Table1[fname]),"")</f>
        <v/>
      </c>
      <c r="E343" s="3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3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40" t="str" cm="1">
        <f t="array" ref="G343">IF(C343&lt;&gt;"",IF(F343*100/Table3[حساب الحضور من اخر عدد مرات]&gt;100,1,F343/Table3[حساب الحضور من اخر عدد مرات]),"")</f>
        <v/>
      </c>
      <c r="H343" s="38" t="str">
        <f>IF(C343&lt;&gt;"",_xlfn.XLOOKUP(C343,Table1[ID],Table1[tel2]),"")</f>
        <v/>
      </c>
      <c r="I343" s="38" t="str">
        <f>IF(C343&lt;&gt;"",_xlfn.XLOOKUP(C343,Table1[ID],Table1[tel4]),"")</f>
        <v/>
      </c>
      <c r="J343" s="38" t="str">
        <f>IF(C343&lt;&gt;"",_xlfn.XLOOKUP(C343,Table1[ID],Table1[tel3]),"")</f>
        <v/>
      </c>
      <c r="K343" s="38" t="str">
        <f>IF(C343&lt;&gt;"",_xlfn.XLOOKUP(C343,Table1[ID],Table1[tel1]),"")</f>
        <v/>
      </c>
      <c r="L343" s="38" t="str">
        <f>IF($C343&lt;&gt;"",_xlfn.XLOOKUP(C343,Table1[ID],Table1[address1]),"")</f>
        <v/>
      </c>
      <c r="M343" s="38" t="str">
        <f>IF($C343&lt;&gt;"",_xlfn.XLOOKUP(C343,Table1[ID],Table1[address2]),"")</f>
        <v/>
      </c>
      <c r="N343" s="38" t="str">
        <f>IF($C343&lt;&gt;"",_xlfn.XLOOKUP(C343,Table1[ID],Table1[address3]),"")</f>
        <v/>
      </c>
      <c r="O343" s="38" t="str">
        <f>IF($C343&lt;&gt;"",_xlfn.XLOOKUP(C343,Table1[ID],Table1[address4]),"")</f>
        <v/>
      </c>
      <c r="P343" s="38" t="str">
        <f>IF($C343&lt;&gt;"",_xlfn.XLOOKUP(C343,Table1[ID],Table1[address5]),"")</f>
        <v/>
      </c>
      <c r="Q343" s="38" t="str">
        <f>IF($C343&lt;&gt;"",_xlfn.XLOOKUP(C343,Table1[ID],Table1[address7]),"")</f>
        <v/>
      </c>
      <c r="R343" s="38" t="str">
        <f>IF($C343&lt;&gt;"",_xlfn.XLOOKUP(C343,Table1[ID],Table1[address6]),"")</f>
        <v/>
      </c>
      <c r="S343" s="37" t="str">
        <f>IF($C343&lt;&gt;"",_xlfn.XLOOKUP(C343,Table1[ID],Table1[bdate]),"")</f>
        <v/>
      </c>
      <c r="T343" s="38" t="str">
        <f>IF($C343&lt;&gt;"",_xlfn.XLOOKUP(C343,Table1[ID],Table1[school_job]),"")</f>
        <v/>
      </c>
      <c r="U343" s="38" t="str">
        <f>IF($C343&lt;&gt;"",_xlfn.XLOOKUP(C343,Table1[ID],Table1[con_father]),"")</f>
        <v/>
      </c>
      <c r="V343" s="38" t="str">
        <f>IF($C343&lt;&gt;"",_xlfn.XLOOKUP(C343,Table1[ID],Table1[notes]),"")</f>
        <v/>
      </c>
      <c r="W343" s="41" t="str">
        <f>IF(C343&lt;&gt;"",IF(_xlfn.FLOOR.MATH(C343,100)=0,"غير موزع",_xlfn.XLOOKUP(_xlfn.FLOOR.MATH(C343,100),Classes!$A$1:$A$8,Classes!$B$1:$B$8,"error")),"")</f>
        <v/>
      </c>
    </row>
    <row r="344" spans="1:23" s="1" customFormat="1">
      <c r="A344" s="3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=HYPERLINK("&amp;""""&amp;"https://raw.githubusercontent.com/KyrillosMorgan/preparatory/main/no_pic.jpg"),"")</f>
        <v/>
      </c>
      <c r="B344" s="3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38"/>
      <c r="D344" s="38" t="str">
        <f>IF(C344&lt;&gt;"",_xlfn.XLOOKUP(Class!C344,Table1[ID],Table1[fname]),"")</f>
        <v/>
      </c>
      <c r="E344" s="3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3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40" t="str" cm="1">
        <f t="array" ref="G344">IF(C344&lt;&gt;"",IF(F344*100/Table3[حساب الحضور من اخر عدد مرات]&gt;100,1,F344/Table3[حساب الحضور من اخر عدد مرات]),"")</f>
        <v/>
      </c>
      <c r="H344" s="38" t="str">
        <f>IF(C344&lt;&gt;"",_xlfn.XLOOKUP(C344,Table1[ID],Table1[tel2]),"")</f>
        <v/>
      </c>
      <c r="I344" s="38" t="str">
        <f>IF(C344&lt;&gt;"",_xlfn.XLOOKUP(C344,Table1[ID],Table1[tel4]),"")</f>
        <v/>
      </c>
      <c r="J344" s="38" t="str">
        <f>IF(C344&lt;&gt;"",_xlfn.XLOOKUP(C344,Table1[ID],Table1[tel3]),"")</f>
        <v/>
      </c>
      <c r="K344" s="38" t="str">
        <f>IF(C344&lt;&gt;"",_xlfn.XLOOKUP(C344,Table1[ID],Table1[tel1]),"")</f>
        <v/>
      </c>
      <c r="L344" s="38" t="str">
        <f>IF($C344&lt;&gt;"",_xlfn.XLOOKUP(C344,Table1[ID],Table1[address1]),"")</f>
        <v/>
      </c>
      <c r="M344" s="38" t="str">
        <f>IF($C344&lt;&gt;"",_xlfn.XLOOKUP(C344,Table1[ID],Table1[address2]),"")</f>
        <v/>
      </c>
      <c r="N344" s="38" t="str">
        <f>IF($C344&lt;&gt;"",_xlfn.XLOOKUP(C344,Table1[ID],Table1[address3]),"")</f>
        <v/>
      </c>
      <c r="O344" s="38" t="str">
        <f>IF($C344&lt;&gt;"",_xlfn.XLOOKUP(C344,Table1[ID],Table1[address4]),"")</f>
        <v/>
      </c>
      <c r="P344" s="38" t="str">
        <f>IF($C344&lt;&gt;"",_xlfn.XLOOKUP(C344,Table1[ID],Table1[address5]),"")</f>
        <v/>
      </c>
      <c r="Q344" s="38" t="str">
        <f>IF($C344&lt;&gt;"",_xlfn.XLOOKUP(C344,Table1[ID],Table1[address7]),"")</f>
        <v/>
      </c>
      <c r="R344" s="38" t="str">
        <f>IF($C344&lt;&gt;"",_xlfn.XLOOKUP(C344,Table1[ID],Table1[address6]),"")</f>
        <v/>
      </c>
      <c r="S344" s="37" t="str">
        <f>IF($C344&lt;&gt;"",_xlfn.XLOOKUP(C344,Table1[ID],Table1[bdate]),"")</f>
        <v/>
      </c>
      <c r="T344" s="38" t="str">
        <f>IF($C344&lt;&gt;"",_xlfn.XLOOKUP(C344,Table1[ID],Table1[school_job]),"")</f>
        <v/>
      </c>
      <c r="U344" s="38" t="str">
        <f>IF($C344&lt;&gt;"",_xlfn.XLOOKUP(C344,Table1[ID],Table1[con_father]),"")</f>
        <v/>
      </c>
      <c r="V344" s="38" t="str">
        <f>IF($C344&lt;&gt;"",_xlfn.XLOOKUP(C344,Table1[ID],Table1[notes]),"")</f>
        <v/>
      </c>
      <c r="W344" s="41" t="str">
        <f>IF(C344&lt;&gt;"",IF(_xlfn.FLOOR.MATH(C344,100)=0,"غير موزع",_xlfn.XLOOKUP(_xlfn.FLOOR.MATH(C344,100),Classes!$A$1:$A$8,Classes!$B$1:$B$8,"error")),"")</f>
        <v/>
      </c>
    </row>
    <row r="345" spans="1:23" s="1" customFormat="1">
      <c r="A345" s="3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=HYPERLINK("&amp;""""&amp;"https://raw.githubusercontent.com/KyrillosMorgan/preparatory/main/no_pic.jpg"),"")</f>
        <v/>
      </c>
      <c r="B345" s="3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38"/>
      <c r="D345" s="38" t="str">
        <f>IF(C345&lt;&gt;"",_xlfn.XLOOKUP(Class!C345,Table1[ID],Table1[fname]),"")</f>
        <v/>
      </c>
      <c r="E345" s="3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3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40" t="str" cm="1">
        <f t="array" ref="G345">IF(C345&lt;&gt;"",IF(F345*100/Table3[حساب الحضور من اخر عدد مرات]&gt;100,1,F345/Table3[حساب الحضور من اخر عدد مرات]),"")</f>
        <v/>
      </c>
      <c r="H345" s="38" t="str">
        <f>IF(C345&lt;&gt;"",_xlfn.XLOOKUP(C345,Table1[ID],Table1[tel2]),"")</f>
        <v/>
      </c>
      <c r="I345" s="38" t="str">
        <f>IF(C345&lt;&gt;"",_xlfn.XLOOKUP(C345,Table1[ID],Table1[tel4]),"")</f>
        <v/>
      </c>
      <c r="J345" s="38" t="str">
        <f>IF(C345&lt;&gt;"",_xlfn.XLOOKUP(C345,Table1[ID],Table1[tel3]),"")</f>
        <v/>
      </c>
      <c r="K345" s="38" t="str">
        <f>IF(C345&lt;&gt;"",_xlfn.XLOOKUP(C345,Table1[ID],Table1[tel1]),"")</f>
        <v/>
      </c>
      <c r="L345" s="38" t="str">
        <f>IF($C345&lt;&gt;"",_xlfn.XLOOKUP(C345,Table1[ID],Table1[address1]),"")</f>
        <v/>
      </c>
      <c r="M345" s="38" t="str">
        <f>IF($C345&lt;&gt;"",_xlfn.XLOOKUP(C345,Table1[ID],Table1[address2]),"")</f>
        <v/>
      </c>
      <c r="N345" s="38" t="str">
        <f>IF($C345&lt;&gt;"",_xlfn.XLOOKUP(C345,Table1[ID],Table1[address3]),"")</f>
        <v/>
      </c>
      <c r="O345" s="38" t="str">
        <f>IF($C345&lt;&gt;"",_xlfn.XLOOKUP(C345,Table1[ID],Table1[address4]),"")</f>
        <v/>
      </c>
      <c r="P345" s="38" t="str">
        <f>IF($C345&lt;&gt;"",_xlfn.XLOOKUP(C345,Table1[ID],Table1[address5]),"")</f>
        <v/>
      </c>
      <c r="Q345" s="38" t="str">
        <f>IF($C345&lt;&gt;"",_xlfn.XLOOKUP(C345,Table1[ID],Table1[address7]),"")</f>
        <v/>
      </c>
      <c r="R345" s="38" t="str">
        <f>IF($C345&lt;&gt;"",_xlfn.XLOOKUP(C345,Table1[ID],Table1[address6]),"")</f>
        <v/>
      </c>
      <c r="S345" s="37" t="str">
        <f>IF($C345&lt;&gt;"",_xlfn.XLOOKUP(C345,Table1[ID],Table1[bdate]),"")</f>
        <v/>
      </c>
      <c r="T345" s="38" t="str">
        <f>IF($C345&lt;&gt;"",_xlfn.XLOOKUP(C345,Table1[ID],Table1[school_job]),"")</f>
        <v/>
      </c>
      <c r="U345" s="38" t="str">
        <f>IF($C345&lt;&gt;"",_xlfn.XLOOKUP(C345,Table1[ID],Table1[con_father]),"")</f>
        <v/>
      </c>
      <c r="V345" s="38" t="str">
        <f>IF($C345&lt;&gt;"",_xlfn.XLOOKUP(C345,Table1[ID],Table1[notes]),"")</f>
        <v/>
      </c>
      <c r="W345" s="41" t="str">
        <f>IF(C345&lt;&gt;"",IF(_xlfn.FLOOR.MATH(C345,100)=0,"غير موزع",_xlfn.XLOOKUP(_xlfn.FLOOR.MATH(C345,100),Classes!$A$1:$A$8,Classes!$B$1:$B$8,"error")),"")</f>
        <v/>
      </c>
    </row>
    <row r="346" spans="1:23" s="1" customFormat="1">
      <c r="A346" s="3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=HYPERLINK("&amp;""""&amp;"https://raw.githubusercontent.com/KyrillosMorgan/preparatory/main/no_pic.jpg"),"")</f>
        <v/>
      </c>
      <c r="B346" s="3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38"/>
      <c r="D346" s="38" t="str">
        <f>IF(C346&lt;&gt;"",_xlfn.XLOOKUP(Class!C346,Table1[ID],Table1[fname]),"")</f>
        <v/>
      </c>
      <c r="E346" s="3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3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40" t="str" cm="1">
        <f t="array" ref="G346">IF(C346&lt;&gt;"",IF(F346*100/Table3[حساب الحضور من اخر عدد مرات]&gt;100,1,F346/Table3[حساب الحضور من اخر عدد مرات]),"")</f>
        <v/>
      </c>
      <c r="H346" s="38" t="str">
        <f>IF(C346&lt;&gt;"",_xlfn.XLOOKUP(C346,Table1[ID],Table1[tel2]),"")</f>
        <v/>
      </c>
      <c r="I346" s="38" t="str">
        <f>IF(C346&lt;&gt;"",_xlfn.XLOOKUP(C346,Table1[ID],Table1[tel4]),"")</f>
        <v/>
      </c>
      <c r="J346" s="38" t="str">
        <f>IF(C346&lt;&gt;"",_xlfn.XLOOKUP(C346,Table1[ID],Table1[tel3]),"")</f>
        <v/>
      </c>
      <c r="K346" s="38" t="str">
        <f>IF(C346&lt;&gt;"",_xlfn.XLOOKUP(C346,Table1[ID],Table1[tel1]),"")</f>
        <v/>
      </c>
      <c r="L346" s="38" t="str">
        <f>IF($C346&lt;&gt;"",_xlfn.XLOOKUP(C346,Table1[ID],Table1[address1]),"")</f>
        <v/>
      </c>
      <c r="M346" s="38" t="str">
        <f>IF($C346&lt;&gt;"",_xlfn.XLOOKUP(C346,Table1[ID],Table1[address2]),"")</f>
        <v/>
      </c>
      <c r="N346" s="38" t="str">
        <f>IF($C346&lt;&gt;"",_xlfn.XLOOKUP(C346,Table1[ID],Table1[address3]),"")</f>
        <v/>
      </c>
      <c r="O346" s="38" t="str">
        <f>IF($C346&lt;&gt;"",_xlfn.XLOOKUP(C346,Table1[ID],Table1[address4]),"")</f>
        <v/>
      </c>
      <c r="P346" s="38" t="str">
        <f>IF($C346&lt;&gt;"",_xlfn.XLOOKUP(C346,Table1[ID],Table1[address5]),"")</f>
        <v/>
      </c>
      <c r="Q346" s="38" t="str">
        <f>IF($C346&lt;&gt;"",_xlfn.XLOOKUP(C346,Table1[ID],Table1[address7]),"")</f>
        <v/>
      </c>
      <c r="R346" s="38" t="str">
        <f>IF($C346&lt;&gt;"",_xlfn.XLOOKUP(C346,Table1[ID],Table1[address6]),"")</f>
        <v/>
      </c>
      <c r="S346" s="37" t="str">
        <f>IF($C346&lt;&gt;"",_xlfn.XLOOKUP(C346,Table1[ID],Table1[bdate]),"")</f>
        <v/>
      </c>
      <c r="T346" s="38" t="str">
        <f>IF($C346&lt;&gt;"",_xlfn.XLOOKUP(C346,Table1[ID],Table1[school_job]),"")</f>
        <v/>
      </c>
      <c r="U346" s="38" t="str">
        <f>IF($C346&lt;&gt;"",_xlfn.XLOOKUP(C346,Table1[ID],Table1[con_father]),"")</f>
        <v/>
      </c>
      <c r="V346" s="38" t="str">
        <f>IF($C346&lt;&gt;"",_xlfn.XLOOKUP(C346,Table1[ID],Table1[notes]),"")</f>
        <v/>
      </c>
      <c r="W346" s="41" t="str">
        <f>IF(C346&lt;&gt;"",IF(_xlfn.FLOOR.MATH(C346,100)=0,"غير موزع",_xlfn.XLOOKUP(_xlfn.FLOOR.MATH(C346,100),Classes!$A$1:$A$8,Classes!$B$1:$B$8,"error")),"")</f>
        <v/>
      </c>
    </row>
    <row r="347" spans="1:23" s="1" customFormat="1">
      <c r="A347" s="3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=HYPERLINK("&amp;""""&amp;"https://raw.githubusercontent.com/KyrillosMorgan/preparatory/main/no_pic.jpg"),"")</f>
        <v/>
      </c>
      <c r="B347" s="3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38"/>
      <c r="D347" s="38" t="str">
        <f>IF(C347&lt;&gt;"",_xlfn.XLOOKUP(Class!C347,Table1[ID],Table1[fname]),"")</f>
        <v/>
      </c>
      <c r="E347" s="3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3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40" t="str" cm="1">
        <f t="array" ref="G347">IF(C347&lt;&gt;"",IF(F347*100/Table3[حساب الحضور من اخر عدد مرات]&gt;100,1,F347/Table3[حساب الحضور من اخر عدد مرات]),"")</f>
        <v/>
      </c>
      <c r="H347" s="38" t="str">
        <f>IF(C347&lt;&gt;"",_xlfn.XLOOKUP(C347,Table1[ID],Table1[tel2]),"")</f>
        <v/>
      </c>
      <c r="I347" s="38" t="str">
        <f>IF(C347&lt;&gt;"",_xlfn.XLOOKUP(C347,Table1[ID],Table1[tel4]),"")</f>
        <v/>
      </c>
      <c r="J347" s="38" t="str">
        <f>IF(C347&lt;&gt;"",_xlfn.XLOOKUP(C347,Table1[ID],Table1[tel3]),"")</f>
        <v/>
      </c>
      <c r="K347" s="38" t="str">
        <f>IF(C347&lt;&gt;"",_xlfn.XLOOKUP(C347,Table1[ID],Table1[tel1]),"")</f>
        <v/>
      </c>
      <c r="L347" s="38" t="str">
        <f>IF($C347&lt;&gt;"",_xlfn.XLOOKUP(C347,Table1[ID],Table1[address1]),"")</f>
        <v/>
      </c>
      <c r="M347" s="38" t="str">
        <f>IF($C347&lt;&gt;"",_xlfn.XLOOKUP(C347,Table1[ID],Table1[address2]),"")</f>
        <v/>
      </c>
      <c r="N347" s="38" t="str">
        <f>IF($C347&lt;&gt;"",_xlfn.XLOOKUP(C347,Table1[ID],Table1[address3]),"")</f>
        <v/>
      </c>
      <c r="O347" s="38" t="str">
        <f>IF($C347&lt;&gt;"",_xlfn.XLOOKUP(C347,Table1[ID],Table1[address4]),"")</f>
        <v/>
      </c>
      <c r="P347" s="38" t="str">
        <f>IF($C347&lt;&gt;"",_xlfn.XLOOKUP(C347,Table1[ID],Table1[address5]),"")</f>
        <v/>
      </c>
      <c r="Q347" s="38" t="str">
        <f>IF($C347&lt;&gt;"",_xlfn.XLOOKUP(C347,Table1[ID],Table1[address7]),"")</f>
        <v/>
      </c>
      <c r="R347" s="38" t="str">
        <f>IF($C347&lt;&gt;"",_xlfn.XLOOKUP(C347,Table1[ID],Table1[address6]),"")</f>
        <v/>
      </c>
      <c r="S347" s="37" t="str">
        <f>IF($C347&lt;&gt;"",_xlfn.XLOOKUP(C347,Table1[ID],Table1[bdate]),"")</f>
        <v/>
      </c>
      <c r="T347" s="38" t="str">
        <f>IF($C347&lt;&gt;"",_xlfn.XLOOKUP(C347,Table1[ID],Table1[school_job]),"")</f>
        <v/>
      </c>
      <c r="U347" s="38" t="str">
        <f>IF($C347&lt;&gt;"",_xlfn.XLOOKUP(C347,Table1[ID],Table1[con_father]),"")</f>
        <v/>
      </c>
      <c r="V347" s="38" t="str">
        <f>IF($C347&lt;&gt;"",_xlfn.XLOOKUP(C347,Table1[ID],Table1[notes]),"")</f>
        <v/>
      </c>
      <c r="W347" s="41" t="str">
        <f>IF(C347&lt;&gt;"",IF(_xlfn.FLOOR.MATH(C347,100)=0,"غير موزع",_xlfn.XLOOKUP(_xlfn.FLOOR.MATH(C347,100),Classes!$A$1:$A$8,Classes!$B$1:$B$8,"error")),"")</f>
        <v/>
      </c>
    </row>
    <row r="348" spans="1:23" s="1" customFormat="1">
      <c r="A348" s="3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=HYPERLINK("&amp;""""&amp;"https://raw.githubusercontent.com/KyrillosMorgan/preparatory/main/no_pic.jpg"),"")</f>
        <v/>
      </c>
      <c r="B348" s="3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38"/>
      <c r="D348" s="38" t="str">
        <f>IF(C348&lt;&gt;"",_xlfn.XLOOKUP(Class!C348,Table1[ID],Table1[fname]),"")</f>
        <v/>
      </c>
      <c r="E348" s="3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3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40" t="str" cm="1">
        <f t="array" ref="G348">IF(C348&lt;&gt;"",IF(F348*100/Table3[حساب الحضور من اخر عدد مرات]&gt;100,1,F348/Table3[حساب الحضور من اخر عدد مرات]),"")</f>
        <v/>
      </c>
      <c r="H348" s="38" t="str">
        <f>IF(C348&lt;&gt;"",_xlfn.XLOOKUP(C348,Table1[ID],Table1[tel2]),"")</f>
        <v/>
      </c>
      <c r="I348" s="38" t="str">
        <f>IF(C348&lt;&gt;"",_xlfn.XLOOKUP(C348,Table1[ID],Table1[tel4]),"")</f>
        <v/>
      </c>
      <c r="J348" s="38" t="str">
        <f>IF(C348&lt;&gt;"",_xlfn.XLOOKUP(C348,Table1[ID],Table1[tel3]),"")</f>
        <v/>
      </c>
      <c r="K348" s="38" t="str">
        <f>IF(C348&lt;&gt;"",_xlfn.XLOOKUP(C348,Table1[ID],Table1[tel1]),"")</f>
        <v/>
      </c>
      <c r="L348" s="38" t="str">
        <f>IF($C348&lt;&gt;"",_xlfn.XLOOKUP(C348,Table1[ID],Table1[address1]),"")</f>
        <v/>
      </c>
      <c r="M348" s="38" t="str">
        <f>IF($C348&lt;&gt;"",_xlfn.XLOOKUP(C348,Table1[ID],Table1[address2]),"")</f>
        <v/>
      </c>
      <c r="N348" s="38" t="str">
        <f>IF($C348&lt;&gt;"",_xlfn.XLOOKUP(C348,Table1[ID],Table1[address3]),"")</f>
        <v/>
      </c>
      <c r="O348" s="38" t="str">
        <f>IF($C348&lt;&gt;"",_xlfn.XLOOKUP(C348,Table1[ID],Table1[address4]),"")</f>
        <v/>
      </c>
      <c r="P348" s="38" t="str">
        <f>IF($C348&lt;&gt;"",_xlfn.XLOOKUP(C348,Table1[ID],Table1[address5]),"")</f>
        <v/>
      </c>
      <c r="Q348" s="38" t="str">
        <f>IF($C348&lt;&gt;"",_xlfn.XLOOKUP(C348,Table1[ID],Table1[address7]),"")</f>
        <v/>
      </c>
      <c r="R348" s="38" t="str">
        <f>IF($C348&lt;&gt;"",_xlfn.XLOOKUP(C348,Table1[ID],Table1[address6]),"")</f>
        <v/>
      </c>
      <c r="S348" s="37" t="str">
        <f>IF($C348&lt;&gt;"",_xlfn.XLOOKUP(C348,Table1[ID],Table1[bdate]),"")</f>
        <v/>
      </c>
      <c r="T348" s="38" t="str">
        <f>IF($C348&lt;&gt;"",_xlfn.XLOOKUP(C348,Table1[ID],Table1[school_job]),"")</f>
        <v/>
      </c>
      <c r="U348" s="38" t="str">
        <f>IF($C348&lt;&gt;"",_xlfn.XLOOKUP(C348,Table1[ID],Table1[con_father]),"")</f>
        <v/>
      </c>
      <c r="V348" s="38" t="str">
        <f>IF($C348&lt;&gt;"",_xlfn.XLOOKUP(C348,Table1[ID],Table1[notes]),"")</f>
        <v/>
      </c>
      <c r="W348" s="41" t="str">
        <f>IF(C348&lt;&gt;"",IF(_xlfn.FLOOR.MATH(C348,100)=0,"غير موزع",_xlfn.XLOOKUP(_xlfn.FLOOR.MATH(C348,100),Classes!$A$1:$A$8,Classes!$B$1:$B$8,"error")),"")</f>
        <v/>
      </c>
    </row>
    <row r="349" spans="1:23" s="1" customFormat="1">
      <c r="A349" s="3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=HYPERLINK("&amp;""""&amp;"https://raw.githubusercontent.com/KyrillosMorgan/preparatory/main/no_pic.jpg"),"")</f>
        <v/>
      </c>
      <c r="B349" s="3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38"/>
      <c r="D349" s="38" t="str">
        <f>IF(C349&lt;&gt;"",_xlfn.XLOOKUP(Class!C349,Table1[ID],Table1[fname]),"")</f>
        <v/>
      </c>
      <c r="E349" s="3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3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40" t="str" cm="1">
        <f t="array" ref="G349">IF(C349&lt;&gt;"",IF(F349*100/Table3[حساب الحضور من اخر عدد مرات]&gt;100,1,F349/Table3[حساب الحضور من اخر عدد مرات]),"")</f>
        <v/>
      </c>
      <c r="H349" s="38" t="str">
        <f>IF(C349&lt;&gt;"",_xlfn.XLOOKUP(C349,Table1[ID],Table1[tel2]),"")</f>
        <v/>
      </c>
      <c r="I349" s="38" t="str">
        <f>IF(C349&lt;&gt;"",_xlfn.XLOOKUP(C349,Table1[ID],Table1[tel4]),"")</f>
        <v/>
      </c>
      <c r="J349" s="38" t="str">
        <f>IF(C349&lt;&gt;"",_xlfn.XLOOKUP(C349,Table1[ID],Table1[tel3]),"")</f>
        <v/>
      </c>
      <c r="K349" s="38" t="str">
        <f>IF(C349&lt;&gt;"",_xlfn.XLOOKUP(C349,Table1[ID],Table1[tel1]),"")</f>
        <v/>
      </c>
      <c r="L349" s="38" t="str">
        <f>IF($C349&lt;&gt;"",_xlfn.XLOOKUP(C349,Table1[ID],Table1[address1]),"")</f>
        <v/>
      </c>
      <c r="M349" s="38" t="str">
        <f>IF($C349&lt;&gt;"",_xlfn.XLOOKUP(C349,Table1[ID],Table1[address2]),"")</f>
        <v/>
      </c>
      <c r="N349" s="38" t="str">
        <f>IF($C349&lt;&gt;"",_xlfn.XLOOKUP(C349,Table1[ID],Table1[address3]),"")</f>
        <v/>
      </c>
      <c r="O349" s="38" t="str">
        <f>IF($C349&lt;&gt;"",_xlfn.XLOOKUP(C349,Table1[ID],Table1[address4]),"")</f>
        <v/>
      </c>
      <c r="P349" s="38" t="str">
        <f>IF($C349&lt;&gt;"",_xlfn.XLOOKUP(C349,Table1[ID],Table1[address5]),"")</f>
        <v/>
      </c>
      <c r="Q349" s="38" t="str">
        <f>IF($C349&lt;&gt;"",_xlfn.XLOOKUP(C349,Table1[ID],Table1[address7]),"")</f>
        <v/>
      </c>
      <c r="R349" s="38" t="str">
        <f>IF($C349&lt;&gt;"",_xlfn.XLOOKUP(C349,Table1[ID],Table1[address6]),"")</f>
        <v/>
      </c>
      <c r="S349" s="37" t="str">
        <f>IF($C349&lt;&gt;"",_xlfn.XLOOKUP(C349,Table1[ID],Table1[bdate]),"")</f>
        <v/>
      </c>
      <c r="T349" s="38" t="str">
        <f>IF($C349&lt;&gt;"",_xlfn.XLOOKUP(C349,Table1[ID],Table1[school_job]),"")</f>
        <v/>
      </c>
      <c r="U349" s="38" t="str">
        <f>IF($C349&lt;&gt;"",_xlfn.XLOOKUP(C349,Table1[ID],Table1[con_father]),"")</f>
        <v/>
      </c>
      <c r="V349" s="38" t="str">
        <f>IF($C349&lt;&gt;"",_xlfn.XLOOKUP(C349,Table1[ID],Table1[notes]),"")</f>
        <v/>
      </c>
      <c r="W349" s="41" t="str">
        <f>IF(C349&lt;&gt;"",IF(_xlfn.FLOOR.MATH(C349,100)=0,"غير موزع",_xlfn.XLOOKUP(_xlfn.FLOOR.MATH(C349,100),Classes!$A$1:$A$8,Classes!$B$1:$B$8,"error")),"")</f>
        <v/>
      </c>
    </row>
    <row r="350" spans="1:23" s="1" customFormat="1">
      <c r="A350" s="3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=HYPERLINK("&amp;""""&amp;"https://raw.githubusercontent.com/KyrillosMorgan/preparatory/main/no_pic.jpg"),"")</f>
        <v/>
      </c>
      <c r="B350" s="3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38"/>
      <c r="D350" s="38" t="str">
        <f>IF(C350&lt;&gt;"",_xlfn.XLOOKUP(Class!C350,Table1[ID],Table1[fname]),"")</f>
        <v/>
      </c>
      <c r="E350" s="3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3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40" t="str" cm="1">
        <f t="array" ref="G350">IF(C350&lt;&gt;"",IF(F350*100/Table3[حساب الحضور من اخر عدد مرات]&gt;100,1,F350/Table3[حساب الحضور من اخر عدد مرات]),"")</f>
        <v/>
      </c>
      <c r="H350" s="38" t="str">
        <f>IF(C350&lt;&gt;"",_xlfn.XLOOKUP(C350,Table1[ID],Table1[tel2]),"")</f>
        <v/>
      </c>
      <c r="I350" s="38" t="str">
        <f>IF(C350&lt;&gt;"",_xlfn.XLOOKUP(C350,Table1[ID],Table1[tel4]),"")</f>
        <v/>
      </c>
      <c r="J350" s="38" t="str">
        <f>IF(C350&lt;&gt;"",_xlfn.XLOOKUP(C350,Table1[ID],Table1[tel3]),"")</f>
        <v/>
      </c>
      <c r="K350" s="38" t="str">
        <f>IF(C350&lt;&gt;"",_xlfn.XLOOKUP(C350,Table1[ID],Table1[tel1]),"")</f>
        <v/>
      </c>
      <c r="L350" s="38" t="str">
        <f>IF($C350&lt;&gt;"",_xlfn.XLOOKUP(C350,Table1[ID],Table1[address1]),"")</f>
        <v/>
      </c>
      <c r="M350" s="38" t="str">
        <f>IF($C350&lt;&gt;"",_xlfn.XLOOKUP(C350,Table1[ID],Table1[address2]),"")</f>
        <v/>
      </c>
      <c r="N350" s="38" t="str">
        <f>IF($C350&lt;&gt;"",_xlfn.XLOOKUP(C350,Table1[ID],Table1[address3]),"")</f>
        <v/>
      </c>
      <c r="O350" s="38" t="str">
        <f>IF($C350&lt;&gt;"",_xlfn.XLOOKUP(C350,Table1[ID],Table1[address4]),"")</f>
        <v/>
      </c>
      <c r="P350" s="38" t="str">
        <f>IF($C350&lt;&gt;"",_xlfn.XLOOKUP(C350,Table1[ID],Table1[address5]),"")</f>
        <v/>
      </c>
      <c r="Q350" s="38" t="str">
        <f>IF($C350&lt;&gt;"",_xlfn.XLOOKUP(C350,Table1[ID],Table1[address7]),"")</f>
        <v/>
      </c>
      <c r="R350" s="38" t="str">
        <f>IF($C350&lt;&gt;"",_xlfn.XLOOKUP(C350,Table1[ID],Table1[address6]),"")</f>
        <v/>
      </c>
      <c r="S350" s="37" t="str">
        <f>IF($C350&lt;&gt;"",_xlfn.XLOOKUP(C350,Table1[ID],Table1[bdate]),"")</f>
        <v/>
      </c>
      <c r="T350" s="38" t="str">
        <f>IF($C350&lt;&gt;"",_xlfn.XLOOKUP(C350,Table1[ID],Table1[school_job]),"")</f>
        <v/>
      </c>
      <c r="U350" s="38" t="str">
        <f>IF($C350&lt;&gt;"",_xlfn.XLOOKUP(C350,Table1[ID],Table1[con_father]),"")</f>
        <v/>
      </c>
      <c r="V350" s="38" t="str">
        <f>IF($C350&lt;&gt;"",_xlfn.XLOOKUP(C350,Table1[ID],Table1[notes]),"")</f>
        <v/>
      </c>
      <c r="W350" s="41" t="str">
        <f>IF(C350&lt;&gt;"",IF(_xlfn.FLOOR.MATH(C350,100)=0,"غير موزع",_xlfn.XLOOKUP(_xlfn.FLOOR.MATH(C350,100),Classes!$A$1:$A$8,Classes!$B$1:$B$8,"error")),"")</f>
        <v/>
      </c>
    </row>
    <row r="351" spans="1:23" s="1" customFormat="1">
      <c r="A351" s="3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=HYPERLINK("&amp;""""&amp;"https://raw.githubusercontent.com/KyrillosMorgan/preparatory/main/no_pic.jpg"),"")</f>
        <v/>
      </c>
      <c r="B351" s="3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38"/>
      <c r="D351" s="38" t="str">
        <f>IF(C351&lt;&gt;"",_xlfn.XLOOKUP(Class!C351,Table1[ID],Table1[fname]),"")</f>
        <v/>
      </c>
      <c r="E351" s="3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3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40" t="str" cm="1">
        <f t="array" ref="G351">IF(C351&lt;&gt;"",IF(F351*100/Table3[حساب الحضور من اخر عدد مرات]&gt;100,1,F351/Table3[حساب الحضور من اخر عدد مرات]),"")</f>
        <v/>
      </c>
      <c r="H351" s="38" t="str">
        <f>IF(C351&lt;&gt;"",_xlfn.XLOOKUP(C351,Table1[ID],Table1[tel2]),"")</f>
        <v/>
      </c>
      <c r="I351" s="38" t="str">
        <f>IF(C351&lt;&gt;"",_xlfn.XLOOKUP(C351,Table1[ID],Table1[tel4]),"")</f>
        <v/>
      </c>
      <c r="J351" s="38" t="str">
        <f>IF(C351&lt;&gt;"",_xlfn.XLOOKUP(C351,Table1[ID],Table1[tel3]),"")</f>
        <v/>
      </c>
      <c r="K351" s="38" t="str">
        <f>IF(C351&lt;&gt;"",_xlfn.XLOOKUP(C351,Table1[ID],Table1[tel1]),"")</f>
        <v/>
      </c>
      <c r="L351" s="38" t="str">
        <f>IF($C351&lt;&gt;"",_xlfn.XLOOKUP(C351,Table1[ID],Table1[address1]),"")</f>
        <v/>
      </c>
      <c r="M351" s="38" t="str">
        <f>IF($C351&lt;&gt;"",_xlfn.XLOOKUP(C351,Table1[ID],Table1[address2]),"")</f>
        <v/>
      </c>
      <c r="N351" s="38" t="str">
        <f>IF($C351&lt;&gt;"",_xlfn.XLOOKUP(C351,Table1[ID],Table1[address3]),"")</f>
        <v/>
      </c>
      <c r="O351" s="38" t="str">
        <f>IF($C351&lt;&gt;"",_xlfn.XLOOKUP(C351,Table1[ID],Table1[address4]),"")</f>
        <v/>
      </c>
      <c r="P351" s="38" t="str">
        <f>IF($C351&lt;&gt;"",_xlfn.XLOOKUP(C351,Table1[ID],Table1[address5]),"")</f>
        <v/>
      </c>
      <c r="Q351" s="38" t="str">
        <f>IF($C351&lt;&gt;"",_xlfn.XLOOKUP(C351,Table1[ID],Table1[address7]),"")</f>
        <v/>
      </c>
      <c r="R351" s="38" t="str">
        <f>IF($C351&lt;&gt;"",_xlfn.XLOOKUP(C351,Table1[ID],Table1[address6]),"")</f>
        <v/>
      </c>
      <c r="S351" s="37" t="str">
        <f>IF($C351&lt;&gt;"",_xlfn.XLOOKUP(C351,Table1[ID],Table1[bdate]),"")</f>
        <v/>
      </c>
      <c r="T351" s="38" t="str">
        <f>IF($C351&lt;&gt;"",_xlfn.XLOOKUP(C351,Table1[ID],Table1[school_job]),"")</f>
        <v/>
      </c>
      <c r="U351" s="38" t="str">
        <f>IF($C351&lt;&gt;"",_xlfn.XLOOKUP(C351,Table1[ID],Table1[con_father]),"")</f>
        <v/>
      </c>
      <c r="V351" s="38" t="str">
        <f>IF($C351&lt;&gt;"",_xlfn.XLOOKUP(C351,Table1[ID],Table1[notes]),"")</f>
        <v/>
      </c>
      <c r="W351" s="41" t="str">
        <f>IF(C351&lt;&gt;"",IF(_xlfn.FLOOR.MATH(C351,100)=0,"غير موزع",_xlfn.XLOOKUP(_xlfn.FLOOR.MATH(C351,100),Classes!$A$1:$A$8,Classes!$B$1:$B$8,"error")),"")</f>
        <v/>
      </c>
    </row>
    <row r="352" spans="1:23" s="1" customFormat="1">
      <c r="A352" s="3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=HYPERLINK("&amp;""""&amp;"https://raw.githubusercontent.com/KyrillosMorgan/preparatory/main/no_pic.jpg"),"")</f>
        <v/>
      </c>
      <c r="B352" s="3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38"/>
      <c r="D352" s="38" t="str">
        <f>IF(C352&lt;&gt;"",_xlfn.XLOOKUP(Class!C352,Table1[ID],Table1[fname]),"")</f>
        <v/>
      </c>
      <c r="E352" s="3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3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40" t="str" cm="1">
        <f t="array" ref="G352">IF(C352&lt;&gt;"",IF(F352*100/Table3[حساب الحضور من اخر عدد مرات]&gt;100,1,F352/Table3[حساب الحضور من اخر عدد مرات]),"")</f>
        <v/>
      </c>
      <c r="H352" s="38" t="str">
        <f>IF(C352&lt;&gt;"",_xlfn.XLOOKUP(C352,Table1[ID],Table1[tel2]),"")</f>
        <v/>
      </c>
      <c r="I352" s="38" t="str">
        <f>IF(C352&lt;&gt;"",_xlfn.XLOOKUP(C352,Table1[ID],Table1[tel4]),"")</f>
        <v/>
      </c>
      <c r="J352" s="38" t="str">
        <f>IF(C352&lt;&gt;"",_xlfn.XLOOKUP(C352,Table1[ID],Table1[tel3]),"")</f>
        <v/>
      </c>
      <c r="K352" s="38" t="str">
        <f>IF(C352&lt;&gt;"",_xlfn.XLOOKUP(C352,Table1[ID],Table1[tel1]),"")</f>
        <v/>
      </c>
      <c r="L352" s="38" t="str">
        <f>IF($C352&lt;&gt;"",_xlfn.XLOOKUP(C352,Table1[ID],Table1[address1]),"")</f>
        <v/>
      </c>
      <c r="M352" s="38" t="str">
        <f>IF($C352&lt;&gt;"",_xlfn.XLOOKUP(C352,Table1[ID],Table1[address2]),"")</f>
        <v/>
      </c>
      <c r="N352" s="38" t="str">
        <f>IF($C352&lt;&gt;"",_xlfn.XLOOKUP(C352,Table1[ID],Table1[address3]),"")</f>
        <v/>
      </c>
      <c r="O352" s="38" t="str">
        <f>IF($C352&lt;&gt;"",_xlfn.XLOOKUP(C352,Table1[ID],Table1[address4]),"")</f>
        <v/>
      </c>
      <c r="P352" s="38" t="str">
        <f>IF($C352&lt;&gt;"",_xlfn.XLOOKUP(C352,Table1[ID],Table1[address5]),"")</f>
        <v/>
      </c>
      <c r="Q352" s="38" t="str">
        <f>IF($C352&lt;&gt;"",_xlfn.XLOOKUP(C352,Table1[ID],Table1[address7]),"")</f>
        <v/>
      </c>
      <c r="R352" s="38" t="str">
        <f>IF($C352&lt;&gt;"",_xlfn.XLOOKUP(C352,Table1[ID],Table1[address6]),"")</f>
        <v/>
      </c>
      <c r="S352" s="37" t="str">
        <f>IF($C352&lt;&gt;"",_xlfn.XLOOKUP(C352,Table1[ID],Table1[bdate]),"")</f>
        <v/>
      </c>
      <c r="T352" s="38" t="str">
        <f>IF($C352&lt;&gt;"",_xlfn.XLOOKUP(C352,Table1[ID],Table1[school_job]),"")</f>
        <v/>
      </c>
      <c r="U352" s="38" t="str">
        <f>IF($C352&lt;&gt;"",_xlfn.XLOOKUP(C352,Table1[ID],Table1[con_father]),"")</f>
        <v/>
      </c>
      <c r="V352" s="38" t="str">
        <f>IF($C352&lt;&gt;"",_xlfn.XLOOKUP(C352,Table1[ID],Table1[notes]),"")</f>
        <v/>
      </c>
      <c r="W352" s="41" t="str">
        <f>IF(C352&lt;&gt;"",IF(_xlfn.FLOOR.MATH(C352,100)=0,"غير موزع",_xlfn.XLOOKUP(_xlfn.FLOOR.MATH(C352,100),Classes!$A$1:$A$8,Classes!$B$1:$B$8,"error")),"")</f>
        <v/>
      </c>
    </row>
    <row r="353" spans="1:23" s="1" customFormat="1">
      <c r="A353" s="3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=HYPERLINK("&amp;""""&amp;"https://raw.githubusercontent.com/KyrillosMorgan/preparatory/main/no_pic.jpg"),"")</f>
        <v/>
      </c>
      <c r="B353" s="3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38"/>
      <c r="D353" s="38" t="str">
        <f>IF(C353&lt;&gt;"",_xlfn.XLOOKUP(Class!C353,Table1[ID],Table1[fname]),"")</f>
        <v/>
      </c>
      <c r="E353" s="3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3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40" t="str" cm="1">
        <f t="array" ref="G353">IF(C353&lt;&gt;"",IF(F353*100/Table3[حساب الحضور من اخر عدد مرات]&gt;100,1,F353/Table3[حساب الحضور من اخر عدد مرات]),"")</f>
        <v/>
      </c>
      <c r="H353" s="38" t="str">
        <f>IF(C353&lt;&gt;"",_xlfn.XLOOKUP(C353,Table1[ID],Table1[tel2]),"")</f>
        <v/>
      </c>
      <c r="I353" s="38" t="str">
        <f>IF(C353&lt;&gt;"",_xlfn.XLOOKUP(C353,Table1[ID],Table1[tel4]),"")</f>
        <v/>
      </c>
      <c r="J353" s="38" t="str">
        <f>IF(C353&lt;&gt;"",_xlfn.XLOOKUP(C353,Table1[ID],Table1[tel3]),"")</f>
        <v/>
      </c>
      <c r="K353" s="38" t="str">
        <f>IF(C353&lt;&gt;"",_xlfn.XLOOKUP(C353,Table1[ID],Table1[tel1]),"")</f>
        <v/>
      </c>
      <c r="L353" s="38" t="str">
        <f>IF($C353&lt;&gt;"",_xlfn.XLOOKUP(C353,Table1[ID],Table1[address1]),"")</f>
        <v/>
      </c>
      <c r="M353" s="38" t="str">
        <f>IF($C353&lt;&gt;"",_xlfn.XLOOKUP(C353,Table1[ID],Table1[address2]),"")</f>
        <v/>
      </c>
      <c r="N353" s="38" t="str">
        <f>IF($C353&lt;&gt;"",_xlfn.XLOOKUP(C353,Table1[ID],Table1[address3]),"")</f>
        <v/>
      </c>
      <c r="O353" s="38" t="str">
        <f>IF($C353&lt;&gt;"",_xlfn.XLOOKUP(C353,Table1[ID],Table1[address4]),"")</f>
        <v/>
      </c>
      <c r="P353" s="38" t="str">
        <f>IF($C353&lt;&gt;"",_xlfn.XLOOKUP(C353,Table1[ID],Table1[address5]),"")</f>
        <v/>
      </c>
      <c r="Q353" s="38" t="str">
        <f>IF($C353&lt;&gt;"",_xlfn.XLOOKUP(C353,Table1[ID],Table1[address7]),"")</f>
        <v/>
      </c>
      <c r="R353" s="38" t="str">
        <f>IF($C353&lt;&gt;"",_xlfn.XLOOKUP(C353,Table1[ID],Table1[address6]),"")</f>
        <v/>
      </c>
      <c r="S353" s="37" t="str">
        <f>IF($C353&lt;&gt;"",_xlfn.XLOOKUP(C353,Table1[ID],Table1[bdate]),"")</f>
        <v/>
      </c>
      <c r="T353" s="38" t="str">
        <f>IF($C353&lt;&gt;"",_xlfn.XLOOKUP(C353,Table1[ID],Table1[school_job]),"")</f>
        <v/>
      </c>
      <c r="U353" s="38" t="str">
        <f>IF($C353&lt;&gt;"",_xlfn.XLOOKUP(C353,Table1[ID],Table1[con_father]),"")</f>
        <v/>
      </c>
      <c r="V353" s="38" t="str">
        <f>IF($C353&lt;&gt;"",_xlfn.XLOOKUP(C353,Table1[ID],Table1[notes]),"")</f>
        <v/>
      </c>
      <c r="W353" s="41" t="str">
        <f>IF(C353&lt;&gt;"",IF(_xlfn.FLOOR.MATH(C353,100)=0,"غير موزع",_xlfn.XLOOKUP(_xlfn.FLOOR.MATH(C353,100),Classes!$A$1:$A$8,Classes!$B$1:$B$8,"error")),"")</f>
        <v/>
      </c>
    </row>
    <row r="354" spans="1:23" s="1" customFormat="1">
      <c r="A354" s="3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=HYPERLINK("&amp;""""&amp;"https://raw.githubusercontent.com/KyrillosMorgan/preparatory/main/no_pic.jpg"),"")</f>
        <v/>
      </c>
      <c r="B354" s="3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38"/>
      <c r="D354" s="38" t="str">
        <f>IF(C354&lt;&gt;"",_xlfn.XLOOKUP(Class!C354,Table1[ID],Table1[fname]),"")</f>
        <v/>
      </c>
      <c r="E354" s="3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3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40" t="str" cm="1">
        <f t="array" ref="G354">IF(C354&lt;&gt;"",IF(F354*100/Table3[حساب الحضور من اخر عدد مرات]&gt;100,1,F354/Table3[حساب الحضور من اخر عدد مرات]),"")</f>
        <v/>
      </c>
      <c r="H354" s="38" t="str">
        <f>IF(C354&lt;&gt;"",_xlfn.XLOOKUP(C354,Table1[ID],Table1[tel2]),"")</f>
        <v/>
      </c>
      <c r="I354" s="38" t="str">
        <f>IF(C354&lt;&gt;"",_xlfn.XLOOKUP(C354,Table1[ID],Table1[tel4]),"")</f>
        <v/>
      </c>
      <c r="J354" s="38" t="str">
        <f>IF(C354&lt;&gt;"",_xlfn.XLOOKUP(C354,Table1[ID],Table1[tel3]),"")</f>
        <v/>
      </c>
      <c r="K354" s="38" t="str">
        <f>IF(C354&lt;&gt;"",_xlfn.XLOOKUP(C354,Table1[ID],Table1[tel1]),"")</f>
        <v/>
      </c>
      <c r="L354" s="38" t="str">
        <f>IF($C354&lt;&gt;"",_xlfn.XLOOKUP(C354,Table1[ID],Table1[address1]),"")</f>
        <v/>
      </c>
      <c r="M354" s="38" t="str">
        <f>IF($C354&lt;&gt;"",_xlfn.XLOOKUP(C354,Table1[ID],Table1[address2]),"")</f>
        <v/>
      </c>
      <c r="N354" s="38" t="str">
        <f>IF($C354&lt;&gt;"",_xlfn.XLOOKUP(C354,Table1[ID],Table1[address3]),"")</f>
        <v/>
      </c>
      <c r="O354" s="38" t="str">
        <f>IF($C354&lt;&gt;"",_xlfn.XLOOKUP(C354,Table1[ID],Table1[address4]),"")</f>
        <v/>
      </c>
      <c r="P354" s="38" t="str">
        <f>IF($C354&lt;&gt;"",_xlfn.XLOOKUP(C354,Table1[ID],Table1[address5]),"")</f>
        <v/>
      </c>
      <c r="Q354" s="38" t="str">
        <f>IF($C354&lt;&gt;"",_xlfn.XLOOKUP(C354,Table1[ID],Table1[address7]),"")</f>
        <v/>
      </c>
      <c r="R354" s="38" t="str">
        <f>IF($C354&lt;&gt;"",_xlfn.XLOOKUP(C354,Table1[ID],Table1[address6]),"")</f>
        <v/>
      </c>
      <c r="S354" s="37" t="str">
        <f>IF($C354&lt;&gt;"",_xlfn.XLOOKUP(C354,Table1[ID],Table1[bdate]),"")</f>
        <v/>
      </c>
      <c r="T354" s="38" t="str">
        <f>IF($C354&lt;&gt;"",_xlfn.XLOOKUP(C354,Table1[ID],Table1[school_job]),"")</f>
        <v/>
      </c>
      <c r="U354" s="38" t="str">
        <f>IF($C354&lt;&gt;"",_xlfn.XLOOKUP(C354,Table1[ID],Table1[con_father]),"")</f>
        <v/>
      </c>
      <c r="V354" s="38" t="str">
        <f>IF($C354&lt;&gt;"",_xlfn.XLOOKUP(C354,Table1[ID],Table1[notes]),"")</f>
        <v/>
      </c>
      <c r="W354" s="41" t="str">
        <f>IF(C354&lt;&gt;"",IF(_xlfn.FLOOR.MATH(C354,100)=0,"غير موزع",_xlfn.XLOOKUP(_xlfn.FLOOR.MATH(C354,100),Classes!$A$1:$A$8,Classes!$B$1:$B$8,"error")),"")</f>
        <v/>
      </c>
    </row>
    <row r="355" spans="1:23" s="1" customFormat="1">
      <c r="A355" s="3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=HYPERLINK("&amp;""""&amp;"https://raw.githubusercontent.com/KyrillosMorgan/preparatory/main/no_pic.jpg"),"")</f>
        <v/>
      </c>
      <c r="B355" s="3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38"/>
      <c r="D355" s="38" t="str">
        <f>IF(C355&lt;&gt;"",_xlfn.XLOOKUP(Class!C355,Table1[ID],Table1[fname]),"")</f>
        <v/>
      </c>
      <c r="E355" s="3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3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40" t="str" cm="1">
        <f t="array" ref="G355">IF(C355&lt;&gt;"",IF(F355*100/Table3[حساب الحضور من اخر عدد مرات]&gt;100,1,F355/Table3[حساب الحضور من اخر عدد مرات]),"")</f>
        <v/>
      </c>
      <c r="H355" s="38" t="str">
        <f>IF(C355&lt;&gt;"",_xlfn.XLOOKUP(C355,Table1[ID],Table1[tel2]),"")</f>
        <v/>
      </c>
      <c r="I355" s="38" t="str">
        <f>IF(C355&lt;&gt;"",_xlfn.XLOOKUP(C355,Table1[ID],Table1[tel4]),"")</f>
        <v/>
      </c>
      <c r="J355" s="38" t="str">
        <f>IF(C355&lt;&gt;"",_xlfn.XLOOKUP(C355,Table1[ID],Table1[tel3]),"")</f>
        <v/>
      </c>
      <c r="K355" s="38" t="str">
        <f>IF(C355&lt;&gt;"",_xlfn.XLOOKUP(C355,Table1[ID],Table1[tel1]),"")</f>
        <v/>
      </c>
      <c r="L355" s="38" t="str">
        <f>IF($C355&lt;&gt;"",_xlfn.XLOOKUP(C355,Table1[ID],Table1[address1]),"")</f>
        <v/>
      </c>
      <c r="M355" s="38" t="str">
        <f>IF($C355&lt;&gt;"",_xlfn.XLOOKUP(C355,Table1[ID],Table1[address2]),"")</f>
        <v/>
      </c>
      <c r="N355" s="38" t="str">
        <f>IF($C355&lt;&gt;"",_xlfn.XLOOKUP(C355,Table1[ID],Table1[address3]),"")</f>
        <v/>
      </c>
      <c r="O355" s="38" t="str">
        <f>IF($C355&lt;&gt;"",_xlfn.XLOOKUP(C355,Table1[ID],Table1[address4]),"")</f>
        <v/>
      </c>
      <c r="P355" s="38" t="str">
        <f>IF($C355&lt;&gt;"",_xlfn.XLOOKUP(C355,Table1[ID],Table1[address5]),"")</f>
        <v/>
      </c>
      <c r="Q355" s="38" t="str">
        <f>IF($C355&lt;&gt;"",_xlfn.XLOOKUP(C355,Table1[ID],Table1[address7]),"")</f>
        <v/>
      </c>
      <c r="R355" s="38" t="str">
        <f>IF($C355&lt;&gt;"",_xlfn.XLOOKUP(C355,Table1[ID],Table1[address6]),"")</f>
        <v/>
      </c>
      <c r="S355" s="37" t="str">
        <f>IF($C355&lt;&gt;"",_xlfn.XLOOKUP(C355,Table1[ID],Table1[bdate]),"")</f>
        <v/>
      </c>
      <c r="T355" s="38" t="str">
        <f>IF($C355&lt;&gt;"",_xlfn.XLOOKUP(C355,Table1[ID],Table1[school_job]),"")</f>
        <v/>
      </c>
      <c r="U355" s="38" t="str">
        <f>IF($C355&lt;&gt;"",_xlfn.XLOOKUP(C355,Table1[ID],Table1[con_father]),"")</f>
        <v/>
      </c>
      <c r="V355" s="38" t="str">
        <f>IF($C355&lt;&gt;"",_xlfn.XLOOKUP(C355,Table1[ID],Table1[notes]),"")</f>
        <v/>
      </c>
      <c r="W355" s="41" t="str">
        <f>IF(C355&lt;&gt;"",IF(_xlfn.FLOOR.MATH(C355,100)=0,"غير موزع",_xlfn.XLOOKUP(_xlfn.FLOOR.MATH(C355,100),Classes!$A$1:$A$8,Classes!$B$1:$B$8,"error")),"")</f>
        <v/>
      </c>
    </row>
    <row r="356" spans="1:23" s="1" customFormat="1">
      <c r="A356" s="3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=HYPERLINK("&amp;""""&amp;"https://raw.githubusercontent.com/KyrillosMorgan/preparatory/main/no_pic.jpg"),"")</f>
        <v/>
      </c>
      <c r="B356" s="3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38"/>
      <c r="D356" s="38" t="str">
        <f>IF(C356&lt;&gt;"",_xlfn.XLOOKUP(Class!C356,Table1[ID],Table1[fname]),"")</f>
        <v/>
      </c>
      <c r="E356" s="3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3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40" t="str" cm="1">
        <f t="array" ref="G356">IF(C356&lt;&gt;"",IF(F356*100/Table3[حساب الحضور من اخر عدد مرات]&gt;100,1,F356/Table3[حساب الحضور من اخر عدد مرات]),"")</f>
        <v/>
      </c>
      <c r="H356" s="38" t="str">
        <f>IF(C356&lt;&gt;"",_xlfn.XLOOKUP(C356,Table1[ID],Table1[tel2]),"")</f>
        <v/>
      </c>
      <c r="I356" s="38" t="str">
        <f>IF(C356&lt;&gt;"",_xlfn.XLOOKUP(C356,Table1[ID],Table1[tel4]),"")</f>
        <v/>
      </c>
      <c r="J356" s="38" t="str">
        <f>IF(C356&lt;&gt;"",_xlfn.XLOOKUP(C356,Table1[ID],Table1[tel3]),"")</f>
        <v/>
      </c>
      <c r="K356" s="38" t="str">
        <f>IF(C356&lt;&gt;"",_xlfn.XLOOKUP(C356,Table1[ID],Table1[tel1]),"")</f>
        <v/>
      </c>
      <c r="L356" s="38" t="str">
        <f>IF($C356&lt;&gt;"",_xlfn.XLOOKUP(C356,Table1[ID],Table1[address1]),"")</f>
        <v/>
      </c>
      <c r="M356" s="38" t="str">
        <f>IF($C356&lt;&gt;"",_xlfn.XLOOKUP(C356,Table1[ID],Table1[address2]),"")</f>
        <v/>
      </c>
      <c r="N356" s="38" t="str">
        <f>IF($C356&lt;&gt;"",_xlfn.XLOOKUP(C356,Table1[ID],Table1[address3]),"")</f>
        <v/>
      </c>
      <c r="O356" s="38" t="str">
        <f>IF($C356&lt;&gt;"",_xlfn.XLOOKUP(C356,Table1[ID],Table1[address4]),"")</f>
        <v/>
      </c>
      <c r="P356" s="38" t="str">
        <f>IF($C356&lt;&gt;"",_xlfn.XLOOKUP(C356,Table1[ID],Table1[address5]),"")</f>
        <v/>
      </c>
      <c r="Q356" s="38" t="str">
        <f>IF($C356&lt;&gt;"",_xlfn.XLOOKUP(C356,Table1[ID],Table1[address7]),"")</f>
        <v/>
      </c>
      <c r="R356" s="38" t="str">
        <f>IF($C356&lt;&gt;"",_xlfn.XLOOKUP(C356,Table1[ID],Table1[address6]),"")</f>
        <v/>
      </c>
      <c r="S356" s="37" t="str">
        <f>IF($C356&lt;&gt;"",_xlfn.XLOOKUP(C356,Table1[ID],Table1[bdate]),"")</f>
        <v/>
      </c>
      <c r="T356" s="38" t="str">
        <f>IF($C356&lt;&gt;"",_xlfn.XLOOKUP(C356,Table1[ID],Table1[school_job]),"")</f>
        <v/>
      </c>
      <c r="U356" s="38" t="str">
        <f>IF($C356&lt;&gt;"",_xlfn.XLOOKUP(C356,Table1[ID],Table1[con_father]),"")</f>
        <v/>
      </c>
      <c r="V356" s="38" t="str">
        <f>IF($C356&lt;&gt;"",_xlfn.XLOOKUP(C356,Table1[ID],Table1[notes]),"")</f>
        <v/>
      </c>
      <c r="W356" s="41" t="str">
        <f>IF(C356&lt;&gt;"",IF(_xlfn.FLOOR.MATH(C356,100)=0,"غير موزع",_xlfn.XLOOKUP(_xlfn.FLOOR.MATH(C356,100),Classes!$A$1:$A$8,Classes!$B$1:$B$8,"error")),"")</f>
        <v/>
      </c>
    </row>
    <row r="357" spans="1:23" s="1" customFormat="1">
      <c r="A357" s="3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=HYPERLINK("&amp;""""&amp;"https://raw.githubusercontent.com/KyrillosMorgan/preparatory/main/no_pic.jpg"),"")</f>
        <v/>
      </c>
      <c r="B357" s="3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38"/>
      <c r="D357" s="38" t="str">
        <f>IF(C357&lt;&gt;"",_xlfn.XLOOKUP(Class!C357,Table1[ID],Table1[fname]),"")</f>
        <v/>
      </c>
      <c r="E357" s="3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3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40" t="str" cm="1">
        <f t="array" ref="G357">IF(C357&lt;&gt;"",IF(F357*100/Table3[حساب الحضور من اخر عدد مرات]&gt;100,1,F357/Table3[حساب الحضور من اخر عدد مرات]),"")</f>
        <v/>
      </c>
      <c r="H357" s="38" t="str">
        <f>IF(C357&lt;&gt;"",_xlfn.XLOOKUP(C357,Table1[ID],Table1[tel2]),"")</f>
        <v/>
      </c>
      <c r="I357" s="38" t="str">
        <f>IF(C357&lt;&gt;"",_xlfn.XLOOKUP(C357,Table1[ID],Table1[tel4]),"")</f>
        <v/>
      </c>
      <c r="J357" s="38" t="str">
        <f>IF(C357&lt;&gt;"",_xlfn.XLOOKUP(C357,Table1[ID],Table1[tel3]),"")</f>
        <v/>
      </c>
      <c r="K357" s="38" t="str">
        <f>IF(C357&lt;&gt;"",_xlfn.XLOOKUP(C357,Table1[ID],Table1[tel1]),"")</f>
        <v/>
      </c>
      <c r="L357" s="38" t="str">
        <f>IF($C357&lt;&gt;"",_xlfn.XLOOKUP(C357,Table1[ID],Table1[address1]),"")</f>
        <v/>
      </c>
      <c r="M357" s="38" t="str">
        <f>IF($C357&lt;&gt;"",_xlfn.XLOOKUP(C357,Table1[ID],Table1[address2]),"")</f>
        <v/>
      </c>
      <c r="N357" s="38" t="str">
        <f>IF($C357&lt;&gt;"",_xlfn.XLOOKUP(C357,Table1[ID],Table1[address3]),"")</f>
        <v/>
      </c>
      <c r="O357" s="38" t="str">
        <f>IF($C357&lt;&gt;"",_xlfn.XLOOKUP(C357,Table1[ID],Table1[address4]),"")</f>
        <v/>
      </c>
      <c r="P357" s="38" t="str">
        <f>IF($C357&lt;&gt;"",_xlfn.XLOOKUP(C357,Table1[ID],Table1[address5]),"")</f>
        <v/>
      </c>
      <c r="Q357" s="38" t="str">
        <f>IF($C357&lt;&gt;"",_xlfn.XLOOKUP(C357,Table1[ID],Table1[address7]),"")</f>
        <v/>
      </c>
      <c r="R357" s="38" t="str">
        <f>IF($C357&lt;&gt;"",_xlfn.XLOOKUP(C357,Table1[ID],Table1[address6]),"")</f>
        <v/>
      </c>
      <c r="S357" s="37" t="str">
        <f>IF($C357&lt;&gt;"",_xlfn.XLOOKUP(C357,Table1[ID],Table1[bdate]),"")</f>
        <v/>
      </c>
      <c r="T357" s="38" t="str">
        <f>IF($C357&lt;&gt;"",_xlfn.XLOOKUP(C357,Table1[ID],Table1[school_job]),"")</f>
        <v/>
      </c>
      <c r="U357" s="38" t="str">
        <f>IF($C357&lt;&gt;"",_xlfn.XLOOKUP(C357,Table1[ID],Table1[con_father]),"")</f>
        <v/>
      </c>
      <c r="V357" s="38" t="str">
        <f>IF($C357&lt;&gt;"",_xlfn.XLOOKUP(C357,Table1[ID],Table1[notes]),"")</f>
        <v/>
      </c>
      <c r="W357" s="41" t="str">
        <f>IF(C357&lt;&gt;"",IF(_xlfn.FLOOR.MATH(C357,100)=0,"غير موزع",_xlfn.XLOOKUP(_xlfn.FLOOR.MATH(C357,100),Classes!$A$1:$A$8,Classes!$B$1:$B$8,"error")),"")</f>
        <v/>
      </c>
    </row>
    <row r="358" spans="1:23" s="1" customFormat="1">
      <c r="A358" s="3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=HYPERLINK("&amp;""""&amp;"https://raw.githubusercontent.com/KyrillosMorgan/preparatory/main/no_pic.jpg"),"")</f>
        <v/>
      </c>
      <c r="B358" s="3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38"/>
      <c r="D358" s="38" t="str">
        <f>IF(C358&lt;&gt;"",_xlfn.XLOOKUP(Class!C358,Table1[ID],Table1[fname]),"")</f>
        <v/>
      </c>
      <c r="E358" s="3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3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40" t="str" cm="1">
        <f t="array" ref="G358">IF(C358&lt;&gt;"",IF(F358*100/Table3[حساب الحضور من اخر عدد مرات]&gt;100,1,F358/Table3[حساب الحضور من اخر عدد مرات]),"")</f>
        <v/>
      </c>
      <c r="H358" s="38" t="str">
        <f>IF(C358&lt;&gt;"",_xlfn.XLOOKUP(C358,Table1[ID],Table1[tel2]),"")</f>
        <v/>
      </c>
      <c r="I358" s="38" t="str">
        <f>IF(C358&lt;&gt;"",_xlfn.XLOOKUP(C358,Table1[ID],Table1[tel4]),"")</f>
        <v/>
      </c>
      <c r="J358" s="38" t="str">
        <f>IF(C358&lt;&gt;"",_xlfn.XLOOKUP(C358,Table1[ID],Table1[tel3]),"")</f>
        <v/>
      </c>
      <c r="K358" s="38" t="str">
        <f>IF(C358&lt;&gt;"",_xlfn.XLOOKUP(C358,Table1[ID],Table1[tel1]),"")</f>
        <v/>
      </c>
      <c r="L358" s="38" t="str">
        <f>IF($C358&lt;&gt;"",_xlfn.XLOOKUP(C358,Table1[ID],Table1[address1]),"")</f>
        <v/>
      </c>
      <c r="M358" s="38" t="str">
        <f>IF($C358&lt;&gt;"",_xlfn.XLOOKUP(C358,Table1[ID],Table1[address2]),"")</f>
        <v/>
      </c>
      <c r="N358" s="38" t="str">
        <f>IF($C358&lt;&gt;"",_xlfn.XLOOKUP(C358,Table1[ID],Table1[address3]),"")</f>
        <v/>
      </c>
      <c r="O358" s="38" t="str">
        <f>IF($C358&lt;&gt;"",_xlfn.XLOOKUP(C358,Table1[ID],Table1[address4]),"")</f>
        <v/>
      </c>
      <c r="P358" s="38" t="str">
        <f>IF($C358&lt;&gt;"",_xlfn.XLOOKUP(C358,Table1[ID],Table1[address5]),"")</f>
        <v/>
      </c>
      <c r="Q358" s="38" t="str">
        <f>IF($C358&lt;&gt;"",_xlfn.XLOOKUP(C358,Table1[ID],Table1[address7]),"")</f>
        <v/>
      </c>
      <c r="R358" s="38" t="str">
        <f>IF($C358&lt;&gt;"",_xlfn.XLOOKUP(C358,Table1[ID],Table1[address6]),"")</f>
        <v/>
      </c>
      <c r="S358" s="37" t="str">
        <f>IF($C358&lt;&gt;"",_xlfn.XLOOKUP(C358,Table1[ID],Table1[bdate]),"")</f>
        <v/>
      </c>
      <c r="T358" s="38" t="str">
        <f>IF($C358&lt;&gt;"",_xlfn.XLOOKUP(C358,Table1[ID],Table1[school_job]),"")</f>
        <v/>
      </c>
      <c r="U358" s="38" t="str">
        <f>IF($C358&lt;&gt;"",_xlfn.XLOOKUP(C358,Table1[ID],Table1[con_father]),"")</f>
        <v/>
      </c>
      <c r="V358" s="38" t="str">
        <f>IF($C358&lt;&gt;"",_xlfn.XLOOKUP(C358,Table1[ID],Table1[notes]),"")</f>
        <v/>
      </c>
      <c r="W358" s="41" t="str">
        <f>IF(C358&lt;&gt;"",IF(_xlfn.FLOOR.MATH(C358,100)=0,"غير موزع",_xlfn.XLOOKUP(_xlfn.FLOOR.MATH(C358,100),Classes!$A$1:$A$8,Classes!$B$1:$B$8,"error")),"")</f>
        <v/>
      </c>
    </row>
    <row r="359" spans="1:23" s="1" customFormat="1">
      <c r="A359" s="3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=HYPERLINK("&amp;""""&amp;"https://raw.githubusercontent.com/KyrillosMorgan/preparatory/main/no_pic.jpg"),"")</f>
        <v/>
      </c>
      <c r="B359" s="3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38"/>
      <c r="D359" s="38" t="str">
        <f>IF(C359&lt;&gt;"",_xlfn.XLOOKUP(Class!C359,Table1[ID],Table1[fname]),"")</f>
        <v/>
      </c>
      <c r="E359" s="3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3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40" t="str" cm="1">
        <f t="array" ref="G359">IF(C359&lt;&gt;"",IF(F359*100/Table3[حساب الحضور من اخر عدد مرات]&gt;100,1,F359/Table3[حساب الحضور من اخر عدد مرات]),"")</f>
        <v/>
      </c>
      <c r="H359" s="38" t="str">
        <f>IF(C359&lt;&gt;"",_xlfn.XLOOKUP(C359,Table1[ID],Table1[tel2]),"")</f>
        <v/>
      </c>
      <c r="I359" s="38" t="str">
        <f>IF(C359&lt;&gt;"",_xlfn.XLOOKUP(C359,Table1[ID],Table1[tel4]),"")</f>
        <v/>
      </c>
      <c r="J359" s="38" t="str">
        <f>IF(C359&lt;&gt;"",_xlfn.XLOOKUP(C359,Table1[ID],Table1[tel3]),"")</f>
        <v/>
      </c>
      <c r="K359" s="38" t="str">
        <f>IF(C359&lt;&gt;"",_xlfn.XLOOKUP(C359,Table1[ID],Table1[tel1]),"")</f>
        <v/>
      </c>
      <c r="L359" s="38" t="str">
        <f>IF($C359&lt;&gt;"",_xlfn.XLOOKUP(C359,Table1[ID],Table1[address1]),"")</f>
        <v/>
      </c>
      <c r="M359" s="38" t="str">
        <f>IF($C359&lt;&gt;"",_xlfn.XLOOKUP(C359,Table1[ID],Table1[address2]),"")</f>
        <v/>
      </c>
      <c r="N359" s="38" t="str">
        <f>IF($C359&lt;&gt;"",_xlfn.XLOOKUP(C359,Table1[ID],Table1[address3]),"")</f>
        <v/>
      </c>
      <c r="O359" s="38" t="str">
        <f>IF($C359&lt;&gt;"",_xlfn.XLOOKUP(C359,Table1[ID],Table1[address4]),"")</f>
        <v/>
      </c>
      <c r="P359" s="38" t="str">
        <f>IF($C359&lt;&gt;"",_xlfn.XLOOKUP(C359,Table1[ID],Table1[address5]),"")</f>
        <v/>
      </c>
      <c r="Q359" s="38" t="str">
        <f>IF($C359&lt;&gt;"",_xlfn.XLOOKUP(C359,Table1[ID],Table1[address7]),"")</f>
        <v/>
      </c>
      <c r="R359" s="38" t="str">
        <f>IF($C359&lt;&gt;"",_xlfn.XLOOKUP(C359,Table1[ID],Table1[address6]),"")</f>
        <v/>
      </c>
      <c r="S359" s="37" t="str">
        <f>IF($C359&lt;&gt;"",_xlfn.XLOOKUP(C359,Table1[ID],Table1[bdate]),"")</f>
        <v/>
      </c>
      <c r="T359" s="38" t="str">
        <f>IF($C359&lt;&gt;"",_xlfn.XLOOKUP(C359,Table1[ID],Table1[school_job]),"")</f>
        <v/>
      </c>
      <c r="U359" s="38" t="str">
        <f>IF($C359&lt;&gt;"",_xlfn.XLOOKUP(C359,Table1[ID],Table1[con_father]),"")</f>
        <v/>
      </c>
      <c r="V359" s="38" t="str">
        <f>IF($C359&lt;&gt;"",_xlfn.XLOOKUP(C359,Table1[ID],Table1[notes]),"")</f>
        <v/>
      </c>
      <c r="W359" s="41" t="str">
        <f>IF(C359&lt;&gt;"",IF(_xlfn.FLOOR.MATH(C359,100)=0,"غير موزع",_xlfn.XLOOKUP(_xlfn.FLOOR.MATH(C359,100),Classes!$A$1:$A$8,Classes!$B$1:$B$8,"error")),"")</f>
        <v/>
      </c>
    </row>
    <row r="360" spans="1:23" s="1" customFormat="1">
      <c r="A360" s="3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=HYPERLINK("&amp;""""&amp;"https://raw.githubusercontent.com/KyrillosMorgan/preparatory/main/no_pic.jpg"),"")</f>
        <v/>
      </c>
      <c r="B360" s="3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38"/>
      <c r="D360" s="38" t="str">
        <f>IF(C360&lt;&gt;"",_xlfn.XLOOKUP(Class!C360,Table1[ID],Table1[fname]),"")</f>
        <v/>
      </c>
      <c r="E360" s="3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3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40" t="str" cm="1">
        <f t="array" ref="G360">IF(C360&lt;&gt;"",IF(F360*100/Table3[حساب الحضور من اخر عدد مرات]&gt;100,1,F360/Table3[حساب الحضور من اخر عدد مرات]),"")</f>
        <v/>
      </c>
      <c r="H360" s="38" t="str">
        <f>IF(C360&lt;&gt;"",_xlfn.XLOOKUP(C360,Table1[ID],Table1[tel2]),"")</f>
        <v/>
      </c>
      <c r="I360" s="38" t="str">
        <f>IF(C360&lt;&gt;"",_xlfn.XLOOKUP(C360,Table1[ID],Table1[tel4]),"")</f>
        <v/>
      </c>
      <c r="J360" s="38" t="str">
        <f>IF(C360&lt;&gt;"",_xlfn.XLOOKUP(C360,Table1[ID],Table1[tel3]),"")</f>
        <v/>
      </c>
      <c r="K360" s="38" t="str">
        <f>IF(C360&lt;&gt;"",_xlfn.XLOOKUP(C360,Table1[ID],Table1[tel1]),"")</f>
        <v/>
      </c>
      <c r="L360" s="38" t="str">
        <f>IF($C360&lt;&gt;"",_xlfn.XLOOKUP(C360,Table1[ID],Table1[address1]),"")</f>
        <v/>
      </c>
      <c r="M360" s="38" t="str">
        <f>IF($C360&lt;&gt;"",_xlfn.XLOOKUP(C360,Table1[ID],Table1[address2]),"")</f>
        <v/>
      </c>
      <c r="N360" s="38" t="str">
        <f>IF($C360&lt;&gt;"",_xlfn.XLOOKUP(C360,Table1[ID],Table1[address3]),"")</f>
        <v/>
      </c>
      <c r="O360" s="38" t="str">
        <f>IF($C360&lt;&gt;"",_xlfn.XLOOKUP(C360,Table1[ID],Table1[address4]),"")</f>
        <v/>
      </c>
      <c r="P360" s="38" t="str">
        <f>IF($C360&lt;&gt;"",_xlfn.XLOOKUP(C360,Table1[ID],Table1[address5]),"")</f>
        <v/>
      </c>
      <c r="Q360" s="38" t="str">
        <f>IF($C360&lt;&gt;"",_xlfn.XLOOKUP(C360,Table1[ID],Table1[address7]),"")</f>
        <v/>
      </c>
      <c r="R360" s="38" t="str">
        <f>IF($C360&lt;&gt;"",_xlfn.XLOOKUP(C360,Table1[ID],Table1[address6]),"")</f>
        <v/>
      </c>
      <c r="S360" s="37" t="str">
        <f>IF($C360&lt;&gt;"",_xlfn.XLOOKUP(C360,Table1[ID],Table1[bdate]),"")</f>
        <v/>
      </c>
      <c r="T360" s="38" t="str">
        <f>IF($C360&lt;&gt;"",_xlfn.XLOOKUP(C360,Table1[ID],Table1[school_job]),"")</f>
        <v/>
      </c>
      <c r="U360" s="38" t="str">
        <f>IF($C360&lt;&gt;"",_xlfn.XLOOKUP(C360,Table1[ID],Table1[con_father]),"")</f>
        <v/>
      </c>
      <c r="V360" s="38" t="str">
        <f>IF($C360&lt;&gt;"",_xlfn.XLOOKUP(C360,Table1[ID],Table1[notes]),"")</f>
        <v/>
      </c>
      <c r="W360" s="41" t="str">
        <f>IF(C360&lt;&gt;"",IF(_xlfn.FLOOR.MATH(C360,100)=0,"غير موزع",_xlfn.XLOOKUP(_xlfn.FLOOR.MATH(C360,100),Classes!$A$1:$A$8,Classes!$B$1:$B$8,"error")),"")</f>
        <v/>
      </c>
    </row>
    <row r="361" spans="1:23" s="1" customFormat="1">
      <c r="A361" s="3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=HYPERLINK("&amp;""""&amp;"https://raw.githubusercontent.com/KyrillosMorgan/preparatory/main/no_pic.jpg"),"")</f>
        <v/>
      </c>
      <c r="B361" s="3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38"/>
      <c r="D361" s="38" t="str">
        <f>IF(C361&lt;&gt;"",_xlfn.XLOOKUP(Class!C361,Table1[ID],Table1[fname]),"")</f>
        <v/>
      </c>
      <c r="E361" s="3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3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40" t="str" cm="1">
        <f t="array" ref="G361">IF(C361&lt;&gt;"",IF(F361*100/Table3[حساب الحضور من اخر عدد مرات]&gt;100,1,F361/Table3[حساب الحضور من اخر عدد مرات]),"")</f>
        <v/>
      </c>
      <c r="H361" s="38" t="str">
        <f>IF(C361&lt;&gt;"",_xlfn.XLOOKUP(C361,Table1[ID],Table1[tel2]),"")</f>
        <v/>
      </c>
      <c r="I361" s="38" t="str">
        <f>IF(C361&lt;&gt;"",_xlfn.XLOOKUP(C361,Table1[ID],Table1[tel4]),"")</f>
        <v/>
      </c>
      <c r="J361" s="38" t="str">
        <f>IF(C361&lt;&gt;"",_xlfn.XLOOKUP(C361,Table1[ID],Table1[tel3]),"")</f>
        <v/>
      </c>
      <c r="K361" s="38" t="str">
        <f>IF(C361&lt;&gt;"",_xlfn.XLOOKUP(C361,Table1[ID],Table1[tel1]),"")</f>
        <v/>
      </c>
      <c r="L361" s="38" t="str">
        <f>IF($C361&lt;&gt;"",_xlfn.XLOOKUP(C361,Table1[ID],Table1[address1]),"")</f>
        <v/>
      </c>
      <c r="M361" s="38" t="str">
        <f>IF($C361&lt;&gt;"",_xlfn.XLOOKUP(C361,Table1[ID],Table1[address2]),"")</f>
        <v/>
      </c>
      <c r="N361" s="38" t="str">
        <f>IF($C361&lt;&gt;"",_xlfn.XLOOKUP(C361,Table1[ID],Table1[address3]),"")</f>
        <v/>
      </c>
      <c r="O361" s="38" t="str">
        <f>IF($C361&lt;&gt;"",_xlfn.XLOOKUP(C361,Table1[ID],Table1[address4]),"")</f>
        <v/>
      </c>
      <c r="P361" s="38" t="str">
        <f>IF($C361&lt;&gt;"",_xlfn.XLOOKUP(C361,Table1[ID],Table1[address5]),"")</f>
        <v/>
      </c>
      <c r="Q361" s="38" t="str">
        <f>IF($C361&lt;&gt;"",_xlfn.XLOOKUP(C361,Table1[ID],Table1[address7]),"")</f>
        <v/>
      </c>
      <c r="R361" s="38" t="str">
        <f>IF($C361&lt;&gt;"",_xlfn.XLOOKUP(C361,Table1[ID],Table1[address6]),"")</f>
        <v/>
      </c>
      <c r="S361" s="37" t="str">
        <f>IF($C361&lt;&gt;"",_xlfn.XLOOKUP(C361,Table1[ID],Table1[bdate]),"")</f>
        <v/>
      </c>
      <c r="T361" s="38" t="str">
        <f>IF($C361&lt;&gt;"",_xlfn.XLOOKUP(C361,Table1[ID],Table1[school_job]),"")</f>
        <v/>
      </c>
      <c r="U361" s="38" t="str">
        <f>IF($C361&lt;&gt;"",_xlfn.XLOOKUP(C361,Table1[ID],Table1[con_father]),"")</f>
        <v/>
      </c>
      <c r="V361" s="38" t="str">
        <f>IF($C361&lt;&gt;"",_xlfn.XLOOKUP(C361,Table1[ID],Table1[notes]),"")</f>
        <v/>
      </c>
      <c r="W361" s="41" t="str">
        <f>IF(C361&lt;&gt;"",IF(_xlfn.FLOOR.MATH(C361,100)=0,"غير موزع",_xlfn.XLOOKUP(_xlfn.FLOOR.MATH(C361,100),Classes!$A$1:$A$8,Classes!$B$1:$B$8,"error")),"")</f>
        <v/>
      </c>
    </row>
    <row r="362" spans="1:23" s="1" customFormat="1">
      <c r="A362" s="3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=HYPERLINK("&amp;""""&amp;"https://raw.githubusercontent.com/KyrillosMorgan/preparatory/main/no_pic.jpg"),"")</f>
        <v/>
      </c>
      <c r="B362" s="3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38"/>
      <c r="D362" s="38" t="str">
        <f>IF(C362&lt;&gt;"",_xlfn.XLOOKUP(Class!C362,Table1[ID],Table1[fname]),"")</f>
        <v/>
      </c>
      <c r="E362" s="3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3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40" t="str" cm="1">
        <f t="array" ref="G362">IF(C362&lt;&gt;"",IF(F362*100/Table3[حساب الحضور من اخر عدد مرات]&gt;100,1,F362/Table3[حساب الحضور من اخر عدد مرات]),"")</f>
        <v/>
      </c>
      <c r="H362" s="38" t="str">
        <f>IF(C362&lt;&gt;"",_xlfn.XLOOKUP(C362,Table1[ID],Table1[tel2]),"")</f>
        <v/>
      </c>
      <c r="I362" s="38" t="str">
        <f>IF(C362&lt;&gt;"",_xlfn.XLOOKUP(C362,Table1[ID],Table1[tel4]),"")</f>
        <v/>
      </c>
      <c r="J362" s="38" t="str">
        <f>IF(C362&lt;&gt;"",_xlfn.XLOOKUP(C362,Table1[ID],Table1[tel3]),"")</f>
        <v/>
      </c>
      <c r="K362" s="38" t="str">
        <f>IF(C362&lt;&gt;"",_xlfn.XLOOKUP(C362,Table1[ID],Table1[tel1]),"")</f>
        <v/>
      </c>
      <c r="L362" s="38" t="str">
        <f>IF($C362&lt;&gt;"",_xlfn.XLOOKUP(C362,Table1[ID],Table1[address1]),"")</f>
        <v/>
      </c>
      <c r="M362" s="38" t="str">
        <f>IF($C362&lt;&gt;"",_xlfn.XLOOKUP(C362,Table1[ID],Table1[address2]),"")</f>
        <v/>
      </c>
      <c r="N362" s="38" t="str">
        <f>IF($C362&lt;&gt;"",_xlfn.XLOOKUP(C362,Table1[ID],Table1[address3]),"")</f>
        <v/>
      </c>
      <c r="O362" s="38" t="str">
        <f>IF($C362&lt;&gt;"",_xlfn.XLOOKUP(C362,Table1[ID],Table1[address4]),"")</f>
        <v/>
      </c>
      <c r="P362" s="38" t="str">
        <f>IF($C362&lt;&gt;"",_xlfn.XLOOKUP(C362,Table1[ID],Table1[address5]),"")</f>
        <v/>
      </c>
      <c r="Q362" s="38" t="str">
        <f>IF($C362&lt;&gt;"",_xlfn.XLOOKUP(C362,Table1[ID],Table1[address7]),"")</f>
        <v/>
      </c>
      <c r="R362" s="38" t="str">
        <f>IF($C362&lt;&gt;"",_xlfn.XLOOKUP(C362,Table1[ID],Table1[address6]),"")</f>
        <v/>
      </c>
      <c r="S362" s="37" t="str">
        <f>IF($C362&lt;&gt;"",_xlfn.XLOOKUP(C362,Table1[ID],Table1[bdate]),"")</f>
        <v/>
      </c>
      <c r="T362" s="38" t="str">
        <f>IF($C362&lt;&gt;"",_xlfn.XLOOKUP(C362,Table1[ID],Table1[school_job]),"")</f>
        <v/>
      </c>
      <c r="U362" s="38" t="str">
        <f>IF($C362&lt;&gt;"",_xlfn.XLOOKUP(C362,Table1[ID],Table1[con_father]),"")</f>
        <v/>
      </c>
      <c r="V362" s="38" t="str">
        <f>IF($C362&lt;&gt;"",_xlfn.XLOOKUP(C362,Table1[ID],Table1[notes]),"")</f>
        <v/>
      </c>
      <c r="W362" s="41" t="str">
        <f>IF(C362&lt;&gt;"",IF(_xlfn.FLOOR.MATH(C362,100)=0,"غير موزع",_xlfn.XLOOKUP(_xlfn.FLOOR.MATH(C362,100),Classes!$A$1:$A$8,Classes!$B$1:$B$8,"error")),"")</f>
        <v/>
      </c>
    </row>
    <row r="363" spans="1:23" s="1" customFormat="1">
      <c r="A363" s="3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=HYPERLINK("&amp;""""&amp;"https://raw.githubusercontent.com/KyrillosMorgan/preparatory/main/no_pic.jpg"),"")</f>
        <v/>
      </c>
      <c r="B363" s="3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38"/>
      <c r="D363" s="38" t="str">
        <f>IF(C363&lt;&gt;"",_xlfn.XLOOKUP(Class!C363,Table1[ID],Table1[fname]),"")</f>
        <v/>
      </c>
      <c r="E363" s="3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3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40" t="str" cm="1">
        <f t="array" ref="G363">IF(C363&lt;&gt;"",IF(F363*100/Table3[حساب الحضور من اخر عدد مرات]&gt;100,1,F363/Table3[حساب الحضور من اخر عدد مرات]),"")</f>
        <v/>
      </c>
      <c r="H363" s="38" t="str">
        <f>IF(C363&lt;&gt;"",_xlfn.XLOOKUP(C363,Table1[ID],Table1[tel2]),"")</f>
        <v/>
      </c>
      <c r="I363" s="38" t="str">
        <f>IF(C363&lt;&gt;"",_xlfn.XLOOKUP(C363,Table1[ID],Table1[tel4]),"")</f>
        <v/>
      </c>
      <c r="J363" s="38" t="str">
        <f>IF(C363&lt;&gt;"",_xlfn.XLOOKUP(C363,Table1[ID],Table1[tel3]),"")</f>
        <v/>
      </c>
      <c r="K363" s="38" t="str">
        <f>IF(C363&lt;&gt;"",_xlfn.XLOOKUP(C363,Table1[ID],Table1[tel1]),"")</f>
        <v/>
      </c>
      <c r="L363" s="38" t="str">
        <f>IF($C363&lt;&gt;"",_xlfn.XLOOKUP(C363,Table1[ID],Table1[address1]),"")</f>
        <v/>
      </c>
      <c r="M363" s="38" t="str">
        <f>IF($C363&lt;&gt;"",_xlfn.XLOOKUP(C363,Table1[ID],Table1[address2]),"")</f>
        <v/>
      </c>
      <c r="N363" s="38" t="str">
        <f>IF($C363&lt;&gt;"",_xlfn.XLOOKUP(C363,Table1[ID],Table1[address3]),"")</f>
        <v/>
      </c>
      <c r="O363" s="38" t="str">
        <f>IF($C363&lt;&gt;"",_xlfn.XLOOKUP(C363,Table1[ID],Table1[address4]),"")</f>
        <v/>
      </c>
      <c r="P363" s="38" t="str">
        <f>IF($C363&lt;&gt;"",_xlfn.XLOOKUP(C363,Table1[ID],Table1[address5]),"")</f>
        <v/>
      </c>
      <c r="Q363" s="38" t="str">
        <f>IF($C363&lt;&gt;"",_xlfn.XLOOKUP(C363,Table1[ID],Table1[address7]),"")</f>
        <v/>
      </c>
      <c r="R363" s="38" t="str">
        <f>IF($C363&lt;&gt;"",_xlfn.XLOOKUP(C363,Table1[ID],Table1[address6]),"")</f>
        <v/>
      </c>
      <c r="S363" s="37" t="str">
        <f>IF($C363&lt;&gt;"",_xlfn.XLOOKUP(C363,Table1[ID],Table1[bdate]),"")</f>
        <v/>
      </c>
      <c r="T363" s="38" t="str">
        <f>IF($C363&lt;&gt;"",_xlfn.XLOOKUP(C363,Table1[ID],Table1[school_job]),"")</f>
        <v/>
      </c>
      <c r="U363" s="38" t="str">
        <f>IF($C363&lt;&gt;"",_xlfn.XLOOKUP(C363,Table1[ID],Table1[con_father]),"")</f>
        <v/>
      </c>
      <c r="V363" s="38" t="str">
        <f>IF($C363&lt;&gt;"",_xlfn.XLOOKUP(C363,Table1[ID],Table1[notes]),"")</f>
        <v/>
      </c>
      <c r="W363" s="41" t="str">
        <f>IF(C363&lt;&gt;"",IF(_xlfn.FLOOR.MATH(C363,100)=0,"غير موزع",_xlfn.XLOOKUP(_xlfn.FLOOR.MATH(C363,100),Classes!$A$1:$A$8,Classes!$B$1:$B$8,"error")),"")</f>
        <v/>
      </c>
    </row>
    <row r="364" spans="1:23" s="1" customFormat="1">
      <c r="A364" s="3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=HYPERLINK("&amp;""""&amp;"https://raw.githubusercontent.com/KyrillosMorgan/preparatory/main/no_pic.jpg"),"")</f>
        <v/>
      </c>
      <c r="B364" s="3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38"/>
      <c r="D364" s="38" t="str">
        <f>IF(C364&lt;&gt;"",_xlfn.XLOOKUP(Class!C364,Table1[ID],Table1[fname]),"")</f>
        <v/>
      </c>
      <c r="E364" s="3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3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40" t="str" cm="1">
        <f t="array" ref="G364">IF(C364&lt;&gt;"",IF(F364*100/Table3[حساب الحضور من اخر عدد مرات]&gt;100,1,F364/Table3[حساب الحضور من اخر عدد مرات]),"")</f>
        <v/>
      </c>
      <c r="H364" s="38" t="str">
        <f>IF(C364&lt;&gt;"",_xlfn.XLOOKUP(C364,Table1[ID],Table1[tel2]),"")</f>
        <v/>
      </c>
      <c r="I364" s="38" t="str">
        <f>IF(C364&lt;&gt;"",_xlfn.XLOOKUP(C364,Table1[ID],Table1[tel4]),"")</f>
        <v/>
      </c>
      <c r="J364" s="38" t="str">
        <f>IF(C364&lt;&gt;"",_xlfn.XLOOKUP(C364,Table1[ID],Table1[tel3]),"")</f>
        <v/>
      </c>
      <c r="K364" s="38" t="str">
        <f>IF(C364&lt;&gt;"",_xlfn.XLOOKUP(C364,Table1[ID],Table1[tel1]),"")</f>
        <v/>
      </c>
      <c r="L364" s="38" t="str">
        <f>IF($C364&lt;&gt;"",_xlfn.XLOOKUP(C364,Table1[ID],Table1[address1]),"")</f>
        <v/>
      </c>
      <c r="M364" s="38" t="str">
        <f>IF($C364&lt;&gt;"",_xlfn.XLOOKUP(C364,Table1[ID],Table1[address2]),"")</f>
        <v/>
      </c>
      <c r="N364" s="38" t="str">
        <f>IF($C364&lt;&gt;"",_xlfn.XLOOKUP(C364,Table1[ID],Table1[address3]),"")</f>
        <v/>
      </c>
      <c r="O364" s="38" t="str">
        <f>IF($C364&lt;&gt;"",_xlfn.XLOOKUP(C364,Table1[ID],Table1[address4]),"")</f>
        <v/>
      </c>
      <c r="P364" s="38" t="str">
        <f>IF($C364&lt;&gt;"",_xlfn.XLOOKUP(C364,Table1[ID],Table1[address5]),"")</f>
        <v/>
      </c>
      <c r="Q364" s="38" t="str">
        <f>IF($C364&lt;&gt;"",_xlfn.XLOOKUP(C364,Table1[ID],Table1[address7]),"")</f>
        <v/>
      </c>
      <c r="R364" s="38" t="str">
        <f>IF($C364&lt;&gt;"",_xlfn.XLOOKUP(C364,Table1[ID],Table1[address6]),"")</f>
        <v/>
      </c>
      <c r="S364" s="37" t="str">
        <f>IF($C364&lt;&gt;"",_xlfn.XLOOKUP(C364,Table1[ID],Table1[bdate]),"")</f>
        <v/>
      </c>
      <c r="T364" s="38" t="str">
        <f>IF($C364&lt;&gt;"",_xlfn.XLOOKUP(C364,Table1[ID],Table1[school_job]),"")</f>
        <v/>
      </c>
      <c r="U364" s="38" t="str">
        <f>IF($C364&lt;&gt;"",_xlfn.XLOOKUP(C364,Table1[ID],Table1[con_father]),"")</f>
        <v/>
      </c>
      <c r="V364" s="38" t="str">
        <f>IF($C364&lt;&gt;"",_xlfn.XLOOKUP(C364,Table1[ID],Table1[notes]),"")</f>
        <v/>
      </c>
      <c r="W364" s="41" t="str">
        <f>IF(C364&lt;&gt;"",IF(_xlfn.FLOOR.MATH(C364,100)=0,"غير موزع",_xlfn.XLOOKUP(_xlfn.FLOOR.MATH(C364,100),Classes!$A$1:$A$8,Classes!$B$1:$B$8,"error")),"")</f>
        <v/>
      </c>
    </row>
    <row r="365" spans="1:23" s="1" customFormat="1">
      <c r="A365" s="3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=HYPERLINK("&amp;""""&amp;"https://raw.githubusercontent.com/KyrillosMorgan/preparatory/main/no_pic.jpg"),"")</f>
        <v/>
      </c>
      <c r="B365" s="3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38"/>
      <c r="D365" s="38" t="str">
        <f>IF(C365&lt;&gt;"",_xlfn.XLOOKUP(Class!C365,Table1[ID],Table1[fname]),"")</f>
        <v/>
      </c>
      <c r="E365" s="3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3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40" t="str" cm="1">
        <f t="array" ref="G365">IF(C365&lt;&gt;"",IF(F365*100/Table3[حساب الحضور من اخر عدد مرات]&gt;100,1,F365/Table3[حساب الحضور من اخر عدد مرات]),"")</f>
        <v/>
      </c>
      <c r="H365" s="38" t="str">
        <f>IF(C365&lt;&gt;"",_xlfn.XLOOKUP(C365,Table1[ID],Table1[tel2]),"")</f>
        <v/>
      </c>
      <c r="I365" s="38" t="str">
        <f>IF(C365&lt;&gt;"",_xlfn.XLOOKUP(C365,Table1[ID],Table1[tel4]),"")</f>
        <v/>
      </c>
      <c r="J365" s="38" t="str">
        <f>IF(C365&lt;&gt;"",_xlfn.XLOOKUP(C365,Table1[ID],Table1[tel3]),"")</f>
        <v/>
      </c>
      <c r="K365" s="38" t="str">
        <f>IF(C365&lt;&gt;"",_xlfn.XLOOKUP(C365,Table1[ID],Table1[tel1]),"")</f>
        <v/>
      </c>
      <c r="L365" s="38" t="str">
        <f>IF($C365&lt;&gt;"",_xlfn.XLOOKUP(C365,Table1[ID],Table1[address1]),"")</f>
        <v/>
      </c>
      <c r="M365" s="38" t="str">
        <f>IF($C365&lt;&gt;"",_xlfn.XLOOKUP(C365,Table1[ID],Table1[address2]),"")</f>
        <v/>
      </c>
      <c r="N365" s="38" t="str">
        <f>IF($C365&lt;&gt;"",_xlfn.XLOOKUP(C365,Table1[ID],Table1[address3]),"")</f>
        <v/>
      </c>
      <c r="O365" s="38" t="str">
        <f>IF($C365&lt;&gt;"",_xlfn.XLOOKUP(C365,Table1[ID],Table1[address4]),"")</f>
        <v/>
      </c>
      <c r="P365" s="38" t="str">
        <f>IF($C365&lt;&gt;"",_xlfn.XLOOKUP(C365,Table1[ID],Table1[address5]),"")</f>
        <v/>
      </c>
      <c r="Q365" s="38" t="str">
        <f>IF($C365&lt;&gt;"",_xlfn.XLOOKUP(C365,Table1[ID],Table1[address7]),"")</f>
        <v/>
      </c>
      <c r="R365" s="38" t="str">
        <f>IF($C365&lt;&gt;"",_xlfn.XLOOKUP(C365,Table1[ID],Table1[address6]),"")</f>
        <v/>
      </c>
      <c r="S365" s="37" t="str">
        <f>IF($C365&lt;&gt;"",_xlfn.XLOOKUP(C365,Table1[ID],Table1[bdate]),"")</f>
        <v/>
      </c>
      <c r="T365" s="38" t="str">
        <f>IF($C365&lt;&gt;"",_xlfn.XLOOKUP(C365,Table1[ID],Table1[school_job]),"")</f>
        <v/>
      </c>
      <c r="U365" s="38" t="str">
        <f>IF($C365&lt;&gt;"",_xlfn.XLOOKUP(C365,Table1[ID],Table1[con_father]),"")</f>
        <v/>
      </c>
      <c r="V365" s="38" t="str">
        <f>IF($C365&lt;&gt;"",_xlfn.XLOOKUP(C365,Table1[ID],Table1[notes]),"")</f>
        <v/>
      </c>
      <c r="W365" s="41" t="str">
        <f>IF(C365&lt;&gt;"",IF(_xlfn.FLOOR.MATH(C365,100)=0,"غير موزع",_xlfn.XLOOKUP(_xlfn.FLOOR.MATH(C365,100),Classes!$A$1:$A$8,Classes!$B$1:$B$8,"error")),"")</f>
        <v/>
      </c>
    </row>
    <row r="366" spans="1:23" s="1" customFormat="1">
      <c r="A366" s="3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=HYPERLINK("&amp;""""&amp;"https://raw.githubusercontent.com/KyrillosMorgan/preparatory/main/no_pic.jpg"),"")</f>
        <v/>
      </c>
      <c r="B366" s="3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38"/>
      <c r="D366" s="38" t="str">
        <f>IF(C366&lt;&gt;"",_xlfn.XLOOKUP(Class!C366,Table1[ID],Table1[fname]),"")</f>
        <v/>
      </c>
      <c r="E366" s="3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3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40" t="str" cm="1">
        <f t="array" ref="G366">IF(C366&lt;&gt;"",IF(F366*100/Table3[حساب الحضور من اخر عدد مرات]&gt;100,1,F366/Table3[حساب الحضور من اخر عدد مرات]),"")</f>
        <v/>
      </c>
      <c r="H366" s="38" t="str">
        <f>IF(C366&lt;&gt;"",_xlfn.XLOOKUP(C366,Table1[ID],Table1[tel2]),"")</f>
        <v/>
      </c>
      <c r="I366" s="38" t="str">
        <f>IF(C366&lt;&gt;"",_xlfn.XLOOKUP(C366,Table1[ID],Table1[tel4]),"")</f>
        <v/>
      </c>
      <c r="J366" s="38" t="str">
        <f>IF(C366&lt;&gt;"",_xlfn.XLOOKUP(C366,Table1[ID],Table1[tel3]),"")</f>
        <v/>
      </c>
      <c r="K366" s="38" t="str">
        <f>IF(C366&lt;&gt;"",_xlfn.XLOOKUP(C366,Table1[ID],Table1[tel1]),"")</f>
        <v/>
      </c>
      <c r="L366" s="38" t="str">
        <f>IF($C366&lt;&gt;"",_xlfn.XLOOKUP(C366,Table1[ID],Table1[address1]),"")</f>
        <v/>
      </c>
      <c r="M366" s="38" t="str">
        <f>IF($C366&lt;&gt;"",_xlfn.XLOOKUP(C366,Table1[ID],Table1[address2]),"")</f>
        <v/>
      </c>
      <c r="N366" s="38" t="str">
        <f>IF($C366&lt;&gt;"",_xlfn.XLOOKUP(C366,Table1[ID],Table1[address3]),"")</f>
        <v/>
      </c>
      <c r="O366" s="38" t="str">
        <f>IF($C366&lt;&gt;"",_xlfn.XLOOKUP(C366,Table1[ID],Table1[address4]),"")</f>
        <v/>
      </c>
      <c r="P366" s="38" t="str">
        <f>IF($C366&lt;&gt;"",_xlfn.XLOOKUP(C366,Table1[ID],Table1[address5]),"")</f>
        <v/>
      </c>
      <c r="Q366" s="38" t="str">
        <f>IF($C366&lt;&gt;"",_xlfn.XLOOKUP(C366,Table1[ID],Table1[address7]),"")</f>
        <v/>
      </c>
      <c r="R366" s="38" t="str">
        <f>IF($C366&lt;&gt;"",_xlfn.XLOOKUP(C366,Table1[ID],Table1[address6]),"")</f>
        <v/>
      </c>
      <c r="S366" s="37" t="str">
        <f>IF($C366&lt;&gt;"",_xlfn.XLOOKUP(C366,Table1[ID],Table1[bdate]),"")</f>
        <v/>
      </c>
      <c r="T366" s="38" t="str">
        <f>IF($C366&lt;&gt;"",_xlfn.XLOOKUP(C366,Table1[ID],Table1[school_job]),"")</f>
        <v/>
      </c>
      <c r="U366" s="38" t="str">
        <f>IF($C366&lt;&gt;"",_xlfn.XLOOKUP(C366,Table1[ID],Table1[con_father]),"")</f>
        <v/>
      </c>
      <c r="V366" s="38" t="str">
        <f>IF($C366&lt;&gt;"",_xlfn.XLOOKUP(C366,Table1[ID],Table1[notes]),"")</f>
        <v/>
      </c>
      <c r="W366" s="41" t="str">
        <f>IF(C366&lt;&gt;"",IF(_xlfn.FLOOR.MATH(C366,100)=0,"غير موزع",_xlfn.XLOOKUP(_xlfn.FLOOR.MATH(C366,100),Classes!$A$1:$A$8,Classes!$B$1:$B$8,"error")),"")</f>
        <v/>
      </c>
    </row>
    <row r="367" spans="1:23" s="1" customFormat="1">
      <c r="A367" s="3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=HYPERLINK("&amp;""""&amp;"https://raw.githubusercontent.com/KyrillosMorgan/preparatory/main/no_pic.jpg"),"")</f>
        <v/>
      </c>
      <c r="B367" s="3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38"/>
      <c r="D367" s="38" t="str">
        <f>IF(C367&lt;&gt;"",_xlfn.XLOOKUP(Class!C367,Table1[ID],Table1[fname]),"")</f>
        <v/>
      </c>
      <c r="E367" s="3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3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40" t="str" cm="1">
        <f t="array" ref="G367">IF(C367&lt;&gt;"",IF(F367*100/Table3[حساب الحضور من اخر عدد مرات]&gt;100,1,F367/Table3[حساب الحضور من اخر عدد مرات]),"")</f>
        <v/>
      </c>
      <c r="H367" s="38" t="str">
        <f>IF(C367&lt;&gt;"",_xlfn.XLOOKUP(C367,Table1[ID],Table1[tel2]),"")</f>
        <v/>
      </c>
      <c r="I367" s="38" t="str">
        <f>IF(C367&lt;&gt;"",_xlfn.XLOOKUP(C367,Table1[ID],Table1[tel4]),"")</f>
        <v/>
      </c>
      <c r="J367" s="38" t="str">
        <f>IF(C367&lt;&gt;"",_xlfn.XLOOKUP(C367,Table1[ID],Table1[tel3]),"")</f>
        <v/>
      </c>
      <c r="K367" s="38" t="str">
        <f>IF(C367&lt;&gt;"",_xlfn.XLOOKUP(C367,Table1[ID],Table1[tel1]),"")</f>
        <v/>
      </c>
      <c r="L367" s="38" t="str">
        <f>IF($C367&lt;&gt;"",_xlfn.XLOOKUP(C367,Table1[ID],Table1[address1]),"")</f>
        <v/>
      </c>
      <c r="M367" s="38" t="str">
        <f>IF($C367&lt;&gt;"",_xlfn.XLOOKUP(C367,Table1[ID],Table1[address2]),"")</f>
        <v/>
      </c>
      <c r="N367" s="38" t="str">
        <f>IF($C367&lt;&gt;"",_xlfn.XLOOKUP(C367,Table1[ID],Table1[address3]),"")</f>
        <v/>
      </c>
      <c r="O367" s="38" t="str">
        <f>IF($C367&lt;&gt;"",_xlfn.XLOOKUP(C367,Table1[ID],Table1[address4]),"")</f>
        <v/>
      </c>
      <c r="P367" s="38" t="str">
        <f>IF($C367&lt;&gt;"",_xlfn.XLOOKUP(C367,Table1[ID],Table1[address5]),"")</f>
        <v/>
      </c>
      <c r="Q367" s="38" t="str">
        <f>IF($C367&lt;&gt;"",_xlfn.XLOOKUP(C367,Table1[ID],Table1[address7]),"")</f>
        <v/>
      </c>
      <c r="R367" s="38" t="str">
        <f>IF($C367&lt;&gt;"",_xlfn.XLOOKUP(C367,Table1[ID],Table1[address6]),"")</f>
        <v/>
      </c>
      <c r="S367" s="37" t="str">
        <f>IF($C367&lt;&gt;"",_xlfn.XLOOKUP(C367,Table1[ID],Table1[bdate]),"")</f>
        <v/>
      </c>
      <c r="T367" s="38" t="str">
        <f>IF($C367&lt;&gt;"",_xlfn.XLOOKUP(C367,Table1[ID],Table1[school_job]),"")</f>
        <v/>
      </c>
      <c r="U367" s="38" t="str">
        <f>IF($C367&lt;&gt;"",_xlfn.XLOOKUP(C367,Table1[ID],Table1[con_father]),"")</f>
        <v/>
      </c>
      <c r="V367" s="38" t="str">
        <f>IF($C367&lt;&gt;"",_xlfn.XLOOKUP(C367,Table1[ID],Table1[notes]),"")</f>
        <v/>
      </c>
      <c r="W367" s="41" t="str">
        <f>IF(C367&lt;&gt;"",IF(_xlfn.FLOOR.MATH(C367,100)=0,"غير موزع",_xlfn.XLOOKUP(_xlfn.FLOOR.MATH(C367,100),Classes!$A$1:$A$8,Classes!$B$1:$B$8,"error")),"")</f>
        <v/>
      </c>
    </row>
    <row r="368" spans="1:23" s="1" customFormat="1">
      <c r="A368" s="3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=HYPERLINK("&amp;""""&amp;"https://raw.githubusercontent.com/KyrillosMorgan/preparatory/main/no_pic.jpg"),"")</f>
        <v/>
      </c>
      <c r="B368" s="3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38"/>
      <c r="D368" s="38" t="str">
        <f>IF(C368&lt;&gt;"",_xlfn.XLOOKUP(Class!C368,Table1[ID],Table1[fname]),"")</f>
        <v/>
      </c>
      <c r="E368" s="3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3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40" t="str" cm="1">
        <f t="array" ref="G368">IF(C368&lt;&gt;"",IF(F368*100/Table3[حساب الحضور من اخر عدد مرات]&gt;100,1,F368/Table3[حساب الحضور من اخر عدد مرات]),"")</f>
        <v/>
      </c>
      <c r="H368" s="38" t="str">
        <f>IF(C368&lt;&gt;"",_xlfn.XLOOKUP(C368,Table1[ID],Table1[tel2]),"")</f>
        <v/>
      </c>
      <c r="I368" s="38" t="str">
        <f>IF(C368&lt;&gt;"",_xlfn.XLOOKUP(C368,Table1[ID],Table1[tel4]),"")</f>
        <v/>
      </c>
      <c r="J368" s="38" t="str">
        <f>IF(C368&lt;&gt;"",_xlfn.XLOOKUP(C368,Table1[ID],Table1[tel3]),"")</f>
        <v/>
      </c>
      <c r="K368" s="38" t="str">
        <f>IF(C368&lt;&gt;"",_xlfn.XLOOKUP(C368,Table1[ID],Table1[tel1]),"")</f>
        <v/>
      </c>
      <c r="L368" s="38" t="str">
        <f>IF($C368&lt;&gt;"",_xlfn.XLOOKUP(C368,Table1[ID],Table1[address1]),"")</f>
        <v/>
      </c>
      <c r="M368" s="38" t="str">
        <f>IF($C368&lt;&gt;"",_xlfn.XLOOKUP(C368,Table1[ID],Table1[address2]),"")</f>
        <v/>
      </c>
      <c r="N368" s="38" t="str">
        <f>IF($C368&lt;&gt;"",_xlfn.XLOOKUP(C368,Table1[ID],Table1[address3]),"")</f>
        <v/>
      </c>
      <c r="O368" s="38" t="str">
        <f>IF($C368&lt;&gt;"",_xlfn.XLOOKUP(C368,Table1[ID],Table1[address4]),"")</f>
        <v/>
      </c>
      <c r="P368" s="38" t="str">
        <f>IF($C368&lt;&gt;"",_xlfn.XLOOKUP(C368,Table1[ID],Table1[address5]),"")</f>
        <v/>
      </c>
      <c r="Q368" s="38" t="str">
        <f>IF($C368&lt;&gt;"",_xlfn.XLOOKUP(C368,Table1[ID],Table1[address7]),"")</f>
        <v/>
      </c>
      <c r="R368" s="38" t="str">
        <f>IF($C368&lt;&gt;"",_xlfn.XLOOKUP(C368,Table1[ID],Table1[address6]),"")</f>
        <v/>
      </c>
      <c r="S368" s="37" t="str">
        <f>IF($C368&lt;&gt;"",_xlfn.XLOOKUP(C368,Table1[ID],Table1[bdate]),"")</f>
        <v/>
      </c>
      <c r="T368" s="38" t="str">
        <f>IF($C368&lt;&gt;"",_xlfn.XLOOKUP(C368,Table1[ID],Table1[school_job]),"")</f>
        <v/>
      </c>
      <c r="U368" s="38" t="str">
        <f>IF($C368&lt;&gt;"",_xlfn.XLOOKUP(C368,Table1[ID],Table1[con_father]),"")</f>
        <v/>
      </c>
      <c r="V368" s="38" t="str">
        <f>IF($C368&lt;&gt;"",_xlfn.XLOOKUP(C368,Table1[ID],Table1[notes]),"")</f>
        <v/>
      </c>
      <c r="W368" s="41" t="str">
        <f>IF(C368&lt;&gt;"",IF(_xlfn.FLOOR.MATH(C368,100)=0,"غير موزع",_xlfn.XLOOKUP(_xlfn.FLOOR.MATH(C368,100),Classes!$A$1:$A$8,Classes!$B$1:$B$8,"error")),"")</f>
        <v/>
      </c>
    </row>
    <row r="369" spans="1:23" s="1" customFormat="1">
      <c r="A369" s="3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=HYPERLINK("&amp;""""&amp;"https://raw.githubusercontent.com/KyrillosMorgan/preparatory/main/no_pic.jpg"),"")</f>
        <v/>
      </c>
      <c r="B369" s="3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38"/>
      <c r="D369" s="38" t="str">
        <f>IF(C369&lt;&gt;"",_xlfn.XLOOKUP(Class!C369,Table1[ID],Table1[fname]),"")</f>
        <v/>
      </c>
      <c r="E369" s="3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3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40" t="str" cm="1">
        <f t="array" ref="G369">IF(C369&lt;&gt;"",IF(F369*100/Table3[حساب الحضور من اخر عدد مرات]&gt;100,1,F369/Table3[حساب الحضور من اخر عدد مرات]),"")</f>
        <v/>
      </c>
      <c r="H369" s="38" t="str">
        <f>IF(C369&lt;&gt;"",_xlfn.XLOOKUP(C369,Table1[ID],Table1[tel2]),"")</f>
        <v/>
      </c>
      <c r="I369" s="38" t="str">
        <f>IF(C369&lt;&gt;"",_xlfn.XLOOKUP(C369,Table1[ID],Table1[tel4]),"")</f>
        <v/>
      </c>
      <c r="J369" s="38" t="str">
        <f>IF(C369&lt;&gt;"",_xlfn.XLOOKUP(C369,Table1[ID],Table1[tel3]),"")</f>
        <v/>
      </c>
      <c r="K369" s="38" t="str">
        <f>IF(C369&lt;&gt;"",_xlfn.XLOOKUP(C369,Table1[ID],Table1[tel1]),"")</f>
        <v/>
      </c>
      <c r="L369" s="38" t="str">
        <f>IF($C369&lt;&gt;"",_xlfn.XLOOKUP(C369,Table1[ID],Table1[address1]),"")</f>
        <v/>
      </c>
      <c r="M369" s="38" t="str">
        <f>IF($C369&lt;&gt;"",_xlfn.XLOOKUP(C369,Table1[ID],Table1[address2]),"")</f>
        <v/>
      </c>
      <c r="N369" s="38" t="str">
        <f>IF($C369&lt;&gt;"",_xlfn.XLOOKUP(C369,Table1[ID],Table1[address3]),"")</f>
        <v/>
      </c>
      <c r="O369" s="38" t="str">
        <f>IF($C369&lt;&gt;"",_xlfn.XLOOKUP(C369,Table1[ID],Table1[address4]),"")</f>
        <v/>
      </c>
      <c r="P369" s="38" t="str">
        <f>IF($C369&lt;&gt;"",_xlfn.XLOOKUP(C369,Table1[ID],Table1[address5]),"")</f>
        <v/>
      </c>
      <c r="Q369" s="38" t="str">
        <f>IF($C369&lt;&gt;"",_xlfn.XLOOKUP(C369,Table1[ID],Table1[address7]),"")</f>
        <v/>
      </c>
      <c r="R369" s="38" t="str">
        <f>IF($C369&lt;&gt;"",_xlfn.XLOOKUP(C369,Table1[ID],Table1[address6]),"")</f>
        <v/>
      </c>
      <c r="S369" s="37" t="str">
        <f>IF($C369&lt;&gt;"",_xlfn.XLOOKUP(C369,Table1[ID],Table1[bdate]),"")</f>
        <v/>
      </c>
      <c r="T369" s="38" t="str">
        <f>IF($C369&lt;&gt;"",_xlfn.XLOOKUP(C369,Table1[ID],Table1[school_job]),"")</f>
        <v/>
      </c>
      <c r="U369" s="38" t="str">
        <f>IF($C369&lt;&gt;"",_xlfn.XLOOKUP(C369,Table1[ID],Table1[con_father]),"")</f>
        <v/>
      </c>
      <c r="V369" s="38" t="str">
        <f>IF($C369&lt;&gt;"",_xlfn.XLOOKUP(C369,Table1[ID],Table1[notes]),"")</f>
        <v/>
      </c>
      <c r="W369" s="41" t="str">
        <f>IF(C369&lt;&gt;"",IF(_xlfn.FLOOR.MATH(C369,100)=0,"غير موزع",_xlfn.XLOOKUP(_xlfn.FLOOR.MATH(C369,100),Classes!$A$1:$A$8,Classes!$B$1:$B$8,"error")),"")</f>
        <v/>
      </c>
    </row>
    <row r="370" spans="1:23" s="1" customFormat="1">
      <c r="A370" s="3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=HYPERLINK("&amp;""""&amp;"https://raw.githubusercontent.com/KyrillosMorgan/preparatory/main/no_pic.jpg"),"")</f>
        <v/>
      </c>
      <c r="B370" s="3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38"/>
      <c r="D370" s="38" t="str">
        <f>IF(C370&lt;&gt;"",_xlfn.XLOOKUP(Class!C370,Table1[ID],Table1[fname]),"")</f>
        <v/>
      </c>
      <c r="E370" s="3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3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40" t="str" cm="1">
        <f t="array" ref="G370">IF(C370&lt;&gt;"",IF(F370*100/Table3[حساب الحضور من اخر عدد مرات]&gt;100,1,F370/Table3[حساب الحضور من اخر عدد مرات]),"")</f>
        <v/>
      </c>
      <c r="H370" s="38" t="str">
        <f>IF(C370&lt;&gt;"",_xlfn.XLOOKUP(C370,Table1[ID],Table1[tel2]),"")</f>
        <v/>
      </c>
      <c r="I370" s="38" t="str">
        <f>IF(C370&lt;&gt;"",_xlfn.XLOOKUP(C370,Table1[ID],Table1[tel4]),"")</f>
        <v/>
      </c>
      <c r="J370" s="38" t="str">
        <f>IF(C370&lt;&gt;"",_xlfn.XLOOKUP(C370,Table1[ID],Table1[tel3]),"")</f>
        <v/>
      </c>
      <c r="K370" s="38" t="str">
        <f>IF(C370&lt;&gt;"",_xlfn.XLOOKUP(C370,Table1[ID],Table1[tel1]),"")</f>
        <v/>
      </c>
      <c r="L370" s="38" t="str">
        <f>IF($C370&lt;&gt;"",_xlfn.XLOOKUP(C370,Table1[ID],Table1[address1]),"")</f>
        <v/>
      </c>
      <c r="M370" s="38" t="str">
        <f>IF($C370&lt;&gt;"",_xlfn.XLOOKUP(C370,Table1[ID],Table1[address2]),"")</f>
        <v/>
      </c>
      <c r="N370" s="38" t="str">
        <f>IF($C370&lt;&gt;"",_xlfn.XLOOKUP(C370,Table1[ID],Table1[address3]),"")</f>
        <v/>
      </c>
      <c r="O370" s="38" t="str">
        <f>IF($C370&lt;&gt;"",_xlfn.XLOOKUP(C370,Table1[ID],Table1[address4]),"")</f>
        <v/>
      </c>
      <c r="P370" s="38" t="str">
        <f>IF($C370&lt;&gt;"",_xlfn.XLOOKUP(C370,Table1[ID],Table1[address5]),"")</f>
        <v/>
      </c>
      <c r="Q370" s="38" t="str">
        <f>IF($C370&lt;&gt;"",_xlfn.XLOOKUP(C370,Table1[ID],Table1[address7]),"")</f>
        <v/>
      </c>
      <c r="R370" s="38" t="str">
        <f>IF($C370&lt;&gt;"",_xlfn.XLOOKUP(C370,Table1[ID],Table1[address6]),"")</f>
        <v/>
      </c>
      <c r="S370" s="37" t="str">
        <f>IF($C370&lt;&gt;"",_xlfn.XLOOKUP(C370,Table1[ID],Table1[bdate]),"")</f>
        <v/>
      </c>
      <c r="T370" s="38" t="str">
        <f>IF($C370&lt;&gt;"",_xlfn.XLOOKUP(C370,Table1[ID],Table1[school_job]),"")</f>
        <v/>
      </c>
      <c r="U370" s="38" t="str">
        <f>IF($C370&lt;&gt;"",_xlfn.XLOOKUP(C370,Table1[ID],Table1[con_father]),"")</f>
        <v/>
      </c>
      <c r="V370" s="38" t="str">
        <f>IF($C370&lt;&gt;"",_xlfn.XLOOKUP(C370,Table1[ID],Table1[notes]),"")</f>
        <v/>
      </c>
      <c r="W370" s="41" t="str">
        <f>IF(C370&lt;&gt;"",IF(_xlfn.FLOOR.MATH(C370,100)=0,"غير موزع",_xlfn.XLOOKUP(_xlfn.FLOOR.MATH(C370,100),Classes!$A$1:$A$8,Classes!$B$1:$B$8,"error")),"")</f>
        <v/>
      </c>
    </row>
    <row r="371" spans="1:23" s="1" customFormat="1">
      <c r="A371" s="3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=HYPERLINK("&amp;""""&amp;"https://raw.githubusercontent.com/KyrillosMorgan/preparatory/main/no_pic.jpg"),"")</f>
        <v/>
      </c>
      <c r="B371" s="3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38"/>
      <c r="D371" s="38" t="str">
        <f>IF(C371&lt;&gt;"",_xlfn.XLOOKUP(Class!C371,Table1[ID],Table1[fname]),"")</f>
        <v/>
      </c>
      <c r="E371" s="3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3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40" t="str" cm="1">
        <f t="array" ref="G371">IF(C371&lt;&gt;"",IF(F371*100/Table3[حساب الحضور من اخر عدد مرات]&gt;100,1,F371/Table3[حساب الحضور من اخر عدد مرات]),"")</f>
        <v/>
      </c>
      <c r="H371" s="38" t="str">
        <f>IF(C371&lt;&gt;"",_xlfn.XLOOKUP(C371,Table1[ID],Table1[tel2]),"")</f>
        <v/>
      </c>
      <c r="I371" s="38" t="str">
        <f>IF(C371&lt;&gt;"",_xlfn.XLOOKUP(C371,Table1[ID],Table1[tel4]),"")</f>
        <v/>
      </c>
      <c r="J371" s="38" t="str">
        <f>IF(C371&lt;&gt;"",_xlfn.XLOOKUP(C371,Table1[ID],Table1[tel3]),"")</f>
        <v/>
      </c>
      <c r="K371" s="38" t="str">
        <f>IF(C371&lt;&gt;"",_xlfn.XLOOKUP(C371,Table1[ID],Table1[tel1]),"")</f>
        <v/>
      </c>
      <c r="L371" s="38" t="str">
        <f>IF($C371&lt;&gt;"",_xlfn.XLOOKUP(C371,Table1[ID],Table1[address1]),"")</f>
        <v/>
      </c>
      <c r="M371" s="38" t="str">
        <f>IF($C371&lt;&gt;"",_xlfn.XLOOKUP(C371,Table1[ID],Table1[address2]),"")</f>
        <v/>
      </c>
      <c r="N371" s="38" t="str">
        <f>IF($C371&lt;&gt;"",_xlfn.XLOOKUP(C371,Table1[ID],Table1[address3]),"")</f>
        <v/>
      </c>
      <c r="O371" s="38" t="str">
        <f>IF($C371&lt;&gt;"",_xlfn.XLOOKUP(C371,Table1[ID],Table1[address4]),"")</f>
        <v/>
      </c>
      <c r="P371" s="38" t="str">
        <f>IF($C371&lt;&gt;"",_xlfn.XLOOKUP(C371,Table1[ID],Table1[address5]),"")</f>
        <v/>
      </c>
      <c r="Q371" s="38" t="str">
        <f>IF($C371&lt;&gt;"",_xlfn.XLOOKUP(C371,Table1[ID],Table1[address7]),"")</f>
        <v/>
      </c>
      <c r="R371" s="38" t="str">
        <f>IF($C371&lt;&gt;"",_xlfn.XLOOKUP(C371,Table1[ID],Table1[address6]),"")</f>
        <v/>
      </c>
      <c r="S371" s="37" t="str">
        <f>IF($C371&lt;&gt;"",_xlfn.XLOOKUP(C371,Table1[ID],Table1[bdate]),"")</f>
        <v/>
      </c>
      <c r="T371" s="38" t="str">
        <f>IF($C371&lt;&gt;"",_xlfn.XLOOKUP(C371,Table1[ID],Table1[school_job]),"")</f>
        <v/>
      </c>
      <c r="U371" s="38" t="str">
        <f>IF($C371&lt;&gt;"",_xlfn.XLOOKUP(C371,Table1[ID],Table1[con_father]),"")</f>
        <v/>
      </c>
      <c r="V371" s="38" t="str">
        <f>IF($C371&lt;&gt;"",_xlfn.XLOOKUP(C371,Table1[ID],Table1[notes]),"")</f>
        <v/>
      </c>
      <c r="W371" s="41" t="str">
        <f>IF(C371&lt;&gt;"",IF(_xlfn.FLOOR.MATH(C371,100)=0,"غير موزع",_xlfn.XLOOKUP(_xlfn.FLOOR.MATH(C371,100),Classes!$A$1:$A$8,Classes!$B$1:$B$8,"error")),"")</f>
        <v/>
      </c>
    </row>
    <row r="372" spans="1:23" s="1" customFormat="1">
      <c r="A372" s="3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=HYPERLINK("&amp;""""&amp;"https://raw.githubusercontent.com/KyrillosMorgan/preparatory/main/no_pic.jpg"),"")</f>
        <v/>
      </c>
      <c r="B372" s="3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38"/>
      <c r="D372" s="38" t="str">
        <f>IF(C372&lt;&gt;"",_xlfn.XLOOKUP(Class!C372,Table1[ID],Table1[fname]),"")</f>
        <v/>
      </c>
      <c r="E372" s="3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3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40" t="str" cm="1">
        <f t="array" ref="G372">IF(C372&lt;&gt;"",IF(F372*100/Table3[حساب الحضور من اخر عدد مرات]&gt;100,1,F372/Table3[حساب الحضور من اخر عدد مرات]),"")</f>
        <v/>
      </c>
      <c r="H372" s="38" t="str">
        <f>IF(C372&lt;&gt;"",_xlfn.XLOOKUP(C372,Table1[ID],Table1[tel2]),"")</f>
        <v/>
      </c>
      <c r="I372" s="38" t="str">
        <f>IF(C372&lt;&gt;"",_xlfn.XLOOKUP(C372,Table1[ID],Table1[tel4]),"")</f>
        <v/>
      </c>
      <c r="J372" s="38" t="str">
        <f>IF(C372&lt;&gt;"",_xlfn.XLOOKUP(C372,Table1[ID],Table1[tel3]),"")</f>
        <v/>
      </c>
      <c r="K372" s="38" t="str">
        <f>IF(C372&lt;&gt;"",_xlfn.XLOOKUP(C372,Table1[ID],Table1[tel1]),"")</f>
        <v/>
      </c>
      <c r="L372" s="38" t="str">
        <f>IF($C372&lt;&gt;"",_xlfn.XLOOKUP(C372,Table1[ID],Table1[address1]),"")</f>
        <v/>
      </c>
      <c r="M372" s="38" t="str">
        <f>IF($C372&lt;&gt;"",_xlfn.XLOOKUP(C372,Table1[ID],Table1[address2]),"")</f>
        <v/>
      </c>
      <c r="N372" s="38" t="str">
        <f>IF($C372&lt;&gt;"",_xlfn.XLOOKUP(C372,Table1[ID],Table1[address3]),"")</f>
        <v/>
      </c>
      <c r="O372" s="38" t="str">
        <f>IF($C372&lt;&gt;"",_xlfn.XLOOKUP(C372,Table1[ID],Table1[address4]),"")</f>
        <v/>
      </c>
      <c r="P372" s="38" t="str">
        <f>IF($C372&lt;&gt;"",_xlfn.XLOOKUP(C372,Table1[ID],Table1[address5]),"")</f>
        <v/>
      </c>
      <c r="Q372" s="38" t="str">
        <f>IF($C372&lt;&gt;"",_xlfn.XLOOKUP(C372,Table1[ID],Table1[address7]),"")</f>
        <v/>
      </c>
      <c r="R372" s="38" t="str">
        <f>IF($C372&lt;&gt;"",_xlfn.XLOOKUP(C372,Table1[ID],Table1[address6]),"")</f>
        <v/>
      </c>
      <c r="S372" s="37" t="str">
        <f>IF($C372&lt;&gt;"",_xlfn.XLOOKUP(C372,Table1[ID],Table1[bdate]),"")</f>
        <v/>
      </c>
      <c r="T372" s="38" t="str">
        <f>IF($C372&lt;&gt;"",_xlfn.XLOOKUP(C372,Table1[ID],Table1[school_job]),"")</f>
        <v/>
      </c>
      <c r="U372" s="38" t="str">
        <f>IF($C372&lt;&gt;"",_xlfn.XLOOKUP(C372,Table1[ID],Table1[con_father]),"")</f>
        <v/>
      </c>
      <c r="V372" s="38" t="str">
        <f>IF($C372&lt;&gt;"",_xlfn.XLOOKUP(C372,Table1[ID],Table1[notes]),"")</f>
        <v/>
      </c>
      <c r="W372" s="41" t="str">
        <f>IF(C372&lt;&gt;"",IF(_xlfn.FLOOR.MATH(C372,100)=0,"غير موزع",_xlfn.XLOOKUP(_xlfn.FLOOR.MATH(C372,100),Classes!$A$1:$A$8,Classes!$B$1:$B$8,"error")),"")</f>
        <v/>
      </c>
    </row>
    <row r="373" spans="1:23" s="1" customFormat="1">
      <c r="A373" s="3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=HYPERLINK("&amp;""""&amp;"https://raw.githubusercontent.com/KyrillosMorgan/preparatory/main/no_pic.jpg"),"")</f>
        <v/>
      </c>
      <c r="B373" s="3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38"/>
      <c r="D373" s="38" t="str">
        <f>IF(C373&lt;&gt;"",_xlfn.XLOOKUP(Class!C373,Table1[ID],Table1[fname]),"")</f>
        <v/>
      </c>
      <c r="E373" s="3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3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40" t="str" cm="1">
        <f t="array" ref="G373">IF(C373&lt;&gt;"",IF(F373*100/Table3[حساب الحضور من اخر عدد مرات]&gt;100,1,F373/Table3[حساب الحضور من اخر عدد مرات]),"")</f>
        <v/>
      </c>
      <c r="H373" s="38" t="str">
        <f>IF(C373&lt;&gt;"",_xlfn.XLOOKUP(C373,Table1[ID],Table1[tel2]),"")</f>
        <v/>
      </c>
      <c r="I373" s="38" t="str">
        <f>IF(C373&lt;&gt;"",_xlfn.XLOOKUP(C373,Table1[ID],Table1[tel4]),"")</f>
        <v/>
      </c>
      <c r="J373" s="38" t="str">
        <f>IF(C373&lt;&gt;"",_xlfn.XLOOKUP(C373,Table1[ID],Table1[tel3]),"")</f>
        <v/>
      </c>
      <c r="K373" s="38" t="str">
        <f>IF(C373&lt;&gt;"",_xlfn.XLOOKUP(C373,Table1[ID],Table1[tel1]),"")</f>
        <v/>
      </c>
      <c r="L373" s="38" t="str">
        <f>IF($C373&lt;&gt;"",_xlfn.XLOOKUP(C373,Table1[ID],Table1[address1]),"")</f>
        <v/>
      </c>
      <c r="M373" s="38" t="str">
        <f>IF($C373&lt;&gt;"",_xlfn.XLOOKUP(C373,Table1[ID],Table1[address2]),"")</f>
        <v/>
      </c>
      <c r="N373" s="38" t="str">
        <f>IF($C373&lt;&gt;"",_xlfn.XLOOKUP(C373,Table1[ID],Table1[address3]),"")</f>
        <v/>
      </c>
      <c r="O373" s="38" t="str">
        <f>IF($C373&lt;&gt;"",_xlfn.XLOOKUP(C373,Table1[ID],Table1[address4]),"")</f>
        <v/>
      </c>
      <c r="P373" s="38" t="str">
        <f>IF($C373&lt;&gt;"",_xlfn.XLOOKUP(C373,Table1[ID],Table1[address5]),"")</f>
        <v/>
      </c>
      <c r="Q373" s="38" t="str">
        <f>IF($C373&lt;&gt;"",_xlfn.XLOOKUP(C373,Table1[ID],Table1[address7]),"")</f>
        <v/>
      </c>
      <c r="R373" s="38" t="str">
        <f>IF($C373&lt;&gt;"",_xlfn.XLOOKUP(C373,Table1[ID],Table1[address6]),"")</f>
        <v/>
      </c>
      <c r="S373" s="37" t="str">
        <f>IF($C373&lt;&gt;"",_xlfn.XLOOKUP(C373,Table1[ID],Table1[bdate]),"")</f>
        <v/>
      </c>
      <c r="T373" s="38" t="str">
        <f>IF($C373&lt;&gt;"",_xlfn.XLOOKUP(C373,Table1[ID],Table1[school_job]),"")</f>
        <v/>
      </c>
      <c r="U373" s="38" t="str">
        <f>IF($C373&lt;&gt;"",_xlfn.XLOOKUP(C373,Table1[ID],Table1[con_father]),"")</f>
        <v/>
      </c>
      <c r="V373" s="38" t="str">
        <f>IF($C373&lt;&gt;"",_xlfn.XLOOKUP(C373,Table1[ID],Table1[notes]),"")</f>
        <v/>
      </c>
      <c r="W373" s="41" t="str">
        <f>IF(C373&lt;&gt;"",IF(_xlfn.FLOOR.MATH(C373,100)=0,"غير موزع",_xlfn.XLOOKUP(_xlfn.FLOOR.MATH(C373,100),Classes!$A$1:$A$8,Classes!$B$1:$B$8,"error")),"")</f>
        <v/>
      </c>
    </row>
    <row r="374" spans="1:23" s="1" customFormat="1">
      <c r="A374" s="3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=HYPERLINK("&amp;""""&amp;"https://raw.githubusercontent.com/KyrillosMorgan/preparatory/main/no_pic.jpg"),"")</f>
        <v/>
      </c>
      <c r="B374" s="3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38"/>
      <c r="D374" s="38" t="str">
        <f>IF(C374&lt;&gt;"",_xlfn.XLOOKUP(Class!C374,Table1[ID],Table1[fname]),"")</f>
        <v/>
      </c>
      <c r="E374" s="3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3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40" t="str" cm="1">
        <f t="array" ref="G374">IF(C374&lt;&gt;"",IF(F374*100/Table3[حساب الحضور من اخر عدد مرات]&gt;100,1,F374/Table3[حساب الحضور من اخر عدد مرات]),"")</f>
        <v/>
      </c>
      <c r="H374" s="38" t="str">
        <f>IF(C374&lt;&gt;"",_xlfn.XLOOKUP(C374,Table1[ID],Table1[tel2]),"")</f>
        <v/>
      </c>
      <c r="I374" s="38" t="str">
        <f>IF(C374&lt;&gt;"",_xlfn.XLOOKUP(C374,Table1[ID],Table1[tel4]),"")</f>
        <v/>
      </c>
      <c r="J374" s="38" t="str">
        <f>IF(C374&lt;&gt;"",_xlfn.XLOOKUP(C374,Table1[ID],Table1[tel3]),"")</f>
        <v/>
      </c>
      <c r="K374" s="38" t="str">
        <f>IF(C374&lt;&gt;"",_xlfn.XLOOKUP(C374,Table1[ID],Table1[tel1]),"")</f>
        <v/>
      </c>
      <c r="L374" s="38" t="str">
        <f>IF($C374&lt;&gt;"",_xlfn.XLOOKUP(C374,Table1[ID],Table1[address1]),"")</f>
        <v/>
      </c>
      <c r="M374" s="38" t="str">
        <f>IF($C374&lt;&gt;"",_xlfn.XLOOKUP(C374,Table1[ID],Table1[address2]),"")</f>
        <v/>
      </c>
      <c r="N374" s="38" t="str">
        <f>IF($C374&lt;&gt;"",_xlfn.XLOOKUP(C374,Table1[ID],Table1[address3]),"")</f>
        <v/>
      </c>
      <c r="O374" s="38" t="str">
        <f>IF($C374&lt;&gt;"",_xlfn.XLOOKUP(C374,Table1[ID],Table1[address4]),"")</f>
        <v/>
      </c>
      <c r="P374" s="38" t="str">
        <f>IF($C374&lt;&gt;"",_xlfn.XLOOKUP(C374,Table1[ID],Table1[address5]),"")</f>
        <v/>
      </c>
      <c r="Q374" s="38" t="str">
        <f>IF($C374&lt;&gt;"",_xlfn.XLOOKUP(C374,Table1[ID],Table1[address7]),"")</f>
        <v/>
      </c>
      <c r="R374" s="38" t="str">
        <f>IF($C374&lt;&gt;"",_xlfn.XLOOKUP(C374,Table1[ID],Table1[address6]),"")</f>
        <v/>
      </c>
      <c r="S374" s="37" t="str">
        <f>IF($C374&lt;&gt;"",_xlfn.XLOOKUP(C374,Table1[ID],Table1[bdate]),"")</f>
        <v/>
      </c>
      <c r="T374" s="38" t="str">
        <f>IF($C374&lt;&gt;"",_xlfn.XLOOKUP(C374,Table1[ID],Table1[school_job]),"")</f>
        <v/>
      </c>
      <c r="U374" s="38" t="str">
        <f>IF($C374&lt;&gt;"",_xlfn.XLOOKUP(C374,Table1[ID],Table1[con_father]),"")</f>
        <v/>
      </c>
      <c r="V374" s="38" t="str">
        <f>IF($C374&lt;&gt;"",_xlfn.XLOOKUP(C374,Table1[ID],Table1[notes]),"")</f>
        <v/>
      </c>
      <c r="W374" s="41" t="str">
        <f>IF(C374&lt;&gt;"",IF(_xlfn.FLOOR.MATH(C374,100)=0,"غير موزع",_xlfn.XLOOKUP(_xlfn.FLOOR.MATH(C374,100),Classes!$A$1:$A$8,Classes!$B$1:$B$8,"error")),"")</f>
        <v/>
      </c>
    </row>
    <row r="375" spans="1:23" s="1" customFormat="1">
      <c r="A375" s="3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=HYPERLINK("&amp;""""&amp;"https://raw.githubusercontent.com/KyrillosMorgan/preparatory/main/no_pic.jpg"),"")</f>
        <v/>
      </c>
      <c r="B375" s="3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38"/>
      <c r="D375" s="38" t="str">
        <f>IF(C375&lt;&gt;"",_xlfn.XLOOKUP(Class!C375,Table1[ID],Table1[fname]),"")</f>
        <v/>
      </c>
      <c r="E375" s="3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3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40" t="str" cm="1">
        <f t="array" ref="G375">IF(C375&lt;&gt;"",IF(F375*100/Table3[حساب الحضور من اخر عدد مرات]&gt;100,1,F375/Table3[حساب الحضور من اخر عدد مرات]),"")</f>
        <v/>
      </c>
      <c r="H375" s="38" t="str">
        <f>IF(C375&lt;&gt;"",_xlfn.XLOOKUP(C375,Table1[ID],Table1[tel2]),"")</f>
        <v/>
      </c>
      <c r="I375" s="38" t="str">
        <f>IF(C375&lt;&gt;"",_xlfn.XLOOKUP(C375,Table1[ID],Table1[tel4]),"")</f>
        <v/>
      </c>
      <c r="J375" s="38" t="str">
        <f>IF(C375&lt;&gt;"",_xlfn.XLOOKUP(C375,Table1[ID],Table1[tel3]),"")</f>
        <v/>
      </c>
      <c r="K375" s="38" t="str">
        <f>IF(C375&lt;&gt;"",_xlfn.XLOOKUP(C375,Table1[ID],Table1[tel1]),"")</f>
        <v/>
      </c>
      <c r="L375" s="38" t="str">
        <f>IF($C375&lt;&gt;"",_xlfn.XLOOKUP(C375,Table1[ID],Table1[address1]),"")</f>
        <v/>
      </c>
      <c r="M375" s="38" t="str">
        <f>IF($C375&lt;&gt;"",_xlfn.XLOOKUP(C375,Table1[ID],Table1[address2]),"")</f>
        <v/>
      </c>
      <c r="N375" s="38" t="str">
        <f>IF($C375&lt;&gt;"",_xlfn.XLOOKUP(C375,Table1[ID],Table1[address3]),"")</f>
        <v/>
      </c>
      <c r="O375" s="38" t="str">
        <f>IF($C375&lt;&gt;"",_xlfn.XLOOKUP(C375,Table1[ID],Table1[address4]),"")</f>
        <v/>
      </c>
      <c r="P375" s="38" t="str">
        <f>IF($C375&lt;&gt;"",_xlfn.XLOOKUP(C375,Table1[ID],Table1[address5]),"")</f>
        <v/>
      </c>
      <c r="Q375" s="38" t="str">
        <f>IF($C375&lt;&gt;"",_xlfn.XLOOKUP(C375,Table1[ID],Table1[address7]),"")</f>
        <v/>
      </c>
      <c r="R375" s="38" t="str">
        <f>IF($C375&lt;&gt;"",_xlfn.XLOOKUP(C375,Table1[ID],Table1[address6]),"")</f>
        <v/>
      </c>
      <c r="S375" s="37" t="str">
        <f>IF($C375&lt;&gt;"",_xlfn.XLOOKUP(C375,Table1[ID],Table1[bdate]),"")</f>
        <v/>
      </c>
      <c r="T375" s="38" t="str">
        <f>IF($C375&lt;&gt;"",_xlfn.XLOOKUP(C375,Table1[ID],Table1[school_job]),"")</f>
        <v/>
      </c>
      <c r="U375" s="38" t="str">
        <f>IF($C375&lt;&gt;"",_xlfn.XLOOKUP(C375,Table1[ID],Table1[con_father]),"")</f>
        <v/>
      </c>
      <c r="V375" s="38" t="str">
        <f>IF($C375&lt;&gt;"",_xlfn.XLOOKUP(C375,Table1[ID],Table1[notes]),"")</f>
        <v/>
      </c>
      <c r="W375" s="41" t="str">
        <f>IF(C375&lt;&gt;"",IF(_xlfn.FLOOR.MATH(C375,100)=0,"غير موزع",_xlfn.XLOOKUP(_xlfn.FLOOR.MATH(C375,100),Classes!$A$1:$A$8,Classes!$B$1:$B$8,"error")),"")</f>
        <v/>
      </c>
    </row>
    <row r="376" spans="1:23" s="1" customFormat="1">
      <c r="A376" s="3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=HYPERLINK("&amp;""""&amp;"https://raw.githubusercontent.com/KyrillosMorgan/preparatory/main/no_pic.jpg"),"")</f>
        <v/>
      </c>
      <c r="B376" s="3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38"/>
      <c r="D376" s="38" t="str">
        <f>IF(C376&lt;&gt;"",_xlfn.XLOOKUP(Class!C376,Table1[ID],Table1[fname]),"")</f>
        <v/>
      </c>
      <c r="E376" s="3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3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40" t="str" cm="1">
        <f t="array" ref="G376">IF(C376&lt;&gt;"",IF(F376*100/Table3[حساب الحضور من اخر عدد مرات]&gt;100,1,F376/Table3[حساب الحضور من اخر عدد مرات]),"")</f>
        <v/>
      </c>
      <c r="H376" s="38" t="str">
        <f>IF(C376&lt;&gt;"",_xlfn.XLOOKUP(C376,Table1[ID],Table1[tel2]),"")</f>
        <v/>
      </c>
      <c r="I376" s="38" t="str">
        <f>IF(C376&lt;&gt;"",_xlfn.XLOOKUP(C376,Table1[ID],Table1[tel4]),"")</f>
        <v/>
      </c>
      <c r="J376" s="38" t="str">
        <f>IF(C376&lt;&gt;"",_xlfn.XLOOKUP(C376,Table1[ID],Table1[tel3]),"")</f>
        <v/>
      </c>
      <c r="K376" s="38" t="str">
        <f>IF(C376&lt;&gt;"",_xlfn.XLOOKUP(C376,Table1[ID],Table1[tel1]),"")</f>
        <v/>
      </c>
      <c r="L376" s="38" t="str">
        <f>IF($C376&lt;&gt;"",_xlfn.XLOOKUP(C376,Table1[ID],Table1[address1]),"")</f>
        <v/>
      </c>
      <c r="M376" s="38" t="str">
        <f>IF($C376&lt;&gt;"",_xlfn.XLOOKUP(C376,Table1[ID],Table1[address2]),"")</f>
        <v/>
      </c>
      <c r="N376" s="38" t="str">
        <f>IF($C376&lt;&gt;"",_xlfn.XLOOKUP(C376,Table1[ID],Table1[address3]),"")</f>
        <v/>
      </c>
      <c r="O376" s="38" t="str">
        <f>IF($C376&lt;&gt;"",_xlfn.XLOOKUP(C376,Table1[ID],Table1[address4]),"")</f>
        <v/>
      </c>
      <c r="P376" s="38" t="str">
        <f>IF($C376&lt;&gt;"",_xlfn.XLOOKUP(C376,Table1[ID],Table1[address5]),"")</f>
        <v/>
      </c>
      <c r="Q376" s="38" t="str">
        <f>IF($C376&lt;&gt;"",_xlfn.XLOOKUP(C376,Table1[ID],Table1[address7]),"")</f>
        <v/>
      </c>
      <c r="R376" s="38" t="str">
        <f>IF($C376&lt;&gt;"",_xlfn.XLOOKUP(C376,Table1[ID],Table1[address6]),"")</f>
        <v/>
      </c>
      <c r="S376" s="37" t="str">
        <f>IF($C376&lt;&gt;"",_xlfn.XLOOKUP(C376,Table1[ID],Table1[bdate]),"")</f>
        <v/>
      </c>
      <c r="T376" s="38" t="str">
        <f>IF($C376&lt;&gt;"",_xlfn.XLOOKUP(C376,Table1[ID],Table1[school_job]),"")</f>
        <v/>
      </c>
      <c r="U376" s="38" t="str">
        <f>IF($C376&lt;&gt;"",_xlfn.XLOOKUP(C376,Table1[ID],Table1[con_father]),"")</f>
        <v/>
      </c>
      <c r="V376" s="38" t="str">
        <f>IF($C376&lt;&gt;"",_xlfn.XLOOKUP(C376,Table1[ID],Table1[notes]),"")</f>
        <v/>
      </c>
      <c r="W376" s="41" t="str">
        <f>IF(C376&lt;&gt;"",IF(_xlfn.FLOOR.MATH(C376,100)=0,"غير موزع",_xlfn.XLOOKUP(_xlfn.FLOOR.MATH(C376,100),Classes!$A$1:$A$8,Classes!$B$1:$B$8,"error")),"")</f>
        <v/>
      </c>
    </row>
    <row r="377" spans="1:23" s="1" customFormat="1">
      <c r="A377" s="3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=HYPERLINK("&amp;""""&amp;"https://raw.githubusercontent.com/KyrillosMorgan/preparatory/main/no_pic.jpg"),"")</f>
        <v/>
      </c>
      <c r="B377" s="3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38"/>
      <c r="D377" s="38" t="str">
        <f>IF(C377&lt;&gt;"",_xlfn.XLOOKUP(Class!C377,Table1[ID],Table1[fname]),"")</f>
        <v/>
      </c>
      <c r="E377" s="3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3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40" t="str" cm="1">
        <f t="array" ref="G377">IF(C377&lt;&gt;"",IF(F377*100/Table3[حساب الحضور من اخر عدد مرات]&gt;100,1,F377/Table3[حساب الحضور من اخر عدد مرات]),"")</f>
        <v/>
      </c>
      <c r="H377" s="38" t="str">
        <f>IF(C377&lt;&gt;"",_xlfn.XLOOKUP(C377,Table1[ID],Table1[tel2]),"")</f>
        <v/>
      </c>
      <c r="I377" s="38" t="str">
        <f>IF(C377&lt;&gt;"",_xlfn.XLOOKUP(C377,Table1[ID],Table1[tel4]),"")</f>
        <v/>
      </c>
      <c r="J377" s="38" t="str">
        <f>IF(C377&lt;&gt;"",_xlfn.XLOOKUP(C377,Table1[ID],Table1[tel3]),"")</f>
        <v/>
      </c>
      <c r="K377" s="38" t="str">
        <f>IF(C377&lt;&gt;"",_xlfn.XLOOKUP(C377,Table1[ID],Table1[tel1]),"")</f>
        <v/>
      </c>
      <c r="L377" s="38" t="str">
        <f>IF($C377&lt;&gt;"",_xlfn.XLOOKUP(C377,Table1[ID],Table1[address1]),"")</f>
        <v/>
      </c>
      <c r="M377" s="38" t="str">
        <f>IF($C377&lt;&gt;"",_xlfn.XLOOKUP(C377,Table1[ID],Table1[address2]),"")</f>
        <v/>
      </c>
      <c r="N377" s="38" t="str">
        <f>IF($C377&lt;&gt;"",_xlfn.XLOOKUP(C377,Table1[ID],Table1[address3]),"")</f>
        <v/>
      </c>
      <c r="O377" s="38" t="str">
        <f>IF($C377&lt;&gt;"",_xlfn.XLOOKUP(C377,Table1[ID],Table1[address4]),"")</f>
        <v/>
      </c>
      <c r="P377" s="38" t="str">
        <f>IF($C377&lt;&gt;"",_xlfn.XLOOKUP(C377,Table1[ID],Table1[address5]),"")</f>
        <v/>
      </c>
      <c r="Q377" s="38" t="str">
        <f>IF($C377&lt;&gt;"",_xlfn.XLOOKUP(C377,Table1[ID],Table1[address7]),"")</f>
        <v/>
      </c>
      <c r="R377" s="38" t="str">
        <f>IF($C377&lt;&gt;"",_xlfn.XLOOKUP(C377,Table1[ID],Table1[address6]),"")</f>
        <v/>
      </c>
      <c r="S377" s="37" t="str">
        <f>IF($C377&lt;&gt;"",_xlfn.XLOOKUP(C377,Table1[ID],Table1[bdate]),"")</f>
        <v/>
      </c>
      <c r="T377" s="38" t="str">
        <f>IF($C377&lt;&gt;"",_xlfn.XLOOKUP(C377,Table1[ID],Table1[school_job]),"")</f>
        <v/>
      </c>
      <c r="U377" s="38" t="str">
        <f>IF($C377&lt;&gt;"",_xlfn.XLOOKUP(C377,Table1[ID],Table1[con_father]),"")</f>
        <v/>
      </c>
      <c r="V377" s="38" t="str">
        <f>IF($C377&lt;&gt;"",_xlfn.XLOOKUP(C377,Table1[ID],Table1[notes]),"")</f>
        <v/>
      </c>
      <c r="W377" s="41" t="str">
        <f>IF(C377&lt;&gt;"",IF(_xlfn.FLOOR.MATH(C377,100)=0,"غير موزع",_xlfn.XLOOKUP(_xlfn.FLOOR.MATH(C377,100),Classes!$A$1:$A$8,Classes!$B$1:$B$8,"error")),"")</f>
        <v/>
      </c>
    </row>
    <row r="378" spans="1:23" s="1" customFormat="1">
      <c r="A378" s="3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=HYPERLINK("&amp;""""&amp;"https://raw.githubusercontent.com/KyrillosMorgan/preparatory/main/no_pic.jpg"),"")</f>
        <v/>
      </c>
      <c r="B378" s="3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38"/>
      <c r="D378" s="38" t="str">
        <f>IF(C378&lt;&gt;"",_xlfn.XLOOKUP(Class!C378,Table1[ID],Table1[fname]),"")</f>
        <v/>
      </c>
      <c r="E378" s="3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3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40" t="str" cm="1">
        <f t="array" ref="G378">IF(C378&lt;&gt;"",IF(F378*100/Table3[حساب الحضور من اخر عدد مرات]&gt;100,1,F378/Table3[حساب الحضور من اخر عدد مرات]),"")</f>
        <v/>
      </c>
      <c r="H378" s="38" t="str">
        <f>IF(C378&lt;&gt;"",_xlfn.XLOOKUP(C378,Table1[ID],Table1[tel2]),"")</f>
        <v/>
      </c>
      <c r="I378" s="38" t="str">
        <f>IF(C378&lt;&gt;"",_xlfn.XLOOKUP(C378,Table1[ID],Table1[tel4]),"")</f>
        <v/>
      </c>
      <c r="J378" s="38" t="str">
        <f>IF(C378&lt;&gt;"",_xlfn.XLOOKUP(C378,Table1[ID],Table1[tel3]),"")</f>
        <v/>
      </c>
      <c r="K378" s="38" t="str">
        <f>IF(C378&lt;&gt;"",_xlfn.XLOOKUP(C378,Table1[ID],Table1[tel1]),"")</f>
        <v/>
      </c>
      <c r="L378" s="38" t="str">
        <f>IF($C378&lt;&gt;"",_xlfn.XLOOKUP(C378,Table1[ID],Table1[address1]),"")</f>
        <v/>
      </c>
      <c r="M378" s="38" t="str">
        <f>IF($C378&lt;&gt;"",_xlfn.XLOOKUP(C378,Table1[ID],Table1[address2]),"")</f>
        <v/>
      </c>
      <c r="N378" s="38" t="str">
        <f>IF($C378&lt;&gt;"",_xlfn.XLOOKUP(C378,Table1[ID],Table1[address3]),"")</f>
        <v/>
      </c>
      <c r="O378" s="38" t="str">
        <f>IF($C378&lt;&gt;"",_xlfn.XLOOKUP(C378,Table1[ID],Table1[address4]),"")</f>
        <v/>
      </c>
      <c r="P378" s="38" t="str">
        <f>IF($C378&lt;&gt;"",_xlfn.XLOOKUP(C378,Table1[ID],Table1[address5]),"")</f>
        <v/>
      </c>
      <c r="Q378" s="38" t="str">
        <f>IF($C378&lt;&gt;"",_xlfn.XLOOKUP(C378,Table1[ID],Table1[address7]),"")</f>
        <v/>
      </c>
      <c r="R378" s="38" t="str">
        <f>IF($C378&lt;&gt;"",_xlfn.XLOOKUP(C378,Table1[ID],Table1[address6]),"")</f>
        <v/>
      </c>
      <c r="S378" s="37" t="str">
        <f>IF($C378&lt;&gt;"",_xlfn.XLOOKUP(C378,Table1[ID],Table1[bdate]),"")</f>
        <v/>
      </c>
      <c r="T378" s="38" t="str">
        <f>IF($C378&lt;&gt;"",_xlfn.XLOOKUP(C378,Table1[ID],Table1[school_job]),"")</f>
        <v/>
      </c>
      <c r="U378" s="38" t="str">
        <f>IF($C378&lt;&gt;"",_xlfn.XLOOKUP(C378,Table1[ID],Table1[con_father]),"")</f>
        <v/>
      </c>
      <c r="V378" s="38" t="str">
        <f>IF($C378&lt;&gt;"",_xlfn.XLOOKUP(C378,Table1[ID],Table1[notes]),"")</f>
        <v/>
      </c>
      <c r="W378" s="41" t="str">
        <f>IF(C378&lt;&gt;"",IF(_xlfn.FLOOR.MATH(C378,100)=0,"غير موزع",_xlfn.XLOOKUP(_xlfn.FLOOR.MATH(C378,100),Classes!$A$1:$A$8,Classes!$B$1:$B$8,"error")),"")</f>
        <v/>
      </c>
    </row>
    <row r="379" spans="1:23" s="1" customFormat="1">
      <c r="A379" s="3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=HYPERLINK("&amp;""""&amp;"https://raw.githubusercontent.com/KyrillosMorgan/preparatory/main/no_pic.jpg"),"")</f>
        <v/>
      </c>
      <c r="B379" s="3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38"/>
      <c r="D379" s="38" t="str">
        <f>IF(C379&lt;&gt;"",_xlfn.XLOOKUP(Class!C379,Table1[ID],Table1[fname]),"")</f>
        <v/>
      </c>
      <c r="E379" s="3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3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40" t="str" cm="1">
        <f t="array" ref="G379">IF(C379&lt;&gt;"",IF(F379*100/Table3[حساب الحضور من اخر عدد مرات]&gt;100,1,F379/Table3[حساب الحضور من اخر عدد مرات]),"")</f>
        <v/>
      </c>
      <c r="H379" s="38" t="str">
        <f>IF(C379&lt;&gt;"",_xlfn.XLOOKUP(C379,Table1[ID],Table1[tel2]),"")</f>
        <v/>
      </c>
      <c r="I379" s="38" t="str">
        <f>IF(C379&lt;&gt;"",_xlfn.XLOOKUP(C379,Table1[ID],Table1[tel4]),"")</f>
        <v/>
      </c>
      <c r="J379" s="38" t="str">
        <f>IF(C379&lt;&gt;"",_xlfn.XLOOKUP(C379,Table1[ID],Table1[tel3]),"")</f>
        <v/>
      </c>
      <c r="K379" s="38" t="str">
        <f>IF(C379&lt;&gt;"",_xlfn.XLOOKUP(C379,Table1[ID],Table1[tel1]),"")</f>
        <v/>
      </c>
      <c r="L379" s="38" t="str">
        <f>IF($C379&lt;&gt;"",_xlfn.XLOOKUP(C379,Table1[ID],Table1[address1]),"")</f>
        <v/>
      </c>
      <c r="M379" s="38" t="str">
        <f>IF($C379&lt;&gt;"",_xlfn.XLOOKUP(C379,Table1[ID],Table1[address2]),"")</f>
        <v/>
      </c>
      <c r="N379" s="38" t="str">
        <f>IF($C379&lt;&gt;"",_xlfn.XLOOKUP(C379,Table1[ID],Table1[address3]),"")</f>
        <v/>
      </c>
      <c r="O379" s="38" t="str">
        <f>IF($C379&lt;&gt;"",_xlfn.XLOOKUP(C379,Table1[ID],Table1[address4]),"")</f>
        <v/>
      </c>
      <c r="P379" s="38" t="str">
        <f>IF($C379&lt;&gt;"",_xlfn.XLOOKUP(C379,Table1[ID],Table1[address5]),"")</f>
        <v/>
      </c>
      <c r="Q379" s="38" t="str">
        <f>IF($C379&lt;&gt;"",_xlfn.XLOOKUP(C379,Table1[ID],Table1[address7]),"")</f>
        <v/>
      </c>
      <c r="R379" s="38" t="str">
        <f>IF($C379&lt;&gt;"",_xlfn.XLOOKUP(C379,Table1[ID],Table1[address6]),"")</f>
        <v/>
      </c>
      <c r="S379" s="37" t="str">
        <f>IF($C379&lt;&gt;"",_xlfn.XLOOKUP(C379,Table1[ID],Table1[bdate]),"")</f>
        <v/>
      </c>
      <c r="T379" s="38" t="str">
        <f>IF($C379&lt;&gt;"",_xlfn.XLOOKUP(C379,Table1[ID],Table1[school_job]),"")</f>
        <v/>
      </c>
      <c r="U379" s="38" t="str">
        <f>IF($C379&lt;&gt;"",_xlfn.XLOOKUP(C379,Table1[ID],Table1[con_father]),"")</f>
        <v/>
      </c>
      <c r="V379" s="38" t="str">
        <f>IF($C379&lt;&gt;"",_xlfn.XLOOKUP(C379,Table1[ID],Table1[notes]),"")</f>
        <v/>
      </c>
      <c r="W379" s="41" t="str">
        <f>IF(C379&lt;&gt;"",IF(_xlfn.FLOOR.MATH(C379,100)=0,"غير موزع",_xlfn.XLOOKUP(_xlfn.FLOOR.MATH(C379,100),Classes!$A$1:$A$8,Classes!$B$1:$B$8,"error")),"")</f>
        <v/>
      </c>
    </row>
    <row r="380" spans="1:23" s="1" customFormat="1">
      <c r="A380" s="3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=HYPERLINK("&amp;""""&amp;"https://raw.githubusercontent.com/KyrillosMorgan/preparatory/main/no_pic.jpg"),"")</f>
        <v/>
      </c>
      <c r="B380" s="3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38"/>
      <c r="D380" s="38" t="str">
        <f>IF(C380&lt;&gt;"",_xlfn.XLOOKUP(Class!C380,Table1[ID],Table1[fname]),"")</f>
        <v/>
      </c>
      <c r="E380" s="3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3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40" t="str" cm="1">
        <f t="array" ref="G380">IF(C380&lt;&gt;"",IF(F380*100/Table3[حساب الحضور من اخر عدد مرات]&gt;100,1,F380/Table3[حساب الحضور من اخر عدد مرات]),"")</f>
        <v/>
      </c>
      <c r="H380" s="38" t="str">
        <f>IF(C380&lt;&gt;"",_xlfn.XLOOKUP(C380,Table1[ID],Table1[tel2]),"")</f>
        <v/>
      </c>
      <c r="I380" s="38" t="str">
        <f>IF(C380&lt;&gt;"",_xlfn.XLOOKUP(C380,Table1[ID],Table1[tel4]),"")</f>
        <v/>
      </c>
      <c r="J380" s="38" t="str">
        <f>IF(C380&lt;&gt;"",_xlfn.XLOOKUP(C380,Table1[ID],Table1[tel3]),"")</f>
        <v/>
      </c>
      <c r="K380" s="38" t="str">
        <f>IF(C380&lt;&gt;"",_xlfn.XLOOKUP(C380,Table1[ID],Table1[tel1]),"")</f>
        <v/>
      </c>
      <c r="L380" s="38" t="str">
        <f>IF($C380&lt;&gt;"",_xlfn.XLOOKUP(C380,Table1[ID],Table1[address1]),"")</f>
        <v/>
      </c>
      <c r="M380" s="38" t="str">
        <f>IF($C380&lt;&gt;"",_xlfn.XLOOKUP(C380,Table1[ID],Table1[address2]),"")</f>
        <v/>
      </c>
      <c r="N380" s="38" t="str">
        <f>IF($C380&lt;&gt;"",_xlfn.XLOOKUP(C380,Table1[ID],Table1[address3]),"")</f>
        <v/>
      </c>
      <c r="O380" s="38" t="str">
        <f>IF($C380&lt;&gt;"",_xlfn.XLOOKUP(C380,Table1[ID],Table1[address4]),"")</f>
        <v/>
      </c>
      <c r="P380" s="38" t="str">
        <f>IF($C380&lt;&gt;"",_xlfn.XLOOKUP(C380,Table1[ID],Table1[address5]),"")</f>
        <v/>
      </c>
      <c r="Q380" s="38" t="str">
        <f>IF($C380&lt;&gt;"",_xlfn.XLOOKUP(C380,Table1[ID],Table1[address7]),"")</f>
        <v/>
      </c>
      <c r="R380" s="38" t="str">
        <f>IF($C380&lt;&gt;"",_xlfn.XLOOKUP(C380,Table1[ID],Table1[address6]),"")</f>
        <v/>
      </c>
      <c r="S380" s="37" t="str">
        <f>IF($C380&lt;&gt;"",_xlfn.XLOOKUP(C380,Table1[ID],Table1[bdate]),"")</f>
        <v/>
      </c>
      <c r="T380" s="38" t="str">
        <f>IF($C380&lt;&gt;"",_xlfn.XLOOKUP(C380,Table1[ID],Table1[school_job]),"")</f>
        <v/>
      </c>
      <c r="U380" s="38" t="str">
        <f>IF($C380&lt;&gt;"",_xlfn.XLOOKUP(C380,Table1[ID],Table1[con_father]),"")</f>
        <v/>
      </c>
      <c r="V380" s="38" t="str">
        <f>IF($C380&lt;&gt;"",_xlfn.XLOOKUP(C380,Table1[ID],Table1[notes]),"")</f>
        <v/>
      </c>
      <c r="W380" s="41" t="str">
        <f>IF(C380&lt;&gt;"",IF(_xlfn.FLOOR.MATH(C380,100)=0,"غير موزع",_xlfn.XLOOKUP(_xlfn.FLOOR.MATH(C380,100),Classes!$A$1:$A$8,Classes!$B$1:$B$8,"error")),"")</f>
        <v/>
      </c>
    </row>
    <row r="381" spans="1:23" s="1" customFormat="1">
      <c r="A381" s="3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=HYPERLINK("&amp;""""&amp;"https://raw.githubusercontent.com/KyrillosMorgan/preparatory/main/no_pic.jpg"),"")</f>
        <v/>
      </c>
      <c r="B381" s="3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38"/>
      <c r="D381" s="38" t="str">
        <f>IF(C381&lt;&gt;"",_xlfn.XLOOKUP(Class!C381,Table1[ID],Table1[fname]),"")</f>
        <v/>
      </c>
      <c r="E381" s="3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3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40" t="str" cm="1">
        <f t="array" ref="G381">IF(C381&lt;&gt;"",IF(F381*100/Table3[حساب الحضور من اخر عدد مرات]&gt;100,1,F381/Table3[حساب الحضور من اخر عدد مرات]),"")</f>
        <v/>
      </c>
      <c r="H381" s="38" t="str">
        <f>IF(C381&lt;&gt;"",_xlfn.XLOOKUP(C381,Table1[ID],Table1[tel2]),"")</f>
        <v/>
      </c>
      <c r="I381" s="38" t="str">
        <f>IF(C381&lt;&gt;"",_xlfn.XLOOKUP(C381,Table1[ID],Table1[tel4]),"")</f>
        <v/>
      </c>
      <c r="J381" s="38" t="str">
        <f>IF(C381&lt;&gt;"",_xlfn.XLOOKUP(C381,Table1[ID],Table1[tel3]),"")</f>
        <v/>
      </c>
      <c r="K381" s="38" t="str">
        <f>IF(C381&lt;&gt;"",_xlfn.XLOOKUP(C381,Table1[ID],Table1[tel1]),"")</f>
        <v/>
      </c>
      <c r="L381" s="38" t="str">
        <f>IF($C381&lt;&gt;"",_xlfn.XLOOKUP(C381,Table1[ID],Table1[address1]),"")</f>
        <v/>
      </c>
      <c r="M381" s="38" t="str">
        <f>IF($C381&lt;&gt;"",_xlfn.XLOOKUP(C381,Table1[ID],Table1[address2]),"")</f>
        <v/>
      </c>
      <c r="N381" s="38" t="str">
        <f>IF($C381&lt;&gt;"",_xlfn.XLOOKUP(C381,Table1[ID],Table1[address3]),"")</f>
        <v/>
      </c>
      <c r="O381" s="38" t="str">
        <f>IF($C381&lt;&gt;"",_xlfn.XLOOKUP(C381,Table1[ID],Table1[address4]),"")</f>
        <v/>
      </c>
      <c r="P381" s="38" t="str">
        <f>IF($C381&lt;&gt;"",_xlfn.XLOOKUP(C381,Table1[ID],Table1[address5]),"")</f>
        <v/>
      </c>
      <c r="Q381" s="38" t="str">
        <f>IF($C381&lt;&gt;"",_xlfn.XLOOKUP(C381,Table1[ID],Table1[address7]),"")</f>
        <v/>
      </c>
      <c r="R381" s="38" t="str">
        <f>IF($C381&lt;&gt;"",_xlfn.XLOOKUP(C381,Table1[ID],Table1[address6]),"")</f>
        <v/>
      </c>
      <c r="S381" s="37" t="str">
        <f>IF($C381&lt;&gt;"",_xlfn.XLOOKUP(C381,Table1[ID],Table1[bdate]),"")</f>
        <v/>
      </c>
      <c r="T381" s="38" t="str">
        <f>IF($C381&lt;&gt;"",_xlfn.XLOOKUP(C381,Table1[ID],Table1[school_job]),"")</f>
        <v/>
      </c>
      <c r="U381" s="38" t="str">
        <f>IF($C381&lt;&gt;"",_xlfn.XLOOKUP(C381,Table1[ID],Table1[con_father]),"")</f>
        <v/>
      </c>
      <c r="V381" s="38" t="str">
        <f>IF($C381&lt;&gt;"",_xlfn.XLOOKUP(C381,Table1[ID],Table1[notes]),"")</f>
        <v/>
      </c>
      <c r="W381" s="41" t="str">
        <f>IF(C381&lt;&gt;"",IF(_xlfn.FLOOR.MATH(C381,100)=0,"غير موزع",_xlfn.XLOOKUP(_xlfn.FLOOR.MATH(C381,100),Classes!$A$1:$A$8,Classes!$B$1:$B$8,"error")),"")</f>
        <v/>
      </c>
    </row>
    <row r="382" spans="1:23" s="1" customFormat="1">
      <c r="A382" s="3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=HYPERLINK("&amp;""""&amp;"https://raw.githubusercontent.com/KyrillosMorgan/preparatory/main/no_pic.jpg"),"")</f>
        <v/>
      </c>
      <c r="B382" s="3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38"/>
      <c r="D382" s="38" t="str">
        <f>IF(C382&lt;&gt;"",_xlfn.XLOOKUP(Class!C382,Table1[ID],Table1[fname]),"")</f>
        <v/>
      </c>
      <c r="E382" s="3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3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40" t="str" cm="1">
        <f t="array" ref="G382">IF(C382&lt;&gt;"",IF(F382*100/Table3[حساب الحضور من اخر عدد مرات]&gt;100,1,F382/Table3[حساب الحضور من اخر عدد مرات]),"")</f>
        <v/>
      </c>
      <c r="H382" s="38" t="str">
        <f>IF(C382&lt;&gt;"",_xlfn.XLOOKUP(C382,Table1[ID],Table1[tel2]),"")</f>
        <v/>
      </c>
      <c r="I382" s="38" t="str">
        <f>IF(C382&lt;&gt;"",_xlfn.XLOOKUP(C382,Table1[ID],Table1[tel4]),"")</f>
        <v/>
      </c>
      <c r="J382" s="38" t="str">
        <f>IF(C382&lt;&gt;"",_xlfn.XLOOKUP(C382,Table1[ID],Table1[tel3]),"")</f>
        <v/>
      </c>
      <c r="K382" s="38" t="str">
        <f>IF(C382&lt;&gt;"",_xlfn.XLOOKUP(C382,Table1[ID],Table1[tel1]),"")</f>
        <v/>
      </c>
      <c r="L382" s="38" t="str">
        <f>IF($C382&lt;&gt;"",_xlfn.XLOOKUP(C382,Table1[ID],Table1[address1]),"")</f>
        <v/>
      </c>
      <c r="M382" s="38" t="str">
        <f>IF($C382&lt;&gt;"",_xlfn.XLOOKUP(C382,Table1[ID],Table1[address2]),"")</f>
        <v/>
      </c>
      <c r="N382" s="38" t="str">
        <f>IF($C382&lt;&gt;"",_xlfn.XLOOKUP(C382,Table1[ID],Table1[address3]),"")</f>
        <v/>
      </c>
      <c r="O382" s="38" t="str">
        <f>IF($C382&lt;&gt;"",_xlfn.XLOOKUP(C382,Table1[ID],Table1[address4]),"")</f>
        <v/>
      </c>
      <c r="P382" s="38" t="str">
        <f>IF($C382&lt;&gt;"",_xlfn.XLOOKUP(C382,Table1[ID],Table1[address5]),"")</f>
        <v/>
      </c>
      <c r="Q382" s="38" t="str">
        <f>IF($C382&lt;&gt;"",_xlfn.XLOOKUP(C382,Table1[ID],Table1[address7]),"")</f>
        <v/>
      </c>
      <c r="R382" s="38" t="str">
        <f>IF($C382&lt;&gt;"",_xlfn.XLOOKUP(C382,Table1[ID],Table1[address6]),"")</f>
        <v/>
      </c>
      <c r="S382" s="37" t="str">
        <f>IF($C382&lt;&gt;"",_xlfn.XLOOKUP(C382,Table1[ID],Table1[bdate]),"")</f>
        <v/>
      </c>
      <c r="T382" s="38" t="str">
        <f>IF($C382&lt;&gt;"",_xlfn.XLOOKUP(C382,Table1[ID],Table1[school_job]),"")</f>
        <v/>
      </c>
      <c r="U382" s="38" t="str">
        <f>IF($C382&lt;&gt;"",_xlfn.XLOOKUP(C382,Table1[ID],Table1[con_father]),"")</f>
        <v/>
      </c>
      <c r="V382" s="38" t="str">
        <f>IF($C382&lt;&gt;"",_xlfn.XLOOKUP(C382,Table1[ID],Table1[notes]),"")</f>
        <v/>
      </c>
      <c r="W382" s="41" t="str">
        <f>IF(C382&lt;&gt;"",IF(_xlfn.FLOOR.MATH(C382,100)=0,"غير موزع",_xlfn.XLOOKUP(_xlfn.FLOOR.MATH(C382,100),Classes!$A$1:$A$8,Classes!$B$1:$B$8,"error")),"")</f>
        <v/>
      </c>
    </row>
    <row r="383" spans="1:23" s="1" customFormat="1">
      <c r="A383" s="3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=HYPERLINK("&amp;""""&amp;"https://raw.githubusercontent.com/KyrillosMorgan/preparatory/main/no_pic.jpg"),"")</f>
        <v/>
      </c>
      <c r="B383" s="3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38"/>
      <c r="D383" s="38" t="str">
        <f>IF(C383&lt;&gt;"",_xlfn.XLOOKUP(Class!C383,Table1[ID],Table1[fname]),"")</f>
        <v/>
      </c>
      <c r="E383" s="3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3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40" t="str" cm="1">
        <f t="array" ref="G383">IF(C383&lt;&gt;"",IF(F383*100/Table3[حساب الحضور من اخر عدد مرات]&gt;100,1,F383/Table3[حساب الحضور من اخر عدد مرات]),"")</f>
        <v/>
      </c>
      <c r="H383" s="38" t="str">
        <f>IF(C383&lt;&gt;"",_xlfn.XLOOKUP(C383,Table1[ID],Table1[tel2]),"")</f>
        <v/>
      </c>
      <c r="I383" s="38" t="str">
        <f>IF(C383&lt;&gt;"",_xlfn.XLOOKUP(C383,Table1[ID],Table1[tel4]),"")</f>
        <v/>
      </c>
      <c r="J383" s="38" t="str">
        <f>IF(C383&lt;&gt;"",_xlfn.XLOOKUP(C383,Table1[ID],Table1[tel3]),"")</f>
        <v/>
      </c>
      <c r="K383" s="38" t="str">
        <f>IF(C383&lt;&gt;"",_xlfn.XLOOKUP(C383,Table1[ID],Table1[tel1]),"")</f>
        <v/>
      </c>
      <c r="L383" s="38" t="str">
        <f>IF($C383&lt;&gt;"",_xlfn.XLOOKUP(C383,Table1[ID],Table1[address1]),"")</f>
        <v/>
      </c>
      <c r="M383" s="38" t="str">
        <f>IF($C383&lt;&gt;"",_xlfn.XLOOKUP(C383,Table1[ID],Table1[address2]),"")</f>
        <v/>
      </c>
      <c r="N383" s="38" t="str">
        <f>IF($C383&lt;&gt;"",_xlfn.XLOOKUP(C383,Table1[ID],Table1[address3]),"")</f>
        <v/>
      </c>
      <c r="O383" s="38" t="str">
        <f>IF($C383&lt;&gt;"",_xlfn.XLOOKUP(C383,Table1[ID],Table1[address4]),"")</f>
        <v/>
      </c>
      <c r="P383" s="38" t="str">
        <f>IF($C383&lt;&gt;"",_xlfn.XLOOKUP(C383,Table1[ID],Table1[address5]),"")</f>
        <v/>
      </c>
      <c r="Q383" s="38" t="str">
        <f>IF($C383&lt;&gt;"",_xlfn.XLOOKUP(C383,Table1[ID],Table1[address7]),"")</f>
        <v/>
      </c>
      <c r="R383" s="38" t="str">
        <f>IF($C383&lt;&gt;"",_xlfn.XLOOKUP(C383,Table1[ID],Table1[address6]),"")</f>
        <v/>
      </c>
      <c r="S383" s="37" t="str">
        <f>IF($C383&lt;&gt;"",_xlfn.XLOOKUP(C383,Table1[ID],Table1[bdate]),"")</f>
        <v/>
      </c>
      <c r="T383" s="38" t="str">
        <f>IF($C383&lt;&gt;"",_xlfn.XLOOKUP(C383,Table1[ID],Table1[school_job]),"")</f>
        <v/>
      </c>
      <c r="U383" s="38" t="str">
        <f>IF($C383&lt;&gt;"",_xlfn.XLOOKUP(C383,Table1[ID],Table1[con_father]),"")</f>
        <v/>
      </c>
      <c r="V383" s="38" t="str">
        <f>IF($C383&lt;&gt;"",_xlfn.XLOOKUP(C383,Table1[ID],Table1[notes]),"")</f>
        <v/>
      </c>
      <c r="W383" s="41" t="str">
        <f>IF(C383&lt;&gt;"",IF(_xlfn.FLOOR.MATH(C383,100)=0,"غير موزع",_xlfn.XLOOKUP(_xlfn.FLOOR.MATH(C383,100),Classes!$A$1:$A$8,Classes!$B$1:$B$8,"error")),"")</f>
        <v/>
      </c>
    </row>
    <row r="384" spans="1:23" s="1" customFormat="1">
      <c r="A384" s="3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=HYPERLINK("&amp;""""&amp;"https://raw.githubusercontent.com/KyrillosMorgan/preparatory/main/no_pic.jpg"),"")</f>
        <v/>
      </c>
      <c r="B384" s="3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38"/>
      <c r="D384" s="38" t="str">
        <f>IF(C384&lt;&gt;"",_xlfn.XLOOKUP(Class!C384,Table1[ID],Table1[fname]),"")</f>
        <v/>
      </c>
      <c r="E384" s="3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3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40" t="str" cm="1">
        <f t="array" ref="G384">IF(C384&lt;&gt;"",IF(F384*100/Table3[حساب الحضور من اخر عدد مرات]&gt;100,1,F384/Table3[حساب الحضور من اخر عدد مرات]),"")</f>
        <v/>
      </c>
      <c r="H384" s="38" t="str">
        <f>IF(C384&lt;&gt;"",_xlfn.XLOOKUP(C384,Table1[ID],Table1[tel2]),"")</f>
        <v/>
      </c>
      <c r="I384" s="38" t="str">
        <f>IF(C384&lt;&gt;"",_xlfn.XLOOKUP(C384,Table1[ID],Table1[tel4]),"")</f>
        <v/>
      </c>
      <c r="J384" s="38" t="str">
        <f>IF(C384&lt;&gt;"",_xlfn.XLOOKUP(C384,Table1[ID],Table1[tel3]),"")</f>
        <v/>
      </c>
      <c r="K384" s="38" t="str">
        <f>IF(C384&lt;&gt;"",_xlfn.XLOOKUP(C384,Table1[ID],Table1[tel1]),"")</f>
        <v/>
      </c>
      <c r="L384" s="38" t="str">
        <f>IF($C384&lt;&gt;"",_xlfn.XLOOKUP(C384,Table1[ID],Table1[address1]),"")</f>
        <v/>
      </c>
      <c r="M384" s="38" t="str">
        <f>IF($C384&lt;&gt;"",_xlfn.XLOOKUP(C384,Table1[ID],Table1[address2]),"")</f>
        <v/>
      </c>
      <c r="N384" s="38" t="str">
        <f>IF($C384&lt;&gt;"",_xlfn.XLOOKUP(C384,Table1[ID],Table1[address3]),"")</f>
        <v/>
      </c>
      <c r="O384" s="38" t="str">
        <f>IF($C384&lt;&gt;"",_xlfn.XLOOKUP(C384,Table1[ID],Table1[address4]),"")</f>
        <v/>
      </c>
      <c r="P384" s="38" t="str">
        <f>IF($C384&lt;&gt;"",_xlfn.XLOOKUP(C384,Table1[ID],Table1[address5]),"")</f>
        <v/>
      </c>
      <c r="Q384" s="38" t="str">
        <f>IF($C384&lt;&gt;"",_xlfn.XLOOKUP(C384,Table1[ID],Table1[address7]),"")</f>
        <v/>
      </c>
      <c r="R384" s="38" t="str">
        <f>IF($C384&lt;&gt;"",_xlfn.XLOOKUP(C384,Table1[ID],Table1[address6]),"")</f>
        <v/>
      </c>
      <c r="S384" s="37" t="str">
        <f>IF($C384&lt;&gt;"",_xlfn.XLOOKUP(C384,Table1[ID],Table1[bdate]),"")</f>
        <v/>
      </c>
      <c r="T384" s="38" t="str">
        <f>IF($C384&lt;&gt;"",_xlfn.XLOOKUP(C384,Table1[ID],Table1[school_job]),"")</f>
        <v/>
      </c>
      <c r="U384" s="38" t="str">
        <f>IF($C384&lt;&gt;"",_xlfn.XLOOKUP(C384,Table1[ID],Table1[con_father]),"")</f>
        <v/>
      </c>
      <c r="V384" s="38" t="str">
        <f>IF($C384&lt;&gt;"",_xlfn.XLOOKUP(C384,Table1[ID],Table1[notes]),"")</f>
        <v/>
      </c>
      <c r="W384" s="41" t="str">
        <f>IF(C384&lt;&gt;"",IF(_xlfn.FLOOR.MATH(C384,100)=0,"غير موزع",_xlfn.XLOOKUP(_xlfn.FLOOR.MATH(C384,100),Classes!$A$1:$A$8,Classes!$B$1:$B$8,"error")),"")</f>
        <v/>
      </c>
    </row>
    <row r="385" spans="1:23" s="1" customFormat="1">
      <c r="A385" s="3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=HYPERLINK("&amp;""""&amp;"https://raw.githubusercontent.com/KyrillosMorgan/preparatory/main/no_pic.jpg"),"")</f>
        <v/>
      </c>
      <c r="B385" s="3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38"/>
      <c r="D385" s="38" t="str">
        <f>IF(C385&lt;&gt;"",_xlfn.XLOOKUP(Class!C385,Table1[ID],Table1[fname]),"")</f>
        <v/>
      </c>
      <c r="E385" s="3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3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40" t="str" cm="1">
        <f t="array" ref="G385">IF(C385&lt;&gt;"",IF(F385*100/Table3[حساب الحضور من اخر عدد مرات]&gt;100,1,F385/Table3[حساب الحضور من اخر عدد مرات]),"")</f>
        <v/>
      </c>
      <c r="H385" s="38" t="str">
        <f>IF(C385&lt;&gt;"",_xlfn.XLOOKUP(C385,Table1[ID],Table1[tel2]),"")</f>
        <v/>
      </c>
      <c r="I385" s="38" t="str">
        <f>IF(C385&lt;&gt;"",_xlfn.XLOOKUP(C385,Table1[ID],Table1[tel4]),"")</f>
        <v/>
      </c>
      <c r="J385" s="38" t="str">
        <f>IF(C385&lt;&gt;"",_xlfn.XLOOKUP(C385,Table1[ID],Table1[tel3]),"")</f>
        <v/>
      </c>
      <c r="K385" s="38" t="str">
        <f>IF(C385&lt;&gt;"",_xlfn.XLOOKUP(C385,Table1[ID],Table1[tel1]),"")</f>
        <v/>
      </c>
      <c r="L385" s="38" t="str">
        <f>IF($C385&lt;&gt;"",_xlfn.XLOOKUP(C385,Table1[ID],Table1[address1]),"")</f>
        <v/>
      </c>
      <c r="M385" s="38" t="str">
        <f>IF($C385&lt;&gt;"",_xlfn.XLOOKUP(C385,Table1[ID],Table1[address2]),"")</f>
        <v/>
      </c>
      <c r="N385" s="38" t="str">
        <f>IF($C385&lt;&gt;"",_xlfn.XLOOKUP(C385,Table1[ID],Table1[address3]),"")</f>
        <v/>
      </c>
      <c r="O385" s="38" t="str">
        <f>IF($C385&lt;&gt;"",_xlfn.XLOOKUP(C385,Table1[ID],Table1[address4]),"")</f>
        <v/>
      </c>
      <c r="P385" s="38" t="str">
        <f>IF($C385&lt;&gt;"",_xlfn.XLOOKUP(C385,Table1[ID],Table1[address5]),"")</f>
        <v/>
      </c>
      <c r="Q385" s="38" t="str">
        <f>IF($C385&lt;&gt;"",_xlfn.XLOOKUP(C385,Table1[ID],Table1[address7]),"")</f>
        <v/>
      </c>
      <c r="R385" s="38" t="str">
        <f>IF($C385&lt;&gt;"",_xlfn.XLOOKUP(C385,Table1[ID],Table1[address6]),"")</f>
        <v/>
      </c>
      <c r="S385" s="37" t="str">
        <f>IF($C385&lt;&gt;"",_xlfn.XLOOKUP(C385,Table1[ID],Table1[bdate]),"")</f>
        <v/>
      </c>
      <c r="T385" s="38" t="str">
        <f>IF($C385&lt;&gt;"",_xlfn.XLOOKUP(C385,Table1[ID],Table1[school_job]),"")</f>
        <v/>
      </c>
      <c r="U385" s="38" t="str">
        <f>IF($C385&lt;&gt;"",_xlfn.XLOOKUP(C385,Table1[ID],Table1[con_father]),"")</f>
        <v/>
      </c>
      <c r="V385" s="38" t="str">
        <f>IF($C385&lt;&gt;"",_xlfn.XLOOKUP(C385,Table1[ID],Table1[notes]),"")</f>
        <v/>
      </c>
      <c r="W385" s="41" t="str">
        <f>IF(C385&lt;&gt;"",IF(_xlfn.FLOOR.MATH(C385,100)=0,"غير موزع",_xlfn.XLOOKUP(_xlfn.FLOOR.MATH(C385,100),Classes!$A$1:$A$8,Classes!$B$1:$B$8,"error")),"")</f>
        <v/>
      </c>
    </row>
    <row r="386" spans="1:23" s="1" customFormat="1">
      <c r="A386" s="3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=HYPERLINK("&amp;""""&amp;"https://raw.githubusercontent.com/KyrillosMorgan/preparatory/main/no_pic.jpg"),"")</f>
        <v/>
      </c>
      <c r="B386" s="3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38"/>
      <c r="D386" s="38" t="str">
        <f>IF(C386&lt;&gt;"",_xlfn.XLOOKUP(Class!C386,Table1[ID],Table1[fname]),"")</f>
        <v/>
      </c>
      <c r="E386" s="3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3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40" t="str" cm="1">
        <f t="array" ref="G386">IF(C386&lt;&gt;"",IF(F386*100/Table3[حساب الحضور من اخر عدد مرات]&gt;100,1,F386/Table3[حساب الحضور من اخر عدد مرات]),"")</f>
        <v/>
      </c>
      <c r="H386" s="38" t="str">
        <f>IF(C386&lt;&gt;"",_xlfn.XLOOKUP(C386,Table1[ID],Table1[tel2]),"")</f>
        <v/>
      </c>
      <c r="I386" s="38" t="str">
        <f>IF(C386&lt;&gt;"",_xlfn.XLOOKUP(C386,Table1[ID],Table1[tel4]),"")</f>
        <v/>
      </c>
      <c r="J386" s="38" t="str">
        <f>IF(C386&lt;&gt;"",_xlfn.XLOOKUP(C386,Table1[ID],Table1[tel3]),"")</f>
        <v/>
      </c>
      <c r="K386" s="38" t="str">
        <f>IF(C386&lt;&gt;"",_xlfn.XLOOKUP(C386,Table1[ID],Table1[tel1]),"")</f>
        <v/>
      </c>
      <c r="L386" s="38" t="str">
        <f>IF($C386&lt;&gt;"",_xlfn.XLOOKUP(C386,Table1[ID],Table1[address1]),"")</f>
        <v/>
      </c>
      <c r="M386" s="38" t="str">
        <f>IF($C386&lt;&gt;"",_xlfn.XLOOKUP(C386,Table1[ID],Table1[address2]),"")</f>
        <v/>
      </c>
      <c r="N386" s="38" t="str">
        <f>IF($C386&lt;&gt;"",_xlfn.XLOOKUP(C386,Table1[ID],Table1[address3]),"")</f>
        <v/>
      </c>
      <c r="O386" s="38" t="str">
        <f>IF($C386&lt;&gt;"",_xlfn.XLOOKUP(C386,Table1[ID],Table1[address4]),"")</f>
        <v/>
      </c>
      <c r="P386" s="38" t="str">
        <f>IF($C386&lt;&gt;"",_xlfn.XLOOKUP(C386,Table1[ID],Table1[address5]),"")</f>
        <v/>
      </c>
      <c r="Q386" s="38" t="str">
        <f>IF($C386&lt;&gt;"",_xlfn.XLOOKUP(C386,Table1[ID],Table1[address7]),"")</f>
        <v/>
      </c>
      <c r="R386" s="38" t="str">
        <f>IF($C386&lt;&gt;"",_xlfn.XLOOKUP(C386,Table1[ID],Table1[address6]),"")</f>
        <v/>
      </c>
      <c r="S386" s="37" t="str">
        <f>IF($C386&lt;&gt;"",_xlfn.XLOOKUP(C386,Table1[ID],Table1[bdate]),"")</f>
        <v/>
      </c>
      <c r="T386" s="38" t="str">
        <f>IF($C386&lt;&gt;"",_xlfn.XLOOKUP(C386,Table1[ID],Table1[school_job]),"")</f>
        <v/>
      </c>
      <c r="U386" s="38" t="str">
        <f>IF($C386&lt;&gt;"",_xlfn.XLOOKUP(C386,Table1[ID],Table1[con_father]),"")</f>
        <v/>
      </c>
      <c r="V386" s="38" t="str">
        <f>IF($C386&lt;&gt;"",_xlfn.XLOOKUP(C386,Table1[ID],Table1[notes]),"")</f>
        <v/>
      </c>
      <c r="W386" s="41" t="str">
        <f>IF(C386&lt;&gt;"",IF(_xlfn.FLOOR.MATH(C386,100)=0,"غير موزع",_xlfn.XLOOKUP(_xlfn.FLOOR.MATH(C386,100),Classes!$A$1:$A$8,Classes!$B$1:$B$8,"error")),"")</f>
        <v/>
      </c>
    </row>
    <row r="387" spans="1:23" s="1" customFormat="1">
      <c r="A387" s="3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=HYPERLINK("&amp;""""&amp;"https://raw.githubusercontent.com/KyrillosMorgan/preparatory/main/no_pic.jpg"),"")</f>
        <v/>
      </c>
      <c r="B387" s="3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38"/>
      <c r="D387" s="38" t="str">
        <f>IF(C387&lt;&gt;"",_xlfn.XLOOKUP(Class!C387,Table1[ID],Table1[fname]),"")</f>
        <v/>
      </c>
      <c r="E387" s="3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3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40" t="str" cm="1">
        <f t="array" ref="G387">IF(C387&lt;&gt;"",IF(F387*100/Table3[حساب الحضور من اخر عدد مرات]&gt;100,1,F387/Table3[حساب الحضور من اخر عدد مرات]),"")</f>
        <v/>
      </c>
      <c r="H387" s="38" t="str">
        <f>IF(C387&lt;&gt;"",_xlfn.XLOOKUP(C387,Table1[ID],Table1[tel2]),"")</f>
        <v/>
      </c>
      <c r="I387" s="38" t="str">
        <f>IF(C387&lt;&gt;"",_xlfn.XLOOKUP(C387,Table1[ID],Table1[tel4]),"")</f>
        <v/>
      </c>
      <c r="J387" s="38" t="str">
        <f>IF(C387&lt;&gt;"",_xlfn.XLOOKUP(C387,Table1[ID],Table1[tel3]),"")</f>
        <v/>
      </c>
      <c r="K387" s="38" t="str">
        <f>IF(C387&lt;&gt;"",_xlfn.XLOOKUP(C387,Table1[ID],Table1[tel1]),"")</f>
        <v/>
      </c>
      <c r="L387" s="38" t="str">
        <f>IF($C387&lt;&gt;"",_xlfn.XLOOKUP(C387,Table1[ID],Table1[address1]),"")</f>
        <v/>
      </c>
      <c r="M387" s="38" t="str">
        <f>IF($C387&lt;&gt;"",_xlfn.XLOOKUP(C387,Table1[ID],Table1[address2]),"")</f>
        <v/>
      </c>
      <c r="N387" s="38" t="str">
        <f>IF($C387&lt;&gt;"",_xlfn.XLOOKUP(C387,Table1[ID],Table1[address3]),"")</f>
        <v/>
      </c>
      <c r="O387" s="38" t="str">
        <f>IF($C387&lt;&gt;"",_xlfn.XLOOKUP(C387,Table1[ID],Table1[address4]),"")</f>
        <v/>
      </c>
      <c r="P387" s="38" t="str">
        <f>IF($C387&lt;&gt;"",_xlfn.XLOOKUP(C387,Table1[ID],Table1[address5]),"")</f>
        <v/>
      </c>
      <c r="Q387" s="38" t="str">
        <f>IF($C387&lt;&gt;"",_xlfn.XLOOKUP(C387,Table1[ID],Table1[address7]),"")</f>
        <v/>
      </c>
      <c r="R387" s="38" t="str">
        <f>IF($C387&lt;&gt;"",_xlfn.XLOOKUP(C387,Table1[ID],Table1[address6]),"")</f>
        <v/>
      </c>
      <c r="S387" s="37" t="str">
        <f>IF($C387&lt;&gt;"",_xlfn.XLOOKUP(C387,Table1[ID],Table1[bdate]),"")</f>
        <v/>
      </c>
      <c r="T387" s="38" t="str">
        <f>IF($C387&lt;&gt;"",_xlfn.XLOOKUP(C387,Table1[ID],Table1[school_job]),"")</f>
        <v/>
      </c>
      <c r="U387" s="38" t="str">
        <f>IF($C387&lt;&gt;"",_xlfn.XLOOKUP(C387,Table1[ID],Table1[con_father]),"")</f>
        <v/>
      </c>
      <c r="V387" s="38" t="str">
        <f>IF($C387&lt;&gt;"",_xlfn.XLOOKUP(C387,Table1[ID],Table1[notes]),"")</f>
        <v/>
      </c>
      <c r="W387" s="41" t="str">
        <f>IF(C387&lt;&gt;"",IF(_xlfn.FLOOR.MATH(C387,100)=0,"غير موزع",_xlfn.XLOOKUP(_xlfn.FLOOR.MATH(C387,100),Classes!$A$1:$A$8,Classes!$B$1:$B$8,"error")),"")</f>
        <v/>
      </c>
    </row>
    <row r="388" spans="1:23" s="1" customFormat="1">
      <c r="A388" s="3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=HYPERLINK("&amp;""""&amp;"https://raw.githubusercontent.com/KyrillosMorgan/preparatory/main/no_pic.jpg"),"")</f>
        <v/>
      </c>
      <c r="B388" s="3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38"/>
      <c r="D388" s="38" t="str">
        <f>IF(C388&lt;&gt;"",_xlfn.XLOOKUP(Class!C388,Table1[ID],Table1[fname]),"")</f>
        <v/>
      </c>
      <c r="E388" s="3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3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40" t="str" cm="1">
        <f t="array" ref="G388">IF(C388&lt;&gt;"",IF(F388*100/Table3[حساب الحضور من اخر عدد مرات]&gt;100,1,F388/Table3[حساب الحضور من اخر عدد مرات]),"")</f>
        <v/>
      </c>
      <c r="H388" s="38" t="str">
        <f>IF(C388&lt;&gt;"",_xlfn.XLOOKUP(C388,Table1[ID],Table1[tel2]),"")</f>
        <v/>
      </c>
      <c r="I388" s="38" t="str">
        <f>IF(C388&lt;&gt;"",_xlfn.XLOOKUP(C388,Table1[ID],Table1[tel4]),"")</f>
        <v/>
      </c>
      <c r="J388" s="38" t="str">
        <f>IF(C388&lt;&gt;"",_xlfn.XLOOKUP(C388,Table1[ID],Table1[tel3]),"")</f>
        <v/>
      </c>
      <c r="K388" s="38" t="str">
        <f>IF(C388&lt;&gt;"",_xlfn.XLOOKUP(C388,Table1[ID],Table1[tel1]),"")</f>
        <v/>
      </c>
      <c r="L388" s="38" t="str">
        <f>IF($C388&lt;&gt;"",_xlfn.XLOOKUP(C388,Table1[ID],Table1[address1]),"")</f>
        <v/>
      </c>
      <c r="M388" s="38" t="str">
        <f>IF($C388&lt;&gt;"",_xlfn.XLOOKUP(C388,Table1[ID],Table1[address2]),"")</f>
        <v/>
      </c>
      <c r="N388" s="38" t="str">
        <f>IF($C388&lt;&gt;"",_xlfn.XLOOKUP(C388,Table1[ID],Table1[address3]),"")</f>
        <v/>
      </c>
      <c r="O388" s="38" t="str">
        <f>IF($C388&lt;&gt;"",_xlfn.XLOOKUP(C388,Table1[ID],Table1[address4]),"")</f>
        <v/>
      </c>
      <c r="P388" s="38" t="str">
        <f>IF($C388&lt;&gt;"",_xlfn.XLOOKUP(C388,Table1[ID],Table1[address5]),"")</f>
        <v/>
      </c>
      <c r="Q388" s="38" t="str">
        <f>IF($C388&lt;&gt;"",_xlfn.XLOOKUP(C388,Table1[ID],Table1[address7]),"")</f>
        <v/>
      </c>
      <c r="R388" s="38" t="str">
        <f>IF($C388&lt;&gt;"",_xlfn.XLOOKUP(C388,Table1[ID],Table1[address6]),"")</f>
        <v/>
      </c>
      <c r="S388" s="37" t="str">
        <f>IF($C388&lt;&gt;"",_xlfn.XLOOKUP(C388,Table1[ID],Table1[bdate]),"")</f>
        <v/>
      </c>
      <c r="T388" s="38" t="str">
        <f>IF($C388&lt;&gt;"",_xlfn.XLOOKUP(C388,Table1[ID],Table1[school_job]),"")</f>
        <v/>
      </c>
      <c r="U388" s="38" t="str">
        <f>IF($C388&lt;&gt;"",_xlfn.XLOOKUP(C388,Table1[ID],Table1[con_father]),"")</f>
        <v/>
      </c>
      <c r="V388" s="38" t="str">
        <f>IF($C388&lt;&gt;"",_xlfn.XLOOKUP(C388,Table1[ID],Table1[notes]),"")</f>
        <v/>
      </c>
      <c r="W388" s="41" t="str">
        <f>IF(C388&lt;&gt;"",IF(_xlfn.FLOOR.MATH(C388,100)=0,"غير موزع",_xlfn.XLOOKUP(_xlfn.FLOOR.MATH(C388,100),Classes!$A$1:$A$8,Classes!$B$1:$B$8,"error")),"")</f>
        <v/>
      </c>
    </row>
    <row r="389" spans="1:23" s="1" customFormat="1">
      <c r="A389" s="3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=HYPERLINK("&amp;""""&amp;"https://raw.githubusercontent.com/KyrillosMorgan/preparatory/main/no_pic.jpg"),"")</f>
        <v/>
      </c>
      <c r="B389" s="3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38"/>
      <c r="D389" s="38" t="str">
        <f>IF(C389&lt;&gt;"",_xlfn.XLOOKUP(Class!C389,Table1[ID],Table1[fname]),"")</f>
        <v/>
      </c>
      <c r="E389" s="3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3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40" t="str" cm="1">
        <f t="array" ref="G389">IF(C389&lt;&gt;"",IF(F389*100/Table3[حساب الحضور من اخر عدد مرات]&gt;100,1,F389/Table3[حساب الحضور من اخر عدد مرات]),"")</f>
        <v/>
      </c>
      <c r="H389" s="38" t="str">
        <f>IF(C389&lt;&gt;"",_xlfn.XLOOKUP(C389,Table1[ID],Table1[tel2]),"")</f>
        <v/>
      </c>
      <c r="I389" s="38" t="str">
        <f>IF(C389&lt;&gt;"",_xlfn.XLOOKUP(C389,Table1[ID],Table1[tel4]),"")</f>
        <v/>
      </c>
      <c r="J389" s="38" t="str">
        <f>IF(C389&lt;&gt;"",_xlfn.XLOOKUP(C389,Table1[ID],Table1[tel3]),"")</f>
        <v/>
      </c>
      <c r="K389" s="38" t="str">
        <f>IF(C389&lt;&gt;"",_xlfn.XLOOKUP(C389,Table1[ID],Table1[tel1]),"")</f>
        <v/>
      </c>
      <c r="L389" s="38" t="str">
        <f>IF($C389&lt;&gt;"",_xlfn.XLOOKUP(C389,Table1[ID],Table1[address1]),"")</f>
        <v/>
      </c>
      <c r="M389" s="38" t="str">
        <f>IF($C389&lt;&gt;"",_xlfn.XLOOKUP(C389,Table1[ID],Table1[address2]),"")</f>
        <v/>
      </c>
      <c r="N389" s="38" t="str">
        <f>IF($C389&lt;&gt;"",_xlfn.XLOOKUP(C389,Table1[ID],Table1[address3]),"")</f>
        <v/>
      </c>
      <c r="O389" s="38" t="str">
        <f>IF($C389&lt;&gt;"",_xlfn.XLOOKUP(C389,Table1[ID],Table1[address4]),"")</f>
        <v/>
      </c>
      <c r="P389" s="38" t="str">
        <f>IF($C389&lt;&gt;"",_xlfn.XLOOKUP(C389,Table1[ID],Table1[address5]),"")</f>
        <v/>
      </c>
      <c r="Q389" s="38" t="str">
        <f>IF($C389&lt;&gt;"",_xlfn.XLOOKUP(C389,Table1[ID],Table1[address7]),"")</f>
        <v/>
      </c>
      <c r="R389" s="38" t="str">
        <f>IF($C389&lt;&gt;"",_xlfn.XLOOKUP(C389,Table1[ID],Table1[address6]),"")</f>
        <v/>
      </c>
      <c r="S389" s="37" t="str">
        <f>IF($C389&lt;&gt;"",_xlfn.XLOOKUP(C389,Table1[ID],Table1[bdate]),"")</f>
        <v/>
      </c>
      <c r="T389" s="38" t="str">
        <f>IF($C389&lt;&gt;"",_xlfn.XLOOKUP(C389,Table1[ID],Table1[school_job]),"")</f>
        <v/>
      </c>
      <c r="U389" s="38" t="str">
        <f>IF($C389&lt;&gt;"",_xlfn.XLOOKUP(C389,Table1[ID],Table1[con_father]),"")</f>
        <v/>
      </c>
      <c r="V389" s="38" t="str">
        <f>IF($C389&lt;&gt;"",_xlfn.XLOOKUP(C389,Table1[ID],Table1[notes]),"")</f>
        <v/>
      </c>
      <c r="W389" s="41" t="str">
        <f>IF(C389&lt;&gt;"",IF(_xlfn.FLOOR.MATH(C389,100)=0,"غير موزع",_xlfn.XLOOKUP(_xlfn.FLOOR.MATH(C389,100),Classes!$A$1:$A$8,Classes!$B$1:$B$8,"error")),"")</f>
        <v/>
      </c>
    </row>
    <row r="390" spans="1:23" s="1" customFormat="1">
      <c r="A390" s="3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=HYPERLINK("&amp;""""&amp;"https://raw.githubusercontent.com/KyrillosMorgan/preparatory/main/no_pic.jpg"),"")</f>
        <v/>
      </c>
      <c r="B390" s="3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38"/>
      <c r="D390" s="38" t="str">
        <f>IF(C390&lt;&gt;"",_xlfn.XLOOKUP(Class!C390,Table1[ID],Table1[fname]),"")</f>
        <v/>
      </c>
      <c r="E390" s="3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3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40" t="str" cm="1">
        <f t="array" ref="G390">IF(C390&lt;&gt;"",IF(F390*100/Table3[حساب الحضور من اخر عدد مرات]&gt;100,1,F390/Table3[حساب الحضور من اخر عدد مرات]),"")</f>
        <v/>
      </c>
      <c r="H390" s="38" t="str">
        <f>IF(C390&lt;&gt;"",_xlfn.XLOOKUP(C390,Table1[ID],Table1[tel2]),"")</f>
        <v/>
      </c>
      <c r="I390" s="38" t="str">
        <f>IF(C390&lt;&gt;"",_xlfn.XLOOKUP(C390,Table1[ID],Table1[tel4]),"")</f>
        <v/>
      </c>
      <c r="J390" s="38" t="str">
        <f>IF(C390&lt;&gt;"",_xlfn.XLOOKUP(C390,Table1[ID],Table1[tel3]),"")</f>
        <v/>
      </c>
      <c r="K390" s="38" t="str">
        <f>IF(C390&lt;&gt;"",_xlfn.XLOOKUP(C390,Table1[ID],Table1[tel1]),"")</f>
        <v/>
      </c>
      <c r="L390" s="38" t="str">
        <f>IF($C390&lt;&gt;"",_xlfn.XLOOKUP(C390,Table1[ID],Table1[address1]),"")</f>
        <v/>
      </c>
      <c r="M390" s="38" t="str">
        <f>IF($C390&lt;&gt;"",_xlfn.XLOOKUP(C390,Table1[ID],Table1[address2]),"")</f>
        <v/>
      </c>
      <c r="N390" s="38" t="str">
        <f>IF($C390&lt;&gt;"",_xlfn.XLOOKUP(C390,Table1[ID],Table1[address3]),"")</f>
        <v/>
      </c>
      <c r="O390" s="38" t="str">
        <f>IF($C390&lt;&gt;"",_xlfn.XLOOKUP(C390,Table1[ID],Table1[address4]),"")</f>
        <v/>
      </c>
      <c r="P390" s="38" t="str">
        <f>IF($C390&lt;&gt;"",_xlfn.XLOOKUP(C390,Table1[ID],Table1[address5]),"")</f>
        <v/>
      </c>
      <c r="Q390" s="38" t="str">
        <f>IF($C390&lt;&gt;"",_xlfn.XLOOKUP(C390,Table1[ID],Table1[address7]),"")</f>
        <v/>
      </c>
      <c r="R390" s="38" t="str">
        <f>IF($C390&lt;&gt;"",_xlfn.XLOOKUP(C390,Table1[ID],Table1[address6]),"")</f>
        <v/>
      </c>
      <c r="S390" s="37" t="str">
        <f>IF($C390&lt;&gt;"",_xlfn.XLOOKUP(C390,Table1[ID],Table1[bdate]),"")</f>
        <v/>
      </c>
      <c r="T390" s="38" t="str">
        <f>IF($C390&lt;&gt;"",_xlfn.XLOOKUP(C390,Table1[ID],Table1[school_job]),"")</f>
        <v/>
      </c>
      <c r="U390" s="38" t="str">
        <f>IF($C390&lt;&gt;"",_xlfn.XLOOKUP(C390,Table1[ID],Table1[con_father]),"")</f>
        <v/>
      </c>
      <c r="V390" s="38" t="str">
        <f>IF($C390&lt;&gt;"",_xlfn.XLOOKUP(C390,Table1[ID],Table1[notes]),"")</f>
        <v/>
      </c>
      <c r="W390" s="41" t="str">
        <f>IF(C390&lt;&gt;"",IF(_xlfn.FLOOR.MATH(C390,100)=0,"غير موزع",_xlfn.XLOOKUP(_xlfn.FLOOR.MATH(C390,100),Classes!$A$1:$A$8,Classes!$B$1:$B$8,"error")),"")</f>
        <v/>
      </c>
    </row>
    <row r="391" spans="1:23" s="1" customFormat="1">
      <c r="A391" s="3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=HYPERLINK("&amp;""""&amp;"https://raw.githubusercontent.com/KyrillosMorgan/preparatory/main/no_pic.jpg"),"")</f>
        <v/>
      </c>
      <c r="B391" s="3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38"/>
      <c r="D391" s="38" t="str">
        <f>IF(C391&lt;&gt;"",_xlfn.XLOOKUP(Class!C391,Table1[ID],Table1[fname]),"")</f>
        <v/>
      </c>
      <c r="E391" s="3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3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40" t="str" cm="1">
        <f t="array" ref="G391">IF(C391&lt;&gt;"",IF(F391*100/Table3[حساب الحضور من اخر عدد مرات]&gt;100,1,F391/Table3[حساب الحضور من اخر عدد مرات]),"")</f>
        <v/>
      </c>
      <c r="H391" s="38" t="str">
        <f>IF(C391&lt;&gt;"",_xlfn.XLOOKUP(C391,Table1[ID],Table1[tel2]),"")</f>
        <v/>
      </c>
      <c r="I391" s="38" t="str">
        <f>IF(C391&lt;&gt;"",_xlfn.XLOOKUP(C391,Table1[ID],Table1[tel4]),"")</f>
        <v/>
      </c>
      <c r="J391" s="38" t="str">
        <f>IF(C391&lt;&gt;"",_xlfn.XLOOKUP(C391,Table1[ID],Table1[tel3]),"")</f>
        <v/>
      </c>
      <c r="K391" s="38" t="str">
        <f>IF(C391&lt;&gt;"",_xlfn.XLOOKUP(C391,Table1[ID],Table1[tel1]),"")</f>
        <v/>
      </c>
      <c r="L391" s="38" t="str">
        <f>IF($C391&lt;&gt;"",_xlfn.XLOOKUP(C391,Table1[ID],Table1[address1]),"")</f>
        <v/>
      </c>
      <c r="M391" s="38" t="str">
        <f>IF($C391&lt;&gt;"",_xlfn.XLOOKUP(C391,Table1[ID],Table1[address2]),"")</f>
        <v/>
      </c>
      <c r="N391" s="38" t="str">
        <f>IF($C391&lt;&gt;"",_xlfn.XLOOKUP(C391,Table1[ID],Table1[address3]),"")</f>
        <v/>
      </c>
      <c r="O391" s="38" t="str">
        <f>IF($C391&lt;&gt;"",_xlfn.XLOOKUP(C391,Table1[ID],Table1[address4]),"")</f>
        <v/>
      </c>
      <c r="P391" s="38" t="str">
        <f>IF($C391&lt;&gt;"",_xlfn.XLOOKUP(C391,Table1[ID],Table1[address5]),"")</f>
        <v/>
      </c>
      <c r="Q391" s="38" t="str">
        <f>IF($C391&lt;&gt;"",_xlfn.XLOOKUP(C391,Table1[ID],Table1[address7]),"")</f>
        <v/>
      </c>
      <c r="R391" s="38" t="str">
        <f>IF($C391&lt;&gt;"",_xlfn.XLOOKUP(C391,Table1[ID],Table1[address6]),"")</f>
        <v/>
      </c>
      <c r="S391" s="37" t="str">
        <f>IF($C391&lt;&gt;"",_xlfn.XLOOKUP(C391,Table1[ID],Table1[bdate]),"")</f>
        <v/>
      </c>
      <c r="T391" s="38" t="str">
        <f>IF($C391&lt;&gt;"",_xlfn.XLOOKUP(C391,Table1[ID],Table1[school_job]),"")</f>
        <v/>
      </c>
      <c r="U391" s="38" t="str">
        <f>IF($C391&lt;&gt;"",_xlfn.XLOOKUP(C391,Table1[ID],Table1[con_father]),"")</f>
        <v/>
      </c>
      <c r="V391" s="38" t="str">
        <f>IF($C391&lt;&gt;"",_xlfn.XLOOKUP(C391,Table1[ID],Table1[notes]),"")</f>
        <v/>
      </c>
      <c r="W391" s="41" t="str">
        <f>IF(C391&lt;&gt;"",IF(_xlfn.FLOOR.MATH(C391,100)=0,"غير موزع",_xlfn.XLOOKUP(_xlfn.FLOOR.MATH(C391,100),Classes!$A$1:$A$8,Classes!$B$1:$B$8,"error")),"")</f>
        <v/>
      </c>
    </row>
    <row r="392" spans="1:23" s="1" customFormat="1">
      <c r="A392" s="3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=HYPERLINK("&amp;""""&amp;"https://raw.githubusercontent.com/KyrillosMorgan/preparatory/main/no_pic.jpg"),"")</f>
        <v/>
      </c>
      <c r="B392" s="3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38"/>
      <c r="D392" s="38" t="str">
        <f>IF(C392&lt;&gt;"",_xlfn.XLOOKUP(Class!C392,Table1[ID],Table1[fname]),"")</f>
        <v/>
      </c>
      <c r="E392" s="3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3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40" t="str" cm="1">
        <f t="array" ref="G392">IF(C392&lt;&gt;"",IF(F392*100/Table3[حساب الحضور من اخر عدد مرات]&gt;100,1,F392/Table3[حساب الحضور من اخر عدد مرات]),"")</f>
        <v/>
      </c>
      <c r="H392" s="38" t="str">
        <f>IF(C392&lt;&gt;"",_xlfn.XLOOKUP(C392,Table1[ID],Table1[tel2]),"")</f>
        <v/>
      </c>
      <c r="I392" s="38" t="str">
        <f>IF(C392&lt;&gt;"",_xlfn.XLOOKUP(C392,Table1[ID],Table1[tel4]),"")</f>
        <v/>
      </c>
      <c r="J392" s="38" t="str">
        <f>IF(C392&lt;&gt;"",_xlfn.XLOOKUP(C392,Table1[ID],Table1[tel3]),"")</f>
        <v/>
      </c>
      <c r="K392" s="38" t="str">
        <f>IF(C392&lt;&gt;"",_xlfn.XLOOKUP(C392,Table1[ID],Table1[tel1]),"")</f>
        <v/>
      </c>
      <c r="L392" s="38" t="str">
        <f>IF($C392&lt;&gt;"",_xlfn.XLOOKUP(C392,Table1[ID],Table1[address1]),"")</f>
        <v/>
      </c>
      <c r="M392" s="38" t="str">
        <f>IF($C392&lt;&gt;"",_xlfn.XLOOKUP(C392,Table1[ID],Table1[address2]),"")</f>
        <v/>
      </c>
      <c r="N392" s="38" t="str">
        <f>IF($C392&lt;&gt;"",_xlfn.XLOOKUP(C392,Table1[ID],Table1[address3]),"")</f>
        <v/>
      </c>
      <c r="O392" s="38" t="str">
        <f>IF($C392&lt;&gt;"",_xlfn.XLOOKUP(C392,Table1[ID],Table1[address4]),"")</f>
        <v/>
      </c>
      <c r="P392" s="38" t="str">
        <f>IF($C392&lt;&gt;"",_xlfn.XLOOKUP(C392,Table1[ID],Table1[address5]),"")</f>
        <v/>
      </c>
      <c r="Q392" s="38" t="str">
        <f>IF($C392&lt;&gt;"",_xlfn.XLOOKUP(C392,Table1[ID],Table1[address7]),"")</f>
        <v/>
      </c>
      <c r="R392" s="38" t="str">
        <f>IF($C392&lt;&gt;"",_xlfn.XLOOKUP(C392,Table1[ID],Table1[address6]),"")</f>
        <v/>
      </c>
      <c r="S392" s="37" t="str">
        <f>IF($C392&lt;&gt;"",_xlfn.XLOOKUP(C392,Table1[ID],Table1[bdate]),"")</f>
        <v/>
      </c>
      <c r="T392" s="38" t="str">
        <f>IF($C392&lt;&gt;"",_xlfn.XLOOKUP(C392,Table1[ID],Table1[school_job]),"")</f>
        <v/>
      </c>
      <c r="U392" s="38" t="str">
        <f>IF($C392&lt;&gt;"",_xlfn.XLOOKUP(C392,Table1[ID],Table1[con_father]),"")</f>
        <v/>
      </c>
      <c r="V392" s="38" t="str">
        <f>IF($C392&lt;&gt;"",_xlfn.XLOOKUP(C392,Table1[ID],Table1[notes]),"")</f>
        <v/>
      </c>
      <c r="W392" s="41" t="str">
        <f>IF(C392&lt;&gt;"",IF(_xlfn.FLOOR.MATH(C392,100)=0,"غير موزع",_xlfn.XLOOKUP(_xlfn.FLOOR.MATH(C392,100),Classes!$A$1:$A$8,Classes!$B$1:$B$8,"error")),"")</f>
        <v/>
      </c>
    </row>
    <row r="393" spans="1:23" s="1" customFormat="1">
      <c r="A393" s="3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=HYPERLINK("&amp;""""&amp;"https://raw.githubusercontent.com/KyrillosMorgan/preparatory/main/no_pic.jpg"),"")</f>
        <v/>
      </c>
      <c r="B393" s="3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38"/>
      <c r="D393" s="38" t="str">
        <f>IF(C393&lt;&gt;"",_xlfn.XLOOKUP(Class!C393,Table1[ID],Table1[fname]),"")</f>
        <v/>
      </c>
      <c r="E393" s="3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3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40" t="str" cm="1">
        <f t="array" ref="G393">IF(C393&lt;&gt;"",IF(F393*100/Table3[حساب الحضور من اخر عدد مرات]&gt;100,1,F393/Table3[حساب الحضور من اخر عدد مرات]),"")</f>
        <v/>
      </c>
      <c r="H393" s="38" t="str">
        <f>IF(C393&lt;&gt;"",_xlfn.XLOOKUP(C393,Table1[ID],Table1[tel2]),"")</f>
        <v/>
      </c>
      <c r="I393" s="38" t="str">
        <f>IF(C393&lt;&gt;"",_xlfn.XLOOKUP(C393,Table1[ID],Table1[tel4]),"")</f>
        <v/>
      </c>
      <c r="J393" s="38" t="str">
        <f>IF(C393&lt;&gt;"",_xlfn.XLOOKUP(C393,Table1[ID],Table1[tel3]),"")</f>
        <v/>
      </c>
      <c r="K393" s="38" t="str">
        <f>IF(C393&lt;&gt;"",_xlfn.XLOOKUP(C393,Table1[ID],Table1[tel1]),"")</f>
        <v/>
      </c>
      <c r="L393" s="38" t="str">
        <f>IF($C393&lt;&gt;"",_xlfn.XLOOKUP(C393,Table1[ID],Table1[address1]),"")</f>
        <v/>
      </c>
      <c r="M393" s="38" t="str">
        <f>IF($C393&lt;&gt;"",_xlfn.XLOOKUP(C393,Table1[ID],Table1[address2]),"")</f>
        <v/>
      </c>
      <c r="N393" s="38" t="str">
        <f>IF($C393&lt;&gt;"",_xlfn.XLOOKUP(C393,Table1[ID],Table1[address3]),"")</f>
        <v/>
      </c>
      <c r="O393" s="38" t="str">
        <f>IF($C393&lt;&gt;"",_xlfn.XLOOKUP(C393,Table1[ID],Table1[address4]),"")</f>
        <v/>
      </c>
      <c r="P393" s="38" t="str">
        <f>IF($C393&lt;&gt;"",_xlfn.XLOOKUP(C393,Table1[ID],Table1[address5]),"")</f>
        <v/>
      </c>
      <c r="Q393" s="38" t="str">
        <f>IF($C393&lt;&gt;"",_xlfn.XLOOKUP(C393,Table1[ID],Table1[address7]),"")</f>
        <v/>
      </c>
      <c r="R393" s="38" t="str">
        <f>IF($C393&lt;&gt;"",_xlfn.XLOOKUP(C393,Table1[ID],Table1[address6]),"")</f>
        <v/>
      </c>
      <c r="S393" s="37" t="str">
        <f>IF($C393&lt;&gt;"",_xlfn.XLOOKUP(C393,Table1[ID],Table1[bdate]),"")</f>
        <v/>
      </c>
      <c r="T393" s="38" t="str">
        <f>IF($C393&lt;&gt;"",_xlfn.XLOOKUP(C393,Table1[ID],Table1[school_job]),"")</f>
        <v/>
      </c>
      <c r="U393" s="38" t="str">
        <f>IF($C393&lt;&gt;"",_xlfn.XLOOKUP(C393,Table1[ID],Table1[con_father]),"")</f>
        <v/>
      </c>
      <c r="V393" s="38" t="str">
        <f>IF($C393&lt;&gt;"",_xlfn.XLOOKUP(C393,Table1[ID],Table1[notes]),"")</f>
        <v/>
      </c>
      <c r="W393" s="41" t="str">
        <f>IF(C393&lt;&gt;"",IF(_xlfn.FLOOR.MATH(C393,100)=0,"غير موزع",_xlfn.XLOOKUP(_xlfn.FLOOR.MATH(C393,100),Classes!$A$1:$A$8,Classes!$B$1:$B$8,"error")),"")</f>
        <v/>
      </c>
    </row>
    <row r="394" spans="1:23" s="1" customFormat="1">
      <c r="A394" s="3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=HYPERLINK("&amp;""""&amp;"https://raw.githubusercontent.com/KyrillosMorgan/preparatory/main/no_pic.jpg"),"")</f>
        <v/>
      </c>
      <c r="B394" s="3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38"/>
      <c r="D394" s="38" t="str">
        <f>IF(C394&lt;&gt;"",_xlfn.XLOOKUP(Class!C394,Table1[ID],Table1[fname]),"")</f>
        <v/>
      </c>
      <c r="E394" s="3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3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40" t="str" cm="1">
        <f t="array" ref="G394">IF(C394&lt;&gt;"",IF(F394*100/Table3[حساب الحضور من اخر عدد مرات]&gt;100,1,F394/Table3[حساب الحضور من اخر عدد مرات]),"")</f>
        <v/>
      </c>
      <c r="H394" s="38" t="str">
        <f>IF(C394&lt;&gt;"",_xlfn.XLOOKUP(C394,Table1[ID],Table1[tel2]),"")</f>
        <v/>
      </c>
      <c r="I394" s="38" t="str">
        <f>IF(C394&lt;&gt;"",_xlfn.XLOOKUP(C394,Table1[ID],Table1[tel4]),"")</f>
        <v/>
      </c>
      <c r="J394" s="38" t="str">
        <f>IF(C394&lt;&gt;"",_xlfn.XLOOKUP(C394,Table1[ID],Table1[tel3]),"")</f>
        <v/>
      </c>
      <c r="K394" s="38" t="str">
        <f>IF(C394&lt;&gt;"",_xlfn.XLOOKUP(C394,Table1[ID],Table1[tel1]),"")</f>
        <v/>
      </c>
      <c r="L394" s="38" t="str">
        <f>IF($C394&lt;&gt;"",_xlfn.XLOOKUP(C394,Table1[ID],Table1[address1]),"")</f>
        <v/>
      </c>
      <c r="M394" s="38" t="str">
        <f>IF($C394&lt;&gt;"",_xlfn.XLOOKUP(C394,Table1[ID],Table1[address2]),"")</f>
        <v/>
      </c>
      <c r="N394" s="38" t="str">
        <f>IF($C394&lt;&gt;"",_xlfn.XLOOKUP(C394,Table1[ID],Table1[address3]),"")</f>
        <v/>
      </c>
      <c r="O394" s="38" t="str">
        <f>IF($C394&lt;&gt;"",_xlfn.XLOOKUP(C394,Table1[ID],Table1[address4]),"")</f>
        <v/>
      </c>
      <c r="P394" s="38" t="str">
        <f>IF($C394&lt;&gt;"",_xlfn.XLOOKUP(C394,Table1[ID],Table1[address5]),"")</f>
        <v/>
      </c>
      <c r="Q394" s="38" t="str">
        <f>IF($C394&lt;&gt;"",_xlfn.XLOOKUP(C394,Table1[ID],Table1[address7]),"")</f>
        <v/>
      </c>
      <c r="R394" s="38" t="str">
        <f>IF($C394&lt;&gt;"",_xlfn.XLOOKUP(C394,Table1[ID],Table1[address6]),"")</f>
        <v/>
      </c>
      <c r="S394" s="37" t="str">
        <f>IF($C394&lt;&gt;"",_xlfn.XLOOKUP(C394,Table1[ID],Table1[bdate]),"")</f>
        <v/>
      </c>
      <c r="T394" s="38" t="str">
        <f>IF($C394&lt;&gt;"",_xlfn.XLOOKUP(C394,Table1[ID],Table1[school_job]),"")</f>
        <v/>
      </c>
      <c r="U394" s="38" t="str">
        <f>IF($C394&lt;&gt;"",_xlfn.XLOOKUP(C394,Table1[ID],Table1[con_father]),"")</f>
        <v/>
      </c>
      <c r="V394" s="38" t="str">
        <f>IF($C394&lt;&gt;"",_xlfn.XLOOKUP(C394,Table1[ID],Table1[notes]),"")</f>
        <v/>
      </c>
      <c r="W394" s="41" t="str">
        <f>IF(C394&lt;&gt;"",IF(_xlfn.FLOOR.MATH(C394,100)=0,"غير موزع",_xlfn.XLOOKUP(_xlfn.FLOOR.MATH(C394,100),Classes!$A$1:$A$8,Classes!$B$1:$B$8,"error")),"")</f>
        <v/>
      </c>
    </row>
    <row r="395" spans="1:23" s="1" customFormat="1">
      <c r="A395" s="3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=HYPERLINK("&amp;""""&amp;"https://raw.githubusercontent.com/KyrillosMorgan/preparatory/main/no_pic.jpg"),"")</f>
        <v/>
      </c>
      <c r="B395" s="3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38"/>
      <c r="D395" s="38" t="str">
        <f>IF(C395&lt;&gt;"",_xlfn.XLOOKUP(Class!C395,Table1[ID],Table1[fname]),"")</f>
        <v/>
      </c>
      <c r="E395" s="3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3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40" t="str" cm="1">
        <f t="array" ref="G395">IF(C395&lt;&gt;"",IF(F395*100/Table3[حساب الحضور من اخر عدد مرات]&gt;100,1,F395/Table3[حساب الحضور من اخر عدد مرات]),"")</f>
        <v/>
      </c>
      <c r="H395" s="38" t="str">
        <f>IF(C395&lt;&gt;"",_xlfn.XLOOKUP(C395,Table1[ID],Table1[tel2]),"")</f>
        <v/>
      </c>
      <c r="I395" s="38" t="str">
        <f>IF(C395&lt;&gt;"",_xlfn.XLOOKUP(C395,Table1[ID],Table1[tel4]),"")</f>
        <v/>
      </c>
      <c r="J395" s="38" t="str">
        <f>IF(C395&lt;&gt;"",_xlfn.XLOOKUP(C395,Table1[ID],Table1[tel3]),"")</f>
        <v/>
      </c>
      <c r="K395" s="38" t="str">
        <f>IF(C395&lt;&gt;"",_xlfn.XLOOKUP(C395,Table1[ID],Table1[tel1]),"")</f>
        <v/>
      </c>
      <c r="L395" s="38" t="str">
        <f>IF($C395&lt;&gt;"",_xlfn.XLOOKUP(C395,Table1[ID],Table1[address1]),"")</f>
        <v/>
      </c>
      <c r="M395" s="38" t="str">
        <f>IF($C395&lt;&gt;"",_xlfn.XLOOKUP(C395,Table1[ID],Table1[address2]),"")</f>
        <v/>
      </c>
      <c r="N395" s="38" t="str">
        <f>IF($C395&lt;&gt;"",_xlfn.XLOOKUP(C395,Table1[ID],Table1[address3]),"")</f>
        <v/>
      </c>
      <c r="O395" s="38" t="str">
        <f>IF($C395&lt;&gt;"",_xlfn.XLOOKUP(C395,Table1[ID],Table1[address4]),"")</f>
        <v/>
      </c>
      <c r="P395" s="38" t="str">
        <f>IF($C395&lt;&gt;"",_xlfn.XLOOKUP(C395,Table1[ID],Table1[address5]),"")</f>
        <v/>
      </c>
      <c r="Q395" s="38" t="str">
        <f>IF($C395&lt;&gt;"",_xlfn.XLOOKUP(C395,Table1[ID],Table1[address7]),"")</f>
        <v/>
      </c>
      <c r="R395" s="38" t="str">
        <f>IF($C395&lt;&gt;"",_xlfn.XLOOKUP(C395,Table1[ID],Table1[address6]),"")</f>
        <v/>
      </c>
      <c r="S395" s="37" t="str">
        <f>IF($C395&lt;&gt;"",_xlfn.XLOOKUP(C395,Table1[ID],Table1[bdate]),"")</f>
        <v/>
      </c>
      <c r="T395" s="38" t="str">
        <f>IF($C395&lt;&gt;"",_xlfn.XLOOKUP(C395,Table1[ID],Table1[school_job]),"")</f>
        <v/>
      </c>
      <c r="U395" s="38" t="str">
        <f>IF($C395&lt;&gt;"",_xlfn.XLOOKUP(C395,Table1[ID],Table1[con_father]),"")</f>
        <v/>
      </c>
      <c r="V395" s="38" t="str">
        <f>IF($C395&lt;&gt;"",_xlfn.XLOOKUP(C395,Table1[ID],Table1[notes]),"")</f>
        <v/>
      </c>
      <c r="W395" s="41" t="str">
        <f>IF(C395&lt;&gt;"",IF(_xlfn.FLOOR.MATH(C395,100)=0,"غير موزع",_xlfn.XLOOKUP(_xlfn.FLOOR.MATH(C395,100),Classes!$A$1:$A$8,Classes!$B$1:$B$8,"error")),"")</f>
        <v/>
      </c>
    </row>
    <row r="396" spans="1:23" s="1" customFormat="1">
      <c r="A396" s="3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=HYPERLINK("&amp;""""&amp;"https://raw.githubusercontent.com/KyrillosMorgan/preparatory/main/no_pic.jpg"),"")</f>
        <v/>
      </c>
      <c r="B396" s="3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38"/>
      <c r="D396" s="38" t="str">
        <f>IF(C396&lt;&gt;"",_xlfn.XLOOKUP(Class!C396,Table1[ID],Table1[fname]),"")</f>
        <v/>
      </c>
      <c r="E396" s="3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3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40" t="str" cm="1">
        <f t="array" ref="G396">IF(C396&lt;&gt;"",IF(F396*100/Table3[حساب الحضور من اخر عدد مرات]&gt;100,1,F396/Table3[حساب الحضور من اخر عدد مرات]),"")</f>
        <v/>
      </c>
      <c r="H396" s="38" t="str">
        <f>IF(C396&lt;&gt;"",_xlfn.XLOOKUP(C396,Table1[ID],Table1[tel2]),"")</f>
        <v/>
      </c>
      <c r="I396" s="38" t="str">
        <f>IF(C396&lt;&gt;"",_xlfn.XLOOKUP(C396,Table1[ID],Table1[tel4]),"")</f>
        <v/>
      </c>
      <c r="J396" s="38" t="str">
        <f>IF(C396&lt;&gt;"",_xlfn.XLOOKUP(C396,Table1[ID],Table1[tel3]),"")</f>
        <v/>
      </c>
      <c r="K396" s="38" t="str">
        <f>IF(C396&lt;&gt;"",_xlfn.XLOOKUP(C396,Table1[ID],Table1[tel1]),"")</f>
        <v/>
      </c>
      <c r="L396" s="38" t="str">
        <f>IF($C396&lt;&gt;"",_xlfn.XLOOKUP(C396,Table1[ID],Table1[address1]),"")</f>
        <v/>
      </c>
      <c r="M396" s="38" t="str">
        <f>IF($C396&lt;&gt;"",_xlfn.XLOOKUP(C396,Table1[ID],Table1[address2]),"")</f>
        <v/>
      </c>
      <c r="N396" s="38" t="str">
        <f>IF($C396&lt;&gt;"",_xlfn.XLOOKUP(C396,Table1[ID],Table1[address3]),"")</f>
        <v/>
      </c>
      <c r="O396" s="38" t="str">
        <f>IF($C396&lt;&gt;"",_xlfn.XLOOKUP(C396,Table1[ID],Table1[address4]),"")</f>
        <v/>
      </c>
      <c r="P396" s="38" t="str">
        <f>IF($C396&lt;&gt;"",_xlfn.XLOOKUP(C396,Table1[ID],Table1[address5]),"")</f>
        <v/>
      </c>
      <c r="Q396" s="38" t="str">
        <f>IF($C396&lt;&gt;"",_xlfn.XLOOKUP(C396,Table1[ID],Table1[address7]),"")</f>
        <v/>
      </c>
      <c r="R396" s="38" t="str">
        <f>IF($C396&lt;&gt;"",_xlfn.XLOOKUP(C396,Table1[ID],Table1[address6]),"")</f>
        <v/>
      </c>
      <c r="S396" s="37" t="str">
        <f>IF($C396&lt;&gt;"",_xlfn.XLOOKUP(C396,Table1[ID],Table1[bdate]),"")</f>
        <v/>
      </c>
      <c r="T396" s="38" t="str">
        <f>IF($C396&lt;&gt;"",_xlfn.XLOOKUP(C396,Table1[ID],Table1[school_job]),"")</f>
        <v/>
      </c>
      <c r="U396" s="38" t="str">
        <f>IF($C396&lt;&gt;"",_xlfn.XLOOKUP(C396,Table1[ID],Table1[con_father]),"")</f>
        <v/>
      </c>
      <c r="V396" s="38" t="str">
        <f>IF($C396&lt;&gt;"",_xlfn.XLOOKUP(C396,Table1[ID],Table1[notes]),"")</f>
        <v/>
      </c>
      <c r="W396" s="41" t="str">
        <f>IF(C396&lt;&gt;"",IF(_xlfn.FLOOR.MATH(C396,100)=0,"غير موزع",_xlfn.XLOOKUP(_xlfn.FLOOR.MATH(C396,100),Classes!$A$1:$A$8,Classes!$B$1:$B$8,"error")),"")</f>
        <v/>
      </c>
    </row>
    <row r="397" spans="1:23" s="1" customFormat="1">
      <c r="A397" s="3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=HYPERLINK("&amp;""""&amp;"https://raw.githubusercontent.com/KyrillosMorgan/preparatory/main/no_pic.jpg"),"")</f>
        <v/>
      </c>
      <c r="B397" s="3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38"/>
      <c r="D397" s="38" t="str">
        <f>IF(C397&lt;&gt;"",_xlfn.XLOOKUP(Class!C397,Table1[ID],Table1[fname]),"")</f>
        <v/>
      </c>
      <c r="E397" s="3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3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40" t="str" cm="1">
        <f t="array" ref="G397">IF(C397&lt;&gt;"",IF(F397*100/Table3[حساب الحضور من اخر عدد مرات]&gt;100,1,F397/Table3[حساب الحضور من اخر عدد مرات]),"")</f>
        <v/>
      </c>
      <c r="H397" s="38" t="str">
        <f>IF(C397&lt;&gt;"",_xlfn.XLOOKUP(C397,Table1[ID],Table1[tel2]),"")</f>
        <v/>
      </c>
      <c r="I397" s="38" t="str">
        <f>IF(C397&lt;&gt;"",_xlfn.XLOOKUP(C397,Table1[ID],Table1[tel4]),"")</f>
        <v/>
      </c>
      <c r="J397" s="38" t="str">
        <f>IF(C397&lt;&gt;"",_xlfn.XLOOKUP(C397,Table1[ID],Table1[tel3]),"")</f>
        <v/>
      </c>
      <c r="K397" s="38" t="str">
        <f>IF(C397&lt;&gt;"",_xlfn.XLOOKUP(C397,Table1[ID],Table1[tel1]),"")</f>
        <v/>
      </c>
      <c r="L397" s="38" t="str">
        <f>IF($C397&lt;&gt;"",_xlfn.XLOOKUP(C397,Table1[ID],Table1[address1]),"")</f>
        <v/>
      </c>
      <c r="M397" s="38" t="str">
        <f>IF($C397&lt;&gt;"",_xlfn.XLOOKUP(C397,Table1[ID],Table1[address2]),"")</f>
        <v/>
      </c>
      <c r="N397" s="38" t="str">
        <f>IF($C397&lt;&gt;"",_xlfn.XLOOKUP(C397,Table1[ID],Table1[address3]),"")</f>
        <v/>
      </c>
      <c r="O397" s="38" t="str">
        <f>IF($C397&lt;&gt;"",_xlfn.XLOOKUP(C397,Table1[ID],Table1[address4]),"")</f>
        <v/>
      </c>
      <c r="P397" s="38" t="str">
        <f>IF($C397&lt;&gt;"",_xlfn.XLOOKUP(C397,Table1[ID],Table1[address5]),"")</f>
        <v/>
      </c>
      <c r="Q397" s="38" t="str">
        <f>IF($C397&lt;&gt;"",_xlfn.XLOOKUP(C397,Table1[ID],Table1[address7]),"")</f>
        <v/>
      </c>
      <c r="R397" s="38" t="str">
        <f>IF($C397&lt;&gt;"",_xlfn.XLOOKUP(C397,Table1[ID],Table1[address6]),"")</f>
        <v/>
      </c>
      <c r="S397" s="37" t="str">
        <f>IF($C397&lt;&gt;"",_xlfn.XLOOKUP(C397,Table1[ID],Table1[bdate]),"")</f>
        <v/>
      </c>
      <c r="T397" s="38" t="str">
        <f>IF($C397&lt;&gt;"",_xlfn.XLOOKUP(C397,Table1[ID],Table1[school_job]),"")</f>
        <v/>
      </c>
      <c r="U397" s="38" t="str">
        <f>IF($C397&lt;&gt;"",_xlfn.XLOOKUP(C397,Table1[ID],Table1[con_father]),"")</f>
        <v/>
      </c>
      <c r="V397" s="38" t="str">
        <f>IF($C397&lt;&gt;"",_xlfn.XLOOKUP(C397,Table1[ID],Table1[notes]),"")</f>
        <v/>
      </c>
      <c r="W397" s="41" t="str">
        <f>IF(C397&lt;&gt;"",IF(_xlfn.FLOOR.MATH(C397,100)=0,"غير موزع",_xlfn.XLOOKUP(_xlfn.FLOOR.MATH(C397,100),Classes!$A$1:$A$8,Classes!$B$1:$B$8,"error")),"")</f>
        <v/>
      </c>
    </row>
    <row r="398" spans="1:23" s="1" customFormat="1">
      <c r="A398" s="3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=HYPERLINK("&amp;""""&amp;"https://raw.githubusercontent.com/KyrillosMorgan/preparatory/main/no_pic.jpg"),"")</f>
        <v/>
      </c>
      <c r="B398" s="3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38"/>
      <c r="D398" s="38" t="str">
        <f>IF(C398&lt;&gt;"",_xlfn.XLOOKUP(Class!C398,Table1[ID],Table1[fname]),"")</f>
        <v/>
      </c>
      <c r="E398" s="3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3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40" t="str" cm="1">
        <f t="array" ref="G398">IF(C398&lt;&gt;"",IF(F398*100/Table3[حساب الحضور من اخر عدد مرات]&gt;100,1,F398/Table3[حساب الحضور من اخر عدد مرات]),"")</f>
        <v/>
      </c>
      <c r="H398" s="38" t="str">
        <f>IF(C398&lt;&gt;"",_xlfn.XLOOKUP(C398,Table1[ID],Table1[tel2]),"")</f>
        <v/>
      </c>
      <c r="I398" s="38" t="str">
        <f>IF(C398&lt;&gt;"",_xlfn.XLOOKUP(C398,Table1[ID],Table1[tel4]),"")</f>
        <v/>
      </c>
      <c r="J398" s="38" t="str">
        <f>IF(C398&lt;&gt;"",_xlfn.XLOOKUP(C398,Table1[ID],Table1[tel3]),"")</f>
        <v/>
      </c>
      <c r="K398" s="38" t="str">
        <f>IF(C398&lt;&gt;"",_xlfn.XLOOKUP(C398,Table1[ID],Table1[tel1]),"")</f>
        <v/>
      </c>
      <c r="L398" s="38" t="str">
        <f>IF($C398&lt;&gt;"",_xlfn.XLOOKUP(C398,Table1[ID],Table1[address1]),"")</f>
        <v/>
      </c>
      <c r="M398" s="38" t="str">
        <f>IF($C398&lt;&gt;"",_xlfn.XLOOKUP(C398,Table1[ID],Table1[address2]),"")</f>
        <v/>
      </c>
      <c r="N398" s="38" t="str">
        <f>IF($C398&lt;&gt;"",_xlfn.XLOOKUP(C398,Table1[ID],Table1[address3]),"")</f>
        <v/>
      </c>
      <c r="O398" s="38" t="str">
        <f>IF($C398&lt;&gt;"",_xlfn.XLOOKUP(C398,Table1[ID],Table1[address4]),"")</f>
        <v/>
      </c>
      <c r="P398" s="38" t="str">
        <f>IF($C398&lt;&gt;"",_xlfn.XLOOKUP(C398,Table1[ID],Table1[address5]),"")</f>
        <v/>
      </c>
      <c r="Q398" s="38" t="str">
        <f>IF($C398&lt;&gt;"",_xlfn.XLOOKUP(C398,Table1[ID],Table1[address7]),"")</f>
        <v/>
      </c>
      <c r="R398" s="38" t="str">
        <f>IF($C398&lt;&gt;"",_xlfn.XLOOKUP(C398,Table1[ID],Table1[address6]),"")</f>
        <v/>
      </c>
      <c r="S398" s="37" t="str">
        <f>IF($C398&lt;&gt;"",_xlfn.XLOOKUP(C398,Table1[ID],Table1[bdate]),"")</f>
        <v/>
      </c>
      <c r="T398" s="38" t="str">
        <f>IF($C398&lt;&gt;"",_xlfn.XLOOKUP(C398,Table1[ID],Table1[school_job]),"")</f>
        <v/>
      </c>
      <c r="U398" s="38" t="str">
        <f>IF($C398&lt;&gt;"",_xlfn.XLOOKUP(C398,Table1[ID],Table1[con_father]),"")</f>
        <v/>
      </c>
      <c r="V398" s="38" t="str">
        <f>IF($C398&lt;&gt;"",_xlfn.XLOOKUP(C398,Table1[ID],Table1[notes]),"")</f>
        <v/>
      </c>
      <c r="W398" s="41" t="str">
        <f>IF(C398&lt;&gt;"",IF(_xlfn.FLOOR.MATH(C398,100)=0,"غير موزع",_xlfn.XLOOKUP(_xlfn.FLOOR.MATH(C398,100),Classes!$A$1:$A$8,Classes!$B$1:$B$8,"error")),"")</f>
        <v/>
      </c>
    </row>
    <row r="399" spans="1:23" s="1" customFormat="1">
      <c r="A399" s="3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=HYPERLINK("&amp;""""&amp;"https://raw.githubusercontent.com/KyrillosMorgan/preparatory/main/no_pic.jpg"),"")</f>
        <v/>
      </c>
      <c r="B399" s="3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38"/>
      <c r="D399" s="38" t="str">
        <f>IF(C399&lt;&gt;"",_xlfn.XLOOKUP(Class!C399,Table1[ID],Table1[fname]),"")</f>
        <v/>
      </c>
      <c r="E399" s="3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3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40" t="str" cm="1">
        <f t="array" ref="G399">IF(C399&lt;&gt;"",IF(F399*100/Table3[حساب الحضور من اخر عدد مرات]&gt;100,1,F399/Table3[حساب الحضور من اخر عدد مرات]),"")</f>
        <v/>
      </c>
      <c r="H399" s="38" t="str">
        <f>IF(C399&lt;&gt;"",_xlfn.XLOOKUP(C399,Table1[ID],Table1[tel2]),"")</f>
        <v/>
      </c>
      <c r="I399" s="38" t="str">
        <f>IF(C399&lt;&gt;"",_xlfn.XLOOKUP(C399,Table1[ID],Table1[tel4]),"")</f>
        <v/>
      </c>
      <c r="J399" s="38" t="str">
        <f>IF(C399&lt;&gt;"",_xlfn.XLOOKUP(C399,Table1[ID],Table1[tel3]),"")</f>
        <v/>
      </c>
      <c r="K399" s="38" t="str">
        <f>IF(C399&lt;&gt;"",_xlfn.XLOOKUP(C399,Table1[ID],Table1[tel1]),"")</f>
        <v/>
      </c>
      <c r="L399" s="38" t="str">
        <f>IF($C399&lt;&gt;"",_xlfn.XLOOKUP(C399,Table1[ID],Table1[address1]),"")</f>
        <v/>
      </c>
      <c r="M399" s="38" t="str">
        <f>IF($C399&lt;&gt;"",_xlfn.XLOOKUP(C399,Table1[ID],Table1[address2]),"")</f>
        <v/>
      </c>
      <c r="N399" s="38" t="str">
        <f>IF($C399&lt;&gt;"",_xlfn.XLOOKUP(C399,Table1[ID],Table1[address3]),"")</f>
        <v/>
      </c>
      <c r="O399" s="38" t="str">
        <f>IF($C399&lt;&gt;"",_xlfn.XLOOKUP(C399,Table1[ID],Table1[address4]),"")</f>
        <v/>
      </c>
      <c r="P399" s="38" t="str">
        <f>IF($C399&lt;&gt;"",_xlfn.XLOOKUP(C399,Table1[ID],Table1[address5]),"")</f>
        <v/>
      </c>
      <c r="Q399" s="38" t="str">
        <f>IF($C399&lt;&gt;"",_xlfn.XLOOKUP(C399,Table1[ID],Table1[address7]),"")</f>
        <v/>
      </c>
      <c r="R399" s="38" t="str">
        <f>IF($C399&lt;&gt;"",_xlfn.XLOOKUP(C399,Table1[ID],Table1[address6]),"")</f>
        <v/>
      </c>
      <c r="S399" s="37" t="str">
        <f>IF($C399&lt;&gt;"",_xlfn.XLOOKUP(C399,Table1[ID],Table1[bdate]),"")</f>
        <v/>
      </c>
      <c r="T399" s="38" t="str">
        <f>IF($C399&lt;&gt;"",_xlfn.XLOOKUP(C399,Table1[ID],Table1[school_job]),"")</f>
        <v/>
      </c>
      <c r="U399" s="38" t="str">
        <f>IF($C399&lt;&gt;"",_xlfn.XLOOKUP(C399,Table1[ID],Table1[con_father]),"")</f>
        <v/>
      </c>
      <c r="V399" s="38" t="str">
        <f>IF($C399&lt;&gt;"",_xlfn.XLOOKUP(C399,Table1[ID],Table1[notes]),"")</f>
        <v/>
      </c>
      <c r="W399" s="41" t="str">
        <f>IF(C399&lt;&gt;"",IF(_xlfn.FLOOR.MATH(C399,100)=0,"غير موزع",_xlfn.XLOOKUP(_xlfn.FLOOR.MATH(C399,100),Classes!$A$1:$A$8,Classes!$B$1:$B$8,"error")),"")</f>
        <v/>
      </c>
    </row>
    <row r="400" spans="1:23" s="1" customFormat="1">
      <c r="A400" s="3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=HYPERLINK("&amp;""""&amp;"https://raw.githubusercontent.com/KyrillosMorgan/preparatory/main/no_pic.jpg"),"")</f>
        <v/>
      </c>
      <c r="B400" s="3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38"/>
      <c r="D400" s="38" t="str">
        <f>IF(C400&lt;&gt;"",_xlfn.XLOOKUP(Class!C400,Table1[ID],Table1[fname]),"")</f>
        <v/>
      </c>
      <c r="E400" s="3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3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40" t="str" cm="1">
        <f t="array" ref="G400">IF(C400&lt;&gt;"",IF(F400*100/Table3[حساب الحضور من اخر عدد مرات]&gt;100,1,F400/Table3[حساب الحضور من اخر عدد مرات]),"")</f>
        <v/>
      </c>
      <c r="H400" s="38" t="str">
        <f>IF(C400&lt;&gt;"",_xlfn.XLOOKUP(C400,Table1[ID],Table1[tel2]),"")</f>
        <v/>
      </c>
      <c r="I400" s="38" t="str">
        <f>IF(C400&lt;&gt;"",_xlfn.XLOOKUP(C400,Table1[ID],Table1[tel4]),"")</f>
        <v/>
      </c>
      <c r="J400" s="38" t="str">
        <f>IF(C400&lt;&gt;"",_xlfn.XLOOKUP(C400,Table1[ID],Table1[tel3]),"")</f>
        <v/>
      </c>
      <c r="K400" s="38" t="str">
        <f>IF(C400&lt;&gt;"",_xlfn.XLOOKUP(C400,Table1[ID],Table1[tel1]),"")</f>
        <v/>
      </c>
      <c r="L400" s="38" t="str">
        <f>IF($C400&lt;&gt;"",_xlfn.XLOOKUP(C400,Table1[ID],Table1[address1]),"")</f>
        <v/>
      </c>
      <c r="M400" s="38" t="str">
        <f>IF($C400&lt;&gt;"",_xlfn.XLOOKUP(C400,Table1[ID],Table1[address2]),"")</f>
        <v/>
      </c>
      <c r="N400" s="38" t="str">
        <f>IF($C400&lt;&gt;"",_xlfn.XLOOKUP(C400,Table1[ID],Table1[address3]),"")</f>
        <v/>
      </c>
      <c r="O400" s="38" t="str">
        <f>IF($C400&lt;&gt;"",_xlfn.XLOOKUP(C400,Table1[ID],Table1[address4]),"")</f>
        <v/>
      </c>
      <c r="P400" s="38" t="str">
        <f>IF($C400&lt;&gt;"",_xlfn.XLOOKUP(C400,Table1[ID],Table1[address5]),"")</f>
        <v/>
      </c>
      <c r="Q400" s="38" t="str">
        <f>IF($C400&lt;&gt;"",_xlfn.XLOOKUP(C400,Table1[ID],Table1[address7]),"")</f>
        <v/>
      </c>
      <c r="R400" s="38" t="str">
        <f>IF($C400&lt;&gt;"",_xlfn.XLOOKUP(C400,Table1[ID],Table1[address6]),"")</f>
        <v/>
      </c>
      <c r="S400" s="37" t="str">
        <f>IF($C400&lt;&gt;"",_xlfn.XLOOKUP(C400,Table1[ID],Table1[bdate]),"")</f>
        <v/>
      </c>
      <c r="T400" s="38" t="str">
        <f>IF($C400&lt;&gt;"",_xlfn.XLOOKUP(C400,Table1[ID],Table1[school_job]),"")</f>
        <v/>
      </c>
      <c r="U400" s="38" t="str">
        <f>IF($C400&lt;&gt;"",_xlfn.XLOOKUP(C400,Table1[ID],Table1[con_father]),"")</f>
        <v/>
      </c>
      <c r="V400" s="38" t="str">
        <f>IF($C400&lt;&gt;"",_xlfn.XLOOKUP(C400,Table1[ID],Table1[notes]),"")</f>
        <v/>
      </c>
      <c r="W400" s="41" t="str">
        <f>IF(C400&lt;&gt;"",IF(_xlfn.FLOOR.MATH(C400,100)=0,"غير موزع",_xlfn.XLOOKUP(_xlfn.FLOOR.MATH(C400,100),Classes!$A$1:$A$8,Classes!$B$1:$B$8,"error")),"")</f>
        <v/>
      </c>
    </row>
    <row r="401" spans="1:23" s="1" customFormat="1">
      <c r="A401" s="3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=HYPERLINK("&amp;""""&amp;"https://raw.githubusercontent.com/KyrillosMorgan/preparatory/main/no_pic.jpg"),"")</f>
        <v/>
      </c>
      <c r="B401" s="3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38"/>
      <c r="D401" s="38" t="str">
        <f>IF(C401&lt;&gt;"",_xlfn.XLOOKUP(Class!C401,Table1[ID],Table1[fname]),"")</f>
        <v/>
      </c>
      <c r="E401" s="3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3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40" t="str" cm="1">
        <f t="array" ref="G401">IF(C401&lt;&gt;"",IF(F401*100/Table3[حساب الحضور من اخر عدد مرات]&gt;100,1,F401/Table3[حساب الحضور من اخر عدد مرات]),"")</f>
        <v/>
      </c>
      <c r="H401" s="38" t="str">
        <f>IF(C401&lt;&gt;"",_xlfn.XLOOKUP(C401,Table1[ID],Table1[tel2]),"")</f>
        <v/>
      </c>
      <c r="I401" s="38" t="str">
        <f>IF(C401&lt;&gt;"",_xlfn.XLOOKUP(C401,Table1[ID],Table1[tel4]),"")</f>
        <v/>
      </c>
      <c r="J401" s="38" t="str">
        <f>IF(C401&lt;&gt;"",_xlfn.XLOOKUP(C401,Table1[ID],Table1[tel3]),"")</f>
        <v/>
      </c>
      <c r="K401" s="38" t="str">
        <f>IF(C401&lt;&gt;"",_xlfn.XLOOKUP(C401,Table1[ID],Table1[tel1]),"")</f>
        <v/>
      </c>
      <c r="L401" s="38" t="str">
        <f>IF($C401&lt;&gt;"",_xlfn.XLOOKUP(C401,Table1[ID],Table1[address1]),"")</f>
        <v/>
      </c>
      <c r="M401" s="38" t="str">
        <f>IF($C401&lt;&gt;"",_xlfn.XLOOKUP(C401,Table1[ID],Table1[address2]),"")</f>
        <v/>
      </c>
      <c r="N401" s="38" t="str">
        <f>IF($C401&lt;&gt;"",_xlfn.XLOOKUP(C401,Table1[ID],Table1[address3]),"")</f>
        <v/>
      </c>
      <c r="O401" s="38" t="str">
        <f>IF($C401&lt;&gt;"",_xlfn.XLOOKUP(C401,Table1[ID],Table1[address4]),"")</f>
        <v/>
      </c>
      <c r="P401" s="38" t="str">
        <f>IF($C401&lt;&gt;"",_xlfn.XLOOKUP(C401,Table1[ID],Table1[address5]),"")</f>
        <v/>
      </c>
      <c r="Q401" s="38" t="str">
        <f>IF($C401&lt;&gt;"",_xlfn.XLOOKUP(C401,Table1[ID],Table1[address7]),"")</f>
        <v/>
      </c>
      <c r="R401" s="38" t="str">
        <f>IF($C401&lt;&gt;"",_xlfn.XLOOKUP(C401,Table1[ID],Table1[address6]),"")</f>
        <v/>
      </c>
      <c r="S401" s="37" t="str">
        <f>IF($C401&lt;&gt;"",_xlfn.XLOOKUP(C401,Table1[ID],Table1[bdate]),"")</f>
        <v/>
      </c>
      <c r="T401" s="38" t="str">
        <f>IF($C401&lt;&gt;"",_xlfn.XLOOKUP(C401,Table1[ID],Table1[school_job]),"")</f>
        <v/>
      </c>
      <c r="U401" s="38" t="str">
        <f>IF($C401&lt;&gt;"",_xlfn.XLOOKUP(C401,Table1[ID],Table1[con_father]),"")</f>
        <v/>
      </c>
      <c r="V401" s="38" t="str">
        <f>IF($C401&lt;&gt;"",_xlfn.XLOOKUP(C401,Table1[ID],Table1[notes]),"")</f>
        <v/>
      </c>
      <c r="W401" s="41" t="str">
        <f>IF(C401&lt;&gt;"",IF(_xlfn.FLOOR.MATH(C401,100)=0,"غير موزع",_xlfn.XLOOKUP(_xlfn.FLOOR.MATH(C401,100),Classes!$A$1:$A$8,Classes!$B$1:$B$8,"error")),"")</f>
        <v/>
      </c>
    </row>
    <row r="402" spans="1:23" s="1" customFormat="1">
      <c r="A402" s="3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=HYPERLINK("&amp;""""&amp;"https://raw.githubusercontent.com/KyrillosMorgan/preparatory/main/no_pic.jpg"),"")</f>
        <v/>
      </c>
      <c r="B402" s="3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38"/>
      <c r="D402" s="38" t="str">
        <f>IF(C402&lt;&gt;"",_xlfn.XLOOKUP(Class!C402,Table1[ID],Table1[fname]),"")</f>
        <v/>
      </c>
      <c r="E402" s="3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3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40" t="str" cm="1">
        <f t="array" ref="G402">IF(C402&lt;&gt;"",IF(F402*100/Table3[حساب الحضور من اخر عدد مرات]&gt;100,1,F402/Table3[حساب الحضور من اخر عدد مرات]),"")</f>
        <v/>
      </c>
      <c r="H402" s="38" t="str">
        <f>IF(C402&lt;&gt;"",_xlfn.XLOOKUP(C402,Table1[ID],Table1[tel2]),"")</f>
        <v/>
      </c>
      <c r="I402" s="38" t="str">
        <f>IF(C402&lt;&gt;"",_xlfn.XLOOKUP(C402,Table1[ID],Table1[tel4]),"")</f>
        <v/>
      </c>
      <c r="J402" s="38" t="str">
        <f>IF(C402&lt;&gt;"",_xlfn.XLOOKUP(C402,Table1[ID],Table1[tel3]),"")</f>
        <v/>
      </c>
      <c r="K402" s="38" t="str">
        <f>IF(C402&lt;&gt;"",_xlfn.XLOOKUP(C402,Table1[ID],Table1[tel1]),"")</f>
        <v/>
      </c>
      <c r="L402" s="38" t="str">
        <f>IF($C402&lt;&gt;"",_xlfn.XLOOKUP(C402,Table1[ID],Table1[address1]),"")</f>
        <v/>
      </c>
      <c r="M402" s="38" t="str">
        <f>IF($C402&lt;&gt;"",_xlfn.XLOOKUP(C402,Table1[ID],Table1[address2]),"")</f>
        <v/>
      </c>
      <c r="N402" s="38" t="str">
        <f>IF($C402&lt;&gt;"",_xlfn.XLOOKUP(C402,Table1[ID],Table1[address3]),"")</f>
        <v/>
      </c>
      <c r="O402" s="38" t="str">
        <f>IF($C402&lt;&gt;"",_xlfn.XLOOKUP(C402,Table1[ID],Table1[address4]),"")</f>
        <v/>
      </c>
      <c r="P402" s="38" t="str">
        <f>IF($C402&lt;&gt;"",_xlfn.XLOOKUP(C402,Table1[ID],Table1[address5]),"")</f>
        <v/>
      </c>
      <c r="Q402" s="38" t="str">
        <f>IF($C402&lt;&gt;"",_xlfn.XLOOKUP(C402,Table1[ID],Table1[address7]),"")</f>
        <v/>
      </c>
      <c r="R402" s="38" t="str">
        <f>IF($C402&lt;&gt;"",_xlfn.XLOOKUP(C402,Table1[ID],Table1[address6]),"")</f>
        <v/>
      </c>
      <c r="S402" s="37" t="str">
        <f>IF($C402&lt;&gt;"",_xlfn.XLOOKUP(C402,Table1[ID],Table1[bdate]),"")</f>
        <v/>
      </c>
      <c r="T402" s="38" t="str">
        <f>IF($C402&lt;&gt;"",_xlfn.XLOOKUP(C402,Table1[ID],Table1[school_job]),"")</f>
        <v/>
      </c>
      <c r="U402" s="38" t="str">
        <f>IF($C402&lt;&gt;"",_xlfn.XLOOKUP(C402,Table1[ID],Table1[con_father]),"")</f>
        <v/>
      </c>
      <c r="V402" s="38" t="str">
        <f>IF($C402&lt;&gt;"",_xlfn.XLOOKUP(C402,Table1[ID],Table1[notes]),"")</f>
        <v/>
      </c>
      <c r="W402" s="41" t="str">
        <f>IF(C402&lt;&gt;"",IF(_xlfn.FLOOR.MATH(C402,100)=0,"غير موزع",_xlfn.XLOOKUP(_xlfn.FLOOR.MATH(C402,100),Classes!$A$1:$A$8,Classes!$B$1:$B$8,"error")),"")</f>
        <v/>
      </c>
    </row>
    <row r="403" spans="1:23" s="1" customFormat="1">
      <c r="A403" s="3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=HYPERLINK("&amp;""""&amp;"https://raw.githubusercontent.com/KyrillosMorgan/preparatory/main/no_pic.jpg"),"")</f>
        <v/>
      </c>
      <c r="B403" s="3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38"/>
      <c r="D403" s="38" t="str">
        <f>IF(C403&lt;&gt;"",_xlfn.XLOOKUP(Class!C403,Table1[ID],Table1[fname]),"")</f>
        <v/>
      </c>
      <c r="E403" s="3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3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40" t="str" cm="1">
        <f t="array" ref="G403">IF(C403&lt;&gt;"",IF(F403*100/Table3[حساب الحضور من اخر عدد مرات]&gt;100,1,F403/Table3[حساب الحضور من اخر عدد مرات]),"")</f>
        <v/>
      </c>
      <c r="H403" s="38" t="str">
        <f>IF(C403&lt;&gt;"",_xlfn.XLOOKUP(C403,Table1[ID],Table1[tel2]),"")</f>
        <v/>
      </c>
      <c r="I403" s="38" t="str">
        <f>IF(C403&lt;&gt;"",_xlfn.XLOOKUP(C403,Table1[ID],Table1[tel4]),"")</f>
        <v/>
      </c>
      <c r="J403" s="38" t="str">
        <f>IF(C403&lt;&gt;"",_xlfn.XLOOKUP(C403,Table1[ID],Table1[tel3]),"")</f>
        <v/>
      </c>
      <c r="K403" s="38" t="str">
        <f>IF(C403&lt;&gt;"",_xlfn.XLOOKUP(C403,Table1[ID],Table1[tel1]),"")</f>
        <v/>
      </c>
      <c r="L403" s="38" t="str">
        <f>IF($C403&lt;&gt;"",_xlfn.XLOOKUP(C403,Table1[ID],Table1[address1]),"")</f>
        <v/>
      </c>
      <c r="M403" s="38" t="str">
        <f>IF($C403&lt;&gt;"",_xlfn.XLOOKUP(C403,Table1[ID],Table1[address2]),"")</f>
        <v/>
      </c>
      <c r="N403" s="38" t="str">
        <f>IF($C403&lt;&gt;"",_xlfn.XLOOKUP(C403,Table1[ID],Table1[address3]),"")</f>
        <v/>
      </c>
      <c r="O403" s="38" t="str">
        <f>IF($C403&lt;&gt;"",_xlfn.XLOOKUP(C403,Table1[ID],Table1[address4]),"")</f>
        <v/>
      </c>
      <c r="P403" s="38" t="str">
        <f>IF($C403&lt;&gt;"",_xlfn.XLOOKUP(C403,Table1[ID],Table1[address5]),"")</f>
        <v/>
      </c>
      <c r="Q403" s="38" t="str">
        <f>IF($C403&lt;&gt;"",_xlfn.XLOOKUP(C403,Table1[ID],Table1[address7]),"")</f>
        <v/>
      </c>
      <c r="R403" s="38" t="str">
        <f>IF($C403&lt;&gt;"",_xlfn.XLOOKUP(C403,Table1[ID],Table1[address6]),"")</f>
        <v/>
      </c>
      <c r="S403" s="37" t="str">
        <f>IF($C403&lt;&gt;"",_xlfn.XLOOKUP(C403,Table1[ID],Table1[bdate]),"")</f>
        <v/>
      </c>
      <c r="T403" s="38" t="str">
        <f>IF($C403&lt;&gt;"",_xlfn.XLOOKUP(C403,Table1[ID],Table1[school_job]),"")</f>
        <v/>
      </c>
      <c r="U403" s="38" t="str">
        <f>IF($C403&lt;&gt;"",_xlfn.XLOOKUP(C403,Table1[ID],Table1[con_father]),"")</f>
        <v/>
      </c>
      <c r="V403" s="38" t="str">
        <f>IF($C403&lt;&gt;"",_xlfn.XLOOKUP(C403,Table1[ID],Table1[notes]),"")</f>
        <v/>
      </c>
      <c r="W403" s="41" t="str">
        <f>IF(C403&lt;&gt;"",IF(_xlfn.FLOOR.MATH(C403,100)=0,"غير موزع",_xlfn.XLOOKUP(_xlfn.FLOOR.MATH(C403,100),Classes!$A$1:$A$8,Classes!$B$1:$B$8,"error")),"")</f>
        <v/>
      </c>
    </row>
    <row r="404" spans="1:23" s="1" customFormat="1">
      <c r="A404" s="3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=HYPERLINK("&amp;""""&amp;"https://raw.githubusercontent.com/KyrillosMorgan/preparatory/main/no_pic.jpg"),"")</f>
        <v/>
      </c>
      <c r="B404" s="3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38"/>
      <c r="D404" s="38" t="str">
        <f>IF(C404&lt;&gt;"",_xlfn.XLOOKUP(Class!C404,Table1[ID],Table1[fname]),"")</f>
        <v/>
      </c>
      <c r="E404" s="3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3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40" t="str" cm="1">
        <f t="array" ref="G404">IF(C404&lt;&gt;"",IF(F404*100/Table3[حساب الحضور من اخر عدد مرات]&gt;100,1,F404/Table3[حساب الحضور من اخر عدد مرات]),"")</f>
        <v/>
      </c>
      <c r="H404" s="38" t="str">
        <f>IF(C404&lt;&gt;"",_xlfn.XLOOKUP(C404,Table1[ID],Table1[tel2]),"")</f>
        <v/>
      </c>
      <c r="I404" s="38" t="str">
        <f>IF(C404&lt;&gt;"",_xlfn.XLOOKUP(C404,Table1[ID],Table1[tel4]),"")</f>
        <v/>
      </c>
      <c r="J404" s="38" t="str">
        <f>IF(C404&lt;&gt;"",_xlfn.XLOOKUP(C404,Table1[ID],Table1[tel3]),"")</f>
        <v/>
      </c>
      <c r="K404" s="38" t="str">
        <f>IF(C404&lt;&gt;"",_xlfn.XLOOKUP(C404,Table1[ID],Table1[tel1]),"")</f>
        <v/>
      </c>
      <c r="L404" s="38" t="str">
        <f>IF($C404&lt;&gt;"",_xlfn.XLOOKUP(C404,Table1[ID],Table1[address1]),"")</f>
        <v/>
      </c>
      <c r="M404" s="38" t="str">
        <f>IF($C404&lt;&gt;"",_xlfn.XLOOKUP(C404,Table1[ID],Table1[address2]),"")</f>
        <v/>
      </c>
      <c r="N404" s="38" t="str">
        <f>IF($C404&lt;&gt;"",_xlfn.XLOOKUP(C404,Table1[ID],Table1[address3]),"")</f>
        <v/>
      </c>
      <c r="O404" s="38" t="str">
        <f>IF($C404&lt;&gt;"",_xlfn.XLOOKUP(C404,Table1[ID],Table1[address4]),"")</f>
        <v/>
      </c>
      <c r="P404" s="38" t="str">
        <f>IF($C404&lt;&gt;"",_xlfn.XLOOKUP(C404,Table1[ID],Table1[address5]),"")</f>
        <v/>
      </c>
      <c r="Q404" s="38" t="str">
        <f>IF($C404&lt;&gt;"",_xlfn.XLOOKUP(C404,Table1[ID],Table1[address7]),"")</f>
        <v/>
      </c>
      <c r="R404" s="38" t="str">
        <f>IF($C404&lt;&gt;"",_xlfn.XLOOKUP(C404,Table1[ID],Table1[address6]),"")</f>
        <v/>
      </c>
      <c r="S404" s="37" t="str">
        <f>IF($C404&lt;&gt;"",_xlfn.XLOOKUP(C404,Table1[ID],Table1[bdate]),"")</f>
        <v/>
      </c>
      <c r="T404" s="38" t="str">
        <f>IF($C404&lt;&gt;"",_xlfn.XLOOKUP(C404,Table1[ID],Table1[school_job]),"")</f>
        <v/>
      </c>
      <c r="U404" s="38" t="str">
        <f>IF($C404&lt;&gt;"",_xlfn.XLOOKUP(C404,Table1[ID],Table1[con_father]),"")</f>
        <v/>
      </c>
      <c r="V404" s="38" t="str">
        <f>IF($C404&lt;&gt;"",_xlfn.XLOOKUP(C404,Table1[ID],Table1[notes]),"")</f>
        <v/>
      </c>
      <c r="W404" s="41" t="str">
        <f>IF(C404&lt;&gt;"",IF(_xlfn.FLOOR.MATH(C404,100)=0,"غير موزع",_xlfn.XLOOKUP(_xlfn.FLOOR.MATH(C404,100),Classes!$A$1:$A$8,Classes!$B$1:$B$8,"error")),"")</f>
        <v/>
      </c>
    </row>
    <row r="405" spans="1:23" s="1" customFormat="1">
      <c r="A405" s="3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=HYPERLINK("&amp;""""&amp;"https://raw.githubusercontent.com/KyrillosMorgan/preparatory/main/no_pic.jpg"),"")</f>
        <v/>
      </c>
      <c r="B405" s="3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38"/>
      <c r="D405" s="38" t="str">
        <f>IF(C405&lt;&gt;"",_xlfn.XLOOKUP(Class!C405,Table1[ID],Table1[fname]),"")</f>
        <v/>
      </c>
      <c r="E405" s="3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3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40" t="str" cm="1">
        <f t="array" ref="G405">IF(C405&lt;&gt;"",IF(F405*100/Table3[حساب الحضور من اخر عدد مرات]&gt;100,1,F405/Table3[حساب الحضور من اخر عدد مرات]),"")</f>
        <v/>
      </c>
      <c r="H405" s="38" t="str">
        <f>IF(C405&lt;&gt;"",_xlfn.XLOOKUP(C405,Table1[ID],Table1[tel2]),"")</f>
        <v/>
      </c>
      <c r="I405" s="38" t="str">
        <f>IF(C405&lt;&gt;"",_xlfn.XLOOKUP(C405,Table1[ID],Table1[tel4]),"")</f>
        <v/>
      </c>
      <c r="J405" s="38" t="str">
        <f>IF(C405&lt;&gt;"",_xlfn.XLOOKUP(C405,Table1[ID],Table1[tel3]),"")</f>
        <v/>
      </c>
      <c r="K405" s="38" t="str">
        <f>IF(C405&lt;&gt;"",_xlfn.XLOOKUP(C405,Table1[ID],Table1[tel1]),"")</f>
        <v/>
      </c>
      <c r="L405" s="38" t="str">
        <f>IF($C405&lt;&gt;"",_xlfn.XLOOKUP(C405,Table1[ID],Table1[address1]),"")</f>
        <v/>
      </c>
      <c r="M405" s="38" t="str">
        <f>IF($C405&lt;&gt;"",_xlfn.XLOOKUP(C405,Table1[ID],Table1[address2]),"")</f>
        <v/>
      </c>
      <c r="N405" s="38" t="str">
        <f>IF($C405&lt;&gt;"",_xlfn.XLOOKUP(C405,Table1[ID],Table1[address3]),"")</f>
        <v/>
      </c>
      <c r="O405" s="38" t="str">
        <f>IF($C405&lt;&gt;"",_xlfn.XLOOKUP(C405,Table1[ID],Table1[address4]),"")</f>
        <v/>
      </c>
      <c r="P405" s="38" t="str">
        <f>IF($C405&lt;&gt;"",_xlfn.XLOOKUP(C405,Table1[ID],Table1[address5]),"")</f>
        <v/>
      </c>
      <c r="Q405" s="38" t="str">
        <f>IF($C405&lt;&gt;"",_xlfn.XLOOKUP(C405,Table1[ID],Table1[address7]),"")</f>
        <v/>
      </c>
      <c r="R405" s="38" t="str">
        <f>IF($C405&lt;&gt;"",_xlfn.XLOOKUP(C405,Table1[ID],Table1[address6]),"")</f>
        <v/>
      </c>
      <c r="S405" s="37" t="str">
        <f>IF($C405&lt;&gt;"",_xlfn.XLOOKUP(C405,Table1[ID],Table1[bdate]),"")</f>
        <v/>
      </c>
      <c r="T405" s="38" t="str">
        <f>IF($C405&lt;&gt;"",_xlfn.XLOOKUP(C405,Table1[ID],Table1[school_job]),"")</f>
        <v/>
      </c>
      <c r="U405" s="38" t="str">
        <f>IF($C405&lt;&gt;"",_xlfn.XLOOKUP(C405,Table1[ID],Table1[con_father]),"")</f>
        <v/>
      </c>
      <c r="V405" s="38" t="str">
        <f>IF($C405&lt;&gt;"",_xlfn.XLOOKUP(C405,Table1[ID],Table1[notes]),"")</f>
        <v/>
      </c>
      <c r="W405" s="41" t="str">
        <f>IF(C405&lt;&gt;"",IF(_xlfn.FLOOR.MATH(C405,100)=0,"غير موزع",_xlfn.XLOOKUP(_xlfn.FLOOR.MATH(C405,100),Classes!$A$1:$A$8,Classes!$B$1:$B$8,"error")),"")</f>
        <v/>
      </c>
    </row>
    <row r="406" spans="1:23" s="1" customFormat="1">
      <c r="A406" s="3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=HYPERLINK("&amp;""""&amp;"https://raw.githubusercontent.com/KyrillosMorgan/preparatory/main/no_pic.jpg"),"")</f>
        <v/>
      </c>
      <c r="B406" s="3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38"/>
      <c r="D406" s="38" t="str">
        <f>IF(C406&lt;&gt;"",_xlfn.XLOOKUP(Class!C406,Table1[ID],Table1[fname]),"")</f>
        <v/>
      </c>
      <c r="E406" s="3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3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40" t="str" cm="1">
        <f t="array" ref="G406">IF(C406&lt;&gt;"",IF(F406*100/Table3[حساب الحضور من اخر عدد مرات]&gt;100,1,F406/Table3[حساب الحضور من اخر عدد مرات]),"")</f>
        <v/>
      </c>
      <c r="H406" s="38" t="str">
        <f>IF(C406&lt;&gt;"",_xlfn.XLOOKUP(C406,Table1[ID],Table1[tel2]),"")</f>
        <v/>
      </c>
      <c r="I406" s="38" t="str">
        <f>IF(C406&lt;&gt;"",_xlfn.XLOOKUP(C406,Table1[ID],Table1[tel4]),"")</f>
        <v/>
      </c>
      <c r="J406" s="38" t="str">
        <f>IF(C406&lt;&gt;"",_xlfn.XLOOKUP(C406,Table1[ID],Table1[tel3]),"")</f>
        <v/>
      </c>
      <c r="K406" s="38" t="str">
        <f>IF(C406&lt;&gt;"",_xlfn.XLOOKUP(C406,Table1[ID],Table1[tel1]),"")</f>
        <v/>
      </c>
      <c r="L406" s="38" t="str">
        <f>IF($C406&lt;&gt;"",_xlfn.XLOOKUP(C406,Table1[ID],Table1[address1]),"")</f>
        <v/>
      </c>
      <c r="M406" s="38" t="str">
        <f>IF($C406&lt;&gt;"",_xlfn.XLOOKUP(C406,Table1[ID],Table1[address2]),"")</f>
        <v/>
      </c>
      <c r="N406" s="38" t="str">
        <f>IF($C406&lt;&gt;"",_xlfn.XLOOKUP(C406,Table1[ID],Table1[address3]),"")</f>
        <v/>
      </c>
      <c r="O406" s="38" t="str">
        <f>IF($C406&lt;&gt;"",_xlfn.XLOOKUP(C406,Table1[ID],Table1[address4]),"")</f>
        <v/>
      </c>
      <c r="P406" s="38" t="str">
        <f>IF($C406&lt;&gt;"",_xlfn.XLOOKUP(C406,Table1[ID],Table1[address5]),"")</f>
        <v/>
      </c>
      <c r="Q406" s="38" t="str">
        <f>IF($C406&lt;&gt;"",_xlfn.XLOOKUP(C406,Table1[ID],Table1[address7]),"")</f>
        <v/>
      </c>
      <c r="R406" s="38" t="str">
        <f>IF($C406&lt;&gt;"",_xlfn.XLOOKUP(C406,Table1[ID],Table1[address6]),"")</f>
        <v/>
      </c>
      <c r="S406" s="37" t="str">
        <f>IF($C406&lt;&gt;"",_xlfn.XLOOKUP(C406,Table1[ID],Table1[bdate]),"")</f>
        <v/>
      </c>
      <c r="T406" s="38" t="str">
        <f>IF($C406&lt;&gt;"",_xlfn.XLOOKUP(C406,Table1[ID],Table1[school_job]),"")</f>
        <v/>
      </c>
      <c r="U406" s="38" t="str">
        <f>IF($C406&lt;&gt;"",_xlfn.XLOOKUP(C406,Table1[ID],Table1[con_father]),"")</f>
        <v/>
      </c>
      <c r="V406" s="38" t="str">
        <f>IF($C406&lt;&gt;"",_xlfn.XLOOKUP(C406,Table1[ID],Table1[notes]),"")</f>
        <v/>
      </c>
      <c r="W406" s="41" t="str">
        <f>IF(C406&lt;&gt;"",IF(_xlfn.FLOOR.MATH(C406,100)=0,"غير موزع",_xlfn.XLOOKUP(_xlfn.FLOOR.MATH(C406,100),Classes!$A$1:$A$8,Classes!$B$1:$B$8,"error")),"")</f>
        <v/>
      </c>
    </row>
    <row r="407" spans="1:23" s="1" customFormat="1">
      <c r="A407" s="3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=HYPERLINK("&amp;""""&amp;"https://raw.githubusercontent.com/KyrillosMorgan/preparatory/main/no_pic.jpg"),"")</f>
        <v/>
      </c>
      <c r="B407" s="3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38"/>
      <c r="D407" s="38" t="str">
        <f>IF(C407&lt;&gt;"",_xlfn.XLOOKUP(Class!C407,Table1[ID],Table1[fname]),"")</f>
        <v/>
      </c>
      <c r="E407" s="3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3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40" t="str" cm="1">
        <f t="array" ref="G407">IF(C407&lt;&gt;"",IF(F407*100/Table3[حساب الحضور من اخر عدد مرات]&gt;100,1,F407/Table3[حساب الحضور من اخر عدد مرات]),"")</f>
        <v/>
      </c>
      <c r="H407" s="38" t="str">
        <f>IF(C407&lt;&gt;"",_xlfn.XLOOKUP(C407,Table1[ID],Table1[tel2]),"")</f>
        <v/>
      </c>
      <c r="I407" s="38" t="str">
        <f>IF(C407&lt;&gt;"",_xlfn.XLOOKUP(C407,Table1[ID],Table1[tel4]),"")</f>
        <v/>
      </c>
      <c r="J407" s="38" t="str">
        <f>IF(C407&lt;&gt;"",_xlfn.XLOOKUP(C407,Table1[ID],Table1[tel3]),"")</f>
        <v/>
      </c>
      <c r="K407" s="38" t="str">
        <f>IF(C407&lt;&gt;"",_xlfn.XLOOKUP(C407,Table1[ID],Table1[tel1]),"")</f>
        <v/>
      </c>
      <c r="L407" s="38" t="str">
        <f>IF($C407&lt;&gt;"",_xlfn.XLOOKUP(C407,Table1[ID],Table1[address1]),"")</f>
        <v/>
      </c>
      <c r="M407" s="38" t="str">
        <f>IF($C407&lt;&gt;"",_xlfn.XLOOKUP(C407,Table1[ID],Table1[address2]),"")</f>
        <v/>
      </c>
      <c r="N407" s="38" t="str">
        <f>IF($C407&lt;&gt;"",_xlfn.XLOOKUP(C407,Table1[ID],Table1[address3]),"")</f>
        <v/>
      </c>
      <c r="O407" s="38" t="str">
        <f>IF($C407&lt;&gt;"",_xlfn.XLOOKUP(C407,Table1[ID],Table1[address4]),"")</f>
        <v/>
      </c>
      <c r="P407" s="38" t="str">
        <f>IF($C407&lt;&gt;"",_xlfn.XLOOKUP(C407,Table1[ID],Table1[address5]),"")</f>
        <v/>
      </c>
      <c r="Q407" s="38" t="str">
        <f>IF($C407&lt;&gt;"",_xlfn.XLOOKUP(C407,Table1[ID],Table1[address7]),"")</f>
        <v/>
      </c>
      <c r="R407" s="38" t="str">
        <f>IF($C407&lt;&gt;"",_xlfn.XLOOKUP(C407,Table1[ID],Table1[address6]),"")</f>
        <v/>
      </c>
      <c r="S407" s="37" t="str">
        <f>IF($C407&lt;&gt;"",_xlfn.XLOOKUP(C407,Table1[ID],Table1[bdate]),"")</f>
        <v/>
      </c>
      <c r="T407" s="38" t="str">
        <f>IF($C407&lt;&gt;"",_xlfn.XLOOKUP(C407,Table1[ID],Table1[school_job]),"")</f>
        <v/>
      </c>
      <c r="U407" s="38" t="str">
        <f>IF($C407&lt;&gt;"",_xlfn.XLOOKUP(C407,Table1[ID],Table1[con_father]),"")</f>
        <v/>
      </c>
      <c r="V407" s="38" t="str">
        <f>IF($C407&lt;&gt;"",_xlfn.XLOOKUP(C407,Table1[ID],Table1[notes]),"")</f>
        <v/>
      </c>
      <c r="W407" s="41" t="str">
        <f>IF(C407&lt;&gt;"",IF(_xlfn.FLOOR.MATH(C407,100)=0,"غير موزع",_xlfn.XLOOKUP(_xlfn.FLOOR.MATH(C407,100),Classes!$A$1:$A$8,Classes!$B$1:$B$8,"error")),"")</f>
        <v/>
      </c>
    </row>
    <row r="408" spans="1:23" s="1" customFormat="1">
      <c r="A408" s="3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=HYPERLINK("&amp;""""&amp;"https://raw.githubusercontent.com/KyrillosMorgan/preparatory/main/no_pic.jpg"),"")</f>
        <v/>
      </c>
      <c r="B408" s="3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38"/>
      <c r="D408" s="38" t="str">
        <f>IF(C408&lt;&gt;"",_xlfn.XLOOKUP(Class!C408,Table1[ID],Table1[fname]),"")</f>
        <v/>
      </c>
      <c r="E408" s="3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3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40" t="str" cm="1">
        <f t="array" ref="G408">IF(C408&lt;&gt;"",IF(F408*100/Table3[حساب الحضور من اخر عدد مرات]&gt;100,1,F408/Table3[حساب الحضور من اخر عدد مرات]),"")</f>
        <v/>
      </c>
      <c r="H408" s="38" t="str">
        <f>IF(C408&lt;&gt;"",_xlfn.XLOOKUP(C408,Table1[ID],Table1[tel2]),"")</f>
        <v/>
      </c>
      <c r="I408" s="38" t="str">
        <f>IF(C408&lt;&gt;"",_xlfn.XLOOKUP(C408,Table1[ID],Table1[tel4]),"")</f>
        <v/>
      </c>
      <c r="J408" s="38" t="str">
        <f>IF(C408&lt;&gt;"",_xlfn.XLOOKUP(C408,Table1[ID],Table1[tel3]),"")</f>
        <v/>
      </c>
      <c r="K408" s="38" t="str">
        <f>IF(C408&lt;&gt;"",_xlfn.XLOOKUP(C408,Table1[ID],Table1[tel1]),"")</f>
        <v/>
      </c>
      <c r="L408" s="38" t="str">
        <f>IF($C408&lt;&gt;"",_xlfn.XLOOKUP(C408,Table1[ID],Table1[address1]),"")</f>
        <v/>
      </c>
      <c r="M408" s="38" t="str">
        <f>IF($C408&lt;&gt;"",_xlfn.XLOOKUP(C408,Table1[ID],Table1[address2]),"")</f>
        <v/>
      </c>
      <c r="N408" s="38" t="str">
        <f>IF($C408&lt;&gt;"",_xlfn.XLOOKUP(C408,Table1[ID],Table1[address3]),"")</f>
        <v/>
      </c>
      <c r="O408" s="38" t="str">
        <f>IF($C408&lt;&gt;"",_xlfn.XLOOKUP(C408,Table1[ID],Table1[address4]),"")</f>
        <v/>
      </c>
      <c r="P408" s="38" t="str">
        <f>IF($C408&lt;&gt;"",_xlfn.XLOOKUP(C408,Table1[ID],Table1[address5]),"")</f>
        <v/>
      </c>
      <c r="Q408" s="38" t="str">
        <f>IF($C408&lt;&gt;"",_xlfn.XLOOKUP(C408,Table1[ID],Table1[address7]),"")</f>
        <v/>
      </c>
      <c r="R408" s="38" t="str">
        <f>IF($C408&lt;&gt;"",_xlfn.XLOOKUP(C408,Table1[ID],Table1[address6]),"")</f>
        <v/>
      </c>
      <c r="S408" s="37" t="str">
        <f>IF($C408&lt;&gt;"",_xlfn.XLOOKUP(C408,Table1[ID],Table1[bdate]),"")</f>
        <v/>
      </c>
      <c r="T408" s="38" t="str">
        <f>IF($C408&lt;&gt;"",_xlfn.XLOOKUP(C408,Table1[ID],Table1[school_job]),"")</f>
        <v/>
      </c>
      <c r="U408" s="38" t="str">
        <f>IF($C408&lt;&gt;"",_xlfn.XLOOKUP(C408,Table1[ID],Table1[con_father]),"")</f>
        <v/>
      </c>
      <c r="V408" s="38" t="str">
        <f>IF($C408&lt;&gt;"",_xlfn.XLOOKUP(C408,Table1[ID],Table1[notes]),"")</f>
        <v/>
      </c>
      <c r="W408" s="41" t="str">
        <f>IF(C408&lt;&gt;"",IF(_xlfn.FLOOR.MATH(C408,100)=0,"غير موزع",_xlfn.XLOOKUP(_xlfn.FLOOR.MATH(C408,100),Classes!$A$1:$A$8,Classes!$B$1:$B$8,"error")),"")</f>
        <v/>
      </c>
    </row>
    <row r="409" spans="1:23" s="1" customFormat="1">
      <c r="A409" s="3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=HYPERLINK("&amp;""""&amp;"https://raw.githubusercontent.com/KyrillosMorgan/preparatory/main/no_pic.jpg"),"")</f>
        <v/>
      </c>
      <c r="B409" s="3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38"/>
      <c r="D409" s="38" t="str">
        <f>IF(C409&lt;&gt;"",_xlfn.XLOOKUP(Class!C409,Table1[ID],Table1[fname]),"")</f>
        <v/>
      </c>
      <c r="E409" s="3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3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40" t="str" cm="1">
        <f t="array" ref="G409">IF(C409&lt;&gt;"",IF(F409*100/Table3[حساب الحضور من اخر عدد مرات]&gt;100,1,F409/Table3[حساب الحضور من اخر عدد مرات]),"")</f>
        <v/>
      </c>
      <c r="H409" s="38" t="str">
        <f>IF(C409&lt;&gt;"",_xlfn.XLOOKUP(C409,Table1[ID],Table1[tel2]),"")</f>
        <v/>
      </c>
      <c r="I409" s="38" t="str">
        <f>IF(C409&lt;&gt;"",_xlfn.XLOOKUP(C409,Table1[ID],Table1[tel4]),"")</f>
        <v/>
      </c>
      <c r="J409" s="38" t="str">
        <f>IF(C409&lt;&gt;"",_xlfn.XLOOKUP(C409,Table1[ID],Table1[tel3]),"")</f>
        <v/>
      </c>
      <c r="K409" s="38" t="str">
        <f>IF(C409&lt;&gt;"",_xlfn.XLOOKUP(C409,Table1[ID],Table1[tel1]),"")</f>
        <v/>
      </c>
      <c r="L409" s="38" t="str">
        <f>IF($C409&lt;&gt;"",_xlfn.XLOOKUP(C409,Table1[ID],Table1[address1]),"")</f>
        <v/>
      </c>
      <c r="M409" s="38" t="str">
        <f>IF($C409&lt;&gt;"",_xlfn.XLOOKUP(C409,Table1[ID],Table1[address2]),"")</f>
        <v/>
      </c>
      <c r="N409" s="38" t="str">
        <f>IF($C409&lt;&gt;"",_xlfn.XLOOKUP(C409,Table1[ID],Table1[address3]),"")</f>
        <v/>
      </c>
      <c r="O409" s="38" t="str">
        <f>IF($C409&lt;&gt;"",_xlfn.XLOOKUP(C409,Table1[ID],Table1[address4]),"")</f>
        <v/>
      </c>
      <c r="P409" s="38" t="str">
        <f>IF($C409&lt;&gt;"",_xlfn.XLOOKUP(C409,Table1[ID],Table1[address5]),"")</f>
        <v/>
      </c>
      <c r="Q409" s="38" t="str">
        <f>IF($C409&lt;&gt;"",_xlfn.XLOOKUP(C409,Table1[ID],Table1[address7]),"")</f>
        <v/>
      </c>
      <c r="R409" s="38" t="str">
        <f>IF($C409&lt;&gt;"",_xlfn.XLOOKUP(C409,Table1[ID],Table1[address6]),"")</f>
        <v/>
      </c>
      <c r="S409" s="37" t="str">
        <f>IF($C409&lt;&gt;"",_xlfn.XLOOKUP(C409,Table1[ID],Table1[bdate]),"")</f>
        <v/>
      </c>
      <c r="T409" s="38" t="str">
        <f>IF($C409&lt;&gt;"",_xlfn.XLOOKUP(C409,Table1[ID],Table1[school_job]),"")</f>
        <v/>
      </c>
      <c r="U409" s="38" t="str">
        <f>IF($C409&lt;&gt;"",_xlfn.XLOOKUP(C409,Table1[ID],Table1[con_father]),"")</f>
        <v/>
      </c>
      <c r="V409" s="38" t="str">
        <f>IF($C409&lt;&gt;"",_xlfn.XLOOKUP(C409,Table1[ID],Table1[notes]),"")</f>
        <v/>
      </c>
      <c r="W409" s="41" t="str">
        <f>IF(C409&lt;&gt;"",IF(_xlfn.FLOOR.MATH(C409,100)=0,"غير موزع",_xlfn.XLOOKUP(_xlfn.FLOOR.MATH(C409,100),Classes!$A$1:$A$8,Classes!$B$1:$B$8,"error")),"")</f>
        <v/>
      </c>
    </row>
    <row r="410" spans="1:23" s="1" customFormat="1">
      <c r="A410" s="3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=HYPERLINK("&amp;""""&amp;"https://raw.githubusercontent.com/KyrillosMorgan/preparatory/main/no_pic.jpg"),"")</f>
        <v/>
      </c>
      <c r="B410" s="3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38"/>
      <c r="D410" s="38" t="str">
        <f>IF(C410&lt;&gt;"",_xlfn.XLOOKUP(Class!C410,Table1[ID],Table1[fname]),"")</f>
        <v/>
      </c>
      <c r="E410" s="3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3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40" t="str" cm="1">
        <f t="array" ref="G410">IF(C410&lt;&gt;"",IF(F410*100/Table3[حساب الحضور من اخر عدد مرات]&gt;100,1,F410/Table3[حساب الحضور من اخر عدد مرات]),"")</f>
        <v/>
      </c>
      <c r="H410" s="38" t="str">
        <f>IF(C410&lt;&gt;"",_xlfn.XLOOKUP(C410,Table1[ID],Table1[tel2]),"")</f>
        <v/>
      </c>
      <c r="I410" s="38" t="str">
        <f>IF(C410&lt;&gt;"",_xlfn.XLOOKUP(C410,Table1[ID],Table1[tel4]),"")</f>
        <v/>
      </c>
      <c r="J410" s="38" t="str">
        <f>IF(C410&lt;&gt;"",_xlfn.XLOOKUP(C410,Table1[ID],Table1[tel3]),"")</f>
        <v/>
      </c>
      <c r="K410" s="38" t="str">
        <f>IF(C410&lt;&gt;"",_xlfn.XLOOKUP(C410,Table1[ID],Table1[tel1]),"")</f>
        <v/>
      </c>
      <c r="L410" s="38" t="str">
        <f>IF($C410&lt;&gt;"",_xlfn.XLOOKUP(C410,Table1[ID],Table1[address1]),"")</f>
        <v/>
      </c>
      <c r="M410" s="38" t="str">
        <f>IF($C410&lt;&gt;"",_xlfn.XLOOKUP(C410,Table1[ID],Table1[address2]),"")</f>
        <v/>
      </c>
      <c r="N410" s="38" t="str">
        <f>IF($C410&lt;&gt;"",_xlfn.XLOOKUP(C410,Table1[ID],Table1[address3]),"")</f>
        <v/>
      </c>
      <c r="O410" s="38" t="str">
        <f>IF($C410&lt;&gt;"",_xlfn.XLOOKUP(C410,Table1[ID],Table1[address4]),"")</f>
        <v/>
      </c>
      <c r="P410" s="38" t="str">
        <f>IF($C410&lt;&gt;"",_xlfn.XLOOKUP(C410,Table1[ID],Table1[address5]),"")</f>
        <v/>
      </c>
      <c r="Q410" s="38" t="str">
        <f>IF($C410&lt;&gt;"",_xlfn.XLOOKUP(C410,Table1[ID],Table1[address7]),"")</f>
        <v/>
      </c>
      <c r="R410" s="38" t="str">
        <f>IF($C410&lt;&gt;"",_xlfn.XLOOKUP(C410,Table1[ID],Table1[address6]),"")</f>
        <v/>
      </c>
      <c r="S410" s="37" t="str">
        <f>IF($C410&lt;&gt;"",_xlfn.XLOOKUP(C410,Table1[ID],Table1[bdate]),"")</f>
        <v/>
      </c>
      <c r="T410" s="38" t="str">
        <f>IF($C410&lt;&gt;"",_xlfn.XLOOKUP(C410,Table1[ID],Table1[school_job]),"")</f>
        <v/>
      </c>
      <c r="U410" s="38" t="str">
        <f>IF($C410&lt;&gt;"",_xlfn.XLOOKUP(C410,Table1[ID],Table1[con_father]),"")</f>
        <v/>
      </c>
      <c r="V410" s="38" t="str">
        <f>IF($C410&lt;&gt;"",_xlfn.XLOOKUP(C410,Table1[ID],Table1[notes]),"")</f>
        <v/>
      </c>
      <c r="W410" s="41" t="str">
        <f>IF(C410&lt;&gt;"",IF(_xlfn.FLOOR.MATH(C410,100)=0,"غير موزع",_xlfn.XLOOKUP(_xlfn.FLOOR.MATH(C410,100),Classes!$A$1:$A$8,Classes!$B$1:$B$8,"error")),"")</f>
        <v/>
      </c>
    </row>
    <row r="411" spans="1:23" s="1" customFormat="1">
      <c r="A411" s="3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=HYPERLINK("&amp;""""&amp;"https://raw.githubusercontent.com/KyrillosMorgan/preparatory/main/no_pic.jpg"),"")</f>
        <v/>
      </c>
      <c r="B411" s="3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38"/>
      <c r="D411" s="38" t="str">
        <f>IF(C411&lt;&gt;"",_xlfn.XLOOKUP(Class!C411,Table1[ID],Table1[fname]),"")</f>
        <v/>
      </c>
      <c r="E411" s="3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3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40" t="str" cm="1">
        <f t="array" ref="G411">IF(C411&lt;&gt;"",IF(F411*100/Table3[حساب الحضور من اخر عدد مرات]&gt;100,1,F411/Table3[حساب الحضور من اخر عدد مرات]),"")</f>
        <v/>
      </c>
      <c r="H411" s="38" t="str">
        <f>IF(C411&lt;&gt;"",_xlfn.XLOOKUP(C411,Table1[ID],Table1[tel2]),"")</f>
        <v/>
      </c>
      <c r="I411" s="38" t="str">
        <f>IF(C411&lt;&gt;"",_xlfn.XLOOKUP(C411,Table1[ID],Table1[tel4]),"")</f>
        <v/>
      </c>
      <c r="J411" s="38" t="str">
        <f>IF(C411&lt;&gt;"",_xlfn.XLOOKUP(C411,Table1[ID],Table1[tel3]),"")</f>
        <v/>
      </c>
      <c r="K411" s="38" t="str">
        <f>IF(C411&lt;&gt;"",_xlfn.XLOOKUP(C411,Table1[ID],Table1[tel1]),"")</f>
        <v/>
      </c>
      <c r="L411" s="38" t="str">
        <f>IF($C411&lt;&gt;"",_xlfn.XLOOKUP(C411,Table1[ID],Table1[address1]),"")</f>
        <v/>
      </c>
      <c r="M411" s="38" t="str">
        <f>IF($C411&lt;&gt;"",_xlfn.XLOOKUP(C411,Table1[ID],Table1[address2]),"")</f>
        <v/>
      </c>
      <c r="N411" s="38" t="str">
        <f>IF($C411&lt;&gt;"",_xlfn.XLOOKUP(C411,Table1[ID],Table1[address3]),"")</f>
        <v/>
      </c>
      <c r="O411" s="38" t="str">
        <f>IF($C411&lt;&gt;"",_xlfn.XLOOKUP(C411,Table1[ID],Table1[address4]),"")</f>
        <v/>
      </c>
      <c r="P411" s="38" t="str">
        <f>IF($C411&lt;&gt;"",_xlfn.XLOOKUP(C411,Table1[ID],Table1[address5]),"")</f>
        <v/>
      </c>
      <c r="Q411" s="38" t="str">
        <f>IF($C411&lt;&gt;"",_xlfn.XLOOKUP(C411,Table1[ID],Table1[address7]),"")</f>
        <v/>
      </c>
      <c r="R411" s="38" t="str">
        <f>IF($C411&lt;&gt;"",_xlfn.XLOOKUP(C411,Table1[ID],Table1[address6]),"")</f>
        <v/>
      </c>
      <c r="S411" s="37" t="str">
        <f>IF($C411&lt;&gt;"",_xlfn.XLOOKUP(C411,Table1[ID],Table1[bdate]),"")</f>
        <v/>
      </c>
      <c r="T411" s="38" t="str">
        <f>IF($C411&lt;&gt;"",_xlfn.XLOOKUP(C411,Table1[ID],Table1[school_job]),"")</f>
        <v/>
      </c>
      <c r="U411" s="38" t="str">
        <f>IF($C411&lt;&gt;"",_xlfn.XLOOKUP(C411,Table1[ID],Table1[con_father]),"")</f>
        <v/>
      </c>
      <c r="V411" s="38" t="str">
        <f>IF($C411&lt;&gt;"",_xlfn.XLOOKUP(C411,Table1[ID],Table1[notes]),"")</f>
        <v/>
      </c>
      <c r="W411" s="41" t="str">
        <f>IF(C411&lt;&gt;"",IF(_xlfn.FLOOR.MATH(C411,100)=0,"غير موزع",_xlfn.XLOOKUP(_xlfn.FLOOR.MATH(C411,100),Classes!$A$1:$A$8,Classes!$B$1:$B$8,"error")),"")</f>
        <v/>
      </c>
    </row>
    <row r="412" spans="1:23" s="1" customFormat="1">
      <c r="A412" s="3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=HYPERLINK("&amp;""""&amp;"https://raw.githubusercontent.com/KyrillosMorgan/preparatory/main/no_pic.jpg"),"")</f>
        <v/>
      </c>
      <c r="B412" s="3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38"/>
      <c r="D412" s="38" t="str">
        <f>IF(C412&lt;&gt;"",_xlfn.XLOOKUP(Class!C412,Table1[ID],Table1[fname]),"")</f>
        <v/>
      </c>
      <c r="E412" s="3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3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40" t="str" cm="1">
        <f t="array" ref="G412">IF(C412&lt;&gt;"",IF(F412*100/Table3[حساب الحضور من اخر عدد مرات]&gt;100,1,F412/Table3[حساب الحضور من اخر عدد مرات]),"")</f>
        <v/>
      </c>
      <c r="H412" s="38" t="str">
        <f>IF(C412&lt;&gt;"",_xlfn.XLOOKUP(C412,Table1[ID],Table1[tel2]),"")</f>
        <v/>
      </c>
      <c r="I412" s="38" t="str">
        <f>IF(C412&lt;&gt;"",_xlfn.XLOOKUP(C412,Table1[ID],Table1[tel4]),"")</f>
        <v/>
      </c>
      <c r="J412" s="38" t="str">
        <f>IF(C412&lt;&gt;"",_xlfn.XLOOKUP(C412,Table1[ID],Table1[tel3]),"")</f>
        <v/>
      </c>
      <c r="K412" s="38" t="str">
        <f>IF(C412&lt;&gt;"",_xlfn.XLOOKUP(C412,Table1[ID],Table1[tel1]),"")</f>
        <v/>
      </c>
      <c r="L412" s="38" t="str">
        <f>IF($C412&lt;&gt;"",_xlfn.XLOOKUP(C412,Table1[ID],Table1[address1]),"")</f>
        <v/>
      </c>
      <c r="M412" s="38" t="str">
        <f>IF($C412&lt;&gt;"",_xlfn.XLOOKUP(C412,Table1[ID],Table1[address2]),"")</f>
        <v/>
      </c>
      <c r="N412" s="38" t="str">
        <f>IF($C412&lt;&gt;"",_xlfn.XLOOKUP(C412,Table1[ID],Table1[address3]),"")</f>
        <v/>
      </c>
      <c r="O412" s="38" t="str">
        <f>IF($C412&lt;&gt;"",_xlfn.XLOOKUP(C412,Table1[ID],Table1[address4]),"")</f>
        <v/>
      </c>
      <c r="P412" s="38" t="str">
        <f>IF($C412&lt;&gt;"",_xlfn.XLOOKUP(C412,Table1[ID],Table1[address5]),"")</f>
        <v/>
      </c>
      <c r="Q412" s="38" t="str">
        <f>IF($C412&lt;&gt;"",_xlfn.XLOOKUP(C412,Table1[ID],Table1[address7]),"")</f>
        <v/>
      </c>
      <c r="R412" s="38" t="str">
        <f>IF($C412&lt;&gt;"",_xlfn.XLOOKUP(C412,Table1[ID],Table1[address6]),"")</f>
        <v/>
      </c>
      <c r="S412" s="37" t="str">
        <f>IF($C412&lt;&gt;"",_xlfn.XLOOKUP(C412,Table1[ID],Table1[bdate]),"")</f>
        <v/>
      </c>
      <c r="T412" s="38" t="str">
        <f>IF($C412&lt;&gt;"",_xlfn.XLOOKUP(C412,Table1[ID],Table1[school_job]),"")</f>
        <v/>
      </c>
      <c r="U412" s="38" t="str">
        <f>IF($C412&lt;&gt;"",_xlfn.XLOOKUP(C412,Table1[ID],Table1[con_father]),"")</f>
        <v/>
      </c>
      <c r="V412" s="38" t="str">
        <f>IF($C412&lt;&gt;"",_xlfn.XLOOKUP(C412,Table1[ID],Table1[notes]),"")</f>
        <v/>
      </c>
      <c r="W412" s="41" t="str">
        <f>IF(C412&lt;&gt;"",IF(_xlfn.FLOOR.MATH(C412,100)=0,"غير موزع",_xlfn.XLOOKUP(_xlfn.FLOOR.MATH(C412,100),Classes!$A$1:$A$8,Classes!$B$1:$B$8,"error")),"")</f>
        <v/>
      </c>
    </row>
    <row r="413" spans="1:23" s="1" customFormat="1">
      <c r="A413" s="3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=HYPERLINK("&amp;""""&amp;"https://raw.githubusercontent.com/KyrillosMorgan/preparatory/main/no_pic.jpg"),"")</f>
        <v/>
      </c>
      <c r="B413" s="3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38"/>
      <c r="D413" s="38" t="str">
        <f>IF(C413&lt;&gt;"",_xlfn.XLOOKUP(Class!C413,Table1[ID],Table1[fname]),"")</f>
        <v/>
      </c>
      <c r="E413" s="3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3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40" t="str" cm="1">
        <f t="array" ref="G413">IF(C413&lt;&gt;"",IF(F413*100/Table3[حساب الحضور من اخر عدد مرات]&gt;100,1,F413/Table3[حساب الحضور من اخر عدد مرات]),"")</f>
        <v/>
      </c>
      <c r="H413" s="38" t="str">
        <f>IF(C413&lt;&gt;"",_xlfn.XLOOKUP(C413,Table1[ID],Table1[tel2]),"")</f>
        <v/>
      </c>
      <c r="I413" s="38" t="str">
        <f>IF(C413&lt;&gt;"",_xlfn.XLOOKUP(C413,Table1[ID],Table1[tel4]),"")</f>
        <v/>
      </c>
      <c r="J413" s="38" t="str">
        <f>IF(C413&lt;&gt;"",_xlfn.XLOOKUP(C413,Table1[ID],Table1[tel3]),"")</f>
        <v/>
      </c>
      <c r="K413" s="38" t="str">
        <f>IF(C413&lt;&gt;"",_xlfn.XLOOKUP(C413,Table1[ID],Table1[tel1]),"")</f>
        <v/>
      </c>
      <c r="L413" s="38" t="str">
        <f>IF($C413&lt;&gt;"",_xlfn.XLOOKUP(C413,Table1[ID],Table1[address1]),"")</f>
        <v/>
      </c>
      <c r="M413" s="38" t="str">
        <f>IF($C413&lt;&gt;"",_xlfn.XLOOKUP(C413,Table1[ID],Table1[address2]),"")</f>
        <v/>
      </c>
      <c r="N413" s="38" t="str">
        <f>IF($C413&lt;&gt;"",_xlfn.XLOOKUP(C413,Table1[ID],Table1[address3]),"")</f>
        <v/>
      </c>
      <c r="O413" s="38" t="str">
        <f>IF($C413&lt;&gt;"",_xlfn.XLOOKUP(C413,Table1[ID],Table1[address4]),"")</f>
        <v/>
      </c>
      <c r="P413" s="38" t="str">
        <f>IF($C413&lt;&gt;"",_xlfn.XLOOKUP(C413,Table1[ID],Table1[address5]),"")</f>
        <v/>
      </c>
      <c r="Q413" s="38" t="str">
        <f>IF($C413&lt;&gt;"",_xlfn.XLOOKUP(C413,Table1[ID],Table1[address7]),"")</f>
        <v/>
      </c>
      <c r="R413" s="38" t="str">
        <f>IF($C413&lt;&gt;"",_xlfn.XLOOKUP(C413,Table1[ID],Table1[address6]),"")</f>
        <v/>
      </c>
      <c r="S413" s="37" t="str">
        <f>IF($C413&lt;&gt;"",_xlfn.XLOOKUP(C413,Table1[ID],Table1[bdate]),"")</f>
        <v/>
      </c>
      <c r="T413" s="38" t="str">
        <f>IF($C413&lt;&gt;"",_xlfn.XLOOKUP(C413,Table1[ID],Table1[school_job]),"")</f>
        <v/>
      </c>
      <c r="U413" s="38" t="str">
        <f>IF($C413&lt;&gt;"",_xlfn.XLOOKUP(C413,Table1[ID],Table1[con_father]),"")</f>
        <v/>
      </c>
      <c r="V413" s="38" t="str">
        <f>IF($C413&lt;&gt;"",_xlfn.XLOOKUP(C413,Table1[ID],Table1[notes]),"")</f>
        <v/>
      </c>
      <c r="W413" s="41" t="str">
        <f>IF(C413&lt;&gt;"",IF(_xlfn.FLOOR.MATH(C413,100)=0,"غير موزع",_xlfn.XLOOKUP(_xlfn.FLOOR.MATH(C413,100),Classes!$A$1:$A$8,Classes!$B$1:$B$8,"error")),"")</f>
        <v/>
      </c>
    </row>
    <row r="414" spans="1:23" s="1" customFormat="1">
      <c r="A414" s="3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=HYPERLINK("&amp;""""&amp;"https://raw.githubusercontent.com/KyrillosMorgan/preparatory/main/no_pic.jpg"),"")</f>
        <v/>
      </c>
      <c r="B414" s="3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38"/>
      <c r="D414" s="38" t="str">
        <f>IF(C414&lt;&gt;"",_xlfn.XLOOKUP(Class!C414,Table1[ID],Table1[fname]),"")</f>
        <v/>
      </c>
      <c r="E414" s="3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3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40" t="str" cm="1">
        <f t="array" ref="G414">IF(C414&lt;&gt;"",IF(F414*100/Table3[حساب الحضور من اخر عدد مرات]&gt;100,1,F414/Table3[حساب الحضور من اخر عدد مرات]),"")</f>
        <v/>
      </c>
      <c r="H414" s="38" t="str">
        <f>IF(C414&lt;&gt;"",_xlfn.XLOOKUP(C414,Table1[ID],Table1[tel2]),"")</f>
        <v/>
      </c>
      <c r="I414" s="38" t="str">
        <f>IF(C414&lt;&gt;"",_xlfn.XLOOKUP(C414,Table1[ID],Table1[tel4]),"")</f>
        <v/>
      </c>
      <c r="J414" s="38" t="str">
        <f>IF(C414&lt;&gt;"",_xlfn.XLOOKUP(C414,Table1[ID],Table1[tel3]),"")</f>
        <v/>
      </c>
      <c r="K414" s="38" t="str">
        <f>IF(C414&lt;&gt;"",_xlfn.XLOOKUP(C414,Table1[ID],Table1[tel1]),"")</f>
        <v/>
      </c>
      <c r="L414" s="38" t="str">
        <f>IF($C414&lt;&gt;"",_xlfn.XLOOKUP(C414,Table1[ID],Table1[address1]),"")</f>
        <v/>
      </c>
      <c r="M414" s="38" t="str">
        <f>IF($C414&lt;&gt;"",_xlfn.XLOOKUP(C414,Table1[ID],Table1[address2]),"")</f>
        <v/>
      </c>
      <c r="N414" s="38" t="str">
        <f>IF($C414&lt;&gt;"",_xlfn.XLOOKUP(C414,Table1[ID],Table1[address3]),"")</f>
        <v/>
      </c>
      <c r="O414" s="38" t="str">
        <f>IF($C414&lt;&gt;"",_xlfn.XLOOKUP(C414,Table1[ID],Table1[address4]),"")</f>
        <v/>
      </c>
      <c r="P414" s="38" t="str">
        <f>IF($C414&lt;&gt;"",_xlfn.XLOOKUP(C414,Table1[ID],Table1[address5]),"")</f>
        <v/>
      </c>
      <c r="Q414" s="38" t="str">
        <f>IF($C414&lt;&gt;"",_xlfn.XLOOKUP(C414,Table1[ID],Table1[address7]),"")</f>
        <v/>
      </c>
      <c r="R414" s="38" t="str">
        <f>IF($C414&lt;&gt;"",_xlfn.XLOOKUP(C414,Table1[ID],Table1[address6]),"")</f>
        <v/>
      </c>
      <c r="S414" s="37" t="str">
        <f>IF($C414&lt;&gt;"",_xlfn.XLOOKUP(C414,Table1[ID],Table1[bdate]),"")</f>
        <v/>
      </c>
      <c r="T414" s="38" t="str">
        <f>IF($C414&lt;&gt;"",_xlfn.XLOOKUP(C414,Table1[ID],Table1[school_job]),"")</f>
        <v/>
      </c>
      <c r="U414" s="38" t="str">
        <f>IF($C414&lt;&gt;"",_xlfn.XLOOKUP(C414,Table1[ID],Table1[con_father]),"")</f>
        <v/>
      </c>
      <c r="V414" s="38" t="str">
        <f>IF($C414&lt;&gt;"",_xlfn.XLOOKUP(C414,Table1[ID],Table1[notes]),"")</f>
        <v/>
      </c>
      <c r="W414" s="41" t="str">
        <f>IF(C414&lt;&gt;"",IF(_xlfn.FLOOR.MATH(C414,100)=0,"غير موزع",_xlfn.XLOOKUP(_xlfn.FLOOR.MATH(C414,100),Classes!$A$1:$A$8,Classes!$B$1:$B$8,"error")),"")</f>
        <v/>
      </c>
    </row>
    <row r="415" spans="1:23" s="1" customFormat="1">
      <c r="A415" s="3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=HYPERLINK("&amp;""""&amp;"https://raw.githubusercontent.com/KyrillosMorgan/preparatory/main/no_pic.jpg"),"")</f>
        <v/>
      </c>
      <c r="B415" s="3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38"/>
      <c r="D415" s="38" t="str">
        <f>IF(C415&lt;&gt;"",_xlfn.XLOOKUP(Class!C415,Table1[ID],Table1[fname]),"")</f>
        <v/>
      </c>
      <c r="E415" s="3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3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40" t="str" cm="1">
        <f t="array" ref="G415">IF(C415&lt;&gt;"",IF(F415*100/Table3[حساب الحضور من اخر عدد مرات]&gt;100,1,F415/Table3[حساب الحضور من اخر عدد مرات]),"")</f>
        <v/>
      </c>
      <c r="H415" s="38" t="str">
        <f>IF(C415&lt;&gt;"",_xlfn.XLOOKUP(C415,Table1[ID],Table1[tel2]),"")</f>
        <v/>
      </c>
      <c r="I415" s="38" t="str">
        <f>IF(C415&lt;&gt;"",_xlfn.XLOOKUP(C415,Table1[ID],Table1[tel4]),"")</f>
        <v/>
      </c>
      <c r="J415" s="38" t="str">
        <f>IF(C415&lt;&gt;"",_xlfn.XLOOKUP(C415,Table1[ID],Table1[tel3]),"")</f>
        <v/>
      </c>
      <c r="K415" s="38" t="str">
        <f>IF(C415&lt;&gt;"",_xlfn.XLOOKUP(C415,Table1[ID],Table1[tel1]),"")</f>
        <v/>
      </c>
      <c r="L415" s="38" t="str">
        <f>IF($C415&lt;&gt;"",_xlfn.XLOOKUP(C415,Table1[ID],Table1[address1]),"")</f>
        <v/>
      </c>
      <c r="M415" s="38" t="str">
        <f>IF($C415&lt;&gt;"",_xlfn.XLOOKUP(C415,Table1[ID],Table1[address2]),"")</f>
        <v/>
      </c>
      <c r="N415" s="38" t="str">
        <f>IF($C415&lt;&gt;"",_xlfn.XLOOKUP(C415,Table1[ID],Table1[address3]),"")</f>
        <v/>
      </c>
      <c r="O415" s="38" t="str">
        <f>IF($C415&lt;&gt;"",_xlfn.XLOOKUP(C415,Table1[ID],Table1[address4]),"")</f>
        <v/>
      </c>
      <c r="P415" s="38" t="str">
        <f>IF($C415&lt;&gt;"",_xlfn.XLOOKUP(C415,Table1[ID],Table1[address5]),"")</f>
        <v/>
      </c>
      <c r="Q415" s="38" t="str">
        <f>IF($C415&lt;&gt;"",_xlfn.XLOOKUP(C415,Table1[ID],Table1[address7]),"")</f>
        <v/>
      </c>
      <c r="R415" s="38" t="str">
        <f>IF($C415&lt;&gt;"",_xlfn.XLOOKUP(C415,Table1[ID],Table1[address6]),"")</f>
        <v/>
      </c>
      <c r="S415" s="37" t="str">
        <f>IF($C415&lt;&gt;"",_xlfn.XLOOKUP(C415,Table1[ID],Table1[bdate]),"")</f>
        <v/>
      </c>
      <c r="T415" s="38" t="str">
        <f>IF($C415&lt;&gt;"",_xlfn.XLOOKUP(C415,Table1[ID],Table1[school_job]),"")</f>
        <v/>
      </c>
      <c r="U415" s="38" t="str">
        <f>IF($C415&lt;&gt;"",_xlfn.XLOOKUP(C415,Table1[ID],Table1[con_father]),"")</f>
        <v/>
      </c>
      <c r="V415" s="38" t="str">
        <f>IF($C415&lt;&gt;"",_xlfn.XLOOKUP(C415,Table1[ID],Table1[notes]),"")</f>
        <v/>
      </c>
      <c r="W415" s="41" t="str">
        <f>IF(C415&lt;&gt;"",IF(_xlfn.FLOOR.MATH(C415,100)=0,"غير موزع",_xlfn.XLOOKUP(_xlfn.FLOOR.MATH(C415,100),Classes!$A$1:$A$8,Classes!$B$1:$B$8,"error")),"")</f>
        <v/>
      </c>
    </row>
    <row r="416" spans="1:23" s="1" customFormat="1">
      <c r="A416" s="3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=HYPERLINK("&amp;""""&amp;"https://raw.githubusercontent.com/KyrillosMorgan/preparatory/main/no_pic.jpg"),"")</f>
        <v/>
      </c>
      <c r="B416" s="3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38"/>
      <c r="D416" s="38" t="str">
        <f>IF(C416&lt;&gt;"",_xlfn.XLOOKUP(Class!C416,Table1[ID],Table1[fname]),"")</f>
        <v/>
      </c>
      <c r="E416" s="3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3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40" t="str" cm="1">
        <f t="array" ref="G416">IF(C416&lt;&gt;"",IF(F416*100/Table3[حساب الحضور من اخر عدد مرات]&gt;100,1,F416/Table3[حساب الحضور من اخر عدد مرات]),"")</f>
        <v/>
      </c>
      <c r="H416" s="38" t="str">
        <f>IF(C416&lt;&gt;"",_xlfn.XLOOKUP(C416,Table1[ID],Table1[tel2]),"")</f>
        <v/>
      </c>
      <c r="I416" s="38" t="str">
        <f>IF(C416&lt;&gt;"",_xlfn.XLOOKUP(C416,Table1[ID],Table1[tel4]),"")</f>
        <v/>
      </c>
      <c r="J416" s="38" t="str">
        <f>IF(C416&lt;&gt;"",_xlfn.XLOOKUP(C416,Table1[ID],Table1[tel3]),"")</f>
        <v/>
      </c>
      <c r="K416" s="38" t="str">
        <f>IF(C416&lt;&gt;"",_xlfn.XLOOKUP(C416,Table1[ID],Table1[tel1]),"")</f>
        <v/>
      </c>
      <c r="L416" s="38" t="str">
        <f>IF($C416&lt;&gt;"",_xlfn.XLOOKUP(C416,Table1[ID],Table1[address1]),"")</f>
        <v/>
      </c>
      <c r="M416" s="38" t="str">
        <f>IF($C416&lt;&gt;"",_xlfn.XLOOKUP(C416,Table1[ID],Table1[address2]),"")</f>
        <v/>
      </c>
      <c r="N416" s="38" t="str">
        <f>IF($C416&lt;&gt;"",_xlfn.XLOOKUP(C416,Table1[ID],Table1[address3]),"")</f>
        <v/>
      </c>
      <c r="O416" s="38" t="str">
        <f>IF($C416&lt;&gt;"",_xlfn.XLOOKUP(C416,Table1[ID],Table1[address4]),"")</f>
        <v/>
      </c>
      <c r="P416" s="38" t="str">
        <f>IF($C416&lt;&gt;"",_xlfn.XLOOKUP(C416,Table1[ID],Table1[address5]),"")</f>
        <v/>
      </c>
      <c r="Q416" s="38" t="str">
        <f>IF($C416&lt;&gt;"",_xlfn.XLOOKUP(C416,Table1[ID],Table1[address7]),"")</f>
        <v/>
      </c>
      <c r="R416" s="38" t="str">
        <f>IF($C416&lt;&gt;"",_xlfn.XLOOKUP(C416,Table1[ID],Table1[address6]),"")</f>
        <v/>
      </c>
      <c r="S416" s="37" t="str">
        <f>IF($C416&lt;&gt;"",_xlfn.XLOOKUP(C416,Table1[ID],Table1[bdate]),"")</f>
        <v/>
      </c>
      <c r="T416" s="38" t="str">
        <f>IF($C416&lt;&gt;"",_xlfn.XLOOKUP(C416,Table1[ID],Table1[school_job]),"")</f>
        <v/>
      </c>
      <c r="U416" s="38" t="str">
        <f>IF($C416&lt;&gt;"",_xlfn.XLOOKUP(C416,Table1[ID],Table1[con_father]),"")</f>
        <v/>
      </c>
      <c r="V416" s="38" t="str">
        <f>IF($C416&lt;&gt;"",_xlfn.XLOOKUP(C416,Table1[ID],Table1[notes]),"")</f>
        <v/>
      </c>
      <c r="W416" s="41" t="str">
        <f>IF(C416&lt;&gt;"",IF(_xlfn.FLOOR.MATH(C416,100)=0,"غير موزع",_xlfn.XLOOKUP(_xlfn.FLOOR.MATH(C416,100),Classes!$A$1:$A$8,Classes!$B$1:$B$8,"error")),"")</f>
        <v/>
      </c>
    </row>
    <row r="417" spans="1:23" s="1" customFormat="1">
      <c r="A417" s="3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=HYPERLINK("&amp;""""&amp;"https://raw.githubusercontent.com/KyrillosMorgan/preparatory/main/no_pic.jpg"),"")</f>
        <v/>
      </c>
      <c r="B417" s="3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38"/>
      <c r="D417" s="38" t="str">
        <f>IF(C417&lt;&gt;"",_xlfn.XLOOKUP(Class!C417,Table1[ID],Table1[fname]),"")</f>
        <v/>
      </c>
      <c r="E417" s="3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3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40" t="str" cm="1">
        <f t="array" ref="G417">IF(C417&lt;&gt;"",IF(F417*100/Table3[حساب الحضور من اخر عدد مرات]&gt;100,1,F417/Table3[حساب الحضور من اخر عدد مرات]),"")</f>
        <v/>
      </c>
      <c r="H417" s="38" t="str">
        <f>IF(C417&lt;&gt;"",_xlfn.XLOOKUP(C417,Table1[ID],Table1[tel2]),"")</f>
        <v/>
      </c>
      <c r="I417" s="38" t="str">
        <f>IF(C417&lt;&gt;"",_xlfn.XLOOKUP(C417,Table1[ID],Table1[tel4]),"")</f>
        <v/>
      </c>
      <c r="J417" s="38" t="str">
        <f>IF(C417&lt;&gt;"",_xlfn.XLOOKUP(C417,Table1[ID],Table1[tel3]),"")</f>
        <v/>
      </c>
      <c r="K417" s="38" t="str">
        <f>IF(C417&lt;&gt;"",_xlfn.XLOOKUP(C417,Table1[ID],Table1[tel1]),"")</f>
        <v/>
      </c>
      <c r="L417" s="38" t="str">
        <f>IF($C417&lt;&gt;"",_xlfn.XLOOKUP(C417,Table1[ID],Table1[address1]),"")</f>
        <v/>
      </c>
      <c r="M417" s="38" t="str">
        <f>IF($C417&lt;&gt;"",_xlfn.XLOOKUP(C417,Table1[ID],Table1[address2]),"")</f>
        <v/>
      </c>
      <c r="N417" s="38" t="str">
        <f>IF($C417&lt;&gt;"",_xlfn.XLOOKUP(C417,Table1[ID],Table1[address3]),"")</f>
        <v/>
      </c>
      <c r="O417" s="38" t="str">
        <f>IF($C417&lt;&gt;"",_xlfn.XLOOKUP(C417,Table1[ID],Table1[address4]),"")</f>
        <v/>
      </c>
      <c r="P417" s="38" t="str">
        <f>IF($C417&lt;&gt;"",_xlfn.XLOOKUP(C417,Table1[ID],Table1[address5]),"")</f>
        <v/>
      </c>
      <c r="Q417" s="38" t="str">
        <f>IF($C417&lt;&gt;"",_xlfn.XLOOKUP(C417,Table1[ID],Table1[address7]),"")</f>
        <v/>
      </c>
      <c r="R417" s="38" t="str">
        <f>IF($C417&lt;&gt;"",_xlfn.XLOOKUP(C417,Table1[ID],Table1[address6]),"")</f>
        <v/>
      </c>
      <c r="S417" s="37" t="str">
        <f>IF($C417&lt;&gt;"",_xlfn.XLOOKUP(C417,Table1[ID],Table1[bdate]),"")</f>
        <v/>
      </c>
      <c r="T417" s="38" t="str">
        <f>IF($C417&lt;&gt;"",_xlfn.XLOOKUP(C417,Table1[ID],Table1[school_job]),"")</f>
        <v/>
      </c>
      <c r="U417" s="38" t="str">
        <f>IF($C417&lt;&gt;"",_xlfn.XLOOKUP(C417,Table1[ID],Table1[con_father]),"")</f>
        <v/>
      </c>
      <c r="V417" s="38" t="str">
        <f>IF($C417&lt;&gt;"",_xlfn.XLOOKUP(C417,Table1[ID],Table1[notes]),"")</f>
        <v/>
      </c>
      <c r="W417" s="41" t="str">
        <f>IF(C417&lt;&gt;"",IF(_xlfn.FLOOR.MATH(C417,100)=0,"غير موزع",_xlfn.XLOOKUP(_xlfn.FLOOR.MATH(C417,100),Classes!$A$1:$A$8,Classes!$B$1:$B$8,"error")),"")</f>
        <v/>
      </c>
    </row>
    <row r="418" spans="1:23" s="1" customFormat="1">
      <c r="A418" s="3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=HYPERLINK("&amp;""""&amp;"https://raw.githubusercontent.com/KyrillosMorgan/preparatory/main/no_pic.jpg"),"")</f>
        <v/>
      </c>
      <c r="B418" s="3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38"/>
      <c r="D418" s="38" t="str">
        <f>IF(C418&lt;&gt;"",_xlfn.XLOOKUP(Class!C418,Table1[ID],Table1[fname]),"")</f>
        <v/>
      </c>
      <c r="E418" s="3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3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40" t="str" cm="1">
        <f t="array" ref="G418">IF(C418&lt;&gt;"",IF(F418*100/Table3[حساب الحضور من اخر عدد مرات]&gt;100,1,F418/Table3[حساب الحضور من اخر عدد مرات]),"")</f>
        <v/>
      </c>
      <c r="H418" s="38" t="str">
        <f>IF(C418&lt;&gt;"",_xlfn.XLOOKUP(C418,Table1[ID],Table1[tel2]),"")</f>
        <v/>
      </c>
      <c r="I418" s="38" t="str">
        <f>IF(C418&lt;&gt;"",_xlfn.XLOOKUP(C418,Table1[ID],Table1[tel4]),"")</f>
        <v/>
      </c>
      <c r="J418" s="38" t="str">
        <f>IF(C418&lt;&gt;"",_xlfn.XLOOKUP(C418,Table1[ID],Table1[tel3]),"")</f>
        <v/>
      </c>
      <c r="K418" s="38" t="str">
        <f>IF(C418&lt;&gt;"",_xlfn.XLOOKUP(C418,Table1[ID],Table1[tel1]),"")</f>
        <v/>
      </c>
      <c r="L418" s="38" t="str">
        <f>IF($C418&lt;&gt;"",_xlfn.XLOOKUP(C418,Table1[ID],Table1[address1]),"")</f>
        <v/>
      </c>
      <c r="M418" s="38" t="str">
        <f>IF($C418&lt;&gt;"",_xlfn.XLOOKUP(C418,Table1[ID],Table1[address2]),"")</f>
        <v/>
      </c>
      <c r="N418" s="38" t="str">
        <f>IF($C418&lt;&gt;"",_xlfn.XLOOKUP(C418,Table1[ID],Table1[address3]),"")</f>
        <v/>
      </c>
      <c r="O418" s="38" t="str">
        <f>IF($C418&lt;&gt;"",_xlfn.XLOOKUP(C418,Table1[ID],Table1[address4]),"")</f>
        <v/>
      </c>
      <c r="P418" s="38" t="str">
        <f>IF($C418&lt;&gt;"",_xlfn.XLOOKUP(C418,Table1[ID],Table1[address5]),"")</f>
        <v/>
      </c>
      <c r="Q418" s="38" t="str">
        <f>IF($C418&lt;&gt;"",_xlfn.XLOOKUP(C418,Table1[ID],Table1[address7]),"")</f>
        <v/>
      </c>
      <c r="R418" s="38" t="str">
        <f>IF($C418&lt;&gt;"",_xlfn.XLOOKUP(C418,Table1[ID],Table1[address6]),"")</f>
        <v/>
      </c>
      <c r="S418" s="37" t="str">
        <f>IF($C418&lt;&gt;"",_xlfn.XLOOKUP(C418,Table1[ID],Table1[bdate]),"")</f>
        <v/>
      </c>
      <c r="T418" s="38" t="str">
        <f>IF($C418&lt;&gt;"",_xlfn.XLOOKUP(C418,Table1[ID],Table1[school_job]),"")</f>
        <v/>
      </c>
      <c r="U418" s="38" t="str">
        <f>IF($C418&lt;&gt;"",_xlfn.XLOOKUP(C418,Table1[ID],Table1[con_father]),"")</f>
        <v/>
      </c>
      <c r="V418" s="38" t="str">
        <f>IF($C418&lt;&gt;"",_xlfn.XLOOKUP(C418,Table1[ID],Table1[notes]),"")</f>
        <v/>
      </c>
      <c r="W418" s="41" t="str">
        <f>IF(C418&lt;&gt;"",IF(_xlfn.FLOOR.MATH(C418,100)=0,"غير موزع",_xlfn.XLOOKUP(_xlfn.FLOOR.MATH(C418,100),Classes!$A$1:$A$8,Classes!$B$1:$B$8,"error")),"")</f>
        <v/>
      </c>
    </row>
    <row r="419" spans="1:23" s="1" customFormat="1">
      <c r="A419" s="3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=HYPERLINK("&amp;""""&amp;"https://raw.githubusercontent.com/KyrillosMorgan/preparatory/main/no_pic.jpg"),"")</f>
        <v/>
      </c>
      <c r="B419" s="3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38"/>
      <c r="D419" s="38" t="str">
        <f>IF(C419&lt;&gt;"",_xlfn.XLOOKUP(Class!C419,Table1[ID],Table1[fname]),"")</f>
        <v/>
      </c>
      <c r="E419" s="3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3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40" t="str" cm="1">
        <f t="array" ref="G419">IF(C419&lt;&gt;"",IF(F419*100/Table3[حساب الحضور من اخر عدد مرات]&gt;100,1,F419/Table3[حساب الحضور من اخر عدد مرات]),"")</f>
        <v/>
      </c>
      <c r="H419" s="38" t="str">
        <f>IF(C419&lt;&gt;"",_xlfn.XLOOKUP(C419,Table1[ID],Table1[tel2]),"")</f>
        <v/>
      </c>
      <c r="I419" s="38" t="str">
        <f>IF(C419&lt;&gt;"",_xlfn.XLOOKUP(C419,Table1[ID],Table1[tel4]),"")</f>
        <v/>
      </c>
      <c r="J419" s="38" t="str">
        <f>IF(C419&lt;&gt;"",_xlfn.XLOOKUP(C419,Table1[ID],Table1[tel3]),"")</f>
        <v/>
      </c>
      <c r="K419" s="38" t="str">
        <f>IF(C419&lt;&gt;"",_xlfn.XLOOKUP(C419,Table1[ID],Table1[tel1]),"")</f>
        <v/>
      </c>
      <c r="L419" s="38" t="str">
        <f>IF($C419&lt;&gt;"",_xlfn.XLOOKUP(C419,Table1[ID],Table1[address1]),"")</f>
        <v/>
      </c>
      <c r="M419" s="38" t="str">
        <f>IF($C419&lt;&gt;"",_xlfn.XLOOKUP(C419,Table1[ID],Table1[address2]),"")</f>
        <v/>
      </c>
      <c r="N419" s="38" t="str">
        <f>IF($C419&lt;&gt;"",_xlfn.XLOOKUP(C419,Table1[ID],Table1[address3]),"")</f>
        <v/>
      </c>
      <c r="O419" s="38" t="str">
        <f>IF($C419&lt;&gt;"",_xlfn.XLOOKUP(C419,Table1[ID],Table1[address4]),"")</f>
        <v/>
      </c>
      <c r="P419" s="38" t="str">
        <f>IF($C419&lt;&gt;"",_xlfn.XLOOKUP(C419,Table1[ID],Table1[address5]),"")</f>
        <v/>
      </c>
      <c r="Q419" s="38" t="str">
        <f>IF($C419&lt;&gt;"",_xlfn.XLOOKUP(C419,Table1[ID],Table1[address7]),"")</f>
        <v/>
      </c>
      <c r="R419" s="38" t="str">
        <f>IF($C419&lt;&gt;"",_xlfn.XLOOKUP(C419,Table1[ID],Table1[address6]),"")</f>
        <v/>
      </c>
      <c r="S419" s="37" t="str">
        <f>IF($C419&lt;&gt;"",_xlfn.XLOOKUP(C419,Table1[ID],Table1[bdate]),"")</f>
        <v/>
      </c>
      <c r="T419" s="38" t="str">
        <f>IF($C419&lt;&gt;"",_xlfn.XLOOKUP(C419,Table1[ID],Table1[school_job]),"")</f>
        <v/>
      </c>
      <c r="U419" s="38" t="str">
        <f>IF($C419&lt;&gt;"",_xlfn.XLOOKUP(C419,Table1[ID],Table1[con_father]),"")</f>
        <v/>
      </c>
      <c r="V419" s="38" t="str">
        <f>IF($C419&lt;&gt;"",_xlfn.XLOOKUP(C419,Table1[ID],Table1[notes]),"")</f>
        <v/>
      </c>
      <c r="W419" s="41" t="str">
        <f>IF(C419&lt;&gt;"",IF(_xlfn.FLOOR.MATH(C419,100)=0,"غير موزع",_xlfn.XLOOKUP(_xlfn.FLOOR.MATH(C419,100),Classes!$A$1:$A$8,Classes!$B$1:$B$8,"error")),"")</f>
        <v/>
      </c>
    </row>
    <row r="420" spans="1:23" s="1" customFormat="1">
      <c r="A420" s="3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=HYPERLINK("&amp;""""&amp;"https://raw.githubusercontent.com/KyrillosMorgan/preparatory/main/no_pic.jpg"),"")</f>
        <v/>
      </c>
      <c r="B420" s="3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38"/>
      <c r="D420" s="38" t="str">
        <f>IF(C420&lt;&gt;"",_xlfn.XLOOKUP(Class!C420,Table1[ID],Table1[fname]),"")</f>
        <v/>
      </c>
      <c r="E420" s="3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3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40" t="str" cm="1">
        <f t="array" ref="G420">IF(C420&lt;&gt;"",IF(F420*100/Table3[حساب الحضور من اخر عدد مرات]&gt;100,1,F420/Table3[حساب الحضور من اخر عدد مرات]),"")</f>
        <v/>
      </c>
      <c r="H420" s="38" t="str">
        <f>IF(C420&lt;&gt;"",_xlfn.XLOOKUP(C420,Table1[ID],Table1[tel2]),"")</f>
        <v/>
      </c>
      <c r="I420" s="38" t="str">
        <f>IF(C420&lt;&gt;"",_xlfn.XLOOKUP(C420,Table1[ID],Table1[tel4]),"")</f>
        <v/>
      </c>
      <c r="J420" s="38" t="str">
        <f>IF(C420&lt;&gt;"",_xlfn.XLOOKUP(C420,Table1[ID],Table1[tel3]),"")</f>
        <v/>
      </c>
      <c r="K420" s="38" t="str">
        <f>IF(C420&lt;&gt;"",_xlfn.XLOOKUP(C420,Table1[ID],Table1[tel1]),"")</f>
        <v/>
      </c>
      <c r="L420" s="38" t="str">
        <f>IF($C420&lt;&gt;"",_xlfn.XLOOKUP(C420,Table1[ID],Table1[address1]),"")</f>
        <v/>
      </c>
      <c r="M420" s="38" t="str">
        <f>IF($C420&lt;&gt;"",_xlfn.XLOOKUP(C420,Table1[ID],Table1[address2]),"")</f>
        <v/>
      </c>
      <c r="N420" s="38" t="str">
        <f>IF($C420&lt;&gt;"",_xlfn.XLOOKUP(C420,Table1[ID],Table1[address3]),"")</f>
        <v/>
      </c>
      <c r="O420" s="38" t="str">
        <f>IF($C420&lt;&gt;"",_xlfn.XLOOKUP(C420,Table1[ID],Table1[address4]),"")</f>
        <v/>
      </c>
      <c r="P420" s="38" t="str">
        <f>IF($C420&lt;&gt;"",_xlfn.XLOOKUP(C420,Table1[ID],Table1[address5]),"")</f>
        <v/>
      </c>
      <c r="Q420" s="38" t="str">
        <f>IF($C420&lt;&gt;"",_xlfn.XLOOKUP(C420,Table1[ID],Table1[address7]),"")</f>
        <v/>
      </c>
      <c r="R420" s="38" t="str">
        <f>IF($C420&lt;&gt;"",_xlfn.XLOOKUP(C420,Table1[ID],Table1[address6]),"")</f>
        <v/>
      </c>
      <c r="S420" s="37" t="str">
        <f>IF($C420&lt;&gt;"",_xlfn.XLOOKUP(C420,Table1[ID],Table1[bdate]),"")</f>
        <v/>
      </c>
      <c r="T420" s="38" t="str">
        <f>IF($C420&lt;&gt;"",_xlfn.XLOOKUP(C420,Table1[ID],Table1[school_job]),"")</f>
        <v/>
      </c>
      <c r="U420" s="38" t="str">
        <f>IF($C420&lt;&gt;"",_xlfn.XLOOKUP(C420,Table1[ID],Table1[con_father]),"")</f>
        <v/>
      </c>
      <c r="V420" s="38" t="str">
        <f>IF($C420&lt;&gt;"",_xlfn.XLOOKUP(C420,Table1[ID],Table1[notes]),"")</f>
        <v/>
      </c>
      <c r="W420" s="41" t="str">
        <f>IF(C420&lt;&gt;"",IF(_xlfn.FLOOR.MATH(C420,100)=0,"غير موزع",_xlfn.XLOOKUP(_xlfn.FLOOR.MATH(C420,100),Classes!$A$1:$A$8,Classes!$B$1:$B$8,"error")),"")</f>
        <v/>
      </c>
    </row>
    <row r="421" spans="1:23" s="1" customFormat="1">
      <c r="A421" s="3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=HYPERLINK("&amp;""""&amp;"https://raw.githubusercontent.com/KyrillosMorgan/preparatory/main/no_pic.jpg"),"")</f>
        <v/>
      </c>
      <c r="B421" s="3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38"/>
      <c r="D421" s="38" t="str">
        <f>IF(C421&lt;&gt;"",_xlfn.XLOOKUP(Class!C421,Table1[ID],Table1[fname]),"")</f>
        <v/>
      </c>
      <c r="E421" s="3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3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40" t="str" cm="1">
        <f t="array" ref="G421">IF(C421&lt;&gt;"",IF(F421*100/Table3[حساب الحضور من اخر عدد مرات]&gt;100,1,F421/Table3[حساب الحضور من اخر عدد مرات]),"")</f>
        <v/>
      </c>
      <c r="H421" s="38" t="str">
        <f>IF(C421&lt;&gt;"",_xlfn.XLOOKUP(C421,Table1[ID],Table1[tel2]),"")</f>
        <v/>
      </c>
      <c r="I421" s="38" t="str">
        <f>IF(C421&lt;&gt;"",_xlfn.XLOOKUP(C421,Table1[ID],Table1[tel4]),"")</f>
        <v/>
      </c>
      <c r="J421" s="38" t="str">
        <f>IF(C421&lt;&gt;"",_xlfn.XLOOKUP(C421,Table1[ID],Table1[tel3]),"")</f>
        <v/>
      </c>
      <c r="K421" s="38" t="str">
        <f>IF(C421&lt;&gt;"",_xlfn.XLOOKUP(C421,Table1[ID],Table1[tel1]),"")</f>
        <v/>
      </c>
      <c r="L421" s="38" t="str">
        <f>IF($C421&lt;&gt;"",_xlfn.XLOOKUP(C421,Table1[ID],Table1[address1]),"")</f>
        <v/>
      </c>
      <c r="M421" s="38" t="str">
        <f>IF($C421&lt;&gt;"",_xlfn.XLOOKUP(C421,Table1[ID],Table1[address2]),"")</f>
        <v/>
      </c>
      <c r="N421" s="38" t="str">
        <f>IF($C421&lt;&gt;"",_xlfn.XLOOKUP(C421,Table1[ID],Table1[address3]),"")</f>
        <v/>
      </c>
      <c r="O421" s="38" t="str">
        <f>IF($C421&lt;&gt;"",_xlfn.XLOOKUP(C421,Table1[ID],Table1[address4]),"")</f>
        <v/>
      </c>
      <c r="P421" s="38" t="str">
        <f>IF($C421&lt;&gt;"",_xlfn.XLOOKUP(C421,Table1[ID],Table1[address5]),"")</f>
        <v/>
      </c>
      <c r="Q421" s="38" t="str">
        <f>IF($C421&lt;&gt;"",_xlfn.XLOOKUP(C421,Table1[ID],Table1[address7]),"")</f>
        <v/>
      </c>
      <c r="R421" s="38" t="str">
        <f>IF($C421&lt;&gt;"",_xlfn.XLOOKUP(C421,Table1[ID],Table1[address6]),"")</f>
        <v/>
      </c>
      <c r="S421" s="37" t="str">
        <f>IF($C421&lt;&gt;"",_xlfn.XLOOKUP(C421,Table1[ID],Table1[bdate]),"")</f>
        <v/>
      </c>
      <c r="T421" s="38" t="str">
        <f>IF($C421&lt;&gt;"",_xlfn.XLOOKUP(C421,Table1[ID],Table1[school_job]),"")</f>
        <v/>
      </c>
      <c r="U421" s="38" t="str">
        <f>IF($C421&lt;&gt;"",_xlfn.XLOOKUP(C421,Table1[ID],Table1[con_father]),"")</f>
        <v/>
      </c>
      <c r="V421" s="38" t="str">
        <f>IF($C421&lt;&gt;"",_xlfn.XLOOKUP(C421,Table1[ID],Table1[notes]),"")</f>
        <v/>
      </c>
      <c r="W421" s="41" t="str">
        <f>IF(C421&lt;&gt;"",IF(_xlfn.FLOOR.MATH(C421,100)=0,"غير موزع",_xlfn.XLOOKUP(_xlfn.FLOOR.MATH(C421,100),Classes!$A$1:$A$8,Classes!$B$1:$B$8,"error")),"")</f>
        <v/>
      </c>
    </row>
    <row r="422" spans="1:23" s="1" customFormat="1">
      <c r="A422" s="3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=HYPERLINK("&amp;""""&amp;"https://raw.githubusercontent.com/KyrillosMorgan/preparatory/main/no_pic.jpg"),"")</f>
        <v/>
      </c>
      <c r="B422" s="3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38"/>
      <c r="D422" s="38" t="str">
        <f>IF(C422&lt;&gt;"",_xlfn.XLOOKUP(Class!C422,Table1[ID],Table1[fname]),"")</f>
        <v/>
      </c>
      <c r="E422" s="3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3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40" t="str" cm="1">
        <f t="array" ref="G422">IF(C422&lt;&gt;"",IF(F422*100/Table3[حساب الحضور من اخر عدد مرات]&gt;100,1,F422/Table3[حساب الحضور من اخر عدد مرات]),"")</f>
        <v/>
      </c>
      <c r="H422" s="38" t="str">
        <f>IF(C422&lt;&gt;"",_xlfn.XLOOKUP(C422,Table1[ID],Table1[tel2]),"")</f>
        <v/>
      </c>
      <c r="I422" s="38" t="str">
        <f>IF(C422&lt;&gt;"",_xlfn.XLOOKUP(C422,Table1[ID],Table1[tel4]),"")</f>
        <v/>
      </c>
      <c r="J422" s="38" t="str">
        <f>IF(C422&lt;&gt;"",_xlfn.XLOOKUP(C422,Table1[ID],Table1[tel3]),"")</f>
        <v/>
      </c>
      <c r="K422" s="38" t="str">
        <f>IF(C422&lt;&gt;"",_xlfn.XLOOKUP(C422,Table1[ID],Table1[tel1]),"")</f>
        <v/>
      </c>
      <c r="L422" s="38" t="str">
        <f>IF($C422&lt;&gt;"",_xlfn.XLOOKUP(C422,Table1[ID],Table1[address1]),"")</f>
        <v/>
      </c>
      <c r="M422" s="38" t="str">
        <f>IF($C422&lt;&gt;"",_xlfn.XLOOKUP(C422,Table1[ID],Table1[address2]),"")</f>
        <v/>
      </c>
      <c r="N422" s="38" t="str">
        <f>IF($C422&lt;&gt;"",_xlfn.XLOOKUP(C422,Table1[ID],Table1[address3]),"")</f>
        <v/>
      </c>
      <c r="O422" s="38" t="str">
        <f>IF($C422&lt;&gt;"",_xlfn.XLOOKUP(C422,Table1[ID],Table1[address4]),"")</f>
        <v/>
      </c>
      <c r="P422" s="38" t="str">
        <f>IF($C422&lt;&gt;"",_xlfn.XLOOKUP(C422,Table1[ID],Table1[address5]),"")</f>
        <v/>
      </c>
      <c r="Q422" s="38" t="str">
        <f>IF($C422&lt;&gt;"",_xlfn.XLOOKUP(C422,Table1[ID],Table1[address7]),"")</f>
        <v/>
      </c>
      <c r="R422" s="38" t="str">
        <f>IF($C422&lt;&gt;"",_xlfn.XLOOKUP(C422,Table1[ID],Table1[address6]),"")</f>
        <v/>
      </c>
      <c r="S422" s="37" t="str">
        <f>IF($C422&lt;&gt;"",_xlfn.XLOOKUP(C422,Table1[ID],Table1[bdate]),"")</f>
        <v/>
      </c>
      <c r="T422" s="38" t="str">
        <f>IF($C422&lt;&gt;"",_xlfn.XLOOKUP(C422,Table1[ID],Table1[school_job]),"")</f>
        <v/>
      </c>
      <c r="U422" s="38" t="str">
        <f>IF($C422&lt;&gt;"",_xlfn.XLOOKUP(C422,Table1[ID],Table1[con_father]),"")</f>
        <v/>
      </c>
      <c r="V422" s="38" t="str">
        <f>IF($C422&lt;&gt;"",_xlfn.XLOOKUP(C422,Table1[ID],Table1[notes]),"")</f>
        <v/>
      </c>
      <c r="W422" s="41" t="str">
        <f>IF(C422&lt;&gt;"",IF(_xlfn.FLOOR.MATH(C422,100)=0,"غير موزع",_xlfn.XLOOKUP(_xlfn.FLOOR.MATH(C422,100),Classes!$A$1:$A$8,Classes!$B$1:$B$8,"error")),"")</f>
        <v/>
      </c>
    </row>
    <row r="423" spans="1:23" s="1" customFormat="1">
      <c r="A423" s="3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=HYPERLINK("&amp;""""&amp;"https://raw.githubusercontent.com/KyrillosMorgan/preparatory/main/no_pic.jpg"),"")</f>
        <v/>
      </c>
      <c r="B423" s="3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38"/>
      <c r="D423" s="38" t="str">
        <f>IF(C423&lt;&gt;"",_xlfn.XLOOKUP(Class!C423,Table1[ID],Table1[fname]),"")</f>
        <v/>
      </c>
      <c r="E423" s="3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3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40" t="str" cm="1">
        <f t="array" ref="G423">IF(C423&lt;&gt;"",IF(F423*100/Table3[حساب الحضور من اخر عدد مرات]&gt;100,1,F423/Table3[حساب الحضور من اخر عدد مرات]),"")</f>
        <v/>
      </c>
      <c r="H423" s="38" t="str">
        <f>IF(C423&lt;&gt;"",_xlfn.XLOOKUP(C423,Table1[ID],Table1[tel2]),"")</f>
        <v/>
      </c>
      <c r="I423" s="38" t="str">
        <f>IF(C423&lt;&gt;"",_xlfn.XLOOKUP(C423,Table1[ID],Table1[tel4]),"")</f>
        <v/>
      </c>
      <c r="J423" s="38" t="str">
        <f>IF(C423&lt;&gt;"",_xlfn.XLOOKUP(C423,Table1[ID],Table1[tel3]),"")</f>
        <v/>
      </c>
      <c r="K423" s="38" t="str">
        <f>IF(C423&lt;&gt;"",_xlfn.XLOOKUP(C423,Table1[ID],Table1[tel1]),"")</f>
        <v/>
      </c>
      <c r="L423" s="38" t="str">
        <f>IF($C423&lt;&gt;"",_xlfn.XLOOKUP(C423,Table1[ID],Table1[address1]),"")</f>
        <v/>
      </c>
      <c r="M423" s="38" t="str">
        <f>IF($C423&lt;&gt;"",_xlfn.XLOOKUP(C423,Table1[ID],Table1[address2]),"")</f>
        <v/>
      </c>
      <c r="N423" s="38" t="str">
        <f>IF($C423&lt;&gt;"",_xlfn.XLOOKUP(C423,Table1[ID],Table1[address3]),"")</f>
        <v/>
      </c>
      <c r="O423" s="38" t="str">
        <f>IF($C423&lt;&gt;"",_xlfn.XLOOKUP(C423,Table1[ID],Table1[address4]),"")</f>
        <v/>
      </c>
      <c r="P423" s="38" t="str">
        <f>IF($C423&lt;&gt;"",_xlfn.XLOOKUP(C423,Table1[ID],Table1[address5]),"")</f>
        <v/>
      </c>
      <c r="Q423" s="38" t="str">
        <f>IF($C423&lt;&gt;"",_xlfn.XLOOKUP(C423,Table1[ID],Table1[address7]),"")</f>
        <v/>
      </c>
      <c r="R423" s="38" t="str">
        <f>IF($C423&lt;&gt;"",_xlfn.XLOOKUP(C423,Table1[ID],Table1[address6]),"")</f>
        <v/>
      </c>
      <c r="S423" s="37" t="str">
        <f>IF($C423&lt;&gt;"",_xlfn.XLOOKUP(C423,Table1[ID],Table1[bdate]),"")</f>
        <v/>
      </c>
      <c r="T423" s="38" t="str">
        <f>IF($C423&lt;&gt;"",_xlfn.XLOOKUP(C423,Table1[ID],Table1[school_job]),"")</f>
        <v/>
      </c>
      <c r="U423" s="38" t="str">
        <f>IF($C423&lt;&gt;"",_xlfn.XLOOKUP(C423,Table1[ID],Table1[con_father]),"")</f>
        <v/>
      </c>
      <c r="V423" s="38" t="str">
        <f>IF($C423&lt;&gt;"",_xlfn.XLOOKUP(C423,Table1[ID],Table1[notes]),"")</f>
        <v/>
      </c>
      <c r="W423" s="41" t="str">
        <f>IF(C423&lt;&gt;"",IF(_xlfn.FLOOR.MATH(C423,100)=0,"غير موزع",_xlfn.XLOOKUP(_xlfn.FLOOR.MATH(C423,100),Classes!$A$1:$A$8,Classes!$B$1:$B$8,"error")),"")</f>
        <v/>
      </c>
    </row>
    <row r="424" spans="1:23" s="1" customFormat="1">
      <c r="A424" s="3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=HYPERLINK("&amp;""""&amp;"https://raw.githubusercontent.com/KyrillosMorgan/preparatory/main/no_pic.jpg"),"")</f>
        <v/>
      </c>
      <c r="B424" s="3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38"/>
      <c r="D424" s="38" t="str">
        <f>IF(C424&lt;&gt;"",_xlfn.XLOOKUP(Class!C424,Table1[ID],Table1[fname]),"")</f>
        <v/>
      </c>
      <c r="E424" s="3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3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40" t="str" cm="1">
        <f t="array" ref="G424">IF(C424&lt;&gt;"",IF(F424*100/Table3[حساب الحضور من اخر عدد مرات]&gt;100,1,F424/Table3[حساب الحضور من اخر عدد مرات]),"")</f>
        <v/>
      </c>
      <c r="H424" s="38" t="str">
        <f>IF(C424&lt;&gt;"",_xlfn.XLOOKUP(C424,Table1[ID],Table1[tel2]),"")</f>
        <v/>
      </c>
      <c r="I424" s="38" t="str">
        <f>IF(C424&lt;&gt;"",_xlfn.XLOOKUP(C424,Table1[ID],Table1[tel4]),"")</f>
        <v/>
      </c>
      <c r="J424" s="38" t="str">
        <f>IF(C424&lt;&gt;"",_xlfn.XLOOKUP(C424,Table1[ID],Table1[tel3]),"")</f>
        <v/>
      </c>
      <c r="K424" s="38" t="str">
        <f>IF(C424&lt;&gt;"",_xlfn.XLOOKUP(C424,Table1[ID],Table1[tel1]),"")</f>
        <v/>
      </c>
      <c r="L424" s="38" t="str">
        <f>IF($C424&lt;&gt;"",_xlfn.XLOOKUP(C424,Table1[ID],Table1[address1]),"")</f>
        <v/>
      </c>
      <c r="M424" s="38" t="str">
        <f>IF($C424&lt;&gt;"",_xlfn.XLOOKUP(C424,Table1[ID],Table1[address2]),"")</f>
        <v/>
      </c>
      <c r="N424" s="38" t="str">
        <f>IF($C424&lt;&gt;"",_xlfn.XLOOKUP(C424,Table1[ID],Table1[address3]),"")</f>
        <v/>
      </c>
      <c r="O424" s="38" t="str">
        <f>IF($C424&lt;&gt;"",_xlfn.XLOOKUP(C424,Table1[ID],Table1[address4]),"")</f>
        <v/>
      </c>
      <c r="P424" s="38" t="str">
        <f>IF($C424&lt;&gt;"",_xlfn.XLOOKUP(C424,Table1[ID],Table1[address5]),"")</f>
        <v/>
      </c>
      <c r="Q424" s="38" t="str">
        <f>IF($C424&lt;&gt;"",_xlfn.XLOOKUP(C424,Table1[ID],Table1[address7]),"")</f>
        <v/>
      </c>
      <c r="R424" s="38" t="str">
        <f>IF($C424&lt;&gt;"",_xlfn.XLOOKUP(C424,Table1[ID],Table1[address6]),"")</f>
        <v/>
      </c>
      <c r="S424" s="37" t="str">
        <f>IF($C424&lt;&gt;"",_xlfn.XLOOKUP(C424,Table1[ID],Table1[bdate]),"")</f>
        <v/>
      </c>
      <c r="T424" s="38" t="str">
        <f>IF($C424&lt;&gt;"",_xlfn.XLOOKUP(C424,Table1[ID],Table1[school_job]),"")</f>
        <v/>
      </c>
      <c r="U424" s="38" t="str">
        <f>IF($C424&lt;&gt;"",_xlfn.XLOOKUP(C424,Table1[ID],Table1[con_father]),"")</f>
        <v/>
      </c>
      <c r="V424" s="38" t="str">
        <f>IF($C424&lt;&gt;"",_xlfn.XLOOKUP(C424,Table1[ID],Table1[notes]),"")</f>
        <v/>
      </c>
      <c r="W424" s="41" t="str">
        <f>IF(C424&lt;&gt;"",IF(_xlfn.FLOOR.MATH(C424,100)=0,"غير موزع",_xlfn.XLOOKUP(_xlfn.FLOOR.MATH(C424,100),Classes!$A$1:$A$8,Classes!$B$1:$B$8,"error")),"")</f>
        <v/>
      </c>
    </row>
    <row r="425" spans="1:23" s="1" customFormat="1">
      <c r="A425" s="3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=HYPERLINK("&amp;""""&amp;"https://raw.githubusercontent.com/KyrillosMorgan/preparatory/main/no_pic.jpg"),"")</f>
        <v/>
      </c>
      <c r="B425" s="3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38"/>
      <c r="D425" s="38" t="str">
        <f>IF(C425&lt;&gt;"",_xlfn.XLOOKUP(Class!C425,Table1[ID],Table1[fname]),"")</f>
        <v/>
      </c>
      <c r="E425" s="3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3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40" t="str" cm="1">
        <f t="array" ref="G425">IF(C425&lt;&gt;"",IF(F425*100/Table3[حساب الحضور من اخر عدد مرات]&gt;100,1,F425/Table3[حساب الحضور من اخر عدد مرات]),"")</f>
        <v/>
      </c>
      <c r="H425" s="38" t="str">
        <f>IF(C425&lt;&gt;"",_xlfn.XLOOKUP(C425,Table1[ID],Table1[tel2]),"")</f>
        <v/>
      </c>
      <c r="I425" s="38" t="str">
        <f>IF(C425&lt;&gt;"",_xlfn.XLOOKUP(C425,Table1[ID],Table1[tel4]),"")</f>
        <v/>
      </c>
      <c r="J425" s="38" t="str">
        <f>IF(C425&lt;&gt;"",_xlfn.XLOOKUP(C425,Table1[ID],Table1[tel3]),"")</f>
        <v/>
      </c>
      <c r="K425" s="38" t="str">
        <f>IF(C425&lt;&gt;"",_xlfn.XLOOKUP(C425,Table1[ID],Table1[tel1]),"")</f>
        <v/>
      </c>
      <c r="L425" s="38" t="str">
        <f>IF($C425&lt;&gt;"",_xlfn.XLOOKUP(C425,Table1[ID],Table1[address1]),"")</f>
        <v/>
      </c>
      <c r="M425" s="38" t="str">
        <f>IF($C425&lt;&gt;"",_xlfn.XLOOKUP(C425,Table1[ID],Table1[address2]),"")</f>
        <v/>
      </c>
      <c r="N425" s="38" t="str">
        <f>IF($C425&lt;&gt;"",_xlfn.XLOOKUP(C425,Table1[ID],Table1[address3]),"")</f>
        <v/>
      </c>
      <c r="O425" s="38" t="str">
        <f>IF($C425&lt;&gt;"",_xlfn.XLOOKUP(C425,Table1[ID],Table1[address4]),"")</f>
        <v/>
      </c>
      <c r="P425" s="38" t="str">
        <f>IF($C425&lt;&gt;"",_xlfn.XLOOKUP(C425,Table1[ID],Table1[address5]),"")</f>
        <v/>
      </c>
      <c r="Q425" s="38" t="str">
        <f>IF($C425&lt;&gt;"",_xlfn.XLOOKUP(C425,Table1[ID],Table1[address7]),"")</f>
        <v/>
      </c>
      <c r="R425" s="38" t="str">
        <f>IF($C425&lt;&gt;"",_xlfn.XLOOKUP(C425,Table1[ID],Table1[address6]),"")</f>
        <v/>
      </c>
      <c r="S425" s="37" t="str">
        <f>IF($C425&lt;&gt;"",_xlfn.XLOOKUP(C425,Table1[ID],Table1[bdate]),"")</f>
        <v/>
      </c>
      <c r="T425" s="38" t="str">
        <f>IF($C425&lt;&gt;"",_xlfn.XLOOKUP(C425,Table1[ID],Table1[school_job]),"")</f>
        <v/>
      </c>
      <c r="U425" s="38" t="str">
        <f>IF($C425&lt;&gt;"",_xlfn.XLOOKUP(C425,Table1[ID],Table1[con_father]),"")</f>
        <v/>
      </c>
      <c r="V425" s="38" t="str">
        <f>IF($C425&lt;&gt;"",_xlfn.XLOOKUP(C425,Table1[ID],Table1[notes]),"")</f>
        <v/>
      </c>
      <c r="W425" s="41" t="str">
        <f>IF(C425&lt;&gt;"",IF(_xlfn.FLOOR.MATH(C425,100)=0,"غير موزع",_xlfn.XLOOKUP(_xlfn.FLOOR.MATH(C425,100),Classes!$A$1:$A$8,Classes!$B$1:$B$8,"error")),"")</f>
        <v/>
      </c>
    </row>
    <row r="426" spans="1:23" s="1" customFormat="1">
      <c r="A426" s="3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=HYPERLINK("&amp;""""&amp;"https://raw.githubusercontent.com/KyrillosMorgan/preparatory/main/no_pic.jpg"),"")</f>
        <v/>
      </c>
      <c r="B426" s="3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38"/>
      <c r="D426" s="38" t="str">
        <f>IF(C426&lt;&gt;"",_xlfn.XLOOKUP(Class!C426,Table1[ID],Table1[fname]),"")</f>
        <v/>
      </c>
      <c r="E426" s="3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3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40" t="str" cm="1">
        <f t="array" ref="G426">IF(C426&lt;&gt;"",IF(F426*100/Table3[حساب الحضور من اخر عدد مرات]&gt;100,1,F426/Table3[حساب الحضور من اخر عدد مرات]),"")</f>
        <v/>
      </c>
      <c r="H426" s="38" t="str">
        <f>IF(C426&lt;&gt;"",_xlfn.XLOOKUP(C426,Table1[ID],Table1[tel2]),"")</f>
        <v/>
      </c>
      <c r="I426" s="38" t="str">
        <f>IF(C426&lt;&gt;"",_xlfn.XLOOKUP(C426,Table1[ID],Table1[tel4]),"")</f>
        <v/>
      </c>
      <c r="J426" s="38" t="str">
        <f>IF(C426&lt;&gt;"",_xlfn.XLOOKUP(C426,Table1[ID],Table1[tel3]),"")</f>
        <v/>
      </c>
      <c r="K426" s="38" t="str">
        <f>IF(C426&lt;&gt;"",_xlfn.XLOOKUP(C426,Table1[ID],Table1[tel1]),"")</f>
        <v/>
      </c>
      <c r="L426" s="38" t="str">
        <f>IF($C426&lt;&gt;"",_xlfn.XLOOKUP(C426,Table1[ID],Table1[address1]),"")</f>
        <v/>
      </c>
      <c r="M426" s="38" t="str">
        <f>IF($C426&lt;&gt;"",_xlfn.XLOOKUP(C426,Table1[ID],Table1[address2]),"")</f>
        <v/>
      </c>
      <c r="N426" s="38" t="str">
        <f>IF($C426&lt;&gt;"",_xlfn.XLOOKUP(C426,Table1[ID],Table1[address3]),"")</f>
        <v/>
      </c>
      <c r="O426" s="38" t="str">
        <f>IF($C426&lt;&gt;"",_xlfn.XLOOKUP(C426,Table1[ID],Table1[address4]),"")</f>
        <v/>
      </c>
      <c r="P426" s="38" t="str">
        <f>IF($C426&lt;&gt;"",_xlfn.XLOOKUP(C426,Table1[ID],Table1[address5]),"")</f>
        <v/>
      </c>
      <c r="Q426" s="38" t="str">
        <f>IF($C426&lt;&gt;"",_xlfn.XLOOKUP(C426,Table1[ID],Table1[address7]),"")</f>
        <v/>
      </c>
      <c r="R426" s="38" t="str">
        <f>IF($C426&lt;&gt;"",_xlfn.XLOOKUP(C426,Table1[ID],Table1[address6]),"")</f>
        <v/>
      </c>
      <c r="S426" s="37" t="str">
        <f>IF($C426&lt;&gt;"",_xlfn.XLOOKUP(C426,Table1[ID],Table1[bdate]),"")</f>
        <v/>
      </c>
      <c r="T426" s="38" t="str">
        <f>IF($C426&lt;&gt;"",_xlfn.XLOOKUP(C426,Table1[ID],Table1[school_job]),"")</f>
        <v/>
      </c>
      <c r="U426" s="38" t="str">
        <f>IF($C426&lt;&gt;"",_xlfn.XLOOKUP(C426,Table1[ID],Table1[con_father]),"")</f>
        <v/>
      </c>
      <c r="V426" s="38" t="str">
        <f>IF($C426&lt;&gt;"",_xlfn.XLOOKUP(C426,Table1[ID],Table1[notes]),"")</f>
        <v/>
      </c>
      <c r="W426" s="41" t="str">
        <f>IF(C426&lt;&gt;"",IF(_xlfn.FLOOR.MATH(C426,100)=0,"غير موزع",_xlfn.XLOOKUP(_xlfn.FLOOR.MATH(C426,100),Classes!$A$1:$A$8,Classes!$B$1:$B$8,"error")),"")</f>
        <v/>
      </c>
    </row>
    <row r="427" spans="1:23" s="1" customFormat="1">
      <c r="A427" s="3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=HYPERLINK("&amp;""""&amp;"https://raw.githubusercontent.com/KyrillosMorgan/preparatory/main/no_pic.jpg"),"")</f>
        <v/>
      </c>
      <c r="B427" s="3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38"/>
      <c r="D427" s="38" t="str">
        <f>IF(C427&lt;&gt;"",_xlfn.XLOOKUP(Class!C427,Table1[ID],Table1[fname]),"")</f>
        <v/>
      </c>
      <c r="E427" s="3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3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40" t="str" cm="1">
        <f t="array" ref="G427">IF(C427&lt;&gt;"",IF(F427*100/Table3[حساب الحضور من اخر عدد مرات]&gt;100,1,F427/Table3[حساب الحضور من اخر عدد مرات]),"")</f>
        <v/>
      </c>
      <c r="H427" s="38" t="str">
        <f>IF(C427&lt;&gt;"",_xlfn.XLOOKUP(C427,Table1[ID],Table1[tel2]),"")</f>
        <v/>
      </c>
      <c r="I427" s="38" t="str">
        <f>IF(C427&lt;&gt;"",_xlfn.XLOOKUP(C427,Table1[ID],Table1[tel4]),"")</f>
        <v/>
      </c>
      <c r="J427" s="38" t="str">
        <f>IF(C427&lt;&gt;"",_xlfn.XLOOKUP(C427,Table1[ID],Table1[tel3]),"")</f>
        <v/>
      </c>
      <c r="K427" s="38" t="str">
        <f>IF(C427&lt;&gt;"",_xlfn.XLOOKUP(C427,Table1[ID],Table1[tel1]),"")</f>
        <v/>
      </c>
      <c r="L427" s="38" t="str">
        <f>IF($C427&lt;&gt;"",_xlfn.XLOOKUP(C427,Table1[ID],Table1[address1]),"")</f>
        <v/>
      </c>
      <c r="M427" s="38" t="str">
        <f>IF($C427&lt;&gt;"",_xlfn.XLOOKUP(C427,Table1[ID],Table1[address2]),"")</f>
        <v/>
      </c>
      <c r="N427" s="38" t="str">
        <f>IF($C427&lt;&gt;"",_xlfn.XLOOKUP(C427,Table1[ID],Table1[address3]),"")</f>
        <v/>
      </c>
      <c r="O427" s="38" t="str">
        <f>IF($C427&lt;&gt;"",_xlfn.XLOOKUP(C427,Table1[ID],Table1[address4]),"")</f>
        <v/>
      </c>
      <c r="P427" s="38" t="str">
        <f>IF($C427&lt;&gt;"",_xlfn.XLOOKUP(C427,Table1[ID],Table1[address5]),"")</f>
        <v/>
      </c>
      <c r="Q427" s="38" t="str">
        <f>IF($C427&lt;&gt;"",_xlfn.XLOOKUP(C427,Table1[ID],Table1[address7]),"")</f>
        <v/>
      </c>
      <c r="R427" s="38" t="str">
        <f>IF($C427&lt;&gt;"",_xlfn.XLOOKUP(C427,Table1[ID],Table1[address6]),"")</f>
        <v/>
      </c>
      <c r="S427" s="37" t="str">
        <f>IF($C427&lt;&gt;"",_xlfn.XLOOKUP(C427,Table1[ID],Table1[bdate]),"")</f>
        <v/>
      </c>
      <c r="T427" s="38" t="str">
        <f>IF($C427&lt;&gt;"",_xlfn.XLOOKUP(C427,Table1[ID],Table1[school_job]),"")</f>
        <v/>
      </c>
      <c r="U427" s="38" t="str">
        <f>IF($C427&lt;&gt;"",_xlfn.XLOOKUP(C427,Table1[ID],Table1[con_father]),"")</f>
        <v/>
      </c>
      <c r="V427" s="38" t="str">
        <f>IF($C427&lt;&gt;"",_xlfn.XLOOKUP(C427,Table1[ID],Table1[notes]),"")</f>
        <v/>
      </c>
      <c r="W427" s="41" t="str">
        <f>IF(C427&lt;&gt;"",IF(_xlfn.FLOOR.MATH(C427,100)=0,"غير موزع",_xlfn.XLOOKUP(_xlfn.FLOOR.MATH(C427,100),Classes!$A$1:$A$8,Classes!$B$1:$B$8,"error")),"")</f>
        <v/>
      </c>
    </row>
    <row r="428" spans="1:23" s="1" customFormat="1">
      <c r="A428" s="3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=HYPERLINK("&amp;""""&amp;"https://raw.githubusercontent.com/KyrillosMorgan/preparatory/main/no_pic.jpg"),"")</f>
        <v/>
      </c>
      <c r="B428" s="3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38"/>
      <c r="D428" s="38" t="str">
        <f>IF(C428&lt;&gt;"",_xlfn.XLOOKUP(Class!C428,Table1[ID],Table1[fname]),"")</f>
        <v/>
      </c>
      <c r="E428" s="3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3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40" t="str" cm="1">
        <f t="array" ref="G428">IF(C428&lt;&gt;"",IF(F428*100/Table3[حساب الحضور من اخر عدد مرات]&gt;100,1,F428/Table3[حساب الحضور من اخر عدد مرات]),"")</f>
        <v/>
      </c>
      <c r="H428" s="38" t="str">
        <f>IF(C428&lt;&gt;"",_xlfn.XLOOKUP(C428,Table1[ID],Table1[tel2]),"")</f>
        <v/>
      </c>
      <c r="I428" s="38" t="str">
        <f>IF(C428&lt;&gt;"",_xlfn.XLOOKUP(C428,Table1[ID],Table1[tel4]),"")</f>
        <v/>
      </c>
      <c r="J428" s="38" t="str">
        <f>IF(C428&lt;&gt;"",_xlfn.XLOOKUP(C428,Table1[ID],Table1[tel3]),"")</f>
        <v/>
      </c>
      <c r="K428" s="38" t="str">
        <f>IF(C428&lt;&gt;"",_xlfn.XLOOKUP(C428,Table1[ID],Table1[tel1]),"")</f>
        <v/>
      </c>
      <c r="L428" s="38" t="str">
        <f>IF($C428&lt;&gt;"",_xlfn.XLOOKUP(C428,Table1[ID],Table1[address1]),"")</f>
        <v/>
      </c>
      <c r="M428" s="38" t="str">
        <f>IF($C428&lt;&gt;"",_xlfn.XLOOKUP(C428,Table1[ID],Table1[address2]),"")</f>
        <v/>
      </c>
      <c r="N428" s="38" t="str">
        <f>IF($C428&lt;&gt;"",_xlfn.XLOOKUP(C428,Table1[ID],Table1[address3]),"")</f>
        <v/>
      </c>
      <c r="O428" s="38" t="str">
        <f>IF($C428&lt;&gt;"",_xlfn.XLOOKUP(C428,Table1[ID],Table1[address4]),"")</f>
        <v/>
      </c>
      <c r="P428" s="38" t="str">
        <f>IF($C428&lt;&gt;"",_xlfn.XLOOKUP(C428,Table1[ID],Table1[address5]),"")</f>
        <v/>
      </c>
      <c r="Q428" s="38" t="str">
        <f>IF($C428&lt;&gt;"",_xlfn.XLOOKUP(C428,Table1[ID],Table1[address7]),"")</f>
        <v/>
      </c>
      <c r="R428" s="38" t="str">
        <f>IF($C428&lt;&gt;"",_xlfn.XLOOKUP(C428,Table1[ID],Table1[address6]),"")</f>
        <v/>
      </c>
      <c r="S428" s="37" t="str">
        <f>IF($C428&lt;&gt;"",_xlfn.XLOOKUP(C428,Table1[ID],Table1[bdate]),"")</f>
        <v/>
      </c>
      <c r="T428" s="38" t="str">
        <f>IF($C428&lt;&gt;"",_xlfn.XLOOKUP(C428,Table1[ID],Table1[school_job]),"")</f>
        <v/>
      </c>
      <c r="U428" s="38" t="str">
        <f>IF($C428&lt;&gt;"",_xlfn.XLOOKUP(C428,Table1[ID],Table1[con_father]),"")</f>
        <v/>
      </c>
      <c r="V428" s="38" t="str">
        <f>IF($C428&lt;&gt;"",_xlfn.XLOOKUP(C428,Table1[ID],Table1[notes]),"")</f>
        <v/>
      </c>
      <c r="W428" s="41" t="str">
        <f>IF(C428&lt;&gt;"",IF(_xlfn.FLOOR.MATH(C428,100)=0,"غير موزع",_xlfn.XLOOKUP(_xlfn.FLOOR.MATH(C428,100),Classes!$A$1:$A$8,Classes!$B$1:$B$8,"error")),"")</f>
        <v/>
      </c>
    </row>
    <row r="429" spans="1:23" s="1" customFormat="1">
      <c r="A429" s="3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=HYPERLINK("&amp;""""&amp;"https://raw.githubusercontent.com/KyrillosMorgan/preparatory/main/no_pic.jpg"),"")</f>
        <v/>
      </c>
      <c r="B429" s="3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38"/>
      <c r="D429" s="38" t="str">
        <f>IF(C429&lt;&gt;"",_xlfn.XLOOKUP(Class!C429,Table1[ID],Table1[fname]),"")</f>
        <v/>
      </c>
      <c r="E429" s="3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3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40" t="str" cm="1">
        <f t="array" ref="G429">IF(C429&lt;&gt;"",IF(F429*100/Table3[حساب الحضور من اخر عدد مرات]&gt;100,1,F429/Table3[حساب الحضور من اخر عدد مرات]),"")</f>
        <v/>
      </c>
      <c r="H429" s="38" t="str">
        <f>IF(C429&lt;&gt;"",_xlfn.XLOOKUP(C429,Table1[ID],Table1[tel2]),"")</f>
        <v/>
      </c>
      <c r="I429" s="38" t="str">
        <f>IF(C429&lt;&gt;"",_xlfn.XLOOKUP(C429,Table1[ID],Table1[tel4]),"")</f>
        <v/>
      </c>
      <c r="J429" s="38" t="str">
        <f>IF(C429&lt;&gt;"",_xlfn.XLOOKUP(C429,Table1[ID],Table1[tel3]),"")</f>
        <v/>
      </c>
      <c r="K429" s="38" t="str">
        <f>IF(C429&lt;&gt;"",_xlfn.XLOOKUP(C429,Table1[ID],Table1[tel1]),"")</f>
        <v/>
      </c>
      <c r="L429" s="38" t="str">
        <f>IF($C429&lt;&gt;"",_xlfn.XLOOKUP(C429,Table1[ID],Table1[address1]),"")</f>
        <v/>
      </c>
      <c r="M429" s="38" t="str">
        <f>IF($C429&lt;&gt;"",_xlfn.XLOOKUP(C429,Table1[ID],Table1[address2]),"")</f>
        <v/>
      </c>
      <c r="N429" s="38" t="str">
        <f>IF($C429&lt;&gt;"",_xlfn.XLOOKUP(C429,Table1[ID],Table1[address3]),"")</f>
        <v/>
      </c>
      <c r="O429" s="38" t="str">
        <f>IF($C429&lt;&gt;"",_xlfn.XLOOKUP(C429,Table1[ID],Table1[address4]),"")</f>
        <v/>
      </c>
      <c r="P429" s="38" t="str">
        <f>IF($C429&lt;&gt;"",_xlfn.XLOOKUP(C429,Table1[ID],Table1[address5]),"")</f>
        <v/>
      </c>
      <c r="Q429" s="38" t="str">
        <f>IF($C429&lt;&gt;"",_xlfn.XLOOKUP(C429,Table1[ID],Table1[address7]),"")</f>
        <v/>
      </c>
      <c r="R429" s="38" t="str">
        <f>IF($C429&lt;&gt;"",_xlfn.XLOOKUP(C429,Table1[ID],Table1[address6]),"")</f>
        <v/>
      </c>
      <c r="S429" s="37" t="str">
        <f>IF($C429&lt;&gt;"",_xlfn.XLOOKUP(C429,Table1[ID],Table1[bdate]),"")</f>
        <v/>
      </c>
      <c r="T429" s="38" t="str">
        <f>IF($C429&lt;&gt;"",_xlfn.XLOOKUP(C429,Table1[ID],Table1[school_job]),"")</f>
        <v/>
      </c>
      <c r="U429" s="38" t="str">
        <f>IF($C429&lt;&gt;"",_xlfn.XLOOKUP(C429,Table1[ID],Table1[con_father]),"")</f>
        <v/>
      </c>
      <c r="V429" s="38" t="str">
        <f>IF($C429&lt;&gt;"",_xlfn.XLOOKUP(C429,Table1[ID],Table1[notes]),"")</f>
        <v/>
      </c>
      <c r="W429" s="41" t="str">
        <f>IF(C429&lt;&gt;"",IF(_xlfn.FLOOR.MATH(C429,100)=0,"غير موزع",_xlfn.XLOOKUP(_xlfn.FLOOR.MATH(C429,100),Classes!$A$1:$A$8,Classes!$B$1:$B$8,"error")),"")</f>
        <v/>
      </c>
    </row>
    <row r="430" spans="1:23" s="1" customFormat="1">
      <c r="A430" s="3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=HYPERLINK("&amp;""""&amp;"https://raw.githubusercontent.com/KyrillosMorgan/preparatory/main/no_pic.jpg"),"")</f>
        <v/>
      </c>
      <c r="B430" s="3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38"/>
      <c r="D430" s="38" t="str">
        <f>IF(C430&lt;&gt;"",_xlfn.XLOOKUP(Class!C430,Table1[ID],Table1[fname]),"")</f>
        <v/>
      </c>
      <c r="E430" s="3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3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40" t="str" cm="1">
        <f t="array" ref="G430">IF(C430&lt;&gt;"",IF(F430*100/Table3[حساب الحضور من اخر عدد مرات]&gt;100,1,F430/Table3[حساب الحضور من اخر عدد مرات]),"")</f>
        <v/>
      </c>
      <c r="H430" s="38" t="str">
        <f>IF(C430&lt;&gt;"",_xlfn.XLOOKUP(C430,Table1[ID],Table1[tel2]),"")</f>
        <v/>
      </c>
      <c r="I430" s="38" t="str">
        <f>IF(C430&lt;&gt;"",_xlfn.XLOOKUP(C430,Table1[ID],Table1[tel4]),"")</f>
        <v/>
      </c>
      <c r="J430" s="38" t="str">
        <f>IF(C430&lt;&gt;"",_xlfn.XLOOKUP(C430,Table1[ID],Table1[tel3]),"")</f>
        <v/>
      </c>
      <c r="K430" s="38" t="str">
        <f>IF(C430&lt;&gt;"",_xlfn.XLOOKUP(C430,Table1[ID],Table1[tel1]),"")</f>
        <v/>
      </c>
      <c r="L430" s="38" t="str">
        <f>IF($C430&lt;&gt;"",_xlfn.XLOOKUP(C430,Table1[ID],Table1[address1]),"")</f>
        <v/>
      </c>
      <c r="M430" s="38" t="str">
        <f>IF($C430&lt;&gt;"",_xlfn.XLOOKUP(C430,Table1[ID],Table1[address2]),"")</f>
        <v/>
      </c>
      <c r="N430" s="38" t="str">
        <f>IF($C430&lt;&gt;"",_xlfn.XLOOKUP(C430,Table1[ID],Table1[address3]),"")</f>
        <v/>
      </c>
      <c r="O430" s="38" t="str">
        <f>IF($C430&lt;&gt;"",_xlfn.XLOOKUP(C430,Table1[ID],Table1[address4]),"")</f>
        <v/>
      </c>
      <c r="P430" s="38" t="str">
        <f>IF($C430&lt;&gt;"",_xlfn.XLOOKUP(C430,Table1[ID],Table1[address5]),"")</f>
        <v/>
      </c>
      <c r="Q430" s="38" t="str">
        <f>IF($C430&lt;&gt;"",_xlfn.XLOOKUP(C430,Table1[ID],Table1[address7]),"")</f>
        <v/>
      </c>
      <c r="R430" s="38" t="str">
        <f>IF($C430&lt;&gt;"",_xlfn.XLOOKUP(C430,Table1[ID],Table1[address6]),"")</f>
        <v/>
      </c>
      <c r="S430" s="37" t="str">
        <f>IF($C430&lt;&gt;"",_xlfn.XLOOKUP(C430,Table1[ID],Table1[bdate]),"")</f>
        <v/>
      </c>
      <c r="T430" s="38" t="str">
        <f>IF($C430&lt;&gt;"",_xlfn.XLOOKUP(C430,Table1[ID],Table1[school_job]),"")</f>
        <v/>
      </c>
      <c r="U430" s="38" t="str">
        <f>IF($C430&lt;&gt;"",_xlfn.XLOOKUP(C430,Table1[ID],Table1[con_father]),"")</f>
        <v/>
      </c>
      <c r="V430" s="38" t="str">
        <f>IF($C430&lt;&gt;"",_xlfn.XLOOKUP(C430,Table1[ID],Table1[notes]),"")</f>
        <v/>
      </c>
      <c r="W430" s="41" t="str">
        <f>IF(C430&lt;&gt;"",IF(_xlfn.FLOOR.MATH(C430,100)=0,"غير موزع",_xlfn.XLOOKUP(_xlfn.FLOOR.MATH(C430,100),Classes!$A$1:$A$8,Classes!$B$1:$B$8,"error")),"")</f>
        <v/>
      </c>
    </row>
    <row r="431" spans="1:23" s="1" customFormat="1">
      <c r="A431" s="3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=HYPERLINK("&amp;""""&amp;"https://raw.githubusercontent.com/KyrillosMorgan/preparatory/main/no_pic.jpg"),"")</f>
        <v/>
      </c>
      <c r="B431" s="3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38"/>
      <c r="D431" s="38" t="str">
        <f>IF(C431&lt;&gt;"",_xlfn.XLOOKUP(Class!C431,Table1[ID],Table1[fname]),"")</f>
        <v/>
      </c>
      <c r="E431" s="3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3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40" t="str" cm="1">
        <f t="array" ref="G431">IF(C431&lt;&gt;"",IF(F431*100/Table3[حساب الحضور من اخر عدد مرات]&gt;100,1,F431/Table3[حساب الحضور من اخر عدد مرات]),"")</f>
        <v/>
      </c>
      <c r="H431" s="38" t="str">
        <f>IF(C431&lt;&gt;"",_xlfn.XLOOKUP(C431,Table1[ID],Table1[tel2]),"")</f>
        <v/>
      </c>
      <c r="I431" s="38" t="str">
        <f>IF(C431&lt;&gt;"",_xlfn.XLOOKUP(C431,Table1[ID],Table1[tel4]),"")</f>
        <v/>
      </c>
      <c r="J431" s="38" t="str">
        <f>IF(C431&lt;&gt;"",_xlfn.XLOOKUP(C431,Table1[ID],Table1[tel3]),"")</f>
        <v/>
      </c>
      <c r="K431" s="38" t="str">
        <f>IF(C431&lt;&gt;"",_xlfn.XLOOKUP(C431,Table1[ID],Table1[tel1]),"")</f>
        <v/>
      </c>
      <c r="L431" s="38" t="str">
        <f>IF($C431&lt;&gt;"",_xlfn.XLOOKUP(C431,Table1[ID],Table1[address1]),"")</f>
        <v/>
      </c>
      <c r="M431" s="38" t="str">
        <f>IF($C431&lt;&gt;"",_xlfn.XLOOKUP(C431,Table1[ID],Table1[address2]),"")</f>
        <v/>
      </c>
      <c r="N431" s="38" t="str">
        <f>IF($C431&lt;&gt;"",_xlfn.XLOOKUP(C431,Table1[ID],Table1[address3]),"")</f>
        <v/>
      </c>
      <c r="O431" s="38" t="str">
        <f>IF($C431&lt;&gt;"",_xlfn.XLOOKUP(C431,Table1[ID],Table1[address4]),"")</f>
        <v/>
      </c>
      <c r="P431" s="38" t="str">
        <f>IF($C431&lt;&gt;"",_xlfn.XLOOKUP(C431,Table1[ID],Table1[address5]),"")</f>
        <v/>
      </c>
      <c r="Q431" s="38" t="str">
        <f>IF($C431&lt;&gt;"",_xlfn.XLOOKUP(C431,Table1[ID],Table1[address7]),"")</f>
        <v/>
      </c>
      <c r="R431" s="38" t="str">
        <f>IF($C431&lt;&gt;"",_xlfn.XLOOKUP(C431,Table1[ID],Table1[address6]),"")</f>
        <v/>
      </c>
      <c r="S431" s="37" t="str">
        <f>IF($C431&lt;&gt;"",_xlfn.XLOOKUP(C431,Table1[ID],Table1[bdate]),"")</f>
        <v/>
      </c>
      <c r="T431" s="38" t="str">
        <f>IF($C431&lt;&gt;"",_xlfn.XLOOKUP(C431,Table1[ID],Table1[school_job]),"")</f>
        <v/>
      </c>
      <c r="U431" s="38" t="str">
        <f>IF($C431&lt;&gt;"",_xlfn.XLOOKUP(C431,Table1[ID],Table1[con_father]),"")</f>
        <v/>
      </c>
      <c r="V431" s="38" t="str">
        <f>IF($C431&lt;&gt;"",_xlfn.XLOOKUP(C431,Table1[ID],Table1[notes]),"")</f>
        <v/>
      </c>
      <c r="W431" s="41" t="str">
        <f>IF(C431&lt;&gt;"",IF(_xlfn.FLOOR.MATH(C431,100)=0,"غير موزع",_xlfn.XLOOKUP(_xlfn.FLOOR.MATH(C431,100),Classes!$A$1:$A$8,Classes!$B$1:$B$8,"error")),"")</f>
        <v/>
      </c>
    </row>
    <row r="432" spans="1:23" s="1" customFormat="1">
      <c r="A432" s="3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=HYPERLINK("&amp;""""&amp;"https://raw.githubusercontent.com/KyrillosMorgan/preparatory/main/no_pic.jpg"),"")</f>
        <v/>
      </c>
      <c r="B432" s="3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38"/>
      <c r="D432" s="38" t="str">
        <f>IF(C432&lt;&gt;"",_xlfn.XLOOKUP(Class!C432,Table1[ID],Table1[fname]),"")</f>
        <v/>
      </c>
      <c r="E432" s="3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3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40" t="str" cm="1">
        <f t="array" ref="G432">IF(C432&lt;&gt;"",IF(F432*100/Table3[حساب الحضور من اخر عدد مرات]&gt;100,1,F432/Table3[حساب الحضور من اخر عدد مرات]),"")</f>
        <v/>
      </c>
      <c r="H432" s="38" t="str">
        <f>IF(C432&lt;&gt;"",_xlfn.XLOOKUP(C432,Table1[ID],Table1[tel2]),"")</f>
        <v/>
      </c>
      <c r="I432" s="38" t="str">
        <f>IF(C432&lt;&gt;"",_xlfn.XLOOKUP(C432,Table1[ID],Table1[tel4]),"")</f>
        <v/>
      </c>
      <c r="J432" s="38" t="str">
        <f>IF(C432&lt;&gt;"",_xlfn.XLOOKUP(C432,Table1[ID],Table1[tel3]),"")</f>
        <v/>
      </c>
      <c r="K432" s="38" t="str">
        <f>IF(C432&lt;&gt;"",_xlfn.XLOOKUP(C432,Table1[ID],Table1[tel1]),"")</f>
        <v/>
      </c>
      <c r="L432" s="38" t="str">
        <f>IF($C432&lt;&gt;"",_xlfn.XLOOKUP(C432,Table1[ID],Table1[address1]),"")</f>
        <v/>
      </c>
      <c r="M432" s="38" t="str">
        <f>IF($C432&lt;&gt;"",_xlfn.XLOOKUP(C432,Table1[ID],Table1[address2]),"")</f>
        <v/>
      </c>
      <c r="N432" s="38" t="str">
        <f>IF($C432&lt;&gt;"",_xlfn.XLOOKUP(C432,Table1[ID],Table1[address3]),"")</f>
        <v/>
      </c>
      <c r="O432" s="38" t="str">
        <f>IF($C432&lt;&gt;"",_xlfn.XLOOKUP(C432,Table1[ID],Table1[address4]),"")</f>
        <v/>
      </c>
      <c r="P432" s="38" t="str">
        <f>IF($C432&lt;&gt;"",_xlfn.XLOOKUP(C432,Table1[ID],Table1[address5]),"")</f>
        <v/>
      </c>
      <c r="Q432" s="38" t="str">
        <f>IF($C432&lt;&gt;"",_xlfn.XLOOKUP(C432,Table1[ID],Table1[address7]),"")</f>
        <v/>
      </c>
      <c r="R432" s="38" t="str">
        <f>IF($C432&lt;&gt;"",_xlfn.XLOOKUP(C432,Table1[ID],Table1[address6]),"")</f>
        <v/>
      </c>
      <c r="S432" s="37" t="str">
        <f>IF($C432&lt;&gt;"",_xlfn.XLOOKUP(C432,Table1[ID],Table1[bdate]),"")</f>
        <v/>
      </c>
      <c r="T432" s="38" t="str">
        <f>IF($C432&lt;&gt;"",_xlfn.XLOOKUP(C432,Table1[ID],Table1[school_job]),"")</f>
        <v/>
      </c>
      <c r="U432" s="38" t="str">
        <f>IF($C432&lt;&gt;"",_xlfn.XLOOKUP(C432,Table1[ID],Table1[con_father]),"")</f>
        <v/>
      </c>
      <c r="V432" s="38" t="str">
        <f>IF($C432&lt;&gt;"",_xlfn.XLOOKUP(C432,Table1[ID],Table1[notes]),"")</f>
        <v/>
      </c>
      <c r="W432" s="41" t="str">
        <f>IF(C432&lt;&gt;"",IF(_xlfn.FLOOR.MATH(C432,100)=0,"غير موزع",_xlfn.XLOOKUP(_xlfn.FLOOR.MATH(C432,100),Classes!$A$1:$A$8,Classes!$B$1:$B$8,"error")),"")</f>
        <v/>
      </c>
    </row>
    <row r="433" spans="1:23" s="1" customFormat="1">
      <c r="A433" s="3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=HYPERLINK("&amp;""""&amp;"https://raw.githubusercontent.com/KyrillosMorgan/preparatory/main/no_pic.jpg"),"")</f>
        <v/>
      </c>
      <c r="B433" s="3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38"/>
      <c r="D433" s="38" t="str">
        <f>IF(C433&lt;&gt;"",_xlfn.XLOOKUP(Class!C433,Table1[ID],Table1[fname]),"")</f>
        <v/>
      </c>
      <c r="E433" s="3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3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40" t="str" cm="1">
        <f t="array" ref="G433">IF(C433&lt;&gt;"",IF(F433*100/Table3[حساب الحضور من اخر عدد مرات]&gt;100,1,F433/Table3[حساب الحضور من اخر عدد مرات]),"")</f>
        <v/>
      </c>
      <c r="H433" s="38" t="str">
        <f>IF(C433&lt;&gt;"",_xlfn.XLOOKUP(C433,Table1[ID],Table1[tel2]),"")</f>
        <v/>
      </c>
      <c r="I433" s="38" t="str">
        <f>IF(C433&lt;&gt;"",_xlfn.XLOOKUP(C433,Table1[ID],Table1[tel4]),"")</f>
        <v/>
      </c>
      <c r="J433" s="38" t="str">
        <f>IF(C433&lt;&gt;"",_xlfn.XLOOKUP(C433,Table1[ID],Table1[tel3]),"")</f>
        <v/>
      </c>
      <c r="K433" s="38" t="str">
        <f>IF(C433&lt;&gt;"",_xlfn.XLOOKUP(C433,Table1[ID],Table1[tel1]),"")</f>
        <v/>
      </c>
      <c r="L433" s="38" t="str">
        <f>IF($C433&lt;&gt;"",_xlfn.XLOOKUP(C433,Table1[ID],Table1[address1]),"")</f>
        <v/>
      </c>
      <c r="M433" s="38" t="str">
        <f>IF($C433&lt;&gt;"",_xlfn.XLOOKUP(C433,Table1[ID],Table1[address2]),"")</f>
        <v/>
      </c>
      <c r="N433" s="38" t="str">
        <f>IF($C433&lt;&gt;"",_xlfn.XLOOKUP(C433,Table1[ID],Table1[address3]),"")</f>
        <v/>
      </c>
      <c r="O433" s="38" t="str">
        <f>IF($C433&lt;&gt;"",_xlfn.XLOOKUP(C433,Table1[ID],Table1[address4]),"")</f>
        <v/>
      </c>
      <c r="P433" s="38" t="str">
        <f>IF($C433&lt;&gt;"",_xlfn.XLOOKUP(C433,Table1[ID],Table1[address5]),"")</f>
        <v/>
      </c>
      <c r="Q433" s="38" t="str">
        <f>IF($C433&lt;&gt;"",_xlfn.XLOOKUP(C433,Table1[ID],Table1[address7]),"")</f>
        <v/>
      </c>
      <c r="R433" s="38" t="str">
        <f>IF($C433&lt;&gt;"",_xlfn.XLOOKUP(C433,Table1[ID],Table1[address6]),"")</f>
        <v/>
      </c>
      <c r="S433" s="37" t="str">
        <f>IF($C433&lt;&gt;"",_xlfn.XLOOKUP(C433,Table1[ID],Table1[bdate]),"")</f>
        <v/>
      </c>
      <c r="T433" s="38" t="str">
        <f>IF($C433&lt;&gt;"",_xlfn.XLOOKUP(C433,Table1[ID],Table1[school_job]),"")</f>
        <v/>
      </c>
      <c r="U433" s="38" t="str">
        <f>IF($C433&lt;&gt;"",_xlfn.XLOOKUP(C433,Table1[ID],Table1[con_father]),"")</f>
        <v/>
      </c>
      <c r="V433" s="38" t="str">
        <f>IF($C433&lt;&gt;"",_xlfn.XLOOKUP(C433,Table1[ID],Table1[notes]),"")</f>
        <v/>
      </c>
      <c r="W433" s="41" t="str">
        <f>IF(C433&lt;&gt;"",IF(_xlfn.FLOOR.MATH(C433,100)=0,"غير موزع",_xlfn.XLOOKUP(_xlfn.FLOOR.MATH(C433,100),Classes!$A$1:$A$8,Classes!$B$1:$B$8,"error")),"")</f>
        <v/>
      </c>
    </row>
    <row r="434" spans="1:23" s="1" customFormat="1">
      <c r="A434" s="3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=HYPERLINK("&amp;""""&amp;"https://raw.githubusercontent.com/KyrillosMorgan/preparatory/main/no_pic.jpg"),"")</f>
        <v/>
      </c>
      <c r="B434" s="3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38"/>
      <c r="D434" s="38" t="str">
        <f>IF(C434&lt;&gt;"",_xlfn.XLOOKUP(Class!C434,Table1[ID],Table1[fname]),"")</f>
        <v/>
      </c>
      <c r="E434" s="3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3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40" t="str" cm="1">
        <f t="array" ref="G434">IF(C434&lt;&gt;"",IF(F434*100/Table3[حساب الحضور من اخر عدد مرات]&gt;100,1,F434/Table3[حساب الحضور من اخر عدد مرات]),"")</f>
        <v/>
      </c>
      <c r="H434" s="38" t="str">
        <f>IF(C434&lt;&gt;"",_xlfn.XLOOKUP(C434,Table1[ID],Table1[tel2]),"")</f>
        <v/>
      </c>
      <c r="I434" s="38" t="str">
        <f>IF(C434&lt;&gt;"",_xlfn.XLOOKUP(C434,Table1[ID],Table1[tel4]),"")</f>
        <v/>
      </c>
      <c r="J434" s="38" t="str">
        <f>IF(C434&lt;&gt;"",_xlfn.XLOOKUP(C434,Table1[ID],Table1[tel3]),"")</f>
        <v/>
      </c>
      <c r="K434" s="38" t="str">
        <f>IF(C434&lt;&gt;"",_xlfn.XLOOKUP(C434,Table1[ID],Table1[tel1]),"")</f>
        <v/>
      </c>
      <c r="L434" s="38" t="str">
        <f>IF($C434&lt;&gt;"",_xlfn.XLOOKUP(C434,Table1[ID],Table1[address1]),"")</f>
        <v/>
      </c>
      <c r="M434" s="38" t="str">
        <f>IF($C434&lt;&gt;"",_xlfn.XLOOKUP(C434,Table1[ID],Table1[address2]),"")</f>
        <v/>
      </c>
      <c r="N434" s="38" t="str">
        <f>IF($C434&lt;&gt;"",_xlfn.XLOOKUP(C434,Table1[ID],Table1[address3]),"")</f>
        <v/>
      </c>
      <c r="O434" s="38" t="str">
        <f>IF($C434&lt;&gt;"",_xlfn.XLOOKUP(C434,Table1[ID],Table1[address4]),"")</f>
        <v/>
      </c>
      <c r="P434" s="38" t="str">
        <f>IF($C434&lt;&gt;"",_xlfn.XLOOKUP(C434,Table1[ID],Table1[address5]),"")</f>
        <v/>
      </c>
      <c r="Q434" s="38" t="str">
        <f>IF($C434&lt;&gt;"",_xlfn.XLOOKUP(C434,Table1[ID],Table1[address7]),"")</f>
        <v/>
      </c>
      <c r="R434" s="38" t="str">
        <f>IF($C434&lt;&gt;"",_xlfn.XLOOKUP(C434,Table1[ID],Table1[address6]),"")</f>
        <v/>
      </c>
      <c r="S434" s="37" t="str">
        <f>IF($C434&lt;&gt;"",_xlfn.XLOOKUP(C434,Table1[ID],Table1[bdate]),"")</f>
        <v/>
      </c>
      <c r="T434" s="38" t="str">
        <f>IF($C434&lt;&gt;"",_xlfn.XLOOKUP(C434,Table1[ID],Table1[school_job]),"")</f>
        <v/>
      </c>
      <c r="U434" s="38" t="str">
        <f>IF($C434&lt;&gt;"",_xlfn.XLOOKUP(C434,Table1[ID],Table1[con_father]),"")</f>
        <v/>
      </c>
      <c r="V434" s="38" t="str">
        <f>IF($C434&lt;&gt;"",_xlfn.XLOOKUP(C434,Table1[ID],Table1[notes]),"")</f>
        <v/>
      </c>
      <c r="W434" s="41" t="str">
        <f>IF(C434&lt;&gt;"",IF(_xlfn.FLOOR.MATH(C434,100)=0,"غير موزع",_xlfn.XLOOKUP(_xlfn.FLOOR.MATH(C434,100),Classes!$A$1:$A$8,Classes!$B$1:$B$8,"error")),"")</f>
        <v/>
      </c>
    </row>
    <row r="435" spans="1:23" s="1" customFormat="1">
      <c r="A435" s="3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=HYPERLINK("&amp;""""&amp;"https://raw.githubusercontent.com/KyrillosMorgan/preparatory/main/no_pic.jpg"),"")</f>
        <v/>
      </c>
      <c r="B435" s="3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38"/>
      <c r="D435" s="38" t="str">
        <f>IF(C435&lt;&gt;"",_xlfn.XLOOKUP(Class!C435,Table1[ID],Table1[fname]),"")</f>
        <v/>
      </c>
      <c r="E435" s="3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3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40" t="str" cm="1">
        <f t="array" ref="G435">IF(C435&lt;&gt;"",IF(F435*100/Table3[حساب الحضور من اخر عدد مرات]&gt;100,1,F435/Table3[حساب الحضور من اخر عدد مرات]),"")</f>
        <v/>
      </c>
      <c r="H435" s="38" t="str">
        <f>IF(C435&lt;&gt;"",_xlfn.XLOOKUP(C435,Table1[ID],Table1[tel2]),"")</f>
        <v/>
      </c>
      <c r="I435" s="38" t="str">
        <f>IF(C435&lt;&gt;"",_xlfn.XLOOKUP(C435,Table1[ID],Table1[tel4]),"")</f>
        <v/>
      </c>
      <c r="J435" s="38" t="str">
        <f>IF(C435&lt;&gt;"",_xlfn.XLOOKUP(C435,Table1[ID],Table1[tel3]),"")</f>
        <v/>
      </c>
      <c r="K435" s="38" t="str">
        <f>IF(C435&lt;&gt;"",_xlfn.XLOOKUP(C435,Table1[ID],Table1[tel1]),"")</f>
        <v/>
      </c>
      <c r="L435" s="38" t="str">
        <f>IF($C435&lt;&gt;"",_xlfn.XLOOKUP(C435,Table1[ID],Table1[address1]),"")</f>
        <v/>
      </c>
      <c r="M435" s="38" t="str">
        <f>IF($C435&lt;&gt;"",_xlfn.XLOOKUP(C435,Table1[ID],Table1[address2]),"")</f>
        <v/>
      </c>
      <c r="N435" s="38" t="str">
        <f>IF($C435&lt;&gt;"",_xlfn.XLOOKUP(C435,Table1[ID],Table1[address3]),"")</f>
        <v/>
      </c>
      <c r="O435" s="38" t="str">
        <f>IF($C435&lt;&gt;"",_xlfn.XLOOKUP(C435,Table1[ID],Table1[address4]),"")</f>
        <v/>
      </c>
      <c r="P435" s="38" t="str">
        <f>IF($C435&lt;&gt;"",_xlfn.XLOOKUP(C435,Table1[ID],Table1[address5]),"")</f>
        <v/>
      </c>
      <c r="Q435" s="38" t="str">
        <f>IF($C435&lt;&gt;"",_xlfn.XLOOKUP(C435,Table1[ID],Table1[address7]),"")</f>
        <v/>
      </c>
      <c r="R435" s="38" t="str">
        <f>IF($C435&lt;&gt;"",_xlfn.XLOOKUP(C435,Table1[ID],Table1[address6]),"")</f>
        <v/>
      </c>
      <c r="S435" s="37" t="str">
        <f>IF($C435&lt;&gt;"",_xlfn.XLOOKUP(C435,Table1[ID],Table1[bdate]),"")</f>
        <v/>
      </c>
      <c r="T435" s="38" t="str">
        <f>IF($C435&lt;&gt;"",_xlfn.XLOOKUP(C435,Table1[ID],Table1[school_job]),"")</f>
        <v/>
      </c>
      <c r="U435" s="38" t="str">
        <f>IF($C435&lt;&gt;"",_xlfn.XLOOKUP(C435,Table1[ID],Table1[con_father]),"")</f>
        <v/>
      </c>
      <c r="V435" s="38" t="str">
        <f>IF($C435&lt;&gt;"",_xlfn.XLOOKUP(C435,Table1[ID],Table1[notes]),"")</f>
        <v/>
      </c>
      <c r="W435" s="41" t="str">
        <f>IF(C435&lt;&gt;"",IF(_xlfn.FLOOR.MATH(C435,100)=0,"غير موزع",_xlfn.XLOOKUP(_xlfn.FLOOR.MATH(C435,100),Classes!$A$1:$A$8,Classes!$B$1:$B$8,"error")),"")</f>
        <v/>
      </c>
    </row>
    <row r="436" spans="1:23" s="1" customFormat="1">
      <c r="A436" s="3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=HYPERLINK("&amp;""""&amp;"https://raw.githubusercontent.com/KyrillosMorgan/preparatory/main/no_pic.jpg"),"")</f>
        <v/>
      </c>
      <c r="B436" s="3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38"/>
      <c r="D436" s="38" t="str">
        <f>IF(C436&lt;&gt;"",_xlfn.XLOOKUP(Class!C436,Table1[ID],Table1[fname]),"")</f>
        <v/>
      </c>
      <c r="E436" s="3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3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40" t="str" cm="1">
        <f t="array" ref="G436">IF(C436&lt;&gt;"",IF(F436*100/Table3[حساب الحضور من اخر عدد مرات]&gt;100,1,F436/Table3[حساب الحضور من اخر عدد مرات]),"")</f>
        <v/>
      </c>
      <c r="H436" s="38" t="str">
        <f>IF(C436&lt;&gt;"",_xlfn.XLOOKUP(C436,Table1[ID],Table1[tel2]),"")</f>
        <v/>
      </c>
      <c r="I436" s="38" t="str">
        <f>IF(C436&lt;&gt;"",_xlfn.XLOOKUP(C436,Table1[ID],Table1[tel4]),"")</f>
        <v/>
      </c>
      <c r="J436" s="38" t="str">
        <f>IF(C436&lt;&gt;"",_xlfn.XLOOKUP(C436,Table1[ID],Table1[tel3]),"")</f>
        <v/>
      </c>
      <c r="K436" s="38" t="str">
        <f>IF(C436&lt;&gt;"",_xlfn.XLOOKUP(C436,Table1[ID],Table1[tel1]),"")</f>
        <v/>
      </c>
      <c r="L436" s="38" t="str">
        <f>IF($C436&lt;&gt;"",_xlfn.XLOOKUP(C436,Table1[ID],Table1[address1]),"")</f>
        <v/>
      </c>
      <c r="M436" s="38" t="str">
        <f>IF($C436&lt;&gt;"",_xlfn.XLOOKUP(C436,Table1[ID],Table1[address2]),"")</f>
        <v/>
      </c>
      <c r="N436" s="38" t="str">
        <f>IF($C436&lt;&gt;"",_xlfn.XLOOKUP(C436,Table1[ID],Table1[address3]),"")</f>
        <v/>
      </c>
      <c r="O436" s="38" t="str">
        <f>IF($C436&lt;&gt;"",_xlfn.XLOOKUP(C436,Table1[ID],Table1[address4]),"")</f>
        <v/>
      </c>
      <c r="P436" s="38" t="str">
        <f>IF($C436&lt;&gt;"",_xlfn.XLOOKUP(C436,Table1[ID],Table1[address5]),"")</f>
        <v/>
      </c>
      <c r="Q436" s="38" t="str">
        <f>IF($C436&lt;&gt;"",_xlfn.XLOOKUP(C436,Table1[ID],Table1[address7]),"")</f>
        <v/>
      </c>
      <c r="R436" s="38" t="str">
        <f>IF($C436&lt;&gt;"",_xlfn.XLOOKUP(C436,Table1[ID],Table1[address6]),"")</f>
        <v/>
      </c>
      <c r="S436" s="37" t="str">
        <f>IF($C436&lt;&gt;"",_xlfn.XLOOKUP(C436,Table1[ID],Table1[bdate]),"")</f>
        <v/>
      </c>
      <c r="T436" s="38" t="str">
        <f>IF($C436&lt;&gt;"",_xlfn.XLOOKUP(C436,Table1[ID],Table1[school_job]),"")</f>
        <v/>
      </c>
      <c r="U436" s="38" t="str">
        <f>IF($C436&lt;&gt;"",_xlfn.XLOOKUP(C436,Table1[ID],Table1[con_father]),"")</f>
        <v/>
      </c>
      <c r="V436" s="38" t="str">
        <f>IF($C436&lt;&gt;"",_xlfn.XLOOKUP(C436,Table1[ID],Table1[notes]),"")</f>
        <v/>
      </c>
      <c r="W436" s="41" t="str">
        <f>IF(C436&lt;&gt;"",IF(_xlfn.FLOOR.MATH(C436,100)=0,"غير موزع",_xlfn.XLOOKUP(_xlfn.FLOOR.MATH(C436,100),Classes!$A$1:$A$8,Classes!$B$1:$B$8,"error")),"")</f>
        <v/>
      </c>
    </row>
    <row r="437" spans="1:23" s="1" customFormat="1">
      <c r="A437" s="3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=HYPERLINK("&amp;""""&amp;"https://raw.githubusercontent.com/KyrillosMorgan/preparatory/main/no_pic.jpg"),"")</f>
        <v/>
      </c>
      <c r="B437" s="3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38"/>
      <c r="D437" s="38" t="str">
        <f>IF(C437&lt;&gt;"",_xlfn.XLOOKUP(Class!C437,Table1[ID],Table1[fname]),"")</f>
        <v/>
      </c>
      <c r="E437" s="3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3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40" t="str" cm="1">
        <f t="array" ref="G437">IF(C437&lt;&gt;"",IF(F437*100/Table3[حساب الحضور من اخر عدد مرات]&gt;100,1,F437/Table3[حساب الحضور من اخر عدد مرات]),"")</f>
        <v/>
      </c>
      <c r="H437" s="38" t="str">
        <f>IF(C437&lt;&gt;"",_xlfn.XLOOKUP(C437,Table1[ID],Table1[tel2]),"")</f>
        <v/>
      </c>
      <c r="I437" s="38" t="str">
        <f>IF(C437&lt;&gt;"",_xlfn.XLOOKUP(C437,Table1[ID],Table1[tel4]),"")</f>
        <v/>
      </c>
      <c r="J437" s="38" t="str">
        <f>IF(C437&lt;&gt;"",_xlfn.XLOOKUP(C437,Table1[ID],Table1[tel3]),"")</f>
        <v/>
      </c>
      <c r="K437" s="38" t="str">
        <f>IF(C437&lt;&gt;"",_xlfn.XLOOKUP(C437,Table1[ID],Table1[tel1]),"")</f>
        <v/>
      </c>
      <c r="L437" s="38" t="str">
        <f>IF($C437&lt;&gt;"",_xlfn.XLOOKUP(C437,Table1[ID],Table1[address1]),"")</f>
        <v/>
      </c>
      <c r="M437" s="38" t="str">
        <f>IF($C437&lt;&gt;"",_xlfn.XLOOKUP(C437,Table1[ID],Table1[address2]),"")</f>
        <v/>
      </c>
      <c r="N437" s="38" t="str">
        <f>IF($C437&lt;&gt;"",_xlfn.XLOOKUP(C437,Table1[ID],Table1[address3]),"")</f>
        <v/>
      </c>
      <c r="O437" s="38" t="str">
        <f>IF($C437&lt;&gt;"",_xlfn.XLOOKUP(C437,Table1[ID],Table1[address4]),"")</f>
        <v/>
      </c>
      <c r="P437" s="38" t="str">
        <f>IF($C437&lt;&gt;"",_xlfn.XLOOKUP(C437,Table1[ID],Table1[address5]),"")</f>
        <v/>
      </c>
      <c r="Q437" s="38" t="str">
        <f>IF($C437&lt;&gt;"",_xlfn.XLOOKUP(C437,Table1[ID],Table1[address7]),"")</f>
        <v/>
      </c>
      <c r="R437" s="38" t="str">
        <f>IF($C437&lt;&gt;"",_xlfn.XLOOKUP(C437,Table1[ID],Table1[address6]),"")</f>
        <v/>
      </c>
      <c r="S437" s="37" t="str">
        <f>IF($C437&lt;&gt;"",_xlfn.XLOOKUP(C437,Table1[ID],Table1[bdate]),"")</f>
        <v/>
      </c>
      <c r="T437" s="38" t="str">
        <f>IF($C437&lt;&gt;"",_xlfn.XLOOKUP(C437,Table1[ID],Table1[school_job]),"")</f>
        <v/>
      </c>
      <c r="U437" s="38" t="str">
        <f>IF($C437&lt;&gt;"",_xlfn.XLOOKUP(C437,Table1[ID],Table1[con_father]),"")</f>
        <v/>
      </c>
      <c r="V437" s="38" t="str">
        <f>IF($C437&lt;&gt;"",_xlfn.XLOOKUP(C437,Table1[ID],Table1[notes]),"")</f>
        <v/>
      </c>
      <c r="W437" s="41" t="str">
        <f>IF(C437&lt;&gt;"",IF(_xlfn.FLOOR.MATH(C437,100)=0,"غير موزع",_xlfn.XLOOKUP(_xlfn.FLOOR.MATH(C437,100),Classes!$A$1:$A$8,Classes!$B$1:$B$8,"error")),"")</f>
        <v/>
      </c>
    </row>
    <row r="438" spans="1:23" s="1" customFormat="1">
      <c r="A438" s="3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=HYPERLINK("&amp;""""&amp;"https://raw.githubusercontent.com/KyrillosMorgan/preparatory/main/no_pic.jpg"),"")</f>
        <v/>
      </c>
      <c r="B438" s="3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38"/>
      <c r="D438" s="38" t="str">
        <f>IF(C438&lt;&gt;"",_xlfn.XLOOKUP(Class!C438,Table1[ID],Table1[fname]),"")</f>
        <v/>
      </c>
      <c r="E438" s="3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3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40" t="str" cm="1">
        <f t="array" ref="G438">IF(C438&lt;&gt;"",IF(F438*100/Table3[حساب الحضور من اخر عدد مرات]&gt;100,1,F438/Table3[حساب الحضور من اخر عدد مرات]),"")</f>
        <v/>
      </c>
      <c r="H438" s="38" t="str">
        <f>IF(C438&lt;&gt;"",_xlfn.XLOOKUP(C438,Table1[ID],Table1[tel2]),"")</f>
        <v/>
      </c>
      <c r="I438" s="38" t="str">
        <f>IF(C438&lt;&gt;"",_xlfn.XLOOKUP(C438,Table1[ID],Table1[tel4]),"")</f>
        <v/>
      </c>
      <c r="J438" s="38" t="str">
        <f>IF(C438&lt;&gt;"",_xlfn.XLOOKUP(C438,Table1[ID],Table1[tel3]),"")</f>
        <v/>
      </c>
      <c r="K438" s="38" t="str">
        <f>IF(C438&lt;&gt;"",_xlfn.XLOOKUP(C438,Table1[ID],Table1[tel1]),"")</f>
        <v/>
      </c>
      <c r="L438" s="38" t="str">
        <f>IF($C438&lt;&gt;"",_xlfn.XLOOKUP(C438,Table1[ID],Table1[address1]),"")</f>
        <v/>
      </c>
      <c r="M438" s="38" t="str">
        <f>IF($C438&lt;&gt;"",_xlfn.XLOOKUP(C438,Table1[ID],Table1[address2]),"")</f>
        <v/>
      </c>
      <c r="N438" s="38" t="str">
        <f>IF($C438&lt;&gt;"",_xlfn.XLOOKUP(C438,Table1[ID],Table1[address3]),"")</f>
        <v/>
      </c>
      <c r="O438" s="38" t="str">
        <f>IF($C438&lt;&gt;"",_xlfn.XLOOKUP(C438,Table1[ID],Table1[address4]),"")</f>
        <v/>
      </c>
      <c r="P438" s="38" t="str">
        <f>IF($C438&lt;&gt;"",_xlfn.XLOOKUP(C438,Table1[ID],Table1[address5]),"")</f>
        <v/>
      </c>
      <c r="Q438" s="38" t="str">
        <f>IF($C438&lt;&gt;"",_xlfn.XLOOKUP(C438,Table1[ID],Table1[address7]),"")</f>
        <v/>
      </c>
      <c r="R438" s="38" t="str">
        <f>IF($C438&lt;&gt;"",_xlfn.XLOOKUP(C438,Table1[ID],Table1[address6]),"")</f>
        <v/>
      </c>
      <c r="S438" s="37" t="str">
        <f>IF($C438&lt;&gt;"",_xlfn.XLOOKUP(C438,Table1[ID],Table1[bdate]),"")</f>
        <v/>
      </c>
      <c r="T438" s="38" t="str">
        <f>IF($C438&lt;&gt;"",_xlfn.XLOOKUP(C438,Table1[ID],Table1[school_job]),"")</f>
        <v/>
      </c>
      <c r="U438" s="38" t="str">
        <f>IF($C438&lt;&gt;"",_xlfn.XLOOKUP(C438,Table1[ID],Table1[con_father]),"")</f>
        <v/>
      </c>
      <c r="V438" s="38" t="str">
        <f>IF($C438&lt;&gt;"",_xlfn.XLOOKUP(C438,Table1[ID],Table1[notes]),"")</f>
        <v/>
      </c>
      <c r="W438" s="41" t="str">
        <f>IF(C438&lt;&gt;"",IF(_xlfn.FLOOR.MATH(C438,100)=0,"غير موزع",_xlfn.XLOOKUP(_xlfn.FLOOR.MATH(C438,100),Classes!$A$1:$A$8,Classes!$B$1:$B$8,"error")),"")</f>
        <v/>
      </c>
    </row>
    <row r="439" spans="1:23" s="1" customFormat="1">
      <c r="A439" s="3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=HYPERLINK("&amp;""""&amp;"https://raw.githubusercontent.com/KyrillosMorgan/preparatory/main/no_pic.jpg"),"")</f>
        <v/>
      </c>
      <c r="B439" s="3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38"/>
      <c r="D439" s="38" t="str">
        <f>IF(C439&lt;&gt;"",_xlfn.XLOOKUP(Class!C439,Table1[ID],Table1[fname]),"")</f>
        <v/>
      </c>
      <c r="E439" s="3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3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40" t="str" cm="1">
        <f t="array" ref="G439">IF(C439&lt;&gt;"",IF(F439*100/Table3[حساب الحضور من اخر عدد مرات]&gt;100,1,F439/Table3[حساب الحضور من اخر عدد مرات]),"")</f>
        <v/>
      </c>
      <c r="H439" s="38" t="str">
        <f>IF(C439&lt;&gt;"",_xlfn.XLOOKUP(C439,Table1[ID],Table1[tel2]),"")</f>
        <v/>
      </c>
      <c r="I439" s="38" t="str">
        <f>IF(C439&lt;&gt;"",_xlfn.XLOOKUP(C439,Table1[ID],Table1[tel4]),"")</f>
        <v/>
      </c>
      <c r="J439" s="38" t="str">
        <f>IF(C439&lt;&gt;"",_xlfn.XLOOKUP(C439,Table1[ID],Table1[tel3]),"")</f>
        <v/>
      </c>
      <c r="K439" s="38" t="str">
        <f>IF(C439&lt;&gt;"",_xlfn.XLOOKUP(C439,Table1[ID],Table1[tel1]),"")</f>
        <v/>
      </c>
      <c r="L439" s="38" t="str">
        <f>IF($C439&lt;&gt;"",_xlfn.XLOOKUP(C439,Table1[ID],Table1[address1]),"")</f>
        <v/>
      </c>
      <c r="M439" s="38" t="str">
        <f>IF($C439&lt;&gt;"",_xlfn.XLOOKUP(C439,Table1[ID],Table1[address2]),"")</f>
        <v/>
      </c>
      <c r="N439" s="38" t="str">
        <f>IF($C439&lt;&gt;"",_xlfn.XLOOKUP(C439,Table1[ID],Table1[address3]),"")</f>
        <v/>
      </c>
      <c r="O439" s="38" t="str">
        <f>IF($C439&lt;&gt;"",_xlfn.XLOOKUP(C439,Table1[ID],Table1[address4]),"")</f>
        <v/>
      </c>
      <c r="P439" s="38" t="str">
        <f>IF($C439&lt;&gt;"",_xlfn.XLOOKUP(C439,Table1[ID],Table1[address5]),"")</f>
        <v/>
      </c>
      <c r="Q439" s="38" t="str">
        <f>IF($C439&lt;&gt;"",_xlfn.XLOOKUP(C439,Table1[ID],Table1[address7]),"")</f>
        <v/>
      </c>
      <c r="R439" s="38" t="str">
        <f>IF($C439&lt;&gt;"",_xlfn.XLOOKUP(C439,Table1[ID],Table1[address6]),"")</f>
        <v/>
      </c>
      <c r="S439" s="37" t="str">
        <f>IF($C439&lt;&gt;"",_xlfn.XLOOKUP(C439,Table1[ID],Table1[bdate]),"")</f>
        <v/>
      </c>
      <c r="T439" s="38" t="str">
        <f>IF($C439&lt;&gt;"",_xlfn.XLOOKUP(C439,Table1[ID],Table1[school_job]),"")</f>
        <v/>
      </c>
      <c r="U439" s="38" t="str">
        <f>IF($C439&lt;&gt;"",_xlfn.XLOOKUP(C439,Table1[ID],Table1[con_father]),"")</f>
        <v/>
      </c>
      <c r="V439" s="38" t="str">
        <f>IF($C439&lt;&gt;"",_xlfn.XLOOKUP(C439,Table1[ID],Table1[notes]),"")</f>
        <v/>
      </c>
      <c r="W439" s="41" t="str">
        <f>IF(C439&lt;&gt;"",IF(_xlfn.FLOOR.MATH(C439,100)=0,"غير موزع",_xlfn.XLOOKUP(_xlfn.FLOOR.MATH(C439,100),Classes!$A$1:$A$8,Classes!$B$1:$B$8,"error")),"")</f>
        <v/>
      </c>
    </row>
    <row r="440" spans="1:23" s="1" customFormat="1">
      <c r="A440" s="3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=HYPERLINK("&amp;""""&amp;"https://raw.githubusercontent.com/KyrillosMorgan/preparatory/main/no_pic.jpg"),"")</f>
        <v/>
      </c>
      <c r="B440" s="3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38"/>
      <c r="D440" s="38" t="str">
        <f>IF(C440&lt;&gt;"",_xlfn.XLOOKUP(Class!C440,Table1[ID],Table1[fname]),"")</f>
        <v/>
      </c>
      <c r="E440" s="3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3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40" t="str" cm="1">
        <f t="array" ref="G440">IF(C440&lt;&gt;"",IF(F440*100/Table3[حساب الحضور من اخر عدد مرات]&gt;100,1,F440/Table3[حساب الحضور من اخر عدد مرات]),"")</f>
        <v/>
      </c>
      <c r="H440" s="38" t="str">
        <f>IF(C440&lt;&gt;"",_xlfn.XLOOKUP(C440,Table1[ID],Table1[tel2]),"")</f>
        <v/>
      </c>
      <c r="I440" s="38" t="str">
        <f>IF(C440&lt;&gt;"",_xlfn.XLOOKUP(C440,Table1[ID],Table1[tel4]),"")</f>
        <v/>
      </c>
      <c r="J440" s="38" t="str">
        <f>IF(C440&lt;&gt;"",_xlfn.XLOOKUP(C440,Table1[ID],Table1[tel3]),"")</f>
        <v/>
      </c>
      <c r="K440" s="38" t="str">
        <f>IF(C440&lt;&gt;"",_xlfn.XLOOKUP(C440,Table1[ID],Table1[tel1]),"")</f>
        <v/>
      </c>
      <c r="L440" s="38" t="str">
        <f>IF($C440&lt;&gt;"",_xlfn.XLOOKUP(C440,Table1[ID],Table1[address1]),"")</f>
        <v/>
      </c>
      <c r="M440" s="38" t="str">
        <f>IF($C440&lt;&gt;"",_xlfn.XLOOKUP(C440,Table1[ID],Table1[address2]),"")</f>
        <v/>
      </c>
      <c r="N440" s="38" t="str">
        <f>IF($C440&lt;&gt;"",_xlfn.XLOOKUP(C440,Table1[ID],Table1[address3]),"")</f>
        <v/>
      </c>
      <c r="O440" s="38" t="str">
        <f>IF($C440&lt;&gt;"",_xlfn.XLOOKUP(C440,Table1[ID],Table1[address4]),"")</f>
        <v/>
      </c>
      <c r="P440" s="38" t="str">
        <f>IF($C440&lt;&gt;"",_xlfn.XLOOKUP(C440,Table1[ID],Table1[address5]),"")</f>
        <v/>
      </c>
      <c r="Q440" s="38" t="str">
        <f>IF($C440&lt;&gt;"",_xlfn.XLOOKUP(C440,Table1[ID],Table1[address7]),"")</f>
        <v/>
      </c>
      <c r="R440" s="38" t="str">
        <f>IF($C440&lt;&gt;"",_xlfn.XLOOKUP(C440,Table1[ID],Table1[address6]),"")</f>
        <v/>
      </c>
      <c r="S440" s="37" t="str">
        <f>IF($C440&lt;&gt;"",_xlfn.XLOOKUP(C440,Table1[ID],Table1[bdate]),"")</f>
        <v/>
      </c>
      <c r="T440" s="38" t="str">
        <f>IF($C440&lt;&gt;"",_xlfn.XLOOKUP(C440,Table1[ID],Table1[school_job]),"")</f>
        <v/>
      </c>
      <c r="U440" s="38" t="str">
        <f>IF($C440&lt;&gt;"",_xlfn.XLOOKUP(C440,Table1[ID],Table1[con_father]),"")</f>
        <v/>
      </c>
      <c r="V440" s="38" t="str">
        <f>IF($C440&lt;&gt;"",_xlfn.XLOOKUP(C440,Table1[ID],Table1[notes]),"")</f>
        <v/>
      </c>
      <c r="W440" s="41" t="str">
        <f>IF(C440&lt;&gt;"",IF(_xlfn.FLOOR.MATH(C440,100)=0,"غير موزع",_xlfn.XLOOKUP(_xlfn.FLOOR.MATH(C440,100),Classes!$A$1:$A$8,Classes!$B$1:$B$8,"error")),"")</f>
        <v/>
      </c>
    </row>
    <row r="441" spans="1:23" s="1" customFormat="1">
      <c r="A441" s="3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=HYPERLINK("&amp;""""&amp;"https://raw.githubusercontent.com/KyrillosMorgan/preparatory/main/no_pic.jpg"),"")</f>
        <v/>
      </c>
      <c r="B441" s="3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38"/>
      <c r="D441" s="38" t="str">
        <f>IF(C441&lt;&gt;"",_xlfn.XLOOKUP(Class!C441,Table1[ID],Table1[fname]),"")</f>
        <v/>
      </c>
      <c r="E441" s="3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3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40" t="str" cm="1">
        <f t="array" ref="G441">IF(C441&lt;&gt;"",IF(F441*100/Table3[حساب الحضور من اخر عدد مرات]&gt;100,1,F441/Table3[حساب الحضور من اخر عدد مرات]),"")</f>
        <v/>
      </c>
      <c r="H441" s="38" t="str">
        <f>IF(C441&lt;&gt;"",_xlfn.XLOOKUP(C441,Table1[ID],Table1[tel2]),"")</f>
        <v/>
      </c>
      <c r="I441" s="38" t="str">
        <f>IF(C441&lt;&gt;"",_xlfn.XLOOKUP(C441,Table1[ID],Table1[tel4]),"")</f>
        <v/>
      </c>
      <c r="J441" s="38" t="str">
        <f>IF(C441&lt;&gt;"",_xlfn.XLOOKUP(C441,Table1[ID],Table1[tel3]),"")</f>
        <v/>
      </c>
      <c r="K441" s="38" t="str">
        <f>IF(C441&lt;&gt;"",_xlfn.XLOOKUP(C441,Table1[ID],Table1[tel1]),"")</f>
        <v/>
      </c>
      <c r="L441" s="38" t="str">
        <f>IF($C441&lt;&gt;"",_xlfn.XLOOKUP(C441,Table1[ID],Table1[address1]),"")</f>
        <v/>
      </c>
      <c r="M441" s="38" t="str">
        <f>IF($C441&lt;&gt;"",_xlfn.XLOOKUP(C441,Table1[ID],Table1[address2]),"")</f>
        <v/>
      </c>
      <c r="N441" s="38" t="str">
        <f>IF($C441&lt;&gt;"",_xlfn.XLOOKUP(C441,Table1[ID],Table1[address3]),"")</f>
        <v/>
      </c>
      <c r="O441" s="38" t="str">
        <f>IF($C441&lt;&gt;"",_xlfn.XLOOKUP(C441,Table1[ID],Table1[address4]),"")</f>
        <v/>
      </c>
      <c r="P441" s="38" t="str">
        <f>IF($C441&lt;&gt;"",_xlfn.XLOOKUP(C441,Table1[ID],Table1[address5]),"")</f>
        <v/>
      </c>
      <c r="Q441" s="38" t="str">
        <f>IF($C441&lt;&gt;"",_xlfn.XLOOKUP(C441,Table1[ID],Table1[address7]),"")</f>
        <v/>
      </c>
      <c r="R441" s="38" t="str">
        <f>IF($C441&lt;&gt;"",_xlfn.XLOOKUP(C441,Table1[ID],Table1[address6]),"")</f>
        <v/>
      </c>
      <c r="S441" s="37" t="str">
        <f>IF($C441&lt;&gt;"",_xlfn.XLOOKUP(C441,Table1[ID],Table1[bdate]),"")</f>
        <v/>
      </c>
      <c r="T441" s="38" t="str">
        <f>IF($C441&lt;&gt;"",_xlfn.XLOOKUP(C441,Table1[ID],Table1[school_job]),"")</f>
        <v/>
      </c>
      <c r="U441" s="38" t="str">
        <f>IF($C441&lt;&gt;"",_xlfn.XLOOKUP(C441,Table1[ID],Table1[con_father]),"")</f>
        <v/>
      </c>
      <c r="V441" s="38" t="str">
        <f>IF($C441&lt;&gt;"",_xlfn.XLOOKUP(C441,Table1[ID],Table1[notes]),"")</f>
        <v/>
      </c>
      <c r="W441" s="41" t="str">
        <f>IF(C441&lt;&gt;"",IF(_xlfn.FLOOR.MATH(C441,100)=0,"غير موزع",_xlfn.XLOOKUP(_xlfn.FLOOR.MATH(C441,100),Classes!$A$1:$A$8,Classes!$B$1:$B$8,"error")),"")</f>
        <v/>
      </c>
    </row>
    <row r="442" spans="1:23" s="1" customFormat="1">
      <c r="A442" s="3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=HYPERLINK("&amp;""""&amp;"https://raw.githubusercontent.com/KyrillosMorgan/preparatory/main/no_pic.jpg"),"")</f>
        <v/>
      </c>
      <c r="B442" s="3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38"/>
      <c r="D442" s="38" t="str">
        <f>IF(C442&lt;&gt;"",_xlfn.XLOOKUP(Class!C442,Table1[ID],Table1[fname]),"")</f>
        <v/>
      </c>
      <c r="E442" s="3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3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40" t="str" cm="1">
        <f t="array" ref="G442">IF(C442&lt;&gt;"",IF(F442*100/Table3[حساب الحضور من اخر عدد مرات]&gt;100,1,F442/Table3[حساب الحضور من اخر عدد مرات]),"")</f>
        <v/>
      </c>
      <c r="H442" s="38" t="str">
        <f>IF(C442&lt;&gt;"",_xlfn.XLOOKUP(C442,Table1[ID],Table1[tel2]),"")</f>
        <v/>
      </c>
      <c r="I442" s="38" t="str">
        <f>IF(C442&lt;&gt;"",_xlfn.XLOOKUP(C442,Table1[ID],Table1[tel4]),"")</f>
        <v/>
      </c>
      <c r="J442" s="38" t="str">
        <f>IF(C442&lt;&gt;"",_xlfn.XLOOKUP(C442,Table1[ID],Table1[tel3]),"")</f>
        <v/>
      </c>
      <c r="K442" s="38" t="str">
        <f>IF(C442&lt;&gt;"",_xlfn.XLOOKUP(C442,Table1[ID],Table1[tel1]),"")</f>
        <v/>
      </c>
      <c r="L442" s="38" t="str">
        <f>IF($C442&lt;&gt;"",_xlfn.XLOOKUP(C442,Table1[ID],Table1[address1]),"")</f>
        <v/>
      </c>
      <c r="M442" s="38" t="str">
        <f>IF($C442&lt;&gt;"",_xlfn.XLOOKUP(C442,Table1[ID],Table1[address2]),"")</f>
        <v/>
      </c>
      <c r="N442" s="38" t="str">
        <f>IF($C442&lt;&gt;"",_xlfn.XLOOKUP(C442,Table1[ID],Table1[address3]),"")</f>
        <v/>
      </c>
      <c r="O442" s="38" t="str">
        <f>IF($C442&lt;&gt;"",_xlfn.XLOOKUP(C442,Table1[ID],Table1[address4]),"")</f>
        <v/>
      </c>
      <c r="P442" s="38" t="str">
        <f>IF($C442&lt;&gt;"",_xlfn.XLOOKUP(C442,Table1[ID],Table1[address5]),"")</f>
        <v/>
      </c>
      <c r="Q442" s="38" t="str">
        <f>IF($C442&lt;&gt;"",_xlfn.XLOOKUP(C442,Table1[ID],Table1[address7]),"")</f>
        <v/>
      </c>
      <c r="R442" s="38" t="str">
        <f>IF($C442&lt;&gt;"",_xlfn.XLOOKUP(C442,Table1[ID],Table1[address6]),"")</f>
        <v/>
      </c>
      <c r="S442" s="37" t="str">
        <f>IF($C442&lt;&gt;"",_xlfn.XLOOKUP(C442,Table1[ID],Table1[bdate]),"")</f>
        <v/>
      </c>
      <c r="T442" s="38" t="str">
        <f>IF($C442&lt;&gt;"",_xlfn.XLOOKUP(C442,Table1[ID],Table1[school_job]),"")</f>
        <v/>
      </c>
      <c r="U442" s="38" t="str">
        <f>IF($C442&lt;&gt;"",_xlfn.XLOOKUP(C442,Table1[ID],Table1[con_father]),"")</f>
        <v/>
      </c>
      <c r="V442" s="38" t="str">
        <f>IF($C442&lt;&gt;"",_xlfn.XLOOKUP(C442,Table1[ID],Table1[notes]),"")</f>
        <v/>
      </c>
      <c r="W442" s="41" t="str">
        <f>IF(C442&lt;&gt;"",IF(_xlfn.FLOOR.MATH(C442,100)=0,"غير موزع",_xlfn.XLOOKUP(_xlfn.FLOOR.MATH(C442,100),Classes!$A$1:$A$8,Classes!$B$1:$B$8,"error")),"")</f>
        <v/>
      </c>
    </row>
    <row r="443" spans="1:23" s="1" customFormat="1">
      <c r="A443" s="3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=HYPERLINK("&amp;""""&amp;"https://raw.githubusercontent.com/KyrillosMorgan/preparatory/main/no_pic.jpg"),"")</f>
        <v/>
      </c>
      <c r="B443" s="3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38"/>
      <c r="D443" s="38" t="str">
        <f>IF(C443&lt;&gt;"",_xlfn.XLOOKUP(Class!C443,Table1[ID],Table1[fname]),"")</f>
        <v/>
      </c>
      <c r="E443" s="3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3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40" t="str" cm="1">
        <f t="array" ref="G443">IF(C443&lt;&gt;"",IF(F443*100/Table3[حساب الحضور من اخر عدد مرات]&gt;100,1,F443/Table3[حساب الحضور من اخر عدد مرات]),"")</f>
        <v/>
      </c>
      <c r="H443" s="38" t="str">
        <f>IF(C443&lt;&gt;"",_xlfn.XLOOKUP(C443,Table1[ID],Table1[tel2]),"")</f>
        <v/>
      </c>
      <c r="I443" s="38" t="str">
        <f>IF(C443&lt;&gt;"",_xlfn.XLOOKUP(C443,Table1[ID],Table1[tel4]),"")</f>
        <v/>
      </c>
      <c r="J443" s="38" t="str">
        <f>IF(C443&lt;&gt;"",_xlfn.XLOOKUP(C443,Table1[ID],Table1[tel3]),"")</f>
        <v/>
      </c>
      <c r="K443" s="38" t="str">
        <f>IF(C443&lt;&gt;"",_xlfn.XLOOKUP(C443,Table1[ID],Table1[tel1]),"")</f>
        <v/>
      </c>
      <c r="L443" s="38" t="str">
        <f>IF($C443&lt;&gt;"",_xlfn.XLOOKUP(C443,Table1[ID],Table1[address1]),"")</f>
        <v/>
      </c>
      <c r="M443" s="38" t="str">
        <f>IF($C443&lt;&gt;"",_xlfn.XLOOKUP(C443,Table1[ID],Table1[address2]),"")</f>
        <v/>
      </c>
      <c r="N443" s="38" t="str">
        <f>IF($C443&lt;&gt;"",_xlfn.XLOOKUP(C443,Table1[ID],Table1[address3]),"")</f>
        <v/>
      </c>
      <c r="O443" s="38" t="str">
        <f>IF($C443&lt;&gt;"",_xlfn.XLOOKUP(C443,Table1[ID],Table1[address4]),"")</f>
        <v/>
      </c>
      <c r="P443" s="38" t="str">
        <f>IF($C443&lt;&gt;"",_xlfn.XLOOKUP(C443,Table1[ID],Table1[address5]),"")</f>
        <v/>
      </c>
      <c r="Q443" s="38" t="str">
        <f>IF($C443&lt;&gt;"",_xlfn.XLOOKUP(C443,Table1[ID],Table1[address7]),"")</f>
        <v/>
      </c>
      <c r="R443" s="38" t="str">
        <f>IF($C443&lt;&gt;"",_xlfn.XLOOKUP(C443,Table1[ID],Table1[address6]),"")</f>
        <v/>
      </c>
      <c r="S443" s="37" t="str">
        <f>IF($C443&lt;&gt;"",_xlfn.XLOOKUP(C443,Table1[ID],Table1[bdate]),"")</f>
        <v/>
      </c>
      <c r="T443" s="38" t="str">
        <f>IF($C443&lt;&gt;"",_xlfn.XLOOKUP(C443,Table1[ID],Table1[school_job]),"")</f>
        <v/>
      </c>
      <c r="U443" s="38" t="str">
        <f>IF($C443&lt;&gt;"",_xlfn.XLOOKUP(C443,Table1[ID],Table1[con_father]),"")</f>
        <v/>
      </c>
      <c r="V443" s="38" t="str">
        <f>IF($C443&lt;&gt;"",_xlfn.XLOOKUP(C443,Table1[ID],Table1[notes]),"")</f>
        <v/>
      </c>
      <c r="W443" s="41" t="str">
        <f>IF(C443&lt;&gt;"",IF(_xlfn.FLOOR.MATH(C443,100)=0,"غير موزع",_xlfn.XLOOKUP(_xlfn.FLOOR.MATH(C443,100),Classes!$A$1:$A$8,Classes!$B$1:$B$8,"error")),"")</f>
        <v/>
      </c>
    </row>
    <row r="444" spans="1:23" s="1" customFormat="1">
      <c r="A444" s="3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=HYPERLINK("&amp;""""&amp;"https://raw.githubusercontent.com/KyrillosMorgan/preparatory/main/no_pic.jpg"),"")</f>
        <v/>
      </c>
      <c r="B444" s="3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38"/>
      <c r="D444" s="38" t="str">
        <f>IF(C444&lt;&gt;"",_xlfn.XLOOKUP(Class!C444,Table1[ID],Table1[fname]),"")</f>
        <v/>
      </c>
      <c r="E444" s="3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3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40" t="str" cm="1">
        <f t="array" ref="G444">IF(C444&lt;&gt;"",IF(F444*100/Table3[حساب الحضور من اخر عدد مرات]&gt;100,1,F444/Table3[حساب الحضور من اخر عدد مرات]),"")</f>
        <v/>
      </c>
      <c r="H444" s="38" t="str">
        <f>IF(C444&lt;&gt;"",_xlfn.XLOOKUP(C444,Table1[ID],Table1[tel2]),"")</f>
        <v/>
      </c>
      <c r="I444" s="38" t="str">
        <f>IF(C444&lt;&gt;"",_xlfn.XLOOKUP(C444,Table1[ID],Table1[tel4]),"")</f>
        <v/>
      </c>
      <c r="J444" s="38" t="str">
        <f>IF(C444&lt;&gt;"",_xlfn.XLOOKUP(C444,Table1[ID],Table1[tel3]),"")</f>
        <v/>
      </c>
      <c r="K444" s="38" t="str">
        <f>IF(C444&lt;&gt;"",_xlfn.XLOOKUP(C444,Table1[ID],Table1[tel1]),"")</f>
        <v/>
      </c>
      <c r="L444" s="38" t="str">
        <f>IF($C444&lt;&gt;"",_xlfn.XLOOKUP(C444,Table1[ID],Table1[address1]),"")</f>
        <v/>
      </c>
      <c r="M444" s="38" t="str">
        <f>IF($C444&lt;&gt;"",_xlfn.XLOOKUP(C444,Table1[ID],Table1[address2]),"")</f>
        <v/>
      </c>
      <c r="N444" s="38" t="str">
        <f>IF($C444&lt;&gt;"",_xlfn.XLOOKUP(C444,Table1[ID],Table1[address3]),"")</f>
        <v/>
      </c>
      <c r="O444" s="38" t="str">
        <f>IF($C444&lt;&gt;"",_xlfn.XLOOKUP(C444,Table1[ID],Table1[address4]),"")</f>
        <v/>
      </c>
      <c r="P444" s="38" t="str">
        <f>IF($C444&lt;&gt;"",_xlfn.XLOOKUP(C444,Table1[ID],Table1[address5]),"")</f>
        <v/>
      </c>
      <c r="Q444" s="38" t="str">
        <f>IF($C444&lt;&gt;"",_xlfn.XLOOKUP(C444,Table1[ID],Table1[address7]),"")</f>
        <v/>
      </c>
      <c r="R444" s="38" t="str">
        <f>IF($C444&lt;&gt;"",_xlfn.XLOOKUP(C444,Table1[ID],Table1[address6]),"")</f>
        <v/>
      </c>
      <c r="S444" s="37" t="str">
        <f>IF($C444&lt;&gt;"",_xlfn.XLOOKUP(C444,Table1[ID],Table1[bdate]),"")</f>
        <v/>
      </c>
      <c r="T444" s="38" t="str">
        <f>IF($C444&lt;&gt;"",_xlfn.XLOOKUP(C444,Table1[ID],Table1[school_job]),"")</f>
        <v/>
      </c>
      <c r="U444" s="38" t="str">
        <f>IF($C444&lt;&gt;"",_xlfn.XLOOKUP(C444,Table1[ID],Table1[con_father]),"")</f>
        <v/>
      </c>
      <c r="V444" s="38" t="str">
        <f>IF($C444&lt;&gt;"",_xlfn.XLOOKUP(C444,Table1[ID],Table1[notes]),"")</f>
        <v/>
      </c>
      <c r="W444" s="41" t="str">
        <f>IF(C444&lt;&gt;"",IF(_xlfn.FLOOR.MATH(C444,100)=0,"غير موزع",_xlfn.XLOOKUP(_xlfn.FLOOR.MATH(C444,100),Classes!$A$1:$A$8,Classes!$B$1:$B$8,"error")),"")</f>
        <v/>
      </c>
    </row>
    <row r="445" spans="1:23" s="1" customFormat="1">
      <c r="A445" s="3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=HYPERLINK("&amp;""""&amp;"https://raw.githubusercontent.com/KyrillosMorgan/preparatory/main/no_pic.jpg"),"")</f>
        <v/>
      </c>
      <c r="B445" s="3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38"/>
      <c r="D445" s="38" t="str">
        <f>IF(C445&lt;&gt;"",_xlfn.XLOOKUP(Class!C445,Table1[ID],Table1[fname]),"")</f>
        <v/>
      </c>
      <c r="E445" s="3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3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40" t="str" cm="1">
        <f t="array" ref="G445">IF(C445&lt;&gt;"",IF(F445*100/Table3[حساب الحضور من اخر عدد مرات]&gt;100,1,F445/Table3[حساب الحضور من اخر عدد مرات]),"")</f>
        <v/>
      </c>
      <c r="H445" s="38" t="str">
        <f>IF(C445&lt;&gt;"",_xlfn.XLOOKUP(C445,Table1[ID],Table1[tel2]),"")</f>
        <v/>
      </c>
      <c r="I445" s="38" t="str">
        <f>IF(C445&lt;&gt;"",_xlfn.XLOOKUP(C445,Table1[ID],Table1[tel4]),"")</f>
        <v/>
      </c>
      <c r="J445" s="38" t="str">
        <f>IF(C445&lt;&gt;"",_xlfn.XLOOKUP(C445,Table1[ID],Table1[tel3]),"")</f>
        <v/>
      </c>
      <c r="K445" s="38" t="str">
        <f>IF(C445&lt;&gt;"",_xlfn.XLOOKUP(C445,Table1[ID],Table1[tel1]),"")</f>
        <v/>
      </c>
      <c r="L445" s="38" t="str">
        <f>IF($C445&lt;&gt;"",_xlfn.XLOOKUP(C445,Table1[ID],Table1[address1]),"")</f>
        <v/>
      </c>
      <c r="M445" s="38" t="str">
        <f>IF($C445&lt;&gt;"",_xlfn.XLOOKUP(C445,Table1[ID],Table1[address2]),"")</f>
        <v/>
      </c>
      <c r="N445" s="38" t="str">
        <f>IF($C445&lt;&gt;"",_xlfn.XLOOKUP(C445,Table1[ID],Table1[address3]),"")</f>
        <v/>
      </c>
      <c r="O445" s="38" t="str">
        <f>IF($C445&lt;&gt;"",_xlfn.XLOOKUP(C445,Table1[ID],Table1[address4]),"")</f>
        <v/>
      </c>
      <c r="P445" s="38" t="str">
        <f>IF($C445&lt;&gt;"",_xlfn.XLOOKUP(C445,Table1[ID],Table1[address5]),"")</f>
        <v/>
      </c>
      <c r="Q445" s="38" t="str">
        <f>IF($C445&lt;&gt;"",_xlfn.XLOOKUP(C445,Table1[ID],Table1[address7]),"")</f>
        <v/>
      </c>
      <c r="R445" s="38" t="str">
        <f>IF($C445&lt;&gt;"",_xlfn.XLOOKUP(C445,Table1[ID],Table1[address6]),"")</f>
        <v/>
      </c>
      <c r="S445" s="37" t="str">
        <f>IF($C445&lt;&gt;"",_xlfn.XLOOKUP(C445,Table1[ID],Table1[bdate]),"")</f>
        <v/>
      </c>
      <c r="T445" s="38" t="str">
        <f>IF($C445&lt;&gt;"",_xlfn.XLOOKUP(C445,Table1[ID],Table1[school_job]),"")</f>
        <v/>
      </c>
      <c r="U445" s="38" t="str">
        <f>IF($C445&lt;&gt;"",_xlfn.XLOOKUP(C445,Table1[ID],Table1[con_father]),"")</f>
        <v/>
      </c>
      <c r="V445" s="38" t="str">
        <f>IF($C445&lt;&gt;"",_xlfn.XLOOKUP(C445,Table1[ID],Table1[notes]),"")</f>
        <v/>
      </c>
      <c r="W445" s="41" t="str">
        <f>IF(C445&lt;&gt;"",IF(_xlfn.FLOOR.MATH(C445,100)=0,"غير موزع",_xlfn.XLOOKUP(_xlfn.FLOOR.MATH(C445,100),Classes!$A$1:$A$8,Classes!$B$1:$B$8,"error")),"")</f>
        <v/>
      </c>
    </row>
    <row r="446" spans="1:23" s="1" customFormat="1">
      <c r="A446" s="3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=HYPERLINK("&amp;""""&amp;"https://raw.githubusercontent.com/KyrillosMorgan/preparatory/main/no_pic.jpg"),"")</f>
        <v/>
      </c>
      <c r="B446" s="3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38"/>
      <c r="D446" s="38" t="str">
        <f>IF(C446&lt;&gt;"",_xlfn.XLOOKUP(Class!C446,Table1[ID],Table1[fname]),"")</f>
        <v/>
      </c>
      <c r="E446" s="3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3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40" t="str" cm="1">
        <f t="array" ref="G446">IF(C446&lt;&gt;"",IF(F446*100/Table3[حساب الحضور من اخر عدد مرات]&gt;100,1,F446/Table3[حساب الحضور من اخر عدد مرات]),"")</f>
        <v/>
      </c>
      <c r="H446" s="38" t="str">
        <f>IF(C446&lt;&gt;"",_xlfn.XLOOKUP(C446,Table1[ID],Table1[tel2]),"")</f>
        <v/>
      </c>
      <c r="I446" s="38" t="str">
        <f>IF(C446&lt;&gt;"",_xlfn.XLOOKUP(C446,Table1[ID],Table1[tel4]),"")</f>
        <v/>
      </c>
      <c r="J446" s="38" t="str">
        <f>IF(C446&lt;&gt;"",_xlfn.XLOOKUP(C446,Table1[ID],Table1[tel3]),"")</f>
        <v/>
      </c>
      <c r="K446" s="38" t="str">
        <f>IF(C446&lt;&gt;"",_xlfn.XLOOKUP(C446,Table1[ID],Table1[tel1]),"")</f>
        <v/>
      </c>
      <c r="L446" s="38" t="str">
        <f>IF($C446&lt;&gt;"",_xlfn.XLOOKUP(C446,Table1[ID],Table1[address1]),"")</f>
        <v/>
      </c>
      <c r="M446" s="38" t="str">
        <f>IF($C446&lt;&gt;"",_xlfn.XLOOKUP(C446,Table1[ID],Table1[address2]),"")</f>
        <v/>
      </c>
      <c r="N446" s="38" t="str">
        <f>IF($C446&lt;&gt;"",_xlfn.XLOOKUP(C446,Table1[ID],Table1[address3]),"")</f>
        <v/>
      </c>
      <c r="O446" s="38" t="str">
        <f>IF($C446&lt;&gt;"",_xlfn.XLOOKUP(C446,Table1[ID],Table1[address4]),"")</f>
        <v/>
      </c>
      <c r="P446" s="38" t="str">
        <f>IF($C446&lt;&gt;"",_xlfn.XLOOKUP(C446,Table1[ID],Table1[address5]),"")</f>
        <v/>
      </c>
      <c r="Q446" s="38" t="str">
        <f>IF($C446&lt;&gt;"",_xlfn.XLOOKUP(C446,Table1[ID],Table1[address7]),"")</f>
        <v/>
      </c>
      <c r="R446" s="38" t="str">
        <f>IF($C446&lt;&gt;"",_xlfn.XLOOKUP(C446,Table1[ID],Table1[address6]),"")</f>
        <v/>
      </c>
      <c r="S446" s="37" t="str">
        <f>IF($C446&lt;&gt;"",_xlfn.XLOOKUP(C446,Table1[ID],Table1[bdate]),"")</f>
        <v/>
      </c>
      <c r="T446" s="38" t="str">
        <f>IF($C446&lt;&gt;"",_xlfn.XLOOKUP(C446,Table1[ID],Table1[school_job]),"")</f>
        <v/>
      </c>
      <c r="U446" s="38" t="str">
        <f>IF($C446&lt;&gt;"",_xlfn.XLOOKUP(C446,Table1[ID],Table1[con_father]),"")</f>
        <v/>
      </c>
      <c r="V446" s="38" t="str">
        <f>IF($C446&lt;&gt;"",_xlfn.XLOOKUP(C446,Table1[ID],Table1[notes]),"")</f>
        <v/>
      </c>
      <c r="W446" s="41" t="str">
        <f>IF(C446&lt;&gt;"",IF(_xlfn.FLOOR.MATH(C446,100)=0,"غير موزع",_xlfn.XLOOKUP(_xlfn.FLOOR.MATH(C446,100),Classes!$A$1:$A$8,Classes!$B$1:$B$8,"error")),"")</f>
        <v/>
      </c>
    </row>
    <row r="447" spans="1:23" s="1" customFormat="1">
      <c r="A447" s="3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=HYPERLINK("&amp;""""&amp;"https://raw.githubusercontent.com/KyrillosMorgan/preparatory/main/no_pic.jpg"),"")</f>
        <v/>
      </c>
      <c r="B447" s="3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38"/>
      <c r="D447" s="38" t="str">
        <f>IF(C447&lt;&gt;"",_xlfn.XLOOKUP(Class!C447,Table1[ID],Table1[fname]),"")</f>
        <v/>
      </c>
      <c r="E447" s="3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3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40" t="str" cm="1">
        <f t="array" ref="G447">IF(C447&lt;&gt;"",IF(F447*100/Table3[حساب الحضور من اخر عدد مرات]&gt;100,1,F447/Table3[حساب الحضور من اخر عدد مرات]),"")</f>
        <v/>
      </c>
      <c r="H447" s="38" t="str">
        <f>IF(C447&lt;&gt;"",_xlfn.XLOOKUP(C447,Table1[ID],Table1[tel2]),"")</f>
        <v/>
      </c>
      <c r="I447" s="38" t="str">
        <f>IF(C447&lt;&gt;"",_xlfn.XLOOKUP(C447,Table1[ID],Table1[tel4]),"")</f>
        <v/>
      </c>
      <c r="J447" s="38" t="str">
        <f>IF(C447&lt;&gt;"",_xlfn.XLOOKUP(C447,Table1[ID],Table1[tel3]),"")</f>
        <v/>
      </c>
      <c r="K447" s="38" t="str">
        <f>IF(C447&lt;&gt;"",_xlfn.XLOOKUP(C447,Table1[ID],Table1[tel1]),"")</f>
        <v/>
      </c>
      <c r="L447" s="38" t="str">
        <f>IF($C447&lt;&gt;"",_xlfn.XLOOKUP(C447,Table1[ID],Table1[address1]),"")</f>
        <v/>
      </c>
      <c r="M447" s="38" t="str">
        <f>IF($C447&lt;&gt;"",_xlfn.XLOOKUP(C447,Table1[ID],Table1[address2]),"")</f>
        <v/>
      </c>
      <c r="N447" s="38" t="str">
        <f>IF($C447&lt;&gt;"",_xlfn.XLOOKUP(C447,Table1[ID],Table1[address3]),"")</f>
        <v/>
      </c>
      <c r="O447" s="38" t="str">
        <f>IF($C447&lt;&gt;"",_xlfn.XLOOKUP(C447,Table1[ID],Table1[address4]),"")</f>
        <v/>
      </c>
      <c r="P447" s="38" t="str">
        <f>IF($C447&lt;&gt;"",_xlfn.XLOOKUP(C447,Table1[ID],Table1[address5]),"")</f>
        <v/>
      </c>
      <c r="Q447" s="38" t="str">
        <f>IF($C447&lt;&gt;"",_xlfn.XLOOKUP(C447,Table1[ID],Table1[address7]),"")</f>
        <v/>
      </c>
      <c r="R447" s="38" t="str">
        <f>IF($C447&lt;&gt;"",_xlfn.XLOOKUP(C447,Table1[ID],Table1[address6]),"")</f>
        <v/>
      </c>
      <c r="S447" s="37" t="str">
        <f>IF($C447&lt;&gt;"",_xlfn.XLOOKUP(C447,Table1[ID],Table1[bdate]),"")</f>
        <v/>
      </c>
      <c r="T447" s="38" t="str">
        <f>IF($C447&lt;&gt;"",_xlfn.XLOOKUP(C447,Table1[ID],Table1[school_job]),"")</f>
        <v/>
      </c>
      <c r="U447" s="38" t="str">
        <f>IF($C447&lt;&gt;"",_xlfn.XLOOKUP(C447,Table1[ID],Table1[con_father]),"")</f>
        <v/>
      </c>
      <c r="V447" s="38" t="str">
        <f>IF($C447&lt;&gt;"",_xlfn.XLOOKUP(C447,Table1[ID],Table1[notes]),"")</f>
        <v/>
      </c>
      <c r="W447" s="41" t="str">
        <f>IF(C447&lt;&gt;"",IF(_xlfn.FLOOR.MATH(C447,100)=0,"غير موزع",_xlfn.XLOOKUP(_xlfn.FLOOR.MATH(C447,100),Classes!$A$1:$A$8,Classes!$B$1:$B$8,"error")),"")</f>
        <v/>
      </c>
    </row>
    <row r="448" spans="1:23" s="1" customFormat="1">
      <c r="A448" s="3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=HYPERLINK("&amp;""""&amp;"https://raw.githubusercontent.com/KyrillosMorgan/preparatory/main/no_pic.jpg"),"")</f>
        <v/>
      </c>
      <c r="B448" s="3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38"/>
      <c r="D448" s="38" t="str">
        <f>IF(C448&lt;&gt;"",_xlfn.XLOOKUP(Class!C448,Table1[ID],Table1[fname]),"")</f>
        <v/>
      </c>
      <c r="E448" s="3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3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40" t="str" cm="1">
        <f t="array" ref="G448">IF(C448&lt;&gt;"",IF(F448*100/Table3[حساب الحضور من اخر عدد مرات]&gt;100,1,F448/Table3[حساب الحضور من اخر عدد مرات]),"")</f>
        <v/>
      </c>
      <c r="H448" s="38" t="str">
        <f>IF(C448&lt;&gt;"",_xlfn.XLOOKUP(C448,Table1[ID],Table1[tel2]),"")</f>
        <v/>
      </c>
      <c r="I448" s="38" t="str">
        <f>IF(C448&lt;&gt;"",_xlfn.XLOOKUP(C448,Table1[ID],Table1[tel4]),"")</f>
        <v/>
      </c>
      <c r="J448" s="38" t="str">
        <f>IF(C448&lt;&gt;"",_xlfn.XLOOKUP(C448,Table1[ID],Table1[tel3]),"")</f>
        <v/>
      </c>
      <c r="K448" s="38" t="str">
        <f>IF(C448&lt;&gt;"",_xlfn.XLOOKUP(C448,Table1[ID],Table1[tel1]),"")</f>
        <v/>
      </c>
      <c r="L448" s="38" t="str">
        <f>IF($C448&lt;&gt;"",_xlfn.XLOOKUP(C448,Table1[ID],Table1[address1]),"")</f>
        <v/>
      </c>
      <c r="M448" s="38" t="str">
        <f>IF($C448&lt;&gt;"",_xlfn.XLOOKUP(C448,Table1[ID],Table1[address2]),"")</f>
        <v/>
      </c>
      <c r="N448" s="38" t="str">
        <f>IF($C448&lt;&gt;"",_xlfn.XLOOKUP(C448,Table1[ID],Table1[address3]),"")</f>
        <v/>
      </c>
      <c r="O448" s="38" t="str">
        <f>IF($C448&lt;&gt;"",_xlfn.XLOOKUP(C448,Table1[ID],Table1[address4]),"")</f>
        <v/>
      </c>
      <c r="P448" s="38" t="str">
        <f>IF($C448&lt;&gt;"",_xlfn.XLOOKUP(C448,Table1[ID],Table1[address5]),"")</f>
        <v/>
      </c>
      <c r="Q448" s="38" t="str">
        <f>IF($C448&lt;&gt;"",_xlfn.XLOOKUP(C448,Table1[ID],Table1[address7]),"")</f>
        <v/>
      </c>
      <c r="R448" s="38" t="str">
        <f>IF($C448&lt;&gt;"",_xlfn.XLOOKUP(C448,Table1[ID],Table1[address6]),"")</f>
        <v/>
      </c>
      <c r="S448" s="37" t="str">
        <f>IF($C448&lt;&gt;"",_xlfn.XLOOKUP(C448,Table1[ID],Table1[bdate]),"")</f>
        <v/>
      </c>
      <c r="T448" s="38" t="str">
        <f>IF($C448&lt;&gt;"",_xlfn.XLOOKUP(C448,Table1[ID],Table1[school_job]),"")</f>
        <v/>
      </c>
      <c r="U448" s="38" t="str">
        <f>IF($C448&lt;&gt;"",_xlfn.XLOOKUP(C448,Table1[ID],Table1[con_father]),"")</f>
        <v/>
      </c>
      <c r="V448" s="38" t="str">
        <f>IF($C448&lt;&gt;"",_xlfn.XLOOKUP(C448,Table1[ID],Table1[notes]),"")</f>
        <v/>
      </c>
      <c r="W448" s="41" t="str">
        <f>IF(C448&lt;&gt;"",IF(_xlfn.FLOOR.MATH(C448,100)=0,"غير موزع",_xlfn.XLOOKUP(_xlfn.FLOOR.MATH(C448,100),Classes!$A$1:$A$8,Classes!$B$1:$B$8,"error")),"")</f>
        <v/>
      </c>
    </row>
    <row r="449" spans="1:23" s="1" customFormat="1">
      <c r="A449" s="3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=HYPERLINK("&amp;""""&amp;"https://raw.githubusercontent.com/KyrillosMorgan/preparatory/main/no_pic.jpg"),"")</f>
        <v/>
      </c>
      <c r="B449" s="3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38"/>
      <c r="D449" s="38" t="str">
        <f>IF(C449&lt;&gt;"",_xlfn.XLOOKUP(Class!C449,Table1[ID],Table1[fname]),"")</f>
        <v/>
      </c>
      <c r="E449" s="3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3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40" t="str" cm="1">
        <f t="array" ref="G449">IF(C449&lt;&gt;"",IF(F449*100/Table3[حساب الحضور من اخر عدد مرات]&gt;100,1,F449/Table3[حساب الحضور من اخر عدد مرات]),"")</f>
        <v/>
      </c>
      <c r="H449" s="38" t="str">
        <f>IF(C449&lt;&gt;"",_xlfn.XLOOKUP(C449,Table1[ID],Table1[tel2]),"")</f>
        <v/>
      </c>
      <c r="I449" s="38" t="str">
        <f>IF(C449&lt;&gt;"",_xlfn.XLOOKUP(C449,Table1[ID],Table1[tel4]),"")</f>
        <v/>
      </c>
      <c r="J449" s="38" t="str">
        <f>IF(C449&lt;&gt;"",_xlfn.XLOOKUP(C449,Table1[ID],Table1[tel3]),"")</f>
        <v/>
      </c>
      <c r="K449" s="38" t="str">
        <f>IF(C449&lt;&gt;"",_xlfn.XLOOKUP(C449,Table1[ID],Table1[tel1]),"")</f>
        <v/>
      </c>
      <c r="L449" s="38" t="str">
        <f>IF($C449&lt;&gt;"",_xlfn.XLOOKUP(C449,Table1[ID],Table1[address1]),"")</f>
        <v/>
      </c>
      <c r="M449" s="38" t="str">
        <f>IF($C449&lt;&gt;"",_xlfn.XLOOKUP(C449,Table1[ID],Table1[address2]),"")</f>
        <v/>
      </c>
      <c r="N449" s="38" t="str">
        <f>IF($C449&lt;&gt;"",_xlfn.XLOOKUP(C449,Table1[ID],Table1[address3]),"")</f>
        <v/>
      </c>
      <c r="O449" s="38" t="str">
        <f>IF($C449&lt;&gt;"",_xlfn.XLOOKUP(C449,Table1[ID],Table1[address4]),"")</f>
        <v/>
      </c>
      <c r="P449" s="38" t="str">
        <f>IF($C449&lt;&gt;"",_xlfn.XLOOKUP(C449,Table1[ID],Table1[address5]),"")</f>
        <v/>
      </c>
      <c r="Q449" s="38" t="str">
        <f>IF($C449&lt;&gt;"",_xlfn.XLOOKUP(C449,Table1[ID],Table1[address7]),"")</f>
        <v/>
      </c>
      <c r="R449" s="38" t="str">
        <f>IF($C449&lt;&gt;"",_xlfn.XLOOKUP(C449,Table1[ID],Table1[address6]),"")</f>
        <v/>
      </c>
      <c r="S449" s="37" t="str">
        <f>IF($C449&lt;&gt;"",_xlfn.XLOOKUP(C449,Table1[ID],Table1[bdate]),"")</f>
        <v/>
      </c>
      <c r="T449" s="38" t="str">
        <f>IF($C449&lt;&gt;"",_xlfn.XLOOKUP(C449,Table1[ID],Table1[school_job]),"")</f>
        <v/>
      </c>
      <c r="U449" s="38" t="str">
        <f>IF($C449&lt;&gt;"",_xlfn.XLOOKUP(C449,Table1[ID],Table1[con_father]),"")</f>
        <v/>
      </c>
      <c r="V449" s="38" t="str">
        <f>IF($C449&lt;&gt;"",_xlfn.XLOOKUP(C449,Table1[ID],Table1[notes]),"")</f>
        <v/>
      </c>
      <c r="W449" s="41" t="str">
        <f>IF(C449&lt;&gt;"",IF(_xlfn.FLOOR.MATH(C449,100)=0,"غير موزع",_xlfn.XLOOKUP(_xlfn.FLOOR.MATH(C449,100),Classes!$A$1:$A$8,Classes!$B$1:$B$8,"error")),"")</f>
        <v/>
      </c>
    </row>
    <row r="450" spans="1:23" s="1" customFormat="1">
      <c r="A450" s="3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=HYPERLINK("&amp;""""&amp;"https://raw.githubusercontent.com/KyrillosMorgan/preparatory/main/no_pic.jpg"),"")</f>
        <v/>
      </c>
      <c r="B450" s="3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38"/>
      <c r="D450" s="38" t="str">
        <f>IF(C450&lt;&gt;"",_xlfn.XLOOKUP(Class!C450,Table1[ID],Table1[fname]),"")</f>
        <v/>
      </c>
      <c r="E450" s="3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3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40" t="str" cm="1">
        <f t="array" ref="G450">IF(C450&lt;&gt;"",IF(F450*100/Table3[حساب الحضور من اخر عدد مرات]&gt;100,1,F450/Table3[حساب الحضور من اخر عدد مرات]),"")</f>
        <v/>
      </c>
      <c r="H450" s="38" t="str">
        <f>IF(C450&lt;&gt;"",_xlfn.XLOOKUP(C450,Table1[ID],Table1[tel2]),"")</f>
        <v/>
      </c>
      <c r="I450" s="38" t="str">
        <f>IF(C450&lt;&gt;"",_xlfn.XLOOKUP(C450,Table1[ID],Table1[tel4]),"")</f>
        <v/>
      </c>
      <c r="J450" s="38" t="str">
        <f>IF(C450&lt;&gt;"",_xlfn.XLOOKUP(C450,Table1[ID],Table1[tel3]),"")</f>
        <v/>
      </c>
      <c r="K450" s="38" t="str">
        <f>IF(C450&lt;&gt;"",_xlfn.XLOOKUP(C450,Table1[ID],Table1[tel1]),"")</f>
        <v/>
      </c>
      <c r="L450" s="38" t="str">
        <f>IF($C450&lt;&gt;"",_xlfn.XLOOKUP(C450,Table1[ID],Table1[address1]),"")</f>
        <v/>
      </c>
      <c r="M450" s="38" t="str">
        <f>IF($C450&lt;&gt;"",_xlfn.XLOOKUP(C450,Table1[ID],Table1[address2]),"")</f>
        <v/>
      </c>
      <c r="N450" s="38" t="str">
        <f>IF($C450&lt;&gt;"",_xlfn.XLOOKUP(C450,Table1[ID],Table1[address3]),"")</f>
        <v/>
      </c>
      <c r="O450" s="38" t="str">
        <f>IF($C450&lt;&gt;"",_xlfn.XLOOKUP(C450,Table1[ID],Table1[address4]),"")</f>
        <v/>
      </c>
      <c r="P450" s="38" t="str">
        <f>IF($C450&lt;&gt;"",_xlfn.XLOOKUP(C450,Table1[ID],Table1[address5]),"")</f>
        <v/>
      </c>
      <c r="Q450" s="38" t="str">
        <f>IF($C450&lt;&gt;"",_xlfn.XLOOKUP(C450,Table1[ID],Table1[address7]),"")</f>
        <v/>
      </c>
      <c r="R450" s="38" t="str">
        <f>IF($C450&lt;&gt;"",_xlfn.XLOOKUP(C450,Table1[ID],Table1[address6]),"")</f>
        <v/>
      </c>
      <c r="S450" s="37" t="str">
        <f>IF($C450&lt;&gt;"",_xlfn.XLOOKUP(C450,Table1[ID],Table1[bdate]),"")</f>
        <v/>
      </c>
      <c r="T450" s="38" t="str">
        <f>IF($C450&lt;&gt;"",_xlfn.XLOOKUP(C450,Table1[ID],Table1[school_job]),"")</f>
        <v/>
      </c>
      <c r="U450" s="38" t="str">
        <f>IF($C450&lt;&gt;"",_xlfn.XLOOKUP(C450,Table1[ID],Table1[con_father]),"")</f>
        <v/>
      </c>
      <c r="V450" s="38" t="str">
        <f>IF($C450&lt;&gt;"",_xlfn.XLOOKUP(C450,Table1[ID],Table1[notes]),"")</f>
        <v/>
      </c>
      <c r="W450" s="41" t="str">
        <f>IF(C450&lt;&gt;"",IF(_xlfn.FLOOR.MATH(C450,100)=0,"غير موزع",_xlfn.XLOOKUP(_xlfn.FLOOR.MATH(C450,100),Classes!$A$1:$A$8,Classes!$B$1:$B$8,"error")),"")</f>
        <v/>
      </c>
    </row>
    <row r="451" spans="1:23" s="1" customFormat="1">
      <c r="A451" s="3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=HYPERLINK("&amp;""""&amp;"https://raw.githubusercontent.com/KyrillosMorgan/preparatory/main/no_pic.jpg"),"")</f>
        <v/>
      </c>
      <c r="B451" s="3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38"/>
      <c r="D451" s="38" t="str">
        <f>IF(C451&lt;&gt;"",_xlfn.XLOOKUP(Class!C451,Table1[ID],Table1[fname]),"")</f>
        <v/>
      </c>
      <c r="E451" s="3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3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40" t="str" cm="1">
        <f t="array" ref="G451">IF(C451&lt;&gt;"",IF(F451*100/Table3[حساب الحضور من اخر عدد مرات]&gt;100,1,F451/Table3[حساب الحضور من اخر عدد مرات]),"")</f>
        <v/>
      </c>
      <c r="H451" s="38" t="str">
        <f>IF(C451&lt;&gt;"",_xlfn.XLOOKUP(C451,Table1[ID],Table1[tel2]),"")</f>
        <v/>
      </c>
      <c r="I451" s="38" t="str">
        <f>IF(C451&lt;&gt;"",_xlfn.XLOOKUP(C451,Table1[ID],Table1[tel4]),"")</f>
        <v/>
      </c>
      <c r="J451" s="38" t="str">
        <f>IF(C451&lt;&gt;"",_xlfn.XLOOKUP(C451,Table1[ID],Table1[tel3]),"")</f>
        <v/>
      </c>
      <c r="K451" s="38" t="str">
        <f>IF(C451&lt;&gt;"",_xlfn.XLOOKUP(C451,Table1[ID],Table1[tel1]),"")</f>
        <v/>
      </c>
      <c r="L451" s="38" t="str">
        <f>IF($C451&lt;&gt;"",_xlfn.XLOOKUP(C451,Table1[ID],Table1[address1]),"")</f>
        <v/>
      </c>
      <c r="M451" s="38" t="str">
        <f>IF($C451&lt;&gt;"",_xlfn.XLOOKUP(C451,Table1[ID],Table1[address2]),"")</f>
        <v/>
      </c>
      <c r="N451" s="38" t="str">
        <f>IF($C451&lt;&gt;"",_xlfn.XLOOKUP(C451,Table1[ID],Table1[address3]),"")</f>
        <v/>
      </c>
      <c r="O451" s="38" t="str">
        <f>IF($C451&lt;&gt;"",_xlfn.XLOOKUP(C451,Table1[ID],Table1[address4]),"")</f>
        <v/>
      </c>
      <c r="P451" s="38" t="str">
        <f>IF($C451&lt;&gt;"",_xlfn.XLOOKUP(C451,Table1[ID],Table1[address5]),"")</f>
        <v/>
      </c>
      <c r="Q451" s="38" t="str">
        <f>IF($C451&lt;&gt;"",_xlfn.XLOOKUP(C451,Table1[ID],Table1[address7]),"")</f>
        <v/>
      </c>
      <c r="R451" s="38" t="str">
        <f>IF($C451&lt;&gt;"",_xlfn.XLOOKUP(C451,Table1[ID],Table1[address6]),"")</f>
        <v/>
      </c>
      <c r="S451" s="37" t="str">
        <f>IF($C451&lt;&gt;"",_xlfn.XLOOKUP(C451,Table1[ID],Table1[bdate]),"")</f>
        <v/>
      </c>
      <c r="T451" s="38" t="str">
        <f>IF($C451&lt;&gt;"",_xlfn.XLOOKUP(C451,Table1[ID],Table1[school_job]),"")</f>
        <v/>
      </c>
      <c r="U451" s="38" t="str">
        <f>IF($C451&lt;&gt;"",_xlfn.XLOOKUP(C451,Table1[ID],Table1[con_father]),"")</f>
        <v/>
      </c>
      <c r="V451" s="38" t="str">
        <f>IF($C451&lt;&gt;"",_xlfn.XLOOKUP(C451,Table1[ID],Table1[notes]),"")</f>
        <v/>
      </c>
      <c r="W451" s="41" t="str">
        <f>IF(C451&lt;&gt;"",IF(_xlfn.FLOOR.MATH(C451,100)=0,"غير موزع",_xlfn.XLOOKUP(_xlfn.FLOOR.MATH(C451,100),Classes!$A$1:$A$8,Classes!$B$1:$B$8,"error")),"")</f>
        <v/>
      </c>
    </row>
    <row r="452" spans="1:23" s="1" customFormat="1">
      <c r="A452" s="3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=HYPERLINK("&amp;""""&amp;"https://raw.githubusercontent.com/KyrillosMorgan/preparatory/main/no_pic.jpg"),"")</f>
        <v/>
      </c>
      <c r="B452" s="3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38"/>
      <c r="D452" s="38" t="str">
        <f>IF(C452&lt;&gt;"",_xlfn.XLOOKUP(Class!C452,Table1[ID],Table1[fname]),"")</f>
        <v/>
      </c>
      <c r="E452" s="3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3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40" t="str" cm="1">
        <f t="array" ref="G452">IF(C452&lt;&gt;"",IF(F452*100/Table3[حساب الحضور من اخر عدد مرات]&gt;100,1,F452/Table3[حساب الحضور من اخر عدد مرات]),"")</f>
        <v/>
      </c>
      <c r="H452" s="38" t="str">
        <f>IF(C452&lt;&gt;"",_xlfn.XLOOKUP(C452,Table1[ID],Table1[tel2]),"")</f>
        <v/>
      </c>
      <c r="I452" s="38" t="str">
        <f>IF(C452&lt;&gt;"",_xlfn.XLOOKUP(C452,Table1[ID],Table1[tel4]),"")</f>
        <v/>
      </c>
      <c r="J452" s="38" t="str">
        <f>IF(C452&lt;&gt;"",_xlfn.XLOOKUP(C452,Table1[ID],Table1[tel3]),"")</f>
        <v/>
      </c>
      <c r="K452" s="38" t="str">
        <f>IF(C452&lt;&gt;"",_xlfn.XLOOKUP(C452,Table1[ID],Table1[tel1]),"")</f>
        <v/>
      </c>
      <c r="L452" s="38" t="str">
        <f>IF($C452&lt;&gt;"",_xlfn.XLOOKUP(C452,Table1[ID],Table1[address1]),"")</f>
        <v/>
      </c>
      <c r="M452" s="38" t="str">
        <f>IF($C452&lt;&gt;"",_xlfn.XLOOKUP(C452,Table1[ID],Table1[address2]),"")</f>
        <v/>
      </c>
      <c r="N452" s="38" t="str">
        <f>IF($C452&lt;&gt;"",_xlfn.XLOOKUP(C452,Table1[ID],Table1[address3]),"")</f>
        <v/>
      </c>
      <c r="O452" s="38" t="str">
        <f>IF($C452&lt;&gt;"",_xlfn.XLOOKUP(C452,Table1[ID],Table1[address4]),"")</f>
        <v/>
      </c>
      <c r="P452" s="38" t="str">
        <f>IF($C452&lt;&gt;"",_xlfn.XLOOKUP(C452,Table1[ID],Table1[address5]),"")</f>
        <v/>
      </c>
      <c r="Q452" s="38" t="str">
        <f>IF($C452&lt;&gt;"",_xlfn.XLOOKUP(C452,Table1[ID],Table1[address7]),"")</f>
        <v/>
      </c>
      <c r="R452" s="38" t="str">
        <f>IF($C452&lt;&gt;"",_xlfn.XLOOKUP(C452,Table1[ID],Table1[address6]),"")</f>
        <v/>
      </c>
      <c r="S452" s="37" t="str">
        <f>IF($C452&lt;&gt;"",_xlfn.XLOOKUP(C452,Table1[ID],Table1[bdate]),"")</f>
        <v/>
      </c>
      <c r="T452" s="38" t="str">
        <f>IF($C452&lt;&gt;"",_xlfn.XLOOKUP(C452,Table1[ID],Table1[school_job]),"")</f>
        <v/>
      </c>
      <c r="U452" s="38" t="str">
        <f>IF($C452&lt;&gt;"",_xlfn.XLOOKUP(C452,Table1[ID],Table1[con_father]),"")</f>
        <v/>
      </c>
      <c r="V452" s="38" t="str">
        <f>IF($C452&lt;&gt;"",_xlfn.XLOOKUP(C452,Table1[ID],Table1[notes]),"")</f>
        <v/>
      </c>
      <c r="W452" s="41" t="str">
        <f>IF(C452&lt;&gt;"",IF(_xlfn.FLOOR.MATH(C452,100)=0,"غير موزع",_xlfn.XLOOKUP(_xlfn.FLOOR.MATH(C452,100),Classes!$A$1:$A$8,Classes!$B$1:$B$8,"error")),"")</f>
        <v/>
      </c>
    </row>
    <row r="453" spans="1:23" s="1" customFormat="1">
      <c r="A453" s="3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=HYPERLINK("&amp;""""&amp;"https://raw.githubusercontent.com/KyrillosMorgan/preparatory/main/no_pic.jpg"),"")</f>
        <v/>
      </c>
      <c r="B453" s="3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38"/>
      <c r="D453" s="38" t="str">
        <f>IF(C453&lt;&gt;"",_xlfn.XLOOKUP(Class!C453,Table1[ID],Table1[fname]),"")</f>
        <v/>
      </c>
      <c r="E453" s="3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3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40" t="str" cm="1">
        <f t="array" ref="G453">IF(C453&lt;&gt;"",IF(F453*100/Table3[حساب الحضور من اخر عدد مرات]&gt;100,1,F453/Table3[حساب الحضور من اخر عدد مرات]),"")</f>
        <v/>
      </c>
      <c r="H453" s="38" t="str">
        <f>IF(C453&lt;&gt;"",_xlfn.XLOOKUP(C453,Table1[ID],Table1[tel2]),"")</f>
        <v/>
      </c>
      <c r="I453" s="38" t="str">
        <f>IF(C453&lt;&gt;"",_xlfn.XLOOKUP(C453,Table1[ID],Table1[tel4]),"")</f>
        <v/>
      </c>
      <c r="J453" s="38" t="str">
        <f>IF(C453&lt;&gt;"",_xlfn.XLOOKUP(C453,Table1[ID],Table1[tel3]),"")</f>
        <v/>
      </c>
      <c r="K453" s="38" t="str">
        <f>IF(C453&lt;&gt;"",_xlfn.XLOOKUP(C453,Table1[ID],Table1[tel1]),"")</f>
        <v/>
      </c>
      <c r="L453" s="38" t="str">
        <f>IF($C453&lt;&gt;"",_xlfn.XLOOKUP(C453,Table1[ID],Table1[address1]),"")</f>
        <v/>
      </c>
      <c r="M453" s="38" t="str">
        <f>IF($C453&lt;&gt;"",_xlfn.XLOOKUP(C453,Table1[ID],Table1[address2]),"")</f>
        <v/>
      </c>
      <c r="N453" s="38" t="str">
        <f>IF($C453&lt;&gt;"",_xlfn.XLOOKUP(C453,Table1[ID],Table1[address3]),"")</f>
        <v/>
      </c>
      <c r="O453" s="38" t="str">
        <f>IF($C453&lt;&gt;"",_xlfn.XLOOKUP(C453,Table1[ID],Table1[address4]),"")</f>
        <v/>
      </c>
      <c r="P453" s="38" t="str">
        <f>IF($C453&lt;&gt;"",_xlfn.XLOOKUP(C453,Table1[ID],Table1[address5]),"")</f>
        <v/>
      </c>
      <c r="Q453" s="38" t="str">
        <f>IF($C453&lt;&gt;"",_xlfn.XLOOKUP(C453,Table1[ID],Table1[address7]),"")</f>
        <v/>
      </c>
      <c r="R453" s="38" t="str">
        <f>IF($C453&lt;&gt;"",_xlfn.XLOOKUP(C453,Table1[ID],Table1[address6]),"")</f>
        <v/>
      </c>
      <c r="S453" s="37" t="str">
        <f>IF($C453&lt;&gt;"",_xlfn.XLOOKUP(C453,Table1[ID],Table1[bdate]),"")</f>
        <v/>
      </c>
      <c r="T453" s="38" t="str">
        <f>IF($C453&lt;&gt;"",_xlfn.XLOOKUP(C453,Table1[ID],Table1[school_job]),"")</f>
        <v/>
      </c>
      <c r="U453" s="38" t="str">
        <f>IF($C453&lt;&gt;"",_xlfn.XLOOKUP(C453,Table1[ID],Table1[con_father]),"")</f>
        <v/>
      </c>
      <c r="V453" s="38" t="str">
        <f>IF($C453&lt;&gt;"",_xlfn.XLOOKUP(C453,Table1[ID],Table1[notes]),"")</f>
        <v/>
      </c>
      <c r="W453" s="41" t="str">
        <f>IF(C453&lt;&gt;"",IF(_xlfn.FLOOR.MATH(C453,100)=0,"غير موزع",_xlfn.XLOOKUP(_xlfn.FLOOR.MATH(C453,100),Classes!$A$1:$A$8,Classes!$B$1:$B$8,"error")),"")</f>
        <v/>
      </c>
    </row>
    <row r="454" spans="1:23" s="1" customFormat="1">
      <c r="A454" s="3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=HYPERLINK("&amp;""""&amp;"https://raw.githubusercontent.com/KyrillosMorgan/preparatory/main/no_pic.jpg"),"")</f>
        <v/>
      </c>
      <c r="B454" s="3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38"/>
      <c r="D454" s="38" t="str">
        <f>IF(C454&lt;&gt;"",_xlfn.XLOOKUP(Class!C454,Table1[ID],Table1[fname]),"")</f>
        <v/>
      </c>
      <c r="E454" s="3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3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40" t="str" cm="1">
        <f t="array" ref="G454">IF(C454&lt;&gt;"",IF(F454*100/Table3[حساب الحضور من اخر عدد مرات]&gt;100,1,F454/Table3[حساب الحضور من اخر عدد مرات]),"")</f>
        <v/>
      </c>
      <c r="H454" s="38" t="str">
        <f>IF(C454&lt;&gt;"",_xlfn.XLOOKUP(C454,Table1[ID],Table1[tel2]),"")</f>
        <v/>
      </c>
      <c r="I454" s="38" t="str">
        <f>IF(C454&lt;&gt;"",_xlfn.XLOOKUP(C454,Table1[ID],Table1[tel4]),"")</f>
        <v/>
      </c>
      <c r="J454" s="38" t="str">
        <f>IF(C454&lt;&gt;"",_xlfn.XLOOKUP(C454,Table1[ID],Table1[tel3]),"")</f>
        <v/>
      </c>
      <c r="K454" s="38" t="str">
        <f>IF(C454&lt;&gt;"",_xlfn.XLOOKUP(C454,Table1[ID],Table1[tel1]),"")</f>
        <v/>
      </c>
      <c r="L454" s="38" t="str">
        <f>IF($C454&lt;&gt;"",_xlfn.XLOOKUP(C454,Table1[ID],Table1[address1]),"")</f>
        <v/>
      </c>
      <c r="M454" s="38" t="str">
        <f>IF($C454&lt;&gt;"",_xlfn.XLOOKUP(C454,Table1[ID],Table1[address2]),"")</f>
        <v/>
      </c>
      <c r="N454" s="38" t="str">
        <f>IF($C454&lt;&gt;"",_xlfn.XLOOKUP(C454,Table1[ID],Table1[address3]),"")</f>
        <v/>
      </c>
      <c r="O454" s="38" t="str">
        <f>IF($C454&lt;&gt;"",_xlfn.XLOOKUP(C454,Table1[ID],Table1[address4]),"")</f>
        <v/>
      </c>
      <c r="P454" s="38" t="str">
        <f>IF($C454&lt;&gt;"",_xlfn.XLOOKUP(C454,Table1[ID],Table1[address5]),"")</f>
        <v/>
      </c>
      <c r="Q454" s="38" t="str">
        <f>IF($C454&lt;&gt;"",_xlfn.XLOOKUP(C454,Table1[ID],Table1[address7]),"")</f>
        <v/>
      </c>
      <c r="R454" s="38" t="str">
        <f>IF($C454&lt;&gt;"",_xlfn.XLOOKUP(C454,Table1[ID],Table1[address6]),"")</f>
        <v/>
      </c>
      <c r="S454" s="37" t="str">
        <f>IF($C454&lt;&gt;"",_xlfn.XLOOKUP(C454,Table1[ID],Table1[bdate]),"")</f>
        <v/>
      </c>
      <c r="T454" s="38" t="str">
        <f>IF($C454&lt;&gt;"",_xlfn.XLOOKUP(C454,Table1[ID],Table1[school_job]),"")</f>
        <v/>
      </c>
      <c r="U454" s="38" t="str">
        <f>IF($C454&lt;&gt;"",_xlfn.XLOOKUP(C454,Table1[ID],Table1[con_father]),"")</f>
        <v/>
      </c>
      <c r="V454" s="38" t="str">
        <f>IF($C454&lt;&gt;"",_xlfn.XLOOKUP(C454,Table1[ID],Table1[notes]),"")</f>
        <v/>
      </c>
      <c r="W454" s="41" t="str">
        <f>IF(C454&lt;&gt;"",IF(_xlfn.FLOOR.MATH(C454,100)=0,"غير موزع",_xlfn.XLOOKUP(_xlfn.FLOOR.MATH(C454,100),Classes!$A$1:$A$8,Classes!$B$1:$B$8,"error")),"")</f>
        <v/>
      </c>
    </row>
    <row r="455" spans="1:23" s="1" customFormat="1">
      <c r="A455" s="3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=HYPERLINK("&amp;""""&amp;"https://raw.githubusercontent.com/KyrillosMorgan/preparatory/main/no_pic.jpg"),"")</f>
        <v/>
      </c>
      <c r="B455" s="3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38"/>
      <c r="D455" s="38" t="str">
        <f>IF(C455&lt;&gt;"",_xlfn.XLOOKUP(Class!C455,Table1[ID],Table1[fname]),"")</f>
        <v/>
      </c>
      <c r="E455" s="3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3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40" t="str" cm="1">
        <f t="array" ref="G455">IF(C455&lt;&gt;"",IF(F455*100/Table3[حساب الحضور من اخر عدد مرات]&gt;100,1,F455/Table3[حساب الحضور من اخر عدد مرات]),"")</f>
        <v/>
      </c>
      <c r="H455" s="38" t="str">
        <f>IF(C455&lt;&gt;"",_xlfn.XLOOKUP(C455,Table1[ID],Table1[tel2]),"")</f>
        <v/>
      </c>
      <c r="I455" s="38" t="str">
        <f>IF(C455&lt;&gt;"",_xlfn.XLOOKUP(C455,Table1[ID],Table1[tel4]),"")</f>
        <v/>
      </c>
      <c r="J455" s="38" t="str">
        <f>IF(C455&lt;&gt;"",_xlfn.XLOOKUP(C455,Table1[ID],Table1[tel3]),"")</f>
        <v/>
      </c>
      <c r="K455" s="38" t="str">
        <f>IF(C455&lt;&gt;"",_xlfn.XLOOKUP(C455,Table1[ID],Table1[tel1]),"")</f>
        <v/>
      </c>
      <c r="L455" s="38" t="str">
        <f>IF($C455&lt;&gt;"",_xlfn.XLOOKUP(C455,Table1[ID],Table1[address1]),"")</f>
        <v/>
      </c>
      <c r="M455" s="38" t="str">
        <f>IF($C455&lt;&gt;"",_xlfn.XLOOKUP(C455,Table1[ID],Table1[address2]),"")</f>
        <v/>
      </c>
      <c r="N455" s="38" t="str">
        <f>IF($C455&lt;&gt;"",_xlfn.XLOOKUP(C455,Table1[ID],Table1[address3]),"")</f>
        <v/>
      </c>
      <c r="O455" s="38" t="str">
        <f>IF($C455&lt;&gt;"",_xlfn.XLOOKUP(C455,Table1[ID],Table1[address4]),"")</f>
        <v/>
      </c>
      <c r="P455" s="38" t="str">
        <f>IF($C455&lt;&gt;"",_xlfn.XLOOKUP(C455,Table1[ID],Table1[address5]),"")</f>
        <v/>
      </c>
      <c r="Q455" s="38" t="str">
        <f>IF($C455&lt;&gt;"",_xlfn.XLOOKUP(C455,Table1[ID],Table1[address7]),"")</f>
        <v/>
      </c>
      <c r="R455" s="38" t="str">
        <f>IF($C455&lt;&gt;"",_xlfn.XLOOKUP(C455,Table1[ID],Table1[address6]),"")</f>
        <v/>
      </c>
      <c r="S455" s="37" t="str">
        <f>IF($C455&lt;&gt;"",_xlfn.XLOOKUP(C455,Table1[ID],Table1[bdate]),"")</f>
        <v/>
      </c>
      <c r="T455" s="38" t="str">
        <f>IF($C455&lt;&gt;"",_xlfn.XLOOKUP(C455,Table1[ID],Table1[school_job]),"")</f>
        <v/>
      </c>
      <c r="U455" s="38" t="str">
        <f>IF($C455&lt;&gt;"",_xlfn.XLOOKUP(C455,Table1[ID],Table1[con_father]),"")</f>
        <v/>
      </c>
      <c r="V455" s="38" t="str">
        <f>IF($C455&lt;&gt;"",_xlfn.XLOOKUP(C455,Table1[ID],Table1[notes]),"")</f>
        <v/>
      </c>
      <c r="W455" s="41" t="str">
        <f>IF(C455&lt;&gt;"",IF(_xlfn.FLOOR.MATH(C455,100)=0,"غير موزع",_xlfn.XLOOKUP(_xlfn.FLOOR.MATH(C455,100),Classes!$A$1:$A$8,Classes!$B$1:$B$8,"error")),"")</f>
        <v/>
      </c>
    </row>
    <row r="456" spans="1:23" s="1" customFormat="1">
      <c r="A456" s="3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=HYPERLINK("&amp;""""&amp;"https://raw.githubusercontent.com/KyrillosMorgan/preparatory/main/no_pic.jpg"),"")</f>
        <v/>
      </c>
      <c r="B456" s="3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38"/>
      <c r="D456" s="38" t="str">
        <f>IF(C456&lt;&gt;"",_xlfn.XLOOKUP(Class!C456,Table1[ID],Table1[fname]),"")</f>
        <v/>
      </c>
      <c r="E456" s="3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3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40" t="str" cm="1">
        <f t="array" ref="G456">IF(C456&lt;&gt;"",IF(F456*100/Table3[حساب الحضور من اخر عدد مرات]&gt;100,1,F456/Table3[حساب الحضور من اخر عدد مرات]),"")</f>
        <v/>
      </c>
      <c r="H456" s="38" t="str">
        <f>IF(C456&lt;&gt;"",_xlfn.XLOOKUP(C456,Table1[ID],Table1[tel2]),"")</f>
        <v/>
      </c>
      <c r="I456" s="38" t="str">
        <f>IF(C456&lt;&gt;"",_xlfn.XLOOKUP(C456,Table1[ID],Table1[tel4]),"")</f>
        <v/>
      </c>
      <c r="J456" s="38" t="str">
        <f>IF(C456&lt;&gt;"",_xlfn.XLOOKUP(C456,Table1[ID],Table1[tel3]),"")</f>
        <v/>
      </c>
      <c r="K456" s="38" t="str">
        <f>IF(C456&lt;&gt;"",_xlfn.XLOOKUP(C456,Table1[ID],Table1[tel1]),"")</f>
        <v/>
      </c>
      <c r="L456" s="38" t="str">
        <f>IF($C456&lt;&gt;"",_xlfn.XLOOKUP(C456,Table1[ID],Table1[address1]),"")</f>
        <v/>
      </c>
      <c r="M456" s="38" t="str">
        <f>IF($C456&lt;&gt;"",_xlfn.XLOOKUP(C456,Table1[ID],Table1[address2]),"")</f>
        <v/>
      </c>
      <c r="N456" s="38" t="str">
        <f>IF($C456&lt;&gt;"",_xlfn.XLOOKUP(C456,Table1[ID],Table1[address3]),"")</f>
        <v/>
      </c>
      <c r="O456" s="38" t="str">
        <f>IF($C456&lt;&gt;"",_xlfn.XLOOKUP(C456,Table1[ID],Table1[address4]),"")</f>
        <v/>
      </c>
      <c r="P456" s="38" t="str">
        <f>IF($C456&lt;&gt;"",_xlfn.XLOOKUP(C456,Table1[ID],Table1[address5]),"")</f>
        <v/>
      </c>
      <c r="Q456" s="38" t="str">
        <f>IF($C456&lt;&gt;"",_xlfn.XLOOKUP(C456,Table1[ID],Table1[address7]),"")</f>
        <v/>
      </c>
      <c r="R456" s="38" t="str">
        <f>IF($C456&lt;&gt;"",_xlfn.XLOOKUP(C456,Table1[ID],Table1[address6]),"")</f>
        <v/>
      </c>
      <c r="S456" s="37" t="str">
        <f>IF($C456&lt;&gt;"",_xlfn.XLOOKUP(C456,Table1[ID],Table1[bdate]),"")</f>
        <v/>
      </c>
      <c r="T456" s="38" t="str">
        <f>IF($C456&lt;&gt;"",_xlfn.XLOOKUP(C456,Table1[ID],Table1[school_job]),"")</f>
        <v/>
      </c>
      <c r="U456" s="38" t="str">
        <f>IF($C456&lt;&gt;"",_xlfn.XLOOKUP(C456,Table1[ID],Table1[con_father]),"")</f>
        <v/>
      </c>
      <c r="V456" s="38" t="str">
        <f>IF($C456&lt;&gt;"",_xlfn.XLOOKUP(C456,Table1[ID],Table1[notes]),"")</f>
        <v/>
      </c>
      <c r="W456" s="41" t="str">
        <f>IF(C456&lt;&gt;"",IF(_xlfn.FLOOR.MATH(C456,100)=0,"غير موزع",_xlfn.XLOOKUP(_xlfn.FLOOR.MATH(C456,100),Classes!$A$1:$A$8,Classes!$B$1:$B$8,"error")),"")</f>
        <v/>
      </c>
    </row>
    <row r="457" spans="1:23" s="1" customFormat="1">
      <c r="A457" s="3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=HYPERLINK("&amp;""""&amp;"https://raw.githubusercontent.com/KyrillosMorgan/preparatory/main/no_pic.jpg"),"")</f>
        <v/>
      </c>
      <c r="B457" s="3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38"/>
      <c r="D457" s="38" t="str">
        <f>IF(C457&lt;&gt;"",_xlfn.XLOOKUP(Class!C457,Table1[ID],Table1[fname]),"")</f>
        <v/>
      </c>
      <c r="E457" s="3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3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40" t="str" cm="1">
        <f t="array" ref="G457">IF(C457&lt;&gt;"",IF(F457*100/Table3[حساب الحضور من اخر عدد مرات]&gt;100,1,F457/Table3[حساب الحضور من اخر عدد مرات]),"")</f>
        <v/>
      </c>
      <c r="H457" s="38" t="str">
        <f>IF(C457&lt;&gt;"",_xlfn.XLOOKUP(C457,Table1[ID],Table1[tel2]),"")</f>
        <v/>
      </c>
      <c r="I457" s="38" t="str">
        <f>IF(C457&lt;&gt;"",_xlfn.XLOOKUP(C457,Table1[ID],Table1[tel4]),"")</f>
        <v/>
      </c>
      <c r="J457" s="38" t="str">
        <f>IF(C457&lt;&gt;"",_xlfn.XLOOKUP(C457,Table1[ID],Table1[tel3]),"")</f>
        <v/>
      </c>
      <c r="K457" s="38" t="str">
        <f>IF(C457&lt;&gt;"",_xlfn.XLOOKUP(C457,Table1[ID],Table1[tel1]),"")</f>
        <v/>
      </c>
      <c r="L457" s="38" t="str">
        <f>IF($C457&lt;&gt;"",_xlfn.XLOOKUP(C457,Table1[ID],Table1[address1]),"")</f>
        <v/>
      </c>
      <c r="M457" s="38" t="str">
        <f>IF($C457&lt;&gt;"",_xlfn.XLOOKUP(C457,Table1[ID],Table1[address2]),"")</f>
        <v/>
      </c>
      <c r="N457" s="38" t="str">
        <f>IF($C457&lt;&gt;"",_xlfn.XLOOKUP(C457,Table1[ID],Table1[address3]),"")</f>
        <v/>
      </c>
      <c r="O457" s="38" t="str">
        <f>IF($C457&lt;&gt;"",_xlfn.XLOOKUP(C457,Table1[ID],Table1[address4]),"")</f>
        <v/>
      </c>
      <c r="P457" s="38" t="str">
        <f>IF($C457&lt;&gt;"",_xlfn.XLOOKUP(C457,Table1[ID],Table1[address5]),"")</f>
        <v/>
      </c>
      <c r="Q457" s="38" t="str">
        <f>IF($C457&lt;&gt;"",_xlfn.XLOOKUP(C457,Table1[ID],Table1[address7]),"")</f>
        <v/>
      </c>
      <c r="R457" s="38" t="str">
        <f>IF($C457&lt;&gt;"",_xlfn.XLOOKUP(C457,Table1[ID],Table1[address6]),"")</f>
        <v/>
      </c>
      <c r="S457" s="37" t="str">
        <f>IF($C457&lt;&gt;"",_xlfn.XLOOKUP(C457,Table1[ID],Table1[bdate]),"")</f>
        <v/>
      </c>
      <c r="T457" s="38" t="str">
        <f>IF($C457&lt;&gt;"",_xlfn.XLOOKUP(C457,Table1[ID],Table1[school_job]),"")</f>
        <v/>
      </c>
      <c r="U457" s="38" t="str">
        <f>IF($C457&lt;&gt;"",_xlfn.XLOOKUP(C457,Table1[ID],Table1[con_father]),"")</f>
        <v/>
      </c>
      <c r="V457" s="38" t="str">
        <f>IF($C457&lt;&gt;"",_xlfn.XLOOKUP(C457,Table1[ID],Table1[notes]),"")</f>
        <v/>
      </c>
      <c r="W457" s="41" t="str">
        <f>IF(C457&lt;&gt;"",IF(_xlfn.FLOOR.MATH(C457,100)=0,"غير موزع",_xlfn.XLOOKUP(_xlfn.FLOOR.MATH(C457,100),Classes!$A$1:$A$8,Classes!$B$1:$B$8,"error")),"")</f>
        <v/>
      </c>
    </row>
    <row r="458" spans="1:23" s="1" customFormat="1">
      <c r="A458" s="3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=HYPERLINK("&amp;""""&amp;"https://raw.githubusercontent.com/KyrillosMorgan/preparatory/main/no_pic.jpg"),"")</f>
        <v/>
      </c>
      <c r="B458" s="3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38"/>
      <c r="D458" s="38" t="str">
        <f>IF(C458&lt;&gt;"",_xlfn.XLOOKUP(Class!C458,Table1[ID],Table1[fname]),"")</f>
        <v/>
      </c>
      <c r="E458" s="3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3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40" t="str" cm="1">
        <f t="array" ref="G458">IF(C458&lt;&gt;"",IF(F458*100/Table3[حساب الحضور من اخر عدد مرات]&gt;100,1,F458/Table3[حساب الحضور من اخر عدد مرات]),"")</f>
        <v/>
      </c>
      <c r="H458" s="38" t="str">
        <f>IF(C458&lt;&gt;"",_xlfn.XLOOKUP(C458,Table1[ID],Table1[tel2]),"")</f>
        <v/>
      </c>
      <c r="I458" s="38" t="str">
        <f>IF(C458&lt;&gt;"",_xlfn.XLOOKUP(C458,Table1[ID],Table1[tel4]),"")</f>
        <v/>
      </c>
      <c r="J458" s="38" t="str">
        <f>IF(C458&lt;&gt;"",_xlfn.XLOOKUP(C458,Table1[ID],Table1[tel3]),"")</f>
        <v/>
      </c>
      <c r="K458" s="38" t="str">
        <f>IF(C458&lt;&gt;"",_xlfn.XLOOKUP(C458,Table1[ID],Table1[tel1]),"")</f>
        <v/>
      </c>
      <c r="L458" s="38" t="str">
        <f>IF($C458&lt;&gt;"",_xlfn.XLOOKUP(C458,Table1[ID],Table1[address1]),"")</f>
        <v/>
      </c>
      <c r="M458" s="38" t="str">
        <f>IF($C458&lt;&gt;"",_xlfn.XLOOKUP(C458,Table1[ID],Table1[address2]),"")</f>
        <v/>
      </c>
      <c r="N458" s="38" t="str">
        <f>IF($C458&lt;&gt;"",_xlfn.XLOOKUP(C458,Table1[ID],Table1[address3]),"")</f>
        <v/>
      </c>
      <c r="O458" s="38" t="str">
        <f>IF($C458&lt;&gt;"",_xlfn.XLOOKUP(C458,Table1[ID],Table1[address4]),"")</f>
        <v/>
      </c>
      <c r="P458" s="38" t="str">
        <f>IF($C458&lt;&gt;"",_xlfn.XLOOKUP(C458,Table1[ID],Table1[address5]),"")</f>
        <v/>
      </c>
      <c r="Q458" s="38" t="str">
        <f>IF($C458&lt;&gt;"",_xlfn.XLOOKUP(C458,Table1[ID],Table1[address7]),"")</f>
        <v/>
      </c>
      <c r="R458" s="38" t="str">
        <f>IF($C458&lt;&gt;"",_xlfn.XLOOKUP(C458,Table1[ID],Table1[address6]),"")</f>
        <v/>
      </c>
      <c r="S458" s="37" t="str">
        <f>IF($C458&lt;&gt;"",_xlfn.XLOOKUP(C458,Table1[ID],Table1[bdate]),"")</f>
        <v/>
      </c>
      <c r="T458" s="38" t="str">
        <f>IF($C458&lt;&gt;"",_xlfn.XLOOKUP(C458,Table1[ID],Table1[school_job]),"")</f>
        <v/>
      </c>
      <c r="U458" s="38" t="str">
        <f>IF($C458&lt;&gt;"",_xlfn.XLOOKUP(C458,Table1[ID],Table1[con_father]),"")</f>
        <v/>
      </c>
      <c r="V458" s="38" t="str">
        <f>IF($C458&lt;&gt;"",_xlfn.XLOOKUP(C458,Table1[ID],Table1[notes]),"")</f>
        <v/>
      </c>
      <c r="W458" s="41" t="str">
        <f>IF(C458&lt;&gt;"",IF(_xlfn.FLOOR.MATH(C458,100)=0,"غير موزع",_xlfn.XLOOKUP(_xlfn.FLOOR.MATH(C458,100),Classes!$A$1:$A$8,Classes!$B$1:$B$8,"error")),"")</f>
        <v/>
      </c>
    </row>
    <row r="459" spans="1:23" s="1" customFormat="1">
      <c r="A459" s="3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=HYPERLINK("&amp;""""&amp;"https://raw.githubusercontent.com/KyrillosMorgan/preparatory/main/no_pic.jpg"),"")</f>
        <v/>
      </c>
      <c r="B459" s="3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38"/>
      <c r="D459" s="38" t="str">
        <f>IF(C459&lt;&gt;"",_xlfn.XLOOKUP(Class!C459,Table1[ID],Table1[fname]),"")</f>
        <v/>
      </c>
      <c r="E459" s="3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3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40" t="str" cm="1">
        <f t="array" ref="G459">IF(C459&lt;&gt;"",IF(F459*100/Table3[حساب الحضور من اخر عدد مرات]&gt;100,1,F459/Table3[حساب الحضور من اخر عدد مرات]),"")</f>
        <v/>
      </c>
      <c r="H459" s="38" t="str">
        <f>IF(C459&lt;&gt;"",_xlfn.XLOOKUP(C459,Table1[ID],Table1[tel2]),"")</f>
        <v/>
      </c>
      <c r="I459" s="38" t="str">
        <f>IF(C459&lt;&gt;"",_xlfn.XLOOKUP(C459,Table1[ID],Table1[tel4]),"")</f>
        <v/>
      </c>
      <c r="J459" s="38" t="str">
        <f>IF(C459&lt;&gt;"",_xlfn.XLOOKUP(C459,Table1[ID],Table1[tel3]),"")</f>
        <v/>
      </c>
      <c r="K459" s="38" t="str">
        <f>IF(C459&lt;&gt;"",_xlfn.XLOOKUP(C459,Table1[ID],Table1[tel1]),"")</f>
        <v/>
      </c>
      <c r="L459" s="38" t="str">
        <f>IF($C459&lt;&gt;"",_xlfn.XLOOKUP(C459,Table1[ID],Table1[address1]),"")</f>
        <v/>
      </c>
      <c r="M459" s="38" t="str">
        <f>IF($C459&lt;&gt;"",_xlfn.XLOOKUP(C459,Table1[ID],Table1[address2]),"")</f>
        <v/>
      </c>
      <c r="N459" s="38" t="str">
        <f>IF($C459&lt;&gt;"",_xlfn.XLOOKUP(C459,Table1[ID],Table1[address3]),"")</f>
        <v/>
      </c>
      <c r="O459" s="38" t="str">
        <f>IF($C459&lt;&gt;"",_xlfn.XLOOKUP(C459,Table1[ID],Table1[address4]),"")</f>
        <v/>
      </c>
      <c r="P459" s="38" t="str">
        <f>IF($C459&lt;&gt;"",_xlfn.XLOOKUP(C459,Table1[ID],Table1[address5]),"")</f>
        <v/>
      </c>
      <c r="Q459" s="38" t="str">
        <f>IF($C459&lt;&gt;"",_xlfn.XLOOKUP(C459,Table1[ID],Table1[address7]),"")</f>
        <v/>
      </c>
      <c r="R459" s="38" t="str">
        <f>IF($C459&lt;&gt;"",_xlfn.XLOOKUP(C459,Table1[ID],Table1[address6]),"")</f>
        <v/>
      </c>
      <c r="S459" s="37" t="str">
        <f>IF($C459&lt;&gt;"",_xlfn.XLOOKUP(C459,Table1[ID],Table1[bdate]),"")</f>
        <v/>
      </c>
      <c r="T459" s="38" t="str">
        <f>IF($C459&lt;&gt;"",_xlfn.XLOOKUP(C459,Table1[ID],Table1[school_job]),"")</f>
        <v/>
      </c>
      <c r="U459" s="38" t="str">
        <f>IF($C459&lt;&gt;"",_xlfn.XLOOKUP(C459,Table1[ID],Table1[con_father]),"")</f>
        <v/>
      </c>
      <c r="V459" s="38" t="str">
        <f>IF($C459&lt;&gt;"",_xlfn.XLOOKUP(C459,Table1[ID],Table1[notes]),"")</f>
        <v/>
      </c>
      <c r="W459" s="41" t="str">
        <f>IF(C459&lt;&gt;"",IF(_xlfn.FLOOR.MATH(C459,100)=0,"غير موزع",_xlfn.XLOOKUP(_xlfn.FLOOR.MATH(C459,100),Classes!$A$1:$A$8,Classes!$B$1:$B$8,"error")),"")</f>
        <v/>
      </c>
    </row>
    <row r="460" spans="1:23" s="1" customFormat="1">
      <c r="A460" s="3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=HYPERLINK("&amp;""""&amp;"https://raw.githubusercontent.com/KyrillosMorgan/preparatory/main/no_pic.jpg"),"")</f>
        <v/>
      </c>
      <c r="B460" s="3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38"/>
      <c r="D460" s="38" t="str">
        <f>IF(C460&lt;&gt;"",_xlfn.XLOOKUP(Class!C460,Table1[ID],Table1[fname]),"")</f>
        <v/>
      </c>
      <c r="E460" s="3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3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40" t="str" cm="1">
        <f t="array" ref="G460">IF(C460&lt;&gt;"",IF(F460*100/Table3[حساب الحضور من اخر عدد مرات]&gt;100,1,F460/Table3[حساب الحضور من اخر عدد مرات]),"")</f>
        <v/>
      </c>
      <c r="H460" s="38" t="str">
        <f>IF(C460&lt;&gt;"",_xlfn.XLOOKUP(C460,Table1[ID],Table1[tel2]),"")</f>
        <v/>
      </c>
      <c r="I460" s="38" t="str">
        <f>IF(C460&lt;&gt;"",_xlfn.XLOOKUP(C460,Table1[ID],Table1[tel4]),"")</f>
        <v/>
      </c>
      <c r="J460" s="38" t="str">
        <f>IF(C460&lt;&gt;"",_xlfn.XLOOKUP(C460,Table1[ID],Table1[tel3]),"")</f>
        <v/>
      </c>
      <c r="K460" s="38" t="str">
        <f>IF(C460&lt;&gt;"",_xlfn.XLOOKUP(C460,Table1[ID],Table1[tel1]),"")</f>
        <v/>
      </c>
      <c r="L460" s="38" t="str">
        <f>IF($C460&lt;&gt;"",_xlfn.XLOOKUP(C460,Table1[ID],Table1[address1]),"")</f>
        <v/>
      </c>
      <c r="M460" s="38" t="str">
        <f>IF($C460&lt;&gt;"",_xlfn.XLOOKUP(C460,Table1[ID],Table1[address2]),"")</f>
        <v/>
      </c>
      <c r="N460" s="38" t="str">
        <f>IF($C460&lt;&gt;"",_xlfn.XLOOKUP(C460,Table1[ID],Table1[address3]),"")</f>
        <v/>
      </c>
      <c r="O460" s="38" t="str">
        <f>IF($C460&lt;&gt;"",_xlfn.XLOOKUP(C460,Table1[ID],Table1[address4]),"")</f>
        <v/>
      </c>
      <c r="P460" s="38" t="str">
        <f>IF($C460&lt;&gt;"",_xlfn.XLOOKUP(C460,Table1[ID],Table1[address5]),"")</f>
        <v/>
      </c>
      <c r="Q460" s="38" t="str">
        <f>IF($C460&lt;&gt;"",_xlfn.XLOOKUP(C460,Table1[ID],Table1[address7]),"")</f>
        <v/>
      </c>
      <c r="R460" s="38" t="str">
        <f>IF($C460&lt;&gt;"",_xlfn.XLOOKUP(C460,Table1[ID],Table1[address6]),"")</f>
        <v/>
      </c>
      <c r="S460" s="37" t="str">
        <f>IF($C460&lt;&gt;"",_xlfn.XLOOKUP(C460,Table1[ID],Table1[bdate]),"")</f>
        <v/>
      </c>
      <c r="T460" s="38" t="str">
        <f>IF($C460&lt;&gt;"",_xlfn.XLOOKUP(C460,Table1[ID],Table1[school_job]),"")</f>
        <v/>
      </c>
      <c r="U460" s="38" t="str">
        <f>IF($C460&lt;&gt;"",_xlfn.XLOOKUP(C460,Table1[ID],Table1[con_father]),"")</f>
        <v/>
      </c>
      <c r="V460" s="38" t="str">
        <f>IF($C460&lt;&gt;"",_xlfn.XLOOKUP(C460,Table1[ID],Table1[notes]),"")</f>
        <v/>
      </c>
      <c r="W460" s="41" t="str">
        <f>IF(C460&lt;&gt;"",IF(_xlfn.FLOOR.MATH(C460,100)=0,"غير موزع",_xlfn.XLOOKUP(_xlfn.FLOOR.MATH(C460,100),Classes!$A$1:$A$8,Classes!$B$1:$B$8,"error")),"")</f>
        <v/>
      </c>
    </row>
    <row r="461" spans="1:23" s="1" customFormat="1">
      <c r="A461" s="3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=HYPERLINK("&amp;""""&amp;"https://raw.githubusercontent.com/KyrillosMorgan/preparatory/main/no_pic.jpg"),"")</f>
        <v/>
      </c>
      <c r="B461" s="3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38"/>
      <c r="D461" s="38" t="str">
        <f>IF(C461&lt;&gt;"",_xlfn.XLOOKUP(Class!C461,Table1[ID],Table1[fname]),"")</f>
        <v/>
      </c>
      <c r="E461" s="3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3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40" t="str" cm="1">
        <f t="array" ref="G461">IF(C461&lt;&gt;"",IF(F461*100/Table3[حساب الحضور من اخر عدد مرات]&gt;100,1,F461/Table3[حساب الحضور من اخر عدد مرات]),"")</f>
        <v/>
      </c>
      <c r="H461" s="38" t="str">
        <f>IF(C461&lt;&gt;"",_xlfn.XLOOKUP(C461,Table1[ID],Table1[tel2]),"")</f>
        <v/>
      </c>
      <c r="I461" s="38" t="str">
        <f>IF(C461&lt;&gt;"",_xlfn.XLOOKUP(C461,Table1[ID],Table1[tel4]),"")</f>
        <v/>
      </c>
      <c r="J461" s="38" t="str">
        <f>IF(C461&lt;&gt;"",_xlfn.XLOOKUP(C461,Table1[ID],Table1[tel3]),"")</f>
        <v/>
      </c>
      <c r="K461" s="38" t="str">
        <f>IF(C461&lt;&gt;"",_xlfn.XLOOKUP(C461,Table1[ID],Table1[tel1]),"")</f>
        <v/>
      </c>
      <c r="L461" s="38" t="str">
        <f>IF($C461&lt;&gt;"",_xlfn.XLOOKUP(C461,Table1[ID],Table1[address1]),"")</f>
        <v/>
      </c>
      <c r="M461" s="38" t="str">
        <f>IF($C461&lt;&gt;"",_xlfn.XLOOKUP(C461,Table1[ID],Table1[address2]),"")</f>
        <v/>
      </c>
      <c r="N461" s="38" t="str">
        <f>IF($C461&lt;&gt;"",_xlfn.XLOOKUP(C461,Table1[ID],Table1[address3]),"")</f>
        <v/>
      </c>
      <c r="O461" s="38" t="str">
        <f>IF($C461&lt;&gt;"",_xlfn.XLOOKUP(C461,Table1[ID],Table1[address4]),"")</f>
        <v/>
      </c>
      <c r="P461" s="38" t="str">
        <f>IF($C461&lt;&gt;"",_xlfn.XLOOKUP(C461,Table1[ID],Table1[address5]),"")</f>
        <v/>
      </c>
      <c r="Q461" s="38" t="str">
        <f>IF($C461&lt;&gt;"",_xlfn.XLOOKUP(C461,Table1[ID],Table1[address7]),"")</f>
        <v/>
      </c>
      <c r="R461" s="38" t="str">
        <f>IF($C461&lt;&gt;"",_xlfn.XLOOKUP(C461,Table1[ID],Table1[address6]),"")</f>
        <v/>
      </c>
      <c r="S461" s="37" t="str">
        <f>IF($C461&lt;&gt;"",_xlfn.XLOOKUP(C461,Table1[ID],Table1[bdate]),"")</f>
        <v/>
      </c>
      <c r="T461" s="38" t="str">
        <f>IF($C461&lt;&gt;"",_xlfn.XLOOKUP(C461,Table1[ID],Table1[school_job]),"")</f>
        <v/>
      </c>
      <c r="U461" s="38" t="str">
        <f>IF($C461&lt;&gt;"",_xlfn.XLOOKUP(C461,Table1[ID],Table1[con_father]),"")</f>
        <v/>
      </c>
      <c r="V461" s="38" t="str">
        <f>IF($C461&lt;&gt;"",_xlfn.XLOOKUP(C461,Table1[ID],Table1[notes]),"")</f>
        <v/>
      </c>
      <c r="W461" s="41" t="str">
        <f>IF(C461&lt;&gt;"",IF(_xlfn.FLOOR.MATH(C461,100)=0,"غير موزع",_xlfn.XLOOKUP(_xlfn.FLOOR.MATH(C461,100),Classes!$A$1:$A$8,Classes!$B$1:$B$8,"error")),"")</f>
        <v/>
      </c>
    </row>
    <row r="462" spans="1:23" s="1" customFormat="1">
      <c r="A462" s="3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=HYPERLINK("&amp;""""&amp;"https://raw.githubusercontent.com/KyrillosMorgan/preparatory/main/no_pic.jpg"),"")</f>
        <v/>
      </c>
      <c r="B462" s="3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38"/>
      <c r="D462" s="38" t="str">
        <f>IF(C462&lt;&gt;"",_xlfn.XLOOKUP(Class!C462,Table1[ID],Table1[fname]),"")</f>
        <v/>
      </c>
      <c r="E462" s="3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3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40" t="str" cm="1">
        <f t="array" ref="G462">IF(C462&lt;&gt;"",IF(F462*100/Table3[حساب الحضور من اخر عدد مرات]&gt;100,1,F462/Table3[حساب الحضور من اخر عدد مرات]),"")</f>
        <v/>
      </c>
      <c r="H462" s="38" t="str">
        <f>IF(C462&lt;&gt;"",_xlfn.XLOOKUP(C462,Table1[ID],Table1[tel2]),"")</f>
        <v/>
      </c>
      <c r="I462" s="38" t="str">
        <f>IF(C462&lt;&gt;"",_xlfn.XLOOKUP(C462,Table1[ID],Table1[tel4]),"")</f>
        <v/>
      </c>
      <c r="J462" s="38" t="str">
        <f>IF(C462&lt;&gt;"",_xlfn.XLOOKUP(C462,Table1[ID],Table1[tel3]),"")</f>
        <v/>
      </c>
      <c r="K462" s="38" t="str">
        <f>IF(C462&lt;&gt;"",_xlfn.XLOOKUP(C462,Table1[ID],Table1[tel1]),"")</f>
        <v/>
      </c>
      <c r="L462" s="38" t="str">
        <f>IF($C462&lt;&gt;"",_xlfn.XLOOKUP(C462,Table1[ID],Table1[address1]),"")</f>
        <v/>
      </c>
      <c r="M462" s="38" t="str">
        <f>IF($C462&lt;&gt;"",_xlfn.XLOOKUP(C462,Table1[ID],Table1[address2]),"")</f>
        <v/>
      </c>
      <c r="N462" s="38" t="str">
        <f>IF($C462&lt;&gt;"",_xlfn.XLOOKUP(C462,Table1[ID],Table1[address3]),"")</f>
        <v/>
      </c>
      <c r="O462" s="38" t="str">
        <f>IF($C462&lt;&gt;"",_xlfn.XLOOKUP(C462,Table1[ID],Table1[address4]),"")</f>
        <v/>
      </c>
      <c r="P462" s="38" t="str">
        <f>IF($C462&lt;&gt;"",_xlfn.XLOOKUP(C462,Table1[ID],Table1[address5]),"")</f>
        <v/>
      </c>
      <c r="Q462" s="38" t="str">
        <f>IF($C462&lt;&gt;"",_xlfn.XLOOKUP(C462,Table1[ID],Table1[address7]),"")</f>
        <v/>
      </c>
      <c r="R462" s="38" t="str">
        <f>IF($C462&lt;&gt;"",_xlfn.XLOOKUP(C462,Table1[ID],Table1[address6]),"")</f>
        <v/>
      </c>
      <c r="S462" s="37" t="str">
        <f>IF($C462&lt;&gt;"",_xlfn.XLOOKUP(C462,Table1[ID],Table1[bdate]),"")</f>
        <v/>
      </c>
      <c r="T462" s="38" t="str">
        <f>IF($C462&lt;&gt;"",_xlfn.XLOOKUP(C462,Table1[ID],Table1[school_job]),"")</f>
        <v/>
      </c>
      <c r="U462" s="38" t="str">
        <f>IF($C462&lt;&gt;"",_xlfn.XLOOKUP(C462,Table1[ID],Table1[con_father]),"")</f>
        <v/>
      </c>
      <c r="V462" s="38" t="str">
        <f>IF($C462&lt;&gt;"",_xlfn.XLOOKUP(C462,Table1[ID],Table1[notes]),"")</f>
        <v/>
      </c>
      <c r="W462" s="41" t="str">
        <f>IF(C462&lt;&gt;"",IF(_xlfn.FLOOR.MATH(C462,100)=0,"غير موزع",_xlfn.XLOOKUP(_xlfn.FLOOR.MATH(C462,100),Classes!$A$1:$A$8,Classes!$B$1:$B$8,"error")),"")</f>
        <v/>
      </c>
    </row>
    <row r="463" spans="1:23" s="1" customFormat="1">
      <c r="A463" s="3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=HYPERLINK("&amp;""""&amp;"https://raw.githubusercontent.com/KyrillosMorgan/preparatory/main/no_pic.jpg"),"")</f>
        <v/>
      </c>
      <c r="B463" s="3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38"/>
      <c r="D463" s="38" t="str">
        <f>IF(C463&lt;&gt;"",_xlfn.XLOOKUP(Class!C463,Table1[ID],Table1[fname]),"")</f>
        <v/>
      </c>
      <c r="E463" s="3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3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40" t="str" cm="1">
        <f t="array" ref="G463">IF(C463&lt;&gt;"",IF(F463*100/Table3[حساب الحضور من اخر عدد مرات]&gt;100,1,F463/Table3[حساب الحضور من اخر عدد مرات]),"")</f>
        <v/>
      </c>
      <c r="H463" s="38" t="str">
        <f>IF(C463&lt;&gt;"",_xlfn.XLOOKUP(C463,Table1[ID],Table1[tel2]),"")</f>
        <v/>
      </c>
      <c r="I463" s="38" t="str">
        <f>IF(C463&lt;&gt;"",_xlfn.XLOOKUP(C463,Table1[ID],Table1[tel4]),"")</f>
        <v/>
      </c>
      <c r="J463" s="38" t="str">
        <f>IF(C463&lt;&gt;"",_xlfn.XLOOKUP(C463,Table1[ID],Table1[tel3]),"")</f>
        <v/>
      </c>
      <c r="K463" s="38" t="str">
        <f>IF(C463&lt;&gt;"",_xlfn.XLOOKUP(C463,Table1[ID],Table1[tel1]),"")</f>
        <v/>
      </c>
      <c r="L463" s="38" t="str">
        <f>IF($C463&lt;&gt;"",_xlfn.XLOOKUP(C463,Table1[ID],Table1[address1]),"")</f>
        <v/>
      </c>
      <c r="M463" s="38" t="str">
        <f>IF($C463&lt;&gt;"",_xlfn.XLOOKUP(C463,Table1[ID],Table1[address2]),"")</f>
        <v/>
      </c>
      <c r="N463" s="38" t="str">
        <f>IF($C463&lt;&gt;"",_xlfn.XLOOKUP(C463,Table1[ID],Table1[address3]),"")</f>
        <v/>
      </c>
      <c r="O463" s="38" t="str">
        <f>IF($C463&lt;&gt;"",_xlfn.XLOOKUP(C463,Table1[ID],Table1[address4]),"")</f>
        <v/>
      </c>
      <c r="P463" s="38" t="str">
        <f>IF($C463&lt;&gt;"",_xlfn.XLOOKUP(C463,Table1[ID],Table1[address5]),"")</f>
        <v/>
      </c>
      <c r="Q463" s="38" t="str">
        <f>IF($C463&lt;&gt;"",_xlfn.XLOOKUP(C463,Table1[ID],Table1[address7]),"")</f>
        <v/>
      </c>
      <c r="R463" s="38" t="str">
        <f>IF($C463&lt;&gt;"",_xlfn.XLOOKUP(C463,Table1[ID],Table1[address6]),"")</f>
        <v/>
      </c>
      <c r="S463" s="37" t="str">
        <f>IF($C463&lt;&gt;"",_xlfn.XLOOKUP(C463,Table1[ID],Table1[bdate]),"")</f>
        <v/>
      </c>
      <c r="T463" s="38" t="str">
        <f>IF($C463&lt;&gt;"",_xlfn.XLOOKUP(C463,Table1[ID],Table1[school_job]),"")</f>
        <v/>
      </c>
      <c r="U463" s="38" t="str">
        <f>IF($C463&lt;&gt;"",_xlfn.XLOOKUP(C463,Table1[ID],Table1[con_father]),"")</f>
        <v/>
      </c>
      <c r="V463" s="38" t="str">
        <f>IF($C463&lt;&gt;"",_xlfn.XLOOKUP(C463,Table1[ID],Table1[notes]),"")</f>
        <v/>
      </c>
      <c r="W463" s="41" t="str">
        <f>IF(C463&lt;&gt;"",IF(_xlfn.FLOOR.MATH(C463,100)=0,"غير موزع",_xlfn.XLOOKUP(_xlfn.FLOOR.MATH(C463,100),Classes!$A$1:$A$8,Classes!$B$1:$B$8,"error")),"")</f>
        <v/>
      </c>
    </row>
    <row r="464" spans="1:23" s="1" customFormat="1">
      <c r="A464" s="3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=HYPERLINK("&amp;""""&amp;"https://raw.githubusercontent.com/KyrillosMorgan/preparatory/main/no_pic.jpg"),"")</f>
        <v/>
      </c>
      <c r="B464" s="3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38"/>
      <c r="D464" s="38" t="str">
        <f>IF(C464&lt;&gt;"",_xlfn.XLOOKUP(Class!C464,Table1[ID],Table1[fname]),"")</f>
        <v/>
      </c>
      <c r="E464" s="3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3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40" t="str" cm="1">
        <f t="array" ref="G464">IF(C464&lt;&gt;"",IF(F464*100/Table3[حساب الحضور من اخر عدد مرات]&gt;100,1,F464/Table3[حساب الحضور من اخر عدد مرات]),"")</f>
        <v/>
      </c>
      <c r="H464" s="38" t="str">
        <f>IF(C464&lt;&gt;"",_xlfn.XLOOKUP(C464,Table1[ID],Table1[tel2]),"")</f>
        <v/>
      </c>
      <c r="I464" s="38" t="str">
        <f>IF(C464&lt;&gt;"",_xlfn.XLOOKUP(C464,Table1[ID],Table1[tel4]),"")</f>
        <v/>
      </c>
      <c r="J464" s="38" t="str">
        <f>IF(C464&lt;&gt;"",_xlfn.XLOOKUP(C464,Table1[ID],Table1[tel3]),"")</f>
        <v/>
      </c>
      <c r="K464" s="38" t="str">
        <f>IF(C464&lt;&gt;"",_xlfn.XLOOKUP(C464,Table1[ID],Table1[tel1]),"")</f>
        <v/>
      </c>
      <c r="L464" s="38" t="str">
        <f>IF($C464&lt;&gt;"",_xlfn.XLOOKUP(C464,Table1[ID],Table1[address1]),"")</f>
        <v/>
      </c>
      <c r="M464" s="38" t="str">
        <f>IF($C464&lt;&gt;"",_xlfn.XLOOKUP(C464,Table1[ID],Table1[address2]),"")</f>
        <v/>
      </c>
      <c r="N464" s="38" t="str">
        <f>IF($C464&lt;&gt;"",_xlfn.XLOOKUP(C464,Table1[ID],Table1[address3]),"")</f>
        <v/>
      </c>
      <c r="O464" s="38" t="str">
        <f>IF($C464&lt;&gt;"",_xlfn.XLOOKUP(C464,Table1[ID],Table1[address4]),"")</f>
        <v/>
      </c>
      <c r="P464" s="38" t="str">
        <f>IF($C464&lt;&gt;"",_xlfn.XLOOKUP(C464,Table1[ID],Table1[address5]),"")</f>
        <v/>
      </c>
      <c r="Q464" s="38" t="str">
        <f>IF($C464&lt;&gt;"",_xlfn.XLOOKUP(C464,Table1[ID],Table1[address7]),"")</f>
        <v/>
      </c>
      <c r="R464" s="38" t="str">
        <f>IF($C464&lt;&gt;"",_xlfn.XLOOKUP(C464,Table1[ID],Table1[address6]),"")</f>
        <v/>
      </c>
      <c r="S464" s="37" t="str">
        <f>IF($C464&lt;&gt;"",_xlfn.XLOOKUP(C464,Table1[ID],Table1[bdate]),"")</f>
        <v/>
      </c>
      <c r="T464" s="38" t="str">
        <f>IF($C464&lt;&gt;"",_xlfn.XLOOKUP(C464,Table1[ID],Table1[school_job]),"")</f>
        <v/>
      </c>
      <c r="U464" s="38" t="str">
        <f>IF($C464&lt;&gt;"",_xlfn.XLOOKUP(C464,Table1[ID],Table1[con_father]),"")</f>
        <v/>
      </c>
      <c r="V464" s="38" t="str">
        <f>IF($C464&lt;&gt;"",_xlfn.XLOOKUP(C464,Table1[ID],Table1[notes]),"")</f>
        <v/>
      </c>
      <c r="W464" s="41" t="str">
        <f>IF(C464&lt;&gt;"",IF(_xlfn.FLOOR.MATH(C464,100)=0,"غير موزع",_xlfn.XLOOKUP(_xlfn.FLOOR.MATH(C464,100),Classes!$A$1:$A$8,Classes!$B$1:$B$8,"error")),"")</f>
        <v/>
      </c>
    </row>
    <row r="465" spans="1:23" s="1" customFormat="1">
      <c r="A465" s="3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=HYPERLINK("&amp;""""&amp;"https://raw.githubusercontent.com/KyrillosMorgan/preparatory/main/no_pic.jpg"),"")</f>
        <v/>
      </c>
      <c r="B465" s="3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38"/>
      <c r="D465" s="38" t="str">
        <f>IF(C465&lt;&gt;"",_xlfn.XLOOKUP(Class!C465,Table1[ID],Table1[fname]),"")</f>
        <v/>
      </c>
      <c r="E465" s="3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3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40" t="str" cm="1">
        <f t="array" ref="G465">IF(C465&lt;&gt;"",IF(F465*100/Table3[حساب الحضور من اخر عدد مرات]&gt;100,1,F465/Table3[حساب الحضور من اخر عدد مرات]),"")</f>
        <v/>
      </c>
      <c r="H465" s="38" t="str">
        <f>IF(C465&lt;&gt;"",_xlfn.XLOOKUP(C465,Table1[ID],Table1[tel2]),"")</f>
        <v/>
      </c>
      <c r="I465" s="38" t="str">
        <f>IF(C465&lt;&gt;"",_xlfn.XLOOKUP(C465,Table1[ID],Table1[tel4]),"")</f>
        <v/>
      </c>
      <c r="J465" s="38" t="str">
        <f>IF(C465&lt;&gt;"",_xlfn.XLOOKUP(C465,Table1[ID],Table1[tel3]),"")</f>
        <v/>
      </c>
      <c r="K465" s="38" t="str">
        <f>IF(C465&lt;&gt;"",_xlfn.XLOOKUP(C465,Table1[ID],Table1[tel1]),"")</f>
        <v/>
      </c>
      <c r="L465" s="38" t="str">
        <f>IF($C465&lt;&gt;"",_xlfn.XLOOKUP(C465,Table1[ID],Table1[address1]),"")</f>
        <v/>
      </c>
      <c r="M465" s="38" t="str">
        <f>IF($C465&lt;&gt;"",_xlfn.XLOOKUP(C465,Table1[ID],Table1[address2]),"")</f>
        <v/>
      </c>
      <c r="N465" s="38" t="str">
        <f>IF($C465&lt;&gt;"",_xlfn.XLOOKUP(C465,Table1[ID],Table1[address3]),"")</f>
        <v/>
      </c>
      <c r="O465" s="38" t="str">
        <f>IF($C465&lt;&gt;"",_xlfn.XLOOKUP(C465,Table1[ID],Table1[address4]),"")</f>
        <v/>
      </c>
      <c r="P465" s="38" t="str">
        <f>IF($C465&lt;&gt;"",_xlfn.XLOOKUP(C465,Table1[ID],Table1[address5]),"")</f>
        <v/>
      </c>
      <c r="Q465" s="38" t="str">
        <f>IF($C465&lt;&gt;"",_xlfn.XLOOKUP(C465,Table1[ID],Table1[address7]),"")</f>
        <v/>
      </c>
      <c r="R465" s="38" t="str">
        <f>IF($C465&lt;&gt;"",_xlfn.XLOOKUP(C465,Table1[ID],Table1[address6]),"")</f>
        <v/>
      </c>
      <c r="S465" s="37" t="str">
        <f>IF($C465&lt;&gt;"",_xlfn.XLOOKUP(C465,Table1[ID],Table1[bdate]),"")</f>
        <v/>
      </c>
      <c r="T465" s="38" t="str">
        <f>IF($C465&lt;&gt;"",_xlfn.XLOOKUP(C465,Table1[ID],Table1[school_job]),"")</f>
        <v/>
      </c>
      <c r="U465" s="38" t="str">
        <f>IF($C465&lt;&gt;"",_xlfn.XLOOKUP(C465,Table1[ID],Table1[con_father]),"")</f>
        <v/>
      </c>
      <c r="V465" s="38" t="str">
        <f>IF($C465&lt;&gt;"",_xlfn.XLOOKUP(C465,Table1[ID],Table1[notes]),"")</f>
        <v/>
      </c>
      <c r="W465" s="41" t="str">
        <f>IF(C465&lt;&gt;"",IF(_xlfn.FLOOR.MATH(C465,100)=0,"غير موزع",_xlfn.XLOOKUP(_xlfn.FLOOR.MATH(C465,100),Classes!$A$1:$A$8,Classes!$B$1:$B$8,"error")),"")</f>
        <v/>
      </c>
    </row>
    <row r="466" spans="1:23" s="1" customFormat="1">
      <c r="A466" s="3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=HYPERLINK("&amp;""""&amp;"https://raw.githubusercontent.com/KyrillosMorgan/preparatory/main/no_pic.jpg"),"")</f>
        <v/>
      </c>
      <c r="B466" s="3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38"/>
      <c r="D466" s="38" t="str">
        <f>IF(C466&lt;&gt;"",_xlfn.XLOOKUP(Class!C466,Table1[ID],Table1[fname]),"")</f>
        <v/>
      </c>
      <c r="E466" s="3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3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40" t="str" cm="1">
        <f t="array" ref="G466">IF(C466&lt;&gt;"",IF(F466*100/Table3[حساب الحضور من اخر عدد مرات]&gt;100,1,F466/Table3[حساب الحضور من اخر عدد مرات]),"")</f>
        <v/>
      </c>
      <c r="H466" s="38" t="str">
        <f>IF(C466&lt;&gt;"",_xlfn.XLOOKUP(C466,Table1[ID],Table1[tel2]),"")</f>
        <v/>
      </c>
      <c r="I466" s="38" t="str">
        <f>IF(C466&lt;&gt;"",_xlfn.XLOOKUP(C466,Table1[ID],Table1[tel4]),"")</f>
        <v/>
      </c>
      <c r="J466" s="38" t="str">
        <f>IF(C466&lt;&gt;"",_xlfn.XLOOKUP(C466,Table1[ID],Table1[tel3]),"")</f>
        <v/>
      </c>
      <c r="K466" s="38" t="str">
        <f>IF(C466&lt;&gt;"",_xlfn.XLOOKUP(C466,Table1[ID],Table1[tel1]),"")</f>
        <v/>
      </c>
      <c r="L466" s="38" t="str">
        <f>IF($C466&lt;&gt;"",_xlfn.XLOOKUP(C466,Table1[ID],Table1[address1]),"")</f>
        <v/>
      </c>
      <c r="M466" s="38" t="str">
        <f>IF($C466&lt;&gt;"",_xlfn.XLOOKUP(C466,Table1[ID],Table1[address2]),"")</f>
        <v/>
      </c>
      <c r="N466" s="38" t="str">
        <f>IF($C466&lt;&gt;"",_xlfn.XLOOKUP(C466,Table1[ID],Table1[address3]),"")</f>
        <v/>
      </c>
      <c r="O466" s="38" t="str">
        <f>IF($C466&lt;&gt;"",_xlfn.XLOOKUP(C466,Table1[ID],Table1[address4]),"")</f>
        <v/>
      </c>
      <c r="P466" s="38" t="str">
        <f>IF($C466&lt;&gt;"",_xlfn.XLOOKUP(C466,Table1[ID],Table1[address5]),"")</f>
        <v/>
      </c>
      <c r="Q466" s="38" t="str">
        <f>IF($C466&lt;&gt;"",_xlfn.XLOOKUP(C466,Table1[ID],Table1[address7]),"")</f>
        <v/>
      </c>
      <c r="R466" s="38" t="str">
        <f>IF($C466&lt;&gt;"",_xlfn.XLOOKUP(C466,Table1[ID],Table1[address6]),"")</f>
        <v/>
      </c>
      <c r="S466" s="37" t="str">
        <f>IF($C466&lt;&gt;"",_xlfn.XLOOKUP(C466,Table1[ID],Table1[bdate]),"")</f>
        <v/>
      </c>
      <c r="T466" s="38" t="str">
        <f>IF($C466&lt;&gt;"",_xlfn.XLOOKUP(C466,Table1[ID],Table1[school_job]),"")</f>
        <v/>
      </c>
      <c r="U466" s="38" t="str">
        <f>IF($C466&lt;&gt;"",_xlfn.XLOOKUP(C466,Table1[ID],Table1[con_father]),"")</f>
        <v/>
      </c>
      <c r="V466" s="38" t="str">
        <f>IF($C466&lt;&gt;"",_xlfn.XLOOKUP(C466,Table1[ID],Table1[notes]),"")</f>
        <v/>
      </c>
      <c r="W466" s="41" t="str">
        <f>IF(C466&lt;&gt;"",IF(_xlfn.FLOOR.MATH(C466,100)=0,"غير موزع",_xlfn.XLOOKUP(_xlfn.FLOOR.MATH(C466,100),Classes!$A$1:$A$8,Classes!$B$1:$B$8,"error")),"")</f>
        <v/>
      </c>
    </row>
    <row r="467" spans="1:23" s="1" customFormat="1">
      <c r="A467" s="3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=HYPERLINK("&amp;""""&amp;"https://raw.githubusercontent.com/KyrillosMorgan/preparatory/main/no_pic.jpg"),"")</f>
        <v/>
      </c>
      <c r="B467" s="3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38"/>
      <c r="D467" s="38" t="str">
        <f>IF(C467&lt;&gt;"",_xlfn.XLOOKUP(Class!C467,Table1[ID],Table1[fname]),"")</f>
        <v/>
      </c>
      <c r="E467" s="3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3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40" t="str" cm="1">
        <f t="array" ref="G467">IF(C467&lt;&gt;"",IF(F467*100/Table3[حساب الحضور من اخر عدد مرات]&gt;100,1,F467/Table3[حساب الحضور من اخر عدد مرات]),"")</f>
        <v/>
      </c>
      <c r="H467" s="38" t="str">
        <f>IF(C467&lt;&gt;"",_xlfn.XLOOKUP(C467,Table1[ID],Table1[tel2]),"")</f>
        <v/>
      </c>
      <c r="I467" s="38" t="str">
        <f>IF(C467&lt;&gt;"",_xlfn.XLOOKUP(C467,Table1[ID],Table1[tel4]),"")</f>
        <v/>
      </c>
      <c r="J467" s="38" t="str">
        <f>IF(C467&lt;&gt;"",_xlfn.XLOOKUP(C467,Table1[ID],Table1[tel3]),"")</f>
        <v/>
      </c>
      <c r="K467" s="38" t="str">
        <f>IF(C467&lt;&gt;"",_xlfn.XLOOKUP(C467,Table1[ID],Table1[tel1]),"")</f>
        <v/>
      </c>
      <c r="L467" s="38" t="str">
        <f>IF($C467&lt;&gt;"",_xlfn.XLOOKUP(C467,Table1[ID],Table1[address1]),"")</f>
        <v/>
      </c>
      <c r="M467" s="38" t="str">
        <f>IF($C467&lt;&gt;"",_xlfn.XLOOKUP(C467,Table1[ID],Table1[address2]),"")</f>
        <v/>
      </c>
      <c r="N467" s="38" t="str">
        <f>IF($C467&lt;&gt;"",_xlfn.XLOOKUP(C467,Table1[ID],Table1[address3]),"")</f>
        <v/>
      </c>
      <c r="O467" s="38" t="str">
        <f>IF($C467&lt;&gt;"",_xlfn.XLOOKUP(C467,Table1[ID],Table1[address4]),"")</f>
        <v/>
      </c>
      <c r="P467" s="38" t="str">
        <f>IF($C467&lt;&gt;"",_xlfn.XLOOKUP(C467,Table1[ID],Table1[address5]),"")</f>
        <v/>
      </c>
      <c r="Q467" s="38" t="str">
        <f>IF($C467&lt;&gt;"",_xlfn.XLOOKUP(C467,Table1[ID],Table1[address7]),"")</f>
        <v/>
      </c>
      <c r="R467" s="38" t="str">
        <f>IF($C467&lt;&gt;"",_xlfn.XLOOKUP(C467,Table1[ID],Table1[address6]),"")</f>
        <v/>
      </c>
      <c r="S467" s="37" t="str">
        <f>IF($C467&lt;&gt;"",_xlfn.XLOOKUP(C467,Table1[ID],Table1[bdate]),"")</f>
        <v/>
      </c>
      <c r="T467" s="38" t="str">
        <f>IF($C467&lt;&gt;"",_xlfn.XLOOKUP(C467,Table1[ID],Table1[school_job]),"")</f>
        <v/>
      </c>
      <c r="U467" s="38" t="str">
        <f>IF($C467&lt;&gt;"",_xlfn.XLOOKUP(C467,Table1[ID],Table1[con_father]),"")</f>
        <v/>
      </c>
      <c r="V467" s="38" t="str">
        <f>IF($C467&lt;&gt;"",_xlfn.XLOOKUP(C467,Table1[ID],Table1[notes]),"")</f>
        <v/>
      </c>
      <c r="W467" s="41" t="str">
        <f>IF(C467&lt;&gt;"",IF(_xlfn.FLOOR.MATH(C467,100)=0,"غير موزع",_xlfn.XLOOKUP(_xlfn.FLOOR.MATH(C467,100),Classes!$A$1:$A$8,Classes!$B$1:$B$8,"error")),"")</f>
        <v/>
      </c>
    </row>
    <row r="468" spans="1:23" s="1" customFormat="1">
      <c r="A468" s="3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=HYPERLINK("&amp;""""&amp;"https://raw.githubusercontent.com/KyrillosMorgan/preparatory/main/no_pic.jpg"),"")</f>
        <v/>
      </c>
      <c r="B468" s="3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38"/>
      <c r="D468" s="38" t="str">
        <f>IF(C468&lt;&gt;"",_xlfn.XLOOKUP(Class!C468,Table1[ID],Table1[fname]),"")</f>
        <v/>
      </c>
      <c r="E468" s="3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3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40" t="str" cm="1">
        <f t="array" ref="G468">IF(C468&lt;&gt;"",IF(F468*100/Table3[حساب الحضور من اخر عدد مرات]&gt;100,1,F468/Table3[حساب الحضور من اخر عدد مرات]),"")</f>
        <v/>
      </c>
      <c r="H468" s="38" t="str">
        <f>IF(C468&lt;&gt;"",_xlfn.XLOOKUP(C468,Table1[ID],Table1[tel2]),"")</f>
        <v/>
      </c>
      <c r="I468" s="38" t="str">
        <f>IF(C468&lt;&gt;"",_xlfn.XLOOKUP(C468,Table1[ID],Table1[tel4]),"")</f>
        <v/>
      </c>
      <c r="J468" s="38" t="str">
        <f>IF(C468&lt;&gt;"",_xlfn.XLOOKUP(C468,Table1[ID],Table1[tel3]),"")</f>
        <v/>
      </c>
      <c r="K468" s="38" t="str">
        <f>IF(C468&lt;&gt;"",_xlfn.XLOOKUP(C468,Table1[ID],Table1[tel1]),"")</f>
        <v/>
      </c>
      <c r="L468" s="38" t="str">
        <f>IF($C468&lt;&gt;"",_xlfn.XLOOKUP(C468,Table1[ID],Table1[address1]),"")</f>
        <v/>
      </c>
      <c r="M468" s="38" t="str">
        <f>IF($C468&lt;&gt;"",_xlfn.XLOOKUP(C468,Table1[ID],Table1[address2]),"")</f>
        <v/>
      </c>
      <c r="N468" s="38" t="str">
        <f>IF($C468&lt;&gt;"",_xlfn.XLOOKUP(C468,Table1[ID],Table1[address3]),"")</f>
        <v/>
      </c>
      <c r="O468" s="38" t="str">
        <f>IF($C468&lt;&gt;"",_xlfn.XLOOKUP(C468,Table1[ID],Table1[address4]),"")</f>
        <v/>
      </c>
      <c r="P468" s="38" t="str">
        <f>IF($C468&lt;&gt;"",_xlfn.XLOOKUP(C468,Table1[ID],Table1[address5]),"")</f>
        <v/>
      </c>
      <c r="Q468" s="38" t="str">
        <f>IF($C468&lt;&gt;"",_xlfn.XLOOKUP(C468,Table1[ID],Table1[address7]),"")</f>
        <v/>
      </c>
      <c r="R468" s="38" t="str">
        <f>IF($C468&lt;&gt;"",_xlfn.XLOOKUP(C468,Table1[ID],Table1[address6]),"")</f>
        <v/>
      </c>
      <c r="S468" s="37" t="str">
        <f>IF($C468&lt;&gt;"",_xlfn.XLOOKUP(C468,Table1[ID],Table1[bdate]),"")</f>
        <v/>
      </c>
      <c r="T468" s="38" t="str">
        <f>IF($C468&lt;&gt;"",_xlfn.XLOOKUP(C468,Table1[ID],Table1[school_job]),"")</f>
        <v/>
      </c>
      <c r="U468" s="38" t="str">
        <f>IF($C468&lt;&gt;"",_xlfn.XLOOKUP(C468,Table1[ID],Table1[con_father]),"")</f>
        <v/>
      </c>
      <c r="V468" s="38" t="str">
        <f>IF($C468&lt;&gt;"",_xlfn.XLOOKUP(C468,Table1[ID],Table1[notes]),"")</f>
        <v/>
      </c>
      <c r="W468" s="41" t="str">
        <f>IF(C468&lt;&gt;"",IF(_xlfn.FLOOR.MATH(C468,100)=0,"غير موزع",_xlfn.XLOOKUP(_xlfn.FLOOR.MATH(C468,100),Classes!$A$1:$A$8,Classes!$B$1:$B$8,"error")),"")</f>
        <v/>
      </c>
    </row>
    <row r="469" spans="1:23" s="1" customFormat="1">
      <c r="A469" s="3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=HYPERLINK("&amp;""""&amp;"https://raw.githubusercontent.com/KyrillosMorgan/preparatory/main/no_pic.jpg"),"")</f>
        <v/>
      </c>
      <c r="B469" s="3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38"/>
      <c r="D469" s="38" t="str">
        <f>IF(C469&lt;&gt;"",_xlfn.XLOOKUP(Class!C469,Table1[ID],Table1[fname]),"")</f>
        <v/>
      </c>
      <c r="E469" s="3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3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40" t="str" cm="1">
        <f t="array" ref="G469">IF(C469&lt;&gt;"",IF(F469*100/Table3[حساب الحضور من اخر عدد مرات]&gt;100,1,F469/Table3[حساب الحضور من اخر عدد مرات]),"")</f>
        <v/>
      </c>
      <c r="H469" s="38" t="str">
        <f>IF(C469&lt;&gt;"",_xlfn.XLOOKUP(C469,Table1[ID],Table1[tel2]),"")</f>
        <v/>
      </c>
      <c r="I469" s="38" t="str">
        <f>IF(C469&lt;&gt;"",_xlfn.XLOOKUP(C469,Table1[ID],Table1[tel4]),"")</f>
        <v/>
      </c>
      <c r="J469" s="38" t="str">
        <f>IF(C469&lt;&gt;"",_xlfn.XLOOKUP(C469,Table1[ID],Table1[tel3]),"")</f>
        <v/>
      </c>
      <c r="K469" s="38" t="str">
        <f>IF(C469&lt;&gt;"",_xlfn.XLOOKUP(C469,Table1[ID],Table1[tel1]),"")</f>
        <v/>
      </c>
      <c r="L469" s="38" t="str">
        <f>IF($C469&lt;&gt;"",_xlfn.XLOOKUP(C469,Table1[ID],Table1[address1]),"")</f>
        <v/>
      </c>
      <c r="M469" s="38" t="str">
        <f>IF($C469&lt;&gt;"",_xlfn.XLOOKUP(C469,Table1[ID],Table1[address2]),"")</f>
        <v/>
      </c>
      <c r="N469" s="38" t="str">
        <f>IF($C469&lt;&gt;"",_xlfn.XLOOKUP(C469,Table1[ID],Table1[address3]),"")</f>
        <v/>
      </c>
      <c r="O469" s="38" t="str">
        <f>IF($C469&lt;&gt;"",_xlfn.XLOOKUP(C469,Table1[ID],Table1[address4]),"")</f>
        <v/>
      </c>
      <c r="P469" s="38" t="str">
        <f>IF($C469&lt;&gt;"",_xlfn.XLOOKUP(C469,Table1[ID],Table1[address5]),"")</f>
        <v/>
      </c>
      <c r="Q469" s="38" t="str">
        <f>IF($C469&lt;&gt;"",_xlfn.XLOOKUP(C469,Table1[ID],Table1[address7]),"")</f>
        <v/>
      </c>
      <c r="R469" s="38" t="str">
        <f>IF($C469&lt;&gt;"",_xlfn.XLOOKUP(C469,Table1[ID],Table1[address6]),"")</f>
        <v/>
      </c>
      <c r="S469" s="37" t="str">
        <f>IF($C469&lt;&gt;"",_xlfn.XLOOKUP(C469,Table1[ID],Table1[bdate]),"")</f>
        <v/>
      </c>
      <c r="T469" s="38" t="str">
        <f>IF($C469&lt;&gt;"",_xlfn.XLOOKUP(C469,Table1[ID],Table1[school_job]),"")</f>
        <v/>
      </c>
      <c r="U469" s="38" t="str">
        <f>IF($C469&lt;&gt;"",_xlfn.XLOOKUP(C469,Table1[ID],Table1[con_father]),"")</f>
        <v/>
      </c>
      <c r="V469" s="38" t="str">
        <f>IF($C469&lt;&gt;"",_xlfn.XLOOKUP(C469,Table1[ID],Table1[notes]),"")</f>
        <v/>
      </c>
      <c r="W469" s="41" t="str">
        <f>IF(C469&lt;&gt;"",IF(_xlfn.FLOOR.MATH(C469,100)=0,"غير موزع",_xlfn.XLOOKUP(_xlfn.FLOOR.MATH(C469,100),Classes!$A$1:$A$8,Classes!$B$1:$B$8,"error")),"")</f>
        <v/>
      </c>
    </row>
    <row r="470" spans="1:23" s="1" customFormat="1">
      <c r="A470" s="3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=HYPERLINK("&amp;""""&amp;"https://raw.githubusercontent.com/KyrillosMorgan/preparatory/main/no_pic.jpg"),"")</f>
        <v/>
      </c>
      <c r="B470" s="3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38"/>
      <c r="D470" s="38" t="str">
        <f>IF(C470&lt;&gt;"",_xlfn.XLOOKUP(Class!C470,Table1[ID],Table1[fname]),"")</f>
        <v/>
      </c>
      <c r="E470" s="3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3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40" t="str" cm="1">
        <f t="array" ref="G470">IF(C470&lt;&gt;"",IF(F470*100/Table3[حساب الحضور من اخر عدد مرات]&gt;100,1,F470/Table3[حساب الحضور من اخر عدد مرات]),"")</f>
        <v/>
      </c>
      <c r="H470" s="38" t="str">
        <f>IF(C470&lt;&gt;"",_xlfn.XLOOKUP(C470,Table1[ID],Table1[tel2]),"")</f>
        <v/>
      </c>
      <c r="I470" s="38" t="str">
        <f>IF(C470&lt;&gt;"",_xlfn.XLOOKUP(C470,Table1[ID],Table1[tel4]),"")</f>
        <v/>
      </c>
      <c r="J470" s="38" t="str">
        <f>IF(C470&lt;&gt;"",_xlfn.XLOOKUP(C470,Table1[ID],Table1[tel3]),"")</f>
        <v/>
      </c>
      <c r="K470" s="38" t="str">
        <f>IF(C470&lt;&gt;"",_xlfn.XLOOKUP(C470,Table1[ID],Table1[tel1]),"")</f>
        <v/>
      </c>
      <c r="L470" s="38" t="str">
        <f>IF($C470&lt;&gt;"",_xlfn.XLOOKUP(C470,Table1[ID],Table1[address1]),"")</f>
        <v/>
      </c>
      <c r="M470" s="38" t="str">
        <f>IF($C470&lt;&gt;"",_xlfn.XLOOKUP(C470,Table1[ID],Table1[address2]),"")</f>
        <v/>
      </c>
      <c r="N470" s="38" t="str">
        <f>IF($C470&lt;&gt;"",_xlfn.XLOOKUP(C470,Table1[ID],Table1[address3]),"")</f>
        <v/>
      </c>
      <c r="O470" s="38" t="str">
        <f>IF($C470&lt;&gt;"",_xlfn.XLOOKUP(C470,Table1[ID],Table1[address4]),"")</f>
        <v/>
      </c>
      <c r="P470" s="38" t="str">
        <f>IF($C470&lt;&gt;"",_xlfn.XLOOKUP(C470,Table1[ID],Table1[address5]),"")</f>
        <v/>
      </c>
      <c r="Q470" s="38" t="str">
        <f>IF($C470&lt;&gt;"",_xlfn.XLOOKUP(C470,Table1[ID],Table1[address7]),"")</f>
        <v/>
      </c>
      <c r="R470" s="38" t="str">
        <f>IF($C470&lt;&gt;"",_xlfn.XLOOKUP(C470,Table1[ID],Table1[address6]),"")</f>
        <v/>
      </c>
      <c r="S470" s="37" t="str">
        <f>IF($C470&lt;&gt;"",_xlfn.XLOOKUP(C470,Table1[ID],Table1[bdate]),"")</f>
        <v/>
      </c>
      <c r="T470" s="38" t="str">
        <f>IF($C470&lt;&gt;"",_xlfn.XLOOKUP(C470,Table1[ID],Table1[school_job]),"")</f>
        <v/>
      </c>
      <c r="U470" s="38" t="str">
        <f>IF($C470&lt;&gt;"",_xlfn.XLOOKUP(C470,Table1[ID],Table1[con_father]),"")</f>
        <v/>
      </c>
      <c r="V470" s="38" t="str">
        <f>IF($C470&lt;&gt;"",_xlfn.XLOOKUP(C470,Table1[ID],Table1[notes]),"")</f>
        <v/>
      </c>
      <c r="W470" s="41" t="str">
        <f>IF(C470&lt;&gt;"",IF(_xlfn.FLOOR.MATH(C470,100)=0,"غير موزع",_xlfn.XLOOKUP(_xlfn.FLOOR.MATH(C470,100),Classes!$A$1:$A$8,Classes!$B$1:$B$8,"error")),"")</f>
        <v/>
      </c>
    </row>
    <row r="471" spans="1:23" s="1" customFormat="1">
      <c r="A471" s="3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=HYPERLINK("&amp;""""&amp;"https://raw.githubusercontent.com/KyrillosMorgan/preparatory/main/no_pic.jpg"),"")</f>
        <v/>
      </c>
      <c r="B471" s="3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38"/>
      <c r="D471" s="38" t="str">
        <f>IF(C471&lt;&gt;"",_xlfn.XLOOKUP(Class!C471,Table1[ID],Table1[fname]),"")</f>
        <v/>
      </c>
      <c r="E471" s="3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3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40" t="str" cm="1">
        <f t="array" ref="G471">IF(C471&lt;&gt;"",IF(F471*100/Table3[حساب الحضور من اخر عدد مرات]&gt;100,1,F471/Table3[حساب الحضور من اخر عدد مرات]),"")</f>
        <v/>
      </c>
      <c r="H471" s="38" t="str">
        <f>IF(C471&lt;&gt;"",_xlfn.XLOOKUP(C471,Table1[ID],Table1[tel2]),"")</f>
        <v/>
      </c>
      <c r="I471" s="38" t="str">
        <f>IF(C471&lt;&gt;"",_xlfn.XLOOKUP(C471,Table1[ID],Table1[tel4]),"")</f>
        <v/>
      </c>
      <c r="J471" s="38" t="str">
        <f>IF(C471&lt;&gt;"",_xlfn.XLOOKUP(C471,Table1[ID],Table1[tel3]),"")</f>
        <v/>
      </c>
      <c r="K471" s="38" t="str">
        <f>IF(C471&lt;&gt;"",_xlfn.XLOOKUP(C471,Table1[ID],Table1[tel1]),"")</f>
        <v/>
      </c>
      <c r="L471" s="38" t="str">
        <f>IF($C471&lt;&gt;"",_xlfn.XLOOKUP(C471,Table1[ID],Table1[address1]),"")</f>
        <v/>
      </c>
      <c r="M471" s="38" t="str">
        <f>IF($C471&lt;&gt;"",_xlfn.XLOOKUP(C471,Table1[ID],Table1[address2]),"")</f>
        <v/>
      </c>
      <c r="N471" s="38" t="str">
        <f>IF($C471&lt;&gt;"",_xlfn.XLOOKUP(C471,Table1[ID],Table1[address3]),"")</f>
        <v/>
      </c>
      <c r="O471" s="38" t="str">
        <f>IF($C471&lt;&gt;"",_xlfn.XLOOKUP(C471,Table1[ID],Table1[address4]),"")</f>
        <v/>
      </c>
      <c r="P471" s="38" t="str">
        <f>IF($C471&lt;&gt;"",_xlfn.XLOOKUP(C471,Table1[ID],Table1[address5]),"")</f>
        <v/>
      </c>
      <c r="Q471" s="38" t="str">
        <f>IF($C471&lt;&gt;"",_xlfn.XLOOKUP(C471,Table1[ID],Table1[address7]),"")</f>
        <v/>
      </c>
      <c r="R471" s="38" t="str">
        <f>IF($C471&lt;&gt;"",_xlfn.XLOOKUP(C471,Table1[ID],Table1[address6]),"")</f>
        <v/>
      </c>
      <c r="S471" s="37" t="str">
        <f>IF($C471&lt;&gt;"",_xlfn.XLOOKUP(C471,Table1[ID],Table1[bdate]),"")</f>
        <v/>
      </c>
      <c r="T471" s="38" t="str">
        <f>IF($C471&lt;&gt;"",_xlfn.XLOOKUP(C471,Table1[ID],Table1[school_job]),"")</f>
        <v/>
      </c>
      <c r="U471" s="38" t="str">
        <f>IF($C471&lt;&gt;"",_xlfn.XLOOKUP(C471,Table1[ID],Table1[con_father]),"")</f>
        <v/>
      </c>
      <c r="V471" s="38" t="str">
        <f>IF($C471&lt;&gt;"",_xlfn.XLOOKUP(C471,Table1[ID],Table1[notes]),"")</f>
        <v/>
      </c>
      <c r="W471" s="41" t="str">
        <f>IF(C471&lt;&gt;"",IF(_xlfn.FLOOR.MATH(C471,100)=0,"غير موزع",_xlfn.XLOOKUP(_xlfn.FLOOR.MATH(C471,100),Classes!$A$1:$A$8,Classes!$B$1:$B$8,"error")),"")</f>
        <v/>
      </c>
    </row>
    <row r="472" spans="1:23" s="1" customFormat="1">
      <c r="A472" s="3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=HYPERLINK("&amp;""""&amp;"https://raw.githubusercontent.com/KyrillosMorgan/preparatory/main/no_pic.jpg"),"")</f>
        <v/>
      </c>
      <c r="B472" s="3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38"/>
      <c r="D472" s="38" t="str">
        <f>IF(C472&lt;&gt;"",_xlfn.XLOOKUP(Class!C472,Table1[ID],Table1[fname]),"")</f>
        <v/>
      </c>
      <c r="E472" s="3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3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40" t="str" cm="1">
        <f t="array" ref="G472">IF(C472&lt;&gt;"",IF(F472*100/Table3[حساب الحضور من اخر عدد مرات]&gt;100,1,F472/Table3[حساب الحضور من اخر عدد مرات]),"")</f>
        <v/>
      </c>
      <c r="H472" s="38" t="str">
        <f>IF(C472&lt;&gt;"",_xlfn.XLOOKUP(C472,Table1[ID],Table1[tel2]),"")</f>
        <v/>
      </c>
      <c r="I472" s="38" t="str">
        <f>IF(C472&lt;&gt;"",_xlfn.XLOOKUP(C472,Table1[ID],Table1[tel4]),"")</f>
        <v/>
      </c>
      <c r="J472" s="38" t="str">
        <f>IF(C472&lt;&gt;"",_xlfn.XLOOKUP(C472,Table1[ID],Table1[tel3]),"")</f>
        <v/>
      </c>
      <c r="K472" s="38" t="str">
        <f>IF(C472&lt;&gt;"",_xlfn.XLOOKUP(C472,Table1[ID],Table1[tel1]),"")</f>
        <v/>
      </c>
      <c r="L472" s="38" t="str">
        <f>IF($C472&lt;&gt;"",_xlfn.XLOOKUP(C472,Table1[ID],Table1[address1]),"")</f>
        <v/>
      </c>
      <c r="M472" s="38" t="str">
        <f>IF($C472&lt;&gt;"",_xlfn.XLOOKUP(C472,Table1[ID],Table1[address2]),"")</f>
        <v/>
      </c>
      <c r="N472" s="38" t="str">
        <f>IF($C472&lt;&gt;"",_xlfn.XLOOKUP(C472,Table1[ID],Table1[address3]),"")</f>
        <v/>
      </c>
      <c r="O472" s="38" t="str">
        <f>IF($C472&lt;&gt;"",_xlfn.XLOOKUP(C472,Table1[ID],Table1[address4]),"")</f>
        <v/>
      </c>
      <c r="P472" s="38" t="str">
        <f>IF($C472&lt;&gt;"",_xlfn.XLOOKUP(C472,Table1[ID],Table1[address5]),"")</f>
        <v/>
      </c>
      <c r="Q472" s="38" t="str">
        <f>IF($C472&lt;&gt;"",_xlfn.XLOOKUP(C472,Table1[ID],Table1[address7]),"")</f>
        <v/>
      </c>
      <c r="R472" s="38" t="str">
        <f>IF($C472&lt;&gt;"",_xlfn.XLOOKUP(C472,Table1[ID],Table1[address6]),"")</f>
        <v/>
      </c>
      <c r="S472" s="37" t="str">
        <f>IF($C472&lt;&gt;"",_xlfn.XLOOKUP(C472,Table1[ID],Table1[bdate]),"")</f>
        <v/>
      </c>
      <c r="T472" s="38" t="str">
        <f>IF($C472&lt;&gt;"",_xlfn.XLOOKUP(C472,Table1[ID],Table1[school_job]),"")</f>
        <v/>
      </c>
      <c r="U472" s="38" t="str">
        <f>IF($C472&lt;&gt;"",_xlfn.XLOOKUP(C472,Table1[ID],Table1[con_father]),"")</f>
        <v/>
      </c>
      <c r="V472" s="38" t="str">
        <f>IF($C472&lt;&gt;"",_xlfn.XLOOKUP(C472,Table1[ID],Table1[notes]),"")</f>
        <v/>
      </c>
      <c r="W472" s="41" t="str">
        <f>IF(C472&lt;&gt;"",IF(_xlfn.FLOOR.MATH(C472,100)=0,"غير موزع",_xlfn.XLOOKUP(_xlfn.FLOOR.MATH(C472,100),Classes!$A$1:$A$8,Classes!$B$1:$B$8,"error")),"")</f>
        <v/>
      </c>
    </row>
    <row r="473" spans="1:23" s="1" customFormat="1">
      <c r="A473" s="3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=HYPERLINK("&amp;""""&amp;"https://raw.githubusercontent.com/KyrillosMorgan/preparatory/main/no_pic.jpg"),"")</f>
        <v/>
      </c>
      <c r="B473" s="3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38"/>
      <c r="D473" s="38" t="str">
        <f>IF(C473&lt;&gt;"",_xlfn.XLOOKUP(Class!C473,Table1[ID],Table1[fname]),"")</f>
        <v/>
      </c>
      <c r="E473" s="3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3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40" t="str" cm="1">
        <f t="array" ref="G473">IF(C473&lt;&gt;"",IF(F473*100/Table3[حساب الحضور من اخر عدد مرات]&gt;100,1,F473/Table3[حساب الحضور من اخر عدد مرات]),"")</f>
        <v/>
      </c>
      <c r="H473" s="38" t="str">
        <f>IF(C473&lt;&gt;"",_xlfn.XLOOKUP(C473,Table1[ID],Table1[tel2]),"")</f>
        <v/>
      </c>
      <c r="I473" s="38" t="str">
        <f>IF(C473&lt;&gt;"",_xlfn.XLOOKUP(C473,Table1[ID],Table1[tel4]),"")</f>
        <v/>
      </c>
      <c r="J473" s="38" t="str">
        <f>IF(C473&lt;&gt;"",_xlfn.XLOOKUP(C473,Table1[ID],Table1[tel3]),"")</f>
        <v/>
      </c>
      <c r="K473" s="38" t="str">
        <f>IF(C473&lt;&gt;"",_xlfn.XLOOKUP(C473,Table1[ID],Table1[tel1]),"")</f>
        <v/>
      </c>
      <c r="L473" s="38" t="str">
        <f>IF($C473&lt;&gt;"",_xlfn.XLOOKUP(C473,Table1[ID],Table1[address1]),"")</f>
        <v/>
      </c>
      <c r="M473" s="38" t="str">
        <f>IF($C473&lt;&gt;"",_xlfn.XLOOKUP(C473,Table1[ID],Table1[address2]),"")</f>
        <v/>
      </c>
      <c r="N473" s="38" t="str">
        <f>IF($C473&lt;&gt;"",_xlfn.XLOOKUP(C473,Table1[ID],Table1[address3]),"")</f>
        <v/>
      </c>
      <c r="O473" s="38" t="str">
        <f>IF($C473&lt;&gt;"",_xlfn.XLOOKUP(C473,Table1[ID],Table1[address4]),"")</f>
        <v/>
      </c>
      <c r="P473" s="38" t="str">
        <f>IF($C473&lt;&gt;"",_xlfn.XLOOKUP(C473,Table1[ID],Table1[address5]),"")</f>
        <v/>
      </c>
      <c r="Q473" s="38" t="str">
        <f>IF($C473&lt;&gt;"",_xlfn.XLOOKUP(C473,Table1[ID],Table1[address7]),"")</f>
        <v/>
      </c>
      <c r="R473" s="38" t="str">
        <f>IF($C473&lt;&gt;"",_xlfn.XLOOKUP(C473,Table1[ID],Table1[address6]),"")</f>
        <v/>
      </c>
      <c r="S473" s="37" t="str">
        <f>IF($C473&lt;&gt;"",_xlfn.XLOOKUP(C473,Table1[ID],Table1[bdate]),"")</f>
        <v/>
      </c>
      <c r="T473" s="38" t="str">
        <f>IF($C473&lt;&gt;"",_xlfn.XLOOKUP(C473,Table1[ID],Table1[school_job]),"")</f>
        <v/>
      </c>
      <c r="U473" s="38" t="str">
        <f>IF($C473&lt;&gt;"",_xlfn.XLOOKUP(C473,Table1[ID],Table1[con_father]),"")</f>
        <v/>
      </c>
      <c r="V473" s="38" t="str">
        <f>IF($C473&lt;&gt;"",_xlfn.XLOOKUP(C473,Table1[ID],Table1[notes]),"")</f>
        <v/>
      </c>
      <c r="W473" s="41" t="str">
        <f>IF(C473&lt;&gt;"",IF(_xlfn.FLOOR.MATH(C473,100)=0,"غير موزع",_xlfn.XLOOKUP(_xlfn.FLOOR.MATH(C473,100),Classes!$A$1:$A$8,Classes!$B$1:$B$8,"error")),"")</f>
        <v/>
      </c>
    </row>
    <row r="474" spans="1:23" s="1" customFormat="1">
      <c r="A474" s="3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=HYPERLINK("&amp;""""&amp;"https://raw.githubusercontent.com/KyrillosMorgan/preparatory/main/no_pic.jpg"),"")</f>
        <v/>
      </c>
      <c r="B474" s="3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38"/>
      <c r="D474" s="38" t="str">
        <f>IF(C474&lt;&gt;"",_xlfn.XLOOKUP(Class!C474,Table1[ID],Table1[fname]),"")</f>
        <v/>
      </c>
      <c r="E474" s="3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3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40" t="str" cm="1">
        <f t="array" ref="G474">IF(C474&lt;&gt;"",IF(F474*100/Table3[حساب الحضور من اخر عدد مرات]&gt;100,1,F474/Table3[حساب الحضور من اخر عدد مرات]),"")</f>
        <v/>
      </c>
      <c r="H474" s="38" t="str">
        <f>IF(C474&lt;&gt;"",_xlfn.XLOOKUP(C474,Table1[ID],Table1[tel2]),"")</f>
        <v/>
      </c>
      <c r="I474" s="38" t="str">
        <f>IF(C474&lt;&gt;"",_xlfn.XLOOKUP(C474,Table1[ID],Table1[tel4]),"")</f>
        <v/>
      </c>
      <c r="J474" s="38" t="str">
        <f>IF(C474&lt;&gt;"",_xlfn.XLOOKUP(C474,Table1[ID],Table1[tel3]),"")</f>
        <v/>
      </c>
      <c r="K474" s="38" t="str">
        <f>IF(C474&lt;&gt;"",_xlfn.XLOOKUP(C474,Table1[ID],Table1[tel1]),"")</f>
        <v/>
      </c>
      <c r="L474" s="38" t="str">
        <f>IF($C474&lt;&gt;"",_xlfn.XLOOKUP(C474,Table1[ID],Table1[address1]),"")</f>
        <v/>
      </c>
      <c r="M474" s="38" t="str">
        <f>IF($C474&lt;&gt;"",_xlfn.XLOOKUP(C474,Table1[ID],Table1[address2]),"")</f>
        <v/>
      </c>
      <c r="N474" s="38" t="str">
        <f>IF($C474&lt;&gt;"",_xlfn.XLOOKUP(C474,Table1[ID],Table1[address3]),"")</f>
        <v/>
      </c>
      <c r="O474" s="38" t="str">
        <f>IF($C474&lt;&gt;"",_xlfn.XLOOKUP(C474,Table1[ID],Table1[address4]),"")</f>
        <v/>
      </c>
      <c r="P474" s="38" t="str">
        <f>IF($C474&lt;&gt;"",_xlfn.XLOOKUP(C474,Table1[ID],Table1[address5]),"")</f>
        <v/>
      </c>
      <c r="Q474" s="38" t="str">
        <f>IF($C474&lt;&gt;"",_xlfn.XLOOKUP(C474,Table1[ID],Table1[address7]),"")</f>
        <v/>
      </c>
      <c r="R474" s="38" t="str">
        <f>IF($C474&lt;&gt;"",_xlfn.XLOOKUP(C474,Table1[ID],Table1[address6]),"")</f>
        <v/>
      </c>
      <c r="S474" s="37" t="str">
        <f>IF($C474&lt;&gt;"",_xlfn.XLOOKUP(C474,Table1[ID],Table1[bdate]),"")</f>
        <v/>
      </c>
      <c r="T474" s="38" t="str">
        <f>IF($C474&lt;&gt;"",_xlfn.XLOOKUP(C474,Table1[ID],Table1[school_job]),"")</f>
        <v/>
      </c>
      <c r="U474" s="38" t="str">
        <f>IF($C474&lt;&gt;"",_xlfn.XLOOKUP(C474,Table1[ID],Table1[con_father]),"")</f>
        <v/>
      </c>
      <c r="V474" s="38" t="str">
        <f>IF($C474&lt;&gt;"",_xlfn.XLOOKUP(C474,Table1[ID],Table1[notes]),"")</f>
        <v/>
      </c>
      <c r="W474" s="41" t="str">
        <f>IF(C474&lt;&gt;"",IF(_xlfn.FLOOR.MATH(C474,100)=0,"غير موزع",_xlfn.XLOOKUP(_xlfn.FLOOR.MATH(C474,100),Classes!$A$1:$A$8,Classes!$B$1:$B$8,"error")),"")</f>
        <v/>
      </c>
    </row>
    <row r="475" spans="1:23" s="1" customFormat="1">
      <c r="A475" s="3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=HYPERLINK("&amp;""""&amp;"https://raw.githubusercontent.com/KyrillosMorgan/preparatory/main/no_pic.jpg"),"")</f>
        <v/>
      </c>
      <c r="B475" s="3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38"/>
      <c r="D475" s="38" t="str">
        <f>IF(C475&lt;&gt;"",_xlfn.XLOOKUP(Class!C475,Table1[ID],Table1[fname]),"")</f>
        <v/>
      </c>
      <c r="E475" s="3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3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40" t="str" cm="1">
        <f t="array" ref="G475">IF(C475&lt;&gt;"",IF(F475*100/Table3[حساب الحضور من اخر عدد مرات]&gt;100,1,F475/Table3[حساب الحضور من اخر عدد مرات]),"")</f>
        <v/>
      </c>
      <c r="H475" s="38" t="str">
        <f>IF(C475&lt;&gt;"",_xlfn.XLOOKUP(C475,Table1[ID],Table1[tel2]),"")</f>
        <v/>
      </c>
      <c r="I475" s="38" t="str">
        <f>IF(C475&lt;&gt;"",_xlfn.XLOOKUP(C475,Table1[ID],Table1[tel4]),"")</f>
        <v/>
      </c>
      <c r="J475" s="38" t="str">
        <f>IF(C475&lt;&gt;"",_xlfn.XLOOKUP(C475,Table1[ID],Table1[tel3]),"")</f>
        <v/>
      </c>
      <c r="K475" s="38" t="str">
        <f>IF(C475&lt;&gt;"",_xlfn.XLOOKUP(C475,Table1[ID],Table1[tel1]),"")</f>
        <v/>
      </c>
      <c r="L475" s="38" t="str">
        <f>IF($C475&lt;&gt;"",_xlfn.XLOOKUP(C475,Table1[ID],Table1[address1]),"")</f>
        <v/>
      </c>
      <c r="M475" s="38" t="str">
        <f>IF($C475&lt;&gt;"",_xlfn.XLOOKUP(C475,Table1[ID],Table1[address2]),"")</f>
        <v/>
      </c>
      <c r="N475" s="38" t="str">
        <f>IF($C475&lt;&gt;"",_xlfn.XLOOKUP(C475,Table1[ID],Table1[address3]),"")</f>
        <v/>
      </c>
      <c r="O475" s="38" t="str">
        <f>IF($C475&lt;&gt;"",_xlfn.XLOOKUP(C475,Table1[ID],Table1[address4]),"")</f>
        <v/>
      </c>
      <c r="P475" s="38" t="str">
        <f>IF($C475&lt;&gt;"",_xlfn.XLOOKUP(C475,Table1[ID],Table1[address5]),"")</f>
        <v/>
      </c>
      <c r="Q475" s="38" t="str">
        <f>IF($C475&lt;&gt;"",_xlfn.XLOOKUP(C475,Table1[ID],Table1[address7]),"")</f>
        <v/>
      </c>
      <c r="R475" s="38" t="str">
        <f>IF($C475&lt;&gt;"",_xlfn.XLOOKUP(C475,Table1[ID],Table1[address6]),"")</f>
        <v/>
      </c>
      <c r="S475" s="37" t="str">
        <f>IF($C475&lt;&gt;"",_xlfn.XLOOKUP(C475,Table1[ID],Table1[bdate]),"")</f>
        <v/>
      </c>
      <c r="T475" s="38" t="str">
        <f>IF($C475&lt;&gt;"",_xlfn.XLOOKUP(C475,Table1[ID],Table1[school_job]),"")</f>
        <v/>
      </c>
      <c r="U475" s="38" t="str">
        <f>IF($C475&lt;&gt;"",_xlfn.XLOOKUP(C475,Table1[ID],Table1[con_father]),"")</f>
        <v/>
      </c>
      <c r="V475" s="38" t="str">
        <f>IF($C475&lt;&gt;"",_xlfn.XLOOKUP(C475,Table1[ID],Table1[notes]),"")</f>
        <v/>
      </c>
      <c r="W475" s="41" t="str">
        <f>IF(C475&lt;&gt;"",IF(_xlfn.FLOOR.MATH(C475,100)=0,"غير موزع",_xlfn.XLOOKUP(_xlfn.FLOOR.MATH(C475,100),Classes!$A$1:$A$8,Classes!$B$1:$B$8,"error")),"")</f>
        <v/>
      </c>
    </row>
    <row r="476" spans="1:23" s="1" customFormat="1">
      <c r="A476" s="3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=HYPERLINK("&amp;""""&amp;"https://raw.githubusercontent.com/KyrillosMorgan/preparatory/main/no_pic.jpg"),"")</f>
        <v/>
      </c>
      <c r="B476" s="3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38"/>
      <c r="D476" s="38" t="str">
        <f>IF(C476&lt;&gt;"",_xlfn.XLOOKUP(Class!C476,Table1[ID],Table1[fname]),"")</f>
        <v/>
      </c>
      <c r="E476" s="3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3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40" t="str" cm="1">
        <f t="array" ref="G476">IF(C476&lt;&gt;"",IF(F476*100/Table3[حساب الحضور من اخر عدد مرات]&gt;100,1,F476/Table3[حساب الحضور من اخر عدد مرات]),"")</f>
        <v/>
      </c>
      <c r="H476" s="38" t="str">
        <f>IF(C476&lt;&gt;"",_xlfn.XLOOKUP(C476,Table1[ID],Table1[tel2]),"")</f>
        <v/>
      </c>
      <c r="I476" s="38" t="str">
        <f>IF(C476&lt;&gt;"",_xlfn.XLOOKUP(C476,Table1[ID],Table1[tel4]),"")</f>
        <v/>
      </c>
      <c r="J476" s="38" t="str">
        <f>IF(C476&lt;&gt;"",_xlfn.XLOOKUP(C476,Table1[ID],Table1[tel3]),"")</f>
        <v/>
      </c>
      <c r="K476" s="38" t="str">
        <f>IF(C476&lt;&gt;"",_xlfn.XLOOKUP(C476,Table1[ID],Table1[tel1]),"")</f>
        <v/>
      </c>
      <c r="L476" s="38" t="str">
        <f>IF($C476&lt;&gt;"",_xlfn.XLOOKUP(C476,Table1[ID],Table1[address1]),"")</f>
        <v/>
      </c>
      <c r="M476" s="38" t="str">
        <f>IF($C476&lt;&gt;"",_xlfn.XLOOKUP(C476,Table1[ID],Table1[address2]),"")</f>
        <v/>
      </c>
      <c r="N476" s="38" t="str">
        <f>IF($C476&lt;&gt;"",_xlfn.XLOOKUP(C476,Table1[ID],Table1[address3]),"")</f>
        <v/>
      </c>
      <c r="O476" s="38" t="str">
        <f>IF($C476&lt;&gt;"",_xlfn.XLOOKUP(C476,Table1[ID],Table1[address4]),"")</f>
        <v/>
      </c>
      <c r="P476" s="38" t="str">
        <f>IF($C476&lt;&gt;"",_xlfn.XLOOKUP(C476,Table1[ID],Table1[address5]),"")</f>
        <v/>
      </c>
      <c r="Q476" s="38" t="str">
        <f>IF($C476&lt;&gt;"",_xlfn.XLOOKUP(C476,Table1[ID],Table1[address7]),"")</f>
        <v/>
      </c>
      <c r="R476" s="38" t="str">
        <f>IF($C476&lt;&gt;"",_xlfn.XLOOKUP(C476,Table1[ID],Table1[address6]),"")</f>
        <v/>
      </c>
      <c r="S476" s="37" t="str">
        <f>IF($C476&lt;&gt;"",_xlfn.XLOOKUP(C476,Table1[ID],Table1[bdate]),"")</f>
        <v/>
      </c>
      <c r="T476" s="38" t="str">
        <f>IF($C476&lt;&gt;"",_xlfn.XLOOKUP(C476,Table1[ID],Table1[school_job]),"")</f>
        <v/>
      </c>
      <c r="U476" s="38" t="str">
        <f>IF($C476&lt;&gt;"",_xlfn.XLOOKUP(C476,Table1[ID],Table1[con_father]),"")</f>
        <v/>
      </c>
      <c r="V476" s="38" t="str">
        <f>IF($C476&lt;&gt;"",_xlfn.XLOOKUP(C476,Table1[ID],Table1[notes]),"")</f>
        <v/>
      </c>
      <c r="W476" s="41" t="str">
        <f>IF(C476&lt;&gt;"",IF(_xlfn.FLOOR.MATH(C476,100)=0,"غير موزع",_xlfn.XLOOKUP(_xlfn.FLOOR.MATH(C476,100),Classes!$A$1:$A$8,Classes!$B$1:$B$8,"error")),"")</f>
        <v/>
      </c>
    </row>
    <row r="477" spans="1:23" s="1" customFormat="1">
      <c r="A477" s="3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=HYPERLINK("&amp;""""&amp;"https://raw.githubusercontent.com/KyrillosMorgan/preparatory/main/no_pic.jpg"),"")</f>
        <v/>
      </c>
      <c r="B477" s="3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38"/>
      <c r="D477" s="38" t="str">
        <f>IF(C477&lt;&gt;"",_xlfn.XLOOKUP(Class!C477,Table1[ID],Table1[fname]),"")</f>
        <v/>
      </c>
      <c r="E477" s="3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3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40" t="str" cm="1">
        <f t="array" ref="G477">IF(C477&lt;&gt;"",IF(F477*100/Table3[حساب الحضور من اخر عدد مرات]&gt;100,1,F477/Table3[حساب الحضور من اخر عدد مرات]),"")</f>
        <v/>
      </c>
      <c r="H477" s="38" t="str">
        <f>IF(C477&lt;&gt;"",_xlfn.XLOOKUP(C477,Table1[ID],Table1[tel2]),"")</f>
        <v/>
      </c>
      <c r="I477" s="38" t="str">
        <f>IF(C477&lt;&gt;"",_xlfn.XLOOKUP(C477,Table1[ID],Table1[tel4]),"")</f>
        <v/>
      </c>
      <c r="J477" s="38" t="str">
        <f>IF(C477&lt;&gt;"",_xlfn.XLOOKUP(C477,Table1[ID],Table1[tel3]),"")</f>
        <v/>
      </c>
      <c r="K477" s="38" t="str">
        <f>IF(C477&lt;&gt;"",_xlfn.XLOOKUP(C477,Table1[ID],Table1[tel1]),"")</f>
        <v/>
      </c>
      <c r="L477" s="38" t="str">
        <f>IF($C477&lt;&gt;"",_xlfn.XLOOKUP(C477,Table1[ID],Table1[address1]),"")</f>
        <v/>
      </c>
      <c r="M477" s="38" t="str">
        <f>IF($C477&lt;&gt;"",_xlfn.XLOOKUP(C477,Table1[ID],Table1[address2]),"")</f>
        <v/>
      </c>
      <c r="N477" s="38" t="str">
        <f>IF($C477&lt;&gt;"",_xlfn.XLOOKUP(C477,Table1[ID],Table1[address3]),"")</f>
        <v/>
      </c>
      <c r="O477" s="38" t="str">
        <f>IF($C477&lt;&gt;"",_xlfn.XLOOKUP(C477,Table1[ID],Table1[address4]),"")</f>
        <v/>
      </c>
      <c r="P477" s="38" t="str">
        <f>IF($C477&lt;&gt;"",_xlfn.XLOOKUP(C477,Table1[ID],Table1[address5]),"")</f>
        <v/>
      </c>
      <c r="Q477" s="38" t="str">
        <f>IF($C477&lt;&gt;"",_xlfn.XLOOKUP(C477,Table1[ID],Table1[address7]),"")</f>
        <v/>
      </c>
      <c r="R477" s="38" t="str">
        <f>IF($C477&lt;&gt;"",_xlfn.XLOOKUP(C477,Table1[ID],Table1[address6]),"")</f>
        <v/>
      </c>
      <c r="S477" s="37" t="str">
        <f>IF($C477&lt;&gt;"",_xlfn.XLOOKUP(C477,Table1[ID],Table1[bdate]),"")</f>
        <v/>
      </c>
      <c r="T477" s="38" t="str">
        <f>IF($C477&lt;&gt;"",_xlfn.XLOOKUP(C477,Table1[ID],Table1[school_job]),"")</f>
        <v/>
      </c>
      <c r="U477" s="38" t="str">
        <f>IF($C477&lt;&gt;"",_xlfn.XLOOKUP(C477,Table1[ID],Table1[con_father]),"")</f>
        <v/>
      </c>
      <c r="V477" s="38" t="str">
        <f>IF($C477&lt;&gt;"",_xlfn.XLOOKUP(C477,Table1[ID],Table1[notes]),"")</f>
        <v/>
      </c>
      <c r="W477" s="41" t="str">
        <f>IF(C477&lt;&gt;"",IF(_xlfn.FLOOR.MATH(C477,100)=0,"غير موزع",_xlfn.XLOOKUP(_xlfn.FLOOR.MATH(C477,100),Classes!$A$1:$A$8,Classes!$B$1:$B$8,"error")),"")</f>
        <v/>
      </c>
    </row>
    <row r="478" spans="1:23" s="1" customFormat="1">
      <c r="A478" s="3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=HYPERLINK("&amp;""""&amp;"https://raw.githubusercontent.com/KyrillosMorgan/preparatory/main/no_pic.jpg"),"")</f>
        <v/>
      </c>
      <c r="B478" s="3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38"/>
      <c r="D478" s="38" t="str">
        <f>IF(C478&lt;&gt;"",_xlfn.XLOOKUP(Class!C478,Table1[ID],Table1[fname]),"")</f>
        <v/>
      </c>
      <c r="E478" s="3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3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40" t="str" cm="1">
        <f t="array" ref="G478">IF(C478&lt;&gt;"",IF(F478*100/Table3[حساب الحضور من اخر عدد مرات]&gt;100,1,F478/Table3[حساب الحضور من اخر عدد مرات]),"")</f>
        <v/>
      </c>
      <c r="H478" s="38" t="str">
        <f>IF(C478&lt;&gt;"",_xlfn.XLOOKUP(C478,Table1[ID],Table1[tel2]),"")</f>
        <v/>
      </c>
      <c r="I478" s="38" t="str">
        <f>IF(C478&lt;&gt;"",_xlfn.XLOOKUP(C478,Table1[ID],Table1[tel4]),"")</f>
        <v/>
      </c>
      <c r="J478" s="38" t="str">
        <f>IF(C478&lt;&gt;"",_xlfn.XLOOKUP(C478,Table1[ID],Table1[tel3]),"")</f>
        <v/>
      </c>
      <c r="K478" s="38" t="str">
        <f>IF(C478&lt;&gt;"",_xlfn.XLOOKUP(C478,Table1[ID],Table1[tel1]),"")</f>
        <v/>
      </c>
      <c r="L478" s="38" t="str">
        <f>IF($C478&lt;&gt;"",_xlfn.XLOOKUP(C478,Table1[ID],Table1[address1]),"")</f>
        <v/>
      </c>
      <c r="M478" s="38" t="str">
        <f>IF($C478&lt;&gt;"",_xlfn.XLOOKUP(C478,Table1[ID],Table1[address2]),"")</f>
        <v/>
      </c>
      <c r="N478" s="38" t="str">
        <f>IF($C478&lt;&gt;"",_xlfn.XLOOKUP(C478,Table1[ID],Table1[address3]),"")</f>
        <v/>
      </c>
      <c r="O478" s="38" t="str">
        <f>IF($C478&lt;&gt;"",_xlfn.XLOOKUP(C478,Table1[ID],Table1[address4]),"")</f>
        <v/>
      </c>
      <c r="P478" s="38" t="str">
        <f>IF($C478&lt;&gt;"",_xlfn.XLOOKUP(C478,Table1[ID],Table1[address5]),"")</f>
        <v/>
      </c>
      <c r="Q478" s="38" t="str">
        <f>IF($C478&lt;&gt;"",_xlfn.XLOOKUP(C478,Table1[ID],Table1[address7]),"")</f>
        <v/>
      </c>
      <c r="R478" s="38" t="str">
        <f>IF($C478&lt;&gt;"",_xlfn.XLOOKUP(C478,Table1[ID],Table1[address6]),"")</f>
        <v/>
      </c>
      <c r="S478" s="37" t="str">
        <f>IF($C478&lt;&gt;"",_xlfn.XLOOKUP(C478,Table1[ID],Table1[bdate]),"")</f>
        <v/>
      </c>
      <c r="T478" s="38" t="str">
        <f>IF($C478&lt;&gt;"",_xlfn.XLOOKUP(C478,Table1[ID],Table1[school_job]),"")</f>
        <v/>
      </c>
      <c r="U478" s="38" t="str">
        <f>IF($C478&lt;&gt;"",_xlfn.XLOOKUP(C478,Table1[ID],Table1[con_father]),"")</f>
        <v/>
      </c>
      <c r="V478" s="38" t="str">
        <f>IF($C478&lt;&gt;"",_xlfn.XLOOKUP(C478,Table1[ID],Table1[notes]),"")</f>
        <v/>
      </c>
      <c r="W478" s="41" t="str">
        <f>IF(C478&lt;&gt;"",IF(_xlfn.FLOOR.MATH(C478,100)=0,"غير موزع",_xlfn.XLOOKUP(_xlfn.FLOOR.MATH(C478,100),Classes!$A$1:$A$8,Classes!$B$1:$B$8,"error")),"")</f>
        <v/>
      </c>
    </row>
    <row r="479" spans="1:23" s="1" customFormat="1">
      <c r="A479" s="3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=HYPERLINK("&amp;""""&amp;"https://raw.githubusercontent.com/KyrillosMorgan/preparatory/main/no_pic.jpg"),"")</f>
        <v/>
      </c>
      <c r="B479" s="3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38"/>
      <c r="D479" s="38" t="str">
        <f>IF(C479&lt;&gt;"",_xlfn.XLOOKUP(Class!C479,Table1[ID],Table1[fname]),"")</f>
        <v/>
      </c>
      <c r="E479" s="3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3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40" t="str" cm="1">
        <f t="array" ref="G479">IF(C479&lt;&gt;"",IF(F479*100/Table3[حساب الحضور من اخر عدد مرات]&gt;100,1,F479/Table3[حساب الحضور من اخر عدد مرات]),"")</f>
        <v/>
      </c>
      <c r="H479" s="38" t="str">
        <f>IF(C479&lt;&gt;"",_xlfn.XLOOKUP(C479,Table1[ID],Table1[tel2]),"")</f>
        <v/>
      </c>
      <c r="I479" s="38" t="str">
        <f>IF(C479&lt;&gt;"",_xlfn.XLOOKUP(C479,Table1[ID],Table1[tel4]),"")</f>
        <v/>
      </c>
      <c r="J479" s="38" t="str">
        <f>IF(C479&lt;&gt;"",_xlfn.XLOOKUP(C479,Table1[ID],Table1[tel3]),"")</f>
        <v/>
      </c>
      <c r="K479" s="38" t="str">
        <f>IF(C479&lt;&gt;"",_xlfn.XLOOKUP(C479,Table1[ID],Table1[tel1]),"")</f>
        <v/>
      </c>
      <c r="L479" s="38" t="str">
        <f>IF($C479&lt;&gt;"",_xlfn.XLOOKUP(C479,Table1[ID],Table1[address1]),"")</f>
        <v/>
      </c>
      <c r="M479" s="38" t="str">
        <f>IF($C479&lt;&gt;"",_xlfn.XLOOKUP(C479,Table1[ID],Table1[address2]),"")</f>
        <v/>
      </c>
      <c r="N479" s="38" t="str">
        <f>IF($C479&lt;&gt;"",_xlfn.XLOOKUP(C479,Table1[ID],Table1[address3]),"")</f>
        <v/>
      </c>
      <c r="O479" s="38" t="str">
        <f>IF($C479&lt;&gt;"",_xlfn.XLOOKUP(C479,Table1[ID],Table1[address4]),"")</f>
        <v/>
      </c>
      <c r="P479" s="38" t="str">
        <f>IF($C479&lt;&gt;"",_xlfn.XLOOKUP(C479,Table1[ID],Table1[address5]),"")</f>
        <v/>
      </c>
      <c r="Q479" s="38" t="str">
        <f>IF($C479&lt;&gt;"",_xlfn.XLOOKUP(C479,Table1[ID],Table1[address7]),"")</f>
        <v/>
      </c>
      <c r="R479" s="38" t="str">
        <f>IF($C479&lt;&gt;"",_xlfn.XLOOKUP(C479,Table1[ID],Table1[address6]),"")</f>
        <v/>
      </c>
      <c r="S479" s="37" t="str">
        <f>IF($C479&lt;&gt;"",_xlfn.XLOOKUP(C479,Table1[ID],Table1[bdate]),"")</f>
        <v/>
      </c>
      <c r="T479" s="38" t="str">
        <f>IF($C479&lt;&gt;"",_xlfn.XLOOKUP(C479,Table1[ID],Table1[school_job]),"")</f>
        <v/>
      </c>
      <c r="U479" s="38" t="str">
        <f>IF($C479&lt;&gt;"",_xlfn.XLOOKUP(C479,Table1[ID],Table1[con_father]),"")</f>
        <v/>
      </c>
      <c r="V479" s="38" t="str">
        <f>IF($C479&lt;&gt;"",_xlfn.XLOOKUP(C479,Table1[ID],Table1[notes]),"")</f>
        <v/>
      </c>
      <c r="W479" s="41" t="str">
        <f>IF(C479&lt;&gt;"",IF(_xlfn.FLOOR.MATH(C479,100)=0,"غير موزع",_xlfn.XLOOKUP(_xlfn.FLOOR.MATH(C479,100),Classes!$A$1:$A$8,Classes!$B$1:$B$8,"error")),"")</f>
        <v/>
      </c>
    </row>
    <row r="480" spans="1:23" s="1" customFormat="1">
      <c r="A480" s="3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=HYPERLINK("&amp;""""&amp;"https://raw.githubusercontent.com/KyrillosMorgan/preparatory/main/no_pic.jpg"),"")</f>
        <v/>
      </c>
      <c r="B480" s="3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38"/>
      <c r="D480" s="38" t="str">
        <f>IF(C480&lt;&gt;"",_xlfn.XLOOKUP(Class!C480,Table1[ID],Table1[fname]),"")</f>
        <v/>
      </c>
      <c r="E480" s="3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3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40" t="str" cm="1">
        <f t="array" ref="G480">IF(C480&lt;&gt;"",IF(F480*100/Table3[حساب الحضور من اخر عدد مرات]&gt;100,1,F480/Table3[حساب الحضور من اخر عدد مرات]),"")</f>
        <v/>
      </c>
      <c r="H480" s="38" t="str">
        <f>IF(C480&lt;&gt;"",_xlfn.XLOOKUP(C480,Table1[ID],Table1[tel2]),"")</f>
        <v/>
      </c>
      <c r="I480" s="38" t="str">
        <f>IF(C480&lt;&gt;"",_xlfn.XLOOKUP(C480,Table1[ID],Table1[tel4]),"")</f>
        <v/>
      </c>
      <c r="J480" s="38" t="str">
        <f>IF(C480&lt;&gt;"",_xlfn.XLOOKUP(C480,Table1[ID],Table1[tel3]),"")</f>
        <v/>
      </c>
      <c r="K480" s="38" t="str">
        <f>IF(C480&lt;&gt;"",_xlfn.XLOOKUP(C480,Table1[ID],Table1[tel1]),"")</f>
        <v/>
      </c>
      <c r="L480" s="38" t="str">
        <f>IF($C480&lt;&gt;"",_xlfn.XLOOKUP(C480,Table1[ID],Table1[address1]),"")</f>
        <v/>
      </c>
      <c r="M480" s="38" t="str">
        <f>IF($C480&lt;&gt;"",_xlfn.XLOOKUP(C480,Table1[ID],Table1[address2]),"")</f>
        <v/>
      </c>
      <c r="N480" s="38" t="str">
        <f>IF($C480&lt;&gt;"",_xlfn.XLOOKUP(C480,Table1[ID],Table1[address3]),"")</f>
        <v/>
      </c>
      <c r="O480" s="38" t="str">
        <f>IF($C480&lt;&gt;"",_xlfn.XLOOKUP(C480,Table1[ID],Table1[address4]),"")</f>
        <v/>
      </c>
      <c r="P480" s="38" t="str">
        <f>IF($C480&lt;&gt;"",_xlfn.XLOOKUP(C480,Table1[ID],Table1[address5]),"")</f>
        <v/>
      </c>
      <c r="Q480" s="38" t="str">
        <f>IF($C480&lt;&gt;"",_xlfn.XLOOKUP(C480,Table1[ID],Table1[address7]),"")</f>
        <v/>
      </c>
      <c r="R480" s="38" t="str">
        <f>IF($C480&lt;&gt;"",_xlfn.XLOOKUP(C480,Table1[ID],Table1[address6]),"")</f>
        <v/>
      </c>
      <c r="S480" s="37" t="str">
        <f>IF($C480&lt;&gt;"",_xlfn.XLOOKUP(C480,Table1[ID],Table1[bdate]),"")</f>
        <v/>
      </c>
      <c r="T480" s="38" t="str">
        <f>IF($C480&lt;&gt;"",_xlfn.XLOOKUP(C480,Table1[ID],Table1[school_job]),"")</f>
        <v/>
      </c>
      <c r="U480" s="38" t="str">
        <f>IF($C480&lt;&gt;"",_xlfn.XLOOKUP(C480,Table1[ID],Table1[con_father]),"")</f>
        <v/>
      </c>
      <c r="V480" s="38" t="str">
        <f>IF($C480&lt;&gt;"",_xlfn.XLOOKUP(C480,Table1[ID],Table1[notes]),"")</f>
        <v/>
      </c>
      <c r="W480" s="41" t="str">
        <f>IF(C480&lt;&gt;"",IF(_xlfn.FLOOR.MATH(C480,100)=0,"غير موزع",_xlfn.XLOOKUP(_xlfn.FLOOR.MATH(C480,100),Classes!$A$1:$A$8,Classes!$B$1:$B$8,"error")),"")</f>
        <v/>
      </c>
    </row>
    <row r="481" spans="1:23" s="1" customFormat="1">
      <c r="A481" s="3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=HYPERLINK("&amp;""""&amp;"https://raw.githubusercontent.com/KyrillosMorgan/preparatory/main/no_pic.jpg"),"")</f>
        <v/>
      </c>
      <c r="B481" s="3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38"/>
      <c r="D481" s="38" t="str">
        <f>IF(C481&lt;&gt;"",_xlfn.XLOOKUP(Class!C481,Table1[ID],Table1[fname]),"")</f>
        <v/>
      </c>
      <c r="E481" s="3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3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40" t="str" cm="1">
        <f t="array" ref="G481">IF(C481&lt;&gt;"",IF(F481*100/Table3[حساب الحضور من اخر عدد مرات]&gt;100,1,F481/Table3[حساب الحضور من اخر عدد مرات]),"")</f>
        <v/>
      </c>
      <c r="H481" s="38" t="str">
        <f>IF(C481&lt;&gt;"",_xlfn.XLOOKUP(C481,Table1[ID],Table1[tel2]),"")</f>
        <v/>
      </c>
      <c r="I481" s="38" t="str">
        <f>IF(C481&lt;&gt;"",_xlfn.XLOOKUP(C481,Table1[ID],Table1[tel4]),"")</f>
        <v/>
      </c>
      <c r="J481" s="38" t="str">
        <f>IF(C481&lt;&gt;"",_xlfn.XLOOKUP(C481,Table1[ID],Table1[tel3]),"")</f>
        <v/>
      </c>
      <c r="K481" s="38" t="str">
        <f>IF(C481&lt;&gt;"",_xlfn.XLOOKUP(C481,Table1[ID],Table1[tel1]),"")</f>
        <v/>
      </c>
      <c r="L481" s="38" t="str">
        <f>IF($C481&lt;&gt;"",_xlfn.XLOOKUP(C481,Table1[ID],Table1[address1]),"")</f>
        <v/>
      </c>
      <c r="M481" s="38" t="str">
        <f>IF($C481&lt;&gt;"",_xlfn.XLOOKUP(C481,Table1[ID],Table1[address2]),"")</f>
        <v/>
      </c>
      <c r="N481" s="38" t="str">
        <f>IF($C481&lt;&gt;"",_xlfn.XLOOKUP(C481,Table1[ID],Table1[address3]),"")</f>
        <v/>
      </c>
      <c r="O481" s="38" t="str">
        <f>IF($C481&lt;&gt;"",_xlfn.XLOOKUP(C481,Table1[ID],Table1[address4]),"")</f>
        <v/>
      </c>
      <c r="P481" s="38" t="str">
        <f>IF($C481&lt;&gt;"",_xlfn.XLOOKUP(C481,Table1[ID],Table1[address5]),"")</f>
        <v/>
      </c>
      <c r="Q481" s="38" t="str">
        <f>IF($C481&lt;&gt;"",_xlfn.XLOOKUP(C481,Table1[ID],Table1[address7]),"")</f>
        <v/>
      </c>
      <c r="R481" s="38" t="str">
        <f>IF($C481&lt;&gt;"",_xlfn.XLOOKUP(C481,Table1[ID],Table1[address6]),"")</f>
        <v/>
      </c>
      <c r="S481" s="37" t="str">
        <f>IF($C481&lt;&gt;"",_xlfn.XLOOKUP(C481,Table1[ID],Table1[bdate]),"")</f>
        <v/>
      </c>
      <c r="T481" s="38" t="str">
        <f>IF($C481&lt;&gt;"",_xlfn.XLOOKUP(C481,Table1[ID],Table1[school_job]),"")</f>
        <v/>
      </c>
      <c r="U481" s="38" t="str">
        <f>IF($C481&lt;&gt;"",_xlfn.XLOOKUP(C481,Table1[ID],Table1[con_father]),"")</f>
        <v/>
      </c>
      <c r="V481" s="38" t="str">
        <f>IF($C481&lt;&gt;"",_xlfn.XLOOKUP(C481,Table1[ID],Table1[notes]),"")</f>
        <v/>
      </c>
      <c r="W481" s="41" t="str">
        <f>IF(C481&lt;&gt;"",IF(_xlfn.FLOOR.MATH(C481,100)=0,"غير موزع",_xlfn.XLOOKUP(_xlfn.FLOOR.MATH(C481,100),Classes!$A$1:$A$8,Classes!$B$1:$B$8,"error")),"")</f>
        <v/>
      </c>
    </row>
    <row r="482" spans="1:23" s="1" customFormat="1">
      <c r="A482" s="3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=HYPERLINK("&amp;""""&amp;"https://raw.githubusercontent.com/KyrillosMorgan/preparatory/main/no_pic.jpg"),"")</f>
        <v/>
      </c>
      <c r="B482" s="3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38"/>
      <c r="D482" s="38" t="str">
        <f>IF(C482&lt;&gt;"",_xlfn.XLOOKUP(Class!C482,Table1[ID],Table1[fname]),"")</f>
        <v/>
      </c>
      <c r="E482" s="3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3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40" t="str" cm="1">
        <f t="array" ref="G482">IF(C482&lt;&gt;"",IF(F482*100/Table3[حساب الحضور من اخر عدد مرات]&gt;100,1,F482/Table3[حساب الحضور من اخر عدد مرات]),"")</f>
        <v/>
      </c>
      <c r="H482" s="38" t="str">
        <f>IF(C482&lt;&gt;"",_xlfn.XLOOKUP(C482,Table1[ID],Table1[tel2]),"")</f>
        <v/>
      </c>
      <c r="I482" s="38" t="str">
        <f>IF(C482&lt;&gt;"",_xlfn.XLOOKUP(C482,Table1[ID],Table1[tel4]),"")</f>
        <v/>
      </c>
      <c r="J482" s="38" t="str">
        <f>IF(C482&lt;&gt;"",_xlfn.XLOOKUP(C482,Table1[ID],Table1[tel3]),"")</f>
        <v/>
      </c>
      <c r="K482" s="38" t="str">
        <f>IF(C482&lt;&gt;"",_xlfn.XLOOKUP(C482,Table1[ID],Table1[tel1]),"")</f>
        <v/>
      </c>
      <c r="L482" s="38" t="str">
        <f>IF($C482&lt;&gt;"",_xlfn.XLOOKUP(C482,Table1[ID],Table1[address1]),"")</f>
        <v/>
      </c>
      <c r="M482" s="38" t="str">
        <f>IF($C482&lt;&gt;"",_xlfn.XLOOKUP(C482,Table1[ID],Table1[address2]),"")</f>
        <v/>
      </c>
      <c r="N482" s="38" t="str">
        <f>IF($C482&lt;&gt;"",_xlfn.XLOOKUP(C482,Table1[ID],Table1[address3]),"")</f>
        <v/>
      </c>
      <c r="O482" s="38" t="str">
        <f>IF($C482&lt;&gt;"",_xlfn.XLOOKUP(C482,Table1[ID],Table1[address4]),"")</f>
        <v/>
      </c>
      <c r="P482" s="38" t="str">
        <f>IF($C482&lt;&gt;"",_xlfn.XLOOKUP(C482,Table1[ID],Table1[address5]),"")</f>
        <v/>
      </c>
      <c r="Q482" s="38" t="str">
        <f>IF($C482&lt;&gt;"",_xlfn.XLOOKUP(C482,Table1[ID],Table1[address7]),"")</f>
        <v/>
      </c>
      <c r="R482" s="38" t="str">
        <f>IF($C482&lt;&gt;"",_xlfn.XLOOKUP(C482,Table1[ID],Table1[address6]),"")</f>
        <v/>
      </c>
      <c r="S482" s="37" t="str">
        <f>IF($C482&lt;&gt;"",_xlfn.XLOOKUP(C482,Table1[ID],Table1[bdate]),"")</f>
        <v/>
      </c>
      <c r="T482" s="38" t="str">
        <f>IF($C482&lt;&gt;"",_xlfn.XLOOKUP(C482,Table1[ID],Table1[school_job]),"")</f>
        <v/>
      </c>
      <c r="U482" s="38" t="str">
        <f>IF($C482&lt;&gt;"",_xlfn.XLOOKUP(C482,Table1[ID],Table1[con_father]),"")</f>
        <v/>
      </c>
      <c r="V482" s="38" t="str">
        <f>IF($C482&lt;&gt;"",_xlfn.XLOOKUP(C482,Table1[ID],Table1[notes]),"")</f>
        <v/>
      </c>
      <c r="W482" s="41" t="str">
        <f>IF(C482&lt;&gt;"",IF(_xlfn.FLOOR.MATH(C482,100)=0,"غير موزع",_xlfn.XLOOKUP(_xlfn.FLOOR.MATH(C482,100),Classes!$A$1:$A$8,Classes!$B$1:$B$8,"error")),"")</f>
        <v/>
      </c>
    </row>
    <row r="483" spans="1:23" s="1" customFormat="1">
      <c r="A483" s="3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=HYPERLINK("&amp;""""&amp;"https://raw.githubusercontent.com/KyrillosMorgan/preparatory/main/no_pic.jpg"),"")</f>
        <v/>
      </c>
      <c r="B483" s="3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38"/>
      <c r="D483" s="38" t="str">
        <f>IF(C483&lt;&gt;"",_xlfn.XLOOKUP(Class!C483,Table1[ID],Table1[fname]),"")</f>
        <v/>
      </c>
      <c r="E483" s="3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3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40" t="str" cm="1">
        <f t="array" ref="G483">IF(C483&lt;&gt;"",IF(F483*100/Table3[حساب الحضور من اخر عدد مرات]&gt;100,1,F483/Table3[حساب الحضور من اخر عدد مرات]),"")</f>
        <v/>
      </c>
      <c r="H483" s="38" t="str">
        <f>IF(C483&lt;&gt;"",_xlfn.XLOOKUP(C483,Table1[ID],Table1[tel2]),"")</f>
        <v/>
      </c>
      <c r="I483" s="38" t="str">
        <f>IF(C483&lt;&gt;"",_xlfn.XLOOKUP(C483,Table1[ID],Table1[tel4]),"")</f>
        <v/>
      </c>
      <c r="J483" s="38" t="str">
        <f>IF(C483&lt;&gt;"",_xlfn.XLOOKUP(C483,Table1[ID],Table1[tel3]),"")</f>
        <v/>
      </c>
      <c r="K483" s="38" t="str">
        <f>IF(C483&lt;&gt;"",_xlfn.XLOOKUP(C483,Table1[ID],Table1[tel1]),"")</f>
        <v/>
      </c>
      <c r="L483" s="38" t="str">
        <f>IF($C483&lt;&gt;"",_xlfn.XLOOKUP(C483,Table1[ID],Table1[address1]),"")</f>
        <v/>
      </c>
      <c r="M483" s="38" t="str">
        <f>IF($C483&lt;&gt;"",_xlfn.XLOOKUP(C483,Table1[ID],Table1[address2]),"")</f>
        <v/>
      </c>
      <c r="N483" s="38" t="str">
        <f>IF($C483&lt;&gt;"",_xlfn.XLOOKUP(C483,Table1[ID],Table1[address3]),"")</f>
        <v/>
      </c>
      <c r="O483" s="38" t="str">
        <f>IF($C483&lt;&gt;"",_xlfn.XLOOKUP(C483,Table1[ID],Table1[address4]),"")</f>
        <v/>
      </c>
      <c r="P483" s="38" t="str">
        <f>IF($C483&lt;&gt;"",_xlfn.XLOOKUP(C483,Table1[ID],Table1[address5]),"")</f>
        <v/>
      </c>
      <c r="Q483" s="38" t="str">
        <f>IF($C483&lt;&gt;"",_xlfn.XLOOKUP(C483,Table1[ID],Table1[address7]),"")</f>
        <v/>
      </c>
      <c r="R483" s="38" t="str">
        <f>IF($C483&lt;&gt;"",_xlfn.XLOOKUP(C483,Table1[ID],Table1[address6]),"")</f>
        <v/>
      </c>
      <c r="S483" s="37" t="str">
        <f>IF($C483&lt;&gt;"",_xlfn.XLOOKUP(C483,Table1[ID],Table1[bdate]),"")</f>
        <v/>
      </c>
      <c r="T483" s="38" t="str">
        <f>IF($C483&lt;&gt;"",_xlfn.XLOOKUP(C483,Table1[ID],Table1[school_job]),"")</f>
        <v/>
      </c>
      <c r="U483" s="38" t="str">
        <f>IF($C483&lt;&gt;"",_xlfn.XLOOKUP(C483,Table1[ID],Table1[con_father]),"")</f>
        <v/>
      </c>
      <c r="V483" s="38" t="str">
        <f>IF($C483&lt;&gt;"",_xlfn.XLOOKUP(C483,Table1[ID],Table1[notes]),"")</f>
        <v/>
      </c>
      <c r="W483" s="41" t="str">
        <f>IF(C483&lt;&gt;"",IF(_xlfn.FLOOR.MATH(C483,100)=0,"غير موزع",_xlfn.XLOOKUP(_xlfn.FLOOR.MATH(C483,100),Classes!$A$1:$A$8,Classes!$B$1:$B$8,"error")),"")</f>
        <v/>
      </c>
    </row>
    <row r="484" spans="1:23" s="1" customFormat="1">
      <c r="A484" s="3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=HYPERLINK("&amp;""""&amp;"https://raw.githubusercontent.com/KyrillosMorgan/preparatory/main/no_pic.jpg"),"")</f>
        <v/>
      </c>
      <c r="B484" s="3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38"/>
      <c r="D484" s="38" t="str">
        <f>IF(C484&lt;&gt;"",_xlfn.XLOOKUP(Class!C484,Table1[ID],Table1[fname]),"")</f>
        <v/>
      </c>
      <c r="E484" s="3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3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40" t="str" cm="1">
        <f t="array" ref="G484">IF(C484&lt;&gt;"",IF(F484*100/Table3[حساب الحضور من اخر عدد مرات]&gt;100,1,F484/Table3[حساب الحضور من اخر عدد مرات]),"")</f>
        <v/>
      </c>
      <c r="H484" s="38" t="str">
        <f>IF(C484&lt;&gt;"",_xlfn.XLOOKUP(C484,Table1[ID],Table1[tel2]),"")</f>
        <v/>
      </c>
      <c r="I484" s="38" t="str">
        <f>IF(C484&lt;&gt;"",_xlfn.XLOOKUP(C484,Table1[ID],Table1[tel4]),"")</f>
        <v/>
      </c>
      <c r="J484" s="38" t="str">
        <f>IF(C484&lt;&gt;"",_xlfn.XLOOKUP(C484,Table1[ID],Table1[tel3]),"")</f>
        <v/>
      </c>
      <c r="K484" s="38" t="str">
        <f>IF(C484&lt;&gt;"",_xlfn.XLOOKUP(C484,Table1[ID],Table1[tel1]),"")</f>
        <v/>
      </c>
      <c r="L484" s="38" t="str">
        <f>IF($C484&lt;&gt;"",_xlfn.XLOOKUP(C484,Table1[ID],Table1[address1]),"")</f>
        <v/>
      </c>
      <c r="M484" s="38" t="str">
        <f>IF($C484&lt;&gt;"",_xlfn.XLOOKUP(C484,Table1[ID],Table1[address2]),"")</f>
        <v/>
      </c>
      <c r="N484" s="38" t="str">
        <f>IF($C484&lt;&gt;"",_xlfn.XLOOKUP(C484,Table1[ID],Table1[address3]),"")</f>
        <v/>
      </c>
      <c r="O484" s="38" t="str">
        <f>IF($C484&lt;&gt;"",_xlfn.XLOOKUP(C484,Table1[ID],Table1[address4]),"")</f>
        <v/>
      </c>
      <c r="P484" s="38" t="str">
        <f>IF($C484&lt;&gt;"",_xlfn.XLOOKUP(C484,Table1[ID],Table1[address5]),"")</f>
        <v/>
      </c>
      <c r="Q484" s="38" t="str">
        <f>IF($C484&lt;&gt;"",_xlfn.XLOOKUP(C484,Table1[ID],Table1[address7]),"")</f>
        <v/>
      </c>
      <c r="R484" s="38" t="str">
        <f>IF($C484&lt;&gt;"",_xlfn.XLOOKUP(C484,Table1[ID],Table1[address6]),"")</f>
        <v/>
      </c>
      <c r="S484" s="37" t="str">
        <f>IF($C484&lt;&gt;"",_xlfn.XLOOKUP(C484,Table1[ID],Table1[bdate]),"")</f>
        <v/>
      </c>
      <c r="T484" s="38" t="str">
        <f>IF($C484&lt;&gt;"",_xlfn.XLOOKUP(C484,Table1[ID],Table1[school_job]),"")</f>
        <v/>
      </c>
      <c r="U484" s="38" t="str">
        <f>IF($C484&lt;&gt;"",_xlfn.XLOOKUP(C484,Table1[ID],Table1[con_father]),"")</f>
        <v/>
      </c>
      <c r="V484" s="38" t="str">
        <f>IF($C484&lt;&gt;"",_xlfn.XLOOKUP(C484,Table1[ID],Table1[notes]),"")</f>
        <v/>
      </c>
      <c r="W484" s="41" t="str">
        <f>IF(C484&lt;&gt;"",IF(_xlfn.FLOOR.MATH(C484,100)=0,"غير موزع",_xlfn.XLOOKUP(_xlfn.FLOOR.MATH(C484,100),Classes!$A$1:$A$8,Classes!$B$1:$B$8,"error")),"")</f>
        <v/>
      </c>
    </row>
    <row r="485" spans="1:23" s="1" customFormat="1">
      <c r="A485" s="3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=HYPERLINK("&amp;""""&amp;"https://raw.githubusercontent.com/KyrillosMorgan/preparatory/main/no_pic.jpg"),"")</f>
        <v/>
      </c>
      <c r="B485" s="3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38"/>
      <c r="D485" s="38" t="str">
        <f>IF(C485&lt;&gt;"",_xlfn.XLOOKUP(Class!C485,Table1[ID],Table1[fname]),"")</f>
        <v/>
      </c>
      <c r="E485" s="3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3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40" t="str" cm="1">
        <f t="array" ref="G485">IF(C485&lt;&gt;"",IF(F485*100/Table3[حساب الحضور من اخر عدد مرات]&gt;100,1,F485/Table3[حساب الحضور من اخر عدد مرات]),"")</f>
        <v/>
      </c>
      <c r="H485" s="38" t="str">
        <f>IF(C485&lt;&gt;"",_xlfn.XLOOKUP(C485,Table1[ID],Table1[tel2]),"")</f>
        <v/>
      </c>
      <c r="I485" s="38" t="str">
        <f>IF(C485&lt;&gt;"",_xlfn.XLOOKUP(C485,Table1[ID],Table1[tel4]),"")</f>
        <v/>
      </c>
      <c r="J485" s="38" t="str">
        <f>IF(C485&lt;&gt;"",_xlfn.XLOOKUP(C485,Table1[ID],Table1[tel3]),"")</f>
        <v/>
      </c>
      <c r="K485" s="38" t="str">
        <f>IF(C485&lt;&gt;"",_xlfn.XLOOKUP(C485,Table1[ID],Table1[tel1]),"")</f>
        <v/>
      </c>
      <c r="L485" s="38" t="str">
        <f>IF($C485&lt;&gt;"",_xlfn.XLOOKUP(C485,Table1[ID],Table1[address1]),"")</f>
        <v/>
      </c>
      <c r="M485" s="38" t="str">
        <f>IF($C485&lt;&gt;"",_xlfn.XLOOKUP(C485,Table1[ID],Table1[address2]),"")</f>
        <v/>
      </c>
      <c r="N485" s="38" t="str">
        <f>IF($C485&lt;&gt;"",_xlfn.XLOOKUP(C485,Table1[ID],Table1[address3]),"")</f>
        <v/>
      </c>
      <c r="O485" s="38" t="str">
        <f>IF($C485&lt;&gt;"",_xlfn.XLOOKUP(C485,Table1[ID],Table1[address4]),"")</f>
        <v/>
      </c>
      <c r="P485" s="38" t="str">
        <f>IF($C485&lt;&gt;"",_xlfn.XLOOKUP(C485,Table1[ID],Table1[address5]),"")</f>
        <v/>
      </c>
      <c r="Q485" s="38" t="str">
        <f>IF($C485&lt;&gt;"",_xlfn.XLOOKUP(C485,Table1[ID],Table1[address7]),"")</f>
        <v/>
      </c>
      <c r="R485" s="38" t="str">
        <f>IF($C485&lt;&gt;"",_xlfn.XLOOKUP(C485,Table1[ID],Table1[address6]),"")</f>
        <v/>
      </c>
      <c r="S485" s="37" t="str">
        <f>IF($C485&lt;&gt;"",_xlfn.XLOOKUP(C485,Table1[ID],Table1[bdate]),"")</f>
        <v/>
      </c>
      <c r="T485" s="38" t="str">
        <f>IF($C485&lt;&gt;"",_xlfn.XLOOKUP(C485,Table1[ID],Table1[school_job]),"")</f>
        <v/>
      </c>
      <c r="U485" s="38" t="str">
        <f>IF($C485&lt;&gt;"",_xlfn.XLOOKUP(C485,Table1[ID],Table1[con_father]),"")</f>
        <v/>
      </c>
      <c r="V485" s="38" t="str">
        <f>IF($C485&lt;&gt;"",_xlfn.XLOOKUP(C485,Table1[ID],Table1[notes]),"")</f>
        <v/>
      </c>
      <c r="W485" s="41" t="str">
        <f>IF(C485&lt;&gt;"",IF(_xlfn.FLOOR.MATH(C485,100)=0,"غير موزع",_xlfn.XLOOKUP(_xlfn.FLOOR.MATH(C485,100),Classes!$A$1:$A$8,Classes!$B$1:$B$8,"error")),"")</f>
        <v/>
      </c>
    </row>
    <row r="486" spans="1:23" s="1" customFormat="1">
      <c r="A486" s="3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=HYPERLINK("&amp;""""&amp;"https://raw.githubusercontent.com/KyrillosMorgan/preparatory/main/no_pic.jpg"),"")</f>
        <v/>
      </c>
      <c r="B486" s="3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38"/>
      <c r="D486" s="38" t="str">
        <f>IF(C486&lt;&gt;"",_xlfn.XLOOKUP(Class!C486,Table1[ID],Table1[fname]),"")</f>
        <v/>
      </c>
      <c r="E486" s="3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3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40" t="str" cm="1">
        <f t="array" ref="G486">IF(C486&lt;&gt;"",IF(F486*100/Table3[حساب الحضور من اخر عدد مرات]&gt;100,1,F486/Table3[حساب الحضور من اخر عدد مرات]),"")</f>
        <v/>
      </c>
      <c r="H486" s="38" t="str">
        <f>IF(C486&lt;&gt;"",_xlfn.XLOOKUP(C486,Table1[ID],Table1[tel2]),"")</f>
        <v/>
      </c>
      <c r="I486" s="38" t="str">
        <f>IF(C486&lt;&gt;"",_xlfn.XLOOKUP(C486,Table1[ID],Table1[tel4]),"")</f>
        <v/>
      </c>
      <c r="J486" s="38" t="str">
        <f>IF(C486&lt;&gt;"",_xlfn.XLOOKUP(C486,Table1[ID],Table1[tel3]),"")</f>
        <v/>
      </c>
      <c r="K486" s="38" t="str">
        <f>IF(C486&lt;&gt;"",_xlfn.XLOOKUP(C486,Table1[ID],Table1[tel1]),"")</f>
        <v/>
      </c>
      <c r="L486" s="38" t="str">
        <f>IF($C486&lt;&gt;"",_xlfn.XLOOKUP(C486,Table1[ID],Table1[address1]),"")</f>
        <v/>
      </c>
      <c r="M486" s="38" t="str">
        <f>IF($C486&lt;&gt;"",_xlfn.XLOOKUP(C486,Table1[ID],Table1[address2]),"")</f>
        <v/>
      </c>
      <c r="N486" s="38" t="str">
        <f>IF($C486&lt;&gt;"",_xlfn.XLOOKUP(C486,Table1[ID],Table1[address3]),"")</f>
        <v/>
      </c>
      <c r="O486" s="38" t="str">
        <f>IF($C486&lt;&gt;"",_xlfn.XLOOKUP(C486,Table1[ID],Table1[address4]),"")</f>
        <v/>
      </c>
      <c r="P486" s="38" t="str">
        <f>IF($C486&lt;&gt;"",_xlfn.XLOOKUP(C486,Table1[ID],Table1[address5]),"")</f>
        <v/>
      </c>
      <c r="Q486" s="38" t="str">
        <f>IF($C486&lt;&gt;"",_xlfn.XLOOKUP(C486,Table1[ID],Table1[address7]),"")</f>
        <v/>
      </c>
      <c r="R486" s="38" t="str">
        <f>IF($C486&lt;&gt;"",_xlfn.XLOOKUP(C486,Table1[ID],Table1[address6]),"")</f>
        <v/>
      </c>
      <c r="S486" s="37" t="str">
        <f>IF($C486&lt;&gt;"",_xlfn.XLOOKUP(C486,Table1[ID],Table1[bdate]),"")</f>
        <v/>
      </c>
      <c r="T486" s="38" t="str">
        <f>IF($C486&lt;&gt;"",_xlfn.XLOOKUP(C486,Table1[ID],Table1[school_job]),"")</f>
        <v/>
      </c>
      <c r="U486" s="38" t="str">
        <f>IF($C486&lt;&gt;"",_xlfn.XLOOKUP(C486,Table1[ID],Table1[con_father]),"")</f>
        <v/>
      </c>
      <c r="V486" s="38" t="str">
        <f>IF($C486&lt;&gt;"",_xlfn.XLOOKUP(C486,Table1[ID],Table1[notes]),"")</f>
        <v/>
      </c>
      <c r="W486" s="41" t="str">
        <f>IF(C486&lt;&gt;"",IF(_xlfn.FLOOR.MATH(C486,100)=0,"غير موزع",_xlfn.XLOOKUP(_xlfn.FLOOR.MATH(C486,100),Classes!$A$1:$A$8,Classes!$B$1:$B$8,"error")),"")</f>
        <v/>
      </c>
    </row>
    <row r="487" spans="1:23" s="1" customFormat="1">
      <c r="A487" s="3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=HYPERLINK("&amp;""""&amp;"https://raw.githubusercontent.com/KyrillosMorgan/preparatory/main/no_pic.jpg"),"")</f>
        <v/>
      </c>
      <c r="B487" s="3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38"/>
      <c r="D487" s="38" t="str">
        <f>IF(C487&lt;&gt;"",_xlfn.XLOOKUP(Class!C487,Table1[ID],Table1[fname]),"")</f>
        <v/>
      </c>
      <c r="E487" s="3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3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40" t="str" cm="1">
        <f t="array" ref="G487">IF(C487&lt;&gt;"",IF(F487*100/Table3[حساب الحضور من اخر عدد مرات]&gt;100,1,F487/Table3[حساب الحضور من اخر عدد مرات]),"")</f>
        <v/>
      </c>
      <c r="H487" s="38" t="str">
        <f>IF(C487&lt;&gt;"",_xlfn.XLOOKUP(C487,Table1[ID],Table1[tel2]),"")</f>
        <v/>
      </c>
      <c r="I487" s="38" t="str">
        <f>IF(C487&lt;&gt;"",_xlfn.XLOOKUP(C487,Table1[ID],Table1[tel4]),"")</f>
        <v/>
      </c>
      <c r="J487" s="38" t="str">
        <f>IF(C487&lt;&gt;"",_xlfn.XLOOKUP(C487,Table1[ID],Table1[tel3]),"")</f>
        <v/>
      </c>
      <c r="K487" s="38" t="str">
        <f>IF(C487&lt;&gt;"",_xlfn.XLOOKUP(C487,Table1[ID],Table1[tel1]),"")</f>
        <v/>
      </c>
      <c r="L487" s="38" t="str">
        <f>IF($C487&lt;&gt;"",_xlfn.XLOOKUP(C487,Table1[ID],Table1[address1]),"")</f>
        <v/>
      </c>
      <c r="M487" s="38" t="str">
        <f>IF($C487&lt;&gt;"",_xlfn.XLOOKUP(C487,Table1[ID],Table1[address2]),"")</f>
        <v/>
      </c>
      <c r="N487" s="38" t="str">
        <f>IF($C487&lt;&gt;"",_xlfn.XLOOKUP(C487,Table1[ID],Table1[address3]),"")</f>
        <v/>
      </c>
      <c r="O487" s="38" t="str">
        <f>IF($C487&lt;&gt;"",_xlfn.XLOOKUP(C487,Table1[ID],Table1[address4]),"")</f>
        <v/>
      </c>
      <c r="P487" s="38" t="str">
        <f>IF($C487&lt;&gt;"",_xlfn.XLOOKUP(C487,Table1[ID],Table1[address5]),"")</f>
        <v/>
      </c>
      <c r="Q487" s="38" t="str">
        <f>IF($C487&lt;&gt;"",_xlfn.XLOOKUP(C487,Table1[ID],Table1[address7]),"")</f>
        <v/>
      </c>
      <c r="R487" s="38" t="str">
        <f>IF($C487&lt;&gt;"",_xlfn.XLOOKUP(C487,Table1[ID],Table1[address6]),"")</f>
        <v/>
      </c>
      <c r="S487" s="37" t="str">
        <f>IF($C487&lt;&gt;"",_xlfn.XLOOKUP(C487,Table1[ID],Table1[bdate]),"")</f>
        <v/>
      </c>
      <c r="T487" s="38" t="str">
        <f>IF($C487&lt;&gt;"",_xlfn.XLOOKUP(C487,Table1[ID],Table1[school_job]),"")</f>
        <v/>
      </c>
      <c r="U487" s="38" t="str">
        <f>IF($C487&lt;&gt;"",_xlfn.XLOOKUP(C487,Table1[ID],Table1[con_father]),"")</f>
        <v/>
      </c>
      <c r="V487" s="38" t="str">
        <f>IF($C487&lt;&gt;"",_xlfn.XLOOKUP(C487,Table1[ID],Table1[notes]),"")</f>
        <v/>
      </c>
      <c r="W487" s="41" t="str">
        <f>IF(C487&lt;&gt;"",IF(_xlfn.FLOOR.MATH(C487,100)=0,"غير موزع",_xlfn.XLOOKUP(_xlfn.FLOOR.MATH(C487,100),Classes!$A$1:$A$8,Classes!$B$1:$B$8,"error")),"")</f>
        <v/>
      </c>
    </row>
    <row r="488" spans="1:23" s="1" customFormat="1">
      <c r="A488" s="3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=HYPERLINK("&amp;""""&amp;"https://raw.githubusercontent.com/KyrillosMorgan/preparatory/main/no_pic.jpg"),"")</f>
        <v/>
      </c>
      <c r="B488" s="3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38"/>
      <c r="D488" s="38" t="str">
        <f>IF(C488&lt;&gt;"",_xlfn.XLOOKUP(Class!C488,Table1[ID],Table1[fname]),"")</f>
        <v/>
      </c>
      <c r="E488" s="3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3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40" t="str" cm="1">
        <f t="array" ref="G488">IF(C488&lt;&gt;"",IF(F488*100/Table3[حساب الحضور من اخر عدد مرات]&gt;100,1,F488/Table3[حساب الحضور من اخر عدد مرات]),"")</f>
        <v/>
      </c>
      <c r="H488" s="38" t="str">
        <f>IF(C488&lt;&gt;"",_xlfn.XLOOKUP(C488,Table1[ID],Table1[tel2]),"")</f>
        <v/>
      </c>
      <c r="I488" s="38" t="str">
        <f>IF(C488&lt;&gt;"",_xlfn.XLOOKUP(C488,Table1[ID],Table1[tel4]),"")</f>
        <v/>
      </c>
      <c r="J488" s="38" t="str">
        <f>IF(C488&lt;&gt;"",_xlfn.XLOOKUP(C488,Table1[ID],Table1[tel3]),"")</f>
        <v/>
      </c>
      <c r="K488" s="38" t="str">
        <f>IF(C488&lt;&gt;"",_xlfn.XLOOKUP(C488,Table1[ID],Table1[tel1]),"")</f>
        <v/>
      </c>
      <c r="L488" s="38" t="str">
        <f>IF($C488&lt;&gt;"",_xlfn.XLOOKUP(C488,Table1[ID],Table1[address1]),"")</f>
        <v/>
      </c>
      <c r="M488" s="38" t="str">
        <f>IF($C488&lt;&gt;"",_xlfn.XLOOKUP(C488,Table1[ID],Table1[address2]),"")</f>
        <v/>
      </c>
      <c r="N488" s="38" t="str">
        <f>IF($C488&lt;&gt;"",_xlfn.XLOOKUP(C488,Table1[ID],Table1[address3]),"")</f>
        <v/>
      </c>
      <c r="O488" s="38" t="str">
        <f>IF($C488&lt;&gt;"",_xlfn.XLOOKUP(C488,Table1[ID],Table1[address4]),"")</f>
        <v/>
      </c>
      <c r="P488" s="38" t="str">
        <f>IF($C488&lt;&gt;"",_xlfn.XLOOKUP(C488,Table1[ID],Table1[address5]),"")</f>
        <v/>
      </c>
      <c r="Q488" s="38" t="str">
        <f>IF($C488&lt;&gt;"",_xlfn.XLOOKUP(C488,Table1[ID],Table1[address7]),"")</f>
        <v/>
      </c>
      <c r="R488" s="38" t="str">
        <f>IF($C488&lt;&gt;"",_xlfn.XLOOKUP(C488,Table1[ID],Table1[address6]),"")</f>
        <v/>
      </c>
      <c r="S488" s="37" t="str">
        <f>IF($C488&lt;&gt;"",_xlfn.XLOOKUP(C488,Table1[ID],Table1[bdate]),"")</f>
        <v/>
      </c>
      <c r="T488" s="38" t="str">
        <f>IF($C488&lt;&gt;"",_xlfn.XLOOKUP(C488,Table1[ID],Table1[school_job]),"")</f>
        <v/>
      </c>
      <c r="U488" s="38" t="str">
        <f>IF($C488&lt;&gt;"",_xlfn.XLOOKUP(C488,Table1[ID],Table1[con_father]),"")</f>
        <v/>
      </c>
      <c r="V488" s="38" t="str">
        <f>IF($C488&lt;&gt;"",_xlfn.XLOOKUP(C488,Table1[ID],Table1[notes]),"")</f>
        <v/>
      </c>
      <c r="W488" s="41" t="str">
        <f>IF(C488&lt;&gt;"",IF(_xlfn.FLOOR.MATH(C488,100)=0,"غير موزع",_xlfn.XLOOKUP(_xlfn.FLOOR.MATH(C488,100),Classes!$A$1:$A$8,Classes!$B$1:$B$8,"error")),"")</f>
        <v/>
      </c>
    </row>
    <row r="489" spans="1:23" s="1" customFormat="1">
      <c r="A489" s="3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=HYPERLINK("&amp;""""&amp;"https://raw.githubusercontent.com/KyrillosMorgan/preparatory/main/no_pic.jpg"),"")</f>
        <v/>
      </c>
      <c r="B489" s="3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38"/>
      <c r="D489" s="38" t="str">
        <f>IF(C489&lt;&gt;"",_xlfn.XLOOKUP(Class!C489,Table1[ID],Table1[fname]),"")</f>
        <v/>
      </c>
      <c r="E489" s="3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3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40" t="str" cm="1">
        <f t="array" ref="G489">IF(C489&lt;&gt;"",IF(F489*100/Table3[حساب الحضور من اخر عدد مرات]&gt;100,1,F489/Table3[حساب الحضور من اخر عدد مرات]),"")</f>
        <v/>
      </c>
      <c r="H489" s="38" t="str">
        <f>IF(C489&lt;&gt;"",_xlfn.XLOOKUP(C489,Table1[ID],Table1[tel2]),"")</f>
        <v/>
      </c>
      <c r="I489" s="38" t="str">
        <f>IF(C489&lt;&gt;"",_xlfn.XLOOKUP(C489,Table1[ID],Table1[tel4]),"")</f>
        <v/>
      </c>
      <c r="J489" s="38" t="str">
        <f>IF(C489&lt;&gt;"",_xlfn.XLOOKUP(C489,Table1[ID],Table1[tel3]),"")</f>
        <v/>
      </c>
      <c r="K489" s="38" t="str">
        <f>IF(C489&lt;&gt;"",_xlfn.XLOOKUP(C489,Table1[ID],Table1[tel1]),"")</f>
        <v/>
      </c>
      <c r="L489" s="38" t="str">
        <f>IF($C489&lt;&gt;"",_xlfn.XLOOKUP(C489,Table1[ID],Table1[address1]),"")</f>
        <v/>
      </c>
      <c r="M489" s="38" t="str">
        <f>IF($C489&lt;&gt;"",_xlfn.XLOOKUP(C489,Table1[ID],Table1[address2]),"")</f>
        <v/>
      </c>
      <c r="N489" s="38" t="str">
        <f>IF($C489&lt;&gt;"",_xlfn.XLOOKUP(C489,Table1[ID],Table1[address3]),"")</f>
        <v/>
      </c>
      <c r="O489" s="38" t="str">
        <f>IF($C489&lt;&gt;"",_xlfn.XLOOKUP(C489,Table1[ID],Table1[address4]),"")</f>
        <v/>
      </c>
      <c r="P489" s="38" t="str">
        <f>IF($C489&lt;&gt;"",_xlfn.XLOOKUP(C489,Table1[ID],Table1[address5]),"")</f>
        <v/>
      </c>
      <c r="Q489" s="38" t="str">
        <f>IF($C489&lt;&gt;"",_xlfn.XLOOKUP(C489,Table1[ID],Table1[address7]),"")</f>
        <v/>
      </c>
      <c r="R489" s="38" t="str">
        <f>IF($C489&lt;&gt;"",_xlfn.XLOOKUP(C489,Table1[ID],Table1[address6]),"")</f>
        <v/>
      </c>
      <c r="S489" s="37" t="str">
        <f>IF($C489&lt;&gt;"",_xlfn.XLOOKUP(C489,Table1[ID],Table1[bdate]),"")</f>
        <v/>
      </c>
      <c r="T489" s="38" t="str">
        <f>IF($C489&lt;&gt;"",_xlfn.XLOOKUP(C489,Table1[ID],Table1[school_job]),"")</f>
        <v/>
      </c>
      <c r="U489" s="38" t="str">
        <f>IF($C489&lt;&gt;"",_xlfn.XLOOKUP(C489,Table1[ID],Table1[con_father]),"")</f>
        <v/>
      </c>
      <c r="V489" s="38" t="str">
        <f>IF($C489&lt;&gt;"",_xlfn.XLOOKUP(C489,Table1[ID],Table1[notes]),"")</f>
        <v/>
      </c>
      <c r="W489" s="41" t="str">
        <f>IF(C489&lt;&gt;"",IF(_xlfn.FLOOR.MATH(C489,100)=0,"غير موزع",_xlfn.XLOOKUP(_xlfn.FLOOR.MATH(C489,100),Classes!$A$1:$A$8,Classes!$B$1:$B$8,"error")),"")</f>
        <v/>
      </c>
    </row>
    <row r="490" spans="1:23" s="1" customFormat="1">
      <c r="A490" s="3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=HYPERLINK("&amp;""""&amp;"https://raw.githubusercontent.com/KyrillosMorgan/preparatory/main/no_pic.jpg"),"")</f>
        <v/>
      </c>
      <c r="B490" s="3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38"/>
      <c r="D490" s="38" t="str">
        <f>IF(C490&lt;&gt;"",_xlfn.XLOOKUP(Class!C490,Table1[ID],Table1[fname]),"")</f>
        <v/>
      </c>
      <c r="E490" s="3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3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40" t="str" cm="1">
        <f t="array" ref="G490">IF(C490&lt;&gt;"",IF(F490*100/Table3[حساب الحضور من اخر عدد مرات]&gt;100,1,F490/Table3[حساب الحضور من اخر عدد مرات]),"")</f>
        <v/>
      </c>
      <c r="H490" s="38" t="str">
        <f>IF(C490&lt;&gt;"",_xlfn.XLOOKUP(C490,Table1[ID],Table1[tel2]),"")</f>
        <v/>
      </c>
      <c r="I490" s="38" t="str">
        <f>IF(C490&lt;&gt;"",_xlfn.XLOOKUP(C490,Table1[ID],Table1[tel4]),"")</f>
        <v/>
      </c>
      <c r="J490" s="38" t="str">
        <f>IF(C490&lt;&gt;"",_xlfn.XLOOKUP(C490,Table1[ID],Table1[tel3]),"")</f>
        <v/>
      </c>
      <c r="K490" s="38" t="str">
        <f>IF(C490&lt;&gt;"",_xlfn.XLOOKUP(C490,Table1[ID],Table1[tel1]),"")</f>
        <v/>
      </c>
      <c r="L490" s="38" t="str">
        <f>IF($C490&lt;&gt;"",_xlfn.XLOOKUP(C490,Table1[ID],Table1[address1]),"")</f>
        <v/>
      </c>
      <c r="M490" s="38" t="str">
        <f>IF($C490&lt;&gt;"",_xlfn.XLOOKUP(C490,Table1[ID],Table1[address2]),"")</f>
        <v/>
      </c>
      <c r="N490" s="38" t="str">
        <f>IF($C490&lt;&gt;"",_xlfn.XLOOKUP(C490,Table1[ID],Table1[address3]),"")</f>
        <v/>
      </c>
      <c r="O490" s="38" t="str">
        <f>IF($C490&lt;&gt;"",_xlfn.XLOOKUP(C490,Table1[ID],Table1[address4]),"")</f>
        <v/>
      </c>
      <c r="P490" s="38" t="str">
        <f>IF($C490&lt;&gt;"",_xlfn.XLOOKUP(C490,Table1[ID],Table1[address5]),"")</f>
        <v/>
      </c>
      <c r="Q490" s="38" t="str">
        <f>IF($C490&lt;&gt;"",_xlfn.XLOOKUP(C490,Table1[ID],Table1[address7]),"")</f>
        <v/>
      </c>
      <c r="R490" s="38" t="str">
        <f>IF($C490&lt;&gt;"",_xlfn.XLOOKUP(C490,Table1[ID],Table1[address6]),"")</f>
        <v/>
      </c>
      <c r="S490" s="37" t="str">
        <f>IF($C490&lt;&gt;"",_xlfn.XLOOKUP(C490,Table1[ID],Table1[bdate]),"")</f>
        <v/>
      </c>
      <c r="T490" s="38" t="str">
        <f>IF($C490&lt;&gt;"",_xlfn.XLOOKUP(C490,Table1[ID],Table1[school_job]),"")</f>
        <v/>
      </c>
      <c r="U490" s="38" t="str">
        <f>IF($C490&lt;&gt;"",_xlfn.XLOOKUP(C490,Table1[ID],Table1[con_father]),"")</f>
        <v/>
      </c>
      <c r="V490" s="38" t="str">
        <f>IF($C490&lt;&gt;"",_xlfn.XLOOKUP(C490,Table1[ID],Table1[notes]),"")</f>
        <v/>
      </c>
      <c r="W490" s="41" t="str">
        <f>IF(C490&lt;&gt;"",IF(_xlfn.FLOOR.MATH(C490,100)=0,"غير موزع",_xlfn.XLOOKUP(_xlfn.FLOOR.MATH(C490,100),Classes!$A$1:$A$8,Classes!$B$1:$B$8,"error")),"")</f>
        <v/>
      </c>
    </row>
    <row r="491" spans="1:23" s="1" customFormat="1">
      <c r="A491" s="3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=HYPERLINK("&amp;""""&amp;"https://raw.githubusercontent.com/KyrillosMorgan/preparatory/main/no_pic.jpg"),"")</f>
        <v/>
      </c>
      <c r="B491" s="3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38"/>
      <c r="D491" s="38" t="str">
        <f>IF(C491&lt;&gt;"",_xlfn.XLOOKUP(Class!C491,Table1[ID],Table1[fname]),"")</f>
        <v/>
      </c>
      <c r="E491" s="3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3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40" t="str" cm="1">
        <f t="array" ref="G491">IF(C491&lt;&gt;"",IF(F491*100/Table3[حساب الحضور من اخر عدد مرات]&gt;100,1,F491/Table3[حساب الحضور من اخر عدد مرات]),"")</f>
        <v/>
      </c>
      <c r="H491" s="38" t="str">
        <f>IF(C491&lt;&gt;"",_xlfn.XLOOKUP(C491,Table1[ID],Table1[tel2]),"")</f>
        <v/>
      </c>
      <c r="I491" s="38" t="str">
        <f>IF(C491&lt;&gt;"",_xlfn.XLOOKUP(C491,Table1[ID],Table1[tel4]),"")</f>
        <v/>
      </c>
      <c r="J491" s="38" t="str">
        <f>IF(C491&lt;&gt;"",_xlfn.XLOOKUP(C491,Table1[ID],Table1[tel3]),"")</f>
        <v/>
      </c>
      <c r="K491" s="38" t="str">
        <f>IF(C491&lt;&gt;"",_xlfn.XLOOKUP(C491,Table1[ID],Table1[tel1]),"")</f>
        <v/>
      </c>
      <c r="L491" s="38" t="str">
        <f>IF($C491&lt;&gt;"",_xlfn.XLOOKUP(C491,Table1[ID],Table1[address1]),"")</f>
        <v/>
      </c>
      <c r="M491" s="38" t="str">
        <f>IF($C491&lt;&gt;"",_xlfn.XLOOKUP(C491,Table1[ID],Table1[address2]),"")</f>
        <v/>
      </c>
      <c r="N491" s="38" t="str">
        <f>IF($C491&lt;&gt;"",_xlfn.XLOOKUP(C491,Table1[ID],Table1[address3]),"")</f>
        <v/>
      </c>
      <c r="O491" s="38" t="str">
        <f>IF($C491&lt;&gt;"",_xlfn.XLOOKUP(C491,Table1[ID],Table1[address4]),"")</f>
        <v/>
      </c>
      <c r="P491" s="38" t="str">
        <f>IF($C491&lt;&gt;"",_xlfn.XLOOKUP(C491,Table1[ID],Table1[address5]),"")</f>
        <v/>
      </c>
      <c r="Q491" s="38" t="str">
        <f>IF($C491&lt;&gt;"",_xlfn.XLOOKUP(C491,Table1[ID],Table1[address7]),"")</f>
        <v/>
      </c>
      <c r="R491" s="38" t="str">
        <f>IF($C491&lt;&gt;"",_xlfn.XLOOKUP(C491,Table1[ID],Table1[address6]),"")</f>
        <v/>
      </c>
      <c r="S491" s="37" t="str">
        <f>IF($C491&lt;&gt;"",_xlfn.XLOOKUP(C491,Table1[ID],Table1[bdate]),"")</f>
        <v/>
      </c>
      <c r="T491" s="38" t="str">
        <f>IF($C491&lt;&gt;"",_xlfn.XLOOKUP(C491,Table1[ID],Table1[school_job]),"")</f>
        <v/>
      </c>
      <c r="U491" s="38" t="str">
        <f>IF($C491&lt;&gt;"",_xlfn.XLOOKUP(C491,Table1[ID],Table1[con_father]),"")</f>
        <v/>
      </c>
      <c r="V491" s="38" t="str">
        <f>IF($C491&lt;&gt;"",_xlfn.XLOOKUP(C491,Table1[ID],Table1[notes]),"")</f>
        <v/>
      </c>
      <c r="W491" s="41" t="str">
        <f>IF(C491&lt;&gt;"",IF(_xlfn.FLOOR.MATH(C491,100)=0,"غير موزع",_xlfn.XLOOKUP(_xlfn.FLOOR.MATH(C491,100),Classes!$A$1:$A$8,Classes!$B$1:$B$8,"error")),"")</f>
        <v/>
      </c>
    </row>
    <row r="492" spans="1:23" s="1" customFormat="1">
      <c r="A492" s="3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=HYPERLINK("&amp;""""&amp;"https://raw.githubusercontent.com/KyrillosMorgan/preparatory/main/no_pic.jpg"),"")</f>
        <v/>
      </c>
      <c r="B492" s="3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38"/>
      <c r="D492" s="38" t="str">
        <f>IF(C492&lt;&gt;"",_xlfn.XLOOKUP(Class!C492,Table1[ID],Table1[fname]),"")</f>
        <v/>
      </c>
      <c r="E492" s="3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3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40" t="str" cm="1">
        <f t="array" ref="G492">IF(C492&lt;&gt;"",IF(F492*100/Table3[حساب الحضور من اخر عدد مرات]&gt;100,1,F492/Table3[حساب الحضور من اخر عدد مرات]),"")</f>
        <v/>
      </c>
      <c r="H492" s="38" t="str">
        <f>IF(C492&lt;&gt;"",_xlfn.XLOOKUP(C492,Table1[ID],Table1[tel2]),"")</f>
        <v/>
      </c>
      <c r="I492" s="38" t="str">
        <f>IF(C492&lt;&gt;"",_xlfn.XLOOKUP(C492,Table1[ID],Table1[tel4]),"")</f>
        <v/>
      </c>
      <c r="J492" s="38" t="str">
        <f>IF(C492&lt;&gt;"",_xlfn.XLOOKUP(C492,Table1[ID],Table1[tel3]),"")</f>
        <v/>
      </c>
      <c r="K492" s="38" t="str">
        <f>IF(C492&lt;&gt;"",_xlfn.XLOOKUP(C492,Table1[ID],Table1[tel1]),"")</f>
        <v/>
      </c>
      <c r="L492" s="38" t="str">
        <f>IF($C492&lt;&gt;"",_xlfn.XLOOKUP(C492,Table1[ID],Table1[address1]),"")</f>
        <v/>
      </c>
      <c r="M492" s="38" t="str">
        <f>IF($C492&lt;&gt;"",_xlfn.XLOOKUP(C492,Table1[ID],Table1[address2]),"")</f>
        <v/>
      </c>
      <c r="N492" s="38" t="str">
        <f>IF($C492&lt;&gt;"",_xlfn.XLOOKUP(C492,Table1[ID],Table1[address3]),"")</f>
        <v/>
      </c>
      <c r="O492" s="38" t="str">
        <f>IF($C492&lt;&gt;"",_xlfn.XLOOKUP(C492,Table1[ID],Table1[address4]),"")</f>
        <v/>
      </c>
      <c r="P492" s="38" t="str">
        <f>IF($C492&lt;&gt;"",_xlfn.XLOOKUP(C492,Table1[ID],Table1[address5]),"")</f>
        <v/>
      </c>
      <c r="Q492" s="38" t="str">
        <f>IF($C492&lt;&gt;"",_xlfn.XLOOKUP(C492,Table1[ID],Table1[address7]),"")</f>
        <v/>
      </c>
      <c r="R492" s="38" t="str">
        <f>IF($C492&lt;&gt;"",_xlfn.XLOOKUP(C492,Table1[ID],Table1[address6]),"")</f>
        <v/>
      </c>
      <c r="S492" s="37" t="str">
        <f>IF($C492&lt;&gt;"",_xlfn.XLOOKUP(C492,Table1[ID],Table1[bdate]),"")</f>
        <v/>
      </c>
      <c r="T492" s="38" t="str">
        <f>IF($C492&lt;&gt;"",_xlfn.XLOOKUP(C492,Table1[ID],Table1[school_job]),"")</f>
        <v/>
      </c>
      <c r="U492" s="38" t="str">
        <f>IF($C492&lt;&gt;"",_xlfn.XLOOKUP(C492,Table1[ID],Table1[con_father]),"")</f>
        <v/>
      </c>
      <c r="V492" s="38" t="str">
        <f>IF($C492&lt;&gt;"",_xlfn.XLOOKUP(C492,Table1[ID],Table1[notes]),"")</f>
        <v/>
      </c>
      <c r="W492" s="41" t="str">
        <f>IF(C492&lt;&gt;"",IF(_xlfn.FLOOR.MATH(C492,100)=0,"غير موزع",_xlfn.XLOOKUP(_xlfn.FLOOR.MATH(C492,100),Classes!$A$1:$A$8,Classes!$B$1:$B$8,"error")),"")</f>
        <v/>
      </c>
    </row>
    <row r="493" spans="1:23" s="1" customFormat="1">
      <c r="A493" s="3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=HYPERLINK("&amp;""""&amp;"https://raw.githubusercontent.com/KyrillosMorgan/preparatory/main/no_pic.jpg"),"")</f>
        <v/>
      </c>
      <c r="B493" s="3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38"/>
      <c r="D493" s="38" t="str">
        <f>IF(C493&lt;&gt;"",_xlfn.XLOOKUP(Class!C493,Table1[ID],Table1[fname]),"")</f>
        <v/>
      </c>
      <c r="E493" s="3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3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40" t="str" cm="1">
        <f t="array" ref="G493">IF(C493&lt;&gt;"",IF(F493*100/Table3[حساب الحضور من اخر عدد مرات]&gt;100,1,F493/Table3[حساب الحضور من اخر عدد مرات]),"")</f>
        <v/>
      </c>
      <c r="H493" s="38" t="str">
        <f>IF(C493&lt;&gt;"",_xlfn.XLOOKUP(C493,Table1[ID],Table1[tel2]),"")</f>
        <v/>
      </c>
      <c r="I493" s="38" t="str">
        <f>IF(C493&lt;&gt;"",_xlfn.XLOOKUP(C493,Table1[ID],Table1[tel4]),"")</f>
        <v/>
      </c>
      <c r="J493" s="38" t="str">
        <f>IF(C493&lt;&gt;"",_xlfn.XLOOKUP(C493,Table1[ID],Table1[tel3]),"")</f>
        <v/>
      </c>
      <c r="K493" s="38" t="str">
        <f>IF(C493&lt;&gt;"",_xlfn.XLOOKUP(C493,Table1[ID],Table1[tel1]),"")</f>
        <v/>
      </c>
      <c r="L493" s="38" t="str">
        <f>IF($C493&lt;&gt;"",_xlfn.XLOOKUP(C493,Table1[ID],Table1[address1]),"")</f>
        <v/>
      </c>
      <c r="M493" s="38" t="str">
        <f>IF($C493&lt;&gt;"",_xlfn.XLOOKUP(C493,Table1[ID],Table1[address2]),"")</f>
        <v/>
      </c>
      <c r="N493" s="38" t="str">
        <f>IF($C493&lt;&gt;"",_xlfn.XLOOKUP(C493,Table1[ID],Table1[address3]),"")</f>
        <v/>
      </c>
      <c r="O493" s="38" t="str">
        <f>IF($C493&lt;&gt;"",_xlfn.XLOOKUP(C493,Table1[ID],Table1[address4]),"")</f>
        <v/>
      </c>
      <c r="P493" s="38" t="str">
        <f>IF($C493&lt;&gt;"",_xlfn.XLOOKUP(C493,Table1[ID],Table1[address5]),"")</f>
        <v/>
      </c>
      <c r="Q493" s="38" t="str">
        <f>IF($C493&lt;&gt;"",_xlfn.XLOOKUP(C493,Table1[ID],Table1[address7]),"")</f>
        <v/>
      </c>
      <c r="R493" s="38" t="str">
        <f>IF($C493&lt;&gt;"",_xlfn.XLOOKUP(C493,Table1[ID],Table1[address6]),"")</f>
        <v/>
      </c>
      <c r="S493" s="37" t="str">
        <f>IF($C493&lt;&gt;"",_xlfn.XLOOKUP(C493,Table1[ID],Table1[bdate]),"")</f>
        <v/>
      </c>
      <c r="T493" s="38" t="str">
        <f>IF($C493&lt;&gt;"",_xlfn.XLOOKUP(C493,Table1[ID],Table1[school_job]),"")</f>
        <v/>
      </c>
      <c r="U493" s="38" t="str">
        <f>IF($C493&lt;&gt;"",_xlfn.XLOOKUP(C493,Table1[ID],Table1[con_father]),"")</f>
        <v/>
      </c>
      <c r="V493" s="38" t="str">
        <f>IF($C493&lt;&gt;"",_xlfn.XLOOKUP(C493,Table1[ID],Table1[notes]),"")</f>
        <v/>
      </c>
      <c r="W493" s="41" t="str">
        <f>IF(C493&lt;&gt;"",IF(_xlfn.FLOOR.MATH(C493,100)=0,"غير موزع",_xlfn.XLOOKUP(_xlfn.FLOOR.MATH(C493,100),Classes!$A$1:$A$8,Classes!$B$1:$B$8,"error")),"")</f>
        <v/>
      </c>
    </row>
    <row r="494" spans="1:23" s="1" customFormat="1">
      <c r="A494" s="3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=HYPERLINK("&amp;""""&amp;"https://raw.githubusercontent.com/KyrillosMorgan/preparatory/main/no_pic.jpg"),"")</f>
        <v/>
      </c>
      <c r="B494" s="3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38"/>
      <c r="D494" s="38" t="str">
        <f>IF(C494&lt;&gt;"",_xlfn.XLOOKUP(Class!C494,Table1[ID],Table1[fname]),"")</f>
        <v/>
      </c>
      <c r="E494" s="3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3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40" t="str" cm="1">
        <f t="array" ref="G494">IF(C494&lt;&gt;"",IF(F494*100/Table3[حساب الحضور من اخر عدد مرات]&gt;100,1,F494/Table3[حساب الحضور من اخر عدد مرات]),"")</f>
        <v/>
      </c>
      <c r="H494" s="38" t="str">
        <f>IF(C494&lt;&gt;"",_xlfn.XLOOKUP(C494,Table1[ID],Table1[tel2]),"")</f>
        <v/>
      </c>
      <c r="I494" s="38" t="str">
        <f>IF(C494&lt;&gt;"",_xlfn.XLOOKUP(C494,Table1[ID],Table1[tel4]),"")</f>
        <v/>
      </c>
      <c r="J494" s="38" t="str">
        <f>IF(C494&lt;&gt;"",_xlfn.XLOOKUP(C494,Table1[ID],Table1[tel3]),"")</f>
        <v/>
      </c>
      <c r="K494" s="38" t="str">
        <f>IF(C494&lt;&gt;"",_xlfn.XLOOKUP(C494,Table1[ID],Table1[tel1]),"")</f>
        <v/>
      </c>
      <c r="L494" s="38" t="str">
        <f>IF($C494&lt;&gt;"",_xlfn.XLOOKUP(C494,Table1[ID],Table1[address1]),"")</f>
        <v/>
      </c>
      <c r="M494" s="38" t="str">
        <f>IF($C494&lt;&gt;"",_xlfn.XLOOKUP(C494,Table1[ID],Table1[address2]),"")</f>
        <v/>
      </c>
      <c r="N494" s="38" t="str">
        <f>IF($C494&lt;&gt;"",_xlfn.XLOOKUP(C494,Table1[ID],Table1[address3]),"")</f>
        <v/>
      </c>
      <c r="O494" s="38" t="str">
        <f>IF($C494&lt;&gt;"",_xlfn.XLOOKUP(C494,Table1[ID],Table1[address4]),"")</f>
        <v/>
      </c>
      <c r="P494" s="38" t="str">
        <f>IF($C494&lt;&gt;"",_xlfn.XLOOKUP(C494,Table1[ID],Table1[address5]),"")</f>
        <v/>
      </c>
      <c r="Q494" s="38" t="str">
        <f>IF($C494&lt;&gt;"",_xlfn.XLOOKUP(C494,Table1[ID],Table1[address7]),"")</f>
        <v/>
      </c>
      <c r="R494" s="38" t="str">
        <f>IF($C494&lt;&gt;"",_xlfn.XLOOKUP(C494,Table1[ID],Table1[address6]),"")</f>
        <v/>
      </c>
      <c r="S494" s="37" t="str">
        <f>IF($C494&lt;&gt;"",_xlfn.XLOOKUP(C494,Table1[ID],Table1[bdate]),"")</f>
        <v/>
      </c>
      <c r="T494" s="38" t="str">
        <f>IF($C494&lt;&gt;"",_xlfn.XLOOKUP(C494,Table1[ID],Table1[school_job]),"")</f>
        <v/>
      </c>
      <c r="U494" s="38" t="str">
        <f>IF($C494&lt;&gt;"",_xlfn.XLOOKUP(C494,Table1[ID],Table1[con_father]),"")</f>
        <v/>
      </c>
      <c r="V494" s="38" t="str">
        <f>IF($C494&lt;&gt;"",_xlfn.XLOOKUP(C494,Table1[ID],Table1[notes]),"")</f>
        <v/>
      </c>
      <c r="W494" s="41" t="str">
        <f>IF(C494&lt;&gt;"",IF(_xlfn.FLOOR.MATH(C494,100)=0,"غير موزع",_xlfn.XLOOKUP(_xlfn.FLOOR.MATH(C494,100),Classes!$A$1:$A$8,Classes!$B$1:$B$8,"error")),"")</f>
        <v/>
      </c>
    </row>
    <row r="495" spans="1:23" s="1" customFormat="1">
      <c r="A495" s="3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=HYPERLINK("&amp;""""&amp;"https://raw.githubusercontent.com/KyrillosMorgan/preparatory/main/no_pic.jpg"),"")</f>
        <v/>
      </c>
      <c r="B495" s="3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38"/>
      <c r="D495" s="38" t="str">
        <f>IF(C495&lt;&gt;"",_xlfn.XLOOKUP(Class!C495,Table1[ID],Table1[fname]),"")</f>
        <v/>
      </c>
      <c r="E495" s="3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3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40" t="str" cm="1">
        <f t="array" ref="G495">IF(C495&lt;&gt;"",IF(F495*100/Table3[حساب الحضور من اخر عدد مرات]&gt;100,1,F495/Table3[حساب الحضور من اخر عدد مرات]),"")</f>
        <v/>
      </c>
      <c r="H495" s="38" t="str">
        <f>IF(C495&lt;&gt;"",_xlfn.XLOOKUP(C495,Table1[ID],Table1[tel2]),"")</f>
        <v/>
      </c>
      <c r="I495" s="38" t="str">
        <f>IF(C495&lt;&gt;"",_xlfn.XLOOKUP(C495,Table1[ID],Table1[tel4]),"")</f>
        <v/>
      </c>
      <c r="J495" s="38" t="str">
        <f>IF(C495&lt;&gt;"",_xlfn.XLOOKUP(C495,Table1[ID],Table1[tel3]),"")</f>
        <v/>
      </c>
      <c r="K495" s="38" t="str">
        <f>IF(C495&lt;&gt;"",_xlfn.XLOOKUP(C495,Table1[ID],Table1[tel1]),"")</f>
        <v/>
      </c>
      <c r="L495" s="38" t="str">
        <f>IF($C495&lt;&gt;"",_xlfn.XLOOKUP(C495,Table1[ID],Table1[address1]),"")</f>
        <v/>
      </c>
      <c r="M495" s="38" t="str">
        <f>IF($C495&lt;&gt;"",_xlfn.XLOOKUP(C495,Table1[ID],Table1[address2]),"")</f>
        <v/>
      </c>
      <c r="N495" s="38" t="str">
        <f>IF($C495&lt;&gt;"",_xlfn.XLOOKUP(C495,Table1[ID],Table1[address3]),"")</f>
        <v/>
      </c>
      <c r="O495" s="38" t="str">
        <f>IF($C495&lt;&gt;"",_xlfn.XLOOKUP(C495,Table1[ID],Table1[address4]),"")</f>
        <v/>
      </c>
      <c r="P495" s="38" t="str">
        <f>IF($C495&lt;&gt;"",_xlfn.XLOOKUP(C495,Table1[ID],Table1[address5]),"")</f>
        <v/>
      </c>
      <c r="Q495" s="38" t="str">
        <f>IF($C495&lt;&gt;"",_xlfn.XLOOKUP(C495,Table1[ID],Table1[address7]),"")</f>
        <v/>
      </c>
      <c r="R495" s="38" t="str">
        <f>IF($C495&lt;&gt;"",_xlfn.XLOOKUP(C495,Table1[ID],Table1[address6]),"")</f>
        <v/>
      </c>
      <c r="S495" s="37" t="str">
        <f>IF($C495&lt;&gt;"",_xlfn.XLOOKUP(C495,Table1[ID],Table1[bdate]),"")</f>
        <v/>
      </c>
      <c r="T495" s="38" t="str">
        <f>IF($C495&lt;&gt;"",_xlfn.XLOOKUP(C495,Table1[ID],Table1[school_job]),"")</f>
        <v/>
      </c>
      <c r="U495" s="38" t="str">
        <f>IF($C495&lt;&gt;"",_xlfn.XLOOKUP(C495,Table1[ID],Table1[con_father]),"")</f>
        <v/>
      </c>
      <c r="V495" s="38" t="str">
        <f>IF($C495&lt;&gt;"",_xlfn.XLOOKUP(C495,Table1[ID],Table1[notes]),"")</f>
        <v/>
      </c>
      <c r="W495" s="41" t="str">
        <f>IF(C495&lt;&gt;"",IF(_xlfn.FLOOR.MATH(C495,100)=0,"غير موزع",_xlfn.XLOOKUP(_xlfn.FLOOR.MATH(C495,100),Classes!$A$1:$A$8,Classes!$B$1:$B$8,"error")),"")</f>
        <v/>
      </c>
    </row>
    <row r="496" spans="1:23" s="1" customFormat="1">
      <c r="A496" s="3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=HYPERLINK("&amp;""""&amp;"https://raw.githubusercontent.com/KyrillosMorgan/preparatory/main/no_pic.jpg"),"")</f>
        <v/>
      </c>
      <c r="B496" s="3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38"/>
      <c r="D496" s="38" t="str">
        <f>IF(C496&lt;&gt;"",_xlfn.XLOOKUP(Class!C496,Table1[ID],Table1[fname]),"")</f>
        <v/>
      </c>
      <c r="E496" s="3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3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40" t="str" cm="1">
        <f t="array" ref="G496">IF(C496&lt;&gt;"",IF(F496*100/Table3[حساب الحضور من اخر عدد مرات]&gt;100,1,F496/Table3[حساب الحضور من اخر عدد مرات]),"")</f>
        <v/>
      </c>
      <c r="H496" s="38" t="str">
        <f>IF(C496&lt;&gt;"",_xlfn.XLOOKUP(C496,Table1[ID],Table1[tel2]),"")</f>
        <v/>
      </c>
      <c r="I496" s="38" t="str">
        <f>IF(C496&lt;&gt;"",_xlfn.XLOOKUP(C496,Table1[ID],Table1[tel4]),"")</f>
        <v/>
      </c>
      <c r="J496" s="38" t="str">
        <f>IF(C496&lt;&gt;"",_xlfn.XLOOKUP(C496,Table1[ID],Table1[tel3]),"")</f>
        <v/>
      </c>
      <c r="K496" s="38" t="str">
        <f>IF(C496&lt;&gt;"",_xlfn.XLOOKUP(C496,Table1[ID],Table1[tel1]),"")</f>
        <v/>
      </c>
      <c r="L496" s="38" t="str">
        <f>IF($C496&lt;&gt;"",_xlfn.XLOOKUP(C496,Table1[ID],Table1[address1]),"")</f>
        <v/>
      </c>
      <c r="M496" s="38" t="str">
        <f>IF($C496&lt;&gt;"",_xlfn.XLOOKUP(C496,Table1[ID],Table1[address2]),"")</f>
        <v/>
      </c>
      <c r="N496" s="38" t="str">
        <f>IF($C496&lt;&gt;"",_xlfn.XLOOKUP(C496,Table1[ID],Table1[address3]),"")</f>
        <v/>
      </c>
      <c r="O496" s="38" t="str">
        <f>IF($C496&lt;&gt;"",_xlfn.XLOOKUP(C496,Table1[ID],Table1[address4]),"")</f>
        <v/>
      </c>
      <c r="P496" s="38" t="str">
        <f>IF($C496&lt;&gt;"",_xlfn.XLOOKUP(C496,Table1[ID],Table1[address5]),"")</f>
        <v/>
      </c>
      <c r="Q496" s="38" t="str">
        <f>IF($C496&lt;&gt;"",_xlfn.XLOOKUP(C496,Table1[ID],Table1[address7]),"")</f>
        <v/>
      </c>
      <c r="R496" s="38" t="str">
        <f>IF($C496&lt;&gt;"",_xlfn.XLOOKUP(C496,Table1[ID],Table1[address6]),"")</f>
        <v/>
      </c>
      <c r="S496" s="37" t="str">
        <f>IF($C496&lt;&gt;"",_xlfn.XLOOKUP(C496,Table1[ID],Table1[bdate]),"")</f>
        <v/>
      </c>
      <c r="T496" s="38" t="str">
        <f>IF($C496&lt;&gt;"",_xlfn.XLOOKUP(C496,Table1[ID],Table1[school_job]),"")</f>
        <v/>
      </c>
      <c r="U496" s="38" t="str">
        <f>IF($C496&lt;&gt;"",_xlfn.XLOOKUP(C496,Table1[ID],Table1[con_father]),"")</f>
        <v/>
      </c>
      <c r="V496" s="38" t="str">
        <f>IF($C496&lt;&gt;"",_xlfn.XLOOKUP(C496,Table1[ID],Table1[notes]),"")</f>
        <v/>
      </c>
      <c r="W496" s="41" t="str">
        <f>IF(C496&lt;&gt;"",IF(_xlfn.FLOOR.MATH(C496,100)=0,"غير موزع",_xlfn.XLOOKUP(_xlfn.FLOOR.MATH(C496,100),Classes!$A$1:$A$8,Classes!$B$1:$B$8,"error")),"")</f>
        <v/>
      </c>
    </row>
    <row r="497" spans="1:23" s="1" customFormat="1">
      <c r="A497" s="3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=HYPERLINK("&amp;""""&amp;"https://raw.githubusercontent.com/KyrillosMorgan/preparatory/main/no_pic.jpg"),"")</f>
        <v/>
      </c>
      <c r="B497" s="3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38"/>
      <c r="D497" s="38" t="str">
        <f>IF(C497&lt;&gt;"",_xlfn.XLOOKUP(Class!C497,Table1[ID],Table1[fname]),"")</f>
        <v/>
      </c>
      <c r="E497" s="3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3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40" t="str" cm="1">
        <f t="array" ref="G497">IF(C497&lt;&gt;"",IF(F497*100/Table3[حساب الحضور من اخر عدد مرات]&gt;100,1,F497/Table3[حساب الحضور من اخر عدد مرات]),"")</f>
        <v/>
      </c>
      <c r="H497" s="38" t="str">
        <f>IF(C497&lt;&gt;"",_xlfn.XLOOKUP(C497,Table1[ID],Table1[tel2]),"")</f>
        <v/>
      </c>
      <c r="I497" s="38" t="str">
        <f>IF(C497&lt;&gt;"",_xlfn.XLOOKUP(C497,Table1[ID],Table1[tel4]),"")</f>
        <v/>
      </c>
      <c r="J497" s="38" t="str">
        <f>IF(C497&lt;&gt;"",_xlfn.XLOOKUP(C497,Table1[ID],Table1[tel3]),"")</f>
        <v/>
      </c>
      <c r="K497" s="38" t="str">
        <f>IF(C497&lt;&gt;"",_xlfn.XLOOKUP(C497,Table1[ID],Table1[tel1]),"")</f>
        <v/>
      </c>
      <c r="L497" s="38" t="str">
        <f>IF($C497&lt;&gt;"",_xlfn.XLOOKUP(C497,Table1[ID],Table1[address1]),"")</f>
        <v/>
      </c>
      <c r="M497" s="38" t="str">
        <f>IF($C497&lt;&gt;"",_xlfn.XLOOKUP(C497,Table1[ID],Table1[address2]),"")</f>
        <v/>
      </c>
      <c r="N497" s="38" t="str">
        <f>IF($C497&lt;&gt;"",_xlfn.XLOOKUP(C497,Table1[ID],Table1[address3]),"")</f>
        <v/>
      </c>
      <c r="O497" s="38" t="str">
        <f>IF($C497&lt;&gt;"",_xlfn.XLOOKUP(C497,Table1[ID],Table1[address4]),"")</f>
        <v/>
      </c>
      <c r="P497" s="38" t="str">
        <f>IF($C497&lt;&gt;"",_xlfn.XLOOKUP(C497,Table1[ID],Table1[address5]),"")</f>
        <v/>
      </c>
      <c r="Q497" s="38" t="str">
        <f>IF($C497&lt;&gt;"",_xlfn.XLOOKUP(C497,Table1[ID],Table1[address7]),"")</f>
        <v/>
      </c>
      <c r="R497" s="38" t="str">
        <f>IF($C497&lt;&gt;"",_xlfn.XLOOKUP(C497,Table1[ID],Table1[address6]),"")</f>
        <v/>
      </c>
      <c r="S497" s="37" t="str">
        <f>IF($C497&lt;&gt;"",_xlfn.XLOOKUP(C497,Table1[ID],Table1[bdate]),"")</f>
        <v/>
      </c>
      <c r="T497" s="38" t="str">
        <f>IF($C497&lt;&gt;"",_xlfn.XLOOKUP(C497,Table1[ID],Table1[school_job]),"")</f>
        <v/>
      </c>
      <c r="U497" s="38" t="str">
        <f>IF($C497&lt;&gt;"",_xlfn.XLOOKUP(C497,Table1[ID],Table1[con_father]),"")</f>
        <v/>
      </c>
      <c r="V497" s="38" t="str">
        <f>IF($C497&lt;&gt;"",_xlfn.XLOOKUP(C497,Table1[ID],Table1[notes]),"")</f>
        <v/>
      </c>
      <c r="W497" s="41" t="str">
        <f>IF(C497&lt;&gt;"",IF(_xlfn.FLOOR.MATH(C497,100)=0,"غير موزع",_xlfn.XLOOKUP(_xlfn.FLOOR.MATH(C497,100),Classes!$A$1:$A$8,Classes!$B$1:$B$8,"error")),"")</f>
        <v/>
      </c>
    </row>
    <row r="498" spans="1:23" s="1" customFormat="1">
      <c r="A498" s="3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=HYPERLINK("&amp;""""&amp;"https://raw.githubusercontent.com/KyrillosMorgan/preparatory/main/no_pic.jpg"),"")</f>
        <v/>
      </c>
      <c r="B498" s="3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38"/>
      <c r="D498" s="38" t="str">
        <f>IF(C498&lt;&gt;"",_xlfn.XLOOKUP(Class!C498,Table1[ID],Table1[fname]),"")</f>
        <v/>
      </c>
      <c r="E498" s="3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3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40" t="str" cm="1">
        <f t="array" ref="G498">IF(C498&lt;&gt;"",IF(F498*100/Table3[حساب الحضور من اخر عدد مرات]&gt;100,1,F498/Table3[حساب الحضور من اخر عدد مرات]),"")</f>
        <v/>
      </c>
      <c r="H498" s="38" t="str">
        <f>IF(C498&lt;&gt;"",_xlfn.XLOOKUP(C498,Table1[ID],Table1[tel2]),"")</f>
        <v/>
      </c>
      <c r="I498" s="38" t="str">
        <f>IF(C498&lt;&gt;"",_xlfn.XLOOKUP(C498,Table1[ID],Table1[tel4]),"")</f>
        <v/>
      </c>
      <c r="J498" s="38" t="str">
        <f>IF(C498&lt;&gt;"",_xlfn.XLOOKUP(C498,Table1[ID],Table1[tel3]),"")</f>
        <v/>
      </c>
      <c r="K498" s="38" t="str">
        <f>IF(C498&lt;&gt;"",_xlfn.XLOOKUP(C498,Table1[ID],Table1[tel1]),"")</f>
        <v/>
      </c>
      <c r="L498" s="38" t="str">
        <f>IF($C498&lt;&gt;"",_xlfn.XLOOKUP(C498,Table1[ID],Table1[address1]),"")</f>
        <v/>
      </c>
      <c r="M498" s="38" t="str">
        <f>IF($C498&lt;&gt;"",_xlfn.XLOOKUP(C498,Table1[ID],Table1[address2]),"")</f>
        <v/>
      </c>
      <c r="N498" s="38" t="str">
        <f>IF($C498&lt;&gt;"",_xlfn.XLOOKUP(C498,Table1[ID],Table1[address3]),"")</f>
        <v/>
      </c>
      <c r="O498" s="38" t="str">
        <f>IF($C498&lt;&gt;"",_xlfn.XLOOKUP(C498,Table1[ID],Table1[address4]),"")</f>
        <v/>
      </c>
      <c r="P498" s="38" t="str">
        <f>IF($C498&lt;&gt;"",_xlfn.XLOOKUP(C498,Table1[ID],Table1[address5]),"")</f>
        <v/>
      </c>
      <c r="Q498" s="38" t="str">
        <f>IF($C498&lt;&gt;"",_xlfn.XLOOKUP(C498,Table1[ID],Table1[address7]),"")</f>
        <v/>
      </c>
      <c r="R498" s="38" t="str">
        <f>IF($C498&lt;&gt;"",_xlfn.XLOOKUP(C498,Table1[ID],Table1[address6]),"")</f>
        <v/>
      </c>
      <c r="S498" s="37" t="str">
        <f>IF($C498&lt;&gt;"",_xlfn.XLOOKUP(C498,Table1[ID],Table1[bdate]),"")</f>
        <v/>
      </c>
      <c r="T498" s="38" t="str">
        <f>IF($C498&lt;&gt;"",_xlfn.XLOOKUP(C498,Table1[ID],Table1[school_job]),"")</f>
        <v/>
      </c>
      <c r="U498" s="38" t="str">
        <f>IF($C498&lt;&gt;"",_xlfn.XLOOKUP(C498,Table1[ID],Table1[con_father]),"")</f>
        <v/>
      </c>
      <c r="V498" s="38" t="str">
        <f>IF($C498&lt;&gt;"",_xlfn.XLOOKUP(C498,Table1[ID],Table1[notes]),"")</f>
        <v/>
      </c>
      <c r="W498" s="41" t="str">
        <f>IF(C498&lt;&gt;"",IF(_xlfn.FLOOR.MATH(C498,100)=0,"غير موزع",_xlfn.XLOOKUP(_xlfn.FLOOR.MATH(C498,100),Classes!$A$1:$A$8,Classes!$B$1:$B$8,"error")),"")</f>
        <v/>
      </c>
    </row>
    <row r="499" spans="1:23" s="1" customFormat="1">
      <c r="A499" s="3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=HYPERLINK("&amp;""""&amp;"https://raw.githubusercontent.com/KyrillosMorgan/preparatory/main/no_pic.jpg"),"")</f>
        <v/>
      </c>
      <c r="B499" s="3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38"/>
      <c r="D499" s="38" t="str">
        <f>IF(C499&lt;&gt;"",_xlfn.XLOOKUP(Class!C499,Table1[ID],Table1[fname]),"")</f>
        <v/>
      </c>
      <c r="E499" s="3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3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40" t="str" cm="1">
        <f t="array" ref="G499">IF(C499&lt;&gt;"",IF(F499*100/Table3[حساب الحضور من اخر عدد مرات]&gt;100,1,F499/Table3[حساب الحضور من اخر عدد مرات]),"")</f>
        <v/>
      </c>
      <c r="H499" s="38" t="str">
        <f>IF(C499&lt;&gt;"",_xlfn.XLOOKUP(C499,Table1[ID],Table1[tel2]),"")</f>
        <v/>
      </c>
      <c r="I499" s="38" t="str">
        <f>IF(C499&lt;&gt;"",_xlfn.XLOOKUP(C499,Table1[ID],Table1[tel4]),"")</f>
        <v/>
      </c>
      <c r="J499" s="38" t="str">
        <f>IF(C499&lt;&gt;"",_xlfn.XLOOKUP(C499,Table1[ID],Table1[tel3]),"")</f>
        <v/>
      </c>
      <c r="K499" s="38" t="str">
        <f>IF(C499&lt;&gt;"",_xlfn.XLOOKUP(C499,Table1[ID],Table1[tel1]),"")</f>
        <v/>
      </c>
      <c r="L499" s="38" t="str">
        <f>IF($C499&lt;&gt;"",_xlfn.XLOOKUP(C499,Table1[ID],Table1[address1]),"")</f>
        <v/>
      </c>
      <c r="M499" s="38" t="str">
        <f>IF($C499&lt;&gt;"",_xlfn.XLOOKUP(C499,Table1[ID],Table1[address2]),"")</f>
        <v/>
      </c>
      <c r="N499" s="38" t="str">
        <f>IF($C499&lt;&gt;"",_xlfn.XLOOKUP(C499,Table1[ID],Table1[address3]),"")</f>
        <v/>
      </c>
      <c r="O499" s="38" t="str">
        <f>IF($C499&lt;&gt;"",_xlfn.XLOOKUP(C499,Table1[ID],Table1[address4]),"")</f>
        <v/>
      </c>
      <c r="P499" s="38" t="str">
        <f>IF($C499&lt;&gt;"",_xlfn.XLOOKUP(C499,Table1[ID],Table1[address5]),"")</f>
        <v/>
      </c>
      <c r="Q499" s="38" t="str">
        <f>IF($C499&lt;&gt;"",_xlfn.XLOOKUP(C499,Table1[ID],Table1[address7]),"")</f>
        <v/>
      </c>
      <c r="R499" s="38" t="str">
        <f>IF($C499&lt;&gt;"",_xlfn.XLOOKUP(C499,Table1[ID],Table1[address6]),"")</f>
        <v/>
      </c>
      <c r="S499" s="37" t="str">
        <f>IF($C499&lt;&gt;"",_xlfn.XLOOKUP(C499,Table1[ID],Table1[bdate]),"")</f>
        <v/>
      </c>
      <c r="T499" s="38" t="str">
        <f>IF($C499&lt;&gt;"",_xlfn.XLOOKUP(C499,Table1[ID],Table1[school_job]),"")</f>
        <v/>
      </c>
      <c r="U499" s="38" t="str">
        <f>IF($C499&lt;&gt;"",_xlfn.XLOOKUP(C499,Table1[ID],Table1[con_father]),"")</f>
        <v/>
      </c>
      <c r="V499" s="38" t="str">
        <f>IF($C499&lt;&gt;"",_xlfn.XLOOKUP(C499,Table1[ID],Table1[notes]),"")</f>
        <v/>
      </c>
      <c r="W499" s="41" t="str">
        <f>IF(C499&lt;&gt;"",IF(_xlfn.FLOOR.MATH(C499,100)=0,"غير موزع",_xlfn.XLOOKUP(_xlfn.FLOOR.MATH(C499,100),Classes!$A$1:$A$8,Classes!$B$1:$B$8,"error")),"")</f>
        <v/>
      </c>
    </row>
    <row r="500" spans="1:23" s="1" customFormat="1">
      <c r="A500" s="3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=HYPERLINK("&amp;""""&amp;"https://raw.githubusercontent.com/KyrillosMorgan/preparatory/main/no_pic.jpg"),"")</f>
        <v/>
      </c>
      <c r="B500" s="3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38"/>
      <c r="D500" s="38" t="str">
        <f>IF(C500&lt;&gt;"",_xlfn.XLOOKUP(Class!C500,Table1[ID],Table1[fname]),"")</f>
        <v/>
      </c>
      <c r="E500" s="3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3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40" t="str" cm="1">
        <f t="array" ref="G500">IF(C500&lt;&gt;"",IF(F500*100/Table3[حساب الحضور من اخر عدد مرات]&gt;100,1,F500/Table3[حساب الحضور من اخر عدد مرات]),"")</f>
        <v/>
      </c>
      <c r="H500" s="38" t="str">
        <f>IF(C500&lt;&gt;"",_xlfn.XLOOKUP(C500,Table1[ID],Table1[tel2]),"")</f>
        <v/>
      </c>
      <c r="I500" s="38" t="str">
        <f>IF(C500&lt;&gt;"",_xlfn.XLOOKUP(C500,Table1[ID],Table1[tel4]),"")</f>
        <v/>
      </c>
      <c r="J500" s="38" t="str">
        <f>IF(C500&lt;&gt;"",_xlfn.XLOOKUP(C500,Table1[ID],Table1[tel3]),"")</f>
        <v/>
      </c>
      <c r="K500" s="38" t="str">
        <f>IF(C500&lt;&gt;"",_xlfn.XLOOKUP(C500,Table1[ID],Table1[tel1]),"")</f>
        <v/>
      </c>
      <c r="L500" s="38" t="str">
        <f>IF($C500&lt;&gt;"",_xlfn.XLOOKUP(C500,Table1[ID],Table1[address1]),"")</f>
        <v/>
      </c>
      <c r="M500" s="38" t="str">
        <f>IF($C500&lt;&gt;"",_xlfn.XLOOKUP(C500,Table1[ID],Table1[address2]),"")</f>
        <v/>
      </c>
      <c r="N500" s="38" t="str">
        <f>IF($C500&lt;&gt;"",_xlfn.XLOOKUP(C500,Table1[ID],Table1[address3]),"")</f>
        <v/>
      </c>
      <c r="O500" s="38" t="str">
        <f>IF($C500&lt;&gt;"",_xlfn.XLOOKUP(C500,Table1[ID],Table1[address4]),"")</f>
        <v/>
      </c>
      <c r="P500" s="38" t="str">
        <f>IF($C500&lt;&gt;"",_xlfn.XLOOKUP(C500,Table1[ID],Table1[address5]),"")</f>
        <v/>
      </c>
      <c r="Q500" s="38" t="str">
        <f>IF($C500&lt;&gt;"",_xlfn.XLOOKUP(C500,Table1[ID],Table1[address7]),"")</f>
        <v/>
      </c>
      <c r="R500" s="38" t="str">
        <f>IF($C500&lt;&gt;"",_xlfn.XLOOKUP(C500,Table1[ID],Table1[address6]),"")</f>
        <v/>
      </c>
      <c r="S500" s="37" t="str">
        <f>IF($C500&lt;&gt;"",_xlfn.XLOOKUP(C500,Table1[ID],Table1[bdate]),"")</f>
        <v/>
      </c>
      <c r="T500" s="38" t="str">
        <f>IF($C500&lt;&gt;"",_xlfn.XLOOKUP(C500,Table1[ID],Table1[school_job]),"")</f>
        <v/>
      </c>
      <c r="U500" s="38" t="str">
        <f>IF($C500&lt;&gt;"",_xlfn.XLOOKUP(C500,Table1[ID],Table1[con_father]),"")</f>
        <v/>
      </c>
      <c r="V500" s="38" t="str">
        <f>IF($C500&lt;&gt;"",_xlfn.XLOOKUP(C500,Table1[ID],Table1[notes]),"")</f>
        <v/>
      </c>
      <c r="W500" s="41" t="str">
        <f>IF(C500&lt;&gt;"",IF(_xlfn.FLOOR.MATH(C500,100)=0,"غير موزع",_xlfn.XLOOKUP(_xlfn.FLOOR.MATH(C500,100),Classes!$A$1:$A$8,Classes!$B$1:$B$8,"error")),"")</f>
        <v/>
      </c>
    </row>
    <row r="501" spans="1:23" s="1" customFormat="1">
      <c r="A501" s="3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=HYPERLINK("&amp;""""&amp;"https://raw.githubusercontent.com/KyrillosMorgan/preparatory/main/no_pic.jpg"),"")</f>
        <v/>
      </c>
      <c r="B501" s="3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38"/>
      <c r="D501" s="38" t="str">
        <f>IF(C501&lt;&gt;"",_xlfn.XLOOKUP(Class!C501,Table1[ID],Table1[fname]),"")</f>
        <v/>
      </c>
      <c r="E501" s="3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3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40" t="str" cm="1">
        <f t="array" ref="G501">IF(C501&lt;&gt;"",IF(F501*100/Table3[حساب الحضور من اخر عدد مرات]&gt;100,1,F501/Table3[حساب الحضور من اخر عدد مرات]),"")</f>
        <v/>
      </c>
      <c r="H501" s="38" t="str">
        <f>IF(C501&lt;&gt;"",_xlfn.XLOOKUP(C501,Table1[ID],Table1[tel2]),"")</f>
        <v/>
      </c>
      <c r="I501" s="38" t="str">
        <f>IF(C501&lt;&gt;"",_xlfn.XLOOKUP(C501,Table1[ID],Table1[tel4]),"")</f>
        <v/>
      </c>
      <c r="J501" s="38" t="str">
        <f>IF(C501&lt;&gt;"",_xlfn.XLOOKUP(C501,Table1[ID],Table1[tel3]),"")</f>
        <v/>
      </c>
      <c r="K501" s="38" t="str">
        <f>IF(C501&lt;&gt;"",_xlfn.XLOOKUP(C501,Table1[ID],Table1[tel1]),"")</f>
        <v/>
      </c>
      <c r="L501" s="38" t="str">
        <f>IF($C501&lt;&gt;"",_xlfn.XLOOKUP(C501,Table1[ID],Table1[address1]),"")</f>
        <v/>
      </c>
      <c r="M501" s="38" t="str">
        <f>IF($C501&lt;&gt;"",_xlfn.XLOOKUP(C501,Table1[ID],Table1[address2]),"")</f>
        <v/>
      </c>
      <c r="N501" s="38" t="str">
        <f>IF($C501&lt;&gt;"",_xlfn.XLOOKUP(C501,Table1[ID],Table1[address3]),"")</f>
        <v/>
      </c>
      <c r="O501" s="38" t="str">
        <f>IF($C501&lt;&gt;"",_xlfn.XLOOKUP(C501,Table1[ID],Table1[address4]),"")</f>
        <v/>
      </c>
      <c r="P501" s="38" t="str">
        <f>IF($C501&lt;&gt;"",_xlfn.XLOOKUP(C501,Table1[ID],Table1[address5]),"")</f>
        <v/>
      </c>
      <c r="Q501" s="38" t="str">
        <f>IF($C501&lt;&gt;"",_xlfn.XLOOKUP(C501,Table1[ID],Table1[address7]),"")</f>
        <v/>
      </c>
      <c r="R501" s="38" t="str">
        <f>IF($C501&lt;&gt;"",_xlfn.XLOOKUP(C501,Table1[ID],Table1[address6]),"")</f>
        <v/>
      </c>
      <c r="S501" s="37" t="str">
        <f>IF($C501&lt;&gt;"",_xlfn.XLOOKUP(C501,Table1[ID],Table1[bdate]),"")</f>
        <v/>
      </c>
      <c r="T501" s="38" t="str">
        <f>IF($C501&lt;&gt;"",_xlfn.XLOOKUP(C501,Table1[ID],Table1[school_job]),"")</f>
        <v/>
      </c>
      <c r="U501" s="38" t="str">
        <f>IF($C501&lt;&gt;"",_xlfn.XLOOKUP(C501,Table1[ID],Table1[con_father]),"")</f>
        <v/>
      </c>
      <c r="V501" s="38" t="str">
        <f>IF($C501&lt;&gt;"",_xlfn.XLOOKUP(C501,Table1[ID],Table1[notes]),"")</f>
        <v/>
      </c>
      <c r="W501" s="41" t="str">
        <f>IF(C501&lt;&gt;"",IF(_xlfn.FLOOR.MATH(C501,100)=0,"غير موزع",_xlfn.XLOOKUP(_xlfn.FLOOR.MATH(C501,100),Classes!$A$1:$A$8,Classes!$B$1:$B$8,"error")),"")</f>
        <v/>
      </c>
    </row>
    <row r="502" spans="1:23" s="1" customFormat="1">
      <c r="A502" s="3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=HYPERLINK("&amp;""""&amp;"https://raw.githubusercontent.com/KyrillosMorgan/preparatory/main/no_pic.jpg"),"")</f>
        <v/>
      </c>
      <c r="B502" s="3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38"/>
      <c r="D502" s="38" t="str">
        <f>IF(C502&lt;&gt;"",_xlfn.XLOOKUP(Class!C502,Table1[ID],Table1[fname]),"")</f>
        <v/>
      </c>
      <c r="E502" s="3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3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40" t="str" cm="1">
        <f t="array" ref="G502">IF(C502&lt;&gt;"",IF(F502*100/Table3[حساب الحضور من اخر عدد مرات]&gt;100,1,F502/Table3[حساب الحضور من اخر عدد مرات]),"")</f>
        <v/>
      </c>
      <c r="H502" s="38" t="str">
        <f>IF(C502&lt;&gt;"",_xlfn.XLOOKUP(C502,Table1[ID],Table1[tel2]),"")</f>
        <v/>
      </c>
      <c r="I502" s="38" t="str">
        <f>IF(C502&lt;&gt;"",_xlfn.XLOOKUP(C502,Table1[ID],Table1[tel4]),"")</f>
        <v/>
      </c>
      <c r="J502" s="38" t="str">
        <f>IF(C502&lt;&gt;"",_xlfn.XLOOKUP(C502,Table1[ID],Table1[tel3]),"")</f>
        <v/>
      </c>
      <c r="K502" s="38" t="str">
        <f>IF(C502&lt;&gt;"",_xlfn.XLOOKUP(C502,Table1[ID],Table1[tel1]),"")</f>
        <v/>
      </c>
      <c r="L502" s="38" t="str">
        <f>IF($C502&lt;&gt;"",_xlfn.XLOOKUP(C502,Table1[ID],Table1[address1]),"")</f>
        <v/>
      </c>
      <c r="M502" s="38" t="str">
        <f>IF($C502&lt;&gt;"",_xlfn.XLOOKUP(C502,Table1[ID],Table1[address2]),"")</f>
        <v/>
      </c>
      <c r="N502" s="38" t="str">
        <f>IF($C502&lt;&gt;"",_xlfn.XLOOKUP(C502,Table1[ID],Table1[address3]),"")</f>
        <v/>
      </c>
      <c r="O502" s="38" t="str">
        <f>IF($C502&lt;&gt;"",_xlfn.XLOOKUP(C502,Table1[ID],Table1[address4]),"")</f>
        <v/>
      </c>
      <c r="P502" s="38" t="str">
        <f>IF($C502&lt;&gt;"",_xlfn.XLOOKUP(C502,Table1[ID],Table1[address5]),"")</f>
        <v/>
      </c>
      <c r="Q502" s="38" t="str">
        <f>IF($C502&lt;&gt;"",_xlfn.XLOOKUP(C502,Table1[ID],Table1[address7]),"")</f>
        <v/>
      </c>
      <c r="R502" s="38" t="str">
        <f>IF($C502&lt;&gt;"",_xlfn.XLOOKUP(C502,Table1[ID],Table1[address6]),"")</f>
        <v/>
      </c>
      <c r="S502" s="37" t="str">
        <f>IF($C502&lt;&gt;"",_xlfn.XLOOKUP(C502,Table1[ID],Table1[bdate]),"")</f>
        <v/>
      </c>
      <c r="T502" s="38" t="str">
        <f>IF($C502&lt;&gt;"",_xlfn.XLOOKUP(C502,Table1[ID],Table1[school_job]),"")</f>
        <v/>
      </c>
      <c r="U502" s="38" t="str">
        <f>IF($C502&lt;&gt;"",_xlfn.XLOOKUP(C502,Table1[ID],Table1[con_father]),"")</f>
        <v/>
      </c>
      <c r="V502" s="38" t="str">
        <f>IF($C502&lt;&gt;"",_xlfn.XLOOKUP(C502,Table1[ID],Table1[notes]),"")</f>
        <v/>
      </c>
      <c r="W502" s="41" t="str">
        <f>IF(C502&lt;&gt;"",IF(_xlfn.FLOOR.MATH(C502,100)=0,"غير موزع",_xlfn.XLOOKUP(_xlfn.FLOOR.MATH(C502,100),Classes!$A$1:$A$8,Classes!$B$1:$B$8,"error")),"")</f>
        <v/>
      </c>
    </row>
    <row r="503" spans="1:23" s="1" customFormat="1">
      <c r="A503" s="3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=HYPERLINK("&amp;""""&amp;"https://raw.githubusercontent.com/KyrillosMorgan/preparatory/main/no_pic.jpg"),"")</f>
        <v/>
      </c>
      <c r="B503" s="3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38"/>
      <c r="D503" s="38" t="str">
        <f>IF(C503&lt;&gt;"",_xlfn.XLOOKUP(Class!C503,Table1[ID],Table1[fname]),"")</f>
        <v/>
      </c>
      <c r="E503" s="3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3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40" t="str" cm="1">
        <f t="array" ref="G503">IF(C503&lt;&gt;"",IF(F503*100/Table3[حساب الحضور من اخر عدد مرات]&gt;100,1,F503/Table3[حساب الحضور من اخر عدد مرات]),"")</f>
        <v/>
      </c>
      <c r="H503" s="38" t="str">
        <f>IF(C503&lt;&gt;"",_xlfn.XLOOKUP(C503,Table1[ID],Table1[tel2]),"")</f>
        <v/>
      </c>
      <c r="I503" s="38" t="str">
        <f>IF(C503&lt;&gt;"",_xlfn.XLOOKUP(C503,Table1[ID],Table1[tel4]),"")</f>
        <v/>
      </c>
      <c r="J503" s="38" t="str">
        <f>IF(C503&lt;&gt;"",_xlfn.XLOOKUP(C503,Table1[ID],Table1[tel3]),"")</f>
        <v/>
      </c>
      <c r="K503" s="38" t="str">
        <f>IF(C503&lt;&gt;"",_xlfn.XLOOKUP(C503,Table1[ID],Table1[tel1]),"")</f>
        <v/>
      </c>
      <c r="L503" s="38" t="str">
        <f>IF($C503&lt;&gt;"",_xlfn.XLOOKUP(C503,Table1[ID],Table1[address1]),"")</f>
        <v/>
      </c>
      <c r="M503" s="38" t="str">
        <f>IF($C503&lt;&gt;"",_xlfn.XLOOKUP(C503,Table1[ID],Table1[address2]),"")</f>
        <v/>
      </c>
      <c r="N503" s="38" t="str">
        <f>IF($C503&lt;&gt;"",_xlfn.XLOOKUP(C503,Table1[ID],Table1[address3]),"")</f>
        <v/>
      </c>
      <c r="O503" s="38" t="str">
        <f>IF($C503&lt;&gt;"",_xlfn.XLOOKUP(C503,Table1[ID],Table1[address4]),"")</f>
        <v/>
      </c>
      <c r="P503" s="38" t="str">
        <f>IF($C503&lt;&gt;"",_xlfn.XLOOKUP(C503,Table1[ID],Table1[address5]),"")</f>
        <v/>
      </c>
      <c r="Q503" s="38" t="str">
        <f>IF($C503&lt;&gt;"",_xlfn.XLOOKUP(C503,Table1[ID],Table1[address7]),"")</f>
        <v/>
      </c>
      <c r="R503" s="38" t="str">
        <f>IF($C503&lt;&gt;"",_xlfn.XLOOKUP(C503,Table1[ID],Table1[address6]),"")</f>
        <v/>
      </c>
      <c r="S503" s="37" t="str">
        <f>IF($C503&lt;&gt;"",_xlfn.XLOOKUP(C503,Table1[ID],Table1[bdate]),"")</f>
        <v/>
      </c>
      <c r="T503" s="38" t="str">
        <f>IF($C503&lt;&gt;"",_xlfn.XLOOKUP(C503,Table1[ID],Table1[school_job]),"")</f>
        <v/>
      </c>
      <c r="U503" s="38" t="str">
        <f>IF($C503&lt;&gt;"",_xlfn.XLOOKUP(C503,Table1[ID],Table1[con_father]),"")</f>
        <v/>
      </c>
      <c r="V503" s="38" t="str">
        <f>IF($C503&lt;&gt;"",_xlfn.XLOOKUP(C503,Table1[ID],Table1[notes]),"")</f>
        <v/>
      </c>
      <c r="W503" s="41" t="str">
        <f>IF(C503&lt;&gt;"",IF(_xlfn.FLOOR.MATH(C503,100)=0,"غير موزع",_xlfn.XLOOKUP(_xlfn.FLOOR.MATH(C503,100),Classes!$A$1:$A$8,Classes!$B$1:$B$8,"error")),"")</f>
        <v/>
      </c>
    </row>
    <row r="504" spans="1:23" s="1" customFormat="1">
      <c r="A504" s="3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=HYPERLINK("&amp;""""&amp;"https://raw.githubusercontent.com/KyrillosMorgan/preparatory/main/no_pic.jpg"),"")</f>
        <v/>
      </c>
      <c r="B504" s="3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38"/>
      <c r="D504" s="38" t="str">
        <f>IF(C504&lt;&gt;"",_xlfn.XLOOKUP(Class!C504,Table1[ID],Table1[fname]),"")</f>
        <v/>
      </c>
      <c r="E504" s="3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3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40" t="str" cm="1">
        <f t="array" ref="G504">IF(C504&lt;&gt;"",IF(F504*100/Table3[حساب الحضور من اخر عدد مرات]&gt;100,1,F504/Table3[حساب الحضور من اخر عدد مرات]),"")</f>
        <v/>
      </c>
      <c r="H504" s="38" t="str">
        <f>IF(C504&lt;&gt;"",_xlfn.XLOOKUP(C504,Table1[ID],Table1[tel2]),"")</f>
        <v/>
      </c>
      <c r="I504" s="38" t="str">
        <f>IF(C504&lt;&gt;"",_xlfn.XLOOKUP(C504,Table1[ID],Table1[tel4]),"")</f>
        <v/>
      </c>
      <c r="J504" s="38" t="str">
        <f>IF(C504&lt;&gt;"",_xlfn.XLOOKUP(C504,Table1[ID],Table1[tel3]),"")</f>
        <v/>
      </c>
      <c r="K504" s="38" t="str">
        <f>IF(C504&lt;&gt;"",_xlfn.XLOOKUP(C504,Table1[ID],Table1[tel1]),"")</f>
        <v/>
      </c>
      <c r="L504" s="38" t="str">
        <f>IF($C504&lt;&gt;"",_xlfn.XLOOKUP(C504,Table1[ID],Table1[address1]),"")</f>
        <v/>
      </c>
      <c r="M504" s="38" t="str">
        <f>IF($C504&lt;&gt;"",_xlfn.XLOOKUP(C504,Table1[ID],Table1[address2]),"")</f>
        <v/>
      </c>
      <c r="N504" s="38" t="str">
        <f>IF($C504&lt;&gt;"",_xlfn.XLOOKUP(C504,Table1[ID],Table1[address3]),"")</f>
        <v/>
      </c>
      <c r="O504" s="38" t="str">
        <f>IF($C504&lt;&gt;"",_xlfn.XLOOKUP(C504,Table1[ID],Table1[address4]),"")</f>
        <v/>
      </c>
      <c r="P504" s="38" t="str">
        <f>IF($C504&lt;&gt;"",_xlfn.XLOOKUP(C504,Table1[ID],Table1[address5]),"")</f>
        <v/>
      </c>
      <c r="Q504" s="38" t="str">
        <f>IF($C504&lt;&gt;"",_xlfn.XLOOKUP(C504,Table1[ID],Table1[address7]),"")</f>
        <v/>
      </c>
      <c r="R504" s="38" t="str">
        <f>IF($C504&lt;&gt;"",_xlfn.XLOOKUP(C504,Table1[ID],Table1[address6]),"")</f>
        <v/>
      </c>
      <c r="S504" s="37" t="str">
        <f>IF($C504&lt;&gt;"",_xlfn.XLOOKUP(C504,Table1[ID],Table1[bdate]),"")</f>
        <v/>
      </c>
      <c r="T504" s="38" t="str">
        <f>IF($C504&lt;&gt;"",_xlfn.XLOOKUP(C504,Table1[ID],Table1[school_job]),"")</f>
        <v/>
      </c>
      <c r="U504" s="38" t="str">
        <f>IF($C504&lt;&gt;"",_xlfn.XLOOKUP(C504,Table1[ID],Table1[con_father]),"")</f>
        <v/>
      </c>
      <c r="V504" s="38" t="str">
        <f>IF($C504&lt;&gt;"",_xlfn.XLOOKUP(C504,Table1[ID],Table1[notes]),"")</f>
        <v/>
      </c>
      <c r="W504" s="41" t="str">
        <f>IF(C504&lt;&gt;"",IF(_xlfn.FLOOR.MATH(C504,100)=0,"غير موزع",_xlfn.XLOOKUP(_xlfn.FLOOR.MATH(C504,100),Classes!$A$1:$A$8,Classes!$B$1:$B$8,"error")),"")</f>
        <v/>
      </c>
    </row>
    <row r="505" spans="1:23" s="1" customFormat="1">
      <c r="A505" s="3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=HYPERLINK("&amp;""""&amp;"https://raw.githubusercontent.com/KyrillosMorgan/preparatory/main/no_pic.jpg"),"")</f>
        <v/>
      </c>
      <c r="B505" s="3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38"/>
      <c r="D505" s="38" t="str">
        <f>IF(C505&lt;&gt;"",_xlfn.XLOOKUP(Class!C505,Table1[ID],Table1[fname]),"")</f>
        <v/>
      </c>
      <c r="E505" s="3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3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40" t="str" cm="1">
        <f t="array" ref="G505">IF(C505&lt;&gt;"",IF(F505*100/Table3[حساب الحضور من اخر عدد مرات]&gt;100,1,F505/Table3[حساب الحضور من اخر عدد مرات]),"")</f>
        <v/>
      </c>
      <c r="H505" s="38" t="str">
        <f>IF(C505&lt;&gt;"",_xlfn.XLOOKUP(C505,Table1[ID],Table1[tel2]),"")</f>
        <v/>
      </c>
      <c r="I505" s="38" t="str">
        <f>IF(C505&lt;&gt;"",_xlfn.XLOOKUP(C505,Table1[ID],Table1[tel4]),"")</f>
        <v/>
      </c>
      <c r="J505" s="38" t="str">
        <f>IF(C505&lt;&gt;"",_xlfn.XLOOKUP(C505,Table1[ID],Table1[tel3]),"")</f>
        <v/>
      </c>
      <c r="K505" s="38" t="str">
        <f>IF(C505&lt;&gt;"",_xlfn.XLOOKUP(C505,Table1[ID],Table1[tel1]),"")</f>
        <v/>
      </c>
      <c r="L505" s="38" t="str">
        <f>IF($C505&lt;&gt;"",_xlfn.XLOOKUP(C505,Table1[ID],Table1[address1]),"")</f>
        <v/>
      </c>
      <c r="M505" s="38" t="str">
        <f>IF($C505&lt;&gt;"",_xlfn.XLOOKUP(C505,Table1[ID],Table1[address2]),"")</f>
        <v/>
      </c>
      <c r="N505" s="38" t="str">
        <f>IF($C505&lt;&gt;"",_xlfn.XLOOKUP(C505,Table1[ID],Table1[address3]),"")</f>
        <v/>
      </c>
      <c r="O505" s="38" t="str">
        <f>IF($C505&lt;&gt;"",_xlfn.XLOOKUP(C505,Table1[ID],Table1[address4]),"")</f>
        <v/>
      </c>
      <c r="P505" s="38" t="str">
        <f>IF($C505&lt;&gt;"",_xlfn.XLOOKUP(C505,Table1[ID],Table1[address5]),"")</f>
        <v/>
      </c>
      <c r="Q505" s="38" t="str">
        <f>IF($C505&lt;&gt;"",_xlfn.XLOOKUP(C505,Table1[ID],Table1[address7]),"")</f>
        <v/>
      </c>
      <c r="R505" s="38" t="str">
        <f>IF($C505&lt;&gt;"",_xlfn.XLOOKUP(C505,Table1[ID],Table1[address6]),"")</f>
        <v/>
      </c>
      <c r="S505" s="37" t="str">
        <f>IF($C505&lt;&gt;"",_xlfn.XLOOKUP(C505,Table1[ID],Table1[bdate]),"")</f>
        <v/>
      </c>
      <c r="T505" s="38" t="str">
        <f>IF($C505&lt;&gt;"",_xlfn.XLOOKUP(C505,Table1[ID],Table1[school_job]),"")</f>
        <v/>
      </c>
      <c r="U505" s="38" t="str">
        <f>IF($C505&lt;&gt;"",_xlfn.XLOOKUP(C505,Table1[ID],Table1[con_father]),"")</f>
        <v/>
      </c>
      <c r="V505" s="38" t="str">
        <f>IF($C505&lt;&gt;"",_xlfn.XLOOKUP(C505,Table1[ID],Table1[notes]),"")</f>
        <v/>
      </c>
      <c r="W505" s="4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7" type="noConversion"/>
  <conditionalFormatting sqref="E5:E505">
    <cfRule type="expression" dxfId="1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13" priority="2">
      <formula>(H5&lt;&gt;"")*(LEN(TEXT(H5,"#"))+IF(FIND("0",H5)=1,1,0)&lt;&gt;11)</formula>
    </cfRule>
  </conditionalFormatting>
  <conditionalFormatting sqref="H5:K505">
    <cfRule type="expression" dxfId="12" priority="10" stopIfTrue="1">
      <formula>($C5&lt;&gt;"")*($H5="")*($I5="")*($J5="")*($K5="")</formula>
    </cfRule>
  </conditionalFormatting>
  <conditionalFormatting sqref="H5:U505">
    <cfRule type="expression" dxfId="11" priority="11">
      <formula>($C5&lt;&gt;"")*(H5="")</formula>
    </cfRule>
  </conditionalFormatting>
  <conditionalFormatting sqref="K5:K505">
    <cfRule type="expression" dxfId="10" priority="3">
      <formula>(K5&lt;&gt;"")*((LEN(TEXT(K5,"#"))+IF(FIND("0",K5)=1,1,0)&lt;10)+(LEN(TEXT(K5,"#"))+IF(FIND("0",K5)=1,1,0)&gt;11))</formula>
    </cfRule>
  </conditionalFormatting>
  <conditionalFormatting sqref="K1:O1">
    <cfRule type="expression" dxfId="9" priority="1">
      <formula>$C$2="ALL"</formula>
    </cfRule>
  </conditionalFormatting>
  <conditionalFormatting sqref="R5:R505">
    <cfRule type="expression" dxfId="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zoomScale="55" zoomScaleNormal="55" workbookViewId="0">
      <selection activeCell="B11" sqref="B11"/>
    </sheetView>
  </sheetViews>
  <sheetFormatPr defaultRowHeight="15"/>
  <cols>
    <col min="1" max="1" width="8.85546875" customWidth="1"/>
    <col min="2" max="2" width="5.140625" customWidth="1"/>
    <col min="3" max="3" width="12.5703125" customWidth="1"/>
    <col min="4" max="4" width="19" customWidth="1"/>
    <col min="5" max="5" width="26.28515625" customWidth="1"/>
    <col min="6" max="6" width="24.28515625" customWidth="1"/>
    <col min="7" max="7" width="14" customWidth="1"/>
    <col min="8" max="9" width="12" customWidth="1"/>
    <col min="10" max="10" width="14.28515625" customWidth="1"/>
    <col min="11" max="11" width="16.42578125" customWidth="1"/>
    <col min="12" max="12" width="26.42578125" customWidth="1"/>
    <col min="13" max="13" width="17" customWidth="1"/>
    <col min="16" max="16" width="18.7109375" customWidth="1"/>
    <col min="17" max="17" width="10.42578125" customWidth="1"/>
    <col min="18" max="18" width="13" style="3" customWidth="1"/>
    <col min="19" max="19" width="19" customWidth="1"/>
    <col min="20" max="20" width="40.28515625" customWidth="1"/>
  </cols>
  <sheetData>
    <row r="1" spans="1:20">
      <c r="A1" s="127"/>
      <c r="B1" s="127"/>
      <c r="C1" s="8" t="s">
        <v>1358</v>
      </c>
      <c r="D1" s="7" t="s">
        <v>1353</v>
      </c>
      <c r="E1" s="7" t="s">
        <v>1371</v>
      </c>
      <c r="F1" s="7" t="s">
        <v>1372</v>
      </c>
      <c r="G1" s="7" t="s">
        <v>1394</v>
      </c>
      <c r="H1" s="7" t="s">
        <v>1955</v>
      </c>
      <c r="I1" s="7" t="s">
        <v>1650</v>
      </c>
      <c r="J1" s="7" t="s">
        <v>1980</v>
      </c>
      <c r="P1" s="3"/>
      <c r="R1"/>
    </row>
    <row r="2" spans="1:20" ht="18.75">
      <c r="A2" s="127"/>
      <c r="B2" s="127"/>
      <c r="C2" s="9">
        <v>0</v>
      </c>
      <c r="D2" s="4" t="s">
        <v>23</v>
      </c>
      <c r="E2" s="5">
        <f ca="1">_xlfn.CEILING.MATH(8+(TODAY()-45282)/7)</f>
        <v>19</v>
      </c>
      <c r="F2" s="6">
        <f ca="1">TODAY()</f>
        <v>45354</v>
      </c>
      <c r="G2" s="5">
        <f>COUNTA(C5:C100)</f>
        <v>26</v>
      </c>
      <c r="H2" s="5" cm="1">
        <f t="array" ref="H2">COUNTA(_xlfn._xlws.FILTER(A5:A100,A5:A100&lt;&gt;""))</f>
        <v>26</v>
      </c>
      <c r="I2" s="5" cm="1">
        <f t="array" ref="I2">COUNTA(_xlfn._xlws.FILTER(B5:B100,B5:B100&lt;&gt;""))</f>
        <v>22</v>
      </c>
      <c r="J2" s="42" t="b">
        <v>0</v>
      </c>
      <c r="P2" s="3"/>
      <c r="R2"/>
    </row>
    <row r="3" spans="1:20">
      <c r="A3" s="127"/>
      <c r="B3" s="127"/>
      <c r="K3" s="126" t="s">
        <v>1370</v>
      </c>
      <c r="L3" s="126"/>
      <c r="M3" s="126"/>
      <c r="N3" s="126"/>
      <c r="O3" s="126"/>
      <c r="P3" s="126"/>
      <c r="Q3" s="126"/>
    </row>
    <row r="4" spans="1:20" s="1" customFormat="1">
      <c r="A4" s="124" t="s">
        <v>1733</v>
      </c>
      <c r="B4" s="125"/>
      <c r="C4" s="34" t="s">
        <v>0</v>
      </c>
      <c r="D4" s="34" t="s">
        <v>1354</v>
      </c>
      <c r="E4" s="34" t="s">
        <v>1629</v>
      </c>
      <c r="F4" s="34" t="s">
        <v>1355</v>
      </c>
      <c r="G4" s="34" t="s">
        <v>1356</v>
      </c>
      <c r="H4" s="34" t="s">
        <v>1357</v>
      </c>
      <c r="I4" s="34" t="s">
        <v>1628</v>
      </c>
      <c r="J4" s="35" t="s">
        <v>1360</v>
      </c>
      <c r="K4" s="36" t="s">
        <v>1359</v>
      </c>
      <c r="L4" s="36" t="s">
        <v>1344</v>
      </c>
      <c r="M4" s="36" t="s">
        <v>1345</v>
      </c>
      <c r="N4" s="36" t="s">
        <v>1364</v>
      </c>
      <c r="O4" s="36" t="s">
        <v>1365</v>
      </c>
      <c r="P4" s="36" t="s">
        <v>1347</v>
      </c>
      <c r="Q4" s="36" t="s">
        <v>1366</v>
      </c>
      <c r="R4" s="37" t="s">
        <v>1367</v>
      </c>
      <c r="S4" s="38" t="s">
        <v>1343</v>
      </c>
      <c r="T4" s="39" t="s">
        <v>1369</v>
      </c>
    </row>
    <row r="5" spans="1:20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HYPERLINK("&amp;""""&amp;"https://raw.githubusercontent.com/KyrillosMorgan/preparatory/main/no_pic.jpg"),"")</f>
        <v>=HYPERLINK("https://raw.githubusercontent.com/KyrillosMorgan/preparatory/main/1.jpg",IMAGE("https://raw.githubusercontent.com/KyrillosMorgan/preparatory/main/1.jpg"))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30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1</v>
      </c>
      <c r="D5" s="38" t="str">
        <f>IF(C5&lt;&gt;"",_xlfn.XLOOKUP(C5,Table1[ID],Table1[fname]),"")</f>
        <v>فادي فارس عبد الاحد</v>
      </c>
      <c r="E5" s="3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منسق المرحلة</v>
      </c>
      <c r="F5" s="37" cm="1">
        <f t="array" ref="F5">IF((C5&lt;&gt;"")*(COUNTIF(Table2[ID],C5)&lt;&gt;0),INDEX(Attendance_sorted_S!$A$1:$CV$500,MATCH(C5,Attendance_sorted_S!$A$1:$A$500),COUNTIF(Table2[ID],C5)+1),"")</f>
        <v>45331</v>
      </c>
      <c r="G5" s="3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8</v>
      </c>
      <c r="H5" s="40" cm="1">
        <f t="array" aca="1" ref="H5" ca="1">IF(C5&lt;&gt;"",IF(G5*100/Table35[حساب الحضور من اخر عدد مرات]&gt;100,1,G5/Table35[حساب الحضور من اخر عدد مرات]),"")</f>
        <v>0.42105263157894735</v>
      </c>
      <c r="I5" s="40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>0.25</v>
      </c>
      <c r="J5" s="38" t="str">
        <f>IF(C5&lt;&gt;"",_xlfn.XLOOKUP(C5,Table1[ID],Table1[tel2]),"")</f>
        <v>01067970102</v>
      </c>
      <c r="K5" s="38" t="str">
        <f>IF($C5&lt;&gt;"",_xlfn.XLOOKUP(C5,Table1[ID],Table1[address1]),"")</f>
        <v>29/39</v>
      </c>
      <c r="L5" s="38" t="str">
        <f>IF($C5&lt;&gt;"",_xlfn.XLOOKUP(C5,Table1[ID],Table1[address2]),"")</f>
        <v>العزيز باللة</v>
      </c>
      <c r="M5" s="38" t="str">
        <f>IF($C5&lt;&gt;"",_xlfn.XLOOKUP(C5,Table1[ID],Table1[address3]),"")</f>
        <v/>
      </c>
      <c r="N5" s="38" t="str">
        <f>IF($C5&lt;&gt;"",_xlfn.XLOOKUP(C5,Table1[ID],Table1[address4]),"")</f>
        <v>9</v>
      </c>
      <c r="O5" s="38" t="str">
        <f>IF($C5&lt;&gt;"",_xlfn.XLOOKUP(C5,Table1[ID],Table1[address5]),"")</f>
        <v>28</v>
      </c>
      <c r="P5" s="38" t="str">
        <f>IF($C5&lt;&gt;"",_xlfn.XLOOKUP(C5,Table1[ID],Table1[address7]),"")</f>
        <v/>
      </c>
      <c r="Q5" s="38" t="str">
        <f>IF($C5&lt;&gt;"",_xlfn.XLOOKUP(C5,Table1[ID],Table1[address6]),"")</f>
        <v/>
      </c>
      <c r="R5" s="37">
        <f>IF($C5&lt;&gt;"",_xlfn.XLOOKUP(C5,Table1[ID],Table1[bdate]),"")</f>
        <v>33920</v>
      </c>
      <c r="S5" s="38" t="str">
        <f>IF($C5&lt;&gt;"",_xlfn.XLOOKUP(C5,Table1[ID],Table1[con_father]),"")</f>
        <v>باسليوس</v>
      </c>
      <c r="T5" s="38" t="str">
        <f>IF($C5&lt;&gt;"",_xlfn.XLOOKUP(C5,Table1[ID],Table1[notes]),"")</f>
        <v/>
      </c>
    </row>
    <row r="6" spans="1:20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HYPERLINK("&amp;""""&amp;"https://raw.githubusercontent.com/KyrillosMorgan/preparatory/main/no_pic.jpg"),"")</f>
        <v>=HYPERLINK("https://raw.githubusercontent.com/KyrillosMorgan/preparatory/main/3.jpg",IMAGE("https://raw.githubusercontent.com/KyrillosMorgan/preparatory/main/3.jpg"))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>=IMAGE("https://raw.githubusercontent.com/KyrillosMorgan/preparatory/main/fingerprint.jpg")</v>
      </c>
      <c r="C6" s="38">
        <v>3</v>
      </c>
      <c r="D6" s="38" t="str">
        <f>IF(C6&lt;&gt;"",_xlfn.XLOOKUP(C6,Table1[ID],Table1[fname]),"")</f>
        <v>كيرلس مدحت سمير</v>
      </c>
      <c r="E6" s="3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غير موزع</v>
      </c>
      <c r="F6" s="37" cm="1">
        <f t="array" ref="F6">IF((C6&lt;&gt;"")*(COUNTIF(Table2[ID],C6)&lt;&gt;0),INDEX(Attendance_sorted_S!$A$1:$CV$500,MATCH(C6,Attendance_sorted_S!$A$1:$A$500),COUNTIF(Table2[ID],C6)+1),"")</f>
        <v>45338</v>
      </c>
      <c r="G6" s="3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14</v>
      </c>
      <c r="H6" s="40" cm="1">
        <f t="array" aca="1" ref="H6" ca="1">IF(C6&lt;&gt;"",IF(G6*100/Table35[حساب الحضور من اخر عدد مرات]&gt;100,1,G6/Table35[حساب الحضور من اخر عدد مرات]),"")</f>
        <v>0.73684210526315785</v>
      </c>
      <c r="I6" s="40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>7.1428571428571425E-2</v>
      </c>
      <c r="J6" s="38" t="str">
        <f>IF(C6&lt;&gt;"",_xlfn.XLOOKUP(C6,Table1[ID],Table1[tel2]),"")</f>
        <v>01279701728</v>
      </c>
      <c r="K6" s="38" t="str">
        <f>IF($C6&lt;&gt;"",_xlfn.XLOOKUP(C6,Table1[ID],Table1[address1]),"")</f>
        <v>7</v>
      </c>
      <c r="L6" s="38" t="str">
        <f>IF($C6&lt;&gt;"",_xlfn.XLOOKUP(C6,Table1[ID],Table1[address2]),"")</f>
        <v>اسماعيل مصطفى</v>
      </c>
      <c r="M6" s="38" t="str">
        <f>IF($C6&lt;&gt;"",_xlfn.XLOOKUP(C6,Table1[ID],Table1[address3]),"")</f>
        <v>دار السعادة</v>
      </c>
      <c r="N6" s="38" t="str">
        <f>IF($C6&lt;&gt;"",_xlfn.XLOOKUP(C6,Table1[ID],Table1[address4]),"")</f>
        <v>2</v>
      </c>
      <c r="O6" s="38" t="str">
        <f>IF($C6&lt;&gt;"",_xlfn.XLOOKUP(C6,Table1[ID],Table1[address5]),"")</f>
        <v>5</v>
      </c>
      <c r="P6" s="38" t="str">
        <f>IF($C6&lt;&gt;"",_xlfn.XLOOKUP(C6,Table1[ID],Table1[address7]),"")</f>
        <v/>
      </c>
      <c r="Q6" s="38" t="str">
        <f>IF($C6&lt;&gt;"",_xlfn.XLOOKUP(C6,Table1[ID],Table1[address6]),"")</f>
        <v>الزيتون</v>
      </c>
      <c r="R6" s="37">
        <f>IF($C6&lt;&gt;"",_xlfn.XLOOKUP(C6,Table1[ID],Table1[bdate]),"")</f>
        <v>38923</v>
      </c>
      <c r="S6" s="38" t="str">
        <f>IF($C6&lt;&gt;"",_xlfn.XLOOKUP(C6,Table1[ID],Table1[con_father]),"")</f>
        <v>ابونا انطونيوس</v>
      </c>
      <c r="T6" s="38" t="str">
        <f>IF($C6&lt;&gt;"",_xlfn.XLOOKUP(C6,Table1[ID],Table1[notes]),"")</f>
        <v/>
      </c>
    </row>
    <row r="7" spans="1:20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HYPERLINK("&amp;""""&amp;"https://raw.githubusercontent.com/KyrillosMorgan/preparatory/main/no_pic.jpg"),"")</f>
        <v>=HYPERLINK("https://raw.githubusercontent.com/KyrillosMorgan/preparatory/main/4.jpg",IMAGE("https://raw.githubusercontent.com/KyrillosMorgan/preparatory/main/4.jpg"))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4</v>
      </c>
      <c r="D7" s="38" t="str">
        <f>IF(C7&lt;&gt;"",_xlfn.XLOOKUP(C7,Table1[ID],Table1[fname]),"")</f>
        <v>جرجس نصحي حليم</v>
      </c>
      <c r="E7" s="3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غير موزع</v>
      </c>
      <c r="F7" s="37" cm="1">
        <f t="array" ref="F7">IF((C7&lt;&gt;"")*(COUNTIF(Table2[ID],C7)&lt;&gt;0),INDEX(Attendance_sorted_S!$A$1:$CV$500,MATCH(C7,Attendance_sorted_S!$A$1:$A$500),COUNTIF(Table2[ID],C7)+1),"")</f>
        <v>45338</v>
      </c>
      <c r="G7" s="3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11</v>
      </c>
      <c r="H7" s="40" cm="1">
        <f t="array" aca="1" ref="H7" ca="1">IF(C7&lt;&gt;"",IF(G7*100/Table35[حساب الحضور من اخر عدد مرات]&gt;100,1,G7/Table35[حساب الحضور من اخر عدد مرات]),"")</f>
        <v>0.57894736842105265</v>
      </c>
      <c r="I7" s="40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>9.0909090909090912E-2</v>
      </c>
      <c r="J7" s="38" t="str">
        <f>IF(C7&lt;&gt;"",_xlfn.XLOOKUP(C7,Table1[ID],Table1[tel2]),"")</f>
        <v>01223373457</v>
      </c>
      <c r="K7" s="38" t="str">
        <f>IF($C7&lt;&gt;"",_xlfn.XLOOKUP(C7,Table1[ID],Table1[address1]),"")</f>
        <v/>
      </c>
      <c r="L7" s="38" t="str">
        <f>IF($C7&lt;&gt;"",_xlfn.XLOOKUP(C7,Table1[ID],Table1[address2]),"")</f>
        <v>الصديق</v>
      </c>
      <c r="M7" s="38" t="str">
        <f>IF($C7&lt;&gt;"",_xlfn.XLOOKUP(C7,Table1[ID],Table1[address3]),"")</f>
        <v/>
      </c>
      <c r="N7" s="38" t="str">
        <f>IF($C7&lt;&gt;"",_xlfn.XLOOKUP(C7,Table1[ID],Table1[address4]),"")</f>
        <v>5</v>
      </c>
      <c r="O7" s="38" t="str">
        <f>IF($C7&lt;&gt;"",_xlfn.XLOOKUP(C7,Table1[ID],Table1[address5]),"")</f>
        <v>9</v>
      </c>
      <c r="P7" s="38" t="str">
        <f>IF($C7&lt;&gt;"",_xlfn.XLOOKUP(C7,Table1[ID],Table1[address7]),"")</f>
        <v>سوبرماركت المريمات</v>
      </c>
      <c r="Q7" s="38" t="str">
        <f>IF($C7&lt;&gt;"",_xlfn.XLOOKUP(C7,Table1[ID],Table1[address6]),"")</f>
        <v>الزيتون</v>
      </c>
      <c r="R7" s="37">
        <f>IF($C7&lt;&gt;"",_xlfn.XLOOKUP(C7,Table1[ID],Table1[bdate]),"")</f>
        <v>32698</v>
      </c>
      <c r="S7" s="38" t="str">
        <f>IF($C7&lt;&gt;"",_xlfn.XLOOKUP(C7,Table1[ID],Table1[con_father]),"")</f>
        <v>ابونا يوحنا</v>
      </c>
      <c r="T7" s="38" t="str">
        <f>IF($C7&lt;&gt;"",_xlfn.XLOOKUP(C7,Table1[ID],Table1[notes]),"")</f>
        <v/>
      </c>
    </row>
    <row r="8" spans="1:20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HYPERLINK("&amp;""""&amp;"https://raw.githubusercontent.com/KyrillosMorgan/preparatory/main/no_pic.jpg"),"")</f>
        <v>=HYPERLINK("https://raw.githubusercontent.com/KyrillosMorgan/preparatory/main/6.jpg",IMAGE("https://raw.githubusercontent.com/KyrillosMorgan/preparatory/main/6.jpg"))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6</v>
      </c>
      <c r="D8" s="38" t="str">
        <f>IF(C8&lt;&gt;"",_xlfn.XLOOKUP(C8,Table1[ID],Table1[fname]),"")</f>
        <v>مايكل زكي عزمي</v>
      </c>
      <c r="E8" s="3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غير موزع</v>
      </c>
      <c r="F8" s="37" cm="1">
        <f t="array" ref="F8">IF((C8&lt;&gt;"")*(COUNTIF(Table2[ID],C8)&lt;&gt;0),INDEX(Attendance_sorted_S!$A$1:$CV$500,MATCH(C8,Attendance_sorted_S!$A$1:$A$500),COUNTIF(Table2[ID],C8)+1),"")</f>
        <v>45331</v>
      </c>
      <c r="G8" s="3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8</v>
      </c>
      <c r="H8" s="40" cm="1">
        <f t="array" aca="1" ref="H8" ca="1">IF(C8&lt;&gt;"",IF(G8*100/Table35[حساب الحضور من اخر عدد مرات]&gt;100,1,G8/Table35[حساب الحضور من اخر عدد مرات]),"")</f>
        <v>0.42105263157894735</v>
      </c>
      <c r="I8" s="40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0.125</v>
      </c>
      <c r="J8" s="38" t="str">
        <f>IF(C8&lt;&gt;"",_xlfn.XLOOKUP(C8,Table1[ID],Table1[tel2]),"")</f>
        <v>01227509565</v>
      </c>
      <c r="K8" s="38" t="str">
        <f>IF($C8&lt;&gt;"",_xlfn.XLOOKUP(C8,Table1[ID],Table1[address1]),"")</f>
        <v>4</v>
      </c>
      <c r="L8" s="38" t="str">
        <f>IF($C8&lt;&gt;"",_xlfn.XLOOKUP(C8,Table1[ID],Table1[address2]),"")</f>
        <v>الصايغ</v>
      </c>
      <c r="M8" s="38" t="str">
        <f>IF($C8&lt;&gt;"",_xlfn.XLOOKUP(C8,Table1[ID],Table1[address3]),"")</f>
        <v/>
      </c>
      <c r="N8" s="38" t="str">
        <f>IF($C8&lt;&gt;"",_xlfn.XLOOKUP(C8,Table1[ID],Table1[address4]),"")</f>
        <v>6</v>
      </c>
      <c r="O8" s="38" t="str">
        <f>IF($C8&lt;&gt;"",_xlfn.XLOOKUP(C8,Table1[ID],Table1[address5]),"")</f>
        <v>11</v>
      </c>
      <c r="P8" s="38" t="str">
        <f>IF($C8&lt;&gt;"",_xlfn.XLOOKUP(C8,Table1[ID],Table1[address7]),"")</f>
        <v>فتح الله</v>
      </c>
      <c r="Q8" s="38" t="str">
        <f>IF($C8&lt;&gt;"",_xlfn.XLOOKUP(C8,Table1[ID],Table1[address6]),"")</f>
        <v>الزيتون</v>
      </c>
      <c r="R8" s="37">
        <f>IF($C8&lt;&gt;"",_xlfn.XLOOKUP(C8,Table1[ID],Table1[bdate]),"")</f>
        <v>31572</v>
      </c>
      <c r="S8" s="38" t="str">
        <f>IF($C8&lt;&gt;"",_xlfn.XLOOKUP(C8,Table1[ID],Table1[con_father]),"")</f>
        <v>ابونا باسليوس</v>
      </c>
      <c r="T8" s="38" t="str">
        <f>IF($C8&lt;&gt;"",_xlfn.XLOOKUP(C8,Table1[ID],Table1[notes]),"")</f>
        <v/>
      </c>
    </row>
    <row r="9" spans="1:20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HYPERLINK("&amp;""""&amp;"https://raw.githubusercontent.com/KyrillosMorgan/preparatory/main/no_pic.jpg"),"")</f>
        <v>=HYPERLINK("https://raw.githubusercontent.com/KyrillosMorgan/preparatory/main/102.jpg",IMAGE("https://raw.githubusercontent.com/KyrillosMorgan/preparatory/main/102.jpg"))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38">
        <v>102</v>
      </c>
      <c r="D9" s="38" t="str">
        <f>IF(C9&lt;&gt;"",_xlfn.XLOOKUP(C9,Table1[ID],Table1[fname]),"")</f>
        <v>مينا حربي</v>
      </c>
      <c r="E9" s="3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القديس متى الرسول</v>
      </c>
      <c r="F9" s="37" cm="1">
        <f t="array" ref="F9">IF((C9&lt;&gt;"")*(COUNTIF(Table2[ID],C9)&lt;&gt;0),INDEX(Attendance_sorted_S!$A$1:$CV$500,MATCH(C9,Attendance_sorted_S!$A$1:$A$500),COUNTIF(Table2[ID],C9)+1),"")</f>
        <v>45268</v>
      </c>
      <c r="G9" s="3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2</v>
      </c>
      <c r="H9" s="40" cm="1">
        <f t="array" aca="1" ref="H9" ca="1">IF(C9&lt;&gt;"",IF(G9*100/Table35[حساب الحضور من اخر عدد مرات]&gt;100,1,G9/Table35[حساب الحضور من اخر عدد مرات]),"")</f>
        <v>0.10526315789473684</v>
      </c>
      <c r="I9" s="40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>0.5</v>
      </c>
      <c r="J9" s="38" t="str">
        <f>IF(C9&lt;&gt;"",_xlfn.XLOOKUP(C9,Table1[ID],Table1[tel2]),"")</f>
        <v>01279252793</v>
      </c>
      <c r="K9" s="38" t="str">
        <f>IF($C9&lt;&gt;"",_xlfn.XLOOKUP(C9,Table1[ID],Table1[address1]),"")</f>
        <v>3</v>
      </c>
      <c r="L9" s="38" t="str">
        <f>IF($C9&lt;&gt;"",_xlfn.XLOOKUP(C9,Table1[ID],Table1[address2]),"")</f>
        <v>العزيز بالله</v>
      </c>
      <c r="M9" s="38" t="str">
        <f>IF($C9&lt;&gt;"",_xlfn.XLOOKUP(C9,Table1[ID],Table1[address3]),"")</f>
        <v/>
      </c>
      <c r="N9" s="38" t="str">
        <f>IF($C9&lt;&gt;"",_xlfn.XLOOKUP(C9,Table1[ID],Table1[address4]),"")</f>
        <v>2</v>
      </c>
      <c r="O9" s="38" t="str">
        <f>IF($C9&lt;&gt;"",_xlfn.XLOOKUP(C9,Table1[ID],Table1[address5]),"")</f>
        <v>11</v>
      </c>
      <c r="P9" s="38" t="str">
        <f>IF($C9&lt;&gt;"",_xlfn.XLOOKUP(C9,Table1[ID],Table1[address7]),"")</f>
        <v>بنك ناصر</v>
      </c>
      <c r="Q9" s="38" t="str">
        <f>IF($C9&lt;&gt;"",_xlfn.XLOOKUP(C9,Table1[ID],Table1[address6]),"")</f>
        <v>الزيتون</v>
      </c>
      <c r="R9" s="37">
        <f>IF($C9&lt;&gt;"",_xlfn.XLOOKUP(C9,Table1[ID],Table1[bdate]),"")</f>
        <v>32698</v>
      </c>
      <c r="S9" s="38" t="str">
        <f>IF($C9&lt;&gt;"",_xlfn.XLOOKUP(C9,Table1[ID],Table1[con_father]),"")</f>
        <v>ابونا بطرس</v>
      </c>
      <c r="T9" s="38" t="str">
        <f>IF($C9&lt;&gt;"",_xlfn.XLOOKUP(C9,Table1[ID],Table1[notes]),"")</f>
        <v/>
      </c>
    </row>
    <row r="10" spans="1:20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HYPERLINK("&amp;""""&amp;"https://raw.githubusercontent.com/KyrillosMorgan/preparatory/main/no_pic.jpg"),"")</f>
        <v>=HYPERLINK("https://raw.githubusercontent.com/KyrillosMorgan/preparatory/main/103.jpg",IMAGE("https://raw.githubusercontent.com/KyrillosMorgan/preparatory/main/103.jpg"))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103</v>
      </c>
      <c r="D10" s="38" t="str">
        <f>IF(C10&lt;&gt;"",_xlfn.XLOOKUP(C10,Table1[ID],Table1[fname]),"")</f>
        <v>ديفيد جون داود مساك</v>
      </c>
      <c r="E10" s="3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القديس متى الرسول</v>
      </c>
      <c r="F10" s="37" cm="1">
        <f t="array" ref="F10">IF((C10&lt;&gt;"")*(COUNTIF(Table2[ID],C10)&lt;&gt;0),INDEX(Attendance_sorted_S!$A$1:$CV$500,MATCH(C10,Attendance_sorted_S!$A$1:$A$500),COUNTIF(Table2[ID],C10)+1),"")</f>
        <v>45331</v>
      </c>
      <c r="G10" s="3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10</v>
      </c>
      <c r="H10" s="40" cm="1">
        <f t="array" aca="1" ref="H10" ca="1">IF(C10&lt;&gt;"",IF(G10*100/Table35[حساب الحضور من اخر عدد مرات]&gt;100,1,G10/Table35[حساب الحضور من اخر عدد مرات]),"")</f>
        <v>0.52631578947368418</v>
      </c>
      <c r="I10" s="4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0.1</v>
      </c>
      <c r="J10" s="38" t="str">
        <f>IF(C10&lt;&gt;"",_xlfn.XLOOKUP(C10,Table1[ID],Table1[tel2]),"")</f>
        <v>01280870992</v>
      </c>
      <c r="K10" s="38" t="str">
        <f>IF($C10&lt;&gt;"",_xlfn.XLOOKUP(C10,Table1[ID],Table1[address1]),"")</f>
        <v>27-48</v>
      </c>
      <c r="L10" s="38" t="str">
        <f>IF($C10&lt;&gt;"",_xlfn.XLOOKUP(C10,Table1[ID],Table1[address2]),"")</f>
        <v>نصوح</v>
      </c>
      <c r="M10" s="38" t="str">
        <f>IF($C10&lt;&gt;"",_xlfn.XLOOKUP(C10,Table1[ID],Table1[address3]),"")</f>
        <v/>
      </c>
      <c r="N10" s="38" t="str">
        <f>IF($C10&lt;&gt;"",_xlfn.XLOOKUP(C10,Table1[ID],Table1[address4]),"")</f>
        <v>10</v>
      </c>
      <c r="O10" s="38" t="str">
        <f>IF($C10&lt;&gt;"",_xlfn.XLOOKUP(C10,Table1[ID],Table1[address5]),"")</f>
        <v>2</v>
      </c>
      <c r="P10" s="38" t="str">
        <f>IF($C10&lt;&gt;"",_xlfn.XLOOKUP(C10,Table1[ID],Table1[address7]),"")</f>
        <v/>
      </c>
      <c r="Q10" s="38" t="str">
        <f>IF($C10&lt;&gt;"",_xlfn.XLOOKUP(C10,Table1[ID],Table1[address6]),"")</f>
        <v>الزيتون</v>
      </c>
      <c r="R10" s="37">
        <f>IF($C10&lt;&gt;"",_xlfn.XLOOKUP(C10,Table1[ID],Table1[bdate]),"")</f>
        <v>36000</v>
      </c>
      <c r="S10" s="38" t="str">
        <f>IF($C10&lt;&gt;"",_xlfn.XLOOKUP(C10,Table1[ID],Table1[con_father]),"")</f>
        <v>ابونا ميخائيل</v>
      </c>
      <c r="T10" s="38" t="str">
        <f>IF($C10&lt;&gt;"",_xlfn.XLOOKUP(C10,Table1[ID],Table1[notes]),"")</f>
        <v/>
      </c>
    </row>
    <row r="11" spans="1:20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HYPERLINK("&amp;""""&amp;"https://raw.githubusercontent.com/KyrillosMorgan/preparatory/main/no_pic.jpg"),"")</f>
        <v>=HYPERLINK("https://raw.githubusercontent.com/KyrillosMorgan/preparatory/main/no_pic.jpg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/>
      </c>
      <c r="C11" s="38">
        <v>104</v>
      </c>
      <c r="D11" s="38" t="str">
        <f>IF(C11&lt;&gt;"",_xlfn.XLOOKUP(C11,Table1[ID],Table1[fname]),"")</f>
        <v>كيرلس مجدي شاكر</v>
      </c>
      <c r="E11" s="3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القديس متى الرسول</v>
      </c>
      <c r="F11" s="37" cm="1">
        <f t="array" ref="F11">IF((C11&lt;&gt;"")*(COUNTIF(Table2[ID],C11)&lt;&gt;0),INDEX(Attendance_sorted_S!$A$1:$CV$500,MATCH(C11,Attendance_sorted_S!$A$1:$A$500),COUNTIF(Table2[ID],C11)+1),"")</f>
        <v>45212</v>
      </c>
      <c r="G11" s="3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0</v>
      </c>
      <c r="H11" s="40" cm="1">
        <f t="array" aca="1" ref="H11" ca="1">IF(C11&lt;&gt;"",IF(G11*100/Table35[حساب الحضور من اخر عدد مرات]&gt;100,1,G11/Table35[حساب الحضور من اخر عدد مرات]),"")</f>
        <v>0</v>
      </c>
      <c r="I11" s="40" t="str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/>
      </c>
      <c r="J11" s="38" t="str">
        <f>IF(C11&lt;&gt;"",_xlfn.XLOOKUP(C11,Table1[ID],Table1[tel2]),"")</f>
        <v>01150029496</v>
      </c>
      <c r="K11" s="38" t="str">
        <f>IF($C11&lt;&gt;"",_xlfn.XLOOKUP(C11,Table1[ID],Table1[address1]),"")</f>
        <v>8</v>
      </c>
      <c r="L11" s="38" t="str">
        <f>IF($C11&lt;&gt;"",_xlfn.XLOOKUP(C11,Table1[ID],Table1[address2]),"")</f>
        <v>محمود يحيى</v>
      </c>
      <c r="M11" s="38" t="str">
        <f>IF($C11&lt;&gt;"",_xlfn.XLOOKUP(C11,Table1[ID],Table1[address3]),"")</f>
        <v>طومانباي</v>
      </c>
      <c r="N11" s="38" t="str">
        <f>IF($C11&lt;&gt;"",_xlfn.XLOOKUP(C11,Table1[ID],Table1[address4]),"")</f>
        <v>10</v>
      </c>
      <c r="O11" s="38" t="str">
        <f>IF($C11&lt;&gt;"",_xlfn.XLOOKUP(C11,Table1[ID],Table1[address5]),"")</f>
        <v>10</v>
      </c>
      <c r="P11" s="38" t="str">
        <f>IF($C11&lt;&gt;"",_xlfn.XLOOKUP(C11,Table1[ID],Table1[address7]),"")</f>
        <v>قسم الزيتون</v>
      </c>
      <c r="Q11" s="38" t="str">
        <f>IF($C11&lt;&gt;"",_xlfn.XLOOKUP(C11,Table1[ID],Table1[address6]),"")</f>
        <v/>
      </c>
      <c r="R11" s="37">
        <f>IF($C11&lt;&gt;"",_xlfn.XLOOKUP(C11,Table1[ID],Table1[bdate]),"")</f>
        <v>36439</v>
      </c>
      <c r="S11" s="38" t="str">
        <f>IF($C11&lt;&gt;"",_xlfn.XLOOKUP(C11,Table1[ID],Table1[con_father]),"")</f>
        <v>ابونا يوسف</v>
      </c>
      <c r="T11" s="38" t="str">
        <f>IF($C11&lt;&gt;"",_xlfn.XLOOKUP(C11,Table1[ID],Table1[notes]),"")</f>
        <v/>
      </c>
    </row>
    <row r="12" spans="1:20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HYPERLINK("&amp;""""&amp;"https://raw.githubusercontent.com/KyrillosMorgan/preparatory/main/no_pic.jpg"),"")</f>
        <v>=HYPERLINK("https://raw.githubusercontent.com/KyrillosMorgan/preparatory/main/no_pic.jpg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202</v>
      </c>
      <c r="D12" s="38" t="str">
        <f>IF(C12&lt;&gt;"",_xlfn.XLOOKUP(C12,Table1[ID],Table1[fname]),"")</f>
        <v>اشرف رافت رفله شنوده</v>
      </c>
      <c r="E12" s="3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القديس مرقس الرسول</v>
      </c>
      <c r="F12" s="37" cm="1">
        <f t="array" ref="F12">IF((C12&lt;&gt;"")*(COUNTIF(Table2[ID],C12)&lt;&gt;0),INDEX(Attendance_sorted_S!$A$1:$CV$500,MATCH(C12,Attendance_sorted_S!$A$1:$A$500),COUNTIF(Table2[ID],C12)+1),"")</f>
        <v>45198</v>
      </c>
      <c r="G12" s="3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0</v>
      </c>
      <c r="H12" s="40" cm="1">
        <f t="array" aca="1" ref="H12" ca="1">IF(C12&lt;&gt;"",IF(G12*100/Table35[حساب الحضور من اخر عدد مرات]&gt;100,1,G12/Table35[حساب الحضور من اخر عدد مرات]),"")</f>
        <v>0</v>
      </c>
      <c r="I12" s="40" t="str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/>
      </c>
      <c r="J12" s="38" t="str">
        <f>IF(C12&lt;&gt;"",_xlfn.XLOOKUP(C12,Table1[ID],Table1[tel2]),"")</f>
        <v>01221750035</v>
      </c>
      <c r="K12" s="38" t="str">
        <f>IF($C12&lt;&gt;"",_xlfn.XLOOKUP(C12,Table1[ID],Table1[address1]),"")</f>
        <v>3ب</v>
      </c>
      <c r="L12" s="38" t="str">
        <f>IF($C12&lt;&gt;"",_xlfn.XLOOKUP(C12,Table1[ID],Table1[address2]),"")</f>
        <v>حبيب يعقوب</v>
      </c>
      <c r="M12" s="38" t="str">
        <f>IF($C12&lt;&gt;"",_xlfn.XLOOKUP(C12,Table1[ID],Table1[address3]),"")</f>
        <v>سليم</v>
      </c>
      <c r="N12" s="38" t="str">
        <f>IF($C12&lt;&gt;"",_xlfn.XLOOKUP(C12,Table1[ID],Table1[address4]),"")</f>
        <v>2</v>
      </c>
      <c r="O12" s="38" t="str">
        <f>IF($C12&lt;&gt;"",_xlfn.XLOOKUP(C12,Table1[ID],Table1[address5]),"")</f>
        <v>2</v>
      </c>
      <c r="P12" s="38" t="str">
        <f>IF($C12&lt;&gt;"",_xlfn.XLOOKUP(C12,Table1[ID],Table1[address7]),"")</f>
        <v/>
      </c>
      <c r="Q12" s="38" t="str">
        <f>IF($C12&lt;&gt;"",_xlfn.XLOOKUP(C12,Table1[ID],Table1[address6]),"")</f>
        <v>الزيتون</v>
      </c>
      <c r="R12" s="37">
        <f>IF($C12&lt;&gt;"",_xlfn.XLOOKUP(C12,Table1[ID],Table1[bdate]),"")</f>
        <v>28712</v>
      </c>
      <c r="S12" s="38" t="str">
        <f>IF($C12&lt;&gt;"",_xlfn.XLOOKUP(C12,Table1[ID],Table1[con_father]),"")</f>
        <v>ابونا باسليوس</v>
      </c>
      <c r="T12" s="38" t="str">
        <f>IF($C12&lt;&gt;"",_xlfn.XLOOKUP(C12,Table1[ID],Table1[notes]),"")</f>
        <v/>
      </c>
    </row>
    <row r="13" spans="1:20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HYPERLINK("&amp;""""&amp;"https://raw.githubusercontent.com/KyrillosMorgan/preparatory/main/no_pic.jpg"),"")</f>
        <v>=HYPERLINK("https://raw.githubusercontent.com/KyrillosMorgan/preparatory/main/203.jpg",IMAGE("https://raw.githubusercontent.com/KyrillosMorgan/preparatory/main/203.jpg"))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203</v>
      </c>
      <c r="D13" s="38" t="str">
        <f>IF(C13&lt;&gt;"",_xlfn.XLOOKUP(C13,Table1[ID],Table1[fname]),"")</f>
        <v>امير سامي بشاي جرجس</v>
      </c>
      <c r="E13" s="3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مرقس الرسول</v>
      </c>
      <c r="F13" s="37" cm="1">
        <f t="array" ref="F13">IF((C13&lt;&gt;"")*(COUNTIF(Table2[ID],C13)&lt;&gt;0),INDEX(Attendance_sorted_S!$A$1:$CV$500,MATCH(C13,Attendance_sorted_S!$A$1:$A$500),COUNTIF(Table2[ID],C13)+1),"")</f>
        <v>45338</v>
      </c>
      <c r="G13" s="3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13</v>
      </c>
      <c r="H13" s="40" cm="1">
        <f t="array" aca="1" ref="H13" ca="1">IF(C13&lt;&gt;"",IF(G13*100/Table35[حساب الحضور من اخر عدد مرات]&gt;100,1,G13/Table35[حساب الحضور من اخر عدد مرات]),"")</f>
        <v>0.68421052631578949</v>
      </c>
      <c r="I13" s="40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>7.6923076923076927E-2</v>
      </c>
      <c r="J13" s="38" t="str">
        <f>IF(C13&lt;&gt;"",_xlfn.XLOOKUP(C13,Table1[ID],Table1[tel2]),"")</f>
        <v>01276232850</v>
      </c>
      <c r="K13" s="38" t="str">
        <f>IF($C13&lt;&gt;"",_xlfn.XLOOKUP(C13,Table1[ID],Table1[address1]),"")</f>
        <v>11</v>
      </c>
      <c r="L13" s="38" t="str">
        <f>IF($C13&lt;&gt;"",_xlfn.XLOOKUP(C13,Table1[ID],Table1[address2]),"")</f>
        <v>عثمان</v>
      </c>
      <c r="M13" s="38" t="str">
        <f>IF($C13&lt;&gt;"",_xlfn.XLOOKUP(C13,Table1[ID],Table1[address3]),"")</f>
        <v>طومانباي</v>
      </c>
      <c r="N13" s="38" t="str">
        <f>IF($C13&lt;&gt;"",_xlfn.XLOOKUP(C13,Table1[ID],Table1[address4]),"")</f>
        <v>2</v>
      </c>
      <c r="O13" s="38" t="str">
        <f>IF($C13&lt;&gt;"",_xlfn.XLOOKUP(C13,Table1[ID],Table1[address5]),"")</f>
        <v>8</v>
      </c>
      <c r="P13" s="38" t="str">
        <f>IF($C13&lt;&gt;"",_xlfn.XLOOKUP(C13,Table1[ID],Table1[address7]),"")</f>
        <v>مكوجي</v>
      </c>
      <c r="Q13" s="38" t="str">
        <f>IF($C13&lt;&gt;"",_xlfn.XLOOKUP(C13,Table1[ID],Table1[address6]),"")</f>
        <v>الزيتون</v>
      </c>
      <c r="R13" s="37">
        <f>IF($C13&lt;&gt;"",_xlfn.XLOOKUP(C13,Table1[ID],Table1[bdate]),"")</f>
        <v>32698</v>
      </c>
      <c r="S13" s="38" t="str">
        <f>IF($C13&lt;&gt;"",_xlfn.XLOOKUP(C13,Table1[ID],Table1[con_father]),"")</f>
        <v>ابونا جرجس</v>
      </c>
      <c r="T13" s="38" t="str">
        <f>IF($C13&lt;&gt;"",_xlfn.XLOOKUP(C13,Table1[ID],Table1[notes]),"")</f>
        <v/>
      </c>
    </row>
    <row r="14" spans="1:20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HYPERLINK("&amp;""""&amp;"https://raw.githubusercontent.com/KyrillosMorgan/preparatory/main/no_pic.jpg"),"")</f>
        <v>=HYPERLINK("https://raw.githubusercontent.com/KyrillosMorgan/preparatory/main/no_pic.jpg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204</v>
      </c>
      <c r="D14" s="38" t="str">
        <f>IF(C14&lt;&gt;"",_xlfn.XLOOKUP(C14,Table1[ID],Table1[fname]),"")</f>
        <v>مرقس صبري وديع</v>
      </c>
      <c r="E14" s="3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مرقس الرسول</v>
      </c>
      <c r="F14" s="37" cm="1">
        <f t="array" ref="F14">IF((C14&lt;&gt;"")*(COUNTIF(Table2[ID],C14)&lt;&gt;0),INDEX(Attendance_sorted_S!$A$1:$CV$500,MATCH(C14,Attendance_sorted_S!$A$1:$A$500),COUNTIF(Table2[ID],C14)+1),"")</f>
        <v>45331</v>
      </c>
      <c r="G14" s="3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3</v>
      </c>
      <c r="H14" s="40" cm="1">
        <f t="array" aca="1" ref="H14" ca="1">IF(C14&lt;&gt;"",IF(G14*100/Table35[حساب الحضور من اخر عدد مرات]&gt;100,1,G14/Table35[حساب الحضور من اخر عدد مرات]),"")</f>
        <v>0.15789473684210525</v>
      </c>
      <c r="I14" s="40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>1</v>
      </c>
      <c r="J14" s="38" t="str">
        <f>IF(C14&lt;&gt;"",_xlfn.XLOOKUP(C14,Table1[ID],Table1[tel2]),"")</f>
        <v>01272422226</v>
      </c>
      <c r="K14" s="38" t="str">
        <f>IF($C14&lt;&gt;"",_xlfn.XLOOKUP(C14,Table1[ID],Table1[address1]),"")</f>
        <v>93 مساكن السعودية</v>
      </c>
      <c r="L14" s="38" t="str">
        <f>IF($C14&lt;&gt;"",_xlfn.XLOOKUP(C14,Table1[ID],Table1[address2]),"")</f>
        <v>السواح</v>
      </c>
      <c r="M14" s="38" t="str">
        <f>IF($C14&lt;&gt;"",_xlfn.XLOOKUP(C14,Table1[ID],Table1[address3]),"")</f>
        <v/>
      </c>
      <c r="N14" s="38" t="str">
        <f>IF($C14&lt;&gt;"",_xlfn.XLOOKUP(C14,Table1[ID],Table1[address4]),"")</f>
        <v>6</v>
      </c>
      <c r="O14" s="38" t="str">
        <f>IF($C14&lt;&gt;"",_xlfn.XLOOKUP(C14,Table1[ID],Table1[address5]),"")</f>
        <v>2</v>
      </c>
      <c r="P14" s="38" t="str">
        <f>IF($C14&lt;&gt;"",_xlfn.XLOOKUP(C14,Table1[ID],Table1[address7]),"")</f>
        <v>معرض بسكو مصر</v>
      </c>
      <c r="Q14" s="38" t="str">
        <f>IF($C14&lt;&gt;"",_xlfn.XLOOKUP(C14,Table1[ID],Table1[address6]),"")</f>
        <v>الزيتون</v>
      </c>
      <c r="R14" s="37">
        <f>IF($C14&lt;&gt;"",_xlfn.XLOOKUP(C14,Table1[ID],Table1[bdate]),"")</f>
        <v>31147</v>
      </c>
      <c r="S14" s="38" t="str">
        <f>IF($C14&lt;&gt;"",_xlfn.XLOOKUP(C14,Table1[ID],Table1[con_father]),"")</f>
        <v>ابونا باسليوس</v>
      </c>
      <c r="T14" s="38" t="str">
        <f>IF($C14&lt;&gt;"",_xlfn.XLOOKUP(C14,Table1[ID],Table1[notes]),"")</f>
        <v/>
      </c>
    </row>
    <row r="15" spans="1:20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HYPERLINK("&amp;""""&amp;"https://raw.githubusercontent.com/KyrillosMorgan/preparatory/main/no_pic.jpg"),"")</f>
        <v>=HYPERLINK("https://raw.githubusercontent.com/KyrillosMorgan/preparatory/main/303.jpg",IMAGE("https://raw.githubusercontent.com/KyrillosMorgan/preparatory/main/303.jpg"))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38">
        <v>303</v>
      </c>
      <c r="D15" s="38" t="str">
        <f>IF(C15&lt;&gt;"",_xlfn.XLOOKUP(C15,Table1[ID],Table1[fname]),"")</f>
        <v>باهر لطفي قلته</v>
      </c>
      <c r="E15" s="3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لوقا الرسول</v>
      </c>
      <c r="F15" s="37" cm="1">
        <f t="array" ref="F15">IF((C15&lt;&gt;"")*(COUNTIF(Table2[ID],C15)&lt;&gt;0),INDEX(Attendance_sorted_S!$A$1:$CV$500,MATCH(C15,Attendance_sorted_S!$A$1:$A$500),COUNTIF(Table2[ID],C15)+1),"")</f>
        <v>45331</v>
      </c>
      <c r="G15" s="3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9</v>
      </c>
      <c r="H15" s="40" cm="1">
        <f t="array" aca="1" ref="H15" ca="1">IF(C15&lt;&gt;"",IF(G15*100/Table35[حساب الحضور من اخر عدد مرات]&gt;100,1,G15/Table35[حساب الحضور من اخر عدد مرات]),"")</f>
        <v>0.47368421052631576</v>
      </c>
      <c r="I15" s="40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0.22222222222222221</v>
      </c>
      <c r="J15" s="38" t="str">
        <f>IF(C15&lt;&gt;"",_xlfn.XLOOKUP(C15,Table1[ID],Table1[tel2]),"")</f>
        <v>01220044472</v>
      </c>
      <c r="K15" s="38" t="str">
        <f>IF($C15&lt;&gt;"",_xlfn.XLOOKUP(C15,Table1[ID],Table1[address1]),"")</f>
        <v>5</v>
      </c>
      <c r="L15" s="38" t="str">
        <f>IF($C15&lt;&gt;"",_xlfn.XLOOKUP(C15,Table1[ID],Table1[address2]),"")</f>
        <v>اسعد</v>
      </c>
      <c r="M15" s="38" t="str">
        <f>IF($C15&lt;&gt;"",_xlfn.XLOOKUP(C15,Table1[ID],Table1[address3]),"")</f>
        <v/>
      </c>
      <c r="N15" s="38" t="str">
        <f>IF($C15&lt;&gt;"",_xlfn.XLOOKUP(C15,Table1[ID],Table1[address4]),"")</f>
        <v>6</v>
      </c>
      <c r="O15" s="38" t="str">
        <f>IF($C15&lt;&gt;"",_xlfn.XLOOKUP(C15,Table1[ID],Table1[address5]),"")</f>
        <v>21</v>
      </c>
      <c r="P15" s="38" t="str">
        <f>IF($C15&lt;&gt;"",_xlfn.XLOOKUP(C15,Table1[ID],Table1[address7]),"")</f>
        <v/>
      </c>
      <c r="Q15" s="38" t="str">
        <f>IF($C15&lt;&gt;"",_xlfn.XLOOKUP(C15,Table1[ID],Table1[address6]),"")</f>
        <v>الزيتون</v>
      </c>
      <c r="R15" s="37">
        <f>IF($C15&lt;&gt;"",_xlfn.XLOOKUP(C15,Table1[ID],Table1[bdate]),"")</f>
        <v>32698</v>
      </c>
      <c r="S15" s="38" t="str">
        <f>IF($C15&lt;&gt;"",_xlfn.XLOOKUP(C15,Table1[ID],Table1[con_father]),"")</f>
        <v>ابونا يوسف</v>
      </c>
      <c r="T15" s="38" t="str">
        <f>IF($C15&lt;&gt;"",_xlfn.XLOOKUP(C15,Table1[ID],Table1[notes]),"")</f>
        <v/>
      </c>
    </row>
    <row r="16" spans="1:20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HYPERLINK("&amp;""""&amp;"https://raw.githubusercontent.com/KyrillosMorgan/preparatory/main/no_pic.jpg"),"")</f>
        <v>=HYPERLINK("https://raw.githubusercontent.com/KyrillosMorgan/preparatory/main/304.jpg",IMAGE("https://raw.githubusercontent.com/KyrillosMorgan/preparatory/main/304.jpg"))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>=IMAGE("https://raw.githubusercontent.com/KyrillosMorgan/preparatory/main/fingerprint.jpg")</v>
      </c>
      <c r="C16" s="38">
        <v>304</v>
      </c>
      <c r="D16" s="38" t="str">
        <f>IF(C16&lt;&gt;"",_xlfn.XLOOKUP(C16,Table1[ID],Table1[fname]),"")</f>
        <v>بيشوي سامي</v>
      </c>
      <c r="E16" s="3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لوقا الرسول</v>
      </c>
      <c r="F16" s="37" cm="1">
        <f t="array" ref="F16">IF((C16&lt;&gt;"")*(COUNTIF(Table2[ID],C16)&lt;&gt;0),INDEX(Attendance_sorted_S!$A$1:$CV$500,MATCH(C16,Attendance_sorted_S!$A$1:$A$500),COUNTIF(Table2[ID],C16)+1),"")</f>
        <v>45338</v>
      </c>
      <c r="G16" s="3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13</v>
      </c>
      <c r="H16" s="40" cm="1">
        <f t="array" aca="1" ref="H16" ca="1">IF(C16&lt;&gt;"",IF(G16*100/Table35[حساب الحضور من اخر عدد مرات]&gt;100,1,G16/Table35[حساب الحضور من اخر عدد مرات]),"")</f>
        <v>0.68421052631578949</v>
      </c>
      <c r="I16" s="40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>7.6923076923076927E-2</v>
      </c>
      <c r="J16" s="38" t="str">
        <f>IF(C16&lt;&gt;"",_xlfn.XLOOKUP(C16,Table1[ID],Table1[tel2]),"")</f>
        <v>01275403197</v>
      </c>
      <c r="K16" s="38" t="str">
        <f>IF($C16&lt;&gt;"",_xlfn.XLOOKUP(C16,Table1[ID],Table1[address1]),"")</f>
        <v/>
      </c>
      <c r="L16" s="38" t="str">
        <f>IF($C16&lt;&gt;"",_xlfn.XLOOKUP(C16,Table1[ID],Table1[address2]),"")</f>
        <v>احمد عرابي</v>
      </c>
      <c r="M16" s="38" t="str">
        <f>IF($C16&lt;&gt;"",_xlfn.XLOOKUP(C16,Table1[ID],Table1[address3]),"")</f>
        <v/>
      </c>
      <c r="N16" s="38" t="str">
        <f>IF($C16&lt;&gt;"",_xlfn.XLOOKUP(C16,Table1[ID],Table1[address4]),"")</f>
        <v/>
      </c>
      <c r="O16" s="38" t="str">
        <f>IF($C16&lt;&gt;"",_xlfn.XLOOKUP(C16,Table1[ID],Table1[address5]),"")</f>
        <v/>
      </c>
      <c r="P16" s="38" t="str">
        <f>IF($C16&lt;&gt;"",_xlfn.XLOOKUP(C16,Table1[ID],Table1[address7]),"")</f>
        <v/>
      </c>
      <c r="Q16" s="38" t="str">
        <f>IF($C16&lt;&gt;"",_xlfn.XLOOKUP(C16,Table1[ID],Table1[address6]),"")</f>
        <v>الخصوص</v>
      </c>
      <c r="R16" s="37">
        <f>IF($C16&lt;&gt;"",_xlfn.XLOOKUP(C16,Table1[ID],Table1[bdate]),"")</f>
        <v>37362</v>
      </c>
      <c r="S16" s="38" t="str">
        <f>IF($C16&lt;&gt;"",_xlfn.XLOOKUP(C16,Table1[ID],Table1[con_father]),"")</f>
        <v>ابونا انجيلوس (الخصوص)</v>
      </c>
      <c r="T16" s="38" t="str">
        <f>IF($C16&lt;&gt;"",_xlfn.XLOOKUP(C16,Table1[ID],Table1[notes]),"")</f>
        <v/>
      </c>
    </row>
    <row r="17" spans="1:20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HYPERLINK("&amp;""""&amp;"https://raw.githubusercontent.com/KyrillosMorgan/preparatory/main/no_pic.jpg"),"")</f>
        <v>=HYPERLINK("https://raw.githubusercontent.com/KyrillosMorgan/preparatory/main/402.jpg",IMAGE("https://raw.githubusercontent.com/KyrillosMorgan/preparatory/main/402.jpg"))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402</v>
      </c>
      <c r="D17" s="38" t="str">
        <f>IF(C17&lt;&gt;"",_xlfn.XLOOKUP(C17,Table1[ID],Table1[fname]),"")</f>
        <v>بيتر ماهر عبد الملاك</v>
      </c>
      <c r="E17" s="3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يوحنا الرسول</v>
      </c>
      <c r="F17" s="37" cm="1">
        <f t="array" ref="F17">IF((C17&lt;&gt;"")*(COUNTIF(Table2[ID],C17)&lt;&gt;0),INDEX(Attendance_sorted_S!$A$1:$CV$500,MATCH(C17,Attendance_sorted_S!$A$1:$A$500),COUNTIF(Table2[ID],C17)+1),"")</f>
        <v>45317</v>
      </c>
      <c r="G17" s="3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2</v>
      </c>
      <c r="H17" s="40" cm="1">
        <f t="array" aca="1" ref="H17" ca="1">IF(C17&lt;&gt;"",IF(G17*100/Table35[حساب الحضور من اخر عدد مرات]&gt;100,1,G17/Table35[حساب الحضور من اخر عدد مرات]),"")</f>
        <v>0.10526315789473684</v>
      </c>
      <c r="I17" s="4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0.5</v>
      </c>
      <c r="J17" s="38" t="str">
        <f>IF(C17&lt;&gt;"",_xlfn.XLOOKUP(C17,Table1[ID],Table1[tel2]),"")</f>
        <v>01227009313</v>
      </c>
      <c r="K17" s="38" t="str">
        <f>IF($C17&lt;&gt;"",_xlfn.XLOOKUP(C17,Table1[ID],Table1[address1]),"")</f>
        <v>13</v>
      </c>
      <c r="L17" s="38" t="str">
        <f>IF($C17&lt;&gt;"",_xlfn.XLOOKUP(C17,Table1[ID],Table1[address2]),"")</f>
        <v>سليم غطاس</v>
      </c>
      <c r="M17" s="38" t="str">
        <f>IF($C17&lt;&gt;"",_xlfn.XLOOKUP(C17,Table1[ID],Table1[address3]),"")</f>
        <v/>
      </c>
      <c r="N17" s="38" t="str">
        <f>IF($C17&lt;&gt;"",_xlfn.XLOOKUP(C17,Table1[ID],Table1[address4]),"")</f>
        <v>4</v>
      </c>
      <c r="O17" s="38" t="str">
        <f>IF($C17&lt;&gt;"",_xlfn.XLOOKUP(C17,Table1[ID],Table1[address5]),"")</f>
        <v>2</v>
      </c>
      <c r="P17" s="38" t="str">
        <f>IF($C17&lt;&gt;"",_xlfn.XLOOKUP(C17,Table1[ID],Table1[address7]),"")</f>
        <v/>
      </c>
      <c r="Q17" s="38" t="str">
        <f>IF($C17&lt;&gt;"",_xlfn.XLOOKUP(C17,Table1[ID],Table1[address6]),"")</f>
        <v>الزيتون</v>
      </c>
      <c r="R17" s="37">
        <f>IF($C17&lt;&gt;"",_xlfn.XLOOKUP(C17,Table1[ID],Table1[bdate]),"")</f>
        <v>35497</v>
      </c>
      <c r="S17" s="38" t="str">
        <f>IF($C17&lt;&gt;"",_xlfn.XLOOKUP(C17,Table1[ID],Table1[con_father]),"")</f>
        <v>ابونا انطونيوس</v>
      </c>
      <c r="T17" s="38" t="str">
        <f>IF($C17&lt;&gt;"",_xlfn.XLOOKUP(C17,Table1[ID],Table1[notes]),"")</f>
        <v/>
      </c>
    </row>
    <row r="18" spans="1:20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HYPERLINK("&amp;""""&amp;"https://raw.githubusercontent.com/KyrillosMorgan/preparatory/main/no_pic.jpg"),"")</f>
        <v>=HYPERLINK("https://raw.githubusercontent.com/KyrillosMorgan/preparatory/main/403.jpg",IMAGE("https://raw.githubusercontent.com/KyrillosMorgan/preparatory/main/403.jpg"))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403</v>
      </c>
      <c r="D18" s="38" t="str">
        <f>IF(C18&lt;&gt;"",_xlfn.XLOOKUP(C18,Table1[ID],Table1[fname]),"")</f>
        <v>مارين ماجد عادل قدسي</v>
      </c>
      <c r="E18" s="3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يوحنا الرسول</v>
      </c>
      <c r="F18" s="37" cm="1">
        <f t="array" ref="F18">IF((C18&lt;&gt;"")*(COUNTIF(Table2[ID],C18)&lt;&gt;0),INDEX(Attendance_sorted_S!$A$1:$CV$500,MATCH(C18,Attendance_sorted_S!$A$1:$A$500),COUNTIF(Table2[ID],C18)+1),"")</f>
        <v>45331</v>
      </c>
      <c r="G18" s="3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8</v>
      </c>
      <c r="H18" s="40" cm="1">
        <f t="array" aca="1" ref="H18" ca="1">IF(C18&lt;&gt;"",IF(G18*100/Table35[حساب الحضور من اخر عدد مرات]&gt;100,1,G18/Table35[حساب الحضور من اخر عدد مرات]),"")</f>
        <v>0.42105263157894735</v>
      </c>
      <c r="I18" s="4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0.125</v>
      </c>
      <c r="J18" s="38" t="str">
        <f>IF(C18&lt;&gt;"",_xlfn.XLOOKUP(C18,Table1[ID],Table1[tel2]),"")</f>
        <v>01283248048</v>
      </c>
      <c r="K18" s="38" t="str">
        <f>IF($C18&lt;&gt;"",_xlfn.XLOOKUP(C18,Table1[ID],Table1[address1]),"")</f>
        <v>9</v>
      </c>
      <c r="L18" s="38" t="str">
        <f>IF($C18&lt;&gt;"",_xlfn.XLOOKUP(C18,Table1[ID],Table1[address2]),"")</f>
        <v>محمد حنفي</v>
      </c>
      <c r="M18" s="38" t="str">
        <f>IF($C18&lt;&gt;"",_xlfn.XLOOKUP(C18,Table1[ID],Table1[address3]),"")</f>
        <v>سنان</v>
      </c>
      <c r="N18" s="38" t="str">
        <f>IF($C18&lt;&gt;"",_xlfn.XLOOKUP(C18,Table1[ID],Table1[address4]),"")</f>
        <v>10</v>
      </c>
      <c r="O18" s="38" t="str">
        <f>IF($C18&lt;&gt;"",_xlfn.XLOOKUP(C18,Table1[ID],Table1[address5]),"")</f>
        <v>10</v>
      </c>
      <c r="P18" s="38" t="str">
        <f>IF($C18&lt;&gt;"",_xlfn.XLOOKUP(C18,Table1[ID],Table1[address7]),"")</f>
        <v>دار ايتام</v>
      </c>
      <c r="Q18" s="38" t="str">
        <f>IF($C18&lt;&gt;"",_xlfn.XLOOKUP(C18,Table1[ID],Table1[address6]),"")</f>
        <v>الزيتون</v>
      </c>
      <c r="R18" s="37">
        <f>IF($C18&lt;&gt;"",_xlfn.XLOOKUP(C18,Table1[ID],Table1[bdate]),"")</f>
        <v>36689</v>
      </c>
      <c r="S18" s="38" t="str">
        <f>IF($C18&lt;&gt;"",_xlfn.XLOOKUP(C18,Table1[ID],Table1[con_father]),"")</f>
        <v>ابونا كيرلس</v>
      </c>
      <c r="T18" s="38" t="str">
        <f>IF($C18&lt;&gt;"",_xlfn.XLOOKUP(C18,Table1[ID],Table1[notes]),"")</f>
        <v/>
      </c>
    </row>
    <row r="19" spans="1:20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HYPERLINK("&amp;""""&amp;"https://raw.githubusercontent.com/KyrillosMorgan/preparatory/main/no_pic.jpg"),"")</f>
        <v>=HYPERLINK("https://raw.githubusercontent.com/KyrillosMorgan/preparatory/main/404.jpg",IMAGE("https://raw.githubusercontent.com/KyrillosMorgan/preparatory/main/404.jpg"))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404</v>
      </c>
      <c r="D19" s="38" t="str">
        <f>IF(C19&lt;&gt;"",_xlfn.XLOOKUP(C19,Table1[ID],Table1[fname]),"")</f>
        <v>وجيه جورج</v>
      </c>
      <c r="E19" s="3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يوحنا الرسول</v>
      </c>
      <c r="F19" s="37" cm="1">
        <f t="array" ref="F19">IF((C19&lt;&gt;"")*(COUNTIF(Table2[ID],C19)&lt;&gt;0),INDEX(Attendance_sorted_S!$A$1:$CV$500,MATCH(C19,Attendance_sorted_S!$A$1:$A$500),COUNTIF(Table2[ID],C19)+1),"")</f>
        <v>45317</v>
      </c>
      <c r="G19" s="3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7</v>
      </c>
      <c r="H19" s="40" cm="1">
        <f t="array" aca="1" ref="H19" ca="1">IF(C19&lt;&gt;"",IF(G19*100/Table35[حساب الحضور من اخر عدد مرات]&gt;100,1,G19/Table35[حساب الحضور من اخر عدد مرات]),"")</f>
        <v>0.36842105263157893</v>
      </c>
      <c r="I19" s="40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>0.5714285714285714</v>
      </c>
      <c r="J19" s="38" t="str">
        <f>IF(C19&lt;&gt;"",_xlfn.XLOOKUP(C19,Table1[ID],Table1[tel2]),"")</f>
        <v>01287336675</v>
      </c>
      <c r="K19" s="38" t="str">
        <f>IF($C19&lt;&gt;"",_xlfn.XLOOKUP(C19,Table1[ID],Table1[address1]),"")</f>
        <v>20</v>
      </c>
      <c r="L19" s="38" t="str">
        <f>IF($C19&lt;&gt;"",_xlfn.XLOOKUP(C19,Table1[ID],Table1[address2]),"")</f>
        <v>العزيز بالله</v>
      </c>
      <c r="M19" s="38" t="str">
        <f>IF($C19&lt;&gt;"",_xlfn.XLOOKUP(C19,Table1[ID],Table1[address3]),"")</f>
        <v/>
      </c>
      <c r="N19" s="38" t="str">
        <f>IF($C19&lt;&gt;"",_xlfn.XLOOKUP(C19,Table1[ID],Table1[address4]),"")</f>
        <v>0</v>
      </c>
      <c r="O19" s="38" t="str">
        <f>IF($C19&lt;&gt;"",_xlfn.XLOOKUP(C19,Table1[ID],Table1[address5]),"")</f>
        <v>2</v>
      </c>
      <c r="P19" s="38" t="str">
        <f>IF($C19&lt;&gt;"",_xlfn.XLOOKUP(C19,Table1[ID],Table1[address7]),"")</f>
        <v>حلواني امريكاني</v>
      </c>
      <c r="Q19" s="38" t="str">
        <f>IF($C19&lt;&gt;"",_xlfn.XLOOKUP(C19,Table1[ID],Table1[address6]),"")</f>
        <v>الزيتون</v>
      </c>
      <c r="R19" s="37">
        <f>IF($C19&lt;&gt;"",_xlfn.XLOOKUP(C19,Table1[ID],Table1[bdate]),"")</f>
        <v>25032</v>
      </c>
      <c r="S19" s="38" t="str">
        <f>IF($C19&lt;&gt;"",_xlfn.XLOOKUP(C19,Table1[ID],Table1[con_father]),"")</f>
        <v>ابونا كيرلس</v>
      </c>
      <c r="T19" s="38" t="str">
        <f>IF($C19&lt;&gt;"",_xlfn.XLOOKUP(C19,Table1[ID],Table1[notes]),"")</f>
        <v/>
      </c>
    </row>
    <row r="20" spans="1:20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HYPERLINK("&amp;""""&amp;"https://raw.githubusercontent.com/KyrillosMorgan/preparatory/main/no_pic.jpg"),"")</f>
        <v>=HYPERLINK("https://raw.githubusercontent.com/KyrillosMorgan/preparatory/main/502.jpg",IMAGE("https://raw.githubusercontent.com/KyrillosMorgan/preparatory/main/502.jpg"))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502</v>
      </c>
      <c r="D20" s="38" t="str">
        <f>IF(C20&lt;&gt;"",_xlfn.XLOOKUP(C20,Table1[ID],Table1[fname]),"")</f>
        <v>رامي ماهر شاكر</v>
      </c>
      <c r="E20" s="3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متياس الرسول</v>
      </c>
      <c r="F20" s="37" cm="1">
        <f t="array" ref="F20">IF((C20&lt;&gt;"")*(COUNTIF(Table2[ID],C20)&lt;&gt;0),INDEX(Attendance_sorted_S!$A$1:$CV$500,MATCH(C20,Attendance_sorted_S!$A$1:$A$500),COUNTIF(Table2[ID],C20)+1),"")</f>
        <v>45317</v>
      </c>
      <c r="G20" s="3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6</v>
      </c>
      <c r="H20" s="40" cm="1">
        <f t="array" aca="1" ref="H20" ca="1">IF(C20&lt;&gt;"",IF(G20*100/Table35[حساب الحضور من اخر عدد مرات]&gt;100,1,G20/Table35[حساب الحضور من اخر عدد مرات]),"")</f>
        <v>0.31578947368421051</v>
      </c>
      <c r="I20" s="4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0.5</v>
      </c>
      <c r="J20" s="38" t="str">
        <f>IF(C20&lt;&gt;"",_xlfn.XLOOKUP(C20,Table1[ID],Table1[tel2]),"")</f>
        <v>01222922494</v>
      </c>
      <c r="K20" s="38" t="str">
        <f>IF($C20&lt;&gt;"",_xlfn.XLOOKUP(C20,Table1[ID],Table1[address1]),"")</f>
        <v>142أ</v>
      </c>
      <c r="L20" s="38" t="str">
        <f>IF($C20&lt;&gt;"",_xlfn.XLOOKUP(C20,Table1[ID],Table1[address2]),"")</f>
        <v>طومانباي</v>
      </c>
      <c r="M20" s="38" t="str">
        <f>IF($C20&lt;&gt;"",_xlfn.XLOOKUP(C20,Table1[ID],Table1[address3]),"")</f>
        <v/>
      </c>
      <c r="N20" s="38" t="str">
        <f>IF($C20&lt;&gt;"",_xlfn.XLOOKUP(C20,Table1[ID],Table1[address4]),"")</f>
        <v>11</v>
      </c>
      <c r="O20" s="38" t="str">
        <f>IF($C20&lt;&gt;"",_xlfn.XLOOKUP(C20,Table1[ID],Table1[address5]),"")</f>
        <v>55</v>
      </c>
      <c r="P20" s="38" t="str">
        <f>IF($C20&lt;&gt;"",_xlfn.XLOOKUP(C20,Table1[ID],Table1[address7]),"")</f>
        <v>شركة الغاز</v>
      </c>
      <c r="Q20" s="38" t="str">
        <f>IF($C20&lt;&gt;"",_xlfn.XLOOKUP(C20,Table1[ID],Table1[address6]),"")</f>
        <v>الزيتون</v>
      </c>
      <c r="R20" s="37">
        <f>IF($C20&lt;&gt;"",_xlfn.XLOOKUP(C20,Table1[ID],Table1[bdate]),"")</f>
        <v>33164</v>
      </c>
      <c r="S20" s="38" t="str">
        <f>IF($C20&lt;&gt;"",_xlfn.XLOOKUP(C20,Table1[ID],Table1[con_father]),"")</f>
        <v>ابونا كيرلس</v>
      </c>
      <c r="T20" s="38" t="str">
        <f>IF($C20&lt;&gt;"",_xlfn.XLOOKUP(C20,Table1[ID],Table1[notes]),"")</f>
        <v/>
      </c>
    </row>
    <row r="21" spans="1:20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HYPERLINK("&amp;""""&amp;"https://raw.githubusercontent.com/KyrillosMorgan/preparatory/main/no_pic.jpg"),"")</f>
        <v>=HYPERLINK("https://raw.githubusercontent.com/KyrillosMorgan/preparatory/main/503.jpg",IMAGE("https://raw.githubusercontent.com/KyrillosMorgan/preparatory/main/503.jpg"))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503</v>
      </c>
      <c r="D21" s="38" t="str">
        <f>IF(C21&lt;&gt;"",_xlfn.XLOOKUP(C21,Table1[ID],Table1[fname]),"")</f>
        <v>رامي منير ميخائيل</v>
      </c>
      <c r="E21" s="3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متياس الرسول</v>
      </c>
      <c r="F21" s="37" cm="1">
        <f t="array" ref="F21">IF((C21&lt;&gt;"")*(COUNTIF(Table2[ID],C21)&lt;&gt;0),INDEX(Attendance_sorted_S!$A$1:$CV$500,MATCH(C21,Attendance_sorted_S!$A$1:$A$500),COUNTIF(Table2[ID],C21)+1),"")</f>
        <v>45324</v>
      </c>
      <c r="G21" s="3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7</v>
      </c>
      <c r="H21" s="40" cm="1">
        <f t="array" aca="1" ref="H21" ca="1">IF(C21&lt;&gt;"",IF(G21*100/Table35[حساب الحضور من اخر عدد مرات]&gt;100,1,G21/Table35[حساب الحضور من اخر عدد مرات]),"")</f>
        <v>0.36842105263157893</v>
      </c>
      <c r="I21" s="4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0.14285714285714285</v>
      </c>
      <c r="J21" s="38" t="str">
        <f>IF(C21&lt;&gt;"",_xlfn.XLOOKUP(C21,Table1[ID],Table1[tel2]),"")</f>
        <v>01224019907</v>
      </c>
      <c r="K21" s="38" t="str">
        <f>IF($C21&lt;&gt;"",_xlfn.XLOOKUP(C21,Table1[ID],Table1[address1]),"")</f>
        <v>100</v>
      </c>
      <c r="L21" s="38" t="str">
        <f>IF($C21&lt;&gt;"",_xlfn.XLOOKUP(C21,Table1[ID],Table1[address2]),"")</f>
        <v>طومانباي</v>
      </c>
      <c r="M21" s="38" t="str">
        <f>IF($C21&lt;&gt;"",_xlfn.XLOOKUP(C21,Table1[ID],Table1[address3]),"")</f>
        <v/>
      </c>
      <c r="N21" s="38" t="str">
        <f>IF($C21&lt;&gt;"",_xlfn.XLOOKUP(C21,Table1[ID],Table1[address4]),"")</f>
        <v>2</v>
      </c>
      <c r="O21" s="38" t="str">
        <f>IF($C21&lt;&gt;"",_xlfn.XLOOKUP(C21,Table1[ID],Table1[address5]),"")</f>
        <v>4</v>
      </c>
      <c r="P21" s="38" t="str">
        <f>IF($C21&lt;&gt;"",_xlfn.XLOOKUP(C21,Table1[ID],Table1[address7]),"")</f>
        <v>ورشة سيارات احمد نور</v>
      </c>
      <c r="Q21" s="38" t="str">
        <f>IF($C21&lt;&gt;"",_xlfn.XLOOKUP(C21,Table1[ID],Table1[address6]),"")</f>
        <v>الزيتون</v>
      </c>
      <c r="R21" s="37">
        <f>IF($C21&lt;&gt;"",_xlfn.XLOOKUP(C21,Table1[ID],Table1[bdate]),"")</f>
        <v>27216</v>
      </c>
      <c r="S21" s="38" t="str">
        <f>IF($C21&lt;&gt;"",_xlfn.XLOOKUP(C21,Table1[ID],Table1[con_father]),"")</f>
        <v>ابونا يوحنا</v>
      </c>
      <c r="T21" s="38" t="str">
        <f>IF($C21&lt;&gt;"",_xlfn.XLOOKUP(C21,Table1[ID],Table1[notes]),"")</f>
        <v/>
      </c>
    </row>
    <row r="22" spans="1:20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HYPERLINK("&amp;""""&amp;"https://raw.githubusercontent.com/KyrillosMorgan/preparatory/main/no_pic.jpg"),"")</f>
        <v>=HYPERLINK("https://raw.githubusercontent.com/KyrillosMorgan/preparatory/main/504.jpg",IMAGE("https://raw.githubusercontent.com/KyrillosMorgan/preparatory/main/504.jpg"))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38">
        <v>504</v>
      </c>
      <c r="D22" s="38" t="str">
        <f>IF(C22&lt;&gt;"",_xlfn.XLOOKUP(C22,Table1[ID],Table1[fname]),"")</f>
        <v>مينا اسعد نصيف</v>
      </c>
      <c r="E22" s="3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متياس الرسول</v>
      </c>
      <c r="F22" s="37" cm="1">
        <f t="array" ref="F22">IF((C22&lt;&gt;"")*(COUNTIF(Table2[ID],C22)&lt;&gt;0),INDEX(Attendance_sorted_S!$A$1:$CV$500,MATCH(C22,Attendance_sorted_S!$A$1:$A$500),COUNTIF(Table2[ID],C22)+1),"")</f>
        <v>45331</v>
      </c>
      <c r="G22" s="3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7</v>
      </c>
      <c r="H22" s="40" cm="1">
        <f t="array" aca="1" ref="H22" ca="1">IF(C22&lt;&gt;"",IF(G22*100/Table35[حساب الحضور من اخر عدد مرات]&gt;100,1,G22/Table35[حساب الحضور من اخر عدد مرات]),"")</f>
        <v>0.36842105263157893</v>
      </c>
      <c r="I22" s="4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0.42857142857142855</v>
      </c>
      <c r="J22" s="38" t="str">
        <f>IF(C22&lt;&gt;"",_xlfn.XLOOKUP(C22,Table1[ID],Table1[tel2]),"")</f>
        <v>01227560555</v>
      </c>
      <c r="K22" s="38" t="str">
        <f>IF($C22&lt;&gt;"",_xlfn.XLOOKUP(C22,Table1[ID],Table1[address1]),"")</f>
        <v>6أ</v>
      </c>
      <c r="L22" s="38" t="str">
        <f>IF($C22&lt;&gt;"",_xlfn.XLOOKUP(C22,Table1[ID],Table1[address2]),"")</f>
        <v>سليم</v>
      </c>
      <c r="M22" s="38" t="str">
        <f>IF($C22&lt;&gt;"",_xlfn.XLOOKUP(C22,Table1[ID],Table1[address3]),"")</f>
        <v/>
      </c>
      <c r="N22" s="38" t="str">
        <f>IF($C22&lt;&gt;"",_xlfn.XLOOKUP(C22,Table1[ID],Table1[address4]),"")</f>
        <v>7</v>
      </c>
      <c r="O22" s="38" t="str">
        <f>IF($C22&lt;&gt;"",_xlfn.XLOOKUP(C22,Table1[ID],Table1[address5]),"")</f>
        <v>29</v>
      </c>
      <c r="P22" s="38" t="str">
        <f>IF($C22&lt;&gt;"",_xlfn.XLOOKUP(C22,Table1[ID],Table1[address7]),"")</f>
        <v>قصر الطاهرة</v>
      </c>
      <c r="Q22" s="38" t="str">
        <f>IF($C22&lt;&gt;"",_xlfn.XLOOKUP(C22,Table1[ID],Table1[address6]),"")</f>
        <v>الزيتون</v>
      </c>
      <c r="R22" s="37">
        <f>IF($C22&lt;&gt;"",_xlfn.XLOOKUP(C22,Table1[ID],Table1[bdate]),"")</f>
        <v>32698</v>
      </c>
      <c r="S22" s="38" t="str">
        <f>IF($C22&lt;&gt;"",_xlfn.XLOOKUP(C22,Table1[ID],Table1[con_father]),"")</f>
        <v>ابونا يوسف</v>
      </c>
      <c r="T22" s="38" t="str">
        <f>IF($C22&lt;&gt;"",_xlfn.XLOOKUP(C22,Table1[ID],Table1[notes]),"")</f>
        <v/>
      </c>
    </row>
    <row r="23" spans="1:20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HYPERLINK("&amp;""""&amp;"https://raw.githubusercontent.com/KyrillosMorgan/preparatory/main/no_pic.jpg"),"")</f>
        <v>=HYPERLINK("https://raw.githubusercontent.com/KyrillosMorgan/preparatory/main/602.jpg",IMAGE("https://raw.githubusercontent.com/KyrillosMorgan/preparatory/main/602.jpg"))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38">
        <v>602</v>
      </c>
      <c r="D23" s="38" t="str">
        <f>IF(C23&lt;&gt;"",_xlfn.XLOOKUP(C23,Table1[ID],Table1[fname]),"")</f>
        <v>اشرف يوسف حنا</v>
      </c>
      <c r="E23" s="3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بطرس الرسول</v>
      </c>
      <c r="F23" s="37" cm="1">
        <f t="array" ref="F23">IF((C23&lt;&gt;"")*(COUNTIF(Table2[ID],C23)&lt;&gt;0),INDEX(Attendance_sorted_S!$A$1:$CV$500,MATCH(C23,Attendance_sorted_S!$A$1:$A$500),COUNTIF(Table2[ID],C23)+1),"")</f>
        <v>45282</v>
      </c>
      <c r="G23" s="3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7</v>
      </c>
      <c r="H23" s="40" cm="1">
        <f t="array" aca="1" ref="H23" ca="1">IF(C23&lt;&gt;"",IF(G23*100/Table35[حساب الحضور من اخر عدد مرات]&gt;100,1,G23/Table35[حساب الحضور من اخر عدد مرات]),"")</f>
        <v>0.36842105263157893</v>
      </c>
      <c r="I23" s="4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0.14285714285714285</v>
      </c>
      <c r="J23" s="38" t="str">
        <f>IF(C23&lt;&gt;"",_xlfn.XLOOKUP(C23,Table1[ID],Table1[tel2]),"")</f>
        <v>01203418820</v>
      </c>
      <c r="K23" s="38" t="str">
        <f>IF($C23&lt;&gt;"",_xlfn.XLOOKUP(C23,Table1[ID],Table1[address1]),"")</f>
        <v>33</v>
      </c>
      <c r="L23" s="38" t="str">
        <f>IF($C23&lt;&gt;"",_xlfn.XLOOKUP(C23,Table1[ID],Table1[address2]),"")</f>
        <v>عسكر</v>
      </c>
      <c r="M23" s="38" t="str">
        <f>IF($C23&lt;&gt;"",_xlfn.XLOOKUP(C23,Table1[ID],Table1[address3]),"")</f>
        <v>طومانباي</v>
      </c>
      <c r="N23" s="38" t="str">
        <f>IF($C23&lt;&gt;"",_xlfn.XLOOKUP(C23,Table1[ID],Table1[address4]),"")</f>
        <v>6</v>
      </c>
      <c r="O23" s="38" t="str">
        <f>IF($C23&lt;&gt;"",_xlfn.XLOOKUP(C23,Table1[ID],Table1[address5]),"")</f>
        <v>6</v>
      </c>
      <c r="P23" s="38" t="str">
        <f>IF($C23&lt;&gt;"",_xlfn.XLOOKUP(C23,Table1[ID],Table1[address7]),"")</f>
        <v/>
      </c>
      <c r="Q23" s="38" t="str">
        <f>IF($C23&lt;&gt;"",_xlfn.XLOOKUP(C23,Table1[ID],Table1[address6]),"")</f>
        <v>الزيتون</v>
      </c>
      <c r="R23" s="37">
        <f>IF($C23&lt;&gt;"",_xlfn.XLOOKUP(C23,Table1[ID],Table1[bdate]),"")</f>
        <v>23435</v>
      </c>
      <c r="S23" s="38" t="str">
        <f>IF($C23&lt;&gt;"",_xlfn.XLOOKUP(C23,Table1[ID],Table1[con_father]),"")</f>
        <v>ابونا سطفانوس (كاتدرائية كلوت بيك)</v>
      </c>
      <c r="T23" s="38" t="str">
        <f>IF($C23&lt;&gt;"",_xlfn.XLOOKUP(C23,Table1[ID],Table1[notes]),"")</f>
        <v/>
      </c>
    </row>
    <row r="24" spans="1:20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HYPERLINK("&amp;""""&amp;"https://raw.githubusercontent.com/KyrillosMorgan/preparatory/main/no_pic.jpg"),"")</f>
        <v>=HYPERLINK("https://raw.githubusercontent.com/KyrillosMorgan/preparatory/main/no_pic.jpg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/>
      </c>
      <c r="C24" s="38">
        <v>603</v>
      </c>
      <c r="D24" s="38" t="str">
        <f>IF(C24&lt;&gt;"",_xlfn.XLOOKUP(C24,Table1[ID],Table1[fname]),"")</f>
        <v>مينا ناجح عزمي</v>
      </c>
      <c r="E24" s="3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بطرس الرسول</v>
      </c>
      <c r="F24" s="37" cm="1">
        <f t="array" ref="F24">IF((C24&lt;&gt;"")*(COUNTIF(Table2[ID],C24)&lt;&gt;0),INDEX(Attendance_sorted_S!$A$1:$CV$500,MATCH(C24,Attendance_sorted_S!$A$1:$A$500),COUNTIF(Table2[ID],C24)+1),"")</f>
        <v>45338</v>
      </c>
      <c r="G24" s="3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5</v>
      </c>
      <c r="H24" s="40" cm="1">
        <f t="array" aca="1" ref="H24" ca="1">IF(C24&lt;&gt;"",IF(G24*100/Table35[حساب الحضور من اخر عدد مرات]&gt;100,1,G24/Table35[حساب الحضور من اخر عدد مرات]),"")</f>
        <v>0.26315789473684209</v>
      </c>
      <c r="I24" s="4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0.4</v>
      </c>
      <c r="J24" s="38" t="str">
        <f>IF(C24&lt;&gt;"",_xlfn.XLOOKUP(C24,Table1[ID],Table1[tel2]),"")</f>
        <v>01277479835</v>
      </c>
      <c r="K24" s="38" t="str">
        <f>IF($C24&lt;&gt;"",_xlfn.XLOOKUP(C24,Table1[ID],Table1[address1]),"")</f>
        <v/>
      </c>
      <c r="L24" s="38" t="str">
        <f>IF($C24&lt;&gt;"",_xlfn.XLOOKUP(C24,Table1[ID],Table1[address2]),"")</f>
        <v>هندي</v>
      </c>
      <c r="M24" s="38" t="str">
        <f>IF($C24&lt;&gt;"",_xlfn.XLOOKUP(C24,Table1[ID],Table1[address3]),"")</f>
        <v/>
      </c>
      <c r="N24" s="38" t="str">
        <f>IF($C24&lt;&gt;"",_xlfn.XLOOKUP(C24,Table1[ID],Table1[address4]),"")</f>
        <v>8</v>
      </c>
      <c r="O24" s="38" t="str">
        <f>IF($C24&lt;&gt;"",_xlfn.XLOOKUP(C24,Table1[ID],Table1[address5]),"")</f>
        <v/>
      </c>
      <c r="P24" s="38" t="str">
        <f>IF($C24&lt;&gt;"",_xlfn.XLOOKUP(C24,Table1[ID],Table1[address7]),"")</f>
        <v/>
      </c>
      <c r="Q24" s="38" t="str">
        <f>IF($C24&lt;&gt;"",_xlfn.XLOOKUP(C24,Table1[ID],Table1[address6]),"")</f>
        <v/>
      </c>
      <c r="R24" s="37">
        <f>IF($C24&lt;&gt;"",_xlfn.XLOOKUP(C24,Table1[ID],Table1[bdate]),"")</f>
        <v>31807</v>
      </c>
      <c r="S24" s="38" t="str">
        <f>IF($C24&lt;&gt;"",_xlfn.XLOOKUP(C24,Table1[ID],Table1[con_father]),"")</f>
        <v>ابونا باسليوس</v>
      </c>
      <c r="T24" s="38" t="str">
        <f>IF($C24&lt;&gt;"",_xlfn.XLOOKUP(C24,Table1[ID],Table1[notes]),"")</f>
        <v/>
      </c>
    </row>
    <row r="25" spans="1:20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HYPERLINK("&amp;""""&amp;"https://raw.githubusercontent.com/KyrillosMorgan/preparatory/main/no_pic.jpg"),"")</f>
        <v>=HYPERLINK("https://raw.githubusercontent.com/KyrillosMorgan/preparatory/main/702.jpg",IMAGE("https://raw.githubusercontent.com/KyrillosMorgan/preparatory/main/702.jpg"))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>=IMAGE("https://raw.githubusercontent.com/KyrillosMorgan/preparatory/main/fingerprint.jpg")</v>
      </c>
      <c r="C25" s="38">
        <v>702</v>
      </c>
      <c r="D25" s="38" t="str">
        <f>IF(C25&lt;&gt;"",_xlfn.XLOOKUP(C25,Table1[ID],Table1[fname]),"")</f>
        <v>اسامه رضا باسيلي</v>
      </c>
      <c r="E25" s="3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توما الرسول</v>
      </c>
      <c r="F25" s="37" cm="1">
        <f t="array" ref="F25">IF((C25&lt;&gt;"")*(COUNTIF(Table2[ID],C25)&lt;&gt;0),INDEX(Attendance_sorted_S!$A$1:$CV$500,MATCH(C25,Attendance_sorted_S!$A$1:$A$500),COUNTIF(Table2[ID],C25)+1),"")</f>
        <v>45338</v>
      </c>
      <c r="G25" s="3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13</v>
      </c>
      <c r="H25" s="40" cm="1">
        <f t="array" aca="1" ref="H25" ca="1">IF(C25&lt;&gt;"",IF(G25*100/Table35[حساب الحضور من اخر عدد مرات]&gt;100,1,G25/Table35[حساب الحضور من اخر عدد مرات]),"")</f>
        <v>0.68421052631578949</v>
      </c>
      <c r="I25" s="4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0.46153846153846156</v>
      </c>
      <c r="J25" s="38" t="str">
        <f>IF(C25&lt;&gt;"",_xlfn.XLOOKUP(C25,Table1[ID],Table1[tel2]),"")</f>
        <v>0129293072</v>
      </c>
      <c r="K25" s="38" t="str">
        <f>IF($C25&lt;&gt;"",_xlfn.XLOOKUP(C25,Table1[ID],Table1[address1]),"")</f>
        <v>11</v>
      </c>
      <c r="L25" s="38" t="str">
        <f>IF($C25&lt;&gt;"",_xlfn.XLOOKUP(C25,Table1[ID],Table1[address2]),"")</f>
        <v>البرت</v>
      </c>
      <c r="M25" s="38" t="str">
        <f>IF($C25&lt;&gt;"",_xlfn.XLOOKUP(C25,Table1[ID],Table1[address3]),"")</f>
        <v/>
      </c>
      <c r="N25" s="38" t="str">
        <f>IF($C25&lt;&gt;"",_xlfn.XLOOKUP(C25,Table1[ID],Table1[address4]),"")</f>
        <v>الارضي</v>
      </c>
      <c r="O25" s="38" t="str">
        <f>IF($C25&lt;&gt;"",_xlfn.XLOOKUP(C25,Table1[ID],Table1[address5]),"")</f>
        <v>1</v>
      </c>
      <c r="P25" s="38" t="str">
        <f>IF($C25&lt;&gt;"",_xlfn.XLOOKUP(C25,Table1[ID],Table1[address7]),"")</f>
        <v/>
      </c>
      <c r="Q25" s="38" t="str">
        <f>IF($C25&lt;&gt;"",_xlfn.XLOOKUP(C25,Table1[ID],Table1[address6]),"")</f>
        <v>الزيتون</v>
      </c>
      <c r="R25" s="37">
        <f>IF($C25&lt;&gt;"",_xlfn.XLOOKUP(C25,Table1[ID],Table1[bdate]),"")</f>
        <v>25693</v>
      </c>
      <c r="S25" s="38" t="str">
        <f>IF($C25&lt;&gt;"",_xlfn.XLOOKUP(C25,Table1[ID],Table1[con_father]),"")</f>
        <v>ابونا كيرلس</v>
      </c>
      <c r="T25" s="38" t="str">
        <f>IF($C25&lt;&gt;"",_xlfn.XLOOKUP(C25,Table1[ID],Table1[notes]),"")</f>
        <v/>
      </c>
    </row>
    <row r="26" spans="1:20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HYPERLINK("&amp;""""&amp;"https://raw.githubusercontent.com/KyrillosMorgan/preparatory/main/no_pic.jpg"),"")</f>
        <v>=HYPERLINK("https://raw.githubusercontent.com/KyrillosMorgan/preparatory/main/703.jpg",IMAGE("https://raw.githubusercontent.com/KyrillosMorgan/preparatory/main/703.jpg"))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38">
        <v>703</v>
      </c>
      <c r="D26" s="38" t="str">
        <f>IF(C26&lt;&gt;"",_xlfn.XLOOKUP(C26,Table1[ID],Table1[fname]),"")</f>
        <v>ابانوب مدحت</v>
      </c>
      <c r="E26" s="3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توما الرسول</v>
      </c>
      <c r="F26" s="37" cm="1">
        <f t="array" ref="F26">IF((C26&lt;&gt;"")*(COUNTIF(Table2[ID],C26)&lt;&gt;0),INDEX(Attendance_sorted_S!$A$1:$CV$500,MATCH(C26,Attendance_sorted_S!$A$1:$A$500),COUNTIF(Table2[ID],C26)+1),"")</f>
        <v>45352</v>
      </c>
      <c r="G26" s="3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10</v>
      </c>
      <c r="H26" s="40" cm="1">
        <f t="array" aca="1" ref="H26" ca="1">IF(C26&lt;&gt;"",IF(G26*100/Table35[حساب الحضور من اخر عدد مرات]&gt;100,1,G26/Table35[حساب الحضور من اخر عدد مرات]),"")</f>
        <v>0.52631578947368418</v>
      </c>
      <c r="I26" s="4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0.1</v>
      </c>
      <c r="J26" s="38" t="str">
        <f>IF(C26&lt;&gt;"",_xlfn.XLOOKUP(C26,Table1[ID],Table1[tel2]),"")</f>
        <v>01220607789</v>
      </c>
      <c r="K26" s="38" t="str">
        <f>IF($C26&lt;&gt;"",_xlfn.XLOOKUP(C26,Table1[ID],Table1[address1]),"")</f>
        <v>3</v>
      </c>
      <c r="L26" s="38" t="str">
        <f>IF($C26&lt;&gt;"",_xlfn.XLOOKUP(C26,Table1[ID],Table1[address2]),"")</f>
        <v>ميدان العزيز بالله</v>
      </c>
      <c r="M26" s="38" t="str">
        <f>IF($C26&lt;&gt;"",_xlfn.XLOOKUP(C26,Table1[ID],Table1[address3]),"")</f>
        <v>طومانباي</v>
      </c>
      <c r="N26" s="38" t="str">
        <f>IF($C26&lt;&gt;"",_xlfn.XLOOKUP(C26,Table1[ID],Table1[address4]),"")</f>
        <v>7</v>
      </c>
      <c r="O26" s="38" t="str">
        <f>IF($C26&lt;&gt;"",_xlfn.XLOOKUP(C26,Table1[ID],Table1[address5]),"")</f>
        <v>1</v>
      </c>
      <c r="P26" s="38" t="str">
        <f>IF($C26&lt;&gt;"",_xlfn.XLOOKUP(C26,Table1[ID],Table1[address7]),"")</f>
        <v/>
      </c>
      <c r="Q26" s="38" t="str">
        <f>IF($C26&lt;&gt;"",_xlfn.XLOOKUP(C26,Table1[ID],Table1[address6]),"")</f>
        <v>الزيتون</v>
      </c>
      <c r="R26" s="37">
        <f>IF($C26&lt;&gt;"",_xlfn.XLOOKUP(C26,Table1[ID],Table1[bdate]),"")</f>
        <v>34727</v>
      </c>
      <c r="S26" s="38" t="str">
        <f>IF($C26&lt;&gt;"",_xlfn.XLOOKUP(C26,Table1[ID],Table1[con_father]),"")</f>
        <v>ابونا بيشوي</v>
      </c>
      <c r="T26" s="38" t="str">
        <f>IF($C26&lt;&gt;"",_xlfn.XLOOKUP(C26,Table1[ID],Table1[notes]),"")</f>
        <v/>
      </c>
    </row>
    <row r="27" spans="1:20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HYPERLINK("&amp;""""&amp;"https://raw.githubusercontent.com/KyrillosMorgan/preparatory/main/no_pic.jpg"),"")</f>
        <v>=HYPERLINK("https://raw.githubusercontent.com/KyrillosMorgan/preparatory/main/802.jpg",IMAGE("https://raw.githubusercontent.com/KyrillosMorgan/preparatory/main/802.jpg"))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802</v>
      </c>
      <c r="D27" s="38" t="str">
        <f>IF(C27&lt;&gt;"",_xlfn.XLOOKUP(C27,Table1[ID],Table1[fname]),"")</f>
        <v>كيرلس ناجي صبحي</v>
      </c>
      <c r="E27" s="3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بولس الرسول</v>
      </c>
      <c r="F27" s="37" cm="1">
        <f t="array" ref="F27">IF((C27&lt;&gt;"")*(COUNTIF(Table2[ID],C27)&lt;&gt;0),INDEX(Attendance_sorted_S!$A$1:$CV$500,MATCH(C27,Attendance_sorted_S!$A$1:$A$500),COUNTIF(Table2[ID],C27)+1),"")</f>
        <v>45317</v>
      </c>
      <c r="G27" s="3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9</v>
      </c>
      <c r="H27" s="40" cm="1">
        <f t="array" aca="1" ref="H27" ca="1">IF(C27&lt;&gt;"",IF(G27*100/Table35[حساب الحضور من اخر عدد مرات]&gt;100,1,G27/Table35[حساب الحضور من اخر عدد مرات]),"")</f>
        <v>0.47368421052631576</v>
      </c>
      <c r="I27" s="4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0.44444444444444442</v>
      </c>
      <c r="J27" s="38" t="str">
        <f>IF(C27&lt;&gt;"",_xlfn.XLOOKUP(C27,Table1[ID],Table1[tel2]),"")</f>
        <v>01270924883</v>
      </c>
      <c r="K27" s="38" t="str">
        <f>IF($C27&lt;&gt;"",_xlfn.XLOOKUP(C27,Table1[ID],Table1[address1]),"")</f>
        <v>8</v>
      </c>
      <c r="L27" s="38" t="str">
        <f>IF($C27&lt;&gt;"",_xlfn.XLOOKUP(C27,Table1[ID],Table1[address2]),"")</f>
        <v>ناشد منصور</v>
      </c>
      <c r="M27" s="38" t="str">
        <f>IF($C27&lt;&gt;"",_xlfn.XLOOKUP(C27,Table1[ID],Table1[address3]),"")</f>
        <v/>
      </c>
      <c r="N27" s="38" t="str">
        <f>IF($C27&lt;&gt;"",_xlfn.XLOOKUP(C27,Table1[ID],Table1[address4]),"")</f>
        <v>2</v>
      </c>
      <c r="O27" s="38" t="str">
        <f>IF($C27&lt;&gt;"",_xlfn.XLOOKUP(C27,Table1[ID],Table1[address5]),"")</f>
        <v>10</v>
      </c>
      <c r="P27" s="38" t="str">
        <f>IF($C27&lt;&gt;"",_xlfn.XLOOKUP(C27,Table1[ID],Table1[address7]),"")</f>
        <v>خلف رليه</v>
      </c>
      <c r="Q27" s="38" t="str">
        <f>IF($C27&lt;&gt;"",_xlfn.XLOOKUP(C27,Table1[ID],Table1[address6]),"")</f>
        <v/>
      </c>
      <c r="R27" s="37">
        <f>IF($C27&lt;&gt;"",_xlfn.XLOOKUP(C27,Table1[ID],Table1[bdate]),"")</f>
        <v>31807</v>
      </c>
      <c r="S27" s="38" t="str">
        <f>IF($C27&lt;&gt;"",_xlfn.XLOOKUP(C27,Table1[ID],Table1[con_father]),"")</f>
        <v>ابونا باسليوس</v>
      </c>
      <c r="T27" s="38" t="str">
        <f>IF($C27&lt;&gt;"",_xlfn.XLOOKUP(C27,Table1[ID],Table1[notes]),"")</f>
        <v/>
      </c>
    </row>
    <row r="28" spans="1:20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HYPERLINK("&amp;""""&amp;"https://raw.githubusercontent.com/KyrillosMorgan/preparatory/main/no_pic.jpg"),"")</f>
        <v>=HYPERLINK("https://raw.githubusercontent.com/KyrillosMorgan/preparatory/main/803.jpg",IMAGE("https://raw.githubusercontent.com/KyrillosMorgan/preparatory/main/803.jpg"))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803</v>
      </c>
      <c r="D28" s="38" t="str">
        <f>IF(C28&lt;&gt;"",_xlfn.XLOOKUP(C28,Table1[ID],Table1[fname]),"")</f>
        <v>اندرو جرجس صبحي</v>
      </c>
      <c r="E28" s="3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بولس الرسول</v>
      </c>
      <c r="F28" s="37" cm="1">
        <f t="array" ref="F28">IF((C28&lt;&gt;"")*(COUNTIF(Table2[ID],C28)&lt;&gt;0),INDEX(Attendance_sorted_S!$A$1:$CV$500,MATCH(C28,Attendance_sorted_S!$A$1:$A$500),COUNTIF(Table2[ID],C28)+1),"")</f>
        <v>45338</v>
      </c>
      <c r="G28" s="3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8</v>
      </c>
      <c r="H28" s="40" cm="1">
        <f t="array" aca="1" ref="H28" ca="1">IF(C28&lt;&gt;"",IF(G28*100/Table35[حساب الحضور من اخر عدد مرات]&gt;100,1,G28/Table35[حساب الحضور من اخر عدد مرات]),"")</f>
        <v>0.42105263157894735</v>
      </c>
      <c r="I28" s="4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0.25</v>
      </c>
      <c r="J28" s="38" t="str">
        <f>IF(C28&lt;&gt;"",_xlfn.XLOOKUP(C28,Table1[ID],Table1[tel2]),"")</f>
        <v>0128817401</v>
      </c>
      <c r="K28" s="38" t="str">
        <f>IF($C28&lt;&gt;"",_xlfn.XLOOKUP(C28,Table1[ID],Table1[address1]),"")</f>
        <v>26-28</v>
      </c>
      <c r="L28" s="38" t="str">
        <f>IF($C28&lt;&gt;"",_xlfn.XLOOKUP(C28,Table1[ID],Table1[address2]),"")</f>
        <v>عبدالرحمن نصر</v>
      </c>
      <c r="M28" s="38" t="str">
        <f>IF($C28&lt;&gt;"",_xlfn.XLOOKUP(C28,Table1[ID],Table1[address3]),"")</f>
        <v/>
      </c>
      <c r="N28" s="38" t="str">
        <f>IF($C28&lt;&gt;"",_xlfn.XLOOKUP(C28,Table1[ID],Table1[address4]),"")</f>
        <v/>
      </c>
      <c r="O28" s="38" t="str">
        <f>IF($C28&lt;&gt;"",_xlfn.XLOOKUP(C28,Table1[ID],Table1[address5]),"")</f>
        <v/>
      </c>
      <c r="P28" s="38" t="str">
        <f>IF($C28&lt;&gt;"",_xlfn.XLOOKUP(C28,Table1[ID],Table1[address7]),"")</f>
        <v/>
      </c>
      <c r="Q28" s="38" t="str">
        <f>IF($C28&lt;&gt;"",_xlfn.XLOOKUP(C28,Table1[ID],Table1[address6]),"")</f>
        <v/>
      </c>
      <c r="R28" s="37">
        <f>IF($C28&lt;&gt;"",_xlfn.XLOOKUP(C28,Table1[ID],Table1[bdate]),"")</f>
        <v>37009</v>
      </c>
      <c r="S28" s="38" t="str">
        <f>IF($C28&lt;&gt;"",_xlfn.XLOOKUP(C28,Table1[ID],Table1[con_father]),"")</f>
        <v>ابونا باسليوس</v>
      </c>
      <c r="T28" s="38" t="str">
        <f>IF($C28&lt;&gt;"",_xlfn.XLOOKUP(C28,Table1[ID],Table1[notes]),"")</f>
        <v/>
      </c>
    </row>
    <row r="29" spans="1:20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HYPERLINK("&amp;""""&amp;"https://raw.githubusercontent.com/KyrillosMorgan/preparatory/main/no_pic.jpg"),"")</f>
        <v>=HYPERLINK("https://raw.githubusercontent.com/KyrillosMorgan/preparatory/main/no_pic.jpg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/>
      </c>
      <c r="C29" s="38">
        <v>804</v>
      </c>
      <c r="D29" s="38" t="str">
        <f>IF(C29&lt;&gt;"",_xlfn.XLOOKUP(C29,Table1[ID],Table1[fname]),"")</f>
        <v>ماهر تادرس نجيب</v>
      </c>
      <c r="E29" s="3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بولس الرسول</v>
      </c>
      <c r="F29" s="37" cm="1">
        <f t="array" ref="F29">IF((C29&lt;&gt;"")*(COUNTIF(Table2[ID],C29)&lt;&gt;0),INDEX(Attendance_sorted_S!$A$1:$CV$500,MATCH(C29,Attendance_sorted_S!$A$1:$A$500),COUNTIF(Table2[ID],C29)+1),"")</f>
        <v>45324</v>
      </c>
      <c r="G29" s="3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9</v>
      </c>
      <c r="H29" s="40" cm="1">
        <f t="array" aca="1" ref="H29" ca="1">IF(C29&lt;&gt;"",IF(G29*100/Table35[حساب الحضور من اخر عدد مرات]&gt;100,1,G29/Table35[حساب الحضور من اخر عدد مرات]),"")</f>
        <v>0.47368421052631576</v>
      </c>
      <c r="I29" s="4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0.55555555555555558</v>
      </c>
      <c r="J29" s="38" t="str">
        <f>IF(C29&lt;&gt;"",_xlfn.XLOOKUP(C29,Table1[ID],Table1[tel2]),"")</f>
        <v/>
      </c>
      <c r="K29" s="38" t="str">
        <f>IF($C29&lt;&gt;"",_xlfn.XLOOKUP(C29,Table1[ID],Table1[address1]),"")</f>
        <v>12</v>
      </c>
      <c r="L29" s="38" t="str">
        <f>IF($C29&lt;&gt;"",_xlfn.XLOOKUP(C29,Table1[ID],Table1[address2]),"")</f>
        <v>ابو السنون</v>
      </c>
      <c r="M29" s="38" t="str">
        <f>IF($C29&lt;&gt;"",_xlfn.XLOOKUP(C29,Table1[ID],Table1[address3]),"")</f>
        <v>طومانباي</v>
      </c>
      <c r="N29" s="38" t="str">
        <f>IF($C29&lt;&gt;"",_xlfn.XLOOKUP(C29,Table1[ID],Table1[address4]),"")</f>
        <v>5</v>
      </c>
      <c r="O29" s="38" t="str">
        <f>IF($C29&lt;&gt;"",_xlfn.XLOOKUP(C29,Table1[ID],Table1[address5]),"")</f>
        <v>3</v>
      </c>
      <c r="P29" s="38" t="str">
        <f>IF($C29&lt;&gt;"",_xlfn.XLOOKUP(C29,Table1[ID],Table1[address7]),"")</f>
        <v/>
      </c>
      <c r="Q29" s="38" t="str">
        <f>IF($C29&lt;&gt;"",_xlfn.XLOOKUP(C29,Table1[ID],Table1[address6]),"")</f>
        <v/>
      </c>
      <c r="R29" s="37">
        <f>IF($C29&lt;&gt;"",_xlfn.XLOOKUP(C29,Table1[ID],Table1[bdate]),"")</f>
        <v>27324</v>
      </c>
      <c r="S29" s="38" t="str">
        <f>IF($C29&lt;&gt;"",_xlfn.XLOOKUP(C29,Table1[ID],Table1[con_father]),"")</f>
        <v>ابونا يوسف</v>
      </c>
      <c r="T29" s="38" t="str">
        <f>IF($C29&lt;&gt;"",_xlfn.XLOOKUP(C29,Table1[ID],Table1[notes]),"")</f>
        <v/>
      </c>
    </row>
    <row r="30" spans="1:20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HYPERLINK("&amp;""""&amp;"https://raw.githubusercontent.com/KyrillosMorgan/preparatory/main/no_pic.jpg"),"")</f>
        <v>=HYPERLINK("https://raw.githubusercontent.com/KyrillosMorgan/preparatory/main/no_pic.jpg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/>
      </c>
      <c r="C30" s="38">
        <v>900</v>
      </c>
      <c r="D30" s="38" t="str">
        <f>IF(C30&lt;&gt;"",_xlfn.XLOOKUP(C30,Table1[ID],Table1[fname]),"")</f>
        <v>مختبر</v>
      </c>
      <c r="E30" s="3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error</v>
      </c>
      <c r="F30" s="37" cm="1">
        <f t="array" ref="F30">IF((C30&lt;&gt;"")*(COUNTIF(Table2[ID],C30)&lt;&gt;0),INDEX(Attendance_sorted_S!$A$1:$CV$500,MATCH(C30,Attendance_sorted_S!$A$1:$A$500),COUNTIF(Table2[ID],C30)+1),"")</f>
        <v>45233</v>
      </c>
      <c r="G30" s="3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1</v>
      </c>
      <c r="H30" s="40" cm="1">
        <f t="array" aca="1" ref="H30" ca="1">IF(C30&lt;&gt;"",IF(G30*100/Table35[حساب الحضور من اخر عدد مرات]&gt;100,1,G30/Table35[حساب الحضور من اخر عدد مرات]),"")</f>
        <v>5.2631578947368418E-2</v>
      </c>
      <c r="I30" s="4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1</v>
      </c>
      <c r="J30" s="38" t="str">
        <f>IF(C30&lt;&gt;"",_xlfn.XLOOKUP(C30,Table1[ID],Table1[tel2]),"")</f>
        <v>01254</v>
      </c>
      <c r="K30" s="38" t="str">
        <f>IF($C30&lt;&gt;"",_xlfn.XLOOKUP(C30,Table1[ID],Table1[address1]),"")</f>
        <v>12</v>
      </c>
      <c r="L30" s="38" t="str">
        <f>IF($C30&lt;&gt;"",_xlfn.XLOOKUP(C30,Table1[ID],Table1[address2]),"")</f>
        <v>شارع</v>
      </c>
      <c r="M30" s="38" t="str">
        <f>IF($C30&lt;&gt;"",_xlfn.XLOOKUP(C30,Table1[ID],Table1[address3]),"")</f>
        <v/>
      </c>
      <c r="N30" s="38" t="str">
        <f>IF($C30&lt;&gt;"",_xlfn.XLOOKUP(C30,Table1[ID],Table1[address4]),"")</f>
        <v>26</v>
      </c>
      <c r="O30" s="38" t="str">
        <f>IF($C30&lt;&gt;"",_xlfn.XLOOKUP(C30,Table1[ID],Table1[address5]),"")</f>
        <v>425</v>
      </c>
      <c r="P30" s="38" t="str">
        <f>IF($C30&lt;&gt;"",_xlfn.XLOOKUP(C30,Table1[ID],Table1[address7]),"")</f>
        <v>اقرب مكان</v>
      </c>
      <c r="Q30" s="38" t="str">
        <f>IF($C30&lt;&gt;"",_xlfn.XLOOKUP(C30,Table1[ID],Table1[address6]),"")</f>
        <v>الزيتون</v>
      </c>
      <c r="R30" s="37">
        <f>IF($C30&lt;&gt;"",_xlfn.XLOOKUP(C30,Table1[ID],Table1[bdate]),"")</f>
        <v>45236</v>
      </c>
      <c r="S30" s="38" t="str">
        <f>IF($C30&lt;&gt;"",_xlfn.XLOOKUP(C30,Table1[ID],Table1[con_father]),"")</f>
        <v>اب الاعتراف</v>
      </c>
      <c r="T30" s="38" t="str">
        <f>IF($C30&lt;&gt;"",_xlfn.XLOOKUP(C30,Table1[ID],Table1[notes]),"")</f>
        <v>0</v>
      </c>
    </row>
    <row r="31" spans="1:20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HYPERLINK("&amp;""""&amp;"https://raw.githubusercontent.com/KyrillosMorgan/preparatory/main/no_pic.jpg"),"")</f>
        <v/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/>
      </c>
      <c r="C31" s="38"/>
      <c r="D31" s="38" t="str">
        <f>IF(C31&lt;&gt;"",_xlfn.XLOOKUP(C31,Table1[ID],Table1[fname]),"")</f>
        <v/>
      </c>
      <c r="E31" s="3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/>
      </c>
      <c r="F31" s="37" t="str" cm="1">
        <f t="array" ref="F31">IF((C31&lt;&gt;"")*(COUNTIF(Table2[ID],C31)&lt;&gt;0),INDEX(Attendance_sorted_S!$A$1:$CV$500,MATCH(C31,Attendance_sorted_S!$A$1:$A$500),COUNTIF(Table2[ID],C31)+1),"")</f>
        <v/>
      </c>
      <c r="G31" s="38" t="str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/>
      </c>
      <c r="H31" s="40" t="str" cm="1">
        <f t="array" ref="H31">IF(C31&lt;&gt;"",IF(G31*100/Table35[حساب الحضور من اخر عدد مرات]&gt;100,1,G31/Table35[حساب الحضور من اخر عدد مرات]),"")</f>
        <v/>
      </c>
      <c r="I31" s="40" t="str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/>
      </c>
      <c r="J31" s="38" t="str">
        <f>IF(C31&lt;&gt;"",_xlfn.XLOOKUP(C31,Table1[ID],Table1[tel2]),"")</f>
        <v/>
      </c>
      <c r="K31" s="38" t="str">
        <f>IF($C31&lt;&gt;"",_xlfn.XLOOKUP(C31,Table1[ID],Table1[address1]),"")</f>
        <v/>
      </c>
      <c r="L31" s="38" t="str">
        <f>IF($C31&lt;&gt;"",_xlfn.XLOOKUP(C31,Table1[ID],Table1[address2]),"")</f>
        <v/>
      </c>
      <c r="M31" s="38" t="str">
        <f>IF($C31&lt;&gt;"",_xlfn.XLOOKUP(C31,Table1[ID],Table1[address3]),"")</f>
        <v/>
      </c>
      <c r="N31" s="38" t="str">
        <f>IF($C31&lt;&gt;"",_xlfn.XLOOKUP(C31,Table1[ID],Table1[address4]),"")</f>
        <v/>
      </c>
      <c r="O31" s="38" t="str">
        <f>IF($C31&lt;&gt;"",_xlfn.XLOOKUP(C31,Table1[ID],Table1[address5]),"")</f>
        <v/>
      </c>
      <c r="P31" s="38" t="str">
        <f>IF($C31&lt;&gt;"",_xlfn.XLOOKUP(C31,Table1[ID],Table1[address7]),"")</f>
        <v/>
      </c>
      <c r="Q31" s="38" t="str">
        <f>IF($C31&lt;&gt;"",_xlfn.XLOOKUP(C31,Table1[ID],Table1[address6]),"")</f>
        <v/>
      </c>
      <c r="R31" s="37" t="str">
        <f>IF($C31&lt;&gt;"",_xlfn.XLOOKUP(C31,Table1[ID],Table1[bdate]),"")</f>
        <v/>
      </c>
      <c r="S31" s="38" t="str">
        <f>IF($C31&lt;&gt;"",_xlfn.XLOOKUP(C31,Table1[ID],Table1[con_father]),"")</f>
        <v/>
      </c>
      <c r="T31" s="38" t="str">
        <f>IF($C31&lt;&gt;"",_xlfn.XLOOKUP(C31,Table1[ID],Table1[notes]),"")</f>
        <v/>
      </c>
    </row>
    <row r="32" spans="1:20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HYPERLINK("&amp;""""&amp;"https://raw.githubusercontent.com/KyrillosMorgan/preparatory/main/no_pic.jpg"),"")</f>
        <v/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38"/>
      <c r="D32" s="38" t="str">
        <f>IF(C32&lt;&gt;"",_xlfn.XLOOKUP(C32,Table1[ID],Table1[fname]),"")</f>
        <v/>
      </c>
      <c r="E32" s="3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/>
      </c>
      <c r="F32" s="37" t="str" cm="1">
        <f t="array" ref="F32">IF((C32&lt;&gt;"")*(COUNTIF(Table2[ID],C32)&lt;&gt;0),INDEX(Attendance_sorted_S!$A$1:$CV$500,MATCH(C32,Attendance_sorted_S!$A$1:$A$500),COUNTIF(Table2[ID],C32)+1),"")</f>
        <v/>
      </c>
      <c r="G32" s="38" t="str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/>
      </c>
      <c r="H32" s="40" t="str" cm="1">
        <f t="array" ref="H32">IF(C32&lt;&gt;"",IF(G32*100/Table35[حساب الحضور من اخر عدد مرات]&gt;100,1,G32/Table35[حساب الحضور من اخر عدد مرات]),"")</f>
        <v/>
      </c>
      <c r="I32" s="40" t="str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/>
      </c>
      <c r="J32" s="38" t="str">
        <f>IF(C32&lt;&gt;"",_xlfn.XLOOKUP(C32,Table1[ID],Table1[tel2]),"")</f>
        <v/>
      </c>
      <c r="K32" s="38" t="str">
        <f>IF($C32&lt;&gt;"",_xlfn.XLOOKUP(C32,Table1[ID],Table1[address1]),"")</f>
        <v/>
      </c>
      <c r="L32" s="38" t="str">
        <f>IF($C32&lt;&gt;"",_xlfn.XLOOKUP(C32,Table1[ID],Table1[address2]),"")</f>
        <v/>
      </c>
      <c r="M32" s="38" t="str">
        <f>IF($C32&lt;&gt;"",_xlfn.XLOOKUP(C32,Table1[ID],Table1[address3]),"")</f>
        <v/>
      </c>
      <c r="N32" s="38" t="str">
        <f>IF($C32&lt;&gt;"",_xlfn.XLOOKUP(C32,Table1[ID],Table1[address4]),"")</f>
        <v/>
      </c>
      <c r="O32" s="38" t="str">
        <f>IF($C32&lt;&gt;"",_xlfn.XLOOKUP(C32,Table1[ID],Table1[address5]),"")</f>
        <v/>
      </c>
      <c r="P32" s="38" t="str">
        <f>IF($C32&lt;&gt;"",_xlfn.XLOOKUP(C32,Table1[ID],Table1[address7]),"")</f>
        <v/>
      </c>
      <c r="Q32" s="38" t="str">
        <f>IF($C32&lt;&gt;"",_xlfn.XLOOKUP(C32,Table1[ID],Table1[address6]),"")</f>
        <v/>
      </c>
      <c r="R32" s="37" t="str">
        <f>IF($C32&lt;&gt;"",_xlfn.XLOOKUP(C32,Table1[ID],Table1[bdate]),"")</f>
        <v/>
      </c>
      <c r="S32" s="38" t="str">
        <f>IF($C32&lt;&gt;"",_xlfn.XLOOKUP(C32,Table1[ID],Table1[con_father]),"")</f>
        <v/>
      </c>
      <c r="T32" s="38" t="str">
        <f>IF($C32&lt;&gt;"",_xlfn.XLOOKUP(C32,Table1[ID],Table1[notes]),"")</f>
        <v/>
      </c>
    </row>
    <row r="33" spans="1:20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HYPERLINK("&amp;""""&amp;"https://raw.githubusercontent.com/KyrillosMorgan/preparatory/main/no_pic.jpg"),"")</f>
        <v/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38"/>
      <c r="D33" s="38" t="str">
        <f>IF(C33&lt;&gt;"",_xlfn.XLOOKUP(C33,Table1[ID],Table1[fname]),"")</f>
        <v/>
      </c>
      <c r="E33" s="3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/>
      </c>
      <c r="F33" s="37" t="str" cm="1">
        <f t="array" ref="F33">IF((C33&lt;&gt;"")*(COUNTIF(Table2[ID],C33)&lt;&gt;0),INDEX(Attendance_sorted_S!$A$1:$CV$500,MATCH(C33,Attendance_sorted_S!$A$1:$A$500),COUNTIF(Table2[ID],C33)+1),"")</f>
        <v/>
      </c>
      <c r="G33" s="38" t="str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/>
      </c>
      <c r="H33" s="40" t="str" cm="1">
        <f t="array" ref="H33">IF(C33&lt;&gt;"",IF(G33*100/Table35[حساب الحضور من اخر عدد مرات]&gt;100,1,G33/Table35[حساب الحضور من اخر عدد مرات]),"")</f>
        <v/>
      </c>
      <c r="I33" s="40" t="str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/>
      </c>
      <c r="J33" s="38" t="str">
        <f>IF(C33&lt;&gt;"",_xlfn.XLOOKUP(C33,Table1[ID],Table1[tel2]),"")</f>
        <v/>
      </c>
      <c r="K33" s="38" t="str">
        <f>IF($C33&lt;&gt;"",_xlfn.XLOOKUP(C33,Table1[ID],Table1[address1]),"")</f>
        <v/>
      </c>
      <c r="L33" s="38" t="str">
        <f>IF($C33&lt;&gt;"",_xlfn.XLOOKUP(C33,Table1[ID],Table1[address2]),"")</f>
        <v/>
      </c>
      <c r="M33" s="38" t="str">
        <f>IF($C33&lt;&gt;"",_xlfn.XLOOKUP(C33,Table1[ID],Table1[address3]),"")</f>
        <v/>
      </c>
      <c r="N33" s="38" t="str">
        <f>IF($C33&lt;&gt;"",_xlfn.XLOOKUP(C33,Table1[ID],Table1[address4]),"")</f>
        <v/>
      </c>
      <c r="O33" s="38" t="str">
        <f>IF($C33&lt;&gt;"",_xlfn.XLOOKUP(C33,Table1[ID],Table1[address5]),"")</f>
        <v/>
      </c>
      <c r="P33" s="38" t="str">
        <f>IF($C33&lt;&gt;"",_xlfn.XLOOKUP(C33,Table1[ID],Table1[address7]),"")</f>
        <v/>
      </c>
      <c r="Q33" s="38" t="str">
        <f>IF($C33&lt;&gt;"",_xlfn.XLOOKUP(C33,Table1[ID],Table1[address6]),"")</f>
        <v/>
      </c>
      <c r="R33" s="37" t="str">
        <f>IF($C33&lt;&gt;"",_xlfn.XLOOKUP(C33,Table1[ID],Table1[bdate]),"")</f>
        <v/>
      </c>
      <c r="S33" s="38" t="str">
        <f>IF($C33&lt;&gt;"",_xlfn.XLOOKUP(C33,Table1[ID],Table1[con_father]),"")</f>
        <v/>
      </c>
      <c r="T33" s="38" t="str">
        <f>IF($C33&lt;&gt;"",_xlfn.XLOOKUP(C33,Table1[ID],Table1[notes]),"")</f>
        <v/>
      </c>
    </row>
    <row r="34" spans="1:20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HYPERLINK("&amp;""""&amp;"https://raw.githubusercontent.com/KyrillosMorgan/preparatory/main/no_pic.jpg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/>
      <c r="D34" s="38" t="str">
        <f>IF(C34&lt;&gt;"",_xlfn.XLOOKUP(C34,Table1[ID],Table1[fname]),"")</f>
        <v/>
      </c>
      <c r="E34" s="3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37" t="str" cm="1">
        <f t="array" ref="F34">IF((C34&lt;&gt;"")*(COUNTIF(Table2[ID],C34)&lt;&gt;0),INDEX(Attendance_sorted_S!$A$1:$CV$500,MATCH(C34,Attendance_sorted_S!$A$1:$A$500),COUNTIF(Table2[ID],C34)+1),"")</f>
        <v/>
      </c>
      <c r="G34" s="38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40" t="str" cm="1">
        <f t="array" ref="H34">IF(C34&lt;&gt;"",IF(G34*100/Table35[حساب الحضور من اخر عدد مرات]&gt;100,1,G34/Table35[حساب الحضور من اخر عدد مرات]),"")</f>
        <v/>
      </c>
      <c r="I34" s="40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38" t="str">
        <f>IF(C34&lt;&gt;"",_xlfn.XLOOKUP(C34,Table1[ID],Table1[tel2]),"")</f>
        <v/>
      </c>
      <c r="K34" s="38" t="str">
        <f>IF($C34&lt;&gt;"",_xlfn.XLOOKUP(C34,Table1[ID],Table1[address1]),"")</f>
        <v/>
      </c>
      <c r="L34" s="38" t="str">
        <f>IF($C34&lt;&gt;"",_xlfn.XLOOKUP(C34,Table1[ID],Table1[address2]),"")</f>
        <v/>
      </c>
      <c r="M34" s="38" t="str">
        <f>IF($C34&lt;&gt;"",_xlfn.XLOOKUP(C34,Table1[ID],Table1[address3]),"")</f>
        <v/>
      </c>
      <c r="N34" s="38" t="str">
        <f>IF($C34&lt;&gt;"",_xlfn.XLOOKUP(C34,Table1[ID],Table1[address4]),"")</f>
        <v/>
      </c>
      <c r="O34" s="38" t="str">
        <f>IF($C34&lt;&gt;"",_xlfn.XLOOKUP(C34,Table1[ID],Table1[address5]),"")</f>
        <v/>
      </c>
      <c r="P34" s="38" t="str">
        <f>IF($C34&lt;&gt;"",_xlfn.XLOOKUP(C34,Table1[ID],Table1[address7]),"")</f>
        <v/>
      </c>
      <c r="Q34" s="38" t="str">
        <f>IF($C34&lt;&gt;"",_xlfn.XLOOKUP(C34,Table1[ID],Table1[address6]),"")</f>
        <v/>
      </c>
      <c r="R34" s="37" t="str">
        <f>IF($C34&lt;&gt;"",_xlfn.XLOOKUP(C34,Table1[ID],Table1[bdate]),"")</f>
        <v/>
      </c>
      <c r="S34" s="38" t="str">
        <f>IF($C34&lt;&gt;"",_xlfn.XLOOKUP(C34,Table1[ID],Table1[con_father]),"")</f>
        <v/>
      </c>
      <c r="T34" s="38" t="str">
        <f>IF($C34&lt;&gt;"",_xlfn.XLOOKUP(C34,Table1[ID],Table1[notes]),"")</f>
        <v/>
      </c>
    </row>
    <row r="35" spans="1:20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HYPERLINK("&amp;""""&amp;"https://raw.githubusercontent.com/KyrillosMorgan/preparatory/main/no_pic.jpg"),"")</f>
        <v/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/>
      <c r="D35" s="38" t="str">
        <f>IF(C35&lt;&gt;"",_xlfn.XLOOKUP(C35,Table1[ID],Table1[fname]),"")</f>
        <v/>
      </c>
      <c r="E35" s="3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37" t="str" cm="1">
        <f t="array" ref="F35">IF((C35&lt;&gt;"")*(COUNTIF(Table2[ID],C35)&lt;&gt;0),INDEX(Attendance_sorted_S!$A$1:$CV$500,MATCH(C35,Attendance_sorted_S!$A$1:$A$500),COUNTIF(Table2[ID],C35)+1),"")</f>
        <v/>
      </c>
      <c r="G35" s="3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40" t="str" cm="1">
        <f t="array" ref="H35">IF(C35&lt;&gt;"",IF(G35*100/Table35[حساب الحضور من اخر عدد مرات]&gt;100,1,G35/Table35[حساب الحضور من اخر عدد مرات]),"")</f>
        <v/>
      </c>
      <c r="I35" s="4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38" t="str">
        <f>IF(C35&lt;&gt;"",_xlfn.XLOOKUP(C35,Table1[ID],Table1[tel2]),"")</f>
        <v/>
      </c>
      <c r="K35" s="38" t="str">
        <f>IF($C35&lt;&gt;"",_xlfn.XLOOKUP(C35,Table1[ID],Table1[address1]),"")</f>
        <v/>
      </c>
      <c r="L35" s="38" t="str">
        <f>IF($C35&lt;&gt;"",_xlfn.XLOOKUP(C35,Table1[ID],Table1[address2]),"")</f>
        <v/>
      </c>
      <c r="M35" s="38" t="str">
        <f>IF($C35&lt;&gt;"",_xlfn.XLOOKUP(C35,Table1[ID],Table1[address3]),"")</f>
        <v/>
      </c>
      <c r="N35" s="38" t="str">
        <f>IF($C35&lt;&gt;"",_xlfn.XLOOKUP(C35,Table1[ID],Table1[address4]),"")</f>
        <v/>
      </c>
      <c r="O35" s="38" t="str">
        <f>IF($C35&lt;&gt;"",_xlfn.XLOOKUP(C35,Table1[ID],Table1[address5]),"")</f>
        <v/>
      </c>
      <c r="P35" s="38" t="str">
        <f>IF($C35&lt;&gt;"",_xlfn.XLOOKUP(C35,Table1[ID],Table1[address7]),"")</f>
        <v/>
      </c>
      <c r="Q35" s="38" t="str">
        <f>IF($C35&lt;&gt;"",_xlfn.XLOOKUP(C35,Table1[ID],Table1[address6]),"")</f>
        <v/>
      </c>
      <c r="R35" s="37" t="str">
        <f>IF($C35&lt;&gt;"",_xlfn.XLOOKUP(C35,Table1[ID],Table1[bdate]),"")</f>
        <v/>
      </c>
      <c r="S35" s="38" t="str">
        <f>IF($C35&lt;&gt;"",_xlfn.XLOOKUP(C35,Table1[ID],Table1[con_father]),"")</f>
        <v/>
      </c>
      <c r="T35" s="38" t="str">
        <f>IF($C35&lt;&gt;"",_xlfn.XLOOKUP(C35,Table1[ID],Table1[notes]),"")</f>
        <v/>
      </c>
    </row>
    <row r="36" spans="1:20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HYPERLINK("&amp;""""&amp;"https://raw.githubusercontent.com/KyrillosMorgan/preparatory/main/no_pic.jpg"),"")</f>
        <v/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/>
      <c r="D36" s="38" t="str">
        <f>IF(C36&lt;&gt;"",_xlfn.XLOOKUP(C36,Table1[ID],Table1[fname]),"")</f>
        <v/>
      </c>
      <c r="E36" s="3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37" t="str" cm="1">
        <f t="array" ref="F36">IF((C36&lt;&gt;"")*(COUNTIF(Table2[ID],C36)&lt;&gt;0),INDEX(Attendance_sorted_S!$A$1:$CV$500,MATCH(C36,Attendance_sorted_S!$A$1:$A$500),COUNTIF(Table2[ID],C36)+1),"")</f>
        <v/>
      </c>
      <c r="G36" s="3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40" t="str" cm="1">
        <f t="array" ref="H36">IF(C36&lt;&gt;"",IF(G36*100/Table35[حساب الحضور من اخر عدد مرات]&gt;100,1,G36/Table35[حساب الحضور من اخر عدد مرات]),"")</f>
        <v/>
      </c>
      <c r="I36" s="4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38" t="str">
        <f>IF(C36&lt;&gt;"",_xlfn.XLOOKUP(C36,Table1[ID],Table1[tel2]),"")</f>
        <v/>
      </c>
      <c r="K36" s="38" t="str">
        <f>IF($C36&lt;&gt;"",_xlfn.XLOOKUP(C36,Table1[ID],Table1[address1]),"")</f>
        <v/>
      </c>
      <c r="L36" s="38" t="str">
        <f>IF($C36&lt;&gt;"",_xlfn.XLOOKUP(C36,Table1[ID],Table1[address2]),"")</f>
        <v/>
      </c>
      <c r="M36" s="38" t="str">
        <f>IF($C36&lt;&gt;"",_xlfn.XLOOKUP(C36,Table1[ID],Table1[address3]),"")</f>
        <v/>
      </c>
      <c r="N36" s="38" t="str">
        <f>IF($C36&lt;&gt;"",_xlfn.XLOOKUP(C36,Table1[ID],Table1[address4]),"")</f>
        <v/>
      </c>
      <c r="O36" s="38" t="str">
        <f>IF($C36&lt;&gt;"",_xlfn.XLOOKUP(C36,Table1[ID],Table1[address5]),"")</f>
        <v/>
      </c>
      <c r="P36" s="38" t="str">
        <f>IF($C36&lt;&gt;"",_xlfn.XLOOKUP(C36,Table1[ID],Table1[address7]),"")</f>
        <v/>
      </c>
      <c r="Q36" s="38" t="str">
        <f>IF($C36&lt;&gt;"",_xlfn.XLOOKUP(C36,Table1[ID],Table1[address6]),"")</f>
        <v/>
      </c>
      <c r="R36" s="37" t="str">
        <f>IF($C36&lt;&gt;"",_xlfn.XLOOKUP(C36,Table1[ID],Table1[bdate]),"")</f>
        <v/>
      </c>
      <c r="S36" s="38" t="str">
        <f>IF($C36&lt;&gt;"",_xlfn.XLOOKUP(C36,Table1[ID],Table1[con_father]),"")</f>
        <v/>
      </c>
      <c r="T36" s="38" t="str">
        <f>IF($C36&lt;&gt;"",_xlfn.XLOOKUP(C36,Table1[ID],Table1[notes]),"")</f>
        <v/>
      </c>
    </row>
    <row r="37" spans="1:20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HYPERLINK("&amp;""""&amp;"https://raw.githubusercontent.com/KyrillosMorgan/preparatory/main/no_pic.jpg"),"")</f>
        <v/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/>
      <c r="D37" s="38" t="str">
        <f>IF(C37&lt;&gt;"",_xlfn.XLOOKUP(C37,Table1[ID],Table1[fname]),"")</f>
        <v/>
      </c>
      <c r="E37" s="3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37" t="str" cm="1">
        <f t="array" ref="F37">IF((C37&lt;&gt;"")*(COUNTIF(Table2[ID],C37)&lt;&gt;0),INDEX(Attendance_sorted_S!$A$1:$CV$500,MATCH(C37,Attendance_sorted_S!$A$1:$A$500),COUNTIF(Table2[ID],C37)+1),"")</f>
        <v/>
      </c>
      <c r="G37" s="3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40" t="str" cm="1">
        <f t="array" ref="H37">IF(C37&lt;&gt;"",IF(G37*100/Table35[حساب الحضور من اخر عدد مرات]&gt;100,1,G37/Table35[حساب الحضور من اخر عدد مرات]),"")</f>
        <v/>
      </c>
      <c r="I37" s="4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38" t="str">
        <f>IF(C37&lt;&gt;"",_xlfn.XLOOKUP(C37,Table1[ID],Table1[tel2]),"")</f>
        <v/>
      </c>
      <c r="K37" s="38" t="str">
        <f>IF($C37&lt;&gt;"",_xlfn.XLOOKUP(C37,Table1[ID],Table1[address1]),"")</f>
        <v/>
      </c>
      <c r="L37" s="38" t="str">
        <f>IF($C37&lt;&gt;"",_xlfn.XLOOKUP(C37,Table1[ID],Table1[address2]),"")</f>
        <v/>
      </c>
      <c r="M37" s="38" t="str">
        <f>IF($C37&lt;&gt;"",_xlfn.XLOOKUP(C37,Table1[ID],Table1[address3]),"")</f>
        <v/>
      </c>
      <c r="N37" s="38" t="str">
        <f>IF($C37&lt;&gt;"",_xlfn.XLOOKUP(C37,Table1[ID],Table1[address4]),"")</f>
        <v/>
      </c>
      <c r="O37" s="38" t="str">
        <f>IF($C37&lt;&gt;"",_xlfn.XLOOKUP(C37,Table1[ID],Table1[address5]),"")</f>
        <v/>
      </c>
      <c r="P37" s="38" t="str">
        <f>IF($C37&lt;&gt;"",_xlfn.XLOOKUP(C37,Table1[ID],Table1[address7]),"")</f>
        <v/>
      </c>
      <c r="Q37" s="38" t="str">
        <f>IF($C37&lt;&gt;"",_xlfn.XLOOKUP(C37,Table1[ID],Table1[address6]),"")</f>
        <v/>
      </c>
      <c r="R37" s="37" t="str">
        <f>IF($C37&lt;&gt;"",_xlfn.XLOOKUP(C37,Table1[ID],Table1[bdate]),"")</f>
        <v/>
      </c>
      <c r="S37" s="38" t="str">
        <f>IF($C37&lt;&gt;"",_xlfn.XLOOKUP(C37,Table1[ID],Table1[con_father]),"")</f>
        <v/>
      </c>
      <c r="T37" s="38" t="str">
        <f>IF($C37&lt;&gt;"",_xlfn.XLOOKUP(C37,Table1[ID],Table1[notes]),"")</f>
        <v/>
      </c>
    </row>
    <row r="38" spans="1:20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HYPERLINK("&amp;""""&amp;"https://raw.githubusercontent.com/KyrillosMorgan/preparatory/main/no_pic.jpg"),"")</f>
        <v/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/>
      <c r="D38" s="38" t="str">
        <f>IF(C38&lt;&gt;"",_xlfn.XLOOKUP(C38,Table1[ID],Table1[fname]),"")</f>
        <v/>
      </c>
      <c r="E38" s="3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37" t="str" cm="1">
        <f t="array" ref="F38">IF((C38&lt;&gt;"")*(COUNTIF(Table2[ID],C38)&lt;&gt;0),INDEX(Attendance_sorted_S!$A$1:$CV$500,MATCH(C38,Attendance_sorted_S!$A$1:$A$500),COUNTIF(Table2[ID],C38)+1),"")</f>
        <v/>
      </c>
      <c r="G38" s="3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40" t="str" cm="1">
        <f t="array" ref="H38">IF(C38&lt;&gt;"",IF(G38*100/Table35[حساب الحضور من اخر عدد مرات]&gt;100,1,G38/Table35[حساب الحضور من اخر عدد مرات]),"")</f>
        <v/>
      </c>
      <c r="I38" s="4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38" t="str">
        <f>IF(C38&lt;&gt;"",_xlfn.XLOOKUP(C38,Table1[ID],Table1[tel2]),"")</f>
        <v/>
      </c>
      <c r="K38" s="38" t="str">
        <f>IF($C38&lt;&gt;"",_xlfn.XLOOKUP(C38,Table1[ID],Table1[address1]),"")</f>
        <v/>
      </c>
      <c r="L38" s="38" t="str">
        <f>IF($C38&lt;&gt;"",_xlfn.XLOOKUP(C38,Table1[ID],Table1[address2]),"")</f>
        <v/>
      </c>
      <c r="M38" s="38" t="str">
        <f>IF($C38&lt;&gt;"",_xlfn.XLOOKUP(C38,Table1[ID],Table1[address3]),"")</f>
        <v/>
      </c>
      <c r="N38" s="38" t="str">
        <f>IF($C38&lt;&gt;"",_xlfn.XLOOKUP(C38,Table1[ID],Table1[address4]),"")</f>
        <v/>
      </c>
      <c r="O38" s="38" t="str">
        <f>IF($C38&lt;&gt;"",_xlfn.XLOOKUP(C38,Table1[ID],Table1[address5]),"")</f>
        <v/>
      </c>
      <c r="P38" s="38" t="str">
        <f>IF($C38&lt;&gt;"",_xlfn.XLOOKUP(C38,Table1[ID],Table1[address7]),"")</f>
        <v/>
      </c>
      <c r="Q38" s="38" t="str">
        <f>IF($C38&lt;&gt;"",_xlfn.XLOOKUP(C38,Table1[ID],Table1[address6]),"")</f>
        <v/>
      </c>
      <c r="R38" s="37" t="str">
        <f>IF($C38&lt;&gt;"",_xlfn.XLOOKUP(C38,Table1[ID],Table1[bdate]),"")</f>
        <v/>
      </c>
      <c r="S38" s="38" t="str">
        <f>IF($C38&lt;&gt;"",_xlfn.XLOOKUP(C38,Table1[ID],Table1[con_father]),"")</f>
        <v/>
      </c>
      <c r="T38" s="38" t="str">
        <f>IF($C38&lt;&gt;"",_xlfn.XLOOKUP(C38,Table1[ID],Table1[notes]),"")</f>
        <v/>
      </c>
    </row>
    <row r="39" spans="1:20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HYPERLINK("&amp;""""&amp;"https://raw.githubusercontent.com/KyrillosMorgan/preparatory/main/no_pic.jpg"),"")</f>
        <v/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/>
      <c r="D39" s="38" t="str">
        <f>IF(C39&lt;&gt;"",_xlfn.XLOOKUP(C39,Table1[ID],Table1[fname]),"")</f>
        <v/>
      </c>
      <c r="E39" s="3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37" t="str" cm="1">
        <f t="array" ref="F39">IF((C39&lt;&gt;"")*(COUNTIF(Table2[ID],C39)&lt;&gt;0),INDEX(Attendance_sorted_S!$A$1:$CV$500,MATCH(C39,Attendance_sorted_S!$A$1:$A$500),COUNTIF(Table2[ID],C39)+1),"")</f>
        <v/>
      </c>
      <c r="G39" s="3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40" t="str" cm="1">
        <f t="array" ref="H39">IF(C39&lt;&gt;"",IF(G39*100/Table35[حساب الحضور من اخر عدد مرات]&gt;100,1,G39/Table35[حساب الحضور من اخر عدد مرات]),"")</f>
        <v/>
      </c>
      <c r="I39" s="4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38" t="str">
        <f>IF(C39&lt;&gt;"",_xlfn.XLOOKUP(C39,Table1[ID],Table1[tel2]),"")</f>
        <v/>
      </c>
      <c r="K39" s="38" t="str">
        <f>IF($C39&lt;&gt;"",_xlfn.XLOOKUP(C39,Table1[ID],Table1[address1]),"")</f>
        <v/>
      </c>
      <c r="L39" s="38" t="str">
        <f>IF($C39&lt;&gt;"",_xlfn.XLOOKUP(C39,Table1[ID],Table1[address2]),"")</f>
        <v/>
      </c>
      <c r="M39" s="38" t="str">
        <f>IF($C39&lt;&gt;"",_xlfn.XLOOKUP(C39,Table1[ID],Table1[address3]),"")</f>
        <v/>
      </c>
      <c r="N39" s="38" t="str">
        <f>IF($C39&lt;&gt;"",_xlfn.XLOOKUP(C39,Table1[ID],Table1[address4]),"")</f>
        <v/>
      </c>
      <c r="O39" s="38" t="str">
        <f>IF($C39&lt;&gt;"",_xlfn.XLOOKUP(C39,Table1[ID],Table1[address5]),"")</f>
        <v/>
      </c>
      <c r="P39" s="38" t="str">
        <f>IF($C39&lt;&gt;"",_xlfn.XLOOKUP(C39,Table1[ID],Table1[address7]),"")</f>
        <v/>
      </c>
      <c r="Q39" s="38" t="str">
        <f>IF($C39&lt;&gt;"",_xlfn.XLOOKUP(C39,Table1[ID],Table1[address6]),"")</f>
        <v/>
      </c>
      <c r="R39" s="37" t="str">
        <f>IF($C39&lt;&gt;"",_xlfn.XLOOKUP(C39,Table1[ID],Table1[bdate]),"")</f>
        <v/>
      </c>
      <c r="S39" s="38" t="str">
        <f>IF($C39&lt;&gt;"",_xlfn.XLOOKUP(C39,Table1[ID],Table1[con_father]),"")</f>
        <v/>
      </c>
      <c r="T39" s="38" t="str">
        <f>IF($C39&lt;&gt;"",_xlfn.XLOOKUP(C39,Table1[ID],Table1[notes]),"")</f>
        <v/>
      </c>
    </row>
    <row r="40" spans="1:20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HYPERLINK("&amp;""""&amp;"https://raw.githubusercontent.com/KyrillosMorgan/preparatory/main/no_pic.jpg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/>
      <c r="D40" s="38" t="str">
        <f>IF(C40&lt;&gt;"",_xlfn.XLOOKUP(C40,Table1[ID],Table1[fname]),"")</f>
        <v/>
      </c>
      <c r="E40" s="3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37" t="str" cm="1">
        <f t="array" ref="F40">IF((C40&lt;&gt;"")*(COUNTIF(Table2[ID],C40)&lt;&gt;0),INDEX(Attendance_sorted_S!$A$1:$CV$500,MATCH(C40,Attendance_sorted_S!$A$1:$A$500),COUNTIF(Table2[ID],C40)+1),"")</f>
        <v/>
      </c>
      <c r="G40" s="3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40" t="str" cm="1">
        <f t="array" ref="H40">IF(C40&lt;&gt;"",IF(G40*100/Table35[حساب الحضور من اخر عدد مرات]&gt;100,1,G40/Table35[حساب الحضور من اخر عدد مرات]),"")</f>
        <v/>
      </c>
      <c r="I40" s="4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38" t="str">
        <f>IF(C40&lt;&gt;"",_xlfn.XLOOKUP(C40,Table1[ID],Table1[tel2]),"")</f>
        <v/>
      </c>
      <c r="K40" s="38" t="str">
        <f>IF($C40&lt;&gt;"",_xlfn.XLOOKUP(C40,Table1[ID],Table1[address1]),"")</f>
        <v/>
      </c>
      <c r="L40" s="38" t="str">
        <f>IF($C40&lt;&gt;"",_xlfn.XLOOKUP(C40,Table1[ID],Table1[address2]),"")</f>
        <v/>
      </c>
      <c r="M40" s="38" t="str">
        <f>IF($C40&lt;&gt;"",_xlfn.XLOOKUP(C40,Table1[ID],Table1[address3]),"")</f>
        <v/>
      </c>
      <c r="N40" s="38" t="str">
        <f>IF($C40&lt;&gt;"",_xlfn.XLOOKUP(C40,Table1[ID],Table1[address4]),"")</f>
        <v/>
      </c>
      <c r="O40" s="38" t="str">
        <f>IF($C40&lt;&gt;"",_xlfn.XLOOKUP(C40,Table1[ID],Table1[address5]),"")</f>
        <v/>
      </c>
      <c r="P40" s="38" t="str">
        <f>IF($C40&lt;&gt;"",_xlfn.XLOOKUP(C40,Table1[ID],Table1[address7]),"")</f>
        <v/>
      </c>
      <c r="Q40" s="38" t="str">
        <f>IF($C40&lt;&gt;"",_xlfn.XLOOKUP(C40,Table1[ID],Table1[address6]),"")</f>
        <v/>
      </c>
      <c r="R40" s="37" t="str">
        <f>IF($C40&lt;&gt;"",_xlfn.XLOOKUP(C40,Table1[ID],Table1[bdate]),"")</f>
        <v/>
      </c>
      <c r="S40" s="38" t="str">
        <f>IF($C40&lt;&gt;"",_xlfn.XLOOKUP(C40,Table1[ID],Table1[con_father]),"")</f>
        <v/>
      </c>
      <c r="T40" s="38" t="str">
        <f>IF($C40&lt;&gt;"",_xlfn.XLOOKUP(C40,Table1[ID],Table1[notes]),"")</f>
        <v/>
      </c>
    </row>
    <row r="41" spans="1:20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HYPERLINK("&amp;""""&amp;"https://raw.githubusercontent.com/KyrillosMorgan/preparatory/main/no_pic.jpg"),"")</f>
        <v/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/>
      <c r="D41" s="38" t="str">
        <f>IF(C41&lt;&gt;"",_xlfn.XLOOKUP(C41,Table1[ID],Table1[fname]),"")</f>
        <v/>
      </c>
      <c r="E41" s="3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37" t="str" cm="1">
        <f t="array" ref="F41">IF((C41&lt;&gt;"")*(COUNTIF(Table2[ID],C41)&lt;&gt;0),INDEX(Attendance_sorted_S!$A$1:$CV$500,MATCH(C41,Attendance_sorted_S!$A$1:$A$500),COUNTIF(Table2[ID],C41)+1),"")</f>
        <v/>
      </c>
      <c r="G41" s="3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40" t="str" cm="1">
        <f t="array" ref="H41">IF(C41&lt;&gt;"",IF(G41*100/Table35[حساب الحضور من اخر عدد مرات]&gt;100,1,G41/Table35[حساب الحضور من اخر عدد مرات]),"")</f>
        <v/>
      </c>
      <c r="I41" s="4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38" t="str">
        <f>IF(C41&lt;&gt;"",_xlfn.XLOOKUP(C41,Table1[ID],Table1[tel2]),"")</f>
        <v/>
      </c>
      <c r="K41" s="38" t="str">
        <f>IF($C41&lt;&gt;"",_xlfn.XLOOKUP(C41,Table1[ID],Table1[address1]),"")</f>
        <v/>
      </c>
      <c r="L41" s="38" t="str">
        <f>IF($C41&lt;&gt;"",_xlfn.XLOOKUP(C41,Table1[ID],Table1[address2]),"")</f>
        <v/>
      </c>
      <c r="M41" s="38" t="str">
        <f>IF($C41&lt;&gt;"",_xlfn.XLOOKUP(C41,Table1[ID],Table1[address3]),"")</f>
        <v/>
      </c>
      <c r="N41" s="38" t="str">
        <f>IF($C41&lt;&gt;"",_xlfn.XLOOKUP(C41,Table1[ID],Table1[address4]),"")</f>
        <v/>
      </c>
      <c r="O41" s="38" t="str">
        <f>IF($C41&lt;&gt;"",_xlfn.XLOOKUP(C41,Table1[ID],Table1[address5]),"")</f>
        <v/>
      </c>
      <c r="P41" s="38" t="str">
        <f>IF($C41&lt;&gt;"",_xlfn.XLOOKUP(C41,Table1[ID],Table1[address7]),"")</f>
        <v/>
      </c>
      <c r="Q41" s="38" t="str">
        <f>IF($C41&lt;&gt;"",_xlfn.XLOOKUP(C41,Table1[ID],Table1[address6]),"")</f>
        <v/>
      </c>
      <c r="R41" s="37" t="str">
        <f>IF($C41&lt;&gt;"",_xlfn.XLOOKUP(C41,Table1[ID],Table1[bdate]),"")</f>
        <v/>
      </c>
      <c r="S41" s="38" t="str">
        <f>IF($C41&lt;&gt;"",_xlfn.XLOOKUP(C41,Table1[ID],Table1[con_father]),"")</f>
        <v/>
      </c>
      <c r="T41" s="38" t="str">
        <f>IF($C41&lt;&gt;"",_xlfn.XLOOKUP(C41,Table1[ID],Table1[notes]),"")</f>
        <v/>
      </c>
    </row>
    <row r="42" spans="1:20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HYPERLINK("&amp;""""&amp;"https://raw.githubusercontent.com/KyrillosMorgan/preparatory/main/no_pic.jpg"),"")</f>
        <v/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/>
      <c r="D42" s="38" t="str">
        <f>IF(C42&lt;&gt;"",_xlfn.XLOOKUP(C42,Table1[ID],Table1[fname]),"")</f>
        <v/>
      </c>
      <c r="E42" s="3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37" t="str" cm="1">
        <f t="array" ref="F42">IF((C42&lt;&gt;"")*(COUNTIF(Table2[ID],C42)&lt;&gt;0),INDEX(Attendance_sorted_S!$A$1:$CV$500,MATCH(C42,Attendance_sorted_S!$A$1:$A$500),COUNTIF(Table2[ID],C42)+1),"")</f>
        <v/>
      </c>
      <c r="G42" s="3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40" t="str" cm="1">
        <f t="array" ref="H42">IF(C42&lt;&gt;"",IF(G42*100/Table35[حساب الحضور من اخر عدد مرات]&gt;100,1,G42/Table35[حساب الحضور من اخر عدد مرات]),"")</f>
        <v/>
      </c>
      <c r="I42" s="4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38" t="str">
        <f>IF(C42&lt;&gt;"",_xlfn.XLOOKUP(C42,Table1[ID],Table1[tel2]),"")</f>
        <v/>
      </c>
      <c r="K42" s="38" t="str">
        <f>IF($C42&lt;&gt;"",_xlfn.XLOOKUP(C42,Table1[ID],Table1[address1]),"")</f>
        <v/>
      </c>
      <c r="L42" s="38" t="str">
        <f>IF($C42&lt;&gt;"",_xlfn.XLOOKUP(C42,Table1[ID],Table1[address2]),"")</f>
        <v/>
      </c>
      <c r="M42" s="38" t="str">
        <f>IF($C42&lt;&gt;"",_xlfn.XLOOKUP(C42,Table1[ID],Table1[address3]),"")</f>
        <v/>
      </c>
      <c r="N42" s="38" t="str">
        <f>IF($C42&lt;&gt;"",_xlfn.XLOOKUP(C42,Table1[ID],Table1[address4]),"")</f>
        <v/>
      </c>
      <c r="O42" s="38" t="str">
        <f>IF($C42&lt;&gt;"",_xlfn.XLOOKUP(C42,Table1[ID],Table1[address5]),"")</f>
        <v/>
      </c>
      <c r="P42" s="38" t="str">
        <f>IF($C42&lt;&gt;"",_xlfn.XLOOKUP(C42,Table1[ID],Table1[address7]),"")</f>
        <v/>
      </c>
      <c r="Q42" s="38" t="str">
        <f>IF($C42&lt;&gt;"",_xlfn.XLOOKUP(C42,Table1[ID],Table1[address6]),"")</f>
        <v/>
      </c>
      <c r="R42" s="37" t="str">
        <f>IF($C42&lt;&gt;"",_xlfn.XLOOKUP(C42,Table1[ID],Table1[bdate]),"")</f>
        <v/>
      </c>
      <c r="S42" s="38" t="str">
        <f>IF($C42&lt;&gt;"",_xlfn.XLOOKUP(C42,Table1[ID],Table1[con_father]),"")</f>
        <v/>
      </c>
      <c r="T42" s="38" t="str">
        <f>IF($C42&lt;&gt;"",_xlfn.XLOOKUP(C42,Table1[ID],Table1[notes]),"")</f>
        <v/>
      </c>
    </row>
    <row r="43" spans="1:20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HYPERLINK("&amp;""""&amp;"https://raw.githubusercontent.com/KyrillosMorgan/preparatory/main/no_pic.jpg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IF(C43&lt;&gt;"",_xlfn.XLOOKUP(C43,Table1[ID],Table1[fname]),"")</f>
        <v/>
      </c>
      <c r="E43" s="3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37" t="str" cm="1">
        <f t="array" ref="F43">IF((C43&lt;&gt;"")*(COUNTIF(Table2[ID],C43)&lt;&gt;0),INDEX(Attendance_sorted_S!$A$1:$CV$500,MATCH(C43,Attendance_sorted_S!$A$1:$A$500),COUNTIF(Table2[ID],C43)+1),"")</f>
        <v/>
      </c>
      <c r="G43" s="3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40" t="str" cm="1">
        <f t="array" ref="H43">IF(C43&lt;&gt;"",IF(G43*100/Table35[حساب الحضور من اخر عدد مرات]&gt;100,1,G43/Table35[حساب الحضور من اخر عدد مرات]),"")</f>
        <v/>
      </c>
      <c r="I43" s="4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38" t="str">
        <f>IF(C43&lt;&gt;"",_xlfn.XLOOKUP(C43,Table1[ID],Table1[tel2]),"")</f>
        <v/>
      </c>
      <c r="K43" s="38" t="str">
        <f>IF($C43&lt;&gt;"",_xlfn.XLOOKUP(C43,Table1[ID],Table1[address1]),"")</f>
        <v/>
      </c>
      <c r="L43" s="38" t="str">
        <f>IF($C43&lt;&gt;"",_xlfn.XLOOKUP(C43,Table1[ID],Table1[address2]),"")</f>
        <v/>
      </c>
      <c r="M43" s="38" t="str">
        <f>IF($C43&lt;&gt;"",_xlfn.XLOOKUP(C43,Table1[ID],Table1[address3]),"")</f>
        <v/>
      </c>
      <c r="N43" s="38" t="str">
        <f>IF($C43&lt;&gt;"",_xlfn.XLOOKUP(C43,Table1[ID],Table1[address4]),"")</f>
        <v/>
      </c>
      <c r="O43" s="38" t="str">
        <f>IF($C43&lt;&gt;"",_xlfn.XLOOKUP(C43,Table1[ID],Table1[address5]),"")</f>
        <v/>
      </c>
      <c r="P43" s="38" t="str">
        <f>IF($C43&lt;&gt;"",_xlfn.XLOOKUP(C43,Table1[ID],Table1[address7]),"")</f>
        <v/>
      </c>
      <c r="Q43" s="38" t="str">
        <f>IF($C43&lt;&gt;"",_xlfn.XLOOKUP(C43,Table1[ID],Table1[address6]),"")</f>
        <v/>
      </c>
      <c r="R43" s="37" t="str">
        <f>IF($C43&lt;&gt;"",_xlfn.XLOOKUP(C43,Table1[ID],Table1[bdate]),"")</f>
        <v/>
      </c>
      <c r="S43" s="38" t="str">
        <f>IF($C43&lt;&gt;"",_xlfn.XLOOKUP(C43,Table1[ID],Table1[con_father]),"")</f>
        <v/>
      </c>
      <c r="T43" s="38" t="str">
        <f>IF($C43&lt;&gt;"",_xlfn.XLOOKUP(C43,Table1[ID],Table1[notes]),"")</f>
        <v/>
      </c>
    </row>
    <row r="44" spans="1:20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HYPERLINK("&amp;""""&amp;"https://raw.githubusercontent.com/KyrillosMorgan/preparatory/main/no_pic.jpg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IF(C44&lt;&gt;"",_xlfn.XLOOKUP(C44,Table1[ID],Table1[fname]),"")</f>
        <v/>
      </c>
      <c r="E44" s="3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37" t="str" cm="1">
        <f t="array" ref="F44">IF((C44&lt;&gt;"")*(COUNTIF(Table2[ID],C44)&lt;&gt;0),INDEX(Attendance_sorted_S!$A$1:$CV$500,MATCH(C44,Attendance_sorted_S!$A$1:$A$500),COUNTIF(Table2[ID],C44)+1),"")</f>
        <v/>
      </c>
      <c r="G44" s="3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40" t="str" cm="1">
        <f t="array" ref="H44">IF(C44&lt;&gt;"",IF(G44*100/Table35[حساب الحضور من اخر عدد مرات]&gt;100,1,G44/Table35[حساب الحضور من اخر عدد مرات]),"")</f>
        <v/>
      </c>
      <c r="I44" s="4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38" t="str">
        <f>IF(C44&lt;&gt;"",_xlfn.XLOOKUP(C44,Table1[ID],Table1[tel2]),"")</f>
        <v/>
      </c>
      <c r="K44" s="38" t="str">
        <f>IF($C44&lt;&gt;"",_xlfn.XLOOKUP(C44,Table1[ID],Table1[address1]),"")</f>
        <v/>
      </c>
      <c r="L44" s="38" t="str">
        <f>IF($C44&lt;&gt;"",_xlfn.XLOOKUP(C44,Table1[ID],Table1[address2]),"")</f>
        <v/>
      </c>
      <c r="M44" s="38" t="str">
        <f>IF($C44&lt;&gt;"",_xlfn.XLOOKUP(C44,Table1[ID],Table1[address3]),"")</f>
        <v/>
      </c>
      <c r="N44" s="38" t="str">
        <f>IF($C44&lt;&gt;"",_xlfn.XLOOKUP(C44,Table1[ID],Table1[address4]),"")</f>
        <v/>
      </c>
      <c r="O44" s="38" t="str">
        <f>IF($C44&lt;&gt;"",_xlfn.XLOOKUP(C44,Table1[ID],Table1[address5]),"")</f>
        <v/>
      </c>
      <c r="P44" s="38" t="str">
        <f>IF($C44&lt;&gt;"",_xlfn.XLOOKUP(C44,Table1[ID],Table1[address7]),"")</f>
        <v/>
      </c>
      <c r="Q44" s="38" t="str">
        <f>IF($C44&lt;&gt;"",_xlfn.XLOOKUP(C44,Table1[ID],Table1[address6]),"")</f>
        <v/>
      </c>
      <c r="R44" s="37" t="str">
        <f>IF($C44&lt;&gt;"",_xlfn.XLOOKUP(C44,Table1[ID],Table1[bdate]),"")</f>
        <v/>
      </c>
      <c r="S44" s="38" t="str">
        <f>IF($C44&lt;&gt;"",_xlfn.XLOOKUP(C44,Table1[ID],Table1[con_father]),"")</f>
        <v/>
      </c>
      <c r="T44" s="38" t="str">
        <f>IF($C44&lt;&gt;"",_xlfn.XLOOKUP(C44,Table1[ID],Table1[notes]),"")</f>
        <v/>
      </c>
    </row>
    <row r="45" spans="1:20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HYPERLINK("&amp;""""&amp;"https://raw.githubusercontent.com/KyrillosMorgan/preparatory/main/no_pic.jpg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IF(C45&lt;&gt;"",_xlfn.XLOOKUP(C45,Table1[ID],Table1[fname]),"")</f>
        <v/>
      </c>
      <c r="E45" s="3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37" t="str" cm="1">
        <f t="array" ref="F45">IF((C45&lt;&gt;"")*(COUNTIF(Table2[ID],C45)&lt;&gt;0),INDEX(Attendance_sorted_S!$A$1:$CV$500,MATCH(C45,Attendance_sorted_S!$A$1:$A$500),COUNTIF(Table2[ID],C45)+1),"")</f>
        <v/>
      </c>
      <c r="G45" s="3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40" t="str" cm="1">
        <f t="array" ref="H45">IF(C45&lt;&gt;"",IF(G45*100/Table35[حساب الحضور من اخر عدد مرات]&gt;100,1,G45/Table35[حساب الحضور من اخر عدد مرات]),"")</f>
        <v/>
      </c>
      <c r="I45" s="4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38" t="str">
        <f>IF(C45&lt;&gt;"",_xlfn.XLOOKUP(C45,Table1[ID],Table1[tel2]),"")</f>
        <v/>
      </c>
      <c r="K45" s="38" t="str">
        <f>IF($C45&lt;&gt;"",_xlfn.XLOOKUP(C45,Table1[ID],Table1[address1]),"")</f>
        <v/>
      </c>
      <c r="L45" s="38" t="str">
        <f>IF($C45&lt;&gt;"",_xlfn.XLOOKUP(C45,Table1[ID],Table1[address2]),"")</f>
        <v/>
      </c>
      <c r="M45" s="38" t="str">
        <f>IF($C45&lt;&gt;"",_xlfn.XLOOKUP(C45,Table1[ID],Table1[address3]),"")</f>
        <v/>
      </c>
      <c r="N45" s="38" t="str">
        <f>IF($C45&lt;&gt;"",_xlfn.XLOOKUP(C45,Table1[ID],Table1[address4]),"")</f>
        <v/>
      </c>
      <c r="O45" s="38" t="str">
        <f>IF($C45&lt;&gt;"",_xlfn.XLOOKUP(C45,Table1[ID],Table1[address5]),"")</f>
        <v/>
      </c>
      <c r="P45" s="38" t="str">
        <f>IF($C45&lt;&gt;"",_xlfn.XLOOKUP(C45,Table1[ID],Table1[address7]),"")</f>
        <v/>
      </c>
      <c r="Q45" s="38" t="str">
        <f>IF($C45&lt;&gt;"",_xlfn.XLOOKUP(C45,Table1[ID],Table1[address6]),"")</f>
        <v/>
      </c>
      <c r="R45" s="37" t="str">
        <f>IF($C45&lt;&gt;"",_xlfn.XLOOKUP(C45,Table1[ID],Table1[bdate]),"")</f>
        <v/>
      </c>
      <c r="S45" s="38" t="str">
        <f>IF($C45&lt;&gt;"",_xlfn.XLOOKUP(C45,Table1[ID],Table1[con_father]),"")</f>
        <v/>
      </c>
      <c r="T45" s="38" t="str">
        <f>IF($C45&lt;&gt;"",_xlfn.XLOOKUP(C45,Table1[ID],Table1[notes]),"")</f>
        <v/>
      </c>
    </row>
    <row r="46" spans="1:20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HYPERLINK("&amp;""""&amp;"https://raw.githubusercontent.com/KyrillosMorgan/preparatory/main/no_pic.jpg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IF(C46&lt;&gt;"",_xlfn.XLOOKUP(C46,Table1[ID],Table1[fname]),"")</f>
        <v/>
      </c>
      <c r="E46" s="3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37" t="str" cm="1">
        <f t="array" ref="F46">IF((C46&lt;&gt;"")*(COUNTIF(Table2[ID],C46)&lt;&gt;0),INDEX(Attendance_sorted_S!$A$1:$CV$500,MATCH(C46,Attendance_sorted_S!$A$1:$A$500),COUNTIF(Table2[ID],C46)+1),"")</f>
        <v/>
      </c>
      <c r="G46" s="3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40" t="str" cm="1">
        <f t="array" ref="H46">IF(C46&lt;&gt;"",IF(G46*100/Table35[حساب الحضور من اخر عدد مرات]&gt;100,1,G46/Table35[حساب الحضور من اخر عدد مرات]),"")</f>
        <v/>
      </c>
      <c r="I46" s="4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38" t="str">
        <f>IF(C46&lt;&gt;"",_xlfn.XLOOKUP(C46,Table1[ID],Table1[tel2]),"")</f>
        <v/>
      </c>
      <c r="K46" s="38" t="str">
        <f>IF($C46&lt;&gt;"",_xlfn.XLOOKUP(C46,Table1[ID],Table1[address1]),"")</f>
        <v/>
      </c>
      <c r="L46" s="38" t="str">
        <f>IF($C46&lt;&gt;"",_xlfn.XLOOKUP(C46,Table1[ID],Table1[address2]),"")</f>
        <v/>
      </c>
      <c r="M46" s="38" t="str">
        <f>IF($C46&lt;&gt;"",_xlfn.XLOOKUP(C46,Table1[ID],Table1[address3]),"")</f>
        <v/>
      </c>
      <c r="N46" s="38" t="str">
        <f>IF($C46&lt;&gt;"",_xlfn.XLOOKUP(C46,Table1[ID],Table1[address4]),"")</f>
        <v/>
      </c>
      <c r="O46" s="38" t="str">
        <f>IF($C46&lt;&gt;"",_xlfn.XLOOKUP(C46,Table1[ID],Table1[address5]),"")</f>
        <v/>
      </c>
      <c r="P46" s="38" t="str">
        <f>IF($C46&lt;&gt;"",_xlfn.XLOOKUP(C46,Table1[ID],Table1[address7]),"")</f>
        <v/>
      </c>
      <c r="Q46" s="38" t="str">
        <f>IF($C46&lt;&gt;"",_xlfn.XLOOKUP(C46,Table1[ID],Table1[address6]),"")</f>
        <v/>
      </c>
      <c r="R46" s="37" t="str">
        <f>IF($C46&lt;&gt;"",_xlfn.XLOOKUP(C46,Table1[ID],Table1[bdate]),"")</f>
        <v/>
      </c>
      <c r="S46" s="38" t="str">
        <f>IF($C46&lt;&gt;"",_xlfn.XLOOKUP(C46,Table1[ID],Table1[con_father]),"")</f>
        <v/>
      </c>
      <c r="T46" s="38" t="str">
        <f>IF($C46&lt;&gt;"",_xlfn.XLOOKUP(C46,Table1[ID],Table1[notes]),"")</f>
        <v/>
      </c>
    </row>
    <row r="47" spans="1:20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HYPERLINK("&amp;""""&amp;"https://raw.githubusercontent.com/KyrillosMorgan/preparatory/main/no_pic.jpg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IF(C47&lt;&gt;"",_xlfn.XLOOKUP(C47,Table1[ID],Table1[fname]),"")</f>
        <v/>
      </c>
      <c r="E47" s="3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37" t="str" cm="1">
        <f t="array" ref="F47">IF((C47&lt;&gt;"")*(COUNTIF(Table2[ID],C47)&lt;&gt;0),INDEX(Attendance_sorted_S!$A$1:$CV$500,MATCH(C47,Attendance_sorted_S!$A$1:$A$500),COUNTIF(Table2[ID],C47)+1),"")</f>
        <v/>
      </c>
      <c r="G47" s="3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40" t="str" cm="1">
        <f t="array" ref="H47">IF(C47&lt;&gt;"",IF(G47*100/Table35[حساب الحضور من اخر عدد مرات]&gt;100,1,G47/Table35[حساب الحضور من اخر عدد مرات]),"")</f>
        <v/>
      </c>
      <c r="I47" s="4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38" t="str">
        <f>IF(C47&lt;&gt;"",_xlfn.XLOOKUP(C47,Table1[ID],Table1[tel2]),"")</f>
        <v/>
      </c>
      <c r="K47" s="38" t="str">
        <f>IF($C47&lt;&gt;"",_xlfn.XLOOKUP(C47,Table1[ID],Table1[address1]),"")</f>
        <v/>
      </c>
      <c r="L47" s="38" t="str">
        <f>IF($C47&lt;&gt;"",_xlfn.XLOOKUP(C47,Table1[ID],Table1[address2]),"")</f>
        <v/>
      </c>
      <c r="M47" s="38" t="str">
        <f>IF($C47&lt;&gt;"",_xlfn.XLOOKUP(C47,Table1[ID],Table1[address3]),"")</f>
        <v/>
      </c>
      <c r="N47" s="38" t="str">
        <f>IF($C47&lt;&gt;"",_xlfn.XLOOKUP(C47,Table1[ID],Table1[address4]),"")</f>
        <v/>
      </c>
      <c r="O47" s="38" t="str">
        <f>IF($C47&lt;&gt;"",_xlfn.XLOOKUP(C47,Table1[ID],Table1[address5]),"")</f>
        <v/>
      </c>
      <c r="P47" s="38" t="str">
        <f>IF($C47&lt;&gt;"",_xlfn.XLOOKUP(C47,Table1[ID],Table1[address7]),"")</f>
        <v/>
      </c>
      <c r="Q47" s="38" t="str">
        <f>IF($C47&lt;&gt;"",_xlfn.XLOOKUP(C47,Table1[ID],Table1[address6]),"")</f>
        <v/>
      </c>
      <c r="R47" s="37" t="str">
        <f>IF($C47&lt;&gt;"",_xlfn.XLOOKUP(C47,Table1[ID],Table1[bdate]),"")</f>
        <v/>
      </c>
      <c r="S47" s="38" t="str">
        <f>IF($C47&lt;&gt;"",_xlfn.XLOOKUP(C47,Table1[ID],Table1[con_father]),"")</f>
        <v/>
      </c>
      <c r="T47" s="38" t="str">
        <f>IF($C47&lt;&gt;"",_xlfn.XLOOKUP(C47,Table1[ID],Table1[notes]),"")</f>
        <v/>
      </c>
    </row>
    <row r="48" spans="1:20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HYPERLINK("&amp;""""&amp;"https://raw.githubusercontent.com/KyrillosMorgan/preparatory/main/no_pic.jpg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IF(C48&lt;&gt;"",_xlfn.XLOOKUP(C48,Table1[ID],Table1[fname]),"")</f>
        <v/>
      </c>
      <c r="E48" s="3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37" t="str" cm="1">
        <f t="array" ref="F48">IF((C48&lt;&gt;"")*(COUNTIF(Table2[ID],C48)&lt;&gt;0),INDEX(Attendance_sorted_S!$A$1:$CV$500,MATCH(C48,Attendance_sorted_S!$A$1:$A$500),COUNTIF(Table2[ID],C48)+1),"")</f>
        <v/>
      </c>
      <c r="G48" s="3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40" t="str" cm="1">
        <f t="array" ref="H48">IF(C48&lt;&gt;"",IF(G48*100/Table35[حساب الحضور من اخر عدد مرات]&gt;100,1,G48/Table35[حساب الحضور من اخر عدد مرات]),"")</f>
        <v/>
      </c>
      <c r="I48" s="4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38" t="str">
        <f>IF(C48&lt;&gt;"",_xlfn.XLOOKUP(C48,Table1[ID],Table1[tel2]),"")</f>
        <v/>
      </c>
      <c r="K48" s="38" t="str">
        <f>IF($C48&lt;&gt;"",_xlfn.XLOOKUP(C48,Table1[ID],Table1[address1]),"")</f>
        <v/>
      </c>
      <c r="L48" s="38" t="str">
        <f>IF($C48&lt;&gt;"",_xlfn.XLOOKUP(C48,Table1[ID],Table1[address2]),"")</f>
        <v/>
      </c>
      <c r="M48" s="38" t="str">
        <f>IF($C48&lt;&gt;"",_xlfn.XLOOKUP(C48,Table1[ID],Table1[address3]),"")</f>
        <v/>
      </c>
      <c r="N48" s="38" t="str">
        <f>IF($C48&lt;&gt;"",_xlfn.XLOOKUP(C48,Table1[ID],Table1[address4]),"")</f>
        <v/>
      </c>
      <c r="O48" s="38" t="str">
        <f>IF($C48&lt;&gt;"",_xlfn.XLOOKUP(C48,Table1[ID],Table1[address5]),"")</f>
        <v/>
      </c>
      <c r="P48" s="38" t="str">
        <f>IF($C48&lt;&gt;"",_xlfn.XLOOKUP(C48,Table1[ID],Table1[address7]),"")</f>
        <v/>
      </c>
      <c r="Q48" s="38" t="str">
        <f>IF($C48&lt;&gt;"",_xlfn.XLOOKUP(C48,Table1[ID],Table1[address6]),"")</f>
        <v/>
      </c>
      <c r="R48" s="37" t="str">
        <f>IF($C48&lt;&gt;"",_xlfn.XLOOKUP(C48,Table1[ID],Table1[bdate]),"")</f>
        <v/>
      </c>
      <c r="S48" s="38" t="str">
        <f>IF($C48&lt;&gt;"",_xlfn.XLOOKUP(C48,Table1[ID],Table1[con_father]),"")</f>
        <v/>
      </c>
      <c r="T48" s="38" t="str">
        <f>IF($C48&lt;&gt;"",_xlfn.XLOOKUP(C48,Table1[ID],Table1[notes]),"")</f>
        <v/>
      </c>
    </row>
    <row r="49" spans="1:20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HYPERLINK("&amp;""""&amp;"https://raw.githubusercontent.com/KyrillosMorgan/preparatory/main/no_pic.jpg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IF(C49&lt;&gt;"",_xlfn.XLOOKUP(C49,Table1[ID],Table1[fname]),"")</f>
        <v/>
      </c>
      <c r="E49" s="3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37" t="str" cm="1">
        <f t="array" ref="F49">IF((C49&lt;&gt;"")*(COUNTIF(Table2[ID],C49)&lt;&gt;0),INDEX(Attendance_sorted_S!$A$1:$CV$500,MATCH(C49,Attendance_sorted_S!$A$1:$A$500),COUNTIF(Table2[ID],C49)+1),"")</f>
        <v/>
      </c>
      <c r="G49" s="3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40" t="str" cm="1">
        <f t="array" ref="H49">IF(C49&lt;&gt;"",IF(G49*100/Table35[حساب الحضور من اخر عدد مرات]&gt;100,1,G49/Table35[حساب الحضور من اخر عدد مرات]),"")</f>
        <v/>
      </c>
      <c r="I49" s="4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38" t="str">
        <f>IF(C49&lt;&gt;"",_xlfn.XLOOKUP(C49,Table1[ID],Table1[tel2]),"")</f>
        <v/>
      </c>
      <c r="K49" s="38" t="str">
        <f>IF($C49&lt;&gt;"",_xlfn.XLOOKUP(C49,Table1[ID],Table1[address1]),"")</f>
        <v/>
      </c>
      <c r="L49" s="38" t="str">
        <f>IF($C49&lt;&gt;"",_xlfn.XLOOKUP(C49,Table1[ID],Table1[address2]),"")</f>
        <v/>
      </c>
      <c r="M49" s="38" t="str">
        <f>IF($C49&lt;&gt;"",_xlfn.XLOOKUP(C49,Table1[ID],Table1[address3]),"")</f>
        <v/>
      </c>
      <c r="N49" s="38" t="str">
        <f>IF($C49&lt;&gt;"",_xlfn.XLOOKUP(C49,Table1[ID],Table1[address4]),"")</f>
        <v/>
      </c>
      <c r="O49" s="38" t="str">
        <f>IF($C49&lt;&gt;"",_xlfn.XLOOKUP(C49,Table1[ID],Table1[address5]),"")</f>
        <v/>
      </c>
      <c r="P49" s="38" t="str">
        <f>IF($C49&lt;&gt;"",_xlfn.XLOOKUP(C49,Table1[ID],Table1[address7]),"")</f>
        <v/>
      </c>
      <c r="Q49" s="38" t="str">
        <f>IF($C49&lt;&gt;"",_xlfn.XLOOKUP(C49,Table1[ID],Table1[address6]),"")</f>
        <v/>
      </c>
      <c r="R49" s="37" t="str">
        <f>IF($C49&lt;&gt;"",_xlfn.XLOOKUP(C49,Table1[ID],Table1[bdate]),"")</f>
        <v/>
      </c>
      <c r="S49" s="38" t="str">
        <f>IF($C49&lt;&gt;"",_xlfn.XLOOKUP(C49,Table1[ID],Table1[con_father]),"")</f>
        <v/>
      </c>
      <c r="T49" s="38" t="str">
        <f>IF($C49&lt;&gt;"",_xlfn.XLOOKUP(C49,Table1[ID],Table1[notes]),"")</f>
        <v/>
      </c>
    </row>
    <row r="50" spans="1:20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HYPERLINK("&amp;""""&amp;"https://raw.githubusercontent.com/KyrillosMorgan/preparatory/main/no_pic.jpg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IF(C50&lt;&gt;"",_xlfn.XLOOKUP(C50,Table1[ID],Table1[fname]),"")</f>
        <v/>
      </c>
      <c r="E50" s="3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37" t="str" cm="1">
        <f t="array" ref="F50">IF((C50&lt;&gt;"")*(COUNTIF(Table2[ID],C50)&lt;&gt;0),INDEX(Attendance_sorted_S!$A$1:$CV$500,MATCH(C50,Attendance_sorted_S!$A$1:$A$500),COUNTIF(Table2[ID],C50)+1),"")</f>
        <v/>
      </c>
      <c r="G50" s="3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40" t="str" cm="1">
        <f t="array" ref="H50">IF(C50&lt;&gt;"",IF(G50*100/Table35[حساب الحضور من اخر عدد مرات]&gt;100,1,G50/Table35[حساب الحضور من اخر عدد مرات]),"")</f>
        <v/>
      </c>
      <c r="I50" s="4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38" t="str">
        <f>IF(C50&lt;&gt;"",_xlfn.XLOOKUP(C50,Table1[ID],Table1[tel2]),"")</f>
        <v/>
      </c>
      <c r="K50" s="38" t="str">
        <f>IF($C50&lt;&gt;"",_xlfn.XLOOKUP(C50,Table1[ID],Table1[address1]),"")</f>
        <v/>
      </c>
      <c r="L50" s="38" t="str">
        <f>IF($C50&lt;&gt;"",_xlfn.XLOOKUP(C50,Table1[ID],Table1[address2]),"")</f>
        <v/>
      </c>
      <c r="M50" s="38" t="str">
        <f>IF($C50&lt;&gt;"",_xlfn.XLOOKUP(C50,Table1[ID],Table1[address3]),"")</f>
        <v/>
      </c>
      <c r="N50" s="38" t="str">
        <f>IF($C50&lt;&gt;"",_xlfn.XLOOKUP(C50,Table1[ID],Table1[address4]),"")</f>
        <v/>
      </c>
      <c r="O50" s="38" t="str">
        <f>IF($C50&lt;&gt;"",_xlfn.XLOOKUP(C50,Table1[ID],Table1[address5]),"")</f>
        <v/>
      </c>
      <c r="P50" s="38" t="str">
        <f>IF($C50&lt;&gt;"",_xlfn.XLOOKUP(C50,Table1[ID],Table1[address7]),"")</f>
        <v/>
      </c>
      <c r="Q50" s="38" t="str">
        <f>IF($C50&lt;&gt;"",_xlfn.XLOOKUP(C50,Table1[ID],Table1[address6]),"")</f>
        <v/>
      </c>
      <c r="R50" s="37" t="str">
        <f>IF($C50&lt;&gt;"",_xlfn.XLOOKUP(C50,Table1[ID],Table1[bdate]),"")</f>
        <v/>
      </c>
      <c r="S50" s="38" t="str">
        <f>IF($C50&lt;&gt;"",_xlfn.XLOOKUP(C50,Table1[ID],Table1[con_father]),"")</f>
        <v/>
      </c>
      <c r="T50" s="38" t="str">
        <f>IF($C50&lt;&gt;"",_xlfn.XLOOKUP(C50,Table1[ID],Table1[notes]),"")</f>
        <v/>
      </c>
    </row>
    <row r="51" spans="1:20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HYPERLINK("&amp;""""&amp;"https://raw.githubusercontent.com/KyrillosMorgan/preparatory/main/no_pic.jpg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IF(C51&lt;&gt;"",_xlfn.XLOOKUP(C51,Table1[ID],Table1[fname]),"")</f>
        <v/>
      </c>
      <c r="E51" s="3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37" t="str" cm="1">
        <f t="array" ref="F51">IF((C51&lt;&gt;"")*(COUNTIF(Table2[ID],C51)&lt;&gt;0),INDEX(Attendance_sorted_S!$A$1:$CV$500,MATCH(C51,Attendance_sorted_S!$A$1:$A$500),COUNTIF(Table2[ID],C51)+1),"")</f>
        <v/>
      </c>
      <c r="G51" s="3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40" t="str" cm="1">
        <f t="array" ref="H51">IF(C51&lt;&gt;"",IF(G51*100/Table35[حساب الحضور من اخر عدد مرات]&gt;100,1,G51/Table35[حساب الحضور من اخر عدد مرات]),"")</f>
        <v/>
      </c>
      <c r="I51" s="4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38" t="str">
        <f>IF(C51&lt;&gt;"",_xlfn.XLOOKUP(C51,Table1[ID],Table1[tel2]),"")</f>
        <v/>
      </c>
      <c r="K51" s="38" t="str">
        <f>IF($C51&lt;&gt;"",_xlfn.XLOOKUP(C51,Table1[ID],Table1[address1]),"")</f>
        <v/>
      </c>
      <c r="L51" s="38" t="str">
        <f>IF($C51&lt;&gt;"",_xlfn.XLOOKUP(C51,Table1[ID],Table1[address2]),"")</f>
        <v/>
      </c>
      <c r="M51" s="38" t="str">
        <f>IF($C51&lt;&gt;"",_xlfn.XLOOKUP(C51,Table1[ID],Table1[address3]),"")</f>
        <v/>
      </c>
      <c r="N51" s="38" t="str">
        <f>IF($C51&lt;&gt;"",_xlfn.XLOOKUP(C51,Table1[ID],Table1[address4]),"")</f>
        <v/>
      </c>
      <c r="O51" s="38" t="str">
        <f>IF($C51&lt;&gt;"",_xlfn.XLOOKUP(C51,Table1[ID],Table1[address5]),"")</f>
        <v/>
      </c>
      <c r="P51" s="38" t="str">
        <f>IF($C51&lt;&gt;"",_xlfn.XLOOKUP(C51,Table1[ID],Table1[address7]),"")</f>
        <v/>
      </c>
      <c r="Q51" s="38" t="str">
        <f>IF($C51&lt;&gt;"",_xlfn.XLOOKUP(C51,Table1[ID],Table1[address6]),"")</f>
        <v/>
      </c>
      <c r="R51" s="37" t="str">
        <f>IF($C51&lt;&gt;"",_xlfn.XLOOKUP(C51,Table1[ID],Table1[bdate]),"")</f>
        <v/>
      </c>
      <c r="S51" s="38" t="str">
        <f>IF($C51&lt;&gt;"",_xlfn.XLOOKUP(C51,Table1[ID],Table1[con_father]),"")</f>
        <v/>
      </c>
      <c r="T51" s="38" t="str">
        <f>IF($C51&lt;&gt;"",_xlfn.XLOOKUP(C51,Table1[ID],Table1[notes]),"")</f>
        <v/>
      </c>
    </row>
    <row r="52" spans="1:20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HYPERLINK("&amp;""""&amp;"https://raw.githubusercontent.com/KyrillosMorgan/preparatory/main/no_pic.jpg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IF(C52&lt;&gt;"",_xlfn.XLOOKUP(C52,Table1[ID],Table1[fname]),"")</f>
        <v/>
      </c>
      <c r="E52" s="3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37" t="str" cm="1">
        <f t="array" ref="F52">IF((C52&lt;&gt;"")*(COUNTIF(Table2[ID],C52)&lt;&gt;0),INDEX(Attendance_sorted_S!$A$1:$CV$500,MATCH(C52,Attendance_sorted_S!$A$1:$A$500),COUNTIF(Table2[ID],C52)+1),"")</f>
        <v/>
      </c>
      <c r="G52" s="3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40" t="str" cm="1">
        <f t="array" ref="H52">IF(C52&lt;&gt;"",IF(G52*100/Table35[حساب الحضور من اخر عدد مرات]&gt;100,1,G52/Table35[حساب الحضور من اخر عدد مرات]),"")</f>
        <v/>
      </c>
      <c r="I52" s="4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38" t="str">
        <f>IF(C52&lt;&gt;"",_xlfn.XLOOKUP(C52,Table1[ID],Table1[tel2]),"")</f>
        <v/>
      </c>
      <c r="K52" s="38" t="str">
        <f>IF($C52&lt;&gt;"",_xlfn.XLOOKUP(C52,Table1[ID],Table1[address1]),"")</f>
        <v/>
      </c>
      <c r="L52" s="38" t="str">
        <f>IF($C52&lt;&gt;"",_xlfn.XLOOKUP(C52,Table1[ID],Table1[address2]),"")</f>
        <v/>
      </c>
      <c r="M52" s="38" t="str">
        <f>IF($C52&lt;&gt;"",_xlfn.XLOOKUP(C52,Table1[ID],Table1[address3]),"")</f>
        <v/>
      </c>
      <c r="N52" s="38" t="str">
        <f>IF($C52&lt;&gt;"",_xlfn.XLOOKUP(C52,Table1[ID],Table1[address4]),"")</f>
        <v/>
      </c>
      <c r="O52" s="38" t="str">
        <f>IF($C52&lt;&gt;"",_xlfn.XLOOKUP(C52,Table1[ID],Table1[address5]),"")</f>
        <v/>
      </c>
      <c r="P52" s="38" t="str">
        <f>IF($C52&lt;&gt;"",_xlfn.XLOOKUP(C52,Table1[ID],Table1[address7]),"")</f>
        <v/>
      </c>
      <c r="Q52" s="38" t="str">
        <f>IF($C52&lt;&gt;"",_xlfn.XLOOKUP(C52,Table1[ID],Table1[address6]),"")</f>
        <v/>
      </c>
      <c r="R52" s="37" t="str">
        <f>IF($C52&lt;&gt;"",_xlfn.XLOOKUP(C52,Table1[ID],Table1[bdate]),"")</f>
        <v/>
      </c>
      <c r="S52" s="38" t="str">
        <f>IF($C52&lt;&gt;"",_xlfn.XLOOKUP(C52,Table1[ID],Table1[con_father]),"")</f>
        <v/>
      </c>
      <c r="T52" s="38" t="str">
        <f>IF($C52&lt;&gt;"",_xlfn.XLOOKUP(C52,Table1[ID],Table1[notes]),"")</f>
        <v/>
      </c>
    </row>
    <row r="53" spans="1:20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HYPERLINK("&amp;""""&amp;"https://raw.githubusercontent.com/KyrillosMorgan/preparatory/main/no_pic.jpg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IF(C53&lt;&gt;"",_xlfn.XLOOKUP(C53,Table1[ID],Table1[fname]),"")</f>
        <v/>
      </c>
      <c r="E53" s="3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37" t="str" cm="1">
        <f t="array" ref="F53">IF((C53&lt;&gt;"")*(COUNTIF(Table2[ID],C53)&lt;&gt;0),INDEX(Attendance_sorted_S!$A$1:$CV$500,MATCH(C53,Attendance_sorted_S!$A$1:$A$500),COUNTIF(Table2[ID],C53)+1),"")</f>
        <v/>
      </c>
      <c r="G53" s="3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40" t="str" cm="1">
        <f t="array" ref="H53">IF(C53&lt;&gt;"",IF(G53*100/Table35[حساب الحضور من اخر عدد مرات]&gt;100,1,G53/Table35[حساب الحضور من اخر عدد مرات]),"")</f>
        <v/>
      </c>
      <c r="I53" s="4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38" t="str">
        <f>IF(C53&lt;&gt;"",_xlfn.XLOOKUP(C53,Table1[ID],Table1[tel2]),"")</f>
        <v/>
      </c>
      <c r="K53" s="38" t="str">
        <f>IF($C53&lt;&gt;"",_xlfn.XLOOKUP(C53,Table1[ID],Table1[address1]),"")</f>
        <v/>
      </c>
      <c r="L53" s="38" t="str">
        <f>IF($C53&lt;&gt;"",_xlfn.XLOOKUP(C53,Table1[ID],Table1[address2]),"")</f>
        <v/>
      </c>
      <c r="M53" s="38" t="str">
        <f>IF($C53&lt;&gt;"",_xlfn.XLOOKUP(C53,Table1[ID],Table1[address3]),"")</f>
        <v/>
      </c>
      <c r="N53" s="38" t="str">
        <f>IF($C53&lt;&gt;"",_xlfn.XLOOKUP(C53,Table1[ID],Table1[address4]),"")</f>
        <v/>
      </c>
      <c r="O53" s="38" t="str">
        <f>IF($C53&lt;&gt;"",_xlfn.XLOOKUP(C53,Table1[ID],Table1[address5]),"")</f>
        <v/>
      </c>
      <c r="P53" s="38" t="str">
        <f>IF($C53&lt;&gt;"",_xlfn.XLOOKUP(C53,Table1[ID],Table1[address7]),"")</f>
        <v/>
      </c>
      <c r="Q53" s="38" t="str">
        <f>IF($C53&lt;&gt;"",_xlfn.XLOOKUP(C53,Table1[ID],Table1[address6]),"")</f>
        <v/>
      </c>
      <c r="R53" s="37" t="str">
        <f>IF($C53&lt;&gt;"",_xlfn.XLOOKUP(C53,Table1[ID],Table1[bdate]),"")</f>
        <v/>
      </c>
      <c r="S53" s="38" t="str">
        <f>IF($C53&lt;&gt;"",_xlfn.XLOOKUP(C53,Table1[ID],Table1[con_father]),"")</f>
        <v/>
      </c>
      <c r="T53" s="38" t="str">
        <f>IF($C53&lt;&gt;"",_xlfn.XLOOKUP(C53,Table1[ID],Table1[notes]),"")</f>
        <v/>
      </c>
    </row>
    <row r="54" spans="1:20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HYPERLINK("&amp;""""&amp;"https://raw.githubusercontent.com/KyrillosMorgan/preparatory/main/no_pic.jpg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IF(C54&lt;&gt;"",_xlfn.XLOOKUP(C54,Table1[ID],Table1[fname]),"")</f>
        <v/>
      </c>
      <c r="E54" s="3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37" t="str" cm="1">
        <f t="array" ref="F54">IF((C54&lt;&gt;"")*(COUNTIF(Table2[ID],C54)&lt;&gt;0),INDEX(Attendance_sorted_S!$A$1:$CV$500,MATCH(C54,Attendance_sorted_S!$A$1:$A$500),COUNTIF(Table2[ID],C54)+1),"")</f>
        <v/>
      </c>
      <c r="G54" s="3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40" t="str" cm="1">
        <f t="array" ref="H54">IF(C54&lt;&gt;"",IF(G54*100/Table35[حساب الحضور من اخر عدد مرات]&gt;100,1,G54/Table35[حساب الحضور من اخر عدد مرات]),"")</f>
        <v/>
      </c>
      <c r="I54" s="4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38" t="str">
        <f>IF(C54&lt;&gt;"",_xlfn.XLOOKUP(C54,Table1[ID],Table1[tel2]),"")</f>
        <v/>
      </c>
      <c r="K54" s="38" t="str">
        <f>IF($C54&lt;&gt;"",_xlfn.XLOOKUP(C54,Table1[ID],Table1[address1]),"")</f>
        <v/>
      </c>
      <c r="L54" s="38" t="str">
        <f>IF($C54&lt;&gt;"",_xlfn.XLOOKUP(C54,Table1[ID],Table1[address2]),"")</f>
        <v/>
      </c>
      <c r="M54" s="38" t="str">
        <f>IF($C54&lt;&gt;"",_xlfn.XLOOKUP(C54,Table1[ID],Table1[address3]),"")</f>
        <v/>
      </c>
      <c r="N54" s="38" t="str">
        <f>IF($C54&lt;&gt;"",_xlfn.XLOOKUP(C54,Table1[ID],Table1[address4]),"")</f>
        <v/>
      </c>
      <c r="O54" s="38" t="str">
        <f>IF($C54&lt;&gt;"",_xlfn.XLOOKUP(C54,Table1[ID],Table1[address5]),"")</f>
        <v/>
      </c>
      <c r="P54" s="38" t="str">
        <f>IF($C54&lt;&gt;"",_xlfn.XLOOKUP(C54,Table1[ID],Table1[address7]),"")</f>
        <v/>
      </c>
      <c r="Q54" s="38" t="str">
        <f>IF($C54&lt;&gt;"",_xlfn.XLOOKUP(C54,Table1[ID],Table1[address6]),"")</f>
        <v/>
      </c>
      <c r="R54" s="37" t="str">
        <f>IF($C54&lt;&gt;"",_xlfn.XLOOKUP(C54,Table1[ID],Table1[bdate]),"")</f>
        <v/>
      </c>
      <c r="S54" s="38" t="str">
        <f>IF($C54&lt;&gt;"",_xlfn.XLOOKUP(C54,Table1[ID],Table1[con_father]),"")</f>
        <v/>
      </c>
      <c r="T54" s="38" t="str">
        <f>IF($C54&lt;&gt;"",_xlfn.XLOOKUP(C54,Table1[ID],Table1[notes]),"")</f>
        <v/>
      </c>
    </row>
    <row r="55" spans="1:20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HYPERLINK("&amp;""""&amp;"https://raw.githubusercontent.com/KyrillosMorgan/preparatory/main/no_pic.jpg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IF(C55&lt;&gt;"",_xlfn.XLOOKUP(C55,Table1[ID],Table1[fname]),"")</f>
        <v/>
      </c>
      <c r="E55" s="3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37" t="str" cm="1">
        <f t="array" ref="F55">IF((C55&lt;&gt;"")*(COUNTIF(Table2[ID],C55)&lt;&gt;0),INDEX(Attendance_sorted_S!$A$1:$CV$500,MATCH(C55,Attendance_sorted_S!$A$1:$A$500),COUNTIF(Table2[ID],C55)+1),"")</f>
        <v/>
      </c>
      <c r="G55" s="3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40" t="str" cm="1">
        <f t="array" ref="H55">IF(C55&lt;&gt;"",IF(G55*100/Table35[حساب الحضور من اخر عدد مرات]&gt;100,1,G55/Table35[حساب الحضور من اخر عدد مرات]),"")</f>
        <v/>
      </c>
      <c r="I55" s="4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38" t="str">
        <f>IF(C55&lt;&gt;"",_xlfn.XLOOKUP(C55,Table1[ID],Table1[tel2]),"")</f>
        <v/>
      </c>
      <c r="K55" s="38" t="str">
        <f>IF($C55&lt;&gt;"",_xlfn.XLOOKUP(C55,Table1[ID],Table1[address1]),"")</f>
        <v/>
      </c>
      <c r="L55" s="38" t="str">
        <f>IF($C55&lt;&gt;"",_xlfn.XLOOKUP(C55,Table1[ID],Table1[address2]),"")</f>
        <v/>
      </c>
      <c r="M55" s="38" t="str">
        <f>IF($C55&lt;&gt;"",_xlfn.XLOOKUP(C55,Table1[ID],Table1[address3]),"")</f>
        <v/>
      </c>
      <c r="N55" s="38" t="str">
        <f>IF($C55&lt;&gt;"",_xlfn.XLOOKUP(C55,Table1[ID],Table1[address4]),"")</f>
        <v/>
      </c>
      <c r="O55" s="38" t="str">
        <f>IF($C55&lt;&gt;"",_xlfn.XLOOKUP(C55,Table1[ID],Table1[address5]),"")</f>
        <v/>
      </c>
      <c r="P55" s="38" t="str">
        <f>IF($C55&lt;&gt;"",_xlfn.XLOOKUP(C55,Table1[ID],Table1[address7]),"")</f>
        <v/>
      </c>
      <c r="Q55" s="38" t="str">
        <f>IF($C55&lt;&gt;"",_xlfn.XLOOKUP(C55,Table1[ID],Table1[address6]),"")</f>
        <v/>
      </c>
      <c r="R55" s="37" t="str">
        <f>IF($C55&lt;&gt;"",_xlfn.XLOOKUP(C55,Table1[ID],Table1[bdate]),"")</f>
        <v/>
      </c>
      <c r="S55" s="38" t="str">
        <f>IF($C55&lt;&gt;"",_xlfn.XLOOKUP(C55,Table1[ID],Table1[con_father]),"")</f>
        <v/>
      </c>
      <c r="T55" s="38" t="str">
        <f>IF($C55&lt;&gt;"",_xlfn.XLOOKUP(C55,Table1[ID],Table1[notes]),"")</f>
        <v/>
      </c>
    </row>
    <row r="56" spans="1:20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HYPERLINK("&amp;""""&amp;"https://raw.githubusercontent.com/KyrillosMorgan/preparatory/main/no_pic.jpg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IF(C56&lt;&gt;"",_xlfn.XLOOKUP(C56,Table1[ID],Table1[fname]),"")</f>
        <v/>
      </c>
      <c r="E56" s="3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37" t="str" cm="1">
        <f t="array" ref="F56">IF((C56&lt;&gt;"")*(COUNTIF(Table2[ID],C56)&lt;&gt;0),INDEX(Attendance_sorted_S!$A$1:$CV$500,MATCH(C56,Attendance_sorted_S!$A$1:$A$500),COUNTIF(Table2[ID],C56)+1),"")</f>
        <v/>
      </c>
      <c r="G56" s="3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40" t="str" cm="1">
        <f t="array" ref="H56">IF(C56&lt;&gt;"",IF(G56*100/Table35[حساب الحضور من اخر عدد مرات]&gt;100,1,G56/Table35[حساب الحضور من اخر عدد مرات]),"")</f>
        <v/>
      </c>
      <c r="I56" s="4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38" t="str">
        <f>IF(C56&lt;&gt;"",_xlfn.XLOOKUP(C56,Table1[ID],Table1[tel2]),"")</f>
        <v/>
      </c>
      <c r="K56" s="38" t="str">
        <f>IF($C56&lt;&gt;"",_xlfn.XLOOKUP(C56,Table1[ID],Table1[address1]),"")</f>
        <v/>
      </c>
      <c r="L56" s="38" t="str">
        <f>IF($C56&lt;&gt;"",_xlfn.XLOOKUP(C56,Table1[ID],Table1[address2]),"")</f>
        <v/>
      </c>
      <c r="M56" s="38" t="str">
        <f>IF($C56&lt;&gt;"",_xlfn.XLOOKUP(C56,Table1[ID],Table1[address3]),"")</f>
        <v/>
      </c>
      <c r="N56" s="38" t="str">
        <f>IF($C56&lt;&gt;"",_xlfn.XLOOKUP(C56,Table1[ID],Table1[address4]),"")</f>
        <v/>
      </c>
      <c r="O56" s="38" t="str">
        <f>IF($C56&lt;&gt;"",_xlfn.XLOOKUP(C56,Table1[ID],Table1[address5]),"")</f>
        <v/>
      </c>
      <c r="P56" s="38" t="str">
        <f>IF($C56&lt;&gt;"",_xlfn.XLOOKUP(C56,Table1[ID],Table1[address7]),"")</f>
        <v/>
      </c>
      <c r="Q56" s="38" t="str">
        <f>IF($C56&lt;&gt;"",_xlfn.XLOOKUP(C56,Table1[ID],Table1[address6]),"")</f>
        <v/>
      </c>
      <c r="R56" s="37" t="str">
        <f>IF($C56&lt;&gt;"",_xlfn.XLOOKUP(C56,Table1[ID],Table1[bdate]),"")</f>
        <v/>
      </c>
      <c r="S56" s="38" t="str">
        <f>IF($C56&lt;&gt;"",_xlfn.XLOOKUP(C56,Table1[ID],Table1[con_father]),"")</f>
        <v/>
      </c>
      <c r="T56" s="38" t="str">
        <f>IF($C56&lt;&gt;"",_xlfn.XLOOKUP(C56,Table1[ID],Table1[notes]),"")</f>
        <v/>
      </c>
    </row>
    <row r="57" spans="1:20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HYPERLINK("&amp;""""&amp;"https://raw.githubusercontent.com/KyrillosMorgan/preparatory/main/no_pic.jpg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IF(C57&lt;&gt;"",_xlfn.XLOOKUP(C57,Table1[ID],Table1[fname]),"")</f>
        <v/>
      </c>
      <c r="E57" s="3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37" t="str" cm="1">
        <f t="array" ref="F57">IF((C57&lt;&gt;"")*(COUNTIF(Table2[ID],C57)&lt;&gt;0),INDEX(Attendance_sorted_S!$A$1:$CV$500,MATCH(C57,Attendance_sorted_S!$A$1:$A$500),COUNTIF(Table2[ID],C57)+1),"")</f>
        <v/>
      </c>
      <c r="G57" s="3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40" t="str" cm="1">
        <f t="array" ref="H57">IF(C57&lt;&gt;"",IF(G57*100/Table35[حساب الحضور من اخر عدد مرات]&gt;100,1,G57/Table35[حساب الحضور من اخر عدد مرات]),"")</f>
        <v/>
      </c>
      <c r="I57" s="4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38" t="str">
        <f>IF(C57&lt;&gt;"",_xlfn.XLOOKUP(C57,Table1[ID],Table1[tel2]),"")</f>
        <v/>
      </c>
      <c r="K57" s="38" t="str">
        <f>IF($C57&lt;&gt;"",_xlfn.XLOOKUP(C57,Table1[ID],Table1[address1]),"")</f>
        <v/>
      </c>
      <c r="L57" s="38" t="str">
        <f>IF($C57&lt;&gt;"",_xlfn.XLOOKUP(C57,Table1[ID],Table1[address2]),"")</f>
        <v/>
      </c>
      <c r="M57" s="38" t="str">
        <f>IF($C57&lt;&gt;"",_xlfn.XLOOKUP(C57,Table1[ID],Table1[address3]),"")</f>
        <v/>
      </c>
      <c r="N57" s="38" t="str">
        <f>IF($C57&lt;&gt;"",_xlfn.XLOOKUP(C57,Table1[ID],Table1[address4]),"")</f>
        <v/>
      </c>
      <c r="O57" s="38" t="str">
        <f>IF($C57&lt;&gt;"",_xlfn.XLOOKUP(C57,Table1[ID],Table1[address5]),"")</f>
        <v/>
      </c>
      <c r="P57" s="38" t="str">
        <f>IF($C57&lt;&gt;"",_xlfn.XLOOKUP(C57,Table1[ID],Table1[address7]),"")</f>
        <v/>
      </c>
      <c r="Q57" s="38" t="str">
        <f>IF($C57&lt;&gt;"",_xlfn.XLOOKUP(C57,Table1[ID],Table1[address6]),"")</f>
        <v/>
      </c>
      <c r="R57" s="37" t="str">
        <f>IF($C57&lt;&gt;"",_xlfn.XLOOKUP(C57,Table1[ID],Table1[bdate]),"")</f>
        <v/>
      </c>
      <c r="S57" s="38" t="str">
        <f>IF($C57&lt;&gt;"",_xlfn.XLOOKUP(C57,Table1[ID],Table1[con_father]),"")</f>
        <v/>
      </c>
      <c r="T57" s="38" t="str">
        <f>IF($C57&lt;&gt;"",_xlfn.XLOOKUP(C57,Table1[ID],Table1[notes]),"")</f>
        <v/>
      </c>
    </row>
    <row r="58" spans="1:20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HYPERLINK("&amp;""""&amp;"https://raw.githubusercontent.com/KyrillosMorgan/preparatory/main/no_pic.jpg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IF(C58&lt;&gt;"",_xlfn.XLOOKUP(C58,Table1[ID],Table1[fname]),"")</f>
        <v/>
      </c>
      <c r="E58" s="3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37" t="str" cm="1">
        <f t="array" ref="F58">IF((C58&lt;&gt;"")*(COUNTIF(Table2[ID],C58)&lt;&gt;0),INDEX(Attendance_sorted_S!$A$1:$CV$500,MATCH(C58,Attendance_sorted_S!$A$1:$A$500),COUNTIF(Table2[ID],C58)+1),"")</f>
        <v/>
      </c>
      <c r="G58" s="3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40" t="str" cm="1">
        <f t="array" ref="H58">IF(C58&lt;&gt;"",IF(G58*100/Table35[حساب الحضور من اخر عدد مرات]&gt;100,1,G58/Table35[حساب الحضور من اخر عدد مرات]),"")</f>
        <v/>
      </c>
      <c r="I58" s="4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38" t="str">
        <f>IF(C58&lt;&gt;"",_xlfn.XLOOKUP(C58,Table1[ID],Table1[tel2]),"")</f>
        <v/>
      </c>
      <c r="K58" s="38" t="str">
        <f>IF($C58&lt;&gt;"",_xlfn.XLOOKUP(C58,Table1[ID],Table1[address1]),"")</f>
        <v/>
      </c>
      <c r="L58" s="38" t="str">
        <f>IF($C58&lt;&gt;"",_xlfn.XLOOKUP(C58,Table1[ID],Table1[address2]),"")</f>
        <v/>
      </c>
      <c r="M58" s="38" t="str">
        <f>IF($C58&lt;&gt;"",_xlfn.XLOOKUP(C58,Table1[ID],Table1[address3]),"")</f>
        <v/>
      </c>
      <c r="N58" s="38" t="str">
        <f>IF($C58&lt;&gt;"",_xlfn.XLOOKUP(C58,Table1[ID],Table1[address4]),"")</f>
        <v/>
      </c>
      <c r="O58" s="38" t="str">
        <f>IF($C58&lt;&gt;"",_xlfn.XLOOKUP(C58,Table1[ID],Table1[address5]),"")</f>
        <v/>
      </c>
      <c r="P58" s="38" t="str">
        <f>IF($C58&lt;&gt;"",_xlfn.XLOOKUP(C58,Table1[ID],Table1[address7]),"")</f>
        <v/>
      </c>
      <c r="Q58" s="38" t="str">
        <f>IF($C58&lt;&gt;"",_xlfn.XLOOKUP(C58,Table1[ID],Table1[address6]),"")</f>
        <v/>
      </c>
      <c r="R58" s="37" t="str">
        <f>IF($C58&lt;&gt;"",_xlfn.XLOOKUP(C58,Table1[ID],Table1[bdate]),"")</f>
        <v/>
      </c>
      <c r="S58" s="38" t="str">
        <f>IF($C58&lt;&gt;"",_xlfn.XLOOKUP(C58,Table1[ID],Table1[con_father]),"")</f>
        <v/>
      </c>
      <c r="T58" s="38" t="str">
        <f>IF($C58&lt;&gt;"",_xlfn.XLOOKUP(C58,Table1[ID],Table1[notes]),"")</f>
        <v/>
      </c>
    </row>
    <row r="59" spans="1:20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HYPERLINK("&amp;""""&amp;"https://raw.githubusercontent.com/KyrillosMorgan/preparatory/main/no_pic.jpg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IF(C59&lt;&gt;"",_xlfn.XLOOKUP(C59,Table1[ID],Table1[fname]),"")</f>
        <v/>
      </c>
      <c r="E59" s="3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37" t="str" cm="1">
        <f t="array" ref="F59">IF((C59&lt;&gt;"")*(COUNTIF(Table2[ID],C59)&lt;&gt;0),INDEX(Attendance_sorted_S!$A$1:$CV$500,MATCH(C59,Attendance_sorted_S!$A$1:$A$500),COUNTIF(Table2[ID],C59)+1),"")</f>
        <v/>
      </c>
      <c r="G59" s="3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40" t="str" cm="1">
        <f t="array" ref="H59">IF(C59&lt;&gt;"",IF(G59*100/Table35[حساب الحضور من اخر عدد مرات]&gt;100,1,G59/Table35[حساب الحضور من اخر عدد مرات]),"")</f>
        <v/>
      </c>
      <c r="I59" s="4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38" t="str">
        <f>IF(C59&lt;&gt;"",_xlfn.XLOOKUP(C59,Table1[ID],Table1[tel2]),"")</f>
        <v/>
      </c>
      <c r="K59" s="38" t="str">
        <f>IF($C59&lt;&gt;"",_xlfn.XLOOKUP(C59,Table1[ID],Table1[address1]),"")</f>
        <v/>
      </c>
      <c r="L59" s="38" t="str">
        <f>IF($C59&lt;&gt;"",_xlfn.XLOOKUP(C59,Table1[ID],Table1[address2]),"")</f>
        <v/>
      </c>
      <c r="M59" s="38" t="str">
        <f>IF($C59&lt;&gt;"",_xlfn.XLOOKUP(C59,Table1[ID],Table1[address3]),"")</f>
        <v/>
      </c>
      <c r="N59" s="38" t="str">
        <f>IF($C59&lt;&gt;"",_xlfn.XLOOKUP(C59,Table1[ID],Table1[address4]),"")</f>
        <v/>
      </c>
      <c r="O59" s="38" t="str">
        <f>IF($C59&lt;&gt;"",_xlfn.XLOOKUP(C59,Table1[ID],Table1[address5]),"")</f>
        <v/>
      </c>
      <c r="P59" s="38" t="str">
        <f>IF($C59&lt;&gt;"",_xlfn.XLOOKUP(C59,Table1[ID],Table1[address7]),"")</f>
        <v/>
      </c>
      <c r="Q59" s="38" t="str">
        <f>IF($C59&lt;&gt;"",_xlfn.XLOOKUP(C59,Table1[ID],Table1[address6]),"")</f>
        <v/>
      </c>
      <c r="R59" s="37" t="str">
        <f>IF($C59&lt;&gt;"",_xlfn.XLOOKUP(C59,Table1[ID],Table1[bdate]),"")</f>
        <v/>
      </c>
      <c r="S59" s="38" t="str">
        <f>IF($C59&lt;&gt;"",_xlfn.XLOOKUP(C59,Table1[ID],Table1[con_father]),"")</f>
        <v/>
      </c>
      <c r="T59" s="38" t="str">
        <f>IF($C59&lt;&gt;"",_xlfn.XLOOKUP(C59,Table1[ID],Table1[notes]),"")</f>
        <v/>
      </c>
    </row>
    <row r="60" spans="1:20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HYPERLINK("&amp;""""&amp;"https://raw.githubusercontent.com/KyrillosMorgan/preparatory/main/no_pic.jpg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IF(C60&lt;&gt;"",_xlfn.XLOOKUP(C60,Table1[ID],Table1[fname]),"")</f>
        <v/>
      </c>
      <c r="E60" s="3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37" t="str" cm="1">
        <f t="array" ref="F60">IF((C60&lt;&gt;"")*(COUNTIF(Table2[ID],C60)&lt;&gt;0),INDEX(Attendance_sorted_S!$A$1:$CV$500,MATCH(C60,Attendance_sorted_S!$A$1:$A$500),COUNTIF(Table2[ID],C60)+1),"")</f>
        <v/>
      </c>
      <c r="G60" s="3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40" t="str" cm="1">
        <f t="array" ref="H60">IF(C60&lt;&gt;"",IF(G60*100/Table35[حساب الحضور من اخر عدد مرات]&gt;100,1,G60/Table35[حساب الحضور من اخر عدد مرات]),"")</f>
        <v/>
      </c>
      <c r="I60" s="4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38" t="str">
        <f>IF(C60&lt;&gt;"",_xlfn.XLOOKUP(C60,Table1[ID],Table1[tel2]),"")</f>
        <v/>
      </c>
      <c r="K60" s="38" t="str">
        <f>IF($C60&lt;&gt;"",_xlfn.XLOOKUP(C60,Table1[ID],Table1[address1]),"")</f>
        <v/>
      </c>
      <c r="L60" s="38" t="str">
        <f>IF($C60&lt;&gt;"",_xlfn.XLOOKUP(C60,Table1[ID],Table1[address2]),"")</f>
        <v/>
      </c>
      <c r="M60" s="38" t="str">
        <f>IF($C60&lt;&gt;"",_xlfn.XLOOKUP(C60,Table1[ID],Table1[address3]),"")</f>
        <v/>
      </c>
      <c r="N60" s="38" t="str">
        <f>IF($C60&lt;&gt;"",_xlfn.XLOOKUP(C60,Table1[ID],Table1[address4]),"")</f>
        <v/>
      </c>
      <c r="O60" s="38" t="str">
        <f>IF($C60&lt;&gt;"",_xlfn.XLOOKUP(C60,Table1[ID],Table1[address5]),"")</f>
        <v/>
      </c>
      <c r="P60" s="38" t="str">
        <f>IF($C60&lt;&gt;"",_xlfn.XLOOKUP(C60,Table1[ID],Table1[address7]),"")</f>
        <v/>
      </c>
      <c r="Q60" s="38" t="str">
        <f>IF($C60&lt;&gt;"",_xlfn.XLOOKUP(C60,Table1[ID],Table1[address6]),"")</f>
        <v/>
      </c>
      <c r="R60" s="37" t="str">
        <f>IF($C60&lt;&gt;"",_xlfn.XLOOKUP(C60,Table1[ID],Table1[bdate]),"")</f>
        <v/>
      </c>
      <c r="S60" s="38" t="str">
        <f>IF($C60&lt;&gt;"",_xlfn.XLOOKUP(C60,Table1[ID],Table1[con_father]),"")</f>
        <v/>
      </c>
      <c r="T60" s="38" t="str">
        <f>IF($C60&lt;&gt;"",_xlfn.XLOOKUP(C60,Table1[ID],Table1[notes]),"")</f>
        <v/>
      </c>
    </row>
    <row r="61" spans="1:20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HYPERLINK("&amp;""""&amp;"https://raw.githubusercontent.com/KyrillosMorgan/preparatory/main/no_pic.jpg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IF(C61&lt;&gt;"",_xlfn.XLOOKUP(C61,Table1[ID],Table1[fname]),"")</f>
        <v/>
      </c>
      <c r="E61" s="3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37" t="str" cm="1">
        <f t="array" ref="F61">IF((C61&lt;&gt;"")*(COUNTIF(Table2[ID],C61)&lt;&gt;0),INDEX(Attendance_sorted_S!$A$1:$CV$500,MATCH(C61,Attendance_sorted_S!$A$1:$A$500),COUNTIF(Table2[ID],C61)+1),"")</f>
        <v/>
      </c>
      <c r="G61" s="3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40" t="str" cm="1">
        <f t="array" ref="H61">IF(C61&lt;&gt;"",IF(G61*100/Table35[حساب الحضور من اخر عدد مرات]&gt;100,1,G61/Table35[حساب الحضور من اخر عدد مرات]),"")</f>
        <v/>
      </c>
      <c r="I61" s="4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38" t="str">
        <f>IF(C61&lt;&gt;"",_xlfn.XLOOKUP(C61,Table1[ID],Table1[tel2]),"")</f>
        <v/>
      </c>
      <c r="K61" s="38" t="str">
        <f>IF($C61&lt;&gt;"",_xlfn.XLOOKUP(C61,Table1[ID],Table1[address1]),"")</f>
        <v/>
      </c>
      <c r="L61" s="38" t="str">
        <f>IF($C61&lt;&gt;"",_xlfn.XLOOKUP(C61,Table1[ID],Table1[address2]),"")</f>
        <v/>
      </c>
      <c r="M61" s="38" t="str">
        <f>IF($C61&lt;&gt;"",_xlfn.XLOOKUP(C61,Table1[ID],Table1[address3]),"")</f>
        <v/>
      </c>
      <c r="N61" s="38" t="str">
        <f>IF($C61&lt;&gt;"",_xlfn.XLOOKUP(C61,Table1[ID],Table1[address4]),"")</f>
        <v/>
      </c>
      <c r="O61" s="38" t="str">
        <f>IF($C61&lt;&gt;"",_xlfn.XLOOKUP(C61,Table1[ID],Table1[address5]),"")</f>
        <v/>
      </c>
      <c r="P61" s="38" t="str">
        <f>IF($C61&lt;&gt;"",_xlfn.XLOOKUP(C61,Table1[ID],Table1[address7]),"")</f>
        <v/>
      </c>
      <c r="Q61" s="38" t="str">
        <f>IF($C61&lt;&gt;"",_xlfn.XLOOKUP(C61,Table1[ID],Table1[address6]),"")</f>
        <v/>
      </c>
      <c r="R61" s="37" t="str">
        <f>IF($C61&lt;&gt;"",_xlfn.XLOOKUP(C61,Table1[ID],Table1[bdate]),"")</f>
        <v/>
      </c>
      <c r="S61" s="38" t="str">
        <f>IF($C61&lt;&gt;"",_xlfn.XLOOKUP(C61,Table1[ID],Table1[con_father]),"")</f>
        <v/>
      </c>
      <c r="T61" s="38" t="str">
        <f>IF($C61&lt;&gt;"",_xlfn.XLOOKUP(C61,Table1[ID],Table1[notes]),"")</f>
        <v/>
      </c>
    </row>
    <row r="62" spans="1:20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HYPERLINK("&amp;""""&amp;"https://raw.githubusercontent.com/KyrillosMorgan/preparatory/main/no_pic.jpg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IF(C62&lt;&gt;"",_xlfn.XLOOKUP(C62,Table1[ID],Table1[fname]),"")</f>
        <v/>
      </c>
      <c r="E62" s="3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37" t="str" cm="1">
        <f t="array" ref="F62">IF((C62&lt;&gt;"")*(COUNTIF(Table2[ID],C62)&lt;&gt;0),INDEX(Attendance_sorted_S!$A$1:$CV$500,MATCH(C62,Attendance_sorted_S!$A$1:$A$500),COUNTIF(Table2[ID],C62)+1),"")</f>
        <v/>
      </c>
      <c r="G62" s="3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40" t="str" cm="1">
        <f t="array" ref="H62">IF(C62&lt;&gt;"",IF(G62*100/Table35[حساب الحضور من اخر عدد مرات]&gt;100,1,G62/Table35[حساب الحضور من اخر عدد مرات]),"")</f>
        <v/>
      </c>
      <c r="I62" s="4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38" t="str">
        <f>IF(C62&lt;&gt;"",_xlfn.XLOOKUP(C62,Table1[ID],Table1[tel2]),"")</f>
        <v/>
      </c>
      <c r="K62" s="38" t="str">
        <f>IF($C62&lt;&gt;"",_xlfn.XLOOKUP(C62,Table1[ID],Table1[address1]),"")</f>
        <v/>
      </c>
      <c r="L62" s="38" t="str">
        <f>IF($C62&lt;&gt;"",_xlfn.XLOOKUP(C62,Table1[ID],Table1[address2]),"")</f>
        <v/>
      </c>
      <c r="M62" s="38" t="str">
        <f>IF($C62&lt;&gt;"",_xlfn.XLOOKUP(C62,Table1[ID],Table1[address3]),"")</f>
        <v/>
      </c>
      <c r="N62" s="38" t="str">
        <f>IF($C62&lt;&gt;"",_xlfn.XLOOKUP(C62,Table1[ID],Table1[address4]),"")</f>
        <v/>
      </c>
      <c r="O62" s="38" t="str">
        <f>IF($C62&lt;&gt;"",_xlfn.XLOOKUP(C62,Table1[ID],Table1[address5]),"")</f>
        <v/>
      </c>
      <c r="P62" s="38" t="str">
        <f>IF($C62&lt;&gt;"",_xlfn.XLOOKUP(C62,Table1[ID],Table1[address7]),"")</f>
        <v/>
      </c>
      <c r="Q62" s="38" t="str">
        <f>IF($C62&lt;&gt;"",_xlfn.XLOOKUP(C62,Table1[ID],Table1[address6]),"")</f>
        <v/>
      </c>
      <c r="R62" s="37" t="str">
        <f>IF($C62&lt;&gt;"",_xlfn.XLOOKUP(C62,Table1[ID],Table1[bdate]),"")</f>
        <v/>
      </c>
      <c r="S62" s="38" t="str">
        <f>IF($C62&lt;&gt;"",_xlfn.XLOOKUP(C62,Table1[ID],Table1[con_father]),"")</f>
        <v/>
      </c>
      <c r="T62" s="38" t="str">
        <f>IF($C62&lt;&gt;"",_xlfn.XLOOKUP(C62,Table1[ID],Table1[notes]),"")</f>
        <v/>
      </c>
    </row>
    <row r="63" spans="1:20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HYPERLINK("&amp;""""&amp;"https://raw.githubusercontent.com/KyrillosMorgan/preparatory/main/no_pic.jpg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IF(C63&lt;&gt;"",_xlfn.XLOOKUP(C63,Table1[ID],Table1[fname]),"")</f>
        <v/>
      </c>
      <c r="E63" s="3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37" t="str" cm="1">
        <f t="array" ref="F63">IF((C63&lt;&gt;"")*(COUNTIF(Table2[ID],C63)&lt;&gt;0),INDEX(Attendance_sorted_S!$A$1:$CV$500,MATCH(C63,Attendance_sorted_S!$A$1:$A$500),COUNTIF(Table2[ID],C63)+1),"")</f>
        <v/>
      </c>
      <c r="G63" s="3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40" t="str" cm="1">
        <f t="array" ref="H63">IF(C63&lt;&gt;"",IF(G63*100/Table35[حساب الحضور من اخر عدد مرات]&gt;100,1,G63/Table35[حساب الحضور من اخر عدد مرات]),"")</f>
        <v/>
      </c>
      <c r="I63" s="4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38" t="str">
        <f>IF(C63&lt;&gt;"",_xlfn.XLOOKUP(C63,Table1[ID],Table1[tel2]),"")</f>
        <v/>
      </c>
      <c r="K63" s="38" t="str">
        <f>IF($C63&lt;&gt;"",_xlfn.XLOOKUP(C63,Table1[ID],Table1[address1]),"")</f>
        <v/>
      </c>
      <c r="L63" s="38" t="str">
        <f>IF($C63&lt;&gt;"",_xlfn.XLOOKUP(C63,Table1[ID],Table1[address2]),"")</f>
        <v/>
      </c>
      <c r="M63" s="38" t="str">
        <f>IF($C63&lt;&gt;"",_xlfn.XLOOKUP(C63,Table1[ID],Table1[address3]),"")</f>
        <v/>
      </c>
      <c r="N63" s="38" t="str">
        <f>IF($C63&lt;&gt;"",_xlfn.XLOOKUP(C63,Table1[ID],Table1[address4]),"")</f>
        <v/>
      </c>
      <c r="O63" s="38" t="str">
        <f>IF($C63&lt;&gt;"",_xlfn.XLOOKUP(C63,Table1[ID],Table1[address5]),"")</f>
        <v/>
      </c>
      <c r="P63" s="38" t="str">
        <f>IF($C63&lt;&gt;"",_xlfn.XLOOKUP(C63,Table1[ID],Table1[address7]),"")</f>
        <v/>
      </c>
      <c r="Q63" s="38" t="str">
        <f>IF($C63&lt;&gt;"",_xlfn.XLOOKUP(C63,Table1[ID],Table1[address6]),"")</f>
        <v/>
      </c>
      <c r="R63" s="37" t="str">
        <f>IF($C63&lt;&gt;"",_xlfn.XLOOKUP(C63,Table1[ID],Table1[bdate]),"")</f>
        <v/>
      </c>
      <c r="S63" s="38" t="str">
        <f>IF($C63&lt;&gt;"",_xlfn.XLOOKUP(C63,Table1[ID],Table1[con_father]),"")</f>
        <v/>
      </c>
      <c r="T63" s="38" t="str">
        <f>IF($C63&lt;&gt;"",_xlfn.XLOOKUP(C63,Table1[ID],Table1[notes]),"")</f>
        <v/>
      </c>
    </row>
    <row r="64" spans="1:20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HYPERLINK("&amp;""""&amp;"https://raw.githubusercontent.com/KyrillosMorgan/preparatory/main/no_pic.jpg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IF(C64&lt;&gt;"",_xlfn.XLOOKUP(C64,Table1[ID],Table1[fname]),"")</f>
        <v/>
      </c>
      <c r="E64" s="3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37" t="str" cm="1">
        <f t="array" ref="F64">IF((C64&lt;&gt;"")*(COUNTIF(Table2[ID],C64)&lt;&gt;0),INDEX(Attendance_sorted_S!$A$1:$CV$500,MATCH(C64,Attendance_sorted_S!$A$1:$A$500),COUNTIF(Table2[ID],C64)+1),"")</f>
        <v/>
      </c>
      <c r="G64" s="3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40" t="str" cm="1">
        <f t="array" ref="H64">IF(C64&lt;&gt;"",IF(G64*100/Table35[حساب الحضور من اخر عدد مرات]&gt;100,1,G64/Table35[حساب الحضور من اخر عدد مرات]),"")</f>
        <v/>
      </c>
      <c r="I64" s="4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38" t="str">
        <f>IF(C64&lt;&gt;"",_xlfn.XLOOKUP(C64,Table1[ID],Table1[tel2]),"")</f>
        <v/>
      </c>
      <c r="K64" s="38" t="str">
        <f>IF($C64&lt;&gt;"",_xlfn.XLOOKUP(C64,Table1[ID],Table1[address1]),"")</f>
        <v/>
      </c>
      <c r="L64" s="38" t="str">
        <f>IF($C64&lt;&gt;"",_xlfn.XLOOKUP(C64,Table1[ID],Table1[address2]),"")</f>
        <v/>
      </c>
      <c r="M64" s="38" t="str">
        <f>IF($C64&lt;&gt;"",_xlfn.XLOOKUP(C64,Table1[ID],Table1[address3]),"")</f>
        <v/>
      </c>
      <c r="N64" s="38" t="str">
        <f>IF($C64&lt;&gt;"",_xlfn.XLOOKUP(C64,Table1[ID],Table1[address4]),"")</f>
        <v/>
      </c>
      <c r="O64" s="38" t="str">
        <f>IF($C64&lt;&gt;"",_xlfn.XLOOKUP(C64,Table1[ID],Table1[address5]),"")</f>
        <v/>
      </c>
      <c r="P64" s="38" t="str">
        <f>IF($C64&lt;&gt;"",_xlfn.XLOOKUP(C64,Table1[ID],Table1[address7]),"")</f>
        <v/>
      </c>
      <c r="Q64" s="38" t="str">
        <f>IF($C64&lt;&gt;"",_xlfn.XLOOKUP(C64,Table1[ID],Table1[address6]),"")</f>
        <v/>
      </c>
      <c r="R64" s="37" t="str">
        <f>IF($C64&lt;&gt;"",_xlfn.XLOOKUP(C64,Table1[ID],Table1[bdate]),"")</f>
        <v/>
      </c>
      <c r="S64" s="38" t="str">
        <f>IF($C64&lt;&gt;"",_xlfn.XLOOKUP(C64,Table1[ID],Table1[con_father]),"")</f>
        <v/>
      </c>
      <c r="T64" s="38" t="str">
        <f>IF($C64&lt;&gt;"",_xlfn.XLOOKUP(C64,Table1[ID],Table1[notes]),"")</f>
        <v/>
      </c>
    </row>
    <row r="65" spans="1:20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HYPERLINK("&amp;""""&amp;"https://raw.githubusercontent.com/KyrillosMorgan/preparatory/main/no_pic.jpg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IF(C65&lt;&gt;"",_xlfn.XLOOKUP(C65,Table1[ID],Table1[fname]),"")</f>
        <v/>
      </c>
      <c r="E65" s="3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37" t="str" cm="1">
        <f t="array" ref="F65">IF((C65&lt;&gt;"")*(COUNTIF(Table2[ID],C65)&lt;&gt;0),INDEX(Attendance_sorted_S!$A$1:$CV$500,MATCH(C65,Attendance_sorted_S!$A$1:$A$500),COUNTIF(Table2[ID],C65)+1),"")</f>
        <v/>
      </c>
      <c r="G65" s="3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40" t="str" cm="1">
        <f t="array" ref="H65">IF(C65&lt;&gt;"",IF(G65*100/Table35[حساب الحضور من اخر عدد مرات]&gt;100,1,G65/Table35[حساب الحضور من اخر عدد مرات]),"")</f>
        <v/>
      </c>
      <c r="I65" s="4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38" t="str">
        <f>IF(C65&lt;&gt;"",_xlfn.XLOOKUP(C65,Table1[ID],Table1[tel2]),"")</f>
        <v/>
      </c>
      <c r="K65" s="38" t="str">
        <f>IF($C65&lt;&gt;"",_xlfn.XLOOKUP(C65,Table1[ID],Table1[address1]),"")</f>
        <v/>
      </c>
      <c r="L65" s="38" t="str">
        <f>IF($C65&lt;&gt;"",_xlfn.XLOOKUP(C65,Table1[ID],Table1[address2]),"")</f>
        <v/>
      </c>
      <c r="M65" s="38" t="str">
        <f>IF($C65&lt;&gt;"",_xlfn.XLOOKUP(C65,Table1[ID],Table1[address3]),"")</f>
        <v/>
      </c>
      <c r="N65" s="38" t="str">
        <f>IF($C65&lt;&gt;"",_xlfn.XLOOKUP(C65,Table1[ID],Table1[address4]),"")</f>
        <v/>
      </c>
      <c r="O65" s="38" t="str">
        <f>IF($C65&lt;&gt;"",_xlfn.XLOOKUP(C65,Table1[ID],Table1[address5]),"")</f>
        <v/>
      </c>
      <c r="P65" s="38" t="str">
        <f>IF($C65&lt;&gt;"",_xlfn.XLOOKUP(C65,Table1[ID],Table1[address7]),"")</f>
        <v/>
      </c>
      <c r="Q65" s="38" t="str">
        <f>IF($C65&lt;&gt;"",_xlfn.XLOOKUP(C65,Table1[ID],Table1[address6]),"")</f>
        <v/>
      </c>
      <c r="R65" s="37" t="str">
        <f>IF($C65&lt;&gt;"",_xlfn.XLOOKUP(C65,Table1[ID],Table1[bdate]),"")</f>
        <v/>
      </c>
      <c r="S65" s="38" t="str">
        <f>IF($C65&lt;&gt;"",_xlfn.XLOOKUP(C65,Table1[ID],Table1[con_father]),"")</f>
        <v/>
      </c>
      <c r="T65" s="38" t="str">
        <f>IF($C65&lt;&gt;"",_xlfn.XLOOKUP(C65,Table1[ID],Table1[notes]),"")</f>
        <v/>
      </c>
    </row>
    <row r="66" spans="1:20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HYPERLINK("&amp;""""&amp;"https://raw.githubusercontent.com/KyrillosMorgan/preparatory/main/no_pic.jpg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IF(C66&lt;&gt;"",_xlfn.XLOOKUP(C66,Table1[ID],Table1[fname]),"")</f>
        <v/>
      </c>
      <c r="E66" s="3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37" t="str" cm="1">
        <f t="array" ref="F66">IF((C66&lt;&gt;"")*(COUNTIF(Table2[ID],C66)&lt;&gt;0),INDEX(Attendance_sorted_S!$A$1:$CV$500,MATCH(C66,Attendance_sorted_S!$A$1:$A$500),COUNTIF(Table2[ID],C66)+1),"")</f>
        <v/>
      </c>
      <c r="G66" s="3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40" t="str" cm="1">
        <f t="array" ref="H66">IF(C66&lt;&gt;"",IF(G66*100/Table35[حساب الحضور من اخر عدد مرات]&gt;100,1,G66/Table35[حساب الحضور من اخر عدد مرات]),"")</f>
        <v/>
      </c>
      <c r="I66" s="4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38" t="str">
        <f>IF(C66&lt;&gt;"",_xlfn.XLOOKUP(C66,Table1[ID],Table1[tel2]),"")</f>
        <v/>
      </c>
      <c r="K66" s="38" t="str">
        <f>IF($C66&lt;&gt;"",_xlfn.XLOOKUP(C66,Table1[ID],Table1[address1]),"")</f>
        <v/>
      </c>
      <c r="L66" s="38" t="str">
        <f>IF($C66&lt;&gt;"",_xlfn.XLOOKUP(C66,Table1[ID],Table1[address2]),"")</f>
        <v/>
      </c>
      <c r="M66" s="38" t="str">
        <f>IF($C66&lt;&gt;"",_xlfn.XLOOKUP(C66,Table1[ID],Table1[address3]),"")</f>
        <v/>
      </c>
      <c r="N66" s="38" t="str">
        <f>IF($C66&lt;&gt;"",_xlfn.XLOOKUP(C66,Table1[ID],Table1[address4]),"")</f>
        <v/>
      </c>
      <c r="O66" s="38" t="str">
        <f>IF($C66&lt;&gt;"",_xlfn.XLOOKUP(C66,Table1[ID],Table1[address5]),"")</f>
        <v/>
      </c>
      <c r="P66" s="38" t="str">
        <f>IF($C66&lt;&gt;"",_xlfn.XLOOKUP(C66,Table1[ID],Table1[address7]),"")</f>
        <v/>
      </c>
      <c r="Q66" s="38" t="str">
        <f>IF($C66&lt;&gt;"",_xlfn.XLOOKUP(C66,Table1[ID],Table1[address6]),"")</f>
        <v/>
      </c>
      <c r="R66" s="37" t="str">
        <f>IF($C66&lt;&gt;"",_xlfn.XLOOKUP(C66,Table1[ID],Table1[bdate]),"")</f>
        <v/>
      </c>
      <c r="S66" s="38" t="str">
        <f>IF($C66&lt;&gt;"",_xlfn.XLOOKUP(C66,Table1[ID],Table1[con_father]),"")</f>
        <v/>
      </c>
      <c r="T66" s="38" t="str">
        <f>IF($C66&lt;&gt;"",_xlfn.XLOOKUP(C66,Table1[ID],Table1[notes]),"")</f>
        <v/>
      </c>
    </row>
    <row r="67" spans="1:20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HYPERLINK("&amp;""""&amp;"https://raw.githubusercontent.com/KyrillosMorgan/preparatory/main/no_pic.jpg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IF(C67&lt;&gt;"",_xlfn.XLOOKUP(C67,Table1[ID],Table1[fname]),"")</f>
        <v/>
      </c>
      <c r="E67" s="3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37" t="str" cm="1">
        <f t="array" ref="F67">IF((C67&lt;&gt;"")*(COUNTIF(Table2[ID],C67)&lt;&gt;0),INDEX(Attendance_sorted_S!$A$1:$CV$500,MATCH(C67,Attendance_sorted_S!$A$1:$A$500),COUNTIF(Table2[ID],C67)+1),"")</f>
        <v/>
      </c>
      <c r="G67" s="3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40" t="str" cm="1">
        <f t="array" ref="H67">IF(C67&lt;&gt;"",IF(G67*100/Table35[حساب الحضور من اخر عدد مرات]&gt;100,1,G67/Table35[حساب الحضور من اخر عدد مرات]),"")</f>
        <v/>
      </c>
      <c r="I67" s="4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38" t="str">
        <f>IF(C67&lt;&gt;"",_xlfn.XLOOKUP(C67,Table1[ID],Table1[tel2]),"")</f>
        <v/>
      </c>
      <c r="K67" s="38" t="str">
        <f>IF($C67&lt;&gt;"",_xlfn.XLOOKUP(C67,Table1[ID],Table1[address1]),"")</f>
        <v/>
      </c>
      <c r="L67" s="38" t="str">
        <f>IF($C67&lt;&gt;"",_xlfn.XLOOKUP(C67,Table1[ID],Table1[address2]),"")</f>
        <v/>
      </c>
      <c r="M67" s="38" t="str">
        <f>IF($C67&lt;&gt;"",_xlfn.XLOOKUP(C67,Table1[ID],Table1[address3]),"")</f>
        <v/>
      </c>
      <c r="N67" s="38" t="str">
        <f>IF($C67&lt;&gt;"",_xlfn.XLOOKUP(C67,Table1[ID],Table1[address4]),"")</f>
        <v/>
      </c>
      <c r="O67" s="38" t="str">
        <f>IF($C67&lt;&gt;"",_xlfn.XLOOKUP(C67,Table1[ID],Table1[address5]),"")</f>
        <v/>
      </c>
      <c r="P67" s="38" t="str">
        <f>IF($C67&lt;&gt;"",_xlfn.XLOOKUP(C67,Table1[ID],Table1[address7]),"")</f>
        <v/>
      </c>
      <c r="Q67" s="38" t="str">
        <f>IF($C67&lt;&gt;"",_xlfn.XLOOKUP(C67,Table1[ID],Table1[address6]),"")</f>
        <v/>
      </c>
      <c r="R67" s="37" t="str">
        <f>IF($C67&lt;&gt;"",_xlfn.XLOOKUP(C67,Table1[ID],Table1[bdate]),"")</f>
        <v/>
      </c>
      <c r="S67" s="38" t="str">
        <f>IF($C67&lt;&gt;"",_xlfn.XLOOKUP(C67,Table1[ID],Table1[con_father]),"")</f>
        <v/>
      </c>
      <c r="T67" s="38" t="str">
        <f>IF($C67&lt;&gt;"",_xlfn.XLOOKUP(C67,Table1[ID],Table1[notes]),"")</f>
        <v/>
      </c>
    </row>
    <row r="68" spans="1:20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HYPERLINK("&amp;""""&amp;"https://raw.githubusercontent.com/KyrillosMorgan/preparatory/main/no_pic.jpg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IF(C68&lt;&gt;"",_xlfn.XLOOKUP(C68,Table1[ID],Table1[fname]),"")</f>
        <v/>
      </c>
      <c r="E68" s="3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37" t="str" cm="1">
        <f t="array" ref="F68">IF((C68&lt;&gt;"")*(COUNTIF(Table2[ID],C68)&lt;&gt;0),INDEX(Attendance_sorted_S!$A$1:$CV$500,MATCH(C68,Attendance_sorted_S!$A$1:$A$500),COUNTIF(Table2[ID],C68)+1),"")</f>
        <v/>
      </c>
      <c r="G68" s="3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40" t="str" cm="1">
        <f t="array" ref="H68">IF(C68&lt;&gt;"",IF(G68*100/Table35[حساب الحضور من اخر عدد مرات]&gt;100,1,G68/Table35[حساب الحضور من اخر عدد مرات]),"")</f>
        <v/>
      </c>
      <c r="I68" s="4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38" t="str">
        <f>IF(C68&lt;&gt;"",_xlfn.XLOOKUP(C68,Table1[ID],Table1[tel2]),"")</f>
        <v/>
      </c>
      <c r="K68" s="38" t="str">
        <f>IF($C68&lt;&gt;"",_xlfn.XLOOKUP(C68,Table1[ID],Table1[address1]),"")</f>
        <v/>
      </c>
      <c r="L68" s="38" t="str">
        <f>IF($C68&lt;&gt;"",_xlfn.XLOOKUP(C68,Table1[ID],Table1[address2]),"")</f>
        <v/>
      </c>
      <c r="M68" s="38" t="str">
        <f>IF($C68&lt;&gt;"",_xlfn.XLOOKUP(C68,Table1[ID],Table1[address3]),"")</f>
        <v/>
      </c>
      <c r="N68" s="38" t="str">
        <f>IF($C68&lt;&gt;"",_xlfn.XLOOKUP(C68,Table1[ID],Table1[address4]),"")</f>
        <v/>
      </c>
      <c r="O68" s="38" t="str">
        <f>IF($C68&lt;&gt;"",_xlfn.XLOOKUP(C68,Table1[ID],Table1[address5]),"")</f>
        <v/>
      </c>
      <c r="P68" s="38" t="str">
        <f>IF($C68&lt;&gt;"",_xlfn.XLOOKUP(C68,Table1[ID],Table1[address7]),"")</f>
        <v/>
      </c>
      <c r="Q68" s="38" t="str">
        <f>IF($C68&lt;&gt;"",_xlfn.XLOOKUP(C68,Table1[ID],Table1[address6]),"")</f>
        <v/>
      </c>
      <c r="R68" s="37" t="str">
        <f>IF($C68&lt;&gt;"",_xlfn.XLOOKUP(C68,Table1[ID],Table1[bdate]),"")</f>
        <v/>
      </c>
      <c r="S68" s="38" t="str">
        <f>IF($C68&lt;&gt;"",_xlfn.XLOOKUP(C68,Table1[ID],Table1[con_father]),"")</f>
        <v/>
      </c>
      <c r="T68" s="38" t="str">
        <f>IF($C68&lt;&gt;"",_xlfn.XLOOKUP(C68,Table1[ID],Table1[notes]),"")</f>
        <v/>
      </c>
    </row>
    <row r="69" spans="1:20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HYPERLINK("&amp;""""&amp;"https://raw.githubusercontent.com/KyrillosMorgan/preparatory/main/no_pic.jpg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IF(C69&lt;&gt;"",_xlfn.XLOOKUP(C69,Table1[ID],Table1[fname]),"")</f>
        <v/>
      </c>
      <c r="E69" s="3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37" t="str" cm="1">
        <f t="array" ref="F69">IF((C69&lt;&gt;"")*(COUNTIF(Table2[ID],C69)&lt;&gt;0),INDEX(Attendance_sorted_S!$A$1:$CV$500,MATCH(C69,Attendance_sorted_S!$A$1:$A$500),COUNTIF(Table2[ID],C69)+1),"")</f>
        <v/>
      </c>
      <c r="G69" s="3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40" t="str" cm="1">
        <f t="array" ref="H69">IF(C69&lt;&gt;"",IF(G69*100/Table35[حساب الحضور من اخر عدد مرات]&gt;100,1,G69/Table35[حساب الحضور من اخر عدد مرات]),"")</f>
        <v/>
      </c>
      <c r="I69" s="4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38" t="str">
        <f>IF(C69&lt;&gt;"",_xlfn.XLOOKUP(C69,Table1[ID],Table1[tel2]),"")</f>
        <v/>
      </c>
      <c r="K69" s="38" t="str">
        <f>IF($C69&lt;&gt;"",_xlfn.XLOOKUP(C69,Table1[ID],Table1[address1]),"")</f>
        <v/>
      </c>
      <c r="L69" s="38" t="str">
        <f>IF($C69&lt;&gt;"",_xlfn.XLOOKUP(C69,Table1[ID],Table1[address2]),"")</f>
        <v/>
      </c>
      <c r="M69" s="38" t="str">
        <f>IF($C69&lt;&gt;"",_xlfn.XLOOKUP(C69,Table1[ID],Table1[address3]),"")</f>
        <v/>
      </c>
      <c r="N69" s="38" t="str">
        <f>IF($C69&lt;&gt;"",_xlfn.XLOOKUP(C69,Table1[ID],Table1[address4]),"")</f>
        <v/>
      </c>
      <c r="O69" s="38" t="str">
        <f>IF($C69&lt;&gt;"",_xlfn.XLOOKUP(C69,Table1[ID],Table1[address5]),"")</f>
        <v/>
      </c>
      <c r="P69" s="38" t="str">
        <f>IF($C69&lt;&gt;"",_xlfn.XLOOKUP(C69,Table1[ID],Table1[address7]),"")</f>
        <v/>
      </c>
      <c r="Q69" s="38" t="str">
        <f>IF($C69&lt;&gt;"",_xlfn.XLOOKUP(C69,Table1[ID],Table1[address6]),"")</f>
        <v/>
      </c>
      <c r="R69" s="37" t="str">
        <f>IF($C69&lt;&gt;"",_xlfn.XLOOKUP(C69,Table1[ID],Table1[bdate]),"")</f>
        <v/>
      </c>
      <c r="S69" s="38" t="str">
        <f>IF($C69&lt;&gt;"",_xlfn.XLOOKUP(C69,Table1[ID],Table1[con_father]),"")</f>
        <v/>
      </c>
      <c r="T69" s="38" t="str">
        <f>IF($C69&lt;&gt;"",_xlfn.XLOOKUP(C69,Table1[ID],Table1[notes]),"")</f>
        <v/>
      </c>
    </row>
    <row r="70" spans="1:20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HYPERLINK("&amp;""""&amp;"https://raw.githubusercontent.com/KyrillosMorgan/preparatory/main/no_pic.jpg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IF(C70&lt;&gt;"",_xlfn.XLOOKUP(C70,Table1[ID],Table1[fname]),"")</f>
        <v/>
      </c>
      <c r="E70" s="3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37" t="str" cm="1">
        <f t="array" ref="F70">IF((C70&lt;&gt;"")*(COUNTIF(Table2[ID],C70)&lt;&gt;0),INDEX(Attendance_sorted_S!$A$1:$CV$500,MATCH(C70,Attendance_sorted_S!$A$1:$A$500),COUNTIF(Table2[ID],C70)+1),"")</f>
        <v/>
      </c>
      <c r="G70" s="3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40" t="str" cm="1">
        <f t="array" ref="H70">IF(C70&lt;&gt;"",IF(G70*100/Table35[حساب الحضور من اخر عدد مرات]&gt;100,1,G70/Table35[حساب الحضور من اخر عدد مرات]),"")</f>
        <v/>
      </c>
      <c r="I70" s="4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38" t="str">
        <f>IF(C70&lt;&gt;"",_xlfn.XLOOKUP(C70,Table1[ID],Table1[tel2]),"")</f>
        <v/>
      </c>
      <c r="K70" s="38" t="str">
        <f>IF($C70&lt;&gt;"",_xlfn.XLOOKUP(C70,Table1[ID],Table1[address1]),"")</f>
        <v/>
      </c>
      <c r="L70" s="38" t="str">
        <f>IF($C70&lt;&gt;"",_xlfn.XLOOKUP(C70,Table1[ID],Table1[address2]),"")</f>
        <v/>
      </c>
      <c r="M70" s="38" t="str">
        <f>IF($C70&lt;&gt;"",_xlfn.XLOOKUP(C70,Table1[ID],Table1[address3]),"")</f>
        <v/>
      </c>
      <c r="N70" s="38" t="str">
        <f>IF($C70&lt;&gt;"",_xlfn.XLOOKUP(C70,Table1[ID],Table1[address4]),"")</f>
        <v/>
      </c>
      <c r="O70" s="38" t="str">
        <f>IF($C70&lt;&gt;"",_xlfn.XLOOKUP(C70,Table1[ID],Table1[address5]),"")</f>
        <v/>
      </c>
      <c r="P70" s="38" t="str">
        <f>IF($C70&lt;&gt;"",_xlfn.XLOOKUP(C70,Table1[ID],Table1[address7]),"")</f>
        <v/>
      </c>
      <c r="Q70" s="38" t="str">
        <f>IF($C70&lt;&gt;"",_xlfn.XLOOKUP(C70,Table1[ID],Table1[address6]),"")</f>
        <v/>
      </c>
      <c r="R70" s="37" t="str">
        <f>IF($C70&lt;&gt;"",_xlfn.XLOOKUP(C70,Table1[ID],Table1[bdate]),"")</f>
        <v/>
      </c>
      <c r="S70" s="38" t="str">
        <f>IF($C70&lt;&gt;"",_xlfn.XLOOKUP(C70,Table1[ID],Table1[con_father]),"")</f>
        <v/>
      </c>
      <c r="T70" s="38" t="str">
        <f>IF($C70&lt;&gt;"",_xlfn.XLOOKUP(C70,Table1[ID],Table1[notes]),"")</f>
        <v/>
      </c>
    </row>
    <row r="71" spans="1:20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HYPERLINK("&amp;""""&amp;"https://raw.githubusercontent.com/KyrillosMorgan/preparatory/main/no_pic.jpg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IF(C71&lt;&gt;"",_xlfn.XLOOKUP(C71,Table1[ID],Table1[fname]),"")</f>
        <v/>
      </c>
      <c r="E71" s="3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37" t="str" cm="1">
        <f t="array" ref="F71">IF((C71&lt;&gt;"")*(COUNTIF(Table2[ID],C71)&lt;&gt;0),INDEX(Attendance_sorted_S!$A$1:$CV$500,MATCH(C71,Attendance_sorted_S!$A$1:$A$500),COUNTIF(Table2[ID],C71)+1),"")</f>
        <v/>
      </c>
      <c r="G71" s="3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40" t="str" cm="1">
        <f t="array" ref="H71">IF(C71&lt;&gt;"",IF(G71*100/Table35[حساب الحضور من اخر عدد مرات]&gt;100,1,G71/Table35[حساب الحضور من اخر عدد مرات]),"")</f>
        <v/>
      </c>
      <c r="I71" s="4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38" t="str">
        <f>IF(C71&lt;&gt;"",_xlfn.XLOOKUP(C71,Table1[ID],Table1[tel2]),"")</f>
        <v/>
      </c>
      <c r="K71" s="38" t="str">
        <f>IF($C71&lt;&gt;"",_xlfn.XLOOKUP(C71,Table1[ID],Table1[address1]),"")</f>
        <v/>
      </c>
      <c r="L71" s="38" t="str">
        <f>IF($C71&lt;&gt;"",_xlfn.XLOOKUP(C71,Table1[ID],Table1[address2]),"")</f>
        <v/>
      </c>
      <c r="M71" s="38" t="str">
        <f>IF($C71&lt;&gt;"",_xlfn.XLOOKUP(C71,Table1[ID],Table1[address3]),"")</f>
        <v/>
      </c>
      <c r="N71" s="38" t="str">
        <f>IF($C71&lt;&gt;"",_xlfn.XLOOKUP(C71,Table1[ID],Table1[address4]),"")</f>
        <v/>
      </c>
      <c r="O71" s="38" t="str">
        <f>IF($C71&lt;&gt;"",_xlfn.XLOOKUP(C71,Table1[ID],Table1[address5]),"")</f>
        <v/>
      </c>
      <c r="P71" s="38" t="str">
        <f>IF($C71&lt;&gt;"",_xlfn.XLOOKUP(C71,Table1[ID],Table1[address7]),"")</f>
        <v/>
      </c>
      <c r="Q71" s="38" t="str">
        <f>IF($C71&lt;&gt;"",_xlfn.XLOOKUP(C71,Table1[ID],Table1[address6]),"")</f>
        <v/>
      </c>
      <c r="R71" s="37" t="str">
        <f>IF($C71&lt;&gt;"",_xlfn.XLOOKUP(C71,Table1[ID],Table1[bdate]),"")</f>
        <v/>
      </c>
      <c r="S71" s="38" t="str">
        <f>IF($C71&lt;&gt;"",_xlfn.XLOOKUP(C71,Table1[ID],Table1[con_father]),"")</f>
        <v/>
      </c>
      <c r="T71" s="38" t="str">
        <f>IF($C71&lt;&gt;"",_xlfn.XLOOKUP(C71,Table1[ID],Table1[notes]),"")</f>
        <v/>
      </c>
    </row>
    <row r="72" spans="1:20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HYPERLINK("&amp;""""&amp;"https://raw.githubusercontent.com/KyrillosMorgan/preparatory/main/no_pic.jpg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IF(C72&lt;&gt;"",_xlfn.XLOOKUP(C72,Table1[ID],Table1[fname]),"")</f>
        <v/>
      </c>
      <c r="E72" s="3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37" t="str" cm="1">
        <f t="array" ref="F72">IF((C72&lt;&gt;"")*(COUNTIF(Table2[ID],C72)&lt;&gt;0),INDEX(Attendance_sorted_S!$A$1:$CV$500,MATCH(C72,Attendance_sorted_S!$A$1:$A$500),COUNTIF(Table2[ID],C72)+1),"")</f>
        <v/>
      </c>
      <c r="G72" s="3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40" t="str" cm="1">
        <f t="array" ref="H72">IF(C72&lt;&gt;"",IF(G72*100/Table35[حساب الحضور من اخر عدد مرات]&gt;100,1,G72/Table35[حساب الحضور من اخر عدد مرات]),"")</f>
        <v/>
      </c>
      <c r="I72" s="4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38" t="str">
        <f>IF(C72&lt;&gt;"",_xlfn.XLOOKUP(C72,Table1[ID],Table1[tel2]),"")</f>
        <v/>
      </c>
      <c r="K72" s="38" t="str">
        <f>IF($C72&lt;&gt;"",_xlfn.XLOOKUP(C72,Table1[ID],Table1[address1]),"")</f>
        <v/>
      </c>
      <c r="L72" s="38" t="str">
        <f>IF($C72&lt;&gt;"",_xlfn.XLOOKUP(C72,Table1[ID],Table1[address2]),"")</f>
        <v/>
      </c>
      <c r="M72" s="38" t="str">
        <f>IF($C72&lt;&gt;"",_xlfn.XLOOKUP(C72,Table1[ID],Table1[address3]),"")</f>
        <v/>
      </c>
      <c r="N72" s="38" t="str">
        <f>IF($C72&lt;&gt;"",_xlfn.XLOOKUP(C72,Table1[ID],Table1[address4]),"")</f>
        <v/>
      </c>
      <c r="O72" s="38" t="str">
        <f>IF($C72&lt;&gt;"",_xlfn.XLOOKUP(C72,Table1[ID],Table1[address5]),"")</f>
        <v/>
      </c>
      <c r="P72" s="38" t="str">
        <f>IF($C72&lt;&gt;"",_xlfn.XLOOKUP(C72,Table1[ID],Table1[address7]),"")</f>
        <v/>
      </c>
      <c r="Q72" s="38" t="str">
        <f>IF($C72&lt;&gt;"",_xlfn.XLOOKUP(C72,Table1[ID],Table1[address6]),"")</f>
        <v/>
      </c>
      <c r="R72" s="37" t="str">
        <f>IF($C72&lt;&gt;"",_xlfn.XLOOKUP(C72,Table1[ID],Table1[bdate]),"")</f>
        <v/>
      </c>
      <c r="S72" s="38" t="str">
        <f>IF($C72&lt;&gt;"",_xlfn.XLOOKUP(C72,Table1[ID],Table1[con_father]),"")</f>
        <v/>
      </c>
      <c r="T72" s="38" t="str">
        <f>IF($C72&lt;&gt;"",_xlfn.XLOOKUP(C72,Table1[ID],Table1[notes]),"")</f>
        <v/>
      </c>
    </row>
    <row r="73" spans="1:20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HYPERLINK("&amp;""""&amp;"https://raw.githubusercontent.com/KyrillosMorgan/preparatory/main/no_pic.jpg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IF(C73&lt;&gt;"",_xlfn.XLOOKUP(C73,Table1[ID],Table1[fname]),"")</f>
        <v/>
      </c>
      <c r="E73" s="3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37" t="str" cm="1">
        <f t="array" ref="F73">IF((C73&lt;&gt;"")*(COUNTIF(Table2[ID],C73)&lt;&gt;0),INDEX(Attendance_sorted_S!$A$1:$CV$500,MATCH(C73,Attendance_sorted_S!$A$1:$A$500),COUNTIF(Table2[ID],C73)+1),"")</f>
        <v/>
      </c>
      <c r="G73" s="3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40" t="str" cm="1">
        <f t="array" ref="H73">IF(C73&lt;&gt;"",IF(G73*100/Table35[حساب الحضور من اخر عدد مرات]&gt;100,1,G73/Table35[حساب الحضور من اخر عدد مرات]),"")</f>
        <v/>
      </c>
      <c r="I73" s="4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38" t="str">
        <f>IF(C73&lt;&gt;"",_xlfn.XLOOKUP(C73,Table1[ID],Table1[tel2]),"")</f>
        <v/>
      </c>
      <c r="K73" s="38" t="str">
        <f>IF($C73&lt;&gt;"",_xlfn.XLOOKUP(C73,Table1[ID],Table1[address1]),"")</f>
        <v/>
      </c>
      <c r="L73" s="38" t="str">
        <f>IF($C73&lt;&gt;"",_xlfn.XLOOKUP(C73,Table1[ID],Table1[address2]),"")</f>
        <v/>
      </c>
      <c r="M73" s="38" t="str">
        <f>IF($C73&lt;&gt;"",_xlfn.XLOOKUP(C73,Table1[ID],Table1[address3]),"")</f>
        <v/>
      </c>
      <c r="N73" s="38" t="str">
        <f>IF($C73&lt;&gt;"",_xlfn.XLOOKUP(C73,Table1[ID],Table1[address4]),"")</f>
        <v/>
      </c>
      <c r="O73" s="38" t="str">
        <f>IF($C73&lt;&gt;"",_xlfn.XLOOKUP(C73,Table1[ID],Table1[address5]),"")</f>
        <v/>
      </c>
      <c r="P73" s="38" t="str">
        <f>IF($C73&lt;&gt;"",_xlfn.XLOOKUP(C73,Table1[ID],Table1[address7]),"")</f>
        <v/>
      </c>
      <c r="Q73" s="38" t="str">
        <f>IF($C73&lt;&gt;"",_xlfn.XLOOKUP(C73,Table1[ID],Table1[address6]),"")</f>
        <v/>
      </c>
      <c r="R73" s="37" t="str">
        <f>IF($C73&lt;&gt;"",_xlfn.XLOOKUP(C73,Table1[ID],Table1[bdate]),"")</f>
        <v/>
      </c>
      <c r="S73" s="38" t="str">
        <f>IF($C73&lt;&gt;"",_xlfn.XLOOKUP(C73,Table1[ID],Table1[con_father]),"")</f>
        <v/>
      </c>
      <c r="T73" s="38" t="str">
        <f>IF($C73&lt;&gt;"",_xlfn.XLOOKUP(C73,Table1[ID],Table1[notes]),"")</f>
        <v/>
      </c>
    </row>
    <row r="74" spans="1:20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HYPERLINK("&amp;""""&amp;"https://raw.githubusercontent.com/KyrillosMorgan/preparatory/main/no_pic.jpg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IF(C74&lt;&gt;"",_xlfn.XLOOKUP(C74,Table1[ID],Table1[fname]),"")</f>
        <v/>
      </c>
      <c r="E74" s="3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37" t="str" cm="1">
        <f t="array" ref="F74">IF((C74&lt;&gt;"")*(COUNTIF(Table2[ID],C74)&lt;&gt;0),INDEX(Attendance_sorted_S!$A$1:$CV$500,MATCH(C74,Attendance_sorted_S!$A$1:$A$500),COUNTIF(Table2[ID],C74)+1),"")</f>
        <v/>
      </c>
      <c r="G74" s="3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40" t="str" cm="1">
        <f t="array" ref="H74">IF(C74&lt;&gt;"",IF(G74*100/Table35[حساب الحضور من اخر عدد مرات]&gt;100,1,G74/Table35[حساب الحضور من اخر عدد مرات]),"")</f>
        <v/>
      </c>
      <c r="I74" s="4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38" t="str">
        <f>IF(C74&lt;&gt;"",_xlfn.XLOOKUP(C74,Table1[ID],Table1[tel2]),"")</f>
        <v/>
      </c>
      <c r="K74" s="38" t="str">
        <f>IF($C74&lt;&gt;"",_xlfn.XLOOKUP(C74,Table1[ID],Table1[address1]),"")</f>
        <v/>
      </c>
      <c r="L74" s="38" t="str">
        <f>IF($C74&lt;&gt;"",_xlfn.XLOOKUP(C74,Table1[ID],Table1[address2]),"")</f>
        <v/>
      </c>
      <c r="M74" s="38" t="str">
        <f>IF($C74&lt;&gt;"",_xlfn.XLOOKUP(C74,Table1[ID],Table1[address3]),"")</f>
        <v/>
      </c>
      <c r="N74" s="38" t="str">
        <f>IF($C74&lt;&gt;"",_xlfn.XLOOKUP(C74,Table1[ID],Table1[address4]),"")</f>
        <v/>
      </c>
      <c r="O74" s="38" t="str">
        <f>IF($C74&lt;&gt;"",_xlfn.XLOOKUP(C74,Table1[ID],Table1[address5]),"")</f>
        <v/>
      </c>
      <c r="P74" s="38" t="str">
        <f>IF($C74&lt;&gt;"",_xlfn.XLOOKUP(C74,Table1[ID],Table1[address7]),"")</f>
        <v/>
      </c>
      <c r="Q74" s="38" t="str">
        <f>IF($C74&lt;&gt;"",_xlfn.XLOOKUP(C74,Table1[ID],Table1[address6]),"")</f>
        <v/>
      </c>
      <c r="R74" s="37" t="str">
        <f>IF($C74&lt;&gt;"",_xlfn.XLOOKUP(C74,Table1[ID],Table1[bdate]),"")</f>
        <v/>
      </c>
      <c r="S74" s="38" t="str">
        <f>IF($C74&lt;&gt;"",_xlfn.XLOOKUP(C74,Table1[ID],Table1[con_father]),"")</f>
        <v/>
      </c>
      <c r="T74" s="38" t="str">
        <f>IF($C74&lt;&gt;"",_xlfn.XLOOKUP(C74,Table1[ID],Table1[notes]),"")</f>
        <v/>
      </c>
    </row>
    <row r="75" spans="1:20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HYPERLINK("&amp;""""&amp;"https://raw.githubusercontent.com/KyrillosMorgan/preparatory/main/no_pic.jpg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IF(C75&lt;&gt;"",_xlfn.XLOOKUP(C75,Table1[ID],Table1[fname]),"")</f>
        <v/>
      </c>
      <c r="E75" s="3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37" t="str" cm="1">
        <f t="array" ref="F75">IF((C75&lt;&gt;"")*(COUNTIF(Table2[ID],C75)&lt;&gt;0),INDEX(Attendance_sorted_S!$A$1:$CV$500,MATCH(C75,Attendance_sorted_S!$A$1:$A$500),COUNTIF(Table2[ID],C75)+1),"")</f>
        <v/>
      </c>
      <c r="G75" s="3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40" t="str" cm="1">
        <f t="array" ref="H75">IF(C75&lt;&gt;"",IF(G75*100/Table35[حساب الحضور من اخر عدد مرات]&gt;100,1,G75/Table35[حساب الحضور من اخر عدد مرات]),"")</f>
        <v/>
      </c>
      <c r="I75" s="4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38" t="str">
        <f>IF(C75&lt;&gt;"",_xlfn.XLOOKUP(C75,Table1[ID],Table1[tel2]),"")</f>
        <v/>
      </c>
      <c r="K75" s="38" t="str">
        <f>IF($C75&lt;&gt;"",_xlfn.XLOOKUP(C75,Table1[ID],Table1[address1]),"")</f>
        <v/>
      </c>
      <c r="L75" s="38" t="str">
        <f>IF($C75&lt;&gt;"",_xlfn.XLOOKUP(C75,Table1[ID],Table1[address2]),"")</f>
        <v/>
      </c>
      <c r="M75" s="38" t="str">
        <f>IF($C75&lt;&gt;"",_xlfn.XLOOKUP(C75,Table1[ID],Table1[address3]),"")</f>
        <v/>
      </c>
      <c r="N75" s="38" t="str">
        <f>IF($C75&lt;&gt;"",_xlfn.XLOOKUP(C75,Table1[ID],Table1[address4]),"")</f>
        <v/>
      </c>
      <c r="O75" s="38" t="str">
        <f>IF($C75&lt;&gt;"",_xlfn.XLOOKUP(C75,Table1[ID],Table1[address5]),"")</f>
        <v/>
      </c>
      <c r="P75" s="38" t="str">
        <f>IF($C75&lt;&gt;"",_xlfn.XLOOKUP(C75,Table1[ID],Table1[address7]),"")</f>
        <v/>
      </c>
      <c r="Q75" s="38" t="str">
        <f>IF($C75&lt;&gt;"",_xlfn.XLOOKUP(C75,Table1[ID],Table1[address6]),"")</f>
        <v/>
      </c>
      <c r="R75" s="37" t="str">
        <f>IF($C75&lt;&gt;"",_xlfn.XLOOKUP(C75,Table1[ID],Table1[bdate]),"")</f>
        <v/>
      </c>
      <c r="S75" s="38" t="str">
        <f>IF($C75&lt;&gt;"",_xlfn.XLOOKUP(C75,Table1[ID],Table1[con_father]),"")</f>
        <v/>
      </c>
      <c r="T75" s="38" t="str">
        <f>IF($C75&lt;&gt;"",_xlfn.XLOOKUP(C75,Table1[ID],Table1[notes]),"")</f>
        <v/>
      </c>
    </row>
    <row r="76" spans="1:20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HYPERLINK("&amp;""""&amp;"https://raw.githubusercontent.com/KyrillosMorgan/preparatory/main/no_pic.jpg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IF(C76&lt;&gt;"",_xlfn.XLOOKUP(C76,Table1[ID],Table1[fname]),"")</f>
        <v/>
      </c>
      <c r="E76" s="3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37" t="str" cm="1">
        <f t="array" ref="F76">IF((C76&lt;&gt;"")*(COUNTIF(Table2[ID],C76)&lt;&gt;0),INDEX(Attendance_sorted_S!$A$1:$CV$500,MATCH(C76,Attendance_sorted_S!$A$1:$A$500),COUNTIF(Table2[ID],C76)+1),"")</f>
        <v/>
      </c>
      <c r="G76" s="3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40" t="str" cm="1">
        <f t="array" ref="H76">IF(C76&lt;&gt;"",IF(G76*100/Table35[حساب الحضور من اخر عدد مرات]&gt;100,1,G76/Table35[حساب الحضور من اخر عدد مرات]),"")</f>
        <v/>
      </c>
      <c r="I76" s="4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38" t="str">
        <f>IF(C76&lt;&gt;"",_xlfn.XLOOKUP(C76,Table1[ID],Table1[tel2]),"")</f>
        <v/>
      </c>
      <c r="K76" s="38" t="str">
        <f>IF($C76&lt;&gt;"",_xlfn.XLOOKUP(C76,Table1[ID],Table1[address1]),"")</f>
        <v/>
      </c>
      <c r="L76" s="38" t="str">
        <f>IF($C76&lt;&gt;"",_xlfn.XLOOKUP(C76,Table1[ID],Table1[address2]),"")</f>
        <v/>
      </c>
      <c r="M76" s="38" t="str">
        <f>IF($C76&lt;&gt;"",_xlfn.XLOOKUP(C76,Table1[ID],Table1[address3]),"")</f>
        <v/>
      </c>
      <c r="N76" s="38" t="str">
        <f>IF($C76&lt;&gt;"",_xlfn.XLOOKUP(C76,Table1[ID],Table1[address4]),"")</f>
        <v/>
      </c>
      <c r="O76" s="38" t="str">
        <f>IF($C76&lt;&gt;"",_xlfn.XLOOKUP(C76,Table1[ID],Table1[address5]),"")</f>
        <v/>
      </c>
      <c r="P76" s="38" t="str">
        <f>IF($C76&lt;&gt;"",_xlfn.XLOOKUP(C76,Table1[ID],Table1[address7]),"")</f>
        <v/>
      </c>
      <c r="Q76" s="38" t="str">
        <f>IF($C76&lt;&gt;"",_xlfn.XLOOKUP(C76,Table1[ID],Table1[address6]),"")</f>
        <v/>
      </c>
      <c r="R76" s="37" t="str">
        <f>IF($C76&lt;&gt;"",_xlfn.XLOOKUP(C76,Table1[ID],Table1[bdate]),"")</f>
        <v/>
      </c>
      <c r="S76" s="38" t="str">
        <f>IF($C76&lt;&gt;"",_xlfn.XLOOKUP(C76,Table1[ID],Table1[con_father]),"")</f>
        <v/>
      </c>
      <c r="T76" s="38" t="str">
        <f>IF($C76&lt;&gt;"",_xlfn.XLOOKUP(C76,Table1[ID],Table1[notes]),"")</f>
        <v/>
      </c>
    </row>
    <row r="77" spans="1:20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HYPERLINK("&amp;""""&amp;"https://raw.githubusercontent.com/KyrillosMorgan/preparatory/main/no_pic.jpg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IF(C77&lt;&gt;"",_xlfn.XLOOKUP(C77,Table1[ID],Table1[fname]),"")</f>
        <v/>
      </c>
      <c r="E77" s="3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37" t="str" cm="1">
        <f t="array" ref="F77">IF((C77&lt;&gt;"")*(COUNTIF(Table2[ID],C77)&lt;&gt;0),INDEX(Attendance_sorted_S!$A$1:$CV$500,MATCH(C77,Attendance_sorted_S!$A$1:$A$500),COUNTIF(Table2[ID],C77)+1),"")</f>
        <v/>
      </c>
      <c r="G77" s="3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40" t="str" cm="1">
        <f t="array" ref="H77">IF(C77&lt;&gt;"",IF(G77*100/Table35[حساب الحضور من اخر عدد مرات]&gt;100,1,G77/Table35[حساب الحضور من اخر عدد مرات]),"")</f>
        <v/>
      </c>
      <c r="I77" s="4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38" t="str">
        <f>IF(C77&lt;&gt;"",_xlfn.XLOOKUP(C77,Table1[ID],Table1[tel2]),"")</f>
        <v/>
      </c>
      <c r="K77" s="38" t="str">
        <f>IF($C77&lt;&gt;"",_xlfn.XLOOKUP(C77,Table1[ID],Table1[address1]),"")</f>
        <v/>
      </c>
      <c r="L77" s="38" t="str">
        <f>IF($C77&lt;&gt;"",_xlfn.XLOOKUP(C77,Table1[ID],Table1[address2]),"")</f>
        <v/>
      </c>
      <c r="M77" s="38" t="str">
        <f>IF($C77&lt;&gt;"",_xlfn.XLOOKUP(C77,Table1[ID],Table1[address3]),"")</f>
        <v/>
      </c>
      <c r="N77" s="38" t="str">
        <f>IF($C77&lt;&gt;"",_xlfn.XLOOKUP(C77,Table1[ID],Table1[address4]),"")</f>
        <v/>
      </c>
      <c r="O77" s="38" t="str">
        <f>IF($C77&lt;&gt;"",_xlfn.XLOOKUP(C77,Table1[ID],Table1[address5]),"")</f>
        <v/>
      </c>
      <c r="P77" s="38" t="str">
        <f>IF($C77&lt;&gt;"",_xlfn.XLOOKUP(C77,Table1[ID],Table1[address7]),"")</f>
        <v/>
      </c>
      <c r="Q77" s="38" t="str">
        <f>IF($C77&lt;&gt;"",_xlfn.XLOOKUP(C77,Table1[ID],Table1[address6]),"")</f>
        <v/>
      </c>
      <c r="R77" s="37" t="str">
        <f>IF($C77&lt;&gt;"",_xlfn.XLOOKUP(C77,Table1[ID],Table1[bdate]),"")</f>
        <v/>
      </c>
      <c r="S77" s="38" t="str">
        <f>IF($C77&lt;&gt;"",_xlfn.XLOOKUP(C77,Table1[ID],Table1[con_father]),"")</f>
        <v/>
      </c>
      <c r="T77" s="38" t="str">
        <f>IF($C77&lt;&gt;"",_xlfn.XLOOKUP(C77,Table1[ID],Table1[notes]),"")</f>
        <v/>
      </c>
    </row>
    <row r="78" spans="1:20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HYPERLINK("&amp;""""&amp;"https://raw.githubusercontent.com/KyrillosMorgan/preparatory/main/no_pic.jpg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IF(C78&lt;&gt;"",_xlfn.XLOOKUP(C78,Table1[ID],Table1[fname]),"")</f>
        <v/>
      </c>
      <c r="E78" s="3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37" t="str" cm="1">
        <f t="array" ref="F78">IF((C78&lt;&gt;"")*(COUNTIF(Table2[ID],C78)&lt;&gt;0),INDEX(Attendance_sorted_S!$A$1:$CV$500,MATCH(C78,Attendance_sorted_S!$A$1:$A$500),COUNTIF(Table2[ID],C78)+1),"")</f>
        <v/>
      </c>
      <c r="G78" s="3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40" t="str" cm="1">
        <f t="array" ref="H78">IF(C78&lt;&gt;"",IF(G78*100/Table35[حساب الحضور من اخر عدد مرات]&gt;100,1,G78/Table35[حساب الحضور من اخر عدد مرات]),"")</f>
        <v/>
      </c>
      <c r="I78" s="4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38" t="str">
        <f>IF(C78&lt;&gt;"",_xlfn.XLOOKUP(C78,Table1[ID],Table1[tel2]),"")</f>
        <v/>
      </c>
      <c r="K78" s="38" t="str">
        <f>IF($C78&lt;&gt;"",_xlfn.XLOOKUP(C78,Table1[ID],Table1[address1]),"")</f>
        <v/>
      </c>
      <c r="L78" s="38" t="str">
        <f>IF($C78&lt;&gt;"",_xlfn.XLOOKUP(C78,Table1[ID],Table1[address2]),"")</f>
        <v/>
      </c>
      <c r="M78" s="38" t="str">
        <f>IF($C78&lt;&gt;"",_xlfn.XLOOKUP(C78,Table1[ID],Table1[address3]),"")</f>
        <v/>
      </c>
      <c r="N78" s="38" t="str">
        <f>IF($C78&lt;&gt;"",_xlfn.XLOOKUP(C78,Table1[ID],Table1[address4]),"")</f>
        <v/>
      </c>
      <c r="O78" s="38" t="str">
        <f>IF($C78&lt;&gt;"",_xlfn.XLOOKUP(C78,Table1[ID],Table1[address5]),"")</f>
        <v/>
      </c>
      <c r="P78" s="38" t="str">
        <f>IF($C78&lt;&gt;"",_xlfn.XLOOKUP(C78,Table1[ID],Table1[address7]),"")</f>
        <v/>
      </c>
      <c r="Q78" s="38" t="str">
        <f>IF($C78&lt;&gt;"",_xlfn.XLOOKUP(C78,Table1[ID],Table1[address6]),"")</f>
        <v/>
      </c>
      <c r="R78" s="37" t="str">
        <f>IF($C78&lt;&gt;"",_xlfn.XLOOKUP(C78,Table1[ID],Table1[bdate]),"")</f>
        <v/>
      </c>
      <c r="S78" s="38" t="str">
        <f>IF($C78&lt;&gt;"",_xlfn.XLOOKUP(C78,Table1[ID],Table1[con_father]),"")</f>
        <v/>
      </c>
      <c r="T78" s="38" t="str">
        <f>IF($C78&lt;&gt;"",_xlfn.XLOOKUP(C78,Table1[ID],Table1[notes]),"")</f>
        <v/>
      </c>
    </row>
    <row r="79" spans="1:20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HYPERLINK("&amp;""""&amp;"https://raw.githubusercontent.com/KyrillosMorgan/preparatory/main/no_pic.jpg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IF(C79&lt;&gt;"",_xlfn.XLOOKUP(C79,Table1[ID],Table1[fname]),"")</f>
        <v/>
      </c>
      <c r="E79" s="3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37" t="str" cm="1">
        <f t="array" ref="F79">IF((C79&lt;&gt;"")*(COUNTIF(Table2[ID],C79)&lt;&gt;0),INDEX(Attendance_sorted_S!$A$1:$CV$500,MATCH(C79,Attendance_sorted_S!$A$1:$A$500),COUNTIF(Table2[ID],C79)+1),"")</f>
        <v/>
      </c>
      <c r="G79" s="3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40" t="str" cm="1">
        <f t="array" ref="H79">IF(C79&lt;&gt;"",IF(G79*100/Table35[حساب الحضور من اخر عدد مرات]&gt;100,1,G79/Table35[حساب الحضور من اخر عدد مرات]),"")</f>
        <v/>
      </c>
      <c r="I79" s="4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38" t="str">
        <f>IF(C79&lt;&gt;"",_xlfn.XLOOKUP(C79,Table1[ID],Table1[tel2]),"")</f>
        <v/>
      </c>
      <c r="K79" s="38" t="str">
        <f>IF($C79&lt;&gt;"",_xlfn.XLOOKUP(C79,Table1[ID],Table1[address1]),"")</f>
        <v/>
      </c>
      <c r="L79" s="38" t="str">
        <f>IF($C79&lt;&gt;"",_xlfn.XLOOKUP(C79,Table1[ID],Table1[address2]),"")</f>
        <v/>
      </c>
      <c r="M79" s="38" t="str">
        <f>IF($C79&lt;&gt;"",_xlfn.XLOOKUP(C79,Table1[ID],Table1[address3]),"")</f>
        <v/>
      </c>
      <c r="N79" s="38" t="str">
        <f>IF($C79&lt;&gt;"",_xlfn.XLOOKUP(C79,Table1[ID],Table1[address4]),"")</f>
        <v/>
      </c>
      <c r="O79" s="38" t="str">
        <f>IF($C79&lt;&gt;"",_xlfn.XLOOKUP(C79,Table1[ID],Table1[address5]),"")</f>
        <v/>
      </c>
      <c r="P79" s="38" t="str">
        <f>IF($C79&lt;&gt;"",_xlfn.XLOOKUP(C79,Table1[ID],Table1[address7]),"")</f>
        <v/>
      </c>
      <c r="Q79" s="38" t="str">
        <f>IF($C79&lt;&gt;"",_xlfn.XLOOKUP(C79,Table1[ID],Table1[address6]),"")</f>
        <v/>
      </c>
      <c r="R79" s="37" t="str">
        <f>IF($C79&lt;&gt;"",_xlfn.XLOOKUP(C79,Table1[ID],Table1[bdate]),"")</f>
        <v/>
      </c>
      <c r="S79" s="38" t="str">
        <f>IF($C79&lt;&gt;"",_xlfn.XLOOKUP(C79,Table1[ID],Table1[con_father]),"")</f>
        <v/>
      </c>
      <c r="T79" s="38" t="str">
        <f>IF($C79&lt;&gt;"",_xlfn.XLOOKUP(C79,Table1[ID],Table1[notes]),"")</f>
        <v/>
      </c>
    </row>
    <row r="80" spans="1:20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HYPERLINK("&amp;""""&amp;"https://raw.githubusercontent.com/KyrillosMorgan/preparatory/main/no_pic.jpg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IF(C80&lt;&gt;"",_xlfn.XLOOKUP(C80,Table1[ID],Table1[fname]),"")</f>
        <v/>
      </c>
      <c r="E80" s="3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37" t="str" cm="1">
        <f t="array" ref="F80">IF((C80&lt;&gt;"")*(COUNTIF(Table2[ID],C80)&lt;&gt;0),INDEX(Attendance_sorted_S!$A$1:$CV$500,MATCH(C80,Attendance_sorted_S!$A$1:$A$500),COUNTIF(Table2[ID],C80)+1),"")</f>
        <v/>
      </c>
      <c r="G80" s="3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40" t="str" cm="1">
        <f t="array" ref="H80">IF(C80&lt;&gt;"",IF(G80*100/Table35[حساب الحضور من اخر عدد مرات]&gt;100,1,G80/Table35[حساب الحضور من اخر عدد مرات]),"")</f>
        <v/>
      </c>
      <c r="I80" s="4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38" t="str">
        <f>IF(C80&lt;&gt;"",_xlfn.XLOOKUP(C80,Table1[ID],Table1[tel2]),"")</f>
        <v/>
      </c>
      <c r="K80" s="38" t="str">
        <f>IF($C80&lt;&gt;"",_xlfn.XLOOKUP(C80,Table1[ID],Table1[address1]),"")</f>
        <v/>
      </c>
      <c r="L80" s="38" t="str">
        <f>IF($C80&lt;&gt;"",_xlfn.XLOOKUP(C80,Table1[ID],Table1[address2]),"")</f>
        <v/>
      </c>
      <c r="M80" s="38" t="str">
        <f>IF($C80&lt;&gt;"",_xlfn.XLOOKUP(C80,Table1[ID],Table1[address3]),"")</f>
        <v/>
      </c>
      <c r="N80" s="38" t="str">
        <f>IF($C80&lt;&gt;"",_xlfn.XLOOKUP(C80,Table1[ID],Table1[address4]),"")</f>
        <v/>
      </c>
      <c r="O80" s="38" t="str">
        <f>IF($C80&lt;&gt;"",_xlfn.XLOOKUP(C80,Table1[ID],Table1[address5]),"")</f>
        <v/>
      </c>
      <c r="P80" s="38" t="str">
        <f>IF($C80&lt;&gt;"",_xlfn.XLOOKUP(C80,Table1[ID],Table1[address7]),"")</f>
        <v/>
      </c>
      <c r="Q80" s="38" t="str">
        <f>IF($C80&lt;&gt;"",_xlfn.XLOOKUP(C80,Table1[ID],Table1[address6]),"")</f>
        <v/>
      </c>
      <c r="R80" s="37" t="str">
        <f>IF($C80&lt;&gt;"",_xlfn.XLOOKUP(C80,Table1[ID],Table1[bdate]),"")</f>
        <v/>
      </c>
      <c r="S80" s="38" t="str">
        <f>IF($C80&lt;&gt;"",_xlfn.XLOOKUP(C80,Table1[ID],Table1[con_father]),"")</f>
        <v/>
      </c>
      <c r="T80" s="38" t="str">
        <f>IF($C80&lt;&gt;"",_xlfn.XLOOKUP(C80,Table1[ID],Table1[notes]),"")</f>
        <v/>
      </c>
    </row>
    <row r="81" spans="1:20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HYPERLINK("&amp;""""&amp;"https://raw.githubusercontent.com/KyrillosMorgan/preparatory/main/no_pic.jpg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IF(C81&lt;&gt;"",_xlfn.XLOOKUP(C81,Table1[ID],Table1[fname]),"")</f>
        <v/>
      </c>
      <c r="E81" s="3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37" t="str" cm="1">
        <f t="array" ref="F81">IF((C81&lt;&gt;"")*(COUNTIF(Table2[ID],C81)&lt;&gt;0),INDEX(Attendance_sorted_S!$A$1:$CV$500,MATCH(C81,Attendance_sorted_S!$A$1:$A$500),COUNTIF(Table2[ID],C81)+1),"")</f>
        <v/>
      </c>
      <c r="G81" s="3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40" t="str" cm="1">
        <f t="array" ref="H81">IF(C81&lt;&gt;"",IF(G81*100/Table35[حساب الحضور من اخر عدد مرات]&gt;100,1,G81/Table35[حساب الحضور من اخر عدد مرات]),"")</f>
        <v/>
      </c>
      <c r="I81" s="4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38" t="str">
        <f>IF(C81&lt;&gt;"",_xlfn.XLOOKUP(C81,Table1[ID],Table1[tel2]),"")</f>
        <v/>
      </c>
      <c r="K81" s="38" t="str">
        <f>IF($C81&lt;&gt;"",_xlfn.XLOOKUP(C81,Table1[ID],Table1[address1]),"")</f>
        <v/>
      </c>
      <c r="L81" s="38" t="str">
        <f>IF($C81&lt;&gt;"",_xlfn.XLOOKUP(C81,Table1[ID],Table1[address2]),"")</f>
        <v/>
      </c>
      <c r="M81" s="38" t="str">
        <f>IF($C81&lt;&gt;"",_xlfn.XLOOKUP(C81,Table1[ID],Table1[address3]),"")</f>
        <v/>
      </c>
      <c r="N81" s="38" t="str">
        <f>IF($C81&lt;&gt;"",_xlfn.XLOOKUP(C81,Table1[ID],Table1[address4]),"")</f>
        <v/>
      </c>
      <c r="O81" s="38" t="str">
        <f>IF($C81&lt;&gt;"",_xlfn.XLOOKUP(C81,Table1[ID],Table1[address5]),"")</f>
        <v/>
      </c>
      <c r="P81" s="38" t="str">
        <f>IF($C81&lt;&gt;"",_xlfn.XLOOKUP(C81,Table1[ID],Table1[address7]),"")</f>
        <v/>
      </c>
      <c r="Q81" s="38" t="str">
        <f>IF($C81&lt;&gt;"",_xlfn.XLOOKUP(C81,Table1[ID],Table1[address6]),"")</f>
        <v/>
      </c>
      <c r="R81" s="37" t="str">
        <f>IF($C81&lt;&gt;"",_xlfn.XLOOKUP(C81,Table1[ID],Table1[bdate]),"")</f>
        <v/>
      </c>
      <c r="S81" s="38" t="str">
        <f>IF($C81&lt;&gt;"",_xlfn.XLOOKUP(C81,Table1[ID],Table1[con_father]),"")</f>
        <v/>
      </c>
      <c r="T81" s="38" t="str">
        <f>IF($C81&lt;&gt;"",_xlfn.XLOOKUP(C81,Table1[ID],Table1[notes]),"")</f>
        <v/>
      </c>
    </row>
    <row r="82" spans="1:20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HYPERLINK("&amp;""""&amp;"https://raw.githubusercontent.com/KyrillosMorgan/preparatory/main/no_pic.jpg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IF(C82&lt;&gt;"",_xlfn.XLOOKUP(C82,Table1[ID],Table1[fname]),"")</f>
        <v/>
      </c>
      <c r="E82" s="3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37" t="str" cm="1">
        <f t="array" ref="F82">IF((C82&lt;&gt;"")*(COUNTIF(Table2[ID],C82)&lt;&gt;0),INDEX(Attendance_sorted_S!$A$1:$CV$500,MATCH(C82,Attendance_sorted_S!$A$1:$A$500),COUNTIF(Table2[ID],C82)+1),"")</f>
        <v/>
      </c>
      <c r="G82" s="3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40" t="str" cm="1">
        <f t="array" ref="H82">IF(C82&lt;&gt;"",IF(G82*100/Table35[حساب الحضور من اخر عدد مرات]&gt;100,1,G82/Table35[حساب الحضور من اخر عدد مرات]),"")</f>
        <v/>
      </c>
      <c r="I82" s="4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38" t="str">
        <f>IF(C82&lt;&gt;"",_xlfn.XLOOKUP(C82,Table1[ID],Table1[tel2]),"")</f>
        <v/>
      </c>
      <c r="K82" s="38" t="str">
        <f>IF($C82&lt;&gt;"",_xlfn.XLOOKUP(C82,Table1[ID],Table1[address1]),"")</f>
        <v/>
      </c>
      <c r="L82" s="38" t="str">
        <f>IF($C82&lt;&gt;"",_xlfn.XLOOKUP(C82,Table1[ID],Table1[address2]),"")</f>
        <v/>
      </c>
      <c r="M82" s="38" t="str">
        <f>IF($C82&lt;&gt;"",_xlfn.XLOOKUP(C82,Table1[ID],Table1[address3]),"")</f>
        <v/>
      </c>
      <c r="N82" s="38" t="str">
        <f>IF($C82&lt;&gt;"",_xlfn.XLOOKUP(C82,Table1[ID],Table1[address4]),"")</f>
        <v/>
      </c>
      <c r="O82" s="38" t="str">
        <f>IF($C82&lt;&gt;"",_xlfn.XLOOKUP(C82,Table1[ID],Table1[address5]),"")</f>
        <v/>
      </c>
      <c r="P82" s="38" t="str">
        <f>IF($C82&lt;&gt;"",_xlfn.XLOOKUP(C82,Table1[ID],Table1[address7]),"")</f>
        <v/>
      </c>
      <c r="Q82" s="38" t="str">
        <f>IF($C82&lt;&gt;"",_xlfn.XLOOKUP(C82,Table1[ID],Table1[address6]),"")</f>
        <v/>
      </c>
      <c r="R82" s="37" t="str">
        <f>IF($C82&lt;&gt;"",_xlfn.XLOOKUP(C82,Table1[ID],Table1[bdate]),"")</f>
        <v/>
      </c>
      <c r="S82" s="38" t="str">
        <f>IF($C82&lt;&gt;"",_xlfn.XLOOKUP(C82,Table1[ID],Table1[con_father]),"")</f>
        <v/>
      </c>
      <c r="T82" s="38" t="str">
        <f>IF($C82&lt;&gt;"",_xlfn.XLOOKUP(C82,Table1[ID],Table1[notes]),"")</f>
        <v/>
      </c>
    </row>
    <row r="83" spans="1:20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HYPERLINK("&amp;""""&amp;"https://raw.githubusercontent.com/KyrillosMorgan/preparatory/main/no_pic.jpg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IF(C83&lt;&gt;"",_xlfn.XLOOKUP(C83,Table1[ID],Table1[fname]),"")</f>
        <v/>
      </c>
      <c r="E83" s="3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37" t="str" cm="1">
        <f t="array" ref="F83">IF((C83&lt;&gt;"")*(COUNTIF(Table2[ID],C83)&lt;&gt;0),INDEX(Attendance_sorted_S!$A$1:$CV$500,MATCH(C83,Attendance_sorted_S!$A$1:$A$500),COUNTIF(Table2[ID],C83)+1),"")</f>
        <v/>
      </c>
      <c r="G83" s="3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40" t="str" cm="1">
        <f t="array" ref="H83">IF(C83&lt;&gt;"",IF(G83*100/Table35[حساب الحضور من اخر عدد مرات]&gt;100,1,G83/Table35[حساب الحضور من اخر عدد مرات]),"")</f>
        <v/>
      </c>
      <c r="I83" s="4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38" t="str">
        <f>IF(C83&lt;&gt;"",_xlfn.XLOOKUP(C83,Table1[ID],Table1[tel2]),"")</f>
        <v/>
      </c>
      <c r="K83" s="38" t="str">
        <f>IF($C83&lt;&gt;"",_xlfn.XLOOKUP(C83,Table1[ID],Table1[address1]),"")</f>
        <v/>
      </c>
      <c r="L83" s="38" t="str">
        <f>IF($C83&lt;&gt;"",_xlfn.XLOOKUP(C83,Table1[ID],Table1[address2]),"")</f>
        <v/>
      </c>
      <c r="M83" s="38" t="str">
        <f>IF($C83&lt;&gt;"",_xlfn.XLOOKUP(C83,Table1[ID],Table1[address3]),"")</f>
        <v/>
      </c>
      <c r="N83" s="38" t="str">
        <f>IF($C83&lt;&gt;"",_xlfn.XLOOKUP(C83,Table1[ID],Table1[address4]),"")</f>
        <v/>
      </c>
      <c r="O83" s="38" t="str">
        <f>IF($C83&lt;&gt;"",_xlfn.XLOOKUP(C83,Table1[ID],Table1[address5]),"")</f>
        <v/>
      </c>
      <c r="P83" s="38" t="str">
        <f>IF($C83&lt;&gt;"",_xlfn.XLOOKUP(C83,Table1[ID],Table1[address7]),"")</f>
        <v/>
      </c>
      <c r="Q83" s="38" t="str">
        <f>IF($C83&lt;&gt;"",_xlfn.XLOOKUP(C83,Table1[ID],Table1[address6]),"")</f>
        <v/>
      </c>
      <c r="R83" s="37" t="str">
        <f>IF($C83&lt;&gt;"",_xlfn.XLOOKUP(C83,Table1[ID],Table1[bdate]),"")</f>
        <v/>
      </c>
      <c r="S83" s="38" t="str">
        <f>IF($C83&lt;&gt;"",_xlfn.XLOOKUP(C83,Table1[ID],Table1[con_father]),"")</f>
        <v/>
      </c>
      <c r="T83" s="38" t="str">
        <f>IF($C83&lt;&gt;"",_xlfn.XLOOKUP(C83,Table1[ID],Table1[notes]),"")</f>
        <v/>
      </c>
    </row>
    <row r="84" spans="1:20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HYPERLINK("&amp;""""&amp;"https://raw.githubusercontent.com/KyrillosMorgan/preparatory/main/no_pic.jpg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IF(C84&lt;&gt;"",_xlfn.XLOOKUP(C84,Table1[ID],Table1[fname]),"")</f>
        <v/>
      </c>
      <c r="E84" s="3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37" t="str" cm="1">
        <f t="array" ref="F84">IF((C84&lt;&gt;"")*(COUNTIF(Table2[ID],C84)&lt;&gt;0),INDEX(Attendance_sorted_S!$A$1:$CV$500,MATCH(C84,Attendance_sorted_S!$A$1:$A$500),COUNTIF(Table2[ID],C84)+1),"")</f>
        <v/>
      </c>
      <c r="G84" s="3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40" t="str" cm="1">
        <f t="array" ref="H84">IF(C84&lt;&gt;"",IF(G84*100/Table35[حساب الحضور من اخر عدد مرات]&gt;100,1,G84/Table35[حساب الحضور من اخر عدد مرات]),"")</f>
        <v/>
      </c>
      <c r="I84" s="4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38" t="str">
        <f>IF(C84&lt;&gt;"",_xlfn.XLOOKUP(C84,Table1[ID],Table1[tel2]),"")</f>
        <v/>
      </c>
      <c r="K84" s="38" t="str">
        <f>IF($C84&lt;&gt;"",_xlfn.XLOOKUP(C84,Table1[ID],Table1[address1]),"")</f>
        <v/>
      </c>
      <c r="L84" s="38" t="str">
        <f>IF($C84&lt;&gt;"",_xlfn.XLOOKUP(C84,Table1[ID],Table1[address2]),"")</f>
        <v/>
      </c>
      <c r="M84" s="38" t="str">
        <f>IF($C84&lt;&gt;"",_xlfn.XLOOKUP(C84,Table1[ID],Table1[address3]),"")</f>
        <v/>
      </c>
      <c r="N84" s="38" t="str">
        <f>IF($C84&lt;&gt;"",_xlfn.XLOOKUP(C84,Table1[ID],Table1[address4]),"")</f>
        <v/>
      </c>
      <c r="O84" s="38" t="str">
        <f>IF($C84&lt;&gt;"",_xlfn.XLOOKUP(C84,Table1[ID],Table1[address5]),"")</f>
        <v/>
      </c>
      <c r="P84" s="38" t="str">
        <f>IF($C84&lt;&gt;"",_xlfn.XLOOKUP(C84,Table1[ID],Table1[address7]),"")</f>
        <v/>
      </c>
      <c r="Q84" s="38" t="str">
        <f>IF($C84&lt;&gt;"",_xlfn.XLOOKUP(C84,Table1[ID],Table1[address6]),"")</f>
        <v/>
      </c>
      <c r="R84" s="37" t="str">
        <f>IF($C84&lt;&gt;"",_xlfn.XLOOKUP(C84,Table1[ID],Table1[bdate]),"")</f>
        <v/>
      </c>
      <c r="S84" s="38" t="str">
        <f>IF($C84&lt;&gt;"",_xlfn.XLOOKUP(C84,Table1[ID],Table1[con_father]),"")</f>
        <v/>
      </c>
      <c r="T84" s="38" t="str">
        <f>IF($C84&lt;&gt;"",_xlfn.XLOOKUP(C84,Table1[ID],Table1[notes]),"")</f>
        <v/>
      </c>
    </row>
    <row r="85" spans="1:20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HYPERLINK("&amp;""""&amp;"https://raw.githubusercontent.com/KyrillosMorgan/preparatory/main/no_pic.jpg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IF(C85&lt;&gt;"",_xlfn.XLOOKUP(C85,Table1[ID],Table1[fname]),"")</f>
        <v/>
      </c>
      <c r="E85" s="3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37" t="str" cm="1">
        <f t="array" ref="F85">IF((C85&lt;&gt;"")*(COUNTIF(Table2[ID],C85)&lt;&gt;0),INDEX(Attendance_sorted_S!$A$1:$CV$500,MATCH(C85,Attendance_sorted_S!$A$1:$A$500),COUNTIF(Table2[ID],C85)+1),"")</f>
        <v/>
      </c>
      <c r="G85" s="3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40" t="str" cm="1">
        <f t="array" ref="H85">IF(C85&lt;&gt;"",IF(G85*100/Table35[حساب الحضور من اخر عدد مرات]&gt;100,1,G85/Table35[حساب الحضور من اخر عدد مرات]),"")</f>
        <v/>
      </c>
      <c r="I85" s="4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38" t="str">
        <f>IF(C85&lt;&gt;"",_xlfn.XLOOKUP(C85,Table1[ID],Table1[tel2]),"")</f>
        <v/>
      </c>
      <c r="K85" s="38" t="str">
        <f>IF($C85&lt;&gt;"",_xlfn.XLOOKUP(C85,Table1[ID],Table1[address1]),"")</f>
        <v/>
      </c>
      <c r="L85" s="38" t="str">
        <f>IF($C85&lt;&gt;"",_xlfn.XLOOKUP(C85,Table1[ID],Table1[address2]),"")</f>
        <v/>
      </c>
      <c r="M85" s="38" t="str">
        <f>IF($C85&lt;&gt;"",_xlfn.XLOOKUP(C85,Table1[ID],Table1[address3]),"")</f>
        <v/>
      </c>
      <c r="N85" s="38" t="str">
        <f>IF($C85&lt;&gt;"",_xlfn.XLOOKUP(C85,Table1[ID],Table1[address4]),"")</f>
        <v/>
      </c>
      <c r="O85" s="38" t="str">
        <f>IF($C85&lt;&gt;"",_xlfn.XLOOKUP(C85,Table1[ID],Table1[address5]),"")</f>
        <v/>
      </c>
      <c r="P85" s="38" t="str">
        <f>IF($C85&lt;&gt;"",_xlfn.XLOOKUP(C85,Table1[ID],Table1[address7]),"")</f>
        <v/>
      </c>
      <c r="Q85" s="38" t="str">
        <f>IF($C85&lt;&gt;"",_xlfn.XLOOKUP(C85,Table1[ID],Table1[address6]),"")</f>
        <v/>
      </c>
      <c r="R85" s="37" t="str">
        <f>IF($C85&lt;&gt;"",_xlfn.XLOOKUP(C85,Table1[ID],Table1[bdate]),"")</f>
        <v/>
      </c>
      <c r="S85" s="38" t="str">
        <f>IF($C85&lt;&gt;"",_xlfn.XLOOKUP(C85,Table1[ID],Table1[con_father]),"")</f>
        <v/>
      </c>
      <c r="T85" s="38" t="str">
        <f>IF($C85&lt;&gt;"",_xlfn.XLOOKUP(C85,Table1[ID],Table1[notes]),"")</f>
        <v/>
      </c>
    </row>
    <row r="86" spans="1:20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HYPERLINK("&amp;""""&amp;"https://raw.githubusercontent.com/KyrillosMorgan/preparatory/main/no_pic.jpg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IF(C86&lt;&gt;"",_xlfn.XLOOKUP(C86,Table1[ID],Table1[fname]),"")</f>
        <v/>
      </c>
      <c r="E86" s="3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37" t="str" cm="1">
        <f t="array" ref="F86">IF((C86&lt;&gt;"")*(COUNTIF(Table2[ID],C86)&lt;&gt;0),INDEX(Attendance_sorted_S!$A$1:$CV$500,MATCH(C86,Attendance_sorted_S!$A$1:$A$500),COUNTIF(Table2[ID],C86)+1),"")</f>
        <v/>
      </c>
      <c r="G86" s="3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40" t="str" cm="1">
        <f t="array" ref="H86">IF(C86&lt;&gt;"",IF(G86*100/Table35[حساب الحضور من اخر عدد مرات]&gt;100,1,G86/Table35[حساب الحضور من اخر عدد مرات]),"")</f>
        <v/>
      </c>
      <c r="I86" s="4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38" t="str">
        <f>IF(C86&lt;&gt;"",_xlfn.XLOOKUP(C86,Table1[ID],Table1[tel2]),"")</f>
        <v/>
      </c>
      <c r="K86" s="38" t="str">
        <f>IF($C86&lt;&gt;"",_xlfn.XLOOKUP(C86,Table1[ID],Table1[address1]),"")</f>
        <v/>
      </c>
      <c r="L86" s="38" t="str">
        <f>IF($C86&lt;&gt;"",_xlfn.XLOOKUP(C86,Table1[ID],Table1[address2]),"")</f>
        <v/>
      </c>
      <c r="M86" s="38" t="str">
        <f>IF($C86&lt;&gt;"",_xlfn.XLOOKUP(C86,Table1[ID],Table1[address3]),"")</f>
        <v/>
      </c>
      <c r="N86" s="38" t="str">
        <f>IF($C86&lt;&gt;"",_xlfn.XLOOKUP(C86,Table1[ID],Table1[address4]),"")</f>
        <v/>
      </c>
      <c r="O86" s="38" t="str">
        <f>IF($C86&lt;&gt;"",_xlfn.XLOOKUP(C86,Table1[ID],Table1[address5]),"")</f>
        <v/>
      </c>
      <c r="P86" s="38" t="str">
        <f>IF($C86&lt;&gt;"",_xlfn.XLOOKUP(C86,Table1[ID],Table1[address7]),"")</f>
        <v/>
      </c>
      <c r="Q86" s="38" t="str">
        <f>IF($C86&lt;&gt;"",_xlfn.XLOOKUP(C86,Table1[ID],Table1[address6]),"")</f>
        <v/>
      </c>
      <c r="R86" s="37" t="str">
        <f>IF($C86&lt;&gt;"",_xlfn.XLOOKUP(C86,Table1[ID],Table1[bdate]),"")</f>
        <v/>
      </c>
      <c r="S86" s="38" t="str">
        <f>IF($C86&lt;&gt;"",_xlfn.XLOOKUP(C86,Table1[ID],Table1[con_father]),"")</f>
        <v/>
      </c>
      <c r="T86" s="38" t="str">
        <f>IF($C86&lt;&gt;"",_xlfn.XLOOKUP(C86,Table1[ID],Table1[notes]),"")</f>
        <v/>
      </c>
    </row>
    <row r="87" spans="1:20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HYPERLINK("&amp;""""&amp;"https://raw.githubusercontent.com/KyrillosMorgan/preparatory/main/no_pic.jpg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IF(C87&lt;&gt;"",_xlfn.XLOOKUP(C87,Table1[ID],Table1[fname]),"")</f>
        <v/>
      </c>
      <c r="E87" s="3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37" t="str" cm="1">
        <f t="array" ref="F87">IF((C87&lt;&gt;"")*(COUNTIF(Table2[ID],C87)&lt;&gt;0),INDEX(Attendance_sorted_S!$A$1:$CV$500,MATCH(C87,Attendance_sorted_S!$A$1:$A$500),COUNTIF(Table2[ID],C87)+1),"")</f>
        <v/>
      </c>
      <c r="G87" s="3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40" t="str" cm="1">
        <f t="array" ref="H87">IF(C87&lt;&gt;"",IF(G87*100/Table35[حساب الحضور من اخر عدد مرات]&gt;100,1,G87/Table35[حساب الحضور من اخر عدد مرات]),"")</f>
        <v/>
      </c>
      <c r="I87" s="4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38" t="str">
        <f>IF(C87&lt;&gt;"",_xlfn.XLOOKUP(C87,Table1[ID],Table1[tel2]),"")</f>
        <v/>
      </c>
      <c r="K87" s="38" t="str">
        <f>IF($C87&lt;&gt;"",_xlfn.XLOOKUP(C87,Table1[ID],Table1[address1]),"")</f>
        <v/>
      </c>
      <c r="L87" s="38" t="str">
        <f>IF($C87&lt;&gt;"",_xlfn.XLOOKUP(C87,Table1[ID],Table1[address2]),"")</f>
        <v/>
      </c>
      <c r="M87" s="38" t="str">
        <f>IF($C87&lt;&gt;"",_xlfn.XLOOKUP(C87,Table1[ID],Table1[address3]),"")</f>
        <v/>
      </c>
      <c r="N87" s="38" t="str">
        <f>IF($C87&lt;&gt;"",_xlfn.XLOOKUP(C87,Table1[ID],Table1[address4]),"")</f>
        <v/>
      </c>
      <c r="O87" s="38" t="str">
        <f>IF($C87&lt;&gt;"",_xlfn.XLOOKUP(C87,Table1[ID],Table1[address5]),"")</f>
        <v/>
      </c>
      <c r="P87" s="38" t="str">
        <f>IF($C87&lt;&gt;"",_xlfn.XLOOKUP(C87,Table1[ID],Table1[address7]),"")</f>
        <v/>
      </c>
      <c r="Q87" s="38" t="str">
        <f>IF($C87&lt;&gt;"",_xlfn.XLOOKUP(C87,Table1[ID],Table1[address6]),"")</f>
        <v/>
      </c>
      <c r="R87" s="37" t="str">
        <f>IF($C87&lt;&gt;"",_xlfn.XLOOKUP(C87,Table1[ID],Table1[bdate]),"")</f>
        <v/>
      </c>
      <c r="S87" s="38" t="str">
        <f>IF($C87&lt;&gt;"",_xlfn.XLOOKUP(C87,Table1[ID],Table1[con_father]),"")</f>
        <v/>
      </c>
      <c r="T87" s="38" t="str">
        <f>IF($C87&lt;&gt;"",_xlfn.XLOOKUP(C87,Table1[ID],Table1[notes]),"")</f>
        <v/>
      </c>
    </row>
    <row r="88" spans="1:20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HYPERLINK("&amp;""""&amp;"https://raw.githubusercontent.com/KyrillosMorgan/preparatory/main/no_pic.jpg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IF(C88&lt;&gt;"",_xlfn.XLOOKUP(C88,Table1[ID],Table1[fname]),"")</f>
        <v/>
      </c>
      <c r="E88" s="3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37" t="str" cm="1">
        <f t="array" ref="F88">IF((C88&lt;&gt;"")*(COUNTIF(Table2[ID],C88)&lt;&gt;0),INDEX(Attendance_sorted_S!$A$1:$CV$500,MATCH(C88,Attendance_sorted_S!$A$1:$A$500),COUNTIF(Table2[ID],C88)+1),"")</f>
        <v/>
      </c>
      <c r="G88" s="3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40" t="str" cm="1">
        <f t="array" ref="H88">IF(C88&lt;&gt;"",IF(G88*100/Table35[حساب الحضور من اخر عدد مرات]&gt;100,1,G88/Table35[حساب الحضور من اخر عدد مرات]),"")</f>
        <v/>
      </c>
      <c r="I88" s="4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38" t="str">
        <f>IF(C88&lt;&gt;"",_xlfn.XLOOKUP(C88,Table1[ID],Table1[tel2]),"")</f>
        <v/>
      </c>
      <c r="K88" s="38" t="str">
        <f>IF($C88&lt;&gt;"",_xlfn.XLOOKUP(C88,Table1[ID],Table1[address1]),"")</f>
        <v/>
      </c>
      <c r="L88" s="38" t="str">
        <f>IF($C88&lt;&gt;"",_xlfn.XLOOKUP(C88,Table1[ID],Table1[address2]),"")</f>
        <v/>
      </c>
      <c r="M88" s="38" t="str">
        <f>IF($C88&lt;&gt;"",_xlfn.XLOOKUP(C88,Table1[ID],Table1[address3]),"")</f>
        <v/>
      </c>
      <c r="N88" s="38" t="str">
        <f>IF($C88&lt;&gt;"",_xlfn.XLOOKUP(C88,Table1[ID],Table1[address4]),"")</f>
        <v/>
      </c>
      <c r="O88" s="38" t="str">
        <f>IF($C88&lt;&gt;"",_xlfn.XLOOKUP(C88,Table1[ID],Table1[address5]),"")</f>
        <v/>
      </c>
      <c r="P88" s="38" t="str">
        <f>IF($C88&lt;&gt;"",_xlfn.XLOOKUP(C88,Table1[ID],Table1[address7]),"")</f>
        <v/>
      </c>
      <c r="Q88" s="38" t="str">
        <f>IF($C88&lt;&gt;"",_xlfn.XLOOKUP(C88,Table1[ID],Table1[address6]),"")</f>
        <v/>
      </c>
      <c r="R88" s="37" t="str">
        <f>IF($C88&lt;&gt;"",_xlfn.XLOOKUP(C88,Table1[ID],Table1[bdate]),"")</f>
        <v/>
      </c>
      <c r="S88" s="38" t="str">
        <f>IF($C88&lt;&gt;"",_xlfn.XLOOKUP(C88,Table1[ID],Table1[con_father]),"")</f>
        <v/>
      </c>
      <c r="T88" s="38" t="str">
        <f>IF($C88&lt;&gt;"",_xlfn.XLOOKUP(C88,Table1[ID],Table1[notes]),"")</f>
        <v/>
      </c>
    </row>
    <row r="89" spans="1:20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HYPERLINK("&amp;""""&amp;"https://raw.githubusercontent.com/KyrillosMorgan/preparatory/main/no_pic.jpg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IF(C89&lt;&gt;"",_xlfn.XLOOKUP(C89,Table1[ID],Table1[fname]),"")</f>
        <v/>
      </c>
      <c r="E89" s="3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37" t="str" cm="1">
        <f t="array" ref="F89">IF((C89&lt;&gt;"")*(COUNTIF(Table2[ID],C89)&lt;&gt;0),INDEX(Attendance_sorted_S!$A$1:$CV$500,MATCH(C89,Attendance_sorted_S!$A$1:$A$500),COUNTIF(Table2[ID],C89)+1),"")</f>
        <v/>
      </c>
      <c r="G89" s="3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40" t="str" cm="1">
        <f t="array" ref="H89">IF(C89&lt;&gt;"",IF(G89*100/Table35[حساب الحضور من اخر عدد مرات]&gt;100,1,G89/Table35[حساب الحضور من اخر عدد مرات]),"")</f>
        <v/>
      </c>
      <c r="I89" s="4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38" t="str">
        <f>IF(C89&lt;&gt;"",_xlfn.XLOOKUP(C89,Table1[ID],Table1[tel2]),"")</f>
        <v/>
      </c>
      <c r="K89" s="38" t="str">
        <f>IF($C89&lt;&gt;"",_xlfn.XLOOKUP(C89,Table1[ID],Table1[address1]),"")</f>
        <v/>
      </c>
      <c r="L89" s="38" t="str">
        <f>IF($C89&lt;&gt;"",_xlfn.XLOOKUP(C89,Table1[ID],Table1[address2]),"")</f>
        <v/>
      </c>
      <c r="M89" s="38" t="str">
        <f>IF($C89&lt;&gt;"",_xlfn.XLOOKUP(C89,Table1[ID],Table1[address3]),"")</f>
        <v/>
      </c>
      <c r="N89" s="38" t="str">
        <f>IF($C89&lt;&gt;"",_xlfn.XLOOKUP(C89,Table1[ID],Table1[address4]),"")</f>
        <v/>
      </c>
      <c r="O89" s="38" t="str">
        <f>IF($C89&lt;&gt;"",_xlfn.XLOOKUP(C89,Table1[ID],Table1[address5]),"")</f>
        <v/>
      </c>
      <c r="P89" s="38" t="str">
        <f>IF($C89&lt;&gt;"",_xlfn.XLOOKUP(C89,Table1[ID],Table1[address7]),"")</f>
        <v/>
      </c>
      <c r="Q89" s="38" t="str">
        <f>IF($C89&lt;&gt;"",_xlfn.XLOOKUP(C89,Table1[ID],Table1[address6]),"")</f>
        <v/>
      </c>
      <c r="R89" s="37" t="str">
        <f>IF($C89&lt;&gt;"",_xlfn.XLOOKUP(C89,Table1[ID],Table1[bdate]),"")</f>
        <v/>
      </c>
      <c r="S89" s="38" t="str">
        <f>IF($C89&lt;&gt;"",_xlfn.XLOOKUP(C89,Table1[ID],Table1[con_father]),"")</f>
        <v/>
      </c>
      <c r="T89" s="38" t="str">
        <f>IF($C89&lt;&gt;"",_xlfn.XLOOKUP(C89,Table1[ID],Table1[notes]),"")</f>
        <v/>
      </c>
    </row>
    <row r="90" spans="1:20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HYPERLINK("&amp;""""&amp;"https://raw.githubusercontent.com/KyrillosMorgan/preparatory/main/no_pic.jpg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IF(C90&lt;&gt;"",_xlfn.XLOOKUP(C90,Table1[ID],Table1[fname]),"")</f>
        <v/>
      </c>
      <c r="E90" s="3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37" t="str" cm="1">
        <f t="array" ref="F90">IF((C90&lt;&gt;"")*(COUNTIF(Table2[ID],C90)&lt;&gt;0),INDEX(Attendance_sorted_S!$A$1:$CV$500,MATCH(C90,Attendance_sorted_S!$A$1:$A$500),COUNTIF(Table2[ID],C90)+1),"")</f>
        <v/>
      </c>
      <c r="G90" s="3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40" t="str" cm="1">
        <f t="array" ref="H90">IF(C90&lt;&gt;"",IF(G90*100/Table35[حساب الحضور من اخر عدد مرات]&gt;100,1,G90/Table35[حساب الحضور من اخر عدد مرات]),"")</f>
        <v/>
      </c>
      <c r="I90" s="4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38" t="str">
        <f>IF(C90&lt;&gt;"",_xlfn.XLOOKUP(C90,Table1[ID],Table1[tel2]),"")</f>
        <v/>
      </c>
      <c r="K90" s="38" t="str">
        <f>IF($C90&lt;&gt;"",_xlfn.XLOOKUP(C90,Table1[ID],Table1[address1]),"")</f>
        <v/>
      </c>
      <c r="L90" s="38" t="str">
        <f>IF($C90&lt;&gt;"",_xlfn.XLOOKUP(C90,Table1[ID],Table1[address2]),"")</f>
        <v/>
      </c>
      <c r="M90" s="38" t="str">
        <f>IF($C90&lt;&gt;"",_xlfn.XLOOKUP(C90,Table1[ID],Table1[address3]),"")</f>
        <v/>
      </c>
      <c r="N90" s="38" t="str">
        <f>IF($C90&lt;&gt;"",_xlfn.XLOOKUP(C90,Table1[ID],Table1[address4]),"")</f>
        <v/>
      </c>
      <c r="O90" s="38" t="str">
        <f>IF($C90&lt;&gt;"",_xlfn.XLOOKUP(C90,Table1[ID],Table1[address5]),"")</f>
        <v/>
      </c>
      <c r="P90" s="38" t="str">
        <f>IF($C90&lt;&gt;"",_xlfn.XLOOKUP(C90,Table1[ID],Table1[address7]),"")</f>
        <v/>
      </c>
      <c r="Q90" s="38" t="str">
        <f>IF($C90&lt;&gt;"",_xlfn.XLOOKUP(C90,Table1[ID],Table1[address6]),"")</f>
        <v/>
      </c>
      <c r="R90" s="37" t="str">
        <f>IF($C90&lt;&gt;"",_xlfn.XLOOKUP(C90,Table1[ID],Table1[bdate]),"")</f>
        <v/>
      </c>
      <c r="S90" s="38" t="str">
        <f>IF($C90&lt;&gt;"",_xlfn.XLOOKUP(C90,Table1[ID],Table1[con_father]),"")</f>
        <v/>
      </c>
      <c r="T90" s="38" t="str">
        <f>IF($C90&lt;&gt;"",_xlfn.XLOOKUP(C90,Table1[ID],Table1[notes]),"")</f>
        <v/>
      </c>
    </row>
    <row r="91" spans="1:20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HYPERLINK("&amp;""""&amp;"https://raw.githubusercontent.com/KyrillosMorgan/preparatory/main/no_pic.jpg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IF(C91&lt;&gt;"",_xlfn.XLOOKUP(C91,Table1[ID],Table1[fname]),"")</f>
        <v/>
      </c>
      <c r="E91" s="3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37" t="str" cm="1">
        <f t="array" ref="F91">IF((C91&lt;&gt;"")*(COUNTIF(Table2[ID],C91)&lt;&gt;0),INDEX(Attendance_sorted_S!$A$1:$CV$500,MATCH(C91,Attendance_sorted_S!$A$1:$A$500),COUNTIF(Table2[ID],C91)+1),"")</f>
        <v/>
      </c>
      <c r="G91" s="3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40" t="str" cm="1">
        <f t="array" ref="H91">IF(C91&lt;&gt;"",IF(G91*100/Table35[حساب الحضور من اخر عدد مرات]&gt;100,1,G91/Table35[حساب الحضور من اخر عدد مرات]),"")</f>
        <v/>
      </c>
      <c r="I91" s="4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38" t="str">
        <f>IF(C91&lt;&gt;"",_xlfn.XLOOKUP(C91,Table1[ID],Table1[tel2]),"")</f>
        <v/>
      </c>
      <c r="K91" s="38" t="str">
        <f>IF($C91&lt;&gt;"",_xlfn.XLOOKUP(C91,Table1[ID],Table1[address1]),"")</f>
        <v/>
      </c>
      <c r="L91" s="38" t="str">
        <f>IF($C91&lt;&gt;"",_xlfn.XLOOKUP(C91,Table1[ID],Table1[address2]),"")</f>
        <v/>
      </c>
      <c r="M91" s="38" t="str">
        <f>IF($C91&lt;&gt;"",_xlfn.XLOOKUP(C91,Table1[ID],Table1[address3]),"")</f>
        <v/>
      </c>
      <c r="N91" s="38" t="str">
        <f>IF($C91&lt;&gt;"",_xlfn.XLOOKUP(C91,Table1[ID],Table1[address4]),"")</f>
        <v/>
      </c>
      <c r="O91" s="38" t="str">
        <f>IF($C91&lt;&gt;"",_xlfn.XLOOKUP(C91,Table1[ID],Table1[address5]),"")</f>
        <v/>
      </c>
      <c r="P91" s="38" t="str">
        <f>IF($C91&lt;&gt;"",_xlfn.XLOOKUP(C91,Table1[ID],Table1[address7]),"")</f>
        <v/>
      </c>
      <c r="Q91" s="38" t="str">
        <f>IF($C91&lt;&gt;"",_xlfn.XLOOKUP(C91,Table1[ID],Table1[address6]),"")</f>
        <v/>
      </c>
      <c r="R91" s="37" t="str">
        <f>IF($C91&lt;&gt;"",_xlfn.XLOOKUP(C91,Table1[ID],Table1[bdate]),"")</f>
        <v/>
      </c>
      <c r="S91" s="38" t="str">
        <f>IF($C91&lt;&gt;"",_xlfn.XLOOKUP(C91,Table1[ID],Table1[con_father]),"")</f>
        <v/>
      </c>
      <c r="T91" s="38" t="str">
        <f>IF($C91&lt;&gt;"",_xlfn.XLOOKUP(C91,Table1[ID],Table1[notes]),"")</f>
        <v/>
      </c>
    </row>
    <row r="92" spans="1:20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HYPERLINK("&amp;""""&amp;"https://raw.githubusercontent.com/KyrillosMorgan/preparatory/main/no_pic.jpg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IF(C92&lt;&gt;"",_xlfn.XLOOKUP(C92,Table1[ID],Table1[fname]),"")</f>
        <v/>
      </c>
      <c r="E92" s="3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37" t="str" cm="1">
        <f t="array" ref="F92">IF((C92&lt;&gt;"")*(COUNTIF(Table2[ID],C92)&lt;&gt;0),INDEX(Attendance_sorted_S!$A$1:$CV$500,MATCH(C92,Attendance_sorted_S!$A$1:$A$500),COUNTIF(Table2[ID],C92)+1),"")</f>
        <v/>
      </c>
      <c r="G92" s="3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40" t="str" cm="1">
        <f t="array" ref="H92">IF(C92&lt;&gt;"",IF(G92*100/Table35[حساب الحضور من اخر عدد مرات]&gt;100,1,G92/Table35[حساب الحضور من اخر عدد مرات]),"")</f>
        <v/>
      </c>
      <c r="I92" s="4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38" t="str">
        <f>IF(C92&lt;&gt;"",_xlfn.XLOOKUP(C92,Table1[ID],Table1[tel2]),"")</f>
        <v/>
      </c>
      <c r="K92" s="38" t="str">
        <f>IF($C92&lt;&gt;"",_xlfn.XLOOKUP(C92,Table1[ID],Table1[address1]),"")</f>
        <v/>
      </c>
      <c r="L92" s="38" t="str">
        <f>IF($C92&lt;&gt;"",_xlfn.XLOOKUP(C92,Table1[ID],Table1[address2]),"")</f>
        <v/>
      </c>
      <c r="M92" s="38" t="str">
        <f>IF($C92&lt;&gt;"",_xlfn.XLOOKUP(C92,Table1[ID],Table1[address3]),"")</f>
        <v/>
      </c>
      <c r="N92" s="38" t="str">
        <f>IF($C92&lt;&gt;"",_xlfn.XLOOKUP(C92,Table1[ID],Table1[address4]),"")</f>
        <v/>
      </c>
      <c r="O92" s="38" t="str">
        <f>IF($C92&lt;&gt;"",_xlfn.XLOOKUP(C92,Table1[ID],Table1[address5]),"")</f>
        <v/>
      </c>
      <c r="P92" s="38" t="str">
        <f>IF($C92&lt;&gt;"",_xlfn.XLOOKUP(C92,Table1[ID],Table1[address7]),"")</f>
        <v/>
      </c>
      <c r="Q92" s="38" t="str">
        <f>IF($C92&lt;&gt;"",_xlfn.XLOOKUP(C92,Table1[ID],Table1[address6]),"")</f>
        <v/>
      </c>
      <c r="R92" s="37" t="str">
        <f>IF($C92&lt;&gt;"",_xlfn.XLOOKUP(C92,Table1[ID],Table1[bdate]),"")</f>
        <v/>
      </c>
      <c r="S92" s="38" t="str">
        <f>IF($C92&lt;&gt;"",_xlfn.XLOOKUP(C92,Table1[ID],Table1[con_father]),"")</f>
        <v/>
      </c>
      <c r="T92" s="38" t="str">
        <f>IF($C92&lt;&gt;"",_xlfn.XLOOKUP(C92,Table1[ID],Table1[notes]),"")</f>
        <v/>
      </c>
    </row>
    <row r="93" spans="1:20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HYPERLINK("&amp;""""&amp;"https://raw.githubusercontent.com/KyrillosMorgan/preparatory/main/no_pic.jpg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IF(C93&lt;&gt;"",_xlfn.XLOOKUP(C93,Table1[ID],Table1[fname]),"")</f>
        <v/>
      </c>
      <c r="E93" s="3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37" t="str" cm="1">
        <f t="array" ref="F93">IF((C93&lt;&gt;"")*(COUNTIF(Table2[ID],C93)&lt;&gt;0),INDEX(Attendance_sorted_S!$A$1:$CV$500,MATCH(C93,Attendance_sorted_S!$A$1:$A$500),COUNTIF(Table2[ID],C93)+1),"")</f>
        <v/>
      </c>
      <c r="G93" s="3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40" t="str" cm="1">
        <f t="array" ref="H93">IF(C93&lt;&gt;"",IF(G93*100/Table35[حساب الحضور من اخر عدد مرات]&gt;100,1,G93/Table35[حساب الحضور من اخر عدد مرات]),"")</f>
        <v/>
      </c>
      <c r="I93" s="4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38" t="str">
        <f>IF(C93&lt;&gt;"",_xlfn.XLOOKUP(C93,Table1[ID],Table1[tel2]),"")</f>
        <v/>
      </c>
      <c r="K93" s="38" t="str">
        <f>IF($C93&lt;&gt;"",_xlfn.XLOOKUP(C93,Table1[ID],Table1[address1]),"")</f>
        <v/>
      </c>
      <c r="L93" s="38" t="str">
        <f>IF($C93&lt;&gt;"",_xlfn.XLOOKUP(C93,Table1[ID],Table1[address2]),"")</f>
        <v/>
      </c>
      <c r="M93" s="38" t="str">
        <f>IF($C93&lt;&gt;"",_xlfn.XLOOKUP(C93,Table1[ID],Table1[address3]),"")</f>
        <v/>
      </c>
      <c r="N93" s="38" t="str">
        <f>IF($C93&lt;&gt;"",_xlfn.XLOOKUP(C93,Table1[ID],Table1[address4]),"")</f>
        <v/>
      </c>
      <c r="O93" s="38" t="str">
        <f>IF($C93&lt;&gt;"",_xlfn.XLOOKUP(C93,Table1[ID],Table1[address5]),"")</f>
        <v/>
      </c>
      <c r="P93" s="38" t="str">
        <f>IF($C93&lt;&gt;"",_xlfn.XLOOKUP(C93,Table1[ID],Table1[address7]),"")</f>
        <v/>
      </c>
      <c r="Q93" s="38" t="str">
        <f>IF($C93&lt;&gt;"",_xlfn.XLOOKUP(C93,Table1[ID],Table1[address6]),"")</f>
        <v/>
      </c>
      <c r="R93" s="37" t="str">
        <f>IF($C93&lt;&gt;"",_xlfn.XLOOKUP(C93,Table1[ID],Table1[bdate]),"")</f>
        <v/>
      </c>
      <c r="S93" s="38" t="str">
        <f>IF($C93&lt;&gt;"",_xlfn.XLOOKUP(C93,Table1[ID],Table1[con_father]),"")</f>
        <v/>
      </c>
      <c r="T93" s="38" t="str">
        <f>IF($C93&lt;&gt;"",_xlfn.XLOOKUP(C93,Table1[ID],Table1[notes]),"")</f>
        <v/>
      </c>
    </row>
    <row r="94" spans="1:20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HYPERLINK("&amp;""""&amp;"https://raw.githubusercontent.com/KyrillosMorgan/preparatory/main/no_pic.jpg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IF(C94&lt;&gt;"",_xlfn.XLOOKUP(C94,Table1[ID],Table1[fname]),"")</f>
        <v/>
      </c>
      <c r="E94" s="3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37" t="str" cm="1">
        <f t="array" ref="F94">IF((C94&lt;&gt;"")*(COUNTIF(Table2[ID],C94)&lt;&gt;0),INDEX(Attendance_sorted_S!$A$1:$CV$500,MATCH(C94,Attendance_sorted_S!$A$1:$A$500),COUNTIF(Table2[ID],C94)+1),"")</f>
        <v/>
      </c>
      <c r="G94" s="3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40" t="str" cm="1">
        <f t="array" ref="H94">IF(C94&lt;&gt;"",IF(G94*100/Table35[حساب الحضور من اخر عدد مرات]&gt;100,1,G94/Table35[حساب الحضور من اخر عدد مرات]),"")</f>
        <v/>
      </c>
      <c r="I94" s="4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38" t="str">
        <f>IF(C94&lt;&gt;"",_xlfn.XLOOKUP(C94,Table1[ID],Table1[tel2]),"")</f>
        <v/>
      </c>
      <c r="K94" s="38" t="str">
        <f>IF($C94&lt;&gt;"",_xlfn.XLOOKUP(C94,Table1[ID],Table1[address1]),"")</f>
        <v/>
      </c>
      <c r="L94" s="38" t="str">
        <f>IF($C94&lt;&gt;"",_xlfn.XLOOKUP(C94,Table1[ID],Table1[address2]),"")</f>
        <v/>
      </c>
      <c r="M94" s="38" t="str">
        <f>IF($C94&lt;&gt;"",_xlfn.XLOOKUP(C94,Table1[ID],Table1[address3]),"")</f>
        <v/>
      </c>
      <c r="N94" s="38" t="str">
        <f>IF($C94&lt;&gt;"",_xlfn.XLOOKUP(C94,Table1[ID],Table1[address4]),"")</f>
        <v/>
      </c>
      <c r="O94" s="38" t="str">
        <f>IF($C94&lt;&gt;"",_xlfn.XLOOKUP(C94,Table1[ID],Table1[address5]),"")</f>
        <v/>
      </c>
      <c r="P94" s="38" t="str">
        <f>IF($C94&lt;&gt;"",_xlfn.XLOOKUP(C94,Table1[ID],Table1[address7]),"")</f>
        <v/>
      </c>
      <c r="Q94" s="38" t="str">
        <f>IF($C94&lt;&gt;"",_xlfn.XLOOKUP(C94,Table1[ID],Table1[address6]),"")</f>
        <v/>
      </c>
      <c r="R94" s="37" t="str">
        <f>IF($C94&lt;&gt;"",_xlfn.XLOOKUP(C94,Table1[ID],Table1[bdate]),"")</f>
        <v/>
      </c>
      <c r="S94" s="38" t="str">
        <f>IF($C94&lt;&gt;"",_xlfn.XLOOKUP(C94,Table1[ID],Table1[con_father]),"")</f>
        <v/>
      </c>
      <c r="T94" s="38" t="str">
        <f>IF($C94&lt;&gt;"",_xlfn.XLOOKUP(C94,Table1[ID],Table1[notes]),"")</f>
        <v/>
      </c>
    </row>
    <row r="95" spans="1:20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HYPERLINK("&amp;""""&amp;"https://raw.githubusercontent.com/KyrillosMorgan/preparatory/main/no_pic.jpg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IF(C95&lt;&gt;"",_xlfn.XLOOKUP(C95,Table1[ID],Table1[fname]),"")</f>
        <v/>
      </c>
      <c r="E95" s="3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37" t="str" cm="1">
        <f t="array" ref="F95">IF((C95&lt;&gt;"")*(COUNTIF(Table2[ID],C95)&lt;&gt;0),INDEX(Attendance_sorted_S!$A$1:$CV$500,MATCH(C95,Attendance_sorted_S!$A$1:$A$500),COUNTIF(Table2[ID],C95)+1),"")</f>
        <v/>
      </c>
      <c r="G95" s="3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40" t="str" cm="1">
        <f t="array" ref="H95">IF(C95&lt;&gt;"",IF(G95*100/Table35[حساب الحضور من اخر عدد مرات]&gt;100,1,G95/Table35[حساب الحضور من اخر عدد مرات]),"")</f>
        <v/>
      </c>
      <c r="I95" s="4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38" t="str">
        <f>IF(C95&lt;&gt;"",_xlfn.XLOOKUP(C95,Table1[ID],Table1[tel2]),"")</f>
        <v/>
      </c>
      <c r="K95" s="38" t="str">
        <f>IF($C95&lt;&gt;"",_xlfn.XLOOKUP(C95,Table1[ID],Table1[address1]),"")</f>
        <v/>
      </c>
      <c r="L95" s="38" t="str">
        <f>IF($C95&lt;&gt;"",_xlfn.XLOOKUP(C95,Table1[ID],Table1[address2]),"")</f>
        <v/>
      </c>
      <c r="M95" s="38" t="str">
        <f>IF($C95&lt;&gt;"",_xlfn.XLOOKUP(C95,Table1[ID],Table1[address3]),"")</f>
        <v/>
      </c>
      <c r="N95" s="38" t="str">
        <f>IF($C95&lt;&gt;"",_xlfn.XLOOKUP(C95,Table1[ID],Table1[address4]),"")</f>
        <v/>
      </c>
      <c r="O95" s="38" t="str">
        <f>IF($C95&lt;&gt;"",_xlfn.XLOOKUP(C95,Table1[ID],Table1[address5]),"")</f>
        <v/>
      </c>
      <c r="P95" s="38" t="str">
        <f>IF($C95&lt;&gt;"",_xlfn.XLOOKUP(C95,Table1[ID],Table1[address7]),"")</f>
        <v/>
      </c>
      <c r="Q95" s="38" t="str">
        <f>IF($C95&lt;&gt;"",_xlfn.XLOOKUP(C95,Table1[ID],Table1[address6]),"")</f>
        <v/>
      </c>
      <c r="R95" s="37" t="str">
        <f>IF($C95&lt;&gt;"",_xlfn.XLOOKUP(C95,Table1[ID],Table1[bdate]),"")</f>
        <v/>
      </c>
      <c r="S95" s="38" t="str">
        <f>IF($C95&lt;&gt;"",_xlfn.XLOOKUP(C95,Table1[ID],Table1[con_father]),"")</f>
        <v/>
      </c>
      <c r="T95" s="38" t="str">
        <f>IF($C95&lt;&gt;"",_xlfn.XLOOKUP(C95,Table1[ID],Table1[notes]),"")</f>
        <v/>
      </c>
    </row>
    <row r="96" spans="1:20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HYPERLINK("&amp;""""&amp;"https://raw.githubusercontent.com/KyrillosMorgan/preparatory/main/no_pic.jpg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IF(C96&lt;&gt;"",_xlfn.XLOOKUP(C96,Table1[ID],Table1[fname]),"")</f>
        <v/>
      </c>
      <c r="E96" s="3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37" t="str" cm="1">
        <f t="array" ref="F96">IF((C96&lt;&gt;"")*(COUNTIF(Table2[ID],C96)&lt;&gt;0),INDEX(Attendance_sorted_S!$A$1:$CV$500,MATCH(C96,Attendance_sorted_S!$A$1:$A$500),COUNTIF(Table2[ID],C96)+1),"")</f>
        <v/>
      </c>
      <c r="G96" s="3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40" t="str" cm="1">
        <f t="array" ref="H96">IF(C96&lt;&gt;"",IF(G96*100/Table35[حساب الحضور من اخر عدد مرات]&gt;100,1,G96/Table35[حساب الحضور من اخر عدد مرات]),"")</f>
        <v/>
      </c>
      <c r="I96" s="4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38" t="str">
        <f>IF(C96&lt;&gt;"",_xlfn.XLOOKUP(C96,Table1[ID],Table1[tel2]),"")</f>
        <v/>
      </c>
      <c r="K96" s="38" t="str">
        <f>IF($C96&lt;&gt;"",_xlfn.XLOOKUP(C96,Table1[ID],Table1[address1]),"")</f>
        <v/>
      </c>
      <c r="L96" s="38" t="str">
        <f>IF($C96&lt;&gt;"",_xlfn.XLOOKUP(C96,Table1[ID],Table1[address2]),"")</f>
        <v/>
      </c>
      <c r="M96" s="38" t="str">
        <f>IF($C96&lt;&gt;"",_xlfn.XLOOKUP(C96,Table1[ID],Table1[address3]),"")</f>
        <v/>
      </c>
      <c r="N96" s="38" t="str">
        <f>IF($C96&lt;&gt;"",_xlfn.XLOOKUP(C96,Table1[ID],Table1[address4]),"")</f>
        <v/>
      </c>
      <c r="O96" s="38" t="str">
        <f>IF($C96&lt;&gt;"",_xlfn.XLOOKUP(C96,Table1[ID],Table1[address5]),"")</f>
        <v/>
      </c>
      <c r="P96" s="38" t="str">
        <f>IF($C96&lt;&gt;"",_xlfn.XLOOKUP(C96,Table1[ID],Table1[address7]),"")</f>
        <v/>
      </c>
      <c r="Q96" s="38" t="str">
        <f>IF($C96&lt;&gt;"",_xlfn.XLOOKUP(C96,Table1[ID],Table1[address6]),"")</f>
        <v/>
      </c>
      <c r="R96" s="37" t="str">
        <f>IF($C96&lt;&gt;"",_xlfn.XLOOKUP(C96,Table1[ID],Table1[bdate]),"")</f>
        <v/>
      </c>
      <c r="S96" s="38" t="str">
        <f>IF($C96&lt;&gt;"",_xlfn.XLOOKUP(C96,Table1[ID],Table1[con_father]),"")</f>
        <v/>
      </c>
      <c r="T96" s="38" t="str">
        <f>IF($C96&lt;&gt;"",_xlfn.XLOOKUP(C96,Table1[ID],Table1[notes]),"")</f>
        <v/>
      </c>
    </row>
    <row r="97" spans="1:20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HYPERLINK("&amp;""""&amp;"https://raw.githubusercontent.com/KyrillosMorgan/preparatory/main/no_pic.jpg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IF(C97&lt;&gt;"",_xlfn.XLOOKUP(C97,Table1[ID],Table1[fname]),"")</f>
        <v/>
      </c>
      <c r="E97" s="3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37" t="str" cm="1">
        <f t="array" ref="F97">IF((C97&lt;&gt;"")*(COUNTIF(Table2[ID],C97)&lt;&gt;0),INDEX(Attendance_sorted_S!$A$1:$CV$500,MATCH(C97,Attendance_sorted_S!$A$1:$A$500),COUNTIF(Table2[ID],C97)+1),"")</f>
        <v/>
      </c>
      <c r="G97" s="3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40" t="str" cm="1">
        <f t="array" ref="H97">IF(C97&lt;&gt;"",IF(G97*100/Table35[حساب الحضور من اخر عدد مرات]&gt;100,1,G97/Table35[حساب الحضور من اخر عدد مرات]),"")</f>
        <v/>
      </c>
      <c r="I97" s="4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38" t="str">
        <f>IF(C97&lt;&gt;"",_xlfn.XLOOKUP(C97,Table1[ID],Table1[tel2]),"")</f>
        <v/>
      </c>
      <c r="K97" s="38" t="str">
        <f>IF($C97&lt;&gt;"",_xlfn.XLOOKUP(C97,Table1[ID],Table1[address1]),"")</f>
        <v/>
      </c>
      <c r="L97" s="38" t="str">
        <f>IF($C97&lt;&gt;"",_xlfn.XLOOKUP(C97,Table1[ID],Table1[address2]),"")</f>
        <v/>
      </c>
      <c r="M97" s="38" t="str">
        <f>IF($C97&lt;&gt;"",_xlfn.XLOOKUP(C97,Table1[ID],Table1[address3]),"")</f>
        <v/>
      </c>
      <c r="N97" s="38" t="str">
        <f>IF($C97&lt;&gt;"",_xlfn.XLOOKUP(C97,Table1[ID],Table1[address4]),"")</f>
        <v/>
      </c>
      <c r="O97" s="38" t="str">
        <f>IF($C97&lt;&gt;"",_xlfn.XLOOKUP(C97,Table1[ID],Table1[address5]),"")</f>
        <v/>
      </c>
      <c r="P97" s="38" t="str">
        <f>IF($C97&lt;&gt;"",_xlfn.XLOOKUP(C97,Table1[ID],Table1[address7]),"")</f>
        <v/>
      </c>
      <c r="Q97" s="38" t="str">
        <f>IF($C97&lt;&gt;"",_xlfn.XLOOKUP(C97,Table1[ID],Table1[address6]),"")</f>
        <v/>
      </c>
      <c r="R97" s="37" t="str">
        <f>IF($C97&lt;&gt;"",_xlfn.XLOOKUP(C97,Table1[ID],Table1[bdate]),"")</f>
        <v/>
      </c>
      <c r="S97" s="38" t="str">
        <f>IF($C97&lt;&gt;"",_xlfn.XLOOKUP(C97,Table1[ID],Table1[con_father]),"")</f>
        <v/>
      </c>
      <c r="T97" s="38" t="str">
        <f>IF($C97&lt;&gt;"",_xlfn.XLOOKUP(C97,Table1[ID],Table1[notes]),"")</f>
        <v/>
      </c>
    </row>
    <row r="98" spans="1:20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HYPERLINK("&amp;""""&amp;"https://raw.githubusercontent.com/KyrillosMorgan/preparatory/main/no_pic.jpg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IF(C98&lt;&gt;"",_xlfn.XLOOKUP(C98,Table1[ID],Table1[fname]),"")</f>
        <v/>
      </c>
      <c r="E98" s="3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37" t="str" cm="1">
        <f t="array" ref="F98">IF((C98&lt;&gt;"")*(COUNTIF(Table2[ID],C98)&lt;&gt;0),INDEX(Attendance_sorted_S!$A$1:$CV$500,MATCH(C98,Attendance_sorted_S!$A$1:$A$500),COUNTIF(Table2[ID],C98)+1),"")</f>
        <v/>
      </c>
      <c r="G98" s="3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40" t="str" cm="1">
        <f t="array" ref="H98">IF(C98&lt;&gt;"",IF(G98*100/Table35[حساب الحضور من اخر عدد مرات]&gt;100,1,G98/Table35[حساب الحضور من اخر عدد مرات]),"")</f>
        <v/>
      </c>
      <c r="I98" s="4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38" t="str">
        <f>IF(C98&lt;&gt;"",_xlfn.XLOOKUP(C98,Table1[ID],Table1[tel2]),"")</f>
        <v/>
      </c>
      <c r="K98" s="38" t="str">
        <f>IF($C98&lt;&gt;"",_xlfn.XLOOKUP(C98,Table1[ID],Table1[address1]),"")</f>
        <v/>
      </c>
      <c r="L98" s="38" t="str">
        <f>IF($C98&lt;&gt;"",_xlfn.XLOOKUP(C98,Table1[ID],Table1[address2]),"")</f>
        <v/>
      </c>
      <c r="M98" s="38" t="str">
        <f>IF($C98&lt;&gt;"",_xlfn.XLOOKUP(C98,Table1[ID],Table1[address3]),"")</f>
        <v/>
      </c>
      <c r="N98" s="38" t="str">
        <f>IF($C98&lt;&gt;"",_xlfn.XLOOKUP(C98,Table1[ID],Table1[address4]),"")</f>
        <v/>
      </c>
      <c r="O98" s="38" t="str">
        <f>IF($C98&lt;&gt;"",_xlfn.XLOOKUP(C98,Table1[ID],Table1[address5]),"")</f>
        <v/>
      </c>
      <c r="P98" s="38" t="str">
        <f>IF($C98&lt;&gt;"",_xlfn.XLOOKUP(C98,Table1[ID],Table1[address7]),"")</f>
        <v/>
      </c>
      <c r="Q98" s="38" t="str">
        <f>IF($C98&lt;&gt;"",_xlfn.XLOOKUP(C98,Table1[ID],Table1[address6]),"")</f>
        <v/>
      </c>
      <c r="R98" s="37" t="str">
        <f>IF($C98&lt;&gt;"",_xlfn.XLOOKUP(C98,Table1[ID],Table1[bdate]),"")</f>
        <v/>
      </c>
      <c r="S98" s="38" t="str">
        <f>IF($C98&lt;&gt;"",_xlfn.XLOOKUP(C98,Table1[ID],Table1[con_father]),"")</f>
        <v/>
      </c>
      <c r="T98" s="38" t="str">
        <f>IF($C98&lt;&gt;"",_xlfn.XLOOKUP(C98,Table1[ID],Table1[notes]),"")</f>
        <v/>
      </c>
    </row>
    <row r="99" spans="1:20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HYPERLINK("&amp;""""&amp;"https://raw.githubusercontent.com/KyrillosMorgan/preparatory/main/no_pic.jpg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IF(C99&lt;&gt;"",_xlfn.XLOOKUP(C99,Table1[ID],Table1[fname]),"")</f>
        <v/>
      </c>
      <c r="E99" s="3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37" t="str" cm="1">
        <f t="array" ref="F99">IF((C99&lt;&gt;"")*(COUNTIF(Table2[ID],C99)&lt;&gt;0),INDEX(Attendance_sorted_S!$A$1:$CV$500,MATCH(C99,Attendance_sorted_S!$A$1:$A$500),COUNTIF(Table2[ID],C99)+1),"")</f>
        <v/>
      </c>
      <c r="G99" s="3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40" t="str" cm="1">
        <f t="array" ref="H99">IF(C99&lt;&gt;"",IF(G99*100/Table35[حساب الحضور من اخر عدد مرات]&gt;100,1,G99/Table35[حساب الحضور من اخر عدد مرات]),"")</f>
        <v/>
      </c>
      <c r="I99" s="4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38" t="str">
        <f>IF(C99&lt;&gt;"",_xlfn.XLOOKUP(C99,Table1[ID],Table1[tel2]),"")</f>
        <v/>
      </c>
      <c r="K99" s="38" t="str">
        <f>IF($C99&lt;&gt;"",_xlfn.XLOOKUP(C99,Table1[ID],Table1[address1]),"")</f>
        <v/>
      </c>
      <c r="L99" s="38" t="str">
        <f>IF($C99&lt;&gt;"",_xlfn.XLOOKUP(C99,Table1[ID],Table1[address2]),"")</f>
        <v/>
      </c>
      <c r="M99" s="38" t="str">
        <f>IF($C99&lt;&gt;"",_xlfn.XLOOKUP(C99,Table1[ID],Table1[address3]),"")</f>
        <v/>
      </c>
      <c r="N99" s="38" t="str">
        <f>IF($C99&lt;&gt;"",_xlfn.XLOOKUP(C99,Table1[ID],Table1[address4]),"")</f>
        <v/>
      </c>
      <c r="O99" s="38" t="str">
        <f>IF($C99&lt;&gt;"",_xlfn.XLOOKUP(C99,Table1[ID],Table1[address5]),"")</f>
        <v/>
      </c>
      <c r="P99" s="38" t="str">
        <f>IF($C99&lt;&gt;"",_xlfn.XLOOKUP(C99,Table1[ID],Table1[address7]),"")</f>
        <v/>
      </c>
      <c r="Q99" s="38" t="str">
        <f>IF($C99&lt;&gt;"",_xlfn.XLOOKUP(C99,Table1[ID],Table1[address6]),"")</f>
        <v/>
      </c>
      <c r="R99" s="37" t="str">
        <f>IF($C99&lt;&gt;"",_xlfn.XLOOKUP(C99,Table1[ID],Table1[bdate]),"")</f>
        <v/>
      </c>
      <c r="S99" s="38" t="str">
        <f>IF($C99&lt;&gt;"",_xlfn.XLOOKUP(C99,Table1[ID],Table1[con_father]),"")</f>
        <v/>
      </c>
      <c r="T99" s="38" t="str">
        <f>IF($C99&lt;&gt;"",_xlfn.XLOOKUP(C99,Table1[ID],Table1[notes]),"")</f>
        <v/>
      </c>
    </row>
    <row r="100" spans="1:20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HYPERLINK("&amp;""""&amp;"https://raw.githubusercontent.com/KyrillosMorgan/preparatory/main/no_pic.jpg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IF(C100&lt;&gt;"",_xlfn.XLOOKUP(C100,Table1[ID],Table1[fname]),"")</f>
        <v/>
      </c>
      <c r="E100" s="3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37" t="str" cm="1">
        <f t="array" ref="F100">IF((C100&lt;&gt;"")*(COUNTIF(Table2[ID],C100)&lt;&gt;0),INDEX(Attendance_sorted_S!$A$1:$CV$500,MATCH(C100,Attendance_sorted_S!$A$1:$A$500),COUNTIF(Table2[ID],C100)+1),"")</f>
        <v/>
      </c>
      <c r="G100" s="3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40" t="str" cm="1">
        <f t="array" ref="H100">IF(C100&lt;&gt;"",IF(G100*100/Table35[حساب الحضور من اخر عدد مرات]&gt;100,1,G100/Table35[حساب الحضور من اخر عدد مرات]),"")</f>
        <v/>
      </c>
      <c r="I100" s="4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38" t="str">
        <f>IF(C100&lt;&gt;"",_xlfn.XLOOKUP(C100,Table1[ID],Table1[tel2]),"")</f>
        <v/>
      </c>
      <c r="K100" s="38" t="str">
        <f>IF($C100&lt;&gt;"",_xlfn.XLOOKUP(C100,Table1[ID],Table1[address1]),"")</f>
        <v/>
      </c>
      <c r="L100" s="38" t="str">
        <f>IF($C100&lt;&gt;"",_xlfn.XLOOKUP(C100,Table1[ID],Table1[address2]),"")</f>
        <v/>
      </c>
      <c r="M100" s="38" t="str">
        <f>IF($C100&lt;&gt;"",_xlfn.XLOOKUP(C100,Table1[ID],Table1[address3]),"")</f>
        <v/>
      </c>
      <c r="N100" s="38" t="str">
        <f>IF($C100&lt;&gt;"",_xlfn.XLOOKUP(C100,Table1[ID],Table1[address4]),"")</f>
        <v/>
      </c>
      <c r="O100" s="38" t="str">
        <f>IF($C100&lt;&gt;"",_xlfn.XLOOKUP(C100,Table1[ID],Table1[address5]),"")</f>
        <v/>
      </c>
      <c r="P100" s="38" t="str">
        <f>IF($C100&lt;&gt;"",_xlfn.XLOOKUP(C100,Table1[ID],Table1[address7]),"")</f>
        <v/>
      </c>
      <c r="Q100" s="38" t="str">
        <f>IF($C100&lt;&gt;"",_xlfn.XLOOKUP(C100,Table1[ID],Table1[address6]),"")</f>
        <v/>
      </c>
      <c r="R100" s="37" t="str">
        <f>IF($C100&lt;&gt;"",_xlfn.XLOOKUP(C100,Table1[ID],Table1[bdate]),"")</f>
        <v/>
      </c>
      <c r="S100" s="38" t="str">
        <f>IF($C100&lt;&gt;"",_xlfn.XLOOKUP(C100,Table1[ID],Table1[con_father]),"")</f>
        <v/>
      </c>
      <c r="T100" s="3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7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6" priority="9" stopIfTrue="1">
      <formula>($C5&lt;&gt;"")*($J5="")*(#REF!="")*(#REF!="")*(#REF!="")</formula>
    </cfRule>
  </conditionalFormatting>
  <conditionalFormatting sqref="J5:S100">
    <cfRule type="expression" dxfId="5" priority="5">
      <formula>($C5&lt;&gt;"")*(J5="")</formula>
    </cfRule>
  </conditionalFormatting>
  <conditionalFormatting sqref="Q5:Q100">
    <cfRule type="expression" dxfId="4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352425</xdr:colOff>
                    <xdr:row>1</xdr:row>
                    <xdr:rowOff>19050</xdr:rowOff>
                  </from>
                  <to>
                    <xdr:col>9</xdr:col>
                    <xdr:colOff>647700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opLeftCell="H1" zoomScale="61" workbookViewId="0">
      <selection activeCell="AB2" sqref="AB2"/>
    </sheetView>
  </sheetViews>
  <sheetFormatPr defaultRowHeight="18.75"/>
  <cols>
    <col min="1" max="1" width="8.85546875" customWidth="1"/>
    <col min="2" max="2" width="23.42578125" style="31" customWidth="1"/>
    <col min="3" max="21" width="10.7109375" style="1" customWidth="1"/>
    <col min="22" max="22" width="12.140625" style="1" customWidth="1"/>
    <col min="23" max="102" width="10.7109375" style="1" customWidth="1"/>
  </cols>
  <sheetData>
    <row r="1" spans="1:102" s="3" customFormat="1">
      <c r="A1" s="3" t="s">
        <v>0</v>
      </c>
      <c r="B1" s="30" t="s">
        <v>1409</v>
      </c>
      <c r="C1" s="28" cm="1">
        <f t="array" aca="1" ref="C1:CX1" ca="1">_xlfn.ANCHORARRAY('Attendance table'!B1)</f>
        <v>45352</v>
      </c>
      <c r="D1" s="28">
        <f ca="1"/>
        <v>45345</v>
      </c>
      <c r="E1" s="28">
        <f ca="1"/>
        <v>45338</v>
      </c>
      <c r="F1" s="28">
        <f ca="1"/>
        <v>45331</v>
      </c>
      <c r="G1" s="28">
        <f ca="1"/>
        <v>45324</v>
      </c>
      <c r="H1" s="28">
        <f ca="1"/>
        <v>45317</v>
      </c>
      <c r="I1" s="28">
        <f ca="1"/>
        <v>45310</v>
      </c>
      <c r="J1" s="28">
        <f ca="1"/>
        <v>45303</v>
      </c>
      <c r="K1" s="28">
        <f ca="1"/>
        <v>45296</v>
      </c>
      <c r="L1" s="28">
        <f ca="1"/>
        <v>45289</v>
      </c>
      <c r="M1" s="28">
        <f ca="1"/>
        <v>45282</v>
      </c>
      <c r="N1" s="28">
        <f ca="1"/>
        <v>45275</v>
      </c>
      <c r="O1" s="28">
        <f ca="1"/>
        <v>45268</v>
      </c>
      <c r="P1" s="28">
        <f ca="1"/>
        <v>45261</v>
      </c>
      <c r="Q1" s="28">
        <f ca="1"/>
        <v>45254</v>
      </c>
      <c r="R1" s="28">
        <f ca="1"/>
        <v>45247</v>
      </c>
      <c r="S1" s="28">
        <f ca="1"/>
        <v>45240</v>
      </c>
      <c r="T1" s="28">
        <f ca="1"/>
        <v>45233</v>
      </c>
      <c r="U1" s="28">
        <f ca="1"/>
        <v>45226</v>
      </c>
      <c r="V1" s="28">
        <f ca="1"/>
        <v>45219</v>
      </c>
      <c r="W1" s="28">
        <f ca="1"/>
        <v>45212</v>
      </c>
      <c r="X1" s="28">
        <f ca="1"/>
        <v>45205</v>
      </c>
      <c r="Y1" s="28">
        <f ca="1"/>
        <v>45198</v>
      </c>
      <c r="Z1" s="28">
        <f ca="1"/>
        <v>45191</v>
      </c>
      <c r="AA1" s="28" t="str">
        <f ca="1"/>
        <v/>
      </c>
      <c r="AB1" s="28" t="str">
        <f ca="1"/>
        <v/>
      </c>
      <c r="AC1" s="28" t="str">
        <f ca="1"/>
        <v/>
      </c>
      <c r="AD1" s="28" t="str">
        <f ca="1"/>
        <v/>
      </c>
      <c r="AE1" s="28" t="str">
        <f ca="1"/>
        <v/>
      </c>
      <c r="AF1" s="28" t="str">
        <f ca="1"/>
        <v/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97">_xlfn.ANCHORARRAY('Attendance table'!A2)</f>
        <v>113</v>
      </c>
      <c r="B2" s="31" t="str" cm="1">
        <f t="array" ref="B2:B297">_xlfn.XLOOKUP(_xlfn.ANCHORARRAY(A2),Table1[ID],Table1[fname])</f>
        <v>اوليفر مجدي سمير</v>
      </c>
      <c r="C2" s="29" t="str" cm="1">
        <f t="array" aca="1" ref="C2:CX501" ca="1">IF('Attendance table'!B2:CW501="•","✔️","")</f>
        <v/>
      </c>
      <c r="D2" s="29" t="str">
        <f ca="1"/>
        <v/>
      </c>
      <c r="E2" s="29" t="str">
        <f ca="1"/>
        <v/>
      </c>
      <c r="F2" s="29" t="str">
        <f ca="1"/>
        <v/>
      </c>
      <c r="G2" s="29" t="str">
        <f ca="1"/>
        <v/>
      </c>
      <c r="H2" s="29" t="str">
        <f ca="1"/>
        <v>✔️</v>
      </c>
      <c r="I2" s="29" t="str">
        <f ca="1"/>
        <v/>
      </c>
      <c r="J2" s="29" t="str">
        <f ca="1"/>
        <v/>
      </c>
      <c r="K2" s="29" t="str">
        <f ca="1"/>
        <v/>
      </c>
      <c r="L2" s="29" t="str">
        <f ca="1"/>
        <v>✔️</v>
      </c>
      <c r="M2" s="29" t="str">
        <f ca="1"/>
        <v/>
      </c>
      <c r="N2" s="29" t="str">
        <f ca="1"/>
        <v/>
      </c>
      <c r="O2" s="29" t="str">
        <f ca="1"/>
        <v/>
      </c>
      <c r="P2" s="29" t="str">
        <f ca="1"/>
        <v/>
      </c>
      <c r="Q2" s="29" t="str">
        <f ca="1"/>
        <v/>
      </c>
      <c r="R2" s="29" t="str">
        <f ca="1"/>
        <v/>
      </c>
      <c r="S2" s="29" t="str">
        <f ca="1"/>
        <v/>
      </c>
      <c r="T2" s="29" t="str">
        <f ca="1"/>
        <v/>
      </c>
      <c r="U2" s="29" t="str">
        <f ca="1"/>
        <v>✔️</v>
      </c>
      <c r="V2" s="29" t="str">
        <f ca="1"/>
        <v/>
      </c>
      <c r="W2" s="29" t="str">
        <f ca="1"/>
        <v/>
      </c>
      <c r="X2" s="29" t="str">
        <f ca="1"/>
        <v/>
      </c>
      <c r="Y2" s="29" t="str">
        <f ca="1"/>
        <v/>
      </c>
      <c r="Z2" s="29" t="str">
        <f ca="1"/>
        <v/>
      </c>
      <c r="AA2" s="29" t="str">
        <f ca="1"/>
        <v/>
      </c>
      <c r="AB2" s="29" t="str">
        <f ca="1"/>
        <v/>
      </c>
      <c r="AC2" s="29" t="str">
        <f ca="1"/>
        <v/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/>
      </c>
      <c r="AH2" s="29" t="str">
        <f ca="1"/>
        <v/>
      </c>
      <c r="AI2" s="29" t="str">
        <f ca="1"/>
        <v/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114</v>
      </c>
      <c r="B3" s="31" t="str">
        <v>بافلي جورج منير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115</v>
      </c>
      <c r="B4" s="31" t="str">
        <v>بافلي سامر سمير</v>
      </c>
      <c r="C4" s="29" t="str">
        <f ca="1"/>
        <v/>
      </c>
      <c r="D4" s="29" t="str">
        <f ca="1"/>
        <v/>
      </c>
      <c r="E4" s="29" t="str">
        <f ca="1"/>
        <v/>
      </c>
      <c r="F4" s="29" t="str">
        <f ca="1"/>
        <v/>
      </c>
      <c r="G4" s="29" t="str">
        <f ca="1"/>
        <v/>
      </c>
      <c r="H4" s="29" t="str">
        <f ca="1"/>
        <v>✔️</v>
      </c>
      <c r="I4" s="29" t="str">
        <f ca="1"/>
        <v/>
      </c>
      <c r="J4" s="29" t="str">
        <f ca="1"/>
        <v/>
      </c>
      <c r="K4" s="29" t="str">
        <f ca="1"/>
        <v/>
      </c>
      <c r="L4" s="29" t="str">
        <f ca="1"/>
        <v/>
      </c>
      <c r="M4" s="29" t="str">
        <f ca="1"/>
        <v/>
      </c>
      <c r="N4" s="29" t="str">
        <f ca="1"/>
        <v/>
      </c>
      <c r="O4" s="29" t="str">
        <f ca="1"/>
        <v/>
      </c>
      <c r="P4" s="29" t="str">
        <f ca="1"/>
        <v/>
      </c>
      <c r="Q4" s="29" t="str">
        <f ca="1"/>
        <v>✔️</v>
      </c>
      <c r="R4" s="29" t="str">
        <f ca="1"/>
        <v>✔️</v>
      </c>
      <c r="S4" s="29" t="str">
        <f ca="1"/>
        <v/>
      </c>
      <c r="T4" s="29" t="str">
        <f ca="1"/>
        <v/>
      </c>
      <c r="U4" s="29" t="str">
        <f ca="1"/>
        <v>✔️</v>
      </c>
      <c r="V4" s="29" t="str">
        <f ca="1"/>
        <v/>
      </c>
      <c r="W4" s="29" t="str">
        <f ca="1"/>
        <v/>
      </c>
      <c r="X4" s="29" t="str">
        <f ca="1"/>
        <v/>
      </c>
      <c r="Y4" s="29" t="str">
        <f ca="1"/>
        <v/>
      </c>
      <c r="Z4" s="29" t="str">
        <f ca="1"/>
        <v/>
      </c>
      <c r="AA4" s="29" t="str">
        <f ca="1"/>
        <v/>
      </c>
      <c r="AB4" s="29" t="str">
        <f ca="1"/>
        <v/>
      </c>
      <c r="AC4" s="29" t="str">
        <f ca="1"/>
        <v/>
      </c>
      <c r="AD4" s="29" t="str">
        <f ca="1"/>
        <v/>
      </c>
      <c r="AE4" s="29" t="str">
        <f ca="1"/>
        <v/>
      </c>
      <c r="AF4" s="29" t="str">
        <f ca="1"/>
        <v/>
      </c>
      <c r="AG4" s="29" t="str">
        <f ca="1"/>
        <v/>
      </c>
      <c r="AH4" s="29" t="str">
        <f ca="1"/>
        <v/>
      </c>
      <c r="AI4" s="29" t="str">
        <f ca="1"/>
        <v/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116</v>
      </c>
      <c r="B5" s="31" t="str">
        <v>بولا بيشوي جمال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>✔️</v>
      </c>
      <c r="H5" s="29" t="str">
        <f ca="1"/>
        <v>✔️</v>
      </c>
      <c r="I5" s="29" t="str">
        <f ca="1"/>
        <v/>
      </c>
      <c r="J5" s="29" t="str">
        <f ca="1"/>
        <v/>
      </c>
      <c r="K5" s="29" t="str">
        <f ca="1"/>
        <v>✔️</v>
      </c>
      <c r="L5" s="29" t="str">
        <f ca="1"/>
        <v>✔️</v>
      </c>
      <c r="M5" s="29" t="str">
        <f ca="1"/>
        <v>✔️</v>
      </c>
      <c r="N5" s="29" t="str">
        <f ca="1"/>
        <v/>
      </c>
      <c r="O5" s="29" t="str">
        <f ca="1"/>
        <v>✔️</v>
      </c>
      <c r="P5" s="29" t="str">
        <f ca="1"/>
        <v>✔️</v>
      </c>
      <c r="Q5" s="29" t="str">
        <f ca="1"/>
        <v>✔️</v>
      </c>
      <c r="R5" s="29" t="str">
        <f ca="1"/>
        <v/>
      </c>
      <c r="S5" s="29" t="str">
        <f ca="1"/>
        <v>✔️</v>
      </c>
      <c r="T5" s="29" t="str">
        <f ca="1"/>
        <v>✔️</v>
      </c>
      <c r="U5" s="29" t="str">
        <f ca="1"/>
        <v>✔️</v>
      </c>
      <c r="V5" s="29" t="str">
        <f ca="1"/>
        <v>✔️</v>
      </c>
      <c r="W5" s="29" t="str">
        <f ca="1"/>
        <v/>
      </c>
      <c r="X5" s="29" t="str">
        <f ca="1"/>
        <v/>
      </c>
      <c r="Y5" s="29" t="str">
        <f ca="1"/>
        <v/>
      </c>
      <c r="Z5" s="29" t="str">
        <f ca="1"/>
        <v/>
      </c>
      <c r="AA5" s="29" t="str">
        <f ca="1"/>
        <v/>
      </c>
      <c r="AB5" s="29" t="str">
        <f ca="1"/>
        <v/>
      </c>
      <c r="AC5" s="29" t="str">
        <f ca="1"/>
        <v/>
      </c>
      <c r="AD5" s="29" t="str">
        <f ca="1"/>
        <v/>
      </c>
      <c r="AE5" s="29" t="str">
        <f ca="1"/>
        <v/>
      </c>
      <c r="AF5" s="29" t="str">
        <f ca="1"/>
        <v/>
      </c>
      <c r="AG5" s="29" t="str">
        <f ca="1"/>
        <v/>
      </c>
      <c r="AH5" s="29" t="str">
        <f ca="1"/>
        <v/>
      </c>
      <c r="AI5" s="29" t="str">
        <f ca="1"/>
        <v/>
      </c>
      <c r="AJ5" s="29" t="str">
        <f ca="1"/>
        <v/>
      </c>
      <c r="AK5" s="29" t="str">
        <f ca="1"/>
        <v/>
      </c>
      <c r="AL5" s="29" t="str">
        <f ca="1"/>
        <v/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118</v>
      </c>
      <c r="B6" s="31" t="str">
        <v>بولا هاني رزق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119</v>
      </c>
      <c r="B7" s="31" t="str">
        <v>بيتر باسم قديس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>✔️</v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120</v>
      </c>
      <c r="B8" s="31" t="str">
        <v>بيتر هاني جرجس</v>
      </c>
      <c r="C8" s="29" t="str">
        <f ca="1"/>
        <v/>
      </c>
      <c r="D8" s="29" t="str">
        <f ca="1"/>
        <v/>
      </c>
      <c r="E8" s="29" t="str">
        <f ca="1"/>
        <v>✔️</v>
      </c>
      <c r="F8" s="29" t="str">
        <f ca="1"/>
        <v>✔️</v>
      </c>
      <c r="G8" s="29" t="str">
        <f ca="1"/>
        <v>✔️</v>
      </c>
      <c r="H8" s="29" t="str">
        <f ca="1"/>
        <v>✔️</v>
      </c>
      <c r="I8" s="29" t="str">
        <f ca="1"/>
        <v/>
      </c>
      <c r="J8" s="29" t="str">
        <f ca="1"/>
        <v/>
      </c>
      <c r="K8" s="29" t="str">
        <f ca="1"/>
        <v/>
      </c>
      <c r="L8" s="29" t="str">
        <f ca="1"/>
        <v/>
      </c>
      <c r="M8" s="29" t="str">
        <f ca="1"/>
        <v/>
      </c>
      <c r="N8" s="29" t="str">
        <f ca="1"/>
        <v>✔️</v>
      </c>
      <c r="O8" s="29" t="str">
        <f ca="1"/>
        <v/>
      </c>
      <c r="P8" s="29" t="str">
        <f ca="1"/>
        <v>✔️</v>
      </c>
      <c r="Q8" s="29" t="str">
        <f ca="1"/>
        <v>✔️</v>
      </c>
      <c r="R8" s="29" t="str">
        <f ca="1"/>
        <v/>
      </c>
      <c r="S8" s="29" t="str">
        <f ca="1"/>
        <v/>
      </c>
      <c r="T8" s="29" t="str">
        <f ca="1"/>
        <v/>
      </c>
      <c r="U8" s="29" t="str">
        <f ca="1"/>
        <v/>
      </c>
      <c r="V8" s="29" t="str">
        <f ca="1"/>
        <v/>
      </c>
      <c r="W8" s="29" t="str">
        <f ca="1"/>
        <v/>
      </c>
      <c r="X8" s="29" t="str">
        <f ca="1"/>
        <v/>
      </c>
      <c r="Y8" s="29" t="str">
        <f ca="1"/>
        <v/>
      </c>
      <c r="Z8" s="29" t="str">
        <f ca="1"/>
        <v/>
      </c>
      <c r="AA8" s="29" t="str">
        <f ca="1"/>
        <v/>
      </c>
      <c r="AB8" s="29" t="str">
        <f ca="1"/>
        <v/>
      </c>
      <c r="AC8" s="29" t="str">
        <f ca="1"/>
        <v/>
      </c>
      <c r="AD8" s="29" t="str">
        <f ca="1"/>
        <v/>
      </c>
      <c r="AE8" s="29" t="str">
        <f ca="1"/>
        <v/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121</v>
      </c>
      <c r="B9" s="31" t="str">
        <v>بيشوي جرجس صابر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>✔️</v>
      </c>
      <c r="N9" s="29" t="str">
        <f ca="1"/>
        <v/>
      </c>
      <c r="O9" s="29" t="str">
        <f ca="1"/>
        <v>✔️</v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122</v>
      </c>
      <c r="B10" s="31" t="str">
        <v>توماس ايهاب سمير شحاته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>✔️</v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/>
      </c>
      <c r="O10" s="29" t="str">
        <f ca="1"/>
        <v/>
      </c>
      <c r="P10" s="29" t="str">
        <f ca="1"/>
        <v>✔️</v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>✔️</v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123</v>
      </c>
      <c r="B11" s="31" t="str">
        <v>جوفاني امير انور روفائيل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/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>✔️</v>
      </c>
      <c r="P11" s="29" t="str">
        <f ca="1"/>
        <v/>
      </c>
      <c r="Q11" s="29" t="str">
        <f ca="1"/>
        <v>✔️</v>
      </c>
      <c r="R11" s="29" t="str">
        <f ca="1"/>
        <v/>
      </c>
      <c r="S11" s="29" t="str">
        <f ca="1"/>
        <v>✔️</v>
      </c>
      <c r="T11" s="29" t="str">
        <f ca="1"/>
        <v/>
      </c>
      <c r="U11" s="29" t="str">
        <f ca="1"/>
        <v/>
      </c>
      <c r="V11" s="29" t="str">
        <f ca="1"/>
        <v/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/>
      </c>
      <c r="AB11" s="29" t="str">
        <f ca="1"/>
        <v/>
      </c>
      <c r="AC11" s="29" t="str">
        <f ca="1"/>
        <v/>
      </c>
      <c r="AD11" s="29" t="str">
        <f ca="1"/>
        <v/>
      </c>
      <c r="AE11" s="29" t="str">
        <f ca="1"/>
        <v/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124</v>
      </c>
      <c r="B12" s="31" t="str">
        <v>جوليوس جمال سعيد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125</v>
      </c>
      <c r="B13" s="31" t="str">
        <v>ديفيد لطفي تادرس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126</v>
      </c>
      <c r="B14" s="31" t="str">
        <v>ريمون شفيق سمير</v>
      </c>
      <c r="C14" s="29" t="str">
        <f ca="1"/>
        <v/>
      </c>
      <c r="D14" s="29" t="str">
        <f ca="1"/>
        <v/>
      </c>
      <c r="E14" s="29" t="str">
        <f ca="1"/>
        <v/>
      </c>
      <c r="F14" s="29" t="str">
        <f ca="1"/>
        <v/>
      </c>
      <c r="G14" s="29" t="str">
        <f ca="1"/>
        <v>✔️</v>
      </c>
      <c r="H14" s="29" t="str">
        <f ca="1"/>
        <v>✔️</v>
      </c>
      <c r="I14" s="29" t="str">
        <f ca="1"/>
        <v/>
      </c>
      <c r="J14" s="29" t="str">
        <f ca="1"/>
        <v/>
      </c>
      <c r="K14" s="29" t="str">
        <f ca="1"/>
        <v/>
      </c>
      <c r="L14" s="29" t="str">
        <f ca="1"/>
        <v>✔️</v>
      </c>
      <c r="M14" s="29" t="str">
        <f ca="1"/>
        <v/>
      </c>
      <c r="N14" s="29" t="str">
        <f ca="1"/>
        <v/>
      </c>
      <c r="O14" s="29" t="str">
        <f ca="1"/>
        <v/>
      </c>
      <c r="P14" s="29" t="str">
        <f ca="1"/>
        <v/>
      </c>
      <c r="Q14" s="29" t="str">
        <f ca="1"/>
        <v/>
      </c>
      <c r="R14" s="29" t="str">
        <f ca="1"/>
        <v/>
      </c>
      <c r="S14" s="29" t="str">
        <f ca="1"/>
        <v/>
      </c>
      <c r="T14" s="29" t="str">
        <f ca="1"/>
        <v>✔️</v>
      </c>
      <c r="U14" s="29" t="str">
        <f ca="1"/>
        <v/>
      </c>
      <c r="V14" s="29" t="str">
        <f ca="1"/>
        <v/>
      </c>
      <c r="W14" s="29" t="str">
        <f ca="1"/>
        <v/>
      </c>
      <c r="X14" s="29" t="str">
        <f ca="1"/>
        <v/>
      </c>
      <c r="Y14" s="29" t="str">
        <f ca="1"/>
        <v/>
      </c>
      <c r="Z14" s="29" t="str">
        <f ca="1"/>
        <v/>
      </c>
      <c r="AA14" s="29" t="str">
        <f ca="1"/>
        <v/>
      </c>
      <c r="AB14" s="29" t="str">
        <f ca="1"/>
        <v/>
      </c>
      <c r="AC14" s="29" t="str">
        <f ca="1"/>
        <v/>
      </c>
      <c r="AD14" s="29" t="str">
        <f ca="1"/>
        <v/>
      </c>
      <c r="AE14" s="29" t="str">
        <f ca="1"/>
        <v/>
      </c>
      <c r="AF14" s="29" t="str">
        <f ca="1"/>
        <v/>
      </c>
      <c r="AG14" s="29" t="str">
        <f ca="1"/>
        <v/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127</v>
      </c>
      <c r="B15" s="31" t="str">
        <v>ستيفن اسحاق عزت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>✔️</v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>✔️</v>
      </c>
      <c r="T15" s="29" t="str">
        <f ca="1"/>
        <v/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/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128</v>
      </c>
      <c r="B16" s="31" t="str">
        <v>كارلوس شنودة تادرس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/>
      </c>
      <c r="J16" s="29" t="str">
        <f ca="1"/>
        <v/>
      </c>
      <c r="K16" s="29" t="str">
        <f ca="1"/>
        <v/>
      </c>
      <c r="L16" s="29" t="str">
        <f ca="1"/>
        <v>✔️</v>
      </c>
      <c r="M16" s="29" t="str">
        <f ca="1"/>
        <v>✔️</v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/>
      </c>
      <c r="R16" s="29" t="str">
        <f ca="1"/>
        <v/>
      </c>
      <c r="S16" s="29" t="str">
        <f ca="1"/>
        <v/>
      </c>
      <c r="T16" s="29" t="str">
        <f ca="1"/>
        <v/>
      </c>
      <c r="U16" s="29" t="str">
        <f ca="1"/>
        <v/>
      </c>
      <c r="V16" s="29" t="str">
        <f ca="1"/>
        <v>✔️</v>
      </c>
      <c r="W16" s="29" t="str">
        <f ca="1"/>
        <v/>
      </c>
      <c r="X16" s="29" t="str">
        <f ca="1"/>
        <v/>
      </c>
      <c r="Y16" s="29" t="str">
        <f ca="1"/>
        <v/>
      </c>
      <c r="Z16" s="29" t="str">
        <f ca="1"/>
        <v/>
      </c>
      <c r="AA16" s="29" t="str">
        <f ca="1"/>
        <v/>
      </c>
      <c r="AB16" s="29" t="str">
        <f ca="1"/>
        <v/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/>
      </c>
      <c r="AJ16" s="29" t="str">
        <f ca="1"/>
        <v/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129</v>
      </c>
      <c r="B17" s="31" t="str">
        <v>مارك روماني القمص دوماديوس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>✔️</v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/>
      </c>
      <c r="N17" s="29" t="str">
        <f ca="1"/>
        <v/>
      </c>
      <c r="O17" s="29" t="str">
        <f ca="1"/>
        <v>✔️</v>
      </c>
      <c r="P17" s="29" t="str">
        <f ca="1"/>
        <v/>
      </c>
      <c r="Q17" s="29" t="str">
        <f ca="1"/>
        <v/>
      </c>
      <c r="R17" s="29" t="str">
        <f ca="1"/>
        <v/>
      </c>
      <c r="S17" s="29" t="str">
        <f ca="1"/>
        <v/>
      </c>
      <c r="T17" s="29" t="str">
        <f ca="1"/>
        <v/>
      </c>
      <c r="U17" s="29" t="str">
        <f ca="1"/>
        <v/>
      </c>
      <c r="V17" s="29" t="str">
        <f ca="1"/>
        <v>✔️</v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/>
      </c>
      <c r="AB17" s="29" t="str">
        <f ca="1"/>
        <v/>
      </c>
      <c r="AC17" s="29" t="str">
        <f ca="1"/>
        <v/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/>
      </c>
      <c r="AH17" s="29" t="str">
        <f ca="1"/>
        <v/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130</v>
      </c>
      <c r="B18" s="31" t="str">
        <v>مارك وجدي فكري</v>
      </c>
      <c r="C18" s="29" t="str">
        <f ca="1"/>
        <v/>
      </c>
      <c r="D18" s="29" t="str">
        <f ca="1"/>
        <v/>
      </c>
      <c r="E18" s="29" t="str">
        <f ca="1"/>
        <v>✔️</v>
      </c>
      <c r="F18" s="29" t="str">
        <f ca="1"/>
        <v>✔️</v>
      </c>
      <c r="G18" s="29" t="str">
        <f ca="1"/>
        <v>✔️</v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/>
      </c>
      <c r="N18" s="29" t="str">
        <f ca="1"/>
        <v/>
      </c>
      <c r="O18" s="29" t="str">
        <f ca="1"/>
        <v/>
      </c>
      <c r="P18" s="29" t="str">
        <f ca="1"/>
        <v/>
      </c>
      <c r="Q18" s="29" t="str">
        <f ca="1"/>
        <v/>
      </c>
      <c r="R18" s="29" t="str">
        <f ca="1"/>
        <v/>
      </c>
      <c r="S18" s="29" t="str">
        <f ca="1"/>
        <v/>
      </c>
      <c r="T18" s="29" t="str">
        <f ca="1"/>
        <v/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/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/>
      </c>
      <c r="AC18" s="29" t="str">
        <f ca="1"/>
        <v/>
      </c>
      <c r="AD18" s="29" t="str">
        <f ca="1"/>
        <v/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131</v>
      </c>
      <c r="B19" s="31" t="str">
        <v>ماريو مجدي مكرم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/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132</v>
      </c>
      <c r="B20" s="31" t="str">
        <v>مقار روماني رسلة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133</v>
      </c>
      <c r="B21" s="31" t="str">
        <v>ميخائيل جرجس محروس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>✔️</v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/>
      </c>
      <c r="O21" s="29" t="str">
        <f ca="1"/>
        <v>✔️</v>
      </c>
      <c r="P21" s="29" t="str">
        <f ca="1"/>
        <v/>
      </c>
      <c r="Q21" s="29" t="str">
        <f ca="1"/>
        <v/>
      </c>
      <c r="R21" s="29" t="str">
        <f ca="1"/>
        <v/>
      </c>
      <c r="S21" s="29" t="str">
        <f ca="1"/>
        <v/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134</v>
      </c>
      <c r="B22" s="31" t="str">
        <v>مينا عاطف داوود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135</v>
      </c>
      <c r="B23" s="31" t="str">
        <v>مينا وائل منير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136</v>
      </c>
      <c r="B24" s="31" t="str">
        <v>يوليوس بطرس تادرس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137</v>
      </c>
      <c r="B25" s="31" t="str">
        <v>بافلي عماد لمعي توماس</v>
      </c>
      <c r="C25" s="29" t="str">
        <f ca="1"/>
        <v/>
      </c>
      <c r="D25" s="29" t="str">
        <f ca="1"/>
        <v>✔️</v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/>
      </c>
      <c r="K25" s="29" t="str">
        <f ca="1"/>
        <v/>
      </c>
      <c r="L25" s="29" t="str">
        <f ca="1"/>
        <v/>
      </c>
      <c r="M25" s="29" t="str">
        <f ca="1"/>
        <v>✔️</v>
      </c>
      <c r="N25" s="29" t="str">
        <f ca="1"/>
        <v>✔️</v>
      </c>
      <c r="O25" s="29" t="str">
        <f ca="1"/>
        <v>✔️</v>
      </c>
      <c r="P25" s="29" t="str">
        <f ca="1"/>
        <v>✔️</v>
      </c>
      <c r="Q25" s="29" t="str">
        <f ca="1"/>
        <v/>
      </c>
      <c r="R25" s="29" t="str">
        <f ca="1"/>
        <v/>
      </c>
      <c r="S25" s="29" t="str">
        <f ca="1"/>
        <v/>
      </c>
      <c r="T25" s="29" t="str">
        <f ca="1"/>
        <v>✔️</v>
      </c>
      <c r="U25" s="29" t="str">
        <f ca="1"/>
        <v/>
      </c>
      <c r="V25" s="29" t="str">
        <f ca="1"/>
        <v>✔️</v>
      </c>
      <c r="W25" s="29" t="str">
        <f ca="1"/>
        <v/>
      </c>
      <c r="X25" s="29" t="str">
        <f ca="1"/>
        <v/>
      </c>
      <c r="Y25" s="29" t="str">
        <f ca="1"/>
        <v/>
      </c>
      <c r="Z25" s="29" t="str">
        <f ca="1"/>
        <v/>
      </c>
      <c r="AA25" s="29" t="str">
        <f ca="1"/>
        <v/>
      </c>
      <c r="AB25" s="29" t="str">
        <f ca="1"/>
        <v/>
      </c>
      <c r="AC25" s="29" t="str">
        <f ca="1"/>
        <v/>
      </c>
      <c r="AD25" s="29" t="str">
        <f ca="1"/>
        <v/>
      </c>
      <c r="AE25" s="29" t="str">
        <f ca="1"/>
        <v/>
      </c>
      <c r="AF25" s="29" t="str">
        <f ca="1"/>
        <v/>
      </c>
      <c r="AG25" s="29" t="str">
        <f ca="1"/>
        <v/>
      </c>
      <c r="AH25" s="29" t="str">
        <f ca="1"/>
        <v/>
      </c>
      <c r="AI25" s="29" t="str">
        <f ca="1"/>
        <v/>
      </c>
      <c r="AJ25" s="29" t="str">
        <f ca="1"/>
        <v/>
      </c>
      <c r="AK25" s="29" t="str">
        <f ca="1"/>
        <v/>
      </c>
      <c r="AL25" s="29" t="str">
        <f ca="1"/>
        <v/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138</v>
      </c>
      <c r="B26" s="31" t="str">
        <v>كيرلس روماني امين ‏ حبيب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>✔️</v>
      </c>
      <c r="K26" s="29" t="str">
        <f ca="1"/>
        <v/>
      </c>
      <c r="L26" s="29" t="str">
        <f ca="1"/>
        <v>✔️</v>
      </c>
      <c r="M26" s="29" t="str">
        <f ca="1"/>
        <v>✔️</v>
      </c>
      <c r="N26" s="29" t="str">
        <f ca="1"/>
        <v/>
      </c>
      <c r="O26" s="29" t="str">
        <f ca="1"/>
        <v/>
      </c>
      <c r="P26" s="29" t="str">
        <f ca="1"/>
        <v>✔️</v>
      </c>
      <c r="Q26" s="29" t="str">
        <f ca="1"/>
        <v>✔️</v>
      </c>
      <c r="R26" s="29" t="str">
        <f ca="1"/>
        <v/>
      </c>
      <c r="S26" s="29" t="str">
        <f ca="1"/>
        <v>✔️</v>
      </c>
      <c r="T26" s="29" t="str">
        <f ca="1"/>
        <v>✔️</v>
      </c>
      <c r="U26" s="29" t="str">
        <f ca="1"/>
        <v/>
      </c>
      <c r="V26" s="29" t="str">
        <f ca="1"/>
        <v>✔️</v>
      </c>
      <c r="W26" s="29" t="str">
        <f ca="1"/>
        <v/>
      </c>
      <c r="X26" s="29" t="str">
        <f ca="1"/>
        <v/>
      </c>
      <c r="Y26" s="29" t="str">
        <f ca="1"/>
        <v/>
      </c>
      <c r="Z26" s="29" t="str">
        <f ca="1"/>
        <v/>
      </c>
      <c r="AA26" s="29" t="str">
        <f ca="1"/>
        <v/>
      </c>
      <c r="AB26" s="29" t="str">
        <f ca="1"/>
        <v/>
      </c>
      <c r="AC26" s="29" t="str">
        <f ca="1"/>
        <v/>
      </c>
      <c r="AD26" s="29" t="str">
        <f ca="1"/>
        <v/>
      </c>
      <c r="AE26" s="29" t="str">
        <f ca="1"/>
        <v/>
      </c>
      <c r="AF26" s="29" t="str">
        <f ca="1"/>
        <v/>
      </c>
      <c r="AG26" s="29" t="str">
        <f ca="1"/>
        <v/>
      </c>
      <c r="AH26" s="29" t="str">
        <f ca="1"/>
        <v/>
      </c>
      <c r="AI26" s="29" t="str">
        <f ca="1"/>
        <v/>
      </c>
      <c r="AJ26" s="29" t="str">
        <f ca="1"/>
        <v/>
      </c>
      <c r="AK26" s="29" t="str">
        <f ca="1"/>
        <v/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139</v>
      </c>
      <c r="B27" s="31" t="str">
        <v xml:space="preserve">انطونيوس باسم وليم </v>
      </c>
      <c r="C27" s="29" t="str">
        <f ca="1"/>
        <v/>
      </c>
      <c r="D27" s="29" t="str">
        <f ca="1"/>
        <v/>
      </c>
      <c r="E27" s="29" t="str">
        <f ca="1"/>
        <v>✔️</v>
      </c>
      <c r="F27" s="29" t="str">
        <f ca="1"/>
        <v>✔️</v>
      </c>
      <c r="G27" s="29" t="str">
        <f ca="1"/>
        <v>✔️</v>
      </c>
      <c r="H27" s="29" t="str">
        <f ca="1"/>
        <v/>
      </c>
      <c r="I27" s="29" t="str">
        <f ca="1"/>
        <v/>
      </c>
      <c r="J27" s="29" t="str">
        <f ca="1"/>
        <v>✔️</v>
      </c>
      <c r="K27" s="29" t="str">
        <f ca="1"/>
        <v>✔️</v>
      </c>
      <c r="L27" s="29" t="str">
        <f ca="1"/>
        <v>✔️</v>
      </c>
      <c r="M27" s="29" t="str">
        <f ca="1"/>
        <v>✔️</v>
      </c>
      <c r="N27" s="29" t="str">
        <f ca="1"/>
        <v/>
      </c>
      <c r="O27" s="29" t="str">
        <f ca="1"/>
        <v>✔️</v>
      </c>
      <c r="P27" s="29" t="str">
        <f ca="1"/>
        <v>✔️</v>
      </c>
      <c r="Q27" s="29" t="str">
        <f ca="1"/>
        <v>✔️</v>
      </c>
      <c r="R27" s="29" t="str">
        <f ca="1"/>
        <v/>
      </c>
      <c r="S27" s="29" t="str">
        <f ca="1"/>
        <v/>
      </c>
      <c r="T27" s="29" t="str">
        <f ca="1"/>
        <v>✔️</v>
      </c>
      <c r="U27" s="29" t="str">
        <f ca="1"/>
        <v>✔️</v>
      </c>
      <c r="V27" s="29" t="str">
        <f ca="1"/>
        <v>✔️</v>
      </c>
      <c r="W27" s="29" t="str">
        <f ca="1"/>
        <v/>
      </c>
      <c r="X27" s="29" t="str">
        <f ca="1"/>
        <v/>
      </c>
      <c r="Y27" s="29" t="str">
        <f ca="1"/>
        <v/>
      </c>
      <c r="Z27" s="29" t="str">
        <f ca="1"/>
        <v/>
      </c>
      <c r="AA27" s="29" t="str">
        <f ca="1"/>
        <v/>
      </c>
      <c r="AB27" s="29" t="str">
        <f ca="1"/>
        <v/>
      </c>
      <c r="AC27" s="29" t="str">
        <f ca="1"/>
        <v/>
      </c>
      <c r="AD27" s="29" t="str">
        <f ca="1"/>
        <v/>
      </c>
      <c r="AE27" s="29" t="str">
        <f ca="1"/>
        <v/>
      </c>
      <c r="AF27" s="29" t="str">
        <f ca="1"/>
        <v/>
      </c>
      <c r="AG27" s="29" t="str">
        <f ca="1"/>
        <v/>
      </c>
      <c r="AH27" s="29" t="str">
        <f ca="1"/>
        <v/>
      </c>
      <c r="AI27" s="29" t="str">
        <f ca="1"/>
        <v/>
      </c>
      <c r="AJ27" s="29" t="str">
        <f ca="1"/>
        <v/>
      </c>
      <c r="AK27" s="29" t="str">
        <f ca="1"/>
        <v/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140</v>
      </c>
      <c r="B28" s="31" t="str">
        <v>يوسف سامح جميل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>✔️</v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>✔️</v>
      </c>
      <c r="L28" s="29" t="str">
        <f ca="1"/>
        <v>✔️</v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>✔️</v>
      </c>
      <c r="Q28" s="29" t="str">
        <f ca="1"/>
        <v>✔️</v>
      </c>
      <c r="R28" s="29" t="str">
        <f ca="1"/>
        <v/>
      </c>
      <c r="S28" s="29" t="str">
        <f ca="1"/>
        <v/>
      </c>
      <c r="T28" s="29" t="str">
        <f ca="1"/>
        <v>✔️</v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141</v>
      </c>
      <c r="B29" s="31" t="str">
        <v>جون اشرف فاروق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>✔️</v>
      </c>
      <c r="K29" s="29" t="str">
        <f ca="1"/>
        <v/>
      </c>
      <c r="L29" s="29" t="str">
        <f ca="1"/>
        <v>✔️</v>
      </c>
      <c r="M29" s="29" t="str">
        <f ca="1"/>
        <v>✔️</v>
      </c>
      <c r="N29" s="29" t="str">
        <f ca="1"/>
        <v/>
      </c>
      <c r="O29" s="29" t="str">
        <f ca="1"/>
        <v>✔️</v>
      </c>
      <c r="P29" s="29" t="str">
        <f ca="1"/>
        <v>✔️</v>
      </c>
      <c r="Q29" s="29" t="str">
        <f ca="1"/>
        <v>✔️</v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210</v>
      </c>
      <c r="B30" s="31" t="str">
        <v xml:space="preserve">ابرام جرجس سعيد </v>
      </c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>✔️</v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>✔️</v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>✔️</v>
      </c>
      <c r="T30" s="29" t="str">
        <f ca="1"/>
        <v>✔️</v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211</v>
      </c>
      <c r="B31" s="31" t="str">
        <v>امير عادل جرجس حنا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>✔️</v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>✔️</v>
      </c>
      <c r="R31" s="29" t="str">
        <f ca="1"/>
        <v>✔️</v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212</v>
      </c>
      <c r="B32" s="31" t="str">
        <v>باتريك اشرف</v>
      </c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214</v>
      </c>
      <c r="B33" s="31" t="str">
        <v xml:space="preserve">بولا هاني جرجس </v>
      </c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>✔️</v>
      </c>
      <c r="G33" s="29" t="str">
        <f ca="1"/>
        <v/>
      </c>
      <c r="H33" s="29" t="str">
        <f ca="1"/>
        <v>✔️</v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>✔️</v>
      </c>
      <c r="P33" s="29" t="str">
        <f ca="1"/>
        <v>✔️</v>
      </c>
      <c r="Q33" s="29" t="str">
        <f ca="1"/>
        <v>✔️</v>
      </c>
      <c r="R33" s="29" t="str">
        <f ca="1"/>
        <v/>
      </c>
      <c r="S33" s="29" t="str">
        <f ca="1"/>
        <v>✔️</v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/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215</v>
      </c>
      <c r="B34" s="31" t="str">
        <v xml:space="preserve">بيتر روماني اندراوس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216</v>
      </c>
      <c r="B35" s="31" t="str">
        <v xml:space="preserve">بيشوي مجدي ثابت 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>✔️</v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217</v>
      </c>
      <c r="B36" s="31" t="str">
        <v xml:space="preserve">بيشوي ميلاد نبيه 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218</v>
      </c>
      <c r="B37" s="31" t="str">
        <v>توماس ايهاب سمير سامي</v>
      </c>
      <c r="C37" s="29" t="str">
        <f ca="1"/>
        <v/>
      </c>
      <c r="D37" s="29" t="str">
        <f ca="1"/>
        <v/>
      </c>
      <c r="E37" s="29" t="str">
        <f ca="1"/>
        <v>✔️</v>
      </c>
      <c r="F37" s="29" t="str">
        <f ca="1"/>
        <v>✔️</v>
      </c>
      <c r="G37" s="29" t="str">
        <f ca="1"/>
        <v/>
      </c>
      <c r="H37" s="29" t="str">
        <f ca="1"/>
        <v>✔️</v>
      </c>
      <c r="I37" s="29" t="str">
        <f ca="1"/>
        <v/>
      </c>
      <c r="J37" s="29" t="str">
        <f ca="1"/>
        <v/>
      </c>
      <c r="K37" s="29" t="str">
        <f ca="1"/>
        <v>✔️</v>
      </c>
      <c r="L37" s="29" t="str">
        <f ca="1"/>
        <v>✔️</v>
      </c>
      <c r="M37" s="29" t="str">
        <f ca="1"/>
        <v>✔️</v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>✔️</v>
      </c>
      <c r="U37" s="29" t="str">
        <f ca="1"/>
        <v>✔️</v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219</v>
      </c>
      <c r="B38" s="31" t="str">
        <v xml:space="preserve">جاستن محب يوسف </v>
      </c>
      <c r="C38" s="29" t="str">
        <f ca="1"/>
        <v/>
      </c>
      <c r="D38" s="29" t="str">
        <f ca="1"/>
        <v>✔️</v>
      </c>
      <c r="E38" s="29" t="str">
        <f ca="1"/>
        <v>✔️</v>
      </c>
      <c r="F38" s="29" t="str">
        <f ca="1"/>
        <v>✔️</v>
      </c>
      <c r="G38" s="29" t="str">
        <f ca="1"/>
        <v/>
      </c>
      <c r="H38" s="29" t="str">
        <f ca="1"/>
        <v>✔️</v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>✔️</v>
      </c>
      <c r="M38" s="29" t="str">
        <f ca="1"/>
        <v>✔️</v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>✔️</v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>✔️</v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A39">
        <v>220</v>
      </c>
      <c r="B39" s="31" t="str">
        <v>جون سوريال</v>
      </c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A40">
        <v>221</v>
      </c>
      <c r="B40" s="31" t="str">
        <v>جوفاني جون يوحنا</v>
      </c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A41">
        <v>222</v>
      </c>
      <c r="B41" s="31" t="str">
        <v xml:space="preserve">دانيال ماجد جورج </v>
      </c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A42">
        <v>223</v>
      </c>
      <c r="B42" s="31" t="str">
        <v xml:space="preserve">ديفيد جمال موريس ‏ </v>
      </c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A43">
        <v>224</v>
      </c>
      <c r="B43" s="31" t="str">
        <v>ديفيد رامي مجدي</v>
      </c>
      <c r="C43" s="29" t="str">
        <f ca="1"/>
        <v/>
      </c>
      <c r="D43" s="29" t="str">
        <f ca="1"/>
        <v>✔️</v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>✔️</v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A44">
        <v>225</v>
      </c>
      <c r="B44" s="31" t="str">
        <v>ديفيد هاني سمير</v>
      </c>
      <c r="C44" s="29" t="str">
        <f ca="1"/>
        <v/>
      </c>
      <c r="D44" s="29" t="str">
        <f ca="1"/>
        <v/>
      </c>
      <c r="E44" s="29" t="str">
        <f ca="1"/>
        <v>✔️</v>
      </c>
      <c r="F44" s="29" t="str">
        <f ca="1"/>
        <v/>
      </c>
      <c r="G44" s="29" t="str">
        <f ca="1"/>
        <v/>
      </c>
      <c r="H44" s="29" t="str">
        <f ca="1"/>
        <v>✔️</v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>✔️</v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>✔️</v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A45">
        <v>226</v>
      </c>
      <c r="B45" s="31" t="str">
        <v xml:space="preserve">سامر عادل صموئيل </v>
      </c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A46">
        <v>227</v>
      </c>
      <c r="B46" s="31" t="str">
        <v xml:space="preserve">صرابامون جرجس صلاح </v>
      </c>
      <c r="C46" s="29" t="str">
        <f ca="1"/>
        <v/>
      </c>
      <c r="D46" s="29" t="str">
        <f ca="1"/>
        <v>✔️</v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>✔️</v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A47">
        <v>228</v>
      </c>
      <c r="B47" s="31" t="str">
        <v xml:space="preserve">فارس ميلاد ساروفيم </v>
      </c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A48">
        <v>229</v>
      </c>
      <c r="B48" s="31" t="str">
        <v xml:space="preserve">فيلوباتير روماني برسوم </v>
      </c>
      <c r="C48" s="29" t="str">
        <f ca="1"/>
        <v/>
      </c>
      <c r="D48" s="29" t="str">
        <f ca="1"/>
        <v/>
      </c>
      <c r="E48" s="29" t="str">
        <f ca="1"/>
        <v>✔️</v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>✔️</v>
      </c>
      <c r="N48" s="29" t="str">
        <f ca="1"/>
        <v/>
      </c>
      <c r="O48" s="29" t="str">
        <f ca="1"/>
        <v/>
      </c>
      <c r="P48" s="29" t="str">
        <f ca="1"/>
        <v>✔️</v>
      </c>
      <c r="Q48" s="29" t="str">
        <f ca="1"/>
        <v/>
      </c>
      <c r="R48" s="29" t="str">
        <f ca="1"/>
        <v>✔️</v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1:102" ht="21">
      <c r="A49">
        <v>230</v>
      </c>
      <c r="B49" s="31" t="str">
        <v xml:space="preserve">فيلوباتير سامح خليل </v>
      </c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1:102" ht="21">
      <c r="A50">
        <v>231</v>
      </c>
      <c r="B50" s="31" t="str">
        <v xml:space="preserve">فيلوباتير نبيل مهاود </v>
      </c>
      <c r="C50" s="29" t="str">
        <f ca="1"/>
        <v/>
      </c>
      <c r="D50" s="29" t="str">
        <f ca="1"/>
        <v/>
      </c>
      <c r="E50" s="29" t="str">
        <f ca="1"/>
        <v>✔️</v>
      </c>
      <c r="F50" s="29" t="str">
        <f ca="1"/>
        <v/>
      </c>
      <c r="G50" s="29" t="str">
        <f ca="1"/>
        <v>✔️</v>
      </c>
      <c r="H50" s="29" t="str">
        <f ca="1"/>
        <v>✔️</v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>✔️</v>
      </c>
      <c r="N50" s="29" t="str">
        <f ca="1"/>
        <v/>
      </c>
      <c r="O50" s="29" t="str">
        <f ca="1"/>
        <v>✔️</v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1:102" ht="21">
      <c r="A51">
        <v>232</v>
      </c>
      <c r="B51" s="31" t="str">
        <v>فيلوباتير يسري فضلي</v>
      </c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>✔️</v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>✔️</v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>✔️</v>
      </c>
      <c r="Q51" s="29" t="str">
        <f ca="1"/>
        <v>✔️</v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>✔️</v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1:102" ht="21">
      <c r="A52">
        <v>234</v>
      </c>
      <c r="B52" s="31" t="str">
        <v xml:space="preserve">كيرلس ماجد حلمي </v>
      </c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>✔️</v>
      </c>
      <c r="K52" s="29" t="str">
        <f ca="1"/>
        <v/>
      </c>
      <c r="L52" s="29" t="str">
        <f ca="1"/>
        <v>✔️</v>
      </c>
      <c r="M52" s="29" t="str">
        <f ca="1"/>
        <v>✔️</v>
      </c>
      <c r="N52" s="29" t="str">
        <f ca="1"/>
        <v/>
      </c>
      <c r="O52" s="29" t="str">
        <f ca="1"/>
        <v>✔️</v>
      </c>
      <c r="P52" s="29" t="str">
        <f ca="1"/>
        <v/>
      </c>
      <c r="Q52" s="29" t="str">
        <f ca="1"/>
        <v>✔️</v>
      </c>
      <c r="R52" s="29" t="str">
        <f ca="1"/>
        <v>✔️</v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1:102" ht="21">
      <c r="A53">
        <v>235</v>
      </c>
      <c r="B53" s="31" t="str">
        <v xml:space="preserve">كيرلس مجدي سمير </v>
      </c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1:102" ht="21">
      <c r="A54">
        <v>236</v>
      </c>
      <c r="B54" s="31" t="str">
        <v>كيرلس نبيل فوزي</v>
      </c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>✔️</v>
      </c>
      <c r="R54" s="29" t="str">
        <f ca="1"/>
        <v>✔️</v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1:102" ht="21">
      <c r="A55">
        <v>237</v>
      </c>
      <c r="B55" s="31" t="str">
        <v xml:space="preserve">ماثيو ماريو الفي </v>
      </c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1:102" ht="21">
      <c r="A56">
        <v>239</v>
      </c>
      <c r="B56" s="31" t="str">
        <v xml:space="preserve">مارسيلينو يونان عبد المسيح </v>
      </c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1:102" ht="21">
      <c r="A57">
        <v>240</v>
      </c>
      <c r="B57" s="31" t="str">
        <v xml:space="preserve">ماركو اشرف ابراهيم </v>
      </c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1:102" ht="21">
      <c r="A58">
        <v>241</v>
      </c>
      <c r="B58" s="31" t="str">
        <v xml:space="preserve">ماهر روماني ماهر </v>
      </c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1:102" ht="21">
      <c r="A59">
        <v>242</v>
      </c>
      <c r="B59" s="31" t="str">
        <v>مينا رافت حلمي</v>
      </c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>✔️</v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1:102" ht="21">
      <c r="A60">
        <v>243</v>
      </c>
      <c r="B60" s="31" t="str">
        <v xml:space="preserve">يوسف عادل حليم </v>
      </c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>✔️</v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>✔️</v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>✔️</v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1:102" ht="21">
      <c r="A61">
        <v>244</v>
      </c>
      <c r="B61" s="31" t="str">
        <v xml:space="preserve">يوسف فيكتور نبيل </v>
      </c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1:102" ht="21">
      <c r="A62">
        <v>245</v>
      </c>
      <c r="B62" s="31" t="str">
        <v>بيشوي عماد نجيب</v>
      </c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>✔️</v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>✔️</v>
      </c>
      <c r="M62" s="29" t="str">
        <f ca="1"/>
        <v>✔️</v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>✔️</v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1:102" ht="21">
      <c r="A63">
        <v>246</v>
      </c>
      <c r="B63" s="31" t="str">
        <v>اندرو مخلص بطرس</v>
      </c>
      <c r="C63" s="29" t="str">
        <f ca="1"/>
        <v/>
      </c>
      <c r="D63" s="29" t="str">
        <f ca="1"/>
        <v/>
      </c>
      <c r="E63" s="29" t="str">
        <f ca="1"/>
        <v>✔️</v>
      </c>
      <c r="F63" s="29" t="str">
        <f ca="1"/>
        <v>✔️</v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>✔️</v>
      </c>
      <c r="K63" s="29" t="str">
        <f ca="1"/>
        <v>✔️</v>
      </c>
      <c r="L63" s="29" t="str">
        <f ca="1"/>
        <v>✔️</v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>✔️</v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>✔️</v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1:102" ht="21">
      <c r="A64">
        <v>247</v>
      </c>
      <c r="B64" s="31" t="str">
        <v>يوسف جيمي ادور</v>
      </c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>✔️</v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>✔️</v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1:102" ht="21">
      <c r="A65">
        <v>248</v>
      </c>
      <c r="B65" s="31" t="str">
        <v>ماثيو سامح فايز</v>
      </c>
      <c r="C65" s="29" t="str">
        <f ca="1"/>
        <v/>
      </c>
      <c r="D65" s="29" t="str">
        <f ca="1"/>
        <v/>
      </c>
      <c r="E65" s="29" t="str">
        <f ca="1"/>
        <v>✔️</v>
      </c>
      <c r="F65" s="29" t="str">
        <f ca="1"/>
        <v>✔️</v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>✔️</v>
      </c>
      <c r="K65" s="29" t="str">
        <f ca="1"/>
        <v>✔️</v>
      </c>
      <c r="L65" s="29" t="str">
        <f ca="1"/>
        <v>✔️</v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>✔️</v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>✔️</v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1:102" ht="21">
      <c r="A66">
        <v>249</v>
      </c>
      <c r="B66" s="31" t="str">
        <v>بولا يسري شوقي</v>
      </c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>✔️</v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1:102" ht="21">
      <c r="A67">
        <v>250</v>
      </c>
      <c r="B67" s="31" t="str">
        <v>مينا سعد ميخائيل</v>
      </c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>✔️</v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1:102" ht="21">
      <c r="A68">
        <v>251</v>
      </c>
      <c r="B68" s="31" t="str">
        <v>حبيب ايهاب</v>
      </c>
      <c r="C68" s="29" t="str">
        <f ca="1"/>
        <v/>
      </c>
      <c r="D68" s="29" t="str">
        <f ca="1"/>
        <v/>
      </c>
      <c r="E68" s="29" t="str">
        <f ca="1"/>
        <v>✔️</v>
      </c>
      <c r="F68" s="29" t="str">
        <f ca="1"/>
        <v>✔️</v>
      </c>
      <c r="G68" s="29" t="str">
        <f ca="1"/>
        <v>✔️</v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>✔️</v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>✔️</v>
      </c>
      <c r="R68" s="29" t="str">
        <f ca="1"/>
        <v/>
      </c>
      <c r="S68" s="29" t="str">
        <f ca="1"/>
        <v>✔️</v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1:102" ht="21">
      <c r="A69">
        <v>253</v>
      </c>
      <c r="B69" s="31" t="str">
        <v>كيرلس فايق ماهر</v>
      </c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1:102" ht="21">
      <c r="A70">
        <v>254</v>
      </c>
      <c r="B70" s="31" t="str">
        <v>بيتر ماهر عزمي</v>
      </c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>✔️</v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1:102" ht="21">
      <c r="A71">
        <v>255</v>
      </c>
      <c r="B71" s="31" t="str">
        <v>وسام جابر ابراهيم</v>
      </c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>✔️</v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1:102" ht="21">
      <c r="A72">
        <v>256</v>
      </c>
      <c r="B72" s="31" t="str">
        <v>جورج اشرف اميل</v>
      </c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>✔️</v>
      </c>
      <c r="N72" s="29" t="str">
        <f ca="1"/>
        <v/>
      </c>
      <c r="O72" s="29" t="str">
        <f ca="1"/>
        <v>✔️</v>
      </c>
      <c r="P72" s="29" t="str">
        <f ca="1"/>
        <v>✔️</v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1:102" ht="21">
      <c r="A73">
        <v>257</v>
      </c>
      <c r="B73" s="31" t="str">
        <v>دانيال جوزيف انجلو</v>
      </c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>✔️</v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1:102" ht="21">
      <c r="A74">
        <v>310</v>
      </c>
      <c r="B74" s="31" t="str">
        <v xml:space="preserve">ابانوب عماد جابر </v>
      </c>
      <c r="C74" s="29" t="str">
        <f ca="1"/>
        <v/>
      </c>
      <c r="D74" s="29" t="str">
        <f ca="1"/>
        <v/>
      </c>
      <c r="E74" s="29" t="str">
        <f ca="1"/>
        <v>✔️</v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>✔️</v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>✔️</v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>✔️</v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1:102" ht="21">
      <c r="A75">
        <v>311</v>
      </c>
      <c r="B75" s="31" t="str">
        <v xml:space="preserve">ابرام ماجد جميل </v>
      </c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1:102" ht="21">
      <c r="A76">
        <v>312</v>
      </c>
      <c r="B76" s="31" t="str">
        <v xml:space="preserve">ابرام ممدوح كميل </v>
      </c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>✔️</v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>✔️</v>
      </c>
      <c r="Q76" s="29" t="str">
        <f ca="1"/>
        <v/>
      </c>
      <c r="R76" s="29" t="str">
        <f ca="1"/>
        <v/>
      </c>
      <c r="S76" s="29" t="str">
        <f ca="1"/>
        <v>✔️</v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1:102" ht="21">
      <c r="A77">
        <v>313</v>
      </c>
      <c r="B77" s="31" t="str">
        <v xml:space="preserve">اشرف شنودة عاطف </v>
      </c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1:102" ht="21">
      <c r="A78">
        <v>314</v>
      </c>
      <c r="B78" s="31" t="str">
        <v>امير وحيد زكي</v>
      </c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1:102" ht="21">
      <c r="A79">
        <v>315</v>
      </c>
      <c r="B79" s="31" t="str">
        <v xml:space="preserve">ايفان اسامة عادل </v>
      </c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1:102" ht="21">
      <c r="A80">
        <v>317</v>
      </c>
      <c r="B80" s="31" t="str">
        <v xml:space="preserve">بولا زاخر جرجس </v>
      </c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>✔️</v>
      </c>
      <c r="G80" s="29" t="str">
        <f ca="1"/>
        <v/>
      </c>
      <c r="H80" s="29" t="str">
        <f ca="1"/>
        <v>✔️</v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>✔️</v>
      </c>
      <c r="M80" s="29" t="str">
        <f ca="1"/>
        <v/>
      </c>
      <c r="N80" s="29" t="str">
        <f ca="1"/>
        <v/>
      </c>
      <c r="O80" s="29" t="str">
        <f ca="1"/>
        <v>✔️</v>
      </c>
      <c r="P80" s="29" t="str">
        <f ca="1"/>
        <v>✔️</v>
      </c>
      <c r="Q80" s="29" t="str">
        <f ca="1"/>
        <v>✔️</v>
      </c>
      <c r="R80" s="29" t="str">
        <f ca="1"/>
        <v/>
      </c>
      <c r="S80" s="29" t="str">
        <f ca="1"/>
        <v/>
      </c>
      <c r="T80" s="29" t="str">
        <f ca="1"/>
        <v>✔️</v>
      </c>
      <c r="U80" s="29" t="str">
        <f ca="1"/>
        <v>✔️</v>
      </c>
      <c r="V80" s="29" t="str">
        <f ca="1"/>
        <v>✔️</v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1:102" ht="21">
      <c r="A81">
        <v>318</v>
      </c>
      <c r="B81" s="31" t="str">
        <v>بولا ملاك لمعي</v>
      </c>
      <c r="C81" s="29" t="str">
        <f ca="1"/>
        <v/>
      </c>
      <c r="D81" s="29" t="str">
        <f ca="1"/>
        <v/>
      </c>
      <c r="E81" s="29" t="str">
        <f ca="1"/>
        <v>✔️</v>
      </c>
      <c r="F81" s="29" t="str">
        <f ca="1"/>
        <v/>
      </c>
      <c r="G81" s="29" t="str">
        <f ca="1"/>
        <v>✔️</v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>✔️</v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1:102" ht="21">
      <c r="A82">
        <v>319</v>
      </c>
      <c r="B82" s="31" t="str">
        <v xml:space="preserve">بيتر ماهر تادرس </v>
      </c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1:102" ht="21">
      <c r="A83">
        <v>321</v>
      </c>
      <c r="B83" s="31" t="str">
        <v xml:space="preserve">توفيلس يوسف القس </v>
      </c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1:102" ht="21">
      <c r="A84">
        <v>322</v>
      </c>
      <c r="B84" s="31" t="str">
        <v>جوفاني شريف يوسف</v>
      </c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1:102" ht="21">
      <c r="A85">
        <v>323</v>
      </c>
      <c r="B85" s="31" t="str">
        <v>جون اسحق سمير</v>
      </c>
      <c r="C85" s="29" t="str">
        <f ca="1"/>
        <v/>
      </c>
      <c r="D85" s="29" t="str">
        <f ca="1"/>
        <v/>
      </c>
      <c r="E85" s="29" t="str">
        <f ca="1"/>
        <v>✔️</v>
      </c>
      <c r="F85" s="29" t="str">
        <f ca="1"/>
        <v/>
      </c>
      <c r="G85" s="29" t="str">
        <f ca="1"/>
        <v/>
      </c>
      <c r="H85" s="29" t="str">
        <f ca="1"/>
        <v>✔️</v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>✔️</v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>✔️</v>
      </c>
      <c r="T85" s="29" t="str">
        <f ca="1"/>
        <v>✔️</v>
      </c>
      <c r="U85" s="29" t="str">
        <f ca="1"/>
        <v/>
      </c>
      <c r="V85" s="29" t="str">
        <f ca="1"/>
        <v>✔️</v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1:102" ht="21">
      <c r="A86">
        <v>324</v>
      </c>
      <c r="B86" s="31" t="str">
        <v xml:space="preserve">ساهر عزيز الفونس </v>
      </c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>✔️</v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1:102" ht="21">
      <c r="A87">
        <v>325</v>
      </c>
      <c r="B87" s="31" t="str">
        <v xml:space="preserve">سمير سامح سمير </v>
      </c>
      <c r="C87" s="29" t="str">
        <f ca="1"/>
        <v/>
      </c>
      <c r="D87" s="29" t="str">
        <f ca="1"/>
        <v/>
      </c>
      <c r="E87" s="29" t="str">
        <f ca="1"/>
        <v>✔️</v>
      </c>
      <c r="F87" s="29" t="str">
        <f ca="1"/>
        <v>✔️</v>
      </c>
      <c r="G87" s="29" t="str">
        <f ca="1"/>
        <v/>
      </c>
      <c r="H87" s="29" t="str">
        <f ca="1"/>
        <v>✔️</v>
      </c>
      <c r="I87" s="29" t="str">
        <f ca="1"/>
        <v/>
      </c>
      <c r="J87" s="29" t="str">
        <f ca="1"/>
        <v>✔️</v>
      </c>
      <c r="K87" s="29" t="str">
        <f ca="1"/>
        <v/>
      </c>
      <c r="L87" s="29" t="str">
        <f ca="1"/>
        <v>✔️</v>
      </c>
      <c r="M87" s="29" t="str">
        <f ca="1"/>
        <v>✔️</v>
      </c>
      <c r="N87" s="29" t="str">
        <f ca="1"/>
        <v/>
      </c>
      <c r="O87" s="29" t="str">
        <f ca="1"/>
        <v>✔️</v>
      </c>
      <c r="P87" s="29" t="str">
        <f ca="1"/>
        <v/>
      </c>
      <c r="Q87" s="29" t="str">
        <f ca="1"/>
        <v>✔️</v>
      </c>
      <c r="R87" s="29" t="str">
        <f ca="1"/>
        <v/>
      </c>
      <c r="S87" s="29" t="str">
        <f ca="1"/>
        <v>✔️</v>
      </c>
      <c r="T87" s="29" t="str">
        <f ca="1"/>
        <v>✔️</v>
      </c>
      <c r="U87" s="29" t="str">
        <f ca="1"/>
        <v>✔️</v>
      </c>
      <c r="V87" s="29" t="str">
        <f ca="1"/>
        <v>✔️</v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1:102" ht="21">
      <c r="A88">
        <v>327</v>
      </c>
      <c r="B88" s="31" t="str">
        <v xml:space="preserve">فيلوباتير ميلاد جورج </v>
      </c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>✔️</v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1:102" ht="21">
      <c r="A89">
        <v>328</v>
      </c>
      <c r="B89" s="31" t="str">
        <v>فيلوباتير هاني ملاك</v>
      </c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1:102" ht="21">
      <c r="A90">
        <v>329</v>
      </c>
      <c r="B90" s="31" t="str">
        <v>كيرلس جرجس عيسى</v>
      </c>
      <c r="C90" s="29" t="str">
        <f ca="1"/>
        <v/>
      </c>
      <c r="D90" s="29" t="str">
        <f ca="1"/>
        <v/>
      </c>
      <c r="E90" s="29" t="str">
        <f ca="1"/>
        <v>✔️</v>
      </c>
      <c r="F90" s="29" t="str">
        <f ca="1"/>
        <v>✔️</v>
      </c>
      <c r="G90" s="29" t="str">
        <f ca="1"/>
        <v>✔️</v>
      </c>
      <c r="H90" s="29" t="str">
        <f ca="1"/>
        <v>✔️</v>
      </c>
      <c r="I90" s="29" t="str">
        <f ca="1"/>
        <v/>
      </c>
      <c r="J90" s="29" t="str">
        <f ca="1"/>
        <v>✔️</v>
      </c>
      <c r="K90" s="29" t="str">
        <f ca="1"/>
        <v>✔️</v>
      </c>
      <c r="L90" s="29" t="str">
        <f ca="1"/>
        <v>✔️</v>
      </c>
      <c r="M90" s="29" t="str">
        <f ca="1"/>
        <v>✔️</v>
      </c>
      <c r="N90" s="29" t="str">
        <f ca="1"/>
        <v/>
      </c>
      <c r="O90" s="29" t="str">
        <f ca="1"/>
        <v>✔️</v>
      </c>
      <c r="P90" s="29" t="str">
        <f ca="1"/>
        <v/>
      </c>
      <c r="Q90" s="29" t="str">
        <f ca="1"/>
        <v>✔️</v>
      </c>
      <c r="R90" s="29" t="str">
        <f ca="1"/>
        <v/>
      </c>
      <c r="S90" s="29" t="str">
        <f ca="1"/>
        <v>✔️</v>
      </c>
      <c r="T90" s="29" t="str">
        <f ca="1"/>
        <v>✔️</v>
      </c>
      <c r="U90" s="29" t="str">
        <f ca="1"/>
        <v>✔️</v>
      </c>
      <c r="V90" s="29" t="str">
        <f ca="1"/>
        <v>✔️</v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1:102" ht="21">
      <c r="A91">
        <v>330</v>
      </c>
      <c r="B91" s="31" t="str">
        <v xml:space="preserve">ماثيو نادر جلال </v>
      </c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>✔️</v>
      </c>
      <c r="H91" s="29" t="str">
        <f ca="1"/>
        <v>✔️</v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>✔️</v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>✔️</v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1:102" ht="21">
      <c r="A92">
        <v>333</v>
      </c>
      <c r="B92" s="31" t="str">
        <v>مارك ميلاد فكري</v>
      </c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>✔️</v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>✔️</v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>✔️</v>
      </c>
      <c r="S92" s="29" t="str">
        <f ca="1"/>
        <v>✔️</v>
      </c>
      <c r="T92" s="29" t="str">
        <f ca="1"/>
        <v>✔️</v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1:102" ht="21">
      <c r="A93">
        <v>334</v>
      </c>
      <c r="B93" s="31" t="str">
        <v xml:space="preserve">ماريو ماجد مهاود </v>
      </c>
      <c r="C93" s="29" t="str">
        <f ca="1"/>
        <v/>
      </c>
      <c r="D93" s="29" t="str">
        <f ca="1"/>
        <v/>
      </c>
      <c r="E93" s="29" t="str">
        <f ca="1"/>
        <v>✔️</v>
      </c>
      <c r="F93" s="29" t="str">
        <f ca="1"/>
        <v>✔️</v>
      </c>
      <c r="G93" s="29" t="str">
        <f ca="1"/>
        <v/>
      </c>
      <c r="H93" s="29" t="str">
        <f ca="1"/>
        <v>✔️</v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>✔️</v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>✔️</v>
      </c>
      <c r="R93" s="29" t="str">
        <f ca="1"/>
        <v/>
      </c>
      <c r="S93" s="29" t="str">
        <f ca="1"/>
        <v>✔️</v>
      </c>
      <c r="T93" s="29" t="str">
        <f ca="1"/>
        <v/>
      </c>
      <c r="U93" s="29" t="str">
        <f ca="1"/>
        <v>✔️</v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1:102" ht="21">
      <c r="A94">
        <v>336</v>
      </c>
      <c r="B94" s="31" t="str">
        <v xml:space="preserve">يوحنا فايز ادوارد </v>
      </c>
      <c r="C94" s="29" t="str">
        <f ca="1"/>
        <v/>
      </c>
      <c r="D94" s="29" t="str">
        <f ca="1"/>
        <v>✔️</v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>✔️</v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1:102" ht="21">
      <c r="A95">
        <v>337</v>
      </c>
      <c r="B95" s="31" t="str">
        <v xml:space="preserve">يوسف نبيل سمير </v>
      </c>
      <c r="C95" s="29" t="str">
        <f ca="1"/>
        <v/>
      </c>
      <c r="D95" s="29" t="str">
        <f ca="1"/>
        <v/>
      </c>
      <c r="E95" s="29" t="str">
        <f ca="1"/>
        <v>✔️</v>
      </c>
      <c r="F95" s="29" t="str">
        <f ca="1"/>
        <v>✔️</v>
      </c>
      <c r="G95" s="29" t="str">
        <f ca="1"/>
        <v/>
      </c>
      <c r="H95" s="29" t="str">
        <f ca="1"/>
        <v>✔️</v>
      </c>
      <c r="I95" s="29" t="str">
        <f ca="1"/>
        <v/>
      </c>
      <c r="J95" s="29" t="str">
        <f ca="1"/>
        <v>✔️</v>
      </c>
      <c r="K95" s="29" t="str">
        <f ca="1"/>
        <v/>
      </c>
      <c r="L95" s="29" t="str">
        <f ca="1"/>
        <v>✔️</v>
      </c>
      <c r="M95" s="29" t="str">
        <f ca="1"/>
        <v>✔️</v>
      </c>
      <c r="N95" s="29" t="str">
        <f ca="1"/>
        <v/>
      </c>
      <c r="O95" s="29" t="str">
        <f ca="1"/>
        <v>✔️</v>
      </c>
      <c r="P95" s="29" t="str">
        <f ca="1"/>
        <v/>
      </c>
      <c r="Q95" s="29" t="str">
        <f ca="1"/>
        <v>✔️</v>
      </c>
      <c r="R95" s="29" t="str">
        <f ca="1"/>
        <v/>
      </c>
      <c r="S95" s="29" t="str">
        <f ca="1"/>
        <v>✔️</v>
      </c>
      <c r="T95" s="29" t="str">
        <f ca="1"/>
        <v>✔️</v>
      </c>
      <c r="U95" s="29" t="str">
        <f ca="1"/>
        <v>✔️</v>
      </c>
      <c r="V95" s="29" t="str">
        <f ca="1"/>
        <v>✔️</v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1:102" ht="21">
      <c r="A96">
        <v>338</v>
      </c>
      <c r="B96" s="31" t="str">
        <v>ميخائيل القس اسحق قسطور</v>
      </c>
      <c r="C96" s="29" t="str">
        <f ca="1"/>
        <v/>
      </c>
      <c r="D96" s="29" t="str">
        <f ca="1"/>
        <v/>
      </c>
      <c r="E96" s="29" t="str">
        <f ca="1"/>
        <v>✔️</v>
      </c>
      <c r="F96" s="29" t="str">
        <f ca="1"/>
        <v>✔️</v>
      </c>
      <c r="G96" s="29" t="str">
        <f ca="1"/>
        <v/>
      </c>
      <c r="H96" s="29" t="str">
        <f ca="1"/>
        <v>✔️</v>
      </c>
      <c r="I96" s="29" t="str">
        <f ca="1"/>
        <v/>
      </c>
      <c r="J96" s="29" t="str">
        <f ca="1"/>
        <v/>
      </c>
      <c r="K96" s="29" t="str">
        <f ca="1"/>
        <v>✔️</v>
      </c>
      <c r="L96" s="29" t="str">
        <f ca="1"/>
        <v>✔️</v>
      </c>
      <c r="M96" s="29" t="str">
        <f ca="1"/>
        <v>✔️</v>
      </c>
      <c r="N96" s="29" t="str">
        <f ca="1"/>
        <v/>
      </c>
      <c r="O96" s="29" t="str">
        <f ca="1"/>
        <v>✔️</v>
      </c>
      <c r="P96" s="29" t="str">
        <f ca="1"/>
        <v>✔️</v>
      </c>
      <c r="Q96" s="29" t="str">
        <f ca="1"/>
        <v>✔️</v>
      </c>
      <c r="R96" s="29" t="str">
        <f ca="1"/>
        <v/>
      </c>
      <c r="S96" s="29" t="str">
        <f ca="1"/>
        <v>✔️</v>
      </c>
      <c r="T96" s="29" t="str">
        <f ca="1"/>
        <v/>
      </c>
      <c r="U96" s="29" t="str">
        <f ca="1"/>
        <v>✔️</v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1:102" ht="21">
      <c r="A97">
        <v>339</v>
      </c>
      <c r="B97" s="31" t="str">
        <v>نور لطفي حكيم سيف</v>
      </c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>✔️</v>
      </c>
      <c r="R97" s="29" t="str">
        <f ca="1"/>
        <v/>
      </c>
      <c r="S97" s="29" t="str">
        <f ca="1"/>
        <v/>
      </c>
      <c r="T97" s="29" t="str">
        <f ca="1"/>
        <v>✔️</v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1:102" ht="21">
      <c r="A98">
        <v>340</v>
      </c>
      <c r="B98" s="31" t="str">
        <v>كيفن هاني رضانا</v>
      </c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>✔️</v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>✔️</v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1:102" ht="21">
      <c r="A99">
        <v>341</v>
      </c>
      <c r="B99" s="31" t="str">
        <v xml:space="preserve">مارتيروس مدحت مختار </v>
      </c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>✔️</v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>✔️</v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1:102" ht="21">
      <c r="A100">
        <v>342</v>
      </c>
      <c r="B100" s="31" t="str">
        <v>باترك تيسير ادوار</v>
      </c>
      <c r="C100" s="29" t="str">
        <f ca="1"/>
        <v/>
      </c>
      <c r="D100" s="29" t="str">
        <f ca="1"/>
        <v/>
      </c>
      <c r="E100" s="29" t="str">
        <f ca="1"/>
        <v>✔️</v>
      </c>
      <c r="F100" s="29" t="str">
        <f ca="1"/>
        <v/>
      </c>
      <c r="G100" s="29" t="str">
        <f ca="1"/>
        <v/>
      </c>
      <c r="H100" s="29" t="str">
        <f ca="1"/>
        <v>✔️</v>
      </c>
      <c r="I100" s="29" t="str">
        <f ca="1"/>
        <v/>
      </c>
      <c r="J100" s="29" t="str">
        <f ca="1"/>
        <v>✔️</v>
      </c>
      <c r="K100" s="29" t="str">
        <f ca="1"/>
        <v>✔️</v>
      </c>
      <c r="L100" s="29" t="str">
        <f ca="1"/>
        <v>✔️</v>
      </c>
      <c r="M100" s="29" t="str">
        <f ca="1"/>
        <v>✔️</v>
      </c>
      <c r="N100" s="29" t="str">
        <f ca="1"/>
        <v/>
      </c>
      <c r="O100" s="29" t="str">
        <f ca="1"/>
        <v>✔️</v>
      </c>
      <c r="P100" s="29" t="str">
        <f ca="1"/>
        <v>✔️</v>
      </c>
      <c r="Q100" s="29" t="str">
        <f ca="1"/>
        <v>✔️</v>
      </c>
      <c r="R100" s="29" t="str">
        <f ca="1"/>
        <v/>
      </c>
      <c r="S100" s="29" t="str">
        <f ca="1"/>
        <v>✔️</v>
      </c>
      <c r="T100" s="29" t="str">
        <f ca="1"/>
        <v>✔️</v>
      </c>
      <c r="U100" s="29" t="str">
        <f ca="1"/>
        <v>✔️</v>
      </c>
      <c r="V100" s="29" t="str">
        <f ca="1"/>
        <v>✔️</v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1:102" ht="21">
      <c r="A101">
        <v>343</v>
      </c>
      <c r="B101" s="31" t="str">
        <v>بيتر فرنسيس منير فرنسيس</v>
      </c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>✔️</v>
      </c>
      <c r="U101" s="29" t="str">
        <f ca="1"/>
        <v>✔️</v>
      </c>
      <c r="V101" s="29" t="str">
        <f ca="1"/>
        <v>✔️</v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1:102" ht="21">
      <c r="A102">
        <v>344</v>
      </c>
      <c r="B102" s="31" t="str">
        <v xml:space="preserve">ميخائيل القس اسحق تادرس </v>
      </c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1:102" ht="21">
      <c r="A103">
        <v>345</v>
      </c>
      <c r="B103" s="31" t="str">
        <v>بولا عادل انور</v>
      </c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1:102" ht="21">
      <c r="A104">
        <v>346</v>
      </c>
      <c r="B104" s="31" t="str">
        <v xml:space="preserve">مارتن مجدي جمال </v>
      </c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>✔️</v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>✔️</v>
      </c>
      <c r="P104" s="29" t="str">
        <f ca="1"/>
        <v>✔️</v>
      </c>
      <c r="Q104" s="29" t="str">
        <f ca="1"/>
        <v/>
      </c>
      <c r="R104" s="29" t="str">
        <f ca="1"/>
        <v/>
      </c>
      <c r="S104" s="29" t="str">
        <f ca="1"/>
        <v>✔️</v>
      </c>
      <c r="T104" s="29" t="str">
        <f ca="1"/>
        <v>✔️</v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1:102" ht="21">
      <c r="A105">
        <v>347</v>
      </c>
      <c r="B105" s="31" t="str">
        <v>بيير ماجد عريان</v>
      </c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>✔️</v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1:102" ht="21">
      <c r="A106">
        <v>348</v>
      </c>
      <c r="B106" s="31" t="str">
        <v>كيرلس مدحت جورج</v>
      </c>
      <c r="C106" s="29" t="str">
        <f ca="1"/>
        <v/>
      </c>
      <c r="D106" s="29" t="str">
        <f ca="1"/>
        <v/>
      </c>
      <c r="E106" s="29" t="str">
        <f ca="1"/>
        <v>✔️</v>
      </c>
      <c r="F106" s="29" t="str">
        <f ca="1"/>
        <v/>
      </c>
      <c r="G106" s="29" t="str">
        <f ca="1"/>
        <v/>
      </c>
      <c r="H106" s="29" t="str">
        <f ca="1"/>
        <v>✔️</v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>✔️</v>
      </c>
      <c r="M106" s="29" t="str">
        <f ca="1"/>
        <v>✔️</v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>✔️</v>
      </c>
      <c r="R106" s="29" t="str">
        <f ca="1"/>
        <v/>
      </c>
      <c r="S106" s="29" t="str">
        <f ca="1"/>
        <v>✔️</v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1:102" ht="21">
      <c r="A107">
        <v>349</v>
      </c>
      <c r="B107" s="31" t="str">
        <v>ماركو صفوت حبيب</v>
      </c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>✔️</v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1:102" ht="21">
      <c r="A108">
        <v>350</v>
      </c>
      <c r="B108" s="31" t="str">
        <v>جوستن تامر وجدي</v>
      </c>
      <c r="C108" s="29" t="str">
        <f ca="1"/>
        <v/>
      </c>
      <c r="D108" s="29" t="str">
        <f ca="1"/>
        <v/>
      </c>
      <c r="E108" s="29" t="str">
        <f ca="1"/>
        <v>✔️</v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>✔️</v>
      </c>
      <c r="M108" s="29" t="str">
        <f ca="1"/>
        <v>✔️</v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>✔️</v>
      </c>
      <c r="R108" s="29" t="str">
        <f ca="1"/>
        <v/>
      </c>
      <c r="S108" s="29" t="str">
        <f ca="1"/>
        <v>✔️</v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1:102" ht="21">
      <c r="A109">
        <v>351</v>
      </c>
      <c r="B109" s="31" t="str">
        <v>جرجس بيتر البرت</v>
      </c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>✔️</v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>✔️</v>
      </c>
      <c r="N109" s="29" t="str">
        <f ca="1"/>
        <v/>
      </c>
      <c r="O109" s="29" t="str">
        <f ca="1"/>
        <v/>
      </c>
      <c r="P109" s="29" t="str">
        <f ca="1"/>
        <v>✔️</v>
      </c>
      <c r="Q109" s="29" t="str">
        <f ca="1"/>
        <v>✔️</v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1:102" ht="21">
      <c r="A110">
        <v>410</v>
      </c>
      <c r="B110" s="31" t="str">
        <v xml:space="preserve">ابرام جرجس تادرس </v>
      </c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1:102" ht="21">
      <c r="A111">
        <v>411</v>
      </c>
      <c r="B111" s="31" t="str">
        <v xml:space="preserve">انطوان سامح فوزي </v>
      </c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1:102" ht="21">
      <c r="A112">
        <v>412</v>
      </c>
      <c r="B112" s="31" t="str">
        <v xml:space="preserve">ايمن محسن اسحق </v>
      </c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1:102" ht="21">
      <c r="A113">
        <v>413</v>
      </c>
      <c r="B113" s="31" t="str">
        <v xml:space="preserve">باترك سامح تادرس </v>
      </c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1:102" ht="21">
      <c r="A114">
        <v>415</v>
      </c>
      <c r="B114" s="31" t="str">
        <v xml:space="preserve">بولا سمير عبدالله </v>
      </c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1:102" ht="21">
      <c r="A115">
        <v>416</v>
      </c>
      <c r="B115" s="31" t="str">
        <v xml:space="preserve">بولا عادل ابراهيم </v>
      </c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1:102" ht="21">
      <c r="A116">
        <v>417</v>
      </c>
      <c r="B116" s="31" t="str">
        <v>بولا عصام عبده كامل</v>
      </c>
      <c r="C116" s="29" t="str">
        <f ca="1"/>
        <v/>
      </c>
      <c r="D116" s="29" t="str">
        <f ca="1"/>
        <v/>
      </c>
      <c r="E116" s="29" t="str">
        <f ca="1"/>
        <v>✔️</v>
      </c>
      <c r="F116" s="29" t="str">
        <f ca="1"/>
        <v>✔️</v>
      </c>
      <c r="G116" s="29" t="str">
        <f ca="1"/>
        <v/>
      </c>
      <c r="H116" s="29" t="str">
        <f ca="1"/>
        <v>✔️</v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>✔️</v>
      </c>
      <c r="O116" s="29" t="str">
        <f ca="1"/>
        <v>✔️</v>
      </c>
      <c r="P116" s="29" t="str">
        <f ca="1"/>
        <v>✔️</v>
      </c>
      <c r="Q116" s="29" t="str">
        <f ca="1"/>
        <v>✔️</v>
      </c>
      <c r="R116" s="29" t="str">
        <f ca="1"/>
        <v/>
      </c>
      <c r="S116" s="29" t="str">
        <f ca="1"/>
        <v>✔️</v>
      </c>
      <c r="T116" s="29" t="str">
        <f ca="1"/>
        <v>✔️</v>
      </c>
      <c r="U116" s="29" t="str">
        <f ca="1"/>
        <v>✔️</v>
      </c>
      <c r="V116" s="29" t="str">
        <f ca="1"/>
        <v>✔️</v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1:102" ht="21">
      <c r="A117">
        <v>419</v>
      </c>
      <c r="B117" s="31" t="str">
        <v>جورج عبد المسيح جاد</v>
      </c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1:102" ht="21">
      <c r="A118">
        <v>420</v>
      </c>
      <c r="B118" s="31" t="str">
        <v>جوزيف امجد كرم جرجس</v>
      </c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1:102" ht="21">
      <c r="A119">
        <v>421</v>
      </c>
      <c r="B119" s="31" t="str">
        <v xml:space="preserve">جيسون جورج تادروس </v>
      </c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1:102" ht="21">
      <c r="A120">
        <v>422</v>
      </c>
      <c r="B120" s="31" t="str">
        <v>جوفاني صفوت رياض بقطر</v>
      </c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>✔️</v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>✔️</v>
      </c>
      <c r="U120" s="29" t="str">
        <f ca="1"/>
        <v>✔️</v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1:102" ht="21">
      <c r="A121">
        <v>423</v>
      </c>
      <c r="B121" s="31" t="str">
        <v>دانيال بيتر رفعت عوض</v>
      </c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1:102" ht="21">
      <c r="A122">
        <v>424</v>
      </c>
      <c r="B122" s="31" t="str">
        <v xml:space="preserve">دانيال خليل ميخائيل </v>
      </c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1:102" ht="21">
      <c r="A123">
        <v>426</v>
      </c>
      <c r="B123" s="31" t="str">
        <v>ديفيد اشرف كامل وهبه</v>
      </c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1:102" ht="21">
      <c r="A124">
        <v>427</v>
      </c>
      <c r="B124" s="31" t="str">
        <v>ديفيد صبحي صبحي</v>
      </c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>✔️</v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>✔️</v>
      </c>
      <c r="U124" s="29" t="str">
        <f ca="1"/>
        <v>✔️</v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1:102" ht="21">
      <c r="A125">
        <v>428</v>
      </c>
      <c r="B125" s="31" t="str">
        <v xml:space="preserve">ديفيد عادل تادرس </v>
      </c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1:102" ht="21">
      <c r="A126">
        <v>429</v>
      </c>
      <c r="B126" s="31" t="str">
        <v xml:space="preserve">رزق جميل رزق </v>
      </c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1:102" ht="21">
      <c r="A127">
        <v>430</v>
      </c>
      <c r="B127" s="31" t="str">
        <v xml:space="preserve">روماني باسم عوض </v>
      </c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1:102" ht="21">
      <c r="A128">
        <v>431</v>
      </c>
      <c r="B128" s="31" t="str">
        <v>ستيفن عماد عاطف عزيز</v>
      </c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>✔️</v>
      </c>
      <c r="G128" s="29" t="str">
        <f ca="1"/>
        <v/>
      </c>
      <c r="H128" s="29" t="str">
        <f ca="1"/>
        <v>✔️</v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>✔️</v>
      </c>
      <c r="M128" s="29" t="str">
        <f ca="1"/>
        <v>✔️</v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1:102" ht="21">
      <c r="A129">
        <v>432</v>
      </c>
      <c r="B129" s="31" t="str">
        <v xml:space="preserve">سيلفيو سبت جون </v>
      </c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1:102" ht="21">
      <c r="A130">
        <v>433</v>
      </c>
      <c r="B130" s="31" t="str">
        <v xml:space="preserve">فادي اسامة تادرس </v>
      </c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>✔️</v>
      </c>
      <c r="K130" s="29" t="str">
        <f ca="1"/>
        <v/>
      </c>
      <c r="L130" s="29" t="str">
        <f ca="1"/>
        <v>✔️</v>
      </c>
      <c r="M130" s="29" t="str">
        <f ca="1"/>
        <v>✔️</v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>✔️</v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1:102" ht="21">
      <c r="A131">
        <v>434</v>
      </c>
      <c r="B131" s="31" t="str">
        <v xml:space="preserve">فادي عماد رفعت </v>
      </c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1:102" ht="21">
      <c r="A132">
        <v>435</v>
      </c>
      <c r="B132" s="31" t="str">
        <v xml:space="preserve">فادي هاني صموئيل </v>
      </c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>✔️</v>
      </c>
      <c r="L132" s="29" t="str">
        <f ca="1"/>
        <v>✔️</v>
      </c>
      <c r="M132" s="29" t="str">
        <f ca="1"/>
        <v/>
      </c>
      <c r="N132" s="29" t="str">
        <f ca="1"/>
        <v>✔️</v>
      </c>
      <c r="O132" s="29" t="str">
        <f ca="1"/>
        <v>✔️</v>
      </c>
      <c r="P132" s="29" t="str">
        <f ca="1"/>
        <v>✔️</v>
      </c>
      <c r="Q132" s="29" t="str">
        <f ca="1"/>
        <v/>
      </c>
      <c r="R132" s="29" t="str">
        <f ca="1"/>
        <v/>
      </c>
      <c r="S132" s="29" t="str">
        <f ca="1"/>
        <v>✔️</v>
      </c>
      <c r="T132" s="29" t="str">
        <f ca="1"/>
        <v/>
      </c>
      <c r="U132" s="29" t="str">
        <f ca="1"/>
        <v>✔️</v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1:102" ht="21">
      <c r="A133">
        <v>436</v>
      </c>
      <c r="B133" s="31" t="str">
        <v xml:space="preserve">فيكتور عاطف وديع </v>
      </c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1:102" ht="21">
      <c r="A134">
        <v>437</v>
      </c>
      <c r="B134" s="31" t="str">
        <v xml:space="preserve">فيلوباتير شريف جرجس </v>
      </c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>✔️</v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1:102" ht="21">
      <c r="A135">
        <v>438</v>
      </c>
      <c r="B135" s="31" t="str">
        <v xml:space="preserve">فيلوباتير عماد كمال </v>
      </c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>✔️</v>
      </c>
      <c r="G135" s="29" t="str">
        <f ca="1"/>
        <v/>
      </c>
      <c r="H135" s="29" t="str">
        <f ca="1"/>
        <v>✔️</v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>✔️</v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>✔️</v>
      </c>
      <c r="T135" s="29" t="str">
        <f ca="1"/>
        <v>✔️</v>
      </c>
      <c r="U135" s="29" t="str">
        <f ca="1"/>
        <v>✔️</v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1:102" ht="21">
      <c r="A136">
        <v>439</v>
      </c>
      <c r="B136" s="31" t="str">
        <v>فيلوباتير عماد لطفي ناشد</v>
      </c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>✔️</v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>✔️</v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1:102" ht="21">
      <c r="A137">
        <v>440</v>
      </c>
      <c r="B137" s="31" t="str">
        <v xml:space="preserve">فيلوباتير عيد اسحق </v>
      </c>
      <c r="C137" s="29" t="str">
        <f ca="1"/>
        <v/>
      </c>
      <c r="D137" s="29" t="str">
        <f ca="1"/>
        <v/>
      </c>
      <c r="E137" s="29" t="str">
        <f ca="1"/>
        <v>✔️</v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1:102" ht="21">
      <c r="A138">
        <v>441</v>
      </c>
      <c r="B138" s="31" t="str">
        <v xml:space="preserve">فيلوباتير مايكل تادرس </v>
      </c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>✔️</v>
      </c>
      <c r="I138" s="29" t="str">
        <f ca="1"/>
        <v/>
      </c>
      <c r="J138" s="29" t="str">
        <f ca="1"/>
        <v/>
      </c>
      <c r="K138" s="29" t="str">
        <f ca="1"/>
        <v>✔️</v>
      </c>
      <c r="L138" s="29" t="str">
        <f ca="1"/>
        <v>✔️</v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1:102" ht="21">
      <c r="A139">
        <v>442</v>
      </c>
      <c r="B139" s="31" t="str">
        <v>كاراس رامي رمزي</v>
      </c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1:102" ht="21">
      <c r="A140">
        <v>443</v>
      </c>
      <c r="B140" s="31" t="str">
        <v>كيرلس مراد ماهر</v>
      </c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>✔️</v>
      </c>
      <c r="H140" s="29" t="str">
        <f ca="1"/>
        <v/>
      </c>
      <c r="I140" s="29" t="str">
        <f ca="1"/>
        <v/>
      </c>
      <c r="J140" s="29" t="str">
        <f ca="1"/>
        <v>✔️</v>
      </c>
      <c r="K140" s="29" t="str">
        <f ca="1"/>
        <v/>
      </c>
      <c r="L140" s="29" t="str">
        <f ca="1"/>
        <v>✔️</v>
      </c>
      <c r="M140" s="29" t="str">
        <f ca="1"/>
        <v>✔️</v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>✔️</v>
      </c>
      <c r="U140" s="29" t="str">
        <f ca="1"/>
        <v>✔️</v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1:102" ht="21">
      <c r="A141">
        <v>444</v>
      </c>
      <c r="B141" s="31" t="str">
        <v xml:space="preserve">ماثيو موسي مكاري </v>
      </c>
      <c r="C141" s="29" t="str">
        <f ca="1"/>
        <v/>
      </c>
      <c r="D141" s="29" t="str">
        <f ca="1"/>
        <v/>
      </c>
      <c r="E141" s="29" t="str">
        <f ca="1"/>
        <v>✔️</v>
      </c>
      <c r="F141" s="29" t="str">
        <f ca="1"/>
        <v>✔️</v>
      </c>
      <c r="G141" s="29" t="str">
        <f ca="1"/>
        <v/>
      </c>
      <c r="H141" s="29" t="str">
        <f ca="1"/>
        <v>✔️</v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>✔️</v>
      </c>
      <c r="N141" s="29" t="str">
        <f ca="1"/>
        <v>✔️</v>
      </c>
      <c r="O141" s="29" t="str">
        <f ca="1"/>
        <v>✔️</v>
      </c>
      <c r="P141" s="29" t="str">
        <f ca="1"/>
        <v>✔️</v>
      </c>
      <c r="Q141" s="29" t="str">
        <f ca="1"/>
        <v>✔️</v>
      </c>
      <c r="R141" s="29" t="str">
        <f ca="1"/>
        <v>✔️</v>
      </c>
      <c r="S141" s="29" t="str">
        <f ca="1"/>
        <v/>
      </c>
      <c r="T141" s="29" t="str">
        <f ca="1"/>
        <v>✔️</v>
      </c>
      <c r="U141" s="29" t="str">
        <f ca="1"/>
        <v>✔️</v>
      </c>
      <c r="V141" s="29" t="str">
        <f ca="1"/>
        <v>✔️</v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1:102" ht="21">
      <c r="A142">
        <v>445</v>
      </c>
      <c r="B142" s="31" t="str">
        <v xml:space="preserve">مارتن ماجد شوقي </v>
      </c>
      <c r="C142" s="29" t="str">
        <f ca="1"/>
        <v/>
      </c>
      <c r="D142" s="29" t="str">
        <f ca="1"/>
        <v>✔️</v>
      </c>
      <c r="E142" s="29" t="str">
        <f ca="1"/>
        <v>✔️</v>
      </c>
      <c r="F142" s="29" t="str">
        <f ca="1"/>
        <v>✔️</v>
      </c>
      <c r="G142" s="29" t="str">
        <f ca="1"/>
        <v>✔️</v>
      </c>
      <c r="H142" s="29" t="str">
        <f ca="1"/>
        <v>✔️</v>
      </c>
      <c r="I142" s="29" t="str">
        <f ca="1"/>
        <v/>
      </c>
      <c r="J142" s="29" t="str">
        <f ca="1"/>
        <v/>
      </c>
      <c r="K142" s="29" t="str">
        <f ca="1"/>
        <v>✔️</v>
      </c>
      <c r="L142" s="29" t="str">
        <f ca="1"/>
        <v>✔️</v>
      </c>
      <c r="M142" s="29" t="str">
        <f ca="1"/>
        <v>✔️</v>
      </c>
      <c r="N142" s="29" t="str">
        <f ca="1"/>
        <v>✔️</v>
      </c>
      <c r="O142" s="29" t="str">
        <f ca="1"/>
        <v/>
      </c>
      <c r="P142" s="29" t="str">
        <f ca="1"/>
        <v>✔️</v>
      </c>
      <c r="Q142" s="29" t="str">
        <f ca="1"/>
        <v/>
      </c>
      <c r="R142" s="29" t="str">
        <f ca="1"/>
        <v>✔️</v>
      </c>
      <c r="S142" s="29" t="str">
        <f ca="1"/>
        <v>✔️</v>
      </c>
      <c r="T142" s="29" t="str">
        <f ca="1"/>
        <v>✔️</v>
      </c>
      <c r="U142" s="29" t="str">
        <f ca="1"/>
        <v>✔️</v>
      </c>
      <c r="V142" s="29" t="str">
        <f ca="1"/>
        <v>✔️</v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1:102" ht="21">
      <c r="A143">
        <v>446</v>
      </c>
      <c r="B143" s="31" t="str">
        <v xml:space="preserve">مايكل سامي جابر </v>
      </c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>✔️</v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1:102" ht="21">
      <c r="A144">
        <v>448</v>
      </c>
      <c r="B144" s="31" t="str">
        <v xml:space="preserve">مينا رفعت شحاته </v>
      </c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>✔️</v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>✔️</v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1:102" ht="21">
      <c r="A145">
        <v>449</v>
      </c>
      <c r="B145" s="31" t="str">
        <v>يوسف امير عادل ونجد</v>
      </c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1:102" ht="21">
      <c r="A146">
        <v>450</v>
      </c>
      <c r="B146" s="31" t="str">
        <v>مينا عماد صموئيل</v>
      </c>
      <c r="C146" s="29" t="str">
        <f ca="1"/>
        <v/>
      </c>
      <c r="D146" s="29" t="str">
        <f ca="1"/>
        <v/>
      </c>
      <c r="E146" s="29" t="str">
        <f ca="1"/>
        <v>✔️</v>
      </c>
      <c r="F146" s="29" t="str">
        <f ca="1"/>
        <v>✔️</v>
      </c>
      <c r="G146" s="29" t="str">
        <f ca="1"/>
        <v/>
      </c>
      <c r="H146" s="29" t="str">
        <f ca="1"/>
        <v>✔️</v>
      </c>
      <c r="I146" s="29" t="str">
        <f ca="1"/>
        <v/>
      </c>
      <c r="J146" s="29" t="str">
        <f ca="1"/>
        <v>✔️</v>
      </c>
      <c r="K146" s="29" t="str">
        <f ca="1"/>
        <v>✔️</v>
      </c>
      <c r="L146" s="29" t="str">
        <f ca="1"/>
        <v>✔️</v>
      </c>
      <c r="M146" s="29" t="str">
        <f ca="1"/>
        <v>✔️</v>
      </c>
      <c r="N146" s="29" t="str">
        <f ca="1"/>
        <v/>
      </c>
      <c r="O146" s="29" t="str">
        <f ca="1"/>
        <v>✔️</v>
      </c>
      <c r="P146" s="29" t="str">
        <f ca="1"/>
        <v>✔️</v>
      </c>
      <c r="Q146" s="29" t="str">
        <f ca="1"/>
        <v>✔️</v>
      </c>
      <c r="R146" s="29" t="str">
        <f ca="1"/>
        <v/>
      </c>
      <c r="S146" s="29" t="str">
        <f ca="1"/>
        <v>✔️</v>
      </c>
      <c r="T146" s="29" t="str">
        <f ca="1"/>
        <v>✔️</v>
      </c>
      <c r="U146" s="29" t="str">
        <f ca="1"/>
        <v>✔️</v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1:102" ht="21">
      <c r="A147">
        <v>451</v>
      </c>
      <c r="B147" s="31" t="str">
        <v xml:space="preserve">فيليب امير منير </v>
      </c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>✔️</v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>✔️</v>
      </c>
      <c r="R147" s="29" t="str">
        <f ca="1"/>
        <v/>
      </c>
      <c r="S147" s="29" t="str">
        <f ca="1"/>
        <v>✔️</v>
      </c>
      <c r="T147" s="29" t="str">
        <f ca="1"/>
        <v/>
      </c>
      <c r="U147" s="29" t="str">
        <f ca="1"/>
        <v>✔️</v>
      </c>
      <c r="V147" s="29" t="str">
        <f ca="1"/>
        <v>✔️</v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1:102" ht="21">
      <c r="A148">
        <v>510</v>
      </c>
      <c r="B148" s="31" t="str">
        <v xml:space="preserve">البرت امير سليمان </v>
      </c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1:102" ht="21">
      <c r="A149">
        <v>512</v>
      </c>
      <c r="B149" s="31" t="str">
        <v xml:space="preserve">بولا تادرس حكيم </v>
      </c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1:102" ht="21">
      <c r="A150">
        <v>513</v>
      </c>
      <c r="B150" s="31" t="str">
        <v xml:space="preserve">جرجس موريس ادور </v>
      </c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1:102" ht="21">
      <c r="A151">
        <v>514</v>
      </c>
      <c r="B151" s="31" t="str">
        <v>جورج عماد تادرس لبيب</v>
      </c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1:102" ht="21">
      <c r="A152">
        <v>515</v>
      </c>
      <c r="B152" s="31" t="str">
        <v xml:space="preserve">شارل شريف مكرم </v>
      </c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>✔️</v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>✔️</v>
      </c>
      <c r="U152" s="29" t="str">
        <f ca="1"/>
        <v>✔️</v>
      </c>
      <c r="V152" s="29" t="str">
        <f ca="1"/>
        <v>✔️</v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1:102" ht="21">
      <c r="A153">
        <v>516</v>
      </c>
      <c r="B153" s="31" t="str">
        <v>فادي ميلاد سمير جرجس</v>
      </c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1:102" ht="21">
      <c r="A154">
        <v>519</v>
      </c>
      <c r="B154" s="31" t="str">
        <v xml:space="preserve">كيرلس امير عطية </v>
      </c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>✔️</v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>✔️</v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>✔️</v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>✔️</v>
      </c>
      <c r="T154" s="29" t="str">
        <f ca="1"/>
        <v/>
      </c>
      <c r="U154" s="29" t="str">
        <f ca="1"/>
        <v/>
      </c>
      <c r="V154" s="29" t="str">
        <f ca="1"/>
        <v>✔️</v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1:102" ht="21">
      <c r="A155">
        <v>520</v>
      </c>
      <c r="B155" s="31" t="str">
        <v xml:space="preserve">كيرلس روماني اسحق </v>
      </c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1:102" ht="21">
      <c r="A156">
        <v>521</v>
      </c>
      <c r="B156" s="31" t="str">
        <v xml:space="preserve">كيرلس سامي شحاته </v>
      </c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1:102" ht="21">
      <c r="A157">
        <v>523</v>
      </c>
      <c r="B157" s="31" t="str">
        <v xml:space="preserve">مارتن نادر جابر </v>
      </c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>✔️</v>
      </c>
      <c r="I157" s="29" t="str">
        <f ca="1"/>
        <v/>
      </c>
      <c r="J157" s="29" t="str">
        <f ca="1"/>
        <v/>
      </c>
      <c r="K157" s="29" t="str">
        <f ca="1"/>
        <v>✔️</v>
      </c>
      <c r="L157" s="29" t="str">
        <f ca="1"/>
        <v>✔️</v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1:102" ht="21">
      <c r="A158">
        <v>524</v>
      </c>
      <c r="B158" s="31" t="str">
        <v xml:space="preserve">مارك جاك جميل </v>
      </c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1:102" ht="21">
      <c r="A159">
        <v>525</v>
      </c>
      <c r="B159" s="31" t="str">
        <v xml:space="preserve">مارك سامح ابراهيم </v>
      </c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>✔️</v>
      </c>
      <c r="G159" s="29" t="str">
        <f ca="1"/>
        <v/>
      </c>
      <c r="H159" s="29" t="str">
        <f ca="1"/>
        <v>✔️</v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>✔️</v>
      </c>
      <c r="M159" s="29" t="str">
        <f ca="1"/>
        <v>✔️</v>
      </c>
      <c r="N159" s="29" t="str">
        <f ca="1"/>
        <v/>
      </c>
      <c r="O159" s="29" t="str">
        <f ca="1"/>
        <v/>
      </c>
      <c r="P159" s="29" t="str">
        <f ca="1"/>
        <v>✔️</v>
      </c>
      <c r="Q159" s="29" t="str">
        <f ca="1"/>
        <v/>
      </c>
      <c r="R159" s="29" t="str">
        <f ca="1"/>
        <v/>
      </c>
      <c r="S159" s="29" t="str">
        <f ca="1"/>
        <v>✔️</v>
      </c>
      <c r="T159" s="29" t="str">
        <f ca="1"/>
        <v/>
      </c>
      <c r="U159" s="29" t="str">
        <f ca="1"/>
        <v>✔️</v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1:102" ht="21">
      <c r="A160">
        <v>526</v>
      </c>
      <c r="B160" s="31" t="str">
        <v xml:space="preserve">ماركو عادل مرقس </v>
      </c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1:102" ht="21">
      <c r="A161">
        <v>528</v>
      </c>
      <c r="B161" s="31" t="str">
        <v xml:space="preserve">مينا اسامة نجيب </v>
      </c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1:102" ht="21">
      <c r="A162">
        <v>529</v>
      </c>
      <c r="B162" s="31" t="str">
        <v xml:space="preserve">مينا ميلاد نعيم </v>
      </c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1:102" ht="21">
      <c r="A163">
        <v>532</v>
      </c>
      <c r="B163" s="31" t="str">
        <v>ارساني عماد وليم</v>
      </c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>✔️</v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>✔️</v>
      </c>
      <c r="Q163" s="29" t="str">
        <f ca="1"/>
        <v/>
      </c>
      <c r="R163" s="29" t="str">
        <f ca="1"/>
        <v/>
      </c>
      <c r="S163" s="29" t="str">
        <f ca="1"/>
        <v>✔️</v>
      </c>
      <c r="T163" s="29" t="str">
        <f ca="1"/>
        <v>✔️</v>
      </c>
      <c r="U163" s="29" t="str">
        <f ca="1"/>
        <v/>
      </c>
      <c r="V163" s="29" t="str">
        <f ca="1"/>
        <v>✔️</v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1:102" ht="21">
      <c r="A164">
        <v>533</v>
      </c>
      <c r="B164" s="31" t="str">
        <v>يوسف القمص يوليوس محروس</v>
      </c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>✔️</v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1:102" ht="21">
      <c r="A165">
        <v>610</v>
      </c>
      <c r="B165" s="31" t="str">
        <v>فادي عماد موسى</v>
      </c>
      <c r="C165" s="29" t="str">
        <f ca="1"/>
        <v/>
      </c>
      <c r="D165" s="29" t="str">
        <f ca="1"/>
        <v/>
      </c>
      <c r="E165" s="29" t="str">
        <f ca="1"/>
        <v>✔️</v>
      </c>
      <c r="F165" s="29" t="str">
        <f ca="1"/>
        <v>✔️</v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>✔️</v>
      </c>
      <c r="M165" s="29" t="str">
        <f ca="1"/>
        <v>✔️</v>
      </c>
      <c r="N165" s="29" t="str">
        <f ca="1"/>
        <v>✔️</v>
      </c>
      <c r="O165" s="29" t="str">
        <f ca="1"/>
        <v>✔️</v>
      </c>
      <c r="P165" s="29" t="str">
        <f ca="1"/>
        <v>✔️</v>
      </c>
      <c r="Q165" s="29" t="str">
        <f ca="1"/>
        <v>✔️</v>
      </c>
      <c r="R165" s="29" t="str">
        <f ca="1"/>
        <v/>
      </c>
      <c r="S165" s="29" t="str">
        <f ca="1"/>
        <v>✔️</v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1:102" ht="21">
      <c r="A166">
        <v>611</v>
      </c>
      <c r="B166" s="31" t="str">
        <v>رضا صبحي ايوب</v>
      </c>
      <c r="C166" s="29" t="str">
        <f ca="1"/>
        <v/>
      </c>
      <c r="D166" s="29" t="str">
        <f ca="1"/>
        <v/>
      </c>
      <c r="E166" s="29" t="str">
        <f ca="1"/>
        <v>✔️</v>
      </c>
      <c r="F166" s="29" t="str">
        <f ca="1"/>
        <v>✔️</v>
      </c>
      <c r="G166" s="29" t="str">
        <f ca="1"/>
        <v>✔️</v>
      </c>
      <c r="H166" s="29" t="str">
        <f ca="1"/>
        <v/>
      </c>
      <c r="I166" s="29" t="str">
        <f ca="1"/>
        <v/>
      </c>
      <c r="J166" s="29" t="str">
        <f ca="1"/>
        <v>✔️</v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>✔️</v>
      </c>
      <c r="O166" s="29" t="str">
        <f ca="1"/>
        <v>✔️</v>
      </c>
      <c r="P166" s="29" t="str">
        <f ca="1"/>
        <v/>
      </c>
      <c r="Q166" s="29" t="str">
        <f ca="1"/>
        <v>✔️</v>
      </c>
      <c r="R166" s="29" t="str">
        <f ca="1"/>
        <v>✔️</v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1:102" ht="21">
      <c r="A167">
        <v>612</v>
      </c>
      <c r="B167" s="31" t="str">
        <v>كيرلس صبحي ايوب</v>
      </c>
      <c r="C167" s="29" t="str">
        <f ca="1"/>
        <v/>
      </c>
      <c r="D167" s="29" t="str">
        <f ca="1"/>
        <v/>
      </c>
      <c r="E167" s="29" t="str">
        <f ca="1"/>
        <v>✔️</v>
      </c>
      <c r="F167" s="29" t="str">
        <f ca="1"/>
        <v>✔️</v>
      </c>
      <c r="G167" s="29" t="str">
        <f ca="1"/>
        <v>✔️</v>
      </c>
      <c r="H167" s="29" t="str">
        <f ca="1"/>
        <v/>
      </c>
      <c r="I167" s="29" t="str">
        <f ca="1"/>
        <v/>
      </c>
      <c r="J167" s="29" t="str">
        <f ca="1"/>
        <v>✔️</v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>✔️</v>
      </c>
      <c r="O167" s="29" t="str">
        <f ca="1"/>
        <v>✔️</v>
      </c>
      <c r="P167" s="29" t="str">
        <f ca="1"/>
        <v/>
      </c>
      <c r="Q167" s="29" t="str">
        <f ca="1"/>
        <v>✔️</v>
      </c>
      <c r="R167" s="29" t="str">
        <f ca="1"/>
        <v/>
      </c>
      <c r="S167" s="29" t="str">
        <f ca="1"/>
        <v>✔️</v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1:102" ht="21">
      <c r="A168">
        <v>613</v>
      </c>
      <c r="B168" s="31" t="str">
        <v xml:space="preserve">مينا عنتر عماد </v>
      </c>
      <c r="C168" s="29" t="str">
        <f ca="1"/>
        <v/>
      </c>
      <c r="D168" s="29" t="str">
        <f ca="1"/>
        <v/>
      </c>
      <c r="E168" s="29" t="str">
        <f ca="1"/>
        <v>✔️</v>
      </c>
      <c r="F168" s="29" t="str">
        <f ca="1"/>
        <v/>
      </c>
      <c r="G168" s="29" t="str">
        <f ca="1"/>
        <v>✔️</v>
      </c>
      <c r="H168" s="29" t="str">
        <f ca="1"/>
        <v/>
      </c>
      <c r="I168" s="29" t="str">
        <f ca="1"/>
        <v/>
      </c>
      <c r="J168" s="29" t="str">
        <f ca="1"/>
        <v>✔️</v>
      </c>
      <c r="K168" s="29" t="str">
        <f ca="1"/>
        <v>✔️</v>
      </c>
      <c r="L168" s="29" t="str">
        <f ca="1"/>
        <v>✔️</v>
      </c>
      <c r="M168" s="29" t="str">
        <f ca="1"/>
        <v>✔️</v>
      </c>
      <c r="N168" s="29" t="str">
        <f ca="1"/>
        <v>✔️</v>
      </c>
      <c r="O168" s="29" t="str">
        <f ca="1"/>
        <v/>
      </c>
      <c r="P168" s="29" t="str">
        <f ca="1"/>
        <v>✔️</v>
      </c>
      <c r="Q168" s="29" t="str">
        <f ca="1"/>
        <v>✔️</v>
      </c>
      <c r="R168" s="29" t="str">
        <f ca="1"/>
        <v/>
      </c>
      <c r="S168" s="29" t="str">
        <f ca="1"/>
        <v>✔️</v>
      </c>
      <c r="T168" s="29" t="str">
        <f ca="1"/>
        <v>✔️</v>
      </c>
      <c r="U168" s="29" t="str">
        <f ca="1"/>
        <v>✔️</v>
      </c>
      <c r="V168" s="29" t="str">
        <f ca="1"/>
        <v>✔️</v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1:102" ht="21">
      <c r="A169">
        <v>614</v>
      </c>
      <c r="B169" s="31" t="str">
        <v>ايميل رضا عزيز</v>
      </c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>✔️</v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>✔️</v>
      </c>
      <c r="K169" s="29" t="str">
        <f ca="1"/>
        <v/>
      </c>
      <c r="L169" s="29" t="str">
        <f ca="1"/>
        <v/>
      </c>
      <c r="M169" s="29" t="str">
        <f ca="1"/>
        <v>✔️</v>
      </c>
      <c r="N169" s="29" t="str">
        <f ca="1"/>
        <v>✔️</v>
      </c>
      <c r="O169" s="29" t="str">
        <f ca="1"/>
        <v>✔️</v>
      </c>
      <c r="P169" s="29" t="str">
        <f ca="1"/>
        <v>✔️</v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1:102" ht="21">
      <c r="A170">
        <v>615</v>
      </c>
      <c r="B170" s="31" t="str">
        <v>كيرلس باسم فوزي</v>
      </c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1:102" ht="21">
      <c r="A171">
        <v>616</v>
      </c>
      <c r="B171" s="31" t="str">
        <v>توماس مرزق يوسف</v>
      </c>
      <c r="C171" s="29" t="str">
        <f ca="1"/>
        <v/>
      </c>
      <c r="D171" s="29" t="str">
        <f ca="1"/>
        <v/>
      </c>
      <c r="E171" s="29" t="str">
        <f ca="1"/>
        <v>✔️</v>
      </c>
      <c r="F171" s="29" t="str">
        <f ca="1"/>
        <v>✔️</v>
      </c>
      <c r="G171" s="29" t="str">
        <f ca="1"/>
        <v>✔️</v>
      </c>
      <c r="H171" s="29" t="str">
        <f ca="1"/>
        <v>✔️</v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>✔️</v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1:102" ht="21">
      <c r="A172">
        <v>617</v>
      </c>
      <c r="B172" s="31" t="str">
        <v>شنودة مرزق يوسف</v>
      </c>
      <c r="C172" s="29" t="str">
        <f ca="1"/>
        <v/>
      </c>
      <c r="D172" s="29" t="str">
        <f ca="1"/>
        <v/>
      </c>
      <c r="E172" s="29" t="str">
        <f ca="1"/>
        <v>✔️</v>
      </c>
      <c r="F172" s="29" t="str">
        <f ca="1"/>
        <v>✔️</v>
      </c>
      <c r="G172" s="29" t="str">
        <f ca="1"/>
        <v>✔️</v>
      </c>
      <c r="H172" s="29" t="str">
        <f ca="1"/>
        <v>✔️</v>
      </c>
      <c r="I172" s="29" t="str">
        <f ca="1"/>
        <v/>
      </c>
      <c r="J172" s="29" t="str">
        <f ca="1"/>
        <v>✔️</v>
      </c>
      <c r="K172" s="29" t="str">
        <f ca="1"/>
        <v/>
      </c>
      <c r="L172" s="29" t="str">
        <f ca="1"/>
        <v>✔️</v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1:102" ht="21">
      <c r="A173">
        <v>618</v>
      </c>
      <c r="B173" s="31" t="str">
        <v>جرجس عماد وليم يوسف</v>
      </c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>✔️</v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1:102" ht="21">
      <c r="A174">
        <v>619</v>
      </c>
      <c r="B174" s="31" t="str">
        <v>كريم وائل نبيل</v>
      </c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1:102" ht="21">
      <c r="A175">
        <v>620</v>
      </c>
      <c r="B175" s="31" t="str">
        <v>مكاريوس رافت بلامون</v>
      </c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>✔️</v>
      </c>
      <c r="N175" s="29" t="str">
        <f ca="1"/>
        <v/>
      </c>
      <c r="O175" s="29" t="str">
        <f ca="1"/>
        <v>✔️</v>
      </c>
      <c r="P175" s="29" t="str">
        <f ca="1"/>
        <v>✔️</v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>✔️</v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1:102" ht="21">
      <c r="A176">
        <v>621</v>
      </c>
      <c r="B176" s="31" t="str">
        <v>يوسف رؤوف موريس</v>
      </c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>✔️</v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>✔️</v>
      </c>
      <c r="L176" s="29" t="str">
        <f ca="1"/>
        <v>✔️</v>
      </c>
      <c r="M176" s="29" t="str">
        <f ca="1"/>
        <v>✔️</v>
      </c>
      <c r="N176" s="29" t="str">
        <f ca="1"/>
        <v>✔️</v>
      </c>
      <c r="O176" s="29" t="str">
        <f ca="1"/>
        <v>✔️</v>
      </c>
      <c r="P176" s="29" t="str">
        <f ca="1"/>
        <v/>
      </c>
      <c r="Q176" s="29" t="str">
        <f ca="1"/>
        <v/>
      </c>
      <c r="R176" s="29" t="str">
        <f ca="1"/>
        <v>✔️</v>
      </c>
      <c r="S176" s="29" t="str">
        <f ca="1"/>
        <v>✔️</v>
      </c>
      <c r="T176" s="29" t="str">
        <f ca="1"/>
        <v>✔️</v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1:102" ht="21">
      <c r="A177">
        <v>710</v>
      </c>
      <c r="B177" s="31" t="str">
        <v xml:space="preserve">ابانوب إيهاب سعد </v>
      </c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>✔️</v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>✔️</v>
      </c>
      <c r="M177" s="29" t="str">
        <f ca="1"/>
        <v>✔️</v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>✔️</v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1:102" ht="21">
      <c r="A178">
        <v>711</v>
      </c>
      <c r="B178" s="31" t="str">
        <v>افرايم خليل</v>
      </c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1:102" ht="21">
      <c r="A179">
        <v>712</v>
      </c>
      <c r="B179" s="31" t="str">
        <v>ابانوب شنودة اسحق</v>
      </c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1:102" ht="21">
      <c r="A180">
        <v>713</v>
      </c>
      <c r="B180" s="31" t="str">
        <v xml:space="preserve">ارساني عماد يوسف </v>
      </c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1:102" ht="21">
      <c r="A181">
        <v>714</v>
      </c>
      <c r="B181" s="31" t="str">
        <v>انطونيوس فوزي جرجس</v>
      </c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1:102" ht="21">
      <c r="A182">
        <v>715</v>
      </c>
      <c r="B182" s="31" t="str">
        <v>بافلي عبيد منصور عبدالله</v>
      </c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>✔️</v>
      </c>
      <c r="G182" s="29" t="str">
        <f ca="1"/>
        <v/>
      </c>
      <c r="H182" s="29" t="str">
        <f ca="1"/>
        <v>✔️</v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>✔️</v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>✔️</v>
      </c>
      <c r="T182" s="29" t="str">
        <f ca="1"/>
        <v>✔️</v>
      </c>
      <c r="U182" s="29" t="str">
        <f ca="1"/>
        <v>✔️</v>
      </c>
      <c r="V182" s="29" t="str">
        <f ca="1"/>
        <v>✔️</v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1:102" ht="21">
      <c r="A183">
        <v>716</v>
      </c>
      <c r="B183" s="31" t="str">
        <v>بيتر حنا مملوك</v>
      </c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>✔️</v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>✔️</v>
      </c>
      <c r="Q183" s="29" t="str">
        <f ca="1"/>
        <v>✔️</v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1:102" ht="21">
      <c r="A184">
        <v>717</v>
      </c>
      <c r="B184" s="31" t="str">
        <v>بيتر سعيد كمال</v>
      </c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>✔️</v>
      </c>
      <c r="K184" s="29" t="str">
        <f ca="1"/>
        <v>✔️</v>
      </c>
      <c r="L184" s="29" t="str">
        <f ca="1"/>
        <v>✔️</v>
      </c>
      <c r="M184" s="29" t="str">
        <f ca="1"/>
        <v>✔️</v>
      </c>
      <c r="N184" s="29" t="str">
        <f ca="1"/>
        <v/>
      </c>
      <c r="O184" s="29" t="str">
        <f ca="1"/>
        <v>✔️</v>
      </c>
      <c r="P184" s="29" t="str">
        <f ca="1"/>
        <v>✔️</v>
      </c>
      <c r="Q184" s="29" t="str">
        <f ca="1"/>
        <v>✔️</v>
      </c>
      <c r="R184" s="29" t="str">
        <f ca="1"/>
        <v/>
      </c>
      <c r="S184" s="29" t="str">
        <f ca="1"/>
        <v>✔️</v>
      </c>
      <c r="T184" s="29" t="str">
        <f ca="1"/>
        <v>✔️</v>
      </c>
      <c r="U184" s="29" t="str">
        <f ca="1"/>
        <v>✔️</v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1:102" ht="21">
      <c r="A185">
        <v>718</v>
      </c>
      <c r="B185" s="31" t="str">
        <v>بيشوي جرجس عيد</v>
      </c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>✔️</v>
      </c>
      <c r="M185" s="29" t="str">
        <f ca="1"/>
        <v>✔️</v>
      </c>
      <c r="N185" s="29" t="str">
        <f ca="1"/>
        <v>✔️</v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>✔️</v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1:102" ht="21">
      <c r="A186">
        <v>719</v>
      </c>
      <c r="B186" s="31" t="str">
        <v>بيشوي ملاك فوزي</v>
      </c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>✔️</v>
      </c>
      <c r="G186" s="29" t="str">
        <f ca="1"/>
        <v>✔️</v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>✔️</v>
      </c>
      <c r="M186" s="29" t="str">
        <f ca="1"/>
        <v>✔️</v>
      </c>
      <c r="N186" s="29" t="str">
        <f ca="1"/>
        <v/>
      </c>
      <c r="O186" s="29" t="str">
        <f ca="1"/>
        <v>✔️</v>
      </c>
      <c r="P186" s="29" t="str">
        <f ca="1"/>
        <v>✔️</v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1:102" ht="21">
      <c r="A187">
        <v>720</v>
      </c>
      <c r="B187" s="31" t="str">
        <v>بيمن عماد شكري</v>
      </c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>✔️</v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1:102" ht="21">
      <c r="A188">
        <v>721</v>
      </c>
      <c r="B188" s="31" t="str">
        <v>جاستن مجدي ابراهيم توفيق</v>
      </c>
      <c r="C188" s="29" t="str">
        <f ca="1"/>
        <v/>
      </c>
      <c r="D188" s="29" t="str">
        <f ca="1"/>
        <v/>
      </c>
      <c r="E188" s="29" t="str">
        <f ca="1"/>
        <v>✔️</v>
      </c>
      <c r="F188" s="29" t="str">
        <f ca="1"/>
        <v>✔️</v>
      </c>
      <c r="G188" s="29" t="str">
        <f ca="1"/>
        <v>✔️</v>
      </c>
      <c r="H188" s="29" t="str">
        <f ca="1"/>
        <v>✔️</v>
      </c>
      <c r="I188" s="29" t="str">
        <f ca="1"/>
        <v/>
      </c>
      <c r="J188" s="29" t="str">
        <f ca="1"/>
        <v/>
      </c>
      <c r="K188" s="29" t="str">
        <f ca="1"/>
        <v>✔️</v>
      </c>
      <c r="L188" s="29" t="str">
        <f ca="1"/>
        <v>✔️</v>
      </c>
      <c r="M188" s="29" t="str">
        <f ca="1"/>
        <v>✔️</v>
      </c>
      <c r="N188" s="29" t="str">
        <f ca="1"/>
        <v/>
      </c>
      <c r="O188" s="29" t="str">
        <f ca="1"/>
        <v>✔️</v>
      </c>
      <c r="P188" s="29" t="str">
        <f ca="1"/>
        <v>✔️</v>
      </c>
      <c r="Q188" s="29" t="str">
        <f ca="1"/>
        <v>✔️</v>
      </c>
      <c r="R188" s="29" t="str">
        <f ca="1"/>
        <v/>
      </c>
      <c r="S188" s="29" t="str">
        <f ca="1"/>
        <v>✔️</v>
      </c>
      <c r="T188" s="29" t="str">
        <f ca="1"/>
        <v>✔️</v>
      </c>
      <c r="U188" s="29" t="str">
        <f ca="1"/>
        <v>✔️</v>
      </c>
      <c r="V188" s="29" t="str">
        <f ca="1"/>
        <v>✔️</v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1:102" ht="21">
      <c r="A189">
        <v>722</v>
      </c>
      <c r="B189" s="31" t="str">
        <v xml:space="preserve">جون روماني مسعد </v>
      </c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>✔️</v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1:102" ht="21">
      <c r="A190">
        <v>723</v>
      </c>
      <c r="B190" s="31" t="str">
        <v xml:space="preserve">جون اميل سعيد </v>
      </c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1:102" ht="21">
      <c r="A191">
        <v>724</v>
      </c>
      <c r="B191" s="31" t="str">
        <v xml:space="preserve">ديفيد جابر بشاره </v>
      </c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1:102" ht="21">
      <c r="A192">
        <v>725</v>
      </c>
      <c r="B192" s="31" t="str">
        <v>ريمون باسم عوني نجيب</v>
      </c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1:102" ht="21">
      <c r="A193">
        <v>726</v>
      </c>
      <c r="B193" s="31" t="str">
        <v>سامح ملاك صابر</v>
      </c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>✔️</v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>✔️</v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1:102" ht="21">
      <c r="A194">
        <v>727</v>
      </c>
      <c r="B194" s="31" t="str">
        <v xml:space="preserve">شادي سامح عطيه </v>
      </c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>✔️</v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1:102" ht="21">
      <c r="A195">
        <v>728</v>
      </c>
      <c r="B195" s="31" t="str">
        <v>فادي روماني بسطا</v>
      </c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1:102" ht="21">
      <c r="A196">
        <v>729</v>
      </c>
      <c r="B196" s="31" t="str">
        <v>فادي مينا عاطف</v>
      </c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1:102" ht="21">
      <c r="A197">
        <v>730</v>
      </c>
      <c r="B197" s="31" t="str">
        <v>فيلوباتير مدحت عاطف</v>
      </c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1:102" ht="21">
      <c r="A198">
        <v>731</v>
      </c>
      <c r="B198" s="31" t="str">
        <v>كيرلس مرقس</v>
      </c>
      <c r="C198" s="29" t="str">
        <f ca="1"/>
        <v>✔️</v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>✔️</v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1:102" ht="21">
      <c r="A199">
        <v>732</v>
      </c>
      <c r="B199" s="31" t="str">
        <v>كيفن ماجد ملاك</v>
      </c>
      <c r="C199" s="29" t="str">
        <f ca="1"/>
        <v/>
      </c>
      <c r="D199" s="29" t="str">
        <f ca="1"/>
        <v/>
      </c>
      <c r="E199" s="29" t="str">
        <f ca="1"/>
        <v>✔️</v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>✔️</v>
      </c>
      <c r="M199" s="29" t="str">
        <f ca="1"/>
        <v>✔️</v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>✔️</v>
      </c>
      <c r="R199" s="29" t="str">
        <f ca="1"/>
        <v/>
      </c>
      <c r="S199" s="29" t="str">
        <f ca="1"/>
        <v/>
      </c>
      <c r="T199" s="29" t="str">
        <f ca="1"/>
        <v>✔️</v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1:102" ht="21">
      <c r="A200">
        <v>734</v>
      </c>
      <c r="B200" s="31" t="str">
        <v xml:space="preserve">مارتن روماني وجيه </v>
      </c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>✔️</v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1:102" ht="21">
      <c r="A201">
        <v>735</v>
      </c>
      <c r="B201" s="31" t="str">
        <v>مارك منير</v>
      </c>
      <c r="C201" s="29" t="str">
        <f ca="1"/>
        <v/>
      </c>
      <c r="D201" s="29" t="str">
        <f ca="1"/>
        <v/>
      </c>
      <c r="E201" s="29" t="str">
        <f ca="1"/>
        <v>✔️</v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>✔️</v>
      </c>
      <c r="P201" s="29" t="str">
        <f ca="1"/>
        <v>✔️</v>
      </c>
      <c r="Q201" s="29" t="str">
        <f ca="1"/>
        <v>✔️</v>
      </c>
      <c r="R201" s="29" t="str">
        <f ca="1"/>
        <v/>
      </c>
      <c r="S201" s="29" t="str">
        <f ca="1"/>
        <v/>
      </c>
      <c r="T201" s="29" t="str">
        <f ca="1"/>
        <v>✔️</v>
      </c>
      <c r="U201" s="29" t="str">
        <f ca="1"/>
        <v/>
      </c>
      <c r="V201" s="29" t="str">
        <f ca="1"/>
        <v>✔️</v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1:102" ht="21">
      <c r="A202">
        <v>736</v>
      </c>
      <c r="B202" s="31" t="str">
        <v>مارك مينا مجدي لبيب</v>
      </c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>✔️</v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1:102" ht="21">
      <c r="A203">
        <v>737</v>
      </c>
      <c r="B203" s="31" t="str">
        <v>مكاريوس محسن سلامة</v>
      </c>
      <c r="C203" s="29" t="str">
        <f ca="1"/>
        <v/>
      </c>
      <c r="D203" s="29" t="str">
        <f ca="1"/>
        <v/>
      </c>
      <c r="E203" s="29" t="str">
        <f ca="1"/>
        <v>✔️</v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>✔️</v>
      </c>
      <c r="P203" s="29" t="str">
        <f ca="1"/>
        <v>✔️</v>
      </c>
      <c r="Q203" s="29" t="str">
        <f ca="1"/>
        <v/>
      </c>
      <c r="R203" s="29" t="str">
        <f ca="1"/>
        <v/>
      </c>
      <c r="S203" s="29" t="str">
        <f ca="1"/>
        <v>✔️</v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1:102" ht="21">
      <c r="A204">
        <v>738</v>
      </c>
      <c r="B204" s="31" t="str">
        <v>ميلاد راضي ماهر</v>
      </c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>✔️</v>
      </c>
      <c r="K204" s="29" t="str">
        <f ca="1"/>
        <v>✔️</v>
      </c>
      <c r="L204" s="29" t="str">
        <f ca="1"/>
        <v>✔️</v>
      </c>
      <c r="M204" s="29" t="str">
        <f ca="1"/>
        <v>✔️</v>
      </c>
      <c r="N204" s="29" t="str">
        <f ca="1"/>
        <v/>
      </c>
      <c r="O204" s="29" t="str">
        <f ca="1"/>
        <v>✔️</v>
      </c>
      <c r="P204" s="29" t="str">
        <f ca="1"/>
        <v>✔️</v>
      </c>
      <c r="Q204" s="29" t="str">
        <f ca="1"/>
        <v>✔️</v>
      </c>
      <c r="R204" s="29" t="str">
        <f ca="1"/>
        <v/>
      </c>
      <c r="S204" s="29" t="str">
        <f ca="1"/>
        <v>✔️</v>
      </c>
      <c r="T204" s="29" t="str">
        <f ca="1"/>
        <v>✔️</v>
      </c>
      <c r="U204" s="29" t="str">
        <f ca="1"/>
        <v>✔️</v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1:102" ht="21">
      <c r="A205">
        <v>739</v>
      </c>
      <c r="B205" s="31" t="str">
        <v xml:space="preserve">مينا روماني خلف </v>
      </c>
      <c r="C205" s="29" t="str">
        <f ca="1"/>
        <v/>
      </c>
      <c r="D205" s="29" t="str">
        <f ca="1"/>
        <v/>
      </c>
      <c r="E205" s="29" t="str">
        <f ca="1"/>
        <v>✔️</v>
      </c>
      <c r="F205" s="29" t="str">
        <f ca="1"/>
        <v>✔️</v>
      </c>
      <c r="G205" s="29" t="str">
        <f ca="1"/>
        <v/>
      </c>
      <c r="H205" s="29" t="str">
        <f ca="1"/>
        <v>✔️</v>
      </c>
      <c r="I205" s="29" t="str">
        <f ca="1"/>
        <v/>
      </c>
      <c r="J205" s="29" t="str">
        <f ca="1"/>
        <v/>
      </c>
      <c r="K205" s="29" t="str">
        <f ca="1"/>
        <v>✔️</v>
      </c>
      <c r="L205" s="29" t="str">
        <f ca="1"/>
        <v>✔️</v>
      </c>
      <c r="M205" s="29" t="str">
        <f ca="1"/>
        <v/>
      </c>
      <c r="N205" s="29" t="str">
        <f ca="1"/>
        <v>✔️</v>
      </c>
      <c r="O205" s="29" t="str">
        <f ca="1"/>
        <v/>
      </c>
      <c r="P205" s="29" t="str">
        <f ca="1"/>
        <v/>
      </c>
      <c r="Q205" s="29" t="str">
        <f ca="1"/>
        <v>✔️</v>
      </c>
      <c r="R205" s="29" t="str">
        <f ca="1"/>
        <v/>
      </c>
      <c r="S205" s="29" t="str">
        <f ca="1"/>
        <v>✔️</v>
      </c>
      <c r="T205" s="29" t="str">
        <f ca="1"/>
        <v/>
      </c>
      <c r="U205" s="29" t="str">
        <f ca="1"/>
        <v>✔️</v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1:102" ht="21">
      <c r="A206">
        <v>740</v>
      </c>
      <c r="B206" s="31" t="str">
        <v>مينا منير امير</v>
      </c>
      <c r="C206" s="29" t="str">
        <f ca="1"/>
        <v/>
      </c>
      <c r="D206" s="29" t="str">
        <f ca="1"/>
        <v/>
      </c>
      <c r="E206" s="29" t="str">
        <f ca="1"/>
        <v>✔️</v>
      </c>
      <c r="F206" s="29" t="str">
        <f ca="1"/>
        <v>✔️</v>
      </c>
      <c r="G206" s="29" t="str">
        <f ca="1"/>
        <v>✔️</v>
      </c>
      <c r="H206" s="29" t="str">
        <f ca="1"/>
        <v>✔️</v>
      </c>
      <c r="I206" s="29" t="str">
        <f ca="1"/>
        <v/>
      </c>
      <c r="J206" s="29" t="str">
        <f ca="1"/>
        <v>✔️</v>
      </c>
      <c r="K206" s="29" t="str">
        <f ca="1"/>
        <v/>
      </c>
      <c r="L206" s="29" t="str">
        <f ca="1"/>
        <v>✔️</v>
      </c>
      <c r="M206" s="29" t="str">
        <f ca="1"/>
        <v>✔️</v>
      </c>
      <c r="N206" s="29" t="str">
        <f ca="1"/>
        <v>✔️</v>
      </c>
      <c r="O206" s="29" t="str">
        <f ca="1"/>
        <v>✔️</v>
      </c>
      <c r="P206" s="29" t="str">
        <f ca="1"/>
        <v>✔️</v>
      </c>
      <c r="Q206" s="29" t="str">
        <f ca="1"/>
        <v/>
      </c>
      <c r="R206" s="29" t="str">
        <f ca="1"/>
        <v/>
      </c>
      <c r="S206" s="29" t="str">
        <f ca="1"/>
        <v>✔️</v>
      </c>
      <c r="T206" s="29" t="str">
        <f ca="1"/>
        <v>✔️</v>
      </c>
      <c r="U206" s="29" t="str">
        <f ca="1"/>
        <v>✔️</v>
      </c>
      <c r="V206" s="29" t="str">
        <f ca="1"/>
        <v>✔️</v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1:102" ht="21">
      <c r="A207">
        <v>741</v>
      </c>
      <c r="B207" s="31" t="str">
        <v>وائل هلال لمعي</v>
      </c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1:102" ht="21">
      <c r="A208">
        <v>742</v>
      </c>
      <c r="B208" s="31" t="str">
        <v>يوسف شنوده نصر</v>
      </c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>✔️</v>
      </c>
      <c r="G208" s="29" t="str">
        <f ca="1"/>
        <v/>
      </c>
      <c r="H208" s="29" t="str">
        <f ca="1"/>
        <v>✔️</v>
      </c>
      <c r="I208" s="29" t="str">
        <f ca="1"/>
        <v/>
      </c>
      <c r="J208" s="29" t="str">
        <f ca="1"/>
        <v>✔️</v>
      </c>
      <c r="K208" s="29" t="str">
        <f ca="1"/>
        <v>✔️</v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>✔️</v>
      </c>
      <c r="P208" s="29" t="str">
        <f ca="1"/>
        <v>✔️</v>
      </c>
      <c r="Q208" s="29" t="str">
        <f ca="1"/>
        <v>✔️</v>
      </c>
      <c r="R208" s="29" t="str">
        <f ca="1"/>
        <v/>
      </c>
      <c r="S208" s="29" t="str">
        <f ca="1"/>
        <v>✔️</v>
      </c>
      <c r="T208" s="29" t="str">
        <f ca="1"/>
        <v/>
      </c>
      <c r="U208" s="29" t="str">
        <f ca="1"/>
        <v/>
      </c>
      <c r="V208" s="29" t="str">
        <f ca="1"/>
        <v>✔️</v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1:102" ht="21">
      <c r="A209">
        <v>743</v>
      </c>
      <c r="B209" s="31" t="str">
        <v xml:space="preserve">يوسف ميرو ممدوح </v>
      </c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1:102" ht="21">
      <c r="A210">
        <v>744</v>
      </c>
      <c r="B210" s="31" t="str">
        <v>يوسف مينا مجدي</v>
      </c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1:102" ht="21">
      <c r="A211">
        <v>745</v>
      </c>
      <c r="B211" s="31" t="str">
        <v>مينا عماد عدلي</v>
      </c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>✔️</v>
      </c>
      <c r="I211" s="29" t="str">
        <f ca="1"/>
        <v/>
      </c>
      <c r="J211" s="29" t="str">
        <f ca="1"/>
        <v/>
      </c>
      <c r="K211" s="29" t="str">
        <f ca="1"/>
        <v>✔️</v>
      </c>
      <c r="L211" s="29" t="str">
        <f ca="1"/>
        <v>✔️</v>
      </c>
      <c r="M211" s="29" t="str">
        <f ca="1"/>
        <v/>
      </c>
      <c r="N211" s="29" t="str">
        <f ca="1"/>
        <v>✔️</v>
      </c>
      <c r="O211" s="29" t="str">
        <f ca="1"/>
        <v>✔️</v>
      </c>
      <c r="P211" s="29" t="str">
        <f ca="1"/>
        <v/>
      </c>
      <c r="Q211" s="29" t="str">
        <f ca="1"/>
        <v>✔️</v>
      </c>
      <c r="R211" s="29" t="str">
        <f ca="1"/>
        <v/>
      </c>
      <c r="S211" s="29" t="str">
        <f ca="1"/>
        <v>✔️</v>
      </c>
      <c r="T211" s="29" t="str">
        <f ca="1"/>
        <v>✔️</v>
      </c>
      <c r="U211" s="29" t="str">
        <f ca="1"/>
        <v>✔️</v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1:102" ht="21">
      <c r="A212">
        <v>746</v>
      </c>
      <c r="B212" s="31" t="str">
        <v>فادي مينا عاطف</v>
      </c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>✔️</v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1:102" ht="21">
      <c r="A213">
        <v>747</v>
      </c>
      <c r="B213" s="31" t="str">
        <v>بيشوي اشرف لويز</v>
      </c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>✔️</v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>✔️</v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1:102" ht="21">
      <c r="A214">
        <v>810</v>
      </c>
      <c r="B214" s="31" t="str">
        <v xml:space="preserve">ابانوب اشرف جابر </v>
      </c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>✔️</v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>✔️</v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1:102" ht="21">
      <c r="A215">
        <v>811</v>
      </c>
      <c r="B215" s="31" t="str">
        <v xml:space="preserve">ارساني جرجس نعيم </v>
      </c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>✔️</v>
      </c>
      <c r="P215" s="29" t="str">
        <f ca="1"/>
        <v/>
      </c>
      <c r="Q215" s="29" t="str">
        <f ca="1"/>
        <v>✔️</v>
      </c>
      <c r="R215" s="29" t="str">
        <f ca="1"/>
        <v/>
      </c>
      <c r="S215" s="29" t="str">
        <f ca="1"/>
        <v/>
      </c>
      <c r="T215" s="29" t="str">
        <f ca="1"/>
        <v>✔️</v>
      </c>
      <c r="U215" s="29" t="str">
        <f ca="1"/>
        <v>✔️</v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1:102" ht="21">
      <c r="A216">
        <v>813</v>
      </c>
      <c r="B216" s="31" t="str">
        <v xml:space="preserve">انطونيوس يونان بولس </v>
      </c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1:102" ht="21">
      <c r="A217">
        <v>814</v>
      </c>
      <c r="B217" s="31" t="str">
        <v xml:space="preserve">باسم ايمن انور </v>
      </c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1:102" ht="21">
      <c r="A218">
        <v>815</v>
      </c>
      <c r="B218" s="31" t="str">
        <v xml:space="preserve">بافلي بطرس اليشع </v>
      </c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>✔️</v>
      </c>
      <c r="R218" s="29" t="str">
        <f ca="1"/>
        <v/>
      </c>
      <c r="S218" s="29" t="str">
        <f ca="1"/>
        <v/>
      </c>
      <c r="T218" s="29" t="str">
        <f ca="1"/>
        <v>✔️</v>
      </c>
      <c r="U218" s="29" t="str">
        <f ca="1"/>
        <v>✔️</v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1:102" ht="21">
      <c r="A219">
        <v>816</v>
      </c>
      <c r="B219" s="31" t="str">
        <v xml:space="preserve">بيتر زكريا زكريا </v>
      </c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1:102" ht="21">
      <c r="A220">
        <v>817</v>
      </c>
      <c r="B220" s="31" t="str">
        <v>بيشوي ايمن عبد الروؤف</v>
      </c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>✔️</v>
      </c>
      <c r="G220" s="29" t="str">
        <f ca="1"/>
        <v/>
      </c>
      <c r="H220" s="29" t="str">
        <f ca="1"/>
        <v>✔️</v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>✔️</v>
      </c>
      <c r="N220" s="29" t="str">
        <f ca="1"/>
        <v/>
      </c>
      <c r="O220" s="29" t="str">
        <f ca="1"/>
        <v>✔️</v>
      </c>
      <c r="P220" s="29" t="str">
        <f ca="1"/>
        <v>✔️</v>
      </c>
      <c r="Q220" s="29" t="str">
        <f ca="1"/>
        <v>✔️</v>
      </c>
      <c r="R220" s="29" t="str">
        <f ca="1"/>
        <v/>
      </c>
      <c r="S220" s="29" t="str">
        <f ca="1"/>
        <v>✔️</v>
      </c>
      <c r="T220" s="29" t="str">
        <f ca="1"/>
        <v>✔️</v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1:102" ht="21">
      <c r="A221">
        <v>818</v>
      </c>
      <c r="B221" s="31" t="str">
        <v xml:space="preserve">بيشوي جمال صدقي </v>
      </c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>✔️</v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>✔️</v>
      </c>
      <c r="L221" s="29" t="str">
        <f ca="1"/>
        <v>✔️</v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>✔️</v>
      </c>
      <c r="Q221" s="29" t="str">
        <f ca="1"/>
        <v/>
      </c>
      <c r="R221" s="29" t="str">
        <f ca="1"/>
        <v/>
      </c>
      <c r="S221" s="29" t="str">
        <f ca="1"/>
        <v>✔️</v>
      </c>
      <c r="T221" s="29" t="str">
        <f ca="1"/>
        <v>✔️</v>
      </c>
      <c r="U221" s="29" t="str">
        <f ca="1"/>
        <v>✔️</v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1:102" ht="21">
      <c r="A222">
        <v>819</v>
      </c>
      <c r="B222" s="31" t="str">
        <v xml:space="preserve">بيير جوزيف مكرم </v>
      </c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>✔️</v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>✔️</v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1:102" ht="21">
      <c r="A223">
        <v>820</v>
      </c>
      <c r="B223" s="31" t="str">
        <v xml:space="preserve">جان جرجس فايز </v>
      </c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>✔️</v>
      </c>
      <c r="Q223" s="29" t="str">
        <f ca="1"/>
        <v>✔️</v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1:102" ht="21">
      <c r="A224">
        <v>821</v>
      </c>
      <c r="B224" s="31" t="str">
        <v xml:space="preserve">جورج ريمون جرجس </v>
      </c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1:102" ht="21">
      <c r="A225">
        <v>822</v>
      </c>
      <c r="B225" s="31" t="str">
        <v xml:space="preserve">جون سعد امون </v>
      </c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>✔️</v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1:102" ht="21">
      <c r="A226">
        <v>823</v>
      </c>
      <c r="B226" s="31" t="str">
        <v xml:space="preserve">جون ناجي نجيب </v>
      </c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1:102" ht="21">
      <c r="A227">
        <v>824</v>
      </c>
      <c r="B227" s="31" t="str">
        <v>جوفاني شريف شوقي</v>
      </c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>✔️</v>
      </c>
      <c r="N227" s="29" t="str">
        <f ca="1"/>
        <v/>
      </c>
      <c r="O227" s="29" t="str">
        <f ca="1"/>
        <v>✔️</v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>✔️</v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1:102" ht="21">
      <c r="A228">
        <v>825</v>
      </c>
      <c r="B228" s="31" t="str">
        <v>دانيال جورج جميل عازر</v>
      </c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>✔️</v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1:102" ht="21">
      <c r="A229">
        <v>826</v>
      </c>
      <c r="B229" s="31" t="str">
        <v>ديفيد اشرف عادلي</v>
      </c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>✔️</v>
      </c>
      <c r="P229" s="29" t="str">
        <f ca="1"/>
        <v>✔️</v>
      </c>
      <c r="Q229" s="29" t="str">
        <f ca="1"/>
        <v/>
      </c>
      <c r="R229" s="29" t="str">
        <f ca="1"/>
        <v/>
      </c>
      <c r="S229" s="29" t="str">
        <f ca="1"/>
        <v>✔️</v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1:102" ht="21">
      <c r="A230">
        <v>827</v>
      </c>
      <c r="B230" s="31" t="str">
        <v xml:space="preserve">ديفيد باسم لمعي </v>
      </c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1:102" ht="21">
      <c r="A231">
        <v>828</v>
      </c>
      <c r="B231" s="31" t="str">
        <v xml:space="preserve">رامز ماهر رمزي </v>
      </c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1:102" ht="21">
      <c r="A232">
        <v>829</v>
      </c>
      <c r="B232" s="31" t="str">
        <v xml:space="preserve">صموئيل نتعي يعقوب </v>
      </c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1:102" ht="21">
      <c r="A233">
        <v>830</v>
      </c>
      <c r="B233" s="31" t="str">
        <v>فادي بشرى نادي</v>
      </c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1:102" ht="21">
      <c r="A234">
        <v>831</v>
      </c>
      <c r="B234" s="31" t="str">
        <v>فادي عاطف صدقي</v>
      </c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1:102" ht="21">
      <c r="A235">
        <v>832</v>
      </c>
      <c r="B235" s="31" t="str">
        <v xml:space="preserve">فادي اشرف جميل </v>
      </c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1:102" ht="21">
      <c r="A236">
        <v>833</v>
      </c>
      <c r="B236" s="31" t="str">
        <v xml:space="preserve">فادي سعيد نبيه </v>
      </c>
      <c r="C236" s="29" t="str">
        <f ca="1"/>
        <v/>
      </c>
      <c r="D236" s="29" t="str">
        <f ca="1"/>
        <v/>
      </c>
      <c r="E236" s="29" t="str">
        <f ca="1"/>
        <v>✔️</v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>✔️</v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>✔️</v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1:102" ht="21">
      <c r="A237">
        <v>834</v>
      </c>
      <c r="B237" s="31" t="str">
        <v xml:space="preserve">فرانك عصام عصام </v>
      </c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1:102" ht="21">
      <c r="A238">
        <v>835</v>
      </c>
      <c r="B238" s="31" t="str">
        <v xml:space="preserve">كارل مينا عادل </v>
      </c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>✔️</v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>✔️</v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>✔️</v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>✔️</v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1:102" ht="21">
      <c r="A239">
        <v>836</v>
      </c>
      <c r="B239" s="31" t="str">
        <v xml:space="preserve">كيرلس رفعت فرنساوي </v>
      </c>
      <c r="C239" s="29" t="str">
        <f ca="1"/>
        <v/>
      </c>
      <c r="D239" s="29" t="str">
        <f ca="1"/>
        <v>✔️</v>
      </c>
      <c r="E239" s="29" t="str">
        <f ca="1"/>
        <v>✔️</v>
      </c>
      <c r="F239" s="29" t="str">
        <f ca="1"/>
        <v>✔️</v>
      </c>
      <c r="G239" s="29" t="str">
        <f ca="1"/>
        <v/>
      </c>
      <c r="H239" s="29" t="str">
        <f ca="1"/>
        <v>✔️</v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>✔️</v>
      </c>
      <c r="M239" s="29" t="str">
        <f ca="1"/>
        <v>✔️</v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>✔️</v>
      </c>
      <c r="R239" s="29" t="str">
        <f ca="1"/>
        <v/>
      </c>
      <c r="S239" s="29" t="str">
        <f ca="1"/>
        <v>✔️</v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1:102" ht="21">
      <c r="A240">
        <v>837</v>
      </c>
      <c r="B240" s="31" t="str">
        <v xml:space="preserve">كيرلس عزت ظريف </v>
      </c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1:102" ht="21">
      <c r="A241">
        <v>838</v>
      </c>
      <c r="B241" s="31" t="str">
        <v>كيرلس عوني رافت</v>
      </c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>✔️</v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>✔️</v>
      </c>
      <c r="K241" s="29" t="str">
        <f ca="1"/>
        <v>✔️</v>
      </c>
      <c r="L241" s="29" t="str">
        <f ca="1"/>
        <v>✔️</v>
      </c>
      <c r="M241" s="29" t="str">
        <f ca="1"/>
        <v/>
      </c>
      <c r="N241" s="29" t="str">
        <f ca="1"/>
        <v/>
      </c>
      <c r="O241" s="29" t="str">
        <f ca="1"/>
        <v>✔️</v>
      </c>
      <c r="P241" s="29" t="str">
        <f ca="1"/>
        <v/>
      </c>
      <c r="Q241" s="29" t="str">
        <f ca="1"/>
        <v>✔️</v>
      </c>
      <c r="R241" s="29" t="str">
        <f ca="1"/>
        <v/>
      </c>
      <c r="S241" s="29" t="str">
        <f ca="1"/>
        <v>✔️</v>
      </c>
      <c r="T241" s="29" t="str">
        <f ca="1"/>
        <v>✔️</v>
      </c>
      <c r="U241" s="29" t="str">
        <f ca="1"/>
        <v>✔️</v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1:102" ht="21">
      <c r="A242">
        <v>839</v>
      </c>
      <c r="B242" s="31" t="str">
        <v xml:space="preserve">كيرلس كمال كامل </v>
      </c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>✔️</v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>✔️</v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1:102" ht="21">
      <c r="A243">
        <v>840</v>
      </c>
      <c r="B243" s="31" t="str">
        <v xml:space="preserve">كيرلس كمال ماهر </v>
      </c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>✔️</v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>✔️</v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1:102" ht="21">
      <c r="A244">
        <v>841</v>
      </c>
      <c r="B244" s="31" t="str">
        <v xml:space="preserve">كيرلس مينا محب </v>
      </c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1:102" ht="21">
      <c r="A245">
        <v>842</v>
      </c>
      <c r="B245" s="31" t="str">
        <v xml:space="preserve">كيفين هاني ادوارد </v>
      </c>
      <c r="C245" s="29" t="str">
        <f ca="1"/>
        <v/>
      </c>
      <c r="D245" s="29" t="str">
        <f ca="1"/>
        <v>✔️</v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>✔️</v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>✔️</v>
      </c>
      <c r="P245" s="29" t="str">
        <f ca="1"/>
        <v>✔️</v>
      </c>
      <c r="Q245" s="29" t="str">
        <f ca="1"/>
        <v/>
      </c>
      <c r="R245" s="29" t="str">
        <f ca="1"/>
        <v/>
      </c>
      <c r="S245" s="29" t="str">
        <f ca="1"/>
        <v>✔️</v>
      </c>
      <c r="T245" s="29" t="str">
        <f ca="1"/>
        <v>✔️</v>
      </c>
      <c r="U245" s="29" t="str">
        <f ca="1"/>
        <v>✔️</v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1:102" ht="21">
      <c r="A246">
        <v>843</v>
      </c>
      <c r="B246" s="31" t="str">
        <v>مارتن انور فتحي</v>
      </c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1:102" ht="21">
      <c r="A247">
        <v>844</v>
      </c>
      <c r="B247" s="31" t="str">
        <v xml:space="preserve">مارتن شادي هاني </v>
      </c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1:102" ht="21">
      <c r="A248">
        <v>845</v>
      </c>
      <c r="B248" s="31" t="str">
        <v>مارك اشرف عادلي</v>
      </c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>✔️</v>
      </c>
      <c r="P248" s="29" t="str">
        <f ca="1"/>
        <v>✔️</v>
      </c>
      <c r="Q248" s="29" t="str">
        <f ca="1"/>
        <v/>
      </c>
      <c r="R248" s="29" t="str">
        <f ca="1"/>
        <v>✔️</v>
      </c>
      <c r="S248" s="29" t="str">
        <f ca="1"/>
        <v>✔️</v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1:102" ht="21">
      <c r="A249">
        <v>846</v>
      </c>
      <c r="B249" s="31" t="str">
        <v xml:space="preserve">مارك دانيال لبيب </v>
      </c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>✔️</v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>✔️</v>
      </c>
      <c r="M249" s="29" t="str">
        <f ca="1"/>
        <v>✔️</v>
      </c>
      <c r="N249" s="29" t="str">
        <f ca="1"/>
        <v/>
      </c>
      <c r="O249" s="29" t="str">
        <f ca="1"/>
        <v>✔️</v>
      </c>
      <c r="P249" s="29" t="str">
        <f ca="1"/>
        <v/>
      </c>
      <c r="Q249" s="29" t="str">
        <f ca="1"/>
        <v>✔️</v>
      </c>
      <c r="R249" s="29" t="str">
        <f ca="1"/>
        <v/>
      </c>
      <c r="S249" s="29" t="str">
        <f ca="1"/>
        <v>✔️</v>
      </c>
      <c r="T249" s="29" t="str">
        <f ca="1"/>
        <v>✔️</v>
      </c>
      <c r="U249" s="29" t="str">
        <f ca="1"/>
        <v>✔️</v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1:102" ht="21">
      <c r="A250">
        <v>847</v>
      </c>
      <c r="B250" s="31" t="str">
        <v xml:space="preserve">مارك سامح لوقا </v>
      </c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>✔️</v>
      </c>
      <c r="N250" s="29" t="str">
        <f ca="1"/>
        <v/>
      </c>
      <c r="O250" s="29" t="str">
        <f ca="1"/>
        <v>✔️</v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>✔️</v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1:102" ht="21">
      <c r="A251">
        <v>848</v>
      </c>
      <c r="B251" s="31" t="str">
        <v xml:space="preserve">مارك وسيم موريس </v>
      </c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>✔️</v>
      </c>
      <c r="I251" s="29" t="str">
        <f ca="1"/>
        <v/>
      </c>
      <c r="J251" s="29" t="str">
        <f ca="1"/>
        <v/>
      </c>
      <c r="K251" s="29" t="str">
        <f ca="1"/>
        <v>✔️</v>
      </c>
      <c r="L251" s="29" t="str">
        <f ca="1"/>
        <v>✔️</v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>✔️</v>
      </c>
      <c r="R251" s="29" t="str">
        <f ca="1"/>
        <v/>
      </c>
      <c r="S251" s="29" t="str">
        <f ca="1"/>
        <v>✔️</v>
      </c>
      <c r="T251" s="29" t="str">
        <f ca="1"/>
        <v/>
      </c>
      <c r="U251" s="29" t="str">
        <f ca="1"/>
        <v>✔️</v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1:102" ht="21">
      <c r="A252">
        <v>849</v>
      </c>
      <c r="B252" s="31" t="str">
        <v xml:space="preserve">مايكل اشرف ابراهيم </v>
      </c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>✔️</v>
      </c>
      <c r="M252" s="29" t="str">
        <f ca="1"/>
        <v/>
      </c>
      <c r="N252" s="29" t="str">
        <f ca="1"/>
        <v/>
      </c>
      <c r="O252" s="29" t="str">
        <f ca="1"/>
        <v>✔️</v>
      </c>
      <c r="P252" s="29" t="str">
        <f ca="1"/>
        <v/>
      </c>
      <c r="Q252" s="29" t="str">
        <f ca="1"/>
        <v/>
      </c>
      <c r="R252" s="29" t="str">
        <f ca="1"/>
        <v>✔️</v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1:102" ht="21">
      <c r="A253">
        <v>850</v>
      </c>
      <c r="B253" s="31" t="str">
        <v>مجدي سامح عادل وهيب</v>
      </c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>✔️</v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>✔️</v>
      </c>
      <c r="T253" s="29" t="str">
        <f ca="1"/>
        <v/>
      </c>
      <c r="U253" s="29" t="str">
        <f ca="1"/>
        <v>✔️</v>
      </c>
      <c r="V253" s="29" t="str">
        <f ca="1"/>
        <v>✔️</v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1:102" ht="21">
      <c r="A254">
        <v>851</v>
      </c>
      <c r="B254" s="31" t="str">
        <v xml:space="preserve">مكاريوس سمير مهاود </v>
      </c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1:102" ht="21">
      <c r="A255">
        <v>852</v>
      </c>
      <c r="B255" s="31" t="str">
        <v xml:space="preserve">مكاريوس مايكل مايكل </v>
      </c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1:102" ht="21">
      <c r="A256">
        <v>853</v>
      </c>
      <c r="B256" s="31" t="str">
        <v xml:space="preserve">مينا اشرف اسحاق </v>
      </c>
      <c r="C256" s="29" t="str">
        <f ca="1"/>
        <v/>
      </c>
      <c r="D256" s="29" t="str">
        <f ca="1"/>
        <v/>
      </c>
      <c r="E256" s="29" t="str">
        <f ca="1"/>
        <v>✔️</v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>✔️</v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1:102" ht="21">
      <c r="A257">
        <v>854</v>
      </c>
      <c r="B257" s="31" t="str">
        <v xml:space="preserve">مينا ايمن لطيف </v>
      </c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>✔️</v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1:102" ht="21">
      <c r="A258">
        <v>855</v>
      </c>
      <c r="B258" s="31" t="str">
        <v xml:space="preserve">مينا ماجد نجيب </v>
      </c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>✔️</v>
      </c>
      <c r="Q258" s="29" t="str">
        <f ca="1"/>
        <v/>
      </c>
      <c r="R258" s="29" t="str">
        <f ca="1"/>
        <v>✔️</v>
      </c>
      <c r="S258" s="29" t="str">
        <f ca="1"/>
        <v/>
      </c>
      <c r="T258" s="29" t="str">
        <f ca="1"/>
        <v/>
      </c>
      <c r="U258" s="29" t="str">
        <f ca="1"/>
        <v>✔️</v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1:102" ht="21">
      <c r="A259">
        <v>856</v>
      </c>
      <c r="B259" s="31" t="str">
        <v xml:space="preserve">مينا مدحت سمير </v>
      </c>
      <c r="C259" s="29" t="str">
        <f ca="1"/>
        <v/>
      </c>
      <c r="D259" s="29" t="str">
        <f ca="1"/>
        <v/>
      </c>
      <c r="E259" s="29" t="str">
        <f ca="1"/>
        <v>✔️</v>
      </c>
      <c r="F259" s="29" t="str">
        <f ca="1"/>
        <v>✔️</v>
      </c>
      <c r="G259" s="29" t="str">
        <f ca="1"/>
        <v>✔️</v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>✔️</v>
      </c>
      <c r="L259" s="29" t="str">
        <f ca="1"/>
        <v>✔️</v>
      </c>
      <c r="M259" s="29" t="str">
        <f ca="1"/>
        <v>✔️</v>
      </c>
      <c r="N259" s="29" t="str">
        <f ca="1"/>
        <v>✔️</v>
      </c>
      <c r="O259" s="29" t="str">
        <f ca="1"/>
        <v>✔️</v>
      </c>
      <c r="P259" s="29" t="str">
        <f ca="1"/>
        <v>✔️</v>
      </c>
      <c r="Q259" s="29" t="str">
        <f ca="1"/>
        <v>✔️</v>
      </c>
      <c r="R259" s="29" t="str">
        <f ca="1"/>
        <v/>
      </c>
      <c r="S259" s="29" t="str">
        <f ca="1"/>
        <v>✔️</v>
      </c>
      <c r="T259" s="29" t="str">
        <f ca="1"/>
        <v/>
      </c>
      <c r="U259" s="29" t="str">
        <f ca="1"/>
        <v>✔️</v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1:102" ht="21">
      <c r="A260">
        <v>857</v>
      </c>
      <c r="B260" s="31" t="str">
        <v xml:space="preserve">مينا وحيد كمال </v>
      </c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1:102" ht="21">
      <c r="A261">
        <v>858</v>
      </c>
      <c r="B261" s="31" t="str">
        <v xml:space="preserve">هاني حنا مكرم </v>
      </c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1:102" ht="21">
      <c r="A262">
        <v>859</v>
      </c>
      <c r="B262" s="31" t="str">
        <v>يوسف اشرف يوسف</v>
      </c>
      <c r="C262" s="29" t="str">
        <f ca="1"/>
        <v/>
      </c>
      <c r="D262" s="29" t="str">
        <f ca="1"/>
        <v/>
      </c>
      <c r="E262" s="29" t="str">
        <f ca="1"/>
        <v>✔️</v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1:102" ht="21">
      <c r="A263">
        <v>860</v>
      </c>
      <c r="B263" s="31" t="str">
        <v xml:space="preserve">يوسف اشرف جورج </v>
      </c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1:102" ht="21">
      <c r="A264">
        <v>861</v>
      </c>
      <c r="B264" s="31" t="str">
        <v xml:space="preserve">يوسف باسم جورج </v>
      </c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1:102" ht="21">
      <c r="A265">
        <v>862</v>
      </c>
      <c r="B265" s="31" t="str">
        <v xml:space="preserve">يوسف بولا جميل </v>
      </c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>✔️</v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>✔️</v>
      </c>
      <c r="R265" s="29" t="str">
        <f ca="1"/>
        <v/>
      </c>
      <c r="S265" s="29" t="str">
        <f ca="1"/>
        <v/>
      </c>
      <c r="T265" s="29" t="str">
        <f ca="1"/>
        <v>✔️</v>
      </c>
      <c r="U265" s="29" t="str">
        <f ca="1"/>
        <v>✔️</v>
      </c>
      <c r="V265" s="29" t="str">
        <f ca="1"/>
        <v>✔️</v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1:102" ht="21">
      <c r="A266">
        <v>863</v>
      </c>
      <c r="B266" s="31" t="str">
        <v xml:space="preserve">يوسف حنا ابو الخير </v>
      </c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>✔️</v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1:102" ht="21">
      <c r="A267">
        <v>864</v>
      </c>
      <c r="B267" s="31" t="str">
        <v>يوسف رضا يونان الشهيد</v>
      </c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1:102" ht="21">
      <c r="A268">
        <v>865</v>
      </c>
      <c r="B268" s="31" t="str">
        <v>كيرلس هاني فوزي</v>
      </c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>✔️</v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>✔️</v>
      </c>
      <c r="K268" s="29" t="str">
        <f ca="1"/>
        <v>✔️</v>
      </c>
      <c r="L268" s="29" t="str">
        <f ca="1"/>
        <v>✔️</v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>✔️</v>
      </c>
      <c r="R268" s="29" t="str">
        <f ca="1"/>
        <v>✔️</v>
      </c>
      <c r="S268" s="29" t="str">
        <f ca="1"/>
        <v>✔️</v>
      </c>
      <c r="T268" s="29" t="str">
        <f ca="1"/>
        <v/>
      </c>
      <c r="U268" s="29" t="str">
        <f ca="1"/>
        <v>✔️</v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1:102" ht="21">
      <c r="A269">
        <v>866</v>
      </c>
      <c r="B269" s="31" t="str">
        <v>بيشوي مجدي مكرم</v>
      </c>
      <c r="C269" s="29" t="str">
        <f ca="1"/>
        <v/>
      </c>
      <c r="D269" s="29" t="str">
        <f ca="1"/>
        <v/>
      </c>
      <c r="E269" s="29" t="str">
        <f ca="1"/>
        <v>✔️</v>
      </c>
      <c r="F269" s="29" t="str">
        <f ca="1"/>
        <v>✔️</v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>✔️</v>
      </c>
      <c r="K269" s="29" t="str">
        <f ca="1"/>
        <v>✔️</v>
      </c>
      <c r="L269" s="29" t="str">
        <f ca="1"/>
        <v>✔️</v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>✔️</v>
      </c>
      <c r="Q269" s="29" t="str">
        <f ca="1"/>
        <v/>
      </c>
      <c r="R269" s="29" t="str">
        <f ca="1"/>
        <v/>
      </c>
      <c r="S269" s="29" t="str">
        <f ca="1"/>
        <v>✔️</v>
      </c>
      <c r="T269" s="29" t="str">
        <f ca="1"/>
        <v>✔️</v>
      </c>
      <c r="U269" s="29" t="str">
        <f ca="1"/>
        <v>✔️</v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1:102" ht="21">
      <c r="A270">
        <v>867</v>
      </c>
      <c r="B270" s="31" t="str">
        <v>مينا ماجد ايوب</v>
      </c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>✔️</v>
      </c>
      <c r="L270" s="29" t="str">
        <f ca="1"/>
        <v>✔️</v>
      </c>
      <c r="M270" s="29" t="str">
        <f ca="1"/>
        <v/>
      </c>
      <c r="N270" s="29" t="str">
        <f ca="1"/>
        <v/>
      </c>
      <c r="O270" s="29" t="str">
        <f ca="1"/>
        <v>✔️</v>
      </c>
      <c r="P270" s="29" t="str">
        <f ca="1"/>
        <v>✔️</v>
      </c>
      <c r="Q270" s="29" t="str">
        <f ca="1"/>
        <v>✔️</v>
      </c>
      <c r="R270" s="29" t="str">
        <f ca="1"/>
        <v/>
      </c>
      <c r="S270" s="29" t="str">
        <f ca="1"/>
        <v>✔️</v>
      </c>
      <c r="T270" s="29" t="str">
        <f ca="1"/>
        <v>✔️</v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1:102" ht="21">
      <c r="A271">
        <v>868</v>
      </c>
      <c r="B271" s="31" t="str">
        <v>ابانوب منسي جون</v>
      </c>
      <c r="C271" s="29" t="str">
        <f ca="1"/>
        <v/>
      </c>
      <c r="D271" s="29" t="str">
        <f ca="1"/>
        <v/>
      </c>
      <c r="E271" s="29" t="str">
        <f ca="1"/>
        <v>✔️</v>
      </c>
      <c r="F271" s="29" t="str">
        <f ca="1"/>
        <v/>
      </c>
      <c r="G271" s="29" t="str">
        <f ca="1"/>
        <v>✔️</v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>✔️</v>
      </c>
      <c r="N271" s="29" t="str">
        <f ca="1"/>
        <v/>
      </c>
      <c r="O271" s="29" t="str">
        <f ca="1"/>
        <v>✔️</v>
      </c>
      <c r="P271" s="29" t="str">
        <f ca="1"/>
        <v/>
      </c>
      <c r="Q271" s="29" t="str">
        <f ca="1"/>
        <v>✔️</v>
      </c>
      <c r="R271" s="29" t="str">
        <f ca="1"/>
        <v/>
      </c>
      <c r="S271" s="29" t="str">
        <f ca="1"/>
        <v/>
      </c>
      <c r="T271" s="29" t="str">
        <f ca="1"/>
        <v>✔️</v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1:102" ht="21">
      <c r="A272">
        <v>869</v>
      </c>
      <c r="B272" s="31" t="str">
        <v>يوسف نشات رزق الله</v>
      </c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>✔️</v>
      </c>
      <c r="G272" s="29" t="str">
        <f ca="1"/>
        <v/>
      </c>
      <c r="H272" s="29" t="str">
        <f ca="1"/>
        <v>✔️</v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>✔️</v>
      </c>
      <c r="M272" s="29" t="str">
        <f ca="1"/>
        <v/>
      </c>
      <c r="N272" s="29" t="str">
        <f ca="1"/>
        <v/>
      </c>
      <c r="O272" s="29" t="str">
        <f ca="1"/>
        <v>✔️</v>
      </c>
      <c r="P272" s="29" t="str">
        <f ca="1"/>
        <v>✔️</v>
      </c>
      <c r="Q272" s="29" t="str">
        <f ca="1"/>
        <v>✔️</v>
      </c>
      <c r="R272" s="29" t="str">
        <f ca="1"/>
        <v/>
      </c>
      <c r="S272" s="29" t="str">
        <f ca="1"/>
        <v/>
      </c>
      <c r="T272" s="29" t="str">
        <f ca="1"/>
        <v>✔️</v>
      </c>
      <c r="U272" s="29" t="str">
        <f ca="1"/>
        <v>✔️</v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1:102" ht="21">
      <c r="A273">
        <v>870</v>
      </c>
      <c r="B273" s="31" t="str">
        <v>ستيفن اشرف عزيز</v>
      </c>
      <c r="C273" s="29" t="str">
        <f ca="1"/>
        <v/>
      </c>
      <c r="D273" s="29" t="str">
        <f ca="1"/>
        <v/>
      </c>
      <c r="E273" s="29" t="str">
        <f ca="1"/>
        <v>✔️</v>
      </c>
      <c r="F273" s="29" t="str">
        <f ca="1"/>
        <v>✔️</v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>✔️</v>
      </c>
      <c r="Q273" s="29" t="str">
        <f ca="1"/>
        <v>✔️</v>
      </c>
      <c r="R273" s="29" t="str">
        <f ca="1"/>
        <v/>
      </c>
      <c r="S273" s="29" t="str">
        <f ca="1"/>
        <v>✔️</v>
      </c>
      <c r="T273" s="29" t="str">
        <f ca="1"/>
        <v>✔️</v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1:102" ht="21">
      <c r="A274">
        <v>871</v>
      </c>
      <c r="B274" s="31" t="str">
        <v>ابانوب هاني محروس</v>
      </c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>✔️</v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1:102" ht="21">
      <c r="A275">
        <v>872</v>
      </c>
      <c r="B275" s="31" t="str">
        <v>فيلوباتير سامي نمر</v>
      </c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>✔️</v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1:102" ht="21">
      <c r="A276">
        <v>873</v>
      </c>
      <c r="B276" s="31" t="str">
        <v>بافلي كمال رزق الله</v>
      </c>
      <c r="C276" s="29" t="str">
        <f ca="1"/>
        <v/>
      </c>
      <c r="D276" s="29" t="str">
        <f ca="1"/>
        <v/>
      </c>
      <c r="E276" s="29" t="str">
        <f ca="1"/>
        <v>✔️</v>
      </c>
      <c r="F276" s="29" t="str">
        <f ca="1"/>
        <v>✔️</v>
      </c>
      <c r="G276" s="29" t="str">
        <f ca="1"/>
        <v/>
      </c>
      <c r="H276" s="29" t="str">
        <f ca="1"/>
        <v>✔️</v>
      </c>
      <c r="I276" s="29" t="str">
        <f ca="1"/>
        <v/>
      </c>
      <c r="J276" s="29" t="str">
        <f ca="1"/>
        <v/>
      </c>
      <c r="K276" s="29" t="str">
        <f ca="1"/>
        <v>✔️</v>
      </c>
      <c r="L276" s="29" t="str">
        <f ca="1"/>
        <v>✔️</v>
      </c>
      <c r="M276" s="29" t="str">
        <f ca="1"/>
        <v/>
      </c>
      <c r="N276" s="29" t="str">
        <f ca="1"/>
        <v/>
      </c>
      <c r="O276" s="29" t="str">
        <f ca="1"/>
        <v>✔️</v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>✔️</v>
      </c>
      <c r="T276" s="29" t="str">
        <f ca="1"/>
        <v/>
      </c>
      <c r="U276" s="29" t="str">
        <f ca="1"/>
        <v>✔️</v>
      </c>
      <c r="V276" s="29" t="str">
        <f ca="1"/>
        <v>✔️</v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1:102" ht="21">
      <c r="A277">
        <v>874</v>
      </c>
      <c r="B277" s="31" t="str">
        <v xml:space="preserve">فيلوباتير جورج صمؤيل </v>
      </c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>✔️</v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>✔️</v>
      </c>
      <c r="K277" s="29" t="str">
        <f ca="1"/>
        <v>✔️</v>
      </c>
      <c r="L277" s="29" t="str">
        <f ca="1"/>
        <v/>
      </c>
      <c r="M277" s="29" t="str">
        <f ca="1"/>
        <v/>
      </c>
      <c r="N277" s="29" t="str">
        <f ca="1"/>
        <v>✔️</v>
      </c>
      <c r="O277" s="29" t="str">
        <f ca="1"/>
        <v/>
      </c>
      <c r="P277" s="29" t="str">
        <f ca="1"/>
        <v/>
      </c>
      <c r="Q277" s="29" t="str">
        <f ca="1"/>
        <v>✔️</v>
      </c>
      <c r="R277" s="29" t="str">
        <f ca="1"/>
        <v/>
      </c>
      <c r="S277" s="29" t="str">
        <f ca="1"/>
        <v>✔️</v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1:102" ht="21">
      <c r="A278">
        <v>875</v>
      </c>
      <c r="B278" s="31" t="str">
        <v xml:space="preserve">دانيال شنوده تادرس </v>
      </c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>✔️</v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>✔️</v>
      </c>
      <c r="U278" s="29" t="str">
        <f ca="1"/>
        <v>✔️</v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1:102" ht="21">
      <c r="A279">
        <v>876</v>
      </c>
      <c r="B279" s="31" t="str">
        <v>ابرام ريمون عربي زهري</v>
      </c>
      <c r="C279" s="29" t="str">
        <f ca="1"/>
        <v/>
      </c>
      <c r="D279" s="29" t="str">
        <f ca="1"/>
        <v>✔️</v>
      </c>
      <c r="E279" s="29" t="str">
        <f ca="1"/>
        <v/>
      </c>
      <c r="F279" s="29" t="str">
        <f ca="1"/>
        <v>✔️</v>
      </c>
      <c r="G279" s="29" t="str">
        <f ca="1"/>
        <v>✔️</v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>✔️</v>
      </c>
      <c r="L279" s="29" t="str">
        <f ca="1"/>
        <v>✔️</v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>✔️</v>
      </c>
      <c r="Q279" s="29" t="str">
        <f ca="1"/>
        <v>✔️</v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>✔️</v>
      </c>
      <c r="V279" s="29" t="str">
        <f ca="1"/>
        <v>✔️</v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1:102" ht="21">
      <c r="A280">
        <v>877</v>
      </c>
      <c r="B280" s="31" t="str">
        <v>ابرام ممدوح سمير</v>
      </c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1:102" ht="21">
      <c r="A281">
        <v>878</v>
      </c>
      <c r="B281" s="31" t="str">
        <v xml:space="preserve">بافلي اديب سمير </v>
      </c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>✔️</v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>✔️</v>
      </c>
      <c r="T281" s="29" t="str">
        <f ca="1"/>
        <v>✔️</v>
      </c>
      <c r="U281" s="29" t="str">
        <f ca="1"/>
        <v>✔️</v>
      </c>
      <c r="V281" s="29" t="str">
        <f ca="1"/>
        <v>✔️</v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1:102" ht="21">
      <c r="A282">
        <v>879</v>
      </c>
      <c r="B282" s="31" t="str">
        <v xml:space="preserve">ميشيل اكرامي حبيب </v>
      </c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>✔️</v>
      </c>
      <c r="G282" s="29" t="str">
        <f ca="1"/>
        <v/>
      </c>
      <c r="H282" s="29" t="str">
        <f ca="1"/>
        <v>✔️</v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>✔️</v>
      </c>
      <c r="M282" s="29" t="str">
        <f ca="1"/>
        <v/>
      </c>
      <c r="N282" s="29" t="str">
        <f ca="1"/>
        <v/>
      </c>
      <c r="O282" s="29" t="str">
        <f ca="1"/>
        <v>✔️</v>
      </c>
      <c r="P282" s="29" t="str">
        <f ca="1"/>
        <v>✔️</v>
      </c>
      <c r="Q282" s="29" t="str">
        <f ca="1"/>
        <v/>
      </c>
      <c r="R282" s="29" t="str">
        <f ca="1"/>
        <v/>
      </c>
      <c r="S282" s="29" t="str">
        <f ca="1"/>
        <v>✔️</v>
      </c>
      <c r="T282" s="29" t="str">
        <f ca="1"/>
        <v>✔️</v>
      </c>
      <c r="U282" s="29" t="str">
        <f ca="1"/>
        <v>✔️</v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1:102" ht="21">
      <c r="A283">
        <v>880</v>
      </c>
      <c r="B283" s="31" t="str">
        <v xml:space="preserve">نوفير اسامة حنا </v>
      </c>
      <c r="C283" s="29" t="str">
        <f ca="1"/>
        <v/>
      </c>
      <c r="D283" s="29" t="str">
        <f ca="1"/>
        <v>✔️</v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>✔️</v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>✔️</v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1:102" ht="21">
      <c r="A284">
        <v>881</v>
      </c>
      <c r="B284" s="31" t="str">
        <v xml:space="preserve">يوسف ريمون فؤاد </v>
      </c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>✔️</v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>✔️</v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>✔️</v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1:102" ht="21">
      <c r="A285">
        <v>882</v>
      </c>
      <c r="B285" s="31" t="str">
        <v xml:space="preserve">فرانك عصام جرجس </v>
      </c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>✔️</v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1:102" ht="21">
      <c r="A286">
        <v>883</v>
      </c>
      <c r="B286" s="31" t="str">
        <v>جورج نشات جورج</v>
      </c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>✔️</v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>✔️</v>
      </c>
      <c r="N286" s="29" t="str">
        <f ca="1"/>
        <v/>
      </c>
      <c r="O286" s="29" t="str">
        <f ca="1"/>
        <v/>
      </c>
      <c r="P286" s="29" t="str">
        <f ca="1"/>
        <v>✔️</v>
      </c>
      <c r="Q286" s="29" t="str">
        <f ca="1"/>
        <v>✔️</v>
      </c>
      <c r="R286" s="29" t="str">
        <f ca="1"/>
        <v/>
      </c>
      <c r="S286" s="29" t="str">
        <f ca="1"/>
        <v>✔️</v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1:102" ht="21">
      <c r="A287">
        <v>884</v>
      </c>
      <c r="B287" s="31" t="str">
        <v xml:space="preserve"> بيشوي سامح</v>
      </c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1:102" ht="21">
      <c r="A288">
        <v>885</v>
      </c>
      <c r="B288" s="31" t="str">
        <v xml:space="preserve"> كيرلس ناصر</v>
      </c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1:102" ht="21">
      <c r="A289">
        <v>886</v>
      </c>
      <c r="B289" s="31" t="str">
        <v xml:space="preserve"> كيرلس فايق ماهر </v>
      </c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1:102" ht="21">
      <c r="A290">
        <v>887</v>
      </c>
      <c r="B290" s="31" t="str">
        <v xml:space="preserve"> كيرلس راضي لطفي </v>
      </c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>✔️</v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1:102" ht="21">
      <c r="A291">
        <v>888</v>
      </c>
      <c r="B291" s="31" t="str">
        <v>جوزيف اشرف سمير</v>
      </c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>✔️</v>
      </c>
      <c r="P291" s="29" t="str">
        <f ca="1"/>
        <v>✔️</v>
      </c>
      <c r="Q291" s="29" t="str">
        <f ca="1"/>
        <v>✔️</v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1:102" ht="21">
      <c r="A292">
        <v>889</v>
      </c>
      <c r="B292" s="31" t="str">
        <v>يوسف مسامح يوسف</v>
      </c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>✔️</v>
      </c>
      <c r="N292" s="29" t="str">
        <f ca="1"/>
        <v/>
      </c>
      <c r="O292" s="29" t="str">
        <f ca="1"/>
        <v/>
      </c>
      <c r="P292" s="29" t="str">
        <f ca="1"/>
        <v>✔️</v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1:102" ht="21">
      <c r="A293">
        <v>890</v>
      </c>
      <c r="B293" s="31" t="str">
        <v>كيرلس هاني منصور</v>
      </c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>✔️</v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1:102" ht="21">
      <c r="A294">
        <v>891</v>
      </c>
      <c r="B294" s="31" t="str">
        <v>كيرلس ناصر اليكسان</v>
      </c>
      <c r="C294" s="29" t="str">
        <f ca="1"/>
        <v>✔️</v>
      </c>
      <c r="D294" s="29" t="str">
        <f ca="1"/>
        <v>✔️</v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>✔️</v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>✔️</v>
      </c>
      <c r="P294" s="29" t="str">
        <f ca="1"/>
        <v/>
      </c>
      <c r="Q294" s="29" t="str">
        <f ca="1"/>
        <v>✔️</v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1:102" ht="21">
      <c r="A295">
        <v>892</v>
      </c>
      <c r="B295" s="31" t="str">
        <v>يوسف الامير جمال</v>
      </c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>✔️</v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1:102" ht="21">
      <c r="A296">
        <v>893</v>
      </c>
      <c r="B296" s="31" t="str">
        <v>كيرلس بولس عشم</v>
      </c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>✔️</v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1:102" ht="21">
      <c r="A297">
        <v>894</v>
      </c>
      <c r="B297" s="31" t="str">
        <v>مينا عاطف داود</v>
      </c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>✔️</v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1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1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1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1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1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1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1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>
      <selection activeCell="D6" sqref="D6"/>
    </sheetView>
  </sheetViews>
  <sheetFormatPr defaultRowHeight="18.75"/>
  <cols>
    <col min="1" max="1" width="8.85546875" customWidth="1"/>
    <col min="2" max="2" width="23.42578125" style="31" customWidth="1"/>
    <col min="3" max="102" width="10.7109375" style="1" customWidth="1"/>
  </cols>
  <sheetData>
    <row r="1" spans="1:102" s="3" customFormat="1">
      <c r="A1" s="3" t="s">
        <v>0</v>
      </c>
      <c r="B1" s="30" t="s">
        <v>1409</v>
      </c>
      <c r="C1" s="28" cm="1">
        <f t="array" aca="1" ref="C1:CX1" ca="1">_xlfn.ANCHORARRAY('Attendance table_S'!B1)</f>
        <v>45352</v>
      </c>
      <c r="D1" s="28">
        <f ca="1"/>
        <v>45345</v>
      </c>
      <c r="E1" s="28">
        <f ca="1"/>
        <v>45338</v>
      </c>
      <c r="F1" s="28">
        <f ca="1"/>
        <v>45331</v>
      </c>
      <c r="G1" s="28">
        <f ca="1"/>
        <v>45324</v>
      </c>
      <c r="H1" s="28">
        <f ca="1"/>
        <v>45317</v>
      </c>
      <c r="I1" s="28">
        <f ca="1"/>
        <v>45310</v>
      </c>
      <c r="J1" s="28">
        <f ca="1"/>
        <v>45303</v>
      </c>
      <c r="K1" s="28">
        <f ca="1"/>
        <v>45296</v>
      </c>
      <c r="L1" s="28">
        <f ca="1"/>
        <v>45289</v>
      </c>
      <c r="M1" s="28">
        <f ca="1"/>
        <v>45282</v>
      </c>
      <c r="N1" s="28">
        <f ca="1"/>
        <v>45275</v>
      </c>
      <c r="O1" s="28">
        <f ca="1"/>
        <v>45268</v>
      </c>
      <c r="P1" s="28">
        <f ca="1"/>
        <v>45261</v>
      </c>
      <c r="Q1" s="28">
        <f ca="1"/>
        <v>45254</v>
      </c>
      <c r="R1" s="28">
        <f ca="1"/>
        <v>45247</v>
      </c>
      <c r="S1" s="28">
        <f ca="1"/>
        <v>45240</v>
      </c>
      <c r="T1" s="28">
        <f ca="1"/>
        <v>45233</v>
      </c>
      <c r="U1" s="28">
        <f ca="1"/>
        <v>45226</v>
      </c>
      <c r="V1" s="28">
        <f ca="1"/>
        <v>45219</v>
      </c>
      <c r="W1" s="28">
        <f ca="1"/>
        <v>45212</v>
      </c>
      <c r="X1" s="28">
        <f ca="1"/>
        <v>45205</v>
      </c>
      <c r="Y1" s="28">
        <f ca="1"/>
        <v>45198</v>
      </c>
      <c r="Z1" s="28">
        <f ca="1"/>
        <v>45191</v>
      </c>
      <c r="AA1" s="28" t="str">
        <f ca="1"/>
        <v/>
      </c>
      <c r="AB1" s="28" t="str">
        <f ca="1"/>
        <v/>
      </c>
      <c r="AC1" s="28" t="str">
        <f ca="1"/>
        <v/>
      </c>
      <c r="AD1" s="28" t="str">
        <f ca="1"/>
        <v/>
      </c>
      <c r="AE1" s="28" t="str">
        <f ca="1"/>
        <v/>
      </c>
      <c r="AF1" s="28" t="str">
        <f ca="1"/>
        <v/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8">_xlfn.ANCHORARRAY('Attendance table_S'!A2)</f>
        <v>1</v>
      </c>
      <c r="B2" s="31" t="str" cm="1">
        <f t="array" ref="B2:B28">_xlfn.XLOOKUP(_xlfn.ANCHORARRAY(A2),Table1[ID],Table1[fname])</f>
        <v>فادي فارس عبد الاحد</v>
      </c>
      <c r="C2" s="29" t="str" cm="1">
        <f t="array" aca="1" ref="C2:CX501" ca="1">IF('Attendance table_S'!B2:CW501="•","✔️","")</f>
        <v/>
      </c>
      <c r="D2" s="29" t="str">
        <f ca="1"/>
        <v/>
      </c>
      <c r="E2" s="29" t="str">
        <f ca="1"/>
        <v/>
      </c>
      <c r="F2" s="29" t="str">
        <f ca="1"/>
        <v>✔️</v>
      </c>
      <c r="G2" s="29" t="str">
        <f ca="1"/>
        <v/>
      </c>
      <c r="H2" s="29" t="str">
        <f ca="1"/>
        <v>✔️</v>
      </c>
      <c r="I2" s="29" t="str">
        <f ca="1"/>
        <v/>
      </c>
      <c r="J2" s="29" t="str">
        <f ca="1"/>
        <v/>
      </c>
      <c r="K2" s="29" t="str">
        <f ca="1"/>
        <v/>
      </c>
      <c r="L2" s="29" t="str">
        <f ca="1"/>
        <v>✔️</v>
      </c>
      <c r="M2" s="29" t="str">
        <f ca="1"/>
        <v>✔️</v>
      </c>
      <c r="N2" s="29" t="str">
        <f ca="1"/>
        <v/>
      </c>
      <c r="O2" s="29" t="str">
        <f ca="1"/>
        <v/>
      </c>
      <c r="P2" s="29" t="str">
        <f ca="1"/>
        <v>✔️</v>
      </c>
      <c r="Q2" s="29" t="str">
        <f ca="1"/>
        <v>✔️</v>
      </c>
      <c r="R2" s="29" t="str">
        <f ca="1"/>
        <v>✔️</v>
      </c>
      <c r="S2" s="29" t="str">
        <f ca="1"/>
        <v/>
      </c>
      <c r="T2" s="29" t="str">
        <f ca="1"/>
        <v>✔️</v>
      </c>
      <c r="U2" s="29" t="str">
        <f ca="1"/>
        <v/>
      </c>
      <c r="V2" s="29" t="str">
        <f ca="1"/>
        <v>✔️</v>
      </c>
      <c r="W2" s="29" t="str">
        <f ca="1"/>
        <v/>
      </c>
      <c r="X2" s="29" t="str">
        <f ca="1"/>
        <v/>
      </c>
      <c r="Y2" s="29" t="str">
        <f ca="1"/>
        <v/>
      </c>
      <c r="Z2" s="29" t="str">
        <f ca="1"/>
        <v/>
      </c>
      <c r="AA2" s="29" t="str">
        <f ca="1"/>
        <v/>
      </c>
      <c r="AB2" s="29" t="str">
        <f ca="1"/>
        <v/>
      </c>
      <c r="AC2" s="29" t="str">
        <f ca="1"/>
        <v/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/>
      </c>
      <c r="AH2" s="29" t="str">
        <f ca="1"/>
        <v/>
      </c>
      <c r="AI2" s="29" t="str">
        <f ca="1"/>
        <v/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2</v>
      </c>
      <c r="B3" s="31" t="str">
        <v>ريمون حلمي رضا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3</v>
      </c>
      <c r="B4" s="31" t="str">
        <v>كيرلس مدحت سمير</v>
      </c>
      <c r="C4" s="29" t="str">
        <f ca="1"/>
        <v/>
      </c>
      <c r="D4" s="29" t="str">
        <f ca="1"/>
        <v/>
      </c>
      <c r="E4" s="29" t="str">
        <f ca="1"/>
        <v>✔️</v>
      </c>
      <c r="F4" s="29" t="str">
        <f ca="1"/>
        <v>✔️</v>
      </c>
      <c r="G4" s="29" t="str">
        <f ca="1"/>
        <v>✔️</v>
      </c>
      <c r="H4" s="29" t="str">
        <f ca="1"/>
        <v>✔️</v>
      </c>
      <c r="I4" s="29" t="str">
        <f ca="1"/>
        <v/>
      </c>
      <c r="J4" s="29" t="str">
        <f ca="1"/>
        <v>✔️</v>
      </c>
      <c r="K4" s="29" t="str">
        <f ca="1"/>
        <v>✔️</v>
      </c>
      <c r="L4" s="29" t="str">
        <f ca="1"/>
        <v>✔️</v>
      </c>
      <c r="M4" s="29" t="str">
        <f ca="1"/>
        <v>✔️</v>
      </c>
      <c r="N4" s="29" t="str">
        <f ca="1"/>
        <v>✔️</v>
      </c>
      <c r="O4" s="29" t="str">
        <f ca="1"/>
        <v>✔️</v>
      </c>
      <c r="P4" s="29" t="str">
        <f ca="1"/>
        <v>✔️</v>
      </c>
      <c r="Q4" s="29" t="str">
        <f ca="1"/>
        <v>✔️</v>
      </c>
      <c r="R4" s="29" t="str">
        <f ca="1"/>
        <v/>
      </c>
      <c r="S4" s="29" t="str">
        <f ca="1"/>
        <v>✔️</v>
      </c>
      <c r="T4" s="29" t="str">
        <f ca="1"/>
        <v>✔️</v>
      </c>
      <c r="U4" s="29" t="str">
        <f ca="1"/>
        <v/>
      </c>
      <c r="V4" s="29" t="str">
        <f ca="1"/>
        <v>✔️</v>
      </c>
      <c r="W4" s="29" t="str">
        <f ca="1"/>
        <v>✔️</v>
      </c>
      <c r="X4" s="29" t="str">
        <f ca="1"/>
        <v>✔️</v>
      </c>
      <c r="Y4" s="29" t="str">
        <f ca="1"/>
        <v/>
      </c>
      <c r="Z4" s="29" t="str">
        <f ca="1"/>
        <v/>
      </c>
      <c r="AA4" s="29" t="str">
        <f ca="1"/>
        <v/>
      </c>
      <c r="AB4" s="29" t="str">
        <f ca="1"/>
        <v/>
      </c>
      <c r="AC4" s="29" t="str">
        <f ca="1"/>
        <v/>
      </c>
      <c r="AD4" s="29" t="str">
        <f ca="1"/>
        <v/>
      </c>
      <c r="AE4" s="29" t="str">
        <f ca="1"/>
        <v/>
      </c>
      <c r="AF4" s="29" t="str">
        <f ca="1"/>
        <v/>
      </c>
      <c r="AG4" s="29" t="str">
        <f ca="1"/>
        <v/>
      </c>
      <c r="AH4" s="29" t="str">
        <f ca="1"/>
        <v/>
      </c>
      <c r="AI4" s="29" t="str">
        <f ca="1"/>
        <v/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4</v>
      </c>
      <c r="B5" s="31" t="str">
        <v>جرجس نصحي حليم</v>
      </c>
      <c r="C5" s="29" t="str">
        <f ca="1"/>
        <v/>
      </c>
      <c r="D5" s="29" t="str">
        <f ca="1"/>
        <v/>
      </c>
      <c r="E5" s="29" t="str">
        <f ca="1"/>
        <v>✔️</v>
      </c>
      <c r="F5" s="29" t="str">
        <f ca="1"/>
        <v>✔️</v>
      </c>
      <c r="G5" s="29" t="str">
        <f ca="1"/>
        <v/>
      </c>
      <c r="H5" s="29" t="str">
        <f ca="1"/>
        <v>✔️</v>
      </c>
      <c r="I5" s="29" t="str">
        <f ca="1"/>
        <v/>
      </c>
      <c r="J5" s="29" t="str">
        <f ca="1"/>
        <v/>
      </c>
      <c r="K5" s="29" t="str">
        <f ca="1"/>
        <v>✔️</v>
      </c>
      <c r="L5" s="29" t="str">
        <f ca="1"/>
        <v>✔️</v>
      </c>
      <c r="M5" s="29" t="str">
        <f ca="1"/>
        <v>✔️</v>
      </c>
      <c r="N5" s="29" t="str">
        <f ca="1"/>
        <v/>
      </c>
      <c r="O5" s="29" t="str">
        <f ca="1"/>
        <v>✔️</v>
      </c>
      <c r="P5" s="29" t="str">
        <f ca="1"/>
        <v>✔️</v>
      </c>
      <c r="Q5" s="29" t="str">
        <f ca="1"/>
        <v>✔️</v>
      </c>
      <c r="R5" s="29" t="str">
        <f ca="1"/>
        <v/>
      </c>
      <c r="S5" s="29" t="str">
        <f ca="1"/>
        <v/>
      </c>
      <c r="T5" s="29" t="str">
        <f ca="1"/>
        <v>✔️</v>
      </c>
      <c r="U5" s="29" t="str">
        <f ca="1"/>
        <v>✔️</v>
      </c>
      <c r="V5" s="29" t="str">
        <f ca="1"/>
        <v>✔️</v>
      </c>
      <c r="W5" s="29" t="str">
        <f ca="1"/>
        <v>✔️</v>
      </c>
      <c r="X5" s="29" t="str">
        <f ca="1"/>
        <v/>
      </c>
      <c r="Y5" s="29" t="str">
        <f ca="1"/>
        <v>✔️</v>
      </c>
      <c r="Z5" s="29" t="str">
        <f ca="1"/>
        <v/>
      </c>
      <c r="AA5" s="29" t="str">
        <f ca="1"/>
        <v/>
      </c>
      <c r="AB5" s="29" t="str">
        <f ca="1"/>
        <v/>
      </c>
      <c r="AC5" s="29" t="str">
        <f ca="1"/>
        <v/>
      </c>
      <c r="AD5" s="29" t="str">
        <f ca="1"/>
        <v/>
      </c>
      <c r="AE5" s="29" t="str">
        <f ca="1"/>
        <v/>
      </c>
      <c r="AF5" s="29" t="str">
        <f ca="1"/>
        <v/>
      </c>
      <c r="AG5" s="29" t="str">
        <f ca="1"/>
        <v/>
      </c>
      <c r="AH5" s="29" t="str">
        <f ca="1"/>
        <v/>
      </c>
      <c r="AI5" s="29" t="str">
        <f ca="1"/>
        <v/>
      </c>
      <c r="AJ5" s="29" t="str">
        <f ca="1"/>
        <v/>
      </c>
      <c r="AK5" s="29" t="str">
        <f ca="1"/>
        <v/>
      </c>
      <c r="AL5" s="29" t="str">
        <f ca="1"/>
        <v/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6</v>
      </c>
      <c r="B6" s="31" t="str">
        <v>مايكل زكي عزمي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>✔️</v>
      </c>
      <c r="G6" s="29" t="str">
        <f ca="1"/>
        <v/>
      </c>
      <c r="H6" s="29" t="str">
        <f ca="1"/>
        <v>✔️</v>
      </c>
      <c r="I6" s="29" t="str">
        <f ca="1"/>
        <v/>
      </c>
      <c r="J6" s="29" t="str">
        <f ca="1"/>
        <v/>
      </c>
      <c r="K6" s="29" t="str">
        <f ca="1"/>
        <v>✔️</v>
      </c>
      <c r="L6" s="29" t="str">
        <f ca="1"/>
        <v>✔️</v>
      </c>
      <c r="M6" s="29" t="str">
        <f ca="1"/>
        <v>✔️</v>
      </c>
      <c r="N6" s="29" t="str">
        <f ca="1"/>
        <v>✔️</v>
      </c>
      <c r="O6" s="29" t="str">
        <f ca="1"/>
        <v/>
      </c>
      <c r="P6" s="29" t="str">
        <f ca="1"/>
        <v>✔️</v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>✔️</v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102</v>
      </c>
      <c r="B7" s="31" t="str">
        <v>مينا حربي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>✔️</v>
      </c>
      <c r="P7" s="29" t="str">
        <f ca="1"/>
        <v/>
      </c>
      <c r="Q7" s="29" t="str">
        <f ca="1"/>
        <v>✔️</v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>✔️</v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103</v>
      </c>
      <c r="B8" s="31" t="str">
        <v>ديفيد جون داود مساك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>✔️</v>
      </c>
      <c r="G8" s="29" t="str">
        <f ca="1"/>
        <v>✔️</v>
      </c>
      <c r="H8" s="29" t="str">
        <f ca="1"/>
        <v>✔️</v>
      </c>
      <c r="I8" s="29" t="str">
        <f ca="1"/>
        <v/>
      </c>
      <c r="J8" s="29" t="str">
        <f ca="1"/>
        <v>✔️</v>
      </c>
      <c r="K8" s="29" t="str">
        <f ca="1"/>
        <v>✔️</v>
      </c>
      <c r="L8" s="29" t="str">
        <f ca="1"/>
        <v>✔️</v>
      </c>
      <c r="M8" s="29" t="str">
        <f ca="1"/>
        <v>✔️</v>
      </c>
      <c r="N8" s="29" t="str">
        <f ca="1"/>
        <v/>
      </c>
      <c r="O8" s="29" t="str">
        <f ca="1"/>
        <v/>
      </c>
      <c r="P8" s="29" t="str">
        <f ca="1"/>
        <v>✔️</v>
      </c>
      <c r="Q8" s="29" t="str">
        <f ca="1"/>
        <v/>
      </c>
      <c r="R8" s="29" t="str">
        <f ca="1"/>
        <v/>
      </c>
      <c r="S8" s="29" t="str">
        <f ca="1"/>
        <v>✔️</v>
      </c>
      <c r="T8" s="29" t="str">
        <f ca="1"/>
        <v>✔️</v>
      </c>
      <c r="U8" s="29" t="str">
        <f ca="1"/>
        <v/>
      </c>
      <c r="V8" s="29" t="str">
        <f ca="1"/>
        <v>✔️</v>
      </c>
      <c r="W8" s="29" t="str">
        <f ca="1"/>
        <v>✔️</v>
      </c>
      <c r="X8" s="29" t="str">
        <f ca="1"/>
        <v>✔️</v>
      </c>
      <c r="Y8" s="29" t="str">
        <f ca="1"/>
        <v>✔️</v>
      </c>
      <c r="Z8" s="29" t="str">
        <f ca="1"/>
        <v/>
      </c>
      <c r="AA8" s="29" t="str">
        <f ca="1"/>
        <v/>
      </c>
      <c r="AB8" s="29" t="str">
        <f ca="1"/>
        <v/>
      </c>
      <c r="AC8" s="29" t="str">
        <f ca="1"/>
        <v/>
      </c>
      <c r="AD8" s="29" t="str">
        <f ca="1"/>
        <v/>
      </c>
      <c r="AE8" s="29" t="str">
        <f ca="1"/>
        <v/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104</v>
      </c>
      <c r="B9" s="31" t="str">
        <v>كيرلس مجدي شاكر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>✔️</v>
      </c>
      <c r="X9" s="29" t="str">
        <f ca="1"/>
        <v>✔️</v>
      </c>
      <c r="Y9" s="29" t="str">
        <f ca="1"/>
        <v>✔️</v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202</v>
      </c>
      <c r="B10" s="31" t="str">
        <v>اشرف رافت رفله شنوده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/>
      </c>
      <c r="O10" s="29" t="str">
        <f ca="1"/>
        <v/>
      </c>
      <c r="P10" s="29" t="str">
        <f ca="1"/>
        <v/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>✔️</v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203</v>
      </c>
      <c r="B11" s="31" t="str">
        <v>امير سامي بشاي جرجس</v>
      </c>
      <c r="C11" s="29" t="str">
        <f ca="1"/>
        <v/>
      </c>
      <c r="D11" s="29" t="str">
        <f ca="1"/>
        <v/>
      </c>
      <c r="E11" s="29" t="str">
        <f ca="1"/>
        <v>✔️</v>
      </c>
      <c r="F11" s="29" t="str">
        <f ca="1"/>
        <v>✔️</v>
      </c>
      <c r="G11" s="29" t="str">
        <f ca="1"/>
        <v/>
      </c>
      <c r="H11" s="29" t="str">
        <f ca="1"/>
        <v>✔️</v>
      </c>
      <c r="I11" s="29" t="str">
        <f ca="1"/>
        <v/>
      </c>
      <c r="J11" s="29" t="str">
        <f ca="1"/>
        <v>✔️</v>
      </c>
      <c r="K11" s="29" t="str">
        <f ca="1"/>
        <v>✔️</v>
      </c>
      <c r="L11" s="29" t="str">
        <f ca="1"/>
        <v>✔️</v>
      </c>
      <c r="M11" s="29" t="str">
        <f ca="1"/>
        <v>✔️</v>
      </c>
      <c r="N11" s="29" t="str">
        <f ca="1"/>
        <v/>
      </c>
      <c r="O11" s="29" t="str">
        <f ca="1"/>
        <v>✔️</v>
      </c>
      <c r="P11" s="29" t="str">
        <f ca="1"/>
        <v>✔️</v>
      </c>
      <c r="Q11" s="29" t="str">
        <f ca="1"/>
        <v>✔️</v>
      </c>
      <c r="R11" s="29" t="str">
        <f ca="1"/>
        <v/>
      </c>
      <c r="S11" s="29" t="str">
        <f ca="1"/>
        <v>✔️</v>
      </c>
      <c r="T11" s="29" t="str">
        <f ca="1"/>
        <v>✔️</v>
      </c>
      <c r="U11" s="29" t="str">
        <f ca="1"/>
        <v>✔️</v>
      </c>
      <c r="V11" s="29" t="str">
        <f ca="1"/>
        <v>✔️</v>
      </c>
      <c r="W11" s="29" t="str">
        <f ca="1"/>
        <v>✔️</v>
      </c>
      <c r="X11" s="29" t="str">
        <f ca="1"/>
        <v>✔️</v>
      </c>
      <c r="Y11" s="29" t="str">
        <f ca="1"/>
        <v>✔️</v>
      </c>
      <c r="Z11" s="29" t="str">
        <f ca="1"/>
        <v/>
      </c>
      <c r="AA11" s="29" t="str">
        <f ca="1"/>
        <v/>
      </c>
      <c r="AB11" s="29" t="str">
        <f ca="1"/>
        <v/>
      </c>
      <c r="AC11" s="29" t="str">
        <f ca="1"/>
        <v/>
      </c>
      <c r="AD11" s="29" t="str">
        <f ca="1"/>
        <v/>
      </c>
      <c r="AE11" s="29" t="str">
        <f ca="1"/>
        <v/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204</v>
      </c>
      <c r="B12" s="31" t="str">
        <v>مرقس صبري وديع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>✔️</v>
      </c>
      <c r="G12" s="29" t="str">
        <f ca="1"/>
        <v>✔️</v>
      </c>
      <c r="H12" s="29" t="str">
        <f ca="1"/>
        <v/>
      </c>
      <c r="I12" s="29" t="str">
        <f ca="1"/>
        <v/>
      </c>
      <c r="J12" s="29" t="str">
        <f ca="1"/>
        <v>✔️</v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303</v>
      </c>
      <c r="B13" s="31" t="str">
        <v>باهر لطفي قلته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>✔️</v>
      </c>
      <c r="G13" s="29" t="str">
        <f ca="1"/>
        <v/>
      </c>
      <c r="H13" s="29" t="str">
        <f ca="1"/>
        <v>✔️</v>
      </c>
      <c r="I13" s="29" t="str">
        <f ca="1"/>
        <v/>
      </c>
      <c r="J13" s="29" t="str">
        <f ca="1"/>
        <v>✔️</v>
      </c>
      <c r="K13" s="29" t="str">
        <f ca="1"/>
        <v/>
      </c>
      <c r="L13" s="29" t="str">
        <f ca="1"/>
        <v>✔️</v>
      </c>
      <c r="M13" s="29" t="str">
        <f ca="1"/>
        <v/>
      </c>
      <c r="N13" s="29" t="str">
        <f ca="1"/>
        <v/>
      </c>
      <c r="O13" s="29" t="str">
        <f ca="1"/>
        <v>✔️</v>
      </c>
      <c r="P13" s="29" t="str">
        <f ca="1"/>
        <v>✔️</v>
      </c>
      <c r="Q13" s="29" t="str">
        <f ca="1"/>
        <v/>
      </c>
      <c r="R13" s="29" t="str">
        <f ca="1"/>
        <v/>
      </c>
      <c r="S13" s="29" t="str">
        <f ca="1"/>
        <v>✔️</v>
      </c>
      <c r="T13" s="29" t="str">
        <f ca="1"/>
        <v>✔️</v>
      </c>
      <c r="U13" s="29" t="str">
        <f ca="1"/>
        <v>✔️</v>
      </c>
      <c r="V13" s="29" t="str">
        <f ca="1"/>
        <v/>
      </c>
      <c r="W13" s="29" t="str">
        <f ca="1"/>
        <v>✔️</v>
      </c>
      <c r="X13" s="29" t="str">
        <f ca="1"/>
        <v>✔️</v>
      </c>
      <c r="Y13" s="29" t="str">
        <f ca="1"/>
        <v>✔️</v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304</v>
      </c>
      <c r="B14" s="31" t="str">
        <v>بيشوي سامي</v>
      </c>
      <c r="C14" s="29" t="str">
        <f ca="1"/>
        <v/>
      </c>
      <c r="D14" s="29" t="str">
        <f ca="1"/>
        <v/>
      </c>
      <c r="E14" s="29" t="str">
        <f ca="1"/>
        <v>✔️</v>
      </c>
      <c r="F14" s="29" t="str">
        <f ca="1"/>
        <v>✔️</v>
      </c>
      <c r="G14" s="29" t="str">
        <f ca="1"/>
        <v>✔️</v>
      </c>
      <c r="H14" s="29" t="str">
        <f ca="1"/>
        <v>✔️</v>
      </c>
      <c r="I14" s="29" t="str">
        <f ca="1"/>
        <v/>
      </c>
      <c r="J14" s="29" t="str">
        <f ca="1"/>
        <v/>
      </c>
      <c r="K14" s="29" t="str">
        <f ca="1"/>
        <v>✔️</v>
      </c>
      <c r="L14" s="29" t="str">
        <f ca="1"/>
        <v>✔️</v>
      </c>
      <c r="M14" s="29" t="str">
        <f ca="1"/>
        <v>✔️</v>
      </c>
      <c r="N14" s="29" t="str">
        <f ca="1"/>
        <v>✔️</v>
      </c>
      <c r="O14" s="29" t="str">
        <f ca="1"/>
        <v/>
      </c>
      <c r="P14" s="29" t="str">
        <f ca="1"/>
        <v>✔️</v>
      </c>
      <c r="Q14" s="29" t="str">
        <f ca="1"/>
        <v>✔️</v>
      </c>
      <c r="R14" s="29" t="str">
        <f ca="1"/>
        <v/>
      </c>
      <c r="S14" s="29" t="str">
        <f ca="1"/>
        <v>✔️</v>
      </c>
      <c r="T14" s="29" t="str">
        <f ca="1"/>
        <v>✔️</v>
      </c>
      <c r="U14" s="29" t="str">
        <f ca="1"/>
        <v>✔️</v>
      </c>
      <c r="V14" s="29" t="str">
        <f ca="1"/>
        <v>✔️</v>
      </c>
      <c r="W14" s="29" t="str">
        <f ca="1"/>
        <v>✔️</v>
      </c>
      <c r="X14" s="29" t="str">
        <f ca="1"/>
        <v>✔️</v>
      </c>
      <c r="Y14" s="29" t="str">
        <f ca="1"/>
        <v>✔️</v>
      </c>
      <c r="Z14" s="29" t="str">
        <f ca="1"/>
        <v/>
      </c>
      <c r="AA14" s="29" t="str">
        <f ca="1"/>
        <v/>
      </c>
      <c r="AB14" s="29" t="str">
        <f ca="1"/>
        <v/>
      </c>
      <c r="AC14" s="29" t="str">
        <f ca="1"/>
        <v/>
      </c>
      <c r="AD14" s="29" t="str">
        <f ca="1"/>
        <v/>
      </c>
      <c r="AE14" s="29" t="str">
        <f ca="1"/>
        <v/>
      </c>
      <c r="AF14" s="29" t="str">
        <f ca="1"/>
        <v/>
      </c>
      <c r="AG14" s="29" t="str">
        <f ca="1"/>
        <v/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402</v>
      </c>
      <c r="B15" s="31" t="str">
        <v>بيتر ماهر عبد الملاك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>✔️</v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>✔️</v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>✔️</v>
      </c>
      <c r="Y15" s="29" t="str">
        <f ca="1"/>
        <v>✔️</v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403</v>
      </c>
      <c r="B16" s="31" t="str">
        <v>مارين ماجد عادل قدسي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>✔️</v>
      </c>
      <c r="G16" s="29" t="str">
        <f ca="1"/>
        <v/>
      </c>
      <c r="H16" s="29" t="str">
        <f ca="1"/>
        <v>✔️</v>
      </c>
      <c r="I16" s="29" t="str">
        <f ca="1"/>
        <v/>
      </c>
      <c r="J16" s="29" t="str">
        <f ca="1"/>
        <v>✔️</v>
      </c>
      <c r="K16" s="29" t="str">
        <f ca="1"/>
        <v/>
      </c>
      <c r="L16" s="29" t="str">
        <f ca="1"/>
        <v/>
      </c>
      <c r="M16" s="29" t="str">
        <f ca="1"/>
        <v>✔️</v>
      </c>
      <c r="N16" s="29" t="str">
        <f ca="1"/>
        <v>✔️</v>
      </c>
      <c r="O16" s="29" t="str">
        <f ca="1"/>
        <v>✔️</v>
      </c>
      <c r="P16" s="29" t="str">
        <f ca="1"/>
        <v/>
      </c>
      <c r="Q16" s="29" t="str">
        <f ca="1"/>
        <v>✔️</v>
      </c>
      <c r="R16" s="29" t="str">
        <f ca="1"/>
        <v/>
      </c>
      <c r="S16" s="29" t="str">
        <f ca="1"/>
        <v>✔️</v>
      </c>
      <c r="T16" s="29" t="str">
        <f ca="1"/>
        <v/>
      </c>
      <c r="U16" s="29" t="str">
        <f ca="1"/>
        <v/>
      </c>
      <c r="V16" s="29" t="str">
        <f ca="1"/>
        <v>✔️</v>
      </c>
      <c r="W16" s="29" t="str">
        <f ca="1"/>
        <v/>
      </c>
      <c r="X16" s="29" t="str">
        <f ca="1"/>
        <v>✔️</v>
      </c>
      <c r="Y16" s="29" t="str">
        <f ca="1"/>
        <v>✔️</v>
      </c>
      <c r="Z16" s="29" t="str">
        <f ca="1"/>
        <v/>
      </c>
      <c r="AA16" s="29" t="str">
        <f ca="1"/>
        <v/>
      </c>
      <c r="AB16" s="29" t="str">
        <f ca="1"/>
        <v/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/>
      </c>
      <c r="AJ16" s="29" t="str">
        <f ca="1"/>
        <v/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404</v>
      </c>
      <c r="B17" s="31" t="str">
        <v>وجيه جورج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>✔️</v>
      </c>
      <c r="I17" s="29" t="str">
        <f ca="1"/>
        <v/>
      </c>
      <c r="J17" s="29" t="str">
        <f ca="1"/>
        <v/>
      </c>
      <c r="K17" s="29" t="str">
        <f ca="1"/>
        <v>✔️</v>
      </c>
      <c r="L17" s="29" t="str">
        <f ca="1"/>
        <v>✔️</v>
      </c>
      <c r="M17" s="29" t="str">
        <f ca="1"/>
        <v/>
      </c>
      <c r="N17" s="29" t="str">
        <f ca="1"/>
        <v/>
      </c>
      <c r="O17" s="29" t="str">
        <f ca="1"/>
        <v>✔️</v>
      </c>
      <c r="P17" s="29" t="str">
        <f ca="1"/>
        <v>✔️</v>
      </c>
      <c r="Q17" s="29" t="str">
        <f ca="1"/>
        <v/>
      </c>
      <c r="R17" s="29" t="str">
        <f ca="1"/>
        <v/>
      </c>
      <c r="S17" s="29" t="str">
        <f ca="1"/>
        <v>✔️</v>
      </c>
      <c r="T17" s="29" t="str">
        <f ca="1"/>
        <v>✔️</v>
      </c>
      <c r="U17" s="29" t="str">
        <f ca="1"/>
        <v/>
      </c>
      <c r="V17" s="29" t="str">
        <f ca="1"/>
        <v>✔️</v>
      </c>
      <c r="W17" s="29" t="str">
        <f ca="1"/>
        <v>✔️</v>
      </c>
      <c r="X17" s="29" t="str">
        <f ca="1"/>
        <v>✔️</v>
      </c>
      <c r="Y17" s="29" t="str">
        <f ca="1"/>
        <v>✔️</v>
      </c>
      <c r="Z17" s="29" t="str">
        <f ca="1"/>
        <v/>
      </c>
      <c r="AA17" s="29" t="str">
        <f ca="1"/>
        <v/>
      </c>
      <c r="AB17" s="29" t="str">
        <f ca="1"/>
        <v/>
      </c>
      <c r="AC17" s="29" t="str">
        <f ca="1"/>
        <v/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/>
      </c>
      <c r="AH17" s="29" t="str">
        <f ca="1"/>
        <v/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502</v>
      </c>
      <c r="B18" s="31" t="str">
        <v>رامي ماهر شاكر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/>
      </c>
      <c r="H18" s="29" t="str">
        <f ca="1"/>
        <v>✔️</v>
      </c>
      <c r="I18" s="29" t="str">
        <f ca="1"/>
        <v/>
      </c>
      <c r="J18" s="29" t="str">
        <f ca="1"/>
        <v>✔️</v>
      </c>
      <c r="K18" s="29" t="str">
        <f ca="1"/>
        <v/>
      </c>
      <c r="L18" s="29" t="str">
        <f ca="1"/>
        <v>✔️</v>
      </c>
      <c r="M18" s="29" t="str">
        <f ca="1"/>
        <v>✔️</v>
      </c>
      <c r="N18" s="29" t="str">
        <f ca="1"/>
        <v/>
      </c>
      <c r="O18" s="29" t="str">
        <f ca="1"/>
        <v>✔️</v>
      </c>
      <c r="P18" s="29" t="str">
        <f ca="1"/>
        <v>✔️</v>
      </c>
      <c r="Q18" s="29" t="str">
        <f ca="1"/>
        <v/>
      </c>
      <c r="R18" s="29" t="str">
        <f ca="1"/>
        <v/>
      </c>
      <c r="S18" s="29" t="str">
        <f ca="1"/>
        <v/>
      </c>
      <c r="T18" s="29" t="str">
        <f ca="1"/>
        <v/>
      </c>
      <c r="U18" s="29" t="str">
        <f ca="1"/>
        <v/>
      </c>
      <c r="V18" s="29" t="str">
        <f ca="1"/>
        <v>✔️</v>
      </c>
      <c r="W18" s="29" t="str">
        <f ca="1"/>
        <v>✔️</v>
      </c>
      <c r="X18" s="29" t="str">
        <f ca="1"/>
        <v>✔️</v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/>
      </c>
      <c r="AC18" s="29" t="str">
        <f ca="1"/>
        <v/>
      </c>
      <c r="AD18" s="29" t="str">
        <f ca="1"/>
        <v/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503</v>
      </c>
      <c r="B19" s="31" t="str">
        <v>رامي منير ميخائيل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>✔️</v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>✔️</v>
      </c>
      <c r="L19" s="29" t="str">
        <f ca="1"/>
        <v/>
      </c>
      <c r="M19" s="29" t="str">
        <f ca="1"/>
        <v>✔️</v>
      </c>
      <c r="N19" s="29" t="str">
        <f ca="1"/>
        <v/>
      </c>
      <c r="O19" s="29" t="str">
        <f ca="1"/>
        <v>✔️</v>
      </c>
      <c r="P19" s="29" t="str">
        <f ca="1"/>
        <v/>
      </c>
      <c r="Q19" s="29" t="str">
        <f ca="1"/>
        <v>✔️</v>
      </c>
      <c r="R19" s="29" t="str">
        <f ca="1"/>
        <v/>
      </c>
      <c r="S19" s="29" t="str">
        <f ca="1"/>
        <v>✔️</v>
      </c>
      <c r="T19" s="29" t="str">
        <f ca="1"/>
        <v/>
      </c>
      <c r="U19" s="29" t="str">
        <f ca="1"/>
        <v>✔️</v>
      </c>
      <c r="V19" s="29" t="str">
        <f ca="1"/>
        <v>✔️</v>
      </c>
      <c r="W19" s="29" t="str">
        <f ca="1"/>
        <v>✔️</v>
      </c>
      <c r="X19" s="29" t="str">
        <f ca="1"/>
        <v>✔️</v>
      </c>
      <c r="Y19" s="29" t="str">
        <f ca="1"/>
        <v>✔️</v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504</v>
      </c>
      <c r="B20" s="31" t="str">
        <v>مينا اسعد نصيف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>✔️</v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>✔️</v>
      </c>
      <c r="M20" s="29" t="str">
        <f ca="1"/>
        <v>✔️</v>
      </c>
      <c r="N20" s="29" t="str">
        <f ca="1"/>
        <v>✔️</v>
      </c>
      <c r="O20" s="29" t="str">
        <f ca="1"/>
        <v>✔️</v>
      </c>
      <c r="P20" s="29" t="str">
        <f ca="1"/>
        <v>✔️</v>
      </c>
      <c r="Q20" s="29" t="str">
        <f ca="1"/>
        <v>✔️</v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>✔️</v>
      </c>
      <c r="W20" s="29" t="str">
        <f ca="1"/>
        <v>✔️</v>
      </c>
      <c r="X20" s="29" t="str">
        <f ca="1"/>
        <v/>
      </c>
      <c r="Y20" s="29" t="str">
        <f ca="1"/>
        <v>✔️</v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602</v>
      </c>
      <c r="B21" s="31" t="str">
        <v>اشرف يوسف حنا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>✔️</v>
      </c>
      <c r="N21" s="29" t="str">
        <f ca="1"/>
        <v>✔️</v>
      </c>
      <c r="O21" s="29" t="str">
        <f ca="1"/>
        <v>✔️</v>
      </c>
      <c r="P21" s="29" t="str">
        <f ca="1"/>
        <v>✔️</v>
      </c>
      <c r="Q21" s="29" t="str">
        <f ca="1"/>
        <v>✔️</v>
      </c>
      <c r="R21" s="29" t="str">
        <f ca="1"/>
        <v/>
      </c>
      <c r="S21" s="29" t="str">
        <f ca="1"/>
        <v>✔️</v>
      </c>
      <c r="T21" s="29" t="str">
        <f ca="1"/>
        <v/>
      </c>
      <c r="U21" s="29" t="str">
        <f ca="1"/>
        <v>✔️</v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603</v>
      </c>
      <c r="B22" s="31" t="str">
        <v>مينا ناجح عزمي</v>
      </c>
      <c r="C22" s="29" t="str">
        <f ca="1"/>
        <v/>
      </c>
      <c r="D22" s="29" t="str">
        <f ca="1"/>
        <v/>
      </c>
      <c r="E22" s="29" t="str">
        <f ca="1"/>
        <v>✔️</v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>✔️</v>
      </c>
      <c r="M22" s="29" t="str">
        <f ca="1"/>
        <v>✔️</v>
      </c>
      <c r="N22" s="29" t="str">
        <f ca="1"/>
        <v/>
      </c>
      <c r="O22" s="29" t="str">
        <f ca="1"/>
        <v/>
      </c>
      <c r="P22" s="29" t="str">
        <f ca="1"/>
        <v>✔️</v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>✔️</v>
      </c>
      <c r="V22" s="29" t="str">
        <f ca="1"/>
        <v/>
      </c>
      <c r="W22" s="29" t="str">
        <f ca="1"/>
        <v>✔️</v>
      </c>
      <c r="X22" s="29" t="str">
        <f ca="1"/>
        <v>✔️</v>
      </c>
      <c r="Y22" s="29" t="str">
        <f ca="1"/>
        <v>✔️</v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702</v>
      </c>
      <c r="B23" s="31" t="str">
        <v>اسامه رضا باسيلي</v>
      </c>
      <c r="C23" s="29" t="str">
        <f ca="1"/>
        <v/>
      </c>
      <c r="D23" s="29" t="str">
        <f ca="1"/>
        <v/>
      </c>
      <c r="E23" s="29" t="str">
        <f ca="1"/>
        <v>✔️</v>
      </c>
      <c r="F23" s="29" t="str">
        <f ca="1"/>
        <v>✔️</v>
      </c>
      <c r="G23" s="29" t="str">
        <f ca="1"/>
        <v>✔️</v>
      </c>
      <c r="H23" s="29" t="str">
        <f ca="1"/>
        <v>✔️</v>
      </c>
      <c r="I23" s="29" t="str">
        <f ca="1"/>
        <v/>
      </c>
      <c r="J23" s="29" t="str">
        <f ca="1"/>
        <v/>
      </c>
      <c r="K23" s="29" t="str">
        <f ca="1"/>
        <v>✔️</v>
      </c>
      <c r="L23" s="29" t="str">
        <f ca="1"/>
        <v>✔️</v>
      </c>
      <c r="M23" s="29" t="str">
        <f ca="1"/>
        <v>✔️</v>
      </c>
      <c r="N23" s="29" t="str">
        <f ca="1"/>
        <v>✔️</v>
      </c>
      <c r="O23" s="29" t="str">
        <f ca="1"/>
        <v>✔️</v>
      </c>
      <c r="P23" s="29" t="str">
        <f ca="1"/>
        <v>✔️</v>
      </c>
      <c r="Q23" s="29" t="str">
        <f ca="1"/>
        <v>✔️</v>
      </c>
      <c r="R23" s="29" t="str">
        <f ca="1"/>
        <v/>
      </c>
      <c r="S23" s="29" t="str">
        <f ca="1"/>
        <v>✔️</v>
      </c>
      <c r="T23" s="29" t="str">
        <f ca="1"/>
        <v/>
      </c>
      <c r="U23" s="29" t="str">
        <f ca="1"/>
        <v>✔️</v>
      </c>
      <c r="V23" s="29" t="str">
        <f ca="1"/>
        <v>✔️</v>
      </c>
      <c r="W23" s="29" t="str">
        <f ca="1"/>
        <v>✔️</v>
      </c>
      <c r="X23" s="29" t="str">
        <f ca="1"/>
        <v>✔️</v>
      </c>
      <c r="Y23" s="29" t="str">
        <f ca="1"/>
        <v>✔️</v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703</v>
      </c>
      <c r="B24" s="31" t="str">
        <v>ابانوب مدحت</v>
      </c>
      <c r="C24" s="29" t="str">
        <f ca="1"/>
        <v>✔️</v>
      </c>
      <c r="D24" s="29" t="str">
        <f ca="1"/>
        <v/>
      </c>
      <c r="E24" s="29" t="str">
        <f ca="1"/>
        <v/>
      </c>
      <c r="F24" s="29" t="str">
        <f ca="1"/>
        <v>✔️</v>
      </c>
      <c r="G24" s="29" t="str">
        <f ca="1"/>
        <v/>
      </c>
      <c r="H24" s="29" t="str">
        <f ca="1"/>
        <v>✔️</v>
      </c>
      <c r="I24" s="29" t="str">
        <f ca="1"/>
        <v/>
      </c>
      <c r="J24" s="29" t="str">
        <f ca="1"/>
        <v>✔️</v>
      </c>
      <c r="K24" s="29" t="str">
        <f ca="1"/>
        <v>✔️</v>
      </c>
      <c r="L24" s="29" t="str">
        <f ca="1"/>
        <v/>
      </c>
      <c r="M24" s="29" t="str">
        <f ca="1"/>
        <v>✔️</v>
      </c>
      <c r="N24" s="29" t="str">
        <f ca="1"/>
        <v>✔️</v>
      </c>
      <c r="O24" s="29" t="str">
        <f ca="1"/>
        <v>✔️</v>
      </c>
      <c r="P24" s="29" t="str">
        <f ca="1"/>
        <v>✔️</v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>✔️</v>
      </c>
      <c r="U24" s="29" t="str">
        <f ca="1"/>
        <v/>
      </c>
      <c r="V24" s="29" t="str">
        <f ca="1"/>
        <v>✔️</v>
      </c>
      <c r="W24" s="29" t="str">
        <f ca="1"/>
        <v>✔️</v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802</v>
      </c>
      <c r="B25" s="31" t="str">
        <v>كيرلس ناجي صبحي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>✔️</v>
      </c>
      <c r="I25" s="29" t="str">
        <f ca="1"/>
        <v/>
      </c>
      <c r="J25" s="29" t="str">
        <f ca="1"/>
        <v/>
      </c>
      <c r="K25" s="29" t="str">
        <f ca="1"/>
        <v>✔️</v>
      </c>
      <c r="L25" s="29" t="str">
        <f ca="1"/>
        <v>✔️</v>
      </c>
      <c r="M25" s="29" t="str">
        <f ca="1"/>
        <v/>
      </c>
      <c r="N25" s="29" t="str">
        <f ca="1"/>
        <v/>
      </c>
      <c r="O25" s="29" t="str">
        <f ca="1"/>
        <v>✔️</v>
      </c>
      <c r="P25" s="29" t="str">
        <f ca="1"/>
        <v>✔️</v>
      </c>
      <c r="Q25" s="29" t="str">
        <f ca="1"/>
        <v>✔️</v>
      </c>
      <c r="R25" s="29" t="str">
        <f ca="1"/>
        <v/>
      </c>
      <c r="S25" s="29" t="str">
        <f ca="1"/>
        <v>✔️</v>
      </c>
      <c r="T25" s="29" t="str">
        <f ca="1"/>
        <v>✔️</v>
      </c>
      <c r="U25" s="29" t="str">
        <f ca="1"/>
        <v>✔️</v>
      </c>
      <c r="V25" s="29" t="str">
        <f ca="1"/>
        <v>✔️</v>
      </c>
      <c r="W25" s="29" t="str">
        <f ca="1"/>
        <v>✔️</v>
      </c>
      <c r="X25" s="29" t="str">
        <f ca="1"/>
        <v/>
      </c>
      <c r="Y25" s="29" t="str">
        <f ca="1"/>
        <v>✔️</v>
      </c>
      <c r="Z25" s="29" t="str">
        <f ca="1"/>
        <v/>
      </c>
      <c r="AA25" s="29" t="str">
        <f ca="1"/>
        <v/>
      </c>
      <c r="AB25" s="29" t="str">
        <f ca="1"/>
        <v/>
      </c>
      <c r="AC25" s="29" t="str">
        <f ca="1"/>
        <v/>
      </c>
      <c r="AD25" s="29" t="str">
        <f ca="1"/>
        <v/>
      </c>
      <c r="AE25" s="29" t="str">
        <f ca="1"/>
        <v/>
      </c>
      <c r="AF25" s="29" t="str">
        <f ca="1"/>
        <v/>
      </c>
      <c r="AG25" s="29" t="str">
        <f ca="1"/>
        <v/>
      </c>
      <c r="AH25" s="29" t="str">
        <f ca="1"/>
        <v/>
      </c>
      <c r="AI25" s="29" t="str">
        <f ca="1"/>
        <v/>
      </c>
      <c r="AJ25" s="29" t="str">
        <f ca="1"/>
        <v/>
      </c>
      <c r="AK25" s="29" t="str">
        <f ca="1"/>
        <v/>
      </c>
      <c r="AL25" s="29" t="str">
        <f ca="1"/>
        <v/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803</v>
      </c>
      <c r="B26" s="31" t="str">
        <v>اندرو جرجس صبحي</v>
      </c>
      <c r="C26" s="29" t="str">
        <f ca="1"/>
        <v/>
      </c>
      <c r="D26" s="29" t="str">
        <f ca="1"/>
        <v/>
      </c>
      <c r="E26" s="29" t="str">
        <f ca="1"/>
        <v>✔️</v>
      </c>
      <c r="F26" s="29" t="str">
        <f ca="1"/>
        <v/>
      </c>
      <c r="G26" s="29" t="str">
        <f ca="1"/>
        <v/>
      </c>
      <c r="H26" s="29" t="str">
        <f ca="1"/>
        <v>✔️</v>
      </c>
      <c r="I26" s="29" t="str">
        <f ca="1"/>
        <v/>
      </c>
      <c r="J26" s="29" t="str">
        <f ca="1"/>
        <v/>
      </c>
      <c r="K26" s="29" t="str">
        <f ca="1"/>
        <v/>
      </c>
      <c r="L26" s="29" t="str">
        <f ca="1"/>
        <v>✔️</v>
      </c>
      <c r="M26" s="29" t="str">
        <f ca="1"/>
        <v>✔️</v>
      </c>
      <c r="N26" s="29" t="str">
        <f ca="1"/>
        <v>✔️</v>
      </c>
      <c r="O26" s="29" t="str">
        <f ca="1"/>
        <v/>
      </c>
      <c r="P26" s="29" t="str">
        <f ca="1"/>
        <v/>
      </c>
      <c r="Q26" s="29" t="str">
        <f ca="1"/>
        <v>✔️</v>
      </c>
      <c r="R26" s="29" t="str">
        <f ca="1"/>
        <v/>
      </c>
      <c r="S26" s="29" t="str">
        <f ca="1"/>
        <v>✔️</v>
      </c>
      <c r="T26" s="29" t="str">
        <f ca="1"/>
        <v/>
      </c>
      <c r="U26" s="29" t="str">
        <f ca="1"/>
        <v>✔️</v>
      </c>
      <c r="V26" s="29" t="str">
        <f ca="1"/>
        <v/>
      </c>
      <c r="W26" s="29" t="str">
        <f ca="1"/>
        <v>✔️</v>
      </c>
      <c r="X26" s="29" t="str">
        <f ca="1"/>
        <v>✔️</v>
      </c>
      <c r="Y26" s="29" t="str">
        <f ca="1"/>
        <v/>
      </c>
      <c r="Z26" s="29" t="str">
        <f ca="1"/>
        <v/>
      </c>
      <c r="AA26" s="29" t="str">
        <f ca="1"/>
        <v/>
      </c>
      <c r="AB26" s="29" t="str">
        <f ca="1"/>
        <v/>
      </c>
      <c r="AC26" s="29" t="str">
        <f ca="1"/>
        <v/>
      </c>
      <c r="AD26" s="29" t="str">
        <f ca="1"/>
        <v/>
      </c>
      <c r="AE26" s="29" t="str">
        <f ca="1"/>
        <v/>
      </c>
      <c r="AF26" s="29" t="str">
        <f ca="1"/>
        <v/>
      </c>
      <c r="AG26" s="29" t="str">
        <f ca="1"/>
        <v/>
      </c>
      <c r="AH26" s="29" t="str">
        <f ca="1"/>
        <v/>
      </c>
      <c r="AI26" s="29" t="str">
        <f ca="1"/>
        <v/>
      </c>
      <c r="AJ26" s="29" t="str">
        <f ca="1"/>
        <v/>
      </c>
      <c r="AK26" s="29" t="str">
        <f ca="1"/>
        <v/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804</v>
      </c>
      <c r="B27" s="31" t="str">
        <v>ماهر تادرس نجيب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>✔️</v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>✔️</v>
      </c>
      <c r="N27" s="29" t="str">
        <f ca="1"/>
        <v>✔️</v>
      </c>
      <c r="O27" s="29" t="str">
        <f ca="1"/>
        <v>✔️</v>
      </c>
      <c r="P27" s="29" t="str">
        <f ca="1"/>
        <v>✔️</v>
      </c>
      <c r="Q27" s="29" t="str">
        <f ca="1"/>
        <v/>
      </c>
      <c r="R27" s="29" t="str">
        <f ca="1"/>
        <v>✔️</v>
      </c>
      <c r="S27" s="29" t="str">
        <f ca="1"/>
        <v>✔️</v>
      </c>
      <c r="T27" s="29" t="str">
        <f ca="1"/>
        <v>✔️</v>
      </c>
      <c r="U27" s="29" t="str">
        <f ca="1"/>
        <v>✔️</v>
      </c>
      <c r="V27" s="29" t="str">
        <f ca="1"/>
        <v>✔️</v>
      </c>
      <c r="W27" s="29" t="str">
        <f ca="1"/>
        <v>✔️</v>
      </c>
      <c r="X27" s="29" t="str">
        <f ca="1"/>
        <v>✔️</v>
      </c>
      <c r="Y27" s="29" t="str">
        <f ca="1"/>
        <v/>
      </c>
      <c r="Z27" s="29" t="str">
        <f ca="1"/>
        <v/>
      </c>
      <c r="AA27" s="29" t="str">
        <f ca="1"/>
        <v/>
      </c>
      <c r="AB27" s="29" t="str">
        <f ca="1"/>
        <v/>
      </c>
      <c r="AC27" s="29" t="str">
        <f ca="1"/>
        <v/>
      </c>
      <c r="AD27" s="29" t="str">
        <f ca="1"/>
        <v/>
      </c>
      <c r="AE27" s="29" t="str">
        <f ca="1"/>
        <v/>
      </c>
      <c r="AF27" s="29" t="str">
        <f ca="1"/>
        <v/>
      </c>
      <c r="AG27" s="29" t="str">
        <f ca="1"/>
        <v/>
      </c>
      <c r="AH27" s="29" t="str">
        <f ca="1"/>
        <v/>
      </c>
      <c r="AI27" s="29" t="str">
        <f ca="1"/>
        <v/>
      </c>
      <c r="AJ27" s="29" t="str">
        <f ca="1"/>
        <v/>
      </c>
      <c r="AK27" s="29" t="str">
        <f ca="1"/>
        <v/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900</v>
      </c>
      <c r="B28" s="31" t="str">
        <v>مختبر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>✔️</v>
      </c>
      <c r="U28" s="29" t="str">
        <f ca="1"/>
        <v/>
      </c>
      <c r="V28" s="29" t="str">
        <f ca="1"/>
        <v>✔️</v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3:102" ht="21"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/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3:102" ht="21"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3:102" ht="21"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3:102" ht="21"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3:102" ht="21"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3:102" ht="21"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3:102" ht="21"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3:102" ht="21"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3:102" ht="21"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3:102" ht="21"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3:102" ht="21"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3:102" ht="21"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3:102" ht="21"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3:102" ht="21"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3:102" ht="21"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3:102" ht="21"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3:102" ht="21"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3:102" ht="21"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3:102" ht="21"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3:102" ht="21"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3:102" ht="21"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3:102" ht="21"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3:102" ht="21"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3:102" ht="21"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3:102" ht="21"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3:102" ht="21"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3:102" ht="21"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3:102" ht="21"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3:102" ht="21"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3:102" ht="21"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3:102" ht="21"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3:102" ht="21"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3:102" ht="21"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3:102" ht="21"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3:102" ht="21"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3:102" ht="21"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3:102" ht="21"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3:102" ht="21"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3:102" ht="21"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3:102" ht="21"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3:102" ht="21"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3:102" ht="21"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3:102" ht="21"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3:102" ht="21"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3:102" ht="21"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3:102" ht="21"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3:102" ht="21"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3:102" ht="21"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3:102" ht="21"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3:102" ht="21"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3:102" ht="21"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3:102" ht="21"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3:102" ht="21"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3:102" ht="21"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3:102" ht="21"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3:102" ht="21"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3:102" ht="21"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3:102" ht="21"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3:102" ht="21"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3:102" ht="21"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3:102" ht="21"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3:102" ht="21"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3:102" ht="21"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3:102" ht="21"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3:102" ht="21"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3:102" ht="21"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3:102" ht="21"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3:102" ht="21"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3:102" ht="21"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3:102" ht="21"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3:102" ht="21"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3:102" ht="21"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3:102" ht="21"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3:102" ht="21"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3:102" ht="21"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3:102" ht="21"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3:102" ht="21"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3:102" ht="21"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3:102" ht="21"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3:102" ht="21"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3:102" ht="21"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3:102" ht="21"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3:102" ht="21"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3:102" ht="21"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3:102" ht="21"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3:102" ht="21"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3:102" ht="21"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3:102" ht="21"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3:102" ht="21"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3:102" ht="21"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3:102" ht="21"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3:102" ht="21"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3:102" ht="21"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3:102" ht="21"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3:102" ht="21"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3:102" ht="21"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3:102" ht="21"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3:102" ht="21"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3:102" ht="21"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3:102" ht="21"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3:102" ht="21"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3:102" ht="21"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3:102" ht="21"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3:102" ht="21"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3:102" ht="21"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3:102" ht="21"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3:102" ht="21"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3:102" ht="21"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3:102" ht="21"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3:102" ht="21"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3:102" ht="21"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3:102" ht="21"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3:102" ht="21"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3:102" ht="21"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3:102" ht="21"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3:102" ht="21"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3:102" ht="21"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3:102" ht="21"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3:102" ht="21"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3:102" ht="21"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3:102" ht="21"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3:102" ht="21"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3:102" ht="21"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3:102" ht="21"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3:102" ht="21"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3:102" ht="21"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3:102" ht="21"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3:102" ht="21"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3:102" ht="21"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3:102" ht="21"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3:102" ht="21"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3:102" ht="21"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3:102" ht="21"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3:102" ht="21"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3:102" ht="21"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3:102" ht="21"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3:102" ht="21"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3:102" ht="21"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3:102" ht="21"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3:102" ht="21"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3:102" ht="21"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3:102" ht="21"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3:102" ht="21"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3:102" ht="21"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3:102" ht="21"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3:102" ht="21"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3:102" ht="21"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3:102" ht="21"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3:102" ht="21"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3:102" ht="21"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3:102" ht="21"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3:102" ht="21"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3:102" ht="21"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3:102" ht="21"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3:102" ht="21"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3:102" ht="21"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3:102" ht="21"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3:102" ht="21"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3:102" ht="21"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3:102" ht="21"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3:102" ht="21"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3:102" ht="21"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3:102" ht="21"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3:102" ht="21"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3:102" ht="21"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3:102" ht="21"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3:102" ht="21"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3:102" ht="21"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3:102" ht="21"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3:102" ht="21"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3:102" ht="21"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3:102" ht="21"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3:102" ht="21"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3:102" ht="21"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3:102" ht="21"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3:102" ht="21"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3:102" ht="21"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3:102" ht="21"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3:102" ht="21"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3:102" ht="21"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3:102" ht="21"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3:102" ht="21"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3:102" ht="21"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3:102" ht="21"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3:102" ht="21"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3:102" ht="21"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3:102" ht="21"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3:102" ht="21"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3:102" ht="21"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3:102" ht="21"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3:102" ht="21"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3:102" ht="21"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3:102" ht="21"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3:102" ht="21"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3:102" ht="21"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3:102" ht="21"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3:102" ht="21"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3:102" ht="21"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3:102" ht="21"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3:102" ht="21"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3:102" ht="21"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3:102" ht="21"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3:102" ht="21"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3:102" ht="21"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3:102" ht="21"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3:102" ht="21"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3:102" ht="21"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3:102" ht="21"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3:102" ht="21"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3:102" ht="21"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3:102" ht="21"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3:102" ht="21"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3:102" ht="21"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3:102" ht="21"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3:102" ht="21"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3:102" ht="21"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3:102" ht="21"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3:102" ht="21"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3:102" ht="21"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3:102" ht="21"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3:102" ht="21"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3:102" ht="21"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3:102" ht="21"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3:102" ht="21"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3:102" ht="21"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3:102" ht="21"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3:102" ht="21"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3:102" ht="21"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3:102" ht="21"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3:102" ht="21"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3:102" ht="21"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3:102" ht="21"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3:102" ht="21"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3:102" ht="21"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3:102" ht="21"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3:102" ht="21"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3:102" ht="21"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3:102" ht="21"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3:102" ht="21"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3:102" ht="21"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3:102" ht="21"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3:102" ht="21"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3:102" ht="21"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3:102" ht="21"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3:102" ht="21"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3:102" ht="21"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3:102" ht="21"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3:102" ht="21"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3:102" ht="21"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3:102" ht="21"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3:102" ht="21"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3:102" ht="21"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3:102" ht="21"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3:102" ht="21"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3:102" ht="21"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3:102" ht="21"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3:102" ht="21"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3:102" ht="21"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3:102" ht="21"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3:102" ht="21"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3:102" ht="21"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3:102" ht="21"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3:102" ht="21"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3:102" ht="21"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3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3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3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3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3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3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3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3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  <pageSetUpPr fitToPage="1"/>
  </sheetPr>
  <dimension ref="A1:P744"/>
  <sheetViews>
    <sheetView topLeftCell="B1" zoomScale="70" zoomScaleNormal="70" workbookViewId="0">
      <selection activeCell="P171" sqref="P171"/>
    </sheetView>
  </sheetViews>
  <sheetFormatPr defaultRowHeight="15"/>
  <cols>
    <col min="1" max="1" width="12" customWidth="1"/>
    <col min="2" max="2" width="9.7109375" customWidth="1"/>
    <col min="3" max="3" width="11.140625" customWidth="1"/>
    <col min="4" max="4" width="9.28515625" customWidth="1"/>
    <col min="5" max="5" width="18.140625" customWidth="1"/>
    <col min="6" max="6" width="2.28515625" customWidth="1"/>
    <col min="7" max="7" width="1.7109375" customWidth="1"/>
    <col min="8" max="8" width="1" customWidth="1"/>
    <col min="9" max="10" width="1.28515625" customWidth="1"/>
    <col min="11" max="11" width="1.85546875" customWidth="1"/>
    <col min="12" max="12" width="22.7109375" customWidth="1"/>
    <col min="13" max="13" width="23.85546875" customWidth="1"/>
    <col min="14" max="14" width="23.140625" customWidth="1"/>
    <col min="15" max="15" width="23" customWidth="1"/>
    <col min="16" max="16" width="18.7109375" customWidth="1"/>
    <col min="17" max="17" width="4.28515625" customWidth="1"/>
    <col min="18" max="18" width="21.7109375" customWidth="1"/>
    <col min="19" max="19" width="21.28515625" customWidth="1"/>
    <col min="20" max="20" width="23.28515625" customWidth="1"/>
    <col min="21" max="22" width="18.42578125" customWidth="1"/>
  </cols>
  <sheetData>
    <row r="1" spans="1:16" ht="21">
      <c r="A1" s="128" t="s">
        <v>1666</v>
      </c>
      <c r="B1" s="129"/>
      <c r="C1" s="128" t="s">
        <v>23</v>
      </c>
      <c r="D1" s="128"/>
      <c r="E1" s="90">
        <f ca="1">TODAY()</f>
        <v>45354</v>
      </c>
      <c r="H1" s="89" t="str" cm="1">
        <f t="array" ref="H1:H744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1" s="89" t="str" cm="1">
        <f t="array" ref="I1:I744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2" spans="1:16" ht="21.75" thickBot="1">
      <c r="A2" s="91" cm="1">
        <f t="array" ref="A2">COUNTA(_xlfn._xlws.FILTER('Standard report'!B5:B505,('Standard report'!B5:B505-FLOOR('Standard report'!B5:B505,100)&gt;9)*('Standard report'!B5:B505&lt;&gt;0)*('Standard report'!B5:B505&gt;100)*('Standard report'!B5:B505&lt;&gt;9999)))-5</f>
        <v>161</v>
      </c>
      <c r="B2" s="92">
        <f>A2/A5</f>
        <v>0.54391891891891897</v>
      </c>
      <c r="C2" s="93" cm="1">
        <f t="array" ref="C2">COUNTA(_xlfn._xlws.FILTER('Standard report'!B5:B505,('Standard report'!B5:B505-FLOOR('Standard report'!B5:B505,100)&lt;7)*('Standard report'!B5:B505&lt;&gt;0)*('Standard report'!B5:B505&lt;&gt;9999)))</f>
        <v>23</v>
      </c>
      <c r="D2" s="94">
        <f>C2/C5</f>
        <v>0.85185185185185186</v>
      </c>
      <c r="E2" s="95" t="s">
        <v>1650</v>
      </c>
      <c r="H2" s="89" t="str">
        <v>108.jpg</v>
      </c>
      <c r="I2" s="89" t="str">
        <v>y</v>
      </c>
    </row>
    <row r="3" spans="1:16" ht="31.15" customHeight="1" thickTop="1">
      <c r="A3" s="91" cm="1">
        <f t="array" ref="A3">COUNTA(_xlfn._xlws.FILTER(Filelist!A1:A300,_xlfn.XLOOKUP(Filelist!A1:A300,_xlfn.ANCHORARRAY(H1),_xlfn.ANCHORARRAY(I1),"",0)="y"))-5</f>
        <v>152</v>
      </c>
      <c r="B3" s="92">
        <f>A3/A5</f>
        <v>0.51351351351351349</v>
      </c>
      <c r="C3" s="93" cm="1">
        <f t="array" ref="C3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20</v>
      </c>
      <c r="D3" s="94">
        <f>C3/C5</f>
        <v>0.7407407407407407</v>
      </c>
      <c r="E3" s="95" t="s">
        <v>1955</v>
      </c>
      <c r="H3" s="89" t="str">
        <v>109.jpg</v>
      </c>
      <c r="I3" s="89" t="str">
        <v>y</v>
      </c>
      <c r="L3" s="54"/>
      <c r="M3" s="55"/>
      <c r="N3" s="45" t="s">
        <v>1353</v>
      </c>
      <c r="O3" s="46" t="s">
        <v>2016</v>
      </c>
      <c r="P3" s="56"/>
    </row>
    <row r="4" spans="1:16" ht="21">
      <c r="A4" s="96" cm="1">
        <f t="array" ref="A4">COUNTA(_xlfn._xlws.FILTER(Table1[ID],(Table1[ID]-FLOOR(Table1[ID],100)&gt;9)*(Table1[school_job]&lt;&gt;"")))</f>
        <v>143</v>
      </c>
      <c r="B4" s="97">
        <f>A4/A5</f>
        <v>0.48310810810810811</v>
      </c>
      <c r="C4" s="98" cm="1">
        <f t="array" ref="C4">COUNT(_xlfn._xlws.FILTER(Table1[ID],(Table1[ID]-FLOOR(Table1[ID],100)&lt;7)*(Table1[address2]&lt;&gt;"")))</f>
        <v>27</v>
      </c>
      <c r="D4" s="99">
        <f>C4/C5</f>
        <v>1</v>
      </c>
      <c r="E4" s="100" t="s">
        <v>1667</v>
      </c>
      <c r="H4" s="89" t="str">
        <v>110.jpg</v>
      </c>
      <c r="I4" s="89" t="str">
        <v>y</v>
      </c>
      <c r="L4" s="53"/>
      <c r="N4" s="43" t="s">
        <v>89</v>
      </c>
      <c r="O4" s="4" cm="1">
        <f t="array" aca="1" ref="O4" ca="1">Table35[حساب الحضور من اخر عدد مرات]</f>
        <v>19</v>
      </c>
      <c r="P4" s="57"/>
    </row>
    <row r="5" spans="1:16" ht="21">
      <c r="A5" s="130" cm="1">
        <f t="array" ref="A5">COUNTA(_xlfn._xlws.FILTER(Table1[ID],(Table1[ID]-FLOOR(Table1[ID],100)&gt;9)*(Table1[ID]&gt;99)))</f>
        <v>296</v>
      </c>
      <c r="B5" s="131"/>
      <c r="C5" s="132" cm="1">
        <f t="array" ref="C5">COUNT(_xlfn._xlws.FILTER(Table1[ID],(Table1[ID]-FLOOR(Table1[ID],100)&lt;7)))</f>
        <v>27</v>
      </c>
      <c r="D5" s="130"/>
      <c r="E5" s="101" t="s">
        <v>1668</v>
      </c>
      <c r="H5" s="89" t="str">
        <v>111.jpg</v>
      </c>
      <c r="I5" s="89" t="str">
        <v>y</v>
      </c>
      <c r="L5" s="53"/>
      <c r="P5" s="57"/>
    </row>
    <row r="6" spans="1:16" ht="18.600000000000001" customHeight="1" thickBot="1">
      <c r="H6" s="89" t="str">
        <v>112.jpg</v>
      </c>
      <c r="I6" s="89" t="str">
        <v>y</v>
      </c>
      <c r="L6" s="59"/>
      <c r="M6" s="60"/>
      <c r="N6" s="61" t="s">
        <v>2010</v>
      </c>
      <c r="O6" s="60"/>
      <c r="P6" s="62"/>
    </row>
    <row r="7" spans="1:16" ht="18.75">
      <c r="H7" s="89" t="str">
        <v>113.jpg</v>
      </c>
      <c r="I7" s="89" t="str">
        <v>y</v>
      </c>
      <c r="L7" s="75"/>
      <c r="M7" s="74" t="str" cm="1">
        <f t="array" ref="M7:O7">TRANSPOSE(_xlfn._xlws.FILTER(Servants!$D$5:$D$100,Servants!$E$5:$E$100=Table4[Class]))</f>
        <v>مينا حربي</v>
      </c>
      <c r="N7" s="67" t="str">
        <v>ديفيد جون داود مساك</v>
      </c>
      <c r="O7" s="67" t="str">
        <v>كيرلس مجدي شاكر</v>
      </c>
      <c r="P7" s="51" t="s">
        <v>2012</v>
      </c>
    </row>
    <row r="8" spans="1:16">
      <c r="H8" s="89" t="str">
        <v>114.jpg</v>
      </c>
      <c r="I8" s="89" t="str">
        <v>y</v>
      </c>
      <c r="L8" s="76" t="s">
        <v>2011</v>
      </c>
      <c r="M8" s="72">
        <f ca="1">IF(M7&lt;&gt;"",_xlfn.XLOOKUP(M7,Servants!$D$5:$D$100,Servants!$H$5:$H$100),"")</f>
        <v>0.10526315789473684</v>
      </c>
      <c r="N8" s="66">
        <f ca="1">IF(N7&lt;&gt;"",_xlfn.XLOOKUP(N7,Servants!$D$5:$D$100,Servants!$H$5:$H$100),"")</f>
        <v>0.52631578947368418</v>
      </c>
      <c r="O8" s="66">
        <f ca="1">IF(O7&lt;&gt;"",_xlfn.XLOOKUP(O7,Servants!$D$5:$D$100,Servants!$H$5:$H$100),"")</f>
        <v>0</v>
      </c>
      <c r="P8" s="52">
        <f ca="1">AVERAGE(M8:O8)</f>
        <v>0.21052631578947367</v>
      </c>
    </row>
    <row r="9" spans="1:16">
      <c r="H9" s="89" t="str">
        <v>115.jpg</v>
      </c>
      <c r="I9" s="89" t="str">
        <v>y</v>
      </c>
      <c r="L9" s="76" t="s">
        <v>2015</v>
      </c>
      <c r="M9" s="72">
        <f ca="1">IFERROR(IF(M7&lt;&gt;"",1-_xlfn.XLOOKUP(M7,Servants!$D$5:$D$100,Servants!$I$5:$I$100),""),"")</f>
        <v>0.5</v>
      </c>
      <c r="N9" s="66">
        <f ca="1">IFERROR(IF(N7&lt;&gt;"",1-_xlfn.XLOOKUP(N7,Servants!$D$5:$D$100,Servants!$I$5:$I$100),""),"")</f>
        <v>0.9</v>
      </c>
      <c r="O9" s="66" t="str">
        <f ca="1">IFERROR(IF(O7&lt;&gt;"",1-_xlfn.XLOOKUP(O7,Servants!$D$5:$D$100,Servants!$I$5:$I$100),""),"")</f>
        <v/>
      </c>
      <c r="P9" s="83">
        <f ca="1">AVERAGE(M9:O9)</f>
        <v>0.7</v>
      </c>
    </row>
    <row r="10" spans="1:16" ht="15.75" thickBot="1">
      <c r="H10" s="89" t="str">
        <v>116.jpg</v>
      </c>
      <c r="I10" s="89" t="str">
        <v>y</v>
      </c>
      <c r="L10" s="77" t="s">
        <v>2021</v>
      </c>
      <c r="M10" s="68">
        <f>IFERROR(IF(M7&lt;&gt;"",_xlfn.XLOOKUP(M7,Servants!$D$5:$D$100,Servants!$F$5:$F$100),""),"")</f>
        <v>45268</v>
      </c>
      <c r="N10" s="71">
        <f>IFERROR(IF(N7&lt;&gt;"",_xlfn.XLOOKUP(N7,Servants!$D$5:$D$100,Servants!$F$5:$F$100),""),"")</f>
        <v>45331</v>
      </c>
      <c r="O10" s="73">
        <f>IFERROR(IF(O7&lt;&gt;"",_xlfn.XLOOKUP(O7,Servants!$D$5:$D$100,Servants!$F$5:$F$100),""),"")</f>
        <v>45212</v>
      </c>
      <c r="P10" s="57"/>
    </row>
    <row r="11" spans="1:16">
      <c r="H11" s="89" t="str">
        <v>117.jpg</v>
      </c>
      <c r="I11" s="89" t="str">
        <v>y</v>
      </c>
      <c r="L11" s="64"/>
      <c r="O11" s="69"/>
      <c r="P11" s="70"/>
    </row>
    <row r="12" spans="1:16">
      <c r="H12" s="89" t="str">
        <v>118.jpg</v>
      </c>
      <c r="I12" s="89" t="str">
        <v>y</v>
      </c>
      <c r="L12" s="64"/>
      <c r="O12" s="49"/>
      <c r="P12" s="57"/>
    </row>
    <row r="13" spans="1:16" ht="18.75">
      <c r="H13" s="89" t="str">
        <v>119.jpg</v>
      </c>
      <c r="I13" s="89" t="str">
        <v>y</v>
      </c>
      <c r="L13" s="64"/>
      <c r="N13" s="31" t="s">
        <v>2013</v>
      </c>
      <c r="O13" s="49"/>
      <c r="P13" s="57"/>
    </row>
    <row r="14" spans="1:16" ht="34.9" customHeight="1">
      <c r="H14" s="89" t="str">
        <v>120.jpg</v>
      </c>
      <c r="I14" s="89" t="str">
        <v>y</v>
      </c>
      <c r="L14" s="64"/>
      <c r="N14" s="44" t="s">
        <v>2018</v>
      </c>
      <c r="O14" s="48" t="s">
        <v>2016</v>
      </c>
      <c r="P14" s="57"/>
    </row>
    <row r="15" spans="1:16" ht="16.149999999999999" customHeight="1">
      <c r="H15" s="89" t="str">
        <v>121.jpg</v>
      </c>
      <c r="I15" s="89" t="str">
        <v>y</v>
      </c>
      <c r="L15" s="64"/>
      <c r="N15" s="47">
        <v>0.25</v>
      </c>
      <c r="O15" s="49" cm="1">
        <f t="array" ref="O15">Table3[حساب الحضور من اخر عدد مرات]</f>
        <v>9</v>
      </c>
      <c r="P15" s="57"/>
    </row>
    <row r="16" spans="1:16">
      <c r="H16" s="89" t="str">
        <v>122.jpg</v>
      </c>
      <c r="I16" s="89" t="str">
        <v>y</v>
      </c>
      <c r="L16" s="64"/>
      <c r="O16" s="49"/>
      <c r="P16" s="57"/>
    </row>
    <row r="17" spans="8:16" ht="30" customHeight="1">
      <c r="H17" s="89" t="str">
        <v>123.jpg</v>
      </c>
      <c r="I17" s="89" t="str">
        <v>y</v>
      </c>
      <c r="L17" s="64"/>
      <c r="N17" s="81" t="s">
        <v>2019</v>
      </c>
      <c r="O17" s="82" t="s">
        <v>2017</v>
      </c>
      <c r="P17" s="57"/>
    </row>
    <row r="18" spans="8:16">
      <c r="H18" s="89" t="str">
        <v>124.jpg</v>
      </c>
      <c r="I18" s="89" t="str">
        <v>y</v>
      </c>
      <c r="L18" s="64"/>
      <c r="M18" s="63" t="s">
        <v>2014</v>
      </c>
      <c r="N18" s="79" cm="1">
        <f t="array" aca="1" ref="N18" ca="1">COUNTA(_xlfn._xlws.FILTER(Class!$C$5:$C$505,(Class!$G$5:$G$505&gt;Table5[Attendance threshold])*(Class!$W$5:$W$505=Table4[Class])))</f>
        <v>4</v>
      </c>
      <c r="O18" s="50" cm="1">
        <f t="array" ref="O18">COUNTA(_xlfn._xlws.FILTER(Class!C5:C505,(Class!W5:W505=Table4[Class])))</f>
        <v>28</v>
      </c>
      <c r="P18" s="57"/>
    </row>
    <row r="19" spans="8:16" ht="15.75" thickBot="1">
      <c r="H19" s="89" t="str">
        <v>125.jpg</v>
      </c>
      <c r="I19" s="89" t="str">
        <v>y</v>
      </c>
      <c r="L19" s="65"/>
      <c r="M19" s="84" t="s">
        <v>2020</v>
      </c>
      <c r="N19" s="80">
        <f ca="1">N18/O18</f>
        <v>0.14285714285714285</v>
      </c>
      <c r="O19" s="78"/>
      <c r="P19" s="58"/>
    </row>
    <row r="20" spans="8:16" ht="15.75" thickTop="1">
      <c r="H20" s="89" t="str">
        <v>126.jpg</v>
      </c>
      <c r="I20" s="89" t="str">
        <v>y</v>
      </c>
      <c r="M20" s="55"/>
    </row>
    <row r="21" spans="8:16">
      <c r="H21" s="89" t="str">
        <v>127.jpg</v>
      </c>
      <c r="I21" s="89" t="str">
        <v>y</v>
      </c>
    </row>
    <row r="22" spans="8:16" ht="15.75" thickBot="1">
      <c r="H22" s="89" t="str">
        <v>128.jpg</v>
      </c>
      <c r="I22" s="89" t="str">
        <v>y</v>
      </c>
    </row>
    <row r="23" spans="8:16" ht="30.75" thickTop="1">
      <c r="H23" s="89" t="str">
        <v>129.jpg</v>
      </c>
      <c r="I23" s="89" t="str">
        <v>y</v>
      </c>
      <c r="L23" s="54"/>
      <c r="M23" s="55"/>
      <c r="N23" s="45" t="s">
        <v>1353</v>
      </c>
      <c r="O23" s="46" t="s">
        <v>2016</v>
      </c>
      <c r="P23" s="56"/>
    </row>
    <row r="24" spans="8:16" ht="18.75">
      <c r="H24" s="89" t="str">
        <v>130.jpg</v>
      </c>
      <c r="I24" s="89" t="str">
        <v>y</v>
      </c>
      <c r="L24" s="53"/>
      <c r="N24" s="43" t="s">
        <v>246</v>
      </c>
      <c r="O24" s="4" cm="1">
        <f t="array" aca="1" ref="O24" ca="1">Table35[حساب الحضور من اخر عدد مرات]</f>
        <v>19</v>
      </c>
      <c r="P24" s="57"/>
    </row>
    <row r="25" spans="8:16">
      <c r="H25" s="89" t="str">
        <v>131.jpg</v>
      </c>
      <c r="I25" s="89" t="str">
        <v>y</v>
      </c>
      <c r="L25" s="53"/>
      <c r="P25" s="57"/>
    </row>
    <row r="26" spans="8:16" ht="19.5" thickBot="1">
      <c r="H26" s="89" t="str">
        <v>132.jpg</v>
      </c>
      <c r="I26" s="89" t="str">
        <v>y</v>
      </c>
      <c r="L26" s="59"/>
      <c r="M26" s="60"/>
      <c r="N26" s="61" t="s">
        <v>2010</v>
      </c>
      <c r="O26" s="60"/>
      <c r="P26" s="62"/>
    </row>
    <row r="27" spans="8:16" ht="18.75">
      <c r="H27" s="89" t="str">
        <v>133.jpg</v>
      </c>
      <c r="I27" s="89" t="str">
        <v>y</v>
      </c>
      <c r="L27" s="75"/>
      <c r="M27" s="74" t="str" cm="1">
        <f t="array" ref="M27:O27">TRANSPOSE(_xlfn._xlws.FILTER(Servants!$D$5:$D$100,Servants!$E$5:$E$100=Table414[Class]))</f>
        <v>اشرف رافت رفله شنوده</v>
      </c>
      <c r="N27" s="67" t="str">
        <v>امير سامي بشاي جرجس</v>
      </c>
      <c r="O27" s="67" t="str">
        <v>مرقس صبري وديع</v>
      </c>
      <c r="P27" s="51" t="s">
        <v>2012</v>
      </c>
    </row>
    <row r="28" spans="8:16">
      <c r="H28" s="89" t="str">
        <v>134.jpg</v>
      </c>
      <c r="I28" s="89" t="str">
        <v>y</v>
      </c>
      <c r="L28" s="76" t="s">
        <v>2011</v>
      </c>
      <c r="M28" s="72">
        <f ca="1">IF(M27&lt;&gt;"",_xlfn.XLOOKUP(M27,Servants!$D$5:$D$100,Servants!$H$5:$H$100),"")</f>
        <v>0</v>
      </c>
      <c r="N28" s="66">
        <f ca="1">IF(N27&lt;&gt;"",_xlfn.XLOOKUP(N27,Servants!$D$5:$D$100,Servants!$H$5:$H$100),"")</f>
        <v>0.68421052631578949</v>
      </c>
      <c r="O28" s="66">
        <f ca="1">IF(O27&lt;&gt;"",_xlfn.XLOOKUP(O27,Servants!$D$5:$D$100,Servants!$H$5:$H$100),"")</f>
        <v>0.15789473684210525</v>
      </c>
      <c r="P28" s="52">
        <f ca="1">AVERAGE(M28:O28)</f>
        <v>0.2807017543859649</v>
      </c>
    </row>
    <row r="29" spans="8:16">
      <c r="H29" s="89" t="str">
        <v>135.jpg</v>
      </c>
      <c r="I29" s="89" t="str">
        <v>y</v>
      </c>
      <c r="L29" s="76" t="s">
        <v>2015</v>
      </c>
      <c r="M29" s="72" t="str">
        <f ca="1">IFERROR(IF(M27&lt;&gt;"",1-_xlfn.XLOOKUP(M27,Servants!$D$5:$D$100,Servants!$I$5:$I$100),""),"")</f>
        <v/>
      </c>
      <c r="N29" s="66">
        <f ca="1">IFERROR(IF(N27&lt;&gt;"",1-_xlfn.XLOOKUP(N27,Servants!$D$5:$D$100,Servants!$I$5:$I$100),""),"")</f>
        <v>0.92307692307692313</v>
      </c>
      <c r="O29" s="66">
        <f ca="1">IFERROR(IF(O27&lt;&gt;"",1-_xlfn.XLOOKUP(O27,Servants!$D$5:$D$100,Servants!$I$5:$I$100),""),"")</f>
        <v>0</v>
      </c>
      <c r="P29" s="83">
        <f ca="1">AVERAGE(M29:O29)</f>
        <v>0.46153846153846156</v>
      </c>
    </row>
    <row r="30" spans="8:16" ht="15.75" thickBot="1">
      <c r="H30" s="89" t="str">
        <v>136.jpg</v>
      </c>
      <c r="I30" s="89" t="str">
        <v>y</v>
      </c>
      <c r="L30" s="77" t="s">
        <v>2021</v>
      </c>
      <c r="M30" s="68">
        <f>IFERROR(IF(M27&lt;&gt;"",_xlfn.XLOOKUP(M27,Servants!$D$5:$D$100,Servants!$F$5:$F$100),""),"")</f>
        <v>45198</v>
      </c>
      <c r="N30" s="71">
        <f>IFERROR(IF(N27&lt;&gt;"",_xlfn.XLOOKUP(N27,Servants!$D$5:$D$100,Servants!$F$5:$F$100),""),"")</f>
        <v>45338</v>
      </c>
      <c r="O30" s="73">
        <f>IFERROR(IF(O27&lt;&gt;"",_xlfn.XLOOKUP(O27,Servants!$D$5:$D$100,Servants!$F$5:$F$100),""),"")</f>
        <v>45331</v>
      </c>
      <c r="P30" s="57"/>
    </row>
    <row r="31" spans="8:16">
      <c r="H31" s="89" t="str">
        <v>137.jpg</v>
      </c>
      <c r="I31" s="89" t="str">
        <v>y</v>
      </c>
      <c r="L31" s="64"/>
      <c r="O31" s="69"/>
      <c r="P31" s="70"/>
    </row>
    <row r="32" spans="8:16">
      <c r="H32" s="89" t="str">
        <v>138.jpg</v>
      </c>
      <c r="I32" s="89" t="str">
        <v>y</v>
      </c>
      <c r="L32" s="64"/>
      <c r="O32" s="49"/>
      <c r="P32" s="57"/>
    </row>
    <row r="33" spans="8:16" ht="18.75">
      <c r="H33" s="89" t="str">
        <v>139.jpg</v>
      </c>
      <c r="I33" s="89" t="str">
        <v>y</v>
      </c>
      <c r="L33" s="64"/>
      <c r="N33" s="31" t="s">
        <v>2013</v>
      </c>
      <c r="O33" s="49"/>
      <c r="P33" s="57"/>
    </row>
    <row r="34" spans="8:16" ht="33" customHeight="1">
      <c r="H34" s="89" t="str">
        <v>140.jpg</v>
      </c>
      <c r="I34" s="89" t="str">
        <v>y</v>
      </c>
      <c r="L34" s="64"/>
      <c r="N34" s="44" t="s">
        <v>2018</v>
      </c>
      <c r="O34" s="48" t="s">
        <v>2016</v>
      </c>
      <c r="P34" s="57"/>
    </row>
    <row r="35" spans="8:16">
      <c r="H35" s="89" t="str">
        <v>141.jpg</v>
      </c>
      <c r="I35" s="89" t="str">
        <v>y</v>
      </c>
      <c r="L35" s="64"/>
      <c r="N35" s="47">
        <v>0.25</v>
      </c>
      <c r="O35" s="49" cm="1">
        <f t="array" ref="O35">Table3[حساب الحضور من اخر عدد مرات]</f>
        <v>9</v>
      </c>
      <c r="P35" s="57"/>
    </row>
    <row r="36" spans="8:16">
      <c r="H36" s="89" t="str">
        <v>142.jpg</v>
      </c>
      <c r="I36" s="89" t="str">
        <v>y</v>
      </c>
      <c r="L36" s="64"/>
      <c r="O36" s="49"/>
      <c r="P36" s="57"/>
    </row>
    <row r="37" spans="8:16" ht="31.5">
      <c r="H37" s="89" t="str">
        <v>143.jpg</v>
      </c>
      <c r="I37" s="89" t="str">
        <v>y</v>
      </c>
      <c r="L37" s="64"/>
      <c r="N37" s="81" t="s">
        <v>2019</v>
      </c>
      <c r="O37" s="82" t="s">
        <v>2017</v>
      </c>
      <c r="P37" s="57"/>
    </row>
    <row r="38" spans="8:16">
      <c r="H38" s="89" t="str">
        <v>144.jpg</v>
      </c>
      <c r="I38" s="89" t="str">
        <v>y</v>
      </c>
      <c r="L38" s="64"/>
      <c r="M38" s="63" t="s">
        <v>2014</v>
      </c>
      <c r="N38" s="79" cm="1">
        <f t="array" aca="1" ref="N38" ca="1">COUNTA(_xlfn._xlws.FILTER(Class!C25:C525,(Class!G25:G525&gt;Table515[Attendance threshold])*(Class!W25:W525=Table414[Class])))</f>
        <v>6</v>
      </c>
      <c r="O38" s="50" cm="1">
        <f t="array" ref="O38">COUNTA(_xlfn._xlws.FILTER(Class!C25:C525,(Class!W25:W525=Table414[Class])))</f>
        <v>44</v>
      </c>
      <c r="P38" s="57"/>
    </row>
    <row r="39" spans="8:16" ht="15.75" thickBot="1">
      <c r="H39" s="89" t="str">
        <v>145.jpg</v>
      </c>
      <c r="I39" s="89" t="str">
        <v>y</v>
      </c>
      <c r="L39" s="65"/>
      <c r="M39" s="84" t="s">
        <v>2020</v>
      </c>
      <c r="N39" s="80">
        <f ca="1">N38/O38</f>
        <v>0.13636363636363635</v>
      </c>
      <c r="O39" s="78"/>
      <c r="P39" s="58"/>
    </row>
    <row r="40" spans="8:16" ht="15.75" thickTop="1">
      <c r="H40" s="89" t="str">
        <v>146.jpg</v>
      </c>
      <c r="I40" s="89" t="str">
        <v>y</v>
      </c>
    </row>
    <row r="41" spans="8:16">
      <c r="H41" s="89" t="str">
        <v>147.jpg</v>
      </c>
      <c r="I41" s="89" t="str">
        <v>y</v>
      </c>
    </row>
    <row r="42" spans="8:16" ht="15.75" thickBot="1">
      <c r="H42" s="89" t="str">
        <v>148.jpg</v>
      </c>
      <c r="I42" s="89" t="str">
        <v>y</v>
      </c>
    </row>
    <row r="43" spans="8:16" ht="30.75" thickTop="1">
      <c r="H43" s="89" t="str">
        <v>149.jpg</v>
      </c>
      <c r="I43" s="89" t="str">
        <v>y</v>
      </c>
      <c r="L43" s="54"/>
      <c r="M43" s="55"/>
      <c r="N43" s="45" t="s">
        <v>1353</v>
      </c>
      <c r="O43" s="46" t="s">
        <v>2016</v>
      </c>
      <c r="P43" s="56"/>
    </row>
    <row r="44" spans="8:16" ht="18.75">
      <c r="H44" s="89" t="str">
        <v>150.jpg</v>
      </c>
      <c r="I44" s="89" t="str">
        <v>y</v>
      </c>
      <c r="L44" s="53"/>
      <c r="N44" s="43" t="s">
        <v>448</v>
      </c>
      <c r="O44" s="4" cm="1">
        <f t="array" aca="1" ref="O44" ca="1">Table35[حساب الحضور من اخر عدد مرات]</f>
        <v>19</v>
      </c>
      <c r="P44" s="57"/>
    </row>
    <row r="45" spans="8:16">
      <c r="H45" s="89" t="str">
        <v>151.jpg</v>
      </c>
      <c r="I45" s="89" t="str">
        <v>y</v>
      </c>
      <c r="L45" s="53"/>
      <c r="P45" s="57"/>
    </row>
    <row r="46" spans="8:16" ht="19.5" thickBot="1">
      <c r="H46" s="89" t="str">
        <v>152.jpg</v>
      </c>
      <c r="I46" s="89" t="str">
        <v>y</v>
      </c>
      <c r="L46" s="59"/>
      <c r="M46" s="60"/>
      <c r="N46" s="61" t="s">
        <v>2010</v>
      </c>
      <c r="O46" s="60"/>
      <c r="P46" s="62"/>
    </row>
    <row r="47" spans="8:16" ht="18.75">
      <c r="H47" s="89" t="str">
        <v>153.jpg</v>
      </c>
      <c r="I47" s="89" t="str">
        <v>y</v>
      </c>
      <c r="L47" s="75"/>
      <c r="M47" s="74" t="str" cm="1">
        <f t="array" ref="M47:N47">TRANSPOSE(_xlfn._xlws.FILTER(Servants!$D$5:$D$100,Servants!$E$5:$E$100=Table418[Class]))</f>
        <v>باهر لطفي قلته</v>
      </c>
      <c r="N47" s="67" t="str">
        <v>بيشوي سامي</v>
      </c>
      <c r="O47" s="67"/>
      <c r="P47" s="51" t="s">
        <v>2012</v>
      </c>
    </row>
    <row r="48" spans="8:16">
      <c r="H48" s="89" t="str">
        <v>154.jpg</v>
      </c>
      <c r="I48" s="89" t="str">
        <v>y</v>
      </c>
      <c r="L48" s="76" t="s">
        <v>2011</v>
      </c>
      <c r="M48" s="72">
        <f ca="1">IF(M47&lt;&gt;"",_xlfn.XLOOKUP(M47,Servants!$D$5:$D$100,Servants!$H$5:$H$100),"")</f>
        <v>0.47368421052631576</v>
      </c>
      <c r="N48" s="66">
        <f ca="1">IF(N47&lt;&gt;"",_xlfn.XLOOKUP(N47,Servants!$D$5:$D$100,Servants!$H$5:$H$100),"")</f>
        <v>0.68421052631578949</v>
      </c>
      <c r="O48" s="66" t="str">
        <f>IF(O47&lt;&gt;"",_xlfn.XLOOKUP(O47,Servants!$D$5:$D$100,Servants!$H$5:$H$100),"")</f>
        <v/>
      </c>
      <c r="P48" s="52">
        <f ca="1">AVERAGE(M48:O48)</f>
        <v>0.57894736842105265</v>
      </c>
    </row>
    <row r="49" spans="8:16">
      <c r="H49" s="89" t="str">
        <v>155.jpg</v>
      </c>
      <c r="I49" s="89" t="str">
        <v>y</v>
      </c>
      <c r="L49" s="76" t="s">
        <v>2015</v>
      </c>
      <c r="M49" s="72">
        <f ca="1">IFERROR(IF(M47&lt;&gt;"",1-_xlfn.XLOOKUP(M47,Servants!$D$5:$D$100,Servants!$I$5:$I$100),""),"")</f>
        <v>0.77777777777777779</v>
      </c>
      <c r="N49" s="66">
        <f ca="1">IFERROR(IF(N47&lt;&gt;"",1-_xlfn.XLOOKUP(N47,Servants!$D$5:$D$100,Servants!$I$5:$I$100),""),"")</f>
        <v>0.92307692307692313</v>
      </c>
      <c r="O49" s="66" t="str">
        <f>IFERROR(IF(O47&lt;&gt;"",1-_xlfn.XLOOKUP(O47,Servants!$D$5:$D$100,Servants!$I$5:$I$100),""),"")</f>
        <v/>
      </c>
      <c r="P49" s="83">
        <f ca="1">AVERAGE(M49:O49)</f>
        <v>0.85042735042735051</v>
      </c>
    </row>
    <row r="50" spans="8:16" ht="15.75" thickBot="1">
      <c r="H50" s="89" t="str">
        <v>156.jpg</v>
      </c>
      <c r="I50" s="89" t="str">
        <v>y</v>
      </c>
      <c r="L50" s="77" t="s">
        <v>2021</v>
      </c>
      <c r="M50" s="68">
        <f>IFERROR(IF(M47&lt;&gt;"",_xlfn.XLOOKUP(M47,Servants!$D$5:$D$100,Servants!$F$5:$F$100),""),"")</f>
        <v>45331</v>
      </c>
      <c r="N50" s="71">
        <f>IFERROR(IF(N47&lt;&gt;"",_xlfn.XLOOKUP(N47,Servants!$D$5:$D$100,Servants!$F$5:$F$100),""),"")</f>
        <v>45338</v>
      </c>
      <c r="O50" s="73" t="str">
        <f>IFERROR(IF(O47&lt;&gt;"",_xlfn.XLOOKUP(O47,Servants!$D$5:$D$100,Servants!$F$5:$F$100),""),"")</f>
        <v/>
      </c>
      <c r="P50" s="57"/>
    </row>
    <row r="51" spans="8:16">
      <c r="H51" s="89" t="str">
        <v>157.jpg</v>
      </c>
      <c r="I51" s="89" t="str">
        <v>y</v>
      </c>
      <c r="L51" s="64"/>
      <c r="O51" s="69"/>
      <c r="P51" s="70"/>
    </row>
    <row r="52" spans="8:16">
      <c r="H52" s="89" t="str">
        <v>158.jpg</v>
      </c>
      <c r="I52" s="89" t="str">
        <v>y</v>
      </c>
      <c r="L52" s="64"/>
      <c r="O52" s="49"/>
      <c r="P52" s="57"/>
    </row>
    <row r="53" spans="8:16" ht="18.75">
      <c r="H53" s="89" t="str">
        <v>159.jpg</v>
      </c>
      <c r="I53" s="89" t="str">
        <v>y</v>
      </c>
      <c r="L53" s="64"/>
      <c r="N53" s="31" t="s">
        <v>2013</v>
      </c>
      <c r="O53" s="49"/>
      <c r="P53" s="57"/>
    </row>
    <row r="54" spans="8:16" ht="37.15" customHeight="1">
      <c r="H54" s="89" t="str">
        <v>160.jpg</v>
      </c>
      <c r="I54" s="89" t="str">
        <v>y</v>
      </c>
      <c r="L54" s="64"/>
      <c r="N54" s="44" t="s">
        <v>2018</v>
      </c>
      <c r="O54" s="48" t="s">
        <v>2016</v>
      </c>
      <c r="P54" s="57"/>
    </row>
    <row r="55" spans="8:16">
      <c r="H55" s="89" t="str">
        <v>161.jpg</v>
      </c>
      <c r="I55" s="89" t="str">
        <v>y</v>
      </c>
      <c r="L55" s="64"/>
      <c r="N55" s="47">
        <v>0.25</v>
      </c>
      <c r="O55" s="49" cm="1">
        <f t="array" ref="O55">Table3[حساب الحضور من اخر عدد مرات]</f>
        <v>9</v>
      </c>
      <c r="P55" s="57"/>
    </row>
    <row r="56" spans="8:16">
      <c r="H56" s="89" t="str">
        <v>162.jpg</v>
      </c>
      <c r="I56" s="89" t="str">
        <v>y</v>
      </c>
      <c r="L56" s="64"/>
      <c r="O56" s="49"/>
      <c r="P56" s="57"/>
    </row>
    <row r="57" spans="8:16" ht="31.5">
      <c r="H57" s="89" t="str">
        <v>163.jpg</v>
      </c>
      <c r="I57" s="89" t="str">
        <v>y</v>
      </c>
      <c r="L57" s="64"/>
      <c r="N57" s="81" t="s">
        <v>2019</v>
      </c>
      <c r="O57" s="82" t="s">
        <v>2017</v>
      </c>
      <c r="P57" s="57"/>
    </row>
    <row r="58" spans="8:16">
      <c r="H58" s="89" t="str">
        <v>164.jpg</v>
      </c>
      <c r="I58" s="89" t="str">
        <v>y</v>
      </c>
      <c r="L58" s="64"/>
      <c r="M58" s="63" t="s">
        <v>2014</v>
      </c>
      <c r="N58" s="79" cm="1">
        <f t="array" aca="1" ref="N58" ca="1">COUNTA(_xlfn._xlws.FILTER(Class!C45:C545,(Class!G45:G545&gt;Table519[Attendance threshold])*(Class!W45:W545=Table418[Class])))</f>
        <v>6</v>
      </c>
      <c r="O58" s="50" cm="1">
        <f t="array" ref="O58">COUNTA(_xlfn._xlws.FILTER(Class!C45:C545,(Class!W45:W545=Table418[Class])))</f>
        <v>36</v>
      </c>
      <c r="P58" s="57"/>
    </row>
    <row r="59" spans="8:16" ht="15.75" thickBot="1">
      <c r="H59" s="89" t="str">
        <v>165.jpg</v>
      </c>
      <c r="I59" s="89" t="str">
        <v>y</v>
      </c>
      <c r="L59" s="65"/>
      <c r="M59" s="84" t="s">
        <v>2020</v>
      </c>
      <c r="N59" s="80">
        <f ca="1">N58/O58</f>
        <v>0.16666666666666666</v>
      </c>
      <c r="O59" s="78"/>
      <c r="P59" s="58"/>
    </row>
    <row r="60" spans="8:16" ht="15.75" thickTop="1">
      <c r="H60" s="89" t="str">
        <v>166.jpg</v>
      </c>
      <c r="I60" s="89" t="str">
        <v>y</v>
      </c>
    </row>
    <row r="61" spans="8:16">
      <c r="H61" s="89" t="str">
        <v>167.jpg</v>
      </c>
      <c r="I61" s="89" t="str">
        <v>y</v>
      </c>
    </row>
    <row r="62" spans="8:16" ht="15.75" thickBot="1">
      <c r="H62" s="89" t="str">
        <v>168.jpg</v>
      </c>
      <c r="I62" s="89" t="str">
        <v>y</v>
      </c>
    </row>
    <row r="63" spans="8:16" ht="30.75" thickTop="1">
      <c r="H63" s="89" t="str">
        <v>169.jpg</v>
      </c>
      <c r="I63" s="89" t="str">
        <v>y</v>
      </c>
      <c r="L63" s="54"/>
      <c r="M63" s="55"/>
      <c r="N63" s="45" t="s">
        <v>1353</v>
      </c>
      <c r="O63" s="46" t="s">
        <v>2016</v>
      </c>
      <c r="P63" s="56"/>
    </row>
    <row r="64" spans="8:16" ht="18.75">
      <c r="H64" s="89" t="str">
        <v>170.jpg</v>
      </c>
      <c r="I64" s="89" t="str">
        <v>y</v>
      </c>
      <c r="L64" s="53"/>
      <c r="N64" s="43" t="s">
        <v>612</v>
      </c>
      <c r="O64" s="4" cm="1">
        <f t="array" aca="1" ref="O64" ca="1">Table35[حساب الحضور من اخر عدد مرات]</f>
        <v>19</v>
      </c>
      <c r="P64" s="57"/>
    </row>
    <row r="65" spans="8:16">
      <c r="H65" s="89" t="str">
        <v>171.jpg</v>
      </c>
      <c r="I65" s="89" t="str">
        <v>y</v>
      </c>
      <c r="L65" s="53"/>
      <c r="P65" s="57"/>
    </row>
    <row r="66" spans="8:16" ht="19.5" thickBot="1">
      <c r="H66" s="89" t="str">
        <v>172.jpg</v>
      </c>
      <c r="I66" s="89" t="str">
        <v>y</v>
      </c>
      <c r="L66" s="59"/>
      <c r="M66" s="60"/>
      <c r="N66" s="61" t="s">
        <v>2010</v>
      </c>
      <c r="O66" s="60"/>
      <c r="P66" s="62"/>
    </row>
    <row r="67" spans="8:16" ht="18.75">
      <c r="H67" s="89" t="str">
        <v>173.jpg</v>
      </c>
      <c r="I67" s="89" t="str">
        <v>y</v>
      </c>
      <c r="L67" s="75"/>
      <c r="M67" s="74" t="str" cm="1">
        <f t="array" ref="M67:O67">TRANSPOSE(_xlfn._xlws.FILTER(Servants!$D$5:$D$100,Servants!$E$5:$E$100=Table422[Class]))</f>
        <v>بيتر ماهر عبد الملاك</v>
      </c>
      <c r="N67" s="67" t="str">
        <v>مارين ماجد عادل قدسي</v>
      </c>
      <c r="O67" s="67" t="str">
        <v>وجيه جورج</v>
      </c>
      <c r="P67" s="51" t="s">
        <v>2012</v>
      </c>
    </row>
    <row r="68" spans="8:16">
      <c r="H68" s="89" t="str">
        <v>174.jpg</v>
      </c>
      <c r="I68" s="89" t="str">
        <v>y</v>
      </c>
      <c r="L68" s="76" t="s">
        <v>2011</v>
      </c>
      <c r="M68" s="72">
        <f ca="1">IF(M67&lt;&gt;"",_xlfn.XLOOKUP(M67,Servants!$D$5:$D$100,Servants!$H$5:$H$100),"")</f>
        <v>0.10526315789473684</v>
      </c>
      <c r="N68" s="66">
        <f ca="1">IF(N67&lt;&gt;"",_xlfn.XLOOKUP(N67,Servants!$D$5:$D$100,Servants!$H$5:$H$100),"")</f>
        <v>0.42105263157894735</v>
      </c>
      <c r="O68" s="66">
        <f ca="1">IF(O67&lt;&gt;"",_xlfn.XLOOKUP(O67,Servants!$D$5:$D$100,Servants!$H$5:$H$100),"")</f>
        <v>0.36842105263157893</v>
      </c>
      <c r="P68" s="52">
        <f ca="1">AVERAGE(M68:O68)</f>
        <v>0.2982456140350877</v>
      </c>
    </row>
    <row r="69" spans="8:16">
      <c r="H69" s="89" t="str">
        <v>175.jpg</v>
      </c>
      <c r="I69" s="89" t="str">
        <v>y</v>
      </c>
      <c r="L69" s="76" t="s">
        <v>2015</v>
      </c>
      <c r="M69" s="72">
        <f ca="1">IFERROR(IF(M67&lt;&gt;"",1-_xlfn.XLOOKUP(M67,Servants!$D$5:$D$100,Servants!$I$5:$I$100),""),"")</f>
        <v>0.5</v>
      </c>
      <c r="N69" s="66">
        <f ca="1">IFERROR(IF(N67&lt;&gt;"",1-_xlfn.XLOOKUP(N67,Servants!$D$5:$D$100,Servants!$I$5:$I$100),""),"")</f>
        <v>0.875</v>
      </c>
      <c r="O69" s="66">
        <f ca="1">IFERROR(IF(O67&lt;&gt;"",1-_xlfn.XLOOKUP(O67,Servants!$D$5:$D$100,Servants!$I$5:$I$100),""),"")</f>
        <v>0.4285714285714286</v>
      </c>
      <c r="P69" s="83">
        <f ca="1">AVERAGE(M69:O69)</f>
        <v>0.60119047619047616</v>
      </c>
    </row>
    <row r="70" spans="8:16" ht="15.75" thickBot="1">
      <c r="H70" s="89" t="str">
        <v>176.jpg</v>
      </c>
      <c r="I70" s="89" t="str">
        <v>y</v>
      </c>
      <c r="L70" s="77" t="s">
        <v>2021</v>
      </c>
      <c r="M70" s="68">
        <f>IFERROR(IF(M67&lt;&gt;"",_xlfn.XLOOKUP(M67,Servants!$D$5:$D$100,Servants!$F$5:$F$100),""),"")</f>
        <v>45317</v>
      </c>
      <c r="N70" s="71">
        <f>IFERROR(IF(N67&lt;&gt;"",_xlfn.XLOOKUP(N67,Servants!$D$5:$D$100,Servants!$F$5:$F$100),""),"")</f>
        <v>45331</v>
      </c>
      <c r="O70" s="73">
        <f>IFERROR(IF(O67&lt;&gt;"",_xlfn.XLOOKUP(O67,Servants!$D$5:$D$100,Servants!$F$5:$F$100),""),"")</f>
        <v>45317</v>
      </c>
      <c r="P70" s="57"/>
    </row>
    <row r="71" spans="8:16">
      <c r="H71" s="89" t="str">
        <v>177.jpg</v>
      </c>
      <c r="I71" s="89" t="str">
        <v>y</v>
      </c>
      <c r="L71" s="64"/>
      <c r="O71" s="69"/>
      <c r="P71" s="70"/>
    </row>
    <row r="72" spans="8:16">
      <c r="H72" s="89" t="str">
        <v>178.jpg</v>
      </c>
      <c r="I72" s="89" t="str">
        <v>y</v>
      </c>
      <c r="L72" s="64"/>
      <c r="O72" s="49"/>
      <c r="P72" s="57"/>
    </row>
    <row r="73" spans="8:16" ht="18.75">
      <c r="H73" s="89" t="str">
        <v>179.jpg</v>
      </c>
      <c r="I73" s="89" t="str">
        <v>y</v>
      </c>
      <c r="L73" s="64"/>
      <c r="N73" s="31" t="s">
        <v>2013</v>
      </c>
      <c r="O73" s="49"/>
      <c r="P73" s="57"/>
    </row>
    <row r="74" spans="8:16" ht="36.6" customHeight="1">
      <c r="H74" s="89" t="str">
        <v>180.jpg</v>
      </c>
      <c r="I74" s="89" t="str">
        <v>y</v>
      </c>
      <c r="L74" s="64"/>
      <c r="N74" s="44" t="s">
        <v>2018</v>
      </c>
      <c r="O74" s="48" t="s">
        <v>2016</v>
      </c>
      <c r="P74" s="57"/>
    </row>
    <row r="75" spans="8:16">
      <c r="H75" s="89" t="str">
        <v>181.jpg</v>
      </c>
      <c r="I75" s="89" t="str">
        <v>y</v>
      </c>
      <c r="L75" s="64"/>
      <c r="N75" s="47">
        <v>0.25</v>
      </c>
      <c r="O75" s="49" cm="1">
        <f t="array" ref="O75">Table3[حساب الحضور من اخر عدد مرات]</f>
        <v>9</v>
      </c>
      <c r="P75" s="57"/>
    </row>
    <row r="76" spans="8:16">
      <c r="H76" s="89" t="str">
        <v>182.jpg</v>
      </c>
      <c r="I76" s="89" t="str">
        <v>y</v>
      </c>
      <c r="L76" s="64"/>
      <c r="O76" s="49"/>
      <c r="P76" s="57"/>
    </row>
    <row r="77" spans="8:16" ht="31.5">
      <c r="H77" s="89" t="str">
        <v>183.jpg</v>
      </c>
      <c r="I77" s="89" t="str">
        <v>y</v>
      </c>
      <c r="L77" s="64"/>
      <c r="N77" s="81" t="s">
        <v>2019</v>
      </c>
      <c r="O77" s="82" t="s">
        <v>2017</v>
      </c>
      <c r="P77" s="57"/>
    </row>
    <row r="78" spans="8:16">
      <c r="H78" s="89" t="str">
        <v>184.jpg</v>
      </c>
      <c r="I78" s="89" t="str">
        <v>y</v>
      </c>
      <c r="L78" s="64"/>
      <c r="M78" s="63" t="s">
        <v>2014</v>
      </c>
      <c r="N78" s="79" cm="1">
        <f t="array" aca="1" ref="N78" ca="1">COUNTA(_xlfn._xlws.FILTER(Class!C65:C565,(Class!G65:G565&gt;Table523[Attendance threshold])*(Class!W65:W565=Table422[Class])))</f>
        <v>4</v>
      </c>
      <c r="O78" s="50" cm="1">
        <f t="array" ref="O78">COUNTA(_xlfn._xlws.FILTER(Class!C65:C565,(Class!W65:W565=Table422[Class])))</f>
        <v>38</v>
      </c>
      <c r="P78" s="57"/>
    </row>
    <row r="79" spans="8:16" ht="15.75" thickBot="1">
      <c r="H79" s="89" t="str">
        <v>185.jpg</v>
      </c>
      <c r="I79" s="89" t="str">
        <v>y</v>
      </c>
      <c r="L79" s="65"/>
      <c r="M79" s="84" t="s">
        <v>2020</v>
      </c>
      <c r="N79" s="80">
        <f ca="1">N78/O78</f>
        <v>0.10526315789473684</v>
      </c>
      <c r="O79" s="78"/>
      <c r="P79" s="58"/>
    </row>
    <row r="80" spans="8:16" ht="15.75" thickTop="1">
      <c r="H80" s="89" t="str">
        <v>186.jpg</v>
      </c>
      <c r="I80" s="89" t="str">
        <v>y</v>
      </c>
    </row>
    <row r="81" spans="8:16">
      <c r="H81" s="89" t="str">
        <v>187.jpg</v>
      </c>
      <c r="I81" s="89" t="str">
        <v>y</v>
      </c>
    </row>
    <row r="82" spans="8:16" ht="15.75" thickBot="1">
      <c r="H82" s="89" t="str">
        <v>188.jpg</v>
      </c>
      <c r="I82" s="89" t="str">
        <v>y</v>
      </c>
    </row>
    <row r="83" spans="8:16" ht="30.75" thickTop="1">
      <c r="H83" s="89" t="str">
        <v>189.jpg</v>
      </c>
      <c r="I83" s="89" t="str">
        <v>y</v>
      </c>
      <c r="L83" s="54"/>
      <c r="M83" s="55"/>
      <c r="N83" s="45" t="s">
        <v>1353</v>
      </c>
      <c r="O83" s="46" t="s">
        <v>2016</v>
      </c>
      <c r="P83" s="56"/>
    </row>
    <row r="84" spans="8:16" ht="18.75">
      <c r="H84" s="89" t="str">
        <v>190.jpg</v>
      </c>
      <c r="I84" s="89" t="str">
        <v>y</v>
      </c>
      <c r="L84" s="53"/>
      <c r="N84" s="43" t="s">
        <v>768</v>
      </c>
      <c r="O84" s="4" cm="1">
        <f t="array" aca="1" ref="O84" ca="1">Table35[حساب الحضور من اخر عدد مرات]</f>
        <v>19</v>
      </c>
      <c r="P84" s="57"/>
    </row>
    <row r="85" spans="8:16">
      <c r="H85" s="89" t="str">
        <v>191.jpg</v>
      </c>
      <c r="I85" s="89" t="str">
        <v>y</v>
      </c>
      <c r="L85" s="53"/>
      <c r="P85" s="57"/>
    </row>
    <row r="86" spans="8:16" ht="19.5" thickBot="1">
      <c r="H86" s="89" t="str">
        <v>192.jpg</v>
      </c>
      <c r="I86" s="89" t="str">
        <v>y</v>
      </c>
      <c r="L86" s="59"/>
      <c r="M86" s="60"/>
      <c r="N86" s="61" t="s">
        <v>2010</v>
      </c>
      <c r="O86" s="60"/>
      <c r="P86" s="62"/>
    </row>
    <row r="87" spans="8:16" ht="18.75">
      <c r="H87" s="89" t="str">
        <v>193.jpg</v>
      </c>
      <c r="I87" s="89" t="str">
        <v>y</v>
      </c>
      <c r="L87" s="75"/>
      <c r="M87" s="74" t="str" cm="1">
        <f t="array" ref="M87:O87">TRANSPOSE(_xlfn._xlws.FILTER(Servants!$D$5:$D$100,Servants!$E$5:$E$100=Table436[Class]))</f>
        <v>رامي ماهر شاكر</v>
      </c>
      <c r="N87" s="67" t="str">
        <v>رامي منير ميخائيل</v>
      </c>
      <c r="O87" s="67" t="str">
        <v>مينا اسعد نصيف</v>
      </c>
      <c r="P87" s="51" t="s">
        <v>2012</v>
      </c>
    </row>
    <row r="88" spans="8:16">
      <c r="H88" s="89" t="str">
        <v>194.jpg</v>
      </c>
      <c r="I88" s="89" t="str">
        <v>y</v>
      </c>
      <c r="L88" s="76" t="s">
        <v>2011</v>
      </c>
      <c r="M88" s="72">
        <f ca="1">IF(M87&lt;&gt;"",_xlfn.XLOOKUP(M87,Servants!$D$5:$D$100,Servants!$H$5:$H$100),"")</f>
        <v>0.31578947368421051</v>
      </c>
      <c r="N88" s="66">
        <f ca="1">IF(N87&lt;&gt;"",_xlfn.XLOOKUP(N87,Servants!$D$5:$D$100,Servants!$H$5:$H$100),"")</f>
        <v>0.36842105263157893</v>
      </c>
      <c r="O88" s="66">
        <f ca="1">IF(O87&lt;&gt;"",_xlfn.XLOOKUP(O87,Servants!$D$5:$D$100,Servants!$H$5:$H$100),"")</f>
        <v>0.36842105263157893</v>
      </c>
      <c r="P88" s="52">
        <f ca="1">AVERAGE(M88:O88)</f>
        <v>0.35087719298245612</v>
      </c>
    </row>
    <row r="89" spans="8:16">
      <c r="H89" s="89" t="str">
        <v>195.jpg</v>
      </c>
      <c r="I89" s="89" t="str">
        <v>y</v>
      </c>
      <c r="L89" s="76" t="s">
        <v>2015</v>
      </c>
      <c r="M89" s="72">
        <f ca="1">IFERROR(IF(M87&lt;&gt;"",1-_xlfn.XLOOKUP(M87,Servants!$D$5:$D$100,Servants!$I$5:$I$100),""),"")</f>
        <v>0.5</v>
      </c>
      <c r="N89" s="66">
        <f ca="1">IFERROR(IF(N87&lt;&gt;"",1-_xlfn.XLOOKUP(N87,Servants!$D$5:$D$100,Servants!$I$5:$I$100),""),"")</f>
        <v>0.85714285714285721</v>
      </c>
      <c r="O89" s="66">
        <f ca="1">IFERROR(IF(O87&lt;&gt;"",1-_xlfn.XLOOKUP(O87,Servants!$D$5:$D$100,Servants!$I$5:$I$100),""),"")</f>
        <v>0.5714285714285714</v>
      </c>
      <c r="P89" s="83">
        <f ca="1">AVERAGE(M89:O89)</f>
        <v>0.6428571428571429</v>
      </c>
    </row>
    <row r="90" spans="8:16" ht="15.75" thickBot="1">
      <c r="H90" s="89" t="str">
        <v>196.jpg</v>
      </c>
      <c r="I90" s="89" t="str">
        <v>y</v>
      </c>
      <c r="L90" s="77" t="s">
        <v>2021</v>
      </c>
      <c r="M90" s="68">
        <f>IFERROR(IF(M87&lt;&gt;"",_xlfn.XLOOKUP(M87,Servants!$D$5:$D$100,Servants!$F$5:$F$100),""),"")</f>
        <v>45317</v>
      </c>
      <c r="N90" s="71">
        <f>IFERROR(IF(N87&lt;&gt;"",_xlfn.XLOOKUP(N87,Servants!$D$5:$D$100,Servants!$F$5:$F$100),""),"")</f>
        <v>45324</v>
      </c>
      <c r="O90" s="73">
        <f>IFERROR(IF(O87&lt;&gt;"",_xlfn.XLOOKUP(O87,Servants!$D$5:$D$100,Servants!$F$5:$F$100),""),"")</f>
        <v>45331</v>
      </c>
      <c r="P90" s="57"/>
    </row>
    <row r="91" spans="8:16">
      <c r="H91" s="89" t="str">
        <v>197.jpg</v>
      </c>
      <c r="I91" s="89" t="str">
        <v>y</v>
      </c>
      <c r="L91" s="64"/>
      <c r="O91" s="69"/>
      <c r="P91" s="70"/>
    </row>
    <row r="92" spans="8:16">
      <c r="H92" s="89" t="str">
        <v>198.jpg</v>
      </c>
      <c r="I92" s="89" t="str">
        <v>y</v>
      </c>
      <c r="L92" s="64"/>
      <c r="O92" s="49"/>
      <c r="P92" s="57"/>
    </row>
    <row r="93" spans="8:16" ht="18.75">
      <c r="H93" s="89" t="str">
        <v>199.jpg</v>
      </c>
      <c r="I93" s="89" t="str">
        <v>y</v>
      </c>
      <c r="L93" s="64"/>
      <c r="N93" s="31" t="s">
        <v>2013</v>
      </c>
      <c r="O93" s="49"/>
      <c r="P93" s="57"/>
    </row>
    <row r="94" spans="8:16" ht="30">
      <c r="H94" s="89" t="str">
        <v>207.jpg</v>
      </c>
      <c r="I94" s="89" t="str">
        <v>y</v>
      </c>
      <c r="L94" s="64"/>
      <c r="N94" s="44" t="s">
        <v>2018</v>
      </c>
      <c r="O94" s="48" t="s">
        <v>2016</v>
      </c>
      <c r="P94" s="57"/>
    </row>
    <row r="95" spans="8:16">
      <c r="H95" s="89" t="str">
        <v>208.jpg</v>
      </c>
      <c r="I95" s="89" t="str">
        <v>y</v>
      </c>
      <c r="L95" s="64"/>
      <c r="N95" s="47">
        <v>0.25</v>
      </c>
      <c r="O95" s="49" cm="1">
        <f t="array" ref="O95">Table3[حساب الحضور من اخر عدد مرات]</f>
        <v>9</v>
      </c>
      <c r="P95" s="57"/>
    </row>
    <row r="96" spans="8:16">
      <c r="H96" s="89" t="str">
        <v>209.jpg</v>
      </c>
      <c r="I96" s="89" t="str">
        <v>y</v>
      </c>
      <c r="L96" s="64"/>
      <c r="O96" s="49"/>
      <c r="P96" s="57"/>
    </row>
    <row r="97" spans="8:16" ht="31.5">
      <c r="H97" s="89" t="str">
        <v>210.jpg</v>
      </c>
      <c r="I97" s="89" t="str">
        <v>y</v>
      </c>
      <c r="L97" s="64"/>
      <c r="N97" s="81" t="s">
        <v>2019</v>
      </c>
      <c r="O97" s="82" t="s">
        <v>2017</v>
      </c>
      <c r="P97" s="57"/>
    </row>
    <row r="98" spans="8:16">
      <c r="H98" s="89" t="str">
        <v>211.jpg</v>
      </c>
      <c r="I98" s="89" t="str">
        <v>y</v>
      </c>
      <c r="L98" s="64"/>
      <c r="M98" s="63" t="s">
        <v>2014</v>
      </c>
      <c r="N98" s="79" cm="1">
        <f t="array" aca="1" ref="N98" ca="1">COUNTA(_xlfn._xlws.FILTER(Class!$C$5:$C$505,(Class!$G$5:$G$505&gt;Table537[Attendance threshold])*(Class!$W$5:$W$505=Table436[Class])))</f>
        <v>1</v>
      </c>
      <c r="O98" s="50" cm="1">
        <f t="array" ref="O98">COUNTA(_xlfn._xlws.FILTER(Class!C85:C585,(Class!W85:W585=Table436[Class])))</f>
        <v>17</v>
      </c>
      <c r="P98" s="57"/>
    </row>
    <row r="99" spans="8:16" ht="15.75" thickBot="1">
      <c r="H99" s="89" t="str">
        <v>212.jpg</v>
      </c>
      <c r="I99" s="89" t="str">
        <v>y</v>
      </c>
      <c r="L99" s="65"/>
      <c r="M99" s="84" t="s">
        <v>2020</v>
      </c>
      <c r="N99" s="80">
        <f ca="1">N98/O98</f>
        <v>5.8823529411764705E-2</v>
      </c>
      <c r="O99" s="78"/>
      <c r="P99" s="58"/>
    </row>
    <row r="100" spans="8:16" ht="15.75" thickTop="1">
      <c r="H100" s="89" t="str">
        <v>213.jpg</v>
      </c>
      <c r="I100" s="89" t="str">
        <v>y</v>
      </c>
      <c r="M100" s="55"/>
    </row>
    <row r="101" spans="8:16">
      <c r="H101" s="89" t="str">
        <v>214.jpg</v>
      </c>
      <c r="I101" s="89" t="str">
        <v>y</v>
      </c>
    </row>
    <row r="102" spans="8:16" ht="15.75" thickBot="1">
      <c r="H102" s="89" t="str">
        <v>215.jpg</v>
      </c>
      <c r="I102" s="89" t="str">
        <v>y</v>
      </c>
    </row>
    <row r="103" spans="8:16" ht="30.75" thickTop="1">
      <c r="H103" s="89" t="str">
        <v>216.jpg</v>
      </c>
      <c r="I103" s="89" t="str">
        <v>y</v>
      </c>
      <c r="L103" s="54"/>
      <c r="M103" s="55"/>
      <c r="N103" s="45" t="s">
        <v>1353</v>
      </c>
      <c r="O103" s="46" t="s">
        <v>2016</v>
      </c>
      <c r="P103" s="56"/>
    </row>
    <row r="104" spans="8:16" ht="18.75">
      <c r="H104" s="89" t="str">
        <v>217.jpg</v>
      </c>
      <c r="I104" s="89" t="str">
        <v>y</v>
      </c>
      <c r="L104" s="53"/>
      <c r="N104" s="43" t="s">
        <v>828</v>
      </c>
      <c r="O104" s="4" cm="1">
        <f t="array" aca="1" ref="O104" ca="1">Table35[حساب الحضور من اخر عدد مرات]</f>
        <v>19</v>
      </c>
      <c r="P104" s="57"/>
    </row>
    <row r="105" spans="8:16">
      <c r="H105" s="89" t="str">
        <v>218.jpg</v>
      </c>
      <c r="I105" s="89" t="str">
        <v>y</v>
      </c>
      <c r="L105" s="53"/>
      <c r="P105" s="57"/>
    </row>
    <row r="106" spans="8:16" ht="19.5" thickBot="1">
      <c r="H106" s="89" t="str">
        <v>219.jpg</v>
      </c>
      <c r="I106" s="89" t="str">
        <v>y</v>
      </c>
      <c r="L106" s="59"/>
      <c r="M106" s="60"/>
      <c r="N106" s="61" t="s">
        <v>2010</v>
      </c>
      <c r="O106" s="60"/>
      <c r="P106" s="62"/>
    </row>
    <row r="107" spans="8:16" ht="18.75">
      <c r="H107" s="89" t="str">
        <v>220.jpg</v>
      </c>
      <c r="I107" s="89" t="str">
        <v>y</v>
      </c>
      <c r="L107" s="75"/>
      <c r="M107" s="74" t="str" cm="1">
        <f t="array" ref="M107:N107">TRANSPOSE(_xlfn._xlws.FILTER(Servants!$D$5:$D$100,Servants!$E$5:$E$100=Table438[Class]))</f>
        <v>اشرف يوسف حنا</v>
      </c>
      <c r="N107" s="67" t="str">
        <v>مينا ناجح عزمي</v>
      </c>
      <c r="O107" s="67"/>
      <c r="P107" s="51" t="s">
        <v>2012</v>
      </c>
    </row>
    <row r="108" spans="8:16">
      <c r="H108" s="89" t="str">
        <v>221.jpg</v>
      </c>
      <c r="I108" s="89" t="str">
        <v>y</v>
      </c>
      <c r="L108" s="76" t="s">
        <v>2011</v>
      </c>
      <c r="M108" s="72">
        <f ca="1">IF(M107&lt;&gt;"",_xlfn.XLOOKUP(M107,Servants!$D$5:$D$100,Servants!$H$5:$H$100),"")</f>
        <v>0.36842105263157893</v>
      </c>
      <c r="N108" s="66">
        <f ca="1">IF(N107&lt;&gt;"",_xlfn.XLOOKUP(N107,Servants!$D$5:$D$100,Servants!$H$5:$H$100),"")</f>
        <v>0.26315789473684209</v>
      </c>
      <c r="O108" s="66" t="str">
        <f>IF(O107&lt;&gt;"",_xlfn.XLOOKUP(O107,Servants!$D$5:$D$100,Servants!$H$5:$H$100),"")</f>
        <v/>
      </c>
      <c r="P108" s="52">
        <f ca="1">AVERAGE(M108:O108)</f>
        <v>0.31578947368421051</v>
      </c>
    </row>
    <row r="109" spans="8:16">
      <c r="H109" s="89" t="str">
        <v>222.jpg</v>
      </c>
      <c r="I109" s="89" t="str">
        <v>y</v>
      </c>
      <c r="L109" s="76" t="s">
        <v>2015</v>
      </c>
      <c r="M109" s="72">
        <f ca="1">IFERROR(IF(M107&lt;&gt;"",1-_xlfn.XLOOKUP(M107,Servants!$D$5:$D$100,Servants!$I$5:$I$100),""),"")</f>
        <v>0.85714285714285721</v>
      </c>
      <c r="N109" s="66">
        <f ca="1">IFERROR(IF(N107&lt;&gt;"",1-_xlfn.XLOOKUP(N107,Servants!$D$5:$D$100,Servants!$I$5:$I$100),""),"")</f>
        <v>0.6</v>
      </c>
      <c r="O109" s="66" t="str">
        <f>IFERROR(IF(O107&lt;&gt;"",1-_xlfn.XLOOKUP(O107,Servants!$D$5:$D$100,Servants!$I$5:$I$100),""),"")</f>
        <v/>
      </c>
      <c r="P109" s="83">
        <f ca="1">AVERAGE(M109:O109)</f>
        <v>0.72857142857142865</v>
      </c>
    </row>
    <row r="110" spans="8:16" ht="15.75" thickBot="1">
      <c r="H110" s="89" t="str">
        <v>223.jpg</v>
      </c>
      <c r="I110" s="89" t="str">
        <v>y</v>
      </c>
      <c r="L110" s="77" t="s">
        <v>2021</v>
      </c>
      <c r="M110" s="68">
        <f>IFERROR(IF(M107&lt;&gt;"",_xlfn.XLOOKUP(M107,Servants!$D$5:$D$100,Servants!$F$5:$F$100),""),"")</f>
        <v>45282</v>
      </c>
      <c r="N110" s="71">
        <f>IFERROR(IF(N107&lt;&gt;"",_xlfn.XLOOKUP(N107,Servants!$D$5:$D$100,Servants!$F$5:$F$100),""),"")</f>
        <v>45338</v>
      </c>
      <c r="O110" s="73" t="str">
        <f>IFERROR(IF(O107&lt;&gt;"",_xlfn.XLOOKUP(O107,Servants!$D$5:$D$100,Servants!$F$5:$F$100),""),"")</f>
        <v/>
      </c>
      <c r="P110" s="57"/>
    </row>
    <row r="111" spans="8:16">
      <c r="H111" s="89" t="str">
        <v>224.jpg</v>
      </c>
      <c r="I111" s="89" t="str">
        <v>y</v>
      </c>
      <c r="L111" s="64"/>
      <c r="O111" s="69"/>
      <c r="P111" s="70"/>
    </row>
    <row r="112" spans="8:16">
      <c r="H112" s="89" t="str">
        <v>225.jpg</v>
      </c>
      <c r="I112" s="89" t="str">
        <v>y</v>
      </c>
      <c r="L112" s="64"/>
      <c r="O112" s="49"/>
      <c r="P112" s="57"/>
    </row>
    <row r="113" spans="8:16" ht="18.75">
      <c r="H113" s="89" t="str">
        <v>226.jpg</v>
      </c>
      <c r="I113" s="89" t="str">
        <v>y</v>
      </c>
      <c r="L113" s="64"/>
      <c r="N113" s="31" t="s">
        <v>2013</v>
      </c>
      <c r="O113" s="49"/>
      <c r="P113" s="57"/>
    </row>
    <row r="114" spans="8:16" ht="30">
      <c r="H114" s="89" t="str">
        <v>227.jpg</v>
      </c>
      <c r="I114" s="89" t="str">
        <v>y</v>
      </c>
      <c r="L114" s="64"/>
      <c r="N114" s="44" t="s">
        <v>2018</v>
      </c>
      <c r="O114" s="48" t="s">
        <v>2016</v>
      </c>
      <c r="P114" s="57"/>
    </row>
    <row r="115" spans="8:16">
      <c r="H115" s="89" t="str">
        <v>228.jpg</v>
      </c>
      <c r="I115" s="89" t="str">
        <v>y</v>
      </c>
      <c r="L115" s="64"/>
      <c r="N115" s="47">
        <v>0.25</v>
      </c>
      <c r="O115" s="49" cm="1">
        <f t="array" ref="O115">Table3[حساب الحضور من اخر عدد مرات]</f>
        <v>9</v>
      </c>
      <c r="P115" s="57"/>
    </row>
    <row r="116" spans="8:16">
      <c r="H116" s="89" t="str">
        <v>229.jpg</v>
      </c>
      <c r="I116" s="89" t="str">
        <v>y</v>
      </c>
      <c r="L116" s="64"/>
      <c r="O116" s="49"/>
      <c r="P116" s="57"/>
    </row>
    <row r="117" spans="8:16" ht="31.5">
      <c r="H117" s="89" t="str">
        <v>230.jpg</v>
      </c>
      <c r="I117" s="89" t="str">
        <v>y</v>
      </c>
      <c r="L117" s="64"/>
      <c r="N117" s="81" t="s">
        <v>2019</v>
      </c>
      <c r="O117" s="82" t="s">
        <v>2017</v>
      </c>
      <c r="P117" s="57"/>
    </row>
    <row r="118" spans="8:16">
      <c r="H118" s="89" t="str">
        <v>231.jpg</v>
      </c>
      <c r="I118" s="89" t="str">
        <v>y</v>
      </c>
      <c r="L118" s="64"/>
      <c r="M118" s="63" t="s">
        <v>2014</v>
      </c>
      <c r="N118" s="79" cm="1">
        <f t="array" aca="1" ref="N118" ca="1">COUNTA(_xlfn._xlws.FILTER(Class!$C$5:$C$505,(Class!$G$5:$G$505&gt;Table539[Attendance threshold])*(Class!$W$5:$W$505=Table438[Class])))</f>
        <v>5</v>
      </c>
      <c r="O118" s="50" cm="1">
        <f t="array" ref="O118">COUNTA(_xlfn._xlws.FILTER(Class!C105:C605,(Class!W105:W605=Table438[Class])))</f>
        <v>12</v>
      </c>
      <c r="P118" s="57"/>
    </row>
    <row r="119" spans="8:16" ht="15.75" thickBot="1">
      <c r="H119" s="89" t="str">
        <v>232.jpg</v>
      </c>
      <c r="I119" s="89" t="str">
        <v>y</v>
      </c>
      <c r="L119" s="65"/>
      <c r="M119" s="84" t="s">
        <v>2020</v>
      </c>
      <c r="N119" s="80">
        <f ca="1">N118/O118</f>
        <v>0.41666666666666669</v>
      </c>
      <c r="O119" s="78"/>
      <c r="P119" s="58"/>
    </row>
    <row r="120" spans="8:16" ht="15.75" thickTop="1">
      <c r="H120" s="89" t="str">
        <v>233.jpg</v>
      </c>
      <c r="I120" s="89" t="str">
        <v>y</v>
      </c>
      <c r="M120" s="55"/>
    </row>
    <row r="121" spans="8:16">
      <c r="H121" s="89" t="str">
        <v>234.jpg</v>
      </c>
      <c r="I121" s="89" t="str">
        <v>y</v>
      </c>
    </row>
    <row r="122" spans="8:16" ht="15.75" thickBot="1">
      <c r="H122" s="89" t="str">
        <v>235.jpg</v>
      </c>
      <c r="I122" s="89" t="str">
        <v>y</v>
      </c>
    </row>
    <row r="123" spans="8:16" ht="30.75" thickTop="1">
      <c r="H123" s="89" t="str">
        <v>236.jpg</v>
      </c>
      <c r="I123" s="89" t="str">
        <v>y</v>
      </c>
      <c r="L123" s="54"/>
      <c r="M123" s="55"/>
      <c r="N123" s="45" t="s">
        <v>1353</v>
      </c>
      <c r="O123" s="46" t="s">
        <v>2016</v>
      </c>
      <c r="P123" s="56"/>
    </row>
    <row r="124" spans="8:16" ht="18.75">
      <c r="H124" s="89" t="str">
        <v>237.jpg</v>
      </c>
      <c r="I124" s="89" t="str">
        <v>y</v>
      </c>
      <c r="L124" s="53"/>
      <c r="N124" s="43" t="s">
        <v>880</v>
      </c>
      <c r="O124" s="4" cm="1">
        <f t="array" aca="1" ref="O124" ca="1">Table35[حساب الحضور من اخر عدد مرات]</f>
        <v>19</v>
      </c>
      <c r="P124" s="57"/>
    </row>
    <row r="125" spans="8:16">
      <c r="H125" s="89" t="str">
        <v>238.jpg</v>
      </c>
      <c r="I125" s="89" t="str">
        <v>y</v>
      </c>
      <c r="L125" s="53"/>
      <c r="P125" s="57"/>
    </row>
    <row r="126" spans="8:16" ht="19.5" thickBot="1">
      <c r="H126" s="89" t="str">
        <v>239.jpg</v>
      </c>
      <c r="I126" s="89" t="str">
        <v>y</v>
      </c>
      <c r="L126" s="59"/>
      <c r="M126" s="60"/>
      <c r="N126" s="61" t="s">
        <v>2010</v>
      </c>
      <c r="O126" s="60"/>
      <c r="P126" s="62"/>
    </row>
    <row r="127" spans="8:16" ht="18.75">
      <c r="H127" s="89" t="str">
        <v>240.jpg</v>
      </c>
      <c r="I127" s="89" t="str">
        <v>y</v>
      </c>
      <c r="L127" s="75"/>
      <c r="M127" s="74" t="str" cm="1">
        <f t="array" ref="M127:N127">TRANSPOSE(_xlfn._xlws.FILTER(Servants!$D$5:$D$100,Servants!$E$5:$E$100=Table43840[Class]))</f>
        <v>اسامه رضا باسيلي</v>
      </c>
      <c r="N127" s="67" t="str">
        <v>ابانوب مدحت</v>
      </c>
      <c r="O127" s="67"/>
      <c r="P127" s="51" t="s">
        <v>2012</v>
      </c>
    </row>
    <row r="128" spans="8:16">
      <c r="H128" s="89" t="str">
        <v>241.jpg</v>
      </c>
      <c r="I128" s="89" t="str">
        <v>y</v>
      </c>
      <c r="L128" s="76" t="s">
        <v>2011</v>
      </c>
      <c r="M128" s="72">
        <f ca="1">IF(M127&lt;&gt;"",_xlfn.XLOOKUP(M127,Servants!$D$5:$D$100,Servants!$H$5:$H$100),"")</f>
        <v>0.68421052631578949</v>
      </c>
      <c r="N128" s="66">
        <f ca="1">IF(N127&lt;&gt;"",_xlfn.XLOOKUP(N127,Servants!$D$5:$D$100,Servants!$H$5:$H$100),"")</f>
        <v>0.52631578947368418</v>
      </c>
      <c r="O128" s="66" t="str">
        <f>IF(O127&lt;&gt;"",_xlfn.XLOOKUP(O127,Servants!$D$5:$D$100,Servants!$H$5:$H$100),"")</f>
        <v/>
      </c>
      <c r="P128" s="52">
        <f ca="1">AVERAGE(M128:O128)</f>
        <v>0.60526315789473684</v>
      </c>
    </row>
    <row r="129" spans="8:16">
      <c r="H129" s="89" t="str">
        <v>242.jpg</v>
      </c>
      <c r="I129" s="89" t="str">
        <v>y</v>
      </c>
      <c r="L129" s="76" t="s">
        <v>2015</v>
      </c>
      <c r="M129" s="72">
        <f ca="1">IFERROR(IF(M127&lt;&gt;"",1-_xlfn.XLOOKUP(M127,Servants!$D$5:$D$100,Servants!$I$5:$I$100),""),"")</f>
        <v>0.53846153846153844</v>
      </c>
      <c r="N129" s="66">
        <f ca="1">IFERROR(IF(N127&lt;&gt;"",1-_xlfn.XLOOKUP(N127,Servants!$D$5:$D$100,Servants!$I$5:$I$100),""),"")</f>
        <v>0.9</v>
      </c>
      <c r="O129" s="66" t="str">
        <f>IFERROR(IF(O127&lt;&gt;"",1-_xlfn.XLOOKUP(O127,Servants!$D$5:$D$100,Servants!$I$5:$I$100),""),"")</f>
        <v/>
      </c>
      <c r="P129" s="83">
        <f ca="1">AVERAGE(M129:O129)</f>
        <v>0.71923076923076923</v>
      </c>
    </row>
    <row r="130" spans="8:16" ht="15.75" thickBot="1">
      <c r="H130" s="89" t="str">
        <v>243.jpg</v>
      </c>
      <c r="I130" s="89" t="str">
        <v>y</v>
      </c>
      <c r="L130" s="77" t="s">
        <v>2021</v>
      </c>
      <c r="M130" s="68">
        <f>IFERROR(IF(M127&lt;&gt;"",_xlfn.XLOOKUP(M127,Servants!$D$5:$D$100,Servants!$F$5:$F$100),""),"")</f>
        <v>45338</v>
      </c>
      <c r="N130" s="71">
        <f>IFERROR(IF(N127&lt;&gt;"",_xlfn.XLOOKUP(N127,Servants!$D$5:$D$100,Servants!$F$5:$F$100),""),"")</f>
        <v>45352</v>
      </c>
      <c r="O130" s="73" t="str">
        <f>IFERROR(IF(O127&lt;&gt;"",_xlfn.XLOOKUP(O127,Servants!$D$5:$D$100,Servants!$F$5:$F$100),""),"")</f>
        <v/>
      </c>
      <c r="P130" s="57"/>
    </row>
    <row r="131" spans="8:16">
      <c r="H131" s="89" t="str">
        <v>244.jpg</v>
      </c>
      <c r="I131" s="89" t="str">
        <v>y</v>
      </c>
      <c r="L131" s="64"/>
      <c r="O131" s="69"/>
      <c r="P131" s="70"/>
    </row>
    <row r="132" spans="8:16">
      <c r="H132" s="89" t="str">
        <v>245.jpg</v>
      </c>
      <c r="I132" s="89" t="str">
        <v>y</v>
      </c>
      <c r="L132" s="64"/>
      <c r="O132" s="49"/>
      <c r="P132" s="57"/>
    </row>
    <row r="133" spans="8:16" ht="18.75">
      <c r="H133" s="89" t="str">
        <v>246.jpg</v>
      </c>
      <c r="I133" s="89" t="str">
        <v>y</v>
      </c>
      <c r="L133" s="64"/>
      <c r="N133" s="31" t="s">
        <v>2013</v>
      </c>
      <c r="O133" s="49"/>
      <c r="P133" s="57"/>
    </row>
    <row r="134" spans="8:16" ht="30">
      <c r="H134" s="89" t="str">
        <v>247.jpg</v>
      </c>
      <c r="I134" s="89" t="str">
        <v>y</v>
      </c>
      <c r="L134" s="64"/>
      <c r="N134" s="44" t="s">
        <v>2018</v>
      </c>
      <c r="O134" s="48" t="s">
        <v>2016</v>
      </c>
      <c r="P134" s="57"/>
    </row>
    <row r="135" spans="8:16">
      <c r="H135" s="89" t="str">
        <v>248.jpg</v>
      </c>
      <c r="I135" s="89" t="str">
        <v>y</v>
      </c>
      <c r="L135" s="64"/>
      <c r="N135" s="47">
        <v>0.25</v>
      </c>
      <c r="O135" s="49" cm="1">
        <f t="array" ref="O135">Table3[حساب الحضور من اخر عدد مرات]</f>
        <v>9</v>
      </c>
      <c r="P135" s="57"/>
    </row>
    <row r="136" spans="8:16">
      <c r="H136" s="89" t="str">
        <v>249.jpg</v>
      </c>
      <c r="I136" s="89" t="str">
        <v>y</v>
      </c>
      <c r="L136" s="64"/>
      <c r="O136" s="49"/>
      <c r="P136" s="57"/>
    </row>
    <row r="137" spans="8:16" ht="31.5">
      <c r="H137" s="89" t="str">
        <v>250.jpg</v>
      </c>
      <c r="I137" s="89" t="str">
        <v>y</v>
      </c>
      <c r="L137" s="64"/>
      <c r="N137" s="81" t="s">
        <v>2019</v>
      </c>
      <c r="O137" s="82" t="s">
        <v>2017</v>
      </c>
      <c r="P137" s="57"/>
    </row>
    <row r="138" spans="8:16">
      <c r="H138" s="89" t="str">
        <v>251.jpg</v>
      </c>
      <c r="I138" s="89" t="str">
        <v>y</v>
      </c>
      <c r="L138" s="64"/>
      <c r="M138" s="63" t="s">
        <v>2014</v>
      </c>
      <c r="N138" s="79" cm="1">
        <f t="array" aca="1" ref="N138" ca="1">COUNTA(_xlfn._xlws.FILTER(Class!$C$5:$C$505,(Class!$G$5:$G$505&gt;Table53941[Attendance threshold])*(Class!$W$5:$W$505=Table43840[Class])))</f>
        <v>4</v>
      </c>
      <c r="O138" s="50" cm="1">
        <f t="array" ref="O138">COUNTA(_xlfn._xlws.FILTER(Class!C125:C625,(Class!W125:W625=Table43840[Class])))</f>
        <v>37</v>
      </c>
      <c r="P138" s="57"/>
    </row>
    <row r="139" spans="8:16" ht="15.75" thickBot="1">
      <c r="H139" s="89" t="str">
        <v>252.jpg</v>
      </c>
      <c r="I139" s="89" t="str">
        <v>y</v>
      </c>
      <c r="L139" s="65"/>
      <c r="M139" s="84" t="s">
        <v>2020</v>
      </c>
      <c r="N139" s="80">
        <f ca="1">N138/O138</f>
        <v>0.10810810810810811</v>
      </c>
      <c r="O139" s="78"/>
      <c r="P139" s="58"/>
    </row>
    <row r="140" spans="8:16" ht="15.75" thickTop="1">
      <c r="H140" s="89" t="str">
        <v>253.jpg</v>
      </c>
      <c r="I140" s="89" t="str">
        <v>y</v>
      </c>
      <c r="M140" s="55"/>
    </row>
    <row r="141" spans="8:16" ht="15.75" thickBot="1">
      <c r="H141" s="89" t="str">
        <v>254.jpg</v>
      </c>
      <c r="I141" s="89" t="str">
        <v>y</v>
      </c>
    </row>
    <row r="142" spans="8:16" ht="30.75" thickTop="1">
      <c r="H142" s="89" t="str">
        <v>255.jpg</v>
      </c>
      <c r="I142" s="89" t="str">
        <v>y</v>
      </c>
      <c r="L142" s="54"/>
      <c r="M142" s="55"/>
      <c r="N142" s="45" t="s">
        <v>1353</v>
      </c>
      <c r="O142" s="46" t="s">
        <v>2016</v>
      </c>
      <c r="P142" s="56"/>
    </row>
    <row r="143" spans="8:16" ht="18.75">
      <c r="H143" s="89" t="str">
        <v>256.jpg</v>
      </c>
      <c r="I143" s="89" t="str">
        <v>y</v>
      </c>
      <c r="L143" s="53"/>
      <c r="N143" s="43" t="s">
        <v>436</v>
      </c>
      <c r="O143" s="4" cm="1">
        <f t="array" aca="1" ref="O143" ca="1">Table35[حساب الحضور من اخر عدد مرات]</f>
        <v>19</v>
      </c>
      <c r="P143" s="57"/>
    </row>
    <row r="144" spans="8:16">
      <c r="H144" s="89" t="str">
        <v>257.jpg</v>
      </c>
      <c r="I144" s="89" t="str">
        <v>y</v>
      </c>
      <c r="L144" s="53"/>
      <c r="P144" s="57"/>
    </row>
    <row r="145" spans="8:16" ht="19.5" thickBot="1">
      <c r="H145" s="89" t="str">
        <v>258.jpg</v>
      </c>
      <c r="I145" s="89" t="str">
        <v>y</v>
      </c>
      <c r="L145" s="59"/>
      <c r="M145" s="60"/>
      <c r="N145" s="61" t="s">
        <v>2010</v>
      </c>
      <c r="O145" s="60"/>
      <c r="P145" s="62"/>
    </row>
    <row r="146" spans="8:16" ht="18.75">
      <c r="H146" s="89" t="str">
        <v>259.jpg</v>
      </c>
      <c r="I146" s="89" t="str">
        <v>y</v>
      </c>
      <c r="L146" s="75"/>
      <c r="M146" s="74" t="str" cm="1">
        <f t="array" ref="M146:O146">TRANSPOSE(_xlfn._xlws.FILTER(Servants!$D$5:$D$100,Servants!$E$5:$E$100=Table4384042[Class]))</f>
        <v>كيرلس ناجي صبحي</v>
      </c>
      <c r="N146" s="67" t="str">
        <v>اندرو جرجس صبحي</v>
      </c>
      <c r="O146" s="67" t="str">
        <v>ماهر تادرس نجيب</v>
      </c>
      <c r="P146" s="51" t="s">
        <v>2012</v>
      </c>
    </row>
    <row r="147" spans="8:16">
      <c r="H147" s="89" t="str">
        <v>260.jpg</v>
      </c>
      <c r="I147" s="89" t="str">
        <v>y</v>
      </c>
      <c r="L147" s="76" t="s">
        <v>2011</v>
      </c>
      <c r="M147" s="72">
        <f ca="1">IF(M146&lt;&gt;"",_xlfn.XLOOKUP(M146,Servants!$D$5:$D$100,Servants!$H$5:$H$100),"")</f>
        <v>0.47368421052631576</v>
      </c>
      <c r="N147" s="66">
        <f ca="1">IF(N146&lt;&gt;"",_xlfn.XLOOKUP(N146,Servants!$D$5:$D$100,Servants!$H$5:$H$100),"")</f>
        <v>0.42105263157894735</v>
      </c>
      <c r="O147" s="66">
        <f ca="1">IF(O146&lt;&gt;"",_xlfn.XLOOKUP(O146,Servants!$D$5:$D$100,Servants!$H$5:$H$100),"")</f>
        <v>0.47368421052631576</v>
      </c>
      <c r="P147" s="52">
        <f ca="1">AVERAGE(M147:O147)</f>
        <v>0.4561403508771929</v>
      </c>
    </row>
    <row r="148" spans="8:16">
      <c r="H148" s="89" t="str">
        <v>261.jpg</v>
      </c>
      <c r="I148" s="89" t="str">
        <v>y</v>
      </c>
      <c r="L148" s="76" t="s">
        <v>2015</v>
      </c>
      <c r="M148" s="72">
        <f ca="1">IFERROR(IF(M146&lt;&gt;"",1-_xlfn.XLOOKUP(M146,Servants!$D$5:$D$100,Servants!$I$5:$I$100),""),"")</f>
        <v>0.55555555555555558</v>
      </c>
      <c r="N148" s="66">
        <f ca="1">IFERROR(IF(N146&lt;&gt;"",1-_xlfn.XLOOKUP(N146,Servants!$D$5:$D$100,Servants!$I$5:$I$100),""),"")</f>
        <v>0.75</v>
      </c>
      <c r="O148" s="66">
        <f ca="1">IFERROR(IF(O146&lt;&gt;"",1-_xlfn.XLOOKUP(O146,Servants!$D$5:$D$100,Servants!$I$5:$I$100),""),"")</f>
        <v>0.44444444444444442</v>
      </c>
      <c r="P148" s="83">
        <f ca="1">AVERAGE(M148:O148)</f>
        <v>0.58333333333333337</v>
      </c>
    </row>
    <row r="149" spans="8:16" ht="15.75" thickBot="1">
      <c r="H149" s="89" t="str">
        <v>262.jpg</v>
      </c>
      <c r="I149" s="89" t="str">
        <v>y</v>
      </c>
      <c r="L149" s="77" t="s">
        <v>2021</v>
      </c>
      <c r="M149" s="68">
        <f>IFERROR(IF(M146&lt;&gt;"",_xlfn.XLOOKUP(M146,Servants!$D$5:$D$100,Servants!$F$5:$F$100),""),"")</f>
        <v>45317</v>
      </c>
      <c r="N149" s="71">
        <f>IFERROR(IF(N146&lt;&gt;"",_xlfn.XLOOKUP(N146,Servants!$D$5:$D$100,Servants!$F$5:$F$100),""),"")</f>
        <v>45338</v>
      </c>
      <c r="O149" s="73">
        <f>IFERROR(IF(O146&lt;&gt;"",_xlfn.XLOOKUP(O146,Servants!$D$5:$D$100,Servants!$F$5:$F$100),""),"")</f>
        <v>45324</v>
      </c>
      <c r="P149" s="57"/>
    </row>
    <row r="150" spans="8:16">
      <c r="H150" s="89" t="str">
        <v>263.jpg</v>
      </c>
      <c r="I150" s="89" t="str">
        <v>y</v>
      </c>
      <c r="L150" s="64"/>
      <c r="O150" s="69"/>
      <c r="P150" s="70"/>
    </row>
    <row r="151" spans="8:16">
      <c r="H151" s="89" t="str">
        <v>264.jpg</v>
      </c>
      <c r="I151" s="89" t="str">
        <v>y</v>
      </c>
      <c r="L151" s="64"/>
      <c r="O151" s="49"/>
      <c r="P151" s="57"/>
    </row>
    <row r="152" spans="8:16" ht="18.75">
      <c r="H152" s="89" t="str">
        <v>265.jpg</v>
      </c>
      <c r="I152" s="89" t="str">
        <v>y</v>
      </c>
      <c r="L152" s="64"/>
      <c r="N152" s="31" t="s">
        <v>2013</v>
      </c>
      <c r="O152" s="49"/>
      <c r="P152" s="57"/>
    </row>
    <row r="153" spans="8:16" ht="30">
      <c r="H153" s="89" t="str">
        <v>266.jpg</v>
      </c>
      <c r="I153" s="89" t="str">
        <v>y</v>
      </c>
      <c r="L153" s="64"/>
      <c r="N153" s="44" t="s">
        <v>2018</v>
      </c>
      <c r="O153" s="48" t="s">
        <v>2016</v>
      </c>
      <c r="P153" s="57"/>
    </row>
    <row r="154" spans="8:16">
      <c r="H154" s="89" t="str">
        <v>267.jpg</v>
      </c>
      <c r="I154" s="89" t="str">
        <v>y</v>
      </c>
      <c r="L154" s="64"/>
      <c r="N154" s="47">
        <v>0.25</v>
      </c>
      <c r="O154" s="49" cm="1">
        <f t="array" ref="O154">Table3[حساب الحضور من اخر عدد مرات]</f>
        <v>9</v>
      </c>
      <c r="P154" s="57"/>
    </row>
    <row r="155" spans="8:16">
      <c r="H155" s="89" t="str">
        <v>268.jpg</v>
      </c>
      <c r="I155" s="89" t="str">
        <v>y</v>
      </c>
      <c r="L155" s="64"/>
      <c r="O155" s="49"/>
      <c r="P155" s="57"/>
    </row>
    <row r="156" spans="8:16" ht="31.5">
      <c r="H156" s="89" t="str">
        <v>269.jpg</v>
      </c>
      <c r="I156" s="89" t="str">
        <v>y</v>
      </c>
      <c r="L156" s="64"/>
      <c r="N156" s="81" t="s">
        <v>2019</v>
      </c>
      <c r="O156" s="82" t="s">
        <v>2017</v>
      </c>
      <c r="P156" s="57"/>
    </row>
    <row r="157" spans="8:16">
      <c r="H157" s="89" t="str">
        <v>270.jpg</v>
      </c>
      <c r="I157" s="89" t="str">
        <v>y</v>
      </c>
      <c r="L157" s="64"/>
      <c r="M157" s="63" t="s">
        <v>2014</v>
      </c>
      <c r="N157" s="79" cm="1">
        <f t="array" aca="1" ref="N157" ca="1">COUNTA(_xlfn._xlws.FILTER(Class!$C$5:$C$505,(Class!$G$5:$G$505&gt;Table5394143[Attendance threshold])*(Class!$W$5:$W$505=Table4384042[Class])))</f>
        <v>9</v>
      </c>
      <c r="O157" s="50" cm="1">
        <f t="array" ref="O157">COUNTA(_xlfn._xlws.FILTER(Class!C144:C644,(Class!W144:W644=Table4384042[Class])))</f>
        <v>84</v>
      </c>
      <c r="P157" s="57"/>
    </row>
    <row r="158" spans="8:16" ht="15.75" thickBot="1">
      <c r="H158" s="89" t="str">
        <v>271.jpg</v>
      </c>
      <c r="I158" s="89" t="str">
        <v>y</v>
      </c>
      <c r="L158" s="65"/>
      <c r="M158" s="84" t="s">
        <v>2020</v>
      </c>
      <c r="N158" s="80">
        <f ca="1">N157/O157</f>
        <v>0.10714285714285714</v>
      </c>
      <c r="O158" s="78"/>
      <c r="P158" s="58"/>
    </row>
    <row r="159" spans="8:16" ht="15.75" thickTop="1">
      <c r="H159" s="89" t="str">
        <v>272.jpg</v>
      </c>
      <c r="I159" s="89" t="str">
        <v>y</v>
      </c>
      <c r="M159" s="55"/>
    </row>
    <row r="160" spans="8:16">
      <c r="H160" s="89" t="str">
        <v>273.jpg</v>
      </c>
      <c r="I160" s="89" t="str">
        <v>y</v>
      </c>
    </row>
    <row r="161" spans="8:16" ht="15.75" thickBot="1">
      <c r="H161" s="89" t="str">
        <v>274.jpg</v>
      </c>
      <c r="I161" s="89" t="str">
        <v>y</v>
      </c>
    </row>
    <row r="162" spans="8:16" ht="30.75" thickTop="1">
      <c r="H162" s="89" t="str">
        <v>275.jpg</v>
      </c>
      <c r="I162" s="89" t="str">
        <v>y</v>
      </c>
      <c r="L162" s="54"/>
      <c r="M162" s="55"/>
      <c r="N162" s="45" t="s">
        <v>1353</v>
      </c>
      <c r="O162" s="46" t="s">
        <v>2016</v>
      </c>
      <c r="P162" s="56"/>
    </row>
    <row r="163" spans="8:16" ht="18.75">
      <c r="H163" s="89" t="str">
        <v>276.jpg</v>
      </c>
      <c r="I163" s="89" t="str">
        <v>y</v>
      </c>
      <c r="L163" s="53"/>
      <c r="N163" s="43" t="s">
        <v>2022</v>
      </c>
      <c r="O163" s="4" cm="1">
        <f t="array" aca="1" ref="O163" ca="1">Table35[حساب الحضور من اخر عدد مرات]</f>
        <v>19</v>
      </c>
      <c r="P163" s="57"/>
    </row>
    <row r="164" spans="8:16">
      <c r="H164" s="89" t="str">
        <v>277.jpg</v>
      </c>
      <c r="I164" s="89" t="str">
        <v>y</v>
      </c>
      <c r="L164" s="53"/>
      <c r="P164" s="57"/>
    </row>
    <row r="165" spans="8:16" ht="19.5" thickBot="1">
      <c r="H165" s="89" t="str">
        <v>278.jpg</v>
      </c>
      <c r="I165" s="89" t="str">
        <v>y</v>
      </c>
      <c r="L165" s="59"/>
      <c r="M165" s="60"/>
      <c r="N165" s="61" t="s">
        <v>2010</v>
      </c>
      <c r="O165" s="60"/>
      <c r="P165" s="62"/>
    </row>
    <row r="166" spans="8:16" ht="18.75">
      <c r="H166" s="89" t="str">
        <v>279.jpg</v>
      </c>
      <c r="I166" s="89" t="str">
        <v>y</v>
      </c>
      <c r="L166" s="75"/>
      <c r="M166" s="74" t="str" cm="1">
        <f t="array" ref="M166:O166">TRANSPOSE(_xlfn._xlws.FILTER(Servants!$D$5:$D$100,Servants!$E$5:$E$100=Table42232[Class]))</f>
        <v>كيرلس مدحت سمير</v>
      </c>
      <c r="N166" s="67" t="str">
        <v>جرجس نصحي حليم</v>
      </c>
      <c r="O166" s="67" t="str">
        <v>مايكل زكي عزمي</v>
      </c>
      <c r="P166" s="51" t="s">
        <v>2012</v>
      </c>
    </row>
    <row r="167" spans="8:16">
      <c r="H167" s="89" t="str">
        <v>280.jpg</v>
      </c>
      <c r="I167" s="89" t="str">
        <v>y</v>
      </c>
      <c r="L167" s="76" t="s">
        <v>2011</v>
      </c>
      <c r="M167" s="72">
        <f ca="1">IF(M166&lt;&gt;"",_xlfn.XLOOKUP(M166,Servants!$D$5:$D$100,Servants!$H$5:$H$100),"")</f>
        <v>0.73684210526315785</v>
      </c>
      <c r="N167" s="66">
        <f ca="1">IF(N166&lt;&gt;"",_xlfn.XLOOKUP(N166,Servants!$D$5:$D$100,Servants!$H$5:$H$100),"")</f>
        <v>0.57894736842105265</v>
      </c>
      <c r="O167" s="66">
        <f ca="1">IF(O166&lt;&gt;"",_xlfn.XLOOKUP(O166,Servants!$D$5:$D$100,Servants!$H$5:$H$100),"")</f>
        <v>0.42105263157894735</v>
      </c>
      <c r="P167" s="52">
        <f ca="1">AVERAGE(M167:O167)</f>
        <v>0.57894736842105265</v>
      </c>
    </row>
    <row r="168" spans="8:16">
      <c r="H168" s="89" t="str">
        <v>281.jpg</v>
      </c>
      <c r="I168" s="89" t="str">
        <v>y</v>
      </c>
      <c r="L168" s="76" t="s">
        <v>2015</v>
      </c>
      <c r="M168" s="72">
        <f ca="1">IFERROR(IF(M166&lt;&gt;"",1-_xlfn.XLOOKUP(M166,Servants!$D$5:$D$100,Servants!$I$5:$I$100),""),"")</f>
        <v>0.9285714285714286</v>
      </c>
      <c r="N168" s="66">
        <f ca="1">IFERROR(IF(N166&lt;&gt;"",1-_xlfn.XLOOKUP(N166,Servants!$D$5:$D$100,Servants!$I$5:$I$100),""),"")</f>
        <v>0.90909090909090906</v>
      </c>
      <c r="O168" s="66">
        <f ca="1">IFERROR(IF(O166&lt;&gt;"",1-_xlfn.XLOOKUP(O166,Servants!$D$5:$D$100,Servants!$I$5:$I$100),""),"")</f>
        <v>0.875</v>
      </c>
      <c r="P168" s="83">
        <f ca="1">AVERAGE(M168:O168)</f>
        <v>0.90422077922077915</v>
      </c>
    </row>
    <row r="169" spans="8:16" ht="15.75" thickBot="1">
      <c r="H169" s="89" t="str">
        <v>282.jpg</v>
      </c>
      <c r="I169" s="89" t="str">
        <v>y</v>
      </c>
      <c r="L169" s="85" t="s">
        <v>2021</v>
      </c>
      <c r="M169" s="86">
        <f>IFERROR(IF(M166&lt;&gt;"",_xlfn.XLOOKUP(M166,Servants!$D$5:$D$100,Servants!$F$5:$F$100),""),"")</f>
        <v>45338</v>
      </c>
      <c r="N169" s="87">
        <f>IFERROR(IF(N166&lt;&gt;"",_xlfn.XLOOKUP(N166,Servants!$D$5:$D$100,Servants!$F$5:$F$100),""),"")</f>
        <v>45338</v>
      </c>
      <c r="O169" s="88">
        <f>IFERROR(IF(O166&lt;&gt;"",_xlfn.XLOOKUP(O166,Servants!$D$5:$D$100,Servants!$F$5:$F$100),""),"")</f>
        <v>45331</v>
      </c>
      <c r="P169" s="58"/>
    </row>
    <row r="170" spans="8:16" ht="15.75" thickTop="1">
      <c r="H170" s="89" t="str">
        <v>283.jpg</v>
      </c>
      <c r="I170" s="89" t="str">
        <v>y</v>
      </c>
    </row>
    <row r="171" spans="8:16">
      <c r="H171" s="89" t="str">
        <v>284.jpg</v>
      </c>
      <c r="I171" s="89" t="str">
        <v>y</v>
      </c>
    </row>
    <row r="172" spans="8:16">
      <c r="H172" s="89" t="str">
        <v>285.jpg</v>
      </c>
      <c r="I172" s="89" t="str">
        <v>y</v>
      </c>
    </row>
    <row r="173" spans="8:16">
      <c r="H173" s="89" t="str">
        <v>286.jpg</v>
      </c>
      <c r="I173" s="89" t="str">
        <v>y</v>
      </c>
    </row>
    <row r="174" spans="8:16">
      <c r="H174" s="89" t="str">
        <v>287.jpg</v>
      </c>
      <c r="I174" s="89" t="str">
        <v>y</v>
      </c>
    </row>
    <row r="175" spans="8:16">
      <c r="H175" s="89" t="str">
        <v>288.jpg</v>
      </c>
      <c r="I175" s="89" t="str">
        <v>y</v>
      </c>
    </row>
    <row r="176" spans="8:16">
      <c r="H176" s="89" t="str">
        <v>289.jpg</v>
      </c>
      <c r="I176" s="89" t="str">
        <v>y</v>
      </c>
    </row>
    <row r="177" spans="8:9">
      <c r="H177" s="89" t="str">
        <v>290.jpg</v>
      </c>
      <c r="I177" s="89" t="str">
        <v>y</v>
      </c>
    </row>
    <row r="178" spans="8:9">
      <c r="H178" s="89" t="str">
        <v>291.jpg</v>
      </c>
      <c r="I178" s="89" t="str">
        <v>y</v>
      </c>
    </row>
    <row r="179" spans="8:9">
      <c r="H179" s="89" t="str">
        <v>292.jpg</v>
      </c>
      <c r="I179" s="89" t="str">
        <v>y</v>
      </c>
    </row>
    <row r="180" spans="8:9">
      <c r="H180" s="89" t="str">
        <v>293.jpg</v>
      </c>
      <c r="I180" s="89" t="str">
        <v>y</v>
      </c>
    </row>
    <row r="181" spans="8:9">
      <c r="H181" s="89" t="str">
        <v>294.jpg</v>
      </c>
      <c r="I181" s="89" t="str">
        <v>y</v>
      </c>
    </row>
    <row r="182" spans="8:9">
      <c r="H182" s="89" t="str">
        <v>295.jpg</v>
      </c>
      <c r="I182" s="89" t="str">
        <v>y</v>
      </c>
    </row>
    <row r="183" spans="8:9">
      <c r="H183" s="89" t="str">
        <v>296.jpg</v>
      </c>
      <c r="I183" s="89" t="str">
        <v>y</v>
      </c>
    </row>
    <row r="184" spans="8:9">
      <c r="H184" s="89" t="str">
        <v>297.jpg</v>
      </c>
      <c r="I184" s="89" t="str">
        <v>y</v>
      </c>
    </row>
    <row r="185" spans="8:9">
      <c r="H185" s="89" t="str">
        <v>298.jpg</v>
      </c>
      <c r="I185" s="89" t="str">
        <v>y</v>
      </c>
    </row>
    <row r="186" spans="8:9">
      <c r="H186" s="89" t="str">
        <v>299.jpg</v>
      </c>
      <c r="I186" s="89" t="str">
        <v>y</v>
      </c>
    </row>
    <row r="187" spans="8:9">
      <c r="H187" s="89" t="str">
        <v>307.jpg</v>
      </c>
      <c r="I187" s="89" t="str">
        <v>y</v>
      </c>
    </row>
    <row r="188" spans="8:9">
      <c r="H188" s="89" t="str">
        <v>308.jpg</v>
      </c>
      <c r="I188" s="89" t="str">
        <v>y</v>
      </c>
    </row>
    <row r="189" spans="8:9">
      <c r="H189" s="89" t="str">
        <v>309.jpg</v>
      </c>
      <c r="I189" s="89" t="str">
        <v>y</v>
      </c>
    </row>
    <row r="190" spans="8:9">
      <c r="H190" s="89" t="str">
        <v>310.jpg</v>
      </c>
      <c r="I190" s="89" t="str">
        <v>y</v>
      </c>
    </row>
    <row r="191" spans="8:9">
      <c r="H191" s="89" t="str">
        <v>311.jpg</v>
      </c>
      <c r="I191" s="89" t="str">
        <v>y</v>
      </c>
    </row>
    <row r="192" spans="8:9">
      <c r="H192" s="89" t="str">
        <v>312.jpg</v>
      </c>
      <c r="I192" s="89" t="str">
        <v>y</v>
      </c>
    </row>
    <row r="193" spans="8:9">
      <c r="H193" s="89" t="str">
        <v>313.jpg</v>
      </c>
      <c r="I193" s="89" t="str">
        <v>y</v>
      </c>
    </row>
    <row r="194" spans="8:9">
      <c r="H194" s="89" t="str">
        <v>314.jpg</v>
      </c>
      <c r="I194" s="89" t="str">
        <v>y</v>
      </c>
    </row>
    <row r="195" spans="8:9">
      <c r="H195" s="89" t="str">
        <v>315.jpg</v>
      </c>
      <c r="I195" s="89" t="str">
        <v>y</v>
      </c>
    </row>
    <row r="196" spans="8:9">
      <c r="H196" s="89" t="str">
        <v>316.jpg</v>
      </c>
      <c r="I196" s="89" t="str">
        <v>y</v>
      </c>
    </row>
    <row r="197" spans="8:9">
      <c r="H197" s="89" t="str">
        <v>317.jpg</v>
      </c>
      <c r="I197" s="89" t="str">
        <v>y</v>
      </c>
    </row>
    <row r="198" spans="8:9">
      <c r="H198" s="89" t="str">
        <v>318.jpg</v>
      </c>
      <c r="I198" s="89" t="str">
        <v>y</v>
      </c>
    </row>
    <row r="199" spans="8:9">
      <c r="H199" s="89" t="str">
        <v>319.jpg</v>
      </c>
      <c r="I199" s="89" t="str">
        <v>y</v>
      </c>
    </row>
    <row r="200" spans="8:9">
      <c r="H200" s="89" t="str">
        <v>320.jpg</v>
      </c>
      <c r="I200" s="89" t="str">
        <v>y</v>
      </c>
    </row>
    <row r="201" spans="8:9">
      <c r="H201" s="89" t="str">
        <v>321.jpg</v>
      </c>
      <c r="I201" s="89" t="str">
        <v>y</v>
      </c>
    </row>
    <row r="202" spans="8:9">
      <c r="H202" s="89" t="str">
        <v>322.jpg</v>
      </c>
      <c r="I202" s="89" t="str">
        <v>y</v>
      </c>
    </row>
    <row r="203" spans="8:9">
      <c r="H203" s="89" t="str">
        <v>323.jpg</v>
      </c>
      <c r="I203" s="89" t="str">
        <v>y</v>
      </c>
    </row>
    <row r="204" spans="8:9">
      <c r="H204" s="89" t="str">
        <v>324.jpg</v>
      </c>
      <c r="I204" s="89" t="str">
        <v>y</v>
      </c>
    </row>
    <row r="205" spans="8:9">
      <c r="H205" s="89" t="str">
        <v>325.jpg</v>
      </c>
      <c r="I205" s="89" t="str">
        <v>y</v>
      </c>
    </row>
    <row r="206" spans="8:9">
      <c r="H206" s="89" t="str">
        <v>326.jpg</v>
      </c>
      <c r="I206" s="89" t="str">
        <v>y</v>
      </c>
    </row>
    <row r="207" spans="8:9">
      <c r="H207" s="89" t="str">
        <v>327.jpg</v>
      </c>
      <c r="I207" s="89" t="str">
        <v>y</v>
      </c>
    </row>
    <row r="208" spans="8:9">
      <c r="H208" s="89" t="str">
        <v>328.jpg</v>
      </c>
      <c r="I208" s="89" t="str">
        <v>y</v>
      </c>
    </row>
    <row r="209" spans="8:9">
      <c r="H209" s="89" t="str">
        <v>329.jpg</v>
      </c>
      <c r="I209" s="89" t="str">
        <v>y</v>
      </c>
    </row>
    <row r="210" spans="8:9">
      <c r="H210" s="89" t="str">
        <v>330.jpg</v>
      </c>
      <c r="I210" s="89" t="str">
        <v>y</v>
      </c>
    </row>
    <row r="211" spans="8:9">
      <c r="H211" s="89" t="str">
        <v>331.jpg</v>
      </c>
      <c r="I211" s="89" t="str">
        <v>y</v>
      </c>
    </row>
    <row r="212" spans="8:9">
      <c r="H212" s="89" t="str">
        <v>332.jpg</v>
      </c>
      <c r="I212" s="89" t="str">
        <v>y</v>
      </c>
    </row>
    <row r="213" spans="8:9">
      <c r="H213" s="89" t="str">
        <v>333.jpg</v>
      </c>
      <c r="I213" s="89" t="str">
        <v>y</v>
      </c>
    </row>
    <row r="214" spans="8:9">
      <c r="H214" s="89" t="str">
        <v>334.jpg</v>
      </c>
      <c r="I214" s="89" t="str">
        <v>y</v>
      </c>
    </row>
    <row r="215" spans="8:9">
      <c r="H215" s="89" t="str">
        <v>335.jpg</v>
      </c>
      <c r="I215" s="89" t="str">
        <v>y</v>
      </c>
    </row>
    <row r="216" spans="8:9">
      <c r="H216" s="89" t="str">
        <v>336.jpg</v>
      </c>
      <c r="I216" s="89" t="str">
        <v>y</v>
      </c>
    </row>
    <row r="217" spans="8:9">
      <c r="H217" s="89" t="str">
        <v>337.jpg</v>
      </c>
      <c r="I217" s="89" t="str">
        <v>y</v>
      </c>
    </row>
    <row r="218" spans="8:9">
      <c r="H218" s="89" t="str">
        <v>338.jpg</v>
      </c>
      <c r="I218" s="89" t="str">
        <v>y</v>
      </c>
    </row>
    <row r="219" spans="8:9">
      <c r="H219" s="89" t="str">
        <v>339.jpg</v>
      </c>
      <c r="I219" s="89" t="str">
        <v>y</v>
      </c>
    </row>
    <row r="220" spans="8:9">
      <c r="H220" s="89" t="str">
        <v>340.jpg</v>
      </c>
      <c r="I220" s="89" t="str">
        <v>y</v>
      </c>
    </row>
    <row r="221" spans="8:9">
      <c r="H221" s="89" t="str">
        <v>341.jpg</v>
      </c>
      <c r="I221" s="89" t="str">
        <v>y</v>
      </c>
    </row>
    <row r="222" spans="8:9">
      <c r="H222" s="89" t="str">
        <v>342.jpg</v>
      </c>
      <c r="I222" s="89" t="str">
        <v>y</v>
      </c>
    </row>
    <row r="223" spans="8:9">
      <c r="H223" s="89" t="str">
        <v>343.jpg</v>
      </c>
      <c r="I223" s="89" t="str">
        <v>y</v>
      </c>
    </row>
    <row r="224" spans="8:9">
      <c r="H224" s="89" t="str">
        <v>344.jpg</v>
      </c>
      <c r="I224" s="89" t="str">
        <v>y</v>
      </c>
    </row>
    <row r="225" spans="8:9">
      <c r="H225" s="89" t="str">
        <v>345.jpg</v>
      </c>
      <c r="I225" s="89" t="str">
        <v>y</v>
      </c>
    </row>
    <row r="226" spans="8:9">
      <c r="H226" s="89" t="str">
        <v>346.jpg</v>
      </c>
      <c r="I226" s="89" t="str">
        <v>y</v>
      </c>
    </row>
    <row r="227" spans="8:9">
      <c r="H227" s="89" t="str">
        <v>347.jpg</v>
      </c>
      <c r="I227" s="89" t="str">
        <v>y</v>
      </c>
    </row>
    <row r="228" spans="8:9">
      <c r="H228" s="89" t="str">
        <v>348.jpg</v>
      </c>
      <c r="I228" s="89" t="str">
        <v>y</v>
      </c>
    </row>
    <row r="229" spans="8:9">
      <c r="H229" s="89" t="str">
        <v>349.jpg</v>
      </c>
      <c r="I229" s="89" t="str">
        <v>y</v>
      </c>
    </row>
    <row r="230" spans="8:9">
      <c r="H230" s="89" t="str">
        <v>350.jpg</v>
      </c>
      <c r="I230" s="89" t="str">
        <v>y</v>
      </c>
    </row>
    <row r="231" spans="8:9">
      <c r="H231" s="89" t="str">
        <v>351.jpg</v>
      </c>
      <c r="I231" s="89" t="str">
        <v>y</v>
      </c>
    </row>
    <row r="232" spans="8:9">
      <c r="H232" s="89" t="str">
        <v>352.jpg</v>
      </c>
      <c r="I232" s="89" t="str">
        <v>y</v>
      </c>
    </row>
    <row r="233" spans="8:9">
      <c r="H233" s="89" t="str">
        <v>353.jpg</v>
      </c>
      <c r="I233" s="89" t="str">
        <v>y</v>
      </c>
    </row>
    <row r="234" spans="8:9">
      <c r="H234" s="89" t="str">
        <v>354.jpg</v>
      </c>
      <c r="I234" s="89" t="str">
        <v>y</v>
      </c>
    </row>
    <row r="235" spans="8:9">
      <c r="H235" s="89" t="str">
        <v>355.jpg</v>
      </c>
      <c r="I235" s="89" t="str">
        <v>y</v>
      </c>
    </row>
    <row r="236" spans="8:9">
      <c r="H236" s="89" t="str">
        <v>356.jpg</v>
      </c>
      <c r="I236" s="89" t="str">
        <v>y</v>
      </c>
    </row>
    <row r="237" spans="8:9">
      <c r="H237" s="89" t="str">
        <v>357.jpg</v>
      </c>
      <c r="I237" s="89" t="str">
        <v>y</v>
      </c>
    </row>
    <row r="238" spans="8:9">
      <c r="H238" s="89" t="str">
        <v>358.jpg</v>
      </c>
      <c r="I238" s="89" t="str">
        <v>y</v>
      </c>
    </row>
    <row r="239" spans="8:9">
      <c r="H239" s="89" t="str">
        <v>359.jpg</v>
      </c>
      <c r="I239" s="89" t="str">
        <v>y</v>
      </c>
    </row>
    <row r="240" spans="8:9">
      <c r="H240" s="89" t="str">
        <v>360.jpg</v>
      </c>
      <c r="I240" s="89" t="str">
        <v>y</v>
      </c>
    </row>
    <row r="241" spans="8:9">
      <c r="H241" s="89" t="str">
        <v>361.jpg</v>
      </c>
      <c r="I241" s="89" t="str">
        <v>y</v>
      </c>
    </row>
    <row r="242" spans="8:9">
      <c r="H242" s="89" t="str">
        <v>362.jpg</v>
      </c>
      <c r="I242" s="89" t="str">
        <v>y</v>
      </c>
    </row>
    <row r="243" spans="8:9">
      <c r="H243" s="89" t="str">
        <v>363.jpg</v>
      </c>
      <c r="I243" s="89" t="str">
        <v>y</v>
      </c>
    </row>
    <row r="244" spans="8:9">
      <c r="H244" s="89" t="str">
        <v>364.jpg</v>
      </c>
      <c r="I244" s="89" t="str">
        <v>y</v>
      </c>
    </row>
    <row r="245" spans="8:9">
      <c r="H245" s="89" t="str">
        <v>365.jpg</v>
      </c>
      <c r="I245" s="89" t="str">
        <v>y</v>
      </c>
    </row>
    <row r="246" spans="8:9">
      <c r="H246" s="89" t="str">
        <v>366.jpg</v>
      </c>
      <c r="I246" s="89" t="str">
        <v>y</v>
      </c>
    </row>
    <row r="247" spans="8:9">
      <c r="H247" s="89" t="str">
        <v>367.jpg</v>
      </c>
      <c r="I247" s="89" t="str">
        <v>y</v>
      </c>
    </row>
    <row r="248" spans="8:9">
      <c r="H248" s="89" t="str">
        <v>368.jpg</v>
      </c>
      <c r="I248" s="89" t="str">
        <v>y</v>
      </c>
    </row>
    <row r="249" spans="8:9">
      <c r="H249" s="89" t="str">
        <v>369.jpg</v>
      </c>
      <c r="I249" s="89" t="str">
        <v>y</v>
      </c>
    </row>
    <row r="250" spans="8:9">
      <c r="H250" s="89" t="str">
        <v>370.jpg</v>
      </c>
      <c r="I250" s="89" t="str">
        <v>y</v>
      </c>
    </row>
    <row r="251" spans="8:9">
      <c r="H251" s="89" t="str">
        <v>371.jpg</v>
      </c>
      <c r="I251" s="89" t="str">
        <v>y</v>
      </c>
    </row>
    <row r="252" spans="8:9">
      <c r="H252" s="89" t="str">
        <v>372.jpg</v>
      </c>
      <c r="I252" s="89" t="str">
        <v>y</v>
      </c>
    </row>
    <row r="253" spans="8:9">
      <c r="H253" s="89" t="str">
        <v>373.jpg</v>
      </c>
      <c r="I253" s="89" t="str">
        <v>y</v>
      </c>
    </row>
    <row r="254" spans="8:9">
      <c r="H254" s="89" t="str">
        <v>374.jpg</v>
      </c>
      <c r="I254" s="89" t="str">
        <v>y</v>
      </c>
    </row>
    <row r="255" spans="8:9">
      <c r="H255" s="89" t="str">
        <v>375.jpg</v>
      </c>
      <c r="I255" s="89" t="str">
        <v>y</v>
      </c>
    </row>
    <row r="256" spans="8:9">
      <c r="H256" s="89" t="str">
        <v>376.jpg</v>
      </c>
      <c r="I256" s="89" t="str">
        <v>y</v>
      </c>
    </row>
    <row r="257" spans="8:9">
      <c r="H257" s="89" t="str">
        <v>377.jpg</v>
      </c>
      <c r="I257" s="89" t="str">
        <v>y</v>
      </c>
    </row>
    <row r="258" spans="8:9">
      <c r="H258" s="89" t="str">
        <v>378.jpg</v>
      </c>
      <c r="I258" s="89" t="str">
        <v>y</v>
      </c>
    </row>
    <row r="259" spans="8:9">
      <c r="H259" s="89" t="str">
        <v>379.jpg</v>
      </c>
      <c r="I259" s="89" t="str">
        <v>y</v>
      </c>
    </row>
    <row r="260" spans="8:9">
      <c r="H260" s="89" t="str">
        <v>380.jpg</v>
      </c>
      <c r="I260" s="89" t="str">
        <v>y</v>
      </c>
    </row>
    <row r="261" spans="8:9">
      <c r="H261" s="89" t="str">
        <v>381.jpg</v>
      </c>
      <c r="I261" s="89" t="str">
        <v>y</v>
      </c>
    </row>
    <row r="262" spans="8:9">
      <c r="H262" s="89" t="str">
        <v>382.jpg</v>
      </c>
      <c r="I262" s="89" t="str">
        <v>y</v>
      </c>
    </row>
    <row r="263" spans="8:9">
      <c r="H263" s="89" t="str">
        <v>383.jpg</v>
      </c>
      <c r="I263" s="89" t="str">
        <v>y</v>
      </c>
    </row>
    <row r="264" spans="8:9">
      <c r="H264" s="89" t="str">
        <v>384.jpg</v>
      </c>
      <c r="I264" s="89" t="str">
        <v>y</v>
      </c>
    </row>
    <row r="265" spans="8:9">
      <c r="H265" s="89" t="str">
        <v>385.jpg</v>
      </c>
      <c r="I265" s="89" t="str">
        <v>y</v>
      </c>
    </row>
    <row r="266" spans="8:9">
      <c r="H266" s="89" t="str">
        <v>386.jpg</v>
      </c>
      <c r="I266" s="89" t="str">
        <v>y</v>
      </c>
    </row>
    <row r="267" spans="8:9">
      <c r="H267" s="89" t="str">
        <v>387.jpg</v>
      </c>
      <c r="I267" s="89" t="str">
        <v>y</v>
      </c>
    </row>
    <row r="268" spans="8:9">
      <c r="H268" s="89" t="str">
        <v>388.jpg</v>
      </c>
      <c r="I268" s="89" t="str">
        <v>y</v>
      </c>
    </row>
    <row r="269" spans="8:9">
      <c r="H269" s="89" t="str">
        <v>389.jpg</v>
      </c>
      <c r="I269" s="89" t="str">
        <v>y</v>
      </c>
    </row>
    <row r="270" spans="8:9">
      <c r="H270" s="89" t="str">
        <v>390.jpg</v>
      </c>
      <c r="I270" s="89" t="str">
        <v>y</v>
      </c>
    </row>
    <row r="271" spans="8:9">
      <c r="H271" s="89" t="str">
        <v>391.jpg</v>
      </c>
      <c r="I271" s="89" t="str">
        <v>y</v>
      </c>
    </row>
    <row r="272" spans="8:9">
      <c r="H272" s="89" t="str">
        <v>392.jpg</v>
      </c>
      <c r="I272" s="89" t="str">
        <v>y</v>
      </c>
    </row>
    <row r="273" spans="8:9">
      <c r="H273" s="89" t="str">
        <v>393.jpg</v>
      </c>
      <c r="I273" s="89" t="str">
        <v>y</v>
      </c>
    </row>
    <row r="274" spans="8:9">
      <c r="H274" s="89" t="str">
        <v>394.jpg</v>
      </c>
      <c r="I274" s="89" t="str">
        <v>y</v>
      </c>
    </row>
    <row r="275" spans="8:9">
      <c r="H275" s="89" t="str">
        <v>395.jpg</v>
      </c>
      <c r="I275" s="89" t="str">
        <v>y</v>
      </c>
    </row>
    <row r="276" spans="8:9">
      <c r="H276" s="89" t="str">
        <v>396.jpg</v>
      </c>
      <c r="I276" s="89" t="str">
        <v>y</v>
      </c>
    </row>
    <row r="277" spans="8:9">
      <c r="H277" s="89" t="str">
        <v>397.jpg</v>
      </c>
      <c r="I277" s="89" t="str">
        <v>y</v>
      </c>
    </row>
    <row r="278" spans="8:9">
      <c r="H278" s="89" t="str">
        <v>398.jpg</v>
      </c>
      <c r="I278" s="89" t="str">
        <v>y</v>
      </c>
    </row>
    <row r="279" spans="8:9">
      <c r="H279" s="89" t="str">
        <v>399.jpg</v>
      </c>
      <c r="I279" s="89" t="str">
        <v>y</v>
      </c>
    </row>
    <row r="280" spans="8:9">
      <c r="H280" s="89" t="str">
        <v>407.jpg</v>
      </c>
      <c r="I280" s="89" t="str">
        <v>y</v>
      </c>
    </row>
    <row r="281" spans="8:9">
      <c r="H281" s="89" t="str">
        <v>408.jpg</v>
      </c>
      <c r="I281" s="89" t="str">
        <v>y</v>
      </c>
    </row>
    <row r="282" spans="8:9">
      <c r="H282" s="89" t="str">
        <v>409.jpg</v>
      </c>
      <c r="I282" s="89" t="str">
        <v>y</v>
      </c>
    </row>
    <row r="283" spans="8:9">
      <c r="H283" s="89" t="str">
        <v>410.jpg</v>
      </c>
      <c r="I283" s="89" t="str">
        <v>y</v>
      </c>
    </row>
    <row r="284" spans="8:9">
      <c r="H284" s="89" t="str">
        <v>411.jpg</v>
      </c>
      <c r="I284" s="89" t="str">
        <v>y</v>
      </c>
    </row>
    <row r="285" spans="8:9">
      <c r="H285" s="89" t="str">
        <v>412.jpg</v>
      </c>
      <c r="I285" s="89" t="str">
        <v>y</v>
      </c>
    </row>
    <row r="286" spans="8:9">
      <c r="H286" s="89" t="str">
        <v>413.jpg</v>
      </c>
      <c r="I286" s="89" t="str">
        <v>y</v>
      </c>
    </row>
    <row r="287" spans="8:9">
      <c r="H287" s="89" t="str">
        <v>414.jpg</v>
      </c>
      <c r="I287" s="89" t="str">
        <v>y</v>
      </c>
    </row>
    <row r="288" spans="8:9">
      <c r="H288" s="89" t="str">
        <v>415.jpg</v>
      </c>
      <c r="I288" s="89" t="str">
        <v>y</v>
      </c>
    </row>
    <row r="289" spans="8:9">
      <c r="H289" s="89" t="str">
        <v>416.jpg</v>
      </c>
      <c r="I289" s="89" t="str">
        <v>y</v>
      </c>
    </row>
    <row r="290" spans="8:9">
      <c r="H290" s="89" t="str">
        <v>417.jpg</v>
      </c>
      <c r="I290" s="89" t="str">
        <v>y</v>
      </c>
    </row>
    <row r="291" spans="8:9">
      <c r="H291" s="89" t="str">
        <v>418.jpg</v>
      </c>
      <c r="I291" s="89" t="str">
        <v>y</v>
      </c>
    </row>
    <row r="292" spans="8:9">
      <c r="H292" s="89" t="str">
        <v>419.jpg</v>
      </c>
      <c r="I292" s="89" t="str">
        <v>y</v>
      </c>
    </row>
    <row r="293" spans="8:9">
      <c r="H293" s="89" t="str">
        <v>420.jpg</v>
      </c>
      <c r="I293" s="89" t="str">
        <v>y</v>
      </c>
    </row>
    <row r="294" spans="8:9">
      <c r="H294" s="89" t="str">
        <v>421.jpg</v>
      </c>
      <c r="I294" s="89" t="str">
        <v>y</v>
      </c>
    </row>
    <row r="295" spans="8:9">
      <c r="H295" s="89" t="str">
        <v>422.jpg</v>
      </c>
      <c r="I295" s="89" t="str">
        <v>y</v>
      </c>
    </row>
    <row r="296" spans="8:9">
      <c r="H296" s="89" t="str">
        <v>423.jpg</v>
      </c>
      <c r="I296" s="89" t="str">
        <v>y</v>
      </c>
    </row>
    <row r="297" spans="8:9">
      <c r="H297" s="89" t="str">
        <v>424.jpg</v>
      </c>
      <c r="I297" s="89" t="str">
        <v>y</v>
      </c>
    </row>
    <row r="298" spans="8:9">
      <c r="H298" s="89" t="str">
        <v>425.jpg</v>
      </c>
      <c r="I298" s="89" t="str">
        <v>y</v>
      </c>
    </row>
    <row r="299" spans="8:9">
      <c r="H299" s="89" t="str">
        <v>426.jpg</v>
      </c>
      <c r="I299" s="89" t="str">
        <v>y</v>
      </c>
    </row>
    <row r="300" spans="8:9">
      <c r="H300" s="89" t="str">
        <v>427.jpg</v>
      </c>
      <c r="I300" s="89" t="str">
        <v>y</v>
      </c>
    </row>
    <row r="301" spans="8:9">
      <c r="H301" s="89" t="str">
        <v>428.jpg</v>
      </c>
      <c r="I301" s="89" t="str">
        <v>y</v>
      </c>
    </row>
    <row r="302" spans="8:9">
      <c r="H302" s="89" t="str">
        <v>429.jpg</v>
      </c>
      <c r="I302" s="89" t="str">
        <v>y</v>
      </c>
    </row>
    <row r="303" spans="8:9">
      <c r="H303" s="89" t="str">
        <v>430.jpg</v>
      </c>
      <c r="I303" s="89" t="str">
        <v>y</v>
      </c>
    </row>
    <row r="304" spans="8:9">
      <c r="H304" s="89" t="str">
        <v>431.jpg</v>
      </c>
      <c r="I304" s="89" t="str">
        <v>y</v>
      </c>
    </row>
    <row r="305" spans="8:9">
      <c r="H305" s="89" t="str">
        <v>432.jpg</v>
      </c>
      <c r="I305" s="89" t="str">
        <v>y</v>
      </c>
    </row>
    <row r="306" spans="8:9">
      <c r="H306" s="89" t="str">
        <v>433.jpg</v>
      </c>
      <c r="I306" s="89" t="str">
        <v>y</v>
      </c>
    </row>
    <row r="307" spans="8:9">
      <c r="H307" s="89" t="str">
        <v>434.jpg</v>
      </c>
      <c r="I307" s="89" t="str">
        <v>y</v>
      </c>
    </row>
    <row r="308" spans="8:9">
      <c r="H308" s="89" t="str">
        <v>435.jpg</v>
      </c>
      <c r="I308" s="89" t="str">
        <v>y</v>
      </c>
    </row>
    <row r="309" spans="8:9">
      <c r="H309" s="89" t="str">
        <v>436.jpg</v>
      </c>
      <c r="I309" s="89" t="str">
        <v>y</v>
      </c>
    </row>
    <row r="310" spans="8:9">
      <c r="H310" s="89" t="str">
        <v>437.jpg</v>
      </c>
      <c r="I310" s="89" t="str">
        <v>y</v>
      </c>
    </row>
    <row r="311" spans="8:9">
      <c r="H311" s="89" t="str">
        <v>438.jpg</v>
      </c>
      <c r="I311" s="89" t="str">
        <v>y</v>
      </c>
    </row>
    <row r="312" spans="8:9">
      <c r="H312" s="89" t="str">
        <v>439.jpg</v>
      </c>
      <c r="I312" s="89" t="str">
        <v>y</v>
      </c>
    </row>
    <row r="313" spans="8:9">
      <c r="H313" s="89" t="str">
        <v>440.jpg</v>
      </c>
      <c r="I313" s="89" t="str">
        <v>y</v>
      </c>
    </row>
    <row r="314" spans="8:9">
      <c r="H314" s="89" t="str">
        <v>441.jpg</v>
      </c>
      <c r="I314" s="89" t="str">
        <v>y</v>
      </c>
    </row>
    <row r="315" spans="8:9">
      <c r="H315" s="89" t="str">
        <v>442.jpg</v>
      </c>
      <c r="I315" s="89" t="str">
        <v>y</v>
      </c>
    </row>
    <row r="316" spans="8:9">
      <c r="H316" s="89" t="str">
        <v>443.jpg</v>
      </c>
      <c r="I316" s="89" t="str">
        <v>y</v>
      </c>
    </row>
    <row r="317" spans="8:9">
      <c r="H317" s="89" t="str">
        <v>444.jpg</v>
      </c>
      <c r="I317" s="89" t="str">
        <v>y</v>
      </c>
    </row>
    <row r="318" spans="8:9">
      <c r="H318" s="89" t="str">
        <v>445.jpg</v>
      </c>
      <c r="I318" s="89" t="str">
        <v>y</v>
      </c>
    </row>
    <row r="319" spans="8:9">
      <c r="H319" s="89" t="str">
        <v>446.jpg</v>
      </c>
      <c r="I319" s="89" t="str">
        <v>y</v>
      </c>
    </row>
    <row r="320" spans="8:9">
      <c r="H320" s="89" t="str">
        <v>447.jpg</v>
      </c>
      <c r="I320" s="89" t="str">
        <v>y</v>
      </c>
    </row>
    <row r="321" spans="8:9">
      <c r="H321" s="89" t="str">
        <v>448.jpg</v>
      </c>
      <c r="I321" s="89" t="str">
        <v>y</v>
      </c>
    </row>
    <row r="322" spans="8:9">
      <c r="H322" s="89" t="str">
        <v>449.jpg</v>
      </c>
      <c r="I322" s="89" t="str">
        <v>y</v>
      </c>
    </row>
    <row r="323" spans="8:9">
      <c r="H323" s="89" t="str">
        <v>450.jpg</v>
      </c>
      <c r="I323" s="89" t="str">
        <v>y</v>
      </c>
    </row>
    <row r="324" spans="8:9">
      <c r="H324" s="89" t="str">
        <v>451.jpg</v>
      </c>
      <c r="I324" s="89" t="str">
        <v>y</v>
      </c>
    </row>
    <row r="325" spans="8:9">
      <c r="H325" s="89" t="str">
        <v>452.jpg</v>
      </c>
      <c r="I325" s="89" t="str">
        <v>y</v>
      </c>
    </row>
    <row r="326" spans="8:9">
      <c r="H326" s="89" t="str">
        <v>453.jpg</v>
      </c>
      <c r="I326" s="89" t="str">
        <v>y</v>
      </c>
    </row>
    <row r="327" spans="8:9">
      <c r="H327" s="89" t="str">
        <v>454.jpg</v>
      </c>
      <c r="I327" s="89" t="str">
        <v>y</v>
      </c>
    </row>
    <row r="328" spans="8:9">
      <c r="H328" s="89" t="str">
        <v>455.jpg</v>
      </c>
      <c r="I328" s="89" t="str">
        <v>y</v>
      </c>
    </row>
    <row r="329" spans="8:9">
      <c r="H329" s="89" t="str">
        <v>456.jpg</v>
      </c>
      <c r="I329" s="89" t="str">
        <v>y</v>
      </c>
    </row>
    <row r="330" spans="8:9">
      <c r="H330" s="89" t="str">
        <v>457.jpg</v>
      </c>
      <c r="I330" s="89" t="str">
        <v>y</v>
      </c>
    </row>
    <row r="331" spans="8:9">
      <c r="H331" s="89" t="str">
        <v>458.jpg</v>
      </c>
      <c r="I331" s="89" t="str">
        <v>y</v>
      </c>
    </row>
    <row r="332" spans="8:9">
      <c r="H332" s="89" t="str">
        <v>459.jpg</v>
      </c>
      <c r="I332" s="89" t="str">
        <v>y</v>
      </c>
    </row>
    <row r="333" spans="8:9">
      <c r="H333" s="89" t="str">
        <v>460.jpg</v>
      </c>
      <c r="I333" s="89" t="str">
        <v>y</v>
      </c>
    </row>
    <row r="334" spans="8:9">
      <c r="H334" s="89" t="str">
        <v>461.jpg</v>
      </c>
      <c r="I334" s="89" t="str">
        <v>y</v>
      </c>
    </row>
    <row r="335" spans="8:9">
      <c r="H335" s="89" t="str">
        <v>462.jpg</v>
      </c>
      <c r="I335" s="89" t="str">
        <v>y</v>
      </c>
    </row>
    <row r="336" spans="8:9">
      <c r="H336" s="89" t="str">
        <v>463.jpg</v>
      </c>
      <c r="I336" s="89" t="str">
        <v>y</v>
      </c>
    </row>
    <row r="337" spans="8:9">
      <c r="H337" s="89" t="str">
        <v>464.jpg</v>
      </c>
      <c r="I337" s="89" t="str">
        <v>y</v>
      </c>
    </row>
    <row r="338" spans="8:9">
      <c r="H338" s="89" t="str">
        <v>465.jpg</v>
      </c>
      <c r="I338" s="89" t="str">
        <v>y</v>
      </c>
    </row>
    <row r="339" spans="8:9">
      <c r="H339" s="89" t="str">
        <v>466.jpg</v>
      </c>
      <c r="I339" s="89" t="str">
        <v>y</v>
      </c>
    </row>
    <row r="340" spans="8:9">
      <c r="H340" s="89" t="str">
        <v>467.jpg</v>
      </c>
      <c r="I340" s="89" t="str">
        <v>y</v>
      </c>
    </row>
    <row r="341" spans="8:9">
      <c r="H341" s="89" t="str">
        <v>468.jpg</v>
      </c>
      <c r="I341" s="89" t="str">
        <v>y</v>
      </c>
    </row>
    <row r="342" spans="8:9">
      <c r="H342" s="89" t="str">
        <v>469.jpg</v>
      </c>
      <c r="I342" s="89" t="str">
        <v>y</v>
      </c>
    </row>
    <row r="343" spans="8:9">
      <c r="H343" s="89" t="str">
        <v>470.jpg</v>
      </c>
      <c r="I343" s="89" t="str">
        <v>y</v>
      </c>
    </row>
    <row r="344" spans="8:9">
      <c r="H344" s="89" t="str">
        <v>471.jpg</v>
      </c>
      <c r="I344" s="89" t="str">
        <v>y</v>
      </c>
    </row>
    <row r="345" spans="8:9">
      <c r="H345" s="89" t="str">
        <v>472.jpg</v>
      </c>
      <c r="I345" s="89" t="str">
        <v>y</v>
      </c>
    </row>
    <row r="346" spans="8:9">
      <c r="H346" s="89" t="str">
        <v>473.jpg</v>
      </c>
      <c r="I346" s="89" t="str">
        <v>y</v>
      </c>
    </row>
    <row r="347" spans="8:9">
      <c r="H347" s="89" t="str">
        <v>474.jpg</v>
      </c>
      <c r="I347" s="89" t="str">
        <v>y</v>
      </c>
    </row>
    <row r="348" spans="8:9">
      <c r="H348" s="89" t="str">
        <v>475.jpg</v>
      </c>
      <c r="I348" s="89" t="str">
        <v>y</v>
      </c>
    </row>
    <row r="349" spans="8:9">
      <c r="H349" s="89" t="str">
        <v>476.jpg</v>
      </c>
      <c r="I349" s="89" t="str">
        <v>y</v>
      </c>
    </row>
    <row r="350" spans="8:9">
      <c r="H350" s="89" t="str">
        <v>477.jpg</v>
      </c>
      <c r="I350" s="89" t="str">
        <v>y</v>
      </c>
    </row>
    <row r="351" spans="8:9">
      <c r="H351" s="89" t="str">
        <v>478.jpg</v>
      </c>
      <c r="I351" s="89" t="str">
        <v>y</v>
      </c>
    </row>
    <row r="352" spans="8:9">
      <c r="H352" s="89" t="str">
        <v>479.jpg</v>
      </c>
      <c r="I352" s="89" t="str">
        <v>y</v>
      </c>
    </row>
    <row r="353" spans="8:9">
      <c r="H353" s="89" t="str">
        <v>480.jpg</v>
      </c>
      <c r="I353" s="89" t="str">
        <v>y</v>
      </c>
    </row>
    <row r="354" spans="8:9">
      <c r="H354" s="89" t="str">
        <v>481.jpg</v>
      </c>
      <c r="I354" s="89" t="str">
        <v>y</v>
      </c>
    </row>
    <row r="355" spans="8:9">
      <c r="H355" s="89" t="str">
        <v>482.jpg</v>
      </c>
      <c r="I355" s="89" t="str">
        <v>y</v>
      </c>
    </row>
    <row r="356" spans="8:9">
      <c r="H356" s="89" t="str">
        <v>483.jpg</v>
      </c>
      <c r="I356" s="89" t="str">
        <v>y</v>
      </c>
    </row>
    <row r="357" spans="8:9">
      <c r="H357" s="89" t="str">
        <v>484.jpg</v>
      </c>
      <c r="I357" s="89" t="str">
        <v>y</v>
      </c>
    </row>
    <row r="358" spans="8:9">
      <c r="H358" s="89" t="str">
        <v>485.jpg</v>
      </c>
      <c r="I358" s="89" t="str">
        <v>y</v>
      </c>
    </row>
    <row r="359" spans="8:9">
      <c r="H359" s="89" t="str">
        <v>486.jpg</v>
      </c>
      <c r="I359" s="89" t="str">
        <v>y</v>
      </c>
    </row>
    <row r="360" spans="8:9">
      <c r="H360" s="89" t="str">
        <v>487.jpg</v>
      </c>
      <c r="I360" s="89" t="str">
        <v>y</v>
      </c>
    </row>
    <row r="361" spans="8:9">
      <c r="H361" s="89" t="str">
        <v>488.jpg</v>
      </c>
      <c r="I361" s="89" t="str">
        <v>y</v>
      </c>
    </row>
    <row r="362" spans="8:9">
      <c r="H362" s="89" t="str">
        <v>489.jpg</v>
      </c>
      <c r="I362" s="89" t="str">
        <v>y</v>
      </c>
    </row>
    <row r="363" spans="8:9">
      <c r="H363" s="89" t="str">
        <v>490.jpg</v>
      </c>
      <c r="I363" s="89" t="str">
        <v>y</v>
      </c>
    </row>
    <row r="364" spans="8:9">
      <c r="H364" s="89" t="str">
        <v>491.jpg</v>
      </c>
      <c r="I364" s="89" t="str">
        <v>y</v>
      </c>
    </row>
    <row r="365" spans="8:9">
      <c r="H365" s="89" t="str">
        <v>492.jpg</v>
      </c>
      <c r="I365" s="89" t="str">
        <v>y</v>
      </c>
    </row>
    <row r="366" spans="8:9">
      <c r="H366" s="89" t="str">
        <v>493.jpg</v>
      </c>
      <c r="I366" s="89" t="str">
        <v>y</v>
      </c>
    </row>
    <row r="367" spans="8:9">
      <c r="H367" s="89" t="str">
        <v>494.jpg</v>
      </c>
      <c r="I367" s="89" t="str">
        <v>y</v>
      </c>
    </row>
    <row r="368" spans="8:9">
      <c r="H368" s="89" t="str">
        <v>495.jpg</v>
      </c>
      <c r="I368" s="89" t="str">
        <v>y</v>
      </c>
    </row>
    <row r="369" spans="8:9">
      <c r="H369" s="89" t="str">
        <v>496.jpg</v>
      </c>
      <c r="I369" s="89" t="str">
        <v>y</v>
      </c>
    </row>
    <row r="370" spans="8:9">
      <c r="H370" s="89" t="str">
        <v>497.jpg</v>
      </c>
      <c r="I370" s="89" t="str">
        <v>y</v>
      </c>
    </row>
    <row r="371" spans="8:9">
      <c r="H371" s="89" t="str">
        <v>498.jpg</v>
      </c>
      <c r="I371" s="89" t="str">
        <v>y</v>
      </c>
    </row>
    <row r="372" spans="8:9">
      <c r="H372" s="89" t="str">
        <v>499.jpg</v>
      </c>
      <c r="I372" s="89" t="str">
        <v>y</v>
      </c>
    </row>
    <row r="373" spans="8:9">
      <c r="H373" s="89" t="str">
        <v>507.jpg</v>
      </c>
      <c r="I373" s="89" t="str">
        <v>y</v>
      </c>
    </row>
    <row r="374" spans="8:9">
      <c r="H374" s="89" t="str">
        <v>508.jpg</v>
      </c>
      <c r="I374" s="89" t="str">
        <v>y</v>
      </c>
    </row>
    <row r="375" spans="8:9">
      <c r="H375" s="89" t="str">
        <v>509.jpg</v>
      </c>
      <c r="I375" s="89" t="str">
        <v>y</v>
      </c>
    </row>
    <row r="376" spans="8:9">
      <c r="H376" s="89" t="str">
        <v>510.jpg</v>
      </c>
      <c r="I376" s="89" t="str">
        <v>y</v>
      </c>
    </row>
    <row r="377" spans="8:9">
      <c r="H377" s="89" t="str">
        <v>511.jpg</v>
      </c>
      <c r="I377" s="89" t="str">
        <v>y</v>
      </c>
    </row>
    <row r="378" spans="8:9">
      <c r="H378" s="89" t="str">
        <v>512.jpg</v>
      </c>
      <c r="I378" s="89" t="str">
        <v>y</v>
      </c>
    </row>
    <row r="379" spans="8:9">
      <c r="H379" s="89" t="str">
        <v>513.jpg</v>
      </c>
      <c r="I379" s="89" t="str">
        <v>y</v>
      </c>
    </row>
    <row r="380" spans="8:9">
      <c r="H380" s="89" t="str">
        <v>514.jpg</v>
      </c>
      <c r="I380" s="89" t="str">
        <v>y</v>
      </c>
    </row>
    <row r="381" spans="8:9">
      <c r="H381" s="89" t="str">
        <v>515.jpg</v>
      </c>
      <c r="I381" s="89" t="str">
        <v>y</v>
      </c>
    </row>
    <row r="382" spans="8:9">
      <c r="H382" s="89" t="str">
        <v>516.jpg</v>
      </c>
      <c r="I382" s="89" t="str">
        <v>y</v>
      </c>
    </row>
    <row r="383" spans="8:9">
      <c r="H383" s="89" t="str">
        <v>517.jpg</v>
      </c>
      <c r="I383" s="89" t="str">
        <v>y</v>
      </c>
    </row>
    <row r="384" spans="8:9">
      <c r="H384" s="89" t="str">
        <v>518.jpg</v>
      </c>
      <c r="I384" s="89" t="str">
        <v>y</v>
      </c>
    </row>
    <row r="385" spans="8:9">
      <c r="H385" s="89" t="str">
        <v>519.jpg</v>
      </c>
      <c r="I385" s="89" t="str">
        <v>y</v>
      </c>
    </row>
    <row r="386" spans="8:9">
      <c r="H386" s="89" t="str">
        <v>520.jpg</v>
      </c>
      <c r="I386" s="89" t="str">
        <v>y</v>
      </c>
    </row>
    <row r="387" spans="8:9">
      <c r="H387" s="89" t="str">
        <v>521.jpg</v>
      </c>
      <c r="I387" s="89" t="str">
        <v>y</v>
      </c>
    </row>
    <row r="388" spans="8:9">
      <c r="H388" s="89" t="str">
        <v>522.jpg</v>
      </c>
      <c r="I388" s="89" t="str">
        <v>y</v>
      </c>
    </row>
    <row r="389" spans="8:9">
      <c r="H389" s="89" t="str">
        <v>523.jpg</v>
      </c>
      <c r="I389" s="89" t="str">
        <v>y</v>
      </c>
    </row>
    <row r="390" spans="8:9">
      <c r="H390" s="89" t="str">
        <v>524.jpg</v>
      </c>
      <c r="I390" s="89" t="str">
        <v>y</v>
      </c>
    </row>
    <row r="391" spans="8:9">
      <c r="H391" s="89" t="str">
        <v>525.jpg</v>
      </c>
      <c r="I391" s="89" t="str">
        <v>y</v>
      </c>
    </row>
    <row r="392" spans="8:9">
      <c r="H392" s="89" t="str">
        <v>526.jpg</v>
      </c>
      <c r="I392" s="89" t="str">
        <v>y</v>
      </c>
    </row>
    <row r="393" spans="8:9">
      <c r="H393" s="89" t="str">
        <v>527.jpg</v>
      </c>
      <c r="I393" s="89" t="str">
        <v>y</v>
      </c>
    </row>
    <row r="394" spans="8:9">
      <c r="H394" s="89" t="str">
        <v>528.jpg</v>
      </c>
      <c r="I394" s="89" t="str">
        <v>y</v>
      </c>
    </row>
    <row r="395" spans="8:9">
      <c r="H395" s="89" t="str">
        <v>529.jpg</v>
      </c>
      <c r="I395" s="89" t="str">
        <v>y</v>
      </c>
    </row>
    <row r="396" spans="8:9">
      <c r="H396" s="89" t="str">
        <v>530.jpg</v>
      </c>
      <c r="I396" s="89" t="str">
        <v>y</v>
      </c>
    </row>
    <row r="397" spans="8:9">
      <c r="H397" s="89" t="str">
        <v>531.jpg</v>
      </c>
      <c r="I397" s="89" t="str">
        <v>y</v>
      </c>
    </row>
    <row r="398" spans="8:9">
      <c r="H398" s="89" t="str">
        <v>532.jpg</v>
      </c>
      <c r="I398" s="89" t="str">
        <v>y</v>
      </c>
    </row>
    <row r="399" spans="8:9">
      <c r="H399" s="89" t="str">
        <v>533.jpg</v>
      </c>
      <c r="I399" s="89" t="str">
        <v>y</v>
      </c>
    </row>
    <row r="400" spans="8:9">
      <c r="H400" s="89" t="str">
        <v>534.jpg</v>
      </c>
      <c r="I400" s="89" t="str">
        <v>y</v>
      </c>
    </row>
    <row r="401" spans="8:9">
      <c r="H401" s="89" t="str">
        <v>535.jpg</v>
      </c>
      <c r="I401" s="89" t="str">
        <v>y</v>
      </c>
    </row>
    <row r="402" spans="8:9">
      <c r="H402" s="89" t="str">
        <v>536.jpg</v>
      </c>
      <c r="I402" s="89" t="str">
        <v>y</v>
      </c>
    </row>
    <row r="403" spans="8:9">
      <c r="H403" s="89" t="str">
        <v>537.jpg</v>
      </c>
      <c r="I403" s="89" t="str">
        <v>y</v>
      </c>
    </row>
    <row r="404" spans="8:9">
      <c r="H404" s="89" t="str">
        <v>538.jpg</v>
      </c>
      <c r="I404" s="89" t="str">
        <v>y</v>
      </c>
    </row>
    <row r="405" spans="8:9">
      <c r="H405" s="89" t="str">
        <v>539.jpg</v>
      </c>
      <c r="I405" s="89" t="str">
        <v>y</v>
      </c>
    </row>
    <row r="406" spans="8:9">
      <c r="H406" s="89" t="str">
        <v>540.jpg</v>
      </c>
      <c r="I406" s="89" t="str">
        <v>y</v>
      </c>
    </row>
    <row r="407" spans="8:9">
      <c r="H407" s="89" t="str">
        <v>541.jpg</v>
      </c>
      <c r="I407" s="89" t="str">
        <v>y</v>
      </c>
    </row>
    <row r="408" spans="8:9">
      <c r="H408" s="89" t="str">
        <v>542.jpg</v>
      </c>
      <c r="I408" s="89" t="str">
        <v>y</v>
      </c>
    </row>
    <row r="409" spans="8:9">
      <c r="H409" s="89" t="str">
        <v>543.jpg</v>
      </c>
      <c r="I409" s="89" t="str">
        <v>y</v>
      </c>
    </row>
    <row r="410" spans="8:9">
      <c r="H410" s="89" t="str">
        <v>544.jpg</v>
      </c>
      <c r="I410" s="89" t="str">
        <v>y</v>
      </c>
    </row>
    <row r="411" spans="8:9">
      <c r="H411" s="89" t="str">
        <v>545.jpg</v>
      </c>
      <c r="I411" s="89" t="str">
        <v>y</v>
      </c>
    </row>
    <row r="412" spans="8:9">
      <c r="H412" s="89" t="str">
        <v>546.jpg</v>
      </c>
      <c r="I412" s="89" t="str">
        <v>y</v>
      </c>
    </row>
    <row r="413" spans="8:9">
      <c r="H413" s="89" t="str">
        <v>547.jpg</v>
      </c>
      <c r="I413" s="89" t="str">
        <v>y</v>
      </c>
    </row>
    <row r="414" spans="8:9">
      <c r="H414" s="89" t="str">
        <v>548.jpg</v>
      </c>
      <c r="I414" s="89" t="str">
        <v>y</v>
      </c>
    </row>
    <row r="415" spans="8:9">
      <c r="H415" s="89" t="str">
        <v>549.jpg</v>
      </c>
      <c r="I415" s="89" t="str">
        <v>y</v>
      </c>
    </row>
    <row r="416" spans="8:9">
      <c r="H416" s="89" t="str">
        <v>550.jpg</v>
      </c>
      <c r="I416" s="89" t="str">
        <v>y</v>
      </c>
    </row>
    <row r="417" spans="8:9">
      <c r="H417" s="89" t="str">
        <v>551.jpg</v>
      </c>
      <c r="I417" s="89" t="str">
        <v>y</v>
      </c>
    </row>
    <row r="418" spans="8:9">
      <c r="H418" s="89" t="str">
        <v>552.jpg</v>
      </c>
      <c r="I418" s="89" t="str">
        <v>y</v>
      </c>
    </row>
    <row r="419" spans="8:9">
      <c r="H419" s="89" t="str">
        <v>553.jpg</v>
      </c>
      <c r="I419" s="89" t="str">
        <v>y</v>
      </c>
    </row>
    <row r="420" spans="8:9">
      <c r="H420" s="89" t="str">
        <v>554.jpg</v>
      </c>
      <c r="I420" s="89" t="str">
        <v>y</v>
      </c>
    </row>
    <row r="421" spans="8:9">
      <c r="H421" s="89" t="str">
        <v>555.jpg</v>
      </c>
      <c r="I421" s="89" t="str">
        <v>y</v>
      </c>
    </row>
    <row r="422" spans="8:9">
      <c r="H422" s="89" t="str">
        <v>556.jpg</v>
      </c>
      <c r="I422" s="89" t="str">
        <v>y</v>
      </c>
    </row>
    <row r="423" spans="8:9">
      <c r="H423" s="89" t="str">
        <v>557.jpg</v>
      </c>
      <c r="I423" s="89" t="str">
        <v>y</v>
      </c>
    </row>
    <row r="424" spans="8:9">
      <c r="H424" s="89" t="str">
        <v>558.jpg</v>
      </c>
      <c r="I424" s="89" t="str">
        <v>y</v>
      </c>
    </row>
    <row r="425" spans="8:9">
      <c r="H425" s="89" t="str">
        <v>559.jpg</v>
      </c>
      <c r="I425" s="89" t="str">
        <v>y</v>
      </c>
    </row>
    <row r="426" spans="8:9">
      <c r="H426" s="89" t="str">
        <v>560.jpg</v>
      </c>
      <c r="I426" s="89" t="str">
        <v>y</v>
      </c>
    </row>
    <row r="427" spans="8:9">
      <c r="H427" s="89" t="str">
        <v>561.jpg</v>
      </c>
      <c r="I427" s="89" t="str">
        <v>y</v>
      </c>
    </row>
    <row r="428" spans="8:9">
      <c r="H428" s="89" t="str">
        <v>562.jpg</v>
      </c>
      <c r="I428" s="89" t="str">
        <v>y</v>
      </c>
    </row>
    <row r="429" spans="8:9">
      <c r="H429" s="89" t="str">
        <v>563.jpg</v>
      </c>
      <c r="I429" s="89" t="str">
        <v>y</v>
      </c>
    </row>
    <row r="430" spans="8:9">
      <c r="H430" s="89" t="str">
        <v>564.jpg</v>
      </c>
      <c r="I430" s="89" t="str">
        <v>y</v>
      </c>
    </row>
    <row r="431" spans="8:9">
      <c r="H431" s="89" t="str">
        <v>565.jpg</v>
      </c>
      <c r="I431" s="89" t="str">
        <v>y</v>
      </c>
    </row>
    <row r="432" spans="8:9">
      <c r="H432" s="89" t="str">
        <v>566.jpg</v>
      </c>
      <c r="I432" s="89" t="str">
        <v>y</v>
      </c>
    </row>
    <row r="433" spans="8:9">
      <c r="H433" s="89" t="str">
        <v>567.jpg</v>
      </c>
      <c r="I433" s="89" t="str">
        <v>y</v>
      </c>
    </row>
    <row r="434" spans="8:9">
      <c r="H434" s="89" t="str">
        <v>568.jpg</v>
      </c>
      <c r="I434" s="89" t="str">
        <v>y</v>
      </c>
    </row>
    <row r="435" spans="8:9">
      <c r="H435" s="89" t="str">
        <v>569.jpg</v>
      </c>
      <c r="I435" s="89" t="str">
        <v>y</v>
      </c>
    </row>
    <row r="436" spans="8:9">
      <c r="H436" s="89" t="str">
        <v>570.jpg</v>
      </c>
      <c r="I436" s="89" t="str">
        <v>y</v>
      </c>
    </row>
    <row r="437" spans="8:9">
      <c r="H437" s="89" t="str">
        <v>571.jpg</v>
      </c>
      <c r="I437" s="89" t="str">
        <v>y</v>
      </c>
    </row>
    <row r="438" spans="8:9">
      <c r="H438" s="89" t="str">
        <v>572.jpg</v>
      </c>
      <c r="I438" s="89" t="str">
        <v>y</v>
      </c>
    </row>
    <row r="439" spans="8:9">
      <c r="H439" s="89" t="str">
        <v>573.jpg</v>
      </c>
      <c r="I439" s="89" t="str">
        <v>y</v>
      </c>
    </row>
    <row r="440" spans="8:9">
      <c r="H440" s="89" t="str">
        <v>574.jpg</v>
      </c>
      <c r="I440" s="89" t="str">
        <v>y</v>
      </c>
    </row>
    <row r="441" spans="8:9">
      <c r="H441" s="89" t="str">
        <v>575.jpg</v>
      </c>
      <c r="I441" s="89" t="str">
        <v>y</v>
      </c>
    </row>
    <row r="442" spans="8:9">
      <c r="H442" s="89" t="str">
        <v>576.jpg</v>
      </c>
      <c r="I442" s="89" t="str">
        <v>y</v>
      </c>
    </row>
    <row r="443" spans="8:9">
      <c r="H443" s="89" t="str">
        <v>577.jpg</v>
      </c>
      <c r="I443" s="89" t="str">
        <v>y</v>
      </c>
    </row>
    <row r="444" spans="8:9">
      <c r="H444" s="89" t="str">
        <v>578.jpg</v>
      </c>
      <c r="I444" s="89" t="str">
        <v>y</v>
      </c>
    </row>
    <row r="445" spans="8:9">
      <c r="H445" s="89" t="str">
        <v>579.jpg</v>
      </c>
      <c r="I445" s="89" t="str">
        <v>y</v>
      </c>
    </row>
    <row r="446" spans="8:9">
      <c r="H446" s="89" t="str">
        <v>580.jpg</v>
      </c>
      <c r="I446" s="89" t="str">
        <v>y</v>
      </c>
    </row>
    <row r="447" spans="8:9">
      <c r="H447" s="89" t="str">
        <v>581.jpg</v>
      </c>
      <c r="I447" s="89" t="str">
        <v>y</v>
      </c>
    </row>
    <row r="448" spans="8:9">
      <c r="H448" s="89" t="str">
        <v>582.jpg</v>
      </c>
      <c r="I448" s="89" t="str">
        <v>y</v>
      </c>
    </row>
    <row r="449" spans="8:9">
      <c r="H449" s="89" t="str">
        <v>583.jpg</v>
      </c>
      <c r="I449" s="89" t="str">
        <v>y</v>
      </c>
    </row>
    <row r="450" spans="8:9">
      <c r="H450" s="89" t="str">
        <v>584.jpg</v>
      </c>
      <c r="I450" s="89" t="str">
        <v>y</v>
      </c>
    </row>
    <row r="451" spans="8:9">
      <c r="H451" s="89" t="str">
        <v>585.jpg</v>
      </c>
      <c r="I451" s="89" t="str">
        <v>y</v>
      </c>
    </row>
    <row r="452" spans="8:9">
      <c r="H452" s="89" t="str">
        <v>586.jpg</v>
      </c>
      <c r="I452" s="89" t="str">
        <v>y</v>
      </c>
    </row>
    <row r="453" spans="8:9">
      <c r="H453" s="89" t="str">
        <v>587.jpg</v>
      </c>
      <c r="I453" s="89" t="str">
        <v>y</v>
      </c>
    </row>
    <row r="454" spans="8:9">
      <c r="H454" s="89" t="str">
        <v>588.jpg</v>
      </c>
      <c r="I454" s="89" t="str">
        <v>y</v>
      </c>
    </row>
    <row r="455" spans="8:9">
      <c r="H455" s="89" t="str">
        <v>589.jpg</v>
      </c>
      <c r="I455" s="89" t="str">
        <v>y</v>
      </c>
    </row>
    <row r="456" spans="8:9">
      <c r="H456" s="89" t="str">
        <v>590.jpg</v>
      </c>
      <c r="I456" s="89" t="str">
        <v>y</v>
      </c>
    </row>
    <row r="457" spans="8:9">
      <c r="H457" s="89" t="str">
        <v>591.jpg</v>
      </c>
      <c r="I457" s="89" t="str">
        <v>y</v>
      </c>
    </row>
    <row r="458" spans="8:9">
      <c r="H458" s="89" t="str">
        <v>592.jpg</v>
      </c>
      <c r="I458" s="89" t="str">
        <v>y</v>
      </c>
    </row>
    <row r="459" spans="8:9">
      <c r="H459" s="89" t="str">
        <v>593.jpg</v>
      </c>
      <c r="I459" s="89" t="str">
        <v>y</v>
      </c>
    </row>
    <row r="460" spans="8:9">
      <c r="H460" s="89" t="str">
        <v>594.jpg</v>
      </c>
      <c r="I460" s="89" t="str">
        <v>y</v>
      </c>
    </row>
    <row r="461" spans="8:9">
      <c r="H461" s="89" t="str">
        <v>595.jpg</v>
      </c>
      <c r="I461" s="89" t="str">
        <v>y</v>
      </c>
    </row>
    <row r="462" spans="8:9">
      <c r="H462" s="89" t="str">
        <v>596.jpg</v>
      </c>
      <c r="I462" s="89" t="str">
        <v>y</v>
      </c>
    </row>
    <row r="463" spans="8:9">
      <c r="H463" s="89" t="str">
        <v>597.jpg</v>
      </c>
      <c r="I463" s="89" t="str">
        <v>y</v>
      </c>
    </row>
    <row r="464" spans="8:9">
      <c r="H464" s="89" t="str">
        <v>598.jpg</v>
      </c>
      <c r="I464" s="89" t="str">
        <v>y</v>
      </c>
    </row>
    <row r="465" spans="8:9">
      <c r="H465" s="89" t="str">
        <v>599.jpg</v>
      </c>
      <c r="I465" s="89" t="str">
        <v>y</v>
      </c>
    </row>
    <row r="466" spans="8:9">
      <c r="H466" s="89" t="str">
        <v>607.jpg</v>
      </c>
      <c r="I466" s="89" t="str">
        <v>y</v>
      </c>
    </row>
    <row r="467" spans="8:9">
      <c r="H467" s="89" t="str">
        <v>608.jpg</v>
      </c>
      <c r="I467" s="89" t="str">
        <v>y</v>
      </c>
    </row>
    <row r="468" spans="8:9">
      <c r="H468" s="89" t="str">
        <v>609.jpg</v>
      </c>
      <c r="I468" s="89" t="str">
        <v>y</v>
      </c>
    </row>
    <row r="469" spans="8:9">
      <c r="H469" s="89" t="str">
        <v>610.jpg</v>
      </c>
      <c r="I469" s="89" t="str">
        <v>y</v>
      </c>
    </row>
    <row r="470" spans="8:9">
      <c r="H470" s="89" t="str">
        <v>611.jpg</v>
      </c>
      <c r="I470" s="89" t="str">
        <v>y</v>
      </c>
    </row>
    <row r="471" spans="8:9">
      <c r="H471" s="89" t="str">
        <v>612.jpg</v>
      </c>
      <c r="I471" s="89" t="str">
        <v>y</v>
      </c>
    </row>
    <row r="472" spans="8:9">
      <c r="H472" s="89" t="str">
        <v>613.jpg</v>
      </c>
      <c r="I472" s="89" t="str">
        <v>y</v>
      </c>
    </row>
    <row r="473" spans="8:9">
      <c r="H473" s="89" t="str">
        <v>614.jpg</v>
      </c>
      <c r="I473" s="89" t="str">
        <v>y</v>
      </c>
    </row>
    <row r="474" spans="8:9">
      <c r="H474" s="89" t="str">
        <v>615.jpg</v>
      </c>
      <c r="I474" s="89" t="str">
        <v>y</v>
      </c>
    </row>
    <row r="475" spans="8:9">
      <c r="H475" s="89" t="str">
        <v>616.jpg</v>
      </c>
      <c r="I475" s="89" t="str">
        <v>y</v>
      </c>
    </row>
    <row r="476" spans="8:9">
      <c r="H476" s="89" t="str">
        <v>617.jpg</v>
      </c>
      <c r="I476" s="89" t="str">
        <v>y</v>
      </c>
    </row>
    <row r="477" spans="8:9">
      <c r="H477" s="89" t="str">
        <v>618.jpg</v>
      </c>
      <c r="I477" s="89" t="str">
        <v>y</v>
      </c>
    </row>
    <row r="478" spans="8:9">
      <c r="H478" s="89" t="str">
        <v>619.jpg</v>
      </c>
      <c r="I478" s="89" t="str">
        <v>y</v>
      </c>
    </row>
    <row r="479" spans="8:9">
      <c r="H479" s="89" t="str">
        <v>620.jpg</v>
      </c>
      <c r="I479" s="89" t="str">
        <v>y</v>
      </c>
    </row>
    <row r="480" spans="8:9">
      <c r="H480" s="89" t="str">
        <v>621.jpg</v>
      </c>
      <c r="I480" s="89" t="str">
        <v>y</v>
      </c>
    </row>
    <row r="481" spans="8:9">
      <c r="H481" s="89" t="str">
        <v>622.jpg</v>
      </c>
      <c r="I481" s="89" t="str">
        <v>y</v>
      </c>
    </row>
    <row r="482" spans="8:9">
      <c r="H482" s="89" t="str">
        <v>623.jpg</v>
      </c>
      <c r="I482" s="89" t="str">
        <v>y</v>
      </c>
    </row>
    <row r="483" spans="8:9">
      <c r="H483" s="89" t="str">
        <v>624.jpg</v>
      </c>
      <c r="I483" s="89" t="str">
        <v>y</v>
      </c>
    </row>
    <row r="484" spans="8:9">
      <c r="H484" s="89" t="str">
        <v>625.jpg</v>
      </c>
      <c r="I484" s="89" t="str">
        <v>y</v>
      </c>
    </row>
    <row r="485" spans="8:9">
      <c r="H485" s="89" t="str">
        <v>626.jpg</v>
      </c>
      <c r="I485" s="89" t="str">
        <v>y</v>
      </c>
    </row>
    <row r="486" spans="8:9">
      <c r="H486" s="89" t="str">
        <v>627.jpg</v>
      </c>
      <c r="I486" s="89" t="str">
        <v>y</v>
      </c>
    </row>
    <row r="487" spans="8:9">
      <c r="H487" s="89" t="str">
        <v>628.jpg</v>
      </c>
      <c r="I487" s="89" t="str">
        <v>y</v>
      </c>
    </row>
    <row r="488" spans="8:9">
      <c r="H488" s="89" t="str">
        <v>629.jpg</v>
      </c>
      <c r="I488" s="89" t="str">
        <v>y</v>
      </c>
    </row>
    <row r="489" spans="8:9">
      <c r="H489" s="89" t="str">
        <v>630.jpg</v>
      </c>
      <c r="I489" s="89" t="str">
        <v>y</v>
      </c>
    </row>
    <row r="490" spans="8:9">
      <c r="H490" s="89" t="str">
        <v>631.jpg</v>
      </c>
      <c r="I490" s="89" t="str">
        <v>y</v>
      </c>
    </row>
    <row r="491" spans="8:9">
      <c r="H491" s="89" t="str">
        <v>632.jpg</v>
      </c>
      <c r="I491" s="89" t="str">
        <v>y</v>
      </c>
    </row>
    <row r="492" spans="8:9">
      <c r="H492" s="89" t="str">
        <v>633.jpg</v>
      </c>
      <c r="I492" s="89" t="str">
        <v>y</v>
      </c>
    </row>
    <row r="493" spans="8:9">
      <c r="H493" s="89" t="str">
        <v>634.jpg</v>
      </c>
      <c r="I493" s="89" t="str">
        <v>y</v>
      </c>
    </row>
    <row r="494" spans="8:9">
      <c r="H494" s="89" t="str">
        <v>635.jpg</v>
      </c>
      <c r="I494" s="89" t="str">
        <v>y</v>
      </c>
    </row>
    <row r="495" spans="8:9">
      <c r="H495" s="89" t="str">
        <v>636.jpg</v>
      </c>
      <c r="I495" s="89" t="str">
        <v>y</v>
      </c>
    </row>
    <row r="496" spans="8:9">
      <c r="H496" s="89" t="str">
        <v>637.jpg</v>
      </c>
      <c r="I496" s="89" t="str">
        <v>y</v>
      </c>
    </row>
    <row r="497" spans="8:9">
      <c r="H497" s="89" t="str">
        <v>638.jpg</v>
      </c>
      <c r="I497" s="89" t="str">
        <v>y</v>
      </c>
    </row>
    <row r="498" spans="8:9">
      <c r="H498" s="89" t="str">
        <v>639.jpg</v>
      </c>
      <c r="I498" s="89" t="str">
        <v>y</v>
      </c>
    </row>
    <row r="499" spans="8:9">
      <c r="H499" s="89" t="str">
        <v>640.jpg</v>
      </c>
      <c r="I499" s="89" t="str">
        <v>y</v>
      </c>
    </row>
    <row r="500" spans="8:9">
      <c r="H500" s="89" t="str">
        <v>641.jpg</v>
      </c>
      <c r="I500" s="89" t="str">
        <v>y</v>
      </c>
    </row>
    <row r="501" spans="8:9">
      <c r="H501" s="89" t="str">
        <v>642.jpg</v>
      </c>
      <c r="I501" s="89" t="str">
        <v>y</v>
      </c>
    </row>
    <row r="502" spans="8:9">
      <c r="H502" s="89" t="str">
        <v>643.jpg</v>
      </c>
      <c r="I502" s="89" t="str">
        <v>y</v>
      </c>
    </row>
    <row r="503" spans="8:9">
      <c r="H503" s="89" t="str">
        <v>644.jpg</v>
      </c>
      <c r="I503" s="89" t="str">
        <v>y</v>
      </c>
    </row>
    <row r="504" spans="8:9">
      <c r="H504" s="89" t="str">
        <v>645.jpg</v>
      </c>
      <c r="I504" s="89" t="str">
        <v>y</v>
      </c>
    </row>
    <row r="505" spans="8:9">
      <c r="H505" s="89" t="str">
        <v>646.jpg</v>
      </c>
      <c r="I505" s="89" t="str">
        <v>y</v>
      </c>
    </row>
    <row r="506" spans="8:9">
      <c r="H506" s="89" t="str">
        <v>647.jpg</v>
      </c>
      <c r="I506" s="89" t="str">
        <v>y</v>
      </c>
    </row>
    <row r="507" spans="8:9">
      <c r="H507" s="89" t="str">
        <v>648.jpg</v>
      </c>
      <c r="I507" s="89" t="str">
        <v>y</v>
      </c>
    </row>
    <row r="508" spans="8:9">
      <c r="H508" s="89" t="str">
        <v>649.jpg</v>
      </c>
      <c r="I508" s="89" t="str">
        <v>y</v>
      </c>
    </row>
    <row r="509" spans="8:9">
      <c r="H509" s="89" t="str">
        <v>650.jpg</v>
      </c>
      <c r="I509" s="89" t="str">
        <v>y</v>
      </c>
    </row>
    <row r="510" spans="8:9">
      <c r="H510" s="89" t="str">
        <v>651.jpg</v>
      </c>
      <c r="I510" s="89" t="str">
        <v>y</v>
      </c>
    </row>
    <row r="511" spans="8:9">
      <c r="H511" s="89" t="str">
        <v>652.jpg</v>
      </c>
      <c r="I511" s="89" t="str">
        <v>y</v>
      </c>
    </row>
    <row r="512" spans="8:9">
      <c r="H512" s="89" t="str">
        <v>653.jpg</v>
      </c>
      <c r="I512" s="89" t="str">
        <v>y</v>
      </c>
    </row>
    <row r="513" spans="8:9">
      <c r="H513" s="89" t="str">
        <v>654.jpg</v>
      </c>
      <c r="I513" s="89" t="str">
        <v>y</v>
      </c>
    </row>
    <row r="514" spans="8:9">
      <c r="H514" s="89" t="str">
        <v>655.jpg</v>
      </c>
      <c r="I514" s="89" t="str">
        <v>y</v>
      </c>
    </row>
    <row r="515" spans="8:9">
      <c r="H515" s="89" t="str">
        <v>656.jpg</v>
      </c>
      <c r="I515" s="89" t="str">
        <v>y</v>
      </c>
    </row>
    <row r="516" spans="8:9">
      <c r="H516" s="89" t="str">
        <v>657.jpg</v>
      </c>
      <c r="I516" s="89" t="str">
        <v>y</v>
      </c>
    </row>
    <row r="517" spans="8:9">
      <c r="H517" s="89" t="str">
        <v>658.jpg</v>
      </c>
      <c r="I517" s="89" t="str">
        <v>y</v>
      </c>
    </row>
    <row r="518" spans="8:9">
      <c r="H518" s="89" t="str">
        <v>659.jpg</v>
      </c>
      <c r="I518" s="89" t="str">
        <v>y</v>
      </c>
    </row>
    <row r="519" spans="8:9">
      <c r="H519" s="89" t="str">
        <v>660.jpg</v>
      </c>
      <c r="I519" s="89" t="str">
        <v>y</v>
      </c>
    </row>
    <row r="520" spans="8:9">
      <c r="H520" s="89" t="str">
        <v>661.jpg</v>
      </c>
      <c r="I520" s="89" t="str">
        <v>y</v>
      </c>
    </row>
    <row r="521" spans="8:9">
      <c r="H521" s="89" t="str">
        <v>662.jpg</v>
      </c>
      <c r="I521" s="89" t="str">
        <v>y</v>
      </c>
    </row>
    <row r="522" spans="8:9">
      <c r="H522" s="89" t="str">
        <v>663.jpg</v>
      </c>
      <c r="I522" s="89" t="str">
        <v>y</v>
      </c>
    </row>
    <row r="523" spans="8:9">
      <c r="H523" s="89" t="str">
        <v>664.jpg</v>
      </c>
      <c r="I523" s="89" t="str">
        <v>y</v>
      </c>
    </row>
    <row r="524" spans="8:9">
      <c r="H524" s="89" t="str">
        <v>665.jpg</v>
      </c>
      <c r="I524" s="89" t="str">
        <v>y</v>
      </c>
    </row>
    <row r="525" spans="8:9">
      <c r="H525" s="89" t="str">
        <v>666.jpg</v>
      </c>
      <c r="I525" s="89" t="str">
        <v>y</v>
      </c>
    </row>
    <row r="526" spans="8:9">
      <c r="H526" s="89" t="str">
        <v>667.jpg</v>
      </c>
      <c r="I526" s="89" t="str">
        <v>y</v>
      </c>
    </row>
    <row r="527" spans="8:9">
      <c r="H527" s="89" t="str">
        <v>668.jpg</v>
      </c>
      <c r="I527" s="89" t="str">
        <v>y</v>
      </c>
    </row>
    <row r="528" spans="8:9">
      <c r="H528" s="89" t="str">
        <v>669.jpg</v>
      </c>
      <c r="I528" s="89" t="str">
        <v>y</v>
      </c>
    </row>
    <row r="529" spans="8:9">
      <c r="H529" s="89" t="str">
        <v>670.jpg</v>
      </c>
      <c r="I529" s="89" t="str">
        <v>y</v>
      </c>
    </row>
    <row r="530" spans="8:9">
      <c r="H530" s="89" t="str">
        <v>671.jpg</v>
      </c>
      <c r="I530" s="89" t="str">
        <v>y</v>
      </c>
    </row>
    <row r="531" spans="8:9">
      <c r="H531" s="89" t="str">
        <v>672.jpg</v>
      </c>
      <c r="I531" s="89" t="str">
        <v>y</v>
      </c>
    </row>
    <row r="532" spans="8:9">
      <c r="H532" s="89" t="str">
        <v>673.jpg</v>
      </c>
      <c r="I532" s="89" t="str">
        <v>y</v>
      </c>
    </row>
    <row r="533" spans="8:9">
      <c r="H533" s="89" t="str">
        <v>674.jpg</v>
      </c>
      <c r="I533" s="89" t="str">
        <v>y</v>
      </c>
    </row>
    <row r="534" spans="8:9">
      <c r="H534" s="89" t="str">
        <v>675.jpg</v>
      </c>
      <c r="I534" s="89" t="str">
        <v>y</v>
      </c>
    </row>
    <row r="535" spans="8:9">
      <c r="H535" s="89" t="str">
        <v>676.jpg</v>
      </c>
      <c r="I535" s="89" t="str">
        <v>y</v>
      </c>
    </row>
    <row r="536" spans="8:9">
      <c r="H536" s="89" t="str">
        <v>677.jpg</v>
      </c>
      <c r="I536" s="89" t="str">
        <v>y</v>
      </c>
    </row>
    <row r="537" spans="8:9">
      <c r="H537" s="89" t="str">
        <v>678.jpg</v>
      </c>
      <c r="I537" s="89" t="str">
        <v>y</v>
      </c>
    </row>
    <row r="538" spans="8:9">
      <c r="H538" s="89" t="str">
        <v>679.jpg</v>
      </c>
      <c r="I538" s="89" t="str">
        <v>y</v>
      </c>
    </row>
    <row r="539" spans="8:9">
      <c r="H539" s="89" t="str">
        <v>680.jpg</v>
      </c>
      <c r="I539" s="89" t="str">
        <v>y</v>
      </c>
    </row>
    <row r="540" spans="8:9">
      <c r="H540" s="89" t="str">
        <v>681.jpg</v>
      </c>
      <c r="I540" s="89" t="str">
        <v>y</v>
      </c>
    </row>
    <row r="541" spans="8:9">
      <c r="H541" s="89" t="str">
        <v>682.jpg</v>
      </c>
      <c r="I541" s="89" t="str">
        <v>y</v>
      </c>
    </row>
    <row r="542" spans="8:9">
      <c r="H542" s="89" t="str">
        <v>683.jpg</v>
      </c>
      <c r="I542" s="89" t="str">
        <v>y</v>
      </c>
    </row>
    <row r="543" spans="8:9">
      <c r="H543" s="89" t="str">
        <v>684.jpg</v>
      </c>
      <c r="I543" s="89" t="str">
        <v>y</v>
      </c>
    </row>
    <row r="544" spans="8:9">
      <c r="H544" s="89" t="str">
        <v>685.jpg</v>
      </c>
      <c r="I544" s="89" t="str">
        <v>y</v>
      </c>
    </row>
    <row r="545" spans="8:9">
      <c r="H545" s="89" t="str">
        <v>686.jpg</v>
      </c>
      <c r="I545" s="89" t="str">
        <v>y</v>
      </c>
    </row>
    <row r="546" spans="8:9">
      <c r="H546" s="89" t="str">
        <v>687.jpg</v>
      </c>
      <c r="I546" s="89" t="str">
        <v>y</v>
      </c>
    </row>
    <row r="547" spans="8:9">
      <c r="H547" s="89" t="str">
        <v>688.jpg</v>
      </c>
      <c r="I547" s="89" t="str">
        <v>y</v>
      </c>
    </row>
    <row r="548" spans="8:9">
      <c r="H548" s="89" t="str">
        <v>689.jpg</v>
      </c>
      <c r="I548" s="89" t="str">
        <v>y</v>
      </c>
    </row>
    <row r="549" spans="8:9">
      <c r="H549" s="89" t="str">
        <v>690.jpg</v>
      </c>
      <c r="I549" s="89" t="str">
        <v>y</v>
      </c>
    </row>
    <row r="550" spans="8:9">
      <c r="H550" s="89" t="str">
        <v>691.jpg</v>
      </c>
      <c r="I550" s="89" t="str">
        <v>y</v>
      </c>
    </row>
    <row r="551" spans="8:9">
      <c r="H551" s="89" t="str">
        <v>692.jpg</v>
      </c>
      <c r="I551" s="89" t="str">
        <v>y</v>
      </c>
    </row>
    <row r="552" spans="8:9">
      <c r="H552" s="89" t="str">
        <v>693.jpg</v>
      </c>
      <c r="I552" s="89" t="str">
        <v>y</v>
      </c>
    </row>
    <row r="553" spans="8:9">
      <c r="H553" s="89" t="str">
        <v>694.jpg</v>
      </c>
      <c r="I553" s="89" t="str">
        <v>y</v>
      </c>
    </row>
    <row r="554" spans="8:9">
      <c r="H554" s="89" t="str">
        <v>695.jpg</v>
      </c>
      <c r="I554" s="89" t="str">
        <v>y</v>
      </c>
    </row>
    <row r="555" spans="8:9">
      <c r="H555" s="89" t="str">
        <v>696.jpg</v>
      </c>
      <c r="I555" s="89" t="str">
        <v>y</v>
      </c>
    </row>
    <row r="556" spans="8:9">
      <c r="H556" s="89" t="str">
        <v>697.jpg</v>
      </c>
      <c r="I556" s="89" t="str">
        <v>y</v>
      </c>
    </row>
    <row r="557" spans="8:9">
      <c r="H557" s="89" t="str">
        <v>698.jpg</v>
      </c>
      <c r="I557" s="89" t="str">
        <v>y</v>
      </c>
    </row>
    <row r="558" spans="8:9">
      <c r="H558" s="89" t="str">
        <v>699.jpg</v>
      </c>
      <c r="I558" s="89" t="str">
        <v>y</v>
      </c>
    </row>
    <row r="559" spans="8:9">
      <c r="H559" s="89" t="str">
        <v>707.jpg</v>
      </c>
      <c r="I559" s="89" t="str">
        <v>y</v>
      </c>
    </row>
    <row r="560" spans="8:9">
      <c r="H560" s="89" t="str">
        <v>708.jpg</v>
      </c>
      <c r="I560" s="89" t="str">
        <v>y</v>
      </c>
    </row>
    <row r="561" spans="8:9">
      <c r="H561" s="89" t="str">
        <v>709.jpg</v>
      </c>
      <c r="I561" s="89" t="str">
        <v>y</v>
      </c>
    </row>
    <row r="562" spans="8:9">
      <c r="H562" s="89" t="str">
        <v>710.jpg</v>
      </c>
      <c r="I562" s="89" t="str">
        <v>y</v>
      </c>
    </row>
    <row r="563" spans="8:9">
      <c r="H563" s="89" t="str">
        <v>711.jpg</v>
      </c>
      <c r="I563" s="89" t="str">
        <v>y</v>
      </c>
    </row>
    <row r="564" spans="8:9">
      <c r="H564" s="89" t="str">
        <v>712.jpg</v>
      </c>
      <c r="I564" s="89" t="str">
        <v>y</v>
      </c>
    </row>
    <row r="565" spans="8:9">
      <c r="H565" s="89" t="str">
        <v>713.jpg</v>
      </c>
      <c r="I565" s="89" t="str">
        <v>y</v>
      </c>
    </row>
    <row r="566" spans="8:9">
      <c r="H566" s="89" t="str">
        <v>714.jpg</v>
      </c>
      <c r="I566" s="89" t="str">
        <v>y</v>
      </c>
    </row>
    <row r="567" spans="8:9">
      <c r="H567" s="89" t="str">
        <v>715.jpg</v>
      </c>
      <c r="I567" s="89" t="str">
        <v>y</v>
      </c>
    </row>
    <row r="568" spans="8:9">
      <c r="H568" s="89" t="str">
        <v>716.jpg</v>
      </c>
      <c r="I568" s="89" t="str">
        <v>y</v>
      </c>
    </row>
    <row r="569" spans="8:9">
      <c r="H569" s="89" t="str">
        <v>717.jpg</v>
      </c>
      <c r="I569" s="89" t="str">
        <v>y</v>
      </c>
    </row>
    <row r="570" spans="8:9">
      <c r="H570" s="89" t="str">
        <v>718.jpg</v>
      </c>
      <c r="I570" s="89" t="str">
        <v>y</v>
      </c>
    </row>
    <row r="571" spans="8:9">
      <c r="H571" s="89" t="str">
        <v>719.jpg</v>
      </c>
      <c r="I571" s="89" t="str">
        <v>y</v>
      </c>
    </row>
    <row r="572" spans="8:9">
      <c r="H572" s="89" t="str">
        <v>720.jpg</v>
      </c>
      <c r="I572" s="89" t="str">
        <v>y</v>
      </c>
    </row>
    <row r="573" spans="8:9">
      <c r="H573" s="89" t="str">
        <v>721.jpg</v>
      </c>
      <c r="I573" s="89" t="str">
        <v>y</v>
      </c>
    </row>
    <row r="574" spans="8:9">
      <c r="H574" s="89" t="str">
        <v>722.jpg</v>
      </c>
      <c r="I574" s="89" t="str">
        <v>y</v>
      </c>
    </row>
    <row r="575" spans="8:9">
      <c r="H575" s="89" t="str">
        <v>723.jpg</v>
      </c>
      <c r="I575" s="89" t="str">
        <v>y</v>
      </c>
    </row>
    <row r="576" spans="8:9">
      <c r="H576" s="89" t="str">
        <v>724.jpg</v>
      </c>
      <c r="I576" s="89" t="str">
        <v>y</v>
      </c>
    </row>
    <row r="577" spans="8:9">
      <c r="H577" s="89" t="str">
        <v>725.jpg</v>
      </c>
      <c r="I577" s="89" t="str">
        <v>y</v>
      </c>
    </row>
    <row r="578" spans="8:9">
      <c r="H578" s="89" t="str">
        <v>726.jpg</v>
      </c>
      <c r="I578" s="89" t="str">
        <v>y</v>
      </c>
    </row>
    <row r="579" spans="8:9">
      <c r="H579" s="89" t="str">
        <v>727.jpg</v>
      </c>
      <c r="I579" s="89" t="str">
        <v>y</v>
      </c>
    </row>
    <row r="580" spans="8:9">
      <c r="H580" s="89" t="str">
        <v>728.jpg</v>
      </c>
      <c r="I580" s="89" t="str">
        <v>y</v>
      </c>
    </row>
    <row r="581" spans="8:9">
      <c r="H581" s="89" t="str">
        <v>729.jpg</v>
      </c>
      <c r="I581" s="89" t="str">
        <v>y</v>
      </c>
    </row>
    <row r="582" spans="8:9">
      <c r="H582" s="89" t="str">
        <v>730.jpg</v>
      </c>
      <c r="I582" s="89" t="str">
        <v>y</v>
      </c>
    </row>
    <row r="583" spans="8:9">
      <c r="H583" s="89" t="str">
        <v>731.jpg</v>
      </c>
      <c r="I583" s="89" t="str">
        <v>y</v>
      </c>
    </row>
    <row r="584" spans="8:9">
      <c r="H584" s="89" t="str">
        <v>732.jpg</v>
      </c>
      <c r="I584" s="89" t="str">
        <v>y</v>
      </c>
    </row>
    <row r="585" spans="8:9">
      <c r="H585" s="89" t="str">
        <v>733.jpg</v>
      </c>
      <c r="I585" s="89" t="str">
        <v>y</v>
      </c>
    </row>
    <row r="586" spans="8:9">
      <c r="H586" s="89" t="str">
        <v>734.jpg</v>
      </c>
      <c r="I586" s="89" t="str">
        <v>y</v>
      </c>
    </row>
    <row r="587" spans="8:9">
      <c r="H587" s="89" t="str">
        <v>735.jpg</v>
      </c>
      <c r="I587" s="89" t="str">
        <v>y</v>
      </c>
    </row>
    <row r="588" spans="8:9">
      <c r="H588" s="89" t="str">
        <v>736.jpg</v>
      </c>
      <c r="I588" s="89" t="str">
        <v>y</v>
      </c>
    </row>
    <row r="589" spans="8:9">
      <c r="H589" s="89" t="str">
        <v>737.jpg</v>
      </c>
      <c r="I589" s="89" t="str">
        <v>y</v>
      </c>
    </row>
    <row r="590" spans="8:9">
      <c r="H590" s="89" t="str">
        <v>738.jpg</v>
      </c>
      <c r="I590" s="89" t="str">
        <v>y</v>
      </c>
    </row>
    <row r="591" spans="8:9">
      <c r="H591" s="89" t="str">
        <v>739.jpg</v>
      </c>
      <c r="I591" s="89" t="str">
        <v>y</v>
      </c>
    </row>
    <row r="592" spans="8:9">
      <c r="H592" s="89" t="str">
        <v>740.jpg</v>
      </c>
      <c r="I592" s="89" t="str">
        <v>y</v>
      </c>
    </row>
    <row r="593" spans="8:9">
      <c r="H593" s="89" t="str">
        <v>741.jpg</v>
      </c>
      <c r="I593" s="89" t="str">
        <v>y</v>
      </c>
    </row>
    <row r="594" spans="8:9">
      <c r="H594" s="89" t="str">
        <v>742.jpg</v>
      </c>
      <c r="I594" s="89" t="str">
        <v>y</v>
      </c>
    </row>
    <row r="595" spans="8:9">
      <c r="H595" s="89" t="str">
        <v>743.jpg</v>
      </c>
      <c r="I595" s="89" t="str">
        <v>y</v>
      </c>
    </row>
    <row r="596" spans="8:9">
      <c r="H596" s="89" t="str">
        <v>744.jpg</v>
      </c>
      <c r="I596" s="89" t="str">
        <v>y</v>
      </c>
    </row>
    <row r="597" spans="8:9">
      <c r="H597" s="89" t="str">
        <v>745.jpg</v>
      </c>
      <c r="I597" s="89" t="str">
        <v>y</v>
      </c>
    </row>
    <row r="598" spans="8:9">
      <c r="H598" s="89" t="str">
        <v>746.jpg</v>
      </c>
      <c r="I598" s="89" t="str">
        <v>y</v>
      </c>
    </row>
    <row r="599" spans="8:9">
      <c r="H599" s="89" t="str">
        <v>747.jpg</v>
      </c>
      <c r="I599" s="89" t="str">
        <v>y</v>
      </c>
    </row>
    <row r="600" spans="8:9">
      <c r="H600" s="89" t="str">
        <v>748.jpg</v>
      </c>
      <c r="I600" s="89" t="str">
        <v>y</v>
      </c>
    </row>
    <row r="601" spans="8:9">
      <c r="H601" s="89" t="str">
        <v>749.jpg</v>
      </c>
      <c r="I601" s="89" t="str">
        <v>y</v>
      </c>
    </row>
    <row r="602" spans="8:9">
      <c r="H602" s="89" t="str">
        <v>750.jpg</v>
      </c>
      <c r="I602" s="89" t="str">
        <v>y</v>
      </c>
    </row>
    <row r="603" spans="8:9">
      <c r="H603" s="89" t="str">
        <v>751.jpg</v>
      </c>
      <c r="I603" s="89" t="str">
        <v>y</v>
      </c>
    </row>
    <row r="604" spans="8:9">
      <c r="H604" s="89" t="str">
        <v>752.jpg</v>
      </c>
      <c r="I604" s="89" t="str">
        <v>y</v>
      </c>
    </row>
    <row r="605" spans="8:9">
      <c r="H605" s="89" t="str">
        <v>753.jpg</v>
      </c>
      <c r="I605" s="89" t="str">
        <v>y</v>
      </c>
    </row>
    <row r="606" spans="8:9">
      <c r="H606" s="89" t="str">
        <v>754.jpg</v>
      </c>
      <c r="I606" s="89" t="str">
        <v>y</v>
      </c>
    </row>
    <row r="607" spans="8:9">
      <c r="H607" s="89" t="str">
        <v>755.jpg</v>
      </c>
      <c r="I607" s="89" t="str">
        <v>y</v>
      </c>
    </row>
    <row r="608" spans="8:9">
      <c r="H608" s="89" t="str">
        <v>756.jpg</v>
      </c>
      <c r="I608" s="89" t="str">
        <v>y</v>
      </c>
    </row>
    <row r="609" spans="8:9">
      <c r="H609" s="89" t="str">
        <v>757.jpg</v>
      </c>
      <c r="I609" s="89" t="str">
        <v>y</v>
      </c>
    </row>
    <row r="610" spans="8:9">
      <c r="H610" s="89" t="str">
        <v>758.jpg</v>
      </c>
      <c r="I610" s="89" t="str">
        <v>y</v>
      </c>
    </row>
    <row r="611" spans="8:9">
      <c r="H611" s="89" t="str">
        <v>759.jpg</v>
      </c>
      <c r="I611" s="89" t="str">
        <v>y</v>
      </c>
    </row>
    <row r="612" spans="8:9">
      <c r="H612" s="89" t="str">
        <v>760.jpg</v>
      </c>
      <c r="I612" s="89" t="str">
        <v>y</v>
      </c>
    </row>
    <row r="613" spans="8:9">
      <c r="H613" s="89" t="str">
        <v>761.jpg</v>
      </c>
      <c r="I613" s="89" t="str">
        <v>y</v>
      </c>
    </row>
    <row r="614" spans="8:9">
      <c r="H614" s="89" t="str">
        <v>762.jpg</v>
      </c>
      <c r="I614" s="89" t="str">
        <v>y</v>
      </c>
    </row>
    <row r="615" spans="8:9">
      <c r="H615" s="89" t="str">
        <v>763.jpg</v>
      </c>
      <c r="I615" s="89" t="str">
        <v>y</v>
      </c>
    </row>
    <row r="616" spans="8:9">
      <c r="H616" s="89" t="str">
        <v>764.jpg</v>
      </c>
      <c r="I616" s="89" t="str">
        <v>y</v>
      </c>
    </row>
    <row r="617" spans="8:9">
      <c r="H617" s="89" t="str">
        <v>765.jpg</v>
      </c>
      <c r="I617" s="89" t="str">
        <v>y</v>
      </c>
    </row>
    <row r="618" spans="8:9">
      <c r="H618" s="89" t="str">
        <v>766.jpg</v>
      </c>
      <c r="I618" s="89" t="str">
        <v>y</v>
      </c>
    </row>
    <row r="619" spans="8:9">
      <c r="H619" s="89" t="str">
        <v>767.jpg</v>
      </c>
      <c r="I619" s="89" t="str">
        <v>y</v>
      </c>
    </row>
    <row r="620" spans="8:9">
      <c r="H620" s="89" t="str">
        <v>768.jpg</v>
      </c>
      <c r="I620" s="89" t="str">
        <v>y</v>
      </c>
    </row>
    <row r="621" spans="8:9">
      <c r="H621" s="89" t="str">
        <v>769.jpg</v>
      </c>
      <c r="I621" s="89" t="str">
        <v>y</v>
      </c>
    </row>
    <row r="622" spans="8:9">
      <c r="H622" s="89" t="str">
        <v>770.jpg</v>
      </c>
      <c r="I622" s="89" t="str">
        <v>y</v>
      </c>
    </row>
    <row r="623" spans="8:9">
      <c r="H623" s="89" t="str">
        <v>771.jpg</v>
      </c>
      <c r="I623" s="89" t="str">
        <v>y</v>
      </c>
    </row>
    <row r="624" spans="8:9">
      <c r="H624" s="89" t="str">
        <v>772.jpg</v>
      </c>
      <c r="I624" s="89" t="str">
        <v>y</v>
      </c>
    </row>
    <row r="625" spans="8:9">
      <c r="H625" s="89" t="str">
        <v>773.jpg</v>
      </c>
      <c r="I625" s="89" t="str">
        <v>y</v>
      </c>
    </row>
    <row r="626" spans="8:9">
      <c r="H626" s="89" t="str">
        <v>774.jpg</v>
      </c>
      <c r="I626" s="89" t="str">
        <v>y</v>
      </c>
    </row>
    <row r="627" spans="8:9">
      <c r="H627" s="89" t="str">
        <v>775.jpg</v>
      </c>
      <c r="I627" s="89" t="str">
        <v>y</v>
      </c>
    </row>
    <row r="628" spans="8:9">
      <c r="H628" s="89" t="str">
        <v>776.jpg</v>
      </c>
      <c r="I628" s="89" t="str">
        <v>y</v>
      </c>
    </row>
    <row r="629" spans="8:9">
      <c r="H629" s="89" t="str">
        <v>777.jpg</v>
      </c>
      <c r="I629" s="89" t="str">
        <v>y</v>
      </c>
    </row>
    <row r="630" spans="8:9">
      <c r="H630" s="89" t="str">
        <v>778.jpg</v>
      </c>
      <c r="I630" s="89" t="str">
        <v>y</v>
      </c>
    </row>
    <row r="631" spans="8:9">
      <c r="H631" s="89" t="str">
        <v>779.jpg</v>
      </c>
      <c r="I631" s="89" t="str">
        <v>y</v>
      </c>
    </row>
    <row r="632" spans="8:9">
      <c r="H632" s="89" t="str">
        <v>780.jpg</v>
      </c>
      <c r="I632" s="89" t="str">
        <v>y</v>
      </c>
    </row>
    <row r="633" spans="8:9">
      <c r="H633" s="89" t="str">
        <v>781.jpg</v>
      </c>
      <c r="I633" s="89" t="str">
        <v>y</v>
      </c>
    </row>
    <row r="634" spans="8:9">
      <c r="H634" s="89" t="str">
        <v>782.jpg</v>
      </c>
      <c r="I634" s="89" t="str">
        <v>y</v>
      </c>
    </row>
    <row r="635" spans="8:9">
      <c r="H635" s="89" t="str">
        <v>783.jpg</v>
      </c>
      <c r="I635" s="89" t="str">
        <v>y</v>
      </c>
    </row>
    <row r="636" spans="8:9">
      <c r="H636" s="89" t="str">
        <v>784.jpg</v>
      </c>
      <c r="I636" s="89" t="str">
        <v>y</v>
      </c>
    </row>
    <row r="637" spans="8:9">
      <c r="H637" s="89" t="str">
        <v>785.jpg</v>
      </c>
      <c r="I637" s="89" t="str">
        <v>y</v>
      </c>
    </row>
    <row r="638" spans="8:9">
      <c r="H638" s="89" t="str">
        <v>786.jpg</v>
      </c>
      <c r="I638" s="89" t="str">
        <v>y</v>
      </c>
    </row>
    <row r="639" spans="8:9">
      <c r="H639" s="89" t="str">
        <v>787.jpg</v>
      </c>
      <c r="I639" s="89" t="str">
        <v>y</v>
      </c>
    </row>
    <row r="640" spans="8:9">
      <c r="H640" s="89" t="str">
        <v>788.jpg</v>
      </c>
      <c r="I640" s="89" t="str">
        <v>y</v>
      </c>
    </row>
    <row r="641" spans="8:9">
      <c r="H641" s="89" t="str">
        <v>789.jpg</v>
      </c>
      <c r="I641" s="89" t="str">
        <v>y</v>
      </c>
    </row>
    <row r="642" spans="8:9">
      <c r="H642" s="89" t="str">
        <v>790.jpg</v>
      </c>
      <c r="I642" s="89" t="str">
        <v>y</v>
      </c>
    </row>
    <row r="643" spans="8:9">
      <c r="H643" s="89" t="str">
        <v>791.jpg</v>
      </c>
      <c r="I643" s="89" t="str">
        <v>y</v>
      </c>
    </row>
    <row r="644" spans="8:9">
      <c r="H644" s="89" t="str">
        <v>792.jpg</v>
      </c>
      <c r="I644" s="89" t="str">
        <v>y</v>
      </c>
    </row>
    <row r="645" spans="8:9">
      <c r="H645" s="89" t="str">
        <v>793.jpg</v>
      </c>
      <c r="I645" s="89" t="str">
        <v>y</v>
      </c>
    </row>
    <row r="646" spans="8:9">
      <c r="H646" s="89" t="str">
        <v>794.jpg</v>
      </c>
      <c r="I646" s="89" t="str">
        <v>y</v>
      </c>
    </row>
    <row r="647" spans="8:9">
      <c r="H647" s="89" t="str">
        <v>795.jpg</v>
      </c>
      <c r="I647" s="89" t="str">
        <v>y</v>
      </c>
    </row>
    <row r="648" spans="8:9">
      <c r="H648" s="89" t="str">
        <v>796.jpg</v>
      </c>
      <c r="I648" s="89" t="str">
        <v>y</v>
      </c>
    </row>
    <row r="649" spans="8:9">
      <c r="H649" s="89" t="str">
        <v>797.jpg</v>
      </c>
      <c r="I649" s="89" t="str">
        <v>y</v>
      </c>
    </row>
    <row r="650" spans="8:9">
      <c r="H650" s="89" t="str">
        <v>798.jpg</v>
      </c>
      <c r="I650" s="89" t="str">
        <v>y</v>
      </c>
    </row>
    <row r="651" spans="8:9">
      <c r="H651" s="89" t="str">
        <v>799.jpg</v>
      </c>
      <c r="I651" s="89" t="str">
        <v>y</v>
      </c>
    </row>
    <row r="652" spans="8:9">
      <c r="H652" s="89" t="str">
        <v>807.jpg</v>
      </c>
      <c r="I652" s="89" t="str">
        <v>y</v>
      </c>
    </row>
    <row r="653" spans="8:9">
      <c r="H653" s="89" t="str">
        <v>808.jpg</v>
      </c>
      <c r="I653" s="89" t="str">
        <v>y</v>
      </c>
    </row>
    <row r="654" spans="8:9">
      <c r="H654" s="89" t="str">
        <v>809.jpg</v>
      </c>
      <c r="I654" s="89" t="str">
        <v>y</v>
      </c>
    </row>
    <row r="655" spans="8:9">
      <c r="H655" s="89" t="str">
        <v>810.jpg</v>
      </c>
      <c r="I655" s="89" t="str">
        <v>y</v>
      </c>
    </row>
    <row r="656" spans="8:9">
      <c r="H656" s="89" t="str">
        <v>811.jpg</v>
      </c>
      <c r="I656" s="89" t="str">
        <v>y</v>
      </c>
    </row>
    <row r="657" spans="8:9">
      <c r="H657" s="89" t="str">
        <v>812.jpg</v>
      </c>
      <c r="I657" s="89" t="str">
        <v>y</v>
      </c>
    </row>
    <row r="658" spans="8:9">
      <c r="H658" s="89" t="str">
        <v>813.jpg</v>
      </c>
      <c r="I658" s="89" t="str">
        <v>y</v>
      </c>
    </row>
    <row r="659" spans="8:9">
      <c r="H659" s="89" t="str">
        <v>814.jpg</v>
      </c>
      <c r="I659" s="89" t="str">
        <v>y</v>
      </c>
    </row>
    <row r="660" spans="8:9">
      <c r="H660" s="89" t="str">
        <v>815.jpg</v>
      </c>
      <c r="I660" s="89" t="str">
        <v>y</v>
      </c>
    </row>
    <row r="661" spans="8:9">
      <c r="H661" s="89" t="str">
        <v>816.jpg</v>
      </c>
      <c r="I661" s="89" t="str">
        <v>y</v>
      </c>
    </row>
    <row r="662" spans="8:9">
      <c r="H662" s="89" t="str">
        <v>817.jpg</v>
      </c>
      <c r="I662" s="89" t="str">
        <v>y</v>
      </c>
    </row>
    <row r="663" spans="8:9">
      <c r="H663" s="89" t="str">
        <v>818.jpg</v>
      </c>
      <c r="I663" s="89" t="str">
        <v>y</v>
      </c>
    </row>
    <row r="664" spans="8:9">
      <c r="H664" s="89" t="str">
        <v>819.jpg</v>
      </c>
      <c r="I664" s="89" t="str">
        <v>y</v>
      </c>
    </row>
    <row r="665" spans="8:9">
      <c r="H665" s="89" t="str">
        <v>820.jpg</v>
      </c>
      <c r="I665" s="89" t="str">
        <v>y</v>
      </c>
    </row>
    <row r="666" spans="8:9">
      <c r="H666" s="89" t="str">
        <v>821.jpg</v>
      </c>
      <c r="I666" s="89" t="str">
        <v>y</v>
      </c>
    </row>
    <row r="667" spans="8:9">
      <c r="H667" s="89" t="str">
        <v>822.jpg</v>
      </c>
      <c r="I667" s="89" t="str">
        <v>y</v>
      </c>
    </row>
    <row r="668" spans="8:9">
      <c r="H668" s="89" t="str">
        <v>823.jpg</v>
      </c>
      <c r="I668" s="89" t="str">
        <v>y</v>
      </c>
    </row>
    <row r="669" spans="8:9">
      <c r="H669" s="89" t="str">
        <v>824.jpg</v>
      </c>
      <c r="I669" s="89" t="str">
        <v>y</v>
      </c>
    </row>
    <row r="670" spans="8:9">
      <c r="H670" s="89" t="str">
        <v>825.jpg</v>
      </c>
      <c r="I670" s="89" t="str">
        <v>y</v>
      </c>
    </row>
    <row r="671" spans="8:9">
      <c r="H671" s="89" t="str">
        <v>826.jpg</v>
      </c>
      <c r="I671" s="89" t="str">
        <v>y</v>
      </c>
    </row>
    <row r="672" spans="8:9">
      <c r="H672" s="89" t="str">
        <v>827.jpg</v>
      </c>
      <c r="I672" s="89" t="str">
        <v>y</v>
      </c>
    </row>
    <row r="673" spans="8:9">
      <c r="H673" s="89" t="str">
        <v>828.jpg</v>
      </c>
      <c r="I673" s="89" t="str">
        <v>y</v>
      </c>
    </row>
    <row r="674" spans="8:9">
      <c r="H674" s="89" t="str">
        <v>829.jpg</v>
      </c>
      <c r="I674" s="89" t="str">
        <v>y</v>
      </c>
    </row>
    <row r="675" spans="8:9">
      <c r="H675" s="89" t="str">
        <v>830.jpg</v>
      </c>
      <c r="I675" s="89" t="str">
        <v>y</v>
      </c>
    </row>
    <row r="676" spans="8:9">
      <c r="H676" s="89" t="str">
        <v>831.jpg</v>
      </c>
      <c r="I676" s="89" t="str">
        <v>y</v>
      </c>
    </row>
    <row r="677" spans="8:9">
      <c r="H677" s="89" t="str">
        <v>832.jpg</v>
      </c>
      <c r="I677" s="89" t="str">
        <v>y</v>
      </c>
    </row>
    <row r="678" spans="8:9">
      <c r="H678" s="89" t="str">
        <v>833.jpg</v>
      </c>
      <c r="I678" s="89" t="str">
        <v>y</v>
      </c>
    </row>
    <row r="679" spans="8:9">
      <c r="H679" s="89" t="str">
        <v>834.jpg</v>
      </c>
      <c r="I679" s="89" t="str">
        <v>y</v>
      </c>
    </row>
    <row r="680" spans="8:9">
      <c r="H680" s="89" t="str">
        <v>835.jpg</v>
      </c>
      <c r="I680" s="89" t="str">
        <v>y</v>
      </c>
    </row>
    <row r="681" spans="8:9">
      <c r="H681" s="89" t="str">
        <v>836.jpg</v>
      </c>
      <c r="I681" s="89" t="str">
        <v>y</v>
      </c>
    </row>
    <row r="682" spans="8:9">
      <c r="H682" s="89" t="str">
        <v>837.jpg</v>
      </c>
      <c r="I682" s="89" t="str">
        <v>y</v>
      </c>
    </row>
    <row r="683" spans="8:9">
      <c r="H683" s="89" t="str">
        <v>838.jpg</v>
      </c>
      <c r="I683" s="89" t="str">
        <v>y</v>
      </c>
    </row>
    <row r="684" spans="8:9">
      <c r="H684" s="89" t="str">
        <v>839.jpg</v>
      </c>
      <c r="I684" s="89" t="str">
        <v>y</v>
      </c>
    </row>
    <row r="685" spans="8:9">
      <c r="H685" s="89" t="str">
        <v>840.jpg</v>
      </c>
      <c r="I685" s="89" t="str">
        <v>y</v>
      </c>
    </row>
    <row r="686" spans="8:9">
      <c r="H686" s="89" t="str">
        <v>841.jpg</v>
      </c>
      <c r="I686" s="89" t="str">
        <v>y</v>
      </c>
    </row>
    <row r="687" spans="8:9">
      <c r="H687" s="89" t="str">
        <v>842.jpg</v>
      </c>
      <c r="I687" s="89" t="str">
        <v>y</v>
      </c>
    </row>
    <row r="688" spans="8:9">
      <c r="H688" s="89" t="str">
        <v>843.jpg</v>
      </c>
      <c r="I688" s="89" t="str">
        <v>y</v>
      </c>
    </row>
    <row r="689" spans="8:9">
      <c r="H689" s="89" t="str">
        <v>844.jpg</v>
      </c>
      <c r="I689" s="89" t="str">
        <v>y</v>
      </c>
    </row>
    <row r="690" spans="8:9">
      <c r="H690" s="89" t="str">
        <v>845.jpg</v>
      </c>
      <c r="I690" s="89" t="str">
        <v>y</v>
      </c>
    </row>
    <row r="691" spans="8:9">
      <c r="H691" s="89" t="str">
        <v>846.jpg</v>
      </c>
      <c r="I691" s="89" t="str">
        <v>y</v>
      </c>
    </row>
    <row r="692" spans="8:9">
      <c r="H692" s="89" t="str">
        <v>847.jpg</v>
      </c>
      <c r="I692" s="89" t="str">
        <v>y</v>
      </c>
    </row>
    <row r="693" spans="8:9">
      <c r="H693" s="89" t="str">
        <v>848.jpg</v>
      </c>
      <c r="I693" s="89" t="str">
        <v>y</v>
      </c>
    </row>
    <row r="694" spans="8:9">
      <c r="H694" s="89" t="str">
        <v>849.jpg</v>
      </c>
      <c r="I694" s="89" t="str">
        <v>y</v>
      </c>
    </row>
    <row r="695" spans="8:9">
      <c r="H695" s="89" t="str">
        <v>850.jpg</v>
      </c>
      <c r="I695" s="89" t="str">
        <v>y</v>
      </c>
    </row>
    <row r="696" spans="8:9">
      <c r="H696" s="89" t="str">
        <v>851.jpg</v>
      </c>
      <c r="I696" s="89" t="str">
        <v>y</v>
      </c>
    </row>
    <row r="697" spans="8:9">
      <c r="H697" s="89" t="str">
        <v>852.jpg</v>
      </c>
      <c r="I697" s="89" t="str">
        <v>y</v>
      </c>
    </row>
    <row r="698" spans="8:9">
      <c r="H698" s="89" t="str">
        <v>853.jpg</v>
      </c>
      <c r="I698" s="89" t="str">
        <v>y</v>
      </c>
    </row>
    <row r="699" spans="8:9">
      <c r="H699" s="89" t="str">
        <v>854.jpg</v>
      </c>
      <c r="I699" s="89" t="str">
        <v>y</v>
      </c>
    </row>
    <row r="700" spans="8:9">
      <c r="H700" s="89" t="str">
        <v>855.jpg</v>
      </c>
      <c r="I700" s="89" t="str">
        <v>y</v>
      </c>
    </row>
    <row r="701" spans="8:9">
      <c r="H701" s="89" t="str">
        <v>856.jpg</v>
      </c>
      <c r="I701" s="89" t="str">
        <v>y</v>
      </c>
    </row>
    <row r="702" spans="8:9">
      <c r="H702" s="89" t="str">
        <v>857.jpg</v>
      </c>
      <c r="I702" s="89" t="str">
        <v>y</v>
      </c>
    </row>
    <row r="703" spans="8:9">
      <c r="H703" s="89" t="str">
        <v>858.jpg</v>
      </c>
      <c r="I703" s="89" t="str">
        <v>y</v>
      </c>
    </row>
    <row r="704" spans="8:9">
      <c r="H704" s="89" t="str">
        <v>859.jpg</v>
      </c>
      <c r="I704" s="89" t="str">
        <v>y</v>
      </c>
    </row>
    <row r="705" spans="8:9">
      <c r="H705" s="89" t="str">
        <v>860.jpg</v>
      </c>
      <c r="I705" s="89" t="str">
        <v>y</v>
      </c>
    </row>
    <row r="706" spans="8:9">
      <c r="H706" s="89" t="str">
        <v>861.jpg</v>
      </c>
      <c r="I706" s="89" t="str">
        <v>y</v>
      </c>
    </row>
    <row r="707" spans="8:9">
      <c r="H707" s="89" t="str">
        <v>862.jpg</v>
      </c>
      <c r="I707" s="89" t="str">
        <v>y</v>
      </c>
    </row>
    <row r="708" spans="8:9">
      <c r="H708" s="89" t="str">
        <v>863.jpg</v>
      </c>
      <c r="I708" s="89" t="str">
        <v>y</v>
      </c>
    </row>
    <row r="709" spans="8:9">
      <c r="H709" s="89" t="str">
        <v>864.jpg</v>
      </c>
      <c r="I709" s="89" t="str">
        <v>y</v>
      </c>
    </row>
    <row r="710" spans="8:9">
      <c r="H710" s="89" t="str">
        <v>865.jpg</v>
      </c>
      <c r="I710" s="89" t="str">
        <v>y</v>
      </c>
    </row>
    <row r="711" spans="8:9">
      <c r="H711" s="89" t="str">
        <v>866.jpg</v>
      </c>
      <c r="I711" s="89" t="str">
        <v>y</v>
      </c>
    </row>
    <row r="712" spans="8:9">
      <c r="H712" s="89" t="str">
        <v>867.jpg</v>
      </c>
      <c r="I712" s="89" t="str">
        <v>y</v>
      </c>
    </row>
    <row r="713" spans="8:9">
      <c r="H713" s="89" t="str">
        <v>868.jpg</v>
      </c>
      <c r="I713" s="89" t="str">
        <v>y</v>
      </c>
    </row>
    <row r="714" spans="8:9">
      <c r="H714" s="89" t="str">
        <v>869.jpg</v>
      </c>
      <c r="I714" s="89" t="str">
        <v>y</v>
      </c>
    </row>
    <row r="715" spans="8:9">
      <c r="H715" s="89" t="str">
        <v>870.jpg</v>
      </c>
      <c r="I715" s="89" t="str">
        <v>y</v>
      </c>
    </row>
    <row r="716" spans="8:9">
      <c r="H716" s="89" t="str">
        <v>871.jpg</v>
      </c>
      <c r="I716" s="89" t="str">
        <v>y</v>
      </c>
    </row>
    <row r="717" spans="8:9">
      <c r="H717" s="89" t="str">
        <v>872.jpg</v>
      </c>
      <c r="I717" s="89" t="str">
        <v>y</v>
      </c>
    </row>
    <row r="718" spans="8:9">
      <c r="H718" s="89" t="str">
        <v>873.jpg</v>
      </c>
      <c r="I718" s="89" t="str">
        <v>y</v>
      </c>
    </row>
    <row r="719" spans="8:9">
      <c r="H719" s="89" t="str">
        <v>874.jpg</v>
      </c>
      <c r="I719" s="89" t="str">
        <v>y</v>
      </c>
    </row>
    <row r="720" spans="8:9">
      <c r="H720" s="89" t="str">
        <v>875.jpg</v>
      </c>
      <c r="I720" s="89" t="str">
        <v>y</v>
      </c>
    </row>
    <row r="721" spans="8:9">
      <c r="H721" s="89" t="str">
        <v>876.jpg</v>
      </c>
      <c r="I721" s="89" t="str">
        <v>y</v>
      </c>
    </row>
    <row r="722" spans="8:9">
      <c r="H722" s="89" t="str">
        <v>877.jpg</v>
      </c>
      <c r="I722" s="89" t="str">
        <v>y</v>
      </c>
    </row>
    <row r="723" spans="8:9">
      <c r="H723" s="89" t="str">
        <v>878.jpg</v>
      </c>
      <c r="I723" s="89" t="str">
        <v>y</v>
      </c>
    </row>
    <row r="724" spans="8:9">
      <c r="H724" s="89" t="str">
        <v>879.jpg</v>
      </c>
      <c r="I724" s="89" t="str">
        <v>y</v>
      </c>
    </row>
    <row r="725" spans="8:9">
      <c r="H725" s="89" t="str">
        <v>880.jpg</v>
      </c>
      <c r="I725" s="89" t="str">
        <v>y</v>
      </c>
    </row>
    <row r="726" spans="8:9">
      <c r="H726" s="89" t="str">
        <v>881.jpg</v>
      </c>
      <c r="I726" s="89" t="str">
        <v>y</v>
      </c>
    </row>
    <row r="727" spans="8:9">
      <c r="H727" s="89" t="str">
        <v>882.jpg</v>
      </c>
      <c r="I727" s="89" t="str">
        <v>y</v>
      </c>
    </row>
    <row r="728" spans="8:9">
      <c r="H728" s="89" t="str">
        <v>883.jpg</v>
      </c>
      <c r="I728" s="89" t="str">
        <v>y</v>
      </c>
    </row>
    <row r="729" spans="8:9">
      <c r="H729" s="89" t="str">
        <v>884.jpg</v>
      </c>
      <c r="I729" s="89" t="str">
        <v>y</v>
      </c>
    </row>
    <row r="730" spans="8:9">
      <c r="H730" s="89" t="str">
        <v>885.jpg</v>
      </c>
      <c r="I730" s="89" t="str">
        <v>y</v>
      </c>
    </row>
    <row r="731" spans="8:9">
      <c r="H731" s="89" t="str">
        <v>886.jpg</v>
      </c>
      <c r="I731" s="89" t="str">
        <v>y</v>
      </c>
    </row>
    <row r="732" spans="8:9">
      <c r="H732" s="89" t="str">
        <v>887.jpg</v>
      </c>
      <c r="I732" s="89" t="str">
        <v>y</v>
      </c>
    </row>
    <row r="733" spans="8:9">
      <c r="H733" s="89" t="str">
        <v>888.jpg</v>
      </c>
      <c r="I733" s="89" t="str">
        <v>y</v>
      </c>
    </row>
    <row r="734" spans="8:9">
      <c r="H734" s="89" t="str">
        <v>889.jpg</v>
      </c>
      <c r="I734" s="89" t="str">
        <v>y</v>
      </c>
    </row>
    <row r="735" spans="8:9">
      <c r="H735" s="89" t="str">
        <v>890.jpg</v>
      </c>
      <c r="I735" s="89" t="str">
        <v>y</v>
      </c>
    </row>
    <row r="736" spans="8:9">
      <c r="H736" s="89" t="str">
        <v>891.jpg</v>
      </c>
      <c r="I736" s="89" t="str">
        <v>y</v>
      </c>
    </row>
    <row r="737" spans="8:9">
      <c r="H737" s="89" t="str">
        <v>892.jpg</v>
      </c>
      <c r="I737" s="89" t="str">
        <v>y</v>
      </c>
    </row>
    <row r="738" spans="8:9">
      <c r="H738" s="89" t="str">
        <v>893.jpg</v>
      </c>
      <c r="I738" s="89" t="str">
        <v>y</v>
      </c>
    </row>
    <row r="739" spans="8:9">
      <c r="H739" s="89" t="str">
        <v>894.jpg</v>
      </c>
      <c r="I739" s="89" t="str">
        <v>y</v>
      </c>
    </row>
    <row r="740" spans="8:9">
      <c r="H740" s="89" t="str">
        <v>895.jpg</v>
      </c>
      <c r="I740" s="89" t="str">
        <v>y</v>
      </c>
    </row>
    <row r="741" spans="8:9">
      <c r="H741" s="89" t="str">
        <v>896.jpg</v>
      </c>
      <c r="I741" s="89" t="str">
        <v>y</v>
      </c>
    </row>
    <row r="742" spans="8:9">
      <c r="H742" s="89" t="str">
        <v>897.jpg</v>
      </c>
      <c r="I742" s="89" t="str">
        <v>y</v>
      </c>
    </row>
    <row r="743" spans="8:9">
      <c r="H743" s="89" t="str">
        <v>898.jpg</v>
      </c>
      <c r="I743" s="89" t="str">
        <v>y</v>
      </c>
    </row>
    <row r="744" spans="8:9">
      <c r="H744" s="89" t="str">
        <v>899.jpg</v>
      </c>
      <c r="I744" s="89" t="str">
        <v>y</v>
      </c>
    </row>
  </sheetData>
  <mergeCells count="4">
    <mergeCell ref="A1:B1"/>
    <mergeCell ref="C1:D1"/>
    <mergeCell ref="A5:B5"/>
    <mergeCell ref="C5:D5"/>
  </mergeCells>
  <conditionalFormatting sqref="M8:P9">
    <cfRule type="colorScale" priority="34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28:P29">
    <cfRule type="colorScale" priority="2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48:P49">
    <cfRule type="colorScale" priority="2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68:P69">
    <cfRule type="colorScale" priority="1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88:P89">
    <cfRule type="colorScale" priority="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08:P109">
    <cfRule type="colorScale" priority="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28:P129">
    <cfRule type="colorScale" priority="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47:P148">
    <cfRule type="colorScale" priority="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N19">
    <cfRule type="colorScale" priority="47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39">
    <cfRule type="colorScale" priority="2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59">
    <cfRule type="colorScale" priority="2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79">
    <cfRule type="colorScale" priority="2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99">
    <cfRule type="colorScale" priority="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19">
    <cfRule type="colorScale" priority="6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39">
    <cfRule type="colorScale" priority="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58">
    <cfRule type="colorScale" priority="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167:P168">
    <cfRule type="colorScale" priority="48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scale="10" orientation="portrait" r:id="rId1"/>
  <ignoredErrors>
    <ignoredError sqref="C2 C4" formula="1"/>
  </ignoredErrors>
  <tableParts count="17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B899A8-0204-4A1D-A2E3-7339A8BC4C7D}">
          <x14:formula1>
            <xm:f>Classes!$B$1:$B$10</xm:f>
          </x14:formula1>
          <xm:sqref>N4 N24 N44 N64 N163 N84 N104 N124 N143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28" zoomScale="71" workbookViewId="0">
      <selection activeCell="N4" sqref="N4"/>
    </sheetView>
  </sheetViews>
  <sheetFormatPr defaultRowHeight="15"/>
  <cols>
    <col min="1" max="1" width="9" bestFit="1" customWidth="1"/>
    <col min="2" max="6" width="11.140625" style="3" bestFit="1" customWidth="1"/>
    <col min="7" max="7" width="10" style="3" bestFit="1" customWidth="1"/>
    <col min="8" max="8" width="12.42578125" style="3" customWidth="1"/>
    <col min="9" max="9" width="11.85546875" style="3" customWidth="1"/>
    <col min="10" max="10" width="12.85546875" style="3" customWidth="1"/>
    <col min="11" max="11" width="12.140625" style="3" customWidth="1"/>
    <col min="12" max="12" width="11.28515625" style="3" customWidth="1"/>
    <col min="13" max="13" width="10.7109375" style="3" customWidth="1"/>
    <col min="14" max="14" width="12.7109375" style="3" customWidth="1"/>
    <col min="15" max="40" width="8.85546875" style="3"/>
  </cols>
  <sheetData>
    <row r="1" spans="1:13">
      <c r="A1" cm="1">
        <f t="array" ref="A1:A296">_xlfn._xlws.FILTER(Table1[ID],(Table1[ID]-FLOOR(Table1[ID],100)&gt;9)*(Table1[ID]&gt;100))</f>
        <v>113</v>
      </c>
      <c r="B1" s="3" cm="1">
        <f t="array" ref="B1:D1">IF(A1&lt;&gt;"",TRANSPOSE(_xlfn._xlws.FILTER(Table2[att_date],Table2[ID]=A1,"no_att")),"")</f>
        <v>45226</v>
      </c>
      <c r="C1" s="3">
        <v>45289</v>
      </c>
      <c r="D1" s="3">
        <v>45317</v>
      </c>
    </row>
    <row r="2" spans="1:13">
      <c r="A2">
        <v>114</v>
      </c>
      <c r="B2" s="3" t="str" cm="1">
        <f t="array" ref="B2">IF(A2&lt;&gt;"",TRANSPOSE(_xlfn._xlws.FILTER(Table2[att_date],Table2[ID]=A2,"no_att")),"")</f>
        <v>no_att</v>
      </c>
    </row>
    <row r="3" spans="1:13">
      <c r="A3">
        <v>115</v>
      </c>
      <c r="B3" s="3" cm="1">
        <f t="array" ref="B3:E3">IF(A3&lt;&gt;"",TRANSPOSE(_xlfn._xlws.FILTER(Table2[att_date],Table2[ID]=A3,"no_att")),"")</f>
        <v>45226</v>
      </c>
      <c r="C3" s="3">
        <v>45247</v>
      </c>
      <c r="D3" s="3">
        <v>45254</v>
      </c>
      <c r="E3" s="3">
        <v>45317</v>
      </c>
    </row>
    <row r="4" spans="1:13">
      <c r="A4">
        <v>116</v>
      </c>
      <c r="B4" s="3" cm="1">
        <f t="array" ref="B4:M4">IF(A4&lt;&gt;"",TRANSPOSE(_xlfn._xlws.FILTER(Table2[att_date],Table2[ID]=A4,"no_att")),"")</f>
        <v>45219</v>
      </c>
      <c r="C4" s="3">
        <v>45226</v>
      </c>
      <c r="D4" s="3">
        <v>45233</v>
      </c>
      <c r="E4" s="3">
        <v>45240</v>
      </c>
      <c r="F4" s="3">
        <v>45254</v>
      </c>
      <c r="G4" s="3">
        <v>45261</v>
      </c>
      <c r="H4" s="3">
        <v>45268</v>
      </c>
      <c r="I4" s="3">
        <v>45282</v>
      </c>
      <c r="J4" s="3">
        <v>45289</v>
      </c>
      <c r="K4" s="3">
        <v>45296</v>
      </c>
      <c r="L4" s="3">
        <v>45317</v>
      </c>
      <c r="M4" s="3">
        <v>45324</v>
      </c>
    </row>
    <row r="5" spans="1:13">
      <c r="A5">
        <v>118</v>
      </c>
      <c r="B5" s="3" t="str" cm="1">
        <f t="array" ref="B5">IF(A5&lt;&gt;"",TRANSPOSE(_xlfn._xlws.FILTER(Table2[att_date],Table2[ID]=A5,"no_att")),"")</f>
        <v>no_att</v>
      </c>
    </row>
    <row r="6" spans="1:13">
      <c r="A6">
        <v>119</v>
      </c>
      <c r="B6" s="3" cm="1">
        <f t="array" ref="B6">IF(A6&lt;&gt;"",TRANSPOSE(_xlfn._xlws.FILTER(Table2[att_date],Table2[ID]=A6,"no_att")),"")</f>
        <v>45268</v>
      </c>
    </row>
    <row r="7" spans="1:13">
      <c r="A7">
        <v>120</v>
      </c>
      <c r="B7" s="3" cm="1">
        <f t="array" ref="B7:H7">IF(A7&lt;&gt;"",TRANSPOSE(_xlfn._xlws.FILTER(Table2[att_date],Table2[ID]=A7,"no_att")),"")</f>
        <v>45254</v>
      </c>
      <c r="C7" s="3">
        <v>45261</v>
      </c>
      <c r="D7" s="3">
        <v>45275</v>
      </c>
      <c r="E7" s="3">
        <v>45317</v>
      </c>
      <c r="F7" s="3">
        <v>45324</v>
      </c>
      <c r="G7" s="3">
        <v>45331</v>
      </c>
      <c r="H7" s="3">
        <v>45338</v>
      </c>
    </row>
    <row r="8" spans="1:13">
      <c r="A8">
        <v>121</v>
      </c>
      <c r="B8" s="3" cm="1">
        <f t="array" ref="B8:C8">IF(A8&lt;&gt;"",TRANSPOSE(_xlfn._xlws.FILTER(Table2[att_date],Table2[ID]=A8,"no_att")),"")</f>
        <v>45268</v>
      </c>
      <c r="C8" s="3">
        <v>45282</v>
      </c>
    </row>
    <row r="9" spans="1:13">
      <c r="A9">
        <v>122</v>
      </c>
      <c r="B9" s="3" cm="1">
        <f t="array" ref="B9:D9">IF(A9&lt;&gt;"",TRANSPOSE(_xlfn._xlws.FILTER(Table2[att_date],Table2[ID]=A9,"no_att")),"")</f>
        <v>45226</v>
      </c>
      <c r="C9" s="3">
        <v>45261</v>
      </c>
      <c r="D9" s="3">
        <v>45317</v>
      </c>
    </row>
    <row r="10" spans="1:13">
      <c r="A10">
        <v>123</v>
      </c>
      <c r="B10" s="3" cm="1">
        <f t="array" ref="B10:D10">IF(A10&lt;&gt;"",TRANSPOSE(_xlfn._xlws.FILTER(Table2[att_date],Table2[ID]=A10,"no_att")),"")</f>
        <v>45240</v>
      </c>
      <c r="C10" s="3">
        <v>45254</v>
      </c>
      <c r="D10" s="3">
        <v>45268</v>
      </c>
    </row>
    <row r="11" spans="1:13">
      <c r="A11">
        <v>124</v>
      </c>
      <c r="B11" s="3" t="str" cm="1">
        <f t="array" ref="B11">IF(A11&lt;&gt;"",TRANSPOSE(_xlfn._xlws.FILTER(Table2[att_date],Table2[ID]=A11,"no_att")),"")</f>
        <v>no_att</v>
      </c>
    </row>
    <row r="12" spans="1:13">
      <c r="A12">
        <v>125</v>
      </c>
      <c r="B12" s="3" t="str" cm="1">
        <f t="array" ref="B12">IF(A12&lt;&gt;"",TRANSPOSE(_xlfn._xlws.FILTER(Table2[att_date],Table2[ID]=A12,"no_att")),"")</f>
        <v>no_att</v>
      </c>
    </row>
    <row r="13" spans="1:13">
      <c r="A13">
        <v>126</v>
      </c>
      <c r="B13" s="3" cm="1">
        <f t="array" ref="B13:E13">IF(A13&lt;&gt;"",TRANSPOSE(_xlfn._xlws.FILTER(Table2[att_date],Table2[ID]=A13,"no_att")),"")</f>
        <v>45233</v>
      </c>
      <c r="C13" s="3">
        <v>45289</v>
      </c>
      <c r="D13" s="3">
        <v>45317</v>
      </c>
      <c r="E13" s="3">
        <v>45324</v>
      </c>
    </row>
    <row r="14" spans="1:13">
      <c r="A14">
        <v>127</v>
      </c>
      <c r="B14" s="3" cm="1">
        <f t="array" ref="B14:C14">IF(A14&lt;&gt;"",TRANSPOSE(_xlfn._xlws.FILTER(Table2[att_date],Table2[ID]=A14,"no_att")),"")</f>
        <v>45240</v>
      </c>
      <c r="C14" s="3">
        <v>45317</v>
      </c>
    </row>
    <row r="15" spans="1:13">
      <c r="A15">
        <v>128</v>
      </c>
      <c r="B15" s="3" cm="1">
        <f t="array" ref="B15:D15">IF(A15&lt;&gt;"",TRANSPOSE(_xlfn._xlws.FILTER(Table2[att_date],Table2[ID]=A15,"no_att")),"")</f>
        <v>45219</v>
      </c>
      <c r="C15" s="3">
        <v>45282</v>
      </c>
      <c r="D15" s="3">
        <v>45289</v>
      </c>
    </row>
    <row r="16" spans="1:13">
      <c r="A16">
        <v>129</v>
      </c>
      <c r="B16" s="3" cm="1">
        <f t="array" ref="B16:D16">IF(A16&lt;&gt;"",TRANSPOSE(_xlfn._xlws.FILTER(Table2[att_date],Table2[ID]=A16,"no_att")),"")</f>
        <v>45219</v>
      </c>
      <c r="C16" s="3">
        <v>45268</v>
      </c>
      <c r="D16" s="3">
        <v>45331</v>
      </c>
    </row>
    <row r="17" spans="1:14">
      <c r="A17">
        <v>130</v>
      </c>
      <c r="B17" s="3" cm="1">
        <f t="array" ref="B17:D17">IF(A17&lt;&gt;"",TRANSPOSE(_xlfn._xlws.FILTER(Table2[att_date],Table2[ID]=A17,"no_att")),"")</f>
        <v>45324</v>
      </c>
      <c r="C17" s="3">
        <v>45331</v>
      </c>
      <c r="D17" s="3">
        <v>45338</v>
      </c>
    </row>
    <row r="18" spans="1:14">
      <c r="A18">
        <v>131</v>
      </c>
      <c r="B18" s="3" t="str" cm="1">
        <f t="array" ref="B18">IF(A18&lt;&gt;"",TRANSPOSE(_xlfn._xlws.FILTER(Table2[att_date],Table2[ID]=A18,"no_att")),"")</f>
        <v>no_att</v>
      </c>
    </row>
    <row r="19" spans="1:14">
      <c r="A19">
        <v>132</v>
      </c>
      <c r="B19" s="3" t="str" cm="1">
        <f t="array" ref="B19">IF(A19&lt;&gt;"",TRANSPOSE(_xlfn._xlws.FILTER(Table2[att_date],Table2[ID]=A19,"no_att")),"")</f>
        <v>no_att</v>
      </c>
    </row>
    <row r="20" spans="1:14">
      <c r="A20">
        <v>133</v>
      </c>
      <c r="B20" s="3" cm="1">
        <f t="array" ref="B20:C20">IF(A20&lt;&gt;"",TRANSPOSE(_xlfn._xlws.FILTER(Table2[att_date],Table2[ID]=A20,"no_att")),"")</f>
        <v>45268</v>
      </c>
      <c r="C20" s="3">
        <v>45324</v>
      </c>
    </row>
    <row r="21" spans="1:14">
      <c r="A21">
        <v>134</v>
      </c>
      <c r="B21" s="3" t="str" cm="1">
        <f t="array" ref="B21">IF(A21&lt;&gt;"",TRANSPOSE(_xlfn._xlws.FILTER(Table2[att_date],Table2[ID]=A21,"no_att")),"")</f>
        <v>no_att</v>
      </c>
    </row>
    <row r="22" spans="1:14">
      <c r="A22">
        <v>135</v>
      </c>
      <c r="B22" s="3" t="str" cm="1">
        <f t="array" ref="B22">IF(A22&lt;&gt;"",TRANSPOSE(_xlfn._xlws.FILTER(Table2[att_date],Table2[ID]=A22,"no_att")),"")</f>
        <v>no_att</v>
      </c>
    </row>
    <row r="23" spans="1:14">
      <c r="A23">
        <v>136</v>
      </c>
      <c r="B23" s="3" t="str" cm="1">
        <f t="array" ref="B23">IF(A23&lt;&gt;"",TRANSPOSE(_xlfn._xlws.FILTER(Table2[att_date],Table2[ID]=A23,"no_att")),"")</f>
        <v>no_att</v>
      </c>
    </row>
    <row r="24" spans="1:14">
      <c r="A24">
        <v>137</v>
      </c>
      <c r="B24" s="3" cm="1">
        <f t="array" ref="B24:H24">IF(A24&lt;&gt;"",TRANSPOSE(_xlfn._xlws.FILTER(Table2[att_date],Table2[ID]=A24,"no_att")),"")</f>
        <v>45219</v>
      </c>
      <c r="C24" s="3">
        <v>45233</v>
      </c>
      <c r="D24" s="3">
        <v>45261</v>
      </c>
      <c r="E24" s="3">
        <v>45268</v>
      </c>
      <c r="F24" s="3">
        <v>45275</v>
      </c>
      <c r="G24" s="3">
        <v>45282</v>
      </c>
      <c r="H24" s="3">
        <v>45345</v>
      </c>
    </row>
    <row r="25" spans="1:14">
      <c r="A25">
        <v>138</v>
      </c>
      <c r="B25" s="3" cm="1">
        <f t="array" ref="B25:I25">IF(A25&lt;&gt;"",TRANSPOSE(_xlfn._xlws.FILTER(Table2[att_date],Table2[ID]=A25,"no_att")),"")</f>
        <v>45219</v>
      </c>
      <c r="C25" s="3">
        <v>45233</v>
      </c>
      <c r="D25" s="3">
        <v>45240</v>
      </c>
      <c r="E25" s="3">
        <v>45254</v>
      </c>
      <c r="F25" s="3">
        <v>45261</v>
      </c>
      <c r="G25" s="3">
        <v>45282</v>
      </c>
      <c r="H25" s="3">
        <v>45289</v>
      </c>
      <c r="I25" s="3">
        <v>45303</v>
      </c>
    </row>
    <row r="26" spans="1:14">
      <c r="A26">
        <v>139</v>
      </c>
      <c r="B26" s="3" cm="1">
        <f t="array" ref="B26:N26">IF(A26&lt;&gt;"",TRANSPOSE(_xlfn._xlws.FILTER(Table2[att_date],Table2[ID]=A26,"no_att")),"")</f>
        <v>45219</v>
      </c>
      <c r="C26" s="3">
        <v>45226</v>
      </c>
      <c r="D26" s="3">
        <v>45233</v>
      </c>
      <c r="E26" s="3">
        <v>45254</v>
      </c>
      <c r="F26" s="3">
        <v>45261</v>
      </c>
      <c r="G26" s="3">
        <v>45268</v>
      </c>
      <c r="H26" s="3">
        <v>45282</v>
      </c>
      <c r="I26" s="3">
        <v>45289</v>
      </c>
      <c r="J26" s="3">
        <v>45296</v>
      </c>
      <c r="K26" s="3">
        <v>45303</v>
      </c>
      <c r="L26" s="3">
        <v>45324</v>
      </c>
      <c r="M26" s="3">
        <v>45331</v>
      </c>
      <c r="N26" s="3">
        <v>45338</v>
      </c>
    </row>
    <row r="27" spans="1:14">
      <c r="A27">
        <v>140</v>
      </c>
      <c r="B27" s="3" cm="1">
        <f t="array" ref="B27:G27">IF(A27&lt;&gt;"",TRANSPOSE(_xlfn._xlws.FILTER(Table2[att_date],Table2[ID]=A27,"no_att")),"")</f>
        <v>45233</v>
      </c>
      <c r="C27" s="3">
        <v>45254</v>
      </c>
      <c r="D27" s="3">
        <v>45261</v>
      </c>
      <c r="E27" s="3">
        <v>45289</v>
      </c>
      <c r="F27" s="3">
        <v>45296</v>
      </c>
      <c r="G27" s="3">
        <v>45324</v>
      </c>
    </row>
    <row r="28" spans="1:14">
      <c r="A28">
        <v>141</v>
      </c>
      <c r="B28" s="3" cm="1">
        <f t="array" ref="B28:G28">IF(A28&lt;&gt;"",TRANSPOSE(_xlfn._xlws.FILTER(Table2[att_date],Table2[ID]=A28,"no_att")),"")</f>
        <v>45254</v>
      </c>
      <c r="C28" s="3">
        <v>45261</v>
      </c>
      <c r="D28" s="3">
        <v>45268</v>
      </c>
      <c r="E28" s="3">
        <v>45282</v>
      </c>
      <c r="F28" s="3">
        <v>45289</v>
      </c>
      <c r="G28" s="3">
        <v>45303</v>
      </c>
    </row>
    <row r="29" spans="1:14">
      <c r="A29">
        <v>210</v>
      </c>
      <c r="B29" s="3" cm="1">
        <f t="array" ref="B29:E29">IF(A29&lt;&gt;"",TRANSPOSE(_xlfn._xlws.FILTER(Table2[att_date],Table2[ID]=A29,"no_att")),"")</f>
        <v>45233</v>
      </c>
      <c r="C29" s="3">
        <v>45240</v>
      </c>
      <c r="D29" s="3">
        <v>45289</v>
      </c>
      <c r="E29" s="3">
        <v>45317</v>
      </c>
    </row>
    <row r="30" spans="1:14">
      <c r="A30">
        <v>211</v>
      </c>
      <c r="B30" s="3" cm="1">
        <f t="array" ref="B30:D30">IF(A30&lt;&gt;"",TRANSPOSE(_xlfn._xlws.FILTER(Table2[att_date],Table2[ID]=A30,"no_att")),"")</f>
        <v>45247</v>
      </c>
      <c r="C30" s="3">
        <v>45254</v>
      </c>
      <c r="D30" s="3">
        <v>45317</v>
      </c>
    </row>
    <row r="31" spans="1:14">
      <c r="A31">
        <v>212</v>
      </c>
      <c r="B31" s="3" t="str" cm="1">
        <f t="array" ref="B31">IF(A31&lt;&gt;"",TRANSPOSE(_xlfn._xlws.FILTER(Table2[att_date],Table2[ID]=A31,"no_att")),"")</f>
        <v>no_att</v>
      </c>
    </row>
    <row r="32" spans="1:14">
      <c r="A32">
        <v>214</v>
      </c>
      <c r="B32" s="3" cm="1">
        <f t="array" ref="B32:G32">IF(A32&lt;&gt;"",TRANSPOSE(_xlfn._xlws.FILTER(Table2[att_date],Table2[ID]=A32,"no_att")),"")</f>
        <v>45240</v>
      </c>
      <c r="C32" s="3">
        <v>45254</v>
      </c>
      <c r="D32" s="3">
        <v>45261</v>
      </c>
      <c r="E32" s="3">
        <v>45268</v>
      </c>
      <c r="F32" s="3">
        <v>45317</v>
      </c>
      <c r="G32" s="3">
        <v>45331</v>
      </c>
    </row>
    <row r="33" spans="1:9">
      <c r="A33">
        <v>215</v>
      </c>
      <c r="B33" s="3" t="str" cm="1">
        <f t="array" ref="B33">IF(A33&lt;&gt;"",TRANSPOSE(_xlfn._xlws.FILTER(Table2[att_date],Table2[ID]=A33,"no_att")),"")</f>
        <v>no_att</v>
      </c>
    </row>
    <row r="34" spans="1:9">
      <c r="A34">
        <v>216</v>
      </c>
      <c r="B34" s="3" cm="1">
        <f t="array" ref="B34">IF(A34&lt;&gt;"",TRANSPOSE(_xlfn._xlws.FILTER(Table2[att_date],Table2[ID]=A34,"no_att")),"")</f>
        <v>45289</v>
      </c>
    </row>
    <row r="35" spans="1:9">
      <c r="A35">
        <v>217</v>
      </c>
      <c r="B35" s="3" t="str" cm="1">
        <f t="array" ref="B35">IF(A35&lt;&gt;"",TRANSPOSE(_xlfn._xlws.FILTER(Table2[att_date],Table2[ID]=A35,"no_att")),"")</f>
        <v>no_att</v>
      </c>
    </row>
    <row r="36" spans="1:9">
      <c r="A36">
        <v>218</v>
      </c>
      <c r="B36" s="3" cm="1">
        <f t="array" ref="B36:I36">IF(A36&lt;&gt;"",TRANSPOSE(_xlfn._xlws.FILTER(Table2[att_date],Table2[ID]=A36,"no_att")),"")</f>
        <v>45226</v>
      </c>
      <c r="C36" s="3">
        <v>45233</v>
      </c>
      <c r="D36" s="3">
        <v>45282</v>
      </c>
      <c r="E36" s="3">
        <v>45289</v>
      </c>
      <c r="F36" s="3">
        <v>45296</v>
      </c>
      <c r="G36" s="3">
        <v>45317</v>
      </c>
      <c r="H36" s="3">
        <v>45331</v>
      </c>
      <c r="I36" s="3">
        <v>45338</v>
      </c>
    </row>
    <row r="37" spans="1:9">
      <c r="A37">
        <v>219</v>
      </c>
      <c r="B37" s="3" cm="1">
        <f t="array" ref="B37:I37">IF(A37&lt;&gt;"",TRANSPOSE(_xlfn._xlws.FILTER(Table2[att_date],Table2[ID]=A37,"no_att")),"")</f>
        <v>45226</v>
      </c>
      <c r="C37" s="3">
        <v>45254</v>
      </c>
      <c r="D37" s="3">
        <v>45282</v>
      </c>
      <c r="E37" s="3">
        <v>45289</v>
      </c>
      <c r="F37" s="3">
        <v>45317</v>
      </c>
      <c r="G37" s="3">
        <v>45331</v>
      </c>
      <c r="H37" s="3">
        <v>45338</v>
      </c>
      <c r="I37" s="3">
        <v>45345</v>
      </c>
    </row>
    <row r="38" spans="1:9">
      <c r="A38">
        <v>220</v>
      </c>
      <c r="B38" s="3" t="str" cm="1">
        <f t="array" ref="B38">IF(A38&lt;&gt;"",TRANSPOSE(_xlfn._xlws.FILTER(Table2[att_date],Table2[ID]=A38,"no_att")),"")</f>
        <v>no_att</v>
      </c>
    </row>
    <row r="39" spans="1:9">
      <c r="A39">
        <v>221</v>
      </c>
      <c r="B39" s="3" t="str" cm="1">
        <f t="array" ref="B39">IF(A39&lt;&gt;"",TRANSPOSE(_xlfn._xlws.FILTER(Table2[att_date],Table2[ID]=A39,"no_att")),"")</f>
        <v>no_att</v>
      </c>
    </row>
    <row r="40" spans="1:9">
      <c r="A40">
        <v>222</v>
      </c>
      <c r="B40" s="3" t="str" cm="1">
        <f t="array" ref="B40">IF(A40&lt;&gt;"",TRANSPOSE(_xlfn._xlws.FILTER(Table2[att_date],Table2[ID]=A40,"no_att")),"")</f>
        <v>no_att</v>
      </c>
    </row>
    <row r="41" spans="1:9">
      <c r="A41">
        <v>223</v>
      </c>
      <c r="B41" s="3" t="str" cm="1">
        <f t="array" ref="B41">IF(A41&lt;&gt;"",TRANSPOSE(_xlfn._xlws.FILTER(Table2[att_date],Table2[ID]=A41,"no_att")),"")</f>
        <v>no_att</v>
      </c>
    </row>
    <row r="42" spans="1:9">
      <c r="A42">
        <v>224</v>
      </c>
      <c r="B42" s="3" cm="1">
        <f t="array" ref="B42:C42">IF(A42&lt;&gt;"",TRANSPOSE(_xlfn._xlws.FILTER(Table2[att_date],Table2[ID]=A42,"no_att")),"")</f>
        <v>45226</v>
      </c>
      <c r="C42" s="3">
        <v>45345</v>
      </c>
    </row>
    <row r="43" spans="1:9">
      <c r="A43">
        <v>225</v>
      </c>
      <c r="B43" s="3" cm="1">
        <f t="array" ref="B43:E43">IF(A43&lt;&gt;"",TRANSPOSE(_xlfn._xlws.FILTER(Table2[att_date],Table2[ID]=A43,"no_att")),"")</f>
        <v>45240</v>
      </c>
      <c r="C43" s="3">
        <v>45282</v>
      </c>
      <c r="D43" s="3">
        <v>45317</v>
      </c>
      <c r="E43" s="3">
        <v>45338</v>
      </c>
    </row>
    <row r="44" spans="1:9">
      <c r="A44">
        <v>226</v>
      </c>
      <c r="B44" s="3" t="str" cm="1">
        <f t="array" ref="B44">IF(A44&lt;&gt;"",TRANSPOSE(_xlfn._xlws.FILTER(Table2[att_date],Table2[ID]=A44,"no_att")),"")</f>
        <v>no_att</v>
      </c>
    </row>
    <row r="45" spans="1:9">
      <c r="A45">
        <v>227</v>
      </c>
      <c r="B45" s="3" cm="1">
        <f t="array" ref="B45:C45">IF(A45&lt;&gt;"",TRANSPOSE(_xlfn._xlws.FILTER(Table2[att_date],Table2[ID]=A45,"no_att")),"")</f>
        <v>45317</v>
      </c>
      <c r="C45" s="3">
        <v>45345</v>
      </c>
    </row>
    <row r="46" spans="1:9">
      <c r="A46">
        <v>228</v>
      </c>
      <c r="B46" s="3" t="str" cm="1">
        <f t="array" ref="B46">IF(A46&lt;&gt;"",TRANSPOSE(_xlfn._xlws.FILTER(Table2[att_date],Table2[ID]=A46,"no_att")),"")</f>
        <v>no_att</v>
      </c>
    </row>
    <row r="47" spans="1:9">
      <c r="A47">
        <v>229</v>
      </c>
      <c r="B47" s="3" cm="1">
        <f t="array" ref="B47:E47">IF(A47&lt;&gt;"",TRANSPOSE(_xlfn._xlws.FILTER(Table2[att_date],Table2[ID]=A47,"no_att")),"")</f>
        <v>45247</v>
      </c>
      <c r="C47" s="3">
        <v>45261</v>
      </c>
      <c r="D47" s="3">
        <v>45282</v>
      </c>
      <c r="E47" s="3">
        <v>45338</v>
      </c>
    </row>
    <row r="48" spans="1:9">
      <c r="A48">
        <v>230</v>
      </c>
      <c r="B48" s="3" t="str" cm="1">
        <f t="array" ref="B48">IF(A48&lt;&gt;"",TRANSPOSE(_xlfn._xlws.FILTER(Table2[att_date],Table2[ID]=A48,"no_att")),"")</f>
        <v>no_att</v>
      </c>
    </row>
    <row r="49" spans="1:8">
      <c r="A49">
        <v>231</v>
      </c>
      <c r="B49" s="3" cm="1">
        <f t="array" ref="B49:F49">IF(A49&lt;&gt;"",TRANSPOSE(_xlfn._xlws.FILTER(Table2[att_date],Table2[ID]=A49,"no_att")),"")</f>
        <v>45268</v>
      </c>
      <c r="C49" s="3">
        <v>45282</v>
      </c>
      <c r="D49" s="3">
        <v>45317</v>
      </c>
      <c r="E49" s="3">
        <v>45324</v>
      </c>
      <c r="F49" s="3">
        <v>45338</v>
      </c>
    </row>
    <row r="50" spans="1:8">
      <c r="A50">
        <v>232</v>
      </c>
      <c r="B50" s="3" cm="1">
        <f t="array" ref="B50:F50">IF(A50&lt;&gt;"",TRANSPOSE(_xlfn._xlws.FILTER(Table2[att_date],Table2[ID]=A50,"no_att")),"")</f>
        <v>45219</v>
      </c>
      <c r="C50" s="3">
        <v>45254</v>
      </c>
      <c r="D50" s="3">
        <v>45261</v>
      </c>
      <c r="E50" s="3">
        <v>45296</v>
      </c>
      <c r="F50" s="3">
        <v>45331</v>
      </c>
    </row>
    <row r="51" spans="1:8">
      <c r="A51">
        <v>234</v>
      </c>
      <c r="B51" s="3" cm="1">
        <f t="array" ref="B51:G51">IF(A51&lt;&gt;"",TRANSPOSE(_xlfn._xlws.FILTER(Table2[att_date],Table2[ID]=A51,"no_att")),"")</f>
        <v>45247</v>
      </c>
      <c r="C51" s="3">
        <v>45254</v>
      </c>
      <c r="D51" s="3">
        <v>45268</v>
      </c>
      <c r="E51" s="3">
        <v>45282</v>
      </c>
      <c r="F51" s="3">
        <v>45289</v>
      </c>
      <c r="G51" s="3">
        <v>45303</v>
      </c>
    </row>
    <row r="52" spans="1:8">
      <c r="A52">
        <v>235</v>
      </c>
      <c r="B52" s="3" t="str" cm="1">
        <f t="array" ref="B52">IF(A52&lt;&gt;"",TRANSPOSE(_xlfn._xlws.FILTER(Table2[att_date],Table2[ID]=A52,"no_att")),"")</f>
        <v>no_att</v>
      </c>
    </row>
    <row r="53" spans="1:8">
      <c r="A53">
        <v>236</v>
      </c>
      <c r="B53" s="3" cm="1">
        <f t="array" ref="B53:C53">IF(A53&lt;&gt;"",TRANSPOSE(_xlfn._xlws.FILTER(Table2[att_date],Table2[ID]=A53,"no_att")),"")</f>
        <v>45247</v>
      </c>
      <c r="C53" s="3">
        <v>45254</v>
      </c>
    </row>
    <row r="54" spans="1:8">
      <c r="A54">
        <v>237</v>
      </c>
      <c r="B54" s="3" t="str" cm="1">
        <f t="array" ref="B54">IF(A54&lt;&gt;"",TRANSPOSE(_xlfn._xlws.FILTER(Table2[att_date],Table2[ID]=A54,"no_att")),"")</f>
        <v>no_att</v>
      </c>
    </row>
    <row r="55" spans="1:8">
      <c r="A55">
        <v>239</v>
      </c>
      <c r="B55" s="3" t="str" cm="1">
        <f t="array" ref="B55">IF(A55&lt;&gt;"",TRANSPOSE(_xlfn._xlws.FILTER(Table2[att_date],Table2[ID]=A55,"no_att")),"")</f>
        <v>no_att</v>
      </c>
    </row>
    <row r="56" spans="1:8">
      <c r="A56">
        <v>240</v>
      </c>
      <c r="B56" s="3" t="str" cm="1">
        <f t="array" ref="B56">IF(A56&lt;&gt;"",TRANSPOSE(_xlfn._xlws.FILTER(Table2[att_date],Table2[ID]=A56,"no_att")),"")</f>
        <v>no_att</v>
      </c>
    </row>
    <row r="57" spans="1:8">
      <c r="A57">
        <v>241</v>
      </c>
      <c r="B57" s="3" t="str" cm="1">
        <f t="array" ref="B57">IF(A57&lt;&gt;"",TRANSPOSE(_xlfn._xlws.FILTER(Table2[att_date],Table2[ID]=A57,"no_att")),"")</f>
        <v>no_att</v>
      </c>
    </row>
    <row r="58" spans="1:8">
      <c r="A58">
        <v>242</v>
      </c>
      <c r="B58" s="3" cm="1">
        <f t="array" ref="B58">IF(A58&lt;&gt;"",TRANSPOSE(_xlfn._xlws.FILTER(Table2[att_date],Table2[ID]=A58,"no_att")),"")</f>
        <v>45289</v>
      </c>
    </row>
    <row r="59" spans="1:8">
      <c r="A59">
        <v>243</v>
      </c>
      <c r="B59" s="3" cm="1">
        <f t="array" ref="B59:D59">IF(A59&lt;&gt;"",TRANSPOSE(_xlfn._xlws.FILTER(Table2[att_date],Table2[ID]=A59,"no_att")),"")</f>
        <v>45233</v>
      </c>
      <c r="C59" s="3">
        <v>45289</v>
      </c>
      <c r="D59" s="3">
        <v>45317</v>
      </c>
    </row>
    <row r="60" spans="1:8">
      <c r="A60">
        <v>244</v>
      </c>
      <c r="B60" s="3" t="str" cm="1">
        <f t="array" ref="B60">IF(A60&lt;&gt;"",TRANSPOSE(_xlfn._xlws.FILTER(Table2[att_date],Table2[ID]=A60,"no_att")),"")</f>
        <v>no_att</v>
      </c>
    </row>
    <row r="61" spans="1:8">
      <c r="A61">
        <v>245</v>
      </c>
      <c r="B61" s="3" cm="1">
        <f t="array" ref="B61:E61">IF(A61&lt;&gt;"",TRANSPOSE(_xlfn._xlws.FILTER(Table2[att_date],Table2[ID]=A61,"no_att")),"")</f>
        <v>45226</v>
      </c>
      <c r="C61" s="3">
        <v>45282</v>
      </c>
      <c r="D61" s="3">
        <v>45289</v>
      </c>
      <c r="E61" s="3">
        <v>45317</v>
      </c>
    </row>
    <row r="62" spans="1:8">
      <c r="A62">
        <v>246</v>
      </c>
      <c r="B62" s="3" cm="1">
        <f t="array" ref="B62:H62">IF(A62&lt;&gt;"",TRANSPOSE(_xlfn._xlws.FILTER(Table2[att_date],Table2[ID]=A62,"no_att")),"")</f>
        <v>45233</v>
      </c>
      <c r="C62" s="3">
        <v>45261</v>
      </c>
      <c r="D62" s="3">
        <v>45289</v>
      </c>
      <c r="E62" s="3">
        <v>45296</v>
      </c>
      <c r="F62" s="3">
        <v>45303</v>
      </c>
      <c r="G62" s="3">
        <v>45331</v>
      </c>
      <c r="H62" s="3">
        <v>45338</v>
      </c>
    </row>
    <row r="63" spans="1:8">
      <c r="A63">
        <v>247</v>
      </c>
      <c r="B63" s="3" cm="1">
        <f t="array" ref="B63:C63">IF(A63&lt;&gt;"",TRANSPOSE(_xlfn._xlws.FILTER(Table2[att_date],Table2[ID]=A63,"no_att")),"")</f>
        <v>45233</v>
      </c>
      <c r="C63" s="3">
        <v>45261</v>
      </c>
    </row>
    <row r="64" spans="1:8">
      <c r="A64">
        <v>248</v>
      </c>
      <c r="B64" s="3" cm="1">
        <f t="array" ref="B64:H64">IF(A64&lt;&gt;"",TRANSPOSE(_xlfn._xlws.FILTER(Table2[att_date],Table2[ID]=A64,"no_att")),"")</f>
        <v>45233</v>
      </c>
      <c r="C64" s="3">
        <v>45261</v>
      </c>
      <c r="D64" s="3">
        <v>45289</v>
      </c>
      <c r="E64" s="3">
        <v>45296</v>
      </c>
      <c r="F64" s="3">
        <v>45303</v>
      </c>
      <c r="G64" s="3">
        <v>45331</v>
      </c>
      <c r="H64" s="3">
        <v>45338</v>
      </c>
    </row>
    <row r="65" spans="1:10">
      <c r="A65">
        <v>249</v>
      </c>
      <c r="B65" s="3" cm="1">
        <f t="array" ref="B65">IF(A65&lt;&gt;"",TRANSPOSE(_xlfn._xlws.FILTER(Table2[att_date],Table2[ID]=A65,"no_att")),"")</f>
        <v>45233</v>
      </c>
    </row>
    <row r="66" spans="1:10">
      <c r="A66">
        <v>250</v>
      </c>
      <c r="B66" s="3" cm="1">
        <f t="array" ref="B66">IF(A66&lt;&gt;"",TRANSPOSE(_xlfn._xlws.FILTER(Table2[att_date],Table2[ID]=A66,"no_att")),"")</f>
        <v>45240</v>
      </c>
    </row>
    <row r="67" spans="1:10">
      <c r="A67">
        <v>251</v>
      </c>
      <c r="B67" s="3" cm="1">
        <f t="array" ref="B67:G67">IF(A67&lt;&gt;"",TRANSPOSE(_xlfn._xlws.FILTER(Table2[att_date],Table2[ID]=A67,"no_att")),"")</f>
        <v>45240</v>
      </c>
      <c r="C67" s="3">
        <v>45254</v>
      </c>
      <c r="D67" s="3">
        <v>45282</v>
      </c>
      <c r="E67" s="3">
        <v>45324</v>
      </c>
      <c r="F67" s="3">
        <v>45331</v>
      </c>
      <c r="G67" s="3">
        <v>45338</v>
      </c>
    </row>
    <row r="68" spans="1:10">
      <c r="A68">
        <v>253</v>
      </c>
      <c r="B68" s="3" t="str" cm="1">
        <f t="array" ref="B68">IF(A68&lt;&gt;"",TRANSPOSE(_xlfn._xlws.FILTER(Table2[att_date],Table2[ID]=A68,"no_att")),"")</f>
        <v>no_att</v>
      </c>
    </row>
    <row r="69" spans="1:10">
      <c r="A69">
        <v>254</v>
      </c>
      <c r="B69" s="3" cm="1">
        <f t="array" ref="B69">IF(A69&lt;&gt;"",TRANSPOSE(_xlfn._xlws.FILTER(Table2[att_date],Table2[ID]=A69,"no_att")),"")</f>
        <v>45254</v>
      </c>
    </row>
    <row r="70" spans="1:10">
      <c r="A70">
        <v>255</v>
      </c>
      <c r="B70" s="3" cm="1">
        <f t="array" ref="B70">IF(A70&lt;&gt;"",TRANSPOSE(_xlfn._xlws.FILTER(Table2[att_date],Table2[ID]=A70,"no_att")),"")</f>
        <v>45254</v>
      </c>
    </row>
    <row r="71" spans="1:10">
      <c r="A71">
        <v>256</v>
      </c>
      <c r="B71" s="3" cm="1">
        <f t="array" ref="B71:D71">IF(A71&lt;&gt;"",TRANSPOSE(_xlfn._xlws.FILTER(Table2[att_date],Table2[ID]=A71,"no_att")),"")</f>
        <v>45261</v>
      </c>
      <c r="C71" s="3">
        <v>45268</v>
      </c>
      <c r="D71" s="3">
        <v>45282</v>
      </c>
    </row>
    <row r="72" spans="1:10">
      <c r="A72">
        <v>257</v>
      </c>
      <c r="B72" s="3" cm="1">
        <f t="array" ref="B72">IF(A72&lt;&gt;"",TRANSPOSE(_xlfn._xlws.FILTER(Table2[att_date],Table2[ID]=A72,"no_att")),"")</f>
        <v>45261</v>
      </c>
    </row>
    <row r="73" spans="1:10">
      <c r="A73">
        <v>310</v>
      </c>
      <c r="B73" s="3" cm="1">
        <f t="array" ref="B73:E73">IF(A73&lt;&gt;"",TRANSPOSE(_xlfn._xlws.FILTER(Table2[att_date],Table2[ID]=A73,"no_att")),"")</f>
        <v>45226</v>
      </c>
      <c r="C73" s="3">
        <v>45261</v>
      </c>
      <c r="D73" s="3">
        <v>45303</v>
      </c>
      <c r="E73" s="3">
        <v>45338</v>
      </c>
    </row>
    <row r="74" spans="1:10">
      <c r="A74">
        <v>311</v>
      </c>
      <c r="B74" s="3" t="str" cm="1">
        <f t="array" ref="B74">IF(A74&lt;&gt;"",TRANSPOSE(_xlfn._xlws.FILTER(Table2[att_date],Table2[ID]=A74,"no_att")),"")</f>
        <v>no_att</v>
      </c>
    </row>
    <row r="75" spans="1:10">
      <c r="A75">
        <v>312</v>
      </c>
      <c r="B75" s="3" cm="1">
        <f t="array" ref="B75:D75">IF(A75&lt;&gt;"",TRANSPOSE(_xlfn._xlws.FILTER(Table2[att_date],Table2[ID]=A75,"no_att")),"")</f>
        <v>45240</v>
      </c>
      <c r="C75" s="3">
        <v>45261</v>
      </c>
      <c r="D75" s="3">
        <v>45317</v>
      </c>
    </row>
    <row r="76" spans="1:10">
      <c r="A76">
        <v>313</v>
      </c>
      <c r="B76" s="3" t="str" cm="1">
        <f t="array" ref="B76">IF(A76&lt;&gt;"",TRANSPOSE(_xlfn._xlws.FILTER(Table2[att_date],Table2[ID]=A76,"no_att")),"")</f>
        <v>no_att</v>
      </c>
    </row>
    <row r="77" spans="1:10">
      <c r="A77">
        <v>314</v>
      </c>
      <c r="B77" s="3" t="str" cm="1">
        <f t="array" ref="B77">IF(A77&lt;&gt;"",TRANSPOSE(_xlfn._xlws.FILTER(Table2[att_date],Table2[ID]=A77,"no_att")),"")</f>
        <v>no_att</v>
      </c>
    </row>
    <row r="78" spans="1:10">
      <c r="A78">
        <v>315</v>
      </c>
      <c r="B78" s="3" t="str" cm="1">
        <f t="array" ref="B78">IF(A78&lt;&gt;"",TRANSPOSE(_xlfn._xlws.FILTER(Table2[att_date],Table2[ID]=A78,"no_att")),"")</f>
        <v>no_att</v>
      </c>
    </row>
    <row r="79" spans="1:10">
      <c r="A79">
        <v>317</v>
      </c>
      <c r="B79" s="3" cm="1">
        <f t="array" ref="B79:J79">IF(A79&lt;&gt;"",TRANSPOSE(_xlfn._xlws.FILTER(Table2[att_date],Table2[ID]=A79,"no_att")),"")</f>
        <v>45219</v>
      </c>
      <c r="C79" s="3">
        <v>45226</v>
      </c>
      <c r="D79" s="3">
        <v>45233</v>
      </c>
      <c r="E79" s="3">
        <v>45254</v>
      </c>
      <c r="F79" s="3">
        <v>45261</v>
      </c>
      <c r="G79" s="3">
        <v>45268</v>
      </c>
      <c r="H79" s="3">
        <v>45289</v>
      </c>
      <c r="I79" s="3">
        <v>45317</v>
      </c>
      <c r="J79" s="3">
        <v>45331</v>
      </c>
    </row>
    <row r="80" spans="1:10">
      <c r="A80">
        <v>318</v>
      </c>
      <c r="B80" s="3" cm="1">
        <f t="array" ref="B80:D80">IF(A80&lt;&gt;"",TRANSPOSE(_xlfn._xlws.FILTER(Table2[att_date],Table2[ID]=A80,"no_att")),"")</f>
        <v>45275</v>
      </c>
      <c r="C80" s="3">
        <v>45324</v>
      </c>
      <c r="D80" s="3">
        <v>45338</v>
      </c>
    </row>
    <row r="81" spans="1:15">
      <c r="A81">
        <v>319</v>
      </c>
      <c r="B81" s="3" t="str" cm="1">
        <f t="array" ref="B81">IF(A81&lt;&gt;"",TRANSPOSE(_xlfn._xlws.FILTER(Table2[att_date],Table2[ID]=A81,"no_att")),"")</f>
        <v>no_att</v>
      </c>
    </row>
    <row r="82" spans="1:15">
      <c r="A82">
        <v>321</v>
      </c>
      <c r="B82" s="3" t="str" cm="1">
        <f t="array" ref="B82">IF(A82&lt;&gt;"",TRANSPOSE(_xlfn._xlws.FILTER(Table2[att_date],Table2[ID]=A82,"no_att")),"")</f>
        <v>no_att</v>
      </c>
    </row>
    <row r="83" spans="1:15">
      <c r="A83">
        <v>322</v>
      </c>
      <c r="B83" s="3" t="str" cm="1">
        <f t="array" ref="B83">IF(A83&lt;&gt;"",TRANSPOSE(_xlfn._xlws.FILTER(Table2[att_date],Table2[ID]=A83,"no_att")),"")</f>
        <v>no_att</v>
      </c>
    </row>
    <row r="84" spans="1:15">
      <c r="A84">
        <v>323</v>
      </c>
      <c r="B84" s="3" cm="1">
        <f t="array" ref="B84:G84">IF(A84&lt;&gt;"",TRANSPOSE(_xlfn._xlws.FILTER(Table2[att_date],Table2[ID]=A84,"no_att")),"")</f>
        <v>45219</v>
      </c>
      <c r="C84" s="3">
        <v>45233</v>
      </c>
      <c r="D84" s="3">
        <v>45240</v>
      </c>
      <c r="E84" s="3">
        <v>45289</v>
      </c>
      <c r="F84" s="3">
        <v>45317</v>
      </c>
      <c r="G84" s="3">
        <v>45338</v>
      </c>
    </row>
    <row r="85" spans="1:15">
      <c r="A85">
        <v>324</v>
      </c>
      <c r="B85" s="3" cm="1">
        <f t="array" ref="B85">IF(A85&lt;&gt;"",TRANSPOSE(_xlfn._xlws.FILTER(Table2[att_date],Table2[ID]=A85,"no_att")),"")</f>
        <v>45226</v>
      </c>
    </row>
    <row r="86" spans="1:15">
      <c r="A86">
        <v>325</v>
      </c>
      <c r="B86" s="3" cm="1">
        <f t="array" ref="B86:M86">IF(A86&lt;&gt;"",TRANSPOSE(_xlfn._xlws.FILTER(Table2[att_date],Table2[ID]=A86,"no_att")),"")</f>
        <v>45219</v>
      </c>
      <c r="C86" s="3">
        <v>45226</v>
      </c>
      <c r="D86" s="3">
        <v>45233</v>
      </c>
      <c r="E86" s="3">
        <v>45240</v>
      </c>
      <c r="F86" s="3">
        <v>45254</v>
      </c>
      <c r="G86" s="3">
        <v>45268</v>
      </c>
      <c r="H86" s="3">
        <v>45282</v>
      </c>
      <c r="I86" s="3">
        <v>45289</v>
      </c>
      <c r="J86" s="3">
        <v>45303</v>
      </c>
      <c r="K86" s="3">
        <v>45317</v>
      </c>
      <c r="L86" s="3">
        <v>45331</v>
      </c>
      <c r="M86" s="3">
        <v>45338</v>
      </c>
    </row>
    <row r="87" spans="1:15">
      <c r="A87">
        <v>327</v>
      </c>
      <c r="B87" s="3" cm="1">
        <f t="array" ref="B87">IF(A87&lt;&gt;"",TRANSPOSE(_xlfn._xlws.FILTER(Table2[att_date],Table2[ID]=A87,"no_att")),"")</f>
        <v>45226</v>
      </c>
    </row>
    <row r="88" spans="1:15">
      <c r="A88">
        <v>328</v>
      </c>
      <c r="B88" s="3" t="str" cm="1">
        <f t="array" ref="B88">IF(A88&lt;&gt;"",TRANSPOSE(_xlfn._xlws.FILTER(Table2[att_date],Table2[ID]=A88,"no_att")),"")</f>
        <v>no_att</v>
      </c>
    </row>
    <row r="89" spans="1:15">
      <c r="A89">
        <v>329</v>
      </c>
      <c r="B89" s="3" cm="1">
        <f t="array" ref="B89:O89">IF(A89&lt;&gt;"",TRANSPOSE(_xlfn._xlws.FILTER(Table2[att_date],Table2[ID]=A89,"no_att")),"")</f>
        <v>45219</v>
      </c>
      <c r="C89" s="3">
        <v>45226</v>
      </c>
      <c r="D89" s="3">
        <v>45233</v>
      </c>
      <c r="E89" s="3">
        <v>45240</v>
      </c>
      <c r="F89" s="3">
        <v>45254</v>
      </c>
      <c r="G89" s="3">
        <v>45268</v>
      </c>
      <c r="H89" s="3">
        <v>45282</v>
      </c>
      <c r="I89" s="3">
        <v>45289</v>
      </c>
      <c r="J89" s="3">
        <v>45296</v>
      </c>
      <c r="K89" s="3">
        <v>45303</v>
      </c>
      <c r="L89" s="3">
        <v>45317</v>
      </c>
      <c r="M89" s="3">
        <v>45324</v>
      </c>
      <c r="N89" s="3">
        <v>45331</v>
      </c>
      <c r="O89" s="3">
        <v>45338</v>
      </c>
    </row>
    <row r="90" spans="1:15">
      <c r="A90">
        <v>330</v>
      </c>
      <c r="B90" s="3" cm="1">
        <f t="array" ref="B90:E90">IF(A90&lt;&gt;"",TRANSPOSE(_xlfn._xlws.FILTER(Table2[att_date],Table2[ID]=A90,"no_att")),"")</f>
        <v>45219</v>
      </c>
      <c r="C90" s="3">
        <v>45261</v>
      </c>
      <c r="D90" s="3">
        <v>45317</v>
      </c>
      <c r="E90" s="3">
        <v>45324</v>
      </c>
    </row>
    <row r="91" spans="1:15">
      <c r="A91">
        <v>333</v>
      </c>
      <c r="B91" s="3" cm="1">
        <f t="array" ref="B91:F91">IF(A91&lt;&gt;"",TRANSPOSE(_xlfn._xlws.FILTER(Table2[att_date],Table2[ID]=A91,"no_att")),"")</f>
        <v>45233</v>
      </c>
      <c r="C91" s="3">
        <v>45240</v>
      </c>
      <c r="D91" s="3">
        <v>45247</v>
      </c>
      <c r="E91" s="3">
        <v>45289</v>
      </c>
      <c r="F91" s="3">
        <v>45317</v>
      </c>
    </row>
    <row r="92" spans="1:15">
      <c r="A92">
        <v>334</v>
      </c>
      <c r="B92" s="3" cm="1">
        <f t="array" ref="B92:H92">IF(A92&lt;&gt;"",TRANSPOSE(_xlfn._xlws.FILTER(Table2[att_date],Table2[ID]=A92,"no_att")),"")</f>
        <v>45226</v>
      </c>
      <c r="C92" s="3">
        <v>45240</v>
      </c>
      <c r="D92" s="3">
        <v>45254</v>
      </c>
      <c r="E92" s="3">
        <v>45289</v>
      </c>
      <c r="F92" s="3">
        <v>45317</v>
      </c>
      <c r="G92" s="3">
        <v>45331</v>
      </c>
      <c r="H92" s="3">
        <v>45338</v>
      </c>
    </row>
    <row r="93" spans="1:15">
      <c r="A93">
        <v>336</v>
      </c>
      <c r="B93" s="3" cm="1">
        <f t="array" ref="B93:C93">IF(A93&lt;&gt;"",TRANSPOSE(_xlfn._xlws.FILTER(Table2[att_date],Table2[ID]=A93,"no_att")),"")</f>
        <v>45303</v>
      </c>
      <c r="C93" s="3">
        <v>45345</v>
      </c>
    </row>
    <row r="94" spans="1:15">
      <c r="A94">
        <v>337</v>
      </c>
      <c r="B94" s="3" cm="1">
        <f t="array" ref="B94:M94">IF(A94&lt;&gt;"",TRANSPOSE(_xlfn._xlws.FILTER(Table2[att_date],Table2[ID]=A94,"no_att")),"")</f>
        <v>45219</v>
      </c>
      <c r="C94" s="3">
        <v>45226</v>
      </c>
      <c r="D94" s="3">
        <v>45233</v>
      </c>
      <c r="E94" s="3">
        <v>45240</v>
      </c>
      <c r="F94" s="3">
        <v>45254</v>
      </c>
      <c r="G94" s="3">
        <v>45268</v>
      </c>
      <c r="H94" s="3">
        <v>45282</v>
      </c>
      <c r="I94" s="3">
        <v>45289</v>
      </c>
      <c r="J94" s="3">
        <v>45303</v>
      </c>
      <c r="K94" s="3">
        <v>45317</v>
      </c>
      <c r="L94" s="3">
        <v>45331</v>
      </c>
      <c r="M94" s="3">
        <v>45338</v>
      </c>
    </row>
    <row r="95" spans="1:15">
      <c r="A95">
        <v>338</v>
      </c>
      <c r="B95" s="3" cm="1">
        <f t="array" ref="B95:L95">IF(A95&lt;&gt;"",TRANSPOSE(_xlfn._xlws.FILTER(Table2[att_date],Table2[ID]=A95,"no_att")),"")</f>
        <v>45226</v>
      </c>
      <c r="C95" s="3">
        <v>45240</v>
      </c>
      <c r="D95" s="3">
        <v>45254</v>
      </c>
      <c r="E95" s="3">
        <v>45261</v>
      </c>
      <c r="F95" s="3">
        <v>45268</v>
      </c>
      <c r="G95" s="3">
        <v>45282</v>
      </c>
      <c r="H95" s="3">
        <v>45289</v>
      </c>
      <c r="I95" s="3">
        <v>45296</v>
      </c>
      <c r="J95" s="3">
        <v>45317</v>
      </c>
      <c r="K95" s="3">
        <v>45331</v>
      </c>
      <c r="L95" s="3">
        <v>45338</v>
      </c>
    </row>
    <row r="96" spans="1:15">
      <c r="A96">
        <v>339</v>
      </c>
      <c r="B96" s="3" cm="1">
        <f t="array" ref="B96:C96">IF(A96&lt;&gt;"",TRANSPOSE(_xlfn._xlws.FILTER(Table2[att_date],Table2[ID]=A96,"no_att")),"")</f>
        <v>45233</v>
      </c>
      <c r="C96" s="3">
        <v>45254</v>
      </c>
    </row>
    <row r="97" spans="1:14">
      <c r="A97">
        <v>340</v>
      </c>
      <c r="B97" s="3" cm="1">
        <f t="array" ref="B97:C97">IF(A97&lt;&gt;"",TRANSPOSE(_xlfn._xlws.FILTER(Table2[att_date],Table2[ID]=A97,"no_att")),"")</f>
        <v>45226</v>
      </c>
      <c r="C97" s="3">
        <v>45317</v>
      </c>
    </row>
    <row r="98" spans="1:14">
      <c r="A98">
        <v>341</v>
      </c>
      <c r="B98" s="3" cm="1">
        <f t="array" ref="B98:C98">IF(A98&lt;&gt;"",TRANSPOSE(_xlfn._xlws.FILTER(Table2[att_date],Table2[ID]=A98,"no_att")),"")</f>
        <v>45219</v>
      </c>
      <c r="C98" s="3">
        <v>45247</v>
      </c>
    </row>
    <row r="99" spans="1:14">
      <c r="A99">
        <v>342</v>
      </c>
      <c r="B99" s="3" cm="1">
        <f t="array" ref="B99:N99">IF(A99&lt;&gt;"",TRANSPOSE(_xlfn._xlws.FILTER(Table2[att_date],Table2[ID]=A99,"no_att")),"")</f>
        <v>45219</v>
      </c>
      <c r="C99" s="3">
        <v>45226</v>
      </c>
      <c r="D99" s="3">
        <v>45233</v>
      </c>
      <c r="E99" s="3">
        <v>45240</v>
      </c>
      <c r="F99" s="3">
        <v>45254</v>
      </c>
      <c r="G99" s="3">
        <v>45261</v>
      </c>
      <c r="H99" s="3">
        <v>45268</v>
      </c>
      <c r="I99" s="3">
        <v>45282</v>
      </c>
      <c r="J99" s="3">
        <v>45289</v>
      </c>
      <c r="K99" s="3">
        <v>45296</v>
      </c>
      <c r="L99" s="3">
        <v>45303</v>
      </c>
      <c r="M99" s="3">
        <v>45317</v>
      </c>
      <c r="N99" s="3">
        <v>45338</v>
      </c>
    </row>
    <row r="100" spans="1:14">
      <c r="A100">
        <v>343</v>
      </c>
      <c r="B100" s="3" cm="1">
        <f t="array" ref="B100:D100">IF(A100&lt;&gt;"",TRANSPOSE(_xlfn._xlws.FILTER(Table2[att_date],Table2[ID]=A100,"no_att")),"")</f>
        <v>45219</v>
      </c>
      <c r="C100" s="3">
        <v>45226</v>
      </c>
      <c r="D100" s="3">
        <v>45233</v>
      </c>
    </row>
    <row r="101" spans="1:14">
      <c r="A101">
        <v>344</v>
      </c>
      <c r="B101" s="3" t="str" cm="1">
        <f t="array" ref="B101">IF(A101&lt;&gt;"",TRANSPOSE(_xlfn._xlws.FILTER(Table2[att_date],Table2[ID]=A101,"no_att")),"")</f>
        <v>no_att</v>
      </c>
    </row>
    <row r="102" spans="1:14">
      <c r="A102">
        <v>345</v>
      </c>
      <c r="B102" s="3" t="str" cm="1">
        <f t="array" ref="B102">IF(A102&lt;&gt;"",TRANSPOSE(_xlfn._xlws.FILTER(Table2[att_date],Table2[ID]=A102,"no_att")),"")</f>
        <v>no_att</v>
      </c>
    </row>
    <row r="103" spans="1:14">
      <c r="A103">
        <v>346</v>
      </c>
      <c r="B103" s="3" cm="1">
        <f t="array" ref="B103:F103">IF(A103&lt;&gt;"",TRANSPOSE(_xlfn._xlws.FILTER(Table2[att_date],Table2[ID]=A103,"no_att")),"")</f>
        <v>45233</v>
      </c>
      <c r="C103" s="3">
        <v>45240</v>
      </c>
      <c r="D103" s="3">
        <v>45261</v>
      </c>
      <c r="E103" s="3">
        <v>45268</v>
      </c>
      <c r="F103" s="3">
        <v>45317</v>
      </c>
    </row>
    <row r="104" spans="1:14">
      <c r="A104">
        <v>347</v>
      </c>
      <c r="B104" s="3" cm="1">
        <f t="array" ref="B104">IF(A104&lt;&gt;"",TRANSPOSE(_xlfn._xlws.FILTER(Table2[att_date],Table2[ID]=A104,"no_att")),"")</f>
        <v>45240</v>
      </c>
    </row>
    <row r="105" spans="1:14">
      <c r="A105">
        <v>348</v>
      </c>
      <c r="B105" s="3" cm="1">
        <f t="array" ref="B105:G105">IF(A105&lt;&gt;"",TRANSPOSE(_xlfn._xlws.FILTER(Table2[att_date],Table2[ID]=A105,"no_att")),"")</f>
        <v>45240</v>
      </c>
      <c r="C105" s="3">
        <v>45254</v>
      </c>
      <c r="D105" s="3">
        <v>45282</v>
      </c>
      <c r="E105" s="3">
        <v>45289</v>
      </c>
      <c r="F105" s="3">
        <v>45317</v>
      </c>
      <c r="G105" s="3">
        <v>45338</v>
      </c>
    </row>
    <row r="106" spans="1:14">
      <c r="A106">
        <v>349</v>
      </c>
      <c r="B106" s="3" cm="1">
        <f t="array" ref="B106">IF(A106&lt;&gt;"",TRANSPOSE(_xlfn._xlws.FILTER(Table2[att_date],Table2[ID]=A106,"no_att")),"")</f>
        <v>45317</v>
      </c>
    </row>
    <row r="107" spans="1:14">
      <c r="A107">
        <v>350</v>
      </c>
      <c r="B107" s="3" cm="1">
        <f t="array" ref="B107:F107">IF(A107&lt;&gt;"",TRANSPOSE(_xlfn._xlws.FILTER(Table2[att_date],Table2[ID]=A107,"no_att")),"")</f>
        <v>45240</v>
      </c>
      <c r="C107" s="3">
        <v>45254</v>
      </c>
      <c r="D107" s="3">
        <v>45282</v>
      </c>
      <c r="E107" s="3">
        <v>45289</v>
      </c>
      <c r="F107" s="3">
        <v>45338</v>
      </c>
    </row>
    <row r="108" spans="1:14">
      <c r="A108">
        <v>351</v>
      </c>
      <c r="B108" s="3" cm="1">
        <f t="array" ref="B108:E108">IF(A108&lt;&gt;"",TRANSPOSE(_xlfn._xlws.FILTER(Table2[att_date],Table2[ID]=A108,"no_att")),"")</f>
        <v>45254</v>
      </c>
      <c r="C108" s="3">
        <v>45261</v>
      </c>
      <c r="D108" s="3">
        <v>45282</v>
      </c>
      <c r="E108" s="3">
        <v>45324</v>
      </c>
    </row>
    <row r="109" spans="1:14">
      <c r="A109">
        <v>410</v>
      </c>
      <c r="B109" s="3" t="str" cm="1">
        <f t="array" ref="B109">IF(A109&lt;&gt;"",TRANSPOSE(_xlfn._xlws.FILTER(Table2[att_date],Table2[ID]=A109,"no_att")),"")</f>
        <v>no_att</v>
      </c>
    </row>
    <row r="110" spans="1:14">
      <c r="A110">
        <v>411</v>
      </c>
      <c r="B110" s="3" t="str" cm="1">
        <f t="array" ref="B110">IF(A110&lt;&gt;"",TRANSPOSE(_xlfn._xlws.FILTER(Table2[att_date],Table2[ID]=A110,"no_att")),"")</f>
        <v>no_att</v>
      </c>
    </row>
    <row r="111" spans="1:14">
      <c r="A111">
        <v>412</v>
      </c>
      <c r="B111" s="3" t="str" cm="1">
        <f t="array" ref="B111">IF(A111&lt;&gt;"",TRANSPOSE(_xlfn._xlws.FILTER(Table2[att_date],Table2[ID]=A111,"no_att")),"")</f>
        <v>no_att</v>
      </c>
    </row>
    <row r="112" spans="1:14">
      <c r="A112">
        <v>413</v>
      </c>
      <c r="B112" s="3" t="str" cm="1">
        <f t="array" ref="B112">IF(A112&lt;&gt;"",TRANSPOSE(_xlfn._xlws.FILTER(Table2[att_date],Table2[ID]=A112,"no_att")),"")</f>
        <v>no_att</v>
      </c>
    </row>
    <row r="113" spans="1:12">
      <c r="A113">
        <v>415</v>
      </c>
      <c r="B113" s="3" t="str" cm="1">
        <f t="array" ref="B113">IF(A113&lt;&gt;"",TRANSPOSE(_xlfn._xlws.FILTER(Table2[att_date],Table2[ID]=A113,"no_att")),"")</f>
        <v>no_att</v>
      </c>
    </row>
    <row r="114" spans="1:12">
      <c r="A114">
        <v>416</v>
      </c>
      <c r="B114" s="3" t="str" cm="1">
        <f t="array" ref="B114">IF(A114&lt;&gt;"",TRANSPOSE(_xlfn._xlws.FILTER(Table2[att_date],Table2[ID]=A114,"no_att")),"")</f>
        <v>no_att</v>
      </c>
    </row>
    <row r="115" spans="1:12">
      <c r="A115">
        <v>417</v>
      </c>
      <c r="B115" s="3" cm="1">
        <f t="array" ref="B115:L115">IF(A115&lt;&gt;"",TRANSPOSE(_xlfn._xlws.FILTER(Table2[att_date],Table2[ID]=A115,"no_att")),"")</f>
        <v>45219</v>
      </c>
      <c r="C115" s="3">
        <v>45226</v>
      </c>
      <c r="D115" s="3">
        <v>45233</v>
      </c>
      <c r="E115" s="3">
        <v>45240</v>
      </c>
      <c r="F115" s="3">
        <v>45254</v>
      </c>
      <c r="G115" s="3">
        <v>45261</v>
      </c>
      <c r="H115" s="3">
        <v>45268</v>
      </c>
      <c r="I115" s="3">
        <v>45275</v>
      </c>
      <c r="J115" s="3">
        <v>45317</v>
      </c>
      <c r="K115" s="3">
        <v>45331</v>
      </c>
      <c r="L115" s="3">
        <v>45338</v>
      </c>
    </row>
    <row r="116" spans="1:12">
      <c r="A116">
        <v>419</v>
      </c>
      <c r="B116" s="3" t="str" cm="1">
        <f t="array" ref="B116">IF(A116&lt;&gt;"",TRANSPOSE(_xlfn._xlws.FILTER(Table2[att_date],Table2[ID]=A116,"no_att")),"")</f>
        <v>no_att</v>
      </c>
    </row>
    <row r="117" spans="1:12">
      <c r="A117">
        <v>420</v>
      </c>
      <c r="B117" s="3" t="str" cm="1">
        <f t="array" ref="B117">IF(A117&lt;&gt;"",TRANSPOSE(_xlfn._xlws.FILTER(Table2[att_date],Table2[ID]=A117,"no_att")),"")</f>
        <v>no_att</v>
      </c>
    </row>
    <row r="118" spans="1:12">
      <c r="A118">
        <v>421</v>
      </c>
      <c r="B118" s="3" t="str" cm="1">
        <f t="array" ref="B118">IF(A118&lt;&gt;"",TRANSPOSE(_xlfn._xlws.FILTER(Table2[att_date],Table2[ID]=A118,"no_att")),"")</f>
        <v>no_att</v>
      </c>
    </row>
    <row r="119" spans="1:12">
      <c r="A119">
        <v>422</v>
      </c>
      <c r="B119" s="3" cm="1">
        <f t="array" ref="B119:D119">IF(A119&lt;&gt;"",TRANSPOSE(_xlfn._xlws.FILTER(Table2[att_date],Table2[ID]=A119,"no_att")),"")</f>
        <v>45226</v>
      </c>
      <c r="C119" s="3">
        <v>45233</v>
      </c>
      <c r="D119" s="3">
        <v>45275</v>
      </c>
    </row>
    <row r="120" spans="1:12">
      <c r="A120">
        <v>423</v>
      </c>
      <c r="B120" s="3" t="str" cm="1">
        <f t="array" ref="B120">IF(A120&lt;&gt;"",TRANSPOSE(_xlfn._xlws.FILTER(Table2[att_date],Table2[ID]=A120,"no_att")),"")</f>
        <v>no_att</v>
      </c>
    </row>
    <row r="121" spans="1:12">
      <c r="A121">
        <v>424</v>
      </c>
      <c r="B121" s="3" t="str" cm="1">
        <f t="array" ref="B121">IF(A121&lt;&gt;"",TRANSPOSE(_xlfn._xlws.FILTER(Table2[att_date],Table2[ID]=A121,"no_att")),"")</f>
        <v>no_att</v>
      </c>
    </row>
    <row r="122" spans="1:12">
      <c r="A122">
        <v>426</v>
      </c>
      <c r="B122" s="3" t="str" cm="1">
        <f t="array" ref="B122">IF(A122&lt;&gt;"",TRANSPOSE(_xlfn._xlws.FILTER(Table2[att_date],Table2[ID]=A122,"no_att")),"")</f>
        <v>no_att</v>
      </c>
    </row>
    <row r="123" spans="1:12">
      <c r="A123">
        <v>427</v>
      </c>
      <c r="B123" s="3" cm="1">
        <f t="array" ref="B123:D123">IF(A123&lt;&gt;"",TRANSPOSE(_xlfn._xlws.FILTER(Table2[att_date],Table2[ID]=A123,"no_att")),"")</f>
        <v>45226</v>
      </c>
      <c r="C123" s="3">
        <v>45233</v>
      </c>
      <c r="D123" s="3">
        <v>45268</v>
      </c>
    </row>
    <row r="124" spans="1:12">
      <c r="A124">
        <v>428</v>
      </c>
      <c r="B124" s="3" t="str" cm="1">
        <f t="array" ref="B124">IF(A124&lt;&gt;"",TRANSPOSE(_xlfn._xlws.FILTER(Table2[att_date],Table2[ID]=A124,"no_att")),"")</f>
        <v>no_att</v>
      </c>
    </row>
    <row r="125" spans="1:12">
      <c r="A125">
        <v>429</v>
      </c>
      <c r="B125" s="3" t="str" cm="1">
        <f t="array" ref="B125">IF(A125&lt;&gt;"",TRANSPOSE(_xlfn._xlws.FILTER(Table2[att_date],Table2[ID]=A125,"no_att")),"")</f>
        <v>no_att</v>
      </c>
    </row>
    <row r="126" spans="1:12">
      <c r="A126">
        <v>430</v>
      </c>
      <c r="B126" s="3" t="str" cm="1">
        <f t="array" ref="B126">IF(A126&lt;&gt;"",TRANSPOSE(_xlfn._xlws.FILTER(Table2[att_date],Table2[ID]=A126,"no_att")),"")</f>
        <v>no_att</v>
      </c>
    </row>
    <row r="127" spans="1:12">
      <c r="A127">
        <v>431</v>
      </c>
      <c r="B127" s="3" cm="1">
        <f t="array" ref="B127:E127">IF(A127&lt;&gt;"",TRANSPOSE(_xlfn._xlws.FILTER(Table2[att_date],Table2[ID]=A127,"no_att")),"")</f>
        <v>45282</v>
      </c>
      <c r="C127" s="3">
        <v>45289</v>
      </c>
      <c r="D127" s="3">
        <v>45317</v>
      </c>
      <c r="E127" s="3">
        <v>45331</v>
      </c>
    </row>
    <row r="128" spans="1:12">
      <c r="A128">
        <v>432</v>
      </c>
      <c r="B128" s="3" t="str" cm="1">
        <f t="array" ref="B128">IF(A128&lt;&gt;"",TRANSPOSE(_xlfn._xlws.FILTER(Table2[att_date],Table2[ID]=A128,"no_att")),"")</f>
        <v>no_att</v>
      </c>
    </row>
    <row r="129" spans="1:16">
      <c r="A129">
        <v>433</v>
      </c>
      <c r="B129" s="3" cm="1">
        <f t="array" ref="B129:E129">IF(A129&lt;&gt;"",TRANSPOSE(_xlfn._xlws.FILTER(Table2[att_date],Table2[ID]=A129,"no_att")),"")</f>
        <v>45233</v>
      </c>
      <c r="C129" s="3">
        <v>45282</v>
      </c>
      <c r="D129" s="3">
        <v>45289</v>
      </c>
      <c r="E129" s="3">
        <v>45303</v>
      </c>
    </row>
    <row r="130" spans="1:16">
      <c r="A130">
        <v>434</v>
      </c>
      <c r="B130" s="3" t="str" cm="1">
        <f t="array" ref="B130">IF(A130&lt;&gt;"",TRANSPOSE(_xlfn._xlws.FILTER(Table2[att_date],Table2[ID]=A130,"no_att")),"")</f>
        <v>no_att</v>
      </c>
    </row>
    <row r="131" spans="1:16">
      <c r="A131">
        <v>435</v>
      </c>
      <c r="B131" s="3" cm="1">
        <f t="array" ref="B131:H131">IF(A131&lt;&gt;"",TRANSPOSE(_xlfn._xlws.FILTER(Table2[att_date],Table2[ID]=A131,"no_att")),"")</f>
        <v>45226</v>
      </c>
      <c r="C131" s="3">
        <v>45240</v>
      </c>
      <c r="D131" s="3">
        <v>45261</v>
      </c>
      <c r="E131" s="3">
        <v>45268</v>
      </c>
      <c r="F131" s="3">
        <v>45275</v>
      </c>
      <c r="G131" s="3">
        <v>45289</v>
      </c>
      <c r="H131" s="3">
        <v>45296</v>
      </c>
    </row>
    <row r="132" spans="1:16">
      <c r="A132">
        <v>436</v>
      </c>
      <c r="B132" s="3" t="str" cm="1">
        <f t="array" ref="B132">IF(A132&lt;&gt;"",TRANSPOSE(_xlfn._xlws.FILTER(Table2[att_date],Table2[ID]=A132,"no_att")),"")</f>
        <v>no_att</v>
      </c>
    </row>
    <row r="133" spans="1:16">
      <c r="A133">
        <v>437</v>
      </c>
      <c r="B133" s="3" cm="1">
        <f t="array" ref="B133">IF(A133&lt;&gt;"",TRANSPOSE(_xlfn._xlws.FILTER(Table2[att_date],Table2[ID]=A133,"no_att")),"")</f>
        <v>45317</v>
      </c>
    </row>
    <row r="134" spans="1:16">
      <c r="A134">
        <v>438</v>
      </c>
      <c r="B134" s="3" cm="1">
        <f t="array" ref="B134:G134">IF(A134&lt;&gt;"",TRANSPOSE(_xlfn._xlws.FILTER(Table2[att_date],Table2[ID]=A134,"no_att")),"")</f>
        <v>45226</v>
      </c>
      <c r="C134" s="3">
        <v>45233</v>
      </c>
      <c r="D134" s="3">
        <v>45240</v>
      </c>
      <c r="E134" s="3">
        <v>45289</v>
      </c>
      <c r="F134" s="3">
        <v>45317</v>
      </c>
      <c r="G134" s="3">
        <v>45331</v>
      </c>
    </row>
    <row r="135" spans="1:16">
      <c r="A135">
        <v>439</v>
      </c>
      <c r="B135" s="3" cm="1">
        <f t="array" ref="B135:C135">IF(A135&lt;&gt;"",TRANSPOSE(_xlfn._xlws.FILTER(Table2[att_date],Table2[ID]=A135,"no_att")),"")</f>
        <v>45226</v>
      </c>
      <c r="C135" s="3">
        <v>45282</v>
      </c>
    </row>
    <row r="136" spans="1:16">
      <c r="A136">
        <v>440</v>
      </c>
      <c r="B136" s="3" cm="1">
        <f t="array" ref="B136">IF(A136&lt;&gt;"",TRANSPOSE(_xlfn._xlws.FILTER(Table2[att_date],Table2[ID]=A136,"no_att")),"")</f>
        <v>45338</v>
      </c>
    </row>
    <row r="137" spans="1:16">
      <c r="A137">
        <v>441</v>
      </c>
      <c r="B137" s="3" cm="1">
        <f t="array" ref="B137:D137">IF(A137&lt;&gt;"",TRANSPOSE(_xlfn._xlws.FILTER(Table2[att_date],Table2[ID]=A137,"no_att")),"")</f>
        <v>45289</v>
      </c>
      <c r="C137" s="3">
        <v>45296</v>
      </c>
      <c r="D137" s="3">
        <v>45317</v>
      </c>
    </row>
    <row r="138" spans="1:16">
      <c r="A138">
        <v>442</v>
      </c>
      <c r="B138" s="3" t="str" cm="1">
        <f t="array" ref="B138">IF(A138&lt;&gt;"",TRANSPOSE(_xlfn._xlws.FILTER(Table2[att_date],Table2[ID]=A138,"no_att")),"")</f>
        <v>no_att</v>
      </c>
    </row>
    <row r="139" spans="1:16">
      <c r="A139">
        <v>443</v>
      </c>
      <c r="B139" s="3" cm="1">
        <f t="array" ref="B139:G139">IF(A139&lt;&gt;"",TRANSPOSE(_xlfn._xlws.FILTER(Table2[att_date],Table2[ID]=A139,"no_att")),"")</f>
        <v>45226</v>
      </c>
      <c r="C139" s="3">
        <v>45233</v>
      </c>
      <c r="D139" s="3">
        <v>45282</v>
      </c>
      <c r="E139" s="3">
        <v>45289</v>
      </c>
      <c r="F139" s="3">
        <v>45303</v>
      </c>
      <c r="G139" s="3">
        <v>45324</v>
      </c>
    </row>
    <row r="140" spans="1:16">
      <c r="A140">
        <v>444</v>
      </c>
      <c r="B140" s="3" cm="1">
        <f t="array" ref="B140:M140">IF(A140&lt;&gt;"",TRANSPOSE(_xlfn._xlws.FILTER(Table2[att_date],Table2[ID]=A140,"no_att")),"")</f>
        <v>45219</v>
      </c>
      <c r="C140" s="3">
        <v>45226</v>
      </c>
      <c r="D140" s="3">
        <v>45233</v>
      </c>
      <c r="E140" s="3">
        <v>45247</v>
      </c>
      <c r="F140" s="3">
        <v>45254</v>
      </c>
      <c r="G140" s="3">
        <v>45261</v>
      </c>
      <c r="H140" s="3">
        <v>45268</v>
      </c>
      <c r="I140" s="3">
        <v>45275</v>
      </c>
      <c r="J140" s="3">
        <v>45282</v>
      </c>
      <c r="K140" s="3">
        <v>45317</v>
      </c>
      <c r="L140" s="3">
        <v>45331</v>
      </c>
      <c r="M140" s="3">
        <v>45338</v>
      </c>
    </row>
    <row r="141" spans="1:16">
      <c r="A141">
        <v>445</v>
      </c>
      <c r="B141" s="3" cm="1">
        <f t="array" ref="B141:P141">IF(A141&lt;&gt;"",TRANSPOSE(_xlfn._xlws.FILTER(Table2[att_date],Table2[ID]=A141,"no_att")),"")</f>
        <v>45219</v>
      </c>
      <c r="C141" s="3">
        <v>45226</v>
      </c>
      <c r="D141" s="3">
        <v>45233</v>
      </c>
      <c r="E141" s="3">
        <v>45240</v>
      </c>
      <c r="F141" s="3">
        <v>45247</v>
      </c>
      <c r="G141" s="3">
        <v>45261</v>
      </c>
      <c r="H141" s="3">
        <v>45275</v>
      </c>
      <c r="I141" s="3">
        <v>45282</v>
      </c>
      <c r="J141" s="3">
        <v>45289</v>
      </c>
      <c r="K141" s="3">
        <v>45296</v>
      </c>
      <c r="L141" s="3">
        <v>45317</v>
      </c>
      <c r="M141" s="3">
        <v>45324</v>
      </c>
      <c r="N141" s="3">
        <v>45331</v>
      </c>
      <c r="O141" s="3">
        <v>45338</v>
      </c>
      <c r="P141" s="3">
        <v>45345</v>
      </c>
    </row>
    <row r="142" spans="1:16">
      <c r="A142">
        <v>446</v>
      </c>
      <c r="B142" s="3" cm="1">
        <f t="array" ref="B142">IF(A142&lt;&gt;"",TRANSPOSE(_xlfn._xlws.FILTER(Table2[att_date],Table2[ID]=A142,"no_att")),"")</f>
        <v>45268</v>
      </c>
    </row>
    <row r="143" spans="1:16">
      <c r="A143">
        <v>448</v>
      </c>
      <c r="B143" s="3" cm="1">
        <f t="array" ref="B143:C143">IF(A143&lt;&gt;"",TRANSPOSE(_xlfn._xlws.FILTER(Table2[att_date],Table2[ID]=A143,"no_att")),"")</f>
        <v>45240</v>
      </c>
      <c r="C143" s="3">
        <v>45317</v>
      </c>
    </row>
    <row r="144" spans="1:16">
      <c r="A144">
        <v>449</v>
      </c>
      <c r="B144" s="3" t="str" cm="1">
        <f t="array" ref="B144">IF(A144&lt;&gt;"",TRANSPOSE(_xlfn._xlws.FILTER(Table2[att_date],Table2[ID]=A144,"no_att")),"")</f>
        <v>no_att</v>
      </c>
    </row>
    <row r="145" spans="1:14">
      <c r="A145">
        <v>450</v>
      </c>
      <c r="B145" s="3" cm="1">
        <f t="array" ref="B145:N145">IF(A145&lt;&gt;"",TRANSPOSE(_xlfn._xlws.FILTER(Table2[att_date],Table2[ID]=A145,"no_att")),"")</f>
        <v>45226</v>
      </c>
      <c r="C145" s="3">
        <v>45233</v>
      </c>
      <c r="D145" s="3">
        <v>45240</v>
      </c>
      <c r="E145" s="3">
        <v>45254</v>
      </c>
      <c r="F145" s="3">
        <v>45261</v>
      </c>
      <c r="G145" s="3">
        <v>45268</v>
      </c>
      <c r="H145" s="3">
        <v>45282</v>
      </c>
      <c r="I145" s="3">
        <v>45289</v>
      </c>
      <c r="J145" s="3">
        <v>45296</v>
      </c>
      <c r="K145" s="3">
        <v>45303</v>
      </c>
      <c r="L145" s="3">
        <v>45317</v>
      </c>
      <c r="M145" s="3">
        <v>45331</v>
      </c>
      <c r="N145" s="3">
        <v>45338</v>
      </c>
    </row>
    <row r="146" spans="1:14">
      <c r="A146">
        <v>451</v>
      </c>
      <c r="B146" s="3" cm="1">
        <f t="array" ref="B146:F146">IF(A146&lt;&gt;"",TRANSPOSE(_xlfn._xlws.FILTER(Table2[att_date],Table2[ID]=A146,"no_att")),"")</f>
        <v>45219</v>
      </c>
      <c r="C146" s="3">
        <v>45226</v>
      </c>
      <c r="D146" s="3">
        <v>45240</v>
      </c>
      <c r="E146" s="3">
        <v>45254</v>
      </c>
      <c r="F146" s="3">
        <v>45289</v>
      </c>
    </row>
    <row r="147" spans="1:14">
      <c r="A147">
        <v>510</v>
      </c>
      <c r="B147" s="3" t="str" cm="1">
        <f t="array" ref="B147">IF(A147&lt;&gt;"",TRANSPOSE(_xlfn._xlws.FILTER(Table2[att_date],Table2[ID]=A147,"no_att")),"")</f>
        <v>no_att</v>
      </c>
    </row>
    <row r="148" spans="1:14">
      <c r="A148">
        <v>512</v>
      </c>
      <c r="B148" s="3" t="str" cm="1">
        <f t="array" ref="B148">IF(A148&lt;&gt;"",TRANSPOSE(_xlfn._xlws.FILTER(Table2[att_date],Table2[ID]=A148,"no_att")),"")</f>
        <v>no_att</v>
      </c>
    </row>
    <row r="149" spans="1:14">
      <c r="A149">
        <v>513</v>
      </c>
      <c r="B149" s="3" t="str" cm="1">
        <f t="array" ref="B149">IF(A149&lt;&gt;"",TRANSPOSE(_xlfn._xlws.FILTER(Table2[att_date],Table2[ID]=A149,"no_att")),"")</f>
        <v>no_att</v>
      </c>
    </row>
    <row r="150" spans="1:14">
      <c r="A150">
        <v>514</v>
      </c>
      <c r="B150" s="3" t="str" cm="1">
        <f t="array" ref="B150">IF(A150&lt;&gt;"",TRANSPOSE(_xlfn._xlws.FILTER(Table2[att_date],Table2[ID]=A150,"no_att")),"")</f>
        <v>no_att</v>
      </c>
    </row>
    <row r="151" spans="1:14">
      <c r="A151">
        <v>515</v>
      </c>
      <c r="B151" s="3" cm="1">
        <f t="array" ref="B151:E151">IF(A151&lt;&gt;"",TRANSPOSE(_xlfn._xlws.FILTER(Table2[att_date],Table2[ID]=A151,"no_att")),"")</f>
        <v>45219</v>
      </c>
      <c r="C151" s="3">
        <v>45226</v>
      </c>
      <c r="D151" s="3">
        <v>45233</v>
      </c>
      <c r="E151" s="3">
        <v>45317</v>
      </c>
    </row>
    <row r="152" spans="1:14">
      <c r="A152">
        <v>516</v>
      </c>
      <c r="B152" s="3" t="str" cm="1">
        <f t="array" ref="B152">IF(A152&lt;&gt;"",TRANSPOSE(_xlfn._xlws.FILTER(Table2[att_date],Table2[ID]=A152,"no_att")),"")</f>
        <v>no_att</v>
      </c>
    </row>
    <row r="153" spans="1:14">
      <c r="A153">
        <v>519</v>
      </c>
      <c r="B153" s="3" cm="1">
        <f t="array" ref="B153:F153">IF(A153&lt;&gt;"",TRANSPOSE(_xlfn._xlws.FILTER(Table2[att_date],Table2[ID]=A153,"no_att")),"")</f>
        <v>45219</v>
      </c>
      <c r="C153" s="3">
        <v>45240</v>
      </c>
      <c r="D153" s="3">
        <v>45268</v>
      </c>
      <c r="E153" s="3">
        <v>45303</v>
      </c>
      <c r="F153" s="3">
        <v>45331</v>
      </c>
    </row>
    <row r="154" spans="1:14">
      <c r="A154">
        <v>520</v>
      </c>
      <c r="B154" s="3" t="str" cm="1">
        <f t="array" ref="B154">IF(A154&lt;&gt;"",TRANSPOSE(_xlfn._xlws.FILTER(Table2[att_date],Table2[ID]=A154,"no_att")),"")</f>
        <v>no_att</v>
      </c>
    </row>
    <row r="155" spans="1:14">
      <c r="A155">
        <v>521</v>
      </c>
      <c r="B155" s="3" t="str" cm="1">
        <f t="array" ref="B155">IF(A155&lt;&gt;"",TRANSPOSE(_xlfn._xlws.FILTER(Table2[att_date],Table2[ID]=A155,"no_att")),"")</f>
        <v>no_att</v>
      </c>
    </row>
    <row r="156" spans="1:14">
      <c r="A156">
        <v>523</v>
      </c>
      <c r="B156" s="3" cm="1">
        <f t="array" ref="B156:D156">IF(A156&lt;&gt;"",TRANSPOSE(_xlfn._xlws.FILTER(Table2[att_date],Table2[ID]=A156,"no_att")),"")</f>
        <v>45289</v>
      </c>
      <c r="C156" s="3">
        <v>45296</v>
      </c>
      <c r="D156" s="3">
        <v>45317</v>
      </c>
    </row>
    <row r="157" spans="1:14">
      <c r="A157">
        <v>524</v>
      </c>
      <c r="B157" s="3" t="str" cm="1">
        <f t="array" ref="B157">IF(A157&lt;&gt;"",TRANSPOSE(_xlfn._xlws.FILTER(Table2[att_date],Table2[ID]=A157,"no_att")),"")</f>
        <v>no_att</v>
      </c>
    </row>
    <row r="158" spans="1:14">
      <c r="A158">
        <v>525</v>
      </c>
      <c r="B158" s="3" cm="1">
        <f t="array" ref="B158:H158">IF(A158&lt;&gt;"",TRANSPOSE(_xlfn._xlws.FILTER(Table2[att_date],Table2[ID]=A158,"no_att")),"")</f>
        <v>45226</v>
      </c>
      <c r="C158" s="3">
        <v>45240</v>
      </c>
      <c r="D158" s="3">
        <v>45261</v>
      </c>
      <c r="E158" s="3">
        <v>45282</v>
      </c>
      <c r="F158" s="3">
        <v>45289</v>
      </c>
      <c r="G158" s="3">
        <v>45317</v>
      </c>
      <c r="H158" s="3">
        <v>45331</v>
      </c>
    </row>
    <row r="159" spans="1:14">
      <c r="A159">
        <v>526</v>
      </c>
      <c r="B159" s="3" t="str" cm="1">
        <f t="array" ref="B159">IF(A159&lt;&gt;"",TRANSPOSE(_xlfn._xlws.FILTER(Table2[att_date],Table2[ID]=A159,"no_att")),"")</f>
        <v>no_att</v>
      </c>
    </row>
    <row r="160" spans="1:14">
      <c r="A160">
        <v>528</v>
      </c>
      <c r="B160" s="3" t="str" cm="1">
        <f t="array" ref="B160">IF(A160&lt;&gt;"",TRANSPOSE(_xlfn._xlws.FILTER(Table2[att_date],Table2[ID]=A160,"no_att")),"")</f>
        <v>no_att</v>
      </c>
    </row>
    <row r="161" spans="1:14">
      <c r="A161">
        <v>529</v>
      </c>
      <c r="B161" s="3" t="str" cm="1">
        <f t="array" ref="B161">IF(A161&lt;&gt;"",TRANSPOSE(_xlfn._xlws.FILTER(Table2[att_date],Table2[ID]=A161,"no_att")),"")</f>
        <v>no_att</v>
      </c>
    </row>
    <row r="162" spans="1:14">
      <c r="A162">
        <v>532</v>
      </c>
      <c r="B162" s="3" cm="1">
        <f t="array" ref="B162:F162">IF(A162&lt;&gt;"",TRANSPOSE(_xlfn._xlws.FILTER(Table2[att_date],Table2[ID]=A162,"no_att")),"")</f>
        <v>45219</v>
      </c>
      <c r="C162" s="3">
        <v>45233</v>
      </c>
      <c r="D162" s="3">
        <v>45240</v>
      </c>
      <c r="E162" s="3">
        <v>45261</v>
      </c>
      <c r="F162" s="3">
        <v>45317</v>
      </c>
    </row>
    <row r="163" spans="1:14">
      <c r="A163">
        <v>533</v>
      </c>
      <c r="B163" s="3" cm="1">
        <f t="array" ref="B163">IF(A163&lt;&gt;"",TRANSPOSE(_xlfn._xlws.FILTER(Table2[att_date],Table2[ID]=A163,"no_att")),"")</f>
        <v>45268</v>
      </c>
    </row>
    <row r="164" spans="1:14">
      <c r="A164">
        <v>610</v>
      </c>
      <c r="B164" s="3" cm="1">
        <f t="array" ref="B164:J164">IF(A164&lt;&gt;"",TRANSPOSE(_xlfn._xlws.FILTER(Table2[att_date],Table2[ID]=A164,"no_att")),"")</f>
        <v>45240</v>
      </c>
      <c r="C164" s="3">
        <v>45254</v>
      </c>
      <c r="D164" s="3">
        <v>45261</v>
      </c>
      <c r="E164" s="3">
        <v>45268</v>
      </c>
      <c r="F164" s="3">
        <v>45275</v>
      </c>
      <c r="G164" s="3">
        <v>45282</v>
      </c>
      <c r="H164" s="3">
        <v>45289</v>
      </c>
      <c r="I164" s="3">
        <v>45331</v>
      </c>
      <c r="J164" s="3">
        <v>45338</v>
      </c>
    </row>
    <row r="165" spans="1:14">
      <c r="A165">
        <v>611</v>
      </c>
      <c r="B165" s="3" cm="1">
        <f t="array" ref="B165:I165">IF(A165&lt;&gt;"",TRANSPOSE(_xlfn._xlws.FILTER(Table2[att_date],Table2[ID]=A165,"no_att")),"")</f>
        <v>45247</v>
      </c>
      <c r="C165" s="3">
        <v>45254</v>
      </c>
      <c r="D165" s="3">
        <v>45268</v>
      </c>
      <c r="E165" s="3">
        <v>45275</v>
      </c>
      <c r="F165" s="3">
        <v>45303</v>
      </c>
      <c r="G165" s="3">
        <v>45324</v>
      </c>
      <c r="H165" s="3">
        <v>45331</v>
      </c>
      <c r="I165" s="3">
        <v>45338</v>
      </c>
    </row>
    <row r="166" spans="1:14">
      <c r="A166">
        <v>612</v>
      </c>
      <c r="B166" s="3" cm="1">
        <f t="array" ref="B166:I166">IF(A166&lt;&gt;"",TRANSPOSE(_xlfn._xlws.FILTER(Table2[att_date],Table2[ID]=A166,"no_att")),"")</f>
        <v>45240</v>
      </c>
      <c r="C166" s="3">
        <v>45254</v>
      </c>
      <c r="D166" s="3">
        <v>45268</v>
      </c>
      <c r="E166" s="3">
        <v>45275</v>
      </c>
      <c r="F166" s="3">
        <v>45303</v>
      </c>
      <c r="G166" s="3">
        <v>45324</v>
      </c>
      <c r="H166" s="3">
        <v>45331</v>
      </c>
      <c r="I166" s="3">
        <v>45338</v>
      </c>
    </row>
    <row r="167" spans="1:14">
      <c r="A167">
        <v>613</v>
      </c>
      <c r="B167" s="3" cm="1">
        <f t="array" ref="B167:N167">IF(A167&lt;&gt;"",TRANSPOSE(_xlfn._xlws.FILTER(Table2[att_date],Table2[ID]=A167,"no_att")),"")</f>
        <v>45219</v>
      </c>
      <c r="C167" s="3">
        <v>45226</v>
      </c>
      <c r="D167" s="3">
        <v>45233</v>
      </c>
      <c r="E167" s="3">
        <v>45240</v>
      </c>
      <c r="F167" s="3">
        <v>45254</v>
      </c>
      <c r="G167" s="3">
        <v>45261</v>
      </c>
      <c r="H167" s="3">
        <v>45275</v>
      </c>
      <c r="I167" s="3">
        <v>45282</v>
      </c>
      <c r="J167" s="3">
        <v>45289</v>
      </c>
      <c r="K167" s="3">
        <v>45296</v>
      </c>
      <c r="L167" s="3">
        <v>45303</v>
      </c>
      <c r="M167" s="3">
        <v>45324</v>
      </c>
      <c r="N167" s="3">
        <v>45338</v>
      </c>
    </row>
    <row r="168" spans="1:14">
      <c r="A168">
        <v>614</v>
      </c>
      <c r="B168" s="3" cm="1">
        <f t="array" ref="B168:G168">IF(A168&lt;&gt;"",TRANSPOSE(_xlfn._xlws.FILTER(Table2[att_date],Table2[ID]=A168,"no_att")),"")</f>
        <v>45261</v>
      </c>
      <c r="C168" s="3">
        <v>45268</v>
      </c>
      <c r="D168" s="3">
        <v>45275</v>
      </c>
      <c r="E168" s="3">
        <v>45282</v>
      </c>
      <c r="F168" s="3">
        <v>45303</v>
      </c>
      <c r="G168" s="3">
        <v>45331</v>
      </c>
    </row>
    <row r="169" spans="1:14">
      <c r="A169">
        <v>615</v>
      </c>
      <c r="B169" s="3" t="str" cm="1">
        <f t="array" ref="B169">IF(A169&lt;&gt;"",TRANSPOSE(_xlfn._xlws.FILTER(Table2[att_date],Table2[ID]=A169,"no_att")),"")</f>
        <v>no_att</v>
      </c>
    </row>
    <row r="170" spans="1:14">
      <c r="A170">
        <v>616</v>
      </c>
      <c r="B170" s="3" cm="1">
        <f t="array" ref="B170:F170">IF(A170&lt;&gt;"",TRANSPOSE(_xlfn._xlws.FILTER(Table2[att_date],Table2[ID]=A170,"no_att")),"")</f>
        <v>45289</v>
      </c>
      <c r="C170" s="3">
        <v>45317</v>
      </c>
      <c r="D170" s="3">
        <v>45324</v>
      </c>
      <c r="E170" s="3">
        <v>45331</v>
      </c>
      <c r="F170" s="3">
        <v>45338</v>
      </c>
    </row>
    <row r="171" spans="1:14">
      <c r="A171">
        <v>617</v>
      </c>
      <c r="B171" s="3" cm="1">
        <f t="array" ref="B171:G171">IF(A171&lt;&gt;"",TRANSPOSE(_xlfn._xlws.FILTER(Table2[att_date],Table2[ID]=A171,"no_att")),"")</f>
        <v>45289</v>
      </c>
      <c r="C171" s="3">
        <v>45303</v>
      </c>
      <c r="D171" s="3">
        <v>45317</v>
      </c>
      <c r="E171" s="3">
        <v>45324</v>
      </c>
      <c r="F171" s="3">
        <v>45331</v>
      </c>
      <c r="G171" s="3">
        <v>45338</v>
      </c>
    </row>
    <row r="172" spans="1:14">
      <c r="A172">
        <v>618</v>
      </c>
      <c r="B172" s="3" cm="1">
        <f t="array" ref="B172">IF(A172&lt;&gt;"",TRANSPOSE(_xlfn._xlws.FILTER(Table2[att_date],Table2[ID]=A172,"no_att")),"")</f>
        <v>45261</v>
      </c>
    </row>
    <row r="173" spans="1:14">
      <c r="A173">
        <v>619</v>
      </c>
      <c r="B173" s="3" t="str" cm="1">
        <f t="array" ref="B173">IF(A173&lt;&gt;"",TRANSPOSE(_xlfn._xlws.FILTER(Table2[att_date],Table2[ID]=A173,"no_att")),"")</f>
        <v>no_att</v>
      </c>
    </row>
    <row r="174" spans="1:14">
      <c r="A174">
        <v>620</v>
      </c>
      <c r="B174" s="3" cm="1">
        <f t="array" ref="B174:E174">IF(A174&lt;&gt;"",TRANSPOSE(_xlfn._xlws.FILTER(Table2[att_date],Table2[ID]=A174,"no_att")),"")</f>
        <v>45226</v>
      </c>
      <c r="C174" s="3">
        <v>45261</v>
      </c>
      <c r="D174" s="3">
        <v>45268</v>
      </c>
      <c r="E174" s="3">
        <v>45282</v>
      </c>
    </row>
    <row r="175" spans="1:14">
      <c r="A175">
        <v>621</v>
      </c>
      <c r="B175" s="3" cm="1">
        <f t="array" ref="B175:J175">IF(A175&lt;&gt;"",TRANSPOSE(_xlfn._xlws.FILTER(Table2[att_date],Table2[ID]=A175,"no_att")),"")</f>
        <v>45233</v>
      </c>
      <c r="C175" s="3">
        <v>45240</v>
      </c>
      <c r="D175" s="3">
        <v>45247</v>
      </c>
      <c r="E175" s="3">
        <v>45268</v>
      </c>
      <c r="F175" s="3">
        <v>45275</v>
      </c>
      <c r="G175" s="3">
        <v>45282</v>
      </c>
      <c r="H175" s="3">
        <v>45289</v>
      </c>
      <c r="I175" s="3">
        <v>45296</v>
      </c>
      <c r="J175" s="3">
        <v>45324</v>
      </c>
    </row>
    <row r="176" spans="1:14">
      <c r="A176">
        <v>710</v>
      </c>
      <c r="B176" s="3" cm="1">
        <f t="array" ref="B176:E176">IF(A176&lt;&gt;"",TRANSPOSE(_xlfn._xlws.FILTER(Table2[att_date],Table2[ID]=A176,"no_att")),"")</f>
        <v>45240</v>
      </c>
      <c r="C176" s="3">
        <v>45282</v>
      </c>
      <c r="D176" s="3">
        <v>45289</v>
      </c>
      <c r="E176" s="3">
        <v>45317</v>
      </c>
    </row>
    <row r="177" spans="1:15">
      <c r="A177">
        <v>711</v>
      </c>
      <c r="B177" s="3" t="str" cm="1">
        <f t="array" ref="B177">IF(A177&lt;&gt;"",TRANSPOSE(_xlfn._xlws.FILTER(Table2[att_date],Table2[ID]=A177,"no_att")),"")</f>
        <v>no_att</v>
      </c>
    </row>
    <row r="178" spans="1:15">
      <c r="A178">
        <v>712</v>
      </c>
      <c r="B178" s="3" t="str" cm="1">
        <f t="array" ref="B178">IF(A178&lt;&gt;"",TRANSPOSE(_xlfn._xlws.FILTER(Table2[att_date],Table2[ID]=A178,"no_att")),"")</f>
        <v>no_att</v>
      </c>
    </row>
    <row r="179" spans="1:15">
      <c r="A179">
        <v>713</v>
      </c>
      <c r="B179" s="3" t="str" cm="1">
        <f t="array" ref="B179">IF(A179&lt;&gt;"",TRANSPOSE(_xlfn._xlws.FILTER(Table2[att_date],Table2[ID]=A179,"no_att")),"")</f>
        <v>no_att</v>
      </c>
    </row>
    <row r="180" spans="1:15">
      <c r="A180">
        <v>714</v>
      </c>
      <c r="B180" s="3" t="str" cm="1">
        <f t="array" ref="B180">IF(A180&lt;&gt;"",TRANSPOSE(_xlfn._xlws.FILTER(Table2[att_date],Table2[ID]=A180,"no_att")),"")</f>
        <v>no_att</v>
      </c>
    </row>
    <row r="181" spans="1:15">
      <c r="A181">
        <v>715</v>
      </c>
      <c r="B181" s="3" cm="1">
        <f t="array" ref="B181:H181">IF(A181&lt;&gt;"",TRANSPOSE(_xlfn._xlws.FILTER(Table2[att_date],Table2[ID]=A181,"no_att")),"")</f>
        <v>45219</v>
      </c>
      <c r="C181" s="3">
        <v>45226</v>
      </c>
      <c r="D181" s="3">
        <v>45233</v>
      </c>
      <c r="E181" s="3">
        <v>45240</v>
      </c>
      <c r="F181" s="3">
        <v>45289</v>
      </c>
      <c r="G181" s="3">
        <v>45317</v>
      </c>
      <c r="H181" s="3">
        <v>45331</v>
      </c>
    </row>
    <row r="182" spans="1:15">
      <c r="A182">
        <v>716</v>
      </c>
      <c r="B182" s="3" cm="1">
        <f t="array" ref="B182:D182">IF(A182&lt;&gt;"",TRANSPOSE(_xlfn._xlws.FILTER(Table2[att_date],Table2[ID]=A182,"no_att")),"")</f>
        <v>45254</v>
      </c>
      <c r="C182" s="3">
        <v>45261</v>
      </c>
      <c r="D182" s="3">
        <v>45303</v>
      </c>
    </row>
    <row r="183" spans="1:15">
      <c r="A183">
        <v>717</v>
      </c>
      <c r="B183" s="3" cm="1">
        <f t="array" ref="B183:K183">IF(A183&lt;&gt;"",TRANSPOSE(_xlfn._xlws.FILTER(Table2[att_date],Table2[ID]=A183,"no_att")),"")</f>
        <v>45226</v>
      </c>
      <c r="C183" s="3">
        <v>45233</v>
      </c>
      <c r="D183" s="3">
        <v>45240</v>
      </c>
      <c r="E183" s="3">
        <v>45254</v>
      </c>
      <c r="F183" s="3">
        <v>45261</v>
      </c>
      <c r="G183" s="3">
        <v>45268</v>
      </c>
      <c r="H183" s="3">
        <v>45282</v>
      </c>
      <c r="I183" s="3">
        <v>45289</v>
      </c>
      <c r="J183" s="3">
        <v>45296</v>
      </c>
      <c r="K183" s="3">
        <v>45303</v>
      </c>
    </row>
    <row r="184" spans="1:15">
      <c r="A184">
        <v>718</v>
      </c>
      <c r="B184" s="3" cm="1">
        <f t="array" ref="B184:E184">IF(A184&lt;&gt;"",TRANSPOSE(_xlfn._xlws.FILTER(Table2[att_date],Table2[ID]=A184,"no_att")),"")</f>
        <v>45247</v>
      </c>
      <c r="C184" s="3">
        <v>45275</v>
      </c>
      <c r="D184" s="3">
        <v>45282</v>
      </c>
      <c r="E184" s="3">
        <v>45289</v>
      </c>
    </row>
    <row r="185" spans="1:15">
      <c r="A185">
        <v>719</v>
      </c>
      <c r="B185" s="3" cm="1">
        <f t="array" ref="B185:G185">IF(A185&lt;&gt;"",TRANSPOSE(_xlfn._xlws.FILTER(Table2[att_date],Table2[ID]=A185,"no_att")),"")</f>
        <v>45261</v>
      </c>
      <c r="C185" s="3">
        <v>45268</v>
      </c>
      <c r="D185" s="3">
        <v>45282</v>
      </c>
      <c r="E185" s="3">
        <v>45289</v>
      </c>
      <c r="F185" s="3">
        <v>45324</v>
      </c>
      <c r="G185" s="3">
        <v>45331</v>
      </c>
    </row>
    <row r="186" spans="1:15">
      <c r="A186">
        <v>720</v>
      </c>
      <c r="B186" s="3" cm="1">
        <f t="array" ref="B186">IF(A186&lt;&gt;"",TRANSPOSE(_xlfn._xlws.FILTER(Table2[att_date],Table2[ID]=A186,"no_att")),"")</f>
        <v>45317</v>
      </c>
    </row>
    <row r="187" spans="1:15">
      <c r="A187">
        <v>721</v>
      </c>
      <c r="B187" s="3" cm="1">
        <f t="array" ref="B187:O187">IF(A187&lt;&gt;"",TRANSPOSE(_xlfn._xlws.FILTER(Table2[att_date],Table2[ID]=A187,"no_att")),"")</f>
        <v>45219</v>
      </c>
      <c r="C187" s="3">
        <v>45226</v>
      </c>
      <c r="D187" s="3">
        <v>45233</v>
      </c>
      <c r="E187" s="3">
        <v>45240</v>
      </c>
      <c r="F187" s="3">
        <v>45254</v>
      </c>
      <c r="G187" s="3">
        <v>45261</v>
      </c>
      <c r="H187" s="3">
        <v>45268</v>
      </c>
      <c r="I187" s="3">
        <v>45282</v>
      </c>
      <c r="J187" s="3">
        <v>45289</v>
      </c>
      <c r="K187" s="3">
        <v>45296</v>
      </c>
      <c r="L187" s="3">
        <v>45317</v>
      </c>
      <c r="M187" s="3">
        <v>45324</v>
      </c>
      <c r="N187" s="3">
        <v>45331</v>
      </c>
      <c r="O187" s="3">
        <v>45338</v>
      </c>
    </row>
    <row r="188" spans="1:15">
      <c r="A188">
        <v>722</v>
      </c>
      <c r="B188" s="3" cm="1">
        <f t="array" ref="B188">IF(A188&lt;&gt;"",TRANSPOSE(_xlfn._xlws.FILTER(Table2[att_date],Table2[ID]=A188,"no_att")),"")</f>
        <v>45219</v>
      </c>
    </row>
    <row r="189" spans="1:15">
      <c r="A189">
        <v>723</v>
      </c>
      <c r="B189" s="3" t="str" cm="1">
        <f t="array" ref="B189">IF(A189&lt;&gt;"",TRANSPOSE(_xlfn._xlws.FILTER(Table2[att_date],Table2[ID]=A189,"no_att")),"")</f>
        <v>no_att</v>
      </c>
    </row>
    <row r="190" spans="1:15">
      <c r="A190">
        <v>724</v>
      </c>
      <c r="B190" s="3" t="str" cm="1">
        <f t="array" ref="B190">IF(A190&lt;&gt;"",TRANSPOSE(_xlfn._xlws.FILTER(Table2[att_date],Table2[ID]=A190,"no_att")),"")</f>
        <v>no_att</v>
      </c>
    </row>
    <row r="191" spans="1:15">
      <c r="A191">
        <v>725</v>
      </c>
      <c r="B191" s="3" t="str" cm="1">
        <f t="array" ref="B191">IF(A191&lt;&gt;"",TRANSPOSE(_xlfn._xlws.FILTER(Table2[att_date],Table2[ID]=A191,"no_att")),"")</f>
        <v>no_att</v>
      </c>
    </row>
    <row r="192" spans="1:15">
      <c r="A192">
        <v>726</v>
      </c>
      <c r="B192" s="3" cm="1">
        <f t="array" ref="B192:C192">IF(A192&lt;&gt;"",TRANSPOSE(_xlfn._xlws.FILTER(Table2[att_date],Table2[ID]=A192,"no_att")),"")</f>
        <v>45219</v>
      </c>
      <c r="C192" s="3">
        <v>45303</v>
      </c>
    </row>
    <row r="193" spans="1:15">
      <c r="A193">
        <v>727</v>
      </c>
      <c r="B193" s="3" cm="1">
        <f t="array" ref="B193">IF(A193&lt;&gt;"",TRANSPOSE(_xlfn._xlws.FILTER(Table2[att_date],Table2[ID]=A193,"no_att")),"")</f>
        <v>45240</v>
      </c>
    </row>
    <row r="194" spans="1:15">
      <c r="A194">
        <v>728</v>
      </c>
      <c r="B194" s="3" t="str" cm="1">
        <f t="array" ref="B194">IF(A194&lt;&gt;"",TRANSPOSE(_xlfn._xlws.FILTER(Table2[att_date],Table2[ID]=A194,"no_att")),"")</f>
        <v>no_att</v>
      </c>
    </row>
    <row r="195" spans="1:15">
      <c r="A195">
        <v>729</v>
      </c>
      <c r="B195" s="3" t="str" cm="1">
        <f t="array" ref="B195">IF(A195&lt;&gt;"",TRANSPOSE(_xlfn._xlws.FILTER(Table2[att_date],Table2[ID]=A195,"no_att")),"")</f>
        <v>no_att</v>
      </c>
    </row>
    <row r="196" spans="1:15">
      <c r="A196">
        <v>730</v>
      </c>
      <c r="B196" s="3" t="str" cm="1">
        <f t="array" ref="B196">IF(A196&lt;&gt;"",TRANSPOSE(_xlfn._xlws.FILTER(Table2[att_date],Table2[ID]=A196,"no_att")),"")</f>
        <v>no_att</v>
      </c>
    </row>
    <row r="197" spans="1:15">
      <c r="A197">
        <v>731</v>
      </c>
      <c r="B197" s="3" cm="1">
        <f t="array" ref="B197:C197">IF(A197&lt;&gt;"",TRANSPOSE(_xlfn._xlws.FILTER(Table2[att_date],Table2[ID]=A197,"no_att")),"")</f>
        <v>45289</v>
      </c>
      <c r="C197" s="3">
        <v>45352</v>
      </c>
    </row>
    <row r="198" spans="1:15">
      <c r="A198">
        <v>732</v>
      </c>
      <c r="B198" s="3" cm="1">
        <f t="array" ref="B198:F198">IF(A198&lt;&gt;"",TRANSPOSE(_xlfn._xlws.FILTER(Table2[att_date],Table2[ID]=A198,"no_att")),"")</f>
        <v>45233</v>
      </c>
      <c r="C198" s="3">
        <v>45254</v>
      </c>
      <c r="D198" s="3">
        <v>45282</v>
      </c>
      <c r="E198" s="3">
        <v>45289</v>
      </c>
      <c r="F198" s="3">
        <v>45338</v>
      </c>
    </row>
    <row r="199" spans="1:15">
      <c r="A199">
        <v>734</v>
      </c>
      <c r="B199" s="3" cm="1">
        <f t="array" ref="B199">IF(A199&lt;&gt;"",TRANSPOSE(_xlfn._xlws.FILTER(Table2[att_date],Table2[ID]=A199,"no_att")),"")</f>
        <v>45331</v>
      </c>
    </row>
    <row r="200" spans="1:15">
      <c r="A200">
        <v>735</v>
      </c>
      <c r="B200" s="3" cm="1">
        <f t="array" ref="B200:G200">IF(A200&lt;&gt;"",TRANSPOSE(_xlfn._xlws.FILTER(Table2[att_date],Table2[ID]=A200,"no_att")),"")</f>
        <v>45219</v>
      </c>
      <c r="C200" s="3">
        <v>45233</v>
      </c>
      <c r="D200" s="3">
        <v>45254</v>
      </c>
      <c r="E200" s="3">
        <v>45261</v>
      </c>
      <c r="F200" s="3">
        <v>45268</v>
      </c>
      <c r="G200" s="3">
        <v>45338</v>
      </c>
    </row>
    <row r="201" spans="1:15">
      <c r="A201">
        <v>736</v>
      </c>
      <c r="B201" s="3" cm="1">
        <f t="array" ref="B201">IF(A201&lt;&gt;"",TRANSPOSE(_xlfn._xlws.FILTER(Table2[att_date],Table2[ID]=A201,"no_att")),"")</f>
        <v>45219</v>
      </c>
    </row>
    <row r="202" spans="1:15">
      <c r="A202">
        <v>737</v>
      </c>
      <c r="B202" s="3" cm="1">
        <f t="array" ref="B202:E202">IF(A202&lt;&gt;"",TRANSPOSE(_xlfn._xlws.FILTER(Table2[att_date],Table2[ID]=A202,"no_att")),"")</f>
        <v>45240</v>
      </c>
      <c r="C202" s="3">
        <v>45261</v>
      </c>
      <c r="D202" s="3">
        <v>45268</v>
      </c>
      <c r="E202" s="3">
        <v>45338</v>
      </c>
    </row>
    <row r="203" spans="1:15">
      <c r="A203">
        <v>738</v>
      </c>
      <c r="B203" s="3" cm="1">
        <f t="array" ref="B203:K203">IF(A203&lt;&gt;"",TRANSPOSE(_xlfn._xlws.FILTER(Table2[att_date],Table2[ID]=A203,"no_att")),"")</f>
        <v>45226</v>
      </c>
      <c r="C203" s="3">
        <v>45233</v>
      </c>
      <c r="D203" s="3">
        <v>45240</v>
      </c>
      <c r="E203" s="3">
        <v>45254</v>
      </c>
      <c r="F203" s="3">
        <v>45261</v>
      </c>
      <c r="G203" s="3">
        <v>45268</v>
      </c>
      <c r="H203" s="3">
        <v>45282</v>
      </c>
      <c r="I203" s="3">
        <v>45289</v>
      </c>
      <c r="J203" s="3">
        <v>45296</v>
      </c>
      <c r="K203" s="3">
        <v>45303</v>
      </c>
    </row>
    <row r="204" spans="1:15">
      <c r="A204">
        <v>739</v>
      </c>
      <c r="B204" s="3" cm="1">
        <f t="array" ref="B204:J204">IF(A204&lt;&gt;"",TRANSPOSE(_xlfn._xlws.FILTER(Table2[att_date],Table2[ID]=A204,"no_att")),"")</f>
        <v>45226</v>
      </c>
      <c r="C204" s="3">
        <v>45240</v>
      </c>
      <c r="D204" s="3">
        <v>45254</v>
      </c>
      <c r="E204" s="3">
        <v>45275</v>
      </c>
      <c r="F204" s="3">
        <v>45289</v>
      </c>
      <c r="G204" s="3">
        <v>45296</v>
      </c>
      <c r="H204" s="3">
        <v>45317</v>
      </c>
      <c r="I204" s="3">
        <v>45331</v>
      </c>
      <c r="J204" s="3">
        <v>45338</v>
      </c>
    </row>
    <row r="205" spans="1:15">
      <c r="A205">
        <v>740</v>
      </c>
      <c r="B205" s="3" cm="1">
        <f t="array" ref="B205:O205">IF(A205&lt;&gt;"",TRANSPOSE(_xlfn._xlws.FILTER(Table2[att_date],Table2[ID]=A205,"no_att")),"")</f>
        <v>45219</v>
      </c>
      <c r="C205" s="3">
        <v>45226</v>
      </c>
      <c r="D205" s="3">
        <v>45233</v>
      </c>
      <c r="E205" s="3">
        <v>45240</v>
      </c>
      <c r="F205" s="3">
        <v>45261</v>
      </c>
      <c r="G205" s="3">
        <v>45268</v>
      </c>
      <c r="H205" s="3">
        <v>45275</v>
      </c>
      <c r="I205" s="3">
        <v>45282</v>
      </c>
      <c r="J205" s="3">
        <v>45289</v>
      </c>
      <c r="K205" s="3">
        <v>45303</v>
      </c>
      <c r="L205" s="3">
        <v>45317</v>
      </c>
      <c r="M205" s="3">
        <v>45324</v>
      </c>
      <c r="N205" s="3">
        <v>45331</v>
      </c>
      <c r="O205" s="3">
        <v>45338</v>
      </c>
    </row>
    <row r="206" spans="1:15">
      <c r="A206">
        <v>741</v>
      </c>
      <c r="B206" s="3" t="str" cm="1">
        <f t="array" ref="B206">IF(A206&lt;&gt;"",TRANSPOSE(_xlfn._xlws.FILTER(Table2[att_date],Table2[ID]=A206,"no_att")),"")</f>
        <v>no_att</v>
      </c>
    </row>
    <row r="207" spans="1:15">
      <c r="A207">
        <v>742</v>
      </c>
      <c r="B207" s="3" cm="1">
        <f t="array" ref="B207:J207">IF(A207&lt;&gt;"",TRANSPOSE(_xlfn._xlws.FILTER(Table2[att_date],Table2[ID]=A207,"no_att")),"")</f>
        <v>45219</v>
      </c>
      <c r="C207" s="3">
        <v>45240</v>
      </c>
      <c r="D207" s="3">
        <v>45254</v>
      </c>
      <c r="E207" s="3">
        <v>45261</v>
      </c>
      <c r="F207" s="3">
        <v>45268</v>
      </c>
      <c r="G207" s="3">
        <v>45296</v>
      </c>
      <c r="H207" s="3">
        <v>45303</v>
      </c>
      <c r="I207" s="3">
        <v>45317</v>
      </c>
      <c r="J207" s="3">
        <v>45331</v>
      </c>
    </row>
    <row r="208" spans="1:15">
      <c r="A208">
        <v>743</v>
      </c>
      <c r="B208" s="3" t="str" cm="1">
        <f t="array" ref="B208">IF(A208&lt;&gt;"",TRANSPOSE(_xlfn._xlws.FILTER(Table2[att_date],Table2[ID]=A208,"no_att")),"")</f>
        <v>no_att</v>
      </c>
    </row>
    <row r="209" spans="1:10">
      <c r="A209">
        <v>744</v>
      </c>
      <c r="B209" s="3" t="str" cm="1">
        <f t="array" ref="B209">IF(A209&lt;&gt;"",TRANSPOSE(_xlfn._xlws.FILTER(Table2[att_date],Table2[ID]=A209,"no_att")),"")</f>
        <v>no_att</v>
      </c>
    </row>
    <row r="210" spans="1:10">
      <c r="A210">
        <v>745</v>
      </c>
      <c r="B210" s="3" cm="1">
        <f t="array" ref="B210:J210">IF(A210&lt;&gt;"",TRANSPOSE(_xlfn._xlws.FILTER(Table2[att_date],Table2[ID]=A210,"no_att")),"")</f>
        <v>45226</v>
      </c>
      <c r="C210" s="3">
        <v>45233</v>
      </c>
      <c r="D210" s="3">
        <v>45240</v>
      </c>
      <c r="E210" s="3">
        <v>45254</v>
      </c>
      <c r="F210" s="3">
        <v>45268</v>
      </c>
      <c r="G210" s="3">
        <v>45275</v>
      </c>
      <c r="H210" s="3">
        <v>45289</v>
      </c>
      <c r="I210" s="3">
        <v>45296</v>
      </c>
      <c r="J210" s="3">
        <v>45317</v>
      </c>
    </row>
    <row r="211" spans="1:10">
      <c r="A211">
        <v>746</v>
      </c>
      <c r="B211" s="3" cm="1">
        <f t="array" ref="B211">IF(A211&lt;&gt;"",TRANSPOSE(_xlfn._xlws.FILTER(Table2[att_date],Table2[ID]=A211,"no_att")),"")</f>
        <v>45240</v>
      </c>
    </row>
    <row r="212" spans="1:10">
      <c r="A212">
        <v>747</v>
      </c>
      <c r="B212" s="3" cm="1">
        <f t="array" ref="B212:C212">IF(A212&lt;&gt;"",TRANSPOSE(_xlfn._xlws.FILTER(Table2[att_date],Table2[ID]=A212,"no_att")),"")</f>
        <v>45254</v>
      </c>
      <c r="C212" s="3">
        <v>45289</v>
      </c>
    </row>
    <row r="213" spans="1:10">
      <c r="A213">
        <v>810</v>
      </c>
      <c r="B213" s="3" cm="1">
        <f t="array" ref="B213:C213">IF(A213&lt;&gt;"",TRANSPOSE(_xlfn._xlws.FILTER(Table2[att_date],Table2[ID]=A213,"no_att")),"")</f>
        <v>45233</v>
      </c>
      <c r="C213" s="3">
        <v>45317</v>
      </c>
    </row>
    <row r="214" spans="1:10">
      <c r="A214">
        <v>811</v>
      </c>
      <c r="B214" s="3" cm="1">
        <f t="array" ref="B214:E214">IF(A214&lt;&gt;"",TRANSPOSE(_xlfn._xlws.FILTER(Table2[att_date],Table2[ID]=A214,"no_att")),"")</f>
        <v>45226</v>
      </c>
      <c r="C214" s="3">
        <v>45233</v>
      </c>
      <c r="D214" s="3">
        <v>45254</v>
      </c>
      <c r="E214" s="3">
        <v>45268</v>
      </c>
    </row>
    <row r="215" spans="1:10">
      <c r="A215">
        <v>813</v>
      </c>
      <c r="B215" s="3" t="str" cm="1">
        <f t="array" ref="B215">IF(A215&lt;&gt;"",TRANSPOSE(_xlfn._xlws.FILTER(Table2[att_date],Table2[ID]=A215,"no_att")),"")</f>
        <v>no_att</v>
      </c>
    </row>
    <row r="216" spans="1:10">
      <c r="A216">
        <v>814</v>
      </c>
      <c r="B216" s="3" t="str" cm="1">
        <f t="array" ref="B216">IF(A216&lt;&gt;"",TRANSPOSE(_xlfn._xlws.FILTER(Table2[att_date],Table2[ID]=A216,"no_att")),"")</f>
        <v>no_att</v>
      </c>
    </row>
    <row r="217" spans="1:10">
      <c r="A217">
        <v>815</v>
      </c>
      <c r="B217" s="3" cm="1">
        <f t="array" ref="B217:D217">IF(A217&lt;&gt;"",TRANSPOSE(_xlfn._xlws.FILTER(Table2[att_date],Table2[ID]=A217,"no_att")),"")</f>
        <v>45226</v>
      </c>
      <c r="C217" s="3">
        <v>45233</v>
      </c>
      <c r="D217" s="3">
        <v>45254</v>
      </c>
    </row>
    <row r="218" spans="1:10">
      <c r="A218">
        <v>816</v>
      </c>
      <c r="B218" s="3" t="str" cm="1">
        <f t="array" ref="B218">IF(A218&lt;&gt;"",TRANSPOSE(_xlfn._xlws.FILTER(Table2[att_date],Table2[ID]=A218,"no_att")),"")</f>
        <v>no_att</v>
      </c>
    </row>
    <row r="219" spans="1:10">
      <c r="A219">
        <v>817</v>
      </c>
      <c r="B219" s="3" cm="1">
        <f t="array" ref="B219:I219">IF(A219&lt;&gt;"",TRANSPOSE(_xlfn._xlws.FILTER(Table2[att_date],Table2[ID]=A219,"no_att")),"")</f>
        <v>45233</v>
      </c>
      <c r="C219" s="3">
        <v>45240</v>
      </c>
      <c r="D219" s="3">
        <v>45254</v>
      </c>
      <c r="E219" s="3">
        <v>45261</v>
      </c>
      <c r="F219" s="3">
        <v>45268</v>
      </c>
      <c r="G219" s="3">
        <v>45282</v>
      </c>
      <c r="H219" s="3">
        <v>45317</v>
      </c>
      <c r="I219" s="3">
        <v>45331</v>
      </c>
    </row>
    <row r="220" spans="1:10">
      <c r="A220">
        <v>818</v>
      </c>
      <c r="B220" s="3" cm="1">
        <f t="array" ref="B220:H220">IF(A220&lt;&gt;"",TRANSPOSE(_xlfn._xlws.FILTER(Table2[att_date],Table2[ID]=A220,"no_att")),"")</f>
        <v>45226</v>
      </c>
      <c r="C220" s="3">
        <v>45233</v>
      </c>
      <c r="D220" s="3">
        <v>45240</v>
      </c>
      <c r="E220" s="3">
        <v>45261</v>
      </c>
      <c r="F220" s="3">
        <v>45289</v>
      </c>
      <c r="G220" s="3">
        <v>45296</v>
      </c>
      <c r="H220" s="3">
        <v>45331</v>
      </c>
    </row>
    <row r="221" spans="1:10">
      <c r="A221">
        <v>819</v>
      </c>
      <c r="B221" s="3" cm="1">
        <f t="array" ref="B221:C221">IF(A221&lt;&gt;"",TRANSPOSE(_xlfn._xlws.FILTER(Table2[att_date],Table2[ID]=A221,"no_att")),"")</f>
        <v>45240</v>
      </c>
      <c r="C221" s="3">
        <v>45317</v>
      </c>
    </row>
    <row r="222" spans="1:10">
      <c r="A222">
        <v>820</v>
      </c>
      <c r="B222" s="3" cm="1">
        <f t="array" ref="B222:C222">IF(A222&lt;&gt;"",TRANSPOSE(_xlfn._xlws.FILTER(Table2[att_date],Table2[ID]=A222,"no_att")),"")</f>
        <v>45254</v>
      </c>
      <c r="C222" s="3">
        <v>45261</v>
      </c>
    </row>
    <row r="223" spans="1:10">
      <c r="A223">
        <v>821</v>
      </c>
      <c r="B223" s="3" t="str" cm="1">
        <f t="array" ref="B223">IF(A223&lt;&gt;"",TRANSPOSE(_xlfn._xlws.FILTER(Table2[att_date],Table2[ID]=A223,"no_att")),"")</f>
        <v>no_att</v>
      </c>
    </row>
    <row r="224" spans="1:10">
      <c r="A224">
        <v>822</v>
      </c>
      <c r="B224" s="3" cm="1">
        <f t="array" ref="B224">IF(A224&lt;&gt;"",TRANSPOSE(_xlfn._xlws.FILTER(Table2[att_date],Table2[ID]=A224,"no_att")),"")</f>
        <v>45289</v>
      </c>
    </row>
    <row r="225" spans="1:10">
      <c r="A225">
        <v>823</v>
      </c>
      <c r="B225" s="3" t="str" cm="1">
        <f t="array" ref="B225">IF(A225&lt;&gt;"",TRANSPOSE(_xlfn._xlws.FILTER(Table2[att_date],Table2[ID]=A225,"no_att")),"")</f>
        <v>no_att</v>
      </c>
    </row>
    <row r="226" spans="1:10">
      <c r="A226">
        <v>824</v>
      </c>
      <c r="B226" s="3" cm="1">
        <f t="array" ref="B226:D226">IF(A226&lt;&gt;"",TRANSPOSE(_xlfn._xlws.FILTER(Table2[att_date],Table2[ID]=A226,"no_att")),"")</f>
        <v>45233</v>
      </c>
      <c r="C226" s="3">
        <v>45268</v>
      </c>
      <c r="D226" s="3">
        <v>45282</v>
      </c>
    </row>
    <row r="227" spans="1:10">
      <c r="A227">
        <v>825</v>
      </c>
      <c r="B227" s="3" cm="1">
        <f t="array" ref="B227">IF(A227&lt;&gt;"",TRANSPOSE(_xlfn._xlws.FILTER(Table2[att_date],Table2[ID]=A227,"no_att")),"")</f>
        <v>45303</v>
      </c>
    </row>
    <row r="228" spans="1:10">
      <c r="A228">
        <v>826</v>
      </c>
      <c r="B228" s="3" cm="1">
        <f t="array" ref="B228:D228">IF(A228&lt;&gt;"",TRANSPOSE(_xlfn._xlws.FILTER(Table2[att_date],Table2[ID]=A228,"no_att")),"")</f>
        <v>45240</v>
      </c>
      <c r="C228" s="3">
        <v>45261</v>
      </c>
      <c r="D228" s="3">
        <v>45268</v>
      </c>
    </row>
    <row r="229" spans="1:10">
      <c r="A229">
        <v>827</v>
      </c>
      <c r="B229" s="3" t="str" cm="1">
        <f t="array" ref="B229">IF(A229&lt;&gt;"",TRANSPOSE(_xlfn._xlws.FILTER(Table2[att_date],Table2[ID]=A229,"no_att")),"")</f>
        <v>no_att</v>
      </c>
    </row>
    <row r="230" spans="1:10">
      <c r="A230">
        <v>828</v>
      </c>
      <c r="B230" s="3" t="str" cm="1">
        <f t="array" ref="B230">IF(A230&lt;&gt;"",TRANSPOSE(_xlfn._xlws.FILTER(Table2[att_date],Table2[ID]=A230,"no_att")),"")</f>
        <v>no_att</v>
      </c>
    </row>
    <row r="231" spans="1:10">
      <c r="A231">
        <v>829</v>
      </c>
      <c r="B231" s="3" t="str" cm="1">
        <f t="array" ref="B231">IF(A231&lt;&gt;"",TRANSPOSE(_xlfn._xlws.FILTER(Table2[att_date],Table2[ID]=A231,"no_att")),"")</f>
        <v>no_att</v>
      </c>
    </row>
    <row r="232" spans="1:10">
      <c r="A232">
        <v>830</v>
      </c>
      <c r="B232" s="3" t="str" cm="1">
        <f t="array" ref="B232">IF(A232&lt;&gt;"",TRANSPOSE(_xlfn._xlws.FILTER(Table2[att_date],Table2[ID]=A232,"no_att")),"")</f>
        <v>no_att</v>
      </c>
    </row>
    <row r="233" spans="1:10">
      <c r="A233">
        <v>831</v>
      </c>
      <c r="B233" s="3" t="str" cm="1">
        <f t="array" ref="B233">IF(A233&lt;&gt;"",TRANSPOSE(_xlfn._xlws.FILTER(Table2[att_date],Table2[ID]=A233,"no_att")),"")</f>
        <v>no_att</v>
      </c>
    </row>
    <row r="234" spans="1:10">
      <c r="A234">
        <v>832</v>
      </c>
      <c r="B234" s="3" t="str" cm="1">
        <f t="array" ref="B234">IF(A234&lt;&gt;"",TRANSPOSE(_xlfn._xlws.FILTER(Table2[att_date],Table2[ID]=A234,"no_att")),"")</f>
        <v>no_att</v>
      </c>
    </row>
    <row r="235" spans="1:10">
      <c r="A235">
        <v>833</v>
      </c>
      <c r="B235" s="3" cm="1">
        <f t="array" ref="B235:D235">IF(A235&lt;&gt;"",TRANSPOSE(_xlfn._xlws.FILTER(Table2[att_date],Table2[ID]=A235,"no_att")),"")</f>
        <v>45226</v>
      </c>
      <c r="C235" s="3">
        <v>45254</v>
      </c>
      <c r="D235" s="3">
        <v>45338</v>
      </c>
    </row>
    <row r="236" spans="1:10">
      <c r="A236">
        <v>834</v>
      </c>
      <c r="B236" s="3" t="str" cm="1">
        <f t="array" ref="B236">IF(A236&lt;&gt;"",TRANSPOSE(_xlfn._xlws.FILTER(Table2[att_date],Table2[ID]=A236,"no_att")),"")</f>
        <v>no_att</v>
      </c>
    </row>
    <row r="237" spans="1:10">
      <c r="A237">
        <v>835</v>
      </c>
      <c r="B237" s="3" cm="1">
        <f t="array" ref="B237:E237">IF(A237&lt;&gt;"",TRANSPOSE(_xlfn._xlws.FILTER(Table2[att_date],Table2[ID]=A237,"no_att")),"")</f>
        <v>45233</v>
      </c>
      <c r="C237" s="3">
        <v>45261</v>
      </c>
      <c r="D237" s="3">
        <v>45289</v>
      </c>
      <c r="E237" s="3">
        <v>45324</v>
      </c>
    </row>
    <row r="238" spans="1:10">
      <c r="A238">
        <v>836</v>
      </c>
      <c r="B238" s="3" cm="1">
        <f t="array" ref="B238:I238">IF(A238&lt;&gt;"",TRANSPOSE(_xlfn._xlws.FILTER(Table2[att_date],Table2[ID]=A238,"no_att")),"")</f>
        <v>45240</v>
      </c>
      <c r="C238" s="3">
        <v>45254</v>
      </c>
      <c r="D238" s="3">
        <v>45282</v>
      </c>
      <c r="E238" s="3">
        <v>45289</v>
      </c>
      <c r="F238" s="3">
        <v>45317</v>
      </c>
      <c r="G238" s="3">
        <v>45331</v>
      </c>
      <c r="H238" s="3">
        <v>45338</v>
      </c>
      <c r="I238" s="3">
        <v>45345</v>
      </c>
    </row>
    <row r="239" spans="1:10">
      <c r="A239">
        <v>837</v>
      </c>
      <c r="B239" s="3" t="str" cm="1">
        <f t="array" ref="B239">IF(A239&lt;&gt;"",TRANSPOSE(_xlfn._xlws.FILTER(Table2[att_date],Table2[ID]=A239,"no_att")),"")</f>
        <v>no_att</v>
      </c>
    </row>
    <row r="240" spans="1:10">
      <c r="A240">
        <v>838</v>
      </c>
      <c r="B240" s="3" cm="1">
        <f t="array" ref="B240:J240">IF(A240&lt;&gt;"",TRANSPOSE(_xlfn._xlws.FILTER(Table2[att_date],Table2[ID]=A240,"no_att")),"")</f>
        <v>45226</v>
      </c>
      <c r="C240" s="3">
        <v>45233</v>
      </c>
      <c r="D240" s="3">
        <v>45240</v>
      </c>
      <c r="E240" s="3">
        <v>45254</v>
      </c>
      <c r="F240" s="3">
        <v>45268</v>
      </c>
      <c r="G240" s="3">
        <v>45289</v>
      </c>
      <c r="H240" s="3">
        <v>45296</v>
      </c>
      <c r="I240" s="3">
        <v>45303</v>
      </c>
      <c r="J240" s="3">
        <v>45331</v>
      </c>
    </row>
    <row r="241" spans="1:9">
      <c r="A241">
        <v>839</v>
      </c>
      <c r="B241" s="3" cm="1">
        <f t="array" ref="B241:C241">IF(A241&lt;&gt;"",TRANSPOSE(_xlfn._xlws.FILTER(Table2[att_date],Table2[ID]=A241,"no_att")),"")</f>
        <v>45268</v>
      </c>
      <c r="C241" s="3">
        <v>45317</v>
      </c>
    </row>
    <row r="242" spans="1:9">
      <c r="A242">
        <v>840</v>
      </c>
      <c r="B242" s="3" cm="1">
        <f t="array" ref="B242:C242">IF(A242&lt;&gt;"",TRANSPOSE(_xlfn._xlws.FILTER(Table2[att_date],Table2[ID]=A242,"no_att")),"")</f>
        <v>45233</v>
      </c>
      <c r="C242" s="3">
        <v>45324</v>
      </c>
    </row>
    <row r="243" spans="1:9">
      <c r="A243">
        <v>841</v>
      </c>
      <c r="B243" s="3" t="str" cm="1">
        <f t="array" ref="B243">IF(A243&lt;&gt;"",TRANSPOSE(_xlfn._xlws.FILTER(Table2[att_date],Table2[ID]=A243,"no_att")),"")</f>
        <v>no_att</v>
      </c>
    </row>
    <row r="244" spans="1:9">
      <c r="A244">
        <v>842</v>
      </c>
      <c r="B244" s="3" cm="1">
        <f t="array" ref="B244:H244">IF(A244&lt;&gt;"",TRANSPOSE(_xlfn._xlws.FILTER(Table2[att_date],Table2[ID]=A244,"no_att")),"")</f>
        <v>45226</v>
      </c>
      <c r="C244" s="3">
        <v>45233</v>
      </c>
      <c r="D244" s="3">
        <v>45240</v>
      </c>
      <c r="E244" s="3">
        <v>45261</v>
      </c>
      <c r="F244" s="3">
        <v>45268</v>
      </c>
      <c r="G244" s="3">
        <v>45317</v>
      </c>
      <c r="H244" s="3">
        <v>45345</v>
      </c>
    </row>
    <row r="245" spans="1:9">
      <c r="A245">
        <v>843</v>
      </c>
      <c r="B245" s="3" t="str" cm="1">
        <f t="array" ref="B245">IF(A245&lt;&gt;"",TRANSPOSE(_xlfn._xlws.FILTER(Table2[att_date],Table2[ID]=A245,"no_att")),"")</f>
        <v>no_att</v>
      </c>
    </row>
    <row r="246" spans="1:9">
      <c r="A246">
        <v>844</v>
      </c>
      <c r="B246" s="3" t="str" cm="1">
        <f t="array" ref="B246">IF(A246&lt;&gt;"",TRANSPOSE(_xlfn._xlws.FILTER(Table2[att_date],Table2[ID]=A246,"no_att")),"")</f>
        <v>no_att</v>
      </c>
    </row>
    <row r="247" spans="1:9">
      <c r="A247">
        <v>845</v>
      </c>
      <c r="B247" s="3" cm="1">
        <f t="array" ref="B247:E247">IF(A247&lt;&gt;"",TRANSPOSE(_xlfn._xlws.FILTER(Table2[att_date],Table2[ID]=A247,"no_att")),"")</f>
        <v>45240</v>
      </c>
      <c r="C247" s="3">
        <v>45247</v>
      </c>
      <c r="D247" s="3">
        <v>45261</v>
      </c>
      <c r="E247" s="3">
        <v>45268</v>
      </c>
    </row>
    <row r="248" spans="1:9">
      <c r="A248">
        <v>846</v>
      </c>
      <c r="B248" s="3" cm="1">
        <f t="array" ref="B248:I248">IF(A248&lt;&gt;"",TRANSPOSE(_xlfn._xlws.FILTER(Table2[att_date],Table2[ID]=A248,"no_att")),"")</f>
        <v>45226</v>
      </c>
      <c r="C248" s="3">
        <v>45233</v>
      </c>
      <c r="D248" s="3">
        <v>45240</v>
      </c>
      <c r="E248" s="3">
        <v>45254</v>
      </c>
      <c r="F248" s="3">
        <v>45268</v>
      </c>
      <c r="G248" s="3">
        <v>45282</v>
      </c>
      <c r="H248" s="3">
        <v>45289</v>
      </c>
      <c r="I248" s="3">
        <v>45317</v>
      </c>
    </row>
    <row r="249" spans="1:9">
      <c r="A249">
        <v>847</v>
      </c>
      <c r="B249" s="3" cm="1">
        <f t="array" ref="B249:D249">IF(A249&lt;&gt;"",TRANSPOSE(_xlfn._xlws.FILTER(Table2[att_date],Table2[ID]=A249,"no_att")),"")</f>
        <v>45233</v>
      </c>
      <c r="C249" s="3">
        <v>45268</v>
      </c>
      <c r="D249" s="3">
        <v>45282</v>
      </c>
    </row>
    <row r="250" spans="1:9">
      <c r="A250">
        <v>848</v>
      </c>
      <c r="B250" s="3" cm="1">
        <f t="array" ref="B250:G250">IF(A250&lt;&gt;"",TRANSPOSE(_xlfn._xlws.FILTER(Table2[att_date],Table2[ID]=A250,"no_att")),"")</f>
        <v>45226</v>
      </c>
      <c r="C250" s="3">
        <v>45240</v>
      </c>
      <c r="D250" s="3">
        <v>45254</v>
      </c>
      <c r="E250" s="3">
        <v>45289</v>
      </c>
      <c r="F250" s="3">
        <v>45296</v>
      </c>
      <c r="G250" s="3">
        <v>45317</v>
      </c>
    </row>
    <row r="251" spans="1:9">
      <c r="A251">
        <v>849</v>
      </c>
      <c r="B251" s="3" cm="1">
        <f t="array" ref="B251:D251">IF(A251&lt;&gt;"",TRANSPOSE(_xlfn._xlws.FILTER(Table2[att_date],Table2[ID]=A251,"no_att")),"")</f>
        <v>45247</v>
      </c>
      <c r="C251" s="3">
        <v>45268</v>
      </c>
      <c r="D251" s="3">
        <v>45289</v>
      </c>
    </row>
    <row r="252" spans="1:9">
      <c r="A252">
        <v>850</v>
      </c>
      <c r="B252" s="3" cm="1">
        <f t="array" ref="B252:E252">IF(A252&lt;&gt;"",TRANSPOSE(_xlfn._xlws.FILTER(Table2[att_date],Table2[ID]=A252,"no_att")),"")</f>
        <v>45219</v>
      </c>
      <c r="C252" s="3">
        <v>45226</v>
      </c>
      <c r="D252" s="3">
        <v>45240</v>
      </c>
      <c r="E252" s="3">
        <v>45268</v>
      </c>
    </row>
    <row r="253" spans="1:9">
      <c r="A253">
        <v>851</v>
      </c>
      <c r="B253" s="3" t="str" cm="1">
        <f t="array" ref="B253">IF(A253&lt;&gt;"",TRANSPOSE(_xlfn._xlws.FILTER(Table2[att_date],Table2[ID]=A253,"no_att")),"")</f>
        <v>no_att</v>
      </c>
    </row>
    <row r="254" spans="1:9">
      <c r="A254">
        <v>852</v>
      </c>
      <c r="B254" s="3" t="str" cm="1">
        <f t="array" ref="B254">IF(A254&lt;&gt;"",TRANSPOSE(_xlfn._xlws.FILTER(Table2[att_date],Table2[ID]=A254,"no_att")),"")</f>
        <v>no_att</v>
      </c>
    </row>
    <row r="255" spans="1:9">
      <c r="A255">
        <v>853</v>
      </c>
      <c r="B255" s="3" cm="1">
        <f t="array" ref="B255:C255">IF(A255&lt;&gt;"",TRANSPOSE(_xlfn._xlws.FILTER(Table2[att_date],Table2[ID]=A255,"no_att")),"")</f>
        <v>45282</v>
      </c>
      <c r="C255" s="3">
        <v>45338</v>
      </c>
    </row>
    <row r="256" spans="1:9">
      <c r="A256">
        <v>854</v>
      </c>
      <c r="B256" s="3" cm="1">
        <f t="array" ref="B256">IF(A256&lt;&gt;"",TRANSPOSE(_xlfn._xlws.FILTER(Table2[att_date],Table2[ID]=A256,"no_att")),"")</f>
        <v>45317</v>
      </c>
    </row>
    <row r="257" spans="1:13">
      <c r="A257">
        <v>855</v>
      </c>
      <c r="B257" s="3" cm="1">
        <f t="array" ref="B257:D257">IF(A257&lt;&gt;"",TRANSPOSE(_xlfn._xlws.FILTER(Table2[att_date],Table2[ID]=A257,"no_att")),"")</f>
        <v>45226</v>
      </c>
      <c r="C257" s="3">
        <v>45247</v>
      </c>
      <c r="D257" s="3">
        <v>45261</v>
      </c>
    </row>
    <row r="258" spans="1:13">
      <c r="A258">
        <v>856</v>
      </c>
      <c r="B258" s="3" cm="1">
        <f t="array" ref="B258:M258">IF(A258&lt;&gt;"",TRANSPOSE(_xlfn._xlws.FILTER(Table2[att_date],Table2[ID]=A258,"no_att")),"")</f>
        <v>45226</v>
      </c>
      <c r="C258" s="3">
        <v>45240</v>
      </c>
      <c r="D258" s="3">
        <v>45254</v>
      </c>
      <c r="E258" s="3">
        <v>45261</v>
      </c>
      <c r="F258" s="3">
        <v>45268</v>
      </c>
      <c r="G258" s="3">
        <v>45275</v>
      </c>
      <c r="H258" s="3">
        <v>45282</v>
      </c>
      <c r="I258" s="3">
        <v>45289</v>
      </c>
      <c r="J258" s="3">
        <v>45296</v>
      </c>
      <c r="K258" s="3">
        <v>45324</v>
      </c>
      <c r="L258" s="3">
        <v>45331</v>
      </c>
      <c r="M258" s="3">
        <v>45338</v>
      </c>
    </row>
    <row r="259" spans="1:13">
      <c r="A259">
        <v>857</v>
      </c>
      <c r="B259" s="3" t="str" cm="1">
        <f t="array" ref="B259">IF(A259&lt;&gt;"",TRANSPOSE(_xlfn._xlws.FILTER(Table2[att_date],Table2[ID]=A259,"no_att")),"")</f>
        <v>no_att</v>
      </c>
    </row>
    <row r="260" spans="1:13">
      <c r="A260">
        <v>858</v>
      </c>
      <c r="B260" s="3" t="str" cm="1">
        <f t="array" ref="B260">IF(A260&lt;&gt;"",TRANSPOSE(_xlfn._xlws.FILTER(Table2[att_date],Table2[ID]=A260,"no_att")),"")</f>
        <v>no_att</v>
      </c>
    </row>
    <row r="261" spans="1:13">
      <c r="A261">
        <v>859</v>
      </c>
      <c r="B261" s="3" cm="1">
        <f t="array" ref="B261">IF(A261&lt;&gt;"",TRANSPOSE(_xlfn._xlws.FILTER(Table2[att_date],Table2[ID]=A261,"no_att")),"")</f>
        <v>45338</v>
      </c>
    </row>
    <row r="262" spans="1:13">
      <c r="A262">
        <v>860</v>
      </c>
      <c r="B262" s="3" t="str" cm="1">
        <f t="array" ref="B262">IF(A262&lt;&gt;"",TRANSPOSE(_xlfn._xlws.FILTER(Table2[att_date],Table2[ID]=A262,"no_att")),"")</f>
        <v>no_att</v>
      </c>
    </row>
    <row r="263" spans="1:13">
      <c r="A263">
        <v>861</v>
      </c>
      <c r="B263" s="3" t="str" cm="1">
        <f t="array" ref="B263">IF(A263&lt;&gt;"",TRANSPOSE(_xlfn._xlws.FILTER(Table2[att_date],Table2[ID]=A263,"no_att")),"")</f>
        <v>no_att</v>
      </c>
    </row>
    <row r="264" spans="1:13">
      <c r="A264">
        <v>862</v>
      </c>
      <c r="B264" s="3" cm="1">
        <f t="array" ref="B264:F264">IF(A264&lt;&gt;"",TRANSPOSE(_xlfn._xlws.FILTER(Table2[att_date],Table2[ID]=A264,"no_att")),"")</f>
        <v>45219</v>
      </c>
      <c r="C264" s="3">
        <v>45226</v>
      </c>
      <c r="D264" s="3">
        <v>45233</v>
      </c>
      <c r="E264" s="3">
        <v>45254</v>
      </c>
      <c r="F264" s="3">
        <v>45289</v>
      </c>
    </row>
    <row r="265" spans="1:13">
      <c r="A265">
        <v>863</v>
      </c>
      <c r="B265" s="3" cm="1">
        <f t="array" ref="B265">IF(A265&lt;&gt;"",TRANSPOSE(_xlfn._xlws.FILTER(Table2[att_date],Table2[ID]=A265,"no_att")),"")</f>
        <v>45289</v>
      </c>
    </row>
    <row r="266" spans="1:13">
      <c r="A266">
        <v>864</v>
      </c>
      <c r="B266" s="3" t="str" cm="1">
        <f t="array" ref="B266">IF(A266&lt;&gt;"",TRANSPOSE(_xlfn._xlws.FILTER(Table2[att_date],Table2[ID]=A266,"no_att")),"")</f>
        <v>no_att</v>
      </c>
    </row>
    <row r="267" spans="1:13">
      <c r="A267">
        <v>865</v>
      </c>
      <c r="B267" s="3" cm="1">
        <f t="array" ref="B267:I267">IF(A267&lt;&gt;"",TRANSPOSE(_xlfn._xlws.FILTER(Table2[att_date],Table2[ID]=A267,"no_att")),"")</f>
        <v>45226</v>
      </c>
      <c r="C267" s="3">
        <v>45240</v>
      </c>
      <c r="D267" s="3">
        <v>45247</v>
      </c>
      <c r="E267" s="3">
        <v>45254</v>
      </c>
      <c r="F267" s="3">
        <v>45289</v>
      </c>
      <c r="G267" s="3">
        <v>45296</v>
      </c>
      <c r="H267" s="3">
        <v>45303</v>
      </c>
      <c r="I267" s="3">
        <v>45331</v>
      </c>
    </row>
    <row r="268" spans="1:13">
      <c r="A268">
        <v>866</v>
      </c>
      <c r="B268" s="3" cm="1">
        <f t="array" ref="B268:J268">IF(A268&lt;&gt;"",TRANSPOSE(_xlfn._xlws.FILTER(Table2[att_date],Table2[ID]=A268,"no_att")),"")</f>
        <v>45226</v>
      </c>
      <c r="C268" s="3">
        <v>45233</v>
      </c>
      <c r="D268" s="3">
        <v>45240</v>
      </c>
      <c r="E268" s="3">
        <v>45261</v>
      </c>
      <c r="F268" s="3">
        <v>45289</v>
      </c>
      <c r="G268" s="3">
        <v>45296</v>
      </c>
      <c r="H268" s="3">
        <v>45303</v>
      </c>
      <c r="I268" s="3">
        <v>45331</v>
      </c>
      <c r="J268" s="3">
        <v>45338</v>
      </c>
    </row>
    <row r="269" spans="1:13">
      <c r="A269">
        <v>867</v>
      </c>
      <c r="B269" s="3" cm="1">
        <f t="array" ref="B269:H269">IF(A269&lt;&gt;"",TRANSPOSE(_xlfn._xlws.FILTER(Table2[att_date],Table2[ID]=A269,"no_att")),"")</f>
        <v>45233</v>
      </c>
      <c r="C269" s="3">
        <v>45240</v>
      </c>
      <c r="D269" s="3">
        <v>45254</v>
      </c>
      <c r="E269" s="3">
        <v>45261</v>
      </c>
      <c r="F269" s="3">
        <v>45268</v>
      </c>
      <c r="G269" s="3">
        <v>45289</v>
      </c>
      <c r="H269" s="3">
        <v>45296</v>
      </c>
    </row>
    <row r="270" spans="1:13">
      <c r="A270">
        <v>868</v>
      </c>
      <c r="B270" s="3" cm="1">
        <f t="array" ref="B270:G270">IF(A270&lt;&gt;"",TRANSPOSE(_xlfn._xlws.FILTER(Table2[att_date],Table2[ID]=A270,"no_att")),"")</f>
        <v>45233</v>
      </c>
      <c r="C270" s="3">
        <v>45254</v>
      </c>
      <c r="D270" s="3">
        <v>45268</v>
      </c>
      <c r="E270" s="3">
        <v>45282</v>
      </c>
      <c r="F270" s="3">
        <v>45324</v>
      </c>
      <c r="G270" s="3">
        <v>45338</v>
      </c>
    </row>
    <row r="271" spans="1:13">
      <c r="A271">
        <v>869</v>
      </c>
      <c r="B271" s="3" cm="1">
        <f t="array" ref="B271:I271">IF(A271&lt;&gt;"",TRANSPOSE(_xlfn._xlws.FILTER(Table2[att_date],Table2[ID]=A271,"no_att")),"")</f>
        <v>45226</v>
      </c>
      <c r="C271" s="3">
        <v>45233</v>
      </c>
      <c r="D271" s="3">
        <v>45254</v>
      </c>
      <c r="E271" s="3">
        <v>45261</v>
      </c>
      <c r="F271" s="3">
        <v>45268</v>
      </c>
      <c r="G271" s="3">
        <v>45289</v>
      </c>
      <c r="H271" s="3">
        <v>45317</v>
      </c>
      <c r="I271" s="3">
        <v>45331</v>
      </c>
    </row>
    <row r="272" spans="1:13">
      <c r="A272">
        <v>870</v>
      </c>
      <c r="B272" s="3" cm="1">
        <f t="array" ref="B272:G272">IF(A272&lt;&gt;"",TRANSPOSE(_xlfn._xlws.FILTER(Table2[att_date],Table2[ID]=A272,"no_att")),"")</f>
        <v>45233</v>
      </c>
      <c r="C272" s="3">
        <v>45240</v>
      </c>
      <c r="D272" s="3">
        <v>45254</v>
      </c>
      <c r="E272" s="3">
        <v>45261</v>
      </c>
      <c r="F272" s="3">
        <v>45331</v>
      </c>
      <c r="G272" s="3">
        <v>45338</v>
      </c>
    </row>
    <row r="273" spans="1:10">
      <c r="A273">
        <v>871</v>
      </c>
      <c r="B273" s="3" cm="1">
        <f t="array" ref="B273">IF(A273&lt;&gt;"",TRANSPOSE(_xlfn._xlws.FILTER(Table2[att_date],Table2[ID]=A273,"no_att")),"")</f>
        <v>45254</v>
      </c>
    </row>
    <row r="274" spans="1:10">
      <c r="A274">
        <v>872</v>
      </c>
      <c r="B274" s="3" cm="1">
        <f t="array" ref="B274">IF(A274&lt;&gt;"",TRANSPOSE(_xlfn._xlws.FILTER(Table2[att_date],Table2[ID]=A274,"no_att")),"")</f>
        <v>45254</v>
      </c>
    </row>
    <row r="275" spans="1:10">
      <c r="A275">
        <v>873</v>
      </c>
      <c r="B275" s="3" cm="1">
        <f t="array" ref="B275:J275">IF(A275&lt;&gt;"",TRANSPOSE(_xlfn._xlws.FILTER(Table2[att_date],Table2[ID]=A275,"no_att")),"")</f>
        <v>45219</v>
      </c>
      <c r="C275" s="3">
        <v>45226</v>
      </c>
      <c r="D275" s="3">
        <v>45240</v>
      </c>
      <c r="E275" s="3">
        <v>45268</v>
      </c>
      <c r="F275" s="3">
        <v>45289</v>
      </c>
      <c r="G275" s="3">
        <v>45296</v>
      </c>
      <c r="H275" s="3">
        <v>45317</v>
      </c>
      <c r="I275" s="3">
        <v>45331</v>
      </c>
      <c r="J275" s="3">
        <v>45338</v>
      </c>
    </row>
    <row r="276" spans="1:10">
      <c r="A276">
        <v>874</v>
      </c>
      <c r="B276" s="3" cm="1">
        <f t="array" ref="B276:G276">IF(A276&lt;&gt;"",TRANSPOSE(_xlfn._xlws.FILTER(Table2[att_date],Table2[ID]=A276,"no_att")),"")</f>
        <v>45240</v>
      </c>
      <c r="C276" s="3">
        <v>45254</v>
      </c>
      <c r="D276" s="3">
        <v>45275</v>
      </c>
      <c r="E276" s="3">
        <v>45296</v>
      </c>
      <c r="F276" s="3">
        <v>45303</v>
      </c>
      <c r="G276" s="3">
        <v>45331</v>
      </c>
    </row>
    <row r="277" spans="1:10">
      <c r="A277">
        <v>875</v>
      </c>
      <c r="B277" s="3" cm="1">
        <f t="array" ref="B277:D277">IF(A277&lt;&gt;"",TRANSPOSE(_xlfn._xlws.FILTER(Table2[att_date],Table2[ID]=A277,"no_att")),"")</f>
        <v>45226</v>
      </c>
      <c r="C277" s="3">
        <v>45233</v>
      </c>
      <c r="D277" s="3">
        <v>45317</v>
      </c>
    </row>
    <row r="278" spans="1:10">
      <c r="A278">
        <v>876</v>
      </c>
      <c r="B278" s="3" cm="1">
        <f t="array" ref="B278:J278">IF(A278&lt;&gt;"",TRANSPOSE(_xlfn._xlws.FILTER(Table2[att_date],Table2[ID]=A278,"no_att")),"")</f>
        <v>45219</v>
      </c>
      <c r="C278" s="3">
        <v>45226</v>
      </c>
      <c r="D278" s="3">
        <v>45254</v>
      </c>
      <c r="E278" s="3">
        <v>45261</v>
      </c>
      <c r="F278" s="3">
        <v>45289</v>
      </c>
      <c r="G278" s="3">
        <v>45296</v>
      </c>
      <c r="H278" s="3">
        <v>45324</v>
      </c>
      <c r="I278" s="3">
        <v>45331</v>
      </c>
      <c r="J278" s="3">
        <v>45345</v>
      </c>
    </row>
    <row r="279" spans="1:10">
      <c r="A279">
        <v>877</v>
      </c>
      <c r="B279" s="3" t="str" cm="1">
        <f t="array" ref="B279">IF(A279&lt;&gt;"",TRANSPOSE(_xlfn._xlws.FILTER(Table2[att_date],Table2[ID]=A279,"no_att")),"")</f>
        <v>no_att</v>
      </c>
    </row>
    <row r="280" spans="1:10">
      <c r="A280">
        <v>878</v>
      </c>
      <c r="B280" s="3" cm="1">
        <f t="array" ref="B280:F280">IF(A280&lt;&gt;"",TRANSPOSE(_xlfn._xlws.FILTER(Table2[att_date],Table2[ID]=A280,"no_att")),"")</f>
        <v>45219</v>
      </c>
      <c r="C280" s="3">
        <v>45226</v>
      </c>
      <c r="D280" s="3">
        <v>45233</v>
      </c>
      <c r="E280" s="3">
        <v>45240</v>
      </c>
      <c r="F280" s="3">
        <v>45317</v>
      </c>
    </row>
    <row r="281" spans="1:10">
      <c r="A281">
        <v>879</v>
      </c>
      <c r="B281" s="3" cm="1">
        <f t="array" ref="B281:I281">IF(A281&lt;&gt;"",TRANSPOSE(_xlfn._xlws.FILTER(Table2[att_date],Table2[ID]=A281,"no_att")),"")</f>
        <v>45226</v>
      </c>
      <c r="C281" s="3">
        <v>45233</v>
      </c>
      <c r="D281" s="3">
        <v>45240</v>
      </c>
      <c r="E281" s="3">
        <v>45261</v>
      </c>
      <c r="F281" s="3">
        <v>45268</v>
      </c>
      <c r="G281" s="3">
        <v>45289</v>
      </c>
      <c r="H281" s="3">
        <v>45317</v>
      </c>
      <c r="I281" s="3">
        <v>45331</v>
      </c>
    </row>
    <row r="282" spans="1:10">
      <c r="A282">
        <v>880</v>
      </c>
      <c r="B282" s="3" cm="1">
        <f t="array" ref="B282:D282">IF(A282&lt;&gt;"",TRANSPOSE(_xlfn._xlws.FILTER(Table2[att_date],Table2[ID]=A282,"no_att")),"")</f>
        <v>45226</v>
      </c>
      <c r="C282" s="3">
        <v>45317</v>
      </c>
      <c r="D282" s="3">
        <v>45345</v>
      </c>
    </row>
    <row r="283" spans="1:10">
      <c r="A283">
        <v>881</v>
      </c>
      <c r="B283" s="3" cm="1">
        <f t="array" ref="B283:D283">IF(A283&lt;&gt;"",TRANSPOSE(_xlfn._xlws.FILTER(Table2[att_date],Table2[ID]=A283,"no_att")),"")</f>
        <v>45226</v>
      </c>
      <c r="C283" s="3">
        <v>45254</v>
      </c>
      <c r="D283" s="3">
        <v>45317</v>
      </c>
    </row>
    <row r="284" spans="1:10">
      <c r="A284">
        <v>882</v>
      </c>
      <c r="B284" s="3" cm="1">
        <f t="array" ref="B284">IF(A284&lt;&gt;"",TRANSPOSE(_xlfn._xlws.FILTER(Table2[att_date],Table2[ID]=A284,"no_att")),"")</f>
        <v>45226</v>
      </c>
    </row>
    <row r="285" spans="1:10">
      <c r="A285">
        <v>883</v>
      </c>
      <c r="B285" s="3" cm="1">
        <f t="array" ref="B285:F285">IF(A285&lt;&gt;"",TRANSPOSE(_xlfn._xlws.FILTER(Table2[att_date],Table2[ID]=A285,"no_att")),"")</f>
        <v>45240</v>
      </c>
      <c r="C285" s="3">
        <v>45254</v>
      </c>
      <c r="D285" s="3">
        <v>45261</v>
      </c>
      <c r="E285" s="3">
        <v>45282</v>
      </c>
      <c r="F285" s="3">
        <v>45317</v>
      </c>
    </row>
    <row r="286" spans="1:10">
      <c r="A286">
        <v>884</v>
      </c>
      <c r="B286" s="3" t="str" cm="1">
        <f t="array" ref="B286">IF(A286&lt;&gt;"",TRANSPOSE(_xlfn._xlws.FILTER(Table2[att_date],Table2[ID]=A286,"no_att")),"")</f>
        <v>no_att</v>
      </c>
    </row>
    <row r="287" spans="1:10">
      <c r="A287">
        <v>885</v>
      </c>
      <c r="B287" s="3" t="str" cm="1">
        <f t="array" ref="B287">IF(A287&lt;&gt;"",TRANSPOSE(_xlfn._xlws.FILTER(Table2[att_date],Table2[ID]=A287,"no_att")),"")</f>
        <v>no_att</v>
      </c>
    </row>
    <row r="288" spans="1:10">
      <c r="A288">
        <v>886</v>
      </c>
      <c r="B288" s="3" t="str" cm="1">
        <f t="array" ref="B288">IF(A288&lt;&gt;"",TRANSPOSE(_xlfn._xlws.FILTER(Table2[att_date],Table2[ID]=A288,"no_att")),"")</f>
        <v>no_att</v>
      </c>
    </row>
    <row r="289" spans="1:6">
      <c r="A289">
        <v>887</v>
      </c>
      <c r="B289" s="3" cm="1">
        <f t="array" ref="B289">IF(A289&lt;&gt;"",TRANSPOSE(_xlfn._xlws.FILTER(Table2[att_date],Table2[ID]=A289,"no_att")),"")</f>
        <v>45289</v>
      </c>
    </row>
    <row r="290" spans="1:6">
      <c r="A290">
        <v>888</v>
      </c>
      <c r="B290" s="3" cm="1">
        <f t="array" ref="B290:D290">IF(A290&lt;&gt;"",TRANSPOSE(_xlfn._xlws.FILTER(Table2[att_date],Table2[ID]=A290,"no_att")),"")</f>
        <v>45254</v>
      </c>
      <c r="C290" s="3">
        <v>45261</v>
      </c>
      <c r="D290" s="3">
        <v>45268</v>
      </c>
    </row>
    <row r="291" spans="1:6">
      <c r="A291">
        <v>889</v>
      </c>
      <c r="B291" s="3" cm="1">
        <f t="array" ref="B291:C291">IF(A291&lt;&gt;"",TRANSPOSE(_xlfn._xlws.FILTER(Table2[att_date],Table2[ID]=A291,"no_att")),"")</f>
        <v>45261</v>
      </c>
      <c r="C291" s="3">
        <v>45282</v>
      </c>
    </row>
    <row r="292" spans="1:6">
      <c r="A292">
        <v>890</v>
      </c>
      <c r="B292" s="3" cm="1">
        <f t="array" ref="B292">IF(A292&lt;&gt;"",TRANSPOSE(_xlfn._xlws.FILTER(Table2[att_date],Table2[ID]=A292,"no_att")),"")</f>
        <v>45254</v>
      </c>
    </row>
    <row r="293" spans="1:6">
      <c r="A293">
        <v>891</v>
      </c>
      <c r="B293" s="3" cm="1">
        <f t="array" ref="B293:F293">IF(A293&lt;&gt;"",TRANSPOSE(_xlfn._xlws.FILTER(Table2[att_date],Table2[ID]=A293,"no_att")),"")</f>
        <v>45254</v>
      </c>
      <c r="C293" s="3">
        <v>45268</v>
      </c>
      <c r="D293" s="3">
        <v>45317</v>
      </c>
      <c r="E293" s="3">
        <v>45345</v>
      </c>
      <c r="F293" s="3">
        <v>45352</v>
      </c>
    </row>
    <row r="294" spans="1:6">
      <c r="A294">
        <v>892</v>
      </c>
      <c r="B294" s="3" cm="1">
        <f t="array" ref="B294">IF(A294&lt;&gt;"",TRANSPOSE(_xlfn._xlws.FILTER(Table2[att_date],Table2[ID]=A294,"no_att")),"")</f>
        <v>45254</v>
      </c>
    </row>
    <row r="295" spans="1:6">
      <c r="A295">
        <v>893</v>
      </c>
      <c r="B295" s="3" cm="1">
        <f t="array" ref="B295">IF(A295&lt;&gt;"",TRANSPOSE(_xlfn._xlws.FILTER(Table2[att_date],Table2[ID]=A295,"no_att")),"")</f>
        <v>45254</v>
      </c>
    </row>
    <row r="296" spans="1:6">
      <c r="A296">
        <v>894</v>
      </c>
      <c r="B296" s="3" cm="1">
        <f t="array" ref="B296">IF(A296&lt;&gt;"",TRANSPOSE(_xlfn._xlws.FILTER(Table2[att_date],Table2[ID]=A296,"no_att")),"")</f>
        <v>45254</v>
      </c>
    </row>
    <row r="297" spans="1:6">
      <c r="B297" s="3" t="str" cm="1">
        <f t="array" ref="B297">IF(A297&lt;&gt;"",TRANSPOSE(_xlfn._xlws.FILTER(Table2[att_date],Table2[ID]=A297,"no_att")),"")</f>
        <v/>
      </c>
    </row>
    <row r="298" spans="1:6">
      <c r="B298" s="3" t="str" cm="1">
        <f t="array" ref="B298">IF(A298&lt;&gt;"",TRANSPOSE(_xlfn._xlws.FILTER(Table2[att_date],Table2[ID]=A298,"no_att")),"")</f>
        <v/>
      </c>
    </row>
    <row r="299" spans="1:6">
      <c r="B299" s="3" t="str" cm="1">
        <f t="array" ref="B299">IF(A299&lt;&gt;"",TRANSPOSE(_xlfn._xlws.FILTER(Table2[att_date],Table2[ID]=A299,"no_att")),"")</f>
        <v/>
      </c>
    </row>
    <row r="300" spans="1:6">
      <c r="B300" s="3" t="str" cm="1">
        <f t="array" ref="B300">IF(A300&lt;&gt;"",TRANSPOSE(_xlfn._xlws.FILTER(Table2[att_date],Table2[ID]=A300,"no_att")),"")</f>
        <v/>
      </c>
    </row>
    <row r="301" spans="1:6">
      <c r="B301" s="3" t="str" cm="1">
        <f t="array" ref="B301">IF(A301&lt;&gt;"",TRANSPOSE(_xlfn._xlws.FILTER(Table2[att_date],Table2[ID]=A301,"no_att")),"")</f>
        <v/>
      </c>
    </row>
    <row r="302" spans="1:6">
      <c r="B302" s="3" t="str" cm="1">
        <f t="array" ref="B302">IF(A302&lt;&gt;"",TRANSPOSE(_xlfn._xlws.FILTER(Table2[att_date],Table2[ID]=A302,"no_att")),"")</f>
        <v/>
      </c>
    </row>
    <row r="303" spans="1:6">
      <c r="B303" s="3" t="str" cm="1">
        <f t="array" ref="B303">IF(A303&lt;&gt;"",TRANSPOSE(_xlfn._xlws.FILTER(Table2[att_date],Table2[ID]=A303,"no_att")),"")</f>
        <v/>
      </c>
    </row>
    <row r="304" spans="1:6">
      <c r="B304" s="3" t="str" cm="1">
        <f t="array" ref="B304">IF(A304&lt;&gt;"",TRANSPOSE(_xlfn._xlws.FILTER(Table2[att_date],Table2[ID]=A304,"no_att")),"")</f>
        <v/>
      </c>
    </row>
    <row r="305" spans="2:2">
      <c r="B305" s="3" t="str" cm="1">
        <f t="array" ref="B305">IF(A305&lt;&gt;"",TRANSPOSE(_xlfn._xlws.FILTER(Table2[att_date],Table2[ID]=A305,"no_att")),"")</f>
        <v/>
      </c>
    </row>
    <row r="306" spans="2:2">
      <c r="B306" s="3" t="str" cm="1">
        <f t="array" ref="B306">IF(A306&lt;&gt;"",TRANSPOSE(_xlfn._xlws.FILTER(Table2[att_date],Table2[ID]=A306,"no_att")),"")</f>
        <v/>
      </c>
    </row>
    <row r="307" spans="2:2">
      <c r="B307" s="3" t="str" cm="1">
        <f t="array" ref="B307">IF(A307&lt;&gt;"",TRANSPOSE(_xlfn._xlws.FILTER(Table2[att_date],Table2[ID]=A307,"no_att")),"")</f>
        <v/>
      </c>
    </row>
    <row r="308" spans="2:2">
      <c r="B308" s="3" t="str" cm="1">
        <f t="array" ref="B308">IF(A308&lt;&gt;"",TRANSPOSE(_xlfn._xlws.FILTER(Table2[att_date],Table2[ID]=A308,"no_att")),"")</f>
        <v/>
      </c>
    </row>
    <row r="309" spans="2:2">
      <c r="B309" s="3" t="str" cm="1">
        <f t="array" ref="B309">IF(A309&lt;&gt;"",TRANSPOSE(_xlfn._xlws.FILTER(Table2[att_date],Table2[ID]=A309,"no_att")),"")</f>
        <v/>
      </c>
    </row>
    <row r="310" spans="2:2">
      <c r="B310" s="3" t="str" cm="1">
        <f t="array" ref="B310">IF(A310&lt;&gt;"",TRANSPOSE(_xlfn._xlws.FILTER(Table2[att_date],Table2[ID]=A310,"no_att")),"")</f>
        <v/>
      </c>
    </row>
    <row r="311" spans="2:2">
      <c r="B311" s="3" t="str" cm="1">
        <f t="array" ref="B311">IF(A311&lt;&gt;"",TRANSPOSE(_xlfn._xlws.FILTER(Table2[att_date],Table2[ID]=A311,"no_att")),"")</f>
        <v/>
      </c>
    </row>
    <row r="312" spans="2:2">
      <c r="B312" s="3" t="str" cm="1">
        <f t="array" ref="B312">IF(A312&lt;&gt;"",TRANSPOSE(_xlfn._xlws.FILTER(Table2[att_date],Table2[ID]=A312,"no_att")),"")</f>
        <v/>
      </c>
    </row>
    <row r="313" spans="2:2">
      <c r="B313" s="3" t="str" cm="1">
        <f t="array" ref="B313">IF(A313&lt;&gt;"",TRANSPOSE(_xlfn._xlws.FILTER(Table2[att_date],Table2[ID]=A313,"no_att")),"")</f>
        <v/>
      </c>
    </row>
    <row r="314" spans="2:2">
      <c r="B314" s="3" t="str" cm="1">
        <f t="array" ref="B314">IF(A314&lt;&gt;"",TRANSPOSE(_xlfn._xlws.FILTER(Table2[att_date],Table2[ID]=A314,"no_att")),"")</f>
        <v/>
      </c>
    </row>
    <row r="315" spans="2:2">
      <c r="B315" s="3" t="str" cm="1">
        <f t="array" ref="B315">IF(A315&lt;&gt;"",TRANSPOSE(_xlfn._xlws.FILTER(Table2[att_date],Table2[ID]=A315,"no_att")),"")</f>
        <v/>
      </c>
    </row>
    <row r="316" spans="2:2">
      <c r="B316" s="3" t="str" cm="1">
        <f t="array" ref="B316">IF(A316&lt;&gt;"",TRANSPOSE(_xlfn._xlws.FILTER(Table2[att_date],Table2[ID]=A316,"no_att")),"")</f>
        <v/>
      </c>
    </row>
    <row r="317" spans="2:2">
      <c r="B317" s="3" t="str" cm="1">
        <f t="array" ref="B317">IF(A317&lt;&gt;"",TRANSPOSE(_xlfn._xlws.FILTER(Table2[att_date],Table2[ID]=A317,"no_att")),"")</f>
        <v/>
      </c>
    </row>
    <row r="318" spans="2:2">
      <c r="B318" s="3" t="str" cm="1">
        <f t="array" ref="B318">IF(A318&lt;&gt;"",TRANSPOSE(_xlfn._xlws.FILTER(Table2[att_date],Table2[ID]=A318,"no_att")),"")</f>
        <v/>
      </c>
    </row>
    <row r="319" spans="2:2">
      <c r="B319" s="3" t="str" cm="1">
        <f t="array" ref="B319">IF(A319&lt;&gt;"",TRANSPOSE(_xlfn._xlws.FILTER(Table2[att_date],Table2[ID]=A319,"no_att")),"")</f>
        <v/>
      </c>
    </row>
    <row r="320" spans="2:2">
      <c r="B320" s="3" t="str" cm="1">
        <f t="array" ref="B320">IF(A320&lt;&gt;"",TRANSPOSE(_xlfn._xlws.FILTER(Table2[att_date],Table2[ID]=A320,"no_att")),"")</f>
        <v/>
      </c>
    </row>
    <row r="321" spans="2:2">
      <c r="B321" s="3" t="str" cm="1">
        <f t="array" ref="B321">IF(A321&lt;&gt;"",TRANSPOSE(_xlfn._xlws.FILTER(Table2[att_date],Table2[ID]=A321,"no_att")),"")</f>
        <v/>
      </c>
    </row>
    <row r="322" spans="2:2">
      <c r="B322" s="3" t="str" cm="1">
        <f t="array" ref="B322">IF(A322&lt;&gt;"",TRANSPOSE(_xlfn._xlws.FILTER(Table2[att_date],Table2[ID]=A322,"no_att")),"")</f>
        <v/>
      </c>
    </row>
    <row r="323" spans="2:2">
      <c r="B323" s="3" t="str" cm="1">
        <f t="array" ref="B323">IF(A323&lt;&gt;"",TRANSPOSE(_xlfn._xlws.FILTER(Table2[att_date],Table2[ID]=A323,"no_att")),"")</f>
        <v/>
      </c>
    </row>
    <row r="324" spans="2:2">
      <c r="B324" s="3" t="str" cm="1">
        <f t="array" ref="B324">IF(A324&lt;&gt;"",TRANSPOSE(_xlfn._xlws.FILTER(Table2[att_date],Table2[ID]=A324,"no_att")),"")</f>
        <v/>
      </c>
    </row>
    <row r="325" spans="2:2">
      <c r="B325" s="3" t="str" cm="1">
        <f t="array" ref="B325">IF(A325&lt;&gt;"",TRANSPOSE(_xlfn._xlws.FILTER(Table2[att_date],Table2[ID]=A325,"no_att")),"")</f>
        <v/>
      </c>
    </row>
    <row r="326" spans="2:2">
      <c r="B326" s="3" t="str" cm="1">
        <f t="array" ref="B326">IF(A326&lt;&gt;"",TRANSPOSE(_xlfn._xlws.FILTER(Table2[att_date],Table2[ID]=A326,"no_att")),"")</f>
        <v/>
      </c>
    </row>
    <row r="327" spans="2:2">
      <c r="B327" s="3" t="str" cm="1">
        <f t="array" ref="B327">IF(A327&lt;&gt;"",TRANSPOSE(_xlfn._xlws.FILTER(Table2[att_date],Table2[ID]=A327,"no_att")),"")</f>
        <v/>
      </c>
    </row>
    <row r="328" spans="2:2">
      <c r="B328" s="3" t="str" cm="1">
        <f t="array" ref="B328">IF(A328&lt;&gt;"",TRANSPOSE(_xlfn._xlws.FILTER(Table2[att_date],Table2[ID]=A328,"no_att")),"")</f>
        <v/>
      </c>
    </row>
    <row r="329" spans="2:2">
      <c r="B329" s="3" t="str" cm="1">
        <f t="array" ref="B329">IF(A329&lt;&gt;"",TRANSPOSE(_xlfn._xlws.FILTER(Table2[att_date],Table2[ID]=A329,"no_att")),"")</f>
        <v/>
      </c>
    </row>
    <row r="330" spans="2:2">
      <c r="B330" s="3" t="str" cm="1">
        <f t="array" ref="B330">IF(A330&lt;&gt;"",TRANSPOSE(_xlfn._xlws.FILTER(Table2[att_date],Table2[ID]=A330,"no_att")),"")</f>
        <v/>
      </c>
    </row>
    <row r="331" spans="2:2">
      <c r="B331" s="3" t="str" cm="1">
        <f t="array" ref="B331">IF(A331&lt;&gt;"",TRANSPOSE(_xlfn._xlws.FILTER(Table2[att_date],Table2[ID]=A331,"no_att")),"")</f>
        <v/>
      </c>
    </row>
    <row r="332" spans="2:2">
      <c r="B332" s="3" t="str" cm="1">
        <f t="array" ref="B332">IF(A332&lt;&gt;"",TRANSPOSE(_xlfn._xlws.FILTER(Table2[att_date],Table2[ID]=A332,"no_att")),"")</f>
        <v/>
      </c>
    </row>
    <row r="333" spans="2:2">
      <c r="B333" s="3" t="str" cm="1">
        <f t="array" ref="B333">IF(A333&lt;&gt;"",TRANSPOSE(_xlfn._xlws.FILTER(Table2[att_date],Table2[ID]=A333,"no_att")),"")</f>
        <v/>
      </c>
    </row>
    <row r="334" spans="2:2">
      <c r="B334" s="3" t="str" cm="1">
        <f t="array" ref="B334">IF(A334&lt;&gt;"",TRANSPOSE(_xlfn._xlws.FILTER(Table2[att_date],Table2[ID]=A334,"no_att")),"")</f>
        <v/>
      </c>
    </row>
    <row r="335" spans="2:2">
      <c r="B335" s="3" t="str" cm="1">
        <f t="array" ref="B335">IF(A335&lt;&gt;"",TRANSPOSE(_xlfn._xlws.FILTER(Table2[att_date],Table2[ID]=A335,"no_att")),"")</f>
        <v/>
      </c>
    </row>
    <row r="336" spans="2:2">
      <c r="B336" s="3" t="str" cm="1">
        <f t="array" ref="B336">IF(A336&lt;&gt;"",TRANSPOSE(_xlfn._xlws.FILTER(Table2[att_date],Table2[ID]=A336,"no_att")),"")</f>
        <v/>
      </c>
    </row>
    <row r="337" spans="2:2">
      <c r="B337" s="3" t="str" cm="1">
        <f t="array" ref="B337">IF(A337&lt;&gt;"",TRANSPOSE(_xlfn._xlws.FILTER(Table2[att_date],Table2[ID]=A337,"no_att")),"")</f>
        <v/>
      </c>
    </row>
    <row r="338" spans="2:2">
      <c r="B338" s="3" t="str" cm="1">
        <f t="array" ref="B338">IF(A338&lt;&gt;"",TRANSPOSE(_xlfn._xlws.FILTER(Table2[att_date],Table2[ID]=A338,"no_att")),"")</f>
        <v/>
      </c>
    </row>
    <row r="339" spans="2:2">
      <c r="B339" s="3" t="str" cm="1">
        <f t="array" ref="B339">IF(A339&lt;&gt;"",TRANSPOSE(_xlfn._xlws.FILTER(Table2[att_date],Table2[ID]=A339,"no_att")),"")</f>
        <v/>
      </c>
    </row>
    <row r="340" spans="2:2">
      <c r="B340" s="3" t="str" cm="1">
        <f t="array" ref="B340">IF(A340&lt;&gt;"",TRANSPOSE(_xlfn._xlws.FILTER(Table2[att_date],Table2[ID]=A340,"no_att")),"")</f>
        <v/>
      </c>
    </row>
    <row r="341" spans="2:2">
      <c r="B341" s="3" t="str" cm="1">
        <f t="array" ref="B341">IF(A341&lt;&gt;"",TRANSPOSE(_xlfn._xlws.FILTER(Table2[att_date],Table2[ID]=A341,"no_att")),"")</f>
        <v/>
      </c>
    </row>
    <row r="342" spans="2:2">
      <c r="B342" s="3" t="str" cm="1">
        <f t="array" ref="B342">IF(A342&lt;&gt;"",TRANSPOSE(_xlfn._xlws.FILTER(Table2[att_date],Table2[ID]=A342,"no_att")),"")</f>
        <v/>
      </c>
    </row>
    <row r="343" spans="2:2">
      <c r="B343" s="3" t="str" cm="1">
        <f t="array" ref="B343">IF(A343&lt;&gt;"",TRANSPOSE(_xlfn._xlws.FILTER(Table2[att_date],Table2[ID]=A343,"no_att")),"")</f>
        <v/>
      </c>
    </row>
    <row r="344" spans="2:2">
      <c r="B344" s="3" t="str" cm="1">
        <f t="array" ref="B344">IF(A344&lt;&gt;"",TRANSPOSE(_xlfn._xlws.FILTER(Table2[att_date],Table2[ID]=A344,"no_att")),"")</f>
        <v/>
      </c>
    </row>
    <row r="345" spans="2:2">
      <c r="B345" s="3" t="str" cm="1">
        <f t="array" ref="B345">IF(A345&lt;&gt;"",TRANSPOSE(_xlfn._xlws.FILTER(Table2[att_date],Table2[ID]=A345,"no_att")),"")</f>
        <v/>
      </c>
    </row>
    <row r="346" spans="2:2">
      <c r="B346" s="3" t="str" cm="1">
        <f t="array" ref="B346">IF(A346&lt;&gt;"",TRANSPOSE(_xlfn._xlws.FILTER(Table2[att_date],Table2[ID]=A346,"no_att")),"")</f>
        <v/>
      </c>
    </row>
    <row r="347" spans="2:2">
      <c r="B347" s="3" t="str" cm="1">
        <f t="array" ref="B347">IF(A347&lt;&gt;"",TRANSPOSE(_xlfn._xlws.FILTER(Table2[att_date],Table2[ID]=A347,"no_att")),"")</f>
        <v/>
      </c>
    </row>
    <row r="348" spans="2:2">
      <c r="B348" s="3" t="str" cm="1">
        <f t="array" ref="B348">IF(A348&lt;&gt;"",TRANSPOSE(_xlfn._xlws.FILTER(Table2[att_date],Table2[ID]=A348,"no_att")),"")</f>
        <v/>
      </c>
    </row>
    <row r="349" spans="2:2">
      <c r="B349" s="3" t="str" cm="1">
        <f t="array" ref="B349">IF(A349&lt;&gt;"",TRANSPOSE(_xlfn._xlws.FILTER(Table2[att_date],Table2[ID]=A349,"no_att")),"")</f>
        <v/>
      </c>
    </row>
    <row r="350" spans="2:2">
      <c r="B350" s="3" t="str" cm="1">
        <f t="array" ref="B350">IF(A350&lt;&gt;"",TRANSPOSE(_xlfn._xlws.FILTER(Table2[att_date],Table2[ID]=A350,"no_att")),"")</f>
        <v/>
      </c>
    </row>
    <row r="351" spans="2:2">
      <c r="B351" s="3" t="str" cm="1">
        <f t="array" ref="B351">IF(A351&lt;&gt;"",TRANSPOSE(_xlfn._xlws.FILTER(Table2[att_date],Table2[ID]=A351,"no_att")),"")</f>
        <v/>
      </c>
    </row>
    <row r="352" spans="2:2">
      <c r="B352" s="3" t="str" cm="1">
        <f t="array" ref="B352">IF(A352&lt;&gt;"",TRANSPOSE(_xlfn._xlws.FILTER(Table2[att_date],Table2[ID]=A352,"no_att")),"")</f>
        <v/>
      </c>
    </row>
    <row r="353" spans="2:2">
      <c r="B353" s="3" t="str" cm="1">
        <f t="array" ref="B353">IF(A353&lt;&gt;"",TRANSPOSE(_xlfn._xlws.FILTER(Table2[att_date],Table2[ID]=A353,"no_att")),"")</f>
        <v/>
      </c>
    </row>
    <row r="354" spans="2:2">
      <c r="B354" s="3" t="str" cm="1">
        <f t="array" ref="B354">IF(A354&lt;&gt;"",TRANSPOSE(_xlfn._xlws.FILTER(Table2[att_date],Table2[ID]=A354,"no_att")),"")</f>
        <v/>
      </c>
    </row>
    <row r="355" spans="2:2">
      <c r="B355" s="3" t="str" cm="1">
        <f t="array" ref="B355">IF(A355&lt;&gt;"",TRANSPOSE(_xlfn._xlws.FILTER(Table2[att_date],Table2[ID]=A355,"no_att")),"")</f>
        <v/>
      </c>
    </row>
    <row r="356" spans="2:2">
      <c r="B356" s="3" t="str" cm="1">
        <f t="array" ref="B356">IF(A356&lt;&gt;"",TRANSPOSE(_xlfn._xlws.FILTER(Table2[att_date],Table2[ID]=A356,"no_att")),"")</f>
        <v/>
      </c>
    </row>
    <row r="357" spans="2:2">
      <c r="B357" s="3" t="str" cm="1">
        <f t="array" ref="B357">IF(A357&lt;&gt;"",TRANSPOSE(_xlfn._xlws.FILTER(Table2[att_date],Table2[ID]=A357,"no_att")),"")</f>
        <v/>
      </c>
    </row>
    <row r="358" spans="2:2">
      <c r="B358" s="3" t="str" cm="1">
        <f t="array" ref="B358">IF(A358&lt;&gt;"",TRANSPOSE(_xlfn._xlws.FILTER(Table2[att_date],Table2[ID]=A358,"no_att")),"")</f>
        <v/>
      </c>
    </row>
    <row r="359" spans="2:2">
      <c r="B359" s="3" t="str" cm="1">
        <f t="array" ref="B359">IF(A359&lt;&gt;"",TRANSPOSE(_xlfn._xlws.FILTER(Table2[att_date],Table2[ID]=A359,"no_att")),"")</f>
        <v/>
      </c>
    </row>
    <row r="360" spans="2:2">
      <c r="B360" s="3" t="str" cm="1">
        <f t="array" ref="B360">IF(A360&lt;&gt;"",TRANSPOSE(_xlfn._xlws.FILTER(Table2[att_date],Table2[ID]=A360,"no_att")),"")</f>
        <v/>
      </c>
    </row>
    <row r="361" spans="2:2">
      <c r="B361" s="3" t="str" cm="1">
        <f t="array" ref="B361">IF(A361&lt;&gt;"",TRANSPOSE(_xlfn._xlws.FILTER(Table2[att_date],Table2[ID]=A361,"no_att")),"")</f>
        <v/>
      </c>
    </row>
    <row r="362" spans="2:2">
      <c r="B362" s="3" t="str" cm="1">
        <f t="array" ref="B362">IF(A362&lt;&gt;"",TRANSPOSE(_xlfn._xlws.FILTER(Table2[att_date],Table2[ID]=A362,"no_att")),"")</f>
        <v/>
      </c>
    </row>
    <row r="363" spans="2:2">
      <c r="B363" s="3" t="str" cm="1">
        <f t="array" ref="B363">IF(A363&lt;&gt;"",TRANSPOSE(_xlfn._xlws.FILTER(Table2[att_date],Table2[ID]=A363,"no_att")),"")</f>
        <v/>
      </c>
    </row>
    <row r="364" spans="2:2">
      <c r="B364" s="3" t="str" cm="1">
        <f t="array" ref="B364">IF(A364&lt;&gt;"",TRANSPOSE(_xlfn._xlws.FILTER(Table2[att_date],Table2[ID]=A364,"no_att")),"")</f>
        <v/>
      </c>
    </row>
    <row r="365" spans="2:2">
      <c r="B365" s="3" t="str" cm="1">
        <f t="array" ref="B365">IF(A365&lt;&gt;"",TRANSPOSE(_xlfn._xlws.FILTER(Table2[att_date],Table2[ID]=A365,"no_att")),"")</f>
        <v/>
      </c>
    </row>
    <row r="366" spans="2:2">
      <c r="B366" s="3" t="str" cm="1">
        <f t="array" ref="B366">IF(A366&lt;&gt;"",TRANSPOSE(_xlfn._xlws.FILTER(Table2[att_date],Table2[ID]=A366,"no_att")),"")</f>
        <v/>
      </c>
    </row>
    <row r="367" spans="2:2">
      <c r="B367" s="3" t="str" cm="1">
        <f t="array" ref="B367">IF(A367&lt;&gt;"",TRANSPOSE(_xlfn._xlws.FILTER(Table2[att_date],Table2[ID]=A367,"no_att")),"")</f>
        <v/>
      </c>
    </row>
    <row r="368" spans="2:2">
      <c r="B368" s="3" t="str" cm="1">
        <f t="array" ref="B368">IF(A368&lt;&gt;"",TRANSPOSE(_xlfn._xlws.FILTER(Table2[att_date],Table2[ID]=A368,"no_att")),"")</f>
        <v/>
      </c>
    </row>
    <row r="369" spans="2:2">
      <c r="B369" s="3" t="str" cm="1">
        <f t="array" ref="B369">IF(A369&lt;&gt;"",TRANSPOSE(_xlfn._xlws.FILTER(Table2[att_date],Table2[ID]=A369,"no_att")),"")</f>
        <v/>
      </c>
    </row>
    <row r="370" spans="2:2">
      <c r="B370" s="3" t="str" cm="1">
        <f t="array" ref="B370">IF(A370&lt;&gt;"",TRANSPOSE(_xlfn._xlws.FILTER(Table2[att_date],Table2[ID]=A370,"no_att")),"")</f>
        <v/>
      </c>
    </row>
    <row r="371" spans="2:2">
      <c r="B371" s="3" t="str" cm="1">
        <f t="array" ref="B371">IF(A371&lt;&gt;"",TRANSPOSE(_xlfn._xlws.FILTER(Table2[att_date],Table2[ID]=A371,"no_att")),"")</f>
        <v/>
      </c>
    </row>
    <row r="372" spans="2:2">
      <c r="B372" s="3" t="str" cm="1">
        <f t="array" ref="B372">IF(A372&lt;&gt;"",TRANSPOSE(_xlfn._xlws.FILTER(Table2[att_date],Table2[ID]=A372,"no_att")),"")</f>
        <v/>
      </c>
    </row>
    <row r="373" spans="2:2">
      <c r="B373" s="3" t="str" cm="1">
        <f t="array" ref="B373">IF(A373&lt;&gt;"",TRANSPOSE(_xlfn._xlws.FILTER(Table2[att_date],Table2[ID]=A373,"no_att")),"")</f>
        <v/>
      </c>
    </row>
    <row r="374" spans="2:2">
      <c r="B374" s="3" t="str" cm="1">
        <f t="array" ref="B374">IF(A374&lt;&gt;"",TRANSPOSE(_xlfn._xlws.FILTER(Table2[att_date],Table2[ID]=A374,"no_att")),"")</f>
        <v/>
      </c>
    </row>
    <row r="375" spans="2:2">
      <c r="B375" s="3" t="str" cm="1">
        <f t="array" ref="B375">IF(A375&lt;&gt;"",TRANSPOSE(_xlfn._xlws.FILTER(Table2[att_date],Table2[ID]=A375,"no_att")),"")</f>
        <v/>
      </c>
    </row>
    <row r="376" spans="2:2">
      <c r="B376" s="3" t="str" cm="1">
        <f t="array" ref="B376">IF(A376&lt;&gt;"",TRANSPOSE(_xlfn._xlws.FILTER(Table2[att_date],Table2[ID]=A376,"no_att")),"")</f>
        <v/>
      </c>
    </row>
    <row r="377" spans="2:2">
      <c r="B377" s="3" t="str" cm="1">
        <f t="array" ref="B377">IF(A377&lt;&gt;"",TRANSPOSE(_xlfn._xlws.FILTER(Table2[att_date],Table2[ID]=A377,"no_att")),"")</f>
        <v/>
      </c>
    </row>
    <row r="378" spans="2:2">
      <c r="B378" s="3" t="str" cm="1">
        <f t="array" ref="B378">IF(A378&lt;&gt;"",TRANSPOSE(_xlfn._xlws.FILTER(Table2[att_date],Table2[ID]=A378,"no_att")),"")</f>
        <v/>
      </c>
    </row>
    <row r="379" spans="2:2">
      <c r="B379" s="3" t="str" cm="1">
        <f t="array" ref="B379">IF(A379&lt;&gt;"",TRANSPOSE(_xlfn._xlws.FILTER(Table2[att_date],Table2[ID]=A379,"no_att")),"")</f>
        <v/>
      </c>
    </row>
    <row r="380" spans="2:2">
      <c r="B380" s="3" t="str" cm="1">
        <f t="array" ref="B380">IF(A380&lt;&gt;"",TRANSPOSE(_xlfn._xlws.FILTER(Table2[att_date],Table2[ID]=A380,"no_att")),"")</f>
        <v/>
      </c>
    </row>
    <row r="381" spans="2:2">
      <c r="B381" s="3" t="str" cm="1">
        <f t="array" ref="B381">IF(A381&lt;&gt;"",TRANSPOSE(_xlfn._xlws.FILTER(Table2[att_date],Table2[ID]=A381,"no_att")),"")</f>
        <v/>
      </c>
    </row>
    <row r="382" spans="2:2">
      <c r="B382" s="3" t="str" cm="1">
        <f t="array" ref="B382">IF(A382&lt;&gt;"",TRANSPOSE(_xlfn._xlws.FILTER(Table2[att_date],Table2[ID]=A382,"no_att")),"")</f>
        <v/>
      </c>
    </row>
    <row r="383" spans="2:2">
      <c r="B383" s="3" t="str" cm="1">
        <f t="array" ref="B383">IF(A383&lt;&gt;"",TRANSPOSE(_xlfn._xlws.FILTER(Table2[att_date],Table2[ID]=A383,"no_att")),"")</f>
        <v/>
      </c>
    </row>
    <row r="384" spans="2:2">
      <c r="B384" s="3" t="str" cm="1">
        <f t="array" ref="B384">IF(A384&lt;&gt;"",TRANSPOSE(_xlfn._xlws.FILTER(Table2[att_date],Table2[ID]=A384,"no_att")),"")</f>
        <v/>
      </c>
    </row>
    <row r="385" spans="2:2">
      <c r="B385" s="3" t="str" cm="1">
        <f t="array" ref="B385">IF(A385&lt;&gt;"",TRANSPOSE(_xlfn._xlws.FILTER(Table2[att_date],Table2[ID]=A385,"no_att")),"")</f>
        <v/>
      </c>
    </row>
    <row r="386" spans="2:2">
      <c r="B386" s="3" t="str" cm="1">
        <f t="array" ref="B386">IF(A386&lt;&gt;"",TRANSPOSE(_xlfn._xlws.FILTER(Table2[att_date],Table2[ID]=A386,"no_att")),"")</f>
        <v/>
      </c>
    </row>
    <row r="387" spans="2:2">
      <c r="B387" s="3" t="str" cm="1">
        <f t="array" ref="B387">IF(A387&lt;&gt;"",TRANSPOSE(_xlfn._xlws.FILTER(Table2[att_date],Table2[ID]=A387,"no_att")),"")</f>
        <v/>
      </c>
    </row>
    <row r="388" spans="2:2">
      <c r="B388" s="3" t="str" cm="1">
        <f t="array" ref="B388">IF(A388&lt;&gt;"",TRANSPOSE(_xlfn._xlws.FILTER(Table2[att_date],Table2[ID]=A388,"no_att")),"")</f>
        <v/>
      </c>
    </row>
    <row r="389" spans="2:2">
      <c r="B389" s="3" t="str" cm="1">
        <f t="array" ref="B389">IF(A389&lt;&gt;"",TRANSPOSE(_xlfn._xlws.FILTER(Table2[att_date],Table2[ID]=A389,"no_att")),"")</f>
        <v/>
      </c>
    </row>
    <row r="390" spans="2:2">
      <c r="B390" s="3" t="str" cm="1">
        <f t="array" ref="B390">IF(A390&lt;&gt;"",TRANSPOSE(_xlfn._xlws.FILTER(Table2[att_date],Table2[ID]=A390,"no_att")),"")</f>
        <v/>
      </c>
    </row>
    <row r="391" spans="2:2">
      <c r="B391" s="3" t="str" cm="1">
        <f t="array" ref="B391">IF(A391&lt;&gt;"",TRANSPOSE(_xlfn._xlws.FILTER(Table2[att_date],Table2[ID]=A391,"no_att")),"")</f>
        <v/>
      </c>
    </row>
    <row r="392" spans="2:2">
      <c r="B392" s="3" t="str" cm="1">
        <f t="array" ref="B392">IF(A392&lt;&gt;"",TRANSPOSE(_xlfn._xlws.FILTER(Table2[att_date],Table2[ID]=A392,"no_att")),"")</f>
        <v/>
      </c>
    </row>
    <row r="393" spans="2:2">
      <c r="B393" s="3" t="str" cm="1">
        <f t="array" ref="B393">IF(A393&lt;&gt;"",TRANSPOSE(_xlfn._xlws.FILTER(Table2[att_date],Table2[ID]=A393,"no_att")),"")</f>
        <v/>
      </c>
    </row>
    <row r="394" spans="2:2">
      <c r="B394" s="3" t="str" cm="1">
        <f t="array" ref="B394">IF(A394&lt;&gt;"",TRANSPOSE(_xlfn._xlws.FILTER(Table2[att_date],Table2[ID]=A394,"no_att")),"")</f>
        <v/>
      </c>
    </row>
    <row r="395" spans="2:2">
      <c r="B395" s="3" t="str" cm="1">
        <f t="array" ref="B395">IF(A395&lt;&gt;"",TRANSPOSE(_xlfn._xlws.FILTER(Table2[att_date],Table2[ID]=A395,"no_att")),"")</f>
        <v/>
      </c>
    </row>
    <row r="396" spans="2:2">
      <c r="B396" s="3" t="str" cm="1">
        <f t="array" ref="B396">IF(A396&lt;&gt;"",TRANSPOSE(_xlfn._xlws.FILTER(Table2[att_date],Table2[ID]=A396,"no_att")),"")</f>
        <v/>
      </c>
    </row>
    <row r="397" spans="2:2">
      <c r="B397" s="3" t="str" cm="1">
        <f t="array" ref="B397">IF(A397&lt;&gt;"",TRANSPOSE(_xlfn._xlws.FILTER(Table2[att_date],Table2[ID]=A397,"no_att")),"")</f>
        <v/>
      </c>
    </row>
    <row r="398" spans="2:2">
      <c r="B398" s="3" t="str" cm="1">
        <f t="array" ref="B398">IF(A398&lt;&gt;"",TRANSPOSE(_xlfn._xlws.FILTER(Table2[att_date],Table2[ID]=A398,"no_att")),"")</f>
        <v/>
      </c>
    </row>
    <row r="399" spans="2:2">
      <c r="B399" s="3" t="str" cm="1">
        <f t="array" ref="B399">IF(A399&lt;&gt;"",TRANSPOSE(_xlfn._xlws.FILTER(Table2[att_date],Table2[ID]=A399,"no_att")),"")</f>
        <v/>
      </c>
    </row>
    <row r="400" spans="2:2">
      <c r="B400" s="3" t="str" cm="1">
        <f t="array" ref="B400">IF(A400&lt;&gt;"",TRANSPOSE(_xlfn._xlws.FILTER(Table2[att_date],Table2[ID]=A400,"no_att")),"")</f>
        <v/>
      </c>
    </row>
    <row r="401" spans="2:2">
      <c r="B401" s="3" t="str" cm="1">
        <f t="array" ref="B401">IF(A401&lt;&gt;"",TRANSPOSE(_xlfn._xlws.FILTER(Table2[att_date],Table2[ID]=A401,"no_att")),"")</f>
        <v/>
      </c>
    </row>
    <row r="402" spans="2:2">
      <c r="B402" s="3" t="str" cm="1">
        <f t="array" ref="B402">IF(A402&lt;&gt;"",TRANSPOSE(_xlfn._xlws.FILTER(Table2[att_date],Table2[ID]=A402,"no_att")),"")</f>
        <v/>
      </c>
    </row>
    <row r="403" spans="2:2">
      <c r="B403" s="3" t="str" cm="1">
        <f t="array" ref="B403">IF(A403&lt;&gt;"",TRANSPOSE(_xlfn._xlws.FILTER(Table2[att_date],Table2[ID]=A403,"no_att")),"")</f>
        <v/>
      </c>
    </row>
    <row r="404" spans="2:2">
      <c r="B404" s="3" t="str" cm="1">
        <f t="array" ref="B404">IF(A404&lt;&gt;"",TRANSPOSE(_xlfn._xlws.FILTER(Table2[att_date],Table2[ID]=A404,"no_att")),"")</f>
        <v/>
      </c>
    </row>
    <row r="405" spans="2:2">
      <c r="B405" s="3" t="str" cm="1">
        <f t="array" ref="B405">IF(A405&lt;&gt;"",TRANSPOSE(_xlfn._xlws.FILTER(Table2[att_date],Table2[ID]=A405,"no_att")),"")</f>
        <v/>
      </c>
    </row>
    <row r="406" spans="2:2">
      <c r="B406" s="3" t="str" cm="1">
        <f t="array" ref="B406">IF(A406&lt;&gt;"",TRANSPOSE(_xlfn._xlws.FILTER(Table2[att_date],Table2[ID]=A406,"no_att")),"")</f>
        <v/>
      </c>
    </row>
    <row r="407" spans="2:2">
      <c r="B407" s="3" t="str" cm="1">
        <f t="array" ref="B407">IF(A407&lt;&gt;"",TRANSPOSE(_xlfn._xlws.FILTER(Table2[att_date],Table2[ID]=A407,"no_att")),"")</f>
        <v/>
      </c>
    </row>
    <row r="408" spans="2:2">
      <c r="B408" s="3" t="str" cm="1">
        <f t="array" ref="B408">IF(A408&lt;&gt;"",TRANSPOSE(_xlfn._xlws.FILTER(Table2[att_date],Table2[ID]=A408,"no_att")),"")</f>
        <v/>
      </c>
    </row>
    <row r="409" spans="2:2">
      <c r="B409" s="3" t="str" cm="1">
        <f t="array" ref="B409">IF(A409&lt;&gt;"",TRANSPOSE(_xlfn._xlws.FILTER(Table2[att_date],Table2[ID]=A409,"no_att")),"")</f>
        <v/>
      </c>
    </row>
    <row r="410" spans="2:2">
      <c r="B410" s="3" t="str" cm="1">
        <f t="array" ref="B410">IF(A410&lt;&gt;"",TRANSPOSE(_xlfn._xlws.FILTER(Table2[att_date],Table2[ID]=A410,"no_att")),"")</f>
        <v/>
      </c>
    </row>
    <row r="411" spans="2:2">
      <c r="B411" s="3" t="str" cm="1">
        <f t="array" ref="B411">IF(A411&lt;&gt;"",TRANSPOSE(_xlfn._xlws.FILTER(Table2[att_date],Table2[ID]=A411,"no_att")),"")</f>
        <v/>
      </c>
    </row>
    <row r="412" spans="2:2">
      <c r="B412" s="3" t="str" cm="1">
        <f t="array" ref="B412">IF(A412&lt;&gt;"",TRANSPOSE(_xlfn._xlws.FILTER(Table2[att_date],Table2[ID]=A412,"no_att")),"")</f>
        <v/>
      </c>
    </row>
    <row r="413" spans="2:2">
      <c r="B413" s="3" t="str" cm="1">
        <f t="array" ref="B413">IF(A413&lt;&gt;"",TRANSPOSE(_xlfn._xlws.FILTER(Table2[att_date],Table2[ID]=A413,"no_att")),"")</f>
        <v/>
      </c>
    </row>
    <row r="414" spans="2:2">
      <c r="B414" s="3" t="str" cm="1">
        <f t="array" ref="B414">IF(A414&lt;&gt;"",TRANSPOSE(_xlfn._xlws.FILTER(Table2[att_date],Table2[ID]=A414,"no_att")),"")</f>
        <v/>
      </c>
    </row>
    <row r="415" spans="2:2">
      <c r="B415" s="3" t="str" cm="1">
        <f t="array" ref="B415">IF(A415&lt;&gt;"",TRANSPOSE(_xlfn._xlws.FILTER(Table2[att_date],Table2[ID]=A415,"no_att")),"")</f>
        <v/>
      </c>
    </row>
    <row r="416" spans="2:2">
      <c r="B416" s="3" t="str" cm="1">
        <f t="array" ref="B416">IF(A416&lt;&gt;"",TRANSPOSE(_xlfn._xlws.FILTER(Table2[att_date],Table2[ID]=A416,"no_att")),"")</f>
        <v/>
      </c>
    </row>
    <row r="417" spans="2:2">
      <c r="B417" s="3" t="str" cm="1">
        <f t="array" ref="B417">IF(A417&lt;&gt;"",TRANSPOSE(_xlfn._xlws.FILTER(Table2[att_date],Table2[ID]=A417,"no_att")),"")</f>
        <v/>
      </c>
    </row>
    <row r="418" spans="2:2">
      <c r="B418" s="3" t="str" cm="1">
        <f t="array" ref="B418">IF(A418&lt;&gt;"",TRANSPOSE(_xlfn._xlws.FILTER(Table2[att_date],Table2[ID]=A418,"no_att")),"")</f>
        <v/>
      </c>
    </row>
    <row r="419" spans="2:2">
      <c r="B419" s="3" t="str" cm="1">
        <f t="array" ref="B419">IF(A419&lt;&gt;"",TRANSPOSE(_xlfn._xlws.FILTER(Table2[att_date],Table2[ID]=A419,"no_att")),"")</f>
        <v/>
      </c>
    </row>
    <row r="420" spans="2:2">
      <c r="B420" s="3" t="str" cm="1">
        <f t="array" ref="B420">IF(A420&lt;&gt;"",TRANSPOSE(_xlfn._xlws.FILTER(Table2[att_date],Table2[ID]=A420,"no_att")),"")</f>
        <v/>
      </c>
    </row>
    <row r="421" spans="2:2">
      <c r="B421" s="3" t="str" cm="1">
        <f t="array" ref="B421">IF(A421&lt;&gt;"",TRANSPOSE(_xlfn._xlws.FILTER(Table2[att_date],Table2[ID]=A421,"no_att")),"")</f>
        <v/>
      </c>
    </row>
    <row r="422" spans="2:2">
      <c r="B422" s="3" t="str" cm="1">
        <f t="array" ref="B422">IF(A422&lt;&gt;"",TRANSPOSE(_xlfn._xlws.FILTER(Table2[att_date],Table2[ID]=A422,"no_att")),"")</f>
        <v/>
      </c>
    </row>
    <row r="423" spans="2:2">
      <c r="B423" s="3" t="str" cm="1">
        <f t="array" ref="B423">IF(A423&lt;&gt;"",TRANSPOSE(_xlfn._xlws.FILTER(Table2[att_date],Table2[ID]=A423,"no_att")),"")</f>
        <v/>
      </c>
    </row>
    <row r="424" spans="2:2">
      <c r="B424" s="3" t="str" cm="1">
        <f t="array" ref="B424">IF(A424&lt;&gt;"",TRANSPOSE(_xlfn._xlws.FILTER(Table2[att_date],Table2[ID]=A424,"no_att")),"")</f>
        <v/>
      </c>
    </row>
    <row r="425" spans="2:2">
      <c r="B425" s="3" t="str" cm="1">
        <f t="array" ref="B425">IF(A425&lt;&gt;"",TRANSPOSE(_xlfn._xlws.FILTER(Table2[att_date],Table2[ID]=A425,"no_att")),"")</f>
        <v/>
      </c>
    </row>
    <row r="426" spans="2:2">
      <c r="B426" s="3" t="str" cm="1">
        <f t="array" ref="B426">IF(A426&lt;&gt;"",TRANSPOSE(_xlfn._xlws.FILTER(Table2[att_date],Table2[ID]=A426,"no_att")),"")</f>
        <v/>
      </c>
    </row>
    <row r="427" spans="2:2">
      <c r="B427" s="3" t="str" cm="1">
        <f t="array" ref="B427">IF(A427&lt;&gt;"",TRANSPOSE(_xlfn._xlws.FILTER(Table2[att_date],Table2[ID]=A427,"no_att")),"")</f>
        <v/>
      </c>
    </row>
    <row r="428" spans="2:2">
      <c r="B428" s="3" t="str" cm="1">
        <f t="array" ref="B428">IF(A428&lt;&gt;"",TRANSPOSE(_xlfn._xlws.FILTER(Table2[att_date],Table2[ID]=A428,"no_att")),"")</f>
        <v/>
      </c>
    </row>
    <row r="429" spans="2:2">
      <c r="B429" s="3" t="str" cm="1">
        <f t="array" ref="B429">IF(A429&lt;&gt;"",TRANSPOSE(_xlfn._xlws.FILTER(Table2[att_date],Table2[ID]=A429,"no_att")),"")</f>
        <v/>
      </c>
    </row>
    <row r="430" spans="2:2">
      <c r="B430" s="3" t="str" cm="1">
        <f t="array" ref="B430">IF(A430&lt;&gt;"",TRANSPOSE(_xlfn._xlws.FILTER(Table2[att_date],Table2[ID]=A430,"no_att")),"")</f>
        <v/>
      </c>
    </row>
    <row r="431" spans="2:2">
      <c r="B431" s="3" t="str" cm="1">
        <f t="array" ref="B431">IF(A431&lt;&gt;"",TRANSPOSE(_xlfn._xlws.FILTER(Table2[att_date],Table2[ID]=A431,"no_att")),"")</f>
        <v/>
      </c>
    </row>
    <row r="432" spans="2:2">
      <c r="B432" s="3" t="str" cm="1">
        <f t="array" ref="B432">IF(A432&lt;&gt;"",TRANSPOSE(_xlfn._xlws.FILTER(Table2[att_date],Table2[ID]=A432,"no_att")),"")</f>
        <v/>
      </c>
    </row>
    <row r="433" spans="2:2">
      <c r="B433" s="3" t="str" cm="1">
        <f t="array" ref="B433">IF(A433&lt;&gt;"",TRANSPOSE(_xlfn._xlws.FILTER(Table2[att_date],Table2[ID]=A433,"no_att")),"")</f>
        <v/>
      </c>
    </row>
    <row r="434" spans="2:2">
      <c r="B434" s="3" t="str" cm="1">
        <f t="array" ref="B434">IF(A434&lt;&gt;"",TRANSPOSE(_xlfn._xlws.FILTER(Table2[att_date],Table2[ID]=A434,"no_att")),"")</f>
        <v/>
      </c>
    </row>
    <row r="435" spans="2:2">
      <c r="B435" s="3" t="str" cm="1">
        <f t="array" ref="B435">IF(A435&lt;&gt;"",TRANSPOSE(_xlfn._xlws.FILTER(Table2[att_date],Table2[ID]=A435,"no_att")),"")</f>
        <v/>
      </c>
    </row>
    <row r="436" spans="2:2">
      <c r="B436" s="3" t="str" cm="1">
        <f t="array" ref="B436">IF(A436&lt;&gt;"",TRANSPOSE(_xlfn._xlws.FILTER(Table2[att_date],Table2[ID]=A436,"no_att")),"")</f>
        <v/>
      </c>
    </row>
    <row r="437" spans="2:2">
      <c r="B437" s="3" t="str" cm="1">
        <f t="array" ref="B437">IF(A437&lt;&gt;"",TRANSPOSE(_xlfn._xlws.FILTER(Table2[att_date],Table2[ID]=A437,"no_att")),"")</f>
        <v/>
      </c>
    </row>
    <row r="438" spans="2:2">
      <c r="B438" s="3" t="str" cm="1">
        <f t="array" ref="B438">IF(A438&lt;&gt;"",TRANSPOSE(_xlfn._xlws.FILTER(Table2[att_date],Table2[ID]=A438,"no_att")),"")</f>
        <v/>
      </c>
    </row>
    <row r="439" spans="2:2">
      <c r="B439" s="3" t="str" cm="1">
        <f t="array" ref="B439">IF(A439&lt;&gt;"",TRANSPOSE(_xlfn._xlws.FILTER(Table2[att_date],Table2[ID]=A439,"no_att")),"")</f>
        <v/>
      </c>
    </row>
    <row r="440" spans="2:2">
      <c r="B440" s="3" t="str" cm="1">
        <f t="array" ref="B440">IF(A440&lt;&gt;"",TRANSPOSE(_xlfn._xlws.FILTER(Table2[att_date],Table2[ID]=A440,"no_att")),"")</f>
        <v/>
      </c>
    </row>
    <row r="441" spans="2:2">
      <c r="B441" s="3" t="str" cm="1">
        <f t="array" ref="B441">IF(A441&lt;&gt;"",TRANSPOSE(_xlfn._xlws.FILTER(Table2[att_date],Table2[ID]=A441,"no_att")),"")</f>
        <v/>
      </c>
    </row>
    <row r="442" spans="2:2">
      <c r="B442" s="3" t="str" cm="1">
        <f t="array" ref="B442">IF(A442&lt;&gt;"",TRANSPOSE(_xlfn._xlws.FILTER(Table2[att_date],Table2[ID]=A442,"no_att")),"")</f>
        <v/>
      </c>
    </row>
    <row r="443" spans="2:2">
      <c r="B443" s="3" t="str" cm="1">
        <f t="array" ref="B443">IF(A443&lt;&gt;"",TRANSPOSE(_xlfn._xlws.FILTER(Table2[att_date],Table2[ID]=A443,"no_att")),"")</f>
        <v/>
      </c>
    </row>
    <row r="444" spans="2:2">
      <c r="B444" s="3" t="str" cm="1">
        <f t="array" ref="B444">IF(A444&lt;&gt;"",TRANSPOSE(_xlfn._xlws.FILTER(Table2[att_date],Table2[ID]=A444,"no_att")),"")</f>
        <v/>
      </c>
    </row>
    <row r="445" spans="2:2">
      <c r="B445" s="3" t="str" cm="1">
        <f t="array" ref="B445">IF(A445&lt;&gt;"",TRANSPOSE(_xlfn._xlws.FILTER(Table2[att_date],Table2[ID]=A445,"no_att")),"")</f>
        <v/>
      </c>
    </row>
    <row r="446" spans="2:2">
      <c r="B446" s="3" t="str" cm="1">
        <f t="array" ref="B446">IF(A446&lt;&gt;"",TRANSPOSE(_xlfn._xlws.FILTER(Table2[att_date],Table2[ID]=A446,"no_att")),"")</f>
        <v/>
      </c>
    </row>
    <row r="447" spans="2:2">
      <c r="B447" s="3" t="str" cm="1">
        <f t="array" ref="B447">IF(A447&lt;&gt;"",TRANSPOSE(_xlfn._xlws.FILTER(Table2[att_date],Table2[ID]=A447,"no_att")),"")</f>
        <v/>
      </c>
    </row>
    <row r="448" spans="2:2">
      <c r="B448" s="3" t="str" cm="1">
        <f t="array" ref="B448">IF(A448&lt;&gt;"",TRANSPOSE(_xlfn._xlws.FILTER(Table2[att_date],Table2[ID]=A448,"no_att")),"")</f>
        <v/>
      </c>
    </row>
    <row r="449" spans="2:2">
      <c r="B449" s="3" t="str" cm="1">
        <f t="array" ref="B449">IF(A449&lt;&gt;"",TRANSPOSE(_xlfn._xlws.FILTER(Table2[att_date],Table2[ID]=A449,"no_att")),"")</f>
        <v/>
      </c>
    </row>
    <row r="450" spans="2:2">
      <c r="B450" s="3" t="str" cm="1">
        <f t="array" ref="B450">IF(A450&lt;&gt;"",TRANSPOSE(_xlfn._xlws.FILTER(Table2[att_date],Table2[ID]=A450,"no_att")),"")</f>
        <v/>
      </c>
    </row>
    <row r="451" spans="2:2">
      <c r="B451" s="3" t="str" cm="1">
        <f t="array" ref="B451">IF(A451&lt;&gt;"",TRANSPOSE(_xlfn._xlws.FILTER(Table2[att_date],Table2[ID]=A451,"no_att")),"")</f>
        <v/>
      </c>
    </row>
    <row r="452" spans="2:2">
      <c r="B452" s="3" t="str" cm="1">
        <f t="array" ref="B452">IF(A452&lt;&gt;"",TRANSPOSE(_xlfn._xlws.FILTER(Table2[att_date],Table2[ID]=A452,"no_att")),"")</f>
        <v/>
      </c>
    </row>
    <row r="453" spans="2:2">
      <c r="B453" s="3" t="str" cm="1">
        <f t="array" ref="B453">IF(A453&lt;&gt;"",TRANSPOSE(_xlfn._xlws.FILTER(Table2[att_date],Table2[ID]=A453,"no_att")),"")</f>
        <v/>
      </c>
    </row>
    <row r="454" spans="2:2">
      <c r="B454" s="3" t="str" cm="1">
        <f t="array" ref="B454">IF(A454&lt;&gt;"",TRANSPOSE(_xlfn._xlws.FILTER(Table2[att_date],Table2[ID]=A454,"no_att")),"")</f>
        <v/>
      </c>
    </row>
    <row r="455" spans="2:2">
      <c r="B455" s="3" t="str" cm="1">
        <f t="array" ref="B455">IF(A455&lt;&gt;"",TRANSPOSE(_xlfn._xlws.FILTER(Table2[att_date],Table2[ID]=A455,"no_att")),"")</f>
        <v/>
      </c>
    </row>
    <row r="456" spans="2:2">
      <c r="B456" s="3" t="str" cm="1">
        <f t="array" ref="B456">IF(A456&lt;&gt;"",TRANSPOSE(_xlfn._xlws.FILTER(Table2[att_date],Table2[ID]=A456,"no_att")),"")</f>
        <v/>
      </c>
    </row>
    <row r="457" spans="2:2">
      <c r="B457" s="3" t="str" cm="1">
        <f t="array" ref="B457">IF(A457&lt;&gt;"",TRANSPOSE(_xlfn._xlws.FILTER(Table2[att_date],Table2[ID]=A457,"no_att")),"")</f>
        <v/>
      </c>
    </row>
    <row r="458" spans="2:2">
      <c r="B458" s="3" t="str" cm="1">
        <f t="array" ref="B458">IF(A458&lt;&gt;"",TRANSPOSE(_xlfn._xlws.FILTER(Table2[att_date],Table2[ID]=A458,"no_att")),"")</f>
        <v/>
      </c>
    </row>
    <row r="459" spans="2:2">
      <c r="B459" s="3" t="str" cm="1">
        <f t="array" ref="B459">IF(A459&lt;&gt;"",TRANSPOSE(_xlfn._xlws.FILTER(Table2[att_date],Table2[ID]=A459,"no_att")),"")</f>
        <v/>
      </c>
    </row>
    <row r="460" spans="2:2">
      <c r="B460" s="3" t="str" cm="1">
        <f t="array" ref="B460">IF(A460&lt;&gt;"",TRANSPOSE(_xlfn._xlws.FILTER(Table2[att_date],Table2[ID]=A460,"no_att")),"")</f>
        <v/>
      </c>
    </row>
    <row r="461" spans="2:2">
      <c r="B461" s="3" t="str" cm="1">
        <f t="array" ref="B461">IF(A461&lt;&gt;"",TRANSPOSE(_xlfn._xlws.FILTER(Table2[att_date],Table2[ID]=A461,"no_att")),"")</f>
        <v/>
      </c>
    </row>
    <row r="462" spans="2:2">
      <c r="B462" s="3" t="str" cm="1">
        <f t="array" ref="B462">IF(A462&lt;&gt;"",TRANSPOSE(_xlfn._xlws.FILTER(Table2[att_date],Table2[ID]=A462,"no_att")),"")</f>
        <v/>
      </c>
    </row>
    <row r="463" spans="2:2">
      <c r="B463" s="3" t="str" cm="1">
        <f t="array" ref="B463">IF(A463&lt;&gt;"",TRANSPOSE(_xlfn._xlws.FILTER(Table2[att_date],Table2[ID]=A463,"no_att")),"")</f>
        <v/>
      </c>
    </row>
    <row r="464" spans="2:2">
      <c r="B464" s="3" t="str" cm="1">
        <f t="array" ref="B464">IF(A464&lt;&gt;"",TRANSPOSE(_xlfn._xlws.FILTER(Table2[att_date],Table2[ID]=A464,"no_att")),"")</f>
        <v/>
      </c>
    </row>
    <row r="465" spans="2:2">
      <c r="B465" s="3" t="str" cm="1">
        <f t="array" ref="B465">IF(A465&lt;&gt;"",TRANSPOSE(_xlfn._xlws.FILTER(Table2[att_date],Table2[ID]=A465,"no_att")),"")</f>
        <v/>
      </c>
    </row>
    <row r="466" spans="2:2">
      <c r="B466" s="3" t="str" cm="1">
        <f t="array" ref="B466">IF(A466&lt;&gt;"",TRANSPOSE(_xlfn._xlws.FILTER(Table2[att_date],Table2[ID]=A466,"no_att")),"")</f>
        <v/>
      </c>
    </row>
    <row r="467" spans="2:2">
      <c r="B467" s="3" t="str" cm="1">
        <f t="array" ref="B467">IF(A467&lt;&gt;"",TRANSPOSE(_xlfn._xlws.FILTER(Table2[att_date],Table2[ID]=A467,"no_att")),"")</f>
        <v/>
      </c>
    </row>
    <row r="468" spans="2:2">
      <c r="B468" s="3" t="str" cm="1">
        <f t="array" ref="B468">IF(A468&lt;&gt;"",TRANSPOSE(_xlfn._xlws.FILTER(Table2[att_date],Table2[ID]=A468,"no_att")),"")</f>
        <v/>
      </c>
    </row>
    <row r="469" spans="2:2">
      <c r="B469" s="3" t="str" cm="1">
        <f t="array" ref="B469">IF(A469&lt;&gt;"",TRANSPOSE(_xlfn._xlws.FILTER(Table2[att_date],Table2[ID]=A469,"no_att")),"")</f>
        <v/>
      </c>
    </row>
    <row r="470" spans="2:2">
      <c r="B470" s="3" t="str" cm="1">
        <f t="array" ref="B470">IF(A470&lt;&gt;"",TRANSPOSE(_xlfn._xlws.FILTER(Table2[att_date],Table2[ID]=A470,"no_att")),"")</f>
        <v/>
      </c>
    </row>
    <row r="471" spans="2:2">
      <c r="B471" s="3" t="str" cm="1">
        <f t="array" ref="B471">IF(A471&lt;&gt;"",TRANSPOSE(_xlfn._xlws.FILTER(Table2[att_date],Table2[ID]=A471,"no_att")),"")</f>
        <v/>
      </c>
    </row>
    <row r="472" spans="2:2">
      <c r="B472" s="3" t="str" cm="1">
        <f t="array" ref="B472">IF(A472&lt;&gt;"",TRANSPOSE(_xlfn._xlws.FILTER(Table2[att_date],Table2[ID]=A472,"no_att")),"")</f>
        <v/>
      </c>
    </row>
    <row r="473" spans="2:2">
      <c r="B473" s="3" t="str" cm="1">
        <f t="array" ref="B473">IF(A473&lt;&gt;"",TRANSPOSE(_xlfn._xlws.FILTER(Table2[att_date],Table2[ID]=A473,"no_att")),"")</f>
        <v/>
      </c>
    </row>
    <row r="474" spans="2:2">
      <c r="B474" s="3" t="str" cm="1">
        <f t="array" ref="B474">IF(A474&lt;&gt;"",TRANSPOSE(_xlfn._xlws.FILTER(Table2[att_date],Table2[ID]=A474,"no_att")),"")</f>
        <v/>
      </c>
    </row>
    <row r="475" spans="2:2">
      <c r="B475" s="3" t="str" cm="1">
        <f t="array" ref="B475">IF(A475&lt;&gt;"",TRANSPOSE(_xlfn._xlws.FILTER(Table2[att_date],Table2[ID]=A475,"no_att")),"")</f>
        <v/>
      </c>
    </row>
    <row r="476" spans="2:2">
      <c r="B476" s="3" t="str" cm="1">
        <f t="array" ref="B476">IF(A476&lt;&gt;"",TRANSPOSE(_xlfn._xlws.FILTER(Table2[att_date],Table2[ID]=A476,"no_att")),"")</f>
        <v/>
      </c>
    </row>
    <row r="477" spans="2:2">
      <c r="B477" s="3" t="str" cm="1">
        <f t="array" ref="B477">IF(A477&lt;&gt;"",TRANSPOSE(_xlfn._xlws.FILTER(Table2[att_date],Table2[ID]=A477,"no_att")),"")</f>
        <v/>
      </c>
    </row>
    <row r="478" spans="2:2">
      <c r="B478" s="3" t="str" cm="1">
        <f t="array" ref="B478">IF(A478&lt;&gt;"",TRANSPOSE(_xlfn._xlws.FILTER(Table2[att_date],Table2[ID]=A478,"no_att")),"")</f>
        <v/>
      </c>
    </row>
    <row r="479" spans="2:2">
      <c r="B479" s="3" t="str" cm="1">
        <f t="array" ref="B479">IF(A479&lt;&gt;"",TRANSPOSE(_xlfn._xlws.FILTER(Table2[att_date],Table2[ID]=A479,"no_att")),"")</f>
        <v/>
      </c>
    </row>
    <row r="480" spans="2:2">
      <c r="B480" s="3" t="str" cm="1">
        <f t="array" ref="B480">IF(A480&lt;&gt;"",TRANSPOSE(_xlfn._xlws.FILTER(Table2[att_date],Table2[ID]=A480,"no_att")),"")</f>
        <v/>
      </c>
    </row>
    <row r="481" spans="2:2">
      <c r="B481" s="3" t="str" cm="1">
        <f t="array" ref="B481">IF(A481&lt;&gt;"",TRANSPOSE(_xlfn._xlws.FILTER(Table2[att_date],Table2[ID]=A481,"no_att")),"")</f>
        <v/>
      </c>
    </row>
    <row r="482" spans="2:2">
      <c r="B482" s="3" t="str" cm="1">
        <f t="array" ref="B482">IF(A482&lt;&gt;"",TRANSPOSE(_xlfn._xlws.FILTER(Table2[att_date],Table2[ID]=A482,"no_att")),"")</f>
        <v/>
      </c>
    </row>
    <row r="483" spans="2:2">
      <c r="B483" s="3" t="str" cm="1">
        <f t="array" ref="B483">IF(A483&lt;&gt;"",TRANSPOSE(_xlfn._xlws.FILTER(Table2[att_date],Table2[ID]=A483,"no_att")),"")</f>
        <v/>
      </c>
    </row>
    <row r="484" spans="2:2">
      <c r="B484" s="3" t="str" cm="1">
        <f t="array" ref="B484">IF(A484&lt;&gt;"",TRANSPOSE(_xlfn._xlws.FILTER(Table2[att_date],Table2[ID]=A484,"no_att")),"")</f>
        <v/>
      </c>
    </row>
    <row r="485" spans="2:2">
      <c r="B485" s="3" t="str" cm="1">
        <f t="array" ref="B485">IF(A485&lt;&gt;"",TRANSPOSE(_xlfn._xlws.FILTER(Table2[att_date],Table2[ID]=A485,"no_att")),"")</f>
        <v/>
      </c>
    </row>
    <row r="486" spans="2:2">
      <c r="B486" s="3" t="str" cm="1">
        <f t="array" ref="B486">IF(A486&lt;&gt;"",TRANSPOSE(_xlfn._xlws.FILTER(Table2[att_date],Table2[ID]=A486,"no_att")),"")</f>
        <v/>
      </c>
    </row>
    <row r="487" spans="2:2">
      <c r="B487" s="3" t="str" cm="1">
        <f t="array" ref="B487">IF(A487&lt;&gt;"",TRANSPOSE(_xlfn._xlws.FILTER(Table2[att_date],Table2[ID]=A487,"no_att")),"")</f>
        <v/>
      </c>
    </row>
    <row r="488" spans="2:2">
      <c r="B488" s="3" t="str" cm="1">
        <f t="array" ref="B488">IF(A488&lt;&gt;"",TRANSPOSE(_xlfn._xlws.FILTER(Table2[att_date],Table2[ID]=A488,"no_att")),"")</f>
        <v/>
      </c>
    </row>
    <row r="489" spans="2:2">
      <c r="B489" s="3" t="str" cm="1">
        <f t="array" ref="B489">IF(A489&lt;&gt;"",TRANSPOSE(_xlfn._xlws.FILTER(Table2[att_date],Table2[ID]=A489,"no_att")),"")</f>
        <v/>
      </c>
    </row>
    <row r="490" spans="2:2">
      <c r="B490" s="3" t="str" cm="1">
        <f t="array" ref="B490">IF(A490&lt;&gt;"",TRANSPOSE(_xlfn._xlws.FILTER(Table2[att_date],Table2[ID]=A490,"no_att")),"")</f>
        <v/>
      </c>
    </row>
    <row r="491" spans="2:2">
      <c r="B491" s="3" t="str" cm="1">
        <f t="array" ref="B491">IF(A491&lt;&gt;"",TRANSPOSE(_xlfn._xlws.FILTER(Table2[att_date],Table2[ID]=A491,"no_att")),"")</f>
        <v/>
      </c>
    </row>
    <row r="492" spans="2:2">
      <c r="B492" s="3" t="str" cm="1">
        <f t="array" ref="B492">IF(A492&lt;&gt;"",TRANSPOSE(_xlfn._xlws.FILTER(Table2[att_date],Table2[ID]=A492,"no_att")),"")</f>
        <v/>
      </c>
    </row>
    <row r="493" spans="2:2">
      <c r="B493" s="3" t="str" cm="1">
        <f t="array" ref="B493">IF(A493&lt;&gt;"",TRANSPOSE(_xlfn._xlws.FILTER(Table2[att_date],Table2[ID]=A493,"no_att")),"")</f>
        <v/>
      </c>
    </row>
    <row r="494" spans="2:2">
      <c r="B494" s="3" t="str" cm="1">
        <f t="array" ref="B494">IF(A494&lt;&gt;"",TRANSPOSE(_xlfn._xlws.FILTER(Table2[att_date],Table2[ID]=A494,"no_att")),"")</f>
        <v/>
      </c>
    </row>
    <row r="495" spans="2:2">
      <c r="B495" s="3" t="str" cm="1">
        <f t="array" ref="B495">IF(A495&lt;&gt;"",TRANSPOSE(_xlfn._xlws.FILTER(Table2[att_date],Table2[ID]=A495,"no_att")),"")</f>
        <v/>
      </c>
    </row>
    <row r="496" spans="2:2">
      <c r="B496" s="3" t="str" cm="1">
        <f t="array" ref="B496">IF(A496&lt;&gt;"",TRANSPOSE(_xlfn._xlws.FILTER(Table2[att_date],Table2[ID]=A496,"no_att")),"")</f>
        <v/>
      </c>
    </row>
    <row r="497" spans="2:2">
      <c r="B497" s="3" t="str" cm="1">
        <f t="array" ref="B497">IF(A497&lt;&gt;"",TRANSPOSE(_xlfn._xlws.FILTER(Table2[att_date],Table2[ID]=A497,"no_att")),"")</f>
        <v/>
      </c>
    </row>
    <row r="498" spans="2:2">
      <c r="B498" s="3" t="str" cm="1">
        <f t="array" ref="B498">IF(A498&lt;&gt;"",TRANSPOSE(_xlfn._xlws.FILTER(Table2[att_date],Table2[ID]=A498,"no_att")),"")</f>
        <v/>
      </c>
    </row>
    <row r="499" spans="2:2">
      <c r="B499" s="3" t="str" cm="1">
        <f t="array" ref="B499">IF(A499&lt;&gt;"",TRANSPOSE(_xlfn._xlws.FILTER(Table2[att_date],Table2[ID]=A499,"no_att")),"")</f>
        <v/>
      </c>
    </row>
    <row r="500" spans="2:2">
      <c r="B500" s="3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C5" sqref="C5"/>
    </sheetView>
  </sheetViews>
  <sheetFormatPr defaultRowHeight="15"/>
  <cols>
    <col min="1" max="1" width="9" bestFit="1" customWidth="1"/>
    <col min="2" max="9" width="13.5703125" customWidth="1"/>
    <col min="10" max="10" width="13" customWidth="1"/>
    <col min="11" max="11" width="11.42578125" customWidth="1"/>
    <col min="12" max="12" width="11.5703125" customWidth="1"/>
  </cols>
  <sheetData>
    <row r="1" spans="1:40">
      <c r="A1" cm="1">
        <f t="array" ref="A1:A27">_xlfn._xlws.FILTER(Table1[ID],Table1[ID]-FLOOR(Table1[ID],100)&lt;7)</f>
        <v>1</v>
      </c>
      <c r="B1" s="3" cm="1">
        <f t="array" ref="B1:J1">IF(A1&lt;&gt;"",TRANSPOSE(_xlfn._xlws.FILTER(Table2[att_date],Table2[ID]=A1,"no_att")),"")</f>
        <v>45219</v>
      </c>
      <c r="C1" s="3">
        <v>45233</v>
      </c>
      <c r="D1" s="3">
        <v>45247</v>
      </c>
      <c r="E1" s="3">
        <v>45254</v>
      </c>
      <c r="F1" s="3">
        <v>45261</v>
      </c>
      <c r="G1" s="3">
        <v>45282</v>
      </c>
      <c r="H1" s="3">
        <v>45289</v>
      </c>
      <c r="I1" s="3">
        <v>45317</v>
      </c>
      <c r="J1" s="3">
        <v>45331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>
      <c r="A2">
        <v>2</v>
      </c>
      <c r="B2" s="3" t="str" cm="1">
        <f t="array" ref="B2">IF(A2&lt;&gt;"",TRANSPOSE(_xlfn._xlws.FILTER(Table2[att_date],Table2[ID]=A2,"no_att")),"")</f>
        <v>no_att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>
      <c r="A3">
        <v>3</v>
      </c>
      <c r="B3" s="3" cm="1">
        <f t="array" ref="B3:R3">IF(A3&lt;&gt;"",TRANSPOSE(_xlfn._xlws.FILTER(Table2[att_date],Table2[ID]=A3,"no_att")),"")</f>
        <v>45205</v>
      </c>
      <c r="C3" s="3">
        <v>45212</v>
      </c>
      <c r="D3" s="3">
        <v>45219</v>
      </c>
      <c r="E3" s="3">
        <v>45233</v>
      </c>
      <c r="F3" s="3">
        <v>45240</v>
      </c>
      <c r="G3" s="3">
        <v>45254</v>
      </c>
      <c r="H3" s="3">
        <v>45261</v>
      </c>
      <c r="I3" s="3">
        <v>45268</v>
      </c>
      <c r="J3" s="3">
        <v>45275</v>
      </c>
      <c r="K3" s="3">
        <v>45282</v>
      </c>
      <c r="L3" s="3">
        <v>45289</v>
      </c>
      <c r="M3" s="3">
        <v>45296</v>
      </c>
      <c r="N3" s="3">
        <v>45303</v>
      </c>
      <c r="O3" s="3">
        <v>45317</v>
      </c>
      <c r="P3" s="3">
        <v>45324</v>
      </c>
      <c r="Q3" s="3">
        <v>45331</v>
      </c>
      <c r="R3" s="3">
        <v>45338</v>
      </c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 spans="1:40">
      <c r="A4">
        <v>4</v>
      </c>
      <c r="B4" s="3" cm="1">
        <f t="array" ref="B4:O4">IF(A4&lt;&gt;"",TRANSPOSE(_xlfn._xlws.FILTER(Table2[att_date],Table2[ID]=A4,"no_att")),"")</f>
        <v>45198</v>
      </c>
      <c r="C4" s="3">
        <v>45212</v>
      </c>
      <c r="D4" s="3">
        <v>45219</v>
      </c>
      <c r="E4" s="3">
        <v>45226</v>
      </c>
      <c r="F4" s="3">
        <v>45233</v>
      </c>
      <c r="G4" s="3">
        <v>45254</v>
      </c>
      <c r="H4" s="3">
        <v>45261</v>
      </c>
      <c r="I4" s="3">
        <v>45268</v>
      </c>
      <c r="J4" s="3">
        <v>45282</v>
      </c>
      <c r="K4" s="3">
        <v>45289</v>
      </c>
      <c r="L4" s="3">
        <v>45296</v>
      </c>
      <c r="M4" s="3">
        <v>45317</v>
      </c>
      <c r="N4" s="3">
        <v>45331</v>
      </c>
      <c r="O4" s="3">
        <v>45338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40">
      <c r="A5">
        <v>6</v>
      </c>
      <c r="B5" s="3" cm="1">
        <f t="array" ref="B5:I5">IF(A5&lt;&gt;"",TRANSPOSE(_xlfn._xlws.FILTER(Table2[att_date],Table2[ID]=A5,"no_att")),"")</f>
        <v>45233</v>
      </c>
      <c r="C5" s="3">
        <v>45261</v>
      </c>
      <c r="D5" s="3">
        <v>45275</v>
      </c>
      <c r="E5" s="3">
        <v>45282</v>
      </c>
      <c r="F5" s="3">
        <v>45289</v>
      </c>
      <c r="G5" s="3">
        <v>45296</v>
      </c>
      <c r="H5" s="3">
        <v>45317</v>
      </c>
      <c r="I5" s="3">
        <v>45331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40">
      <c r="A6">
        <v>102</v>
      </c>
      <c r="B6" s="3" cm="1">
        <f t="array" ref="B6:D6">IF(A6&lt;&gt;"",TRANSPOSE(_xlfn._xlws.FILTER(Table2[att_date],Table2[ID]=A6,"no_att")),"")</f>
        <v>45198</v>
      </c>
      <c r="C6" s="3">
        <v>45254</v>
      </c>
      <c r="D6" s="3">
        <v>45268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>
      <c r="A7">
        <v>103</v>
      </c>
      <c r="B7" s="3" cm="1">
        <f t="array" ref="B7:O7">IF(A7&lt;&gt;"",TRANSPOSE(_xlfn._xlws.FILTER(Table2[att_date],Table2[ID]=A7,"no_att")),"")</f>
        <v>45198</v>
      </c>
      <c r="C7" s="3">
        <v>45205</v>
      </c>
      <c r="D7" s="3">
        <v>45212</v>
      </c>
      <c r="E7" s="3">
        <v>45219</v>
      </c>
      <c r="F7" s="3">
        <v>45233</v>
      </c>
      <c r="G7" s="3">
        <v>45240</v>
      </c>
      <c r="H7" s="3">
        <v>45261</v>
      </c>
      <c r="I7" s="3">
        <v>45282</v>
      </c>
      <c r="J7" s="3">
        <v>45289</v>
      </c>
      <c r="K7" s="3">
        <v>45296</v>
      </c>
      <c r="L7" s="3">
        <v>45303</v>
      </c>
      <c r="M7" s="3">
        <v>45317</v>
      </c>
      <c r="N7" s="3">
        <v>45324</v>
      </c>
      <c r="O7" s="3">
        <v>45331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>
      <c r="A8">
        <v>104</v>
      </c>
      <c r="B8" s="3" cm="1">
        <f t="array" ref="B8:D8">IF(A8&lt;&gt;"",TRANSPOSE(_xlfn._xlws.FILTER(Table2[att_date],Table2[ID]=A8,"no_att")),"")</f>
        <v>45198</v>
      </c>
      <c r="C8" s="3">
        <v>45205</v>
      </c>
      <c r="D8" s="3">
        <v>45212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>
      <c r="A9">
        <v>202</v>
      </c>
      <c r="B9" s="3" cm="1">
        <f t="array" ref="B9">IF(A9&lt;&gt;"",TRANSPOSE(_xlfn._xlws.FILTER(Table2[att_date],Table2[ID]=A9,"no_att")),"")</f>
        <v>45198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>
      <c r="A10">
        <v>203</v>
      </c>
      <c r="B10" s="3" cm="1">
        <f t="array" ref="B10:R10">IF(A10&lt;&gt;"",TRANSPOSE(_xlfn._xlws.FILTER(Table2[att_date],Table2[ID]=A10,"no_att")),"")</f>
        <v>45198</v>
      </c>
      <c r="C10" s="3">
        <v>45205</v>
      </c>
      <c r="D10" s="3">
        <v>45212</v>
      </c>
      <c r="E10" s="3">
        <v>45219</v>
      </c>
      <c r="F10" s="3">
        <v>45226</v>
      </c>
      <c r="G10" s="3">
        <v>45233</v>
      </c>
      <c r="H10" s="3">
        <v>45240</v>
      </c>
      <c r="I10" s="3">
        <v>45254</v>
      </c>
      <c r="J10" s="3">
        <v>45261</v>
      </c>
      <c r="K10" s="3">
        <v>45268</v>
      </c>
      <c r="L10" s="3">
        <v>45282</v>
      </c>
      <c r="M10" s="3">
        <v>45289</v>
      </c>
      <c r="N10" s="3">
        <v>45296</v>
      </c>
      <c r="O10" s="3">
        <v>45303</v>
      </c>
      <c r="P10" s="3">
        <v>45317</v>
      </c>
      <c r="Q10" s="3">
        <v>45331</v>
      </c>
      <c r="R10" s="3">
        <v>45338</v>
      </c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 spans="1:40">
      <c r="A11">
        <v>204</v>
      </c>
      <c r="B11" s="3" cm="1">
        <f t="array" ref="B11:D11">IF(A11&lt;&gt;"",TRANSPOSE(_xlfn._xlws.FILTER(Table2[att_date],Table2[ID]=A11,"no_att")),"")</f>
        <v>45303</v>
      </c>
      <c r="C11" s="3">
        <v>45324</v>
      </c>
      <c r="D11" s="3">
        <v>45331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>
        <v>303</v>
      </c>
      <c r="B12" s="3" cm="1">
        <f t="array" ref="B12:M12">IF(A12&lt;&gt;"",TRANSPOSE(_xlfn._xlws.FILTER(Table2[att_date],Table2[ID]=A12,"no_att")),"")</f>
        <v>45198</v>
      </c>
      <c r="C12" s="3">
        <v>45205</v>
      </c>
      <c r="D12" s="3">
        <v>45212</v>
      </c>
      <c r="E12" s="3">
        <v>45226</v>
      </c>
      <c r="F12" s="3">
        <v>45233</v>
      </c>
      <c r="G12" s="3">
        <v>45240</v>
      </c>
      <c r="H12" s="3">
        <v>45261</v>
      </c>
      <c r="I12" s="3">
        <v>45268</v>
      </c>
      <c r="J12" s="3">
        <v>45289</v>
      </c>
      <c r="K12" s="3">
        <v>45303</v>
      </c>
      <c r="L12" s="3">
        <v>45317</v>
      </c>
      <c r="M12" s="3">
        <v>45331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>
        <v>304</v>
      </c>
      <c r="B13" s="3" cm="1">
        <f t="array" ref="B13:R13">IF(A13&lt;&gt;"",TRANSPOSE(_xlfn._xlws.FILTER(Table2[att_date],Table2[ID]=A13,"no_att")),"")</f>
        <v>45198</v>
      </c>
      <c r="C13" s="3">
        <v>45205</v>
      </c>
      <c r="D13" s="3">
        <v>45212</v>
      </c>
      <c r="E13" s="3">
        <v>45219</v>
      </c>
      <c r="F13" s="3">
        <v>45226</v>
      </c>
      <c r="G13" s="3">
        <v>45233</v>
      </c>
      <c r="H13" s="3">
        <v>45240</v>
      </c>
      <c r="I13" s="3">
        <v>45254</v>
      </c>
      <c r="J13" s="3">
        <v>45261</v>
      </c>
      <c r="K13" s="3">
        <v>45275</v>
      </c>
      <c r="L13" s="3">
        <v>45282</v>
      </c>
      <c r="M13" s="3">
        <v>45289</v>
      </c>
      <c r="N13" s="3">
        <v>45296</v>
      </c>
      <c r="O13" s="3">
        <v>45317</v>
      </c>
      <c r="P13" s="3">
        <v>45324</v>
      </c>
      <c r="Q13" s="3">
        <v>45331</v>
      </c>
      <c r="R13" s="3">
        <v>45338</v>
      </c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>
      <c r="A14">
        <v>402</v>
      </c>
      <c r="B14" s="3" cm="1">
        <f t="array" ref="B14:E14">IF(A14&lt;&gt;"",TRANSPOSE(_xlfn._xlws.FILTER(Table2[att_date],Table2[ID]=A14,"no_att")),"")</f>
        <v>45198</v>
      </c>
      <c r="C14" s="3">
        <v>45205</v>
      </c>
      <c r="D14" s="3">
        <v>45233</v>
      </c>
      <c r="E14" s="3">
        <v>45317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0">
      <c r="A15">
        <v>403</v>
      </c>
      <c r="B15" s="3" cm="1">
        <f t="array" ref="B15:L15">IF(A15&lt;&gt;"",TRANSPOSE(_xlfn._xlws.FILTER(Table2[att_date],Table2[ID]=A15,"no_att")),"")</f>
        <v>45198</v>
      </c>
      <c r="C15" s="3">
        <v>45205</v>
      </c>
      <c r="D15" s="3">
        <v>45219</v>
      </c>
      <c r="E15" s="3">
        <v>45240</v>
      </c>
      <c r="F15" s="3">
        <v>45254</v>
      </c>
      <c r="G15" s="3">
        <v>45268</v>
      </c>
      <c r="H15" s="3">
        <v>45275</v>
      </c>
      <c r="I15" s="3">
        <v>45282</v>
      </c>
      <c r="J15" s="3">
        <v>45303</v>
      </c>
      <c r="K15" s="3">
        <v>45317</v>
      </c>
      <c r="L15" s="3">
        <v>45331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>
        <v>404</v>
      </c>
      <c r="B16" s="3" cm="1">
        <f t="array" ref="B16:L16">IF(A16&lt;&gt;"",TRANSPOSE(_xlfn._xlws.FILTER(Table2[att_date],Table2[ID]=A16,"no_att")),"")</f>
        <v>45198</v>
      </c>
      <c r="C16" s="3">
        <v>45205</v>
      </c>
      <c r="D16" s="3">
        <v>45212</v>
      </c>
      <c r="E16" s="3">
        <v>45219</v>
      </c>
      <c r="F16" s="3">
        <v>45233</v>
      </c>
      <c r="G16" s="3">
        <v>45240</v>
      </c>
      <c r="H16" s="3">
        <v>45261</v>
      </c>
      <c r="I16" s="3">
        <v>45268</v>
      </c>
      <c r="J16" s="3">
        <v>45289</v>
      </c>
      <c r="K16" s="3">
        <v>45296</v>
      </c>
      <c r="L16" s="3">
        <v>45317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>
      <c r="A17">
        <v>502</v>
      </c>
      <c r="B17" s="3" cm="1">
        <f t="array" ref="B17:J17">IF(A17&lt;&gt;"",TRANSPOSE(_xlfn._xlws.FILTER(Table2[att_date],Table2[ID]=A17,"no_att")),"")</f>
        <v>45205</v>
      </c>
      <c r="C17" s="3">
        <v>45212</v>
      </c>
      <c r="D17" s="3">
        <v>45219</v>
      </c>
      <c r="E17" s="3">
        <v>45261</v>
      </c>
      <c r="F17" s="3">
        <v>45268</v>
      </c>
      <c r="G17" s="3">
        <v>45282</v>
      </c>
      <c r="H17" s="3">
        <v>45289</v>
      </c>
      <c r="I17" s="3">
        <v>45303</v>
      </c>
      <c r="J17" s="3">
        <v>45317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>
      <c r="A18">
        <v>503</v>
      </c>
      <c r="B18" s="3" cm="1">
        <f t="array" ref="B18:L18">IF(A18&lt;&gt;"",TRANSPOSE(_xlfn._xlws.FILTER(Table2[att_date],Table2[ID]=A18,"no_att")),"")</f>
        <v>45198</v>
      </c>
      <c r="C18" s="3">
        <v>45205</v>
      </c>
      <c r="D18" s="3">
        <v>45212</v>
      </c>
      <c r="E18" s="3">
        <v>45219</v>
      </c>
      <c r="F18" s="3">
        <v>45226</v>
      </c>
      <c r="G18" s="3">
        <v>45240</v>
      </c>
      <c r="H18" s="3">
        <v>45254</v>
      </c>
      <c r="I18" s="3">
        <v>45268</v>
      </c>
      <c r="J18" s="3">
        <v>45282</v>
      </c>
      <c r="K18" s="3">
        <v>45296</v>
      </c>
      <c r="L18" s="3">
        <v>45324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>
      <c r="A19">
        <v>504</v>
      </c>
      <c r="B19" s="3" cm="1">
        <f t="array" ref="B19:K19">IF(A19&lt;&gt;"",TRANSPOSE(_xlfn._xlws.FILTER(Table2[att_date],Table2[ID]=A19,"no_att")),"")</f>
        <v>45198</v>
      </c>
      <c r="C19" s="3">
        <v>45212</v>
      </c>
      <c r="D19" s="3">
        <v>45219</v>
      </c>
      <c r="E19" s="3">
        <v>45254</v>
      </c>
      <c r="F19" s="3">
        <v>45261</v>
      </c>
      <c r="G19" s="3">
        <v>45268</v>
      </c>
      <c r="H19" s="3">
        <v>45275</v>
      </c>
      <c r="I19" s="3">
        <v>45282</v>
      </c>
      <c r="J19" s="3">
        <v>45289</v>
      </c>
      <c r="K19" s="3">
        <v>45331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>
        <v>602</v>
      </c>
      <c r="B20" s="3" cm="1">
        <f t="array" ref="B20:H20">IF(A20&lt;&gt;"",TRANSPOSE(_xlfn._xlws.FILTER(Table2[att_date],Table2[ID]=A20,"no_att")),"")</f>
        <v>45226</v>
      </c>
      <c r="C20" s="3">
        <v>45240</v>
      </c>
      <c r="D20" s="3">
        <v>45254</v>
      </c>
      <c r="E20" s="3">
        <v>45261</v>
      </c>
      <c r="F20" s="3">
        <v>45268</v>
      </c>
      <c r="G20" s="3">
        <v>45275</v>
      </c>
      <c r="H20" s="3">
        <v>45282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>
      <c r="A21">
        <v>603</v>
      </c>
      <c r="B21" s="3" cm="1">
        <f t="array" ref="B21:I21">IF(A21&lt;&gt;"",TRANSPOSE(_xlfn._xlws.FILTER(Table2[att_date],Table2[ID]=A21,"no_att")),"")</f>
        <v>45198</v>
      </c>
      <c r="C21" s="3">
        <v>45205</v>
      </c>
      <c r="D21" s="3">
        <v>45212</v>
      </c>
      <c r="E21" s="3">
        <v>45226</v>
      </c>
      <c r="F21" s="3">
        <v>45261</v>
      </c>
      <c r="G21" s="3">
        <v>45282</v>
      </c>
      <c r="H21" s="3">
        <v>45289</v>
      </c>
      <c r="I21" s="3">
        <v>45338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>
      <c r="A22">
        <v>702</v>
      </c>
      <c r="B22" s="3" cm="1">
        <f t="array" ref="B22:R22">IF(A22&lt;&gt;"",TRANSPOSE(_xlfn._xlws.FILTER(Table2[att_date],Table2[ID]=A22,"no_att")),"")</f>
        <v>45198</v>
      </c>
      <c r="C22" s="3">
        <v>45205</v>
      </c>
      <c r="D22" s="3">
        <v>45212</v>
      </c>
      <c r="E22" s="3">
        <v>45219</v>
      </c>
      <c r="F22" s="3">
        <v>45226</v>
      </c>
      <c r="G22" s="3">
        <v>45240</v>
      </c>
      <c r="H22" s="3">
        <v>45254</v>
      </c>
      <c r="I22" s="3">
        <v>45261</v>
      </c>
      <c r="J22" s="3">
        <v>45268</v>
      </c>
      <c r="K22" s="3">
        <v>45275</v>
      </c>
      <c r="L22" s="3">
        <v>45282</v>
      </c>
      <c r="M22" s="3">
        <v>45289</v>
      </c>
      <c r="N22" s="3">
        <v>45296</v>
      </c>
      <c r="O22" s="3">
        <v>45317</v>
      </c>
      <c r="P22" s="3">
        <v>45324</v>
      </c>
      <c r="Q22" s="3">
        <v>45331</v>
      </c>
      <c r="R22" s="3">
        <v>45338</v>
      </c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>
      <c r="A23">
        <v>703</v>
      </c>
      <c r="B23" s="3" cm="1">
        <f t="array" ref="B23:M23">IF(A23&lt;&gt;"",TRANSPOSE(_xlfn._xlws.FILTER(Table2[att_date],Table2[ID]=A23,"no_att")),"")</f>
        <v>45212</v>
      </c>
      <c r="C23" s="3">
        <v>45219</v>
      </c>
      <c r="D23" s="3">
        <v>45233</v>
      </c>
      <c r="E23" s="3">
        <v>45261</v>
      </c>
      <c r="F23" s="3">
        <v>45268</v>
      </c>
      <c r="G23" s="3">
        <v>45275</v>
      </c>
      <c r="H23" s="3">
        <v>45282</v>
      </c>
      <c r="I23" s="3">
        <v>45296</v>
      </c>
      <c r="J23" s="3">
        <v>45303</v>
      </c>
      <c r="K23" s="3">
        <v>45317</v>
      </c>
      <c r="L23" s="3">
        <v>45331</v>
      </c>
      <c r="M23" s="3">
        <v>45352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>
        <v>802</v>
      </c>
      <c r="B24" s="3" cm="1">
        <f t="array" ref="B24:M24">IF(A24&lt;&gt;"",TRANSPOSE(_xlfn._xlws.FILTER(Table2[att_date],Table2[ID]=A24,"no_att")),"")</f>
        <v>45198</v>
      </c>
      <c r="C24" s="3">
        <v>45212</v>
      </c>
      <c r="D24" s="3">
        <v>45219</v>
      </c>
      <c r="E24" s="3">
        <v>45226</v>
      </c>
      <c r="F24" s="3">
        <v>45233</v>
      </c>
      <c r="G24" s="3">
        <v>45240</v>
      </c>
      <c r="H24" s="3">
        <v>45254</v>
      </c>
      <c r="I24" s="3">
        <v>45261</v>
      </c>
      <c r="J24" s="3">
        <v>45268</v>
      </c>
      <c r="K24" s="3">
        <v>45289</v>
      </c>
      <c r="L24" s="3">
        <v>45296</v>
      </c>
      <c r="M24" s="3">
        <v>45317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>
      <c r="A25">
        <v>803</v>
      </c>
      <c r="B25" s="3" cm="1">
        <f t="array" ref="B25:K25">IF(A25&lt;&gt;"",TRANSPOSE(_xlfn._xlws.FILTER(Table2[att_date],Table2[ID]=A25,"no_att")),"")</f>
        <v>45205</v>
      </c>
      <c r="C25" s="3">
        <v>45212</v>
      </c>
      <c r="D25" s="3">
        <v>45226</v>
      </c>
      <c r="E25" s="3">
        <v>45240</v>
      </c>
      <c r="F25" s="3">
        <v>45254</v>
      </c>
      <c r="G25" s="3">
        <v>45275</v>
      </c>
      <c r="H25" s="3">
        <v>45282</v>
      </c>
      <c r="I25" s="3">
        <v>45289</v>
      </c>
      <c r="J25" s="3">
        <v>45317</v>
      </c>
      <c r="K25" s="3">
        <v>45338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>
      <c r="A26">
        <v>804</v>
      </c>
      <c r="B26" s="3" cm="1">
        <f t="array" ref="B26:M26">IF(A26&lt;&gt;"",TRANSPOSE(_xlfn._xlws.FILTER(Table2[att_date],Table2[ID]=A26,"no_att")),"")</f>
        <v>45205</v>
      </c>
      <c r="C26" s="3">
        <v>45212</v>
      </c>
      <c r="D26" s="3">
        <v>45219</v>
      </c>
      <c r="E26" s="3">
        <v>45226</v>
      </c>
      <c r="F26" s="3">
        <v>45233</v>
      </c>
      <c r="G26" s="3">
        <v>45240</v>
      </c>
      <c r="H26" s="3">
        <v>45247</v>
      </c>
      <c r="I26" s="3">
        <v>45261</v>
      </c>
      <c r="J26" s="3">
        <v>45268</v>
      </c>
      <c r="K26" s="3">
        <v>45275</v>
      </c>
      <c r="L26" s="3">
        <v>45282</v>
      </c>
      <c r="M26" s="3">
        <v>45324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>
      <c r="A27">
        <v>900</v>
      </c>
      <c r="B27" s="3" cm="1">
        <f t="array" ref="B27:C27">IF(A27&lt;&gt;"",TRANSPOSE(_xlfn._xlws.FILTER(Table2[att_date],Table2[ID]=A27,"no_att")),"")</f>
        <v>45219</v>
      </c>
      <c r="C27" s="3">
        <v>45233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B28" s="3" t="str" cm="1">
        <f t="array" ref="B28">IF(A28&lt;&gt;"",TRANSPOSE(_xlfn._xlws.FILTER(Table2[att_date],Table2[ID]=A28,"no_att")),"")</f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>
      <c r="B29" s="3" t="str" cm="1">
        <f t="array" ref="B29">IF(A29&lt;&gt;"",TRANSPOSE(_xlfn._xlws.FILTER(Table2[att_date],Table2[ID]=A29,"no_att")),"")</f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>
      <c r="B30" s="3" t="str" cm="1">
        <f t="array" ref="B30">IF(A30&lt;&gt;"",TRANSPOSE(_xlfn._xlws.FILTER(Table2[att_date],Table2[ID]=A30,"no_att")),"")</f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>
      <c r="B31" s="3" t="str" cm="1">
        <f t="array" ref="B31">IF(A31&lt;&gt;"",TRANSPOSE(_xlfn._xlws.FILTER(Table2[att_date],Table2[ID]=A31,"no_att")),"")</f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>
      <c r="B32" s="3" t="str" cm="1">
        <f t="array" ref="B32">IF(A32&lt;&gt;"",TRANSPOSE(_xlfn._xlws.FILTER(Table2[att_date],Table2[ID]=A32,"no_att")),"")</f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2:40">
      <c r="B33" s="3" t="str" cm="1">
        <f t="array" ref="B33">IF(A33&lt;&gt;"",TRANSPOSE(_xlfn._xlws.FILTER(Table2[att_date],Table2[ID]=A33,"no_att")),"")</f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2:40">
      <c r="B34" s="3" t="str" cm="1">
        <f t="array" ref="B34">IF(A34&lt;&gt;"",TRANSPOSE(_xlfn._xlws.FILTER(Table2[att_date],Table2[ID]=A34,"no_att")),"")</f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2:40">
      <c r="B35" s="3" t="str" cm="1">
        <f t="array" ref="B35">IF(A35&lt;&gt;"",TRANSPOSE(_xlfn._xlws.FILTER(Table2[att_date],Table2[ID]=A35,"no_att")),"")</f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2:40">
      <c r="B36" s="3" t="str" cm="1">
        <f t="array" ref="B36">IF(A36&lt;&gt;"",TRANSPOSE(_xlfn._xlws.FILTER(Table2[att_date],Table2[ID]=A36,"no_att")),"")</f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2:40">
      <c r="B37" s="3" t="str" cm="1">
        <f t="array" ref="B37">IF(A37&lt;&gt;"",TRANSPOSE(_xlfn._xlws.FILTER(Table2[att_date],Table2[ID]=A37,"no_att")),"")</f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2:40">
      <c r="B38" s="3" t="str" cm="1">
        <f t="array" ref="B38">IF(A38&lt;&gt;"",TRANSPOSE(_xlfn._xlws.FILTER(Table2[att_date],Table2[ID]=A38,"no_att")),"")</f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2:40">
      <c r="B39" s="3" t="str" cm="1">
        <f t="array" ref="B39">IF(A39&lt;&gt;"",TRANSPOSE(_xlfn._xlws.FILTER(Table2[att_date],Table2[ID]=A39,"no_att")),"")</f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2:40">
      <c r="B40" s="3" t="str" cm="1">
        <f t="array" ref="B40">IF(A40&lt;&gt;"",TRANSPOSE(_xlfn._xlws.FILTER(Table2[att_date],Table2[ID]=A40,"no_att")),"")</f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2:40">
      <c r="B41" s="3" t="str" cm="1">
        <f t="array" ref="B41">IF(A41&lt;&gt;"",TRANSPOSE(_xlfn._xlws.FILTER(Table2[att_date],Table2[ID]=A41,"no_att")),"")</f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2:40">
      <c r="B42" s="3" t="str" cm="1">
        <f t="array" ref="B42">IF(A42&lt;&gt;"",TRANSPOSE(_xlfn._xlws.FILTER(Table2[att_date],Table2[ID]=A42,"no_att")),"")</f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2:40">
      <c r="B43" s="3" t="str" cm="1">
        <f t="array" ref="B43">IF(A43&lt;&gt;"",TRANSPOSE(_xlfn._xlws.FILTER(Table2[att_date],Table2[ID]=A43,"no_att")),"")</f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2:40">
      <c r="B44" s="3" t="str" cm="1">
        <f t="array" ref="B44">IF(A44&lt;&gt;"",TRANSPOSE(_xlfn._xlws.FILTER(Table2[att_date],Table2[ID]=A44,"no_att")),"")</f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2:40">
      <c r="B45" s="3" t="str" cm="1">
        <f t="array" ref="B45">IF(A45&lt;&gt;"",TRANSPOSE(_xlfn._xlws.FILTER(Table2[att_date],Table2[ID]=A45,"no_att")),"")</f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2:40">
      <c r="B46" s="3" t="str" cm="1">
        <f t="array" ref="B46">IF(A46&lt;&gt;"",TRANSPOSE(_xlfn._xlws.FILTER(Table2[att_date],Table2[ID]=A46,"no_att")),"")</f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2:40">
      <c r="B47" s="3" t="str" cm="1">
        <f t="array" ref="B47">IF(A47&lt;&gt;"",TRANSPOSE(_xlfn._xlws.FILTER(Table2[att_date],Table2[ID]=A47,"no_att")),"")</f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2:40">
      <c r="B48" s="3" t="str" cm="1">
        <f t="array" ref="B48">IF(A48&lt;&gt;"",TRANSPOSE(_xlfn._xlws.FILTER(Table2[att_date],Table2[ID]=A48,"no_att")),"")</f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2:40">
      <c r="B49" s="3" t="str" cm="1">
        <f t="array" ref="B49">IF(A49&lt;&gt;"",TRANSPOSE(_xlfn._xlws.FILTER(Table2[att_date],Table2[ID]=A49,"no_att")),"")</f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2:40">
      <c r="B50" s="3" t="str" cm="1">
        <f t="array" ref="B50">IF(A50&lt;&gt;"",TRANSPOSE(_xlfn._xlws.FILTER(Table2[att_date],Table2[ID]=A50,"no_att")),"")</f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2:40">
      <c r="B51" s="3" t="str" cm="1">
        <f t="array" ref="B51">IF(A51&lt;&gt;"",TRANSPOSE(_xlfn._xlws.FILTER(Table2[att_date],Table2[ID]=A51,"no_att")),"")</f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2:40">
      <c r="B52" s="3" t="str" cm="1">
        <f t="array" ref="B52">IF(A52&lt;&gt;"",TRANSPOSE(_xlfn._xlws.FILTER(Table2[att_date],Table2[ID]=A52,"no_att")),"")</f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2:40">
      <c r="B53" s="3" t="str" cm="1">
        <f t="array" ref="B53">IF(A53&lt;&gt;"",TRANSPOSE(_xlfn._xlws.FILTER(Table2[att_date],Table2[ID]=A53,"no_att")),"")</f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2:40">
      <c r="B54" s="3" t="str" cm="1">
        <f t="array" ref="B54">IF(A54&lt;&gt;"",TRANSPOSE(_xlfn._xlws.FILTER(Table2[att_date],Table2[ID]=A54,"no_att")),"")</f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2:40">
      <c r="B55" s="3" t="str" cm="1">
        <f t="array" ref="B55">IF(A55&lt;&gt;"",TRANSPOSE(_xlfn._xlws.FILTER(Table2[att_date],Table2[ID]=A55,"no_att")),"")</f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2:40">
      <c r="B56" s="3" t="str" cm="1">
        <f t="array" ref="B56">IF(A56&lt;&gt;"",TRANSPOSE(_xlfn._xlws.FILTER(Table2[att_date],Table2[ID]=A56,"no_att")),"")</f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2:40">
      <c r="B57" s="3" t="str" cm="1">
        <f t="array" ref="B57">IF(A57&lt;&gt;"",TRANSPOSE(_xlfn._xlws.FILTER(Table2[att_date],Table2[ID]=A57,"no_att")),"")</f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2:40">
      <c r="B58" s="3" t="str" cm="1">
        <f t="array" ref="B58">IF(A58&lt;&gt;"",TRANSPOSE(_xlfn._xlws.FILTER(Table2[att_date],Table2[ID]=A58,"no_att")),"")</f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2:40">
      <c r="B59" s="3" t="str" cm="1">
        <f t="array" ref="B59">IF(A59&lt;&gt;"",TRANSPOSE(_xlfn._xlws.FILTER(Table2[att_date],Table2[ID]=A59,"no_att")),"")</f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2:40">
      <c r="B60" s="3" t="str" cm="1">
        <f t="array" ref="B60">IF(A60&lt;&gt;"",TRANSPOSE(_xlfn._xlws.FILTER(Table2[att_date],Table2[ID]=A60,"no_att")),"")</f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2:40">
      <c r="B61" s="3" t="str" cm="1">
        <f t="array" ref="B61">IF(A61&lt;&gt;"",TRANSPOSE(_xlfn._xlws.FILTER(Table2[att_date],Table2[ID]=A61,"no_att")),"")</f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2:40">
      <c r="B62" s="3" t="str" cm="1">
        <f t="array" ref="B62">IF(A62&lt;&gt;"",TRANSPOSE(_xlfn._xlws.FILTER(Table2[att_date],Table2[ID]=A62,"no_att")),"")</f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2:40">
      <c r="B63" s="3" t="str" cm="1">
        <f t="array" ref="B63">IF(A63&lt;&gt;"",TRANSPOSE(_xlfn._xlws.FILTER(Table2[att_date],Table2[ID]=A63,"no_att")),"")</f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2:40">
      <c r="B64" s="3" t="str" cm="1">
        <f t="array" ref="B64">IF(A64&lt;&gt;"",TRANSPOSE(_xlfn._xlws.FILTER(Table2[att_date],Table2[ID]=A64,"no_att")),"")</f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2:40">
      <c r="B65" s="3" t="str" cm="1">
        <f t="array" ref="B65">IF(A65&lt;&gt;"",TRANSPOSE(_xlfn._xlws.FILTER(Table2[att_date],Table2[ID]=A65,"no_att")),"")</f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2:40">
      <c r="B66" s="3" t="str" cm="1">
        <f t="array" ref="B66">IF(A66&lt;&gt;"",TRANSPOSE(_xlfn._xlws.FILTER(Table2[att_date],Table2[ID]=A66,"no_att")),"")</f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2:40">
      <c r="B67" s="3" t="str" cm="1">
        <f t="array" ref="B67">IF(A67&lt;&gt;"",TRANSPOSE(_xlfn._xlws.FILTER(Table2[att_date],Table2[ID]=A67,"no_att")),"")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2:40">
      <c r="B68" s="3" t="str" cm="1">
        <f t="array" ref="B68">IF(A68&lt;&gt;"",TRANSPOSE(_xlfn._xlws.FILTER(Table2[att_date],Table2[ID]=A68,"no_att")),"")</f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2:40">
      <c r="B69" s="3" t="str" cm="1">
        <f t="array" ref="B69">IF(A69&lt;&gt;"",TRANSPOSE(_xlfn._xlws.FILTER(Table2[att_date],Table2[ID]=A69,"no_att")),"")</f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2:40">
      <c r="B70" s="3" t="str" cm="1">
        <f t="array" ref="B70">IF(A70&lt;&gt;"",TRANSPOSE(_xlfn._xlws.FILTER(Table2[att_date],Table2[ID]=A70,"no_att")),"")</f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2:40">
      <c r="B71" s="3" t="str" cm="1">
        <f t="array" ref="B71">IF(A71&lt;&gt;"",TRANSPOSE(_xlfn._xlws.FILTER(Table2[att_date],Table2[ID]=A71,"no_att")),"")</f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2:40">
      <c r="B72" s="3" t="str" cm="1">
        <f t="array" ref="B72">IF(A72&lt;&gt;"",TRANSPOSE(_xlfn._xlws.FILTER(Table2[att_date],Table2[ID]=A72,"no_att")),"")</f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2:40">
      <c r="B73" s="3" t="str" cm="1">
        <f t="array" ref="B73">IF(A73&lt;&gt;"",TRANSPOSE(_xlfn._xlws.FILTER(Table2[att_date],Table2[ID]=A73,"no_att")),"")</f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2:40">
      <c r="B74" s="3" t="str" cm="1">
        <f t="array" ref="B74">IF(A74&lt;&gt;"",TRANSPOSE(_xlfn._xlws.FILTER(Table2[att_date],Table2[ID]=A74,"no_att")),"")</f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2:40">
      <c r="B75" s="3" t="str" cm="1">
        <f t="array" ref="B75">IF(A75&lt;&gt;"",TRANSPOSE(_xlfn._xlws.FILTER(Table2[att_date],Table2[ID]=A75,"no_att")),"")</f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2:40">
      <c r="B76" s="3" t="str" cm="1">
        <f t="array" ref="B76">IF(A76&lt;&gt;"",TRANSPOSE(_xlfn._xlws.FILTER(Table2[att_date],Table2[ID]=A76,"no_att")),"")</f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2:40">
      <c r="B77" s="3" t="str" cm="1">
        <f t="array" ref="B77">IF(A77&lt;&gt;"",TRANSPOSE(_xlfn._xlws.FILTER(Table2[att_date],Table2[ID]=A77,"no_att")),"")</f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2:40">
      <c r="B78" s="3" t="str" cm="1">
        <f t="array" ref="B78">IF(A78&lt;&gt;"",TRANSPOSE(_xlfn._xlws.FILTER(Table2[att_date],Table2[ID]=A78,"no_att")),"")</f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2:40">
      <c r="B79" s="3" t="str" cm="1">
        <f t="array" ref="B79">IF(A79&lt;&gt;"",TRANSPOSE(_xlfn._xlws.FILTER(Table2[att_date],Table2[ID]=A79,"no_att")),"")</f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2:40">
      <c r="B80" s="3" t="str" cm="1">
        <f t="array" ref="B80">IF(A80&lt;&gt;"",TRANSPOSE(_xlfn._xlws.FILTER(Table2[att_date],Table2[ID]=A80,"no_att")),"")</f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2:40">
      <c r="B81" s="3" t="str" cm="1">
        <f t="array" ref="B81">IF(A81&lt;&gt;"",TRANSPOSE(_xlfn._xlws.FILTER(Table2[att_date],Table2[ID]=A81,"no_att")),"")</f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2:40">
      <c r="B82" s="3" t="str" cm="1">
        <f t="array" ref="B82">IF(A82&lt;&gt;"",TRANSPOSE(_xlfn._xlws.FILTER(Table2[att_date],Table2[ID]=A82,"no_att")),"")</f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2:40">
      <c r="B83" s="3" t="str" cm="1">
        <f t="array" ref="B83">IF(A83&lt;&gt;"",TRANSPOSE(_xlfn._xlws.FILTER(Table2[att_date],Table2[ID]=A83,"no_att")),"")</f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2:40">
      <c r="B84" s="3" t="str" cm="1">
        <f t="array" ref="B84">IF(A84&lt;&gt;"",TRANSPOSE(_xlfn._xlws.FILTER(Table2[att_date],Table2[ID]=A84,"no_att")),"")</f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2:40">
      <c r="B85" s="3" t="str" cm="1">
        <f t="array" ref="B85">IF(A85&lt;&gt;"",TRANSPOSE(_xlfn._xlws.FILTER(Table2[att_date],Table2[ID]=A85,"no_att")),"")</f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2:40">
      <c r="B86" s="3" t="str" cm="1">
        <f t="array" ref="B86">IF(A86&lt;&gt;"",TRANSPOSE(_xlfn._xlws.FILTER(Table2[att_date],Table2[ID]=A86,"no_att")),"")</f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2:40">
      <c r="B87" s="3" t="str" cm="1">
        <f t="array" ref="B87">IF(A87&lt;&gt;"",TRANSPOSE(_xlfn._xlws.FILTER(Table2[att_date],Table2[ID]=A87,"no_att")),"")</f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2:40">
      <c r="B88" s="3" t="str" cm="1">
        <f t="array" ref="B88">IF(A88&lt;&gt;"",TRANSPOSE(_xlfn._xlws.FILTER(Table2[att_date],Table2[ID]=A88,"no_att")),"")</f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2:40">
      <c r="B89" s="3" t="str" cm="1">
        <f t="array" ref="B89">IF(A89&lt;&gt;"",TRANSPOSE(_xlfn._xlws.FILTER(Table2[att_date],Table2[ID]=A89,"no_att")),"")</f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2:40">
      <c r="B90" s="3" t="str" cm="1">
        <f t="array" ref="B90">IF(A90&lt;&gt;"",TRANSPOSE(_xlfn._xlws.FILTER(Table2[att_date],Table2[ID]=A90,"no_att")),"")</f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2:40">
      <c r="B91" s="3" t="str" cm="1">
        <f t="array" ref="B91">IF(A91&lt;&gt;"",TRANSPOSE(_xlfn._xlws.FILTER(Table2[att_date],Table2[ID]=A91,"no_att")),"")</f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2:40">
      <c r="B92" s="3" t="str" cm="1">
        <f t="array" ref="B92">IF(A92&lt;&gt;"",TRANSPOSE(_xlfn._xlws.FILTER(Table2[att_date],Table2[ID]=A92,"no_att")),"")</f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2:40">
      <c r="B93" s="3" t="str" cm="1">
        <f t="array" ref="B93">IF(A93&lt;&gt;"",TRANSPOSE(_xlfn._xlws.FILTER(Table2[att_date],Table2[ID]=A93,"no_att")),"")</f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2:40">
      <c r="B94" s="3" t="str" cm="1">
        <f t="array" ref="B94">IF(A94&lt;&gt;"",TRANSPOSE(_xlfn._xlws.FILTER(Table2[att_date],Table2[ID]=A94,"no_att")),"")</f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2:40">
      <c r="B95" s="3" t="str" cm="1">
        <f t="array" ref="B95">IF(A95&lt;&gt;"",TRANSPOSE(_xlfn._xlws.FILTER(Table2[att_date],Table2[ID]=A95,"no_att")),"")</f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2:40">
      <c r="B96" s="3" t="str" cm="1">
        <f t="array" ref="B96">IF(A96&lt;&gt;"",TRANSPOSE(_xlfn._xlws.FILTER(Table2[att_date],Table2[ID]=A96,"no_att")),"")</f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2:40">
      <c r="B97" s="3" t="str" cm="1">
        <f t="array" ref="B97">IF(A97&lt;&gt;"",TRANSPOSE(_xlfn._xlws.FILTER(Table2[att_date],Table2[ID]=A97,"no_att")),"")</f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2:40">
      <c r="B98" s="3" t="str" cm="1">
        <f t="array" ref="B98">IF(A98&lt;&gt;"",TRANSPOSE(_xlfn._xlws.FILTER(Table2[att_date],Table2[ID]=A98,"no_att")),"")</f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2:40">
      <c r="B99" s="3" t="str" cm="1">
        <f t="array" ref="B99">IF(A99&lt;&gt;"",TRANSPOSE(_xlfn._xlws.FILTER(Table2[att_date],Table2[ID]=A99,"no_att")),"")</f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2:40">
      <c r="B100" s="3" t="str" cm="1">
        <f t="array" ref="B100">IF(A100&lt;&gt;"",TRANSPOSE(_xlfn._xlws.FILTER(Table2[att_date],Table2[ID]=A100,"no_att")),"")</f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2:40">
      <c r="B101" s="3" t="str" cm="1">
        <f t="array" ref="B101">IF(A101&lt;&gt;"",TRANSPOSE(_xlfn._xlws.FILTER(Table2[att_date],Table2[ID]=A101,"no_att")),"")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2:40">
      <c r="B102" s="3" t="str" cm="1">
        <f t="array" ref="B102">IF(A102&lt;&gt;"",TRANSPOSE(_xlfn._xlws.FILTER(Table2[att_date],Table2[ID]=A102,"no_att")),"")</f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2:40">
      <c r="B103" s="3" t="str" cm="1">
        <f t="array" ref="B103">IF(A103&lt;&gt;"",TRANSPOSE(_xlfn._xlws.FILTER(Table2[att_date],Table2[ID]=A103,"no_att")),"")</f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2:40">
      <c r="B104" s="3" t="str" cm="1">
        <f t="array" ref="B104">IF(A104&lt;&gt;"",TRANSPOSE(_xlfn._xlws.FILTER(Table2[att_date],Table2[ID]=A104,"no_att")),"")</f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2:40">
      <c r="B105" s="3" t="str" cm="1">
        <f t="array" ref="B105">IF(A105&lt;&gt;"",TRANSPOSE(_xlfn._xlws.FILTER(Table2[att_date],Table2[ID]=A105,"no_att")),"")</f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2:40">
      <c r="B106" s="3" t="str" cm="1">
        <f t="array" ref="B106">IF(A106&lt;&gt;"",TRANSPOSE(_xlfn._xlws.FILTER(Table2[att_date],Table2[ID]=A106,"no_att")),"")</f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2:40">
      <c r="B107" s="3" t="str" cm="1">
        <f t="array" ref="B107">IF(A107&lt;&gt;"",TRANSPOSE(_xlfn._xlws.FILTER(Table2[att_date],Table2[ID]=A107,"no_att")),"")</f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2:40">
      <c r="B108" s="3" t="str" cm="1">
        <f t="array" ref="B108">IF(A108&lt;&gt;"",TRANSPOSE(_xlfn._xlws.FILTER(Table2[att_date],Table2[ID]=A108,"no_att")),"")</f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2:40">
      <c r="B109" s="3" t="str" cm="1">
        <f t="array" ref="B109">IF(A109&lt;&gt;"",TRANSPOSE(_xlfn._xlws.FILTER(Table2[att_date],Table2[ID]=A109,"no_att")),"")</f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2:40">
      <c r="B110" s="3" t="str" cm="1">
        <f t="array" ref="B110">IF(A110&lt;&gt;"",TRANSPOSE(_xlfn._xlws.FILTER(Table2[att_date],Table2[ID]=A110,"no_att")),"")</f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2:40">
      <c r="B111" s="3" t="str" cm="1">
        <f t="array" ref="B111">IF(A111&lt;&gt;"",TRANSPOSE(_xlfn._xlws.FILTER(Table2[att_date],Table2[ID]=A111,"no_att")),"")</f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2:40">
      <c r="B112" s="3" t="str" cm="1">
        <f t="array" ref="B112">IF(A112&lt;&gt;"",TRANSPOSE(_xlfn._xlws.FILTER(Table2[att_date],Table2[ID]=A112,"no_att")),"")</f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2:40">
      <c r="B113" s="3" t="str" cm="1">
        <f t="array" ref="B113">IF(A113&lt;&gt;"",TRANSPOSE(_xlfn._xlws.FILTER(Table2[att_date],Table2[ID]=A113,"no_att")),"")</f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2:40">
      <c r="B114" s="3" t="str" cm="1">
        <f t="array" ref="B114">IF(A114&lt;&gt;"",TRANSPOSE(_xlfn._xlws.FILTER(Table2[att_date],Table2[ID]=A114,"no_att")),"")</f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2:40">
      <c r="B115" s="3" t="str" cm="1">
        <f t="array" ref="B115">IF(A115&lt;&gt;"",TRANSPOSE(_xlfn._xlws.FILTER(Table2[att_date],Table2[ID]=A115,"no_att")),"")</f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2:40">
      <c r="B116" s="3" t="str" cm="1">
        <f t="array" ref="B116">IF(A116&lt;&gt;"",TRANSPOSE(_xlfn._xlws.FILTER(Table2[att_date],Table2[ID]=A116,"no_att")),"")</f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2:40">
      <c r="B117" s="3" t="str" cm="1">
        <f t="array" ref="B117">IF(A117&lt;&gt;"",TRANSPOSE(_xlfn._xlws.FILTER(Table2[att_date],Table2[ID]=A117,"no_att")),"")</f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2:40">
      <c r="B118" s="3" t="str" cm="1">
        <f t="array" ref="B118">IF(A118&lt;&gt;"",TRANSPOSE(_xlfn._xlws.FILTER(Table2[att_date],Table2[ID]=A118,"no_att")),"")</f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2:40">
      <c r="B119" s="3" t="str" cm="1">
        <f t="array" ref="B119">IF(A119&lt;&gt;"",TRANSPOSE(_xlfn._xlws.FILTER(Table2[att_date],Table2[ID]=A119,"no_att")),"")</f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2:40">
      <c r="B120" s="3" t="str" cm="1">
        <f t="array" ref="B120">IF(A120&lt;&gt;"",TRANSPOSE(_xlfn._xlws.FILTER(Table2[att_date],Table2[ID]=A120,"no_att")),"")</f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2:40">
      <c r="B121" s="3" t="str" cm="1">
        <f t="array" ref="B121">IF(A121&lt;&gt;"",TRANSPOSE(_xlfn._xlws.FILTER(Table2[att_date],Table2[ID]=A121,"no_att")),"")</f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2:40">
      <c r="B122" s="3" t="str" cm="1">
        <f t="array" ref="B122">IF(A122&lt;&gt;"",TRANSPOSE(_xlfn._xlws.FILTER(Table2[att_date],Table2[ID]=A122,"no_att")),"")</f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2:40">
      <c r="B123" s="3" t="str" cm="1">
        <f t="array" ref="B123">IF(A123&lt;&gt;"",TRANSPOSE(_xlfn._xlws.FILTER(Table2[att_date],Table2[ID]=A123,"no_att")),"")</f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2:40">
      <c r="B124" s="3" t="str" cm="1">
        <f t="array" ref="B124">IF(A124&lt;&gt;"",TRANSPOSE(_xlfn._xlws.FILTER(Table2[att_date],Table2[ID]=A124,"no_att")),"")</f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2:40">
      <c r="B125" s="3" t="str" cm="1">
        <f t="array" ref="B125">IF(A125&lt;&gt;"",TRANSPOSE(_xlfn._xlws.FILTER(Table2[att_date],Table2[ID]=A125,"no_att")),"")</f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2:40">
      <c r="B126" s="3" t="str" cm="1">
        <f t="array" ref="B126">IF(A126&lt;&gt;"",TRANSPOSE(_xlfn._xlws.FILTER(Table2[att_date],Table2[ID]=A126,"no_att")),"")</f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2:40">
      <c r="B127" s="3" t="str" cm="1">
        <f t="array" ref="B127">IF(A127&lt;&gt;"",TRANSPOSE(_xlfn._xlws.FILTER(Table2[att_date],Table2[ID]=A127,"no_att")),"")</f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2:40">
      <c r="B128" s="3" t="str" cm="1">
        <f t="array" ref="B128">IF(A128&lt;&gt;"",TRANSPOSE(_xlfn._xlws.FILTER(Table2[att_date],Table2[ID]=A128,"no_att")),"")</f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2:40">
      <c r="B129" s="3" t="str" cm="1">
        <f t="array" ref="B129">IF(A129&lt;&gt;"",TRANSPOSE(_xlfn._xlws.FILTER(Table2[att_date],Table2[ID]=A129,"no_att")),"")</f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2:40">
      <c r="B130" s="3" t="str" cm="1">
        <f t="array" ref="B130">IF(A130&lt;&gt;"",TRANSPOSE(_xlfn._xlws.FILTER(Table2[att_date],Table2[ID]=A130,"no_att")),"")</f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2:40">
      <c r="B131" s="3" t="str" cm="1">
        <f t="array" ref="B131">IF(A131&lt;&gt;"",TRANSPOSE(_xlfn._xlws.FILTER(Table2[att_date],Table2[ID]=A131,"no_att")),"")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2:40">
      <c r="B132" s="3" t="str" cm="1">
        <f t="array" ref="B132">IF(A132&lt;&gt;"",TRANSPOSE(_xlfn._xlws.FILTER(Table2[att_date],Table2[ID]=A132,"no_att")),"")</f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2:40">
      <c r="B133" s="3" t="str" cm="1">
        <f t="array" ref="B133">IF(A133&lt;&gt;"",TRANSPOSE(_xlfn._xlws.FILTER(Table2[att_date],Table2[ID]=A133,"no_att")),"")</f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2:40">
      <c r="B134" s="3" t="str" cm="1">
        <f t="array" ref="B134">IF(A134&lt;&gt;"",TRANSPOSE(_xlfn._xlws.FILTER(Table2[att_date],Table2[ID]=A134,"no_att")),"")</f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2:40">
      <c r="B135" s="3" t="str" cm="1">
        <f t="array" ref="B135">IF(A135&lt;&gt;"",TRANSPOSE(_xlfn._xlws.FILTER(Table2[att_date],Table2[ID]=A135,"no_att")),"")</f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2:40">
      <c r="B136" s="3" t="str" cm="1">
        <f t="array" ref="B136">IF(A136&lt;&gt;"",TRANSPOSE(_xlfn._xlws.FILTER(Table2[att_date],Table2[ID]=A136,"no_att")),"")</f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2:40">
      <c r="B137" s="3" t="str" cm="1">
        <f t="array" ref="B137">IF(A137&lt;&gt;"",TRANSPOSE(_xlfn._xlws.FILTER(Table2[att_date],Table2[ID]=A137,"no_att")),"")</f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2:40">
      <c r="B138" s="3" t="str" cm="1">
        <f t="array" ref="B138">IF(A138&lt;&gt;"",TRANSPOSE(_xlfn._xlws.FILTER(Table2[att_date],Table2[ID]=A138,"no_att")),"")</f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2:40">
      <c r="B139" s="3" t="str" cm="1">
        <f t="array" ref="B139">IF(A139&lt;&gt;"",TRANSPOSE(_xlfn._xlws.FILTER(Table2[att_date],Table2[ID]=A139,"no_att")),"")</f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2:40">
      <c r="B140" s="3" t="str" cm="1">
        <f t="array" ref="B140">IF(A140&lt;&gt;"",TRANSPOSE(_xlfn._xlws.FILTER(Table2[att_date],Table2[ID]=A140,"no_att")),"")</f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2:40">
      <c r="B141" s="3" t="str" cm="1">
        <f t="array" ref="B141">IF(A141&lt;&gt;"",TRANSPOSE(_xlfn._xlws.FILTER(Table2[att_date],Table2[ID]=A141,"no_att")),"")</f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2:40">
      <c r="B142" s="3" t="str" cm="1">
        <f t="array" ref="B142">IF(A142&lt;&gt;"",TRANSPOSE(_xlfn._xlws.FILTER(Table2[att_date],Table2[ID]=A142,"no_att")),"")</f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2:40">
      <c r="B143" s="3" t="str" cm="1">
        <f t="array" ref="B143">IF(A143&lt;&gt;"",TRANSPOSE(_xlfn._xlws.FILTER(Table2[att_date],Table2[ID]=A143,"no_att")),"")</f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2:40">
      <c r="B144" s="3" t="str" cm="1">
        <f t="array" ref="B144">IF(A144&lt;&gt;"",TRANSPOSE(_xlfn._xlws.FILTER(Table2[att_date],Table2[ID]=A144,"no_att")),"")</f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2:40">
      <c r="B145" s="3" t="str" cm="1">
        <f t="array" ref="B145">IF(A145&lt;&gt;"",TRANSPOSE(_xlfn._xlws.FILTER(Table2[att_date],Table2[ID]=A145,"no_att")),"")</f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2:40">
      <c r="B146" s="3" t="str" cm="1">
        <f t="array" ref="B146">IF(A146&lt;&gt;"",TRANSPOSE(_xlfn._xlws.FILTER(Table2[att_date],Table2[ID]=A146,"no_att")),"")</f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2:40">
      <c r="B147" s="3" t="str" cm="1">
        <f t="array" ref="B147">IF(A147&lt;&gt;"",TRANSPOSE(_xlfn._xlws.FILTER(Table2[att_date],Table2[ID]=A147,"no_att")),"")</f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2:40">
      <c r="B148" s="3" t="str" cm="1">
        <f t="array" ref="B148">IF(A148&lt;&gt;"",TRANSPOSE(_xlfn._xlws.FILTER(Table2[att_date],Table2[ID]=A148,"no_att")),"")</f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2:40">
      <c r="B149" s="3" t="str" cm="1">
        <f t="array" ref="B149">IF(A149&lt;&gt;"",TRANSPOSE(_xlfn._xlws.FILTER(Table2[att_date],Table2[ID]=A149,"no_att")),"")</f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2:40">
      <c r="B150" s="3" t="str" cm="1">
        <f t="array" ref="B150">IF(A150&lt;&gt;"",TRANSPOSE(_xlfn._xlws.FILTER(Table2[att_date],Table2[ID]=A150,"no_att")),"")</f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2:40">
      <c r="B151" s="3" t="str" cm="1">
        <f t="array" ref="B151">IF(A151&lt;&gt;"",TRANSPOSE(_xlfn._xlws.FILTER(Table2[att_date],Table2[ID]=A151,"no_att")),"")</f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2:40">
      <c r="B152" s="3" t="str" cm="1">
        <f t="array" ref="B152">IF(A152&lt;&gt;"",TRANSPOSE(_xlfn._xlws.FILTER(Table2[att_date],Table2[ID]=A152,"no_att")),"")</f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2:40">
      <c r="B153" s="3" t="str" cm="1">
        <f t="array" ref="B153">IF(A153&lt;&gt;"",TRANSPOSE(_xlfn._xlws.FILTER(Table2[att_date],Table2[ID]=A153,"no_att")),"")</f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2:40">
      <c r="B154" s="3" t="str" cm="1">
        <f t="array" ref="B154">IF(A154&lt;&gt;"",TRANSPOSE(_xlfn._xlws.FILTER(Table2[att_date],Table2[ID]=A154,"no_att")),"")</f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2:40">
      <c r="B155" s="3" t="str" cm="1">
        <f t="array" ref="B155">IF(A155&lt;&gt;"",TRANSPOSE(_xlfn._xlws.FILTER(Table2[att_date],Table2[ID]=A155,"no_att")),"")</f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2:40">
      <c r="B156" s="3" t="str" cm="1">
        <f t="array" ref="B156">IF(A156&lt;&gt;"",TRANSPOSE(_xlfn._xlws.FILTER(Table2[att_date],Table2[ID]=A156,"no_att")),"")</f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2:40">
      <c r="B157" s="3" t="str" cm="1">
        <f t="array" ref="B157">IF(A157&lt;&gt;"",TRANSPOSE(_xlfn._xlws.FILTER(Table2[att_date],Table2[ID]=A157,"no_att")),"")</f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2:40">
      <c r="B158" s="3" t="str" cm="1">
        <f t="array" ref="B158">IF(A158&lt;&gt;"",TRANSPOSE(_xlfn._xlws.FILTER(Table2[att_date],Table2[ID]=A158,"no_att")),"")</f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2:40">
      <c r="B159" s="3" t="str" cm="1">
        <f t="array" ref="B159">IF(A159&lt;&gt;"",TRANSPOSE(_xlfn._xlws.FILTER(Table2[att_date],Table2[ID]=A159,"no_att")),"")</f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2:40">
      <c r="B160" s="3" t="str" cm="1">
        <f t="array" ref="B160">IF(A160&lt;&gt;"",TRANSPOSE(_xlfn._xlws.FILTER(Table2[att_date],Table2[ID]=A160,"no_att")),"")</f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2:40">
      <c r="B161" s="3" t="str" cm="1">
        <f t="array" ref="B161">IF(A161&lt;&gt;"",TRANSPOSE(_xlfn._xlws.FILTER(Table2[att_date],Table2[ID]=A161,"no_att")),"")</f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2:40">
      <c r="B162" s="3" t="str" cm="1">
        <f t="array" ref="B162">IF(A162&lt;&gt;"",TRANSPOSE(_xlfn._xlws.FILTER(Table2[att_date],Table2[ID]=A162,"no_att")),"")</f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2:40">
      <c r="B163" s="3" t="str" cm="1">
        <f t="array" ref="B163">IF(A163&lt;&gt;"",TRANSPOSE(_xlfn._xlws.FILTER(Table2[att_date],Table2[ID]=A163,"no_att")),"")</f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2:40">
      <c r="B164" s="3" t="str" cm="1">
        <f t="array" ref="B164">IF(A164&lt;&gt;"",TRANSPOSE(_xlfn._xlws.FILTER(Table2[att_date],Table2[ID]=A164,"no_att")),"")</f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2:40">
      <c r="B165" s="3" t="str" cm="1">
        <f t="array" ref="B165">IF(A165&lt;&gt;"",TRANSPOSE(_xlfn._xlws.FILTER(Table2[att_date],Table2[ID]=A165,"no_att")),"")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2:40">
      <c r="B166" s="3" t="str" cm="1">
        <f t="array" ref="B166">IF(A166&lt;&gt;"",TRANSPOSE(_xlfn._xlws.FILTER(Table2[att_date],Table2[ID]=A166,"no_att")),"")</f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2:40">
      <c r="B167" s="3" t="str" cm="1">
        <f t="array" ref="B167">IF(A167&lt;&gt;"",TRANSPOSE(_xlfn._xlws.FILTER(Table2[att_date],Table2[ID]=A167,"no_att")),"")</f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2:40">
      <c r="B168" s="3" t="str" cm="1">
        <f t="array" ref="B168">IF(A168&lt;&gt;"",TRANSPOSE(_xlfn._xlws.FILTER(Table2[att_date],Table2[ID]=A168,"no_att")),"")</f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2:40">
      <c r="B169" s="3" t="str" cm="1">
        <f t="array" ref="B169">IF(A169&lt;&gt;"",TRANSPOSE(_xlfn._xlws.FILTER(Table2[att_date],Table2[ID]=A169,"no_att")),"")</f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2:40">
      <c r="B170" s="3" t="str" cm="1">
        <f t="array" ref="B170">IF(A170&lt;&gt;"",TRANSPOSE(_xlfn._xlws.FILTER(Table2[att_date],Table2[ID]=A170,"no_att")),"")</f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2:40">
      <c r="B171" s="3" t="str" cm="1">
        <f t="array" ref="B171">IF(A171&lt;&gt;"",TRANSPOSE(_xlfn._xlws.FILTER(Table2[att_date],Table2[ID]=A171,"no_att")),"")</f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2:40">
      <c r="B172" s="3" t="str" cm="1">
        <f t="array" ref="B172">IF(A172&lt;&gt;"",TRANSPOSE(_xlfn._xlws.FILTER(Table2[att_date],Table2[ID]=A172,"no_att")),"")</f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2:40">
      <c r="B173" s="3" t="str" cm="1">
        <f t="array" ref="B173">IF(A173&lt;&gt;"",TRANSPOSE(_xlfn._xlws.FILTER(Table2[att_date],Table2[ID]=A173,"no_att")),"")</f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2:40">
      <c r="B174" s="3" t="str" cm="1">
        <f t="array" ref="B174">IF(A174&lt;&gt;"",TRANSPOSE(_xlfn._xlws.FILTER(Table2[att_date],Table2[ID]=A174,"no_att")),"")</f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2:40">
      <c r="B175" s="3" t="str" cm="1">
        <f t="array" ref="B175">IF(A175&lt;&gt;"",TRANSPOSE(_xlfn._xlws.FILTER(Table2[att_date],Table2[ID]=A175,"no_att")),"")</f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2:40">
      <c r="B176" s="3" t="str" cm="1">
        <f t="array" ref="B176">IF(A176&lt;&gt;"",TRANSPOSE(_xlfn._xlws.FILTER(Table2[att_date],Table2[ID]=A176,"no_att")),"")</f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2:40">
      <c r="B177" s="3" t="str" cm="1">
        <f t="array" ref="B177">IF(A177&lt;&gt;"",TRANSPOSE(_xlfn._xlws.FILTER(Table2[att_date],Table2[ID]=A177,"no_att")),"")</f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2:40">
      <c r="B178" s="3" t="str" cm="1">
        <f t="array" ref="B178">IF(A178&lt;&gt;"",TRANSPOSE(_xlfn._xlws.FILTER(Table2[att_date],Table2[ID]=A178,"no_att")),"")</f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2:40">
      <c r="B179" s="3" t="str" cm="1">
        <f t="array" ref="B179">IF(A179&lt;&gt;"",TRANSPOSE(_xlfn._xlws.FILTER(Table2[att_date],Table2[ID]=A179,"no_att")),"")</f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2:40">
      <c r="B180" s="3" t="str" cm="1">
        <f t="array" ref="B180">IF(A180&lt;&gt;"",TRANSPOSE(_xlfn._xlws.FILTER(Table2[att_date],Table2[ID]=A180,"no_att")),"")</f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2:40">
      <c r="B181" s="3" t="str" cm="1">
        <f t="array" ref="B181">IF(A181&lt;&gt;"",TRANSPOSE(_xlfn._xlws.FILTER(Table2[att_date],Table2[ID]=A181,"no_att")),"")</f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2:40">
      <c r="B182" s="3" t="str" cm="1">
        <f t="array" ref="B182">IF(A182&lt;&gt;"",TRANSPOSE(_xlfn._xlws.FILTER(Table2[att_date],Table2[ID]=A182,"no_att")),"")</f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2:40">
      <c r="B183" s="3" t="str" cm="1">
        <f t="array" ref="B183">IF(A183&lt;&gt;"",TRANSPOSE(_xlfn._xlws.FILTER(Table2[att_date],Table2[ID]=A183,"no_att")),"")</f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2:40">
      <c r="B184" s="3" t="str" cm="1">
        <f t="array" ref="B184">IF(A184&lt;&gt;"",TRANSPOSE(_xlfn._xlws.FILTER(Table2[att_date],Table2[ID]=A184,"no_att")),"")</f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2:40">
      <c r="B185" s="3" t="str" cm="1">
        <f t="array" ref="B185">IF(A185&lt;&gt;"",TRANSPOSE(_xlfn._xlws.FILTER(Table2[att_date],Table2[ID]=A185,"no_att")),"")</f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2:40">
      <c r="B186" s="3" t="str" cm="1">
        <f t="array" ref="B186">IF(A186&lt;&gt;"",TRANSPOSE(_xlfn._xlws.FILTER(Table2[att_date],Table2[ID]=A186,"no_att")),"")</f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2:40">
      <c r="B187" s="3" t="str" cm="1">
        <f t="array" ref="B187">IF(A187&lt;&gt;"",TRANSPOSE(_xlfn._xlws.FILTER(Table2[att_date],Table2[ID]=A187,"no_att")),"")</f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2:40">
      <c r="B188" s="3" t="str" cm="1">
        <f t="array" ref="B188">IF(A188&lt;&gt;"",TRANSPOSE(_xlfn._xlws.FILTER(Table2[att_date],Table2[ID]=A188,"no_att")),"")</f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2:40">
      <c r="B189" s="3" t="str" cm="1">
        <f t="array" ref="B189">IF(A189&lt;&gt;"",TRANSPOSE(_xlfn._xlws.FILTER(Table2[att_date],Table2[ID]=A189,"no_att")),"")</f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2:40">
      <c r="B190" s="3" t="str" cm="1">
        <f t="array" ref="B190">IF(A190&lt;&gt;"",TRANSPOSE(_xlfn._xlws.FILTER(Table2[att_date],Table2[ID]=A190,"no_att")),"")</f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2:40">
      <c r="B191" s="3" t="str" cm="1">
        <f t="array" ref="B191">IF(A191&lt;&gt;"",TRANSPOSE(_xlfn._xlws.FILTER(Table2[att_date],Table2[ID]=A191,"no_att")),"")</f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2:40">
      <c r="B192" s="3" t="str" cm="1">
        <f t="array" ref="B192">IF(A192&lt;&gt;"",TRANSPOSE(_xlfn._xlws.FILTER(Table2[att_date],Table2[ID]=A192,"no_att")),"")</f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2:40">
      <c r="B193" s="3" t="str" cm="1">
        <f t="array" ref="B193">IF(A193&lt;&gt;"",TRANSPOSE(_xlfn._xlws.FILTER(Table2[att_date],Table2[ID]=A193,"no_att")),"")</f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2:40">
      <c r="B194" s="3" t="str" cm="1">
        <f t="array" ref="B194">IF(A194&lt;&gt;"",TRANSPOSE(_xlfn._xlws.FILTER(Table2[att_date],Table2[ID]=A194,"no_att")),"")</f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2:40">
      <c r="B195" s="3" t="str" cm="1">
        <f t="array" ref="B195">IF(A195&lt;&gt;"",TRANSPOSE(_xlfn._xlws.FILTER(Table2[att_date],Table2[ID]=A195,"no_att")),"")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2:40">
      <c r="B196" s="3" t="str" cm="1">
        <f t="array" ref="B196">IF(A196&lt;&gt;"",TRANSPOSE(_xlfn._xlws.FILTER(Table2[att_date],Table2[ID]=A196,"no_att")),"")</f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2:40">
      <c r="B197" s="3" t="str" cm="1">
        <f t="array" ref="B197">IF(A197&lt;&gt;"",TRANSPOSE(_xlfn._xlws.FILTER(Table2[att_date],Table2[ID]=A197,"no_att")),"")</f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2:40">
      <c r="B198" s="3" t="str" cm="1">
        <f t="array" ref="B198">IF(A198&lt;&gt;"",TRANSPOSE(_xlfn._xlws.FILTER(Table2[att_date],Table2[ID]=A198,"no_att")),"")</f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2:40">
      <c r="B199" s="3" t="str" cm="1">
        <f t="array" ref="B199">IF(A199&lt;&gt;"",TRANSPOSE(_xlfn._xlws.FILTER(Table2[att_date],Table2[ID]=A199,"no_att")),"")</f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2:40">
      <c r="B200" s="3" t="str" cm="1">
        <f t="array" ref="B200">IF(A200&lt;&gt;"",TRANSPOSE(_xlfn._xlws.FILTER(Table2[att_date],Table2[ID]=A200,"no_att")),"")</f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2:40">
      <c r="B201" s="3" t="str" cm="1">
        <f t="array" ref="B201">IF(A201&lt;&gt;"",TRANSPOSE(_xlfn._xlws.FILTER(Table2[att_date],Table2[ID]=A201,"no_att")),"")</f>
        <v/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2:40">
      <c r="B202" s="3" t="str" cm="1">
        <f t="array" ref="B202">IF(A202&lt;&gt;"",TRANSPOSE(_xlfn._xlws.FILTER(Table2[att_date],Table2[ID]=A202,"no_att")),"")</f>
        <v/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2:40">
      <c r="B203" s="3" t="str" cm="1">
        <f t="array" ref="B203">IF(A203&lt;&gt;"",TRANSPOSE(_xlfn._xlws.FILTER(Table2[att_date],Table2[ID]=A203,"no_att")),"")</f>
        <v/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2:40">
      <c r="B204" s="3" t="str" cm="1">
        <f t="array" ref="B204">IF(A204&lt;&gt;"",TRANSPOSE(_xlfn._xlws.FILTER(Table2[att_date],Table2[ID]=A204,"no_att")),"")</f>
        <v/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2:40">
      <c r="B205" s="3" t="str" cm="1">
        <f t="array" ref="B205">IF(A205&lt;&gt;"",TRANSPOSE(_xlfn._xlws.FILTER(Table2[att_date],Table2[ID]=A205,"no_att")),"")</f>
        <v/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2:40">
      <c r="B206" s="3" t="str" cm="1">
        <f t="array" ref="B206">IF(A206&lt;&gt;"",TRANSPOSE(_xlfn._xlws.FILTER(Table2[att_date],Table2[ID]=A206,"no_att")),"")</f>
        <v/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2:40">
      <c r="B207" s="3" t="str" cm="1">
        <f t="array" ref="B207">IF(A207&lt;&gt;"",TRANSPOSE(_xlfn._xlws.FILTER(Table2[att_date],Table2[ID]=A207,"no_att")),"")</f>
        <v/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2:40">
      <c r="B208" s="3" t="str" cm="1">
        <f t="array" ref="B208">IF(A208&lt;&gt;"",TRANSPOSE(_xlfn._xlws.FILTER(Table2[att_date],Table2[ID]=A208,"no_att")),"")</f>
        <v/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2:40">
      <c r="B209" s="3" t="str" cm="1">
        <f t="array" ref="B209">IF(A209&lt;&gt;"",TRANSPOSE(_xlfn._xlws.FILTER(Table2[att_date],Table2[ID]=A209,"no_att")),"")</f>
        <v/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2:40">
      <c r="B210" s="3" t="str" cm="1">
        <f t="array" ref="B210">IF(A210&lt;&gt;"",TRANSPOSE(_xlfn._xlws.FILTER(Table2[att_date],Table2[ID]=A210,"no_att")),"")</f>
        <v/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2:40">
      <c r="B211" s="3" t="str" cm="1">
        <f t="array" ref="B211">IF(A211&lt;&gt;"",TRANSPOSE(_xlfn._xlws.FILTER(Table2[att_date],Table2[ID]=A211,"no_att")),"")</f>
        <v/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2:40">
      <c r="B212" s="3" t="str" cm="1">
        <f t="array" ref="B212">IF(A212&lt;&gt;"",TRANSPOSE(_xlfn._xlws.FILTER(Table2[att_date],Table2[ID]=A212,"no_att")),"")</f>
        <v/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2:40">
      <c r="B213" s="3" t="str" cm="1">
        <f t="array" ref="B213">IF(A213&lt;&gt;"",TRANSPOSE(_xlfn._xlws.FILTER(Table2[att_date],Table2[ID]=A213,"no_att")),"")</f>
        <v/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2:40">
      <c r="B214" s="3" t="str" cm="1">
        <f t="array" ref="B214">IF(A214&lt;&gt;"",TRANSPOSE(_xlfn._xlws.FILTER(Table2[att_date],Table2[ID]=A214,"no_att")),"")</f>
        <v/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2:40">
      <c r="B215" s="3" t="str" cm="1">
        <f t="array" ref="B215">IF(A215&lt;&gt;"",TRANSPOSE(_xlfn._xlws.FILTER(Table2[att_date],Table2[ID]=A215,"no_att")),"")</f>
        <v/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2:40">
      <c r="B216" s="3" t="str" cm="1">
        <f t="array" ref="B216">IF(A216&lt;&gt;"",TRANSPOSE(_xlfn._xlws.FILTER(Table2[att_date],Table2[ID]=A216,"no_att")),"")</f>
        <v/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2:40">
      <c r="B217" s="3" t="str" cm="1">
        <f t="array" ref="B217">IF(A217&lt;&gt;"",TRANSPOSE(_xlfn._xlws.FILTER(Table2[att_date],Table2[ID]=A217,"no_att")),"")</f>
        <v/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2:40">
      <c r="B218" s="3" t="str" cm="1">
        <f t="array" ref="B218">IF(A218&lt;&gt;"",TRANSPOSE(_xlfn._xlws.FILTER(Table2[att_date],Table2[ID]=A218,"no_att")),"")</f>
        <v/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2:40">
      <c r="B219" s="3" t="str" cm="1">
        <f t="array" ref="B219">IF(A219&lt;&gt;"",TRANSPOSE(_xlfn._xlws.FILTER(Table2[att_date],Table2[ID]=A219,"no_att")),"")</f>
        <v/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2:40">
      <c r="B220" s="3" t="str" cm="1">
        <f t="array" ref="B220">IF(A220&lt;&gt;"",TRANSPOSE(_xlfn._xlws.FILTER(Table2[att_date],Table2[ID]=A220,"no_att")),"")</f>
        <v/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2:40">
      <c r="B221" s="3" t="str" cm="1">
        <f t="array" ref="B221">IF(A221&lt;&gt;"",TRANSPOSE(_xlfn._xlws.FILTER(Table2[att_date],Table2[ID]=A221,"no_att")),"")</f>
        <v/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2:40">
      <c r="B222" s="3" t="str" cm="1">
        <f t="array" ref="B222">IF(A222&lt;&gt;"",TRANSPOSE(_xlfn._xlws.FILTER(Table2[att_date],Table2[ID]=A222,"no_att")),"")</f>
        <v/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2:40">
      <c r="B223" s="3" t="str" cm="1">
        <f t="array" ref="B223">IF(A223&lt;&gt;"",TRANSPOSE(_xlfn._xlws.FILTER(Table2[att_date],Table2[ID]=A223,"no_att")),"")</f>
        <v/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2:40">
      <c r="B224" s="3" t="str" cm="1">
        <f t="array" ref="B224">IF(A224&lt;&gt;"",TRANSPOSE(_xlfn._xlws.FILTER(Table2[att_date],Table2[ID]=A224,"no_att")),"")</f>
        <v/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2:40">
      <c r="B225" s="3" t="str" cm="1">
        <f t="array" ref="B225">IF(A225&lt;&gt;"",TRANSPOSE(_xlfn._xlws.FILTER(Table2[att_date],Table2[ID]=A225,"no_att")),"")</f>
        <v/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2:40">
      <c r="B226" s="3" t="str" cm="1">
        <f t="array" ref="B226">IF(A226&lt;&gt;"",TRANSPOSE(_xlfn._xlws.FILTER(Table2[att_date],Table2[ID]=A226,"no_att")),"")</f>
        <v/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2:40">
      <c r="B227" s="3" t="str" cm="1">
        <f t="array" ref="B227">IF(A227&lt;&gt;"",TRANSPOSE(_xlfn._xlws.FILTER(Table2[att_date],Table2[ID]=A227,"no_att")),"")</f>
        <v/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2:40">
      <c r="B228" s="3" t="str" cm="1">
        <f t="array" ref="B228">IF(A228&lt;&gt;"",TRANSPOSE(_xlfn._xlws.FILTER(Table2[att_date],Table2[ID]=A228,"no_att")),"")</f>
        <v/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2:40">
      <c r="B229" s="3" t="str" cm="1">
        <f t="array" ref="B229">IF(A229&lt;&gt;"",TRANSPOSE(_xlfn._xlws.FILTER(Table2[att_date],Table2[ID]=A229,"no_att")),"")</f>
        <v/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2:40">
      <c r="B230" s="3" t="str" cm="1">
        <f t="array" ref="B230">IF(A230&lt;&gt;"",TRANSPOSE(_xlfn._xlws.FILTER(Table2[att_date],Table2[ID]=A230,"no_att")),"")</f>
        <v/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2:40">
      <c r="B231" s="3" t="str" cm="1">
        <f t="array" ref="B231">IF(A231&lt;&gt;"",TRANSPOSE(_xlfn._xlws.FILTER(Table2[att_date],Table2[ID]=A231,"no_att")),"")</f>
        <v/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2:40">
      <c r="B232" s="3" t="str" cm="1">
        <f t="array" ref="B232">IF(A232&lt;&gt;"",TRANSPOSE(_xlfn._xlws.FILTER(Table2[att_date],Table2[ID]=A232,"no_att")),"")</f>
        <v/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2:40">
      <c r="B233" s="3" t="str" cm="1">
        <f t="array" ref="B233">IF(A233&lt;&gt;"",TRANSPOSE(_xlfn._xlws.FILTER(Table2[att_date],Table2[ID]=A233,"no_att")),"")</f>
        <v/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2:40">
      <c r="B234" s="3" t="str" cm="1">
        <f t="array" ref="B234">IF(A234&lt;&gt;"",TRANSPOSE(_xlfn._xlws.FILTER(Table2[att_date],Table2[ID]=A234,"no_att")),"")</f>
        <v/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2:40">
      <c r="B235" s="3" t="str" cm="1">
        <f t="array" ref="B235">IF(A235&lt;&gt;"",TRANSPOSE(_xlfn._xlws.FILTER(Table2[att_date],Table2[ID]=A235,"no_att")),"")</f>
        <v/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2:40">
      <c r="B236" s="3" t="str" cm="1">
        <f t="array" ref="B236">IF(A236&lt;&gt;"",TRANSPOSE(_xlfn._xlws.FILTER(Table2[att_date],Table2[ID]=A236,"no_att")),"")</f>
        <v/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2:40">
      <c r="B237" s="3" t="str" cm="1">
        <f t="array" ref="B237">IF(A237&lt;&gt;"",TRANSPOSE(_xlfn._xlws.FILTER(Table2[att_date],Table2[ID]=A237,"no_att")),"")</f>
        <v/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2:40">
      <c r="B238" s="3" t="str" cm="1">
        <f t="array" ref="B238">IF(A238&lt;&gt;"",TRANSPOSE(_xlfn._xlws.FILTER(Table2[att_date],Table2[ID]=A238,"no_att")),"")</f>
        <v/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2:40">
      <c r="B239" s="3" t="str" cm="1">
        <f t="array" ref="B239">IF(A239&lt;&gt;"",TRANSPOSE(_xlfn._xlws.FILTER(Table2[att_date],Table2[ID]=A239,"no_att")),"")</f>
        <v/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2:40">
      <c r="B240" s="3" t="str" cm="1">
        <f t="array" ref="B240">IF(A240&lt;&gt;"",TRANSPOSE(_xlfn._xlws.FILTER(Table2[att_date],Table2[ID]=A240,"no_att")),"")</f>
        <v/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2:40">
      <c r="B241" s="3" t="str" cm="1">
        <f t="array" ref="B241">IF(A241&lt;&gt;"",TRANSPOSE(_xlfn._xlws.FILTER(Table2[att_date],Table2[ID]=A241,"no_att")),"")</f>
        <v/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2:40">
      <c r="B242" s="3" t="str" cm="1">
        <f t="array" ref="B242">IF(A242&lt;&gt;"",TRANSPOSE(_xlfn._xlws.FILTER(Table2[att_date],Table2[ID]=A242,"no_att")),"")</f>
        <v/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2:40">
      <c r="B243" s="3" t="str" cm="1">
        <f t="array" ref="B243">IF(A243&lt;&gt;"",TRANSPOSE(_xlfn._xlws.FILTER(Table2[att_date],Table2[ID]=A243,"no_att")),"")</f>
        <v/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2:40">
      <c r="B244" s="3" t="str" cm="1">
        <f t="array" ref="B244">IF(A244&lt;&gt;"",TRANSPOSE(_xlfn._xlws.FILTER(Table2[att_date],Table2[ID]=A244,"no_att")),"")</f>
        <v/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2:40">
      <c r="B245" s="3" t="str" cm="1">
        <f t="array" ref="B245">IF(A245&lt;&gt;"",TRANSPOSE(_xlfn._xlws.FILTER(Table2[att_date],Table2[ID]=A245,"no_att")),"")</f>
        <v/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2:40">
      <c r="B246" s="3" t="str" cm="1">
        <f t="array" ref="B246">IF(A246&lt;&gt;"",TRANSPOSE(_xlfn._xlws.FILTER(Table2[att_date],Table2[ID]=A246,"no_att")),"")</f>
        <v/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2:40">
      <c r="B247" s="3" t="str" cm="1">
        <f t="array" ref="B247">IF(A247&lt;&gt;"",TRANSPOSE(_xlfn._xlws.FILTER(Table2[att_date],Table2[ID]=A247,"no_att")),"")</f>
        <v/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2:40">
      <c r="B248" s="3" t="str" cm="1">
        <f t="array" ref="B248">IF(A248&lt;&gt;"",TRANSPOSE(_xlfn._xlws.FILTER(Table2[att_date],Table2[ID]=A248,"no_att")),"")</f>
        <v/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2:40">
      <c r="B249" s="3" t="str" cm="1">
        <f t="array" ref="B249">IF(A249&lt;&gt;"",TRANSPOSE(_xlfn._xlws.FILTER(Table2[att_date],Table2[ID]=A249,"no_att")),"")</f>
        <v/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2:40">
      <c r="B250" s="3" t="str" cm="1">
        <f t="array" ref="B250">IF(A250&lt;&gt;"",TRANSPOSE(_xlfn._xlws.FILTER(Table2[att_date],Table2[ID]=A250,"no_att")),"")</f>
        <v/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2:40">
      <c r="B251" s="3" t="str" cm="1">
        <f t="array" ref="B251">IF(A251&lt;&gt;"",TRANSPOSE(_xlfn._xlws.FILTER(Table2[att_date],Table2[ID]=A251,"no_att")),"")</f>
        <v/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2:40">
      <c r="B252" s="3" t="str" cm="1">
        <f t="array" ref="B252">IF(A252&lt;&gt;"",TRANSPOSE(_xlfn._xlws.FILTER(Table2[att_date],Table2[ID]=A252,"no_att")),"")</f>
        <v/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2:40">
      <c r="B253" s="3" t="str" cm="1">
        <f t="array" ref="B253">IF(A253&lt;&gt;"",TRANSPOSE(_xlfn._xlws.FILTER(Table2[att_date],Table2[ID]=A253,"no_att")),"")</f>
        <v/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2:40">
      <c r="B254" s="3" t="str" cm="1">
        <f t="array" ref="B254">IF(A254&lt;&gt;"",TRANSPOSE(_xlfn._xlws.FILTER(Table2[att_date],Table2[ID]=A254,"no_att")),"")</f>
        <v/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2:40">
      <c r="B255" s="3" t="str" cm="1">
        <f t="array" ref="B255">IF(A255&lt;&gt;"",TRANSPOSE(_xlfn._xlws.FILTER(Table2[att_date],Table2[ID]=A255,"no_att")),"")</f>
        <v/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2:40">
      <c r="B256" s="3" t="str" cm="1">
        <f t="array" ref="B256">IF(A256&lt;&gt;"",TRANSPOSE(_xlfn._xlws.FILTER(Table2[att_date],Table2[ID]=A256,"no_att")),"")</f>
        <v/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2:40">
      <c r="B257" s="3" t="str" cm="1">
        <f t="array" ref="B257">IF(A257&lt;&gt;"",TRANSPOSE(_xlfn._xlws.FILTER(Table2[att_date],Table2[ID]=A257,"no_att")),"")</f>
        <v/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2:40">
      <c r="B258" s="3" t="str" cm="1">
        <f t="array" ref="B258">IF(A258&lt;&gt;"",TRANSPOSE(_xlfn._xlws.FILTER(Table2[att_date],Table2[ID]=A258,"no_att")),"")</f>
        <v/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2:40">
      <c r="B259" s="3" t="str" cm="1">
        <f t="array" ref="B259">IF(A259&lt;&gt;"",TRANSPOSE(_xlfn._xlws.FILTER(Table2[att_date],Table2[ID]=A259,"no_att")),"")</f>
        <v/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2:40">
      <c r="B260" s="3" t="str" cm="1">
        <f t="array" ref="B260">IF(A260&lt;&gt;"",TRANSPOSE(_xlfn._xlws.FILTER(Table2[att_date],Table2[ID]=A260,"no_att")),"")</f>
        <v/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2:40">
      <c r="B261" s="3" t="str" cm="1">
        <f t="array" ref="B261">IF(A261&lt;&gt;"",TRANSPOSE(_xlfn._xlws.FILTER(Table2[att_date],Table2[ID]=A261,"no_att")),"")</f>
        <v/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2:40">
      <c r="B262" s="3" t="str" cm="1">
        <f t="array" ref="B262">IF(A262&lt;&gt;"",TRANSPOSE(_xlfn._xlws.FILTER(Table2[att_date],Table2[ID]=A262,"no_att")),"")</f>
        <v/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2:40">
      <c r="B263" s="3" t="str" cm="1">
        <f t="array" ref="B263">IF(A263&lt;&gt;"",TRANSPOSE(_xlfn._xlws.FILTER(Table2[att_date],Table2[ID]=A263,"no_att")),"")</f>
        <v/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2:40">
      <c r="B264" s="3" t="str" cm="1">
        <f t="array" ref="B264">IF(A264&lt;&gt;"",TRANSPOSE(_xlfn._xlws.FILTER(Table2[att_date],Table2[ID]=A264,"no_att")),"")</f>
        <v/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2:40">
      <c r="B265" s="3" t="str" cm="1">
        <f t="array" ref="B265">IF(A265&lt;&gt;"",TRANSPOSE(_xlfn._xlws.FILTER(Table2[att_date],Table2[ID]=A265,"no_att")),"")</f>
        <v/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2:40">
      <c r="B266" s="3" t="str" cm="1">
        <f t="array" ref="B266">IF(A266&lt;&gt;"",TRANSPOSE(_xlfn._xlws.FILTER(Table2[att_date],Table2[ID]=A266,"no_att")),"")</f>
        <v/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2:40">
      <c r="B267" s="3" t="str" cm="1">
        <f t="array" ref="B267">IF(A267&lt;&gt;"",TRANSPOSE(_xlfn._xlws.FILTER(Table2[att_date],Table2[ID]=A267,"no_att")),"")</f>
        <v/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2:40">
      <c r="B268" s="3" t="str" cm="1">
        <f t="array" ref="B268">IF(A268&lt;&gt;"",TRANSPOSE(_xlfn._xlws.FILTER(Table2[att_date],Table2[ID]=A268,"no_att")),"")</f>
        <v/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2:40">
      <c r="B269" s="3" t="str" cm="1">
        <f t="array" ref="B269">IF(A269&lt;&gt;"",TRANSPOSE(_xlfn._xlws.FILTER(Table2[att_date],Table2[ID]=A269,"no_att")),"")</f>
        <v/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2:40">
      <c r="B270" s="3" t="str" cm="1">
        <f t="array" ref="B270">IF(A270&lt;&gt;"",TRANSPOSE(_xlfn._xlws.FILTER(Table2[att_date],Table2[ID]=A270,"no_att")),"")</f>
        <v/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2:40">
      <c r="B271" s="3" t="str" cm="1">
        <f t="array" ref="B271">IF(A271&lt;&gt;"",TRANSPOSE(_xlfn._xlws.FILTER(Table2[att_date],Table2[ID]=A271,"no_att")),"")</f>
        <v/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2:40">
      <c r="B272" s="3" t="str" cm="1">
        <f t="array" ref="B272">IF(A272&lt;&gt;"",TRANSPOSE(_xlfn._xlws.FILTER(Table2[att_date],Table2[ID]=A272,"no_att")),"")</f>
        <v/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2:40">
      <c r="B273" s="3" t="str" cm="1">
        <f t="array" ref="B273">IF(A273&lt;&gt;"",TRANSPOSE(_xlfn._xlws.FILTER(Table2[att_date],Table2[ID]=A273,"no_att")),"")</f>
        <v/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2:40">
      <c r="B274" s="3" t="str" cm="1">
        <f t="array" ref="B274">IF(A274&lt;&gt;"",TRANSPOSE(_xlfn._xlws.FILTER(Table2[att_date],Table2[ID]=A274,"no_att")),"")</f>
        <v/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2:40">
      <c r="B275" s="3" t="str" cm="1">
        <f t="array" ref="B275">IF(A275&lt;&gt;"",TRANSPOSE(_xlfn._xlws.FILTER(Table2[att_date],Table2[ID]=A275,"no_att")),"")</f>
        <v/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2:40">
      <c r="B276" s="3" t="str" cm="1">
        <f t="array" ref="B276">IF(A276&lt;&gt;"",TRANSPOSE(_xlfn._xlws.FILTER(Table2[att_date],Table2[ID]=A276,"no_att")),"")</f>
        <v/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2:40">
      <c r="B277" s="3" t="str" cm="1">
        <f t="array" ref="B277">IF(A277&lt;&gt;"",TRANSPOSE(_xlfn._xlws.FILTER(Table2[att_date],Table2[ID]=A277,"no_att")),"")</f>
        <v/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2:40">
      <c r="B278" s="3" t="str" cm="1">
        <f t="array" ref="B278">IF(A278&lt;&gt;"",TRANSPOSE(_xlfn._xlws.FILTER(Table2[att_date],Table2[ID]=A278,"no_att")),"")</f>
        <v/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2:40">
      <c r="B279" s="3" t="str" cm="1">
        <f t="array" ref="B279">IF(A279&lt;&gt;"",TRANSPOSE(_xlfn._xlws.FILTER(Table2[att_date],Table2[ID]=A279,"no_att")),"")</f>
        <v/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2:40">
      <c r="B280" s="3" t="str" cm="1">
        <f t="array" ref="B280">IF(A280&lt;&gt;"",TRANSPOSE(_xlfn._xlws.FILTER(Table2[att_date],Table2[ID]=A280,"no_att")),"")</f>
        <v/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2:40">
      <c r="B281" s="3" t="str" cm="1">
        <f t="array" ref="B281">IF(A281&lt;&gt;"",TRANSPOSE(_xlfn._xlws.FILTER(Table2[att_date],Table2[ID]=A281,"no_att")),"")</f>
        <v/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2:40">
      <c r="B282" s="3" t="str" cm="1">
        <f t="array" ref="B282">IF(A282&lt;&gt;"",TRANSPOSE(_xlfn._xlws.FILTER(Table2[att_date],Table2[ID]=A282,"no_att")),"")</f>
        <v/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2:40">
      <c r="B283" s="3" t="str" cm="1">
        <f t="array" ref="B283">IF(A283&lt;&gt;"",TRANSPOSE(_xlfn._xlws.FILTER(Table2[att_date],Table2[ID]=A283,"no_att")),"")</f>
        <v/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2:40">
      <c r="B284" s="3" t="str" cm="1">
        <f t="array" ref="B284">IF(A284&lt;&gt;"",TRANSPOSE(_xlfn._xlws.FILTER(Table2[att_date],Table2[ID]=A284,"no_att")),"")</f>
        <v/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2:40">
      <c r="B285" s="3" t="str" cm="1">
        <f t="array" ref="B285">IF(A285&lt;&gt;"",TRANSPOSE(_xlfn._xlws.FILTER(Table2[att_date],Table2[ID]=A285,"no_att")),"")</f>
        <v/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2:40">
      <c r="B286" s="3" t="str" cm="1">
        <f t="array" ref="B286">IF(A286&lt;&gt;"",TRANSPOSE(_xlfn._xlws.FILTER(Table2[att_date],Table2[ID]=A286,"no_att")),"")</f>
        <v/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2:40">
      <c r="B287" s="3" t="str" cm="1">
        <f t="array" ref="B287">IF(A287&lt;&gt;"",TRANSPOSE(_xlfn._xlws.FILTER(Table2[att_date],Table2[ID]=A287,"no_att")),"")</f>
        <v/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2:40">
      <c r="B288" s="3" t="str" cm="1">
        <f t="array" ref="B288">IF(A288&lt;&gt;"",TRANSPOSE(_xlfn._xlws.FILTER(Table2[att_date],Table2[ID]=A288,"no_att")),"")</f>
        <v/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2:40">
      <c r="B289" s="3" t="str" cm="1">
        <f t="array" ref="B289">IF(A289&lt;&gt;"",TRANSPOSE(_xlfn._xlws.FILTER(Table2[att_date],Table2[ID]=A289,"no_att")),"")</f>
        <v/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2:40">
      <c r="B290" s="3" t="str" cm="1">
        <f t="array" ref="B290">IF(A290&lt;&gt;"",TRANSPOSE(_xlfn._xlws.FILTER(Table2[att_date],Table2[ID]=A290,"no_att")),"")</f>
        <v/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2:40">
      <c r="B291" s="3" t="str" cm="1">
        <f t="array" ref="B291">IF(A291&lt;&gt;"",TRANSPOSE(_xlfn._xlws.FILTER(Table2[att_date],Table2[ID]=A291,"no_att")),"")</f>
        <v/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2:40">
      <c r="B292" s="3" t="str" cm="1">
        <f t="array" ref="B292">IF(A292&lt;&gt;"",TRANSPOSE(_xlfn._xlws.FILTER(Table2[att_date],Table2[ID]=A292,"no_att")),"")</f>
        <v/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2:40">
      <c r="B293" s="3" t="str" cm="1">
        <f t="array" ref="B293">IF(A293&lt;&gt;"",TRANSPOSE(_xlfn._xlws.FILTER(Table2[att_date],Table2[ID]=A293,"no_att")),"")</f>
        <v/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2:40">
      <c r="B294" s="3" t="str" cm="1">
        <f t="array" ref="B294">IF(A294&lt;&gt;"",TRANSPOSE(_xlfn._xlws.FILTER(Table2[att_date],Table2[ID]=A294,"no_att")),"")</f>
        <v/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2:40">
      <c r="B295" s="3" t="str" cm="1">
        <f t="array" ref="B295">IF(A295&lt;&gt;"",TRANSPOSE(_xlfn._xlws.FILTER(Table2[att_date],Table2[ID]=A295,"no_att")),"")</f>
        <v/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2:40">
      <c r="B296" s="3" t="str" cm="1">
        <f t="array" ref="B296">IF(A296&lt;&gt;"",TRANSPOSE(_xlfn._xlws.FILTER(Table2[att_date],Table2[ID]=A296,"no_att")),"")</f>
        <v/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2:40">
      <c r="B297" s="3" t="str" cm="1">
        <f t="array" ref="B297">IF(A297&lt;&gt;"",TRANSPOSE(_xlfn._xlws.FILTER(Table2[att_date],Table2[ID]=A297,"no_att")),"")</f>
        <v/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2:40">
      <c r="B298" s="3" t="str" cm="1">
        <f t="array" ref="B298">IF(A298&lt;&gt;"",TRANSPOSE(_xlfn._xlws.FILTER(Table2[att_date],Table2[ID]=A298,"no_att")),"")</f>
        <v/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2:40">
      <c r="B299" s="3" t="str" cm="1">
        <f t="array" ref="B299">IF(A299&lt;&gt;"",TRANSPOSE(_xlfn._xlws.FILTER(Table2[att_date],Table2[ID]=A299,"no_att")),"")</f>
        <v/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2:40">
      <c r="B300" s="3" t="str" cm="1">
        <f t="array" ref="B300">IF(A300&lt;&gt;"",TRANSPOSE(_xlfn._xlws.FILTER(Table2[att_date],Table2[ID]=A300,"no_att")),"")</f>
        <v/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2:40">
      <c r="B301" s="3" t="str" cm="1">
        <f t="array" ref="B301">IF(A301&lt;&gt;"",TRANSPOSE(_xlfn._xlws.FILTER(Table2[att_date],Table2[ID]=A301,"no_att")),"")</f>
        <v/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2:40">
      <c r="B302" s="3" t="str" cm="1">
        <f t="array" ref="B302">IF(A302&lt;&gt;"",TRANSPOSE(_xlfn._xlws.FILTER(Table2[att_date],Table2[ID]=A302,"no_att")),"")</f>
        <v/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2:40">
      <c r="B303" s="3" t="str" cm="1">
        <f t="array" ref="B303">IF(A303&lt;&gt;"",TRANSPOSE(_xlfn._xlws.FILTER(Table2[att_date],Table2[ID]=A303,"no_att")),"")</f>
        <v/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2:40">
      <c r="B304" s="3" t="str" cm="1">
        <f t="array" ref="B304">IF(A304&lt;&gt;"",TRANSPOSE(_xlfn._xlws.FILTER(Table2[att_date],Table2[ID]=A304,"no_att")),"")</f>
        <v/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2:40">
      <c r="B305" s="3" t="str" cm="1">
        <f t="array" ref="B305">IF(A305&lt;&gt;"",TRANSPOSE(_xlfn._xlws.FILTER(Table2[att_date],Table2[ID]=A305,"no_att")),"")</f>
        <v/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2:40">
      <c r="B306" s="3" t="str" cm="1">
        <f t="array" ref="B306">IF(A306&lt;&gt;"",TRANSPOSE(_xlfn._xlws.FILTER(Table2[att_date],Table2[ID]=A306,"no_att")),"")</f>
        <v/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2:40">
      <c r="B307" s="3" t="str" cm="1">
        <f t="array" ref="B307">IF(A307&lt;&gt;"",TRANSPOSE(_xlfn._xlws.FILTER(Table2[att_date],Table2[ID]=A307,"no_att")),"")</f>
        <v/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2:40">
      <c r="B308" s="3" t="str" cm="1">
        <f t="array" ref="B308">IF(A308&lt;&gt;"",TRANSPOSE(_xlfn._xlws.FILTER(Table2[att_date],Table2[ID]=A308,"no_att")),"")</f>
        <v/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2:40">
      <c r="B309" s="3" t="str" cm="1">
        <f t="array" ref="B309">IF(A309&lt;&gt;"",TRANSPOSE(_xlfn._xlws.FILTER(Table2[att_date],Table2[ID]=A309,"no_att")),"")</f>
        <v/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2:40">
      <c r="B310" s="3" t="str" cm="1">
        <f t="array" ref="B310">IF(A310&lt;&gt;"",TRANSPOSE(_xlfn._xlws.FILTER(Table2[att_date],Table2[ID]=A310,"no_att")),"")</f>
        <v/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2:40">
      <c r="B311" s="3" t="str" cm="1">
        <f t="array" ref="B311">IF(A311&lt;&gt;"",TRANSPOSE(_xlfn._xlws.FILTER(Table2[att_date],Table2[ID]=A311,"no_att")),"")</f>
        <v/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2:40">
      <c r="B312" s="3" t="str" cm="1">
        <f t="array" ref="B312">IF(A312&lt;&gt;"",TRANSPOSE(_xlfn._xlws.FILTER(Table2[att_date],Table2[ID]=A312,"no_att")),"")</f>
        <v/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2:40">
      <c r="B313" s="3" t="str" cm="1">
        <f t="array" ref="B313">IF(A313&lt;&gt;"",TRANSPOSE(_xlfn._xlws.FILTER(Table2[att_date],Table2[ID]=A313,"no_att")),"")</f>
        <v/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2:40">
      <c r="B314" s="3" t="str" cm="1">
        <f t="array" ref="B314">IF(A314&lt;&gt;"",TRANSPOSE(_xlfn._xlws.FILTER(Table2[att_date],Table2[ID]=A314,"no_att")),"")</f>
        <v/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2:40">
      <c r="B315" s="3" t="str" cm="1">
        <f t="array" ref="B315">IF(A315&lt;&gt;"",TRANSPOSE(_xlfn._xlws.FILTER(Table2[att_date],Table2[ID]=A315,"no_att")),"")</f>
        <v/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2:40">
      <c r="B316" s="3" t="str" cm="1">
        <f t="array" ref="B316">IF(A316&lt;&gt;"",TRANSPOSE(_xlfn._xlws.FILTER(Table2[att_date],Table2[ID]=A316,"no_att")),"")</f>
        <v/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2:40">
      <c r="B317" s="3" t="str" cm="1">
        <f t="array" ref="B317">IF(A317&lt;&gt;"",TRANSPOSE(_xlfn._xlws.FILTER(Table2[att_date],Table2[ID]=A317,"no_att")),"")</f>
        <v/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2:40">
      <c r="B318" s="3" t="str" cm="1">
        <f t="array" ref="B318">IF(A318&lt;&gt;"",TRANSPOSE(_xlfn._xlws.FILTER(Table2[att_date],Table2[ID]=A318,"no_att")),"")</f>
        <v/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2:40">
      <c r="B319" s="3" t="str" cm="1">
        <f t="array" ref="B319">IF(A319&lt;&gt;"",TRANSPOSE(_xlfn._xlws.FILTER(Table2[att_date],Table2[ID]=A319,"no_att")),"")</f>
        <v/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2:40">
      <c r="B320" s="3" t="str" cm="1">
        <f t="array" ref="B320">IF(A320&lt;&gt;"",TRANSPOSE(_xlfn._xlws.FILTER(Table2[att_date],Table2[ID]=A320,"no_att")),"")</f>
        <v/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2:40">
      <c r="B321" s="3" t="str" cm="1">
        <f t="array" ref="B321">IF(A321&lt;&gt;"",TRANSPOSE(_xlfn._xlws.FILTER(Table2[att_date],Table2[ID]=A321,"no_att")),"")</f>
        <v/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2:40">
      <c r="B322" s="3" t="str" cm="1">
        <f t="array" ref="B322">IF(A322&lt;&gt;"",TRANSPOSE(_xlfn._xlws.FILTER(Table2[att_date],Table2[ID]=A322,"no_att")),"")</f>
        <v/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2:40">
      <c r="B323" s="3" t="str" cm="1">
        <f t="array" ref="B323">IF(A323&lt;&gt;"",TRANSPOSE(_xlfn._xlws.FILTER(Table2[att_date],Table2[ID]=A323,"no_att")),"")</f>
        <v/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2:40">
      <c r="B324" s="3" t="str" cm="1">
        <f t="array" ref="B324">IF(A324&lt;&gt;"",TRANSPOSE(_xlfn._xlws.FILTER(Table2[att_date],Table2[ID]=A324,"no_att")),"")</f>
        <v/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2:40">
      <c r="B325" s="3" t="str" cm="1">
        <f t="array" ref="B325">IF(A325&lt;&gt;"",TRANSPOSE(_xlfn._xlws.FILTER(Table2[att_date],Table2[ID]=A325,"no_att")),"")</f>
        <v/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2:40">
      <c r="B326" s="3" t="str" cm="1">
        <f t="array" ref="B326">IF(A326&lt;&gt;"",TRANSPOSE(_xlfn._xlws.FILTER(Table2[att_date],Table2[ID]=A326,"no_att")),"")</f>
        <v/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2:40">
      <c r="B327" s="3" t="str" cm="1">
        <f t="array" ref="B327">IF(A327&lt;&gt;"",TRANSPOSE(_xlfn._xlws.FILTER(Table2[att_date],Table2[ID]=A327,"no_att")),"")</f>
        <v/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2:40">
      <c r="B328" s="3" t="str" cm="1">
        <f t="array" ref="B328">IF(A328&lt;&gt;"",TRANSPOSE(_xlfn._xlws.FILTER(Table2[att_date],Table2[ID]=A328,"no_att")),"")</f>
        <v/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2:40">
      <c r="B329" s="3" t="str" cm="1">
        <f t="array" ref="B329">IF(A329&lt;&gt;"",TRANSPOSE(_xlfn._xlws.FILTER(Table2[att_date],Table2[ID]=A329,"no_att")),"")</f>
        <v/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2:40">
      <c r="B330" s="3" t="str" cm="1">
        <f t="array" ref="B330">IF(A330&lt;&gt;"",TRANSPOSE(_xlfn._xlws.FILTER(Table2[att_date],Table2[ID]=A330,"no_att")),"")</f>
        <v/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2:40">
      <c r="B331" s="3" t="str" cm="1">
        <f t="array" ref="B331">IF(A331&lt;&gt;"",TRANSPOSE(_xlfn._xlws.FILTER(Table2[att_date],Table2[ID]=A331,"no_att")),"")</f>
        <v/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2:40">
      <c r="B332" s="3" t="str" cm="1">
        <f t="array" ref="B332">IF(A332&lt;&gt;"",TRANSPOSE(_xlfn._xlws.FILTER(Table2[att_date],Table2[ID]=A332,"no_att")),"")</f>
        <v/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2:40">
      <c r="B333" s="3" t="str" cm="1">
        <f t="array" ref="B333">IF(A333&lt;&gt;"",TRANSPOSE(_xlfn._xlws.FILTER(Table2[att_date],Table2[ID]=A333,"no_att")),"")</f>
        <v/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2:40">
      <c r="B334" s="3" t="str" cm="1">
        <f t="array" ref="B334">IF(A334&lt;&gt;"",TRANSPOSE(_xlfn._xlws.FILTER(Table2[att_date],Table2[ID]=A334,"no_att")),"")</f>
        <v/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2:40">
      <c r="B335" s="3" t="str" cm="1">
        <f t="array" ref="B335">IF(A335&lt;&gt;"",TRANSPOSE(_xlfn._xlws.FILTER(Table2[att_date],Table2[ID]=A335,"no_att")),"")</f>
        <v/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2:40">
      <c r="B336" s="3" t="str" cm="1">
        <f t="array" ref="B336">IF(A336&lt;&gt;"",TRANSPOSE(_xlfn._xlws.FILTER(Table2[att_date],Table2[ID]=A336,"no_att")),"")</f>
        <v/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2:40">
      <c r="B337" s="3" t="str" cm="1">
        <f t="array" ref="B337">IF(A337&lt;&gt;"",TRANSPOSE(_xlfn._xlws.FILTER(Table2[att_date],Table2[ID]=A337,"no_att")),"")</f>
        <v/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2:40">
      <c r="B338" s="3" t="str" cm="1">
        <f t="array" ref="B338">IF(A338&lt;&gt;"",TRANSPOSE(_xlfn._xlws.FILTER(Table2[att_date],Table2[ID]=A338,"no_att")),"")</f>
        <v/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2:40">
      <c r="B339" s="3" t="str" cm="1">
        <f t="array" ref="B339">IF(A339&lt;&gt;"",TRANSPOSE(_xlfn._xlws.FILTER(Table2[att_date],Table2[ID]=A339,"no_att")),"")</f>
        <v/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2:40">
      <c r="B340" s="3" t="str" cm="1">
        <f t="array" ref="B340">IF(A340&lt;&gt;"",TRANSPOSE(_xlfn._xlws.FILTER(Table2[att_date],Table2[ID]=A340,"no_att")),"")</f>
        <v/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2:40">
      <c r="B341" s="3" t="str" cm="1">
        <f t="array" ref="B341">IF(A341&lt;&gt;"",TRANSPOSE(_xlfn._xlws.FILTER(Table2[att_date],Table2[ID]=A341,"no_att")),"")</f>
        <v/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2:40">
      <c r="B342" s="3" t="str" cm="1">
        <f t="array" ref="B342">IF(A342&lt;&gt;"",TRANSPOSE(_xlfn._xlws.FILTER(Table2[att_date],Table2[ID]=A342,"no_att")),"")</f>
        <v/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2:40">
      <c r="B343" s="3" t="str" cm="1">
        <f t="array" ref="B343">IF(A343&lt;&gt;"",TRANSPOSE(_xlfn._xlws.FILTER(Table2[att_date],Table2[ID]=A343,"no_att")),"")</f>
        <v/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2:40">
      <c r="B344" s="3" t="str" cm="1">
        <f t="array" ref="B344">IF(A344&lt;&gt;"",TRANSPOSE(_xlfn._xlws.FILTER(Table2[att_date],Table2[ID]=A344,"no_att")),"")</f>
        <v/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2:40">
      <c r="B345" s="3" t="str" cm="1">
        <f t="array" ref="B345">IF(A345&lt;&gt;"",TRANSPOSE(_xlfn._xlws.FILTER(Table2[att_date],Table2[ID]=A345,"no_att")),"")</f>
        <v/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2:40">
      <c r="B346" s="3" t="str" cm="1">
        <f t="array" ref="B346">IF(A346&lt;&gt;"",TRANSPOSE(_xlfn._xlws.FILTER(Table2[att_date],Table2[ID]=A346,"no_att")),"")</f>
        <v/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2:40">
      <c r="B347" s="3" t="str" cm="1">
        <f t="array" ref="B347">IF(A347&lt;&gt;"",TRANSPOSE(_xlfn._xlws.FILTER(Table2[att_date],Table2[ID]=A347,"no_att")),"")</f>
        <v/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2:40">
      <c r="B348" s="3" t="str" cm="1">
        <f t="array" ref="B348">IF(A348&lt;&gt;"",TRANSPOSE(_xlfn._xlws.FILTER(Table2[att_date],Table2[ID]=A348,"no_att")),"")</f>
        <v/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2:40">
      <c r="B349" s="3" t="str" cm="1">
        <f t="array" ref="B349">IF(A349&lt;&gt;"",TRANSPOSE(_xlfn._xlws.FILTER(Table2[att_date],Table2[ID]=A349,"no_att")),"")</f>
        <v/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2:40">
      <c r="B350" s="3" t="str" cm="1">
        <f t="array" ref="B350">IF(A350&lt;&gt;"",TRANSPOSE(_xlfn._xlws.FILTER(Table2[att_date],Table2[ID]=A350,"no_att")),"")</f>
        <v/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2:40">
      <c r="B351" s="3" t="str" cm="1">
        <f t="array" ref="B351">IF(A351&lt;&gt;"",TRANSPOSE(_xlfn._xlws.FILTER(Table2[att_date],Table2[ID]=A351,"no_att")),"")</f>
        <v/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2:40">
      <c r="B352" s="3" t="str" cm="1">
        <f t="array" ref="B352">IF(A352&lt;&gt;"",TRANSPOSE(_xlfn._xlws.FILTER(Table2[att_date],Table2[ID]=A352,"no_att")),"")</f>
        <v/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2:40">
      <c r="B353" s="3" t="str" cm="1">
        <f t="array" ref="B353">IF(A353&lt;&gt;"",TRANSPOSE(_xlfn._xlws.FILTER(Table2[att_date],Table2[ID]=A353,"no_att")),"")</f>
        <v/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2:40">
      <c r="B354" s="3" t="str" cm="1">
        <f t="array" ref="B354">IF(A354&lt;&gt;"",TRANSPOSE(_xlfn._xlws.FILTER(Table2[att_date],Table2[ID]=A354,"no_att")),"")</f>
        <v/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2:40">
      <c r="B355" s="3" t="str" cm="1">
        <f t="array" ref="B355">IF(A355&lt;&gt;"",TRANSPOSE(_xlfn._xlws.FILTER(Table2[att_date],Table2[ID]=A355,"no_att")),"")</f>
        <v/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2:40">
      <c r="B356" s="3" t="str" cm="1">
        <f t="array" ref="B356">IF(A356&lt;&gt;"",TRANSPOSE(_xlfn._xlws.FILTER(Table2[att_date],Table2[ID]=A356,"no_att")),"")</f>
        <v/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2:40">
      <c r="B357" s="3" t="str" cm="1">
        <f t="array" ref="B357">IF(A357&lt;&gt;"",TRANSPOSE(_xlfn._xlws.FILTER(Table2[att_date],Table2[ID]=A357,"no_att")),"")</f>
        <v/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2:40">
      <c r="B358" s="3" t="str" cm="1">
        <f t="array" ref="B358">IF(A358&lt;&gt;"",TRANSPOSE(_xlfn._xlws.FILTER(Table2[att_date],Table2[ID]=A358,"no_att")),"")</f>
        <v/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2:40">
      <c r="B359" s="3" t="str" cm="1">
        <f t="array" ref="B359">IF(A359&lt;&gt;"",TRANSPOSE(_xlfn._xlws.FILTER(Table2[att_date],Table2[ID]=A359,"no_att")),"")</f>
        <v/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2:40">
      <c r="B360" s="3" t="str" cm="1">
        <f t="array" ref="B360">IF(A360&lt;&gt;"",TRANSPOSE(_xlfn._xlws.FILTER(Table2[att_date],Table2[ID]=A360,"no_att")),"")</f>
        <v/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2:40">
      <c r="B361" s="3" t="str" cm="1">
        <f t="array" ref="B361">IF(A361&lt;&gt;"",TRANSPOSE(_xlfn._xlws.FILTER(Table2[att_date],Table2[ID]=A361,"no_att")),"")</f>
        <v/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2:40">
      <c r="B362" s="3" t="str" cm="1">
        <f t="array" ref="B362">IF(A362&lt;&gt;"",TRANSPOSE(_xlfn._xlws.FILTER(Table2[att_date],Table2[ID]=A362,"no_att")),"")</f>
        <v/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2:40">
      <c r="B363" s="3" t="str" cm="1">
        <f t="array" ref="B363">IF(A363&lt;&gt;"",TRANSPOSE(_xlfn._xlws.FILTER(Table2[att_date],Table2[ID]=A363,"no_att")),"")</f>
        <v/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2:40">
      <c r="B364" s="3" t="str" cm="1">
        <f t="array" ref="B364">IF(A364&lt;&gt;"",TRANSPOSE(_xlfn._xlws.FILTER(Table2[att_date],Table2[ID]=A364,"no_att")),"")</f>
        <v/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2:40">
      <c r="B365" s="3" t="str" cm="1">
        <f t="array" ref="B365">IF(A365&lt;&gt;"",TRANSPOSE(_xlfn._xlws.FILTER(Table2[att_date],Table2[ID]=A365,"no_att")),"")</f>
        <v/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2:40">
      <c r="B366" s="3" t="str" cm="1">
        <f t="array" ref="B366">IF(A366&lt;&gt;"",TRANSPOSE(_xlfn._xlws.FILTER(Table2[att_date],Table2[ID]=A366,"no_att")),"")</f>
        <v/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2:40">
      <c r="B367" s="3" t="str" cm="1">
        <f t="array" ref="B367">IF(A367&lt;&gt;"",TRANSPOSE(_xlfn._xlws.FILTER(Table2[att_date],Table2[ID]=A367,"no_att")),"")</f>
        <v/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2:40">
      <c r="B368" s="3" t="str" cm="1">
        <f t="array" ref="B368">IF(A368&lt;&gt;"",TRANSPOSE(_xlfn._xlws.FILTER(Table2[att_date],Table2[ID]=A368,"no_att")),"")</f>
        <v/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2:40">
      <c r="B369" s="3" t="str" cm="1">
        <f t="array" ref="B369">IF(A369&lt;&gt;"",TRANSPOSE(_xlfn._xlws.FILTER(Table2[att_date],Table2[ID]=A369,"no_att")),"")</f>
        <v/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2:40">
      <c r="B370" s="3" t="str" cm="1">
        <f t="array" ref="B370">IF(A370&lt;&gt;"",TRANSPOSE(_xlfn._xlws.FILTER(Table2[att_date],Table2[ID]=A370,"no_att")),"")</f>
        <v/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2:40">
      <c r="B371" s="3" t="str" cm="1">
        <f t="array" ref="B371">IF(A371&lt;&gt;"",TRANSPOSE(_xlfn._xlws.FILTER(Table2[att_date],Table2[ID]=A371,"no_att")),"")</f>
        <v/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2:40">
      <c r="B372" s="3" t="str" cm="1">
        <f t="array" ref="B372">IF(A372&lt;&gt;"",TRANSPOSE(_xlfn._xlws.FILTER(Table2[att_date],Table2[ID]=A372,"no_att")),"")</f>
        <v/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2:40">
      <c r="B373" s="3" t="str" cm="1">
        <f t="array" ref="B373">IF(A373&lt;&gt;"",TRANSPOSE(_xlfn._xlws.FILTER(Table2[att_date],Table2[ID]=A373,"no_att")),"")</f>
        <v/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2:40">
      <c r="B374" s="3" t="str" cm="1">
        <f t="array" ref="B374">IF(A374&lt;&gt;"",TRANSPOSE(_xlfn._xlws.FILTER(Table2[att_date],Table2[ID]=A374,"no_att")),"")</f>
        <v/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2:40">
      <c r="B375" s="3" t="str" cm="1">
        <f t="array" ref="B375">IF(A375&lt;&gt;"",TRANSPOSE(_xlfn._xlws.FILTER(Table2[att_date],Table2[ID]=A375,"no_att")),"")</f>
        <v/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2:40">
      <c r="B376" s="3" t="str" cm="1">
        <f t="array" ref="B376">IF(A376&lt;&gt;"",TRANSPOSE(_xlfn._xlws.FILTER(Table2[att_date],Table2[ID]=A376,"no_att")),"")</f>
        <v/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2:40">
      <c r="B377" s="3" t="str" cm="1">
        <f t="array" ref="B377">IF(A377&lt;&gt;"",TRANSPOSE(_xlfn._xlws.FILTER(Table2[att_date],Table2[ID]=A377,"no_att")),"")</f>
        <v/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2:40">
      <c r="B378" s="3" t="str" cm="1">
        <f t="array" ref="B378">IF(A378&lt;&gt;"",TRANSPOSE(_xlfn._xlws.FILTER(Table2[att_date],Table2[ID]=A378,"no_att")),"")</f>
        <v/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2:40">
      <c r="B379" s="3" t="str" cm="1">
        <f t="array" ref="B379">IF(A379&lt;&gt;"",TRANSPOSE(_xlfn._xlws.FILTER(Table2[att_date],Table2[ID]=A379,"no_att")),"")</f>
        <v/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2:40">
      <c r="B380" s="3" t="str" cm="1">
        <f t="array" ref="B380">IF(A380&lt;&gt;"",TRANSPOSE(_xlfn._xlws.FILTER(Table2[att_date],Table2[ID]=A380,"no_att")),"")</f>
        <v/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2:40">
      <c r="B381" s="3" t="str" cm="1">
        <f t="array" ref="B381">IF(A381&lt;&gt;"",TRANSPOSE(_xlfn._xlws.FILTER(Table2[att_date],Table2[ID]=A381,"no_att")),"")</f>
        <v/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2:40">
      <c r="B382" s="3" t="str" cm="1">
        <f t="array" ref="B382">IF(A382&lt;&gt;"",TRANSPOSE(_xlfn._xlws.FILTER(Table2[att_date],Table2[ID]=A382,"no_att")),"")</f>
        <v/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2:40">
      <c r="B383" s="3" t="str" cm="1">
        <f t="array" ref="B383">IF(A383&lt;&gt;"",TRANSPOSE(_xlfn._xlws.FILTER(Table2[att_date],Table2[ID]=A383,"no_att")),"")</f>
        <v/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2:40">
      <c r="B384" s="3" t="str" cm="1">
        <f t="array" ref="B384">IF(A384&lt;&gt;"",TRANSPOSE(_xlfn._xlws.FILTER(Table2[att_date],Table2[ID]=A384,"no_att")),"")</f>
        <v/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2:40">
      <c r="B385" s="3" t="str" cm="1">
        <f t="array" ref="B385">IF(A385&lt;&gt;"",TRANSPOSE(_xlfn._xlws.FILTER(Table2[att_date],Table2[ID]=A385,"no_att")),"")</f>
        <v/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2:40">
      <c r="B386" s="3" t="str" cm="1">
        <f t="array" ref="B386">IF(A386&lt;&gt;"",TRANSPOSE(_xlfn._xlws.FILTER(Table2[att_date],Table2[ID]=A386,"no_att")),"")</f>
        <v/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2:40">
      <c r="B387" s="3" t="str" cm="1">
        <f t="array" ref="B387">IF(A387&lt;&gt;"",TRANSPOSE(_xlfn._xlws.FILTER(Table2[att_date],Table2[ID]=A387,"no_att")),"")</f>
        <v/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2:40">
      <c r="B388" s="3" t="str" cm="1">
        <f t="array" ref="B388">IF(A388&lt;&gt;"",TRANSPOSE(_xlfn._xlws.FILTER(Table2[att_date],Table2[ID]=A388,"no_att")),"")</f>
        <v/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2:40">
      <c r="B389" s="3" t="str" cm="1">
        <f t="array" ref="B389">IF(A389&lt;&gt;"",TRANSPOSE(_xlfn._xlws.FILTER(Table2[att_date],Table2[ID]=A389,"no_att")),"")</f>
        <v/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2:40">
      <c r="B390" s="3" t="str" cm="1">
        <f t="array" ref="B390">IF(A390&lt;&gt;"",TRANSPOSE(_xlfn._xlws.FILTER(Table2[att_date],Table2[ID]=A390,"no_att")),"")</f>
        <v/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2:40">
      <c r="B391" s="3" t="str" cm="1">
        <f t="array" ref="B391">IF(A391&lt;&gt;"",TRANSPOSE(_xlfn._xlws.FILTER(Table2[att_date],Table2[ID]=A391,"no_att")),"")</f>
        <v/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2:40">
      <c r="B392" s="3" t="str" cm="1">
        <f t="array" ref="B392">IF(A392&lt;&gt;"",TRANSPOSE(_xlfn._xlws.FILTER(Table2[att_date],Table2[ID]=A392,"no_att")),"")</f>
        <v/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2:40">
      <c r="B393" s="3" t="str" cm="1">
        <f t="array" ref="B393">IF(A393&lt;&gt;"",TRANSPOSE(_xlfn._xlws.FILTER(Table2[att_date],Table2[ID]=A393,"no_att")),"")</f>
        <v/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2:40">
      <c r="B394" s="3" t="str" cm="1">
        <f t="array" ref="B394">IF(A394&lt;&gt;"",TRANSPOSE(_xlfn._xlws.FILTER(Table2[att_date],Table2[ID]=A394,"no_att")),"")</f>
        <v/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2:40">
      <c r="B395" s="3" t="str" cm="1">
        <f t="array" ref="B395">IF(A395&lt;&gt;"",TRANSPOSE(_xlfn._xlws.FILTER(Table2[att_date],Table2[ID]=A395,"no_att")),"")</f>
        <v/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2:40">
      <c r="B396" s="3" t="str" cm="1">
        <f t="array" ref="B396">IF(A396&lt;&gt;"",TRANSPOSE(_xlfn._xlws.FILTER(Table2[att_date],Table2[ID]=A396,"no_att")),"")</f>
        <v/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2:40">
      <c r="B397" s="3" t="str" cm="1">
        <f t="array" ref="B397">IF(A397&lt;&gt;"",TRANSPOSE(_xlfn._xlws.FILTER(Table2[att_date],Table2[ID]=A397,"no_att")),"")</f>
        <v/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2:40">
      <c r="B398" s="3" t="str" cm="1">
        <f t="array" ref="B398">IF(A398&lt;&gt;"",TRANSPOSE(_xlfn._xlws.FILTER(Table2[att_date],Table2[ID]=A398,"no_att")),"")</f>
        <v/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2:40">
      <c r="B399" s="3" t="str" cm="1">
        <f t="array" ref="B399">IF(A399&lt;&gt;"",TRANSPOSE(_xlfn._xlws.FILTER(Table2[att_date],Table2[ID]=A399,"no_att")),"")</f>
        <v/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2:40">
      <c r="B400" s="3" t="str" cm="1">
        <f t="array" ref="B400">IF(A400&lt;&gt;"",TRANSPOSE(_xlfn._xlws.FILTER(Table2[att_date],Table2[ID]=A400,"no_att")),"")</f>
        <v/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2:40">
      <c r="B401" s="3" t="str" cm="1">
        <f t="array" ref="B401">IF(A401&lt;&gt;"",TRANSPOSE(_xlfn._xlws.FILTER(Table2[att_date],Table2[ID]=A401,"no_att")),"")</f>
        <v/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2:40">
      <c r="B402" s="3" t="str" cm="1">
        <f t="array" ref="B402">IF(A402&lt;&gt;"",TRANSPOSE(_xlfn._xlws.FILTER(Table2[att_date],Table2[ID]=A402,"no_att")),"")</f>
        <v/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2:40">
      <c r="B403" s="3" t="str" cm="1">
        <f t="array" ref="B403">IF(A403&lt;&gt;"",TRANSPOSE(_xlfn._xlws.FILTER(Table2[att_date],Table2[ID]=A403,"no_att")),"")</f>
        <v/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2:40">
      <c r="B404" s="3" t="str" cm="1">
        <f t="array" ref="B404">IF(A404&lt;&gt;"",TRANSPOSE(_xlfn._xlws.FILTER(Table2[att_date],Table2[ID]=A404,"no_att")),"")</f>
        <v/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2:40">
      <c r="B405" s="3" t="str" cm="1">
        <f t="array" ref="B405">IF(A405&lt;&gt;"",TRANSPOSE(_xlfn._xlws.FILTER(Table2[att_date],Table2[ID]=A405,"no_att")),"")</f>
        <v/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2:40">
      <c r="B406" s="3" t="str" cm="1">
        <f t="array" ref="B406">IF(A406&lt;&gt;"",TRANSPOSE(_xlfn._xlws.FILTER(Table2[att_date],Table2[ID]=A406,"no_att")),"")</f>
        <v/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2:40">
      <c r="B407" s="3" t="str" cm="1">
        <f t="array" ref="B407">IF(A407&lt;&gt;"",TRANSPOSE(_xlfn._xlws.FILTER(Table2[att_date],Table2[ID]=A407,"no_att")),"")</f>
        <v/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2:40">
      <c r="B408" s="3" t="str" cm="1">
        <f t="array" ref="B408">IF(A408&lt;&gt;"",TRANSPOSE(_xlfn._xlws.FILTER(Table2[att_date],Table2[ID]=A408,"no_att")),"")</f>
        <v/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2:40">
      <c r="B409" s="3" t="str" cm="1">
        <f t="array" ref="B409">IF(A409&lt;&gt;"",TRANSPOSE(_xlfn._xlws.FILTER(Table2[att_date],Table2[ID]=A409,"no_att")),"")</f>
        <v/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2:40">
      <c r="B410" s="3" t="str" cm="1">
        <f t="array" ref="B410">IF(A410&lt;&gt;"",TRANSPOSE(_xlfn._xlws.FILTER(Table2[att_date],Table2[ID]=A410,"no_att")),"")</f>
        <v/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2:40">
      <c r="B411" s="3" t="str" cm="1">
        <f t="array" ref="B411">IF(A411&lt;&gt;"",TRANSPOSE(_xlfn._xlws.FILTER(Table2[att_date],Table2[ID]=A411,"no_att")),"")</f>
        <v/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2:40">
      <c r="B412" s="3" t="str" cm="1">
        <f t="array" ref="B412">IF(A412&lt;&gt;"",TRANSPOSE(_xlfn._xlws.FILTER(Table2[att_date],Table2[ID]=A412,"no_att")),"")</f>
        <v/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2:40">
      <c r="B413" s="3" t="str" cm="1">
        <f t="array" ref="B413">IF(A413&lt;&gt;"",TRANSPOSE(_xlfn._xlws.FILTER(Table2[att_date],Table2[ID]=A413,"no_att")),"")</f>
        <v/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2:40">
      <c r="B414" s="3" t="str" cm="1">
        <f t="array" ref="B414">IF(A414&lt;&gt;"",TRANSPOSE(_xlfn._xlws.FILTER(Table2[att_date],Table2[ID]=A414,"no_att")),"")</f>
        <v/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2:40">
      <c r="B415" s="3" t="str" cm="1">
        <f t="array" ref="B415">IF(A415&lt;&gt;"",TRANSPOSE(_xlfn._xlws.FILTER(Table2[att_date],Table2[ID]=A415,"no_att")),"")</f>
        <v/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2:40">
      <c r="B416" s="3" t="str" cm="1">
        <f t="array" ref="B416">IF(A416&lt;&gt;"",TRANSPOSE(_xlfn._xlws.FILTER(Table2[att_date],Table2[ID]=A416,"no_att")),"")</f>
        <v/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2:40">
      <c r="B417" s="3" t="str" cm="1">
        <f t="array" ref="B417">IF(A417&lt;&gt;"",TRANSPOSE(_xlfn._xlws.FILTER(Table2[att_date],Table2[ID]=A417,"no_att")),"")</f>
        <v/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2:40">
      <c r="B418" s="3" t="str" cm="1">
        <f t="array" ref="B418">IF(A418&lt;&gt;"",TRANSPOSE(_xlfn._xlws.FILTER(Table2[att_date],Table2[ID]=A418,"no_att")),"")</f>
        <v/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2:40">
      <c r="B419" s="3" t="str" cm="1">
        <f t="array" ref="B419">IF(A419&lt;&gt;"",TRANSPOSE(_xlfn._xlws.FILTER(Table2[att_date],Table2[ID]=A419,"no_att")),"")</f>
        <v/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2:40">
      <c r="B420" s="3" t="str" cm="1">
        <f t="array" ref="B420">IF(A420&lt;&gt;"",TRANSPOSE(_xlfn._xlws.FILTER(Table2[att_date],Table2[ID]=A420,"no_att")),"")</f>
        <v/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2:40">
      <c r="B421" s="3" t="str" cm="1">
        <f t="array" ref="B421">IF(A421&lt;&gt;"",TRANSPOSE(_xlfn._xlws.FILTER(Table2[att_date],Table2[ID]=A421,"no_att")),"")</f>
        <v/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2:40">
      <c r="B422" s="3" t="str" cm="1">
        <f t="array" ref="B422">IF(A422&lt;&gt;"",TRANSPOSE(_xlfn._xlws.FILTER(Table2[att_date],Table2[ID]=A422,"no_att")),"")</f>
        <v/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2:40">
      <c r="B423" s="3" t="str" cm="1">
        <f t="array" ref="B423">IF(A423&lt;&gt;"",TRANSPOSE(_xlfn._xlws.FILTER(Table2[att_date],Table2[ID]=A423,"no_att")),"")</f>
        <v/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2:40">
      <c r="B424" s="3" t="str" cm="1">
        <f t="array" ref="B424">IF(A424&lt;&gt;"",TRANSPOSE(_xlfn._xlws.FILTER(Table2[att_date],Table2[ID]=A424,"no_att")),"")</f>
        <v/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2:40">
      <c r="B425" s="3" t="str" cm="1">
        <f t="array" ref="B425">IF(A425&lt;&gt;"",TRANSPOSE(_xlfn._xlws.FILTER(Table2[att_date],Table2[ID]=A425,"no_att")),"")</f>
        <v/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2:40">
      <c r="B426" s="3" t="str" cm="1">
        <f t="array" ref="B426">IF(A426&lt;&gt;"",TRANSPOSE(_xlfn._xlws.FILTER(Table2[att_date],Table2[ID]=A426,"no_att")),"")</f>
        <v/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2:40">
      <c r="B427" s="3" t="str" cm="1">
        <f t="array" ref="B427">IF(A427&lt;&gt;"",TRANSPOSE(_xlfn._xlws.FILTER(Table2[att_date],Table2[ID]=A427,"no_att")),"")</f>
        <v/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2:40">
      <c r="B428" s="3" t="str" cm="1">
        <f t="array" ref="B428">IF(A428&lt;&gt;"",TRANSPOSE(_xlfn._xlws.FILTER(Table2[att_date],Table2[ID]=A428,"no_att")),"")</f>
        <v/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2:40">
      <c r="B429" s="3" t="str" cm="1">
        <f t="array" ref="B429">IF(A429&lt;&gt;"",TRANSPOSE(_xlfn._xlws.FILTER(Table2[att_date],Table2[ID]=A429,"no_att")),"")</f>
        <v/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2:40">
      <c r="B430" s="3" t="str" cm="1">
        <f t="array" ref="B430">IF(A430&lt;&gt;"",TRANSPOSE(_xlfn._xlws.FILTER(Table2[att_date],Table2[ID]=A430,"no_att")),"")</f>
        <v/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2:40">
      <c r="B431" s="3" t="str" cm="1">
        <f t="array" ref="B431">IF(A431&lt;&gt;"",TRANSPOSE(_xlfn._xlws.FILTER(Table2[att_date],Table2[ID]=A431,"no_att")),"")</f>
        <v/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2:40">
      <c r="B432" s="3" t="str" cm="1">
        <f t="array" ref="B432">IF(A432&lt;&gt;"",TRANSPOSE(_xlfn._xlws.FILTER(Table2[att_date],Table2[ID]=A432,"no_att")),"")</f>
        <v/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2:40">
      <c r="B433" s="3" t="str" cm="1">
        <f t="array" ref="B433">IF(A433&lt;&gt;"",TRANSPOSE(_xlfn._xlws.FILTER(Table2[att_date],Table2[ID]=A433,"no_att")),"")</f>
        <v/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2:40">
      <c r="B434" s="3" t="str" cm="1">
        <f t="array" ref="B434">IF(A434&lt;&gt;"",TRANSPOSE(_xlfn._xlws.FILTER(Table2[att_date],Table2[ID]=A434,"no_att")),"")</f>
        <v/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2:40">
      <c r="B435" s="3" t="str" cm="1">
        <f t="array" ref="B435">IF(A435&lt;&gt;"",TRANSPOSE(_xlfn._xlws.FILTER(Table2[att_date],Table2[ID]=A435,"no_att")),"")</f>
        <v/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2:40">
      <c r="B436" s="3" t="str" cm="1">
        <f t="array" ref="B436">IF(A436&lt;&gt;"",TRANSPOSE(_xlfn._xlws.FILTER(Table2[att_date],Table2[ID]=A436,"no_att")),"")</f>
        <v/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2:40">
      <c r="B437" s="3" t="str" cm="1">
        <f t="array" ref="B437">IF(A437&lt;&gt;"",TRANSPOSE(_xlfn._xlws.FILTER(Table2[att_date],Table2[ID]=A437,"no_att")),"")</f>
        <v/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2:40">
      <c r="B438" s="3" t="str" cm="1">
        <f t="array" ref="B438">IF(A438&lt;&gt;"",TRANSPOSE(_xlfn._xlws.FILTER(Table2[att_date],Table2[ID]=A438,"no_att")),"")</f>
        <v/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2:40">
      <c r="B439" s="3" t="str" cm="1">
        <f t="array" ref="B439">IF(A439&lt;&gt;"",TRANSPOSE(_xlfn._xlws.FILTER(Table2[att_date],Table2[ID]=A439,"no_att")),"")</f>
        <v/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2:40">
      <c r="B440" s="3" t="str" cm="1">
        <f t="array" ref="B440">IF(A440&lt;&gt;"",TRANSPOSE(_xlfn._xlws.FILTER(Table2[att_date],Table2[ID]=A440,"no_att")),"")</f>
        <v/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2:40">
      <c r="B441" s="3" t="str" cm="1">
        <f t="array" ref="B441">IF(A441&lt;&gt;"",TRANSPOSE(_xlfn._xlws.FILTER(Table2[att_date],Table2[ID]=A441,"no_att")),"")</f>
        <v/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2:40">
      <c r="B442" s="3" t="str" cm="1">
        <f t="array" ref="B442">IF(A442&lt;&gt;"",TRANSPOSE(_xlfn._xlws.FILTER(Table2[att_date],Table2[ID]=A442,"no_att")),"")</f>
        <v/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2:40">
      <c r="B443" s="3" t="str" cm="1">
        <f t="array" ref="B443">IF(A443&lt;&gt;"",TRANSPOSE(_xlfn._xlws.FILTER(Table2[att_date],Table2[ID]=A443,"no_att")),"")</f>
        <v/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2:40">
      <c r="B444" s="3" t="str" cm="1">
        <f t="array" ref="B444">IF(A444&lt;&gt;"",TRANSPOSE(_xlfn._xlws.FILTER(Table2[att_date],Table2[ID]=A444,"no_att")),"")</f>
        <v/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2:40">
      <c r="B445" s="3" t="str" cm="1">
        <f t="array" ref="B445">IF(A445&lt;&gt;"",TRANSPOSE(_xlfn._xlws.FILTER(Table2[att_date],Table2[ID]=A445,"no_att")),"")</f>
        <v/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2:40">
      <c r="B446" s="3" t="str" cm="1">
        <f t="array" ref="B446">IF(A446&lt;&gt;"",TRANSPOSE(_xlfn._xlws.FILTER(Table2[att_date],Table2[ID]=A446,"no_att")),"")</f>
        <v/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2:40">
      <c r="B447" s="3" t="str" cm="1">
        <f t="array" ref="B447">IF(A447&lt;&gt;"",TRANSPOSE(_xlfn._xlws.FILTER(Table2[att_date],Table2[ID]=A447,"no_att")),"")</f>
        <v/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2:40">
      <c r="B448" s="3" t="str" cm="1">
        <f t="array" ref="B448">IF(A448&lt;&gt;"",TRANSPOSE(_xlfn._xlws.FILTER(Table2[att_date],Table2[ID]=A448,"no_att")),"")</f>
        <v/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2:40">
      <c r="B449" s="3" t="str" cm="1">
        <f t="array" ref="B449">IF(A449&lt;&gt;"",TRANSPOSE(_xlfn._xlws.FILTER(Table2[att_date],Table2[ID]=A449,"no_att")),"")</f>
        <v/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2:40">
      <c r="B450" s="3" t="str" cm="1">
        <f t="array" ref="B450">IF(A450&lt;&gt;"",TRANSPOSE(_xlfn._xlws.FILTER(Table2[att_date],Table2[ID]=A450,"no_att")),"")</f>
        <v/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2:40">
      <c r="B451" s="3" t="str" cm="1">
        <f t="array" ref="B451">IF(A451&lt;&gt;"",TRANSPOSE(_xlfn._xlws.FILTER(Table2[att_date],Table2[ID]=A451,"no_att")),"")</f>
        <v/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2:40">
      <c r="B452" s="3" t="str" cm="1">
        <f t="array" ref="B452">IF(A452&lt;&gt;"",TRANSPOSE(_xlfn._xlws.FILTER(Table2[att_date],Table2[ID]=A452,"no_att")),"")</f>
        <v/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2:40">
      <c r="B453" s="3" t="str" cm="1">
        <f t="array" ref="B453">IF(A453&lt;&gt;"",TRANSPOSE(_xlfn._xlws.FILTER(Table2[att_date],Table2[ID]=A453,"no_att")),"")</f>
        <v/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2:40">
      <c r="B454" s="3" t="str" cm="1">
        <f t="array" ref="B454">IF(A454&lt;&gt;"",TRANSPOSE(_xlfn._xlws.FILTER(Table2[att_date],Table2[ID]=A454,"no_att")),"")</f>
        <v/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2:40">
      <c r="B455" s="3" t="str" cm="1">
        <f t="array" ref="B455">IF(A455&lt;&gt;"",TRANSPOSE(_xlfn._xlws.FILTER(Table2[att_date],Table2[ID]=A455,"no_att")),"")</f>
        <v/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2:40">
      <c r="B456" s="3" t="str" cm="1">
        <f t="array" ref="B456">IF(A456&lt;&gt;"",TRANSPOSE(_xlfn._xlws.FILTER(Table2[att_date],Table2[ID]=A456,"no_att")),"")</f>
        <v/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2:40">
      <c r="B457" s="3" t="str" cm="1">
        <f t="array" ref="B457">IF(A457&lt;&gt;"",TRANSPOSE(_xlfn._xlws.FILTER(Table2[att_date],Table2[ID]=A457,"no_att")),"")</f>
        <v/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2:40">
      <c r="B458" s="3" t="str" cm="1">
        <f t="array" ref="B458">IF(A458&lt;&gt;"",TRANSPOSE(_xlfn._xlws.FILTER(Table2[att_date],Table2[ID]=A458,"no_att")),"")</f>
        <v/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2:40">
      <c r="B459" s="3" t="str" cm="1">
        <f t="array" ref="B459">IF(A459&lt;&gt;"",TRANSPOSE(_xlfn._xlws.FILTER(Table2[att_date],Table2[ID]=A459,"no_att")),"")</f>
        <v/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2:40">
      <c r="B460" s="3" t="str" cm="1">
        <f t="array" ref="B460">IF(A460&lt;&gt;"",TRANSPOSE(_xlfn._xlws.FILTER(Table2[att_date],Table2[ID]=A460,"no_att")),"")</f>
        <v/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2:40">
      <c r="B461" s="3" t="str" cm="1">
        <f t="array" ref="B461">IF(A461&lt;&gt;"",TRANSPOSE(_xlfn._xlws.FILTER(Table2[att_date],Table2[ID]=A461,"no_att")),"")</f>
        <v/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2:40">
      <c r="B462" s="3" t="str" cm="1">
        <f t="array" ref="B462">IF(A462&lt;&gt;"",TRANSPOSE(_xlfn._xlws.FILTER(Table2[att_date],Table2[ID]=A462,"no_att")),"")</f>
        <v/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2:40">
      <c r="B463" s="3" t="str" cm="1">
        <f t="array" ref="B463">IF(A463&lt;&gt;"",TRANSPOSE(_xlfn._xlws.FILTER(Table2[att_date],Table2[ID]=A463,"no_att")),"")</f>
        <v/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2:40">
      <c r="B464" s="3" t="str" cm="1">
        <f t="array" ref="B464">IF(A464&lt;&gt;"",TRANSPOSE(_xlfn._xlws.FILTER(Table2[att_date],Table2[ID]=A464,"no_att")),"")</f>
        <v/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2:40">
      <c r="B465" s="3" t="str" cm="1">
        <f t="array" ref="B465">IF(A465&lt;&gt;"",TRANSPOSE(_xlfn._xlws.FILTER(Table2[att_date],Table2[ID]=A465,"no_att")),"")</f>
        <v/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2:40">
      <c r="B466" s="3" t="str" cm="1">
        <f t="array" ref="B466">IF(A466&lt;&gt;"",TRANSPOSE(_xlfn._xlws.FILTER(Table2[att_date],Table2[ID]=A466,"no_att")),"")</f>
        <v/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2:40">
      <c r="B467" s="3" t="str" cm="1">
        <f t="array" ref="B467">IF(A467&lt;&gt;"",TRANSPOSE(_xlfn._xlws.FILTER(Table2[att_date],Table2[ID]=A467,"no_att")),"")</f>
        <v/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2:40">
      <c r="B468" s="3" t="str" cm="1">
        <f t="array" ref="B468">IF(A468&lt;&gt;"",TRANSPOSE(_xlfn._xlws.FILTER(Table2[att_date],Table2[ID]=A468,"no_att")),"")</f>
        <v/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2:40">
      <c r="B469" s="3" t="str" cm="1">
        <f t="array" ref="B469">IF(A469&lt;&gt;"",TRANSPOSE(_xlfn._xlws.FILTER(Table2[att_date],Table2[ID]=A469,"no_att")),"")</f>
        <v/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2:40">
      <c r="B470" s="3" t="str" cm="1">
        <f t="array" ref="B470">IF(A470&lt;&gt;"",TRANSPOSE(_xlfn._xlws.FILTER(Table2[att_date],Table2[ID]=A470,"no_att")),"")</f>
        <v/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2:40">
      <c r="B471" s="3" t="str" cm="1">
        <f t="array" ref="B471">IF(A471&lt;&gt;"",TRANSPOSE(_xlfn._xlws.FILTER(Table2[att_date],Table2[ID]=A471,"no_att")),"")</f>
        <v/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2:40">
      <c r="B472" s="3" t="str" cm="1">
        <f t="array" ref="B472">IF(A472&lt;&gt;"",TRANSPOSE(_xlfn._xlws.FILTER(Table2[att_date],Table2[ID]=A472,"no_att")),"")</f>
        <v/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2:40">
      <c r="B473" s="3" t="str" cm="1">
        <f t="array" ref="B473">IF(A473&lt;&gt;"",TRANSPOSE(_xlfn._xlws.FILTER(Table2[att_date],Table2[ID]=A473,"no_att")),"")</f>
        <v/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2:40">
      <c r="B474" s="3" t="str" cm="1">
        <f t="array" ref="B474">IF(A474&lt;&gt;"",TRANSPOSE(_xlfn._xlws.FILTER(Table2[att_date],Table2[ID]=A474,"no_att")),"")</f>
        <v/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2:40">
      <c r="B475" s="3" t="str" cm="1">
        <f t="array" ref="B475">IF(A475&lt;&gt;"",TRANSPOSE(_xlfn._xlws.FILTER(Table2[att_date],Table2[ID]=A475,"no_att")),"")</f>
        <v/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2:40">
      <c r="B476" s="3" t="str" cm="1">
        <f t="array" ref="B476">IF(A476&lt;&gt;"",TRANSPOSE(_xlfn._xlws.FILTER(Table2[att_date],Table2[ID]=A476,"no_att")),"")</f>
        <v/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2:40">
      <c r="B477" s="3" t="str" cm="1">
        <f t="array" ref="B477">IF(A477&lt;&gt;"",TRANSPOSE(_xlfn._xlws.FILTER(Table2[att_date],Table2[ID]=A477,"no_att")),"")</f>
        <v/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2:40">
      <c r="B478" s="3" t="str" cm="1">
        <f t="array" ref="B478">IF(A478&lt;&gt;"",TRANSPOSE(_xlfn._xlws.FILTER(Table2[att_date],Table2[ID]=A478,"no_att")),"")</f>
        <v/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2:40">
      <c r="B479" s="3" t="str" cm="1">
        <f t="array" ref="B479">IF(A479&lt;&gt;"",TRANSPOSE(_xlfn._xlws.FILTER(Table2[att_date],Table2[ID]=A479,"no_att")),"")</f>
        <v/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2:40">
      <c r="B480" s="3" t="str" cm="1">
        <f t="array" ref="B480">IF(A480&lt;&gt;"",TRANSPOSE(_xlfn._xlws.FILTER(Table2[att_date],Table2[ID]=A480,"no_att")),"")</f>
        <v/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2:40">
      <c r="B481" s="3" t="str" cm="1">
        <f t="array" ref="B481">IF(A481&lt;&gt;"",TRANSPOSE(_xlfn._xlws.FILTER(Table2[att_date],Table2[ID]=A481,"no_att")),"")</f>
        <v/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2:40">
      <c r="B482" s="3" t="str" cm="1">
        <f t="array" ref="B482">IF(A482&lt;&gt;"",TRANSPOSE(_xlfn._xlws.FILTER(Table2[att_date],Table2[ID]=A482,"no_att")),"")</f>
        <v/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2:40">
      <c r="B483" s="3" t="str" cm="1">
        <f t="array" ref="B483">IF(A483&lt;&gt;"",TRANSPOSE(_xlfn._xlws.FILTER(Table2[att_date],Table2[ID]=A483,"no_att")),"")</f>
        <v/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2:40">
      <c r="B484" s="3" t="str" cm="1">
        <f t="array" ref="B484">IF(A484&lt;&gt;"",TRANSPOSE(_xlfn._xlws.FILTER(Table2[att_date],Table2[ID]=A484,"no_att")),"")</f>
        <v/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2:40">
      <c r="B485" s="3" t="str" cm="1">
        <f t="array" ref="B485">IF(A485&lt;&gt;"",TRANSPOSE(_xlfn._xlws.FILTER(Table2[att_date],Table2[ID]=A485,"no_att")),"")</f>
        <v/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2:40">
      <c r="B486" s="3" t="str" cm="1">
        <f t="array" ref="B486">IF(A486&lt;&gt;"",TRANSPOSE(_xlfn._xlws.FILTER(Table2[att_date],Table2[ID]=A486,"no_att")),"")</f>
        <v/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2:40">
      <c r="B487" s="3" t="str" cm="1">
        <f t="array" ref="B487">IF(A487&lt;&gt;"",TRANSPOSE(_xlfn._xlws.FILTER(Table2[att_date],Table2[ID]=A487,"no_att")),"")</f>
        <v/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2:40">
      <c r="B488" s="3" t="str" cm="1">
        <f t="array" ref="B488">IF(A488&lt;&gt;"",TRANSPOSE(_xlfn._xlws.FILTER(Table2[att_date],Table2[ID]=A488,"no_att")),"")</f>
        <v/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2:40">
      <c r="B489" s="3" t="str" cm="1">
        <f t="array" ref="B489">IF(A489&lt;&gt;"",TRANSPOSE(_xlfn._xlws.FILTER(Table2[att_date],Table2[ID]=A489,"no_att")),"")</f>
        <v/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2:40">
      <c r="B490" s="3" t="str" cm="1">
        <f t="array" ref="B490">IF(A490&lt;&gt;"",TRANSPOSE(_xlfn._xlws.FILTER(Table2[att_date],Table2[ID]=A490,"no_att")),"")</f>
        <v/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2:40">
      <c r="B491" s="3" t="str" cm="1">
        <f t="array" ref="B491">IF(A491&lt;&gt;"",TRANSPOSE(_xlfn._xlws.FILTER(Table2[att_date],Table2[ID]=A491,"no_att")),"")</f>
        <v/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2:40">
      <c r="B492" s="3" t="str" cm="1">
        <f t="array" ref="B492">IF(A492&lt;&gt;"",TRANSPOSE(_xlfn._xlws.FILTER(Table2[att_date],Table2[ID]=A492,"no_att")),"")</f>
        <v/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2:40">
      <c r="B493" s="3" t="str" cm="1">
        <f t="array" ref="B493">IF(A493&lt;&gt;"",TRANSPOSE(_xlfn._xlws.FILTER(Table2[att_date],Table2[ID]=A493,"no_att")),"")</f>
        <v/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2:40">
      <c r="B494" s="3" t="str" cm="1">
        <f t="array" ref="B494">IF(A494&lt;&gt;"",TRANSPOSE(_xlfn._xlws.FILTER(Table2[att_date],Table2[ID]=A494,"no_att")),"")</f>
        <v/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2:40">
      <c r="B495" s="3" t="str" cm="1">
        <f t="array" ref="B495">IF(A495&lt;&gt;"",TRANSPOSE(_xlfn._xlws.FILTER(Table2[att_date],Table2[ID]=A495,"no_att")),"")</f>
        <v/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2:40">
      <c r="B496" s="3" t="str" cm="1">
        <f t="array" ref="B496">IF(A496&lt;&gt;"",TRANSPOSE(_xlfn._xlws.FILTER(Table2[att_date],Table2[ID]=A496,"no_att")),"")</f>
        <v/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2:40">
      <c r="B497" s="3" t="str" cm="1">
        <f t="array" ref="B497">IF(A497&lt;&gt;"",TRANSPOSE(_xlfn._xlws.FILTER(Table2[att_date],Table2[ID]=A497,"no_att")),"")</f>
        <v/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2:40">
      <c r="B498" s="3" t="str" cm="1">
        <f t="array" ref="B498">IF(A498&lt;&gt;"",TRANSPOSE(_xlfn._xlws.FILTER(Table2[att_date],Table2[ID]=A498,"no_att")),"")</f>
        <v/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2:40">
      <c r="B499" s="3" t="str" cm="1">
        <f t="array" ref="B499">IF(A499&lt;&gt;"",TRANSPOSE(_xlfn._xlws.FILTER(Table2[att_date],Table2[ID]=A499,"no_att")),"")</f>
        <v/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2:40">
      <c r="B500" s="3" t="str" cm="1">
        <f t="array" ref="B500">IF(A500&lt;&gt;"",TRANSPOSE(_xlfn._xlws.FILTER(Table2[att_date],Table2[ID]=A500,"no_att")),"")</f>
        <v/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10"/>
  <sheetViews>
    <sheetView zoomScale="86" workbookViewId="0">
      <selection activeCell="B11" sqref="B11"/>
    </sheetView>
  </sheetViews>
  <sheetFormatPr defaultRowHeight="15"/>
  <sheetData>
    <row r="1" spans="1:2" ht="30">
      <c r="A1">
        <v>100</v>
      </c>
      <c r="B1" s="2" t="s">
        <v>89</v>
      </c>
    </row>
    <row r="2" spans="1:2" ht="45">
      <c r="A2">
        <v>200</v>
      </c>
      <c r="B2" s="2" t="s">
        <v>246</v>
      </c>
    </row>
    <row r="3" spans="1:2" ht="30">
      <c r="A3">
        <v>300</v>
      </c>
      <c r="B3" s="2" t="s">
        <v>448</v>
      </c>
    </row>
    <row r="4" spans="1:2" ht="45">
      <c r="A4">
        <v>400</v>
      </c>
      <c r="B4" s="2" t="s">
        <v>612</v>
      </c>
    </row>
    <row r="5" spans="1:2" ht="45">
      <c r="A5">
        <v>500</v>
      </c>
      <c r="B5" s="2" t="s">
        <v>768</v>
      </c>
    </row>
    <row r="6" spans="1:2" ht="45">
      <c r="A6">
        <v>600</v>
      </c>
      <c r="B6" s="2" t="s">
        <v>828</v>
      </c>
    </row>
    <row r="7" spans="1:2" ht="30">
      <c r="A7">
        <v>700</v>
      </c>
      <c r="B7" s="2" t="s">
        <v>880</v>
      </c>
    </row>
    <row r="8" spans="1:2" ht="45">
      <c r="A8">
        <v>800</v>
      </c>
      <c r="B8" s="2" t="s">
        <v>436</v>
      </c>
    </row>
    <row r="9" spans="1:2">
      <c r="A9" t="s">
        <v>1735</v>
      </c>
      <c r="B9" s="32" t="s">
        <v>1734</v>
      </c>
    </row>
    <row r="10" spans="1:2">
      <c r="B10" s="32" t="s">
        <v>2022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topLeftCell="A4" zoomScale="94" workbookViewId="0">
      <selection activeCell="B21" sqref="B21"/>
    </sheetView>
  </sheetViews>
  <sheetFormatPr defaultRowHeight="15"/>
  <cols>
    <col min="1" max="1" width="12.140625" customWidth="1"/>
    <col min="2" max="2" width="10.5703125" bestFit="1" customWidth="1"/>
  </cols>
  <sheetData>
    <row r="1" spans="1:95">
      <c r="A1" s="3">
        <f ca="1">IF(DATE(YEAR(TODAY()),MONTH(TODAY()),DAY(TODAY())-MOD(WEEKDAY(TODAY())-6,7))-((ROW(A1)-1)*7)&gt;DATE(2023,9,20),DATE(YEAR(TODAY()),MONTH(TODAY()),DAY(TODAY())-MOD(WEEKDAY(TODAY())-6,7))-((ROW(A1)-1)*7),"")</f>
        <v>45352</v>
      </c>
      <c r="B1" cm="1">
        <f t="array" aca="1" ref="B1:D1" ca="1">IF(A1&lt;&gt;"",TRANSPOSE(_xlfn._xlws.FILTER(Table2[ID],Table2[att_date]=Fridays!A1,"no_att")),"")</f>
        <v>703</v>
      </c>
      <c r="C1">
        <f ca="1"/>
        <v>731</v>
      </c>
      <c r="D1">
        <f ca="1"/>
        <v>891</v>
      </c>
    </row>
    <row r="2" spans="1:95">
      <c r="A2" s="3">
        <f t="shared" ref="A2:A65" ca="1" si="0">IF(DATE(YEAR(TODAY()),MONTH(TODAY()),DAY(TODAY())-MOD(WEEKDAY(TODAY())-6,7))-((ROW(A2)-1)*7)&gt;DATE(2023,9,20),DATE(YEAR(TODAY()),MONTH(TODAY()),DAY(TODAY())-MOD(WEEKDAY(TODAY())-6,7))-((ROW(A2)-1)*7),"")</f>
        <v>45345</v>
      </c>
      <c r="B2" cm="1">
        <f t="array" aca="1" ref="B2:L2" ca="1">IF(A2&lt;&gt;"",TRANSPOSE(_xlfn._xlws.FILTER(Table2[ID],Table2[att_date]=Fridays!A2,"no_att")),"")</f>
        <v>445</v>
      </c>
      <c r="C2">
        <f ca="1"/>
        <v>219</v>
      </c>
      <c r="D2">
        <f ca="1"/>
        <v>137</v>
      </c>
      <c r="E2">
        <f ca="1"/>
        <v>891</v>
      </c>
      <c r="F2">
        <f ca="1"/>
        <v>880</v>
      </c>
      <c r="G2">
        <f ca="1"/>
        <v>224</v>
      </c>
      <c r="H2">
        <f ca="1"/>
        <v>336</v>
      </c>
      <c r="I2">
        <f ca="1"/>
        <v>876</v>
      </c>
      <c r="J2">
        <f ca="1"/>
        <v>227</v>
      </c>
      <c r="K2">
        <f ca="1"/>
        <v>836</v>
      </c>
      <c r="L2">
        <f ca="1"/>
        <v>842</v>
      </c>
    </row>
    <row r="3" spans="1:95">
      <c r="A3" s="3">
        <f t="shared" ca="1" si="0"/>
        <v>45338</v>
      </c>
      <c r="B3" cm="1">
        <f t="array" aca="1" ref="B3:BF3" ca="1">IF(A3&lt;&gt;"",TRANSPOSE(_xlfn._xlws.FILTER(Table2[ID],Table2[att_date]=Fridays!A3,"no_att")),"")</f>
        <v>3</v>
      </c>
      <c r="C3">
        <f ca="1"/>
        <v>120</v>
      </c>
      <c r="D3">
        <f ca="1"/>
        <v>203</v>
      </c>
      <c r="E3">
        <f ca="1"/>
        <v>617</v>
      </c>
      <c r="F3">
        <f ca="1"/>
        <v>612</v>
      </c>
      <c r="G3">
        <f ca="1"/>
        <v>417</v>
      </c>
      <c r="H3">
        <f ca="1"/>
        <v>248</v>
      </c>
      <c r="I3">
        <f ca="1"/>
        <v>866</v>
      </c>
      <c r="J3">
        <f ca="1"/>
        <v>246</v>
      </c>
      <c r="K3">
        <f ca="1"/>
        <v>702</v>
      </c>
      <c r="L3">
        <f ca="1"/>
        <v>610</v>
      </c>
      <c r="M3">
        <f ca="1"/>
        <v>616</v>
      </c>
      <c r="N3">
        <f ca="1"/>
        <v>611</v>
      </c>
      <c r="O3">
        <f ca="1"/>
        <v>856</v>
      </c>
      <c r="P3">
        <f ca="1"/>
        <v>613</v>
      </c>
      <c r="Q3">
        <f ca="1"/>
        <v>4</v>
      </c>
      <c r="R3">
        <f ca="1"/>
        <v>859</v>
      </c>
      <c r="S3">
        <f ca="1"/>
        <v>323</v>
      </c>
      <c r="T3">
        <f ca="1"/>
        <v>444</v>
      </c>
      <c r="U3">
        <f ca="1"/>
        <v>338</v>
      </c>
      <c r="V3">
        <f ca="1"/>
        <v>329</v>
      </c>
      <c r="W3">
        <f ca="1"/>
        <v>418</v>
      </c>
      <c r="X3">
        <f ca="1"/>
        <v>868</v>
      </c>
      <c r="Y3">
        <f ca="1"/>
        <v>342</v>
      </c>
      <c r="Z3">
        <f ca="1"/>
        <v>870</v>
      </c>
      <c r="AA3">
        <f ca="1"/>
        <v>732</v>
      </c>
      <c r="AB3">
        <f ca="1"/>
        <v>440</v>
      </c>
      <c r="AC3">
        <f ca="1"/>
        <v>218</v>
      </c>
      <c r="AD3">
        <f ca="1"/>
        <v>737</v>
      </c>
      <c r="AE3">
        <f ca="1"/>
        <v>740</v>
      </c>
      <c r="AF3">
        <f ca="1"/>
        <v>310</v>
      </c>
      <c r="AG3">
        <f ca="1"/>
        <v>231</v>
      </c>
      <c r="AH3">
        <f ca="1"/>
        <v>739</v>
      </c>
      <c r="AI3">
        <f ca="1"/>
        <v>873</v>
      </c>
      <c r="AJ3">
        <f ca="1"/>
        <v>225</v>
      </c>
      <c r="AK3">
        <f ca="1"/>
        <v>445</v>
      </c>
      <c r="AL3">
        <f ca="1"/>
        <v>450</v>
      </c>
      <c r="AM3">
        <f ca="1"/>
        <v>219</v>
      </c>
      <c r="AN3">
        <f ca="1"/>
        <v>735</v>
      </c>
      <c r="AO3">
        <f ca="1"/>
        <v>853</v>
      </c>
      <c r="AP3">
        <f ca="1"/>
        <v>721</v>
      </c>
      <c r="AQ3">
        <f ca="1"/>
        <v>251</v>
      </c>
      <c r="AR3">
        <f ca="1"/>
        <v>325</v>
      </c>
      <c r="AS3">
        <f ca="1"/>
        <v>337</v>
      </c>
      <c r="AT3">
        <f ca="1"/>
        <v>318</v>
      </c>
      <c r="AU3">
        <f ca="1"/>
        <v>229</v>
      </c>
      <c r="AV3">
        <f ca="1"/>
        <v>350</v>
      </c>
      <c r="AW3">
        <f ca="1"/>
        <v>139</v>
      </c>
      <c r="AX3">
        <f ca="1"/>
        <v>348</v>
      </c>
      <c r="AY3">
        <f ca="1"/>
        <v>833</v>
      </c>
      <c r="AZ3">
        <f ca="1"/>
        <v>130</v>
      </c>
      <c r="BA3">
        <f ca="1"/>
        <v>334</v>
      </c>
      <c r="BB3">
        <f ca="1"/>
        <v>836</v>
      </c>
      <c r="BC3">
        <f ca="1"/>
        <v>304</v>
      </c>
      <c r="BD3">
        <f ca="1"/>
        <v>352</v>
      </c>
      <c r="BE3">
        <f ca="1"/>
        <v>803</v>
      </c>
      <c r="BF3">
        <f ca="1"/>
        <v>603</v>
      </c>
    </row>
    <row r="4" spans="1:95">
      <c r="A4" s="3">
        <f t="shared" ca="1" si="0"/>
        <v>45331</v>
      </c>
      <c r="B4" cm="1">
        <f t="array" aca="1" ref="B4:BN4" ca="1">IF(A4&lt;&gt;"",TRANSPOSE(_xlfn._xlws.FILTER(Table2[ID],Table2[att_date]=Fridays!A4,"no_att")),"")</f>
        <v>438</v>
      </c>
      <c r="C4">
        <f ca="1"/>
        <v>3</v>
      </c>
      <c r="D4">
        <f ca="1"/>
        <v>715</v>
      </c>
      <c r="E4">
        <f ca="1"/>
        <v>431</v>
      </c>
      <c r="F4">
        <f ca="1"/>
        <v>873</v>
      </c>
      <c r="G4">
        <f ca="1"/>
        <v>130</v>
      </c>
      <c r="H4">
        <f ca="1"/>
        <v>417</v>
      </c>
      <c r="I4">
        <f ca="1"/>
        <v>721</v>
      </c>
      <c r="J4">
        <f ca="1"/>
        <v>734</v>
      </c>
      <c r="K4">
        <f ca="1"/>
        <v>403</v>
      </c>
      <c r="L4">
        <f ca="1"/>
        <v>703</v>
      </c>
      <c r="M4">
        <f ca="1"/>
        <v>1</v>
      </c>
      <c r="N4">
        <f ca="1"/>
        <v>4</v>
      </c>
      <c r="O4">
        <f ca="1"/>
        <v>6</v>
      </c>
      <c r="P4">
        <f ca="1"/>
        <v>450</v>
      </c>
      <c r="Q4">
        <f ca="1"/>
        <v>120</v>
      </c>
      <c r="R4">
        <f ca="1"/>
        <v>444</v>
      </c>
      <c r="S4">
        <f ca="1"/>
        <v>866</v>
      </c>
      <c r="T4">
        <f ca="1"/>
        <v>246</v>
      </c>
      <c r="U4">
        <f ca="1"/>
        <v>248</v>
      </c>
      <c r="V4">
        <f ca="1"/>
        <v>719</v>
      </c>
      <c r="W4">
        <f ca="1"/>
        <v>304</v>
      </c>
      <c r="X4">
        <f ca="1"/>
        <v>251</v>
      </c>
      <c r="Y4">
        <f ca="1"/>
        <v>303</v>
      </c>
      <c r="Z4">
        <f ca="1"/>
        <v>103</v>
      </c>
      <c r="AA4">
        <f ca="1"/>
        <v>617</v>
      </c>
      <c r="AB4">
        <f ca="1"/>
        <v>610</v>
      </c>
      <c r="AC4">
        <f ca="1"/>
        <v>612</v>
      </c>
      <c r="AD4">
        <f ca="1"/>
        <v>214</v>
      </c>
      <c r="AE4">
        <f ca="1"/>
        <v>611</v>
      </c>
      <c r="AF4">
        <f ca="1"/>
        <v>616</v>
      </c>
      <c r="AG4">
        <f ca="1"/>
        <v>739</v>
      </c>
      <c r="AH4">
        <f ca="1"/>
        <v>445</v>
      </c>
      <c r="AI4">
        <f ca="1"/>
        <v>817</v>
      </c>
      <c r="AJ4">
        <f ca="1"/>
        <v>317</v>
      </c>
      <c r="AK4">
        <f ca="1"/>
        <v>334</v>
      </c>
      <c r="AL4">
        <f ca="1"/>
        <v>869</v>
      </c>
      <c r="AM4">
        <f ca="1"/>
        <v>856</v>
      </c>
      <c r="AN4">
        <f ca="1"/>
        <v>865</v>
      </c>
      <c r="AO4">
        <f ca="1"/>
        <v>742</v>
      </c>
      <c r="AP4">
        <f ca="1"/>
        <v>203</v>
      </c>
      <c r="AQ4">
        <f ca="1"/>
        <v>338</v>
      </c>
      <c r="AR4">
        <f ca="1"/>
        <v>614</v>
      </c>
      <c r="AS4">
        <f ca="1"/>
        <v>519</v>
      </c>
      <c r="AT4">
        <f ca="1"/>
        <v>838</v>
      </c>
      <c r="AU4">
        <f ca="1"/>
        <v>818</v>
      </c>
      <c r="AV4">
        <f ca="1"/>
        <v>874</v>
      </c>
      <c r="AW4">
        <f ca="1"/>
        <v>740</v>
      </c>
      <c r="AX4">
        <f ca="1"/>
        <v>139</v>
      </c>
      <c r="AY4">
        <f ca="1"/>
        <v>876</v>
      </c>
      <c r="AZ4">
        <f ca="1"/>
        <v>218</v>
      </c>
      <c r="BA4">
        <f ca="1"/>
        <v>836</v>
      </c>
      <c r="BB4">
        <f ca="1"/>
        <v>425</v>
      </c>
      <c r="BC4">
        <f ca="1"/>
        <v>702</v>
      </c>
      <c r="BD4">
        <f ca="1"/>
        <v>219</v>
      </c>
      <c r="BE4">
        <f ca="1"/>
        <v>204</v>
      </c>
      <c r="BF4">
        <f ca="1"/>
        <v>870</v>
      </c>
      <c r="BG4">
        <f ca="1"/>
        <v>329</v>
      </c>
      <c r="BH4">
        <f ca="1"/>
        <v>232</v>
      </c>
      <c r="BI4">
        <f ca="1"/>
        <v>337</v>
      </c>
      <c r="BJ4">
        <f ca="1"/>
        <v>325</v>
      </c>
      <c r="BK4">
        <f ca="1"/>
        <v>504</v>
      </c>
      <c r="BL4">
        <f ca="1"/>
        <v>879</v>
      </c>
      <c r="BM4">
        <f ca="1"/>
        <v>525</v>
      </c>
      <c r="BN4">
        <f ca="1"/>
        <v>129</v>
      </c>
    </row>
    <row r="5" spans="1:95">
      <c r="A5" s="3">
        <f t="shared" ca="1" si="0"/>
        <v>45324</v>
      </c>
      <c r="B5" cm="1">
        <f t="array" aca="1" ref="B5:AM5" ca="1">IF(A5&lt;&gt;"",TRANSPOSE(_xlfn._xlws.FILTER(Table2[ID],Table2[att_date]=Fridays!A5,"no_att")),"")</f>
        <v>351</v>
      </c>
      <c r="C5">
        <f ca="1"/>
        <v>721</v>
      </c>
      <c r="D5">
        <f ca="1"/>
        <v>133</v>
      </c>
      <c r="E5">
        <f ca="1"/>
        <v>3</v>
      </c>
      <c r="F5">
        <f ca="1"/>
        <v>503</v>
      </c>
      <c r="G5">
        <f ca="1"/>
        <v>443</v>
      </c>
      <c r="H5">
        <f ca="1"/>
        <v>719</v>
      </c>
      <c r="I5">
        <f ca="1"/>
        <v>304</v>
      </c>
      <c r="J5">
        <f ca="1"/>
        <v>120</v>
      </c>
      <c r="K5">
        <f ca="1"/>
        <v>840</v>
      </c>
      <c r="L5">
        <f ca="1"/>
        <v>140</v>
      </c>
      <c r="M5">
        <f ca="1"/>
        <v>103</v>
      </c>
      <c r="N5">
        <f ca="1"/>
        <v>116</v>
      </c>
      <c r="O5">
        <f ca="1"/>
        <v>617</v>
      </c>
      <c r="P5">
        <f ca="1"/>
        <v>611</v>
      </c>
      <c r="Q5">
        <f ca="1"/>
        <v>204</v>
      </c>
      <c r="R5">
        <f ca="1"/>
        <v>612</v>
      </c>
      <c r="S5">
        <f ca="1"/>
        <v>616</v>
      </c>
      <c r="T5">
        <f ca="1"/>
        <v>613</v>
      </c>
      <c r="U5">
        <f ca="1"/>
        <v>445</v>
      </c>
      <c r="V5">
        <f ca="1"/>
        <v>621</v>
      </c>
      <c r="W5">
        <f ca="1"/>
        <v>876</v>
      </c>
      <c r="X5">
        <f ca="1"/>
        <v>251</v>
      </c>
      <c r="Y5">
        <f ca="1"/>
        <v>231</v>
      </c>
      <c r="Z5">
        <f ca="1"/>
        <v>702</v>
      </c>
      <c r="AA5">
        <f ca="1"/>
        <v>856</v>
      </c>
      <c r="AB5">
        <f ca="1"/>
        <v>740</v>
      </c>
      <c r="AC5">
        <f ca="1"/>
        <v>868</v>
      </c>
      <c r="AD5">
        <f ca="1"/>
        <v>126</v>
      </c>
      <c r="AE5">
        <f ca="1"/>
        <v>330</v>
      </c>
      <c r="AF5">
        <f ca="1"/>
        <v>418</v>
      </c>
      <c r="AG5">
        <f ca="1"/>
        <v>329</v>
      </c>
      <c r="AH5">
        <f ca="1"/>
        <v>139</v>
      </c>
      <c r="AI5">
        <f ca="1"/>
        <v>318</v>
      </c>
      <c r="AJ5">
        <f ca="1"/>
        <v>130</v>
      </c>
      <c r="AK5">
        <f ca="1"/>
        <v>5</v>
      </c>
      <c r="AL5">
        <f ca="1"/>
        <v>804</v>
      </c>
      <c r="AM5">
        <f ca="1"/>
        <v>835</v>
      </c>
    </row>
    <row r="6" spans="1:95">
      <c r="A6" s="3">
        <f t="shared" ca="1" si="0"/>
        <v>45317</v>
      </c>
      <c r="B6" cm="1">
        <f t="array" aca="1" ref="B6:CL6" ca="1">IF(A6&lt;&gt;"",TRANSPOSE(_xlfn._xlws.FILTER(Table2[ID],Table2[att_date]=Fridays!A6,"no_att")),"")</f>
        <v>113</v>
      </c>
      <c r="C6">
        <f ca="1"/>
        <v>617</v>
      </c>
      <c r="D6">
        <f ca="1"/>
        <v>616</v>
      </c>
      <c r="E6">
        <f ca="1"/>
        <v>115</v>
      </c>
      <c r="F6">
        <f ca="1"/>
        <v>203</v>
      </c>
      <c r="G6">
        <f ca="1"/>
        <v>1</v>
      </c>
      <c r="H6">
        <f ca="1"/>
        <v>303</v>
      </c>
      <c r="I6">
        <f ca="1"/>
        <v>4</v>
      </c>
      <c r="J6">
        <f ca="1"/>
        <v>802</v>
      </c>
      <c r="K6">
        <f ca="1"/>
        <v>6</v>
      </c>
      <c r="L6">
        <f ca="1"/>
        <v>304</v>
      </c>
      <c r="M6">
        <f ca="1"/>
        <v>803</v>
      </c>
      <c r="N6">
        <f ca="1"/>
        <v>702</v>
      </c>
      <c r="O6">
        <f ca="1"/>
        <v>703</v>
      </c>
      <c r="P6">
        <f ca="1"/>
        <v>404</v>
      </c>
      <c r="Q6">
        <f ca="1"/>
        <v>103</v>
      </c>
      <c r="R6">
        <f ca="1"/>
        <v>403</v>
      </c>
      <c r="S6">
        <f ca="1"/>
        <v>444</v>
      </c>
      <c r="T6">
        <f ca="1"/>
        <v>317</v>
      </c>
      <c r="U6">
        <f ca="1"/>
        <v>3</v>
      </c>
      <c r="V6">
        <f ca="1"/>
        <v>219</v>
      </c>
      <c r="W6">
        <f ca="1"/>
        <v>348</v>
      </c>
      <c r="X6">
        <f ca="1"/>
        <v>334</v>
      </c>
      <c r="Y6">
        <f ca="1"/>
        <v>218</v>
      </c>
      <c r="Z6">
        <f ca="1"/>
        <v>836</v>
      </c>
      <c r="AA6">
        <f ca="1"/>
        <v>120</v>
      </c>
      <c r="AB6">
        <f ca="1"/>
        <v>214</v>
      </c>
      <c r="AC6">
        <f ca="1"/>
        <v>817</v>
      </c>
      <c r="AD6">
        <f ca="1"/>
        <v>349</v>
      </c>
      <c r="AE6">
        <f ca="1"/>
        <v>891</v>
      </c>
      <c r="AF6">
        <f ca="1"/>
        <v>875</v>
      </c>
      <c r="AG6">
        <f ca="1"/>
        <v>880</v>
      </c>
      <c r="AH6">
        <f ca="1"/>
        <v>740</v>
      </c>
      <c r="AI6">
        <f ca="1"/>
        <v>417</v>
      </c>
      <c r="AJ6">
        <f ca="1"/>
        <v>745</v>
      </c>
      <c r="AK6">
        <f ca="1"/>
        <v>323</v>
      </c>
      <c r="AL6">
        <f ca="1"/>
        <v>839</v>
      </c>
      <c r="AM6">
        <f ca="1"/>
        <v>333</v>
      </c>
      <c r="AN6">
        <f ca="1"/>
        <v>245</v>
      </c>
      <c r="AO6">
        <f ca="1"/>
        <v>127</v>
      </c>
      <c r="AP6">
        <f ca="1"/>
        <v>710</v>
      </c>
      <c r="AQ6">
        <f ca="1"/>
        <v>231</v>
      </c>
      <c r="AR6">
        <f ca="1"/>
        <v>819</v>
      </c>
      <c r="AS6">
        <f ca="1"/>
        <v>854</v>
      </c>
      <c r="AT6">
        <f ca="1"/>
        <v>523</v>
      </c>
      <c r="AU6">
        <f ca="1"/>
        <v>437</v>
      </c>
      <c r="AV6">
        <f ca="1"/>
        <v>325</v>
      </c>
      <c r="AW6">
        <f ca="1"/>
        <v>342</v>
      </c>
      <c r="AX6">
        <f ca="1"/>
        <v>338</v>
      </c>
      <c r="AY6">
        <f ca="1"/>
        <v>337</v>
      </c>
      <c r="AZ6">
        <f ca="1"/>
        <v>340</v>
      </c>
      <c r="BA6">
        <f ca="1"/>
        <v>842</v>
      </c>
      <c r="BB6">
        <f ca="1"/>
        <v>329</v>
      </c>
      <c r="BC6">
        <f ca="1"/>
        <v>879</v>
      </c>
      <c r="BD6">
        <f ca="1"/>
        <v>873</v>
      </c>
      <c r="BE6">
        <f ca="1"/>
        <v>211</v>
      </c>
      <c r="BF6">
        <f ca="1"/>
        <v>450</v>
      </c>
      <c r="BG6">
        <f ca="1"/>
        <v>846</v>
      </c>
      <c r="BH6">
        <f ca="1"/>
        <v>720</v>
      </c>
      <c r="BI6">
        <f ca="1"/>
        <v>448</v>
      </c>
      <c r="BJ6">
        <f ca="1"/>
        <v>848</v>
      </c>
      <c r="BK6">
        <f ca="1"/>
        <v>715</v>
      </c>
      <c r="BL6">
        <f ca="1"/>
        <v>883</v>
      </c>
      <c r="BM6">
        <f ca="1"/>
        <v>869</v>
      </c>
      <c r="BN6">
        <f ca="1"/>
        <v>312</v>
      </c>
      <c r="BO6">
        <f ca="1"/>
        <v>243</v>
      </c>
      <c r="BP6">
        <f ca="1"/>
        <v>525</v>
      </c>
      <c r="BQ6">
        <f ca="1"/>
        <v>445</v>
      </c>
      <c r="BR6">
        <f ca="1"/>
        <v>441</v>
      </c>
      <c r="BS6">
        <f ca="1"/>
        <v>739</v>
      </c>
      <c r="BT6">
        <f ca="1"/>
        <v>721</v>
      </c>
      <c r="BU6">
        <f ca="1"/>
        <v>878</v>
      </c>
      <c r="BV6">
        <f ca="1"/>
        <v>502</v>
      </c>
      <c r="BW6">
        <f ca="1"/>
        <v>402</v>
      </c>
      <c r="BX6">
        <f ca="1"/>
        <v>532</v>
      </c>
      <c r="BY6">
        <f ca="1"/>
        <v>227</v>
      </c>
      <c r="BZ6">
        <f ca="1"/>
        <v>122</v>
      </c>
      <c r="CA6">
        <f ca="1"/>
        <v>742</v>
      </c>
      <c r="CB6">
        <f ca="1"/>
        <v>210</v>
      </c>
      <c r="CC6">
        <f ca="1"/>
        <v>225</v>
      </c>
      <c r="CD6">
        <f ca="1"/>
        <v>810</v>
      </c>
      <c r="CE6">
        <f ca="1"/>
        <v>116</v>
      </c>
      <c r="CF6">
        <f ca="1"/>
        <v>346</v>
      </c>
      <c r="CG6">
        <f ca="1"/>
        <v>126</v>
      </c>
      <c r="CH6">
        <f ca="1"/>
        <v>438</v>
      </c>
      <c r="CI6">
        <f ca="1"/>
        <v>431</v>
      </c>
      <c r="CJ6">
        <f ca="1"/>
        <v>515</v>
      </c>
      <c r="CK6">
        <f ca="1"/>
        <v>881</v>
      </c>
      <c r="CL6">
        <f ca="1"/>
        <v>330</v>
      </c>
    </row>
    <row r="7" spans="1:95">
      <c r="A7" s="3">
        <f t="shared" ca="1" si="0"/>
        <v>45310</v>
      </c>
      <c r="B7" t="str" cm="1">
        <f t="array" aca="1" ref="B7" ca="1">IF(A7&lt;&gt;"",TRANSPOSE(_xlfn._xlws.FILTER(Table2[ID],Table2[att_date]=Fridays!A7,"no_att")),"")</f>
        <v>no_att</v>
      </c>
    </row>
    <row r="8" spans="1:95">
      <c r="A8" s="3">
        <f t="shared" ca="1" si="0"/>
        <v>45303</v>
      </c>
      <c r="B8" cm="1">
        <f t="array" aca="1" ref="B8:AO8" ca="1">IF(A8&lt;&gt;"",TRANSPOSE(_xlfn._xlws.FILTER(Table2[ID],Table2[att_date]=Fridays!A8,"no_att")),"")</f>
        <v>3</v>
      </c>
      <c r="C8">
        <f ca="1"/>
        <v>204</v>
      </c>
      <c r="D8">
        <f ca="1"/>
        <v>611</v>
      </c>
      <c r="E8">
        <f ca="1"/>
        <v>450</v>
      </c>
      <c r="F8">
        <f ca="1"/>
        <v>103</v>
      </c>
      <c r="G8">
        <f ca="1"/>
        <v>612</v>
      </c>
      <c r="H8">
        <f ca="1"/>
        <v>703</v>
      </c>
      <c r="I8">
        <f ca="1"/>
        <v>203</v>
      </c>
      <c r="J8">
        <f ca="1"/>
        <v>740</v>
      </c>
      <c r="K8">
        <f ca="1"/>
        <v>617</v>
      </c>
      <c r="L8">
        <f ca="1"/>
        <v>403</v>
      </c>
      <c r="M8">
        <f ca="1"/>
        <v>825</v>
      </c>
      <c r="N8">
        <f ca="1"/>
        <v>443</v>
      </c>
      <c r="O8">
        <f ca="1"/>
        <v>248</v>
      </c>
      <c r="P8">
        <f ca="1"/>
        <v>246</v>
      </c>
      <c r="Q8">
        <f ca="1"/>
        <v>866</v>
      </c>
      <c r="R8">
        <f ca="1"/>
        <v>234</v>
      </c>
      <c r="S8">
        <f ca="1"/>
        <v>614</v>
      </c>
      <c r="T8">
        <f ca="1"/>
        <v>502</v>
      </c>
      <c r="U8">
        <f ca="1"/>
        <v>342</v>
      </c>
      <c r="V8">
        <f ca="1"/>
        <v>329</v>
      </c>
      <c r="W8">
        <f ca="1"/>
        <v>742</v>
      </c>
      <c r="X8">
        <f ca="1"/>
        <v>519</v>
      </c>
      <c r="Y8">
        <f ca="1"/>
        <v>433</v>
      </c>
      <c r="Z8">
        <f ca="1"/>
        <v>726</v>
      </c>
      <c r="AA8">
        <f ca="1"/>
        <v>303</v>
      </c>
      <c r="AB8">
        <f ca="1"/>
        <v>310</v>
      </c>
      <c r="AC8">
        <f ca="1"/>
        <v>141</v>
      </c>
      <c r="AD8">
        <f ca="1"/>
        <v>139</v>
      </c>
      <c r="AE8">
        <f ca="1"/>
        <v>738</v>
      </c>
      <c r="AF8">
        <f ca="1"/>
        <v>613</v>
      </c>
      <c r="AG8">
        <f ca="1"/>
        <v>717</v>
      </c>
      <c r="AH8">
        <f ca="1"/>
        <v>716</v>
      </c>
      <c r="AI8">
        <f ca="1"/>
        <v>336</v>
      </c>
      <c r="AJ8">
        <f ca="1"/>
        <v>337</v>
      </c>
      <c r="AK8">
        <f ca="1"/>
        <v>865</v>
      </c>
      <c r="AL8">
        <f ca="1"/>
        <v>874</v>
      </c>
      <c r="AM8">
        <f ca="1"/>
        <v>838</v>
      </c>
      <c r="AN8">
        <f ca="1"/>
        <v>325</v>
      </c>
      <c r="AO8">
        <f ca="1"/>
        <v>138</v>
      </c>
    </row>
    <row r="9" spans="1:95">
      <c r="A9" s="3">
        <f t="shared" ca="1" si="0"/>
        <v>45296</v>
      </c>
      <c r="B9" cm="1">
        <f t="array" aca="1" ref="B9:AT9" ca="1">IF(A9&lt;&gt;"",TRANSPOSE(_xlfn._xlws.FILTER(Table2[ID],Table2[att_date]=Fridays!A9,"no_att")),"")</f>
        <v>3</v>
      </c>
      <c r="C9">
        <f ca="1"/>
        <v>304</v>
      </c>
      <c r="D9">
        <f ca="1"/>
        <v>203</v>
      </c>
      <c r="E9">
        <f ca="1"/>
        <v>873</v>
      </c>
      <c r="F9">
        <f ca="1"/>
        <v>140</v>
      </c>
      <c r="G9">
        <f ca="1"/>
        <v>702</v>
      </c>
      <c r="H9">
        <f ca="1"/>
        <v>721</v>
      </c>
      <c r="I9">
        <f ca="1"/>
        <v>435</v>
      </c>
      <c r="J9">
        <f ca="1"/>
        <v>450</v>
      </c>
      <c r="K9">
        <f ca="1"/>
        <v>503</v>
      </c>
      <c r="L9">
        <f ca="1"/>
        <v>103</v>
      </c>
      <c r="M9">
        <f ca="1"/>
        <v>6</v>
      </c>
      <c r="N9">
        <f ca="1"/>
        <v>4</v>
      </c>
      <c r="O9">
        <f ca="1"/>
        <v>739</v>
      </c>
      <c r="P9">
        <f ca="1"/>
        <v>445</v>
      </c>
      <c r="Q9">
        <f ca="1"/>
        <v>441</v>
      </c>
      <c r="R9">
        <f ca="1"/>
        <v>116</v>
      </c>
      <c r="S9">
        <f ca="1"/>
        <v>404</v>
      </c>
      <c r="T9">
        <f ca="1"/>
        <v>338</v>
      </c>
      <c r="U9">
        <f ca="1"/>
        <v>856</v>
      </c>
      <c r="V9">
        <f ca="1"/>
        <v>745</v>
      </c>
      <c r="W9">
        <f ca="1"/>
        <v>876</v>
      </c>
      <c r="X9">
        <f ca="1"/>
        <v>848</v>
      </c>
      <c r="Y9">
        <f ca="1"/>
        <v>874</v>
      </c>
      <c r="Z9">
        <f ca="1"/>
        <v>523</v>
      </c>
      <c r="AA9">
        <f ca="1"/>
        <v>621</v>
      </c>
      <c r="AB9">
        <f ca="1"/>
        <v>802</v>
      </c>
      <c r="AC9">
        <f ca="1"/>
        <v>613</v>
      </c>
      <c r="AD9">
        <f ca="1"/>
        <v>329</v>
      </c>
      <c r="AE9">
        <f ca="1"/>
        <v>418</v>
      </c>
      <c r="AF9">
        <f ca="1"/>
        <v>342</v>
      </c>
      <c r="AG9">
        <f ca="1"/>
        <v>703</v>
      </c>
      <c r="AH9">
        <f ca="1"/>
        <v>866</v>
      </c>
      <c r="AI9">
        <f ca="1"/>
        <v>246</v>
      </c>
      <c r="AJ9">
        <f ca="1"/>
        <v>248</v>
      </c>
      <c r="AK9">
        <f ca="1"/>
        <v>139</v>
      </c>
      <c r="AL9">
        <f ca="1"/>
        <v>867</v>
      </c>
      <c r="AM9">
        <f ca="1"/>
        <v>838</v>
      </c>
      <c r="AN9">
        <f ca="1"/>
        <v>818</v>
      </c>
      <c r="AO9">
        <f ca="1"/>
        <v>232</v>
      </c>
      <c r="AP9">
        <f ca="1"/>
        <v>218</v>
      </c>
      <c r="AQ9">
        <f ca="1"/>
        <v>742</v>
      </c>
      <c r="AR9">
        <f ca="1"/>
        <v>865</v>
      </c>
      <c r="AS9">
        <f ca="1"/>
        <v>738</v>
      </c>
      <c r="AT9">
        <f ca="1"/>
        <v>717</v>
      </c>
    </row>
    <row r="10" spans="1:95">
      <c r="A10" s="3">
        <f t="shared" ca="1" si="0"/>
        <v>45289</v>
      </c>
      <c r="B10" cm="1">
        <f t="array" aca="1" ref="B10:CQ10" ca="1">IF(A10&lt;&gt;"",TRANSPOSE(_xlfn._xlws.FILTER(Table2[ID],Table2[att_date]=Fridays!A10,"no_att")),"")</f>
        <v>303</v>
      </c>
      <c r="C10">
        <f ca="1"/>
        <v>3</v>
      </c>
      <c r="D10">
        <f ca="1"/>
        <v>203</v>
      </c>
      <c r="E10">
        <f ca="1"/>
        <v>6</v>
      </c>
      <c r="F10">
        <f ca="1"/>
        <v>337</v>
      </c>
      <c r="G10">
        <f ca="1"/>
        <v>304</v>
      </c>
      <c r="H10">
        <f ca="1"/>
        <v>325</v>
      </c>
      <c r="I10">
        <f ca="1"/>
        <v>338</v>
      </c>
      <c r="J10">
        <f ca="1"/>
        <v>342</v>
      </c>
      <c r="K10">
        <f ca="1"/>
        <v>603</v>
      </c>
      <c r="L10">
        <f ca="1"/>
        <v>4</v>
      </c>
      <c r="M10">
        <f ca="1"/>
        <v>242</v>
      </c>
      <c r="N10">
        <f ca="1"/>
        <v>103</v>
      </c>
      <c r="O10">
        <f ca="1"/>
        <v>1</v>
      </c>
      <c r="P10">
        <f ca="1"/>
        <v>245</v>
      </c>
      <c r="Q10">
        <f ca="1"/>
        <v>802</v>
      </c>
      <c r="R10">
        <f ca="1"/>
        <v>702</v>
      </c>
      <c r="S10">
        <f ca="1"/>
        <v>739</v>
      </c>
      <c r="T10">
        <f ca="1"/>
        <v>441</v>
      </c>
      <c r="U10">
        <f ca="1"/>
        <v>869</v>
      </c>
      <c r="V10">
        <f ca="1"/>
        <v>438</v>
      </c>
      <c r="W10">
        <f ca="1"/>
        <v>731</v>
      </c>
      <c r="X10">
        <f ca="1"/>
        <v>218</v>
      </c>
      <c r="Y10">
        <f ca="1"/>
        <v>329</v>
      </c>
      <c r="Z10">
        <f ca="1"/>
        <v>511</v>
      </c>
      <c r="AA10">
        <f ca="1"/>
        <v>418</v>
      </c>
      <c r="AB10">
        <f ca="1"/>
        <v>234</v>
      </c>
      <c r="AC10">
        <f ca="1"/>
        <v>621</v>
      </c>
      <c r="AD10">
        <f ca="1"/>
        <v>613</v>
      </c>
      <c r="AE10">
        <f ca="1"/>
        <v>116</v>
      </c>
      <c r="AF10">
        <f ca="1"/>
        <v>617</v>
      </c>
      <c r="AG10">
        <f ca="1"/>
        <v>610</v>
      </c>
      <c r="AH10">
        <f ca="1"/>
        <v>616</v>
      </c>
      <c r="AI10">
        <f ca="1"/>
        <v>348</v>
      </c>
      <c r="AJ10">
        <f ca="1"/>
        <v>219</v>
      </c>
      <c r="AK10">
        <f ca="1"/>
        <v>803</v>
      </c>
      <c r="AL10">
        <f ca="1"/>
        <v>502</v>
      </c>
      <c r="AM10">
        <f ca="1"/>
        <v>865</v>
      </c>
      <c r="AN10">
        <f ca="1"/>
        <v>836</v>
      </c>
      <c r="AO10">
        <f ca="1"/>
        <v>141</v>
      </c>
      <c r="AP10">
        <f ca="1"/>
        <v>732</v>
      </c>
      <c r="AQ10">
        <f ca="1"/>
        <v>334</v>
      </c>
      <c r="AR10">
        <f ca="1"/>
        <v>138</v>
      </c>
      <c r="AS10">
        <f ca="1"/>
        <v>715</v>
      </c>
      <c r="AT10">
        <f ca="1"/>
        <v>848</v>
      </c>
      <c r="AU10">
        <f ca="1"/>
        <v>216</v>
      </c>
      <c r="AV10">
        <f ca="1"/>
        <v>523</v>
      </c>
      <c r="AW10">
        <f ca="1"/>
        <v>747</v>
      </c>
      <c r="AX10">
        <f ca="1"/>
        <v>128</v>
      </c>
      <c r="AY10">
        <f ca="1"/>
        <v>862</v>
      </c>
      <c r="AZ10">
        <f ca="1"/>
        <v>404</v>
      </c>
      <c r="BA10">
        <f ca="1"/>
        <v>525</v>
      </c>
      <c r="BB10">
        <f ca="1"/>
        <v>879</v>
      </c>
      <c r="BC10">
        <f ca="1"/>
        <v>443</v>
      </c>
      <c r="BD10">
        <f ca="1"/>
        <v>243</v>
      </c>
      <c r="BE10">
        <f ca="1"/>
        <v>745</v>
      </c>
      <c r="BF10">
        <f ca="1"/>
        <v>451</v>
      </c>
      <c r="BG10">
        <f ca="1"/>
        <v>863</v>
      </c>
      <c r="BH10">
        <f ca="1"/>
        <v>838</v>
      </c>
      <c r="BI10">
        <f ca="1"/>
        <v>849</v>
      </c>
      <c r="BJ10">
        <f ca="1"/>
        <v>887</v>
      </c>
      <c r="BK10">
        <f ca="1"/>
        <v>719</v>
      </c>
      <c r="BL10">
        <f ca="1"/>
        <v>113</v>
      </c>
      <c r="BM10">
        <f ca="1"/>
        <v>431</v>
      </c>
      <c r="BN10">
        <f ca="1"/>
        <v>140</v>
      </c>
      <c r="BO10">
        <f ca="1"/>
        <v>317</v>
      </c>
      <c r="BP10">
        <f ca="1"/>
        <v>350</v>
      </c>
      <c r="BQ10">
        <f ca="1"/>
        <v>835</v>
      </c>
      <c r="BR10">
        <f ca="1"/>
        <v>323</v>
      </c>
      <c r="BS10">
        <f ca="1"/>
        <v>333</v>
      </c>
      <c r="BT10">
        <f ca="1"/>
        <v>873</v>
      </c>
      <c r="BU10">
        <f ca="1"/>
        <v>433</v>
      </c>
      <c r="BV10">
        <f ca="1"/>
        <v>126</v>
      </c>
      <c r="BW10">
        <f ca="1"/>
        <v>210</v>
      </c>
      <c r="BX10">
        <f ca="1"/>
        <v>818</v>
      </c>
      <c r="BY10">
        <f ca="1"/>
        <v>718</v>
      </c>
      <c r="BZ10">
        <f ca="1"/>
        <v>867</v>
      </c>
      <c r="CA10">
        <f ca="1"/>
        <v>450</v>
      </c>
      <c r="CB10">
        <f ca="1"/>
        <v>445</v>
      </c>
      <c r="CC10">
        <f ca="1"/>
        <v>721</v>
      </c>
      <c r="CD10">
        <f ca="1"/>
        <v>710</v>
      </c>
      <c r="CE10">
        <f ca="1"/>
        <v>866</v>
      </c>
      <c r="CF10">
        <f ca="1"/>
        <v>246</v>
      </c>
      <c r="CG10">
        <f ca="1"/>
        <v>717</v>
      </c>
      <c r="CH10">
        <f ca="1"/>
        <v>248</v>
      </c>
      <c r="CI10">
        <f ca="1"/>
        <v>738</v>
      </c>
      <c r="CJ10">
        <f ca="1"/>
        <v>139</v>
      </c>
      <c r="CK10">
        <f ca="1"/>
        <v>435</v>
      </c>
      <c r="CL10">
        <f ca="1"/>
        <v>876</v>
      </c>
      <c r="CM10">
        <f ca="1"/>
        <v>846</v>
      </c>
      <c r="CN10">
        <f ca="1"/>
        <v>504</v>
      </c>
      <c r="CO10">
        <f ca="1"/>
        <v>740</v>
      </c>
      <c r="CP10">
        <f ca="1"/>
        <v>856</v>
      </c>
      <c r="CQ10">
        <f ca="1"/>
        <v>822</v>
      </c>
    </row>
    <row r="11" spans="1:95">
      <c r="A11" s="3">
        <f ca="1">IF(DATE(YEAR(TODAY()),MONTH(TODAY()),DAY(TODAY())-MOD(WEEKDAY(TODAY())-6,7))-((ROW(A11)-1)*7)&gt;DATE(2023,9,22),DATE(YEAR(TODAY()),MONTH(TODAY()),DAY(TODAY())-MOD(WEEKDAY(TODAY())-6,7))-((ROW(A11)-1)*7),"")</f>
        <v>45282</v>
      </c>
      <c r="B11" cm="1">
        <f t="array" aca="1" ref="B11:BX11" ca="1">IF(A11&lt;&gt;"",TRANSPOSE(_xlfn._xlws.FILTER(Table2[ID],Table2[att_date]=Fridays!A11,"no_att")),"")</f>
        <v>3</v>
      </c>
      <c r="C11">
        <f ca="1"/>
        <v>403</v>
      </c>
      <c r="D11">
        <f ca="1"/>
        <v>103</v>
      </c>
      <c r="E11">
        <f ca="1"/>
        <v>610</v>
      </c>
      <c r="F11">
        <f ca="1"/>
        <v>718</v>
      </c>
      <c r="G11">
        <f ca="1"/>
        <v>719</v>
      </c>
      <c r="H11">
        <f ca="1"/>
        <v>433</v>
      </c>
      <c r="I11">
        <f ca="1"/>
        <v>525</v>
      </c>
      <c r="J11">
        <f ca="1"/>
        <v>141</v>
      </c>
      <c r="K11">
        <f ca="1"/>
        <v>443</v>
      </c>
      <c r="L11">
        <f ca="1"/>
        <v>203</v>
      </c>
      <c r="M11">
        <f ca="1"/>
        <v>304</v>
      </c>
      <c r="N11">
        <f ca="1"/>
        <v>229</v>
      </c>
      <c r="O11">
        <f ca="1"/>
        <v>504</v>
      </c>
      <c r="P11">
        <f ca="1"/>
        <v>6</v>
      </c>
      <c r="Q11">
        <f ca="1"/>
        <v>602</v>
      </c>
      <c r="R11">
        <f ca="1"/>
        <v>245</v>
      </c>
      <c r="S11">
        <f ca="1"/>
        <v>450</v>
      </c>
      <c r="T11">
        <f ca="1"/>
        <v>738</v>
      </c>
      <c r="U11">
        <f ca="1"/>
        <v>721</v>
      </c>
      <c r="V11">
        <f ca="1"/>
        <v>717</v>
      </c>
      <c r="W11">
        <f ca="1"/>
        <v>621</v>
      </c>
      <c r="X11">
        <f ca="1"/>
        <v>613</v>
      </c>
      <c r="Y11">
        <f ca="1"/>
        <v>128</v>
      </c>
      <c r="Z11">
        <f ca="1"/>
        <v>503</v>
      </c>
      <c r="AA11">
        <f ca="1"/>
        <v>889</v>
      </c>
      <c r="AB11">
        <f ca="1"/>
        <v>702</v>
      </c>
      <c r="AC11">
        <f ca="1"/>
        <v>4</v>
      </c>
      <c r="AD11">
        <f ca="1"/>
        <v>846</v>
      </c>
      <c r="AE11">
        <f ca="1"/>
        <v>431</v>
      </c>
      <c r="AF11">
        <f ca="1"/>
        <v>883</v>
      </c>
      <c r="AG11">
        <f ca="1"/>
        <v>1</v>
      </c>
      <c r="AH11">
        <f ca="1"/>
        <v>847</v>
      </c>
      <c r="AI11">
        <f ca="1"/>
        <v>703</v>
      </c>
      <c r="AJ11">
        <f ca="1"/>
        <v>439</v>
      </c>
      <c r="AK11">
        <f ca="1"/>
        <v>824</v>
      </c>
      <c r="AL11">
        <f ca="1"/>
        <v>256</v>
      </c>
      <c r="AM11">
        <f ca="1"/>
        <v>351</v>
      </c>
      <c r="AN11">
        <f ca="1"/>
        <v>121</v>
      </c>
      <c r="AO11">
        <f ca="1"/>
        <v>856</v>
      </c>
      <c r="AP11">
        <f ca="1"/>
        <v>710</v>
      </c>
      <c r="AQ11">
        <f ca="1"/>
        <v>425</v>
      </c>
      <c r="AR11">
        <f ca="1"/>
        <v>803</v>
      </c>
      <c r="AS11">
        <f ca="1"/>
        <v>139</v>
      </c>
      <c r="AT11">
        <f ca="1"/>
        <v>444</v>
      </c>
      <c r="AU11">
        <f ca="1"/>
        <v>234</v>
      </c>
      <c r="AV11">
        <f ca="1"/>
        <v>338</v>
      </c>
      <c r="AW11">
        <f ca="1"/>
        <v>614</v>
      </c>
      <c r="AX11">
        <f ca="1"/>
        <v>740</v>
      </c>
      <c r="AY11">
        <f ca="1"/>
        <v>804</v>
      </c>
      <c r="AZ11">
        <f ca="1"/>
        <v>5</v>
      </c>
      <c r="BA11">
        <f ca="1"/>
        <v>868</v>
      </c>
      <c r="BB11">
        <f ca="1"/>
        <v>342</v>
      </c>
      <c r="BC11">
        <f ca="1"/>
        <v>329</v>
      </c>
      <c r="BD11">
        <f ca="1"/>
        <v>418</v>
      </c>
      <c r="BE11">
        <f ca="1"/>
        <v>225</v>
      </c>
      <c r="BF11">
        <f ca="1"/>
        <v>231</v>
      </c>
      <c r="BG11">
        <f ca="1"/>
        <v>337</v>
      </c>
      <c r="BH11">
        <f ca="1"/>
        <v>325</v>
      </c>
      <c r="BI11">
        <f ca="1"/>
        <v>137</v>
      </c>
      <c r="BJ11">
        <f ca="1"/>
        <v>817</v>
      </c>
      <c r="BK11">
        <f ca="1"/>
        <v>603</v>
      </c>
      <c r="BL11">
        <f ca="1"/>
        <v>620</v>
      </c>
      <c r="BM11">
        <f ca="1"/>
        <v>116</v>
      </c>
      <c r="BN11">
        <f ca="1"/>
        <v>445</v>
      </c>
      <c r="BO11">
        <f ca="1"/>
        <v>218</v>
      </c>
      <c r="BP11">
        <f ca="1"/>
        <v>219</v>
      </c>
      <c r="BQ11">
        <f ca="1"/>
        <v>251</v>
      </c>
      <c r="BR11">
        <f ca="1"/>
        <v>138</v>
      </c>
      <c r="BS11">
        <f ca="1"/>
        <v>732</v>
      </c>
      <c r="BT11">
        <f ca="1"/>
        <v>836</v>
      </c>
      <c r="BU11">
        <f ca="1"/>
        <v>853</v>
      </c>
      <c r="BV11">
        <f ca="1"/>
        <v>348</v>
      </c>
      <c r="BW11">
        <f ca="1"/>
        <v>350</v>
      </c>
      <c r="BX11">
        <f ca="1"/>
        <v>502</v>
      </c>
    </row>
    <row r="12" spans="1:95">
      <c r="A12" s="3">
        <f t="shared" ca="1" si="0"/>
        <v>45275</v>
      </c>
      <c r="B12" cm="1">
        <f t="array" aca="1" ref="B12:AG12" ca="1">IF(A12&lt;&gt;"",TRANSPOSE(_xlfn._xlws.FILTER(Table2[ID],Table2[att_date]=Fridays!A12,"no_att")),"")</f>
        <v>3</v>
      </c>
      <c r="C12">
        <f ca="1"/>
        <v>435</v>
      </c>
      <c r="D12">
        <f ca="1"/>
        <v>417</v>
      </c>
      <c r="E12">
        <f ca="1"/>
        <v>422</v>
      </c>
      <c r="F12">
        <f ca="1"/>
        <v>304</v>
      </c>
      <c r="G12">
        <f ca="1"/>
        <v>403</v>
      </c>
      <c r="H12">
        <f ca="1"/>
        <v>602</v>
      </c>
      <c r="I12">
        <f ca="1"/>
        <v>610</v>
      </c>
      <c r="J12">
        <f ca="1"/>
        <v>612</v>
      </c>
      <c r="K12">
        <f ca="1"/>
        <v>6</v>
      </c>
      <c r="L12">
        <f ca="1"/>
        <v>614</v>
      </c>
      <c r="M12">
        <f ca="1"/>
        <v>611</v>
      </c>
      <c r="N12">
        <f ca="1"/>
        <v>703</v>
      </c>
      <c r="O12">
        <f ca="1"/>
        <v>511</v>
      </c>
      <c r="P12">
        <f ca="1"/>
        <v>745</v>
      </c>
      <c r="Q12">
        <f ca="1"/>
        <v>318</v>
      </c>
      <c r="R12">
        <f ca="1"/>
        <v>444</v>
      </c>
      <c r="S12">
        <f ca="1"/>
        <v>803</v>
      </c>
      <c r="T12">
        <f ca="1"/>
        <v>621</v>
      </c>
      <c r="U12">
        <f ca="1"/>
        <v>613</v>
      </c>
      <c r="V12">
        <f ca="1"/>
        <v>740</v>
      </c>
      <c r="W12">
        <f ca="1"/>
        <v>874</v>
      </c>
      <c r="X12">
        <f ca="1"/>
        <v>856</v>
      </c>
      <c r="Y12">
        <f ca="1"/>
        <v>718</v>
      </c>
      <c r="Z12">
        <f ca="1"/>
        <v>739</v>
      </c>
      <c r="AA12">
        <f ca="1"/>
        <v>445</v>
      </c>
      <c r="AB12">
        <f ca="1"/>
        <v>5</v>
      </c>
      <c r="AC12">
        <f ca="1"/>
        <v>804</v>
      </c>
      <c r="AD12">
        <f ca="1"/>
        <v>137</v>
      </c>
      <c r="AE12">
        <f ca="1"/>
        <v>120</v>
      </c>
      <c r="AF12">
        <f ca="1"/>
        <v>504</v>
      </c>
      <c r="AG12">
        <f ca="1"/>
        <v>702</v>
      </c>
    </row>
    <row r="13" spans="1:95">
      <c r="A13" s="3">
        <f t="shared" ca="1" si="0"/>
        <v>45268</v>
      </c>
      <c r="B13" cm="1">
        <f t="array" aca="1" ref="B13:CE13" ca="1">IF(A13&lt;&gt;"",TRANSPOSE(_xlfn._xlws.FILTER(Table2[ID],Table2[att_date]=Fridays!A13,"no_att")),"")</f>
        <v>3</v>
      </c>
      <c r="C13">
        <f ca="1"/>
        <v>721</v>
      </c>
      <c r="D13">
        <f ca="1"/>
        <v>740</v>
      </c>
      <c r="E13">
        <f ca="1"/>
        <v>141</v>
      </c>
      <c r="F13">
        <f ca="1"/>
        <v>873</v>
      </c>
      <c r="G13">
        <f ca="1"/>
        <v>868</v>
      </c>
      <c r="H13">
        <f ca="1"/>
        <v>503</v>
      </c>
      <c r="I13">
        <f ca="1"/>
        <v>846</v>
      </c>
      <c r="J13">
        <f ca="1"/>
        <v>450</v>
      </c>
      <c r="K13">
        <f ca="1"/>
        <v>417</v>
      </c>
      <c r="L13">
        <f ca="1"/>
        <v>446</v>
      </c>
      <c r="M13">
        <f ca="1"/>
        <v>4</v>
      </c>
      <c r="N13">
        <f ca="1"/>
        <v>203</v>
      </c>
      <c r="O13">
        <f ca="1"/>
        <v>403</v>
      </c>
      <c r="P13">
        <f ca="1"/>
        <v>737</v>
      </c>
      <c r="Q13">
        <f ca="1"/>
        <v>745</v>
      </c>
      <c r="R13">
        <f ca="1"/>
        <v>719</v>
      </c>
      <c r="S13">
        <f ca="1"/>
        <v>133</v>
      </c>
      <c r="T13">
        <f ca="1"/>
        <v>839</v>
      </c>
      <c r="U13">
        <f ca="1"/>
        <v>129</v>
      </c>
      <c r="V13">
        <f ca="1"/>
        <v>116</v>
      </c>
      <c r="W13">
        <f ca="1"/>
        <v>533</v>
      </c>
      <c r="X13">
        <f ca="1"/>
        <v>845</v>
      </c>
      <c r="Y13">
        <f ca="1"/>
        <v>435</v>
      </c>
      <c r="Z13">
        <f ca="1"/>
        <v>504</v>
      </c>
      <c r="AA13">
        <f ca="1"/>
        <v>620</v>
      </c>
      <c r="AB13">
        <f ca="1"/>
        <v>602</v>
      </c>
      <c r="AC13">
        <f ca="1"/>
        <v>742</v>
      </c>
      <c r="AD13">
        <f ca="1"/>
        <v>703</v>
      </c>
      <c r="AE13">
        <f ca="1"/>
        <v>849</v>
      </c>
      <c r="AF13">
        <f ca="1"/>
        <v>612</v>
      </c>
      <c r="AG13">
        <f ca="1"/>
        <v>611</v>
      </c>
      <c r="AH13">
        <f ca="1"/>
        <v>610</v>
      </c>
      <c r="AI13">
        <f ca="1"/>
        <v>621</v>
      </c>
      <c r="AJ13">
        <f ca="1"/>
        <v>614</v>
      </c>
      <c r="AK13">
        <f ca="1"/>
        <v>802</v>
      </c>
      <c r="AL13">
        <f ca="1"/>
        <v>824</v>
      </c>
      <c r="AM13">
        <f ca="1"/>
        <v>847</v>
      </c>
      <c r="AN13">
        <f ca="1"/>
        <v>888</v>
      </c>
      <c r="AO13">
        <f ca="1"/>
        <v>444</v>
      </c>
      <c r="AP13">
        <f ca="1"/>
        <v>338</v>
      </c>
      <c r="AQ13">
        <f ca="1"/>
        <v>119</v>
      </c>
      <c r="AR13">
        <f ca="1"/>
        <v>139</v>
      </c>
      <c r="AS13">
        <f ca="1"/>
        <v>717</v>
      </c>
      <c r="AT13">
        <f ca="1"/>
        <v>738</v>
      </c>
      <c r="AU13">
        <f ca="1"/>
        <v>817</v>
      </c>
      <c r="AV13">
        <f ca="1"/>
        <v>702</v>
      </c>
      <c r="AW13">
        <f ca="1"/>
        <v>856</v>
      </c>
      <c r="AX13">
        <f ca="1"/>
        <v>121</v>
      </c>
      <c r="AY13">
        <f ca="1"/>
        <v>317</v>
      </c>
      <c r="AZ13">
        <f ca="1"/>
        <v>256</v>
      </c>
      <c r="BA13">
        <f ca="1"/>
        <v>214</v>
      </c>
      <c r="BB13">
        <f ca="1"/>
        <v>842</v>
      </c>
      <c r="BC13">
        <f ca="1"/>
        <v>303</v>
      </c>
      <c r="BD13">
        <f ca="1"/>
        <v>234</v>
      </c>
      <c r="BE13">
        <f ca="1"/>
        <v>325</v>
      </c>
      <c r="BF13">
        <f ca="1"/>
        <v>850</v>
      </c>
      <c r="BG13">
        <f ca="1"/>
        <v>811</v>
      </c>
      <c r="BH13">
        <f ca="1"/>
        <v>427</v>
      </c>
      <c r="BI13">
        <f ca="1"/>
        <v>123</v>
      </c>
      <c r="BJ13">
        <f ca="1"/>
        <v>425</v>
      </c>
      <c r="BK13">
        <f ca="1"/>
        <v>337</v>
      </c>
      <c r="BL13">
        <f ca="1"/>
        <v>346</v>
      </c>
      <c r="BM13">
        <f ca="1"/>
        <v>329</v>
      </c>
      <c r="BN13">
        <f ca="1"/>
        <v>418</v>
      </c>
      <c r="BO13">
        <f ca="1"/>
        <v>342</v>
      </c>
      <c r="BP13">
        <f ca="1"/>
        <v>519</v>
      </c>
      <c r="BQ13">
        <f ca="1"/>
        <v>869</v>
      </c>
      <c r="BR13">
        <f ca="1"/>
        <v>231</v>
      </c>
      <c r="BS13">
        <f ca="1"/>
        <v>137</v>
      </c>
      <c r="BT13">
        <f ca="1"/>
        <v>102</v>
      </c>
      <c r="BU13">
        <f ca="1"/>
        <v>735</v>
      </c>
      <c r="BV13">
        <f ca="1"/>
        <v>502</v>
      </c>
      <c r="BW13">
        <f ca="1"/>
        <v>530</v>
      </c>
      <c r="BX13">
        <f ca="1"/>
        <v>879</v>
      </c>
      <c r="BY13">
        <f ca="1"/>
        <v>891</v>
      </c>
      <c r="BZ13">
        <f ca="1"/>
        <v>867</v>
      </c>
      <c r="CA13">
        <f ca="1"/>
        <v>838</v>
      </c>
      <c r="CB13">
        <f ca="1"/>
        <v>826</v>
      </c>
      <c r="CC13">
        <f ca="1"/>
        <v>804</v>
      </c>
      <c r="CD13">
        <f ca="1"/>
        <v>5</v>
      </c>
      <c r="CE13">
        <f ca="1"/>
        <v>404</v>
      </c>
    </row>
    <row r="14" spans="1:95">
      <c r="A14" s="3">
        <f t="shared" ca="1" si="0"/>
        <v>45261</v>
      </c>
      <c r="B14" cm="1">
        <f t="array" aca="1" ref="B14:CC14" ca="1">IF(A14&lt;&gt;"",TRANSPOSE(_xlfn._xlws.FILTER(Table2[ID],Table2[att_date]=Fridays!A14,"no_att")),"")</f>
        <v>203</v>
      </c>
      <c r="C14">
        <f ca="1"/>
        <v>103</v>
      </c>
      <c r="D14">
        <f ca="1"/>
        <v>3</v>
      </c>
      <c r="E14">
        <f ca="1"/>
        <v>740</v>
      </c>
      <c r="F14">
        <f ca="1"/>
        <v>229</v>
      </c>
      <c r="G14">
        <f ca="1"/>
        <v>721</v>
      </c>
      <c r="H14">
        <f ca="1"/>
        <v>304</v>
      </c>
      <c r="I14">
        <f ca="1"/>
        <v>889</v>
      </c>
      <c r="J14">
        <f ca="1"/>
        <v>6</v>
      </c>
      <c r="K14">
        <f ca="1"/>
        <v>140</v>
      </c>
      <c r="L14">
        <f ca="1"/>
        <v>879</v>
      </c>
      <c r="M14">
        <f ca="1"/>
        <v>122</v>
      </c>
      <c r="N14">
        <f ca="1"/>
        <v>435</v>
      </c>
      <c r="O14">
        <f ca="1"/>
        <v>247</v>
      </c>
      <c r="P14">
        <f ca="1"/>
        <v>719</v>
      </c>
      <c r="Q14">
        <f ca="1"/>
        <v>338</v>
      </c>
      <c r="R14">
        <f ca="1"/>
        <v>1</v>
      </c>
      <c r="S14">
        <f ca="1"/>
        <v>502</v>
      </c>
      <c r="T14">
        <f ca="1"/>
        <v>504</v>
      </c>
      <c r="U14">
        <f ca="1"/>
        <v>703</v>
      </c>
      <c r="V14">
        <f ca="1"/>
        <v>802</v>
      </c>
      <c r="W14">
        <f ca="1"/>
        <v>845</v>
      </c>
      <c r="X14">
        <f ca="1"/>
        <v>855</v>
      </c>
      <c r="Y14">
        <f ca="1"/>
        <v>214</v>
      </c>
      <c r="Z14">
        <f ca="1"/>
        <v>826</v>
      </c>
      <c r="AA14">
        <f ca="1"/>
        <v>610</v>
      </c>
      <c r="AB14">
        <f ca="1"/>
        <v>614</v>
      </c>
      <c r="AC14">
        <f ca="1"/>
        <v>618</v>
      </c>
      <c r="AD14">
        <f ca="1"/>
        <v>602</v>
      </c>
      <c r="AE14">
        <f ca="1"/>
        <v>620</v>
      </c>
      <c r="AF14">
        <f ca="1"/>
        <v>141</v>
      </c>
      <c r="AG14">
        <f ca="1"/>
        <v>866</v>
      </c>
      <c r="AH14">
        <f ca="1"/>
        <v>346</v>
      </c>
      <c r="AI14">
        <f ca="1"/>
        <v>525</v>
      </c>
      <c r="AJ14">
        <f ca="1"/>
        <v>4</v>
      </c>
      <c r="AK14">
        <f ca="1"/>
        <v>870</v>
      </c>
      <c r="AL14">
        <f ca="1"/>
        <v>444</v>
      </c>
      <c r="AM14">
        <f ca="1"/>
        <v>417</v>
      </c>
      <c r="AN14">
        <f ca="1"/>
        <v>303</v>
      </c>
      <c r="AO14">
        <f ca="1"/>
        <v>876</v>
      </c>
      <c r="AP14">
        <f ca="1"/>
        <v>888</v>
      </c>
      <c r="AQ14">
        <f ca="1"/>
        <v>835</v>
      </c>
      <c r="AR14">
        <f ca="1"/>
        <v>246</v>
      </c>
      <c r="AS14">
        <f ca="1"/>
        <v>248</v>
      </c>
      <c r="AT14">
        <f ca="1"/>
        <v>856</v>
      </c>
      <c r="AU14">
        <f ca="1"/>
        <v>351</v>
      </c>
      <c r="AV14">
        <f ca="1"/>
        <v>716</v>
      </c>
      <c r="AW14">
        <f ca="1"/>
        <v>737</v>
      </c>
      <c r="AX14">
        <f ca="1"/>
        <v>342</v>
      </c>
      <c r="AY14">
        <f ca="1"/>
        <v>820</v>
      </c>
      <c r="AZ14">
        <f ca="1"/>
        <v>842</v>
      </c>
      <c r="BA14">
        <f ca="1"/>
        <v>445</v>
      </c>
      <c r="BB14">
        <f ca="1"/>
        <v>817</v>
      </c>
      <c r="BC14">
        <f ca="1"/>
        <v>532</v>
      </c>
      <c r="BD14">
        <f ca="1"/>
        <v>330</v>
      </c>
      <c r="BE14">
        <f ca="1"/>
        <v>310</v>
      </c>
      <c r="BF14">
        <f ca="1"/>
        <v>603</v>
      </c>
      <c r="BG14">
        <f ca="1"/>
        <v>717</v>
      </c>
      <c r="BH14">
        <f ca="1"/>
        <v>738</v>
      </c>
      <c r="BI14">
        <f ca="1"/>
        <v>256</v>
      </c>
      <c r="BJ14">
        <f ca="1"/>
        <v>257</v>
      </c>
      <c r="BK14">
        <f ca="1"/>
        <v>232</v>
      </c>
      <c r="BL14">
        <f ca="1"/>
        <v>450</v>
      </c>
      <c r="BM14">
        <f ca="1"/>
        <v>735</v>
      </c>
      <c r="BN14">
        <f ca="1"/>
        <v>613</v>
      </c>
      <c r="BO14">
        <f ca="1"/>
        <v>742</v>
      </c>
      <c r="BP14">
        <f ca="1"/>
        <v>312</v>
      </c>
      <c r="BQ14">
        <f ca="1"/>
        <v>883</v>
      </c>
      <c r="BR14">
        <f ca="1"/>
        <v>317</v>
      </c>
      <c r="BS14">
        <f ca="1"/>
        <v>137</v>
      </c>
      <c r="BT14">
        <f ca="1"/>
        <v>116</v>
      </c>
      <c r="BU14">
        <f ca="1"/>
        <v>818</v>
      </c>
      <c r="BV14">
        <f ca="1"/>
        <v>867</v>
      </c>
      <c r="BW14">
        <f ca="1"/>
        <v>120</v>
      </c>
      <c r="BX14">
        <f ca="1"/>
        <v>404</v>
      </c>
      <c r="BY14">
        <f ca="1"/>
        <v>138</v>
      </c>
      <c r="BZ14">
        <f ca="1"/>
        <v>869</v>
      </c>
      <c r="CA14">
        <f ca="1"/>
        <v>139</v>
      </c>
      <c r="CB14">
        <f ca="1"/>
        <v>702</v>
      </c>
      <c r="CC14">
        <f ca="1"/>
        <v>804</v>
      </c>
    </row>
    <row r="15" spans="1:95">
      <c r="A15" s="3">
        <f t="shared" ca="1" si="0"/>
        <v>45254</v>
      </c>
      <c r="B15" cm="1">
        <f t="array" aca="1" ref="B15:CK15" ca="1">IF(A15&lt;&gt;"",TRANSPOSE(_xlfn._xlws.FILTER(Table2[ID],Table2[att_date]=Fridays!A15,"no_att")),"")</f>
        <v>836</v>
      </c>
      <c r="C15">
        <f ca="1"/>
        <v>888</v>
      </c>
      <c r="D15">
        <f ca="1"/>
        <v>890</v>
      </c>
      <c r="E15">
        <f ca="1"/>
        <v>894</v>
      </c>
      <c r="F15">
        <f ca="1"/>
        <v>3</v>
      </c>
      <c r="G15">
        <f ca="1"/>
        <v>141</v>
      </c>
      <c r="H15">
        <f ca="1"/>
        <v>1</v>
      </c>
      <c r="I15">
        <f ca="1"/>
        <v>203</v>
      </c>
      <c r="J15">
        <f ca="1"/>
        <v>139</v>
      </c>
      <c r="K15">
        <f ca="1"/>
        <v>702</v>
      </c>
      <c r="L15">
        <f ca="1"/>
        <v>503</v>
      </c>
      <c r="M15">
        <f ca="1"/>
        <v>417</v>
      </c>
      <c r="N15">
        <f ca="1"/>
        <v>504</v>
      </c>
      <c r="O15">
        <f ca="1"/>
        <v>304</v>
      </c>
      <c r="P15">
        <f ca="1"/>
        <v>883</v>
      </c>
      <c r="Q15">
        <f ca="1"/>
        <v>351</v>
      </c>
      <c r="R15">
        <f ca="1"/>
        <v>612</v>
      </c>
      <c r="S15">
        <f ca="1"/>
        <v>4</v>
      </c>
      <c r="T15">
        <f ca="1"/>
        <v>747</v>
      </c>
      <c r="U15">
        <f ca="1"/>
        <v>116</v>
      </c>
      <c r="V15">
        <f ca="1"/>
        <v>876</v>
      </c>
      <c r="W15">
        <f ca="1"/>
        <v>846</v>
      </c>
      <c r="X15">
        <f ca="1"/>
        <v>613</v>
      </c>
      <c r="Y15">
        <f ca="1"/>
        <v>140</v>
      </c>
      <c r="Z15">
        <f ca="1"/>
        <v>339</v>
      </c>
      <c r="AA15">
        <f ca="1"/>
        <v>803</v>
      </c>
      <c r="AB15">
        <f ca="1"/>
        <v>254</v>
      </c>
      <c r="AC15">
        <f ca="1"/>
        <v>868</v>
      </c>
      <c r="AD15">
        <f ca="1"/>
        <v>236</v>
      </c>
      <c r="AE15">
        <f ca="1"/>
        <v>745</v>
      </c>
      <c r="AF15">
        <f ca="1"/>
        <v>444</v>
      </c>
      <c r="AG15">
        <f ca="1"/>
        <v>120</v>
      </c>
      <c r="AH15">
        <f ca="1"/>
        <v>255</v>
      </c>
      <c r="AI15">
        <f ca="1"/>
        <v>214</v>
      </c>
      <c r="AJ15">
        <f ca="1"/>
        <v>867</v>
      </c>
      <c r="AK15">
        <f ca="1"/>
        <v>721</v>
      </c>
      <c r="AL15">
        <f ca="1"/>
        <v>838</v>
      </c>
      <c r="AM15">
        <f ca="1"/>
        <v>211</v>
      </c>
      <c r="AN15">
        <f ca="1"/>
        <v>251</v>
      </c>
      <c r="AO15">
        <f ca="1"/>
        <v>611</v>
      </c>
      <c r="AP15">
        <f ca="1"/>
        <v>874</v>
      </c>
      <c r="AQ15">
        <f ca="1"/>
        <v>865</v>
      </c>
      <c r="AR15">
        <f ca="1"/>
        <v>602</v>
      </c>
      <c r="AS15">
        <f ca="1"/>
        <v>610</v>
      </c>
      <c r="AT15">
        <f ca="1"/>
        <v>856</v>
      </c>
      <c r="AU15">
        <f ca="1"/>
        <v>716</v>
      </c>
      <c r="AV15">
        <f ca="1"/>
        <v>893</v>
      </c>
      <c r="AW15">
        <f ca="1"/>
        <v>342</v>
      </c>
      <c r="AX15">
        <f ca="1"/>
        <v>338</v>
      </c>
      <c r="AY15">
        <f ca="1"/>
        <v>115</v>
      </c>
      <c r="AZ15">
        <f ca="1"/>
        <v>848</v>
      </c>
      <c r="BA15">
        <f ca="1"/>
        <v>891</v>
      </c>
      <c r="BB15">
        <f ca="1"/>
        <v>735</v>
      </c>
      <c r="BC15">
        <f ca="1"/>
        <v>892</v>
      </c>
      <c r="BD15">
        <f ca="1"/>
        <v>881</v>
      </c>
      <c r="BE15">
        <f ca="1"/>
        <v>872</v>
      </c>
      <c r="BF15">
        <f ca="1"/>
        <v>833</v>
      </c>
      <c r="BG15">
        <f ca="1"/>
        <v>450</v>
      </c>
      <c r="BH15">
        <f ca="1"/>
        <v>451</v>
      </c>
      <c r="BI15">
        <f ca="1"/>
        <v>232</v>
      </c>
      <c r="BJ15">
        <f ca="1"/>
        <v>738</v>
      </c>
      <c r="BK15">
        <f ca="1"/>
        <v>334</v>
      </c>
      <c r="BL15">
        <f ca="1"/>
        <v>329</v>
      </c>
      <c r="BM15">
        <f ca="1"/>
        <v>418</v>
      </c>
      <c r="BN15">
        <f ca="1"/>
        <v>717</v>
      </c>
      <c r="BO15">
        <f ca="1"/>
        <v>871</v>
      </c>
      <c r="BP15">
        <f ca="1"/>
        <v>817</v>
      </c>
      <c r="BQ15">
        <f ca="1"/>
        <v>870</v>
      </c>
      <c r="BR15">
        <f ca="1"/>
        <v>350</v>
      </c>
      <c r="BS15">
        <f ca="1"/>
        <v>820</v>
      </c>
      <c r="BT15">
        <f ca="1"/>
        <v>732</v>
      </c>
      <c r="BU15">
        <f ca="1"/>
        <v>742</v>
      </c>
      <c r="BV15">
        <f ca="1"/>
        <v>802</v>
      </c>
      <c r="BW15">
        <f ca="1"/>
        <v>138</v>
      </c>
      <c r="BX15">
        <f ca="1"/>
        <v>862</v>
      </c>
      <c r="BY15">
        <f ca="1"/>
        <v>869</v>
      </c>
      <c r="BZ15">
        <f ca="1"/>
        <v>348</v>
      </c>
      <c r="CA15">
        <f ca="1"/>
        <v>219</v>
      </c>
      <c r="CB15">
        <f ca="1"/>
        <v>811</v>
      </c>
      <c r="CC15">
        <f ca="1"/>
        <v>102</v>
      </c>
      <c r="CD15">
        <f ca="1"/>
        <v>317</v>
      </c>
      <c r="CE15">
        <f ca="1"/>
        <v>739</v>
      </c>
      <c r="CF15">
        <f ca="1"/>
        <v>325</v>
      </c>
      <c r="CG15">
        <f ca="1"/>
        <v>337</v>
      </c>
      <c r="CH15">
        <f ca="1"/>
        <v>815</v>
      </c>
      <c r="CI15">
        <f ca="1"/>
        <v>123</v>
      </c>
      <c r="CJ15">
        <f ca="1"/>
        <v>234</v>
      </c>
      <c r="CK15">
        <f ca="1"/>
        <v>403</v>
      </c>
    </row>
    <row r="16" spans="1:95">
      <c r="A16" s="3">
        <f t="shared" ca="1" si="0"/>
        <v>45247</v>
      </c>
      <c r="B16" cm="1">
        <f t="array" aca="1" ref="B16:T16" ca="1">IF(A16&lt;&gt;"",TRANSPOSE(_xlfn._xlws.FILTER(Table2[ID],Table2[att_date]=Fridays!A16,"no_att")),"")</f>
        <v>333</v>
      </c>
      <c r="C16">
        <f ca="1"/>
        <v>444</v>
      </c>
      <c r="D16">
        <f ca="1"/>
        <v>236</v>
      </c>
      <c r="E16">
        <f ca="1"/>
        <v>211</v>
      </c>
      <c r="F16">
        <f ca="1"/>
        <v>115</v>
      </c>
      <c r="G16">
        <f ca="1"/>
        <v>849</v>
      </c>
      <c r="H16">
        <f ca="1"/>
        <v>718</v>
      </c>
      <c r="I16">
        <f ca="1"/>
        <v>855</v>
      </c>
      <c r="J16">
        <f ca="1"/>
        <v>611</v>
      </c>
      <c r="K16">
        <f ca="1"/>
        <v>845</v>
      </c>
      <c r="L16">
        <f ca="1"/>
        <v>621</v>
      </c>
      <c r="M16">
        <f ca="1"/>
        <v>865</v>
      </c>
      <c r="N16">
        <f ca="1"/>
        <v>445</v>
      </c>
      <c r="O16">
        <f ca="1"/>
        <v>341</v>
      </c>
      <c r="P16">
        <f ca="1"/>
        <v>234</v>
      </c>
      <c r="Q16">
        <f ca="1"/>
        <v>229</v>
      </c>
      <c r="R16">
        <f ca="1"/>
        <v>5</v>
      </c>
      <c r="S16">
        <f ca="1"/>
        <v>804</v>
      </c>
      <c r="T16">
        <f ca="1"/>
        <v>1</v>
      </c>
    </row>
    <row r="17" spans="1:85">
      <c r="A17" s="3">
        <f t="shared" ca="1" si="0"/>
        <v>45240</v>
      </c>
      <c r="B17" cm="1">
        <f t="array" aca="1" ref="B17:CG17" ca="1">IF(A17&lt;&gt;"",TRANSPOSE(_xlfn._xlws.FILTER(Table2[ID],Table2[att_date]=Fridays!A17,"no_att")),"")</f>
        <v>3</v>
      </c>
      <c r="C17">
        <f ca="1"/>
        <v>451</v>
      </c>
      <c r="D17">
        <f ca="1"/>
        <v>450</v>
      </c>
      <c r="E17">
        <f ca="1"/>
        <v>610</v>
      </c>
      <c r="F17">
        <f ca="1"/>
        <v>846</v>
      </c>
      <c r="G17">
        <f ca="1"/>
        <v>342</v>
      </c>
      <c r="H17">
        <f ca="1"/>
        <v>417</v>
      </c>
      <c r="I17">
        <f ca="1"/>
        <v>418</v>
      </c>
      <c r="J17">
        <f ca="1"/>
        <v>612</v>
      </c>
      <c r="K17">
        <f ca="1"/>
        <v>870</v>
      </c>
      <c r="L17">
        <f ca="1"/>
        <v>602</v>
      </c>
      <c r="M17">
        <f ca="1"/>
        <v>448</v>
      </c>
      <c r="N17">
        <f ca="1"/>
        <v>435</v>
      </c>
      <c r="O17">
        <f ca="1"/>
        <v>203</v>
      </c>
      <c r="P17">
        <f ca="1"/>
        <v>325</v>
      </c>
      <c r="Q17">
        <f ca="1"/>
        <v>745</v>
      </c>
      <c r="R17">
        <f ca="1"/>
        <v>737</v>
      </c>
      <c r="S17">
        <f ca="1"/>
        <v>826</v>
      </c>
      <c r="T17">
        <f ca="1"/>
        <v>845</v>
      </c>
      <c r="U17">
        <f ca="1"/>
        <v>123</v>
      </c>
      <c r="V17">
        <f ca="1"/>
        <v>338</v>
      </c>
      <c r="W17">
        <f ca="1"/>
        <v>850</v>
      </c>
      <c r="X17">
        <f ca="1"/>
        <v>883</v>
      </c>
      <c r="Y17">
        <f ca="1"/>
        <v>878</v>
      </c>
      <c r="Z17">
        <f ca="1"/>
        <v>116</v>
      </c>
      <c r="AA17">
        <f ca="1"/>
        <v>103</v>
      </c>
      <c r="AB17">
        <f ca="1"/>
        <v>803</v>
      </c>
      <c r="AC17">
        <f ca="1"/>
        <v>304</v>
      </c>
      <c r="AD17">
        <f ca="1"/>
        <v>613</v>
      </c>
      <c r="AE17">
        <f ca="1"/>
        <v>804</v>
      </c>
      <c r="AF17">
        <f ca="1"/>
        <v>5</v>
      </c>
      <c r="AG17">
        <f ca="1"/>
        <v>519</v>
      </c>
      <c r="AH17">
        <f ca="1"/>
        <v>329</v>
      </c>
      <c r="AI17">
        <f ca="1"/>
        <v>333</v>
      </c>
      <c r="AJ17">
        <f ca="1"/>
        <v>347</v>
      </c>
      <c r="AK17">
        <f ca="1"/>
        <v>303</v>
      </c>
      <c r="AL17">
        <f ca="1"/>
        <v>503</v>
      </c>
      <c r="AM17">
        <f ca="1"/>
        <v>856</v>
      </c>
      <c r="AN17">
        <f ca="1"/>
        <v>323</v>
      </c>
      <c r="AO17">
        <f ca="1"/>
        <v>865</v>
      </c>
      <c r="AP17">
        <f ca="1"/>
        <v>710</v>
      </c>
      <c r="AQ17">
        <f ca="1"/>
        <v>621</v>
      </c>
      <c r="AR17">
        <f ca="1"/>
        <v>525</v>
      </c>
      <c r="AS17">
        <f ca="1"/>
        <v>532</v>
      </c>
      <c r="AT17">
        <f ca="1"/>
        <v>214</v>
      </c>
      <c r="AU17">
        <f ca="1"/>
        <v>312</v>
      </c>
      <c r="AV17">
        <f ca="1"/>
        <v>742</v>
      </c>
      <c r="AW17">
        <f ca="1"/>
        <v>721</v>
      </c>
      <c r="AX17">
        <f ca="1"/>
        <v>445</v>
      </c>
      <c r="AY17">
        <f ca="1"/>
        <v>715</v>
      </c>
      <c r="AZ17">
        <f ca="1"/>
        <v>250</v>
      </c>
      <c r="BA17">
        <f ca="1"/>
        <v>727</v>
      </c>
      <c r="BB17">
        <f ca="1"/>
        <v>848</v>
      </c>
      <c r="BC17">
        <f ca="1"/>
        <v>127</v>
      </c>
      <c r="BD17">
        <f ca="1"/>
        <v>838</v>
      </c>
      <c r="BE17">
        <f ca="1"/>
        <v>866</v>
      </c>
      <c r="BF17">
        <f ca="1"/>
        <v>842</v>
      </c>
      <c r="BG17">
        <f ca="1"/>
        <v>346</v>
      </c>
      <c r="BH17">
        <f ca="1"/>
        <v>337</v>
      </c>
      <c r="BI17">
        <f ca="1"/>
        <v>334</v>
      </c>
      <c r="BJ17">
        <f ca="1"/>
        <v>138</v>
      </c>
      <c r="BK17">
        <f ca="1"/>
        <v>225</v>
      </c>
      <c r="BL17">
        <f ca="1"/>
        <v>403</v>
      </c>
      <c r="BM17">
        <f ca="1"/>
        <v>738</v>
      </c>
      <c r="BN17">
        <f ca="1"/>
        <v>717</v>
      </c>
      <c r="BO17">
        <f ca="1"/>
        <v>817</v>
      </c>
      <c r="BP17">
        <f ca="1"/>
        <v>746</v>
      </c>
      <c r="BQ17">
        <f ca="1"/>
        <v>873</v>
      </c>
      <c r="BR17">
        <f ca="1"/>
        <v>740</v>
      </c>
      <c r="BS17">
        <f ca="1"/>
        <v>874</v>
      </c>
      <c r="BT17">
        <f ca="1"/>
        <v>818</v>
      </c>
      <c r="BU17">
        <f ca="1"/>
        <v>867</v>
      </c>
      <c r="BV17">
        <f ca="1"/>
        <v>210</v>
      </c>
      <c r="BW17">
        <f ca="1"/>
        <v>836</v>
      </c>
      <c r="BX17">
        <f ca="1"/>
        <v>879</v>
      </c>
      <c r="BY17">
        <f ca="1"/>
        <v>819</v>
      </c>
      <c r="BZ17">
        <f ca="1"/>
        <v>251</v>
      </c>
      <c r="CA17">
        <f ca="1"/>
        <v>739</v>
      </c>
      <c r="CB17">
        <f ca="1"/>
        <v>350</v>
      </c>
      <c r="CC17">
        <f ca="1"/>
        <v>348</v>
      </c>
      <c r="CD17">
        <f ca="1"/>
        <v>702</v>
      </c>
      <c r="CE17">
        <f ca="1"/>
        <v>438</v>
      </c>
      <c r="CF17">
        <f ca="1"/>
        <v>802</v>
      </c>
      <c r="CG17">
        <f ca="1"/>
        <v>404</v>
      </c>
    </row>
    <row r="18" spans="1:85">
      <c r="A18" s="3">
        <f t="shared" ca="1" si="0"/>
        <v>45233</v>
      </c>
      <c r="B18" cm="1">
        <f t="array" aca="1" ref="B18:CC18" ca="1">IF(A18&lt;&gt;"",TRANSPOSE(_xlfn._xlws.FILTER(Table2[ID],Table2[att_date]=Fridays!A18,"no_att")),"")</f>
        <v>900</v>
      </c>
      <c r="C18">
        <f ca="1"/>
        <v>842</v>
      </c>
      <c r="D18">
        <f ca="1"/>
        <v>304</v>
      </c>
      <c r="E18">
        <f ca="1"/>
        <v>1</v>
      </c>
      <c r="F18">
        <f ca="1"/>
        <v>878</v>
      </c>
      <c r="G18">
        <f ca="1"/>
        <v>203</v>
      </c>
      <c r="H18">
        <f ca="1"/>
        <v>333</v>
      </c>
      <c r="I18">
        <f ca="1"/>
        <v>246</v>
      </c>
      <c r="J18">
        <f ca="1"/>
        <v>323</v>
      </c>
      <c r="K18">
        <f ca="1"/>
        <v>745</v>
      </c>
      <c r="L18">
        <f ca="1"/>
        <v>3</v>
      </c>
      <c r="M18">
        <f ca="1"/>
        <v>621</v>
      </c>
      <c r="N18">
        <f ca="1"/>
        <v>103</v>
      </c>
      <c r="O18">
        <f ca="1"/>
        <v>247</v>
      </c>
      <c r="P18">
        <f ca="1"/>
        <v>248</v>
      </c>
      <c r="Q18">
        <f ca="1"/>
        <v>721</v>
      </c>
      <c r="R18">
        <f ca="1"/>
        <v>4</v>
      </c>
      <c r="S18">
        <f ca="1"/>
        <v>417</v>
      </c>
      <c r="T18">
        <f ca="1"/>
        <v>804</v>
      </c>
      <c r="U18">
        <f ca="1"/>
        <v>5</v>
      </c>
      <c r="V18">
        <f ca="1"/>
        <v>6</v>
      </c>
      <c r="W18">
        <f ca="1"/>
        <v>140</v>
      </c>
      <c r="X18">
        <f ca="1"/>
        <v>402</v>
      </c>
      <c r="Y18">
        <f ca="1"/>
        <v>868</v>
      </c>
      <c r="Z18">
        <f ca="1"/>
        <v>866</v>
      </c>
      <c r="AA18">
        <f ca="1"/>
        <v>303</v>
      </c>
      <c r="AB18">
        <f ca="1"/>
        <v>715</v>
      </c>
      <c r="AC18">
        <f ca="1"/>
        <v>139</v>
      </c>
      <c r="AD18">
        <f ca="1"/>
        <v>433</v>
      </c>
      <c r="AE18">
        <f ca="1"/>
        <v>243</v>
      </c>
      <c r="AF18">
        <f ca="1"/>
        <v>218</v>
      </c>
      <c r="AG18">
        <f ca="1"/>
        <v>443</v>
      </c>
      <c r="AH18">
        <f ca="1"/>
        <v>346</v>
      </c>
      <c r="AI18">
        <f ca="1"/>
        <v>342</v>
      </c>
      <c r="AJ18">
        <f ca="1"/>
        <v>532</v>
      </c>
      <c r="AK18">
        <f ca="1"/>
        <v>846</v>
      </c>
      <c r="AL18">
        <f ca="1"/>
        <v>343</v>
      </c>
      <c r="AM18">
        <f ca="1"/>
        <v>735</v>
      </c>
      <c r="AN18">
        <f ca="1"/>
        <v>438</v>
      </c>
      <c r="AO18">
        <f ca="1"/>
        <v>875</v>
      </c>
      <c r="AP18">
        <f ca="1"/>
        <v>116</v>
      </c>
      <c r="AQ18">
        <f ca="1"/>
        <v>835</v>
      </c>
      <c r="AR18">
        <f ca="1"/>
        <v>329</v>
      </c>
      <c r="AS18">
        <f ca="1"/>
        <v>840</v>
      </c>
      <c r="AT18">
        <f ca="1"/>
        <v>515</v>
      </c>
      <c r="AU18">
        <f ca="1"/>
        <v>325</v>
      </c>
      <c r="AV18">
        <f ca="1"/>
        <v>703</v>
      </c>
      <c r="AW18">
        <f ca="1"/>
        <v>613</v>
      </c>
      <c r="AX18">
        <f ca="1"/>
        <v>444</v>
      </c>
      <c r="AY18">
        <f ca="1"/>
        <v>740</v>
      </c>
      <c r="AZ18">
        <f ca="1"/>
        <v>138</v>
      </c>
      <c r="BA18">
        <f ca="1"/>
        <v>137</v>
      </c>
      <c r="BB18">
        <f ca="1"/>
        <v>337</v>
      </c>
      <c r="BC18">
        <f ca="1"/>
        <v>847</v>
      </c>
      <c r="BD18">
        <f ca="1"/>
        <v>824</v>
      </c>
      <c r="BE18">
        <f ca="1"/>
        <v>862</v>
      </c>
      <c r="BF18">
        <f ca="1"/>
        <v>339</v>
      </c>
      <c r="BG18">
        <f ca="1"/>
        <v>869</v>
      </c>
      <c r="BH18">
        <f ca="1"/>
        <v>879</v>
      </c>
      <c r="BI18">
        <f ca="1"/>
        <v>317</v>
      </c>
      <c r="BJ18">
        <f ca="1"/>
        <v>810</v>
      </c>
      <c r="BK18">
        <f ca="1"/>
        <v>817</v>
      </c>
      <c r="BL18">
        <f ca="1"/>
        <v>870</v>
      </c>
      <c r="BM18">
        <f ca="1"/>
        <v>867</v>
      </c>
      <c r="BN18">
        <f ca="1"/>
        <v>838</v>
      </c>
      <c r="BO18">
        <f ca="1"/>
        <v>818</v>
      </c>
      <c r="BP18">
        <f ca="1"/>
        <v>732</v>
      </c>
      <c r="BQ18">
        <f ca="1"/>
        <v>126</v>
      </c>
      <c r="BR18">
        <f ca="1"/>
        <v>210</v>
      </c>
      <c r="BS18">
        <f ca="1"/>
        <v>450</v>
      </c>
      <c r="BT18">
        <f ca="1"/>
        <v>249</v>
      </c>
      <c r="BU18">
        <f ca="1"/>
        <v>445</v>
      </c>
      <c r="BV18">
        <f ca="1"/>
        <v>802</v>
      </c>
      <c r="BW18">
        <f ca="1"/>
        <v>427</v>
      </c>
      <c r="BX18">
        <f ca="1"/>
        <v>422</v>
      </c>
      <c r="BY18">
        <f ca="1"/>
        <v>738</v>
      </c>
      <c r="BZ18">
        <f ca="1"/>
        <v>717</v>
      </c>
      <c r="CA18">
        <f ca="1"/>
        <v>815</v>
      </c>
      <c r="CB18">
        <f ca="1"/>
        <v>811</v>
      </c>
      <c r="CC18">
        <f ca="1"/>
        <v>404</v>
      </c>
    </row>
    <row r="19" spans="1:85">
      <c r="A19" s="3">
        <f t="shared" ca="1" si="0"/>
        <v>45226</v>
      </c>
      <c r="B19" cm="1">
        <f t="array" aca="1" ref="B19:CA19" ca="1">IF(A19&lt;&gt;"",TRANSPOSE(_xlfn._xlws.FILTER(Table2[ID],Table2[att_date]=Fridays!A19,"no_att")),"")</f>
        <v>116</v>
      </c>
      <c r="C19">
        <f ca="1"/>
        <v>113</v>
      </c>
      <c r="D19">
        <f ca="1"/>
        <v>717</v>
      </c>
      <c r="E19">
        <f ca="1"/>
        <v>329</v>
      </c>
      <c r="F19">
        <f ca="1"/>
        <v>738</v>
      </c>
      <c r="G19">
        <f ca="1"/>
        <v>740</v>
      </c>
      <c r="H19">
        <f ca="1"/>
        <v>515</v>
      </c>
      <c r="I19">
        <f ca="1"/>
        <v>324</v>
      </c>
      <c r="J19">
        <f ca="1"/>
        <v>444</v>
      </c>
      <c r="K19">
        <f ca="1"/>
        <v>122</v>
      </c>
      <c r="L19">
        <f ca="1"/>
        <v>338</v>
      </c>
      <c r="M19">
        <f ca="1"/>
        <v>435</v>
      </c>
      <c r="N19">
        <f ca="1"/>
        <v>838</v>
      </c>
      <c r="O19">
        <f ca="1"/>
        <v>855</v>
      </c>
      <c r="P19">
        <f ca="1"/>
        <v>818</v>
      </c>
      <c r="Q19">
        <f ca="1"/>
        <v>417</v>
      </c>
      <c r="R19">
        <f ca="1"/>
        <v>848</v>
      </c>
      <c r="S19">
        <f ca="1"/>
        <v>739</v>
      </c>
      <c r="T19">
        <f ca="1"/>
        <v>450</v>
      </c>
      <c r="U19">
        <f ca="1"/>
        <v>343</v>
      </c>
      <c r="V19">
        <f ca="1"/>
        <v>715</v>
      </c>
      <c r="W19">
        <f ca="1"/>
        <v>445</v>
      </c>
      <c r="X19">
        <f ca="1"/>
        <v>451</v>
      </c>
      <c r="Y19">
        <f ca="1"/>
        <v>310</v>
      </c>
      <c r="Z19">
        <f ca="1"/>
        <v>317</v>
      </c>
      <c r="AA19">
        <f ca="1"/>
        <v>439</v>
      </c>
      <c r="AB19">
        <f ca="1"/>
        <v>427</v>
      </c>
      <c r="AC19">
        <f ca="1"/>
        <v>342</v>
      </c>
      <c r="AD19">
        <f ca="1"/>
        <v>811</v>
      </c>
      <c r="AE19">
        <f ca="1"/>
        <v>340</v>
      </c>
      <c r="AF19">
        <f ca="1"/>
        <v>815</v>
      </c>
      <c r="AG19">
        <f ca="1"/>
        <v>337</v>
      </c>
      <c r="AH19">
        <f ca="1"/>
        <v>721</v>
      </c>
      <c r="AI19">
        <f ca="1"/>
        <v>438</v>
      </c>
      <c r="AJ19">
        <f ca="1"/>
        <v>862</v>
      </c>
      <c r="AK19">
        <f ca="1"/>
        <v>327</v>
      </c>
      <c r="AL19">
        <f ca="1"/>
        <v>873</v>
      </c>
      <c r="AM19">
        <f ca="1"/>
        <v>875</v>
      </c>
      <c r="AN19">
        <f ca="1"/>
        <v>879</v>
      </c>
      <c r="AO19">
        <f ca="1"/>
        <v>878</v>
      </c>
      <c r="AP19">
        <f ca="1"/>
        <v>525</v>
      </c>
      <c r="AQ19">
        <f ca="1"/>
        <v>115</v>
      </c>
      <c r="AR19">
        <f ca="1"/>
        <v>613</v>
      </c>
      <c r="AS19">
        <f ca="1"/>
        <v>745</v>
      </c>
      <c r="AT19">
        <f ca="1"/>
        <v>139</v>
      </c>
      <c r="AU19">
        <f ca="1"/>
        <v>620</v>
      </c>
      <c r="AV19">
        <f ca="1"/>
        <v>850</v>
      </c>
      <c r="AW19">
        <f ca="1"/>
        <v>334</v>
      </c>
      <c r="AX19">
        <f ca="1"/>
        <v>443</v>
      </c>
      <c r="AY19">
        <f ca="1"/>
        <v>218</v>
      </c>
      <c r="AZ19">
        <f ca="1"/>
        <v>219</v>
      </c>
      <c r="BA19">
        <f ca="1"/>
        <v>224</v>
      </c>
      <c r="BB19">
        <f ca="1"/>
        <v>422</v>
      </c>
      <c r="BC19">
        <f ca="1"/>
        <v>865</v>
      </c>
      <c r="BD19">
        <f ca="1"/>
        <v>846</v>
      </c>
      <c r="BE19">
        <f ca="1"/>
        <v>245</v>
      </c>
      <c r="BF19">
        <f ca="1"/>
        <v>856</v>
      </c>
      <c r="BG19">
        <f ca="1"/>
        <v>881</v>
      </c>
      <c r="BH19">
        <f ca="1"/>
        <v>880</v>
      </c>
      <c r="BI19">
        <f ca="1"/>
        <v>876</v>
      </c>
      <c r="BJ19">
        <f ca="1"/>
        <v>882</v>
      </c>
      <c r="BK19">
        <f ca="1"/>
        <v>842</v>
      </c>
      <c r="BL19">
        <f ca="1"/>
        <v>866</v>
      </c>
      <c r="BM19">
        <f ca="1"/>
        <v>325</v>
      </c>
      <c r="BN19">
        <f ca="1"/>
        <v>869</v>
      </c>
      <c r="BO19">
        <f ca="1"/>
        <v>833</v>
      </c>
      <c r="BP19">
        <f ca="1"/>
        <v>702</v>
      </c>
      <c r="BQ19">
        <f ca="1"/>
        <v>503</v>
      </c>
      <c r="BR19">
        <f ca="1"/>
        <v>802</v>
      </c>
      <c r="BS19">
        <f ca="1"/>
        <v>803</v>
      </c>
      <c r="BT19">
        <f ca="1"/>
        <v>303</v>
      </c>
      <c r="BU19">
        <f ca="1"/>
        <v>4</v>
      </c>
      <c r="BV19">
        <f ca="1"/>
        <v>203</v>
      </c>
      <c r="BW19">
        <f ca="1"/>
        <v>602</v>
      </c>
      <c r="BX19">
        <f ca="1"/>
        <v>304</v>
      </c>
      <c r="BY19">
        <f ca="1"/>
        <v>5</v>
      </c>
      <c r="BZ19">
        <f ca="1"/>
        <v>804</v>
      </c>
      <c r="CA19">
        <f ca="1"/>
        <v>603</v>
      </c>
    </row>
    <row r="20" spans="1:85">
      <c r="A20" s="3">
        <f t="shared" ca="1" si="0"/>
        <v>45219</v>
      </c>
      <c r="B20" cm="1">
        <f t="array" aca="1" ref="B20:BC20" ca="1">IF(A20&lt;&gt;"",TRANSPOSE(_xlfn._xlws.FILTER(Table2[ID],Table2[att_date]=Fridays!A20,"no_att")),"")</f>
        <v>900</v>
      </c>
      <c r="C20">
        <f ca="1"/>
        <v>3</v>
      </c>
      <c r="D20">
        <f ca="1"/>
        <v>116</v>
      </c>
      <c r="E20">
        <f ca="1"/>
        <v>343</v>
      </c>
      <c r="F20">
        <f ca="1"/>
        <v>451</v>
      </c>
      <c r="G20">
        <f ca="1"/>
        <v>873</v>
      </c>
      <c r="H20">
        <f ca="1"/>
        <v>532</v>
      </c>
      <c r="I20">
        <f ca="1"/>
        <v>329</v>
      </c>
      <c r="J20">
        <f ca="1"/>
        <v>742</v>
      </c>
      <c r="K20">
        <f ca="1"/>
        <v>515</v>
      </c>
      <c r="L20">
        <f ca="1"/>
        <v>341</v>
      </c>
      <c r="M20">
        <f ca="1"/>
        <v>445</v>
      </c>
      <c r="N20">
        <f ca="1"/>
        <v>342</v>
      </c>
      <c r="O20">
        <f ca="1"/>
        <v>417</v>
      </c>
      <c r="P20">
        <f ca="1"/>
        <v>876</v>
      </c>
      <c r="Q20">
        <f ca="1"/>
        <v>715</v>
      </c>
      <c r="R20">
        <f ca="1"/>
        <v>203</v>
      </c>
      <c r="S20">
        <f ca="1"/>
        <v>137</v>
      </c>
      <c r="T20">
        <f ca="1"/>
        <v>878</v>
      </c>
      <c r="U20">
        <f ca="1"/>
        <v>722</v>
      </c>
      <c r="V20">
        <f ca="1"/>
        <v>444</v>
      </c>
      <c r="W20">
        <f ca="1"/>
        <v>721</v>
      </c>
      <c r="X20">
        <f ca="1"/>
        <v>740</v>
      </c>
      <c r="Y20">
        <f ca="1"/>
        <v>139</v>
      </c>
      <c r="Z20">
        <f ca="1"/>
        <v>129</v>
      </c>
      <c r="AA20">
        <f ca="1"/>
        <v>703</v>
      </c>
      <c r="AB20">
        <f ca="1"/>
        <v>862</v>
      </c>
      <c r="AC20">
        <f ca="1"/>
        <v>850</v>
      </c>
      <c r="AD20">
        <f ca="1"/>
        <v>1</v>
      </c>
      <c r="AE20">
        <f ca="1"/>
        <v>317</v>
      </c>
      <c r="AF20">
        <f ca="1"/>
        <v>736</v>
      </c>
      <c r="AG20">
        <f ca="1"/>
        <v>323</v>
      </c>
      <c r="AH20">
        <f ca="1"/>
        <v>330</v>
      </c>
      <c r="AI20">
        <f ca="1"/>
        <v>325</v>
      </c>
      <c r="AJ20">
        <f ca="1"/>
        <v>502</v>
      </c>
      <c r="AK20">
        <f ca="1"/>
        <v>503</v>
      </c>
      <c r="AL20">
        <f ca="1"/>
        <v>613</v>
      </c>
      <c r="AM20">
        <f ca="1"/>
        <v>735</v>
      </c>
      <c r="AN20">
        <f ca="1"/>
        <v>702</v>
      </c>
      <c r="AO20">
        <f ca="1"/>
        <v>232</v>
      </c>
      <c r="AP20">
        <f ca="1"/>
        <v>519</v>
      </c>
      <c r="AQ20">
        <f ca="1"/>
        <v>4</v>
      </c>
      <c r="AR20">
        <f ca="1"/>
        <v>5</v>
      </c>
      <c r="AS20">
        <f ca="1"/>
        <v>404</v>
      </c>
      <c r="AT20">
        <f ca="1"/>
        <v>504</v>
      </c>
      <c r="AU20">
        <f ca="1"/>
        <v>403</v>
      </c>
      <c r="AV20">
        <f ca="1"/>
        <v>802</v>
      </c>
      <c r="AW20">
        <f ca="1"/>
        <v>103</v>
      </c>
      <c r="AX20">
        <f ca="1"/>
        <v>304</v>
      </c>
      <c r="AY20">
        <f ca="1"/>
        <v>726</v>
      </c>
      <c r="AZ20">
        <f ca="1"/>
        <v>337</v>
      </c>
      <c r="BA20">
        <f ca="1"/>
        <v>804</v>
      </c>
      <c r="BB20">
        <f ca="1"/>
        <v>128</v>
      </c>
      <c r="BC20">
        <f ca="1"/>
        <v>138</v>
      </c>
    </row>
    <row r="21" spans="1:85">
      <c r="A21" s="3">
        <f t="shared" ca="1" si="0"/>
        <v>45212</v>
      </c>
      <c r="B21" cm="1">
        <f t="array" aca="1" ref="B21:S21" ca="1">IF(A21&lt;&gt;"",TRANSPOSE(_xlfn._xlws.FILTER(Table2[ID],Table2[att_date]=Fridays!A21,"no_att")),"")</f>
        <v>103</v>
      </c>
      <c r="C21">
        <f ca="1"/>
        <v>702</v>
      </c>
      <c r="D21">
        <f ca="1"/>
        <v>104</v>
      </c>
      <c r="E21">
        <f ca="1"/>
        <v>503</v>
      </c>
      <c r="F21">
        <f ca="1"/>
        <v>502</v>
      </c>
      <c r="G21">
        <f ca="1"/>
        <v>203</v>
      </c>
      <c r="H21">
        <f ca="1"/>
        <v>4</v>
      </c>
      <c r="I21">
        <f ca="1"/>
        <v>304</v>
      </c>
      <c r="J21">
        <f ca="1"/>
        <v>3</v>
      </c>
      <c r="K21">
        <f ca="1"/>
        <v>703</v>
      </c>
      <c r="L21">
        <f ca="1"/>
        <v>603</v>
      </c>
      <c r="M21">
        <f ca="1"/>
        <v>802</v>
      </c>
      <c r="N21">
        <f ca="1"/>
        <v>303</v>
      </c>
      <c r="O21">
        <f ca="1"/>
        <v>404</v>
      </c>
      <c r="P21">
        <f ca="1"/>
        <v>804</v>
      </c>
      <c r="Q21">
        <f ca="1"/>
        <v>5</v>
      </c>
      <c r="R21">
        <f ca="1"/>
        <v>504</v>
      </c>
      <c r="S21">
        <f ca="1"/>
        <v>803</v>
      </c>
    </row>
    <row r="22" spans="1:85">
      <c r="A22" s="3">
        <f t="shared" ca="1" si="0"/>
        <v>45205</v>
      </c>
      <c r="B22" cm="1">
        <f t="array" aca="1" ref="B22:Q22" ca="1">IF(A22&lt;&gt;"",TRANSPOSE(_xlfn._xlws.FILTER(Table2[ID],Table2[att_date]=Fridays!A22,"no_att")),"")</f>
        <v>103</v>
      </c>
      <c r="C22">
        <f ca="1"/>
        <v>104</v>
      </c>
      <c r="D22">
        <f ca="1"/>
        <v>702</v>
      </c>
      <c r="E22">
        <f ca="1"/>
        <v>402</v>
      </c>
      <c r="F22">
        <f ca="1"/>
        <v>403</v>
      </c>
      <c r="G22">
        <f ca="1"/>
        <v>502</v>
      </c>
      <c r="H22">
        <f ca="1"/>
        <v>503</v>
      </c>
      <c r="I22">
        <f ca="1"/>
        <v>803</v>
      </c>
      <c r="J22">
        <f ca="1"/>
        <v>304</v>
      </c>
      <c r="K22">
        <f ca="1"/>
        <v>404</v>
      </c>
      <c r="L22">
        <f ca="1"/>
        <v>5</v>
      </c>
      <c r="M22">
        <f ca="1"/>
        <v>603</v>
      </c>
      <c r="N22">
        <f ca="1"/>
        <v>804</v>
      </c>
      <c r="O22">
        <f ca="1"/>
        <v>303</v>
      </c>
      <c r="P22">
        <f ca="1"/>
        <v>203</v>
      </c>
      <c r="Q22">
        <f ca="1"/>
        <v>3</v>
      </c>
    </row>
    <row r="23" spans="1:85">
      <c r="A23" s="3">
        <f t="shared" ca="1" si="0"/>
        <v>45198</v>
      </c>
      <c r="B23" cm="1">
        <f t="array" aca="1" ref="B23:Q23" ca="1">IF(A23&lt;&gt;"",TRANSPOSE(_xlfn._xlws.FILTER(Table2[ID],Table2[att_date]=Fridays!A23,"no_att")),"")</f>
        <v>102</v>
      </c>
      <c r="C23">
        <f ca="1"/>
        <v>104</v>
      </c>
      <c r="D23">
        <f ca="1"/>
        <v>103</v>
      </c>
      <c r="E23">
        <f ca="1"/>
        <v>202</v>
      </c>
      <c r="F23">
        <f ca="1"/>
        <v>702</v>
      </c>
      <c r="G23">
        <f ca="1"/>
        <v>402</v>
      </c>
      <c r="H23">
        <f ca="1"/>
        <v>403</v>
      </c>
      <c r="I23">
        <f ca="1"/>
        <v>503</v>
      </c>
      <c r="J23">
        <f ca="1"/>
        <v>802</v>
      </c>
      <c r="K23">
        <f ca="1"/>
        <v>304</v>
      </c>
      <c r="L23">
        <f ca="1"/>
        <v>303</v>
      </c>
      <c r="M23">
        <f ca="1"/>
        <v>404</v>
      </c>
      <c r="N23">
        <f ca="1"/>
        <v>4</v>
      </c>
      <c r="O23">
        <f ca="1"/>
        <v>203</v>
      </c>
      <c r="P23">
        <f ca="1"/>
        <v>504</v>
      </c>
      <c r="Q23">
        <f ca="1"/>
        <v>603</v>
      </c>
    </row>
    <row r="24" spans="1:85">
      <c r="A24" s="3">
        <f t="shared" ca="1" si="0"/>
        <v>45191</v>
      </c>
      <c r="B24" t="str" cm="1">
        <f t="array" aca="1" ref="B24" ca="1">IF(A24&lt;&gt;"",TRANSPOSE(_xlfn._xlws.FILTER(Table2[ID],Table2[att_date]=Fridays!A24,"no_att")),"")</f>
        <v>no_att</v>
      </c>
    </row>
    <row r="25" spans="1:85">
      <c r="A25" s="3" t="str">
        <f t="shared" ca="1" si="0"/>
        <v/>
      </c>
      <c r="B25" t="str" cm="1">
        <f t="array" aca="1" ref="B25" ca="1">IF(A25&lt;&gt;"",TRANSPOSE(_xlfn._xlws.FILTER(Table2[ID],Table2[att_date]=Fridays!A25,"no_att")),"")</f>
        <v/>
      </c>
    </row>
    <row r="26" spans="1:85">
      <c r="A26" s="3" t="str">
        <f t="shared" ca="1" si="0"/>
        <v/>
      </c>
      <c r="B26" t="str" cm="1">
        <f t="array" aca="1" ref="B26" ca="1">IF(A26&lt;&gt;"",TRANSPOSE(_xlfn._xlws.FILTER(Table2[ID],Table2[att_date]=Fridays!A26,"no_att")),"")</f>
        <v/>
      </c>
    </row>
    <row r="27" spans="1:85">
      <c r="A27" s="3" t="str">
        <f t="shared" ca="1" si="0"/>
        <v/>
      </c>
      <c r="B27" t="str" cm="1">
        <f t="array" aca="1" ref="B27" ca="1">IF(A27&lt;&gt;"",TRANSPOSE(_xlfn._xlws.FILTER(Table2[ID],Table2[att_date]=Fridays!A27,"no_att")),"")</f>
        <v/>
      </c>
    </row>
    <row r="28" spans="1:85">
      <c r="A28" s="3" t="str">
        <f t="shared" ca="1" si="0"/>
        <v/>
      </c>
      <c r="B28" t="str" cm="1">
        <f t="array" aca="1" ref="B28" ca="1">IF(A28&lt;&gt;"",TRANSPOSE(_xlfn._xlws.FILTER(Table2[ID],Table2[att_date]=Fridays!A28,"no_att")),"")</f>
        <v/>
      </c>
    </row>
    <row r="29" spans="1:85">
      <c r="A29" s="3" t="str">
        <f t="shared" ca="1" si="0"/>
        <v/>
      </c>
      <c r="B29" t="str" cm="1">
        <f t="array" aca="1" ref="B29" ca="1">IF(A29&lt;&gt;"",TRANSPOSE(_xlfn._xlws.FILTER(Table2[ID],Table2[att_date]=Fridays!A29,"no_att")),"")</f>
        <v/>
      </c>
    </row>
    <row r="30" spans="1:85">
      <c r="A30" s="3" t="str">
        <f t="shared" ca="1" si="0"/>
        <v/>
      </c>
      <c r="B30" t="str" cm="1">
        <f t="array" aca="1" ref="B30" ca="1">IF(A30&lt;&gt;"",TRANSPOSE(_xlfn._xlws.FILTER(Table2[ID],Table2[att_date]=Fridays!A30,"no_att")),"")</f>
        <v/>
      </c>
    </row>
    <row r="31" spans="1:85">
      <c r="A31" s="3" t="str">
        <f t="shared" ca="1" si="0"/>
        <v/>
      </c>
      <c r="B31" t="str" cm="1">
        <f t="array" aca="1" ref="B31" ca="1">IF(A31&lt;&gt;"",TRANSPOSE(_xlfn._xlws.FILTER(Table2[ID],Table2[att_date]=Fridays!A31,"no_att")),"")</f>
        <v/>
      </c>
    </row>
    <row r="32" spans="1:85">
      <c r="A32" s="3" t="str">
        <f t="shared" ca="1" si="0"/>
        <v/>
      </c>
      <c r="B32" t="str" cm="1">
        <f t="array" aca="1" ref="B32" ca="1">IF(A32&lt;&gt;"",TRANSPOSE(_xlfn._xlws.FILTER(Table2[ID],Table2[att_date]=Fridays!A32,"no_att")),"")</f>
        <v/>
      </c>
    </row>
    <row r="33" spans="1:2">
      <c r="A33" s="3" t="str">
        <f t="shared" ca="1" si="0"/>
        <v/>
      </c>
      <c r="B33" t="str" cm="1">
        <f t="array" aca="1" ref="B33" ca="1">IF(A33&lt;&gt;"",TRANSPOSE(_xlfn._xlws.FILTER(Table2[ID],Table2[att_date]=Fridays!A33,"no_att")),"")</f>
        <v/>
      </c>
    </row>
    <row r="34" spans="1:2">
      <c r="A34" s="3" t="str">
        <f t="shared" ca="1" si="0"/>
        <v/>
      </c>
      <c r="B34" t="str" cm="1">
        <f t="array" aca="1" ref="B34" ca="1">IF(A34&lt;&gt;"",TRANSPOSE(_xlfn._xlws.FILTER(Table2[ID],Table2[att_date]=Fridays!A34,"no_att")),"")</f>
        <v/>
      </c>
    </row>
    <row r="35" spans="1:2">
      <c r="A35" s="3" t="str">
        <f t="shared" ca="1" si="0"/>
        <v/>
      </c>
      <c r="B35" t="str" cm="1">
        <f t="array" aca="1" ref="B35" ca="1">IF(A35&lt;&gt;"",TRANSPOSE(_xlfn._xlws.FILTER(Table2[ID],Table2[att_date]=Fridays!A35,"no_att")),"")</f>
        <v/>
      </c>
    </row>
    <row r="36" spans="1:2">
      <c r="A36" s="3" t="str">
        <f t="shared" ca="1" si="0"/>
        <v/>
      </c>
      <c r="B36" t="str" cm="1">
        <f t="array" aca="1" ref="B36" ca="1">IF(A36&lt;&gt;"",TRANSPOSE(_xlfn._xlws.FILTER(Table2[ID],Table2[att_date]=Fridays!A36,"no_att")),"")</f>
        <v/>
      </c>
    </row>
    <row r="37" spans="1:2">
      <c r="A37" s="3" t="str">
        <f t="shared" ca="1" si="0"/>
        <v/>
      </c>
      <c r="B37" t="str" cm="1">
        <f t="array" aca="1" ref="B37" ca="1">IF(A37&lt;&gt;"",TRANSPOSE(_xlfn._xlws.FILTER(Table2[ID],Table2[att_date]=Fridays!A37,"no_att")),"")</f>
        <v/>
      </c>
    </row>
    <row r="38" spans="1:2">
      <c r="A38" s="3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2">
      <c r="A39" s="3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2">
      <c r="A40" s="3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2">
      <c r="A41" s="3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2">
      <c r="A42" s="3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2">
      <c r="A43" s="3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2">
      <c r="A44" s="3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2">
      <c r="A45" s="3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2">
      <c r="A46" s="3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2">
      <c r="A47" s="3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2">
      <c r="A48" s="3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3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3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3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3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3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3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3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3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3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3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3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3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3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3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3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3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3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3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3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3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3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3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3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3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3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3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3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3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3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3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3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3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3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3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3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3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3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3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3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3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3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3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3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3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3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3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3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3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3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3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3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3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topLeftCell="Q1" zoomScale="103" workbookViewId="0">
      <selection activeCell="V5" sqref="V5"/>
    </sheetView>
  </sheetViews>
  <sheetFormatPr defaultRowHeight="15"/>
  <cols>
    <col min="1" max="1" width="9" bestFit="1" customWidth="1"/>
    <col min="2" max="4" width="11.140625" bestFit="1" customWidth="1"/>
    <col min="5" max="5" width="9.5703125" customWidth="1"/>
    <col min="6" max="6" width="10.7109375" bestFit="1" customWidth="1"/>
    <col min="7" max="9" width="11.140625" bestFit="1" customWidth="1"/>
    <col min="10" max="10" width="10" bestFit="1" customWidth="1"/>
    <col min="11" max="13" width="11.140625" bestFit="1" customWidth="1"/>
    <col min="14" max="16" width="10" bestFit="1" customWidth="1"/>
    <col min="17" max="17" width="9.5703125" bestFit="1" customWidth="1"/>
    <col min="18" max="18" width="9" bestFit="1" customWidth="1"/>
    <col min="19" max="20" width="9.5703125" bestFit="1" customWidth="1"/>
    <col min="21" max="21" width="11.5703125" customWidth="1"/>
    <col min="22" max="22" width="10.28515625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45352</v>
      </c>
      <c r="C1" s="28">
        <f ca="1"/>
        <v>45345</v>
      </c>
      <c r="D1" s="28">
        <f ca="1"/>
        <v>45338</v>
      </c>
      <c r="E1" s="28">
        <f ca="1"/>
        <v>45331</v>
      </c>
      <c r="F1" s="28">
        <f ca="1"/>
        <v>45324</v>
      </c>
      <c r="G1" s="28">
        <f ca="1"/>
        <v>45317</v>
      </c>
      <c r="H1" s="28">
        <f ca="1"/>
        <v>45310</v>
      </c>
      <c r="I1" s="28">
        <f ca="1"/>
        <v>45303</v>
      </c>
      <c r="J1" s="28">
        <f ca="1"/>
        <v>45296</v>
      </c>
      <c r="K1" s="28">
        <f ca="1"/>
        <v>45289</v>
      </c>
      <c r="L1" s="28">
        <f ca="1"/>
        <v>45282</v>
      </c>
      <c r="M1" s="28">
        <f ca="1"/>
        <v>45275</v>
      </c>
      <c r="N1" s="28">
        <f ca="1"/>
        <v>45268</v>
      </c>
      <c r="O1" s="28">
        <f ca="1"/>
        <v>45261</v>
      </c>
      <c r="P1" s="28">
        <f ca="1"/>
        <v>45254</v>
      </c>
      <c r="Q1" s="28">
        <f ca="1"/>
        <v>45247</v>
      </c>
      <c r="R1" s="28">
        <f ca="1"/>
        <v>45240</v>
      </c>
      <c r="S1" s="28">
        <f ca="1"/>
        <v>45233</v>
      </c>
      <c r="T1" s="28">
        <f ca="1"/>
        <v>45226</v>
      </c>
      <c r="U1" s="28">
        <f ca="1"/>
        <v>45219</v>
      </c>
      <c r="V1" s="28">
        <f ca="1"/>
        <v>45212</v>
      </c>
      <c r="W1" s="28">
        <f ca="1"/>
        <v>45205</v>
      </c>
      <c r="X1" s="28">
        <f ca="1"/>
        <v>45198</v>
      </c>
      <c r="Y1" s="28">
        <f ca="1"/>
        <v>45191</v>
      </c>
      <c r="Z1" s="28" t="str">
        <f ca="1"/>
        <v/>
      </c>
      <c r="AA1" s="28" t="str">
        <f ca="1"/>
        <v/>
      </c>
      <c r="AB1" s="28" t="str">
        <f ca="1"/>
        <v/>
      </c>
      <c r="AC1" s="28" t="str">
        <f ca="1"/>
        <v/>
      </c>
      <c r="AD1" s="28" t="str">
        <f ca="1"/>
        <v/>
      </c>
      <c r="AE1" s="28" t="str">
        <f ca="1"/>
        <v/>
      </c>
      <c r="AF1" s="28" t="str">
        <f ca="1"/>
        <v/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97">_xlfn._xlws.FILTER(Attendance_sorted!A1:A500,Attendance_sorted!A1:A500&lt;&gt;0)</f>
        <v>113</v>
      </c>
      <c r="B2" s="1" t="str">
        <f ca="1">IF(($A2&lt;&gt;"")*(B$1&lt;&gt;""),IF(_xlfn.XLOOKUP(B$1,Attendance_sorted!$B1:$CW1,Attendance_sorted!$B1:$CW1,"nn")&lt;&gt;"nn","•",""),"")</f>
        <v/>
      </c>
      <c r="C2" s="1" t="str">
        <f ca="1">IF(($A2&lt;&gt;"")*(C$1&lt;&gt;""),IF(_xlfn.XLOOKUP(C$1,Attendance_sorted!$B1:$CW1,Attendance_sorted!$B1:$CW1,"nn")&lt;&gt;"nn","•",""),"")</f>
        <v/>
      </c>
      <c r="D2" s="1" t="str">
        <f ca="1">IF(($A2&lt;&gt;"")*(D$1&lt;&gt;""),IF(_xlfn.XLOOKUP(D$1,Attendance_sorted!$B1:$CW1,Attendance_sorted!$B1:$CW1,"nn")&lt;&gt;"nn","•",""),"")</f>
        <v/>
      </c>
      <c r="E2" s="1" t="str">
        <f ca="1">IF(($A2&lt;&gt;"")*(E$1&lt;&gt;""),IF(_xlfn.XLOOKUP(E$1,Attendance_sorted!$B1:$CW1,Attendance_sorted!$B1:$CW1,"nn")&lt;&gt;"nn","•",""),"")</f>
        <v/>
      </c>
      <c r="F2" s="1" t="str">
        <f ca="1">IF(($A2&lt;&gt;"")*(F$1&lt;&gt;""),IF(_xlfn.XLOOKUP(F$1,Attendance_sorted!$B1:$CW1,Attendance_sorted!$B1:$CW1,"nn")&lt;&gt;"nn","•",""),"")</f>
        <v/>
      </c>
      <c r="G2" s="1" t="str">
        <f ca="1">IF(($A2&lt;&gt;"")*(G$1&lt;&gt;""),IF(_xlfn.XLOOKUP(G$1,Attendance_sorted!$B1:$CW1,Attendance_sorted!$B1:$CW1,"nn")&lt;&gt;"nn","•",""),"")</f>
        <v>•</v>
      </c>
      <c r="H2" s="1" t="str">
        <f ca="1">IF(($A2&lt;&gt;"")*(H$1&lt;&gt;""),IF(_xlfn.XLOOKUP(H$1,Attendance_sorted!$B1:$CW1,Attendance_sorted!$B1:$CW1,"nn")&lt;&gt;"nn","•",""),"")</f>
        <v/>
      </c>
      <c r="I2" s="1" t="str">
        <f ca="1">IF(($A2&lt;&gt;"")*(I$1&lt;&gt;""),IF(_xlfn.XLOOKUP(I$1,Attendance_sorted!$B1:$CW1,Attendance_sorted!$B1:$CW1,"nn")&lt;&gt;"nn","•",""),"")</f>
        <v/>
      </c>
      <c r="J2" s="1" t="str">
        <f ca="1">IF(($A2&lt;&gt;"")*(J$1&lt;&gt;""),IF(_xlfn.XLOOKUP(J$1,Attendance_sorted!$B1:$CW1,Attendance_sorted!$B1:$CW1,"nn")&lt;&gt;"nn","•",""),"")</f>
        <v/>
      </c>
      <c r="K2" s="1" t="str">
        <f ca="1">IF(($A2&lt;&gt;"")*(K$1&lt;&gt;""),IF(_xlfn.XLOOKUP(K$1,Attendance_sorted!$B1:$CW1,Attendance_sorted!$B1:$CW1,"nn")&lt;&gt;"nn","•",""),"")</f>
        <v>•</v>
      </c>
      <c r="L2" s="1" t="str">
        <f ca="1">IF(($A2&lt;&gt;"")*(L$1&lt;&gt;""),IF(_xlfn.XLOOKUP(L$1,Attendance_sorted!$B1:$CW1,Attendance_sorted!$B1:$CW1,"nn")&lt;&gt;"nn","•",""),"")</f>
        <v/>
      </c>
      <c r="M2" s="1" t="str">
        <f ca="1">IF(($A2&lt;&gt;"")*(M$1&lt;&gt;""),IF(_xlfn.XLOOKUP(M$1,Attendance_sorted!$B1:$CW1,Attendance_sorted!$B1:$CW1,"nn")&lt;&gt;"nn","•",""),"")</f>
        <v/>
      </c>
      <c r="N2" s="1" t="str">
        <f ca="1">IF(($A2&lt;&gt;"")*(N$1&lt;&gt;""),IF(_xlfn.XLOOKUP(N$1,Attendance_sorted!$B1:$CW1,Attendance_sorted!$B1:$CW1,"nn")&lt;&gt;"nn","•",""),"")</f>
        <v/>
      </c>
      <c r="O2" s="1" t="str">
        <f ca="1">IF(($A2&lt;&gt;"")*(O$1&lt;&gt;""),IF(_xlfn.XLOOKUP(O$1,Attendance_sorted!$B1:$CW1,Attendance_sorted!$B1:$CW1,"nn")&lt;&gt;"nn","•",""),"")</f>
        <v/>
      </c>
      <c r="P2" s="1" t="str">
        <f ca="1">IF(($A2&lt;&gt;"")*(P$1&lt;&gt;""),IF(_xlfn.XLOOKUP(P$1,Attendance_sorted!$B1:$CW1,Attendance_sorted!$B1:$CW1,"nn")&lt;&gt;"nn","•",""),"")</f>
        <v/>
      </c>
      <c r="Q2" s="1" t="str">
        <f ca="1">IF(($A2&lt;&gt;"")*(Q$1&lt;&gt;""),IF(_xlfn.XLOOKUP(Q$1,Attendance_sorted!$B1:$CW1,Attendance_sorted!$B1:$CW1,"nn")&lt;&gt;"nn","•",""),"")</f>
        <v/>
      </c>
      <c r="R2" s="1" t="str">
        <f ca="1">IF(($A2&lt;&gt;"")*(R$1&lt;&gt;""),IF(_xlfn.XLOOKUP(R$1,Attendance_sorted!$B1:$CW1,Attendance_sorted!$B1:$CW1,"nn")&lt;&gt;"nn","•",""),"")</f>
        <v/>
      </c>
      <c r="S2" s="1" t="str">
        <f ca="1">IF(($A2&lt;&gt;"")*(S$1&lt;&gt;""),IF(_xlfn.XLOOKUP(S$1,Attendance_sorted!$B1:$CW1,Attendance_sorted!$B1:$CW1,"nn")&lt;&gt;"nn","•",""),"")</f>
        <v/>
      </c>
      <c r="T2" s="1" t="str">
        <f ca="1">IF(($A2&lt;&gt;"")*(T$1&lt;&gt;""),IF(_xlfn.XLOOKUP(T$1,Attendance_sorted!$B1:$CW1,Attendance_sorted!$B1:$CW1,"nn")&lt;&gt;"nn","•",""),"")</f>
        <v>•</v>
      </c>
      <c r="U2" s="1" t="str">
        <f ca="1">IF(($A2&lt;&gt;"")*(U$1&lt;&gt;""),IF(_xlfn.XLOOKUP(U$1,Attendance_sorted!$B1:$CW1,Attendance_sorted!$B1:$CW1,"nn")&lt;&gt;"nn","•",""),"")</f>
        <v/>
      </c>
      <c r="V2" s="1" t="str">
        <f ca="1">IF(($A2&lt;&gt;"")*(V$1&lt;&gt;""),IF(_xlfn.XLOOKUP(V$1,Attendance_sorted!$B1:$CW1,Attendance_sorted!$B1:$CW1,"nn")&lt;&gt;"nn","•",""),"")</f>
        <v/>
      </c>
      <c r="W2" s="1" t="str">
        <f ca="1">IF(($A2&lt;&gt;"")*(W$1&lt;&gt;""),IF(_xlfn.XLOOKUP(W$1,Attendance_sorted!$B1:$CW1,Attendance_sorted!$B1:$CW1,"nn")&lt;&gt;"nn","•",""),"")</f>
        <v/>
      </c>
      <c r="X2" s="1" t="str">
        <f ca="1">IF(($A2&lt;&gt;"")*(X$1&lt;&gt;""),IF(_xlfn.XLOOKUP(X$1,Attendance_sorted!$B1:$CW1,Attendance_sorted!$B1:$CW1,"nn")&lt;&gt;"nn","•",""),"")</f>
        <v/>
      </c>
      <c r="Y2" s="1" t="str">
        <f ca="1">IF(($A2&lt;&gt;"")*(Y$1&lt;&gt;""),IF(_xlfn.XLOOKUP(Y$1,Attendance_sorted!$B1:$CW1,Attendance_sorted!$B1:$CW1,"nn")&lt;&gt;"nn","•",""),"")</f>
        <v/>
      </c>
      <c r="Z2" s="1" t="str">
        <f ca="1">IF(($A2&lt;&gt;"")*(Z$1&lt;&gt;""),IF(_xlfn.XLOOKUP(Z$1,Attendance_sorted!$B1:$CW1,Attendance_sorted!$B1:$CW1,"nn")&lt;&gt;"nn","•",""),"")</f>
        <v/>
      </c>
      <c r="AA2" s="1" t="str">
        <f ca="1">IF(($A2&lt;&gt;"")*(AA$1&lt;&gt;""),IF(_xlfn.XLOOKUP(AA$1,Attendance_sorted!$B1:$CW1,Attendance_sorted!$B1:$CW1,"nn")&lt;&gt;"nn","•",""),"")</f>
        <v/>
      </c>
      <c r="AB2" s="1" t="str">
        <f ca="1">IF(($A2&lt;&gt;"")*(AB$1&lt;&gt;""),IF(_xlfn.XLOOKUP(AB$1,Attendance_sorted!$B1:$CW1,Attendance_sorted!$B1:$CW1,"nn")&lt;&gt;"nn","•",""),"")</f>
        <v/>
      </c>
      <c r="AC2" s="1" t="str">
        <f ca="1">IF(($A2&lt;&gt;"")*(AC$1&lt;&gt;""),IF(_xlfn.XLOOKUP(AC$1,Attendance_sorted!$B1:$CW1,Attendance_sorted!$B1:$CW1,"nn")&lt;&gt;"nn","•",""),"")</f>
        <v/>
      </c>
      <c r="AD2" s="1" t="str">
        <f ca="1">IF(($A2&lt;&gt;"")*(AD$1&lt;&gt;""),IF(_xlfn.XLOOKUP(AD$1,Attendance_sorted!$B1:$CW1,Attendance_sorted!$B1:$CW1,"nn")&lt;&gt;"nn","•",""),"")</f>
        <v/>
      </c>
      <c r="AE2" s="1" t="str">
        <f ca="1">IF(($A2&lt;&gt;"")*(AE$1&lt;&gt;""),IF(_xlfn.XLOOKUP(AE$1,Attendance_sorted!$B1:$CW1,Attendance_sorted!$B1:$CW1,"nn")&lt;&gt;"nn","•",""),"")</f>
        <v/>
      </c>
      <c r="AF2" s="1" t="str">
        <f ca="1">IF(($A2&lt;&gt;"")*(AF$1&lt;&gt;""),IF(_xlfn.XLOOKUP(AF$1,Attendance_sorted!$B1:$CW1,Attendance_sorted!$B1:$CW1,"nn")&lt;&gt;"nn","•",""),"")</f>
        <v/>
      </c>
      <c r="AG2" s="1" t="str">
        <f ca="1">IF(($A2&lt;&gt;"")*(AG$1&lt;&gt;""),IF(_xlfn.XLOOKUP(AG$1,Attendance_sorted!$B1:$CW1,Attendance_sorted!$B1:$CW1,"nn")&lt;&gt;"nn","•",""),"")</f>
        <v/>
      </c>
      <c r="AH2" s="1" t="str">
        <f ca="1">IF(($A2&lt;&gt;"")*(AH$1&lt;&gt;""),IF(_xlfn.XLOOKUP(AH$1,Attendance_sorted!$B1:$CW1,Attendance_sorted!$B1:$CW1,"nn")&lt;&gt;"nn","•",""),"")</f>
        <v/>
      </c>
      <c r="AI2" s="1" t="str">
        <f ca="1">IF(($A2&lt;&gt;"")*(AI$1&lt;&gt;""),IF(_xlfn.XLOOKUP(AI$1,Attendance_sorted!$B1:$CW1,Attendance_sorted!$B1:$CW1,"nn")&lt;&gt;"nn","•",""),"")</f>
        <v/>
      </c>
      <c r="AJ2" s="1" t="str">
        <f ca="1">IF(($A2&lt;&gt;"")*(AJ$1&lt;&gt;""),IF(_xlfn.XLOOKUP(AJ$1,Attendance_sorted!$B1:$CW1,Attendance_sorted!$B1:$CW1,"nn")&lt;&gt;"nn","•",""),"")</f>
        <v/>
      </c>
      <c r="AK2" s="1" t="str">
        <f ca="1">IF(($A2&lt;&gt;"")*(AK$1&lt;&gt;""),IF(_xlfn.XLOOKUP(AK$1,Attendance_sorted!$B1:$CW1,Attendance_sorted!$B1:$CW1,"nn")&lt;&gt;"nn","•",""),"")</f>
        <v/>
      </c>
      <c r="AL2" s="1" t="str">
        <f ca="1">IF(($A2&lt;&gt;"")*(AL$1&lt;&gt;""),IF(_xlfn.XLOOKUP(AL$1,Attendance_sorted!$B1:$CW1,Attendance_sorted!$B1:$CW1,"nn")&lt;&gt;"nn","•",""),"")</f>
        <v/>
      </c>
      <c r="AM2" s="1" t="str">
        <f ca="1">IF(($A2&lt;&gt;"")*(AM$1&lt;&gt;""),IF(_xlfn.XLOOKUP(AM$1,Attendance_sorted!$B1:$CW1,Attendance_sorted!$B1:$CW1,"nn")&lt;&gt;"nn","•",""),"")</f>
        <v/>
      </c>
      <c r="AN2" s="1" t="str">
        <f ca="1">IF(($A2&lt;&gt;"")*(AN$1&lt;&gt;""),IF(_xlfn.XLOOKUP(AN$1,Attendance_sorted!$B1:$CW1,Attendance_sorted!$B1:$CW1,"nn")&lt;&gt;"nn","•",""),"")</f>
        <v/>
      </c>
      <c r="AO2" s="1" t="str">
        <f ca="1">IF(($A2&lt;&gt;"")*(AO$1&lt;&gt;""),IF(_xlfn.XLOOKUP(AO$1,Attendance_sorted!$B1:$CW1,Attendance_sorted!$B1:$CW1,"nn")&lt;&gt;"nn","•",""),"")</f>
        <v/>
      </c>
      <c r="AP2" s="1" t="str">
        <f ca="1">IF(($A2&lt;&gt;"")*(AP$1&lt;&gt;""),IF(_xlfn.XLOOKUP(AP$1,Attendance_sorted!$B1:$CW1,Attendance_sorted!$B1:$CW1,"nn")&lt;&gt;"nn","•",""),"")</f>
        <v/>
      </c>
      <c r="AQ2" s="1" t="str">
        <f ca="1">IF(($A2&lt;&gt;"")*(AQ$1&lt;&gt;""),IF(_xlfn.XLOOKUP(AQ$1,Attendance_sorted!$B1:$CW1,Attendance_sorted!$B1:$CW1,"nn")&lt;&gt;"nn","•",""),"")</f>
        <v/>
      </c>
      <c r="AR2" s="1" t="str">
        <f ca="1">IF(($A2&lt;&gt;"")*(AR$1&lt;&gt;""),IF(_xlfn.XLOOKUP(AR$1,Attendance_sorted!$B1:$CW1,Attendance_sorted!$B1:$CW1,"nn")&lt;&gt;"nn","•",""),"")</f>
        <v/>
      </c>
      <c r="AS2" s="1" t="str">
        <f ca="1">IF(($A2&lt;&gt;"")*(AS$1&lt;&gt;""),IF(_xlfn.XLOOKUP(AS$1,Attendance_sorted!$B1:$CW1,Attendance_sorted!$B1:$CW1,"nn")&lt;&gt;"nn","•",""),"")</f>
        <v/>
      </c>
      <c r="AT2" s="1" t="str">
        <f ca="1">IF(($A2&lt;&gt;"")*(AT$1&lt;&gt;""),IF(_xlfn.XLOOKUP(AT$1,Attendance_sorted!$B1:$CW1,Attendance_sorted!$B1:$CW1,"nn")&lt;&gt;"nn","•",""),"")</f>
        <v/>
      </c>
      <c r="AU2" s="1" t="str">
        <f ca="1">IF(($A2&lt;&gt;"")*(AU$1&lt;&gt;""),IF(_xlfn.XLOOKUP(AU$1,Attendance_sorted!$B1:$CW1,Attendance_sorted!$B1:$CW1,"nn")&lt;&gt;"nn","•",""),"")</f>
        <v/>
      </c>
      <c r="AV2" s="1" t="str">
        <f ca="1">IF(($A2&lt;&gt;"")*(AV$1&lt;&gt;""),IF(_xlfn.XLOOKUP(AV$1,Attendance_sorted!$B1:$CW1,Attendance_sorted!$B1:$CW1,"nn")&lt;&gt;"nn","•",""),"")</f>
        <v/>
      </c>
      <c r="AW2" s="1" t="str">
        <f ca="1">IF(($A2&lt;&gt;"")*(AW$1&lt;&gt;""),IF(_xlfn.XLOOKUP(AW$1,Attendance_sorted!$B1:$CW1,Attendance_sorted!$B1:$CW1,"nn")&lt;&gt;"nn","•",""),"")</f>
        <v/>
      </c>
      <c r="AX2" s="1" t="str">
        <f ca="1">IF(($A2&lt;&gt;"")*(AX$1&lt;&gt;""),IF(_xlfn.XLOOKUP(AX$1,Attendance_sorted!$B1:$CW1,Attendance_sorted!$B1:$CW1,"nn")&lt;&gt;"nn","•",""),"")</f>
        <v/>
      </c>
      <c r="AY2" s="1" t="str">
        <f ca="1">IF(($A2&lt;&gt;"")*(AY$1&lt;&gt;""),IF(_xlfn.XLOOKUP(AY$1,Attendance_sorted!$B1:$CW1,Attendance_sorted!$B1:$CW1,"nn")&lt;&gt;"nn","•",""),"")</f>
        <v/>
      </c>
      <c r="AZ2" s="1" t="str">
        <f ca="1">IF(($A2&lt;&gt;"")*(AZ$1&lt;&gt;""),IF(_xlfn.XLOOKUP(AZ$1,Attendance_sorted!$B1:$CW1,Attendance_sorted!$B1:$CW1,"nn")&lt;&gt;"nn","•",""),"")</f>
        <v/>
      </c>
      <c r="BA2" s="1" t="str">
        <f ca="1">IF(($A2&lt;&gt;"")*(BA$1&lt;&gt;""),IF(_xlfn.XLOOKUP(BA$1,Attendance_sorted!$B1:$CW1,Attendance_sorted!$B1:$CW1,"nn")&lt;&gt;"nn","•",""),"")</f>
        <v/>
      </c>
      <c r="BB2" s="1" t="str">
        <f ca="1">IF(($A2&lt;&gt;"")*(BB$1&lt;&gt;""),IF(_xlfn.XLOOKUP(BB$1,Attendance_sorted!$B1:$CW1,Attendance_sorted!$B1:$CW1,"nn")&lt;&gt;"nn","•",""),"")</f>
        <v/>
      </c>
      <c r="BC2" s="1" t="str">
        <f ca="1">IF(($A2&lt;&gt;"")*(BC$1&lt;&gt;""),IF(_xlfn.XLOOKUP(BC$1,Attendance_sorted!$B1:$CW1,Attendance_sorted!$B1:$CW1,"nn")&lt;&gt;"nn","•",""),"")</f>
        <v/>
      </c>
      <c r="BD2" s="1" t="str">
        <f ca="1">IF(($A2&lt;&gt;"")*(BD$1&lt;&gt;""),IF(_xlfn.XLOOKUP(BD$1,Attendance_sorted!$B1:$CW1,Attendance_sorted!$B1:$CW1,"nn")&lt;&gt;"nn","•",""),"")</f>
        <v/>
      </c>
      <c r="BE2" s="1" t="str">
        <f ca="1">IF(($A2&lt;&gt;"")*(BE$1&lt;&gt;""),IF(_xlfn.XLOOKUP(BE$1,Attendance_sorted!$B1:$CW1,Attendance_sorted!$B1:$CW1,"nn")&lt;&gt;"nn","•",""),"")</f>
        <v/>
      </c>
      <c r="BF2" s="1" t="str">
        <f ca="1">IF(($A2&lt;&gt;"")*(BF$1&lt;&gt;""),IF(_xlfn.XLOOKUP(BF$1,Attendance_sorted!$B1:$CW1,Attendance_sorted!$B1:$CW1,"nn")&lt;&gt;"nn","•",""),"")</f>
        <v/>
      </c>
      <c r="BG2" s="1" t="str">
        <f ca="1">IF(($A2&lt;&gt;"")*(BG$1&lt;&gt;""),IF(_xlfn.XLOOKUP(BG$1,Attendance_sorted!$B1:$CW1,Attendance_sorted!$B1:$CW1,"nn")&lt;&gt;"nn","•",""),"")</f>
        <v/>
      </c>
      <c r="BH2" s="1" t="str">
        <f ca="1">IF(($A2&lt;&gt;"")*(BH$1&lt;&gt;""),IF(_xlfn.XLOOKUP(BH$1,Attendance_sorted!$B1:$CW1,Attendance_sorted!$B1:$CW1,"nn")&lt;&gt;"nn","•",""),"")</f>
        <v/>
      </c>
      <c r="BI2" s="1" t="str">
        <f ca="1">IF(($A2&lt;&gt;"")*(BI$1&lt;&gt;""),IF(_xlfn.XLOOKUP(BI$1,Attendance_sorted!$B1:$CW1,Attendance_sorted!$B1:$CW1,"nn")&lt;&gt;"nn","•",""),"")</f>
        <v/>
      </c>
      <c r="BJ2" s="1" t="str">
        <f ca="1">IF(($A2&lt;&gt;"")*(BJ$1&lt;&gt;""),IF(_xlfn.XLOOKUP(BJ$1,Attendance_sorted!$B1:$CW1,Attendance_sorted!$B1:$CW1,"nn")&lt;&gt;"nn","•",""),"")</f>
        <v/>
      </c>
      <c r="BK2" s="1" t="str">
        <f ca="1">IF(($A2&lt;&gt;"")*(BK$1&lt;&gt;""),IF(_xlfn.XLOOKUP(BK$1,Attendance_sorted!$B1:$CW1,Attendance_sorted!$B1:$CW1,"nn")&lt;&gt;"nn","•",""),"")</f>
        <v/>
      </c>
      <c r="BL2" s="1" t="str">
        <f ca="1">IF(($A2&lt;&gt;"")*(BL$1&lt;&gt;""),IF(_xlfn.XLOOKUP(BL$1,Attendance_sorted!$B1:$CW1,Attendance_sorted!$B1:$CW1,"nn")&lt;&gt;"nn","•",""),"")</f>
        <v/>
      </c>
      <c r="BM2" s="1" t="str">
        <f ca="1">IF(($A2&lt;&gt;"")*(BM$1&lt;&gt;""),IF(_xlfn.XLOOKUP(BM$1,Attendance_sorted!$B1:$CW1,Attendance_sorted!$B1:$CW1,"nn")&lt;&gt;"nn","•",""),"")</f>
        <v/>
      </c>
      <c r="BN2" s="1" t="str">
        <f ca="1">IF(($A2&lt;&gt;"")*(BN$1&lt;&gt;""),IF(_xlfn.XLOOKUP(BN$1,Attendance_sorted!$B1:$CW1,Attendance_sorted!$B1:$CW1,"nn")&lt;&gt;"nn","•",""),"")</f>
        <v/>
      </c>
      <c r="BO2" s="1" t="str">
        <f ca="1">IF(($A2&lt;&gt;"")*(BO$1&lt;&gt;""),IF(_xlfn.XLOOKUP(BO$1,Attendance_sorted!$B1:$CW1,Attendance_sorted!$B1:$CW1,"nn")&lt;&gt;"nn","•",""),"")</f>
        <v/>
      </c>
      <c r="BP2" s="1" t="str">
        <f ca="1">IF(($A2&lt;&gt;"")*(BP$1&lt;&gt;""),IF(_xlfn.XLOOKUP(BP$1,Attendance_sorted!$B1:$CW1,Attendance_sorted!$B1:$CW1,"nn")&lt;&gt;"nn","•",""),"")</f>
        <v/>
      </c>
      <c r="BQ2" s="1" t="str">
        <f ca="1">IF(($A2&lt;&gt;"")*(BQ$1&lt;&gt;""),IF(_xlfn.XLOOKUP(BQ$1,Attendance_sorted!$B1:$CW1,Attendance_sorted!$B1:$CW1,"nn")&lt;&gt;"nn","•",""),"")</f>
        <v/>
      </c>
      <c r="BR2" s="1" t="str">
        <f ca="1">IF(($A2&lt;&gt;"")*(BR$1&lt;&gt;""),IF(_xlfn.XLOOKUP(BR$1,Attendance_sorted!$B1:$CW1,Attendance_sorted!$B1:$CW1,"nn")&lt;&gt;"nn","•",""),"")</f>
        <v/>
      </c>
      <c r="BS2" s="1" t="str">
        <f ca="1">IF(($A2&lt;&gt;"")*(BS$1&lt;&gt;""),IF(_xlfn.XLOOKUP(BS$1,Attendance_sorted!$B1:$CW1,Attendance_sorted!$B1:$CW1,"nn")&lt;&gt;"nn","•",""),"")</f>
        <v/>
      </c>
      <c r="BT2" s="1" t="str">
        <f ca="1">IF(($A2&lt;&gt;"")*(BT$1&lt;&gt;""),IF(_xlfn.XLOOKUP(BT$1,Attendance_sorted!$B1:$CW1,Attendance_sorted!$B1:$CW1,"nn")&lt;&gt;"nn","•",""),"")</f>
        <v/>
      </c>
      <c r="BU2" s="1" t="str">
        <f ca="1">IF(($A2&lt;&gt;"")*(BU$1&lt;&gt;""),IF(_xlfn.XLOOKUP(BU$1,Attendance_sorted!$B1:$CW1,Attendance_sorted!$B1:$CW1,"nn")&lt;&gt;"nn","•",""),"")</f>
        <v/>
      </c>
      <c r="BV2" s="1" t="str">
        <f ca="1">IF(($A2&lt;&gt;"")*(BV$1&lt;&gt;""),IF(_xlfn.XLOOKUP(BV$1,Attendance_sorted!$B1:$CW1,Attendance_sorted!$B1:$CW1,"nn")&lt;&gt;"nn","•",""),"")</f>
        <v/>
      </c>
      <c r="BW2" s="1" t="str">
        <f ca="1">IF(($A2&lt;&gt;"")*(BW$1&lt;&gt;""),IF(_xlfn.XLOOKUP(BW$1,Attendance_sorted!$B1:$CW1,Attendance_sorted!$B1:$CW1,"nn")&lt;&gt;"nn","•",""),"")</f>
        <v/>
      </c>
      <c r="BX2" s="1" t="str">
        <f ca="1">IF(($A2&lt;&gt;"")*(BX$1&lt;&gt;""),IF(_xlfn.XLOOKUP(BX$1,Attendance_sorted!$B1:$CW1,Attendance_sorted!$B1:$CW1,"nn")&lt;&gt;"nn","•",""),"")</f>
        <v/>
      </c>
      <c r="BY2" s="1" t="str">
        <f ca="1">IF(($A2&lt;&gt;"")*(BY$1&lt;&gt;""),IF(_xlfn.XLOOKUP(BY$1,Attendance_sorted!$B1:$CW1,Attendance_sorted!$B1:$CW1,"nn")&lt;&gt;"nn","•",""),"")</f>
        <v/>
      </c>
      <c r="BZ2" s="1" t="str">
        <f ca="1">IF(($A2&lt;&gt;"")*(BZ$1&lt;&gt;""),IF(_xlfn.XLOOKUP(BZ$1,Attendance_sorted!$B1:$CW1,Attendance_sorted!$B1:$CW1,"nn")&lt;&gt;"nn","•",""),"")</f>
        <v/>
      </c>
      <c r="CA2" s="1" t="str">
        <f ca="1">IF(($A2&lt;&gt;"")*(CA$1&lt;&gt;""),IF(_xlfn.XLOOKUP(CA$1,Attendance_sorted!$B1:$CW1,Attendance_sorted!$B1:$CW1,"nn")&lt;&gt;"nn","•",""),"")</f>
        <v/>
      </c>
      <c r="CB2" s="1" t="str">
        <f ca="1">IF(($A2&lt;&gt;"")*(CB$1&lt;&gt;""),IF(_xlfn.XLOOKUP(CB$1,Attendance_sorted!$B1:$CW1,Attendance_sorted!$B1:$CW1,"nn")&lt;&gt;"nn","•",""),"")</f>
        <v/>
      </c>
      <c r="CC2" s="1" t="str">
        <f ca="1">IF(($A2&lt;&gt;"")*(CC$1&lt;&gt;""),IF(_xlfn.XLOOKUP(CC$1,Attendance_sorted!$B1:$CW1,Attendance_sorted!$B1:$CW1,"nn")&lt;&gt;"nn","•",""),"")</f>
        <v/>
      </c>
      <c r="CD2" s="1" t="str">
        <f ca="1">IF(($A2&lt;&gt;"")*(CD$1&lt;&gt;""),IF(_xlfn.XLOOKUP(CD$1,Attendance_sorted!$B1:$CW1,Attendance_sorted!$B1:$CW1,"nn")&lt;&gt;"nn","•",""),"")</f>
        <v/>
      </c>
      <c r="CE2" s="1" t="str">
        <f ca="1">IF(($A2&lt;&gt;"")*(CE$1&lt;&gt;""),IF(_xlfn.XLOOKUP(CE$1,Attendance_sorted!$B1:$CW1,Attendance_sorted!$B1:$CW1,"nn")&lt;&gt;"nn","•",""),"")</f>
        <v/>
      </c>
      <c r="CF2" s="1" t="str">
        <f ca="1">IF(($A2&lt;&gt;"")*(CF$1&lt;&gt;""),IF(_xlfn.XLOOKUP(CF$1,Attendance_sorted!$B1:$CW1,Attendance_sorted!$B1:$CW1,"nn")&lt;&gt;"nn","•",""),"")</f>
        <v/>
      </c>
      <c r="CG2" s="1" t="str">
        <f ca="1">IF(($A2&lt;&gt;"")*(CG$1&lt;&gt;""),IF(_xlfn.XLOOKUP(CG$1,Attendance_sorted!$B1:$CW1,Attendance_sorted!$B1:$CW1,"nn")&lt;&gt;"nn","•",""),"")</f>
        <v/>
      </c>
      <c r="CH2" s="1" t="str">
        <f ca="1">IF(($A2&lt;&gt;"")*(CH$1&lt;&gt;""),IF(_xlfn.XLOOKUP(CH$1,Attendance_sorted!$B1:$CW1,Attendance_sorted!$B1:$CW1,"nn")&lt;&gt;"nn","•",""),"")</f>
        <v/>
      </c>
      <c r="CI2" s="1" t="str">
        <f ca="1">IF(($A2&lt;&gt;"")*(CI$1&lt;&gt;""),IF(_xlfn.XLOOKUP(CI$1,Attendance_sorted!$B1:$CW1,Attendance_sorted!$B1:$CW1,"nn")&lt;&gt;"nn","•",""),"")</f>
        <v/>
      </c>
      <c r="CJ2" s="1" t="str">
        <f ca="1">IF(($A2&lt;&gt;"")*(CJ$1&lt;&gt;""),IF(_xlfn.XLOOKUP(CJ$1,Attendance_sorted!$B1:$CW1,Attendance_sorted!$B1:$CW1,"nn")&lt;&gt;"nn","•",""),"")</f>
        <v/>
      </c>
      <c r="CK2" s="1" t="str">
        <f ca="1">IF(($A2&lt;&gt;"")*(CK$1&lt;&gt;""),IF(_xlfn.XLOOKUP(CK$1,Attendance_sorted!$B1:$CW1,Attendance_sorted!$B1:$CW1,"nn")&lt;&gt;"nn","•",""),"")</f>
        <v/>
      </c>
      <c r="CL2" s="1" t="str">
        <f ca="1">IF(($A2&lt;&gt;"")*(CL$1&lt;&gt;""),IF(_xlfn.XLOOKUP(CL$1,Attendance_sorted!$B1:$CW1,Attendance_sorted!$B1:$CW1,"nn")&lt;&gt;"nn","•",""),"")</f>
        <v/>
      </c>
      <c r="CM2" s="1" t="str">
        <f ca="1">IF(($A2&lt;&gt;"")*(CM$1&lt;&gt;""),IF(_xlfn.XLOOKUP(CM$1,Attendance_sorted!$B1:$CW1,Attendance_sorted!$B1:$CW1,"nn")&lt;&gt;"nn","•",""),"")</f>
        <v/>
      </c>
      <c r="CN2" s="1" t="str">
        <f ca="1">IF(($A2&lt;&gt;"")*(CN$1&lt;&gt;""),IF(_xlfn.XLOOKUP(CN$1,Attendance_sorted!$B1:$CW1,Attendance_sorted!$B1:$CW1,"nn")&lt;&gt;"nn","•",""),"")</f>
        <v/>
      </c>
      <c r="CO2" s="1" t="str">
        <f ca="1">IF(($A2&lt;&gt;"")*(CO$1&lt;&gt;""),IF(_xlfn.XLOOKUP(CO$1,Attendance_sorted!$B1:$CW1,Attendance_sorted!$B1:$CW1,"nn")&lt;&gt;"nn","•",""),"")</f>
        <v/>
      </c>
      <c r="CP2" s="1" t="str">
        <f ca="1">IF(($A2&lt;&gt;"")*(CP$1&lt;&gt;""),IF(_xlfn.XLOOKUP(CP$1,Attendance_sorted!$B1:$CW1,Attendance_sorted!$B1:$CW1,"nn")&lt;&gt;"nn","•",""),"")</f>
        <v/>
      </c>
      <c r="CQ2" s="1" t="str">
        <f ca="1">IF(($A2&lt;&gt;"")*(CQ$1&lt;&gt;""),IF(_xlfn.XLOOKUP(CQ$1,Attendance_sorted!$B1:$CW1,Attendance_sorted!$B1:$CW1,"nn")&lt;&gt;"nn","•",""),"")</f>
        <v/>
      </c>
      <c r="CR2" s="1" t="str">
        <f ca="1">IF(($A2&lt;&gt;"")*(CR$1&lt;&gt;""),IF(_xlfn.XLOOKUP(CR$1,Attendance_sorted!$B1:$CW1,Attendance_sorted!$B1:$CW1,"nn")&lt;&gt;"nn","•",""),"")</f>
        <v/>
      </c>
      <c r="CS2" s="1" t="str">
        <f ca="1">IF(($A2&lt;&gt;"")*(CS$1&lt;&gt;""),IF(_xlfn.XLOOKUP(CS$1,Attendance_sorted!$B1:$CW1,Attendance_sorted!$B1:$CW1,"nn")&lt;&gt;"nn","•",""),"")</f>
        <v/>
      </c>
      <c r="CT2" s="1" t="str">
        <f ca="1">IF(($A2&lt;&gt;"")*(CT$1&lt;&gt;""),IF(_xlfn.XLOOKUP(CT$1,Attendance_sorted!$B1:$CW1,Attendance_sorted!$B1:$CW1,"nn")&lt;&gt;"nn","•",""),"")</f>
        <v/>
      </c>
      <c r="CU2" s="1" t="str">
        <f ca="1">IF(($A2&lt;&gt;"")*(CU$1&lt;&gt;""),IF(_xlfn.XLOOKUP(CU$1,Attendance_sorted!$B1:$CW1,Attendance_sorted!$B1:$CW1,"nn")&lt;&gt;"nn","•",""),"")</f>
        <v/>
      </c>
      <c r="CV2" s="1" t="str">
        <f ca="1">IF(($A2&lt;&gt;"")*(CV$1&lt;&gt;""),IF(_xlfn.XLOOKUP(CV$1,Attendance_sorted!$B1:$CW1,Attendance_sorted!$B1:$CW1,"nn")&lt;&gt;"nn","•",""),"")</f>
        <v/>
      </c>
      <c r="CW2" s="1" t="str">
        <f ca="1">IF(($A2&lt;&gt;"")*(CW$1&lt;&gt;""),IF(_xlfn.XLOOKUP(CW$1,Attendance_sorted!$B1:$CW1,Attendance_sorted!$B1:$CW1,"nn")&lt;&gt;"nn","•",""),"")</f>
        <v/>
      </c>
    </row>
    <row r="3" spans="1:101">
      <c r="A3" s="1">
        <v>114</v>
      </c>
      <c r="B3" s="1" t="str">
        <f ca="1">IF(($A3&lt;&gt;"")*(B$1&lt;&gt;""),IF(_xlfn.XLOOKUP(B$1,Attendance_sorted!$B2:$CW2,Attendance_sorted!$B2:$CW2,"nn")&lt;&gt;"nn","•",""),"")</f>
        <v/>
      </c>
      <c r="C3" s="1" t="str">
        <f ca="1">IF(($A3&lt;&gt;"")*(C$1&lt;&gt;""),IF(_xlfn.XLOOKUP(C$1,Attendance_sorted!$B2:$CW2,Attendance_sorted!$B2:$CW2,"nn")&lt;&gt;"nn","•",""),"")</f>
        <v/>
      </c>
      <c r="D3" s="1" t="str">
        <f ca="1">IF(($A3&lt;&gt;"")*(D$1&lt;&gt;""),IF(_xlfn.XLOOKUP(D$1,Attendance_sorted!$B2:$CW2,Attendance_sorted!$B2:$CW2,"nn")&lt;&gt;"nn","•",""),"")</f>
        <v/>
      </c>
      <c r="E3" s="1" t="str">
        <f ca="1">IF(($A3&lt;&gt;"")*(E$1&lt;&gt;""),IF(_xlfn.XLOOKUP(E$1,Attendance_sorted!$B2:$CW2,Attendance_sorted!$B2:$CW2,"nn")&lt;&gt;"nn","•",""),"")</f>
        <v/>
      </c>
      <c r="F3" s="1" t="str">
        <f ca="1">IF(($A3&lt;&gt;"")*(F$1&lt;&gt;""),IF(_xlfn.XLOOKUP(F$1,Attendance_sorted!$B2:$CW2,Attendance_sorted!$B2:$CW2,"nn")&lt;&gt;"nn","•",""),"")</f>
        <v/>
      </c>
      <c r="G3" s="1" t="str">
        <f ca="1">IF(($A3&lt;&gt;"")*(G$1&lt;&gt;""),IF(_xlfn.XLOOKUP(G$1,Attendance_sorted!$B2:$CW2,Attendance_sorted!$B2:$CW2,"nn")&lt;&gt;"nn","•",""),"")</f>
        <v/>
      </c>
      <c r="H3" s="1" t="str">
        <f ca="1">IF(($A3&lt;&gt;"")*(H$1&lt;&gt;""),IF(_xlfn.XLOOKUP(H$1,Attendance_sorted!$B2:$CW2,Attendance_sorted!$B2:$CW2,"nn")&lt;&gt;"nn","•",""),"")</f>
        <v/>
      </c>
      <c r="I3" s="1" t="str">
        <f ca="1">IF(($A3&lt;&gt;"")*(I$1&lt;&gt;""),IF(_xlfn.XLOOKUP(I$1,Attendance_sorted!$B2:$CW2,Attendance_sorted!$B2:$CW2,"nn")&lt;&gt;"nn","•",""),"")</f>
        <v/>
      </c>
      <c r="J3" s="1" t="str">
        <f ca="1">IF(($A3&lt;&gt;"")*(J$1&lt;&gt;""),IF(_xlfn.XLOOKUP(J$1,Attendance_sorted!$B2:$CW2,Attendance_sorted!$B2:$CW2,"nn")&lt;&gt;"nn","•",""),"")</f>
        <v/>
      </c>
      <c r="K3" s="1" t="str">
        <f ca="1">IF(($A3&lt;&gt;"")*(K$1&lt;&gt;""),IF(_xlfn.XLOOKUP(K$1,Attendance_sorted!$B2:$CW2,Attendance_sorted!$B2:$CW2,"nn")&lt;&gt;"nn","•",""),"")</f>
        <v/>
      </c>
      <c r="L3" s="1" t="str">
        <f ca="1">IF(($A3&lt;&gt;"")*(L$1&lt;&gt;""),IF(_xlfn.XLOOKUP(L$1,Attendance_sorted!$B2:$CW2,Attendance_sorted!$B2:$CW2,"nn")&lt;&gt;"nn","•",""),"")</f>
        <v/>
      </c>
      <c r="M3" s="1" t="str">
        <f ca="1">IF(($A3&lt;&gt;"")*(M$1&lt;&gt;""),IF(_xlfn.XLOOKUP(M$1,Attendance_sorted!$B2:$CW2,Attendance_sorted!$B2:$CW2,"nn")&lt;&gt;"nn","•",""),"")</f>
        <v/>
      </c>
      <c r="N3" s="1" t="str">
        <f ca="1">IF(($A3&lt;&gt;"")*(N$1&lt;&gt;""),IF(_xlfn.XLOOKUP(N$1,Attendance_sorted!$B2:$CW2,Attendance_sorted!$B2:$CW2,"nn")&lt;&gt;"nn","•",""),"")</f>
        <v/>
      </c>
      <c r="O3" s="1" t="str">
        <f ca="1">IF(($A3&lt;&gt;"")*(O$1&lt;&gt;""),IF(_xlfn.XLOOKUP(O$1,Attendance_sorted!$B2:$CW2,Attendance_sorted!$B2:$CW2,"nn")&lt;&gt;"nn","•",""),"")</f>
        <v/>
      </c>
      <c r="P3" s="1" t="str">
        <f ca="1">IF(($A3&lt;&gt;"")*(P$1&lt;&gt;""),IF(_xlfn.XLOOKUP(P$1,Attendance_sorted!$B2:$CW2,Attendance_sorted!$B2:$CW2,"nn")&lt;&gt;"nn","•",""),"")</f>
        <v/>
      </c>
      <c r="Q3" s="1" t="str">
        <f ca="1">IF(($A3&lt;&gt;"")*(Q$1&lt;&gt;""),IF(_xlfn.XLOOKUP(Q$1,Attendance_sorted!$B2:$CW2,Attendance_sorted!$B2:$CW2,"nn")&lt;&gt;"nn","•",""),"")</f>
        <v/>
      </c>
      <c r="R3" s="1" t="str">
        <f ca="1">IF(($A3&lt;&gt;"")*(R$1&lt;&gt;""),IF(_xlfn.XLOOKUP(R$1,Attendance_sorted!$B2:$CW2,Attendance_sorted!$B2:$CW2,"nn")&lt;&gt;"nn","•",""),"")</f>
        <v/>
      </c>
      <c r="S3" s="1" t="str">
        <f ca="1">IF(($A3&lt;&gt;"")*(S$1&lt;&gt;""),IF(_xlfn.XLOOKUP(S$1,Attendance_sorted!$B2:$CW2,Attendance_sorted!$B2:$CW2,"nn")&lt;&gt;"nn","•",""),"")</f>
        <v/>
      </c>
      <c r="T3" s="1" t="str">
        <f ca="1">IF(($A3&lt;&gt;"")*(T$1&lt;&gt;""),IF(_xlfn.XLOOKUP(T$1,Attendance_sorted!$B2:$CW2,Attendance_sorted!$B2:$CW2,"nn")&lt;&gt;"nn","•",""),"")</f>
        <v/>
      </c>
      <c r="U3" s="1" t="str">
        <f ca="1">IF(($A3&lt;&gt;"")*(U$1&lt;&gt;""),IF(_xlfn.XLOOKUP(U$1,Attendance_sorted!$B2:$CW2,Attendance_sorted!$B2:$CW2,"nn")&lt;&gt;"nn","•",""),"")</f>
        <v/>
      </c>
      <c r="V3" s="1" t="str">
        <f ca="1">IF(($A3&lt;&gt;"")*(V$1&lt;&gt;""),IF(_xlfn.XLOOKUP(V$1,Attendance_sorted!$B2:$CW2,Attendance_sorted!$B2:$CW2,"nn")&lt;&gt;"nn","•",""),"")</f>
        <v/>
      </c>
      <c r="W3" s="1" t="str">
        <f ca="1">IF(($A3&lt;&gt;"")*(W$1&lt;&gt;""),IF(_xlfn.XLOOKUP(W$1,Attendance_sorted!$B2:$CW2,Attendance_sorted!$B2:$CW2,"nn")&lt;&gt;"nn","•",""),"")</f>
        <v/>
      </c>
      <c r="X3" s="1" t="str">
        <f ca="1">IF(($A3&lt;&gt;"")*(X$1&lt;&gt;""),IF(_xlfn.XLOOKUP(X$1,Attendance_sorted!$B2:$CW2,Attendance_sorted!$B2:$CW2,"nn")&lt;&gt;"nn","•",""),"")</f>
        <v/>
      </c>
      <c r="Y3" s="1" t="str">
        <f ca="1">IF(($A3&lt;&gt;"")*(Y$1&lt;&gt;""),IF(_xlfn.XLOOKUP(Y$1,Attendance_sorted!$B2:$CW2,Attendance_sorted!$B2:$CW2,"nn")&lt;&gt;"nn","•",""),"")</f>
        <v/>
      </c>
      <c r="Z3" s="1" t="str">
        <f ca="1">IF(($A3&lt;&gt;"")*(Z$1&lt;&gt;""),IF(_xlfn.XLOOKUP(Z$1,Attendance_sorted!$B2:$CW2,Attendance_sorted!$B2:$CW2,"nn")&lt;&gt;"nn","•",""),"")</f>
        <v/>
      </c>
      <c r="AA3" s="1" t="str">
        <f ca="1">IF(($A3&lt;&gt;"")*(AA$1&lt;&gt;""),IF(_xlfn.XLOOKUP(AA$1,Attendance_sorted!$B2:$CW2,Attendance_sorted!$B2:$CW2,"nn")&lt;&gt;"nn","•",""),"")</f>
        <v/>
      </c>
      <c r="AB3" s="1" t="str">
        <f ca="1">IF(($A3&lt;&gt;"")*(AB$1&lt;&gt;""),IF(_xlfn.XLOOKUP(AB$1,Attendance_sorted!$B2:$CW2,Attendance_sorted!$B2:$CW2,"nn")&lt;&gt;"nn","•",""),"")</f>
        <v/>
      </c>
      <c r="AC3" s="1" t="str">
        <f ca="1">IF(($A3&lt;&gt;"")*(AC$1&lt;&gt;""),IF(_xlfn.XLOOKUP(AC$1,Attendance_sorted!$B2:$CW2,Attendance_sorted!$B2:$CW2,"nn")&lt;&gt;"nn","•",""),"")</f>
        <v/>
      </c>
      <c r="AD3" s="1" t="str">
        <f ca="1">IF(($A3&lt;&gt;"")*(AD$1&lt;&gt;""),IF(_xlfn.XLOOKUP(AD$1,Attendance_sorted!$B2:$CW2,Attendance_sorted!$B2:$CW2,"nn")&lt;&gt;"nn","•",""),"")</f>
        <v/>
      </c>
      <c r="AE3" s="1" t="str">
        <f ca="1">IF(($A3&lt;&gt;"")*(AE$1&lt;&gt;""),IF(_xlfn.XLOOKUP(AE$1,Attendance_sorted!$B2:$CW2,Attendance_sorted!$B2:$CW2,"nn")&lt;&gt;"nn","•",""),"")</f>
        <v/>
      </c>
      <c r="AF3" s="1" t="str">
        <f ca="1">IF(($A3&lt;&gt;"")*(AF$1&lt;&gt;""),IF(_xlfn.XLOOKUP(AF$1,Attendance_sorted!$B2:$CW2,Attendance_sorted!$B2:$CW2,"nn")&lt;&gt;"nn","•",""),"")</f>
        <v/>
      </c>
      <c r="AG3" s="1" t="str">
        <f ca="1">IF(($A3&lt;&gt;"")*(AG$1&lt;&gt;""),IF(_xlfn.XLOOKUP(AG$1,Attendance_sorted!$B2:$CW2,Attendance_sorted!$B2:$CW2,"nn")&lt;&gt;"nn","•",""),"")</f>
        <v/>
      </c>
      <c r="AH3" s="1" t="str">
        <f ca="1">IF(($A3&lt;&gt;"")*(AH$1&lt;&gt;""),IF(_xlfn.XLOOKUP(AH$1,Attendance_sorted!$B2:$CW2,Attendance_sorted!$B2:$CW2,"nn")&lt;&gt;"nn","•",""),"")</f>
        <v/>
      </c>
      <c r="AI3" s="1" t="str">
        <f ca="1">IF(($A3&lt;&gt;"")*(AI$1&lt;&gt;""),IF(_xlfn.XLOOKUP(AI$1,Attendance_sorted!$B2:$CW2,Attendance_sorted!$B2:$CW2,"nn")&lt;&gt;"nn","•",""),"")</f>
        <v/>
      </c>
      <c r="AJ3" s="1" t="str">
        <f ca="1">IF(($A3&lt;&gt;"")*(AJ$1&lt;&gt;""),IF(_xlfn.XLOOKUP(AJ$1,Attendance_sorted!$B2:$CW2,Attendance_sorted!$B2:$CW2,"nn")&lt;&gt;"nn","•",""),"")</f>
        <v/>
      </c>
      <c r="AK3" s="1" t="str">
        <f ca="1">IF(($A3&lt;&gt;"")*(AK$1&lt;&gt;""),IF(_xlfn.XLOOKUP(AK$1,Attendance_sorted!$B2:$CW2,Attendance_sorted!$B2:$CW2,"nn")&lt;&gt;"nn","•",""),"")</f>
        <v/>
      </c>
      <c r="AL3" s="1" t="str">
        <f ca="1">IF(($A3&lt;&gt;"")*(AL$1&lt;&gt;""),IF(_xlfn.XLOOKUP(AL$1,Attendance_sorted!$B2:$CW2,Attendance_sorted!$B2:$CW2,"nn")&lt;&gt;"nn","•",""),"")</f>
        <v/>
      </c>
      <c r="AM3" s="1" t="str">
        <f ca="1">IF(($A3&lt;&gt;"")*(AM$1&lt;&gt;""),IF(_xlfn.XLOOKUP(AM$1,Attendance_sorted!$B2:$CW2,Attendance_sorted!$B2:$CW2,"nn")&lt;&gt;"nn","•",""),"")</f>
        <v/>
      </c>
      <c r="AN3" s="1" t="str">
        <f ca="1">IF(($A3&lt;&gt;"")*(AN$1&lt;&gt;""),IF(_xlfn.XLOOKUP(AN$1,Attendance_sorted!$B2:$CW2,Attendance_sorted!$B2:$CW2,"nn")&lt;&gt;"nn","•",""),"")</f>
        <v/>
      </c>
      <c r="AO3" s="1" t="str">
        <f ca="1">IF(($A3&lt;&gt;"")*(AO$1&lt;&gt;""),IF(_xlfn.XLOOKUP(AO$1,Attendance_sorted!$B2:$CW2,Attendance_sorted!$B2:$CW2,"nn")&lt;&gt;"nn","•",""),"")</f>
        <v/>
      </c>
      <c r="AP3" s="1" t="str">
        <f ca="1">IF(($A3&lt;&gt;"")*(AP$1&lt;&gt;""),IF(_xlfn.XLOOKUP(AP$1,Attendance_sorted!$B2:$CW2,Attendance_sorted!$B2:$CW2,"nn")&lt;&gt;"nn","•",""),"")</f>
        <v/>
      </c>
      <c r="AQ3" s="1" t="str">
        <f ca="1">IF(($A3&lt;&gt;"")*(AQ$1&lt;&gt;""),IF(_xlfn.XLOOKUP(AQ$1,Attendance_sorted!$B2:$CW2,Attendance_sorted!$B2:$CW2,"nn")&lt;&gt;"nn","•",""),"")</f>
        <v/>
      </c>
      <c r="AR3" s="1" t="str">
        <f ca="1">IF(($A3&lt;&gt;"")*(AR$1&lt;&gt;""),IF(_xlfn.XLOOKUP(AR$1,Attendance_sorted!$B2:$CW2,Attendance_sorted!$B2:$CW2,"nn")&lt;&gt;"nn","•",""),"")</f>
        <v/>
      </c>
      <c r="AS3" s="1" t="str">
        <f ca="1">IF(($A3&lt;&gt;"")*(AS$1&lt;&gt;""),IF(_xlfn.XLOOKUP(AS$1,Attendance_sorted!$B2:$CW2,Attendance_sorted!$B2:$CW2,"nn")&lt;&gt;"nn","•",""),"")</f>
        <v/>
      </c>
      <c r="AT3" s="1" t="str">
        <f ca="1">IF(($A3&lt;&gt;"")*(AT$1&lt;&gt;""),IF(_xlfn.XLOOKUP(AT$1,Attendance_sorted!$B2:$CW2,Attendance_sorted!$B2:$CW2,"nn")&lt;&gt;"nn","•",""),"")</f>
        <v/>
      </c>
      <c r="AU3" s="1" t="str">
        <f ca="1">IF(($A3&lt;&gt;"")*(AU$1&lt;&gt;""),IF(_xlfn.XLOOKUP(AU$1,Attendance_sorted!$B2:$CW2,Attendance_sorted!$B2:$CW2,"nn")&lt;&gt;"nn","•",""),"")</f>
        <v/>
      </c>
      <c r="AV3" s="1" t="str">
        <f ca="1">IF(($A3&lt;&gt;"")*(AV$1&lt;&gt;""),IF(_xlfn.XLOOKUP(AV$1,Attendance_sorted!$B2:$CW2,Attendance_sorted!$B2:$CW2,"nn")&lt;&gt;"nn","•",""),"")</f>
        <v/>
      </c>
      <c r="AW3" s="1" t="str">
        <f ca="1">IF(($A3&lt;&gt;"")*(AW$1&lt;&gt;""),IF(_xlfn.XLOOKUP(AW$1,Attendance_sorted!$B2:$CW2,Attendance_sorted!$B2:$CW2,"nn")&lt;&gt;"nn","•",""),"")</f>
        <v/>
      </c>
      <c r="AX3" s="1" t="str">
        <f ca="1">IF(($A3&lt;&gt;"")*(AX$1&lt;&gt;""),IF(_xlfn.XLOOKUP(AX$1,Attendance_sorted!$B2:$CW2,Attendance_sorted!$B2:$CW2,"nn")&lt;&gt;"nn","•",""),"")</f>
        <v/>
      </c>
      <c r="AY3" s="1" t="str">
        <f ca="1">IF(($A3&lt;&gt;"")*(AY$1&lt;&gt;""),IF(_xlfn.XLOOKUP(AY$1,Attendance_sorted!$B2:$CW2,Attendance_sorted!$B2:$CW2,"nn")&lt;&gt;"nn","•",""),"")</f>
        <v/>
      </c>
      <c r="AZ3" s="1" t="str">
        <f ca="1">IF(($A3&lt;&gt;"")*(AZ$1&lt;&gt;""),IF(_xlfn.XLOOKUP(AZ$1,Attendance_sorted!$B2:$CW2,Attendance_sorted!$B2:$CW2,"nn")&lt;&gt;"nn","•",""),"")</f>
        <v/>
      </c>
      <c r="BA3" s="1" t="str">
        <f ca="1">IF(($A3&lt;&gt;"")*(BA$1&lt;&gt;""),IF(_xlfn.XLOOKUP(BA$1,Attendance_sorted!$B2:$CW2,Attendance_sorted!$B2:$CW2,"nn")&lt;&gt;"nn","•",""),"")</f>
        <v/>
      </c>
      <c r="BB3" s="1" t="str">
        <f ca="1">IF(($A3&lt;&gt;"")*(BB$1&lt;&gt;""),IF(_xlfn.XLOOKUP(BB$1,Attendance_sorted!$B2:$CW2,Attendance_sorted!$B2:$CW2,"nn")&lt;&gt;"nn","•",""),"")</f>
        <v/>
      </c>
      <c r="BC3" s="1" t="str">
        <f ca="1">IF(($A3&lt;&gt;"")*(BC$1&lt;&gt;""),IF(_xlfn.XLOOKUP(BC$1,Attendance_sorted!$B2:$CW2,Attendance_sorted!$B2:$CW2,"nn")&lt;&gt;"nn","•",""),"")</f>
        <v/>
      </c>
      <c r="BD3" s="1" t="str">
        <f ca="1">IF(($A3&lt;&gt;"")*(BD$1&lt;&gt;""),IF(_xlfn.XLOOKUP(BD$1,Attendance_sorted!$B2:$CW2,Attendance_sorted!$B2:$CW2,"nn")&lt;&gt;"nn","•",""),"")</f>
        <v/>
      </c>
      <c r="BE3" s="1" t="str">
        <f ca="1">IF(($A3&lt;&gt;"")*(BE$1&lt;&gt;""),IF(_xlfn.XLOOKUP(BE$1,Attendance_sorted!$B2:$CW2,Attendance_sorted!$B2:$CW2,"nn")&lt;&gt;"nn","•",""),"")</f>
        <v/>
      </c>
      <c r="BF3" s="1" t="str">
        <f ca="1">IF(($A3&lt;&gt;"")*(BF$1&lt;&gt;""),IF(_xlfn.XLOOKUP(BF$1,Attendance_sorted!$B2:$CW2,Attendance_sorted!$B2:$CW2,"nn")&lt;&gt;"nn","•",""),"")</f>
        <v/>
      </c>
      <c r="BG3" s="1" t="str">
        <f ca="1">IF(($A3&lt;&gt;"")*(BG$1&lt;&gt;""),IF(_xlfn.XLOOKUP(BG$1,Attendance_sorted!$B2:$CW2,Attendance_sorted!$B2:$CW2,"nn")&lt;&gt;"nn","•",""),"")</f>
        <v/>
      </c>
      <c r="BH3" s="1" t="str">
        <f ca="1">IF(($A3&lt;&gt;"")*(BH$1&lt;&gt;""),IF(_xlfn.XLOOKUP(BH$1,Attendance_sorted!$B2:$CW2,Attendance_sorted!$B2:$CW2,"nn")&lt;&gt;"nn","•",""),"")</f>
        <v/>
      </c>
      <c r="BI3" s="1" t="str">
        <f ca="1">IF(($A3&lt;&gt;"")*(BI$1&lt;&gt;""),IF(_xlfn.XLOOKUP(BI$1,Attendance_sorted!$B2:$CW2,Attendance_sorted!$B2:$CW2,"nn")&lt;&gt;"nn","•",""),"")</f>
        <v/>
      </c>
      <c r="BJ3" s="1" t="str">
        <f ca="1">IF(($A3&lt;&gt;"")*(BJ$1&lt;&gt;""),IF(_xlfn.XLOOKUP(BJ$1,Attendance_sorted!$B2:$CW2,Attendance_sorted!$B2:$CW2,"nn")&lt;&gt;"nn","•",""),"")</f>
        <v/>
      </c>
      <c r="BK3" s="1" t="str">
        <f ca="1">IF(($A3&lt;&gt;"")*(BK$1&lt;&gt;""),IF(_xlfn.XLOOKUP(BK$1,Attendance_sorted!$B2:$CW2,Attendance_sorted!$B2:$CW2,"nn")&lt;&gt;"nn","•",""),"")</f>
        <v/>
      </c>
      <c r="BL3" s="1" t="str">
        <f ca="1">IF(($A3&lt;&gt;"")*(BL$1&lt;&gt;""),IF(_xlfn.XLOOKUP(BL$1,Attendance_sorted!$B2:$CW2,Attendance_sorted!$B2:$CW2,"nn")&lt;&gt;"nn","•",""),"")</f>
        <v/>
      </c>
      <c r="BM3" s="1" t="str">
        <f ca="1">IF(($A3&lt;&gt;"")*(BM$1&lt;&gt;""),IF(_xlfn.XLOOKUP(BM$1,Attendance_sorted!$B2:$CW2,Attendance_sorted!$B2:$CW2,"nn")&lt;&gt;"nn","•",""),"")</f>
        <v/>
      </c>
      <c r="BN3" s="1" t="str">
        <f ca="1">IF(($A3&lt;&gt;"")*(BN$1&lt;&gt;""),IF(_xlfn.XLOOKUP(BN$1,Attendance_sorted!$B2:$CW2,Attendance_sorted!$B2:$CW2,"nn")&lt;&gt;"nn","•",""),"")</f>
        <v/>
      </c>
      <c r="BO3" s="1" t="str">
        <f ca="1">IF(($A3&lt;&gt;"")*(BO$1&lt;&gt;""),IF(_xlfn.XLOOKUP(BO$1,Attendance_sorted!$B2:$CW2,Attendance_sorted!$B2:$CW2,"nn")&lt;&gt;"nn","•",""),"")</f>
        <v/>
      </c>
      <c r="BP3" s="1" t="str">
        <f ca="1">IF(($A3&lt;&gt;"")*(BP$1&lt;&gt;""),IF(_xlfn.XLOOKUP(BP$1,Attendance_sorted!$B2:$CW2,Attendance_sorted!$B2:$CW2,"nn")&lt;&gt;"nn","•",""),"")</f>
        <v/>
      </c>
      <c r="BQ3" s="1" t="str">
        <f ca="1">IF(($A3&lt;&gt;"")*(BQ$1&lt;&gt;""),IF(_xlfn.XLOOKUP(BQ$1,Attendance_sorted!$B2:$CW2,Attendance_sorted!$B2:$CW2,"nn")&lt;&gt;"nn","•",""),"")</f>
        <v/>
      </c>
      <c r="BR3" s="1" t="str">
        <f ca="1">IF(($A3&lt;&gt;"")*(BR$1&lt;&gt;""),IF(_xlfn.XLOOKUP(BR$1,Attendance_sorted!$B2:$CW2,Attendance_sorted!$B2:$CW2,"nn")&lt;&gt;"nn","•",""),"")</f>
        <v/>
      </c>
      <c r="BS3" s="1" t="str">
        <f ca="1">IF(($A3&lt;&gt;"")*(BS$1&lt;&gt;""),IF(_xlfn.XLOOKUP(BS$1,Attendance_sorted!$B2:$CW2,Attendance_sorted!$B2:$CW2,"nn")&lt;&gt;"nn","•",""),"")</f>
        <v/>
      </c>
      <c r="BT3" s="1" t="str">
        <f ca="1">IF(($A3&lt;&gt;"")*(BT$1&lt;&gt;""),IF(_xlfn.XLOOKUP(BT$1,Attendance_sorted!$B2:$CW2,Attendance_sorted!$B2:$CW2,"nn")&lt;&gt;"nn","•",""),"")</f>
        <v/>
      </c>
      <c r="BU3" s="1" t="str">
        <f ca="1">IF(($A3&lt;&gt;"")*(BU$1&lt;&gt;""),IF(_xlfn.XLOOKUP(BU$1,Attendance_sorted!$B2:$CW2,Attendance_sorted!$B2:$CW2,"nn")&lt;&gt;"nn","•",""),"")</f>
        <v/>
      </c>
      <c r="BV3" s="1" t="str">
        <f ca="1">IF(($A3&lt;&gt;"")*(BV$1&lt;&gt;""),IF(_xlfn.XLOOKUP(BV$1,Attendance_sorted!$B2:$CW2,Attendance_sorted!$B2:$CW2,"nn")&lt;&gt;"nn","•",""),"")</f>
        <v/>
      </c>
      <c r="BW3" s="1" t="str">
        <f ca="1">IF(($A3&lt;&gt;"")*(BW$1&lt;&gt;""),IF(_xlfn.XLOOKUP(BW$1,Attendance_sorted!$B2:$CW2,Attendance_sorted!$B2:$CW2,"nn")&lt;&gt;"nn","•",""),"")</f>
        <v/>
      </c>
      <c r="BX3" s="1" t="str">
        <f ca="1">IF(($A3&lt;&gt;"")*(BX$1&lt;&gt;""),IF(_xlfn.XLOOKUP(BX$1,Attendance_sorted!$B2:$CW2,Attendance_sorted!$B2:$CW2,"nn")&lt;&gt;"nn","•",""),"")</f>
        <v/>
      </c>
      <c r="BY3" s="1" t="str">
        <f ca="1">IF(($A3&lt;&gt;"")*(BY$1&lt;&gt;""),IF(_xlfn.XLOOKUP(BY$1,Attendance_sorted!$B2:$CW2,Attendance_sorted!$B2:$CW2,"nn")&lt;&gt;"nn","•",""),"")</f>
        <v/>
      </c>
      <c r="BZ3" s="1" t="str">
        <f ca="1">IF(($A3&lt;&gt;"")*(BZ$1&lt;&gt;""),IF(_xlfn.XLOOKUP(BZ$1,Attendance_sorted!$B2:$CW2,Attendance_sorted!$B2:$CW2,"nn")&lt;&gt;"nn","•",""),"")</f>
        <v/>
      </c>
      <c r="CA3" s="1" t="str">
        <f ca="1">IF(($A3&lt;&gt;"")*(CA$1&lt;&gt;""),IF(_xlfn.XLOOKUP(CA$1,Attendance_sorted!$B2:$CW2,Attendance_sorted!$B2:$CW2,"nn")&lt;&gt;"nn","•",""),"")</f>
        <v/>
      </c>
      <c r="CB3" s="1" t="str">
        <f ca="1">IF(($A3&lt;&gt;"")*(CB$1&lt;&gt;""),IF(_xlfn.XLOOKUP(CB$1,Attendance_sorted!$B2:$CW2,Attendance_sorted!$B2:$CW2,"nn")&lt;&gt;"nn","•",""),"")</f>
        <v/>
      </c>
      <c r="CC3" s="1" t="str">
        <f ca="1">IF(($A3&lt;&gt;"")*(CC$1&lt;&gt;""),IF(_xlfn.XLOOKUP(CC$1,Attendance_sorted!$B2:$CW2,Attendance_sorted!$B2:$CW2,"nn")&lt;&gt;"nn","•",""),"")</f>
        <v/>
      </c>
      <c r="CD3" s="1" t="str">
        <f ca="1">IF(($A3&lt;&gt;"")*(CD$1&lt;&gt;""),IF(_xlfn.XLOOKUP(CD$1,Attendance_sorted!$B2:$CW2,Attendance_sorted!$B2:$CW2,"nn")&lt;&gt;"nn","•",""),"")</f>
        <v/>
      </c>
      <c r="CE3" s="1" t="str">
        <f ca="1">IF(($A3&lt;&gt;"")*(CE$1&lt;&gt;""),IF(_xlfn.XLOOKUP(CE$1,Attendance_sorted!$B2:$CW2,Attendance_sorted!$B2:$CW2,"nn")&lt;&gt;"nn","•",""),"")</f>
        <v/>
      </c>
      <c r="CF3" s="1" t="str">
        <f ca="1">IF(($A3&lt;&gt;"")*(CF$1&lt;&gt;""),IF(_xlfn.XLOOKUP(CF$1,Attendance_sorted!$B2:$CW2,Attendance_sorted!$B2:$CW2,"nn")&lt;&gt;"nn","•",""),"")</f>
        <v/>
      </c>
      <c r="CG3" s="1" t="str">
        <f ca="1">IF(($A3&lt;&gt;"")*(CG$1&lt;&gt;""),IF(_xlfn.XLOOKUP(CG$1,Attendance_sorted!$B2:$CW2,Attendance_sorted!$B2:$CW2,"nn")&lt;&gt;"nn","•",""),"")</f>
        <v/>
      </c>
      <c r="CH3" s="1" t="str">
        <f ca="1">IF(($A3&lt;&gt;"")*(CH$1&lt;&gt;""),IF(_xlfn.XLOOKUP(CH$1,Attendance_sorted!$B2:$CW2,Attendance_sorted!$B2:$CW2,"nn")&lt;&gt;"nn","•",""),"")</f>
        <v/>
      </c>
      <c r="CI3" s="1" t="str">
        <f ca="1">IF(($A3&lt;&gt;"")*(CI$1&lt;&gt;""),IF(_xlfn.XLOOKUP(CI$1,Attendance_sorted!$B2:$CW2,Attendance_sorted!$B2:$CW2,"nn")&lt;&gt;"nn","•",""),"")</f>
        <v/>
      </c>
      <c r="CJ3" s="1" t="str">
        <f ca="1">IF(($A3&lt;&gt;"")*(CJ$1&lt;&gt;""),IF(_xlfn.XLOOKUP(CJ$1,Attendance_sorted!$B2:$CW2,Attendance_sorted!$B2:$CW2,"nn")&lt;&gt;"nn","•",""),"")</f>
        <v/>
      </c>
      <c r="CK3" s="1" t="str">
        <f ca="1">IF(($A3&lt;&gt;"")*(CK$1&lt;&gt;""),IF(_xlfn.XLOOKUP(CK$1,Attendance_sorted!$B2:$CW2,Attendance_sorted!$B2:$CW2,"nn")&lt;&gt;"nn","•",""),"")</f>
        <v/>
      </c>
      <c r="CL3" s="1" t="str">
        <f ca="1">IF(($A3&lt;&gt;"")*(CL$1&lt;&gt;""),IF(_xlfn.XLOOKUP(CL$1,Attendance_sorted!$B2:$CW2,Attendance_sorted!$B2:$CW2,"nn")&lt;&gt;"nn","•",""),"")</f>
        <v/>
      </c>
      <c r="CM3" s="1" t="str">
        <f ca="1">IF(($A3&lt;&gt;"")*(CM$1&lt;&gt;""),IF(_xlfn.XLOOKUP(CM$1,Attendance_sorted!$B2:$CW2,Attendance_sorted!$B2:$CW2,"nn")&lt;&gt;"nn","•",""),"")</f>
        <v/>
      </c>
      <c r="CN3" s="1" t="str">
        <f ca="1">IF(($A3&lt;&gt;"")*(CN$1&lt;&gt;""),IF(_xlfn.XLOOKUP(CN$1,Attendance_sorted!$B2:$CW2,Attendance_sorted!$B2:$CW2,"nn")&lt;&gt;"nn","•",""),"")</f>
        <v/>
      </c>
      <c r="CO3" s="1" t="str">
        <f ca="1">IF(($A3&lt;&gt;"")*(CO$1&lt;&gt;""),IF(_xlfn.XLOOKUP(CO$1,Attendance_sorted!$B2:$CW2,Attendance_sorted!$B2:$CW2,"nn")&lt;&gt;"nn","•",""),"")</f>
        <v/>
      </c>
      <c r="CP3" s="1" t="str">
        <f ca="1">IF(($A3&lt;&gt;"")*(CP$1&lt;&gt;""),IF(_xlfn.XLOOKUP(CP$1,Attendance_sorted!$B2:$CW2,Attendance_sorted!$B2:$CW2,"nn")&lt;&gt;"nn","•",""),"")</f>
        <v/>
      </c>
      <c r="CQ3" s="1" t="str">
        <f ca="1">IF(($A3&lt;&gt;"")*(CQ$1&lt;&gt;""),IF(_xlfn.XLOOKUP(CQ$1,Attendance_sorted!$B2:$CW2,Attendance_sorted!$B2:$CW2,"nn")&lt;&gt;"nn","•",""),"")</f>
        <v/>
      </c>
      <c r="CR3" s="1" t="str">
        <f ca="1">IF(($A3&lt;&gt;"")*(CR$1&lt;&gt;""),IF(_xlfn.XLOOKUP(CR$1,Attendance_sorted!$B2:$CW2,Attendance_sorted!$B2:$CW2,"nn")&lt;&gt;"nn","•",""),"")</f>
        <v/>
      </c>
      <c r="CS3" s="1" t="str">
        <f ca="1">IF(($A3&lt;&gt;"")*(CS$1&lt;&gt;""),IF(_xlfn.XLOOKUP(CS$1,Attendance_sorted!$B2:$CW2,Attendance_sorted!$B2:$CW2,"nn")&lt;&gt;"nn","•",""),"")</f>
        <v/>
      </c>
      <c r="CT3" s="1" t="str">
        <f ca="1">IF(($A3&lt;&gt;"")*(CT$1&lt;&gt;""),IF(_xlfn.XLOOKUP(CT$1,Attendance_sorted!$B2:$CW2,Attendance_sorted!$B2:$CW2,"nn")&lt;&gt;"nn","•",""),"")</f>
        <v/>
      </c>
      <c r="CU3" s="1" t="str">
        <f ca="1">IF(($A3&lt;&gt;"")*(CU$1&lt;&gt;""),IF(_xlfn.XLOOKUP(CU$1,Attendance_sorted!$B2:$CW2,Attendance_sorted!$B2:$CW2,"nn")&lt;&gt;"nn","•",""),"")</f>
        <v/>
      </c>
      <c r="CV3" s="1" t="str">
        <f ca="1">IF(($A3&lt;&gt;"")*(CV$1&lt;&gt;""),IF(_xlfn.XLOOKUP(CV$1,Attendance_sorted!$B2:$CW2,Attendance_sorted!$B2:$CW2,"nn")&lt;&gt;"nn","•",""),"")</f>
        <v/>
      </c>
      <c r="CW3" s="1" t="str">
        <f ca="1">IF(($A3&lt;&gt;"")*(CW$1&lt;&gt;""),IF(_xlfn.XLOOKUP(CW$1,Attendance_sorted!$B2:$CW2,Attendance_sorted!$B2:$CW2,"nn")&lt;&gt;"nn","•",""),"")</f>
        <v/>
      </c>
    </row>
    <row r="4" spans="1:101">
      <c r="A4" s="1">
        <v>115</v>
      </c>
      <c r="B4" s="1" t="str">
        <f ca="1">IF(($A4&lt;&gt;"")*(B$1&lt;&gt;""),IF(_xlfn.XLOOKUP(B$1,Attendance_sorted!$B3:$CW3,Attendance_sorted!$B3:$CW3,"nn")&lt;&gt;"nn","•",""),"")</f>
        <v/>
      </c>
      <c r="C4" s="1" t="str">
        <f ca="1">IF(($A4&lt;&gt;"")*(C$1&lt;&gt;""),IF(_xlfn.XLOOKUP(C$1,Attendance_sorted!$B3:$CW3,Attendance_sorted!$B3:$CW3,"nn")&lt;&gt;"nn","•",""),"")</f>
        <v/>
      </c>
      <c r="D4" s="1" t="str">
        <f ca="1">IF(($A4&lt;&gt;"")*(D$1&lt;&gt;""),IF(_xlfn.XLOOKUP(D$1,Attendance_sorted!$B3:$CW3,Attendance_sorted!$B3:$CW3,"nn")&lt;&gt;"nn","•",""),"")</f>
        <v/>
      </c>
      <c r="E4" s="1" t="str">
        <f ca="1">IF(($A4&lt;&gt;"")*(E$1&lt;&gt;""),IF(_xlfn.XLOOKUP(E$1,Attendance_sorted!$B3:$CW3,Attendance_sorted!$B3:$CW3,"nn")&lt;&gt;"nn","•",""),"")</f>
        <v/>
      </c>
      <c r="F4" s="1" t="str">
        <f ca="1">IF(($A4&lt;&gt;"")*(F$1&lt;&gt;""),IF(_xlfn.XLOOKUP(F$1,Attendance_sorted!$B3:$CW3,Attendance_sorted!$B3:$CW3,"nn")&lt;&gt;"nn","•",""),"")</f>
        <v/>
      </c>
      <c r="G4" s="1" t="str">
        <f ca="1">IF(($A4&lt;&gt;"")*(G$1&lt;&gt;""),IF(_xlfn.XLOOKUP(G$1,Attendance_sorted!$B3:$CW3,Attendance_sorted!$B3:$CW3,"nn")&lt;&gt;"nn","•",""),"")</f>
        <v>•</v>
      </c>
      <c r="H4" s="1" t="str">
        <f ca="1">IF(($A4&lt;&gt;"")*(H$1&lt;&gt;""),IF(_xlfn.XLOOKUP(H$1,Attendance_sorted!$B3:$CW3,Attendance_sorted!$B3:$CW3,"nn")&lt;&gt;"nn","•",""),"")</f>
        <v/>
      </c>
      <c r="I4" s="1" t="str">
        <f ca="1">IF(($A4&lt;&gt;"")*(I$1&lt;&gt;""),IF(_xlfn.XLOOKUP(I$1,Attendance_sorted!$B3:$CW3,Attendance_sorted!$B3:$CW3,"nn")&lt;&gt;"nn","•",""),"")</f>
        <v/>
      </c>
      <c r="J4" s="1" t="str">
        <f ca="1">IF(($A4&lt;&gt;"")*(J$1&lt;&gt;""),IF(_xlfn.XLOOKUP(J$1,Attendance_sorted!$B3:$CW3,Attendance_sorted!$B3:$CW3,"nn")&lt;&gt;"nn","•",""),"")</f>
        <v/>
      </c>
      <c r="K4" s="1" t="str">
        <f ca="1">IF(($A4&lt;&gt;"")*(K$1&lt;&gt;""),IF(_xlfn.XLOOKUP(K$1,Attendance_sorted!$B3:$CW3,Attendance_sorted!$B3:$CW3,"nn")&lt;&gt;"nn","•",""),"")</f>
        <v/>
      </c>
      <c r="L4" s="1" t="str">
        <f ca="1">IF(($A4&lt;&gt;"")*(L$1&lt;&gt;""),IF(_xlfn.XLOOKUP(L$1,Attendance_sorted!$B3:$CW3,Attendance_sorted!$B3:$CW3,"nn")&lt;&gt;"nn","•",""),"")</f>
        <v/>
      </c>
      <c r="M4" s="1" t="str">
        <f ca="1">IF(($A4&lt;&gt;"")*(M$1&lt;&gt;""),IF(_xlfn.XLOOKUP(M$1,Attendance_sorted!$B3:$CW3,Attendance_sorted!$B3:$CW3,"nn")&lt;&gt;"nn","•",""),"")</f>
        <v/>
      </c>
      <c r="N4" s="1" t="str">
        <f ca="1">IF(($A4&lt;&gt;"")*(N$1&lt;&gt;""),IF(_xlfn.XLOOKUP(N$1,Attendance_sorted!$B3:$CW3,Attendance_sorted!$B3:$CW3,"nn")&lt;&gt;"nn","•",""),"")</f>
        <v/>
      </c>
      <c r="O4" s="1" t="str">
        <f ca="1">IF(($A4&lt;&gt;"")*(O$1&lt;&gt;""),IF(_xlfn.XLOOKUP(O$1,Attendance_sorted!$B3:$CW3,Attendance_sorted!$B3:$CW3,"nn")&lt;&gt;"nn","•",""),"")</f>
        <v/>
      </c>
      <c r="P4" s="1" t="str">
        <f ca="1">IF(($A4&lt;&gt;"")*(P$1&lt;&gt;""),IF(_xlfn.XLOOKUP(P$1,Attendance_sorted!$B3:$CW3,Attendance_sorted!$B3:$CW3,"nn")&lt;&gt;"nn","•",""),"")</f>
        <v>•</v>
      </c>
      <c r="Q4" s="1" t="str">
        <f ca="1">IF(($A4&lt;&gt;"")*(Q$1&lt;&gt;""),IF(_xlfn.XLOOKUP(Q$1,Attendance_sorted!$B3:$CW3,Attendance_sorted!$B3:$CW3,"nn")&lt;&gt;"nn","•",""),"")</f>
        <v>•</v>
      </c>
      <c r="R4" s="1" t="str">
        <f ca="1">IF(($A4&lt;&gt;"")*(R$1&lt;&gt;""),IF(_xlfn.XLOOKUP(R$1,Attendance_sorted!$B3:$CW3,Attendance_sorted!$B3:$CW3,"nn")&lt;&gt;"nn","•",""),"")</f>
        <v/>
      </c>
      <c r="S4" s="1" t="str">
        <f ca="1">IF(($A4&lt;&gt;"")*(S$1&lt;&gt;""),IF(_xlfn.XLOOKUP(S$1,Attendance_sorted!$B3:$CW3,Attendance_sorted!$B3:$CW3,"nn")&lt;&gt;"nn","•",""),"")</f>
        <v/>
      </c>
      <c r="T4" s="1" t="str">
        <f ca="1">IF(($A4&lt;&gt;"")*(T$1&lt;&gt;""),IF(_xlfn.XLOOKUP(T$1,Attendance_sorted!$B3:$CW3,Attendance_sorted!$B3:$CW3,"nn")&lt;&gt;"nn","•",""),"")</f>
        <v>•</v>
      </c>
      <c r="U4" s="1" t="str">
        <f ca="1">IF(($A4&lt;&gt;"")*(U$1&lt;&gt;""),IF(_xlfn.XLOOKUP(U$1,Attendance_sorted!$B3:$CW3,Attendance_sorted!$B3:$CW3,"nn")&lt;&gt;"nn","•",""),"")</f>
        <v/>
      </c>
      <c r="V4" s="1" t="str">
        <f ca="1">IF(($A4&lt;&gt;"")*(V$1&lt;&gt;""),IF(_xlfn.XLOOKUP(V$1,Attendance_sorted!$B3:$CW3,Attendance_sorted!$B3:$CW3,"nn")&lt;&gt;"nn","•",""),"")</f>
        <v/>
      </c>
      <c r="W4" s="1" t="str">
        <f ca="1">IF(($A4&lt;&gt;"")*(W$1&lt;&gt;""),IF(_xlfn.XLOOKUP(W$1,Attendance_sorted!$B3:$CW3,Attendance_sorted!$B3:$CW3,"nn")&lt;&gt;"nn","•",""),"")</f>
        <v/>
      </c>
      <c r="X4" s="1" t="str">
        <f ca="1">IF(($A4&lt;&gt;"")*(X$1&lt;&gt;""),IF(_xlfn.XLOOKUP(X$1,Attendance_sorted!$B3:$CW3,Attendance_sorted!$B3:$CW3,"nn")&lt;&gt;"nn","•",""),"")</f>
        <v/>
      </c>
      <c r="Y4" s="1" t="str">
        <f ca="1">IF(($A4&lt;&gt;"")*(Y$1&lt;&gt;""),IF(_xlfn.XLOOKUP(Y$1,Attendance_sorted!$B3:$CW3,Attendance_sorted!$B3:$CW3,"nn")&lt;&gt;"nn","•",""),"")</f>
        <v/>
      </c>
      <c r="Z4" s="1" t="str">
        <f ca="1">IF(($A4&lt;&gt;"")*(Z$1&lt;&gt;""),IF(_xlfn.XLOOKUP(Z$1,Attendance_sorted!$B3:$CW3,Attendance_sorted!$B3:$CW3,"nn")&lt;&gt;"nn","•",""),"")</f>
        <v/>
      </c>
      <c r="AA4" s="1" t="str">
        <f ca="1">IF(($A4&lt;&gt;"")*(AA$1&lt;&gt;""),IF(_xlfn.XLOOKUP(AA$1,Attendance_sorted!$B3:$CW3,Attendance_sorted!$B3:$CW3,"nn")&lt;&gt;"nn","•",""),"")</f>
        <v/>
      </c>
      <c r="AB4" s="1" t="str">
        <f ca="1">IF(($A4&lt;&gt;"")*(AB$1&lt;&gt;""),IF(_xlfn.XLOOKUP(AB$1,Attendance_sorted!$B3:$CW3,Attendance_sorted!$B3:$CW3,"nn")&lt;&gt;"nn","•",""),"")</f>
        <v/>
      </c>
      <c r="AC4" s="1" t="str">
        <f ca="1">IF(($A4&lt;&gt;"")*(AC$1&lt;&gt;""),IF(_xlfn.XLOOKUP(AC$1,Attendance_sorted!$B3:$CW3,Attendance_sorted!$B3:$CW3,"nn")&lt;&gt;"nn","•",""),"")</f>
        <v/>
      </c>
      <c r="AD4" s="1" t="str">
        <f ca="1">IF(($A4&lt;&gt;"")*(AD$1&lt;&gt;""),IF(_xlfn.XLOOKUP(AD$1,Attendance_sorted!$B3:$CW3,Attendance_sorted!$B3:$CW3,"nn")&lt;&gt;"nn","•",""),"")</f>
        <v/>
      </c>
      <c r="AE4" s="1" t="str">
        <f ca="1">IF(($A4&lt;&gt;"")*(AE$1&lt;&gt;""),IF(_xlfn.XLOOKUP(AE$1,Attendance_sorted!$B3:$CW3,Attendance_sorted!$B3:$CW3,"nn")&lt;&gt;"nn","•",""),"")</f>
        <v/>
      </c>
      <c r="AF4" s="1" t="str">
        <f ca="1">IF(($A4&lt;&gt;"")*(AF$1&lt;&gt;""),IF(_xlfn.XLOOKUP(AF$1,Attendance_sorted!$B3:$CW3,Attendance_sorted!$B3:$CW3,"nn")&lt;&gt;"nn","•",""),"")</f>
        <v/>
      </c>
      <c r="AG4" s="1" t="str">
        <f ca="1">IF(($A4&lt;&gt;"")*(AG$1&lt;&gt;""),IF(_xlfn.XLOOKUP(AG$1,Attendance_sorted!$B3:$CW3,Attendance_sorted!$B3:$CW3,"nn")&lt;&gt;"nn","•",""),"")</f>
        <v/>
      </c>
      <c r="AH4" s="1" t="str">
        <f ca="1">IF(($A4&lt;&gt;"")*(AH$1&lt;&gt;""),IF(_xlfn.XLOOKUP(AH$1,Attendance_sorted!$B3:$CW3,Attendance_sorted!$B3:$CW3,"nn")&lt;&gt;"nn","•",""),"")</f>
        <v/>
      </c>
      <c r="AI4" s="1" t="str">
        <f ca="1">IF(($A4&lt;&gt;"")*(AI$1&lt;&gt;""),IF(_xlfn.XLOOKUP(AI$1,Attendance_sorted!$B3:$CW3,Attendance_sorted!$B3:$CW3,"nn")&lt;&gt;"nn","•",""),"")</f>
        <v/>
      </c>
      <c r="AJ4" s="1" t="str">
        <f ca="1">IF(($A4&lt;&gt;"")*(AJ$1&lt;&gt;""),IF(_xlfn.XLOOKUP(AJ$1,Attendance_sorted!$B3:$CW3,Attendance_sorted!$B3:$CW3,"nn")&lt;&gt;"nn","•",""),"")</f>
        <v/>
      </c>
      <c r="AK4" s="1" t="str">
        <f ca="1">IF(($A4&lt;&gt;"")*(AK$1&lt;&gt;""),IF(_xlfn.XLOOKUP(AK$1,Attendance_sorted!$B3:$CW3,Attendance_sorted!$B3:$CW3,"nn")&lt;&gt;"nn","•",""),"")</f>
        <v/>
      </c>
      <c r="AL4" s="1" t="str">
        <f ca="1">IF(($A4&lt;&gt;"")*(AL$1&lt;&gt;""),IF(_xlfn.XLOOKUP(AL$1,Attendance_sorted!$B3:$CW3,Attendance_sorted!$B3:$CW3,"nn")&lt;&gt;"nn","•",""),"")</f>
        <v/>
      </c>
      <c r="AM4" s="1" t="str">
        <f ca="1">IF(($A4&lt;&gt;"")*(AM$1&lt;&gt;""),IF(_xlfn.XLOOKUP(AM$1,Attendance_sorted!$B3:$CW3,Attendance_sorted!$B3:$CW3,"nn")&lt;&gt;"nn","•",""),"")</f>
        <v/>
      </c>
      <c r="AN4" s="1" t="str">
        <f ca="1">IF(($A4&lt;&gt;"")*(AN$1&lt;&gt;""),IF(_xlfn.XLOOKUP(AN$1,Attendance_sorted!$B3:$CW3,Attendance_sorted!$B3:$CW3,"nn")&lt;&gt;"nn","•",""),"")</f>
        <v/>
      </c>
      <c r="AO4" s="1" t="str">
        <f ca="1">IF(($A4&lt;&gt;"")*(AO$1&lt;&gt;""),IF(_xlfn.XLOOKUP(AO$1,Attendance_sorted!$B3:$CW3,Attendance_sorted!$B3:$CW3,"nn")&lt;&gt;"nn","•",""),"")</f>
        <v/>
      </c>
      <c r="AP4" s="1" t="str">
        <f ca="1">IF(($A4&lt;&gt;"")*(AP$1&lt;&gt;""),IF(_xlfn.XLOOKUP(AP$1,Attendance_sorted!$B3:$CW3,Attendance_sorted!$B3:$CW3,"nn")&lt;&gt;"nn","•",""),"")</f>
        <v/>
      </c>
      <c r="AQ4" s="1" t="str">
        <f ca="1">IF(($A4&lt;&gt;"")*(AQ$1&lt;&gt;""),IF(_xlfn.XLOOKUP(AQ$1,Attendance_sorted!$B3:$CW3,Attendance_sorted!$B3:$CW3,"nn")&lt;&gt;"nn","•",""),"")</f>
        <v/>
      </c>
      <c r="AR4" s="1" t="str">
        <f ca="1">IF(($A4&lt;&gt;"")*(AR$1&lt;&gt;""),IF(_xlfn.XLOOKUP(AR$1,Attendance_sorted!$B3:$CW3,Attendance_sorted!$B3:$CW3,"nn")&lt;&gt;"nn","•",""),"")</f>
        <v/>
      </c>
      <c r="AS4" s="1" t="str">
        <f ca="1">IF(($A4&lt;&gt;"")*(AS$1&lt;&gt;""),IF(_xlfn.XLOOKUP(AS$1,Attendance_sorted!$B3:$CW3,Attendance_sorted!$B3:$CW3,"nn")&lt;&gt;"nn","•",""),"")</f>
        <v/>
      </c>
      <c r="AT4" s="1" t="str">
        <f ca="1">IF(($A4&lt;&gt;"")*(AT$1&lt;&gt;""),IF(_xlfn.XLOOKUP(AT$1,Attendance_sorted!$B3:$CW3,Attendance_sorted!$B3:$CW3,"nn")&lt;&gt;"nn","•",""),"")</f>
        <v/>
      </c>
      <c r="AU4" s="1" t="str">
        <f ca="1">IF(($A4&lt;&gt;"")*(AU$1&lt;&gt;""),IF(_xlfn.XLOOKUP(AU$1,Attendance_sorted!$B3:$CW3,Attendance_sorted!$B3:$CW3,"nn")&lt;&gt;"nn","•",""),"")</f>
        <v/>
      </c>
      <c r="AV4" s="1" t="str">
        <f ca="1">IF(($A4&lt;&gt;"")*(AV$1&lt;&gt;""),IF(_xlfn.XLOOKUP(AV$1,Attendance_sorted!$B3:$CW3,Attendance_sorted!$B3:$CW3,"nn")&lt;&gt;"nn","•",""),"")</f>
        <v/>
      </c>
      <c r="AW4" s="1" t="str">
        <f ca="1">IF(($A4&lt;&gt;"")*(AW$1&lt;&gt;""),IF(_xlfn.XLOOKUP(AW$1,Attendance_sorted!$B3:$CW3,Attendance_sorted!$B3:$CW3,"nn")&lt;&gt;"nn","•",""),"")</f>
        <v/>
      </c>
      <c r="AX4" s="1" t="str">
        <f ca="1">IF(($A4&lt;&gt;"")*(AX$1&lt;&gt;""),IF(_xlfn.XLOOKUP(AX$1,Attendance_sorted!$B3:$CW3,Attendance_sorted!$B3:$CW3,"nn")&lt;&gt;"nn","•",""),"")</f>
        <v/>
      </c>
      <c r="AY4" s="1" t="str">
        <f ca="1">IF(($A4&lt;&gt;"")*(AY$1&lt;&gt;""),IF(_xlfn.XLOOKUP(AY$1,Attendance_sorted!$B3:$CW3,Attendance_sorted!$B3:$CW3,"nn")&lt;&gt;"nn","•",""),"")</f>
        <v/>
      </c>
      <c r="AZ4" s="1" t="str">
        <f ca="1">IF(($A4&lt;&gt;"")*(AZ$1&lt;&gt;""),IF(_xlfn.XLOOKUP(AZ$1,Attendance_sorted!$B3:$CW3,Attendance_sorted!$B3:$CW3,"nn")&lt;&gt;"nn","•",""),"")</f>
        <v/>
      </c>
      <c r="BA4" s="1" t="str">
        <f ca="1">IF(($A4&lt;&gt;"")*(BA$1&lt;&gt;""),IF(_xlfn.XLOOKUP(BA$1,Attendance_sorted!$B3:$CW3,Attendance_sorted!$B3:$CW3,"nn")&lt;&gt;"nn","•",""),"")</f>
        <v/>
      </c>
      <c r="BB4" s="1" t="str">
        <f ca="1">IF(($A4&lt;&gt;"")*(BB$1&lt;&gt;""),IF(_xlfn.XLOOKUP(BB$1,Attendance_sorted!$B3:$CW3,Attendance_sorted!$B3:$CW3,"nn")&lt;&gt;"nn","•",""),"")</f>
        <v/>
      </c>
      <c r="BC4" s="1" t="str">
        <f ca="1">IF(($A4&lt;&gt;"")*(BC$1&lt;&gt;""),IF(_xlfn.XLOOKUP(BC$1,Attendance_sorted!$B3:$CW3,Attendance_sorted!$B3:$CW3,"nn")&lt;&gt;"nn","•",""),"")</f>
        <v/>
      </c>
      <c r="BD4" s="1" t="str">
        <f ca="1">IF(($A4&lt;&gt;"")*(BD$1&lt;&gt;""),IF(_xlfn.XLOOKUP(BD$1,Attendance_sorted!$B3:$CW3,Attendance_sorted!$B3:$CW3,"nn")&lt;&gt;"nn","•",""),"")</f>
        <v/>
      </c>
      <c r="BE4" s="1" t="str">
        <f ca="1">IF(($A4&lt;&gt;"")*(BE$1&lt;&gt;""),IF(_xlfn.XLOOKUP(BE$1,Attendance_sorted!$B3:$CW3,Attendance_sorted!$B3:$CW3,"nn")&lt;&gt;"nn","•",""),"")</f>
        <v/>
      </c>
      <c r="BF4" s="1" t="str">
        <f ca="1">IF(($A4&lt;&gt;"")*(BF$1&lt;&gt;""),IF(_xlfn.XLOOKUP(BF$1,Attendance_sorted!$B3:$CW3,Attendance_sorted!$B3:$CW3,"nn")&lt;&gt;"nn","•",""),"")</f>
        <v/>
      </c>
      <c r="BG4" s="1" t="str">
        <f ca="1">IF(($A4&lt;&gt;"")*(BG$1&lt;&gt;""),IF(_xlfn.XLOOKUP(BG$1,Attendance_sorted!$B3:$CW3,Attendance_sorted!$B3:$CW3,"nn")&lt;&gt;"nn","•",""),"")</f>
        <v/>
      </c>
      <c r="BH4" s="1" t="str">
        <f ca="1">IF(($A4&lt;&gt;"")*(BH$1&lt;&gt;""),IF(_xlfn.XLOOKUP(BH$1,Attendance_sorted!$B3:$CW3,Attendance_sorted!$B3:$CW3,"nn")&lt;&gt;"nn","•",""),"")</f>
        <v/>
      </c>
      <c r="BI4" s="1" t="str">
        <f ca="1">IF(($A4&lt;&gt;"")*(BI$1&lt;&gt;""),IF(_xlfn.XLOOKUP(BI$1,Attendance_sorted!$B3:$CW3,Attendance_sorted!$B3:$CW3,"nn")&lt;&gt;"nn","•",""),"")</f>
        <v/>
      </c>
      <c r="BJ4" s="1" t="str">
        <f ca="1">IF(($A4&lt;&gt;"")*(BJ$1&lt;&gt;""),IF(_xlfn.XLOOKUP(BJ$1,Attendance_sorted!$B3:$CW3,Attendance_sorted!$B3:$CW3,"nn")&lt;&gt;"nn","•",""),"")</f>
        <v/>
      </c>
      <c r="BK4" s="1" t="str">
        <f ca="1">IF(($A4&lt;&gt;"")*(BK$1&lt;&gt;""),IF(_xlfn.XLOOKUP(BK$1,Attendance_sorted!$B3:$CW3,Attendance_sorted!$B3:$CW3,"nn")&lt;&gt;"nn","•",""),"")</f>
        <v/>
      </c>
      <c r="BL4" s="1" t="str">
        <f ca="1">IF(($A4&lt;&gt;"")*(BL$1&lt;&gt;""),IF(_xlfn.XLOOKUP(BL$1,Attendance_sorted!$B3:$CW3,Attendance_sorted!$B3:$CW3,"nn")&lt;&gt;"nn","•",""),"")</f>
        <v/>
      </c>
      <c r="BM4" s="1" t="str">
        <f ca="1">IF(($A4&lt;&gt;"")*(BM$1&lt;&gt;""),IF(_xlfn.XLOOKUP(BM$1,Attendance_sorted!$B3:$CW3,Attendance_sorted!$B3:$CW3,"nn")&lt;&gt;"nn","•",""),"")</f>
        <v/>
      </c>
      <c r="BN4" s="1" t="str">
        <f ca="1">IF(($A4&lt;&gt;"")*(BN$1&lt;&gt;""),IF(_xlfn.XLOOKUP(BN$1,Attendance_sorted!$B3:$CW3,Attendance_sorted!$B3:$CW3,"nn")&lt;&gt;"nn","•",""),"")</f>
        <v/>
      </c>
      <c r="BO4" s="1" t="str">
        <f ca="1">IF(($A4&lt;&gt;"")*(BO$1&lt;&gt;""),IF(_xlfn.XLOOKUP(BO$1,Attendance_sorted!$B3:$CW3,Attendance_sorted!$B3:$CW3,"nn")&lt;&gt;"nn","•",""),"")</f>
        <v/>
      </c>
      <c r="BP4" s="1" t="str">
        <f ca="1">IF(($A4&lt;&gt;"")*(BP$1&lt;&gt;""),IF(_xlfn.XLOOKUP(BP$1,Attendance_sorted!$B3:$CW3,Attendance_sorted!$B3:$CW3,"nn")&lt;&gt;"nn","•",""),"")</f>
        <v/>
      </c>
      <c r="BQ4" s="1" t="str">
        <f ca="1">IF(($A4&lt;&gt;"")*(BQ$1&lt;&gt;""),IF(_xlfn.XLOOKUP(BQ$1,Attendance_sorted!$B3:$CW3,Attendance_sorted!$B3:$CW3,"nn")&lt;&gt;"nn","•",""),"")</f>
        <v/>
      </c>
      <c r="BR4" s="1" t="str">
        <f ca="1">IF(($A4&lt;&gt;"")*(BR$1&lt;&gt;""),IF(_xlfn.XLOOKUP(BR$1,Attendance_sorted!$B3:$CW3,Attendance_sorted!$B3:$CW3,"nn")&lt;&gt;"nn","•",""),"")</f>
        <v/>
      </c>
      <c r="BS4" s="1" t="str">
        <f ca="1">IF(($A4&lt;&gt;"")*(BS$1&lt;&gt;""),IF(_xlfn.XLOOKUP(BS$1,Attendance_sorted!$B3:$CW3,Attendance_sorted!$B3:$CW3,"nn")&lt;&gt;"nn","•",""),"")</f>
        <v/>
      </c>
      <c r="BT4" s="1" t="str">
        <f ca="1">IF(($A4&lt;&gt;"")*(BT$1&lt;&gt;""),IF(_xlfn.XLOOKUP(BT$1,Attendance_sorted!$B3:$CW3,Attendance_sorted!$B3:$CW3,"nn")&lt;&gt;"nn","•",""),"")</f>
        <v/>
      </c>
      <c r="BU4" s="1" t="str">
        <f ca="1">IF(($A4&lt;&gt;"")*(BU$1&lt;&gt;""),IF(_xlfn.XLOOKUP(BU$1,Attendance_sorted!$B3:$CW3,Attendance_sorted!$B3:$CW3,"nn")&lt;&gt;"nn","•",""),"")</f>
        <v/>
      </c>
      <c r="BV4" s="1" t="str">
        <f ca="1">IF(($A4&lt;&gt;"")*(BV$1&lt;&gt;""),IF(_xlfn.XLOOKUP(BV$1,Attendance_sorted!$B3:$CW3,Attendance_sorted!$B3:$CW3,"nn")&lt;&gt;"nn","•",""),"")</f>
        <v/>
      </c>
      <c r="BW4" s="1" t="str">
        <f ca="1">IF(($A4&lt;&gt;"")*(BW$1&lt;&gt;""),IF(_xlfn.XLOOKUP(BW$1,Attendance_sorted!$B3:$CW3,Attendance_sorted!$B3:$CW3,"nn")&lt;&gt;"nn","•",""),"")</f>
        <v/>
      </c>
      <c r="BX4" s="1" t="str">
        <f ca="1">IF(($A4&lt;&gt;"")*(BX$1&lt;&gt;""),IF(_xlfn.XLOOKUP(BX$1,Attendance_sorted!$B3:$CW3,Attendance_sorted!$B3:$CW3,"nn")&lt;&gt;"nn","•",""),"")</f>
        <v/>
      </c>
      <c r="BY4" s="1" t="str">
        <f ca="1">IF(($A4&lt;&gt;"")*(BY$1&lt;&gt;""),IF(_xlfn.XLOOKUP(BY$1,Attendance_sorted!$B3:$CW3,Attendance_sorted!$B3:$CW3,"nn")&lt;&gt;"nn","•",""),"")</f>
        <v/>
      </c>
      <c r="BZ4" s="1" t="str">
        <f ca="1">IF(($A4&lt;&gt;"")*(BZ$1&lt;&gt;""),IF(_xlfn.XLOOKUP(BZ$1,Attendance_sorted!$B3:$CW3,Attendance_sorted!$B3:$CW3,"nn")&lt;&gt;"nn","•",""),"")</f>
        <v/>
      </c>
      <c r="CA4" s="1" t="str">
        <f ca="1">IF(($A4&lt;&gt;"")*(CA$1&lt;&gt;""),IF(_xlfn.XLOOKUP(CA$1,Attendance_sorted!$B3:$CW3,Attendance_sorted!$B3:$CW3,"nn")&lt;&gt;"nn","•",""),"")</f>
        <v/>
      </c>
      <c r="CB4" s="1" t="str">
        <f ca="1">IF(($A4&lt;&gt;"")*(CB$1&lt;&gt;""),IF(_xlfn.XLOOKUP(CB$1,Attendance_sorted!$B3:$CW3,Attendance_sorted!$B3:$CW3,"nn")&lt;&gt;"nn","•",""),"")</f>
        <v/>
      </c>
      <c r="CC4" s="1" t="str">
        <f ca="1">IF(($A4&lt;&gt;"")*(CC$1&lt;&gt;""),IF(_xlfn.XLOOKUP(CC$1,Attendance_sorted!$B3:$CW3,Attendance_sorted!$B3:$CW3,"nn")&lt;&gt;"nn","•",""),"")</f>
        <v/>
      </c>
      <c r="CD4" s="1" t="str">
        <f ca="1">IF(($A4&lt;&gt;"")*(CD$1&lt;&gt;""),IF(_xlfn.XLOOKUP(CD$1,Attendance_sorted!$B3:$CW3,Attendance_sorted!$B3:$CW3,"nn")&lt;&gt;"nn","•",""),"")</f>
        <v/>
      </c>
      <c r="CE4" s="1" t="str">
        <f ca="1">IF(($A4&lt;&gt;"")*(CE$1&lt;&gt;""),IF(_xlfn.XLOOKUP(CE$1,Attendance_sorted!$B3:$CW3,Attendance_sorted!$B3:$CW3,"nn")&lt;&gt;"nn","•",""),"")</f>
        <v/>
      </c>
      <c r="CF4" s="1" t="str">
        <f ca="1">IF(($A4&lt;&gt;"")*(CF$1&lt;&gt;""),IF(_xlfn.XLOOKUP(CF$1,Attendance_sorted!$B3:$CW3,Attendance_sorted!$B3:$CW3,"nn")&lt;&gt;"nn","•",""),"")</f>
        <v/>
      </c>
      <c r="CG4" s="1" t="str">
        <f ca="1">IF(($A4&lt;&gt;"")*(CG$1&lt;&gt;""),IF(_xlfn.XLOOKUP(CG$1,Attendance_sorted!$B3:$CW3,Attendance_sorted!$B3:$CW3,"nn")&lt;&gt;"nn","•",""),"")</f>
        <v/>
      </c>
      <c r="CH4" s="1" t="str">
        <f ca="1">IF(($A4&lt;&gt;"")*(CH$1&lt;&gt;""),IF(_xlfn.XLOOKUP(CH$1,Attendance_sorted!$B3:$CW3,Attendance_sorted!$B3:$CW3,"nn")&lt;&gt;"nn","•",""),"")</f>
        <v/>
      </c>
      <c r="CI4" s="1" t="str">
        <f ca="1">IF(($A4&lt;&gt;"")*(CI$1&lt;&gt;""),IF(_xlfn.XLOOKUP(CI$1,Attendance_sorted!$B3:$CW3,Attendance_sorted!$B3:$CW3,"nn")&lt;&gt;"nn","•",""),"")</f>
        <v/>
      </c>
      <c r="CJ4" s="1" t="str">
        <f ca="1">IF(($A4&lt;&gt;"")*(CJ$1&lt;&gt;""),IF(_xlfn.XLOOKUP(CJ$1,Attendance_sorted!$B3:$CW3,Attendance_sorted!$B3:$CW3,"nn")&lt;&gt;"nn","•",""),"")</f>
        <v/>
      </c>
      <c r="CK4" s="1" t="str">
        <f ca="1">IF(($A4&lt;&gt;"")*(CK$1&lt;&gt;""),IF(_xlfn.XLOOKUP(CK$1,Attendance_sorted!$B3:$CW3,Attendance_sorted!$B3:$CW3,"nn")&lt;&gt;"nn","•",""),"")</f>
        <v/>
      </c>
      <c r="CL4" s="1" t="str">
        <f ca="1">IF(($A4&lt;&gt;"")*(CL$1&lt;&gt;""),IF(_xlfn.XLOOKUP(CL$1,Attendance_sorted!$B3:$CW3,Attendance_sorted!$B3:$CW3,"nn")&lt;&gt;"nn","•",""),"")</f>
        <v/>
      </c>
      <c r="CM4" s="1" t="str">
        <f ca="1">IF(($A4&lt;&gt;"")*(CM$1&lt;&gt;""),IF(_xlfn.XLOOKUP(CM$1,Attendance_sorted!$B3:$CW3,Attendance_sorted!$B3:$CW3,"nn")&lt;&gt;"nn","•",""),"")</f>
        <v/>
      </c>
      <c r="CN4" s="1" t="str">
        <f ca="1">IF(($A4&lt;&gt;"")*(CN$1&lt;&gt;""),IF(_xlfn.XLOOKUP(CN$1,Attendance_sorted!$B3:$CW3,Attendance_sorted!$B3:$CW3,"nn")&lt;&gt;"nn","•",""),"")</f>
        <v/>
      </c>
      <c r="CO4" s="1" t="str">
        <f ca="1">IF(($A4&lt;&gt;"")*(CO$1&lt;&gt;""),IF(_xlfn.XLOOKUP(CO$1,Attendance_sorted!$B3:$CW3,Attendance_sorted!$B3:$CW3,"nn")&lt;&gt;"nn","•",""),"")</f>
        <v/>
      </c>
      <c r="CP4" s="1" t="str">
        <f ca="1">IF(($A4&lt;&gt;"")*(CP$1&lt;&gt;""),IF(_xlfn.XLOOKUP(CP$1,Attendance_sorted!$B3:$CW3,Attendance_sorted!$B3:$CW3,"nn")&lt;&gt;"nn","•",""),"")</f>
        <v/>
      </c>
      <c r="CQ4" s="1" t="str">
        <f ca="1">IF(($A4&lt;&gt;"")*(CQ$1&lt;&gt;""),IF(_xlfn.XLOOKUP(CQ$1,Attendance_sorted!$B3:$CW3,Attendance_sorted!$B3:$CW3,"nn")&lt;&gt;"nn","•",""),"")</f>
        <v/>
      </c>
      <c r="CR4" s="1" t="str">
        <f ca="1">IF(($A4&lt;&gt;"")*(CR$1&lt;&gt;""),IF(_xlfn.XLOOKUP(CR$1,Attendance_sorted!$B3:$CW3,Attendance_sorted!$B3:$CW3,"nn")&lt;&gt;"nn","•",""),"")</f>
        <v/>
      </c>
      <c r="CS4" s="1" t="str">
        <f ca="1">IF(($A4&lt;&gt;"")*(CS$1&lt;&gt;""),IF(_xlfn.XLOOKUP(CS$1,Attendance_sorted!$B3:$CW3,Attendance_sorted!$B3:$CW3,"nn")&lt;&gt;"nn","•",""),"")</f>
        <v/>
      </c>
      <c r="CT4" s="1" t="str">
        <f ca="1">IF(($A4&lt;&gt;"")*(CT$1&lt;&gt;""),IF(_xlfn.XLOOKUP(CT$1,Attendance_sorted!$B3:$CW3,Attendance_sorted!$B3:$CW3,"nn")&lt;&gt;"nn","•",""),"")</f>
        <v/>
      </c>
      <c r="CU4" s="1" t="str">
        <f ca="1">IF(($A4&lt;&gt;"")*(CU$1&lt;&gt;""),IF(_xlfn.XLOOKUP(CU$1,Attendance_sorted!$B3:$CW3,Attendance_sorted!$B3:$CW3,"nn")&lt;&gt;"nn","•",""),"")</f>
        <v/>
      </c>
      <c r="CV4" s="1" t="str">
        <f ca="1">IF(($A4&lt;&gt;"")*(CV$1&lt;&gt;""),IF(_xlfn.XLOOKUP(CV$1,Attendance_sorted!$B3:$CW3,Attendance_sorted!$B3:$CW3,"nn")&lt;&gt;"nn","•",""),"")</f>
        <v/>
      </c>
      <c r="CW4" s="1" t="str">
        <f ca="1">IF(($A4&lt;&gt;"")*(CW$1&lt;&gt;""),IF(_xlfn.XLOOKUP(CW$1,Attendance_sorted!$B3:$CW3,Attendance_sorted!$B3:$CW3,"nn")&lt;&gt;"nn","•",""),"")</f>
        <v/>
      </c>
    </row>
    <row r="5" spans="1:101">
      <c r="A5" s="1">
        <v>116</v>
      </c>
      <c r="B5" s="1" t="str">
        <f ca="1">IF(($A5&lt;&gt;"")*(B$1&lt;&gt;""),IF(_xlfn.XLOOKUP(B$1,Attendance_sorted!$B4:$CW4,Attendance_sorted!$B4:$CW4,"nn")&lt;&gt;"nn","•",""),"")</f>
        <v/>
      </c>
      <c r="C5" s="1" t="str">
        <f ca="1">IF(($A5&lt;&gt;"")*(C$1&lt;&gt;""),IF(_xlfn.XLOOKUP(C$1,Attendance_sorted!$B4:$CW4,Attendance_sorted!$B4:$CW4,"nn")&lt;&gt;"nn","•",""),"")</f>
        <v/>
      </c>
      <c r="D5" s="1" t="str">
        <f ca="1">IF(($A5&lt;&gt;"")*(D$1&lt;&gt;""),IF(_xlfn.XLOOKUP(D$1,Attendance_sorted!$B4:$CW4,Attendance_sorted!$B4:$CW4,"nn")&lt;&gt;"nn","•",""),"")</f>
        <v/>
      </c>
      <c r="E5" s="1" t="str">
        <f ca="1">IF(($A5&lt;&gt;"")*(E$1&lt;&gt;""),IF(_xlfn.XLOOKUP(E$1,Attendance_sorted!$B4:$CW4,Attendance_sorted!$B4:$CW4,"nn")&lt;&gt;"nn","•",""),"")</f>
        <v/>
      </c>
      <c r="F5" s="1" t="str">
        <f ca="1">IF(($A5&lt;&gt;"")*(F$1&lt;&gt;""),IF(_xlfn.XLOOKUP(F$1,Attendance_sorted!$B4:$CW4,Attendance_sorted!$B4:$CW4,"nn")&lt;&gt;"nn","•",""),"")</f>
        <v>•</v>
      </c>
      <c r="G5" s="1" t="str">
        <f ca="1">IF(($A5&lt;&gt;"")*(G$1&lt;&gt;""),IF(_xlfn.XLOOKUP(G$1,Attendance_sorted!$B4:$CW4,Attendance_sorted!$B4:$CW4,"nn")&lt;&gt;"nn","•",""),"")</f>
        <v>•</v>
      </c>
      <c r="H5" s="1" t="str">
        <f ca="1">IF(($A5&lt;&gt;"")*(H$1&lt;&gt;""),IF(_xlfn.XLOOKUP(H$1,Attendance_sorted!$B4:$CW4,Attendance_sorted!$B4:$CW4,"nn")&lt;&gt;"nn","•",""),"")</f>
        <v/>
      </c>
      <c r="I5" s="1" t="str">
        <f ca="1">IF(($A5&lt;&gt;"")*(I$1&lt;&gt;""),IF(_xlfn.XLOOKUP(I$1,Attendance_sorted!$B4:$CW4,Attendance_sorted!$B4:$CW4,"nn")&lt;&gt;"nn","•",""),"")</f>
        <v/>
      </c>
      <c r="J5" s="1" t="str">
        <f ca="1">IF(($A5&lt;&gt;"")*(J$1&lt;&gt;""),IF(_xlfn.XLOOKUP(J$1,Attendance_sorted!$B4:$CW4,Attendance_sorted!$B4:$CW4,"nn")&lt;&gt;"nn","•",""),"")</f>
        <v>•</v>
      </c>
      <c r="K5" s="1" t="str">
        <f ca="1">IF(($A5&lt;&gt;"")*(K$1&lt;&gt;""),IF(_xlfn.XLOOKUP(K$1,Attendance_sorted!$B4:$CW4,Attendance_sorted!$B4:$CW4,"nn")&lt;&gt;"nn","•",""),"")</f>
        <v>•</v>
      </c>
      <c r="L5" s="1" t="str">
        <f ca="1">IF(($A5&lt;&gt;"")*(L$1&lt;&gt;""),IF(_xlfn.XLOOKUP(L$1,Attendance_sorted!$B4:$CW4,Attendance_sorted!$B4:$CW4,"nn")&lt;&gt;"nn","•",""),"")</f>
        <v>•</v>
      </c>
      <c r="M5" s="1" t="str">
        <f ca="1">IF(($A5&lt;&gt;"")*(M$1&lt;&gt;""),IF(_xlfn.XLOOKUP(M$1,Attendance_sorted!$B4:$CW4,Attendance_sorted!$B4:$CW4,"nn")&lt;&gt;"nn","•",""),"")</f>
        <v/>
      </c>
      <c r="N5" s="1" t="str">
        <f ca="1">IF(($A5&lt;&gt;"")*(N$1&lt;&gt;""),IF(_xlfn.XLOOKUP(N$1,Attendance_sorted!$B4:$CW4,Attendance_sorted!$B4:$CW4,"nn")&lt;&gt;"nn","•",""),"")</f>
        <v>•</v>
      </c>
      <c r="O5" s="1" t="str">
        <f ca="1">IF(($A5&lt;&gt;"")*(O$1&lt;&gt;""),IF(_xlfn.XLOOKUP(O$1,Attendance_sorted!$B4:$CW4,Attendance_sorted!$B4:$CW4,"nn")&lt;&gt;"nn","•",""),"")</f>
        <v>•</v>
      </c>
      <c r="P5" s="1" t="str">
        <f ca="1">IF(($A5&lt;&gt;"")*(P$1&lt;&gt;""),IF(_xlfn.XLOOKUP(P$1,Attendance_sorted!$B4:$CW4,Attendance_sorted!$B4:$CW4,"nn")&lt;&gt;"nn","•",""),"")</f>
        <v>•</v>
      </c>
      <c r="Q5" s="1" t="str">
        <f ca="1">IF(($A5&lt;&gt;"")*(Q$1&lt;&gt;""),IF(_xlfn.XLOOKUP(Q$1,Attendance_sorted!$B4:$CW4,Attendance_sorted!$B4:$CW4,"nn")&lt;&gt;"nn","•",""),"")</f>
        <v/>
      </c>
      <c r="R5" s="1" t="str">
        <f ca="1">IF(($A5&lt;&gt;"")*(R$1&lt;&gt;""),IF(_xlfn.XLOOKUP(R$1,Attendance_sorted!$B4:$CW4,Attendance_sorted!$B4:$CW4,"nn")&lt;&gt;"nn","•",""),"")</f>
        <v>•</v>
      </c>
      <c r="S5" s="1" t="str">
        <f ca="1">IF(($A5&lt;&gt;"")*(S$1&lt;&gt;""),IF(_xlfn.XLOOKUP(S$1,Attendance_sorted!$B4:$CW4,Attendance_sorted!$B4:$CW4,"nn")&lt;&gt;"nn","•",""),"")</f>
        <v>•</v>
      </c>
      <c r="T5" s="1" t="str">
        <f ca="1">IF(($A5&lt;&gt;"")*(T$1&lt;&gt;""),IF(_xlfn.XLOOKUP(T$1,Attendance_sorted!$B4:$CW4,Attendance_sorted!$B4:$CW4,"nn")&lt;&gt;"nn","•",""),"")</f>
        <v>•</v>
      </c>
      <c r="U5" s="1" t="str">
        <f ca="1">IF(($A5&lt;&gt;"")*(U$1&lt;&gt;""),IF(_xlfn.XLOOKUP(U$1,Attendance_sorted!$B4:$CW4,Attendance_sorted!$B4:$CW4,"nn")&lt;&gt;"nn","•",""),"")</f>
        <v>•</v>
      </c>
      <c r="V5" s="1" t="str">
        <f ca="1">IF(($A5&lt;&gt;"")*(V$1&lt;&gt;""),IF(_xlfn.XLOOKUP(V$1,Attendance_sorted!$B4:$CW4,Attendance_sorted!$B4:$CW4,"nn")&lt;&gt;"nn","•",""),"")</f>
        <v/>
      </c>
      <c r="W5" s="1" t="str">
        <f ca="1">IF(($A5&lt;&gt;"")*(W$1&lt;&gt;""),IF(_xlfn.XLOOKUP(W$1,Attendance_sorted!$B4:$CW4,Attendance_sorted!$B4:$CW4,"nn")&lt;&gt;"nn","•",""),"")</f>
        <v/>
      </c>
      <c r="X5" s="1" t="str">
        <f ca="1">IF(($A5&lt;&gt;"")*(X$1&lt;&gt;""),IF(_xlfn.XLOOKUP(X$1,Attendance_sorted!$B4:$CW4,Attendance_sorted!$B4:$CW4,"nn")&lt;&gt;"nn","•",""),"")</f>
        <v/>
      </c>
      <c r="Y5" s="1" t="str">
        <f ca="1">IF(($A5&lt;&gt;"")*(Y$1&lt;&gt;""),IF(_xlfn.XLOOKUP(Y$1,Attendance_sorted!$B4:$CW4,Attendance_sorted!$B4:$CW4,"nn")&lt;&gt;"nn","•",""),"")</f>
        <v/>
      </c>
      <c r="Z5" s="1" t="str">
        <f ca="1">IF(($A5&lt;&gt;"")*(Z$1&lt;&gt;""),IF(_xlfn.XLOOKUP(Z$1,Attendance_sorted!$B4:$CW4,Attendance_sorted!$B4:$CW4,"nn")&lt;&gt;"nn","•",""),"")</f>
        <v/>
      </c>
      <c r="AA5" s="1" t="str">
        <f ca="1">IF(($A5&lt;&gt;"")*(AA$1&lt;&gt;""),IF(_xlfn.XLOOKUP(AA$1,Attendance_sorted!$B4:$CW4,Attendance_sorted!$B4:$CW4,"nn")&lt;&gt;"nn","•",""),"")</f>
        <v/>
      </c>
      <c r="AB5" s="1" t="str">
        <f ca="1">IF(($A5&lt;&gt;"")*(AB$1&lt;&gt;""),IF(_xlfn.XLOOKUP(AB$1,Attendance_sorted!$B4:$CW4,Attendance_sorted!$B4:$CW4,"nn")&lt;&gt;"nn","•",""),"")</f>
        <v/>
      </c>
      <c r="AC5" s="1" t="str">
        <f ca="1">IF(($A5&lt;&gt;"")*(AC$1&lt;&gt;""),IF(_xlfn.XLOOKUP(AC$1,Attendance_sorted!$B4:$CW4,Attendance_sorted!$B4:$CW4,"nn")&lt;&gt;"nn","•",""),"")</f>
        <v/>
      </c>
      <c r="AD5" s="1" t="str">
        <f ca="1">IF(($A5&lt;&gt;"")*(AD$1&lt;&gt;""),IF(_xlfn.XLOOKUP(AD$1,Attendance_sorted!$B4:$CW4,Attendance_sorted!$B4:$CW4,"nn")&lt;&gt;"nn","•",""),"")</f>
        <v/>
      </c>
      <c r="AE5" s="1" t="str">
        <f ca="1">IF(($A5&lt;&gt;"")*(AE$1&lt;&gt;""),IF(_xlfn.XLOOKUP(AE$1,Attendance_sorted!$B4:$CW4,Attendance_sorted!$B4:$CW4,"nn")&lt;&gt;"nn","•",""),"")</f>
        <v/>
      </c>
      <c r="AF5" s="1" t="str">
        <f ca="1">IF(($A5&lt;&gt;"")*(AF$1&lt;&gt;""),IF(_xlfn.XLOOKUP(AF$1,Attendance_sorted!$B4:$CW4,Attendance_sorted!$B4:$CW4,"nn")&lt;&gt;"nn","•",""),"")</f>
        <v/>
      </c>
      <c r="AG5" s="1" t="str">
        <f ca="1">IF(($A5&lt;&gt;"")*(AG$1&lt;&gt;""),IF(_xlfn.XLOOKUP(AG$1,Attendance_sorted!$B4:$CW4,Attendance_sorted!$B4:$CW4,"nn")&lt;&gt;"nn","•",""),"")</f>
        <v/>
      </c>
      <c r="AH5" s="1" t="str">
        <f ca="1">IF(($A5&lt;&gt;"")*(AH$1&lt;&gt;""),IF(_xlfn.XLOOKUP(AH$1,Attendance_sorted!$B4:$CW4,Attendance_sorted!$B4:$CW4,"nn")&lt;&gt;"nn","•",""),"")</f>
        <v/>
      </c>
      <c r="AI5" s="1" t="str">
        <f ca="1">IF(($A5&lt;&gt;"")*(AI$1&lt;&gt;""),IF(_xlfn.XLOOKUP(AI$1,Attendance_sorted!$B4:$CW4,Attendance_sorted!$B4:$CW4,"nn")&lt;&gt;"nn","•",""),"")</f>
        <v/>
      </c>
      <c r="AJ5" s="1" t="str">
        <f ca="1">IF(($A5&lt;&gt;"")*(AJ$1&lt;&gt;""),IF(_xlfn.XLOOKUP(AJ$1,Attendance_sorted!$B4:$CW4,Attendance_sorted!$B4:$CW4,"nn")&lt;&gt;"nn","•",""),"")</f>
        <v/>
      </c>
      <c r="AK5" s="1" t="str">
        <f ca="1">IF(($A5&lt;&gt;"")*(AK$1&lt;&gt;""),IF(_xlfn.XLOOKUP(AK$1,Attendance_sorted!$B4:$CW4,Attendance_sorted!$B4:$CW4,"nn")&lt;&gt;"nn","•",""),"")</f>
        <v/>
      </c>
      <c r="AL5" s="1" t="str">
        <f ca="1">IF(($A5&lt;&gt;"")*(AL$1&lt;&gt;""),IF(_xlfn.XLOOKUP(AL$1,Attendance_sorted!$B4:$CW4,Attendance_sorted!$B4:$CW4,"nn")&lt;&gt;"nn","•",""),"")</f>
        <v/>
      </c>
      <c r="AM5" s="1" t="str">
        <f ca="1">IF(($A5&lt;&gt;"")*(AM$1&lt;&gt;""),IF(_xlfn.XLOOKUP(AM$1,Attendance_sorted!$B4:$CW4,Attendance_sorted!$B4:$CW4,"nn")&lt;&gt;"nn","•",""),"")</f>
        <v/>
      </c>
      <c r="AN5" s="1" t="str">
        <f ca="1">IF(($A5&lt;&gt;"")*(AN$1&lt;&gt;""),IF(_xlfn.XLOOKUP(AN$1,Attendance_sorted!$B4:$CW4,Attendance_sorted!$B4:$CW4,"nn")&lt;&gt;"nn","•",""),"")</f>
        <v/>
      </c>
      <c r="AO5" s="1" t="str">
        <f ca="1">IF(($A5&lt;&gt;"")*(AO$1&lt;&gt;""),IF(_xlfn.XLOOKUP(AO$1,Attendance_sorted!$B4:$CW4,Attendance_sorted!$B4:$CW4,"nn")&lt;&gt;"nn","•",""),"")</f>
        <v/>
      </c>
      <c r="AP5" s="1" t="str">
        <f ca="1">IF(($A5&lt;&gt;"")*(AP$1&lt;&gt;""),IF(_xlfn.XLOOKUP(AP$1,Attendance_sorted!$B4:$CW4,Attendance_sorted!$B4:$CW4,"nn")&lt;&gt;"nn","•",""),"")</f>
        <v/>
      </c>
      <c r="AQ5" s="1" t="str">
        <f ca="1">IF(($A5&lt;&gt;"")*(AQ$1&lt;&gt;""),IF(_xlfn.XLOOKUP(AQ$1,Attendance_sorted!$B4:$CW4,Attendance_sorted!$B4:$CW4,"nn")&lt;&gt;"nn","•",""),"")</f>
        <v/>
      </c>
      <c r="AR5" s="1" t="str">
        <f ca="1">IF(($A5&lt;&gt;"")*(AR$1&lt;&gt;""),IF(_xlfn.XLOOKUP(AR$1,Attendance_sorted!$B4:$CW4,Attendance_sorted!$B4:$CW4,"nn")&lt;&gt;"nn","•",""),"")</f>
        <v/>
      </c>
      <c r="AS5" s="1" t="str">
        <f ca="1">IF(($A5&lt;&gt;"")*(AS$1&lt;&gt;""),IF(_xlfn.XLOOKUP(AS$1,Attendance_sorted!$B4:$CW4,Attendance_sorted!$B4:$CW4,"nn")&lt;&gt;"nn","•",""),"")</f>
        <v/>
      </c>
      <c r="AT5" s="1" t="str">
        <f ca="1">IF(($A5&lt;&gt;"")*(AT$1&lt;&gt;""),IF(_xlfn.XLOOKUP(AT$1,Attendance_sorted!$B4:$CW4,Attendance_sorted!$B4:$CW4,"nn")&lt;&gt;"nn","•",""),"")</f>
        <v/>
      </c>
      <c r="AU5" s="1" t="str">
        <f ca="1">IF(($A5&lt;&gt;"")*(AU$1&lt;&gt;""),IF(_xlfn.XLOOKUP(AU$1,Attendance_sorted!$B4:$CW4,Attendance_sorted!$B4:$CW4,"nn")&lt;&gt;"nn","•",""),"")</f>
        <v/>
      </c>
      <c r="AV5" s="1" t="str">
        <f ca="1">IF(($A5&lt;&gt;"")*(AV$1&lt;&gt;""),IF(_xlfn.XLOOKUP(AV$1,Attendance_sorted!$B4:$CW4,Attendance_sorted!$B4:$CW4,"nn")&lt;&gt;"nn","•",""),"")</f>
        <v/>
      </c>
      <c r="AW5" s="1" t="str">
        <f ca="1">IF(($A5&lt;&gt;"")*(AW$1&lt;&gt;""),IF(_xlfn.XLOOKUP(AW$1,Attendance_sorted!$B4:$CW4,Attendance_sorted!$B4:$CW4,"nn")&lt;&gt;"nn","•",""),"")</f>
        <v/>
      </c>
      <c r="AX5" s="1" t="str">
        <f ca="1">IF(($A5&lt;&gt;"")*(AX$1&lt;&gt;""),IF(_xlfn.XLOOKUP(AX$1,Attendance_sorted!$B4:$CW4,Attendance_sorted!$B4:$CW4,"nn")&lt;&gt;"nn","•",""),"")</f>
        <v/>
      </c>
      <c r="AY5" s="1" t="str">
        <f ca="1">IF(($A5&lt;&gt;"")*(AY$1&lt;&gt;""),IF(_xlfn.XLOOKUP(AY$1,Attendance_sorted!$B4:$CW4,Attendance_sorted!$B4:$CW4,"nn")&lt;&gt;"nn","•",""),"")</f>
        <v/>
      </c>
      <c r="AZ5" s="1" t="str">
        <f ca="1">IF(($A5&lt;&gt;"")*(AZ$1&lt;&gt;""),IF(_xlfn.XLOOKUP(AZ$1,Attendance_sorted!$B4:$CW4,Attendance_sorted!$B4:$CW4,"nn")&lt;&gt;"nn","•",""),"")</f>
        <v/>
      </c>
      <c r="BA5" s="1" t="str">
        <f ca="1">IF(($A5&lt;&gt;"")*(BA$1&lt;&gt;""),IF(_xlfn.XLOOKUP(BA$1,Attendance_sorted!$B4:$CW4,Attendance_sorted!$B4:$CW4,"nn")&lt;&gt;"nn","•",""),"")</f>
        <v/>
      </c>
      <c r="BB5" s="1" t="str">
        <f ca="1">IF(($A5&lt;&gt;"")*(BB$1&lt;&gt;""),IF(_xlfn.XLOOKUP(BB$1,Attendance_sorted!$B4:$CW4,Attendance_sorted!$B4:$CW4,"nn")&lt;&gt;"nn","•",""),"")</f>
        <v/>
      </c>
      <c r="BC5" s="1" t="str">
        <f ca="1">IF(($A5&lt;&gt;"")*(BC$1&lt;&gt;""),IF(_xlfn.XLOOKUP(BC$1,Attendance_sorted!$B4:$CW4,Attendance_sorted!$B4:$CW4,"nn")&lt;&gt;"nn","•",""),"")</f>
        <v/>
      </c>
      <c r="BD5" s="1" t="str">
        <f ca="1">IF(($A5&lt;&gt;"")*(BD$1&lt;&gt;""),IF(_xlfn.XLOOKUP(BD$1,Attendance_sorted!$B4:$CW4,Attendance_sorted!$B4:$CW4,"nn")&lt;&gt;"nn","•",""),"")</f>
        <v/>
      </c>
      <c r="BE5" s="1" t="str">
        <f ca="1">IF(($A5&lt;&gt;"")*(BE$1&lt;&gt;""),IF(_xlfn.XLOOKUP(BE$1,Attendance_sorted!$B4:$CW4,Attendance_sorted!$B4:$CW4,"nn")&lt;&gt;"nn","•",""),"")</f>
        <v/>
      </c>
      <c r="BF5" s="1" t="str">
        <f ca="1">IF(($A5&lt;&gt;"")*(BF$1&lt;&gt;""),IF(_xlfn.XLOOKUP(BF$1,Attendance_sorted!$B4:$CW4,Attendance_sorted!$B4:$CW4,"nn")&lt;&gt;"nn","•",""),"")</f>
        <v/>
      </c>
      <c r="BG5" s="1" t="str">
        <f ca="1">IF(($A5&lt;&gt;"")*(BG$1&lt;&gt;""),IF(_xlfn.XLOOKUP(BG$1,Attendance_sorted!$B4:$CW4,Attendance_sorted!$B4:$CW4,"nn")&lt;&gt;"nn","•",""),"")</f>
        <v/>
      </c>
      <c r="BH5" s="1" t="str">
        <f ca="1">IF(($A5&lt;&gt;"")*(BH$1&lt;&gt;""),IF(_xlfn.XLOOKUP(BH$1,Attendance_sorted!$B4:$CW4,Attendance_sorted!$B4:$CW4,"nn")&lt;&gt;"nn","•",""),"")</f>
        <v/>
      </c>
      <c r="BI5" s="1" t="str">
        <f ca="1">IF(($A5&lt;&gt;"")*(BI$1&lt;&gt;""),IF(_xlfn.XLOOKUP(BI$1,Attendance_sorted!$B4:$CW4,Attendance_sorted!$B4:$CW4,"nn")&lt;&gt;"nn","•",""),"")</f>
        <v/>
      </c>
      <c r="BJ5" s="1" t="str">
        <f ca="1">IF(($A5&lt;&gt;"")*(BJ$1&lt;&gt;""),IF(_xlfn.XLOOKUP(BJ$1,Attendance_sorted!$B4:$CW4,Attendance_sorted!$B4:$CW4,"nn")&lt;&gt;"nn","•",""),"")</f>
        <v/>
      </c>
      <c r="BK5" s="1" t="str">
        <f ca="1">IF(($A5&lt;&gt;"")*(BK$1&lt;&gt;""),IF(_xlfn.XLOOKUP(BK$1,Attendance_sorted!$B4:$CW4,Attendance_sorted!$B4:$CW4,"nn")&lt;&gt;"nn","•",""),"")</f>
        <v/>
      </c>
      <c r="BL5" s="1" t="str">
        <f ca="1">IF(($A5&lt;&gt;"")*(BL$1&lt;&gt;""),IF(_xlfn.XLOOKUP(BL$1,Attendance_sorted!$B4:$CW4,Attendance_sorted!$B4:$CW4,"nn")&lt;&gt;"nn","•",""),"")</f>
        <v/>
      </c>
      <c r="BM5" s="1" t="str">
        <f ca="1">IF(($A5&lt;&gt;"")*(BM$1&lt;&gt;""),IF(_xlfn.XLOOKUP(BM$1,Attendance_sorted!$B4:$CW4,Attendance_sorted!$B4:$CW4,"nn")&lt;&gt;"nn","•",""),"")</f>
        <v/>
      </c>
      <c r="BN5" s="1" t="str">
        <f ca="1">IF(($A5&lt;&gt;"")*(BN$1&lt;&gt;""),IF(_xlfn.XLOOKUP(BN$1,Attendance_sorted!$B4:$CW4,Attendance_sorted!$B4:$CW4,"nn")&lt;&gt;"nn","•",""),"")</f>
        <v/>
      </c>
      <c r="BO5" s="1" t="str">
        <f ca="1">IF(($A5&lt;&gt;"")*(BO$1&lt;&gt;""),IF(_xlfn.XLOOKUP(BO$1,Attendance_sorted!$B4:$CW4,Attendance_sorted!$B4:$CW4,"nn")&lt;&gt;"nn","•",""),"")</f>
        <v/>
      </c>
      <c r="BP5" s="1" t="str">
        <f ca="1">IF(($A5&lt;&gt;"")*(BP$1&lt;&gt;""),IF(_xlfn.XLOOKUP(BP$1,Attendance_sorted!$B4:$CW4,Attendance_sorted!$B4:$CW4,"nn")&lt;&gt;"nn","•",""),"")</f>
        <v/>
      </c>
      <c r="BQ5" s="1" t="str">
        <f ca="1">IF(($A5&lt;&gt;"")*(BQ$1&lt;&gt;""),IF(_xlfn.XLOOKUP(BQ$1,Attendance_sorted!$B4:$CW4,Attendance_sorted!$B4:$CW4,"nn")&lt;&gt;"nn","•",""),"")</f>
        <v/>
      </c>
      <c r="BR5" s="1" t="str">
        <f ca="1">IF(($A5&lt;&gt;"")*(BR$1&lt;&gt;""),IF(_xlfn.XLOOKUP(BR$1,Attendance_sorted!$B4:$CW4,Attendance_sorted!$B4:$CW4,"nn")&lt;&gt;"nn","•",""),"")</f>
        <v/>
      </c>
      <c r="BS5" s="1" t="str">
        <f ca="1">IF(($A5&lt;&gt;"")*(BS$1&lt;&gt;""),IF(_xlfn.XLOOKUP(BS$1,Attendance_sorted!$B4:$CW4,Attendance_sorted!$B4:$CW4,"nn")&lt;&gt;"nn","•",""),"")</f>
        <v/>
      </c>
      <c r="BT5" s="1" t="str">
        <f ca="1">IF(($A5&lt;&gt;"")*(BT$1&lt;&gt;""),IF(_xlfn.XLOOKUP(BT$1,Attendance_sorted!$B4:$CW4,Attendance_sorted!$B4:$CW4,"nn")&lt;&gt;"nn","•",""),"")</f>
        <v/>
      </c>
      <c r="BU5" s="1" t="str">
        <f ca="1">IF(($A5&lt;&gt;"")*(BU$1&lt;&gt;""),IF(_xlfn.XLOOKUP(BU$1,Attendance_sorted!$B4:$CW4,Attendance_sorted!$B4:$CW4,"nn")&lt;&gt;"nn","•",""),"")</f>
        <v/>
      </c>
      <c r="BV5" s="1" t="str">
        <f ca="1">IF(($A5&lt;&gt;"")*(BV$1&lt;&gt;""),IF(_xlfn.XLOOKUP(BV$1,Attendance_sorted!$B4:$CW4,Attendance_sorted!$B4:$CW4,"nn")&lt;&gt;"nn","•",""),"")</f>
        <v/>
      </c>
      <c r="BW5" s="1" t="str">
        <f ca="1">IF(($A5&lt;&gt;"")*(BW$1&lt;&gt;""),IF(_xlfn.XLOOKUP(BW$1,Attendance_sorted!$B4:$CW4,Attendance_sorted!$B4:$CW4,"nn")&lt;&gt;"nn","•",""),"")</f>
        <v/>
      </c>
      <c r="BX5" s="1" t="str">
        <f ca="1">IF(($A5&lt;&gt;"")*(BX$1&lt;&gt;""),IF(_xlfn.XLOOKUP(BX$1,Attendance_sorted!$B4:$CW4,Attendance_sorted!$B4:$CW4,"nn")&lt;&gt;"nn","•",""),"")</f>
        <v/>
      </c>
      <c r="BY5" s="1" t="str">
        <f ca="1">IF(($A5&lt;&gt;"")*(BY$1&lt;&gt;""),IF(_xlfn.XLOOKUP(BY$1,Attendance_sorted!$B4:$CW4,Attendance_sorted!$B4:$CW4,"nn")&lt;&gt;"nn","•",""),"")</f>
        <v/>
      </c>
      <c r="BZ5" s="1" t="str">
        <f ca="1">IF(($A5&lt;&gt;"")*(BZ$1&lt;&gt;""),IF(_xlfn.XLOOKUP(BZ$1,Attendance_sorted!$B4:$CW4,Attendance_sorted!$B4:$CW4,"nn")&lt;&gt;"nn","•",""),"")</f>
        <v/>
      </c>
      <c r="CA5" s="1" t="str">
        <f ca="1">IF(($A5&lt;&gt;"")*(CA$1&lt;&gt;""),IF(_xlfn.XLOOKUP(CA$1,Attendance_sorted!$B4:$CW4,Attendance_sorted!$B4:$CW4,"nn")&lt;&gt;"nn","•",""),"")</f>
        <v/>
      </c>
      <c r="CB5" s="1" t="str">
        <f ca="1">IF(($A5&lt;&gt;"")*(CB$1&lt;&gt;""),IF(_xlfn.XLOOKUP(CB$1,Attendance_sorted!$B4:$CW4,Attendance_sorted!$B4:$CW4,"nn")&lt;&gt;"nn","•",""),"")</f>
        <v/>
      </c>
      <c r="CC5" s="1" t="str">
        <f ca="1">IF(($A5&lt;&gt;"")*(CC$1&lt;&gt;""),IF(_xlfn.XLOOKUP(CC$1,Attendance_sorted!$B4:$CW4,Attendance_sorted!$B4:$CW4,"nn")&lt;&gt;"nn","•",""),"")</f>
        <v/>
      </c>
      <c r="CD5" s="1" t="str">
        <f ca="1">IF(($A5&lt;&gt;"")*(CD$1&lt;&gt;""),IF(_xlfn.XLOOKUP(CD$1,Attendance_sorted!$B4:$CW4,Attendance_sorted!$B4:$CW4,"nn")&lt;&gt;"nn","•",""),"")</f>
        <v/>
      </c>
      <c r="CE5" s="1" t="str">
        <f ca="1">IF(($A5&lt;&gt;"")*(CE$1&lt;&gt;""),IF(_xlfn.XLOOKUP(CE$1,Attendance_sorted!$B4:$CW4,Attendance_sorted!$B4:$CW4,"nn")&lt;&gt;"nn","•",""),"")</f>
        <v/>
      </c>
      <c r="CF5" s="1" t="str">
        <f ca="1">IF(($A5&lt;&gt;"")*(CF$1&lt;&gt;""),IF(_xlfn.XLOOKUP(CF$1,Attendance_sorted!$B4:$CW4,Attendance_sorted!$B4:$CW4,"nn")&lt;&gt;"nn","•",""),"")</f>
        <v/>
      </c>
      <c r="CG5" s="1" t="str">
        <f ca="1">IF(($A5&lt;&gt;"")*(CG$1&lt;&gt;""),IF(_xlfn.XLOOKUP(CG$1,Attendance_sorted!$B4:$CW4,Attendance_sorted!$B4:$CW4,"nn")&lt;&gt;"nn","•",""),"")</f>
        <v/>
      </c>
      <c r="CH5" s="1" t="str">
        <f ca="1">IF(($A5&lt;&gt;"")*(CH$1&lt;&gt;""),IF(_xlfn.XLOOKUP(CH$1,Attendance_sorted!$B4:$CW4,Attendance_sorted!$B4:$CW4,"nn")&lt;&gt;"nn","•",""),"")</f>
        <v/>
      </c>
      <c r="CI5" s="1" t="str">
        <f ca="1">IF(($A5&lt;&gt;"")*(CI$1&lt;&gt;""),IF(_xlfn.XLOOKUP(CI$1,Attendance_sorted!$B4:$CW4,Attendance_sorted!$B4:$CW4,"nn")&lt;&gt;"nn","•",""),"")</f>
        <v/>
      </c>
      <c r="CJ5" s="1" t="str">
        <f ca="1">IF(($A5&lt;&gt;"")*(CJ$1&lt;&gt;""),IF(_xlfn.XLOOKUP(CJ$1,Attendance_sorted!$B4:$CW4,Attendance_sorted!$B4:$CW4,"nn")&lt;&gt;"nn","•",""),"")</f>
        <v/>
      </c>
      <c r="CK5" s="1" t="str">
        <f ca="1">IF(($A5&lt;&gt;"")*(CK$1&lt;&gt;""),IF(_xlfn.XLOOKUP(CK$1,Attendance_sorted!$B4:$CW4,Attendance_sorted!$B4:$CW4,"nn")&lt;&gt;"nn","•",""),"")</f>
        <v/>
      </c>
      <c r="CL5" s="1" t="str">
        <f ca="1">IF(($A5&lt;&gt;"")*(CL$1&lt;&gt;""),IF(_xlfn.XLOOKUP(CL$1,Attendance_sorted!$B4:$CW4,Attendance_sorted!$B4:$CW4,"nn")&lt;&gt;"nn","•",""),"")</f>
        <v/>
      </c>
      <c r="CM5" s="1" t="str">
        <f ca="1">IF(($A5&lt;&gt;"")*(CM$1&lt;&gt;""),IF(_xlfn.XLOOKUP(CM$1,Attendance_sorted!$B4:$CW4,Attendance_sorted!$B4:$CW4,"nn")&lt;&gt;"nn","•",""),"")</f>
        <v/>
      </c>
      <c r="CN5" s="1" t="str">
        <f ca="1">IF(($A5&lt;&gt;"")*(CN$1&lt;&gt;""),IF(_xlfn.XLOOKUP(CN$1,Attendance_sorted!$B4:$CW4,Attendance_sorted!$B4:$CW4,"nn")&lt;&gt;"nn","•",""),"")</f>
        <v/>
      </c>
      <c r="CO5" s="1" t="str">
        <f ca="1">IF(($A5&lt;&gt;"")*(CO$1&lt;&gt;""),IF(_xlfn.XLOOKUP(CO$1,Attendance_sorted!$B4:$CW4,Attendance_sorted!$B4:$CW4,"nn")&lt;&gt;"nn","•",""),"")</f>
        <v/>
      </c>
      <c r="CP5" s="1" t="str">
        <f ca="1">IF(($A5&lt;&gt;"")*(CP$1&lt;&gt;""),IF(_xlfn.XLOOKUP(CP$1,Attendance_sorted!$B4:$CW4,Attendance_sorted!$B4:$CW4,"nn")&lt;&gt;"nn","•",""),"")</f>
        <v/>
      </c>
      <c r="CQ5" s="1" t="str">
        <f ca="1">IF(($A5&lt;&gt;"")*(CQ$1&lt;&gt;""),IF(_xlfn.XLOOKUP(CQ$1,Attendance_sorted!$B4:$CW4,Attendance_sorted!$B4:$CW4,"nn")&lt;&gt;"nn","•",""),"")</f>
        <v/>
      </c>
      <c r="CR5" s="1" t="str">
        <f ca="1">IF(($A5&lt;&gt;"")*(CR$1&lt;&gt;""),IF(_xlfn.XLOOKUP(CR$1,Attendance_sorted!$B4:$CW4,Attendance_sorted!$B4:$CW4,"nn")&lt;&gt;"nn","•",""),"")</f>
        <v/>
      </c>
      <c r="CS5" s="1" t="str">
        <f ca="1">IF(($A5&lt;&gt;"")*(CS$1&lt;&gt;""),IF(_xlfn.XLOOKUP(CS$1,Attendance_sorted!$B4:$CW4,Attendance_sorted!$B4:$CW4,"nn")&lt;&gt;"nn","•",""),"")</f>
        <v/>
      </c>
      <c r="CT5" s="1" t="str">
        <f ca="1">IF(($A5&lt;&gt;"")*(CT$1&lt;&gt;""),IF(_xlfn.XLOOKUP(CT$1,Attendance_sorted!$B4:$CW4,Attendance_sorted!$B4:$CW4,"nn")&lt;&gt;"nn","•",""),"")</f>
        <v/>
      </c>
      <c r="CU5" s="1" t="str">
        <f ca="1">IF(($A5&lt;&gt;"")*(CU$1&lt;&gt;""),IF(_xlfn.XLOOKUP(CU$1,Attendance_sorted!$B4:$CW4,Attendance_sorted!$B4:$CW4,"nn")&lt;&gt;"nn","•",""),"")</f>
        <v/>
      </c>
      <c r="CV5" s="1" t="str">
        <f ca="1">IF(($A5&lt;&gt;"")*(CV$1&lt;&gt;""),IF(_xlfn.XLOOKUP(CV$1,Attendance_sorted!$B4:$CW4,Attendance_sorted!$B4:$CW4,"nn")&lt;&gt;"nn","•",""),"")</f>
        <v/>
      </c>
      <c r="CW5" s="1" t="str">
        <f ca="1">IF(($A5&lt;&gt;"")*(CW$1&lt;&gt;""),IF(_xlfn.XLOOKUP(CW$1,Attendance_sorted!$B4:$CW4,Attendance_sorted!$B4:$CW4,"nn")&lt;&gt;"nn","•",""),"")</f>
        <v/>
      </c>
    </row>
    <row r="6" spans="1:101">
      <c r="A6" s="1">
        <v>118</v>
      </c>
      <c r="B6" s="1" t="str">
        <f ca="1">IF(($A6&lt;&gt;"")*(B$1&lt;&gt;""),IF(_xlfn.XLOOKUP(B$1,Attendance_sorted!$B5:$CW5,Attendance_sorted!$B5:$CW5,"nn")&lt;&gt;"nn","•",""),"")</f>
        <v/>
      </c>
      <c r="C6" s="1" t="str">
        <f ca="1">IF(($A6&lt;&gt;"")*(C$1&lt;&gt;""),IF(_xlfn.XLOOKUP(C$1,Attendance_sorted!$B5:$CW5,Attendance_sorted!$B5:$CW5,"nn")&lt;&gt;"nn","•",""),"")</f>
        <v/>
      </c>
      <c r="D6" s="1" t="str">
        <f ca="1">IF(($A6&lt;&gt;"")*(D$1&lt;&gt;""),IF(_xlfn.XLOOKUP(D$1,Attendance_sorted!$B5:$CW5,Attendance_sorted!$B5:$CW5,"nn")&lt;&gt;"nn","•",""),"")</f>
        <v/>
      </c>
      <c r="E6" s="1" t="str">
        <f ca="1">IF(($A6&lt;&gt;"")*(E$1&lt;&gt;""),IF(_xlfn.XLOOKUP(E$1,Attendance_sorted!$B5:$CW5,Attendance_sorted!$B5:$CW5,"nn")&lt;&gt;"nn","•",""),"")</f>
        <v/>
      </c>
      <c r="F6" s="1" t="str">
        <f ca="1">IF(($A6&lt;&gt;"")*(F$1&lt;&gt;""),IF(_xlfn.XLOOKUP(F$1,Attendance_sorted!$B5:$CW5,Attendance_sorted!$B5:$CW5,"nn")&lt;&gt;"nn","•",""),"")</f>
        <v/>
      </c>
      <c r="G6" s="1" t="str">
        <f ca="1">IF(($A6&lt;&gt;"")*(G$1&lt;&gt;""),IF(_xlfn.XLOOKUP(G$1,Attendance_sorted!$B5:$CW5,Attendance_sorted!$B5:$CW5,"nn")&lt;&gt;"nn","•",""),"")</f>
        <v/>
      </c>
      <c r="H6" s="1" t="str">
        <f ca="1">IF(($A6&lt;&gt;"")*(H$1&lt;&gt;""),IF(_xlfn.XLOOKUP(H$1,Attendance_sorted!$B5:$CW5,Attendance_sorted!$B5:$CW5,"nn")&lt;&gt;"nn","•",""),"")</f>
        <v/>
      </c>
      <c r="I6" s="1" t="str">
        <f ca="1">IF(($A6&lt;&gt;"")*(I$1&lt;&gt;""),IF(_xlfn.XLOOKUP(I$1,Attendance_sorted!$B5:$CW5,Attendance_sorted!$B5:$CW5,"nn")&lt;&gt;"nn","•",""),"")</f>
        <v/>
      </c>
      <c r="J6" s="1" t="str">
        <f ca="1">IF(($A6&lt;&gt;"")*(J$1&lt;&gt;""),IF(_xlfn.XLOOKUP(J$1,Attendance_sorted!$B5:$CW5,Attendance_sorted!$B5:$CW5,"nn")&lt;&gt;"nn","•",""),"")</f>
        <v/>
      </c>
      <c r="K6" s="1" t="str">
        <f ca="1">IF(($A6&lt;&gt;"")*(K$1&lt;&gt;""),IF(_xlfn.XLOOKUP(K$1,Attendance_sorted!$B5:$CW5,Attendance_sorted!$B5:$CW5,"nn")&lt;&gt;"nn","•",""),"")</f>
        <v/>
      </c>
      <c r="L6" s="1" t="str">
        <f ca="1">IF(($A6&lt;&gt;"")*(L$1&lt;&gt;""),IF(_xlfn.XLOOKUP(L$1,Attendance_sorted!$B5:$CW5,Attendance_sorted!$B5:$CW5,"nn")&lt;&gt;"nn","•",""),"")</f>
        <v/>
      </c>
      <c r="M6" s="1" t="str">
        <f ca="1">IF(($A6&lt;&gt;"")*(M$1&lt;&gt;""),IF(_xlfn.XLOOKUP(M$1,Attendance_sorted!$B5:$CW5,Attendance_sorted!$B5:$CW5,"nn")&lt;&gt;"nn","•",""),"")</f>
        <v/>
      </c>
      <c r="N6" s="1" t="str">
        <f ca="1">IF(($A6&lt;&gt;"")*(N$1&lt;&gt;""),IF(_xlfn.XLOOKUP(N$1,Attendance_sorted!$B5:$CW5,Attendance_sorted!$B5:$CW5,"nn")&lt;&gt;"nn","•",""),"")</f>
        <v/>
      </c>
      <c r="O6" s="1" t="str">
        <f ca="1">IF(($A6&lt;&gt;"")*(O$1&lt;&gt;""),IF(_xlfn.XLOOKUP(O$1,Attendance_sorted!$B5:$CW5,Attendance_sorted!$B5:$CW5,"nn")&lt;&gt;"nn","•",""),"")</f>
        <v/>
      </c>
      <c r="P6" s="1" t="str">
        <f ca="1">IF(($A6&lt;&gt;"")*(P$1&lt;&gt;""),IF(_xlfn.XLOOKUP(P$1,Attendance_sorted!$B5:$CW5,Attendance_sorted!$B5:$CW5,"nn")&lt;&gt;"nn","•",""),"")</f>
        <v/>
      </c>
      <c r="Q6" s="1" t="str">
        <f ca="1">IF(($A6&lt;&gt;"")*(Q$1&lt;&gt;""),IF(_xlfn.XLOOKUP(Q$1,Attendance_sorted!$B5:$CW5,Attendance_sorted!$B5:$CW5,"nn")&lt;&gt;"nn","•",""),"")</f>
        <v/>
      </c>
      <c r="R6" s="1" t="str">
        <f ca="1">IF(($A6&lt;&gt;"")*(R$1&lt;&gt;""),IF(_xlfn.XLOOKUP(R$1,Attendance_sorted!$B5:$CW5,Attendance_sorted!$B5:$CW5,"nn")&lt;&gt;"nn","•",""),"")</f>
        <v/>
      </c>
      <c r="S6" s="1" t="str">
        <f ca="1">IF(($A6&lt;&gt;"")*(S$1&lt;&gt;""),IF(_xlfn.XLOOKUP(S$1,Attendance_sorted!$B5:$CW5,Attendance_sorted!$B5:$CW5,"nn")&lt;&gt;"nn","•",""),"")</f>
        <v/>
      </c>
      <c r="T6" s="1" t="str">
        <f ca="1">IF(($A6&lt;&gt;"")*(T$1&lt;&gt;""),IF(_xlfn.XLOOKUP(T$1,Attendance_sorted!$B5:$CW5,Attendance_sorted!$B5:$CW5,"nn")&lt;&gt;"nn","•",""),"")</f>
        <v/>
      </c>
      <c r="U6" s="1" t="str">
        <f ca="1">IF(($A6&lt;&gt;"")*(U$1&lt;&gt;""),IF(_xlfn.XLOOKUP(U$1,Attendance_sorted!$B5:$CW5,Attendance_sorted!$B5:$CW5,"nn")&lt;&gt;"nn","•",""),"")</f>
        <v/>
      </c>
      <c r="V6" s="1" t="str">
        <f ca="1">IF(($A6&lt;&gt;"")*(V$1&lt;&gt;""),IF(_xlfn.XLOOKUP(V$1,Attendance_sorted!$B5:$CW5,Attendance_sorted!$B5:$CW5,"nn")&lt;&gt;"nn","•",""),"")</f>
        <v/>
      </c>
      <c r="W6" s="1" t="str">
        <f ca="1">IF(($A6&lt;&gt;"")*(W$1&lt;&gt;""),IF(_xlfn.XLOOKUP(W$1,Attendance_sorted!$B5:$CW5,Attendance_sorted!$B5:$CW5,"nn")&lt;&gt;"nn","•",""),"")</f>
        <v/>
      </c>
      <c r="X6" s="1" t="str">
        <f ca="1">IF(($A6&lt;&gt;"")*(X$1&lt;&gt;""),IF(_xlfn.XLOOKUP(X$1,Attendance_sorted!$B5:$CW5,Attendance_sorted!$B5:$CW5,"nn")&lt;&gt;"nn","•",""),"")</f>
        <v/>
      </c>
      <c r="Y6" s="1" t="str">
        <f ca="1">IF(($A6&lt;&gt;"")*(Y$1&lt;&gt;""),IF(_xlfn.XLOOKUP(Y$1,Attendance_sorted!$B5:$CW5,Attendance_sorted!$B5:$CW5,"nn")&lt;&gt;"nn","•",""),"")</f>
        <v/>
      </c>
      <c r="Z6" s="1" t="str">
        <f ca="1">IF(($A6&lt;&gt;"")*(Z$1&lt;&gt;""),IF(_xlfn.XLOOKUP(Z$1,Attendance_sorted!$B5:$CW5,Attendance_sorted!$B5:$CW5,"nn")&lt;&gt;"nn","•",""),"")</f>
        <v/>
      </c>
      <c r="AA6" s="1" t="str">
        <f ca="1">IF(($A6&lt;&gt;"")*(AA$1&lt;&gt;""),IF(_xlfn.XLOOKUP(AA$1,Attendance_sorted!$B5:$CW5,Attendance_sorted!$B5:$CW5,"nn")&lt;&gt;"nn","•",""),"")</f>
        <v/>
      </c>
      <c r="AB6" s="1" t="str">
        <f ca="1">IF(($A6&lt;&gt;"")*(AB$1&lt;&gt;""),IF(_xlfn.XLOOKUP(AB$1,Attendance_sorted!$B5:$CW5,Attendance_sorted!$B5:$CW5,"nn")&lt;&gt;"nn","•",""),"")</f>
        <v/>
      </c>
      <c r="AC6" s="1" t="str">
        <f ca="1">IF(($A6&lt;&gt;"")*(AC$1&lt;&gt;""),IF(_xlfn.XLOOKUP(AC$1,Attendance_sorted!$B5:$CW5,Attendance_sorted!$B5:$CW5,"nn")&lt;&gt;"nn","•",""),"")</f>
        <v/>
      </c>
      <c r="AD6" s="1" t="str">
        <f ca="1">IF(($A6&lt;&gt;"")*(AD$1&lt;&gt;""),IF(_xlfn.XLOOKUP(AD$1,Attendance_sorted!$B5:$CW5,Attendance_sorted!$B5:$CW5,"nn")&lt;&gt;"nn","•",""),"")</f>
        <v/>
      </c>
      <c r="AE6" s="1" t="str">
        <f ca="1">IF(($A6&lt;&gt;"")*(AE$1&lt;&gt;""),IF(_xlfn.XLOOKUP(AE$1,Attendance_sorted!$B5:$CW5,Attendance_sorted!$B5:$CW5,"nn")&lt;&gt;"nn","•",""),"")</f>
        <v/>
      </c>
      <c r="AF6" s="1" t="str">
        <f ca="1">IF(($A6&lt;&gt;"")*(AF$1&lt;&gt;""),IF(_xlfn.XLOOKUP(AF$1,Attendance_sorted!$B5:$CW5,Attendance_sorted!$B5:$CW5,"nn")&lt;&gt;"nn","•",""),"")</f>
        <v/>
      </c>
      <c r="AG6" s="1" t="str">
        <f ca="1">IF(($A6&lt;&gt;"")*(AG$1&lt;&gt;""),IF(_xlfn.XLOOKUP(AG$1,Attendance_sorted!$B5:$CW5,Attendance_sorted!$B5:$CW5,"nn")&lt;&gt;"nn","•",""),"")</f>
        <v/>
      </c>
      <c r="AH6" s="1" t="str">
        <f ca="1">IF(($A6&lt;&gt;"")*(AH$1&lt;&gt;""),IF(_xlfn.XLOOKUP(AH$1,Attendance_sorted!$B5:$CW5,Attendance_sorted!$B5:$CW5,"nn")&lt;&gt;"nn","•",""),"")</f>
        <v/>
      </c>
      <c r="AI6" s="1" t="str">
        <f ca="1">IF(($A6&lt;&gt;"")*(AI$1&lt;&gt;""),IF(_xlfn.XLOOKUP(AI$1,Attendance_sorted!$B5:$CW5,Attendance_sorted!$B5:$CW5,"nn")&lt;&gt;"nn","•",""),"")</f>
        <v/>
      </c>
      <c r="AJ6" s="1" t="str">
        <f ca="1">IF(($A6&lt;&gt;"")*(AJ$1&lt;&gt;""),IF(_xlfn.XLOOKUP(AJ$1,Attendance_sorted!$B5:$CW5,Attendance_sorted!$B5:$CW5,"nn")&lt;&gt;"nn","•",""),"")</f>
        <v/>
      </c>
      <c r="AK6" s="1" t="str">
        <f ca="1">IF(($A6&lt;&gt;"")*(AK$1&lt;&gt;""),IF(_xlfn.XLOOKUP(AK$1,Attendance_sorted!$B5:$CW5,Attendance_sorted!$B5:$CW5,"nn")&lt;&gt;"nn","•",""),"")</f>
        <v/>
      </c>
      <c r="AL6" s="1" t="str">
        <f ca="1">IF(($A6&lt;&gt;"")*(AL$1&lt;&gt;""),IF(_xlfn.XLOOKUP(AL$1,Attendance_sorted!$B5:$CW5,Attendance_sorted!$B5:$CW5,"nn")&lt;&gt;"nn","•",""),"")</f>
        <v/>
      </c>
      <c r="AM6" s="1" t="str">
        <f ca="1">IF(($A6&lt;&gt;"")*(AM$1&lt;&gt;""),IF(_xlfn.XLOOKUP(AM$1,Attendance_sorted!$B5:$CW5,Attendance_sorted!$B5:$CW5,"nn")&lt;&gt;"nn","•",""),"")</f>
        <v/>
      </c>
      <c r="AN6" s="1" t="str">
        <f ca="1">IF(($A6&lt;&gt;"")*(AN$1&lt;&gt;""),IF(_xlfn.XLOOKUP(AN$1,Attendance_sorted!$B5:$CW5,Attendance_sorted!$B5:$CW5,"nn")&lt;&gt;"nn","•",""),"")</f>
        <v/>
      </c>
      <c r="AO6" s="1" t="str">
        <f ca="1">IF(($A6&lt;&gt;"")*(AO$1&lt;&gt;""),IF(_xlfn.XLOOKUP(AO$1,Attendance_sorted!$B5:$CW5,Attendance_sorted!$B5:$CW5,"nn")&lt;&gt;"nn","•",""),"")</f>
        <v/>
      </c>
      <c r="AP6" s="1" t="str">
        <f ca="1">IF(($A6&lt;&gt;"")*(AP$1&lt;&gt;""),IF(_xlfn.XLOOKUP(AP$1,Attendance_sorted!$B5:$CW5,Attendance_sorted!$B5:$CW5,"nn")&lt;&gt;"nn","•",""),"")</f>
        <v/>
      </c>
      <c r="AQ6" s="1" t="str">
        <f ca="1">IF(($A6&lt;&gt;"")*(AQ$1&lt;&gt;""),IF(_xlfn.XLOOKUP(AQ$1,Attendance_sorted!$B5:$CW5,Attendance_sorted!$B5:$CW5,"nn")&lt;&gt;"nn","•",""),"")</f>
        <v/>
      </c>
      <c r="AR6" s="1" t="str">
        <f ca="1">IF(($A6&lt;&gt;"")*(AR$1&lt;&gt;""),IF(_xlfn.XLOOKUP(AR$1,Attendance_sorted!$B5:$CW5,Attendance_sorted!$B5:$CW5,"nn")&lt;&gt;"nn","•",""),"")</f>
        <v/>
      </c>
      <c r="AS6" s="1" t="str">
        <f ca="1">IF(($A6&lt;&gt;"")*(AS$1&lt;&gt;""),IF(_xlfn.XLOOKUP(AS$1,Attendance_sorted!$B5:$CW5,Attendance_sorted!$B5:$CW5,"nn")&lt;&gt;"nn","•",""),"")</f>
        <v/>
      </c>
      <c r="AT6" s="1" t="str">
        <f ca="1">IF(($A6&lt;&gt;"")*(AT$1&lt;&gt;""),IF(_xlfn.XLOOKUP(AT$1,Attendance_sorted!$B5:$CW5,Attendance_sorted!$B5:$CW5,"nn")&lt;&gt;"nn","•",""),"")</f>
        <v/>
      </c>
      <c r="AU6" s="1" t="str">
        <f ca="1">IF(($A6&lt;&gt;"")*(AU$1&lt;&gt;""),IF(_xlfn.XLOOKUP(AU$1,Attendance_sorted!$B5:$CW5,Attendance_sorted!$B5:$CW5,"nn")&lt;&gt;"nn","•",""),"")</f>
        <v/>
      </c>
      <c r="AV6" s="1" t="str">
        <f ca="1">IF(($A6&lt;&gt;"")*(AV$1&lt;&gt;""),IF(_xlfn.XLOOKUP(AV$1,Attendance_sorted!$B5:$CW5,Attendance_sorted!$B5:$CW5,"nn")&lt;&gt;"nn","•",""),"")</f>
        <v/>
      </c>
      <c r="AW6" s="1" t="str">
        <f ca="1">IF(($A6&lt;&gt;"")*(AW$1&lt;&gt;""),IF(_xlfn.XLOOKUP(AW$1,Attendance_sorted!$B5:$CW5,Attendance_sorted!$B5:$CW5,"nn")&lt;&gt;"nn","•",""),"")</f>
        <v/>
      </c>
      <c r="AX6" s="1" t="str">
        <f ca="1">IF(($A6&lt;&gt;"")*(AX$1&lt;&gt;""),IF(_xlfn.XLOOKUP(AX$1,Attendance_sorted!$B5:$CW5,Attendance_sorted!$B5:$CW5,"nn")&lt;&gt;"nn","•",""),"")</f>
        <v/>
      </c>
      <c r="AY6" s="1" t="str">
        <f ca="1">IF(($A6&lt;&gt;"")*(AY$1&lt;&gt;""),IF(_xlfn.XLOOKUP(AY$1,Attendance_sorted!$B5:$CW5,Attendance_sorted!$B5:$CW5,"nn")&lt;&gt;"nn","•",""),"")</f>
        <v/>
      </c>
      <c r="AZ6" s="1" t="str">
        <f ca="1">IF(($A6&lt;&gt;"")*(AZ$1&lt;&gt;""),IF(_xlfn.XLOOKUP(AZ$1,Attendance_sorted!$B5:$CW5,Attendance_sorted!$B5:$CW5,"nn")&lt;&gt;"nn","•",""),"")</f>
        <v/>
      </c>
      <c r="BA6" s="1" t="str">
        <f ca="1">IF(($A6&lt;&gt;"")*(BA$1&lt;&gt;""),IF(_xlfn.XLOOKUP(BA$1,Attendance_sorted!$B5:$CW5,Attendance_sorted!$B5:$CW5,"nn")&lt;&gt;"nn","•",""),"")</f>
        <v/>
      </c>
      <c r="BB6" s="1" t="str">
        <f ca="1">IF(($A6&lt;&gt;"")*(BB$1&lt;&gt;""),IF(_xlfn.XLOOKUP(BB$1,Attendance_sorted!$B5:$CW5,Attendance_sorted!$B5:$CW5,"nn")&lt;&gt;"nn","•",""),"")</f>
        <v/>
      </c>
      <c r="BC6" s="1" t="str">
        <f ca="1">IF(($A6&lt;&gt;"")*(BC$1&lt;&gt;""),IF(_xlfn.XLOOKUP(BC$1,Attendance_sorted!$B5:$CW5,Attendance_sorted!$B5:$CW5,"nn")&lt;&gt;"nn","•",""),"")</f>
        <v/>
      </c>
      <c r="BD6" s="1" t="str">
        <f ca="1">IF(($A6&lt;&gt;"")*(BD$1&lt;&gt;""),IF(_xlfn.XLOOKUP(BD$1,Attendance_sorted!$B5:$CW5,Attendance_sorted!$B5:$CW5,"nn")&lt;&gt;"nn","•",""),"")</f>
        <v/>
      </c>
      <c r="BE6" s="1" t="str">
        <f ca="1">IF(($A6&lt;&gt;"")*(BE$1&lt;&gt;""),IF(_xlfn.XLOOKUP(BE$1,Attendance_sorted!$B5:$CW5,Attendance_sorted!$B5:$CW5,"nn")&lt;&gt;"nn","•",""),"")</f>
        <v/>
      </c>
      <c r="BF6" s="1" t="str">
        <f ca="1">IF(($A6&lt;&gt;"")*(BF$1&lt;&gt;""),IF(_xlfn.XLOOKUP(BF$1,Attendance_sorted!$B5:$CW5,Attendance_sorted!$B5:$CW5,"nn")&lt;&gt;"nn","•",""),"")</f>
        <v/>
      </c>
      <c r="BG6" s="1" t="str">
        <f ca="1">IF(($A6&lt;&gt;"")*(BG$1&lt;&gt;""),IF(_xlfn.XLOOKUP(BG$1,Attendance_sorted!$B5:$CW5,Attendance_sorted!$B5:$CW5,"nn")&lt;&gt;"nn","•",""),"")</f>
        <v/>
      </c>
      <c r="BH6" s="1" t="str">
        <f ca="1">IF(($A6&lt;&gt;"")*(BH$1&lt;&gt;""),IF(_xlfn.XLOOKUP(BH$1,Attendance_sorted!$B5:$CW5,Attendance_sorted!$B5:$CW5,"nn")&lt;&gt;"nn","•",""),"")</f>
        <v/>
      </c>
      <c r="BI6" s="1" t="str">
        <f ca="1">IF(($A6&lt;&gt;"")*(BI$1&lt;&gt;""),IF(_xlfn.XLOOKUP(BI$1,Attendance_sorted!$B5:$CW5,Attendance_sorted!$B5:$CW5,"nn")&lt;&gt;"nn","•",""),"")</f>
        <v/>
      </c>
      <c r="BJ6" s="1" t="str">
        <f ca="1">IF(($A6&lt;&gt;"")*(BJ$1&lt;&gt;""),IF(_xlfn.XLOOKUP(BJ$1,Attendance_sorted!$B5:$CW5,Attendance_sorted!$B5:$CW5,"nn")&lt;&gt;"nn","•",""),"")</f>
        <v/>
      </c>
      <c r="BK6" s="1" t="str">
        <f ca="1">IF(($A6&lt;&gt;"")*(BK$1&lt;&gt;""),IF(_xlfn.XLOOKUP(BK$1,Attendance_sorted!$B5:$CW5,Attendance_sorted!$B5:$CW5,"nn")&lt;&gt;"nn","•",""),"")</f>
        <v/>
      </c>
      <c r="BL6" s="1" t="str">
        <f ca="1">IF(($A6&lt;&gt;"")*(BL$1&lt;&gt;""),IF(_xlfn.XLOOKUP(BL$1,Attendance_sorted!$B5:$CW5,Attendance_sorted!$B5:$CW5,"nn")&lt;&gt;"nn","•",""),"")</f>
        <v/>
      </c>
      <c r="BM6" s="1" t="str">
        <f ca="1">IF(($A6&lt;&gt;"")*(BM$1&lt;&gt;""),IF(_xlfn.XLOOKUP(BM$1,Attendance_sorted!$B5:$CW5,Attendance_sorted!$B5:$CW5,"nn")&lt;&gt;"nn","•",""),"")</f>
        <v/>
      </c>
      <c r="BN6" s="1" t="str">
        <f ca="1">IF(($A6&lt;&gt;"")*(BN$1&lt;&gt;""),IF(_xlfn.XLOOKUP(BN$1,Attendance_sorted!$B5:$CW5,Attendance_sorted!$B5:$CW5,"nn")&lt;&gt;"nn","•",""),"")</f>
        <v/>
      </c>
      <c r="BO6" s="1" t="str">
        <f ca="1">IF(($A6&lt;&gt;"")*(BO$1&lt;&gt;""),IF(_xlfn.XLOOKUP(BO$1,Attendance_sorted!$B5:$CW5,Attendance_sorted!$B5:$CW5,"nn")&lt;&gt;"nn","•",""),"")</f>
        <v/>
      </c>
      <c r="BP6" s="1" t="str">
        <f ca="1">IF(($A6&lt;&gt;"")*(BP$1&lt;&gt;""),IF(_xlfn.XLOOKUP(BP$1,Attendance_sorted!$B5:$CW5,Attendance_sorted!$B5:$CW5,"nn")&lt;&gt;"nn","•",""),"")</f>
        <v/>
      </c>
      <c r="BQ6" s="1" t="str">
        <f ca="1">IF(($A6&lt;&gt;"")*(BQ$1&lt;&gt;""),IF(_xlfn.XLOOKUP(BQ$1,Attendance_sorted!$B5:$CW5,Attendance_sorted!$B5:$CW5,"nn")&lt;&gt;"nn","•",""),"")</f>
        <v/>
      </c>
      <c r="BR6" s="1" t="str">
        <f ca="1">IF(($A6&lt;&gt;"")*(BR$1&lt;&gt;""),IF(_xlfn.XLOOKUP(BR$1,Attendance_sorted!$B5:$CW5,Attendance_sorted!$B5:$CW5,"nn")&lt;&gt;"nn","•",""),"")</f>
        <v/>
      </c>
      <c r="BS6" s="1" t="str">
        <f ca="1">IF(($A6&lt;&gt;"")*(BS$1&lt;&gt;""),IF(_xlfn.XLOOKUP(BS$1,Attendance_sorted!$B5:$CW5,Attendance_sorted!$B5:$CW5,"nn")&lt;&gt;"nn","•",""),"")</f>
        <v/>
      </c>
      <c r="BT6" s="1" t="str">
        <f ca="1">IF(($A6&lt;&gt;"")*(BT$1&lt;&gt;""),IF(_xlfn.XLOOKUP(BT$1,Attendance_sorted!$B5:$CW5,Attendance_sorted!$B5:$CW5,"nn")&lt;&gt;"nn","•",""),"")</f>
        <v/>
      </c>
      <c r="BU6" s="1" t="str">
        <f ca="1">IF(($A6&lt;&gt;"")*(BU$1&lt;&gt;""),IF(_xlfn.XLOOKUP(BU$1,Attendance_sorted!$B5:$CW5,Attendance_sorted!$B5:$CW5,"nn")&lt;&gt;"nn","•",""),"")</f>
        <v/>
      </c>
      <c r="BV6" s="1" t="str">
        <f ca="1">IF(($A6&lt;&gt;"")*(BV$1&lt;&gt;""),IF(_xlfn.XLOOKUP(BV$1,Attendance_sorted!$B5:$CW5,Attendance_sorted!$B5:$CW5,"nn")&lt;&gt;"nn","•",""),"")</f>
        <v/>
      </c>
      <c r="BW6" s="1" t="str">
        <f ca="1">IF(($A6&lt;&gt;"")*(BW$1&lt;&gt;""),IF(_xlfn.XLOOKUP(BW$1,Attendance_sorted!$B5:$CW5,Attendance_sorted!$B5:$CW5,"nn")&lt;&gt;"nn","•",""),"")</f>
        <v/>
      </c>
      <c r="BX6" s="1" t="str">
        <f ca="1">IF(($A6&lt;&gt;"")*(BX$1&lt;&gt;""),IF(_xlfn.XLOOKUP(BX$1,Attendance_sorted!$B5:$CW5,Attendance_sorted!$B5:$CW5,"nn")&lt;&gt;"nn","•",""),"")</f>
        <v/>
      </c>
      <c r="BY6" s="1" t="str">
        <f ca="1">IF(($A6&lt;&gt;"")*(BY$1&lt;&gt;""),IF(_xlfn.XLOOKUP(BY$1,Attendance_sorted!$B5:$CW5,Attendance_sorted!$B5:$CW5,"nn")&lt;&gt;"nn","•",""),"")</f>
        <v/>
      </c>
      <c r="BZ6" s="1" t="str">
        <f ca="1">IF(($A6&lt;&gt;"")*(BZ$1&lt;&gt;""),IF(_xlfn.XLOOKUP(BZ$1,Attendance_sorted!$B5:$CW5,Attendance_sorted!$B5:$CW5,"nn")&lt;&gt;"nn","•",""),"")</f>
        <v/>
      </c>
      <c r="CA6" s="1" t="str">
        <f ca="1">IF(($A6&lt;&gt;"")*(CA$1&lt;&gt;""),IF(_xlfn.XLOOKUP(CA$1,Attendance_sorted!$B5:$CW5,Attendance_sorted!$B5:$CW5,"nn")&lt;&gt;"nn","•",""),"")</f>
        <v/>
      </c>
      <c r="CB6" s="1" t="str">
        <f ca="1">IF(($A6&lt;&gt;"")*(CB$1&lt;&gt;""),IF(_xlfn.XLOOKUP(CB$1,Attendance_sorted!$B5:$CW5,Attendance_sorted!$B5:$CW5,"nn")&lt;&gt;"nn","•",""),"")</f>
        <v/>
      </c>
      <c r="CC6" s="1" t="str">
        <f ca="1">IF(($A6&lt;&gt;"")*(CC$1&lt;&gt;""),IF(_xlfn.XLOOKUP(CC$1,Attendance_sorted!$B5:$CW5,Attendance_sorted!$B5:$CW5,"nn")&lt;&gt;"nn","•",""),"")</f>
        <v/>
      </c>
      <c r="CD6" s="1" t="str">
        <f ca="1">IF(($A6&lt;&gt;"")*(CD$1&lt;&gt;""),IF(_xlfn.XLOOKUP(CD$1,Attendance_sorted!$B5:$CW5,Attendance_sorted!$B5:$CW5,"nn")&lt;&gt;"nn","•",""),"")</f>
        <v/>
      </c>
      <c r="CE6" s="1" t="str">
        <f ca="1">IF(($A6&lt;&gt;"")*(CE$1&lt;&gt;""),IF(_xlfn.XLOOKUP(CE$1,Attendance_sorted!$B5:$CW5,Attendance_sorted!$B5:$CW5,"nn")&lt;&gt;"nn","•",""),"")</f>
        <v/>
      </c>
      <c r="CF6" s="1" t="str">
        <f ca="1">IF(($A6&lt;&gt;"")*(CF$1&lt;&gt;""),IF(_xlfn.XLOOKUP(CF$1,Attendance_sorted!$B5:$CW5,Attendance_sorted!$B5:$CW5,"nn")&lt;&gt;"nn","•",""),"")</f>
        <v/>
      </c>
      <c r="CG6" s="1" t="str">
        <f ca="1">IF(($A6&lt;&gt;"")*(CG$1&lt;&gt;""),IF(_xlfn.XLOOKUP(CG$1,Attendance_sorted!$B5:$CW5,Attendance_sorted!$B5:$CW5,"nn")&lt;&gt;"nn","•",""),"")</f>
        <v/>
      </c>
      <c r="CH6" s="1" t="str">
        <f ca="1">IF(($A6&lt;&gt;"")*(CH$1&lt;&gt;""),IF(_xlfn.XLOOKUP(CH$1,Attendance_sorted!$B5:$CW5,Attendance_sorted!$B5:$CW5,"nn")&lt;&gt;"nn","•",""),"")</f>
        <v/>
      </c>
      <c r="CI6" s="1" t="str">
        <f ca="1">IF(($A6&lt;&gt;"")*(CI$1&lt;&gt;""),IF(_xlfn.XLOOKUP(CI$1,Attendance_sorted!$B5:$CW5,Attendance_sorted!$B5:$CW5,"nn")&lt;&gt;"nn","•",""),"")</f>
        <v/>
      </c>
      <c r="CJ6" s="1" t="str">
        <f ca="1">IF(($A6&lt;&gt;"")*(CJ$1&lt;&gt;""),IF(_xlfn.XLOOKUP(CJ$1,Attendance_sorted!$B5:$CW5,Attendance_sorted!$B5:$CW5,"nn")&lt;&gt;"nn","•",""),"")</f>
        <v/>
      </c>
      <c r="CK6" s="1" t="str">
        <f ca="1">IF(($A6&lt;&gt;"")*(CK$1&lt;&gt;""),IF(_xlfn.XLOOKUP(CK$1,Attendance_sorted!$B5:$CW5,Attendance_sorted!$B5:$CW5,"nn")&lt;&gt;"nn","•",""),"")</f>
        <v/>
      </c>
      <c r="CL6" s="1" t="str">
        <f ca="1">IF(($A6&lt;&gt;"")*(CL$1&lt;&gt;""),IF(_xlfn.XLOOKUP(CL$1,Attendance_sorted!$B5:$CW5,Attendance_sorted!$B5:$CW5,"nn")&lt;&gt;"nn","•",""),"")</f>
        <v/>
      </c>
      <c r="CM6" s="1" t="str">
        <f ca="1">IF(($A6&lt;&gt;"")*(CM$1&lt;&gt;""),IF(_xlfn.XLOOKUP(CM$1,Attendance_sorted!$B5:$CW5,Attendance_sorted!$B5:$CW5,"nn")&lt;&gt;"nn","•",""),"")</f>
        <v/>
      </c>
      <c r="CN6" s="1" t="str">
        <f ca="1">IF(($A6&lt;&gt;"")*(CN$1&lt;&gt;""),IF(_xlfn.XLOOKUP(CN$1,Attendance_sorted!$B5:$CW5,Attendance_sorted!$B5:$CW5,"nn")&lt;&gt;"nn","•",""),"")</f>
        <v/>
      </c>
      <c r="CO6" s="1" t="str">
        <f ca="1">IF(($A6&lt;&gt;"")*(CO$1&lt;&gt;""),IF(_xlfn.XLOOKUP(CO$1,Attendance_sorted!$B5:$CW5,Attendance_sorted!$B5:$CW5,"nn")&lt;&gt;"nn","•",""),"")</f>
        <v/>
      </c>
      <c r="CP6" s="1" t="str">
        <f ca="1">IF(($A6&lt;&gt;"")*(CP$1&lt;&gt;""),IF(_xlfn.XLOOKUP(CP$1,Attendance_sorted!$B5:$CW5,Attendance_sorted!$B5:$CW5,"nn")&lt;&gt;"nn","•",""),"")</f>
        <v/>
      </c>
      <c r="CQ6" s="1" t="str">
        <f ca="1">IF(($A6&lt;&gt;"")*(CQ$1&lt;&gt;""),IF(_xlfn.XLOOKUP(CQ$1,Attendance_sorted!$B5:$CW5,Attendance_sorted!$B5:$CW5,"nn")&lt;&gt;"nn","•",""),"")</f>
        <v/>
      </c>
      <c r="CR6" s="1" t="str">
        <f ca="1">IF(($A6&lt;&gt;"")*(CR$1&lt;&gt;""),IF(_xlfn.XLOOKUP(CR$1,Attendance_sorted!$B5:$CW5,Attendance_sorted!$B5:$CW5,"nn")&lt;&gt;"nn","•",""),"")</f>
        <v/>
      </c>
      <c r="CS6" s="1" t="str">
        <f ca="1">IF(($A6&lt;&gt;"")*(CS$1&lt;&gt;""),IF(_xlfn.XLOOKUP(CS$1,Attendance_sorted!$B5:$CW5,Attendance_sorted!$B5:$CW5,"nn")&lt;&gt;"nn","•",""),"")</f>
        <v/>
      </c>
      <c r="CT6" s="1" t="str">
        <f ca="1">IF(($A6&lt;&gt;"")*(CT$1&lt;&gt;""),IF(_xlfn.XLOOKUP(CT$1,Attendance_sorted!$B5:$CW5,Attendance_sorted!$B5:$CW5,"nn")&lt;&gt;"nn","•",""),"")</f>
        <v/>
      </c>
      <c r="CU6" s="1" t="str">
        <f ca="1">IF(($A6&lt;&gt;"")*(CU$1&lt;&gt;""),IF(_xlfn.XLOOKUP(CU$1,Attendance_sorted!$B5:$CW5,Attendance_sorted!$B5:$CW5,"nn")&lt;&gt;"nn","•",""),"")</f>
        <v/>
      </c>
      <c r="CV6" s="1" t="str">
        <f ca="1">IF(($A6&lt;&gt;"")*(CV$1&lt;&gt;""),IF(_xlfn.XLOOKUP(CV$1,Attendance_sorted!$B5:$CW5,Attendance_sorted!$B5:$CW5,"nn")&lt;&gt;"nn","•",""),"")</f>
        <v/>
      </c>
      <c r="CW6" s="1" t="str">
        <f ca="1">IF(($A6&lt;&gt;"")*(CW$1&lt;&gt;""),IF(_xlfn.XLOOKUP(CW$1,Attendance_sorted!$B5:$CW5,Attendance_sorted!$B5:$CW5,"nn")&lt;&gt;"nn","•",""),"")</f>
        <v/>
      </c>
    </row>
    <row r="7" spans="1:101">
      <c r="A7" s="1">
        <v>119</v>
      </c>
      <c r="B7" s="1" t="str">
        <f ca="1">IF(($A7&lt;&gt;"")*(B$1&lt;&gt;""),IF(_xlfn.XLOOKUP(B$1,Attendance_sorted!$B6:$CW6,Attendance_sorted!$B6:$CW6,"nn")&lt;&gt;"nn","•",""),"")</f>
        <v/>
      </c>
      <c r="C7" s="1" t="str">
        <f ca="1">IF(($A7&lt;&gt;"")*(C$1&lt;&gt;""),IF(_xlfn.XLOOKUP(C$1,Attendance_sorted!$B6:$CW6,Attendance_sorted!$B6:$CW6,"nn")&lt;&gt;"nn","•",""),"")</f>
        <v/>
      </c>
      <c r="D7" s="1" t="str">
        <f ca="1">IF(($A7&lt;&gt;"")*(D$1&lt;&gt;""),IF(_xlfn.XLOOKUP(D$1,Attendance_sorted!$B6:$CW6,Attendance_sorted!$B6:$CW6,"nn")&lt;&gt;"nn","•",""),"")</f>
        <v/>
      </c>
      <c r="E7" s="1" t="str">
        <f ca="1">IF(($A7&lt;&gt;"")*(E$1&lt;&gt;""),IF(_xlfn.XLOOKUP(E$1,Attendance_sorted!$B6:$CW6,Attendance_sorted!$B6:$CW6,"nn")&lt;&gt;"nn","•",""),"")</f>
        <v/>
      </c>
      <c r="F7" s="1" t="str">
        <f ca="1">IF(($A7&lt;&gt;"")*(F$1&lt;&gt;""),IF(_xlfn.XLOOKUP(F$1,Attendance_sorted!$B6:$CW6,Attendance_sorted!$B6:$CW6,"nn")&lt;&gt;"nn","•",""),"")</f>
        <v/>
      </c>
      <c r="G7" s="1" t="str">
        <f ca="1">IF(($A7&lt;&gt;"")*(G$1&lt;&gt;""),IF(_xlfn.XLOOKUP(G$1,Attendance_sorted!$B6:$CW6,Attendance_sorted!$B6:$CW6,"nn")&lt;&gt;"nn","•",""),"")</f>
        <v/>
      </c>
      <c r="H7" s="1" t="str">
        <f ca="1">IF(($A7&lt;&gt;"")*(H$1&lt;&gt;""),IF(_xlfn.XLOOKUP(H$1,Attendance_sorted!$B6:$CW6,Attendance_sorted!$B6:$CW6,"nn")&lt;&gt;"nn","•",""),"")</f>
        <v/>
      </c>
      <c r="I7" s="1" t="str">
        <f ca="1">IF(($A7&lt;&gt;"")*(I$1&lt;&gt;""),IF(_xlfn.XLOOKUP(I$1,Attendance_sorted!$B6:$CW6,Attendance_sorted!$B6:$CW6,"nn")&lt;&gt;"nn","•",""),"")</f>
        <v/>
      </c>
      <c r="J7" s="1" t="str">
        <f ca="1">IF(($A7&lt;&gt;"")*(J$1&lt;&gt;""),IF(_xlfn.XLOOKUP(J$1,Attendance_sorted!$B6:$CW6,Attendance_sorted!$B6:$CW6,"nn")&lt;&gt;"nn","•",""),"")</f>
        <v/>
      </c>
      <c r="K7" s="1" t="str">
        <f ca="1">IF(($A7&lt;&gt;"")*(K$1&lt;&gt;""),IF(_xlfn.XLOOKUP(K$1,Attendance_sorted!$B6:$CW6,Attendance_sorted!$B6:$CW6,"nn")&lt;&gt;"nn","•",""),"")</f>
        <v/>
      </c>
      <c r="L7" s="1" t="str">
        <f ca="1">IF(($A7&lt;&gt;"")*(L$1&lt;&gt;""),IF(_xlfn.XLOOKUP(L$1,Attendance_sorted!$B6:$CW6,Attendance_sorted!$B6:$CW6,"nn")&lt;&gt;"nn","•",""),"")</f>
        <v/>
      </c>
      <c r="M7" s="1" t="str">
        <f ca="1">IF(($A7&lt;&gt;"")*(M$1&lt;&gt;""),IF(_xlfn.XLOOKUP(M$1,Attendance_sorted!$B6:$CW6,Attendance_sorted!$B6:$CW6,"nn")&lt;&gt;"nn","•",""),"")</f>
        <v/>
      </c>
      <c r="N7" s="1" t="str">
        <f ca="1">IF(($A7&lt;&gt;"")*(N$1&lt;&gt;""),IF(_xlfn.XLOOKUP(N$1,Attendance_sorted!$B6:$CW6,Attendance_sorted!$B6:$CW6,"nn")&lt;&gt;"nn","•",""),"")</f>
        <v>•</v>
      </c>
      <c r="O7" s="1" t="str">
        <f ca="1">IF(($A7&lt;&gt;"")*(O$1&lt;&gt;""),IF(_xlfn.XLOOKUP(O$1,Attendance_sorted!$B6:$CW6,Attendance_sorted!$B6:$CW6,"nn")&lt;&gt;"nn","•",""),"")</f>
        <v/>
      </c>
      <c r="P7" s="1" t="str">
        <f ca="1">IF(($A7&lt;&gt;"")*(P$1&lt;&gt;""),IF(_xlfn.XLOOKUP(P$1,Attendance_sorted!$B6:$CW6,Attendance_sorted!$B6:$CW6,"nn")&lt;&gt;"nn","•",""),"")</f>
        <v/>
      </c>
      <c r="Q7" s="1" t="str">
        <f ca="1">IF(($A7&lt;&gt;"")*(Q$1&lt;&gt;""),IF(_xlfn.XLOOKUP(Q$1,Attendance_sorted!$B6:$CW6,Attendance_sorted!$B6:$CW6,"nn")&lt;&gt;"nn","•",""),"")</f>
        <v/>
      </c>
      <c r="R7" s="1" t="str">
        <f ca="1">IF(($A7&lt;&gt;"")*(R$1&lt;&gt;""),IF(_xlfn.XLOOKUP(R$1,Attendance_sorted!$B6:$CW6,Attendance_sorted!$B6:$CW6,"nn")&lt;&gt;"nn","•",""),"")</f>
        <v/>
      </c>
      <c r="S7" s="1" t="str">
        <f ca="1">IF(($A7&lt;&gt;"")*(S$1&lt;&gt;""),IF(_xlfn.XLOOKUP(S$1,Attendance_sorted!$B6:$CW6,Attendance_sorted!$B6:$CW6,"nn")&lt;&gt;"nn","•",""),"")</f>
        <v/>
      </c>
      <c r="T7" s="1" t="str">
        <f ca="1">IF(($A7&lt;&gt;"")*(T$1&lt;&gt;""),IF(_xlfn.XLOOKUP(T$1,Attendance_sorted!$B6:$CW6,Attendance_sorted!$B6:$CW6,"nn")&lt;&gt;"nn","•",""),"")</f>
        <v/>
      </c>
      <c r="U7" s="1" t="str">
        <f ca="1">IF(($A7&lt;&gt;"")*(U$1&lt;&gt;""),IF(_xlfn.XLOOKUP(U$1,Attendance_sorted!$B6:$CW6,Attendance_sorted!$B6:$CW6,"nn")&lt;&gt;"nn","•",""),"")</f>
        <v/>
      </c>
      <c r="V7" s="1" t="str">
        <f ca="1">IF(($A7&lt;&gt;"")*(V$1&lt;&gt;""),IF(_xlfn.XLOOKUP(V$1,Attendance_sorted!$B6:$CW6,Attendance_sorted!$B6:$CW6,"nn")&lt;&gt;"nn","•",""),"")</f>
        <v/>
      </c>
      <c r="W7" s="1" t="str">
        <f ca="1">IF(($A7&lt;&gt;"")*(W$1&lt;&gt;""),IF(_xlfn.XLOOKUP(W$1,Attendance_sorted!$B6:$CW6,Attendance_sorted!$B6:$CW6,"nn")&lt;&gt;"nn","•",""),"")</f>
        <v/>
      </c>
      <c r="X7" s="1" t="str">
        <f ca="1">IF(($A7&lt;&gt;"")*(X$1&lt;&gt;""),IF(_xlfn.XLOOKUP(X$1,Attendance_sorted!$B6:$CW6,Attendance_sorted!$B6:$CW6,"nn")&lt;&gt;"nn","•",""),"")</f>
        <v/>
      </c>
      <c r="Y7" s="1" t="str">
        <f ca="1">IF(($A7&lt;&gt;"")*(Y$1&lt;&gt;""),IF(_xlfn.XLOOKUP(Y$1,Attendance_sorted!$B6:$CW6,Attendance_sorted!$B6:$CW6,"nn")&lt;&gt;"nn","•",""),"")</f>
        <v/>
      </c>
      <c r="Z7" s="1" t="str">
        <f ca="1">IF(($A7&lt;&gt;"")*(Z$1&lt;&gt;""),IF(_xlfn.XLOOKUP(Z$1,Attendance_sorted!$B6:$CW6,Attendance_sorted!$B6:$CW6,"nn")&lt;&gt;"nn","•",""),"")</f>
        <v/>
      </c>
      <c r="AA7" s="1" t="str">
        <f ca="1">IF(($A7&lt;&gt;"")*(AA$1&lt;&gt;""),IF(_xlfn.XLOOKUP(AA$1,Attendance_sorted!$B6:$CW6,Attendance_sorted!$B6:$CW6,"nn")&lt;&gt;"nn","•",""),"")</f>
        <v/>
      </c>
      <c r="AB7" s="1" t="str">
        <f ca="1">IF(($A7&lt;&gt;"")*(AB$1&lt;&gt;""),IF(_xlfn.XLOOKUP(AB$1,Attendance_sorted!$B6:$CW6,Attendance_sorted!$B6:$CW6,"nn")&lt;&gt;"nn","•",""),"")</f>
        <v/>
      </c>
      <c r="AC7" s="1" t="str">
        <f ca="1">IF(($A7&lt;&gt;"")*(AC$1&lt;&gt;""),IF(_xlfn.XLOOKUP(AC$1,Attendance_sorted!$B6:$CW6,Attendance_sorted!$B6:$CW6,"nn")&lt;&gt;"nn","•",""),"")</f>
        <v/>
      </c>
      <c r="AD7" s="1" t="str">
        <f ca="1">IF(($A7&lt;&gt;"")*(AD$1&lt;&gt;""),IF(_xlfn.XLOOKUP(AD$1,Attendance_sorted!$B6:$CW6,Attendance_sorted!$B6:$CW6,"nn")&lt;&gt;"nn","•",""),"")</f>
        <v/>
      </c>
      <c r="AE7" s="1" t="str">
        <f ca="1">IF(($A7&lt;&gt;"")*(AE$1&lt;&gt;""),IF(_xlfn.XLOOKUP(AE$1,Attendance_sorted!$B6:$CW6,Attendance_sorted!$B6:$CW6,"nn")&lt;&gt;"nn","•",""),"")</f>
        <v/>
      </c>
      <c r="AF7" s="1" t="str">
        <f ca="1">IF(($A7&lt;&gt;"")*(AF$1&lt;&gt;""),IF(_xlfn.XLOOKUP(AF$1,Attendance_sorted!$B6:$CW6,Attendance_sorted!$B6:$CW6,"nn")&lt;&gt;"nn","•",""),"")</f>
        <v/>
      </c>
      <c r="AG7" s="1" t="str">
        <f ca="1">IF(($A7&lt;&gt;"")*(AG$1&lt;&gt;""),IF(_xlfn.XLOOKUP(AG$1,Attendance_sorted!$B6:$CW6,Attendance_sorted!$B6:$CW6,"nn")&lt;&gt;"nn","•",""),"")</f>
        <v/>
      </c>
      <c r="AH7" s="1" t="str">
        <f ca="1">IF(($A7&lt;&gt;"")*(AH$1&lt;&gt;""),IF(_xlfn.XLOOKUP(AH$1,Attendance_sorted!$B6:$CW6,Attendance_sorted!$B6:$CW6,"nn")&lt;&gt;"nn","•",""),"")</f>
        <v/>
      </c>
      <c r="AI7" s="1" t="str">
        <f ca="1">IF(($A7&lt;&gt;"")*(AI$1&lt;&gt;""),IF(_xlfn.XLOOKUP(AI$1,Attendance_sorted!$B6:$CW6,Attendance_sorted!$B6:$CW6,"nn")&lt;&gt;"nn","•",""),"")</f>
        <v/>
      </c>
      <c r="AJ7" s="1" t="str">
        <f ca="1">IF(($A7&lt;&gt;"")*(AJ$1&lt;&gt;""),IF(_xlfn.XLOOKUP(AJ$1,Attendance_sorted!$B6:$CW6,Attendance_sorted!$B6:$CW6,"nn")&lt;&gt;"nn","•",""),"")</f>
        <v/>
      </c>
      <c r="AK7" s="1" t="str">
        <f ca="1">IF(($A7&lt;&gt;"")*(AK$1&lt;&gt;""),IF(_xlfn.XLOOKUP(AK$1,Attendance_sorted!$B6:$CW6,Attendance_sorted!$B6:$CW6,"nn")&lt;&gt;"nn","•",""),"")</f>
        <v/>
      </c>
      <c r="AL7" s="1" t="str">
        <f ca="1">IF(($A7&lt;&gt;"")*(AL$1&lt;&gt;""),IF(_xlfn.XLOOKUP(AL$1,Attendance_sorted!$B6:$CW6,Attendance_sorted!$B6:$CW6,"nn")&lt;&gt;"nn","•",""),"")</f>
        <v/>
      </c>
      <c r="AM7" s="1" t="str">
        <f ca="1">IF(($A7&lt;&gt;"")*(AM$1&lt;&gt;""),IF(_xlfn.XLOOKUP(AM$1,Attendance_sorted!$B6:$CW6,Attendance_sorted!$B6:$CW6,"nn")&lt;&gt;"nn","•",""),"")</f>
        <v/>
      </c>
      <c r="AN7" s="1" t="str">
        <f ca="1">IF(($A7&lt;&gt;"")*(AN$1&lt;&gt;""),IF(_xlfn.XLOOKUP(AN$1,Attendance_sorted!$B6:$CW6,Attendance_sorted!$B6:$CW6,"nn")&lt;&gt;"nn","•",""),"")</f>
        <v/>
      </c>
      <c r="AO7" s="1" t="str">
        <f ca="1">IF(($A7&lt;&gt;"")*(AO$1&lt;&gt;""),IF(_xlfn.XLOOKUP(AO$1,Attendance_sorted!$B6:$CW6,Attendance_sorted!$B6:$CW6,"nn")&lt;&gt;"nn","•",""),"")</f>
        <v/>
      </c>
      <c r="AP7" s="1" t="str">
        <f ca="1">IF(($A7&lt;&gt;"")*(AP$1&lt;&gt;""),IF(_xlfn.XLOOKUP(AP$1,Attendance_sorted!$B6:$CW6,Attendance_sorted!$B6:$CW6,"nn")&lt;&gt;"nn","•",""),"")</f>
        <v/>
      </c>
      <c r="AQ7" s="1" t="str">
        <f ca="1">IF(($A7&lt;&gt;"")*(AQ$1&lt;&gt;""),IF(_xlfn.XLOOKUP(AQ$1,Attendance_sorted!$B6:$CW6,Attendance_sorted!$B6:$CW6,"nn")&lt;&gt;"nn","•",""),"")</f>
        <v/>
      </c>
      <c r="AR7" s="1" t="str">
        <f ca="1">IF(($A7&lt;&gt;"")*(AR$1&lt;&gt;""),IF(_xlfn.XLOOKUP(AR$1,Attendance_sorted!$B6:$CW6,Attendance_sorted!$B6:$CW6,"nn")&lt;&gt;"nn","•",""),"")</f>
        <v/>
      </c>
      <c r="AS7" s="1" t="str">
        <f ca="1">IF(($A7&lt;&gt;"")*(AS$1&lt;&gt;""),IF(_xlfn.XLOOKUP(AS$1,Attendance_sorted!$B6:$CW6,Attendance_sorted!$B6:$CW6,"nn")&lt;&gt;"nn","•",""),"")</f>
        <v/>
      </c>
      <c r="AT7" s="1" t="str">
        <f ca="1">IF(($A7&lt;&gt;"")*(AT$1&lt;&gt;""),IF(_xlfn.XLOOKUP(AT$1,Attendance_sorted!$B6:$CW6,Attendance_sorted!$B6:$CW6,"nn")&lt;&gt;"nn","•",""),"")</f>
        <v/>
      </c>
      <c r="AU7" s="1" t="str">
        <f ca="1">IF(($A7&lt;&gt;"")*(AU$1&lt;&gt;""),IF(_xlfn.XLOOKUP(AU$1,Attendance_sorted!$B6:$CW6,Attendance_sorted!$B6:$CW6,"nn")&lt;&gt;"nn","•",""),"")</f>
        <v/>
      </c>
      <c r="AV7" s="1" t="str">
        <f ca="1">IF(($A7&lt;&gt;"")*(AV$1&lt;&gt;""),IF(_xlfn.XLOOKUP(AV$1,Attendance_sorted!$B6:$CW6,Attendance_sorted!$B6:$CW6,"nn")&lt;&gt;"nn","•",""),"")</f>
        <v/>
      </c>
      <c r="AW7" s="1" t="str">
        <f ca="1">IF(($A7&lt;&gt;"")*(AW$1&lt;&gt;""),IF(_xlfn.XLOOKUP(AW$1,Attendance_sorted!$B6:$CW6,Attendance_sorted!$B6:$CW6,"nn")&lt;&gt;"nn","•",""),"")</f>
        <v/>
      </c>
      <c r="AX7" s="1" t="str">
        <f ca="1">IF(($A7&lt;&gt;"")*(AX$1&lt;&gt;""),IF(_xlfn.XLOOKUP(AX$1,Attendance_sorted!$B6:$CW6,Attendance_sorted!$B6:$CW6,"nn")&lt;&gt;"nn","•",""),"")</f>
        <v/>
      </c>
      <c r="AY7" s="1" t="str">
        <f ca="1">IF(($A7&lt;&gt;"")*(AY$1&lt;&gt;""),IF(_xlfn.XLOOKUP(AY$1,Attendance_sorted!$B6:$CW6,Attendance_sorted!$B6:$CW6,"nn")&lt;&gt;"nn","•",""),"")</f>
        <v/>
      </c>
      <c r="AZ7" s="1" t="str">
        <f ca="1">IF(($A7&lt;&gt;"")*(AZ$1&lt;&gt;""),IF(_xlfn.XLOOKUP(AZ$1,Attendance_sorted!$B6:$CW6,Attendance_sorted!$B6:$CW6,"nn")&lt;&gt;"nn","•",""),"")</f>
        <v/>
      </c>
      <c r="BA7" s="1" t="str">
        <f ca="1">IF(($A7&lt;&gt;"")*(BA$1&lt;&gt;""),IF(_xlfn.XLOOKUP(BA$1,Attendance_sorted!$B6:$CW6,Attendance_sorted!$B6:$CW6,"nn")&lt;&gt;"nn","•",""),"")</f>
        <v/>
      </c>
      <c r="BB7" s="1" t="str">
        <f ca="1">IF(($A7&lt;&gt;"")*(BB$1&lt;&gt;""),IF(_xlfn.XLOOKUP(BB$1,Attendance_sorted!$B6:$CW6,Attendance_sorted!$B6:$CW6,"nn")&lt;&gt;"nn","•",""),"")</f>
        <v/>
      </c>
      <c r="BC7" s="1" t="str">
        <f ca="1">IF(($A7&lt;&gt;"")*(BC$1&lt;&gt;""),IF(_xlfn.XLOOKUP(BC$1,Attendance_sorted!$B6:$CW6,Attendance_sorted!$B6:$CW6,"nn")&lt;&gt;"nn","•",""),"")</f>
        <v/>
      </c>
      <c r="BD7" s="1" t="str">
        <f ca="1">IF(($A7&lt;&gt;"")*(BD$1&lt;&gt;""),IF(_xlfn.XLOOKUP(BD$1,Attendance_sorted!$B6:$CW6,Attendance_sorted!$B6:$CW6,"nn")&lt;&gt;"nn","•",""),"")</f>
        <v/>
      </c>
      <c r="BE7" s="1" t="str">
        <f ca="1">IF(($A7&lt;&gt;"")*(BE$1&lt;&gt;""),IF(_xlfn.XLOOKUP(BE$1,Attendance_sorted!$B6:$CW6,Attendance_sorted!$B6:$CW6,"nn")&lt;&gt;"nn","•",""),"")</f>
        <v/>
      </c>
      <c r="BF7" s="1" t="str">
        <f ca="1">IF(($A7&lt;&gt;"")*(BF$1&lt;&gt;""),IF(_xlfn.XLOOKUP(BF$1,Attendance_sorted!$B6:$CW6,Attendance_sorted!$B6:$CW6,"nn")&lt;&gt;"nn","•",""),"")</f>
        <v/>
      </c>
      <c r="BG7" s="1" t="str">
        <f ca="1">IF(($A7&lt;&gt;"")*(BG$1&lt;&gt;""),IF(_xlfn.XLOOKUP(BG$1,Attendance_sorted!$B6:$CW6,Attendance_sorted!$B6:$CW6,"nn")&lt;&gt;"nn","•",""),"")</f>
        <v/>
      </c>
      <c r="BH7" s="1" t="str">
        <f ca="1">IF(($A7&lt;&gt;"")*(BH$1&lt;&gt;""),IF(_xlfn.XLOOKUP(BH$1,Attendance_sorted!$B6:$CW6,Attendance_sorted!$B6:$CW6,"nn")&lt;&gt;"nn","•",""),"")</f>
        <v/>
      </c>
      <c r="BI7" s="1" t="str">
        <f ca="1">IF(($A7&lt;&gt;"")*(BI$1&lt;&gt;""),IF(_xlfn.XLOOKUP(BI$1,Attendance_sorted!$B6:$CW6,Attendance_sorted!$B6:$CW6,"nn")&lt;&gt;"nn","•",""),"")</f>
        <v/>
      </c>
      <c r="BJ7" s="1" t="str">
        <f ca="1">IF(($A7&lt;&gt;"")*(BJ$1&lt;&gt;""),IF(_xlfn.XLOOKUP(BJ$1,Attendance_sorted!$B6:$CW6,Attendance_sorted!$B6:$CW6,"nn")&lt;&gt;"nn","•",""),"")</f>
        <v/>
      </c>
      <c r="BK7" s="1" t="str">
        <f ca="1">IF(($A7&lt;&gt;"")*(BK$1&lt;&gt;""),IF(_xlfn.XLOOKUP(BK$1,Attendance_sorted!$B6:$CW6,Attendance_sorted!$B6:$CW6,"nn")&lt;&gt;"nn","•",""),"")</f>
        <v/>
      </c>
      <c r="BL7" s="1" t="str">
        <f ca="1">IF(($A7&lt;&gt;"")*(BL$1&lt;&gt;""),IF(_xlfn.XLOOKUP(BL$1,Attendance_sorted!$B6:$CW6,Attendance_sorted!$B6:$CW6,"nn")&lt;&gt;"nn","•",""),"")</f>
        <v/>
      </c>
      <c r="BM7" s="1" t="str">
        <f ca="1">IF(($A7&lt;&gt;"")*(BM$1&lt;&gt;""),IF(_xlfn.XLOOKUP(BM$1,Attendance_sorted!$B6:$CW6,Attendance_sorted!$B6:$CW6,"nn")&lt;&gt;"nn","•",""),"")</f>
        <v/>
      </c>
      <c r="BN7" s="1" t="str">
        <f ca="1">IF(($A7&lt;&gt;"")*(BN$1&lt;&gt;""),IF(_xlfn.XLOOKUP(BN$1,Attendance_sorted!$B6:$CW6,Attendance_sorted!$B6:$CW6,"nn")&lt;&gt;"nn","•",""),"")</f>
        <v/>
      </c>
      <c r="BO7" s="1" t="str">
        <f ca="1">IF(($A7&lt;&gt;"")*(BO$1&lt;&gt;""),IF(_xlfn.XLOOKUP(BO$1,Attendance_sorted!$B6:$CW6,Attendance_sorted!$B6:$CW6,"nn")&lt;&gt;"nn","•",""),"")</f>
        <v/>
      </c>
      <c r="BP7" s="1" t="str">
        <f ca="1">IF(($A7&lt;&gt;"")*(BP$1&lt;&gt;""),IF(_xlfn.XLOOKUP(BP$1,Attendance_sorted!$B6:$CW6,Attendance_sorted!$B6:$CW6,"nn")&lt;&gt;"nn","•",""),"")</f>
        <v/>
      </c>
      <c r="BQ7" s="1" t="str">
        <f ca="1">IF(($A7&lt;&gt;"")*(BQ$1&lt;&gt;""),IF(_xlfn.XLOOKUP(BQ$1,Attendance_sorted!$B6:$CW6,Attendance_sorted!$B6:$CW6,"nn")&lt;&gt;"nn","•",""),"")</f>
        <v/>
      </c>
      <c r="BR7" s="1" t="str">
        <f ca="1">IF(($A7&lt;&gt;"")*(BR$1&lt;&gt;""),IF(_xlfn.XLOOKUP(BR$1,Attendance_sorted!$B6:$CW6,Attendance_sorted!$B6:$CW6,"nn")&lt;&gt;"nn","•",""),"")</f>
        <v/>
      </c>
      <c r="BS7" s="1" t="str">
        <f ca="1">IF(($A7&lt;&gt;"")*(BS$1&lt;&gt;""),IF(_xlfn.XLOOKUP(BS$1,Attendance_sorted!$B6:$CW6,Attendance_sorted!$B6:$CW6,"nn")&lt;&gt;"nn","•",""),"")</f>
        <v/>
      </c>
      <c r="BT7" s="1" t="str">
        <f ca="1">IF(($A7&lt;&gt;"")*(BT$1&lt;&gt;""),IF(_xlfn.XLOOKUP(BT$1,Attendance_sorted!$B6:$CW6,Attendance_sorted!$B6:$CW6,"nn")&lt;&gt;"nn","•",""),"")</f>
        <v/>
      </c>
      <c r="BU7" s="1" t="str">
        <f ca="1">IF(($A7&lt;&gt;"")*(BU$1&lt;&gt;""),IF(_xlfn.XLOOKUP(BU$1,Attendance_sorted!$B6:$CW6,Attendance_sorted!$B6:$CW6,"nn")&lt;&gt;"nn","•",""),"")</f>
        <v/>
      </c>
      <c r="BV7" s="1" t="str">
        <f ca="1">IF(($A7&lt;&gt;"")*(BV$1&lt;&gt;""),IF(_xlfn.XLOOKUP(BV$1,Attendance_sorted!$B6:$CW6,Attendance_sorted!$B6:$CW6,"nn")&lt;&gt;"nn","•",""),"")</f>
        <v/>
      </c>
      <c r="BW7" s="1" t="str">
        <f ca="1">IF(($A7&lt;&gt;"")*(BW$1&lt;&gt;""),IF(_xlfn.XLOOKUP(BW$1,Attendance_sorted!$B6:$CW6,Attendance_sorted!$B6:$CW6,"nn")&lt;&gt;"nn","•",""),"")</f>
        <v/>
      </c>
      <c r="BX7" s="1" t="str">
        <f ca="1">IF(($A7&lt;&gt;"")*(BX$1&lt;&gt;""),IF(_xlfn.XLOOKUP(BX$1,Attendance_sorted!$B6:$CW6,Attendance_sorted!$B6:$CW6,"nn")&lt;&gt;"nn","•",""),"")</f>
        <v/>
      </c>
      <c r="BY7" s="1" t="str">
        <f ca="1">IF(($A7&lt;&gt;"")*(BY$1&lt;&gt;""),IF(_xlfn.XLOOKUP(BY$1,Attendance_sorted!$B6:$CW6,Attendance_sorted!$B6:$CW6,"nn")&lt;&gt;"nn","•",""),"")</f>
        <v/>
      </c>
      <c r="BZ7" s="1" t="str">
        <f ca="1">IF(($A7&lt;&gt;"")*(BZ$1&lt;&gt;""),IF(_xlfn.XLOOKUP(BZ$1,Attendance_sorted!$B6:$CW6,Attendance_sorted!$B6:$CW6,"nn")&lt;&gt;"nn","•",""),"")</f>
        <v/>
      </c>
      <c r="CA7" s="1" t="str">
        <f ca="1">IF(($A7&lt;&gt;"")*(CA$1&lt;&gt;""),IF(_xlfn.XLOOKUP(CA$1,Attendance_sorted!$B6:$CW6,Attendance_sorted!$B6:$CW6,"nn")&lt;&gt;"nn","•",""),"")</f>
        <v/>
      </c>
      <c r="CB7" s="1" t="str">
        <f ca="1">IF(($A7&lt;&gt;"")*(CB$1&lt;&gt;""),IF(_xlfn.XLOOKUP(CB$1,Attendance_sorted!$B6:$CW6,Attendance_sorted!$B6:$CW6,"nn")&lt;&gt;"nn","•",""),"")</f>
        <v/>
      </c>
      <c r="CC7" s="1" t="str">
        <f ca="1">IF(($A7&lt;&gt;"")*(CC$1&lt;&gt;""),IF(_xlfn.XLOOKUP(CC$1,Attendance_sorted!$B6:$CW6,Attendance_sorted!$B6:$CW6,"nn")&lt;&gt;"nn","•",""),"")</f>
        <v/>
      </c>
      <c r="CD7" s="1" t="str">
        <f ca="1">IF(($A7&lt;&gt;"")*(CD$1&lt;&gt;""),IF(_xlfn.XLOOKUP(CD$1,Attendance_sorted!$B6:$CW6,Attendance_sorted!$B6:$CW6,"nn")&lt;&gt;"nn","•",""),"")</f>
        <v/>
      </c>
      <c r="CE7" s="1" t="str">
        <f ca="1">IF(($A7&lt;&gt;"")*(CE$1&lt;&gt;""),IF(_xlfn.XLOOKUP(CE$1,Attendance_sorted!$B6:$CW6,Attendance_sorted!$B6:$CW6,"nn")&lt;&gt;"nn","•",""),"")</f>
        <v/>
      </c>
      <c r="CF7" s="1" t="str">
        <f ca="1">IF(($A7&lt;&gt;"")*(CF$1&lt;&gt;""),IF(_xlfn.XLOOKUP(CF$1,Attendance_sorted!$B6:$CW6,Attendance_sorted!$B6:$CW6,"nn")&lt;&gt;"nn","•",""),"")</f>
        <v/>
      </c>
      <c r="CG7" s="1" t="str">
        <f ca="1">IF(($A7&lt;&gt;"")*(CG$1&lt;&gt;""),IF(_xlfn.XLOOKUP(CG$1,Attendance_sorted!$B6:$CW6,Attendance_sorted!$B6:$CW6,"nn")&lt;&gt;"nn","•",""),"")</f>
        <v/>
      </c>
      <c r="CH7" s="1" t="str">
        <f ca="1">IF(($A7&lt;&gt;"")*(CH$1&lt;&gt;""),IF(_xlfn.XLOOKUP(CH$1,Attendance_sorted!$B6:$CW6,Attendance_sorted!$B6:$CW6,"nn")&lt;&gt;"nn","•",""),"")</f>
        <v/>
      </c>
      <c r="CI7" s="1" t="str">
        <f ca="1">IF(($A7&lt;&gt;"")*(CI$1&lt;&gt;""),IF(_xlfn.XLOOKUP(CI$1,Attendance_sorted!$B6:$CW6,Attendance_sorted!$B6:$CW6,"nn")&lt;&gt;"nn","•",""),"")</f>
        <v/>
      </c>
      <c r="CJ7" s="1" t="str">
        <f ca="1">IF(($A7&lt;&gt;"")*(CJ$1&lt;&gt;""),IF(_xlfn.XLOOKUP(CJ$1,Attendance_sorted!$B6:$CW6,Attendance_sorted!$B6:$CW6,"nn")&lt;&gt;"nn","•",""),"")</f>
        <v/>
      </c>
      <c r="CK7" s="1" t="str">
        <f ca="1">IF(($A7&lt;&gt;"")*(CK$1&lt;&gt;""),IF(_xlfn.XLOOKUP(CK$1,Attendance_sorted!$B6:$CW6,Attendance_sorted!$B6:$CW6,"nn")&lt;&gt;"nn","•",""),"")</f>
        <v/>
      </c>
      <c r="CL7" s="1" t="str">
        <f ca="1">IF(($A7&lt;&gt;"")*(CL$1&lt;&gt;""),IF(_xlfn.XLOOKUP(CL$1,Attendance_sorted!$B6:$CW6,Attendance_sorted!$B6:$CW6,"nn")&lt;&gt;"nn","•",""),"")</f>
        <v/>
      </c>
      <c r="CM7" s="1" t="str">
        <f ca="1">IF(($A7&lt;&gt;"")*(CM$1&lt;&gt;""),IF(_xlfn.XLOOKUP(CM$1,Attendance_sorted!$B6:$CW6,Attendance_sorted!$B6:$CW6,"nn")&lt;&gt;"nn","•",""),"")</f>
        <v/>
      </c>
      <c r="CN7" s="1" t="str">
        <f ca="1">IF(($A7&lt;&gt;"")*(CN$1&lt;&gt;""),IF(_xlfn.XLOOKUP(CN$1,Attendance_sorted!$B6:$CW6,Attendance_sorted!$B6:$CW6,"nn")&lt;&gt;"nn","•",""),"")</f>
        <v/>
      </c>
      <c r="CO7" s="1" t="str">
        <f ca="1">IF(($A7&lt;&gt;"")*(CO$1&lt;&gt;""),IF(_xlfn.XLOOKUP(CO$1,Attendance_sorted!$B6:$CW6,Attendance_sorted!$B6:$CW6,"nn")&lt;&gt;"nn","•",""),"")</f>
        <v/>
      </c>
      <c r="CP7" s="1" t="str">
        <f ca="1">IF(($A7&lt;&gt;"")*(CP$1&lt;&gt;""),IF(_xlfn.XLOOKUP(CP$1,Attendance_sorted!$B6:$CW6,Attendance_sorted!$B6:$CW6,"nn")&lt;&gt;"nn","•",""),"")</f>
        <v/>
      </c>
      <c r="CQ7" s="1" t="str">
        <f ca="1">IF(($A7&lt;&gt;"")*(CQ$1&lt;&gt;""),IF(_xlfn.XLOOKUP(CQ$1,Attendance_sorted!$B6:$CW6,Attendance_sorted!$B6:$CW6,"nn")&lt;&gt;"nn","•",""),"")</f>
        <v/>
      </c>
      <c r="CR7" s="1" t="str">
        <f ca="1">IF(($A7&lt;&gt;"")*(CR$1&lt;&gt;""),IF(_xlfn.XLOOKUP(CR$1,Attendance_sorted!$B6:$CW6,Attendance_sorted!$B6:$CW6,"nn")&lt;&gt;"nn","•",""),"")</f>
        <v/>
      </c>
      <c r="CS7" s="1" t="str">
        <f ca="1">IF(($A7&lt;&gt;"")*(CS$1&lt;&gt;""),IF(_xlfn.XLOOKUP(CS$1,Attendance_sorted!$B6:$CW6,Attendance_sorted!$B6:$CW6,"nn")&lt;&gt;"nn","•",""),"")</f>
        <v/>
      </c>
      <c r="CT7" s="1" t="str">
        <f ca="1">IF(($A7&lt;&gt;"")*(CT$1&lt;&gt;""),IF(_xlfn.XLOOKUP(CT$1,Attendance_sorted!$B6:$CW6,Attendance_sorted!$B6:$CW6,"nn")&lt;&gt;"nn","•",""),"")</f>
        <v/>
      </c>
      <c r="CU7" s="1" t="str">
        <f ca="1">IF(($A7&lt;&gt;"")*(CU$1&lt;&gt;""),IF(_xlfn.XLOOKUP(CU$1,Attendance_sorted!$B6:$CW6,Attendance_sorted!$B6:$CW6,"nn")&lt;&gt;"nn","•",""),"")</f>
        <v/>
      </c>
      <c r="CV7" s="1" t="str">
        <f ca="1">IF(($A7&lt;&gt;"")*(CV$1&lt;&gt;""),IF(_xlfn.XLOOKUP(CV$1,Attendance_sorted!$B6:$CW6,Attendance_sorted!$B6:$CW6,"nn")&lt;&gt;"nn","•",""),"")</f>
        <v/>
      </c>
      <c r="CW7" s="1" t="str">
        <f ca="1">IF(($A7&lt;&gt;"")*(CW$1&lt;&gt;""),IF(_xlfn.XLOOKUP(CW$1,Attendance_sorted!$B6:$CW6,Attendance_sorted!$B6:$CW6,"nn")&lt;&gt;"nn","•",""),"")</f>
        <v/>
      </c>
    </row>
    <row r="8" spans="1:101">
      <c r="A8" s="1">
        <v>120</v>
      </c>
      <c r="B8" s="1" t="str">
        <f ca="1">IF(($A8&lt;&gt;"")*(B$1&lt;&gt;""),IF(_xlfn.XLOOKUP(B$1,Attendance_sorted!$B7:$CW7,Attendance_sorted!$B7:$CW7,"nn")&lt;&gt;"nn","•",""),"")</f>
        <v/>
      </c>
      <c r="C8" s="1" t="str">
        <f ca="1">IF(($A8&lt;&gt;"")*(C$1&lt;&gt;""),IF(_xlfn.XLOOKUP(C$1,Attendance_sorted!$B7:$CW7,Attendance_sorted!$B7:$CW7,"nn")&lt;&gt;"nn","•",""),"")</f>
        <v/>
      </c>
      <c r="D8" s="1" t="str">
        <f ca="1">IF(($A8&lt;&gt;"")*(D$1&lt;&gt;""),IF(_xlfn.XLOOKUP(D$1,Attendance_sorted!$B7:$CW7,Attendance_sorted!$B7:$CW7,"nn")&lt;&gt;"nn","•",""),"")</f>
        <v>•</v>
      </c>
      <c r="E8" s="1" t="str">
        <f ca="1">IF(($A8&lt;&gt;"")*(E$1&lt;&gt;""),IF(_xlfn.XLOOKUP(E$1,Attendance_sorted!$B7:$CW7,Attendance_sorted!$B7:$CW7,"nn")&lt;&gt;"nn","•",""),"")</f>
        <v>•</v>
      </c>
      <c r="F8" s="1" t="str">
        <f ca="1">IF(($A8&lt;&gt;"")*(F$1&lt;&gt;""),IF(_xlfn.XLOOKUP(F$1,Attendance_sorted!$B7:$CW7,Attendance_sorted!$B7:$CW7,"nn")&lt;&gt;"nn","•",""),"")</f>
        <v>•</v>
      </c>
      <c r="G8" s="1" t="str">
        <f ca="1">IF(($A8&lt;&gt;"")*(G$1&lt;&gt;""),IF(_xlfn.XLOOKUP(G$1,Attendance_sorted!$B7:$CW7,Attendance_sorted!$B7:$CW7,"nn")&lt;&gt;"nn","•",""),"")</f>
        <v>•</v>
      </c>
      <c r="H8" s="1" t="str">
        <f ca="1">IF(($A8&lt;&gt;"")*(H$1&lt;&gt;""),IF(_xlfn.XLOOKUP(H$1,Attendance_sorted!$B7:$CW7,Attendance_sorted!$B7:$CW7,"nn")&lt;&gt;"nn","•",""),"")</f>
        <v/>
      </c>
      <c r="I8" s="1" t="str">
        <f ca="1">IF(($A8&lt;&gt;"")*(I$1&lt;&gt;""),IF(_xlfn.XLOOKUP(I$1,Attendance_sorted!$B7:$CW7,Attendance_sorted!$B7:$CW7,"nn")&lt;&gt;"nn","•",""),"")</f>
        <v/>
      </c>
      <c r="J8" s="1" t="str">
        <f ca="1">IF(($A8&lt;&gt;"")*(J$1&lt;&gt;""),IF(_xlfn.XLOOKUP(J$1,Attendance_sorted!$B7:$CW7,Attendance_sorted!$B7:$CW7,"nn")&lt;&gt;"nn","•",""),"")</f>
        <v/>
      </c>
      <c r="K8" s="1" t="str">
        <f ca="1">IF(($A8&lt;&gt;"")*(K$1&lt;&gt;""),IF(_xlfn.XLOOKUP(K$1,Attendance_sorted!$B7:$CW7,Attendance_sorted!$B7:$CW7,"nn")&lt;&gt;"nn","•",""),"")</f>
        <v/>
      </c>
      <c r="L8" s="1" t="str">
        <f ca="1">IF(($A8&lt;&gt;"")*(L$1&lt;&gt;""),IF(_xlfn.XLOOKUP(L$1,Attendance_sorted!$B7:$CW7,Attendance_sorted!$B7:$CW7,"nn")&lt;&gt;"nn","•",""),"")</f>
        <v/>
      </c>
      <c r="M8" s="1" t="str">
        <f ca="1">IF(($A8&lt;&gt;"")*(M$1&lt;&gt;""),IF(_xlfn.XLOOKUP(M$1,Attendance_sorted!$B7:$CW7,Attendance_sorted!$B7:$CW7,"nn")&lt;&gt;"nn","•",""),"")</f>
        <v>•</v>
      </c>
      <c r="N8" s="1" t="str">
        <f ca="1">IF(($A8&lt;&gt;"")*(N$1&lt;&gt;""),IF(_xlfn.XLOOKUP(N$1,Attendance_sorted!$B7:$CW7,Attendance_sorted!$B7:$CW7,"nn")&lt;&gt;"nn","•",""),"")</f>
        <v/>
      </c>
      <c r="O8" s="1" t="str">
        <f ca="1">IF(($A8&lt;&gt;"")*(O$1&lt;&gt;""),IF(_xlfn.XLOOKUP(O$1,Attendance_sorted!$B7:$CW7,Attendance_sorted!$B7:$CW7,"nn")&lt;&gt;"nn","•",""),"")</f>
        <v>•</v>
      </c>
      <c r="P8" s="1" t="str">
        <f ca="1">IF(($A8&lt;&gt;"")*(P$1&lt;&gt;""),IF(_xlfn.XLOOKUP(P$1,Attendance_sorted!$B7:$CW7,Attendance_sorted!$B7:$CW7,"nn")&lt;&gt;"nn","•",""),"")</f>
        <v>•</v>
      </c>
      <c r="Q8" s="1" t="str">
        <f ca="1">IF(($A8&lt;&gt;"")*(Q$1&lt;&gt;""),IF(_xlfn.XLOOKUP(Q$1,Attendance_sorted!$B7:$CW7,Attendance_sorted!$B7:$CW7,"nn")&lt;&gt;"nn","•",""),"")</f>
        <v/>
      </c>
      <c r="R8" s="1" t="str">
        <f ca="1">IF(($A8&lt;&gt;"")*(R$1&lt;&gt;""),IF(_xlfn.XLOOKUP(R$1,Attendance_sorted!$B7:$CW7,Attendance_sorted!$B7:$CW7,"nn")&lt;&gt;"nn","•",""),"")</f>
        <v/>
      </c>
      <c r="S8" s="1" t="str">
        <f ca="1">IF(($A8&lt;&gt;"")*(S$1&lt;&gt;""),IF(_xlfn.XLOOKUP(S$1,Attendance_sorted!$B7:$CW7,Attendance_sorted!$B7:$CW7,"nn")&lt;&gt;"nn","•",""),"")</f>
        <v/>
      </c>
      <c r="T8" s="1" t="str">
        <f ca="1">IF(($A8&lt;&gt;"")*(T$1&lt;&gt;""),IF(_xlfn.XLOOKUP(T$1,Attendance_sorted!$B7:$CW7,Attendance_sorted!$B7:$CW7,"nn")&lt;&gt;"nn","•",""),"")</f>
        <v/>
      </c>
      <c r="U8" s="1" t="str">
        <f ca="1">IF(($A8&lt;&gt;"")*(U$1&lt;&gt;""),IF(_xlfn.XLOOKUP(U$1,Attendance_sorted!$B7:$CW7,Attendance_sorted!$B7:$CW7,"nn")&lt;&gt;"nn","•",""),"")</f>
        <v/>
      </c>
      <c r="V8" s="1" t="str">
        <f ca="1">IF(($A8&lt;&gt;"")*(V$1&lt;&gt;""),IF(_xlfn.XLOOKUP(V$1,Attendance_sorted!$B7:$CW7,Attendance_sorted!$B7:$CW7,"nn")&lt;&gt;"nn","•",""),"")</f>
        <v/>
      </c>
      <c r="W8" s="1" t="str">
        <f ca="1">IF(($A8&lt;&gt;"")*(W$1&lt;&gt;""),IF(_xlfn.XLOOKUP(W$1,Attendance_sorted!$B7:$CW7,Attendance_sorted!$B7:$CW7,"nn")&lt;&gt;"nn","•",""),"")</f>
        <v/>
      </c>
      <c r="X8" s="1" t="str">
        <f ca="1">IF(($A8&lt;&gt;"")*(X$1&lt;&gt;""),IF(_xlfn.XLOOKUP(X$1,Attendance_sorted!$B7:$CW7,Attendance_sorted!$B7:$CW7,"nn")&lt;&gt;"nn","•",""),"")</f>
        <v/>
      </c>
      <c r="Y8" s="1" t="str">
        <f ca="1">IF(($A8&lt;&gt;"")*(Y$1&lt;&gt;""),IF(_xlfn.XLOOKUP(Y$1,Attendance_sorted!$B7:$CW7,Attendance_sorted!$B7:$CW7,"nn")&lt;&gt;"nn","•",""),"")</f>
        <v/>
      </c>
      <c r="Z8" s="1" t="str">
        <f ca="1">IF(($A8&lt;&gt;"")*(Z$1&lt;&gt;""),IF(_xlfn.XLOOKUP(Z$1,Attendance_sorted!$B7:$CW7,Attendance_sorted!$B7:$CW7,"nn")&lt;&gt;"nn","•",""),"")</f>
        <v/>
      </c>
      <c r="AA8" s="1" t="str">
        <f ca="1">IF(($A8&lt;&gt;"")*(AA$1&lt;&gt;""),IF(_xlfn.XLOOKUP(AA$1,Attendance_sorted!$B7:$CW7,Attendance_sorted!$B7:$CW7,"nn")&lt;&gt;"nn","•",""),"")</f>
        <v/>
      </c>
      <c r="AB8" s="1" t="str">
        <f ca="1">IF(($A8&lt;&gt;"")*(AB$1&lt;&gt;""),IF(_xlfn.XLOOKUP(AB$1,Attendance_sorted!$B7:$CW7,Attendance_sorted!$B7:$CW7,"nn")&lt;&gt;"nn","•",""),"")</f>
        <v/>
      </c>
      <c r="AC8" s="1" t="str">
        <f ca="1">IF(($A8&lt;&gt;"")*(AC$1&lt;&gt;""),IF(_xlfn.XLOOKUP(AC$1,Attendance_sorted!$B7:$CW7,Attendance_sorted!$B7:$CW7,"nn")&lt;&gt;"nn","•",""),"")</f>
        <v/>
      </c>
      <c r="AD8" s="1" t="str">
        <f ca="1">IF(($A8&lt;&gt;"")*(AD$1&lt;&gt;""),IF(_xlfn.XLOOKUP(AD$1,Attendance_sorted!$B7:$CW7,Attendance_sorted!$B7:$CW7,"nn")&lt;&gt;"nn","•",""),"")</f>
        <v/>
      </c>
      <c r="AE8" s="1" t="str">
        <f ca="1">IF(($A8&lt;&gt;"")*(AE$1&lt;&gt;""),IF(_xlfn.XLOOKUP(AE$1,Attendance_sorted!$B7:$CW7,Attendance_sorted!$B7:$CW7,"nn")&lt;&gt;"nn","•",""),"")</f>
        <v/>
      </c>
      <c r="AF8" s="1" t="str">
        <f ca="1">IF(($A8&lt;&gt;"")*(AF$1&lt;&gt;""),IF(_xlfn.XLOOKUP(AF$1,Attendance_sorted!$B7:$CW7,Attendance_sorted!$B7:$CW7,"nn")&lt;&gt;"nn","•",""),"")</f>
        <v/>
      </c>
      <c r="AG8" s="1" t="str">
        <f ca="1">IF(($A8&lt;&gt;"")*(AG$1&lt;&gt;""),IF(_xlfn.XLOOKUP(AG$1,Attendance_sorted!$B7:$CW7,Attendance_sorted!$B7:$CW7,"nn")&lt;&gt;"nn","•",""),"")</f>
        <v/>
      </c>
      <c r="AH8" s="1" t="str">
        <f ca="1">IF(($A8&lt;&gt;"")*(AH$1&lt;&gt;""),IF(_xlfn.XLOOKUP(AH$1,Attendance_sorted!$B7:$CW7,Attendance_sorted!$B7:$CW7,"nn")&lt;&gt;"nn","•",""),"")</f>
        <v/>
      </c>
      <c r="AI8" s="1" t="str">
        <f ca="1">IF(($A8&lt;&gt;"")*(AI$1&lt;&gt;""),IF(_xlfn.XLOOKUP(AI$1,Attendance_sorted!$B7:$CW7,Attendance_sorted!$B7:$CW7,"nn")&lt;&gt;"nn","•",""),"")</f>
        <v/>
      </c>
      <c r="AJ8" s="1" t="str">
        <f ca="1">IF(($A8&lt;&gt;"")*(AJ$1&lt;&gt;""),IF(_xlfn.XLOOKUP(AJ$1,Attendance_sorted!$B7:$CW7,Attendance_sorted!$B7:$CW7,"nn")&lt;&gt;"nn","•",""),"")</f>
        <v/>
      </c>
      <c r="AK8" s="1" t="str">
        <f ca="1">IF(($A8&lt;&gt;"")*(AK$1&lt;&gt;""),IF(_xlfn.XLOOKUP(AK$1,Attendance_sorted!$B7:$CW7,Attendance_sorted!$B7:$CW7,"nn")&lt;&gt;"nn","•",""),"")</f>
        <v/>
      </c>
      <c r="AL8" s="1" t="str">
        <f ca="1">IF(($A8&lt;&gt;"")*(AL$1&lt;&gt;""),IF(_xlfn.XLOOKUP(AL$1,Attendance_sorted!$B7:$CW7,Attendance_sorted!$B7:$CW7,"nn")&lt;&gt;"nn","•",""),"")</f>
        <v/>
      </c>
      <c r="AM8" s="1" t="str">
        <f ca="1">IF(($A8&lt;&gt;"")*(AM$1&lt;&gt;""),IF(_xlfn.XLOOKUP(AM$1,Attendance_sorted!$B7:$CW7,Attendance_sorted!$B7:$CW7,"nn")&lt;&gt;"nn","•",""),"")</f>
        <v/>
      </c>
      <c r="AN8" s="1" t="str">
        <f ca="1">IF(($A8&lt;&gt;"")*(AN$1&lt;&gt;""),IF(_xlfn.XLOOKUP(AN$1,Attendance_sorted!$B7:$CW7,Attendance_sorted!$B7:$CW7,"nn")&lt;&gt;"nn","•",""),"")</f>
        <v/>
      </c>
      <c r="AO8" s="1" t="str">
        <f ca="1">IF(($A8&lt;&gt;"")*(AO$1&lt;&gt;""),IF(_xlfn.XLOOKUP(AO$1,Attendance_sorted!$B7:$CW7,Attendance_sorted!$B7:$CW7,"nn")&lt;&gt;"nn","•",""),"")</f>
        <v/>
      </c>
      <c r="AP8" s="1" t="str">
        <f ca="1">IF(($A8&lt;&gt;"")*(AP$1&lt;&gt;""),IF(_xlfn.XLOOKUP(AP$1,Attendance_sorted!$B7:$CW7,Attendance_sorted!$B7:$CW7,"nn")&lt;&gt;"nn","•",""),"")</f>
        <v/>
      </c>
      <c r="AQ8" s="1" t="str">
        <f ca="1">IF(($A8&lt;&gt;"")*(AQ$1&lt;&gt;""),IF(_xlfn.XLOOKUP(AQ$1,Attendance_sorted!$B7:$CW7,Attendance_sorted!$B7:$CW7,"nn")&lt;&gt;"nn","•",""),"")</f>
        <v/>
      </c>
      <c r="AR8" s="1" t="str">
        <f ca="1">IF(($A8&lt;&gt;"")*(AR$1&lt;&gt;""),IF(_xlfn.XLOOKUP(AR$1,Attendance_sorted!$B7:$CW7,Attendance_sorted!$B7:$CW7,"nn")&lt;&gt;"nn","•",""),"")</f>
        <v/>
      </c>
      <c r="AS8" s="1" t="str">
        <f ca="1">IF(($A8&lt;&gt;"")*(AS$1&lt;&gt;""),IF(_xlfn.XLOOKUP(AS$1,Attendance_sorted!$B7:$CW7,Attendance_sorted!$B7:$CW7,"nn")&lt;&gt;"nn","•",""),"")</f>
        <v/>
      </c>
      <c r="AT8" s="1" t="str">
        <f ca="1">IF(($A8&lt;&gt;"")*(AT$1&lt;&gt;""),IF(_xlfn.XLOOKUP(AT$1,Attendance_sorted!$B7:$CW7,Attendance_sorted!$B7:$CW7,"nn")&lt;&gt;"nn","•",""),"")</f>
        <v/>
      </c>
      <c r="AU8" s="1" t="str">
        <f ca="1">IF(($A8&lt;&gt;"")*(AU$1&lt;&gt;""),IF(_xlfn.XLOOKUP(AU$1,Attendance_sorted!$B7:$CW7,Attendance_sorted!$B7:$CW7,"nn")&lt;&gt;"nn","•",""),"")</f>
        <v/>
      </c>
      <c r="AV8" s="1" t="str">
        <f ca="1">IF(($A8&lt;&gt;"")*(AV$1&lt;&gt;""),IF(_xlfn.XLOOKUP(AV$1,Attendance_sorted!$B7:$CW7,Attendance_sorted!$B7:$CW7,"nn")&lt;&gt;"nn","•",""),"")</f>
        <v/>
      </c>
      <c r="AW8" s="1" t="str">
        <f ca="1">IF(($A8&lt;&gt;"")*(AW$1&lt;&gt;""),IF(_xlfn.XLOOKUP(AW$1,Attendance_sorted!$B7:$CW7,Attendance_sorted!$B7:$CW7,"nn")&lt;&gt;"nn","•",""),"")</f>
        <v/>
      </c>
      <c r="AX8" s="1" t="str">
        <f ca="1">IF(($A8&lt;&gt;"")*(AX$1&lt;&gt;""),IF(_xlfn.XLOOKUP(AX$1,Attendance_sorted!$B7:$CW7,Attendance_sorted!$B7:$CW7,"nn")&lt;&gt;"nn","•",""),"")</f>
        <v/>
      </c>
      <c r="AY8" s="1" t="str">
        <f ca="1">IF(($A8&lt;&gt;"")*(AY$1&lt;&gt;""),IF(_xlfn.XLOOKUP(AY$1,Attendance_sorted!$B7:$CW7,Attendance_sorted!$B7:$CW7,"nn")&lt;&gt;"nn","•",""),"")</f>
        <v/>
      </c>
      <c r="AZ8" s="1" t="str">
        <f ca="1">IF(($A8&lt;&gt;"")*(AZ$1&lt;&gt;""),IF(_xlfn.XLOOKUP(AZ$1,Attendance_sorted!$B7:$CW7,Attendance_sorted!$B7:$CW7,"nn")&lt;&gt;"nn","•",""),"")</f>
        <v/>
      </c>
      <c r="BA8" s="1" t="str">
        <f ca="1">IF(($A8&lt;&gt;"")*(BA$1&lt;&gt;""),IF(_xlfn.XLOOKUP(BA$1,Attendance_sorted!$B7:$CW7,Attendance_sorted!$B7:$CW7,"nn")&lt;&gt;"nn","•",""),"")</f>
        <v/>
      </c>
      <c r="BB8" s="1" t="str">
        <f ca="1">IF(($A8&lt;&gt;"")*(BB$1&lt;&gt;""),IF(_xlfn.XLOOKUP(BB$1,Attendance_sorted!$B7:$CW7,Attendance_sorted!$B7:$CW7,"nn")&lt;&gt;"nn","•",""),"")</f>
        <v/>
      </c>
      <c r="BC8" s="1" t="str">
        <f ca="1">IF(($A8&lt;&gt;"")*(BC$1&lt;&gt;""),IF(_xlfn.XLOOKUP(BC$1,Attendance_sorted!$B7:$CW7,Attendance_sorted!$B7:$CW7,"nn")&lt;&gt;"nn","•",""),"")</f>
        <v/>
      </c>
      <c r="BD8" s="1" t="str">
        <f ca="1">IF(($A8&lt;&gt;"")*(BD$1&lt;&gt;""),IF(_xlfn.XLOOKUP(BD$1,Attendance_sorted!$B7:$CW7,Attendance_sorted!$B7:$CW7,"nn")&lt;&gt;"nn","•",""),"")</f>
        <v/>
      </c>
      <c r="BE8" s="1" t="str">
        <f ca="1">IF(($A8&lt;&gt;"")*(BE$1&lt;&gt;""),IF(_xlfn.XLOOKUP(BE$1,Attendance_sorted!$B7:$CW7,Attendance_sorted!$B7:$CW7,"nn")&lt;&gt;"nn","•",""),"")</f>
        <v/>
      </c>
      <c r="BF8" s="1" t="str">
        <f ca="1">IF(($A8&lt;&gt;"")*(BF$1&lt;&gt;""),IF(_xlfn.XLOOKUP(BF$1,Attendance_sorted!$B7:$CW7,Attendance_sorted!$B7:$CW7,"nn")&lt;&gt;"nn","•",""),"")</f>
        <v/>
      </c>
      <c r="BG8" s="1" t="str">
        <f ca="1">IF(($A8&lt;&gt;"")*(BG$1&lt;&gt;""),IF(_xlfn.XLOOKUP(BG$1,Attendance_sorted!$B7:$CW7,Attendance_sorted!$B7:$CW7,"nn")&lt;&gt;"nn","•",""),"")</f>
        <v/>
      </c>
      <c r="BH8" s="1" t="str">
        <f ca="1">IF(($A8&lt;&gt;"")*(BH$1&lt;&gt;""),IF(_xlfn.XLOOKUP(BH$1,Attendance_sorted!$B7:$CW7,Attendance_sorted!$B7:$CW7,"nn")&lt;&gt;"nn","•",""),"")</f>
        <v/>
      </c>
      <c r="BI8" s="1" t="str">
        <f ca="1">IF(($A8&lt;&gt;"")*(BI$1&lt;&gt;""),IF(_xlfn.XLOOKUP(BI$1,Attendance_sorted!$B7:$CW7,Attendance_sorted!$B7:$CW7,"nn")&lt;&gt;"nn","•",""),"")</f>
        <v/>
      </c>
      <c r="BJ8" s="1" t="str">
        <f ca="1">IF(($A8&lt;&gt;"")*(BJ$1&lt;&gt;""),IF(_xlfn.XLOOKUP(BJ$1,Attendance_sorted!$B7:$CW7,Attendance_sorted!$B7:$CW7,"nn")&lt;&gt;"nn","•",""),"")</f>
        <v/>
      </c>
      <c r="BK8" s="1" t="str">
        <f ca="1">IF(($A8&lt;&gt;"")*(BK$1&lt;&gt;""),IF(_xlfn.XLOOKUP(BK$1,Attendance_sorted!$B7:$CW7,Attendance_sorted!$B7:$CW7,"nn")&lt;&gt;"nn","•",""),"")</f>
        <v/>
      </c>
      <c r="BL8" s="1" t="str">
        <f ca="1">IF(($A8&lt;&gt;"")*(BL$1&lt;&gt;""),IF(_xlfn.XLOOKUP(BL$1,Attendance_sorted!$B7:$CW7,Attendance_sorted!$B7:$CW7,"nn")&lt;&gt;"nn","•",""),"")</f>
        <v/>
      </c>
      <c r="BM8" s="1" t="str">
        <f ca="1">IF(($A8&lt;&gt;"")*(BM$1&lt;&gt;""),IF(_xlfn.XLOOKUP(BM$1,Attendance_sorted!$B7:$CW7,Attendance_sorted!$B7:$CW7,"nn")&lt;&gt;"nn","•",""),"")</f>
        <v/>
      </c>
      <c r="BN8" s="1" t="str">
        <f ca="1">IF(($A8&lt;&gt;"")*(BN$1&lt;&gt;""),IF(_xlfn.XLOOKUP(BN$1,Attendance_sorted!$B7:$CW7,Attendance_sorted!$B7:$CW7,"nn")&lt;&gt;"nn","•",""),"")</f>
        <v/>
      </c>
      <c r="BO8" s="1" t="str">
        <f ca="1">IF(($A8&lt;&gt;"")*(BO$1&lt;&gt;""),IF(_xlfn.XLOOKUP(BO$1,Attendance_sorted!$B7:$CW7,Attendance_sorted!$B7:$CW7,"nn")&lt;&gt;"nn","•",""),"")</f>
        <v/>
      </c>
      <c r="BP8" s="1" t="str">
        <f ca="1">IF(($A8&lt;&gt;"")*(BP$1&lt;&gt;""),IF(_xlfn.XLOOKUP(BP$1,Attendance_sorted!$B7:$CW7,Attendance_sorted!$B7:$CW7,"nn")&lt;&gt;"nn","•",""),"")</f>
        <v/>
      </c>
      <c r="BQ8" s="1" t="str">
        <f ca="1">IF(($A8&lt;&gt;"")*(BQ$1&lt;&gt;""),IF(_xlfn.XLOOKUP(BQ$1,Attendance_sorted!$B7:$CW7,Attendance_sorted!$B7:$CW7,"nn")&lt;&gt;"nn","•",""),"")</f>
        <v/>
      </c>
      <c r="BR8" s="1" t="str">
        <f ca="1">IF(($A8&lt;&gt;"")*(BR$1&lt;&gt;""),IF(_xlfn.XLOOKUP(BR$1,Attendance_sorted!$B7:$CW7,Attendance_sorted!$B7:$CW7,"nn")&lt;&gt;"nn","•",""),"")</f>
        <v/>
      </c>
      <c r="BS8" s="1" t="str">
        <f ca="1">IF(($A8&lt;&gt;"")*(BS$1&lt;&gt;""),IF(_xlfn.XLOOKUP(BS$1,Attendance_sorted!$B7:$CW7,Attendance_sorted!$B7:$CW7,"nn")&lt;&gt;"nn","•",""),"")</f>
        <v/>
      </c>
      <c r="BT8" s="1" t="str">
        <f ca="1">IF(($A8&lt;&gt;"")*(BT$1&lt;&gt;""),IF(_xlfn.XLOOKUP(BT$1,Attendance_sorted!$B7:$CW7,Attendance_sorted!$B7:$CW7,"nn")&lt;&gt;"nn","•",""),"")</f>
        <v/>
      </c>
      <c r="BU8" s="1" t="str">
        <f ca="1">IF(($A8&lt;&gt;"")*(BU$1&lt;&gt;""),IF(_xlfn.XLOOKUP(BU$1,Attendance_sorted!$B7:$CW7,Attendance_sorted!$B7:$CW7,"nn")&lt;&gt;"nn","•",""),"")</f>
        <v/>
      </c>
      <c r="BV8" s="1" t="str">
        <f ca="1">IF(($A8&lt;&gt;"")*(BV$1&lt;&gt;""),IF(_xlfn.XLOOKUP(BV$1,Attendance_sorted!$B7:$CW7,Attendance_sorted!$B7:$CW7,"nn")&lt;&gt;"nn","•",""),"")</f>
        <v/>
      </c>
      <c r="BW8" s="1" t="str">
        <f ca="1">IF(($A8&lt;&gt;"")*(BW$1&lt;&gt;""),IF(_xlfn.XLOOKUP(BW$1,Attendance_sorted!$B7:$CW7,Attendance_sorted!$B7:$CW7,"nn")&lt;&gt;"nn","•",""),"")</f>
        <v/>
      </c>
      <c r="BX8" s="1" t="str">
        <f ca="1">IF(($A8&lt;&gt;"")*(BX$1&lt;&gt;""),IF(_xlfn.XLOOKUP(BX$1,Attendance_sorted!$B7:$CW7,Attendance_sorted!$B7:$CW7,"nn")&lt;&gt;"nn","•",""),"")</f>
        <v/>
      </c>
      <c r="BY8" s="1" t="str">
        <f ca="1">IF(($A8&lt;&gt;"")*(BY$1&lt;&gt;""),IF(_xlfn.XLOOKUP(BY$1,Attendance_sorted!$B7:$CW7,Attendance_sorted!$B7:$CW7,"nn")&lt;&gt;"nn","•",""),"")</f>
        <v/>
      </c>
      <c r="BZ8" s="1" t="str">
        <f ca="1">IF(($A8&lt;&gt;"")*(BZ$1&lt;&gt;""),IF(_xlfn.XLOOKUP(BZ$1,Attendance_sorted!$B7:$CW7,Attendance_sorted!$B7:$CW7,"nn")&lt;&gt;"nn","•",""),"")</f>
        <v/>
      </c>
      <c r="CA8" s="1" t="str">
        <f ca="1">IF(($A8&lt;&gt;"")*(CA$1&lt;&gt;""),IF(_xlfn.XLOOKUP(CA$1,Attendance_sorted!$B7:$CW7,Attendance_sorted!$B7:$CW7,"nn")&lt;&gt;"nn","•",""),"")</f>
        <v/>
      </c>
      <c r="CB8" s="1" t="str">
        <f ca="1">IF(($A8&lt;&gt;"")*(CB$1&lt;&gt;""),IF(_xlfn.XLOOKUP(CB$1,Attendance_sorted!$B7:$CW7,Attendance_sorted!$B7:$CW7,"nn")&lt;&gt;"nn","•",""),"")</f>
        <v/>
      </c>
      <c r="CC8" s="1" t="str">
        <f ca="1">IF(($A8&lt;&gt;"")*(CC$1&lt;&gt;""),IF(_xlfn.XLOOKUP(CC$1,Attendance_sorted!$B7:$CW7,Attendance_sorted!$B7:$CW7,"nn")&lt;&gt;"nn","•",""),"")</f>
        <v/>
      </c>
      <c r="CD8" s="1" t="str">
        <f ca="1">IF(($A8&lt;&gt;"")*(CD$1&lt;&gt;""),IF(_xlfn.XLOOKUP(CD$1,Attendance_sorted!$B7:$CW7,Attendance_sorted!$B7:$CW7,"nn")&lt;&gt;"nn","•",""),"")</f>
        <v/>
      </c>
      <c r="CE8" s="1" t="str">
        <f ca="1">IF(($A8&lt;&gt;"")*(CE$1&lt;&gt;""),IF(_xlfn.XLOOKUP(CE$1,Attendance_sorted!$B7:$CW7,Attendance_sorted!$B7:$CW7,"nn")&lt;&gt;"nn","•",""),"")</f>
        <v/>
      </c>
      <c r="CF8" s="1" t="str">
        <f ca="1">IF(($A8&lt;&gt;"")*(CF$1&lt;&gt;""),IF(_xlfn.XLOOKUP(CF$1,Attendance_sorted!$B7:$CW7,Attendance_sorted!$B7:$CW7,"nn")&lt;&gt;"nn","•",""),"")</f>
        <v/>
      </c>
      <c r="CG8" s="1" t="str">
        <f ca="1">IF(($A8&lt;&gt;"")*(CG$1&lt;&gt;""),IF(_xlfn.XLOOKUP(CG$1,Attendance_sorted!$B7:$CW7,Attendance_sorted!$B7:$CW7,"nn")&lt;&gt;"nn","•",""),"")</f>
        <v/>
      </c>
      <c r="CH8" s="1" t="str">
        <f ca="1">IF(($A8&lt;&gt;"")*(CH$1&lt;&gt;""),IF(_xlfn.XLOOKUP(CH$1,Attendance_sorted!$B7:$CW7,Attendance_sorted!$B7:$CW7,"nn")&lt;&gt;"nn","•",""),"")</f>
        <v/>
      </c>
      <c r="CI8" s="1" t="str">
        <f ca="1">IF(($A8&lt;&gt;"")*(CI$1&lt;&gt;""),IF(_xlfn.XLOOKUP(CI$1,Attendance_sorted!$B7:$CW7,Attendance_sorted!$B7:$CW7,"nn")&lt;&gt;"nn","•",""),"")</f>
        <v/>
      </c>
      <c r="CJ8" s="1" t="str">
        <f ca="1">IF(($A8&lt;&gt;"")*(CJ$1&lt;&gt;""),IF(_xlfn.XLOOKUP(CJ$1,Attendance_sorted!$B7:$CW7,Attendance_sorted!$B7:$CW7,"nn")&lt;&gt;"nn","•",""),"")</f>
        <v/>
      </c>
      <c r="CK8" s="1" t="str">
        <f ca="1">IF(($A8&lt;&gt;"")*(CK$1&lt;&gt;""),IF(_xlfn.XLOOKUP(CK$1,Attendance_sorted!$B7:$CW7,Attendance_sorted!$B7:$CW7,"nn")&lt;&gt;"nn","•",""),"")</f>
        <v/>
      </c>
      <c r="CL8" s="1" t="str">
        <f ca="1">IF(($A8&lt;&gt;"")*(CL$1&lt;&gt;""),IF(_xlfn.XLOOKUP(CL$1,Attendance_sorted!$B7:$CW7,Attendance_sorted!$B7:$CW7,"nn")&lt;&gt;"nn","•",""),"")</f>
        <v/>
      </c>
      <c r="CM8" s="1" t="str">
        <f ca="1">IF(($A8&lt;&gt;"")*(CM$1&lt;&gt;""),IF(_xlfn.XLOOKUP(CM$1,Attendance_sorted!$B7:$CW7,Attendance_sorted!$B7:$CW7,"nn")&lt;&gt;"nn","•",""),"")</f>
        <v/>
      </c>
      <c r="CN8" s="1" t="str">
        <f ca="1">IF(($A8&lt;&gt;"")*(CN$1&lt;&gt;""),IF(_xlfn.XLOOKUP(CN$1,Attendance_sorted!$B7:$CW7,Attendance_sorted!$B7:$CW7,"nn")&lt;&gt;"nn","•",""),"")</f>
        <v/>
      </c>
      <c r="CO8" s="1" t="str">
        <f ca="1">IF(($A8&lt;&gt;"")*(CO$1&lt;&gt;""),IF(_xlfn.XLOOKUP(CO$1,Attendance_sorted!$B7:$CW7,Attendance_sorted!$B7:$CW7,"nn")&lt;&gt;"nn","•",""),"")</f>
        <v/>
      </c>
      <c r="CP8" s="1" t="str">
        <f ca="1">IF(($A8&lt;&gt;"")*(CP$1&lt;&gt;""),IF(_xlfn.XLOOKUP(CP$1,Attendance_sorted!$B7:$CW7,Attendance_sorted!$B7:$CW7,"nn")&lt;&gt;"nn","•",""),"")</f>
        <v/>
      </c>
      <c r="CQ8" s="1" t="str">
        <f ca="1">IF(($A8&lt;&gt;"")*(CQ$1&lt;&gt;""),IF(_xlfn.XLOOKUP(CQ$1,Attendance_sorted!$B7:$CW7,Attendance_sorted!$B7:$CW7,"nn")&lt;&gt;"nn","•",""),"")</f>
        <v/>
      </c>
      <c r="CR8" s="1" t="str">
        <f ca="1">IF(($A8&lt;&gt;"")*(CR$1&lt;&gt;""),IF(_xlfn.XLOOKUP(CR$1,Attendance_sorted!$B7:$CW7,Attendance_sorted!$B7:$CW7,"nn")&lt;&gt;"nn","•",""),"")</f>
        <v/>
      </c>
      <c r="CS8" s="1" t="str">
        <f ca="1">IF(($A8&lt;&gt;"")*(CS$1&lt;&gt;""),IF(_xlfn.XLOOKUP(CS$1,Attendance_sorted!$B7:$CW7,Attendance_sorted!$B7:$CW7,"nn")&lt;&gt;"nn","•",""),"")</f>
        <v/>
      </c>
      <c r="CT8" s="1" t="str">
        <f ca="1">IF(($A8&lt;&gt;"")*(CT$1&lt;&gt;""),IF(_xlfn.XLOOKUP(CT$1,Attendance_sorted!$B7:$CW7,Attendance_sorted!$B7:$CW7,"nn")&lt;&gt;"nn","•",""),"")</f>
        <v/>
      </c>
      <c r="CU8" s="1" t="str">
        <f ca="1">IF(($A8&lt;&gt;"")*(CU$1&lt;&gt;""),IF(_xlfn.XLOOKUP(CU$1,Attendance_sorted!$B7:$CW7,Attendance_sorted!$B7:$CW7,"nn")&lt;&gt;"nn","•",""),"")</f>
        <v/>
      </c>
      <c r="CV8" s="1" t="str">
        <f ca="1">IF(($A8&lt;&gt;"")*(CV$1&lt;&gt;""),IF(_xlfn.XLOOKUP(CV$1,Attendance_sorted!$B7:$CW7,Attendance_sorted!$B7:$CW7,"nn")&lt;&gt;"nn","•",""),"")</f>
        <v/>
      </c>
      <c r="CW8" s="1" t="str">
        <f ca="1">IF(($A8&lt;&gt;"")*(CW$1&lt;&gt;""),IF(_xlfn.XLOOKUP(CW$1,Attendance_sorted!$B7:$CW7,Attendance_sorted!$B7:$CW7,"nn")&lt;&gt;"nn","•",""),"")</f>
        <v/>
      </c>
    </row>
    <row r="9" spans="1:101">
      <c r="A9" s="1">
        <v>121</v>
      </c>
      <c r="B9" s="1" t="str">
        <f ca="1">IF(($A9&lt;&gt;"")*(B$1&lt;&gt;""),IF(_xlfn.XLOOKUP(B$1,Attendance_sorted!$B8:$CW8,Attendance_sorted!$B8:$CW8,"nn")&lt;&gt;"nn","•",""),"")</f>
        <v/>
      </c>
      <c r="C9" s="1" t="str">
        <f ca="1">IF(($A9&lt;&gt;"")*(C$1&lt;&gt;""),IF(_xlfn.XLOOKUP(C$1,Attendance_sorted!$B8:$CW8,Attendance_sorted!$B8:$CW8,"nn")&lt;&gt;"nn","•",""),"")</f>
        <v/>
      </c>
      <c r="D9" s="1" t="str">
        <f ca="1">IF(($A9&lt;&gt;"")*(D$1&lt;&gt;""),IF(_xlfn.XLOOKUP(D$1,Attendance_sorted!$B8:$CW8,Attendance_sorted!$B8:$CW8,"nn")&lt;&gt;"nn","•",""),"")</f>
        <v/>
      </c>
      <c r="E9" s="1" t="str">
        <f ca="1">IF(($A9&lt;&gt;"")*(E$1&lt;&gt;""),IF(_xlfn.XLOOKUP(E$1,Attendance_sorted!$B8:$CW8,Attendance_sorted!$B8:$CW8,"nn")&lt;&gt;"nn","•",""),"")</f>
        <v/>
      </c>
      <c r="F9" s="1" t="str">
        <f ca="1">IF(($A9&lt;&gt;"")*(F$1&lt;&gt;""),IF(_xlfn.XLOOKUP(F$1,Attendance_sorted!$B8:$CW8,Attendance_sorted!$B8:$CW8,"nn")&lt;&gt;"nn","•",""),"")</f>
        <v/>
      </c>
      <c r="G9" s="1" t="str">
        <f ca="1">IF(($A9&lt;&gt;"")*(G$1&lt;&gt;""),IF(_xlfn.XLOOKUP(G$1,Attendance_sorted!$B8:$CW8,Attendance_sorted!$B8:$CW8,"nn")&lt;&gt;"nn","•",""),"")</f>
        <v/>
      </c>
      <c r="H9" s="1" t="str">
        <f ca="1">IF(($A9&lt;&gt;"")*(H$1&lt;&gt;""),IF(_xlfn.XLOOKUP(H$1,Attendance_sorted!$B8:$CW8,Attendance_sorted!$B8:$CW8,"nn")&lt;&gt;"nn","•",""),"")</f>
        <v/>
      </c>
      <c r="I9" s="1" t="str">
        <f ca="1">IF(($A9&lt;&gt;"")*(I$1&lt;&gt;""),IF(_xlfn.XLOOKUP(I$1,Attendance_sorted!$B8:$CW8,Attendance_sorted!$B8:$CW8,"nn")&lt;&gt;"nn","•",""),"")</f>
        <v/>
      </c>
      <c r="J9" s="1" t="str">
        <f ca="1">IF(($A9&lt;&gt;"")*(J$1&lt;&gt;""),IF(_xlfn.XLOOKUP(J$1,Attendance_sorted!$B8:$CW8,Attendance_sorted!$B8:$CW8,"nn")&lt;&gt;"nn","•",""),"")</f>
        <v/>
      </c>
      <c r="K9" s="1" t="str">
        <f ca="1">IF(($A9&lt;&gt;"")*(K$1&lt;&gt;""),IF(_xlfn.XLOOKUP(K$1,Attendance_sorted!$B8:$CW8,Attendance_sorted!$B8:$CW8,"nn")&lt;&gt;"nn","•",""),"")</f>
        <v/>
      </c>
      <c r="L9" s="1" t="str">
        <f ca="1">IF(($A9&lt;&gt;"")*(L$1&lt;&gt;""),IF(_xlfn.XLOOKUP(L$1,Attendance_sorted!$B8:$CW8,Attendance_sorted!$B8:$CW8,"nn")&lt;&gt;"nn","•",""),"")</f>
        <v>•</v>
      </c>
      <c r="M9" s="1" t="str">
        <f ca="1">IF(($A9&lt;&gt;"")*(M$1&lt;&gt;""),IF(_xlfn.XLOOKUP(M$1,Attendance_sorted!$B8:$CW8,Attendance_sorted!$B8:$CW8,"nn")&lt;&gt;"nn","•",""),"")</f>
        <v/>
      </c>
      <c r="N9" s="1" t="str">
        <f ca="1">IF(($A9&lt;&gt;"")*(N$1&lt;&gt;""),IF(_xlfn.XLOOKUP(N$1,Attendance_sorted!$B8:$CW8,Attendance_sorted!$B8:$CW8,"nn")&lt;&gt;"nn","•",""),"")</f>
        <v>•</v>
      </c>
      <c r="O9" s="1" t="str">
        <f ca="1">IF(($A9&lt;&gt;"")*(O$1&lt;&gt;""),IF(_xlfn.XLOOKUP(O$1,Attendance_sorted!$B8:$CW8,Attendance_sorted!$B8:$CW8,"nn")&lt;&gt;"nn","•",""),"")</f>
        <v/>
      </c>
      <c r="P9" s="1" t="str">
        <f ca="1">IF(($A9&lt;&gt;"")*(P$1&lt;&gt;""),IF(_xlfn.XLOOKUP(P$1,Attendance_sorted!$B8:$CW8,Attendance_sorted!$B8:$CW8,"nn")&lt;&gt;"nn","•",""),"")</f>
        <v/>
      </c>
      <c r="Q9" s="1" t="str">
        <f ca="1">IF(($A9&lt;&gt;"")*(Q$1&lt;&gt;""),IF(_xlfn.XLOOKUP(Q$1,Attendance_sorted!$B8:$CW8,Attendance_sorted!$B8:$CW8,"nn")&lt;&gt;"nn","•",""),"")</f>
        <v/>
      </c>
      <c r="R9" s="1" t="str">
        <f ca="1">IF(($A9&lt;&gt;"")*(R$1&lt;&gt;""),IF(_xlfn.XLOOKUP(R$1,Attendance_sorted!$B8:$CW8,Attendance_sorted!$B8:$CW8,"nn")&lt;&gt;"nn","•",""),"")</f>
        <v/>
      </c>
      <c r="S9" s="1" t="str">
        <f ca="1">IF(($A9&lt;&gt;"")*(S$1&lt;&gt;""),IF(_xlfn.XLOOKUP(S$1,Attendance_sorted!$B8:$CW8,Attendance_sorted!$B8:$CW8,"nn")&lt;&gt;"nn","•",""),"")</f>
        <v/>
      </c>
      <c r="T9" s="1" t="str">
        <f ca="1">IF(($A9&lt;&gt;"")*(T$1&lt;&gt;""),IF(_xlfn.XLOOKUP(T$1,Attendance_sorted!$B8:$CW8,Attendance_sorted!$B8:$CW8,"nn")&lt;&gt;"nn","•",""),"")</f>
        <v/>
      </c>
      <c r="U9" s="1" t="str">
        <f ca="1">IF(($A9&lt;&gt;"")*(U$1&lt;&gt;""),IF(_xlfn.XLOOKUP(U$1,Attendance_sorted!$B8:$CW8,Attendance_sorted!$B8:$CW8,"nn")&lt;&gt;"nn","•",""),"")</f>
        <v/>
      </c>
      <c r="V9" s="1" t="str">
        <f ca="1">IF(($A9&lt;&gt;"")*(V$1&lt;&gt;""),IF(_xlfn.XLOOKUP(V$1,Attendance_sorted!$B8:$CW8,Attendance_sorted!$B8:$CW8,"nn")&lt;&gt;"nn","•",""),"")</f>
        <v/>
      </c>
      <c r="W9" s="1" t="str">
        <f ca="1">IF(($A9&lt;&gt;"")*(W$1&lt;&gt;""),IF(_xlfn.XLOOKUP(W$1,Attendance_sorted!$B8:$CW8,Attendance_sorted!$B8:$CW8,"nn")&lt;&gt;"nn","•",""),"")</f>
        <v/>
      </c>
      <c r="X9" s="1" t="str">
        <f ca="1">IF(($A9&lt;&gt;"")*(X$1&lt;&gt;""),IF(_xlfn.XLOOKUP(X$1,Attendance_sorted!$B8:$CW8,Attendance_sorted!$B8:$CW8,"nn")&lt;&gt;"nn","•",""),"")</f>
        <v/>
      </c>
      <c r="Y9" s="1" t="str">
        <f ca="1">IF(($A9&lt;&gt;"")*(Y$1&lt;&gt;""),IF(_xlfn.XLOOKUP(Y$1,Attendance_sorted!$B8:$CW8,Attendance_sorted!$B8:$CW8,"nn")&lt;&gt;"nn","•",""),"")</f>
        <v/>
      </c>
      <c r="Z9" s="1" t="str">
        <f ca="1">IF(($A9&lt;&gt;"")*(Z$1&lt;&gt;""),IF(_xlfn.XLOOKUP(Z$1,Attendance_sorted!$B8:$CW8,Attendance_sorted!$B8:$CW8,"nn")&lt;&gt;"nn","•",""),"")</f>
        <v/>
      </c>
      <c r="AA9" s="1" t="str">
        <f ca="1">IF(($A9&lt;&gt;"")*(AA$1&lt;&gt;""),IF(_xlfn.XLOOKUP(AA$1,Attendance_sorted!$B8:$CW8,Attendance_sorted!$B8:$CW8,"nn")&lt;&gt;"nn","•",""),"")</f>
        <v/>
      </c>
      <c r="AB9" s="1" t="str">
        <f ca="1">IF(($A9&lt;&gt;"")*(AB$1&lt;&gt;""),IF(_xlfn.XLOOKUP(AB$1,Attendance_sorted!$B8:$CW8,Attendance_sorted!$B8:$CW8,"nn")&lt;&gt;"nn","•",""),"")</f>
        <v/>
      </c>
      <c r="AC9" s="1" t="str">
        <f ca="1">IF(($A9&lt;&gt;"")*(AC$1&lt;&gt;""),IF(_xlfn.XLOOKUP(AC$1,Attendance_sorted!$B8:$CW8,Attendance_sorted!$B8:$CW8,"nn")&lt;&gt;"nn","•",""),"")</f>
        <v/>
      </c>
      <c r="AD9" s="1" t="str">
        <f ca="1">IF(($A9&lt;&gt;"")*(AD$1&lt;&gt;""),IF(_xlfn.XLOOKUP(AD$1,Attendance_sorted!$B8:$CW8,Attendance_sorted!$B8:$CW8,"nn")&lt;&gt;"nn","•",""),"")</f>
        <v/>
      </c>
      <c r="AE9" s="1" t="str">
        <f ca="1">IF(($A9&lt;&gt;"")*(AE$1&lt;&gt;""),IF(_xlfn.XLOOKUP(AE$1,Attendance_sorted!$B8:$CW8,Attendance_sorted!$B8:$CW8,"nn")&lt;&gt;"nn","•",""),"")</f>
        <v/>
      </c>
      <c r="AF9" s="1" t="str">
        <f ca="1">IF(($A9&lt;&gt;"")*(AF$1&lt;&gt;""),IF(_xlfn.XLOOKUP(AF$1,Attendance_sorted!$B8:$CW8,Attendance_sorted!$B8:$CW8,"nn")&lt;&gt;"nn","•",""),"")</f>
        <v/>
      </c>
      <c r="AG9" s="1" t="str">
        <f ca="1">IF(($A9&lt;&gt;"")*(AG$1&lt;&gt;""),IF(_xlfn.XLOOKUP(AG$1,Attendance_sorted!$B8:$CW8,Attendance_sorted!$B8:$CW8,"nn")&lt;&gt;"nn","•",""),"")</f>
        <v/>
      </c>
      <c r="AH9" s="1" t="str">
        <f ca="1">IF(($A9&lt;&gt;"")*(AH$1&lt;&gt;""),IF(_xlfn.XLOOKUP(AH$1,Attendance_sorted!$B8:$CW8,Attendance_sorted!$B8:$CW8,"nn")&lt;&gt;"nn","•",""),"")</f>
        <v/>
      </c>
      <c r="AI9" s="1" t="str">
        <f ca="1">IF(($A9&lt;&gt;"")*(AI$1&lt;&gt;""),IF(_xlfn.XLOOKUP(AI$1,Attendance_sorted!$B8:$CW8,Attendance_sorted!$B8:$CW8,"nn")&lt;&gt;"nn","•",""),"")</f>
        <v/>
      </c>
      <c r="AJ9" s="1" t="str">
        <f ca="1">IF(($A9&lt;&gt;"")*(AJ$1&lt;&gt;""),IF(_xlfn.XLOOKUP(AJ$1,Attendance_sorted!$B8:$CW8,Attendance_sorted!$B8:$CW8,"nn")&lt;&gt;"nn","•",""),"")</f>
        <v/>
      </c>
      <c r="AK9" s="1" t="str">
        <f ca="1">IF(($A9&lt;&gt;"")*(AK$1&lt;&gt;""),IF(_xlfn.XLOOKUP(AK$1,Attendance_sorted!$B8:$CW8,Attendance_sorted!$B8:$CW8,"nn")&lt;&gt;"nn","•",""),"")</f>
        <v/>
      </c>
      <c r="AL9" s="1" t="str">
        <f ca="1">IF(($A9&lt;&gt;"")*(AL$1&lt;&gt;""),IF(_xlfn.XLOOKUP(AL$1,Attendance_sorted!$B8:$CW8,Attendance_sorted!$B8:$CW8,"nn")&lt;&gt;"nn","•",""),"")</f>
        <v/>
      </c>
      <c r="AM9" s="1" t="str">
        <f ca="1">IF(($A9&lt;&gt;"")*(AM$1&lt;&gt;""),IF(_xlfn.XLOOKUP(AM$1,Attendance_sorted!$B8:$CW8,Attendance_sorted!$B8:$CW8,"nn")&lt;&gt;"nn","•",""),"")</f>
        <v/>
      </c>
      <c r="AN9" s="1" t="str">
        <f ca="1">IF(($A9&lt;&gt;"")*(AN$1&lt;&gt;""),IF(_xlfn.XLOOKUP(AN$1,Attendance_sorted!$B8:$CW8,Attendance_sorted!$B8:$CW8,"nn")&lt;&gt;"nn","•",""),"")</f>
        <v/>
      </c>
      <c r="AO9" s="1" t="str">
        <f ca="1">IF(($A9&lt;&gt;"")*(AO$1&lt;&gt;""),IF(_xlfn.XLOOKUP(AO$1,Attendance_sorted!$B8:$CW8,Attendance_sorted!$B8:$CW8,"nn")&lt;&gt;"nn","•",""),"")</f>
        <v/>
      </c>
      <c r="AP9" s="1" t="str">
        <f ca="1">IF(($A9&lt;&gt;"")*(AP$1&lt;&gt;""),IF(_xlfn.XLOOKUP(AP$1,Attendance_sorted!$B8:$CW8,Attendance_sorted!$B8:$CW8,"nn")&lt;&gt;"nn","•",""),"")</f>
        <v/>
      </c>
      <c r="AQ9" s="1" t="str">
        <f ca="1">IF(($A9&lt;&gt;"")*(AQ$1&lt;&gt;""),IF(_xlfn.XLOOKUP(AQ$1,Attendance_sorted!$B8:$CW8,Attendance_sorted!$B8:$CW8,"nn")&lt;&gt;"nn","•",""),"")</f>
        <v/>
      </c>
      <c r="AR9" s="1" t="str">
        <f ca="1">IF(($A9&lt;&gt;"")*(AR$1&lt;&gt;""),IF(_xlfn.XLOOKUP(AR$1,Attendance_sorted!$B8:$CW8,Attendance_sorted!$B8:$CW8,"nn")&lt;&gt;"nn","•",""),"")</f>
        <v/>
      </c>
      <c r="AS9" s="1" t="str">
        <f ca="1">IF(($A9&lt;&gt;"")*(AS$1&lt;&gt;""),IF(_xlfn.XLOOKUP(AS$1,Attendance_sorted!$B8:$CW8,Attendance_sorted!$B8:$CW8,"nn")&lt;&gt;"nn","•",""),"")</f>
        <v/>
      </c>
      <c r="AT9" s="1" t="str">
        <f ca="1">IF(($A9&lt;&gt;"")*(AT$1&lt;&gt;""),IF(_xlfn.XLOOKUP(AT$1,Attendance_sorted!$B8:$CW8,Attendance_sorted!$B8:$CW8,"nn")&lt;&gt;"nn","•",""),"")</f>
        <v/>
      </c>
      <c r="AU9" s="1" t="str">
        <f ca="1">IF(($A9&lt;&gt;"")*(AU$1&lt;&gt;""),IF(_xlfn.XLOOKUP(AU$1,Attendance_sorted!$B8:$CW8,Attendance_sorted!$B8:$CW8,"nn")&lt;&gt;"nn","•",""),"")</f>
        <v/>
      </c>
      <c r="AV9" s="1" t="str">
        <f ca="1">IF(($A9&lt;&gt;"")*(AV$1&lt;&gt;""),IF(_xlfn.XLOOKUP(AV$1,Attendance_sorted!$B8:$CW8,Attendance_sorted!$B8:$CW8,"nn")&lt;&gt;"nn","•",""),"")</f>
        <v/>
      </c>
      <c r="AW9" s="1" t="str">
        <f ca="1">IF(($A9&lt;&gt;"")*(AW$1&lt;&gt;""),IF(_xlfn.XLOOKUP(AW$1,Attendance_sorted!$B8:$CW8,Attendance_sorted!$B8:$CW8,"nn")&lt;&gt;"nn","•",""),"")</f>
        <v/>
      </c>
      <c r="AX9" s="1" t="str">
        <f ca="1">IF(($A9&lt;&gt;"")*(AX$1&lt;&gt;""),IF(_xlfn.XLOOKUP(AX$1,Attendance_sorted!$B8:$CW8,Attendance_sorted!$B8:$CW8,"nn")&lt;&gt;"nn","•",""),"")</f>
        <v/>
      </c>
      <c r="AY9" s="1" t="str">
        <f ca="1">IF(($A9&lt;&gt;"")*(AY$1&lt;&gt;""),IF(_xlfn.XLOOKUP(AY$1,Attendance_sorted!$B8:$CW8,Attendance_sorted!$B8:$CW8,"nn")&lt;&gt;"nn","•",""),"")</f>
        <v/>
      </c>
      <c r="AZ9" s="1" t="str">
        <f ca="1">IF(($A9&lt;&gt;"")*(AZ$1&lt;&gt;""),IF(_xlfn.XLOOKUP(AZ$1,Attendance_sorted!$B8:$CW8,Attendance_sorted!$B8:$CW8,"nn")&lt;&gt;"nn","•",""),"")</f>
        <v/>
      </c>
      <c r="BA9" s="1" t="str">
        <f ca="1">IF(($A9&lt;&gt;"")*(BA$1&lt;&gt;""),IF(_xlfn.XLOOKUP(BA$1,Attendance_sorted!$B8:$CW8,Attendance_sorted!$B8:$CW8,"nn")&lt;&gt;"nn","•",""),"")</f>
        <v/>
      </c>
      <c r="BB9" s="1" t="str">
        <f ca="1">IF(($A9&lt;&gt;"")*(BB$1&lt;&gt;""),IF(_xlfn.XLOOKUP(BB$1,Attendance_sorted!$B8:$CW8,Attendance_sorted!$B8:$CW8,"nn")&lt;&gt;"nn","•",""),"")</f>
        <v/>
      </c>
      <c r="BC9" s="1" t="str">
        <f ca="1">IF(($A9&lt;&gt;"")*(BC$1&lt;&gt;""),IF(_xlfn.XLOOKUP(BC$1,Attendance_sorted!$B8:$CW8,Attendance_sorted!$B8:$CW8,"nn")&lt;&gt;"nn","•",""),"")</f>
        <v/>
      </c>
      <c r="BD9" s="1" t="str">
        <f ca="1">IF(($A9&lt;&gt;"")*(BD$1&lt;&gt;""),IF(_xlfn.XLOOKUP(BD$1,Attendance_sorted!$B8:$CW8,Attendance_sorted!$B8:$CW8,"nn")&lt;&gt;"nn","•",""),"")</f>
        <v/>
      </c>
      <c r="BE9" s="1" t="str">
        <f ca="1">IF(($A9&lt;&gt;"")*(BE$1&lt;&gt;""),IF(_xlfn.XLOOKUP(BE$1,Attendance_sorted!$B8:$CW8,Attendance_sorted!$B8:$CW8,"nn")&lt;&gt;"nn","•",""),"")</f>
        <v/>
      </c>
      <c r="BF9" s="1" t="str">
        <f ca="1">IF(($A9&lt;&gt;"")*(BF$1&lt;&gt;""),IF(_xlfn.XLOOKUP(BF$1,Attendance_sorted!$B8:$CW8,Attendance_sorted!$B8:$CW8,"nn")&lt;&gt;"nn","•",""),"")</f>
        <v/>
      </c>
      <c r="BG9" s="1" t="str">
        <f ca="1">IF(($A9&lt;&gt;"")*(BG$1&lt;&gt;""),IF(_xlfn.XLOOKUP(BG$1,Attendance_sorted!$B8:$CW8,Attendance_sorted!$B8:$CW8,"nn")&lt;&gt;"nn","•",""),"")</f>
        <v/>
      </c>
      <c r="BH9" s="1" t="str">
        <f ca="1">IF(($A9&lt;&gt;"")*(BH$1&lt;&gt;""),IF(_xlfn.XLOOKUP(BH$1,Attendance_sorted!$B8:$CW8,Attendance_sorted!$B8:$CW8,"nn")&lt;&gt;"nn","•",""),"")</f>
        <v/>
      </c>
      <c r="BI9" s="1" t="str">
        <f ca="1">IF(($A9&lt;&gt;"")*(BI$1&lt;&gt;""),IF(_xlfn.XLOOKUP(BI$1,Attendance_sorted!$B8:$CW8,Attendance_sorted!$B8:$CW8,"nn")&lt;&gt;"nn","•",""),"")</f>
        <v/>
      </c>
      <c r="BJ9" s="1" t="str">
        <f ca="1">IF(($A9&lt;&gt;"")*(BJ$1&lt;&gt;""),IF(_xlfn.XLOOKUP(BJ$1,Attendance_sorted!$B8:$CW8,Attendance_sorted!$B8:$CW8,"nn")&lt;&gt;"nn","•",""),"")</f>
        <v/>
      </c>
      <c r="BK9" s="1" t="str">
        <f ca="1">IF(($A9&lt;&gt;"")*(BK$1&lt;&gt;""),IF(_xlfn.XLOOKUP(BK$1,Attendance_sorted!$B8:$CW8,Attendance_sorted!$B8:$CW8,"nn")&lt;&gt;"nn","•",""),"")</f>
        <v/>
      </c>
      <c r="BL9" s="1" t="str">
        <f ca="1">IF(($A9&lt;&gt;"")*(BL$1&lt;&gt;""),IF(_xlfn.XLOOKUP(BL$1,Attendance_sorted!$B8:$CW8,Attendance_sorted!$B8:$CW8,"nn")&lt;&gt;"nn","•",""),"")</f>
        <v/>
      </c>
      <c r="BM9" s="1" t="str">
        <f ca="1">IF(($A9&lt;&gt;"")*(BM$1&lt;&gt;""),IF(_xlfn.XLOOKUP(BM$1,Attendance_sorted!$B8:$CW8,Attendance_sorted!$B8:$CW8,"nn")&lt;&gt;"nn","•",""),"")</f>
        <v/>
      </c>
      <c r="BN9" s="1" t="str">
        <f ca="1">IF(($A9&lt;&gt;"")*(BN$1&lt;&gt;""),IF(_xlfn.XLOOKUP(BN$1,Attendance_sorted!$B8:$CW8,Attendance_sorted!$B8:$CW8,"nn")&lt;&gt;"nn","•",""),"")</f>
        <v/>
      </c>
      <c r="BO9" s="1" t="str">
        <f ca="1">IF(($A9&lt;&gt;"")*(BO$1&lt;&gt;""),IF(_xlfn.XLOOKUP(BO$1,Attendance_sorted!$B8:$CW8,Attendance_sorted!$B8:$CW8,"nn")&lt;&gt;"nn","•",""),"")</f>
        <v/>
      </c>
      <c r="BP9" s="1" t="str">
        <f ca="1">IF(($A9&lt;&gt;"")*(BP$1&lt;&gt;""),IF(_xlfn.XLOOKUP(BP$1,Attendance_sorted!$B8:$CW8,Attendance_sorted!$B8:$CW8,"nn")&lt;&gt;"nn","•",""),"")</f>
        <v/>
      </c>
      <c r="BQ9" s="1" t="str">
        <f ca="1">IF(($A9&lt;&gt;"")*(BQ$1&lt;&gt;""),IF(_xlfn.XLOOKUP(BQ$1,Attendance_sorted!$B8:$CW8,Attendance_sorted!$B8:$CW8,"nn")&lt;&gt;"nn","•",""),"")</f>
        <v/>
      </c>
      <c r="BR9" s="1" t="str">
        <f ca="1">IF(($A9&lt;&gt;"")*(BR$1&lt;&gt;""),IF(_xlfn.XLOOKUP(BR$1,Attendance_sorted!$B8:$CW8,Attendance_sorted!$B8:$CW8,"nn")&lt;&gt;"nn","•",""),"")</f>
        <v/>
      </c>
      <c r="BS9" s="1" t="str">
        <f ca="1">IF(($A9&lt;&gt;"")*(BS$1&lt;&gt;""),IF(_xlfn.XLOOKUP(BS$1,Attendance_sorted!$B8:$CW8,Attendance_sorted!$B8:$CW8,"nn")&lt;&gt;"nn","•",""),"")</f>
        <v/>
      </c>
      <c r="BT9" s="1" t="str">
        <f ca="1">IF(($A9&lt;&gt;"")*(BT$1&lt;&gt;""),IF(_xlfn.XLOOKUP(BT$1,Attendance_sorted!$B8:$CW8,Attendance_sorted!$B8:$CW8,"nn")&lt;&gt;"nn","•",""),"")</f>
        <v/>
      </c>
      <c r="BU9" s="1" t="str">
        <f ca="1">IF(($A9&lt;&gt;"")*(BU$1&lt;&gt;""),IF(_xlfn.XLOOKUP(BU$1,Attendance_sorted!$B8:$CW8,Attendance_sorted!$B8:$CW8,"nn")&lt;&gt;"nn","•",""),"")</f>
        <v/>
      </c>
      <c r="BV9" s="1" t="str">
        <f ca="1">IF(($A9&lt;&gt;"")*(BV$1&lt;&gt;""),IF(_xlfn.XLOOKUP(BV$1,Attendance_sorted!$B8:$CW8,Attendance_sorted!$B8:$CW8,"nn")&lt;&gt;"nn","•",""),"")</f>
        <v/>
      </c>
      <c r="BW9" s="1" t="str">
        <f ca="1">IF(($A9&lt;&gt;"")*(BW$1&lt;&gt;""),IF(_xlfn.XLOOKUP(BW$1,Attendance_sorted!$B8:$CW8,Attendance_sorted!$B8:$CW8,"nn")&lt;&gt;"nn","•",""),"")</f>
        <v/>
      </c>
      <c r="BX9" s="1" t="str">
        <f ca="1">IF(($A9&lt;&gt;"")*(BX$1&lt;&gt;""),IF(_xlfn.XLOOKUP(BX$1,Attendance_sorted!$B8:$CW8,Attendance_sorted!$B8:$CW8,"nn")&lt;&gt;"nn","•",""),"")</f>
        <v/>
      </c>
      <c r="BY9" s="1" t="str">
        <f ca="1">IF(($A9&lt;&gt;"")*(BY$1&lt;&gt;""),IF(_xlfn.XLOOKUP(BY$1,Attendance_sorted!$B8:$CW8,Attendance_sorted!$B8:$CW8,"nn")&lt;&gt;"nn","•",""),"")</f>
        <v/>
      </c>
      <c r="BZ9" s="1" t="str">
        <f ca="1">IF(($A9&lt;&gt;"")*(BZ$1&lt;&gt;""),IF(_xlfn.XLOOKUP(BZ$1,Attendance_sorted!$B8:$CW8,Attendance_sorted!$B8:$CW8,"nn")&lt;&gt;"nn","•",""),"")</f>
        <v/>
      </c>
      <c r="CA9" s="1" t="str">
        <f ca="1">IF(($A9&lt;&gt;"")*(CA$1&lt;&gt;""),IF(_xlfn.XLOOKUP(CA$1,Attendance_sorted!$B8:$CW8,Attendance_sorted!$B8:$CW8,"nn")&lt;&gt;"nn","•",""),"")</f>
        <v/>
      </c>
      <c r="CB9" s="1" t="str">
        <f ca="1">IF(($A9&lt;&gt;"")*(CB$1&lt;&gt;""),IF(_xlfn.XLOOKUP(CB$1,Attendance_sorted!$B8:$CW8,Attendance_sorted!$B8:$CW8,"nn")&lt;&gt;"nn","•",""),"")</f>
        <v/>
      </c>
      <c r="CC9" s="1" t="str">
        <f ca="1">IF(($A9&lt;&gt;"")*(CC$1&lt;&gt;""),IF(_xlfn.XLOOKUP(CC$1,Attendance_sorted!$B8:$CW8,Attendance_sorted!$B8:$CW8,"nn")&lt;&gt;"nn","•",""),"")</f>
        <v/>
      </c>
      <c r="CD9" s="1" t="str">
        <f ca="1">IF(($A9&lt;&gt;"")*(CD$1&lt;&gt;""),IF(_xlfn.XLOOKUP(CD$1,Attendance_sorted!$B8:$CW8,Attendance_sorted!$B8:$CW8,"nn")&lt;&gt;"nn","•",""),"")</f>
        <v/>
      </c>
      <c r="CE9" s="1" t="str">
        <f ca="1">IF(($A9&lt;&gt;"")*(CE$1&lt;&gt;""),IF(_xlfn.XLOOKUP(CE$1,Attendance_sorted!$B8:$CW8,Attendance_sorted!$B8:$CW8,"nn")&lt;&gt;"nn","•",""),"")</f>
        <v/>
      </c>
      <c r="CF9" s="1" t="str">
        <f ca="1">IF(($A9&lt;&gt;"")*(CF$1&lt;&gt;""),IF(_xlfn.XLOOKUP(CF$1,Attendance_sorted!$B8:$CW8,Attendance_sorted!$B8:$CW8,"nn")&lt;&gt;"nn","•",""),"")</f>
        <v/>
      </c>
      <c r="CG9" s="1" t="str">
        <f ca="1">IF(($A9&lt;&gt;"")*(CG$1&lt;&gt;""),IF(_xlfn.XLOOKUP(CG$1,Attendance_sorted!$B8:$CW8,Attendance_sorted!$B8:$CW8,"nn")&lt;&gt;"nn","•",""),"")</f>
        <v/>
      </c>
      <c r="CH9" s="1" t="str">
        <f ca="1">IF(($A9&lt;&gt;"")*(CH$1&lt;&gt;""),IF(_xlfn.XLOOKUP(CH$1,Attendance_sorted!$B8:$CW8,Attendance_sorted!$B8:$CW8,"nn")&lt;&gt;"nn","•",""),"")</f>
        <v/>
      </c>
      <c r="CI9" s="1" t="str">
        <f ca="1">IF(($A9&lt;&gt;"")*(CI$1&lt;&gt;""),IF(_xlfn.XLOOKUP(CI$1,Attendance_sorted!$B8:$CW8,Attendance_sorted!$B8:$CW8,"nn")&lt;&gt;"nn","•",""),"")</f>
        <v/>
      </c>
      <c r="CJ9" s="1" t="str">
        <f ca="1">IF(($A9&lt;&gt;"")*(CJ$1&lt;&gt;""),IF(_xlfn.XLOOKUP(CJ$1,Attendance_sorted!$B8:$CW8,Attendance_sorted!$B8:$CW8,"nn")&lt;&gt;"nn","•",""),"")</f>
        <v/>
      </c>
      <c r="CK9" s="1" t="str">
        <f ca="1">IF(($A9&lt;&gt;"")*(CK$1&lt;&gt;""),IF(_xlfn.XLOOKUP(CK$1,Attendance_sorted!$B8:$CW8,Attendance_sorted!$B8:$CW8,"nn")&lt;&gt;"nn","•",""),"")</f>
        <v/>
      </c>
      <c r="CL9" s="1" t="str">
        <f ca="1">IF(($A9&lt;&gt;"")*(CL$1&lt;&gt;""),IF(_xlfn.XLOOKUP(CL$1,Attendance_sorted!$B8:$CW8,Attendance_sorted!$B8:$CW8,"nn")&lt;&gt;"nn","•",""),"")</f>
        <v/>
      </c>
      <c r="CM9" s="1" t="str">
        <f ca="1">IF(($A9&lt;&gt;"")*(CM$1&lt;&gt;""),IF(_xlfn.XLOOKUP(CM$1,Attendance_sorted!$B8:$CW8,Attendance_sorted!$B8:$CW8,"nn")&lt;&gt;"nn","•",""),"")</f>
        <v/>
      </c>
      <c r="CN9" s="1" t="str">
        <f ca="1">IF(($A9&lt;&gt;"")*(CN$1&lt;&gt;""),IF(_xlfn.XLOOKUP(CN$1,Attendance_sorted!$B8:$CW8,Attendance_sorted!$B8:$CW8,"nn")&lt;&gt;"nn","•",""),"")</f>
        <v/>
      </c>
      <c r="CO9" s="1" t="str">
        <f ca="1">IF(($A9&lt;&gt;"")*(CO$1&lt;&gt;""),IF(_xlfn.XLOOKUP(CO$1,Attendance_sorted!$B8:$CW8,Attendance_sorted!$B8:$CW8,"nn")&lt;&gt;"nn","•",""),"")</f>
        <v/>
      </c>
      <c r="CP9" s="1" t="str">
        <f ca="1">IF(($A9&lt;&gt;"")*(CP$1&lt;&gt;""),IF(_xlfn.XLOOKUP(CP$1,Attendance_sorted!$B8:$CW8,Attendance_sorted!$B8:$CW8,"nn")&lt;&gt;"nn","•",""),"")</f>
        <v/>
      </c>
      <c r="CQ9" s="1" t="str">
        <f ca="1">IF(($A9&lt;&gt;"")*(CQ$1&lt;&gt;""),IF(_xlfn.XLOOKUP(CQ$1,Attendance_sorted!$B8:$CW8,Attendance_sorted!$B8:$CW8,"nn")&lt;&gt;"nn","•",""),"")</f>
        <v/>
      </c>
      <c r="CR9" s="1" t="str">
        <f ca="1">IF(($A9&lt;&gt;"")*(CR$1&lt;&gt;""),IF(_xlfn.XLOOKUP(CR$1,Attendance_sorted!$B8:$CW8,Attendance_sorted!$B8:$CW8,"nn")&lt;&gt;"nn","•",""),"")</f>
        <v/>
      </c>
      <c r="CS9" s="1" t="str">
        <f ca="1">IF(($A9&lt;&gt;"")*(CS$1&lt;&gt;""),IF(_xlfn.XLOOKUP(CS$1,Attendance_sorted!$B8:$CW8,Attendance_sorted!$B8:$CW8,"nn")&lt;&gt;"nn","•",""),"")</f>
        <v/>
      </c>
      <c r="CT9" s="1" t="str">
        <f ca="1">IF(($A9&lt;&gt;"")*(CT$1&lt;&gt;""),IF(_xlfn.XLOOKUP(CT$1,Attendance_sorted!$B8:$CW8,Attendance_sorted!$B8:$CW8,"nn")&lt;&gt;"nn","•",""),"")</f>
        <v/>
      </c>
      <c r="CU9" s="1" t="str">
        <f ca="1">IF(($A9&lt;&gt;"")*(CU$1&lt;&gt;""),IF(_xlfn.XLOOKUP(CU$1,Attendance_sorted!$B8:$CW8,Attendance_sorted!$B8:$CW8,"nn")&lt;&gt;"nn","•",""),"")</f>
        <v/>
      </c>
      <c r="CV9" s="1" t="str">
        <f ca="1">IF(($A9&lt;&gt;"")*(CV$1&lt;&gt;""),IF(_xlfn.XLOOKUP(CV$1,Attendance_sorted!$B8:$CW8,Attendance_sorted!$B8:$CW8,"nn")&lt;&gt;"nn","•",""),"")</f>
        <v/>
      </c>
      <c r="CW9" s="1" t="str">
        <f ca="1">IF(($A9&lt;&gt;"")*(CW$1&lt;&gt;""),IF(_xlfn.XLOOKUP(CW$1,Attendance_sorted!$B8:$CW8,Attendance_sorted!$B8:$CW8,"nn")&lt;&gt;"nn","•",""),"")</f>
        <v/>
      </c>
    </row>
    <row r="10" spans="1:101">
      <c r="A10" s="1">
        <v>122</v>
      </c>
      <c r="B10" s="1" t="str">
        <f ca="1">IF(($A10&lt;&gt;"")*(B$1&lt;&gt;""),IF(_xlfn.XLOOKUP(B$1,Attendance_sorted!$B9:$CW9,Attendance_sorted!$B9:$CW9,"nn")&lt;&gt;"nn","•",""),"")</f>
        <v/>
      </c>
      <c r="C10" s="1" t="str">
        <f ca="1">IF(($A10&lt;&gt;"")*(C$1&lt;&gt;""),IF(_xlfn.XLOOKUP(C$1,Attendance_sorted!$B9:$CW9,Attendance_sorted!$B9:$CW9,"nn")&lt;&gt;"nn","•",""),"")</f>
        <v/>
      </c>
      <c r="D10" s="1" t="str">
        <f ca="1">IF(($A10&lt;&gt;"")*(D$1&lt;&gt;""),IF(_xlfn.XLOOKUP(D$1,Attendance_sorted!$B9:$CW9,Attendance_sorted!$B9:$CW9,"nn")&lt;&gt;"nn","•",""),"")</f>
        <v/>
      </c>
      <c r="E10" s="1" t="str">
        <f ca="1">IF(($A10&lt;&gt;"")*(E$1&lt;&gt;""),IF(_xlfn.XLOOKUP(E$1,Attendance_sorted!$B9:$CW9,Attendance_sorted!$B9:$CW9,"nn")&lt;&gt;"nn","•",""),"")</f>
        <v/>
      </c>
      <c r="F10" s="1" t="str">
        <f ca="1">IF(($A10&lt;&gt;"")*(F$1&lt;&gt;""),IF(_xlfn.XLOOKUP(F$1,Attendance_sorted!$B9:$CW9,Attendance_sorted!$B9:$CW9,"nn")&lt;&gt;"nn","•",""),"")</f>
        <v/>
      </c>
      <c r="G10" s="1" t="str">
        <f ca="1">IF(($A10&lt;&gt;"")*(G$1&lt;&gt;""),IF(_xlfn.XLOOKUP(G$1,Attendance_sorted!$B9:$CW9,Attendance_sorted!$B9:$CW9,"nn")&lt;&gt;"nn","•",""),"")</f>
        <v>•</v>
      </c>
      <c r="H10" s="1" t="str">
        <f ca="1">IF(($A10&lt;&gt;"")*(H$1&lt;&gt;""),IF(_xlfn.XLOOKUP(H$1,Attendance_sorted!$B9:$CW9,Attendance_sorted!$B9:$CW9,"nn")&lt;&gt;"nn","•",""),"")</f>
        <v/>
      </c>
      <c r="I10" s="1" t="str">
        <f ca="1">IF(($A10&lt;&gt;"")*(I$1&lt;&gt;""),IF(_xlfn.XLOOKUP(I$1,Attendance_sorted!$B9:$CW9,Attendance_sorted!$B9:$CW9,"nn")&lt;&gt;"nn","•",""),"")</f>
        <v/>
      </c>
      <c r="J10" s="1" t="str">
        <f ca="1">IF(($A10&lt;&gt;"")*(J$1&lt;&gt;""),IF(_xlfn.XLOOKUP(J$1,Attendance_sorted!$B9:$CW9,Attendance_sorted!$B9:$CW9,"nn")&lt;&gt;"nn","•",""),"")</f>
        <v/>
      </c>
      <c r="K10" s="1" t="str">
        <f ca="1">IF(($A10&lt;&gt;"")*(K$1&lt;&gt;""),IF(_xlfn.XLOOKUP(K$1,Attendance_sorted!$B9:$CW9,Attendance_sorted!$B9:$CW9,"nn")&lt;&gt;"nn","•",""),"")</f>
        <v/>
      </c>
      <c r="L10" s="1" t="str">
        <f ca="1">IF(($A10&lt;&gt;"")*(L$1&lt;&gt;""),IF(_xlfn.XLOOKUP(L$1,Attendance_sorted!$B9:$CW9,Attendance_sorted!$B9:$CW9,"nn")&lt;&gt;"nn","•",""),"")</f>
        <v/>
      </c>
      <c r="M10" s="1" t="str">
        <f ca="1">IF(($A10&lt;&gt;"")*(M$1&lt;&gt;""),IF(_xlfn.XLOOKUP(M$1,Attendance_sorted!$B9:$CW9,Attendance_sorted!$B9:$CW9,"nn")&lt;&gt;"nn","•",""),"")</f>
        <v/>
      </c>
      <c r="N10" s="1" t="str">
        <f ca="1">IF(($A10&lt;&gt;"")*(N$1&lt;&gt;""),IF(_xlfn.XLOOKUP(N$1,Attendance_sorted!$B9:$CW9,Attendance_sorted!$B9:$CW9,"nn")&lt;&gt;"nn","•",""),"")</f>
        <v/>
      </c>
      <c r="O10" s="1" t="str">
        <f ca="1">IF(($A10&lt;&gt;"")*(O$1&lt;&gt;""),IF(_xlfn.XLOOKUP(O$1,Attendance_sorted!$B9:$CW9,Attendance_sorted!$B9:$CW9,"nn")&lt;&gt;"nn","•",""),"")</f>
        <v>•</v>
      </c>
      <c r="P10" s="1" t="str">
        <f ca="1">IF(($A10&lt;&gt;"")*(P$1&lt;&gt;""),IF(_xlfn.XLOOKUP(P$1,Attendance_sorted!$B9:$CW9,Attendance_sorted!$B9:$CW9,"nn")&lt;&gt;"nn","•",""),"")</f>
        <v/>
      </c>
      <c r="Q10" s="1" t="str">
        <f ca="1">IF(($A10&lt;&gt;"")*(Q$1&lt;&gt;""),IF(_xlfn.XLOOKUP(Q$1,Attendance_sorted!$B9:$CW9,Attendance_sorted!$B9:$CW9,"nn")&lt;&gt;"nn","•",""),"")</f>
        <v/>
      </c>
      <c r="R10" s="1" t="str">
        <f ca="1">IF(($A10&lt;&gt;"")*(R$1&lt;&gt;""),IF(_xlfn.XLOOKUP(R$1,Attendance_sorted!$B9:$CW9,Attendance_sorted!$B9:$CW9,"nn")&lt;&gt;"nn","•",""),"")</f>
        <v/>
      </c>
      <c r="S10" s="1" t="str">
        <f ca="1">IF(($A10&lt;&gt;"")*(S$1&lt;&gt;""),IF(_xlfn.XLOOKUP(S$1,Attendance_sorted!$B9:$CW9,Attendance_sorted!$B9:$CW9,"nn")&lt;&gt;"nn","•",""),"")</f>
        <v/>
      </c>
      <c r="T10" s="1" t="str">
        <f ca="1">IF(($A10&lt;&gt;"")*(T$1&lt;&gt;""),IF(_xlfn.XLOOKUP(T$1,Attendance_sorted!$B9:$CW9,Attendance_sorted!$B9:$CW9,"nn")&lt;&gt;"nn","•",""),"")</f>
        <v>•</v>
      </c>
      <c r="U10" s="1" t="str">
        <f ca="1">IF(($A10&lt;&gt;"")*(U$1&lt;&gt;""),IF(_xlfn.XLOOKUP(U$1,Attendance_sorted!$B9:$CW9,Attendance_sorted!$B9:$CW9,"nn")&lt;&gt;"nn","•",""),"")</f>
        <v/>
      </c>
      <c r="V10" s="1" t="str">
        <f ca="1">IF(($A10&lt;&gt;"")*(V$1&lt;&gt;""),IF(_xlfn.XLOOKUP(V$1,Attendance_sorted!$B9:$CW9,Attendance_sorted!$B9:$CW9,"nn")&lt;&gt;"nn","•",""),"")</f>
        <v/>
      </c>
      <c r="W10" s="1" t="str">
        <f ca="1">IF(($A10&lt;&gt;"")*(W$1&lt;&gt;""),IF(_xlfn.XLOOKUP(W$1,Attendance_sorted!$B9:$CW9,Attendance_sorted!$B9:$CW9,"nn")&lt;&gt;"nn","•",""),"")</f>
        <v/>
      </c>
      <c r="X10" s="1" t="str">
        <f ca="1">IF(($A10&lt;&gt;"")*(X$1&lt;&gt;""),IF(_xlfn.XLOOKUP(X$1,Attendance_sorted!$B9:$CW9,Attendance_sorted!$B9:$CW9,"nn")&lt;&gt;"nn","•",""),"")</f>
        <v/>
      </c>
      <c r="Y10" s="1" t="str">
        <f ca="1">IF(($A10&lt;&gt;"")*(Y$1&lt;&gt;""),IF(_xlfn.XLOOKUP(Y$1,Attendance_sorted!$B9:$CW9,Attendance_sorted!$B9:$CW9,"nn")&lt;&gt;"nn","•",""),"")</f>
        <v/>
      </c>
      <c r="Z10" s="1" t="str">
        <f ca="1">IF(($A10&lt;&gt;"")*(Z$1&lt;&gt;""),IF(_xlfn.XLOOKUP(Z$1,Attendance_sorted!$B9:$CW9,Attendance_sorted!$B9:$CW9,"nn")&lt;&gt;"nn","•",""),"")</f>
        <v/>
      </c>
      <c r="AA10" s="1" t="str">
        <f ca="1">IF(($A10&lt;&gt;"")*(AA$1&lt;&gt;""),IF(_xlfn.XLOOKUP(AA$1,Attendance_sorted!$B9:$CW9,Attendance_sorted!$B9:$CW9,"nn")&lt;&gt;"nn","•",""),"")</f>
        <v/>
      </c>
      <c r="AB10" s="1" t="str">
        <f ca="1">IF(($A10&lt;&gt;"")*(AB$1&lt;&gt;""),IF(_xlfn.XLOOKUP(AB$1,Attendance_sorted!$B9:$CW9,Attendance_sorted!$B9:$CW9,"nn")&lt;&gt;"nn","•",""),"")</f>
        <v/>
      </c>
      <c r="AC10" s="1" t="str">
        <f ca="1">IF(($A10&lt;&gt;"")*(AC$1&lt;&gt;""),IF(_xlfn.XLOOKUP(AC$1,Attendance_sorted!$B9:$CW9,Attendance_sorted!$B9:$CW9,"nn")&lt;&gt;"nn","•",""),"")</f>
        <v/>
      </c>
      <c r="AD10" s="1" t="str">
        <f ca="1">IF(($A10&lt;&gt;"")*(AD$1&lt;&gt;""),IF(_xlfn.XLOOKUP(AD$1,Attendance_sorted!$B9:$CW9,Attendance_sorted!$B9:$CW9,"nn")&lt;&gt;"nn","•",""),"")</f>
        <v/>
      </c>
      <c r="AE10" s="1" t="str">
        <f ca="1">IF(($A10&lt;&gt;"")*(AE$1&lt;&gt;""),IF(_xlfn.XLOOKUP(AE$1,Attendance_sorted!$B9:$CW9,Attendance_sorted!$B9:$CW9,"nn")&lt;&gt;"nn","•",""),"")</f>
        <v/>
      </c>
      <c r="AF10" s="1" t="str">
        <f ca="1">IF(($A10&lt;&gt;"")*(AF$1&lt;&gt;""),IF(_xlfn.XLOOKUP(AF$1,Attendance_sorted!$B9:$CW9,Attendance_sorted!$B9:$CW9,"nn")&lt;&gt;"nn","•",""),"")</f>
        <v/>
      </c>
      <c r="AG10" s="1" t="str">
        <f ca="1">IF(($A10&lt;&gt;"")*(AG$1&lt;&gt;""),IF(_xlfn.XLOOKUP(AG$1,Attendance_sorted!$B9:$CW9,Attendance_sorted!$B9:$CW9,"nn")&lt;&gt;"nn","•",""),"")</f>
        <v/>
      </c>
      <c r="AH10" s="1" t="str">
        <f ca="1">IF(($A10&lt;&gt;"")*(AH$1&lt;&gt;""),IF(_xlfn.XLOOKUP(AH$1,Attendance_sorted!$B9:$CW9,Attendance_sorted!$B9:$CW9,"nn")&lt;&gt;"nn","•",""),"")</f>
        <v/>
      </c>
      <c r="AI10" s="1" t="str">
        <f ca="1">IF(($A10&lt;&gt;"")*(AI$1&lt;&gt;""),IF(_xlfn.XLOOKUP(AI$1,Attendance_sorted!$B9:$CW9,Attendance_sorted!$B9:$CW9,"nn")&lt;&gt;"nn","•",""),"")</f>
        <v/>
      </c>
      <c r="AJ10" s="1" t="str">
        <f ca="1">IF(($A10&lt;&gt;"")*(AJ$1&lt;&gt;""),IF(_xlfn.XLOOKUP(AJ$1,Attendance_sorted!$B9:$CW9,Attendance_sorted!$B9:$CW9,"nn")&lt;&gt;"nn","•",""),"")</f>
        <v/>
      </c>
      <c r="AK10" s="1" t="str">
        <f ca="1">IF(($A10&lt;&gt;"")*(AK$1&lt;&gt;""),IF(_xlfn.XLOOKUP(AK$1,Attendance_sorted!$B9:$CW9,Attendance_sorted!$B9:$CW9,"nn")&lt;&gt;"nn","•",""),"")</f>
        <v/>
      </c>
      <c r="AL10" s="1" t="str">
        <f ca="1">IF(($A10&lt;&gt;"")*(AL$1&lt;&gt;""),IF(_xlfn.XLOOKUP(AL$1,Attendance_sorted!$B9:$CW9,Attendance_sorted!$B9:$CW9,"nn")&lt;&gt;"nn","•",""),"")</f>
        <v/>
      </c>
      <c r="AM10" s="1" t="str">
        <f ca="1">IF(($A10&lt;&gt;"")*(AM$1&lt;&gt;""),IF(_xlfn.XLOOKUP(AM$1,Attendance_sorted!$B9:$CW9,Attendance_sorted!$B9:$CW9,"nn")&lt;&gt;"nn","•",""),"")</f>
        <v/>
      </c>
      <c r="AN10" s="1" t="str">
        <f ca="1">IF(($A10&lt;&gt;"")*(AN$1&lt;&gt;""),IF(_xlfn.XLOOKUP(AN$1,Attendance_sorted!$B9:$CW9,Attendance_sorted!$B9:$CW9,"nn")&lt;&gt;"nn","•",""),"")</f>
        <v/>
      </c>
      <c r="AO10" s="1" t="str">
        <f ca="1">IF(($A10&lt;&gt;"")*(AO$1&lt;&gt;""),IF(_xlfn.XLOOKUP(AO$1,Attendance_sorted!$B9:$CW9,Attendance_sorted!$B9:$CW9,"nn")&lt;&gt;"nn","•",""),"")</f>
        <v/>
      </c>
      <c r="AP10" s="1" t="str">
        <f ca="1">IF(($A10&lt;&gt;"")*(AP$1&lt;&gt;""),IF(_xlfn.XLOOKUP(AP$1,Attendance_sorted!$B9:$CW9,Attendance_sorted!$B9:$CW9,"nn")&lt;&gt;"nn","•",""),"")</f>
        <v/>
      </c>
      <c r="AQ10" s="1" t="str">
        <f ca="1">IF(($A10&lt;&gt;"")*(AQ$1&lt;&gt;""),IF(_xlfn.XLOOKUP(AQ$1,Attendance_sorted!$B9:$CW9,Attendance_sorted!$B9:$CW9,"nn")&lt;&gt;"nn","•",""),"")</f>
        <v/>
      </c>
      <c r="AR10" s="1" t="str">
        <f ca="1">IF(($A10&lt;&gt;"")*(AR$1&lt;&gt;""),IF(_xlfn.XLOOKUP(AR$1,Attendance_sorted!$B9:$CW9,Attendance_sorted!$B9:$CW9,"nn")&lt;&gt;"nn","•",""),"")</f>
        <v/>
      </c>
      <c r="AS10" s="1" t="str">
        <f ca="1">IF(($A10&lt;&gt;"")*(AS$1&lt;&gt;""),IF(_xlfn.XLOOKUP(AS$1,Attendance_sorted!$B9:$CW9,Attendance_sorted!$B9:$CW9,"nn")&lt;&gt;"nn","•",""),"")</f>
        <v/>
      </c>
      <c r="AT10" s="1" t="str">
        <f ca="1">IF(($A10&lt;&gt;"")*(AT$1&lt;&gt;""),IF(_xlfn.XLOOKUP(AT$1,Attendance_sorted!$B9:$CW9,Attendance_sorted!$B9:$CW9,"nn")&lt;&gt;"nn","•",""),"")</f>
        <v/>
      </c>
      <c r="AU10" s="1" t="str">
        <f ca="1">IF(($A10&lt;&gt;"")*(AU$1&lt;&gt;""),IF(_xlfn.XLOOKUP(AU$1,Attendance_sorted!$B9:$CW9,Attendance_sorted!$B9:$CW9,"nn")&lt;&gt;"nn","•",""),"")</f>
        <v/>
      </c>
      <c r="AV10" s="1" t="str">
        <f ca="1">IF(($A10&lt;&gt;"")*(AV$1&lt;&gt;""),IF(_xlfn.XLOOKUP(AV$1,Attendance_sorted!$B9:$CW9,Attendance_sorted!$B9:$CW9,"nn")&lt;&gt;"nn","•",""),"")</f>
        <v/>
      </c>
      <c r="AW10" s="1" t="str">
        <f ca="1">IF(($A10&lt;&gt;"")*(AW$1&lt;&gt;""),IF(_xlfn.XLOOKUP(AW$1,Attendance_sorted!$B9:$CW9,Attendance_sorted!$B9:$CW9,"nn")&lt;&gt;"nn","•",""),"")</f>
        <v/>
      </c>
      <c r="AX10" s="1" t="str">
        <f ca="1">IF(($A10&lt;&gt;"")*(AX$1&lt;&gt;""),IF(_xlfn.XLOOKUP(AX$1,Attendance_sorted!$B9:$CW9,Attendance_sorted!$B9:$CW9,"nn")&lt;&gt;"nn","•",""),"")</f>
        <v/>
      </c>
      <c r="AY10" s="1" t="str">
        <f ca="1">IF(($A10&lt;&gt;"")*(AY$1&lt;&gt;""),IF(_xlfn.XLOOKUP(AY$1,Attendance_sorted!$B9:$CW9,Attendance_sorted!$B9:$CW9,"nn")&lt;&gt;"nn","•",""),"")</f>
        <v/>
      </c>
      <c r="AZ10" s="1" t="str">
        <f ca="1">IF(($A10&lt;&gt;"")*(AZ$1&lt;&gt;""),IF(_xlfn.XLOOKUP(AZ$1,Attendance_sorted!$B9:$CW9,Attendance_sorted!$B9:$CW9,"nn")&lt;&gt;"nn","•",""),"")</f>
        <v/>
      </c>
      <c r="BA10" s="1" t="str">
        <f ca="1">IF(($A10&lt;&gt;"")*(BA$1&lt;&gt;""),IF(_xlfn.XLOOKUP(BA$1,Attendance_sorted!$B9:$CW9,Attendance_sorted!$B9:$CW9,"nn")&lt;&gt;"nn","•",""),"")</f>
        <v/>
      </c>
      <c r="BB10" s="1" t="str">
        <f ca="1">IF(($A10&lt;&gt;"")*(BB$1&lt;&gt;""),IF(_xlfn.XLOOKUP(BB$1,Attendance_sorted!$B9:$CW9,Attendance_sorted!$B9:$CW9,"nn")&lt;&gt;"nn","•",""),"")</f>
        <v/>
      </c>
      <c r="BC10" s="1" t="str">
        <f ca="1">IF(($A10&lt;&gt;"")*(BC$1&lt;&gt;""),IF(_xlfn.XLOOKUP(BC$1,Attendance_sorted!$B9:$CW9,Attendance_sorted!$B9:$CW9,"nn")&lt;&gt;"nn","•",""),"")</f>
        <v/>
      </c>
      <c r="BD10" s="1" t="str">
        <f ca="1">IF(($A10&lt;&gt;"")*(BD$1&lt;&gt;""),IF(_xlfn.XLOOKUP(BD$1,Attendance_sorted!$B9:$CW9,Attendance_sorted!$B9:$CW9,"nn")&lt;&gt;"nn","•",""),"")</f>
        <v/>
      </c>
      <c r="BE10" s="1" t="str">
        <f ca="1">IF(($A10&lt;&gt;"")*(BE$1&lt;&gt;""),IF(_xlfn.XLOOKUP(BE$1,Attendance_sorted!$B9:$CW9,Attendance_sorted!$B9:$CW9,"nn")&lt;&gt;"nn","•",""),"")</f>
        <v/>
      </c>
      <c r="BF10" s="1" t="str">
        <f ca="1">IF(($A10&lt;&gt;"")*(BF$1&lt;&gt;""),IF(_xlfn.XLOOKUP(BF$1,Attendance_sorted!$B9:$CW9,Attendance_sorted!$B9:$CW9,"nn")&lt;&gt;"nn","•",""),"")</f>
        <v/>
      </c>
      <c r="BG10" s="1" t="str">
        <f ca="1">IF(($A10&lt;&gt;"")*(BG$1&lt;&gt;""),IF(_xlfn.XLOOKUP(BG$1,Attendance_sorted!$B9:$CW9,Attendance_sorted!$B9:$CW9,"nn")&lt;&gt;"nn","•",""),"")</f>
        <v/>
      </c>
      <c r="BH10" s="1" t="str">
        <f ca="1">IF(($A10&lt;&gt;"")*(BH$1&lt;&gt;""),IF(_xlfn.XLOOKUP(BH$1,Attendance_sorted!$B9:$CW9,Attendance_sorted!$B9:$CW9,"nn")&lt;&gt;"nn","•",""),"")</f>
        <v/>
      </c>
      <c r="BI10" s="1" t="str">
        <f ca="1">IF(($A10&lt;&gt;"")*(BI$1&lt;&gt;""),IF(_xlfn.XLOOKUP(BI$1,Attendance_sorted!$B9:$CW9,Attendance_sorted!$B9:$CW9,"nn")&lt;&gt;"nn","•",""),"")</f>
        <v/>
      </c>
      <c r="BJ10" s="1" t="str">
        <f ca="1">IF(($A10&lt;&gt;"")*(BJ$1&lt;&gt;""),IF(_xlfn.XLOOKUP(BJ$1,Attendance_sorted!$B9:$CW9,Attendance_sorted!$B9:$CW9,"nn")&lt;&gt;"nn","•",""),"")</f>
        <v/>
      </c>
      <c r="BK10" s="1" t="str">
        <f ca="1">IF(($A10&lt;&gt;"")*(BK$1&lt;&gt;""),IF(_xlfn.XLOOKUP(BK$1,Attendance_sorted!$B9:$CW9,Attendance_sorted!$B9:$CW9,"nn")&lt;&gt;"nn","•",""),"")</f>
        <v/>
      </c>
      <c r="BL10" s="1" t="str">
        <f ca="1">IF(($A10&lt;&gt;"")*(BL$1&lt;&gt;""),IF(_xlfn.XLOOKUP(BL$1,Attendance_sorted!$B9:$CW9,Attendance_sorted!$B9:$CW9,"nn")&lt;&gt;"nn","•",""),"")</f>
        <v/>
      </c>
      <c r="BM10" s="1" t="str">
        <f ca="1">IF(($A10&lt;&gt;"")*(BM$1&lt;&gt;""),IF(_xlfn.XLOOKUP(BM$1,Attendance_sorted!$B9:$CW9,Attendance_sorted!$B9:$CW9,"nn")&lt;&gt;"nn","•",""),"")</f>
        <v/>
      </c>
      <c r="BN10" s="1" t="str">
        <f ca="1">IF(($A10&lt;&gt;"")*(BN$1&lt;&gt;""),IF(_xlfn.XLOOKUP(BN$1,Attendance_sorted!$B9:$CW9,Attendance_sorted!$B9:$CW9,"nn")&lt;&gt;"nn","•",""),"")</f>
        <v/>
      </c>
      <c r="BO10" s="1" t="str">
        <f ca="1">IF(($A10&lt;&gt;"")*(BO$1&lt;&gt;""),IF(_xlfn.XLOOKUP(BO$1,Attendance_sorted!$B9:$CW9,Attendance_sorted!$B9:$CW9,"nn")&lt;&gt;"nn","•",""),"")</f>
        <v/>
      </c>
      <c r="BP10" s="1" t="str">
        <f ca="1">IF(($A10&lt;&gt;"")*(BP$1&lt;&gt;""),IF(_xlfn.XLOOKUP(BP$1,Attendance_sorted!$B9:$CW9,Attendance_sorted!$B9:$CW9,"nn")&lt;&gt;"nn","•",""),"")</f>
        <v/>
      </c>
      <c r="BQ10" s="1" t="str">
        <f ca="1">IF(($A10&lt;&gt;"")*(BQ$1&lt;&gt;""),IF(_xlfn.XLOOKUP(BQ$1,Attendance_sorted!$B9:$CW9,Attendance_sorted!$B9:$CW9,"nn")&lt;&gt;"nn","•",""),"")</f>
        <v/>
      </c>
      <c r="BR10" s="1" t="str">
        <f ca="1">IF(($A10&lt;&gt;"")*(BR$1&lt;&gt;""),IF(_xlfn.XLOOKUP(BR$1,Attendance_sorted!$B9:$CW9,Attendance_sorted!$B9:$CW9,"nn")&lt;&gt;"nn","•",""),"")</f>
        <v/>
      </c>
      <c r="BS10" s="1" t="str">
        <f ca="1">IF(($A10&lt;&gt;"")*(BS$1&lt;&gt;""),IF(_xlfn.XLOOKUP(BS$1,Attendance_sorted!$B9:$CW9,Attendance_sorted!$B9:$CW9,"nn")&lt;&gt;"nn","•",""),"")</f>
        <v/>
      </c>
      <c r="BT10" s="1" t="str">
        <f ca="1">IF(($A10&lt;&gt;"")*(BT$1&lt;&gt;""),IF(_xlfn.XLOOKUP(BT$1,Attendance_sorted!$B9:$CW9,Attendance_sorted!$B9:$CW9,"nn")&lt;&gt;"nn","•",""),"")</f>
        <v/>
      </c>
      <c r="BU10" s="1" t="str">
        <f ca="1">IF(($A10&lt;&gt;"")*(BU$1&lt;&gt;""),IF(_xlfn.XLOOKUP(BU$1,Attendance_sorted!$B9:$CW9,Attendance_sorted!$B9:$CW9,"nn")&lt;&gt;"nn","•",""),"")</f>
        <v/>
      </c>
      <c r="BV10" s="1" t="str">
        <f ca="1">IF(($A10&lt;&gt;"")*(BV$1&lt;&gt;""),IF(_xlfn.XLOOKUP(BV$1,Attendance_sorted!$B9:$CW9,Attendance_sorted!$B9:$CW9,"nn")&lt;&gt;"nn","•",""),"")</f>
        <v/>
      </c>
      <c r="BW10" s="1" t="str">
        <f ca="1">IF(($A10&lt;&gt;"")*(BW$1&lt;&gt;""),IF(_xlfn.XLOOKUP(BW$1,Attendance_sorted!$B9:$CW9,Attendance_sorted!$B9:$CW9,"nn")&lt;&gt;"nn","•",""),"")</f>
        <v/>
      </c>
      <c r="BX10" s="1" t="str">
        <f ca="1">IF(($A10&lt;&gt;"")*(BX$1&lt;&gt;""),IF(_xlfn.XLOOKUP(BX$1,Attendance_sorted!$B9:$CW9,Attendance_sorted!$B9:$CW9,"nn")&lt;&gt;"nn","•",""),"")</f>
        <v/>
      </c>
      <c r="BY10" s="1" t="str">
        <f ca="1">IF(($A10&lt;&gt;"")*(BY$1&lt;&gt;""),IF(_xlfn.XLOOKUP(BY$1,Attendance_sorted!$B9:$CW9,Attendance_sorted!$B9:$CW9,"nn")&lt;&gt;"nn","•",""),"")</f>
        <v/>
      </c>
      <c r="BZ10" s="1" t="str">
        <f ca="1">IF(($A10&lt;&gt;"")*(BZ$1&lt;&gt;""),IF(_xlfn.XLOOKUP(BZ$1,Attendance_sorted!$B9:$CW9,Attendance_sorted!$B9:$CW9,"nn")&lt;&gt;"nn","•",""),"")</f>
        <v/>
      </c>
      <c r="CA10" s="1" t="str">
        <f ca="1">IF(($A10&lt;&gt;"")*(CA$1&lt;&gt;""),IF(_xlfn.XLOOKUP(CA$1,Attendance_sorted!$B9:$CW9,Attendance_sorted!$B9:$CW9,"nn")&lt;&gt;"nn","•",""),"")</f>
        <v/>
      </c>
      <c r="CB10" s="1" t="str">
        <f ca="1">IF(($A10&lt;&gt;"")*(CB$1&lt;&gt;""),IF(_xlfn.XLOOKUP(CB$1,Attendance_sorted!$B9:$CW9,Attendance_sorted!$B9:$CW9,"nn")&lt;&gt;"nn","•",""),"")</f>
        <v/>
      </c>
      <c r="CC10" s="1" t="str">
        <f ca="1">IF(($A10&lt;&gt;"")*(CC$1&lt;&gt;""),IF(_xlfn.XLOOKUP(CC$1,Attendance_sorted!$B9:$CW9,Attendance_sorted!$B9:$CW9,"nn")&lt;&gt;"nn","•",""),"")</f>
        <v/>
      </c>
      <c r="CD10" s="1" t="str">
        <f ca="1">IF(($A10&lt;&gt;"")*(CD$1&lt;&gt;""),IF(_xlfn.XLOOKUP(CD$1,Attendance_sorted!$B9:$CW9,Attendance_sorted!$B9:$CW9,"nn")&lt;&gt;"nn","•",""),"")</f>
        <v/>
      </c>
      <c r="CE10" s="1" t="str">
        <f ca="1">IF(($A10&lt;&gt;"")*(CE$1&lt;&gt;""),IF(_xlfn.XLOOKUP(CE$1,Attendance_sorted!$B9:$CW9,Attendance_sorted!$B9:$CW9,"nn")&lt;&gt;"nn","•",""),"")</f>
        <v/>
      </c>
      <c r="CF10" s="1" t="str">
        <f ca="1">IF(($A10&lt;&gt;"")*(CF$1&lt;&gt;""),IF(_xlfn.XLOOKUP(CF$1,Attendance_sorted!$B9:$CW9,Attendance_sorted!$B9:$CW9,"nn")&lt;&gt;"nn","•",""),"")</f>
        <v/>
      </c>
      <c r="CG10" s="1" t="str">
        <f ca="1">IF(($A10&lt;&gt;"")*(CG$1&lt;&gt;""),IF(_xlfn.XLOOKUP(CG$1,Attendance_sorted!$B9:$CW9,Attendance_sorted!$B9:$CW9,"nn")&lt;&gt;"nn","•",""),"")</f>
        <v/>
      </c>
      <c r="CH10" s="1" t="str">
        <f ca="1">IF(($A10&lt;&gt;"")*(CH$1&lt;&gt;""),IF(_xlfn.XLOOKUP(CH$1,Attendance_sorted!$B9:$CW9,Attendance_sorted!$B9:$CW9,"nn")&lt;&gt;"nn","•",""),"")</f>
        <v/>
      </c>
      <c r="CI10" s="1" t="str">
        <f ca="1">IF(($A10&lt;&gt;"")*(CI$1&lt;&gt;""),IF(_xlfn.XLOOKUP(CI$1,Attendance_sorted!$B9:$CW9,Attendance_sorted!$B9:$CW9,"nn")&lt;&gt;"nn","•",""),"")</f>
        <v/>
      </c>
      <c r="CJ10" s="1" t="str">
        <f ca="1">IF(($A10&lt;&gt;"")*(CJ$1&lt;&gt;""),IF(_xlfn.XLOOKUP(CJ$1,Attendance_sorted!$B9:$CW9,Attendance_sorted!$B9:$CW9,"nn")&lt;&gt;"nn","•",""),"")</f>
        <v/>
      </c>
      <c r="CK10" s="1" t="str">
        <f ca="1">IF(($A10&lt;&gt;"")*(CK$1&lt;&gt;""),IF(_xlfn.XLOOKUP(CK$1,Attendance_sorted!$B9:$CW9,Attendance_sorted!$B9:$CW9,"nn")&lt;&gt;"nn","•",""),"")</f>
        <v/>
      </c>
      <c r="CL10" s="1" t="str">
        <f ca="1">IF(($A10&lt;&gt;"")*(CL$1&lt;&gt;""),IF(_xlfn.XLOOKUP(CL$1,Attendance_sorted!$B9:$CW9,Attendance_sorted!$B9:$CW9,"nn")&lt;&gt;"nn","•",""),"")</f>
        <v/>
      </c>
      <c r="CM10" s="1" t="str">
        <f ca="1">IF(($A10&lt;&gt;"")*(CM$1&lt;&gt;""),IF(_xlfn.XLOOKUP(CM$1,Attendance_sorted!$B9:$CW9,Attendance_sorted!$B9:$CW9,"nn")&lt;&gt;"nn","•",""),"")</f>
        <v/>
      </c>
      <c r="CN10" s="1" t="str">
        <f ca="1">IF(($A10&lt;&gt;"")*(CN$1&lt;&gt;""),IF(_xlfn.XLOOKUP(CN$1,Attendance_sorted!$B9:$CW9,Attendance_sorted!$B9:$CW9,"nn")&lt;&gt;"nn","•",""),"")</f>
        <v/>
      </c>
      <c r="CO10" s="1" t="str">
        <f ca="1">IF(($A10&lt;&gt;"")*(CO$1&lt;&gt;""),IF(_xlfn.XLOOKUP(CO$1,Attendance_sorted!$B9:$CW9,Attendance_sorted!$B9:$CW9,"nn")&lt;&gt;"nn","•",""),"")</f>
        <v/>
      </c>
      <c r="CP10" s="1" t="str">
        <f ca="1">IF(($A10&lt;&gt;"")*(CP$1&lt;&gt;""),IF(_xlfn.XLOOKUP(CP$1,Attendance_sorted!$B9:$CW9,Attendance_sorted!$B9:$CW9,"nn")&lt;&gt;"nn","•",""),"")</f>
        <v/>
      </c>
      <c r="CQ10" s="1" t="str">
        <f ca="1">IF(($A10&lt;&gt;"")*(CQ$1&lt;&gt;""),IF(_xlfn.XLOOKUP(CQ$1,Attendance_sorted!$B9:$CW9,Attendance_sorted!$B9:$CW9,"nn")&lt;&gt;"nn","•",""),"")</f>
        <v/>
      </c>
      <c r="CR10" s="1" t="str">
        <f ca="1">IF(($A10&lt;&gt;"")*(CR$1&lt;&gt;""),IF(_xlfn.XLOOKUP(CR$1,Attendance_sorted!$B9:$CW9,Attendance_sorted!$B9:$CW9,"nn")&lt;&gt;"nn","•",""),"")</f>
        <v/>
      </c>
      <c r="CS10" s="1" t="str">
        <f ca="1">IF(($A10&lt;&gt;"")*(CS$1&lt;&gt;""),IF(_xlfn.XLOOKUP(CS$1,Attendance_sorted!$B9:$CW9,Attendance_sorted!$B9:$CW9,"nn")&lt;&gt;"nn","•",""),"")</f>
        <v/>
      </c>
      <c r="CT10" s="1" t="str">
        <f ca="1">IF(($A10&lt;&gt;"")*(CT$1&lt;&gt;""),IF(_xlfn.XLOOKUP(CT$1,Attendance_sorted!$B9:$CW9,Attendance_sorted!$B9:$CW9,"nn")&lt;&gt;"nn","•",""),"")</f>
        <v/>
      </c>
      <c r="CU10" s="1" t="str">
        <f ca="1">IF(($A10&lt;&gt;"")*(CU$1&lt;&gt;""),IF(_xlfn.XLOOKUP(CU$1,Attendance_sorted!$B9:$CW9,Attendance_sorted!$B9:$CW9,"nn")&lt;&gt;"nn","•",""),"")</f>
        <v/>
      </c>
      <c r="CV10" s="1" t="str">
        <f ca="1">IF(($A10&lt;&gt;"")*(CV$1&lt;&gt;""),IF(_xlfn.XLOOKUP(CV$1,Attendance_sorted!$B9:$CW9,Attendance_sorted!$B9:$CW9,"nn")&lt;&gt;"nn","•",""),"")</f>
        <v/>
      </c>
      <c r="CW10" s="1" t="str">
        <f ca="1">IF(($A10&lt;&gt;"")*(CW$1&lt;&gt;""),IF(_xlfn.XLOOKUP(CW$1,Attendance_sorted!$B9:$CW9,Attendance_sorted!$B9:$CW9,"nn")&lt;&gt;"nn","•",""),"")</f>
        <v/>
      </c>
    </row>
    <row r="11" spans="1:101">
      <c r="A11" s="1">
        <v>123</v>
      </c>
      <c r="B11" s="1" t="str">
        <f ca="1">IF(($A11&lt;&gt;"")*(B$1&lt;&gt;""),IF(_xlfn.XLOOKUP(B$1,Attendance_sorted!$B10:$CW10,Attendance_sorted!$B10:$CW10,"nn")&lt;&gt;"nn","•",""),"")</f>
        <v/>
      </c>
      <c r="C11" s="1" t="str">
        <f ca="1">IF(($A11&lt;&gt;"")*(C$1&lt;&gt;""),IF(_xlfn.XLOOKUP(C$1,Attendance_sorted!$B10:$CW10,Attendance_sorted!$B10:$CW10,"nn")&lt;&gt;"nn","•",""),"")</f>
        <v/>
      </c>
      <c r="D11" s="1" t="str">
        <f ca="1">IF(($A11&lt;&gt;"")*(D$1&lt;&gt;""),IF(_xlfn.XLOOKUP(D$1,Attendance_sorted!$B10:$CW10,Attendance_sorted!$B10:$CW10,"nn")&lt;&gt;"nn","•",""),"")</f>
        <v/>
      </c>
      <c r="E11" s="1" t="str">
        <f ca="1">IF(($A11&lt;&gt;"")*(E$1&lt;&gt;""),IF(_xlfn.XLOOKUP(E$1,Attendance_sorted!$B10:$CW10,Attendance_sorted!$B10:$CW10,"nn")&lt;&gt;"nn","•",""),"")</f>
        <v/>
      </c>
      <c r="F11" s="1" t="str">
        <f ca="1">IF(($A11&lt;&gt;"")*(F$1&lt;&gt;""),IF(_xlfn.XLOOKUP(F$1,Attendance_sorted!$B10:$CW10,Attendance_sorted!$B10:$CW10,"nn")&lt;&gt;"nn","•",""),"")</f>
        <v/>
      </c>
      <c r="G11" s="1" t="str">
        <f ca="1">IF(($A11&lt;&gt;"")*(G$1&lt;&gt;""),IF(_xlfn.XLOOKUP(G$1,Attendance_sorted!$B10:$CW10,Attendance_sorted!$B10:$CW10,"nn")&lt;&gt;"nn","•",""),"")</f>
        <v/>
      </c>
      <c r="H11" s="1" t="str">
        <f ca="1">IF(($A11&lt;&gt;"")*(H$1&lt;&gt;""),IF(_xlfn.XLOOKUP(H$1,Attendance_sorted!$B10:$CW10,Attendance_sorted!$B10:$CW10,"nn")&lt;&gt;"nn","•",""),"")</f>
        <v/>
      </c>
      <c r="I11" s="1" t="str">
        <f ca="1">IF(($A11&lt;&gt;"")*(I$1&lt;&gt;""),IF(_xlfn.XLOOKUP(I$1,Attendance_sorted!$B10:$CW10,Attendance_sorted!$B10:$CW10,"nn")&lt;&gt;"nn","•",""),"")</f>
        <v/>
      </c>
      <c r="J11" s="1" t="str">
        <f ca="1">IF(($A11&lt;&gt;"")*(J$1&lt;&gt;""),IF(_xlfn.XLOOKUP(J$1,Attendance_sorted!$B10:$CW10,Attendance_sorted!$B10:$CW10,"nn")&lt;&gt;"nn","•",""),"")</f>
        <v/>
      </c>
      <c r="K11" s="1" t="str">
        <f ca="1">IF(($A11&lt;&gt;"")*(K$1&lt;&gt;""),IF(_xlfn.XLOOKUP(K$1,Attendance_sorted!$B10:$CW10,Attendance_sorted!$B10:$CW10,"nn")&lt;&gt;"nn","•",""),"")</f>
        <v/>
      </c>
      <c r="L11" s="1" t="str">
        <f ca="1">IF(($A11&lt;&gt;"")*(L$1&lt;&gt;""),IF(_xlfn.XLOOKUP(L$1,Attendance_sorted!$B10:$CW10,Attendance_sorted!$B10:$CW10,"nn")&lt;&gt;"nn","•",""),"")</f>
        <v/>
      </c>
      <c r="M11" s="1" t="str">
        <f ca="1">IF(($A11&lt;&gt;"")*(M$1&lt;&gt;""),IF(_xlfn.XLOOKUP(M$1,Attendance_sorted!$B10:$CW10,Attendance_sorted!$B10:$CW10,"nn")&lt;&gt;"nn","•",""),"")</f>
        <v/>
      </c>
      <c r="N11" s="1" t="str">
        <f ca="1">IF(($A11&lt;&gt;"")*(N$1&lt;&gt;""),IF(_xlfn.XLOOKUP(N$1,Attendance_sorted!$B10:$CW10,Attendance_sorted!$B10:$CW10,"nn")&lt;&gt;"nn","•",""),"")</f>
        <v>•</v>
      </c>
      <c r="O11" s="1" t="str">
        <f ca="1">IF(($A11&lt;&gt;"")*(O$1&lt;&gt;""),IF(_xlfn.XLOOKUP(O$1,Attendance_sorted!$B10:$CW10,Attendance_sorted!$B10:$CW10,"nn")&lt;&gt;"nn","•",""),"")</f>
        <v/>
      </c>
      <c r="P11" s="1" t="str">
        <f ca="1">IF(($A11&lt;&gt;"")*(P$1&lt;&gt;""),IF(_xlfn.XLOOKUP(P$1,Attendance_sorted!$B10:$CW10,Attendance_sorted!$B10:$CW10,"nn")&lt;&gt;"nn","•",""),"")</f>
        <v>•</v>
      </c>
      <c r="Q11" s="1" t="str">
        <f ca="1">IF(($A11&lt;&gt;"")*(Q$1&lt;&gt;""),IF(_xlfn.XLOOKUP(Q$1,Attendance_sorted!$B10:$CW10,Attendance_sorted!$B10:$CW10,"nn")&lt;&gt;"nn","•",""),"")</f>
        <v/>
      </c>
      <c r="R11" s="1" t="str">
        <f ca="1">IF(($A11&lt;&gt;"")*(R$1&lt;&gt;""),IF(_xlfn.XLOOKUP(R$1,Attendance_sorted!$B10:$CW10,Attendance_sorted!$B10:$CW10,"nn")&lt;&gt;"nn","•",""),"")</f>
        <v>•</v>
      </c>
      <c r="S11" s="1" t="str">
        <f ca="1">IF(($A11&lt;&gt;"")*(S$1&lt;&gt;""),IF(_xlfn.XLOOKUP(S$1,Attendance_sorted!$B10:$CW10,Attendance_sorted!$B10:$CW10,"nn")&lt;&gt;"nn","•",""),"")</f>
        <v/>
      </c>
      <c r="T11" s="1" t="str">
        <f ca="1">IF(($A11&lt;&gt;"")*(T$1&lt;&gt;""),IF(_xlfn.XLOOKUP(T$1,Attendance_sorted!$B10:$CW10,Attendance_sorted!$B10:$CW10,"nn")&lt;&gt;"nn","•",""),"")</f>
        <v/>
      </c>
      <c r="U11" s="1" t="str">
        <f ca="1">IF(($A11&lt;&gt;"")*(U$1&lt;&gt;""),IF(_xlfn.XLOOKUP(U$1,Attendance_sorted!$B10:$CW10,Attendance_sorted!$B10:$CW10,"nn")&lt;&gt;"nn","•",""),"")</f>
        <v/>
      </c>
      <c r="V11" s="1" t="str">
        <f ca="1">IF(($A11&lt;&gt;"")*(V$1&lt;&gt;""),IF(_xlfn.XLOOKUP(V$1,Attendance_sorted!$B10:$CW10,Attendance_sorted!$B10:$CW10,"nn")&lt;&gt;"nn","•",""),"")</f>
        <v/>
      </c>
      <c r="W11" s="1" t="str">
        <f ca="1">IF(($A11&lt;&gt;"")*(W$1&lt;&gt;""),IF(_xlfn.XLOOKUP(W$1,Attendance_sorted!$B10:$CW10,Attendance_sorted!$B10:$CW10,"nn")&lt;&gt;"nn","•",""),"")</f>
        <v/>
      </c>
      <c r="X11" s="1" t="str">
        <f ca="1">IF(($A11&lt;&gt;"")*(X$1&lt;&gt;""),IF(_xlfn.XLOOKUP(X$1,Attendance_sorted!$B10:$CW10,Attendance_sorted!$B10:$CW10,"nn")&lt;&gt;"nn","•",""),"")</f>
        <v/>
      </c>
      <c r="Y11" s="1" t="str">
        <f ca="1">IF(($A11&lt;&gt;"")*(Y$1&lt;&gt;""),IF(_xlfn.XLOOKUP(Y$1,Attendance_sorted!$B10:$CW10,Attendance_sorted!$B10:$CW10,"nn")&lt;&gt;"nn","•",""),"")</f>
        <v/>
      </c>
      <c r="Z11" s="1" t="str">
        <f ca="1">IF(($A11&lt;&gt;"")*(Z$1&lt;&gt;""),IF(_xlfn.XLOOKUP(Z$1,Attendance_sorted!$B10:$CW10,Attendance_sorted!$B10:$CW10,"nn")&lt;&gt;"nn","•",""),"")</f>
        <v/>
      </c>
      <c r="AA11" s="1" t="str">
        <f ca="1">IF(($A11&lt;&gt;"")*(AA$1&lt;&gt;""),IF(_xlfn.XLOOKUP(AA$1,Attendance_sorted!$B10:$CW10,Attendance_sorted!$B10:$CW10,"nn")&lt;&gt;"nn","•",""),"")</f>
        <v/>
      </c>
      <c r="AB11" s="1" t="str">
        <f ca="1">IF(($A11&lt;&gt;"")*(AB$1&lt;&gt;""),IF(_xlfn.XLOOKUP(AB$1,Attendance_sorted!$B10:$CW10,Attendance_sorted!$B10:$CW10,"nn")&lt;&gt;"nn","•",""),"")</f>
        <v/>
      </c>
      <c r="AC11" s="1" t="str">
        <f ca="1">IF(($A11&lt;&gt;"")*(AC$1&lt;&gt;""),IF(_xlfn.XLOOKUP(AC$1,Attendance_sorted!$B10:$CW10,Attendance_sorted!$B10:$CW10,"nn")&lt;&gt;"nn","•",""),"")</f>
        <v/>
      </c>
      <c r="AD11" s="1" t="str">
        <f ca="1">IF(($A11&lt;&gt;"")*(AD$1&lt;&gt;""),IF(_xlfn.XLOOKUP(AD$1,Attendance_sorted!$B10:$CW10,Attendance_sorted!$B10:$CW10,"nn")&lt;&gt;"nn","•",""),"")</f>
        <v/>
      </c>
      <c r="AE11" s="1" t="str">
        <f ca="1">IF(($A11&lt;&gt;"")*(AE$1&lt;&gt;""),IF(_xlfn.XLOOKUP(AE$1,Attendance_sorted!$B10:$CW10,Attendance_sorted!$B10:$CW10,"nn")&lt;&gt;"nn","•",""),"")</f>
        <v/>
      </c>
      <c r="AF11" s="1" t="str">
        <f ca="1">IF(($A11&lt;&gt;"")*(AF$1&lt;&gt;""),IF(_xlfn.XLOOKUP(AF$1,Attendance_sorted!$B10:$CW10,Attendance_sorted!$B10:$CW10,"nn")&lt;&gt;"nn","•",""),"")</f>
        <v/>
      </c>
      <c r="AG11" s="1" t="str">
        <f ca="1">IF(($A11&lt;&gt;"")*(AG$1&lt;&gt;""),IF(_xlfn.XLOOKUP(AG$1,Attendance_sorted!$B10:$CW10,Attendance_sorted!$B10:$CW10,"nn")&lt;&gt;"nn","•",""),"")</f>
        <v/>
      </c>
      <c r="AH11" s="1" t="str">
        <f ca="1">IF(($A11&lt;&gt;"")*(AH$1&lt;&gt;""),IF(_xlfn.XLOOKUP(AH$1,Attendance_sorted!$B10:$CW10,Attendance_sorted!$B10:$CW10,"nn")&lt;&gt;"nn","•",""),"")</f>
        <v/>
      </c>
      <c r="AI11" s="1" t="str">
        <f ca="1">IF(($A11&lt;&gt;"")*(AI$1&lt;&gt;""),IF(_xlfn.XLOOKUP(AI$1,Attendance_sorted!$B10:$CW10,Attendance_sorted!$B10:$CW10,"nn")&lt;&gt;"nn","•",""),"")</f>
        <v/>
      </c>
      <c r="AJ11" s="1" t="str">
        <f ca="1">IF(($A11&lt;&gt;"")*(AJ$1&lt;&gt;""),IF(_xlfn.XLOOKUP(AJ$1,Attendance_sorted!$B10:$CW10,Attendance_sorted!$B10:$CW10,"nn")&lt;&gt;"nn","•",""),"")</f>
        <v/>
      </c>
      <c r="AK11" s="1" t="str">
        <f ca="1">IF(($A11&lt;&gt;"")*(AK$1&lt;&gt;""),IF(_xlfn.XLOOKUP(AK$1,Attendance_sorted!$B10:$CW10,Attendance_sorted!$B10:$CW10,"nn")&lt;&gt;"nn","•",""),"")</f>
        <v/>
      </c>
      <c r="AL11" s="1" t="str">
        <f ca="1">IF(($A11&lt;&gt;"")*(AL$1&lt;&gt;""),IF(_xlfn.XLOOKUP(AL$1,Attendance_sorted!$B10:$CW10,Attendance_sorted!$B10:$CW10,"nn")&lt;&gt;"nn","•",""),"")</f>
        <v/>
      </c>
      <c r="AM11" s="1" t="str">
        <f ca="1">IF(($A11&lt;&gt;"")*(AM$1&lt;&gt;""),IF(_xlfn.XLOOKUP(AM$1,Attendance_sorted!$B10:$CW10,Attendance_sorted!$B10:$CW10,"nn")&lt;&gt;"nn","•",""),"")</f>
        <v/>
      </c>
      <c r="AN11" s="1" t="str">
        <f ca="1">IF(($A11&lt;&gt;"")*(AN$1&lt;&gt;""),IF(_xlfn.XLOOKUP(AN$1,Attendance_sorted!$B10:$CW10,Attendance_sorted!$B10:$CW10,"nn")&lt;&gt;"nn","•",""),"")</f>
        <v/>
      </c>
      <c r="AO11" s="1" t="str">
        <f ca="1">IF(($A11&lt;&gt;"")*(AO$1&lt;&gt;""),IF(_xlfn.XLOOKUP(AO$1,Attendance_sorted!$B10:$CW10,Attendance_sorted!$B10:$CW10,"nn")&lt;&gt;"nn","•",""),"")</f>
        <v/>
      </c>
      <c r="AP11" s="1" t="str">
        <f ca="1">IF(($A11&lt;&gt;"")*(AP$1&lt;&gt;""),IF(_xlfn.XLOOKUP(AP$1,Attendance_sorted!$B10:$CW10,Attendance_sorted!$B10:$CW10,"nn")&lt;&gt;"nn","•",""),"")</f>
        <v/>
      </c>
      <c r="AQ11" s="1" t="str">
        <f ca="1">IF(($A11&lt;&gt;"")*(AQ$1&lt;&gt;""),IF(_xlfn.XLOOKUP(AQ$1,Attendance_sorted!$B10:$CW10,Attendance_sorted!$B10:$CW10,"nn")&lt;&gt;"nn","•",""),"")</f>
        <v/>
      </c>
      <c r="AR11" s="1" t="str">
        <f ca="1">IF(($A11&lt;&gt;"")*(AR$1&lt;&gt;""),IF(_xlfn.XLOOKUP(AR$1,Attendance_sorted!$B10:$CW10,Attendance_sorted!$B10:$CW10,"nn")&lt;&gt;"nn","•",""),"")</f>
        <v/>
      </c>
      <c r="AS11" s="1" t="str">
        <f ca="1">IF(($A11&lt;&gt;"")*(AS$1&lt;&gt;""),IF(_xlfn.XLOOKUP(AS$1,Attendance_sorted!$B10:$CW10,Attendance_sorted!$B10:$CW10,"nn")&lt;&gt;"nn","•",""),"")</f>
        <v/>
      </c>
      <c r="AT11" s="1" t="str">
        <f ca="1">IF(($A11&lt;&gt;"")*(AT$1&lt;&gt;""),IF(_xlfn.XLOOKUP(AT$1,Attendance_sorted!$B10:$CW10,Attendance_sorted!$B10:$CW10,"nn")&lt;&gt;"nn","•",""),"")</f>
        <v/>
      </c>
      <c r="AU11" s="1" t="str">
        <f ca="1">IF(($A11&lt;&gt;"")*(AU$1&lt;&gt;""),IF(_xlfn.XLOOKUP(AU$1,Attendance_sorted!$B10:$CW10,Attendance_sorted!$B10:$CW10,"nn")&lt;&gt;"nn","•",""),"")</f>
        <v/>
      </c>
      <c r="AV11" s="1" t="str">
        <f ca="1">IF(($A11&lt;&gt;"")*(AV$1&lt;&gt;""),IF(_xlfn.XLOOKUP(AV$1,Attendance_sorted!$B10:$CW10,Attendance_sorted!$B10:$CW10,"nn")&lt;&gt;"nn","•",""),"")</f>
        <v/>
      </c>
      <c r="AW11" s="1" t="str">
        <f ca="1">IF(($A11&lt;&gt;"")*(AW$1&lt;&gt;""),IF(_xlfn.XLOOKUP(AW$1,Attendance_sorted!$B10:$CW10,Attendance_sorted!$B10:$CW10,"nn")&lt;&gt;"nn","•",""),"")</f>
        <v/>
      </c>
      <c r="AX11" s="1" t="str">
        <f ca="1">IF(($A11&lt;&gt;"")*(AX$1&lt;&gt;""),IF(_xlfn.XLOOKUP(AX$1,Attendance_sorted!$B10:$CW10,Attendance_sorted!$B10:$CW10,"nn")&lt;&gt;"nn","•",""),"")</f>
        <v/>
      </c>
      <c r="AY11" s="1" t="str">
        <f ca="1">IF(($A11&lt;&gt;"")*(AY$1&lt;&gt;""),IF(_xlfn.XLOOKUP(AY$1,Attendance_sorted!$B10:$CW10,Attendance_sorted!$B10:$CW10,"nn")&lt;&gt;"nn","•",""),"")</f>
        <v/>
      </c>
      <c r="AZ11" s="1" t="str">
        <f ca="1">IF(($A11&lt;&gt;"")*(AZ$1&lt;&gt;""),IF(_xlfn.XLOOKUP(AZ$1,Attendance_sorted!$B10:$CW10,Attendance_sorted!$B10:$CW10,"nn")&lt;&gt;"nn","•",""),"")</f>
        <v/>
      </c>
      <c r="BA11" s="1" t="str">
        <f ca="1">IF(($A11&lt;&gt;"")*(BA$1&lt;&gt;""),IF(_xlfn.XLOOKUP(BA$1,Attendance_sorted!$B10:$CW10,Attendance_sorted!$B10:$CW10,"nn")&lt;&gt;"nn","•",""),"")</f>
        <v/>
      </c>
      <c r="BB11" s="1" t="str">
        <f ca="1">IF(($A11&lt;&gt;"")*(BB$1&lt;&gt;""),IF(_xlfn.XLOOKUP(BB$1,Attendance_sorted!$B10:$CW10,Attendance_sorted!$B10:$CW10,"nn")&lt;&gt;"nn","•",""),"")</f>
        <v/>
      </c>
      <c r="BC11" s="1" t="str">
        <f ca="1">IF(($A11&lt;&gt;"")*(BC$1&lt;&gt;""),IF(_xlfn.XLOOKUP(BC$1,Attendance_sorted!$B10:$CW10,Attendance_sorted!$B10:$CW10,"nn")&lt;&gt;"nn","•",""),"")</f>
        <v/>
      </c>
      <c r="BD11" s="1" t="str">
        <f ca="1">IF(($A11&lt;&gt;"")*(BD$1&lt;&gt;""),IF(_xlfn.XLOOKUP(BD$1,Attendance_sorted!$B10:$CW10,Attendance_sorted!$B10:$CW10,"nn")&lt;&gt;"nn","•",""),"")</f>
        <v/>
      </c>
      <c r="BE11" s="1" t="str">
        <f ca="1">IF(($A11&lt;&gt;"")*(BE$1&lt;&gt;""),IF(_xlfn.XLOOKUP(BE$1,Attendance_sorted!$B10:$CW10,Attendance_sorted!$B10:$CW10,"nn")&lt;&gt;"nn","•",""),"")</f>
        <v/>
      </c>
      <c r="BF11" s="1" t="str">
        <f ca="1">IF(($A11&lt;&gt;"")*(BF$1&lt;&gt;""),IF(_xlfn.XLOOKUP(BF$1,Attendance_sorted!$B10:$CW10,Attendance_sorted!$B10:$CW10,"nn")&lt;&gt;"nn","•",""),"")</f>
        <v/>
      </c>
      <c r="BG11" s="1" t="str">
        <f ca="1">IF(($A11&lt;&gt;"")*(BG$1&lt;&gt;""),IF(_xlfn.XLOOKUP(BG$1,Attendance_sorted!$B10:$CW10,Attendance_sorted!$B10:$CW10,"nn")&lt;&gt;"nn","•",""),"")</f>
        <v/>
      </c>
      <c r="BH11" s="1" t="str">
        <f ca="1">IF(($A11&lt;&gt;"")*(BH$1&lt;&gt;""),IF(_xlfn.XLOOKUP(BH$1,Attendance_sorted!$B10:$CW10,Attendance_sorted!$B10:$CW10,"nn")&lt;&gt;"nn","•",""),"")</f>
        <v/>
      </c>
      <c r="BI11" s="1" t="str">
        <f ca="1">IF(($A11&lt;&gt;"")*(BI$1&lt;&gt;""),IF(_xlfn.XLOOKUP(BI$1,Attendance_sorted!$B10:$CW10,Attendance_sorted!$B10:$CW10,"nn")&lt;&gt;"nn","•",""),"")</f>
        <v/>
      </c>
      <c r="BJ11" s="1" t="str">
        <f ca="1">IF(($A11&lt;&gt;"")*(BJ$1&lt;&gt;""),IF(_xlfn.XLOOKUP(BJ$1,Attendance_sorted!$B10:$CW10,Attendance_sorted!$B10:$CW10,"nn")&lt;&gt;"nn","•",""),"")</f>
        <v/>
      </c>
      <c r="BK11" s="1" t="str">
        <f ca="1">IF(($A11&lt;&gt;"")*(BK$1&lt;&gt;""),IF(_xlfn.XLOOKUP(BK$1,Attendance_sorted!$B10:$CW10,Attendance_sorted!$B10:$CW10,"nn")&lt;&gt;"nn","•",""),"")</f>
        <v/>
      </c>
      <c r="BL11" s="1" t="str">
        <f ca="1">IF(($A11&lt;&gt;"")*(BL$1&lt;&gt;""),IF(_xlfn.XLOOKUP(BL$1,Attendance_sorted!$B10:$CW10,Attendance_sorted!$B10:$CW10,"nn")&lt;&gt;"nn","•",""),"")</f>
        <v/>
      </c>
      <c r="BM11" s="1" t="str">
        <f ca="1">IF(($A11&lt;&gt;"")*(BM$1&lt;&gt;""),IF(_xlfn.XLOOKUP(BM$1,Attendance_sorted!$B10:$CW10,Attendance_sorted!$B10:$CW10,"nn")&lt;&gt;"nn","•",""),"")</f>
        <v/>
      </c>
      <c r="BN11" s="1" t="str">
        <f ca="1">IF(($A11&lt;&gt;"")*(BN$1&lt;&gt;""),IF(_xlfn.XLOOKUP(BN$1,Attendance_sorted!$B10:$CW10,Attendance_sorted!$B10:$CW10,"nn")&lt;&gt;"nn","•",""),"")</f>
        <v/>
      </c>
      <c r="BO11" s="1" t="str">
        <f ca="1">IF(($A11&lt;&gt;"")*(BO$1&lt;&gt;""),IF(_xlfn.XLOOKUP(BO$1,Attendance_sorted!$B10:$CW10,Attendance_sorted!$B10:$CW10,"nn")&lt;&gt;"nn","•",""),"")</f>
        <v/>
      </c>
      <c r="BP11" s="1" t="str">
        <f ca="1">IF(($A11&lt;&gt;"")*(BP$1&lt;&gt;""),IF(_xlfn.XLOOKUP(BP$1,Attendance_sorted!$B10:$CW10,Attendance_sorted!$B10:$CW10,"nn")&lt;&gt;"nn","•",""),"")</f>
        <v/>
      </c>
      <c r="BQ11" s="1" t="str">
        <f ca="1">IF(($A11&lt;&gt;"")*(BQ$1&lt;&gt;""),IF(_xlfn.XLOOKUP(BQ$1,Attendance_sorted!$B10:$CW10,Attendance_sorted!$B10:$CW10,"nn")&lt;&gt;"nn","•",""),"")</f>
        <v/>
      </c>
      <c r="BR11" s="1" t="str">
        <f ca="1">IF(($A11&lt;&gt;"")*(BR$1&lt;&gt;""),IF(_xlfn.XLOOKUP(BR$1,Attendance_sorted!$B10:$CW10,Attendance_sorted!$B10:$CW10,"nn")&lt;&gt;"nn","•",""),"")</f>
        <v/>
      </c>
      <c r="BS11" s="1" t="str">
        <f ca="1">IF(($A11&lt;&gt;"")*(BS$1&lt;&gt;""),IF(_xlfn.XLOOKUP(BS$1,Attendance_sorted!$B10:$CW10,Attendance_sorted!$B10:$CW10,"nn")&lt;&gt;"nn","•",""),"")</f>
        <v/>
      </c>
      <c r="BT11" s="1" t="str">
        <f ca="1">IF(($A11&lt;&gt;"")*(BT$1&lt;&gt;""),IF(_xlfn.XLOOKUP(BT$1,Attendance_sorted!$B10:$CW10,Attendance_sorted!$B10:$CW10,"nn")&lt;&gt;"nn","•",""),"")</f>
        <v/>
      </c>
      <c r="BU11" s="1" t="str">
        <f ca="1">IF(($A11&lt;&gt;"")*(BU$1&lt;&gt;""),IF(_xlfn.XLOOKUP(BU$1,Attendance_sorted!$B10:$CW10,Attendance_sorted!$B10:$CW10,"nn")&lt;&gt;"nn","•",""),"")</f>
        <v/>
      </c>
      <c r="BV11" s="1" t="str">
        <f ca="1">IF(($A11&lt;&gt;"")*(BV$1&lt;&gt;""),IF(_xlfn.XLOOKUP(BV$1,Attendance_sorted!$B10:$CW10,Attendance_sorted!$B10:$CW10,"nn")&lt;&gt;"nn","•",""),"")</f>
        <v/>
      </c>
      <c r="BW11" s="1" t="str">
        <f ca="1">IF(($A11&lt;&gt;"")*(BW$1&lt;&gt;""),IF(_xlfn.XLOOKUP(BW$1,Attendance_sorted!$B10:$CW10,Attendance_sorted!$B10:$CW10,"nn")&lt;&gt;"nn","•",""),"")</f>
        <v/>
      </c>
      <c r="BX11" s="1" t="str">
        <f ca="1">IF(($A11&lt;&gt;"")*(BX$1&lt;&gt;""),IF(_xlfn.XLOOKUP(BX$1,Attendance_sorted!$B10:$CW10,Attendance_sorted!$B10:$CW10,"nn")&lt;&gt;"nn","•",""),"")</f>
        <v/>
      </c>
      <c r="BY11" s="1" t="str">
        <f ca="1">IF(($A11&lt;&gt;"")*(BY$1&lt;&gt;""),IF(_xlfn.XLOOKUP(BY$1,Attendance_sorted!$B10:$CW10,Attendance_sorted!$B10:$CW10,"nn")&lt;&gt;"nn","•",""),"")</f>
        <v/>
      </c>
      <c r="BZ11" s="1" t="str">
        <f ca="1">IF(($A11&lt;&gt;"")*(BZ$1&lt;&gt;""),IF(_xlfn.XLOOKUP(BZ$1,Attendance_sorted!$B10:$CW10,Attendance_sorted!$B10:$CW10,"nn")&lt;&gt;"nn","•",""),"")</f>
        <v/>
      </c>
      <c r="CA11" s="1" t="str">
        <f ca="1">IF(($A11&lt;&gt;"")*(CA$1&lt;&gt;""),IF(_xlfn.XLOOKUP(CA$1,Attendance_sorted!$B10:$CW10,Attendance_sorted!$B10:$CW10,"nn")&lt;&gt;"nn","•",""),"")</f>
        <v/>
      </c>
      <c r="CB11" s="1" t="str">
        <f ca="1">IF(($A11&lt;&gt;"")*(CB$1&lt;&gt;""),IF(_xlfn.XLOOKUP(CB$1,Attendance_sorted!$B10:$CW10,Attendance_sorted!$B10:$CW10,"nn")&lt;&gt;"nn","•",""),"")</f>
        <v/>
      </c>
      <c r="CC11" s="1" t="str">
        <f ca="1">IF(($A11&lt;&gt;"")*(CC$1&lt;&gt;""),IF(_xlfn.XLOOKUP(CC$1,Attendance_sorted!$B10:$CW10,Attendance_sorted!$B10:$CW10,"nn")&lt;&gt;"nn","•",""),"")</f>
        <v/>
      </c>
      <c r="CD11" s="1" t="str">
        <f ca="1">IF(($A11&lt;&gt;"")*(CD$1&lt;&gt;""),IF(_xlfn.XLOOKUP(CD$1,Attendance_sorted!$B10:$CW10,Attendance_sorted!$B10:$CW10,"nn")&lt;&gt;"nn","•",""),"")</f>
        <v/>
      </c>
      <c r="CE11" s="1" t="str">
        <f ca="1">IF(($A11&lt;&gt;"")*(CE$1&lt;&gt;""),IF(_xlfn.XLOOKUP(CE$1,Attendance_sorted!$B10:$CW10,Attendance_sorted!$B10:$CW10,"nn")&lt;&gt;"nn","•",""),"")</f>
        <v/>
      </c>
      <c r="CF11" s="1" t="str">
        <f ca="1">IF(($A11&lt;&gt;"")*(CF$1&lt;&gt;""),IF(_xlfn.XLOOKUP(CF$1,Attendance_sorted!$B10:$CW10,Attendance_sorted!$B10:$CW10,"nn")&lt;&gt;"nn","•",""),"")</f>
        <v/>
      </c>
      <c r="CG11" s="1" t="str">
        <f ca="1">IF(($A11&lt;&gt;"")*(CG$1&lt;&gt;""),IF(_xlfn.XLOOKUP(CG$1,Attendance_sorted!$B10:$CW10,Attendance_sorted!$B10:$CW10,"nn")&lt;&gt;"nn","•",""),"")</f>
        <v/>
      </c>
      <c r="CH11" s="1" t="str">
        <f ca="1">IF(($A11&lt;&gt;"")*(CH$1&lt;&gt;""),IF(_xlfn.XLOOKUP(CH$1,Attendance_sorted!$B10:$CW10,Attendance_sorted!$B10:$CW10,"nn")&lt;&gt;"nn","•",""),"")</f>
        <v/>
      </c>
      <c r="CI11" s="1" t="str">
        <f ca="1">IF(($A11&lt;&gt;"")*(CI$1&lt;&gt;""),IF(_xlfn.XLOOKUP(CI$1,Attendance_sorted!$B10:$CW10,Attendance_sorted!$B10:$CW10,"nn")&lt;&gt;"nn","•",""),"")</f>
        <v/>
      </c>
      <c r="CJ11" s="1" t="str">
        <f ca="1">IF(($A11&lt;&gt;"")*(CJ$1&lt;&gt;""),IF(_xlfn.XLOOKUP(CJ$1,Attendance_sorted!$B10:$CW10,Attendance_sorted!$B10:$CW10,"nn")&lt;&gt;"nn","•",""),"")</f>
        <v/>
      </c>
      <c r="CK11" s="1" t="str">
        <f ca="1">IF(($A11&lt;&gt;"")*(CK$1&lt;&gt;""),IF(_xlfn.XLOOKUP(CK$1,Attendance_sorted!$B10:$CW10,Attendance_sorted!$B10:$CW10,"nn")&lt;&gt;"nn","•",""),"")</f>
        <v/>
      </c>
      <c r="CL11" s="1" t="str">
        <f ca="1">IF(($A11&lt;&gt;"")*(CL$1&lt;&gt;""),IF(_xlfn.XLOOKUP(CL$1,Attendance_sorted!$B10:$CW10,Attendance_sorted!$B10:$CW10,"nn")&lt;&gt;"nn","•",""),"")</f>
        <v/>
      </c>
      <c r="CM11" s="1" t="str">
        <f ca="1">IF(($A11&lt;&gt;"")*(CM$1&lt;&gt;""),IF(_xlfn.XLOOKUP(CM$1,Attendance_sorted!$B10:$CW10,Attendance_sorted!$B10:$CW10,"nn")&lt;&gt;"nn","•",""),"")</f>
        <v/>
      </c>
      <c r="CN11" s="1" t="str">
        <f ca="1">IF(($A11&lt;&gt;"")*(CN$1&lt;&gt;""),IF(_xlfn.XLOOKUP(CN$1,Attendance_sorted!$B10:$CW10,Attendance_sorted!$B10:$CW10,"nn")&lt;&gt;"nn","•",""),"")</f>
        <v/>
      </c>
      <c r="CO11" s="1" t="str">
        <f ca="1">IF(($A11&lt;&gt;"")*(CO$1&lt;&gt;""),IF(_xlfn.XLOOKUP(CO$1,Attendance_sorted!$B10:$CW10,Attendance_sorted!$B10:$CW10,"nn")&lt;&gt;"nn","•",""),"")</f>
        <v/>
      </c>
      <c r="CP11" s="1" t="str">
        <f ca="1">IF(($A11&lt;&gt;"")*(CP$1&lt;&gt;""),IF(_xlfn.XLOOKUP(CP$1,Attendance_sorted!$B10:$CW10,Attendance_sorted!$B10:$CW10,"nn")&lt;&gt;"nn","•",""),"")</f>
        <v/>
      </c>
      <c r="CQ11" s="1" t="str">
        <f ca="1">IF(($A11&lt;&gt;"")*(CQ$1&lt;&gt;""),IF(_xlfn.XLOOKUP(CQ$1,Attendance_sorted!$B10:$CW10,Attendance_sorted!$B10:$CW10,"nn")&lt;&gt;"nn","•",""),"")</f>
        <v/>
      </c>
      <c r="CR11" s="1" t="str">
        <f ca="1">IF(($A11&lt;&gt;"")*(CR$1&lt;&gt;""),IF(_xlfn.XLOOKUP(CR$1,Attendance_sorted!$B10:$CW10,Attendance_sorted!$B10:$CW10,"nn")&lt;&gt;"nn","•",""),"")</f>
        <v/>
      </c>
      <c r="CS11" s="1" t="str">
        <f ca="1">IF(($A11&lt;&gt;"")*(CS$1&lt;&gt;""),IF(_xlfn.XLOOKUP(CS$1,Attendance_sorted!$B10:$CW10,Attendance_sorted!$B10:$CW10,"nn")&lt;&gt;"nn","•",""),"")</f>
        <v/>
      </c>
      <c r="CT11" s="1" t="str">
        <f ca="1">IF(($A11&lt;&gt;"")*(CT$1&lt;&gt;""),IF(_xlfn.XLOOKUP(CT$1,Attendance_sorted!$B10:$CW10,Attendance_sorted!$B10:$CW10,"nn")&lt;&gt;"nn","•",""),"")</f>
        <v/>
      </c>
      <c r="CU11" s="1" t="str">
        <f ca="1">IF(($A11&lt;&gt;"")*(CU$1&lt;&gt;""),IF(_xlfn.XLOOKUP(CU$1,Attendance_sorted!$B10:$CW10,Attendance_sorted!$B10:$CW10,"nn")&lt;&gt;"nn","•",""),"")</f>
        <v/>
      </c>
      <c r="CV11" s="1" t="str">
        <f ca="1">IF(($A11&lt;&gt;"")*(CV$1&lt;&gt;""),IF(_xlfn.XLOOKUP(CV$1,Attendance_sorted!$B10:$CW10,Attendance_sorted!$B10:$CW10,"nn")&lt;&gt;"nn","•",""),"")</f>
        <v/>
      </c>
      <c r="CW11" s="1" t="str">
        <f ca="1">IF(($A11&lt;&gt;"")*(CW$1&lt;&gt;""),IF(_xlfn.XLOOKUP(CW$1,Attendance_sorted!$B10:$CW10,Attendance_sorted!$B10:$CW10,"nn")&lt;&gt;"nn","•",""),"")</f>
        <v/>
      </c>
    </row>
    <row r="12" spans="1:101">
      <c r="A12" s="1">
        <v>124</v>
      </c>
      <c r="B12" s="1" t="str">
        <f ca="1">IF(($A12&lt;&gt;"")*(B$1&lt;&gt;""),IF(_xlfn.XLOOKUP(B$1,Attendance_sorted!$B11:$CW11,Attendance_sorted!$B11:$CW11,"nn")&lt;&gt;"nn","•",""),"")</f>
        <v/>
      </c>
      <c r="C12" s="1" t="str">
        <f ca="1">IF(($A12&lt;&gt;"")*(C$1&lt;&gt;""),IF(_xlfn.XLOOKUP(C$1,Attendance_sorted!$B11:$CW11,Attendance_sorted!$B11:$CW11,"nn")&lt;&gt;"nn","•",""),"")</f>
        <v/>
      </c>
      <c r="D12" s="1" t="str">
        <f ca="1">IF(($A12&lt;&gt;"")*(D$1&lt;&gt;""),IF(_xlfn.XLOOKUP(D$1,Attendance_sorted!$B11:$CW11,Attendance_sorted!$B11:$CW11,"nn")&lt;&gt;"nn","•",""),"")</f>
        <v/>
      </c>
      <c r="E12" s="1" t="str">
        <f ca="1">IF(($A12&lt;&gt;"")*(E$1&lt;&gt;""),IF(_xlfn.XLOOKUP(E$1,Attendance_sorted!$B11:$CW11,Attendance_sorted!$B11:$CW11,"nn")&lt;&gt;"nn","•",""),"")</f>
        <v/>
      </c>
      <c r="F12" s="1" t="str">
        <f ca="1">IF(($A12&lt;&gt;"")*(F$1&lt;&gt;""),IF(_xlfn.XLOOKUP(F$1,Attendance_sorted!$B11:$CW11,Attendance_sorted!$B11:$CW11,"nn")&lt;&gt;"nn","•",""),"")</f>
        <v/>
      </c>
      <c r="G12" s="1" t="str">
        <f ca="1">IF(($A12&lt;&gt;"")*(G$1&lt;&gt;""),IF(_xlfn.XLOOKUP(G$1,Attendance_sorted!$B11:$CW11,Attendance_sorted!$B11:$CW11,"nn")&lt;&gt;"nn","•",""),"")</f>
        <v/>
      </c>
      <c r="H12" s="1" t="str">
        <f ca="1">IF(($A12&lt;&gt;"")*(H$1&lt;&gt;""),IF(_xlfn.XLOOKUP(H$1,Attendance_sorted!$B11:$CW11,Attendance_sorted!$B11:$CW11,"nn")&lt;&gt;"nn","•",""),"")</f>
        <v/>
      </c>
      <c r="I12" s="1" t="str">
        <f ca="1">IF(($A12&lt;&gt;"")*(I$1&lt;&gt;""),IF(_xlfn.XLOOKUP(I$1,Attendance_sorted!$B11:$CW11,Attendance_sorted!$B11:$CW11,"nn")&lt;&gt;"nn","•",""),"")</f>
        <v/>
      </c>
      <c r="J12" s="1" t="str">
        <f ca="1">IF(($A12&lt;&gt;"")*(J$1&lt;&gt;""),IF(_xlfn.XLOOKUP(J$1,Attendance_sorted!$B11:$CW11,Attendance_sorted!$B11:$CW11,"nn")&lt;&gt;"nn","•",""),"")</f>
        <v/>
      </c>
      <c r="K12" s="1" t="str">
        <f ca="1">IF(($A12&lt;&gt;"")*(K$1&lt;&gt;""),IF(_xlfn.XLOOKUP(K$1,Attendance_sorted!$B11:$CW11,Attendance_sorted!$B11:$CW11,"nn")&lt;&gt;"nn","•",""),"")</f>
        <v/>
      </c>
      <c r="L12" s="1" t="str">
        <f ca="1">IF(($A12&lt;&gt;"")*(L$1&lt;&gt;""),IF(_xlfn.XLOOKUP(L$1,Attendance_sorted!$B11:$CW11,Attendance_sorted!$B11:$CW11,"nn")&lt;&gt;"nn","•",""),"")</f>
        <v/>
      </c>
      <c r="M12" s="1" t="str">
        <f ca="1">IF(($A12&lt;&gt;"")*(M$1&lt;&gt;""),IF(_xlfn.XLOOKUP(M$1,Attendance_sorted!$B11:$CW11,Attendance_sorted!$B11:$CW11,"nn")&lt;&gt;"nn","•",""),"")</f>
        <v/>
      </c>
      <c r="N12" s="1" t="str">
        <f ca="1">IF(($A12&lt;&gt;"")*(N$1&lt;&gt;""),IF(_xlfn.XLOOKUP(N$1,Attendance_sorted!$B11:$CW11,Attendance_sorted!$B11:$CW11,"nn")&lt;&gt;"nn","•",""),"")</f>
        <v/>
      </c>
      <c r="O12" s="1" t="str">
        <f ca="1">IF(($A12&lt;&gt;"")*(O$1&lt;&gt;""),IF(_xlfn.XLOOKUP(O$1,Attendance_sorted!$B11:$CW11,Attendance_sorted!$B11:$CW11,"nn")&lt;&gt;"nn","•",""),"")</f>
        <v/>
      </c>
      <c r="P12" s="1" t="str">
        <f ca="1">IF(($A12&lt;&gt;"")*(P$1&lt;&gt;""),IF(_xlfn.XLOOKUP(P$1,Attendance_sorted!$B11:$CW11,Attendance_sorted!$B11:$CW11,"nn")&lt;&gt;"nn","•",""),"")</f>
        <v/>
      </c>
      <c r="Q12" s="1" t="str">
        <f ca="1">IF(($A12&lt;&gt;"")*(Q$1&lt;&gt;""),IF(_xlfn.XLOOKUP(Q$1,Attendance_sorted!$B11:$CW11,Attendance_sorted!$B11:$CW11,"nn")&lt;&gt;"nn","•",""),"")</f>
        <v/>
      </c>
      <c r="R12" s="1" t="str">
        <f ca="1">IF(($A12&lt;&gt;"")*(R$1&lt;&gt;""),IF(_xlfn.XLOOKUP(R$1,Attendance_sorted!$B11:$CW11,Attendance_sorted!$B11:$CW11,"nn")&lt;&gt;"nn","•",""),"")</f>
        <v/>
      </c>
      <c r="S12" s="1" t="str">
        <f ca="1">IF(($A12&lt;&gt;"")*(S$1&lt;&gt;""),IF(_xlfn.XLOOKUP(S$1,Attendance_sorted!$B11:$CW11,Attendance_sorted!$B11:$CW11,"nn")&lt;&gt;"nn","•",""),"")</f>
        <v/>
      </c>
      <c r="T12" s="1" t="str">
        <f ca="1">IF(($A12&lt;&gt;"")*(T$1&lt;&gt;""),IF(_xlfn.XLOOKUP(T$1,Attendance_sorted!$B11:$CW11,Attendance_sorted!$B11:$CW11,"nn")&lt;&gt;"nn","•",""),"")</f>
        <v/>
      </c>
      <c r="U12" s="1" t="str">
        <f ca="1">IF(($A12&lt;&gt;"")*(U$1&lt;&gt;""),IF(_xlfn.XLOOKUP(U$1,Attendance_sorted!$B11:$CW11,Attendance_sorted!$B11:$CW11,"nn")&lt;&gt;"nn","•",""),"")</f>
        <v/>
      </c>
      <c r="V12" s="1" t="str">
        <f ca="1">IF(($A12&lt;&gt;"")*(V$1&lt;&gt;""),IF(_xlfn.XLOOKUP(V$1,Attendance_sorted!$B11:$CW11,Attendance_sorted!$B11:$CW11,"nn")&lt;&gt;"nn","•",""),"")</f>
        <v/>
      </c>
      <c r="W12" s="1" t="str">
        <f ca="1">IF(($A12&lt;&gt;"")*(W$1&lt;&gt;""),IF(_xlfn.XLOOKUP(W$1,Attendance_sorted!$B11:$CW11,Attendance_sorted!$B11:$CW11,"nn")&lt;&gt;"nn","•",""),"")</f>
        <v/>
      </c>
      <c r="X12" s="1" t="str">
        <f ca="1">IF(($A12&lt;&gt;"")*(X$1&lt;&gt;""),IF(_xlfn.XLOOKUP(X$1,Attendance_sorted!$B11:$CW11,Attendance_sorted!$B11:$CW11,"nn")&lt;&gt;"nn","•",""),"")</f>
        <v/>
      </c>
      <c r="Y12" s="1" t="str">
        <f ca="1">IF(($A12&lt;&gt;"")*(Y$1&lt;&gt;""),IF(_xlfn.XLOOKUP(Y$1,Attendance_sorted!$B11:$CW11,Attendance_sorted!$B11:$CW11,"nn")&lt;&gt;"nn","•",""),"")</f>
        <v/>
      </c>
      <c r="Z12" s="1" t="str">
        <f ca="1">IF(($A12&lt;&gt;"")*(Z$1&lt;&gt;""),IF(_xlfn.XLOOKUP(Z$1,Attendance_sorted!$B11:$CW11,Attendance_sorted!$B11:$CW11,"nn")&lt;&gt;"nn","•",""),"")</f>
        <v/>
      </c>
      <c r="AA12" s="1" t="str">
        <f ca="1">IF(($A12&lt;&gt;"")*(AA$1&lt;&gt;""),IF(_xlfn.XLOOKUP(AA$1,Attendance_sorted!$B11:$CW11,Attendance_sorted!$B11:$CW11,"nn")&lt;&gt;"nn","•",""),"")</f>
        <v/>
      </c>
      <c r="AB12" s="1" t="str">
        <f ca="1">IF(($A12&lt;&gt;"")*(AB$1&lt;&gt;""),IF(_xlfn.XLOOKUP(AB$1,Attendance_sorted!$B11:$CW11,Attendance_sorted!$B11:$CW11,"nn")&lt;&gt;"nn","•",""),"")</f>
        <v/>
      </c>
      <c r="AC12" s="1" t="str">
        <f ca="1">IF(($A12&lt;&gt;"")*(AC$1&lt;&gt;""),IF(_xlfn.XLOOKUP(AC$1,Attendance_sorted!$B11:$CW11,Attendance_sorted!$B11:$CW11,"nn")&lt;&gt;"nn","•",""),"")</f>
        <v/>
      </c>
      <c r="AD12" s="1" t="str">
        <f ca="1">IF(($A12&lt;&gt;"")*(AD$1&lt;&gt;""),IF(_xlfn.XLOOKUP(AD$1,Attendance_sorted!$B11:$CW11,Attendance_sorted!$B11:$CW11,"nn")&lt;&gt;"nn","•",""),"")</f>
        <v/>
      </c>
      <c r="AE12" s="1" t="str">
        <f ca="1">IF(($A12&lt;&gt;"")*(AE$1&lt;&gt;""),IF(_xlfn.XLOOKUP(AE$1,Attendance_sorted!$B11:$CW11,Attendance_sorted!$B11:$CW11,"nn")&lt;&gt;"nn","•",""),"")</f>
        <v/>
      </c>
      <c r="AF12" s="1" t="str">
        <f ca="1">IF(($A12&lt;&gt;"")*(AF$1&lt;&gt;""),IF(_xlfn.XLOOKUP(AF$1,Attendance_sorted!$B11:$CW11,Attendance_sorted!$B11:$CW11,"nn")&lt;&gt;"nn","•",""),"")</f>
        <v/>
      </c>
      <c r="AG12" s="1" t="str">
        <f ca="1">IF(($A12&lt;&gt;"")*(AG$1&lt;&gt;""),IF(_xlfn.XLOOKUP(AG$1,Attendance_sorted!$B11:$CW11,Attendance_sorted!$B11:$CW11,"nn")&lt;&gt;"nn","•",""),"")</f>
        <v/>
      </c>
      <c r="AH12" s="1" t="str">
        <f ca="1">IF(($A12&lt;&gt;"")*(AH$1&lt;&gt;""),IF(_xlfn.XLOOKUP(AH$1,Attendance_sorted!$B11:$CW11,Attendance_sorted!$B11:$CW11,"nn")&lt;&gt;"nn","•",""),"")</f>
        <v/>
      </c>
      <c r="AI12" s="1" t="str">
        <f ca="1">IF(($A12&lt;&gt;"")*(AI$1&lt;&gt;""),IF(_xlfn.XLOOKUP(AI$1,Attendance_sorted!$B11:$CW11,Attendance_sorted!$B11:$CW11,"nn")&lt;&gt;"nn","•",""),"")</f>
        <v/>
      </c>
      <c r="AJ12" s="1" t="str">
        <f ca="1">IF(($A12&lt;&gt;"")*(AJ$1&lt;&gt;""),IF(_xlfn.XLOOKUP(AJ$1,Attendance_sorted!$B11:$CW11,Attendance_sorted!$B11:$CW11,"nn")&lt;&gt;"nn","•",""),"")</f>
        <v/>
      </c>
      <c r="AK12" s="1" t="str">
        <f ca="1">IF(($A12&lt;&gt;"")*(AK$1&lt;&gt;""),IF(_xlfn.XLOOKUP(AK$1,Attendance_sorted!$B11:$CW11,Attendance_sorted!$B11:$CW11,"nn")&lt;&gt;"nn","•",""),"")</f>
        <v/>
      </c>
      <c r="AL12" s="1" t="str">
        <f ca="1">IF(($A12&lt;&gt;"")*(AL$1&lt;&gt;""),IF(_xlfn.XLOOKUP(AL$1,Attendance_sorted!$B11:$CW11,Attendance_sorted!$B11:$CW11,"nn")&lt;&gt;"nn","•",""),"")</f>
        <v/>
      </c>
      <c r="AM12" s="1" t="str">
        <f ca="1">IF(($A12&lt;&gt;"")*(AM$1&lt;&gt;""),IF(_xlfn.XLOOKUP(AM$1,Attendance_sorted!$B11:$CW11,Attendance_sorted!$B11:$CW11,"nn")&lt;&gt;"nn","•",""),"")</f>
        <v/>
      </c>
      <c r="AN12" s="1" t="str">
        <f ca="1">IF(($A12&lt;&gt;"")*(AN$1&lt;&gt;""),IF(_xlfn.XLOOKUP(AN$1,Attendance_sorted!$B11:$CW11,Attendance_sorted!$B11:$CW11,"nn")&lt;&gt;"nn","•",""),"")</f>
        <v/>
      </c>
      <c r="AO12" s="1" t="str">
        <f ca="1">IF(($A12&lt;&gt;"")*(AO$1&lt;&gt;""),IF(_xlfn.XLOOKUP(AO$1,Attendance_sorted!$B11:$CW11,Attendance_sorted!$B11:$CW11,"nn")&lt;&gt;"nn","•",""),"")</f>
        <v/>
      </c>
      <c r="AP12" s="1" t="str">
        <f ca="1">IF(($A12&lt;&gt;"")*(AP$1&lt;&gt;""),IF(_xlfn.XLOOKUP(AP$1,Attendance_sorted!$B11:$CW11,Attendance_sorted!$B11:$CW11,"nn")&lt;&gt;"nn","•",""),"")</f>
        <v/>
      </c>
      <c r="AQ12" s="1" t="str">
        <f ca="1">IF(($A12&lt;&gt;"")*(AQ$1&lt;&gt;""),IF(_xlfn.XLOOKUP(AQ$1,Attendance_sorted!$B11:$CW11,Attendance_sorted!$B11:$CW11,"nn")&lt;&gt;"nn","•",""),"")</f>
        <v/>
      </c>
      <c r="AR12" s="1" t="str">
        <f ca="1">IF(($A12&lt;&gt;"")*(AR$1&lt;&gt;""),IF(_xlfn.XLOOKUP(AR$1,Attendance_sorted!$B11:$CW11,Attendance_sorted!$B11:$CW11,"nn")&lt;&gt;"nn","•",""),"")</f>
        <v/>
      </c>
      <c r="AS12" s="1" t="str">
        <f ca="1">IF(($A12&lt;&gt;"")*(AS$1&lt;&gt;""),IF(_xlfn.XLOOKUP(AS$1,Attendance_sorted!$B11:$CW11,Attendance_sorted!$B11:$CW11,"nn")&lt;&gt;"nn","•",""),"")</f>
        <v/>
      </c>
      <c r="AT12" s="1" t="str">
        <f ca="1">IF(($A12&lt;&gt;"")*(AT$1&lt;&gt;""),IF(_xlfn.XLOOKUP(AT$1,Attendance_sorted!$B11:$CW11,Attendance_sorted!$B11:$CW11,"nn")&lt;&gt;"nn","•",""),"")</f>
        <v/>
      </c>
      <c r="AU12" s="1" t="str">
        <f ca="1">IF(($A12&lt;&gt;"")*(AU$1&lt;&gt;""),IF(_xlfn.XLOOKUP(AU$1,Attendance_sorted!$B11:$CW11,Attendance_sorted!$B11:$CW11,"nn")&lt;&gt;"nn","•",""),"")</f>
        <v/>
      </c>
      <c r="AV12" s="1" t="str">
        <f ca="1">IF(($A12&lt;&gt;"")*(AV$1&lt;&gt;""),IF(_xlfn.XLOOKUP(AV$1,Attendance_sorted!$B11:$CW11,Attendance_sorted!$B11:$CW11,"nn")&lt;&gt;"nn","•",""),"")</f>
        <v/>
      </c>
      <c r="AW12" s="1" t="str">
        <f ca="1">IF(($A12&lt;&gt;"")*(AW$1&lt;&gt;""),IF(_xlfn.XLOOKUP(AW$1,Attendance_sorted!$B11:$CW11,Attendance_sorted!$B11:$CW11,"nn")&lt;&gt;"nn","•",""),"")</f>
        <v/>
      </c>
      <c r="AX12" s="1" t="str">
        <f ca="1">IF(($A12&lt;&gt;"")*(AX$1&lt;&gt;""),IF(_xlfn.XLOOKUP(AX$1,Attendance_sorted!$B11:$CW11,Attendance_sorted!$B11:$CW11,"nn")&lt;&gt;"nn","•",""),"")</f>
        <v/>
      </c>
      <c r="AY12" s="1" t="str">
        <f ca="1">IF(($A12&lt;&gt;"")*(AY$1&lt;&gt;""),IF(_xlfn.XLOOKUP(AY$1,Attendance_sorted!$B11:$CW11,Attendance_sorted!$B11:$CW11,"nn")&lt;&gt;"nn","•",""),"")</f>
        <v/>
      </c>
      <c r="AZ12" s="1" t="str">
        <f ca="1">IF(($A12&lt;&gt;"")*(AZ$1&lt;&gt;""),IF(_xlfn.XLOOKUP(AZ$1,Attendance_sorted!$B11:$CW11,Attendance_sorted!$B11:$CW11,"nn")&lt;&gt;"nn","•",""),"")</f>
        <v/>
      </c>
      <c r="BA12" s="1" t="str">
        <f ca="1">IF(($A12&lt;&gt;"")*(BA$1&lt;&gt;""),IF(_xlfn.XLOOKUP(BA$1,Attendance_sorted!$B11:$CW11,Attendance_sorted!$B11:$CW11,"nn")&lt;&gt;"nn","•",""),"")</f>
        <v/>
      </c>
      <c r="BB12" s="1" t="str">
        <f ca="1">IF(($A12&lt;&gt;"")*(BB$1&lt;&gt;""),IF(_xlfn.XLOOKUP(BB$1,Attendance_sorted!$B11:$CW11,Attendance_sorted!$B11:$CW11,"nn")&lt;&gt;"nn","•",""),"")</f>
        <v/>
      </c>
      <c r="BC12" s="1" t="str">
        <f ca="1">IF(($A12&lt;&gt;"")*(BC$1&lt;&gt;""),IF(_xlfn.XLOOKUP(BC$1,Attendance_sorted!$B11:$CW11,Attendance_sorted!$B11:$CW11,"nn")&lt;&gt;"nn","•",""),"")</f>
        <v/>
      </c>
      <c r="BD12" s="1" t="str">
        <f ca="1">IF(($A12&lt;&gt;"")*(BD$1&lt;&gt;""),IF(_xlfn.XLOOKUP(BD$1,Attendance_sorted!$B11:$CW11,Attendance_sorted!$B11:$CW11,"nn")&lt;&gt;"nn","•",""),"")</f>
        <v/>
      </c>
      <c r="BE12" s="1" t="str">
        <f ca="1">IF(($A12&lt;&gt;"")*(BE$1&lt;&gt;""),IF(_xlfn.XLOOKUP(BE$1,Attendance_sorted!$B11:$CW11,Attendance_sorted!$B11:$CW11,"nn")&lt;&gt;"nn","•",""),"")</f>
        <v/>
      </c>
      <c r="BF12" s="1" t="str">
        <f ca="1">IF(($A12&lt;&gt;"")*(BF$1&lt;&gt;""),IF(_xlfn.XLOOKUP(BF$1,Attendance_sorted!$B11:$CW11,Attendance_sorted!$B11:$CW11,"nn")&lt;&gt;"nn","•",""),"")</f>
        <v/>
      </c>
      <c r="BG12" s="1" t="str">
        <f ca="1">IF(($A12&lt;&gt;"")*(BG$1&lt;&gt;""),IF(_xlfn.XLOOKUP(BG$1,Attendance_sorted!$B11:$CW11,Attendance_sorted!$B11:$CW11,"nn")&lt;&gt;"nn","•",""),"")</f>
        <v/>
      </c>
      <c r="BH12" s="1" t="str">
        <f ca="1">IF(($A12&lt;&gt;"")*(BH$1&lt;&gt;""),IF(_xlfn.XLOOKUP(BH$1,Attendance_sorted!$B11:$CW11,Attendance_sorted!$B11:$CW11,"nn")&lt;&gt;"nn","•",""),"")</f>
        <v/>
      </c>
      <c r="BI12" s="1" t="str">
        <f ca="1">IF(($A12&lt;&gt;"")*(BI$1&lt;&gt;""),IF(_xlfn.XLOOKUP(BI$1,Attendance_sorted!$B11:$CW11,Attendance_sorted!$B11:$CW11,"nn")&lt;&gt;"nn","•",""),"")</f>
        <v/>
      </c>
      <c r="BJ12" s="1" t="str">
        <f ca="1">IF(($A12&lt;&gt;"")*(BJ$1&lt;&gt;""),IF(_xlfn.XLOOKUP(BJ$1,Attendance_sorted!$B11:$CW11,Attendance_sorted!$B11:$CW11,"nn")&lt;&gt;"nn","•",""),"")</f>
        <v/>
      </c>
      <c r="BK12" s="1" t="str">
        <f ca="1">IF(($A12&lt;&gt;"")*(BK$1&lt;&gt;""),IF(_xlfn.XLOOKUP(BK$1,Attendance_sorted!$B11:$CW11,Attendance_sorted!$B11:$CW11,"nn")&lt;&gt;"nn","•",""),"")</f>
        <v/>
      </c>
      <c r="BL12" s="1" t="str">
        <f ca="1">IF(($A12&lt;&gt;"")*(BL$1&lt;&gt;""),IF(_xlfn.XLOOKUP(BL$1,Attendance_sorted!$B11:$CW11,Attendance_sorted!$B11:$CW11,"nn")&lt;&gt;"nn","•",""),"")</f>
        <v/>
      </c>
      <c r="BM12" s="1" t="str">
        <f ca="1">IF(($A12&lt;&gt;"")*(BM$1&lt;&gt;""),IF(_xlfn.XLOOKUP(BM$1,Attendance_sorted!$B11:$CW11,Attendance_sorted!$B11:$CW11,"nn")&lt;&gt;"nn","•",""),"")</f>
        <v/>
      </c>
      <c r="BN12" s="1" t="str">
        <f ca="1">IF(($A12&lt;&gt;"")*(BN$1&lt;&gt;""),IF(_xlfn.XLOOKUP(BN$1,Attendance_sorted!$B11:$CW11,Attendance_sorted!$B11:$CW11,"nn")&lt;&gt;"nn","•",""),"")</f>
        <v/>
      </c>
      <c r="BO12" s="1" t="str">
        <f ca="1">IF(($A12&lt;&gt;"")*(BO$1&lt;&gt;""),IF(_xlfn.XLOOKUP(BO$1,Attendance_sorted!$B11:$CW11,Attendance_sorted!$B11:$CW11,"nn")&lt;&gt;"nn","•",""),"")</f>
        <v/>
      </c>
      <c r="BP12" s="1" t="str">
        <f ca="1">IF(($A12&lt;&gt;"")*(BP$1&lt;&gt;""),IF(_xlfn.XLOOKUP(BP$1,Attendance_sorted!$B11:$CW11,Attendance_sorted!$B11:$CW11,"nn")&lt;&gt;"nn","•",""),"")</f>
        <v/>
      </c>
      <c r="BQ12" s="1" t="str">
        <f ca="1">IF(($A12&lt;&gt;"")*(BQ$1&lt;&gt;""),IF(_xlfn.XLOOKUP(BQ$1,Attendance_sorted!$B11:$CW11,Attendance_sorted!$B11:$CW11,"nn")&lt;&gt;"nn","•",""),"")</f>
        <v/>
      </c>
      <c r="BR12" s="1" t="str">
        <f ca="1">IF(($A12&lt;&gt;"")*(BR$1&lt;&gt;""),IF(_xlfn.XLOOKUP(BR$1,Attendance_sorted!$B11:$CW11,Attendance_sorted!$B11:$CW11,"nn")&lt;&gt;"nn","•",""),"")</f>
        <v/>
      </c>
      <c r="BS12" s="1" t="str">
        <f ca="1">IF(($A12&lt;&gt;"")*(BS$1&lt;&gt;""),IF(_xlfn.XLOOKUP(BS$1,Attendance_sorted!$B11:$CW11,Attendance_sorted!$B11:$CW11,"nn")&lt;&gt;"nn","•",""),"")</f>
        <v/>
      </c>
      <c r="BT12" s="1" t="str">
        <f ca="1">IF(($A12&lt;&gt;"")*(BT$1&lt;&gt;""),IF(_xlfn.XLOOKUP(BT$1,Attendance_sorted!$B11:$CW11,Attendance_sorted!$B11:$CW11,"nn")&lt;&gt;"nn","•",""),"")</f>
        <v/>
      </c>
      <c r="BU12" s="1" t="str">
        <f ca="1">IF(($A12&lt;&gt;"")*(BU$1&lt;&gt;""),IF(_xlfn.XLOOKUP(BU$1,Attendance_sorted!$B11:$CW11,Attendance_sorted!$B11:$CW11,"nn")&lt;&gt;"nn","•",""),"")</f>
        <v/>
      </c>
      <c r="BV12" s="1" t="str">
        <f ca="1">IF(($A12&lt;&gt;"")*(BV$1&lt;&gt;""),IF(_xlfn.XLOOKUP(BV$1,Attendance_sorted!$B11:$CW11,Attendance_sorted!$B11:$CW11,"nn")&lt;&gt;"nn","•",""),"")</f>
        <v/>
      </c>
      <c r="BW12" s="1" t="str">
        <f ca="1">IF(($A12&lt;&gt;"")*(BW$1&lt;&gt;""),IF(_xlfn.XLOOKUP(BW$1,Attendance_sorted!$B11:$CW11,Attendance_sorted!$B11:$CW11,"nn")&lt;&gt;"nn","•",""),"")</f>
        <v/>
      </c>
      <c r="BX12" s="1" t="str">
        <f ca="1">IF(($A12&lt;&gt;"")*(BX$1&lt;&gt;""),IF(_xlfn.XLOOKUP(BX$1,Attendance_sorted!$B11:$CW11,Attendance_sorted!$B11:$CW11,"nn")&lt;&gt;"nn","•",""),"")</f>
        <v/>
      </c>
      <c r="BY12" s="1" t="str">
        <f ca="1">IF(($A12&lt;&gt;"")*(BY$1&lt;&gt;""),IF(_xlfn.XLOOKUP(BY$1,Attendance_sorted!$B11:$CW11,Attendance_sorted!$B11:$CW11,"nn")&lt;&gt;"nn","•",""),"")</f>
        <v/>
      </c>
      <c r="BZ12" s="1" t="str">
        <f ca="1">IF(($A12&lt;&gt;"")*(BZ$1&lt;&gt;""),IF(_xlfn.XLOOKUP(BZ$1,Attendance_sorted!$B11:$CW11,Attendance_sorted!$B11:$CW11,"nn")&lt;&gt;"nn","•",""),"")</f>
        <v/>
      </c>
      <c r="CA12" s="1" t="str">
        <f ca="1">IF(($A12&lt;&gt;"")*(CA$1&lt;&gt;""),IF(_xlfn.XLOOKUP(CA$1,Attendance_sorted!$B11:$CW11,Attendance_sorted!$B11:$CW11,"nn")&lt;&gt;"nn","•",""),"")</f>
        <v/>
      </c>
      <c r="CB12" s="1" t="str">
        <f ca="1">IF(($A12&lt;&gt;"")*(CB$1&lt;&gt;""),IF(_xlfn.XLOOKUP(CB$1,Attendance_sorted!$B11:$CW11,Attendance_sorted!$B11:$CW11,"nn")&lt;&gt;"nn","•",""),"")</f>
        <v/>
      </c>
      <c r="CC12" s="1" t="str">
        <f ca="1">IF(($A12&lt;&gt;"")*(CC$1&lt;&gt;""),IF(_xlfn.XLOOKUP(CC$1,Attendance_sorted!$B11:$CW11,Attendance_sorted!$B11:$CW11,"nn")&lt;&gt;"nn","•",""),"")</f>
        <v/>
      </c>
      <c r="CD12" s="1" t="str">
        <f ca="1">IF(($A12&lt;&gt;"")*(CD$1&lt;&gt;""),IF(_xlfn.XLOOKUP(CD$1,Attendance_sorted!$B11:$CW11,Attendance_sorted!$B11:$CW11,"nn")&lt;&gt;"nn","•",""),"")</f>
        <v/>
      </c>
      <c r="CE12" s="1" t="str">
        <f ca="1">IF(($A12&lt;&gt;"")*(CE$1&lt;&gt;""),IF(_xlfn.XLOOKUP(CE$1,Attendance_sorted!$B11:$CW11,Attendance_sorted!$B11:$CW11,"nn")&lt;&gt;"nn","•",""),"")</f>
        <v/>
      </c>
      <c r="CF12" s="1" t="str">
        <f ca="1">IF(($A12&lt;&gt;"")*(CF$1&lt;&gt;""),IF(_xlfn.XLOOKUP(CF$1,Attendance_sorted!$B11:$CW11,Attendance_sorted!$B11:$CW11,"nn")&lt;&gt;"nn","•",""),"")</f>
        <v/>
      </c>
      <c r="CG12" s="1" t="str">
        <f ca="1">IF(($A12&lt;&gt;"")*(CG$1&lt;&gt;""),IF(_xlfn.XLOOKUP(CG$1,Attendance_sorted!$B11:$CW11,Attendance_sorted!$B11:$CW11,"nn")&lt;&gt;"nn","•",""),"")</f>
        <v/>
      </c>
      <c r="CH12" s="1" t="str">
        <f ca="1">IF(($A12&lt;&gt;"")*(CH$1&lt;&gt;""),IF(_xlfn.XLOOKUP(CH$1,Attendance_sorted!$B11:$CW11,Attendance_sorted!$B11:$CW11,"nn")&lt;&gt;"nn","•",""),"")</f>
        <v/>
      </c>
      <c r="CI12" s="1" t="str">
        <f ca="1">IF(($A12&lt;&gt;"")*(CI$1&lt;&gt;""),IF(_xlfn.XLOOKUP(CI$1,Attendance_sorted!$B11:$CW11,Attendance_sorted!$B11:$CW11,"nn")&lt;&gt;"nn","•",""),"")</f>
        <v/>
      </c>
      <c r="CJ12" s="1" t="str">
        <f ca="1">IF(($A12&lt;&gt;"")*(CJ$1&lt;&gt;""),IF(_xlfn.XLOOKUP(CJ$1,Attendance_sorted!$B11:$CW11,Attendance_sorted!$B11:$CW11,"nn")&lt;&gt;"nn","•",""),"")</f>
        <v/>
      </c>
      <c r="CK12" s="1" t="str">
        <f ca="1">IF(($A12&lt;&gt;"")*(CK$1&lt;&gt;""),IF(_xlfn.XLOOKUP(CK$1,Attendance_sorted!$B11:$CW11,Attendance_sorted!$B11:$CW11,"nn")&lt;&gt;"nn","•",""),"")</f>
        <v/>
      </c>
      <c r="CL12" s="1" t="str">
        <f ca="1">IF(($A12&lt;&gt;"")*(CL$1&lt;&gt;""),IF(_xlfn.XLOOKUP(CL$1,Attendance_sorted!$B11:$CW11,Attendance_sorted!$B11:$CW11,"nn")&lt;&gt;"nn","•",""),"")</f>
        <v/>
      </c>
      <c r="CM12" s="1" t="str">
        <f ca="1">IF(($A12&lt;&gt;"")*(CM$1&lt;&gt;""),IF(_xlfn.XLOOKUP(CM$1,Attendance_sorted!$B11:$CW11,Attendance_sorted!$B11:$CW11,"nn")&lt;&gt;"nn","•",""),"")</f>
        <v/>
      </c>
      <c r="CN12" s="1" t="str">
        <f ca="1">IF(($A12&lt;&gt;"")*(CN$1&lt;&gt;""),IF(_xlfn.XLOOKUP(CN$1,Attendance_sorted!$B11:$CW11,Attendance_sorted!$B11:$CW11,"nn")&lt;&gt;"nn","•",""),"")</f>
        <v/>
      </c>
      <c r="CO12" s="1" t="str">
        <f ca="1">IF(($A12&lt;&gt;"")*(CO$1&lt;&gt;""),IF(_xlfn.XLOOKUP(CO$1,Attendance_sorted!$B11:$CW11,Attendance_sorted!$B11:$CW11,"nn")&lt;&gt;"nn","•",""),"")</f>
        <v/>
      </c>
      <c r="CP12" s="1" t="str">
        <f ca="1">IF(($A12&lt;&gt;"")*(CP$1&lt;&gt;""),IF(_xlfn.XLOOKUP(CP$1,Attendance_sorted!$B11:$CW11,Attendance_sorted!$B11:$CW11,"nn")&lt;&gt;"nn","•",""),"")</f>
        <v/>
      </c>
      <c r="CQ12" s="1" t="str">
        <f ca="1">IF(($A12&lt;&gt;"")*(CQ$1&lt;&gt;""),IF(_xlfn.XLOOKUP(CQ$1,Attendance_sorted!$B11:$CW11,Attendance_sorted!$B11:$CW11,"nn")&lt;&gt;"nn","•",""),"")</f>
        <v/>
      </c>
      <c r="CR12" s="1" t="str">
        <f ca="1">IF(($A12&lt;&gt;"")*(CR$1&lt;&gt;""),IF(_xlfn.XLOOKUP(CR$1,Attendance_sorted!$B11:$CW11,Attendance_sorted!$B11:$CW11,"nn")&lt;&gt;"nn","•",""),"")</f>
        <v/>
      </c>
      <c r="CS12" s="1" t="str">
        <f ca="1">IF(($A12&lt;&gt;"")*(CS$1&lt;&gt;""),IF(_xlfn.XLOOKUP(CS$1,Attendance_sorted!$B11:$CW11,Attendance_sorted!$B11:$CW11,"nn")&lt;&gt;"nn","•",""),"")</f>
        <v/>
      </c>
      <c r="CT12" s="1" t="str">
        <f ca="1">IF(($A12&lt;&gt;"")*(CT$1&lt;&gt;""),IF(_xlfn.XLOOKUP(CT$1,Attendance_sorted!$B11:$CW11,Attendance_sorted!$B11:$CW11,"nn")&lt;&gt;"nn","•",""),"")</f>
        <v/>
      </c>
      <c r="CU12" s="1" t="str">
        <f ca="1">IF(($A12&lt;&gt;"")*(CU$1&lt;&gt;""),IF(_xlfn.XLOOKUP(CU$1,Attendance_sorted!$B11:$CW11,Attendance_sorted!$B11:$CW11,"nn")&lt;&gt;"nn","•",""),"")</f>
        <v/>
      </c>
      <c r="CV12" s="1" t="str">
        <f ca="1">IF(($A12&lt;&gt;"")*(CV$1&lt;&gt;""),IF(_xlfn.XLOOKUP(CV$1,Attendance_sorted!$B11:$CW11,Attendance_sorted!$B11:$CW11,"nn")&lt;&gt;"nn","•",""),"")</f>
        <v/>
      </c>
      <c r="CW12" s="1" t="str">
        <f ca="1">IF(($A12&lt;&gt;"")*(CW$1&lt;&gt;""),IF(_xlfn.XLOOKUP(CW$1,Attendance_sorted!$B11:$CW11,Attendance_sorted!$B11:$CW11,"nn")&lt;&gt;"nn","•",""),"")</f>
        <v/>
      </c>
    </row>
    <row r="13" spans="1:101">
      <c r="A13" s="1">
        <v>125</v>
      </c>
      <c r="B13" s="1" t="str">
        <f ca="1">IF(($A13&lt;&gt;"")*(B$1&lt;&gt;""),IF(_xlfn.XLOOKUP(B$1,Attendance_sorted!$B12:$CW12,Attendance_sorted!$B12:$CW12,"nn")&lt;&gt;"nn","•",""),"")</f>
        <v/>
      </c>
      <c r="C13" s="1" t="str">
        <f ca="1">IF(($A13&lt;&gt;"")*(C$1&lt;&gt;""),IF(_xlfn.XLOOKUP(C$1,Attendance_sorted!$B12:$CW12,Attendance_sorted!$B12:$CW12,"nn")&lt;&gt;"nn","•",""),"")</f>
        <v/>
      </c>
      <c r="D13" s="1" t="str">
        <f ca="1">IF(($A13&lt;&gt;"")*(D$1&lt;&gt;""),IF(_xlfn.XLOOKUP(D$1,Attendance_sorted!$B12:$CW12,Attendance_sorted!$B12:$CW12,"nn")&lt;&gt;"nn","•",""),"")</f>
        <v/>
      </c>
      <c r="E13" s="1" t="str">
        <f ca="1">IF(($A13&lt;&gt;"")*(E$1&lt;&gt;""),IF(_xlfn.XLOOKUP(E$1,Attendance_sorted!$B12:$CW12,Attendance_sorted!$B12:$CW12,"nn")&lt;&gt;"nn","•",""),"")</f>
        <v/>
      </c>
      <c r="F13" s="1" t="str">
        <f ca="1">IF(($A13&lt;&gt;"")*(F$1&lt;&gt;""),IF(_xlfn.XLOOKUP(F$1,Attendance_sorted!$B12:$CW12,Attendance_sorted!$B12:$CW12,"nn")&lt;&gt;"nn","•",""),"")</f>
        <v/>
      </c>
      <c r="G13" s="1" t="str">
        <f ca="1">IF(($A13&lt;&gt;"")*(G$1&lt;&gt;""),IF(_xlfn.XLOOKUP(G$1,Attendance_sorted!$B12:$CW12,Attendance_sorted!$B12:$CW12,"nn")&lt;&gt;"nn","•",""),"")</f>
        <v/>
      </c>
      <c r="H13" s="1" t="str">
        <f ca="1">IF(($A13&lt;&gt;"")*(H$1&lt;&gt;""),IF(_xlfn.XLOOKUP(H$1,Attendance_sorted!$B12:$CW12,Attendance_sorted!$B12:$CW12,"nn")&lt;&gt;"nn","•",""),"")</f>
        <v/>
      </c>
      <c r="I13" s="1" t="str">
        <f ca="1">IF(($A13&lt;&gt;"")*(I$1&lt;&gt;""),IF(_xlfn.XLOOKUP(I$1,Attendance_sorted!$B12:$CW12,Attendance_sorted!$B12:$CW12,"nn")&lt;&gt;"nn","•",""),"")</f>
        <v/>
      </c>
      <c r="J13" s="1" t="str">
        <f ca="1">IF(($A13&lt;&gt;"")*(J$1&lt;&gt;""),IF(_xlfn.XLOOKUP(J$1,Attendance_sorted!$B12:$CW12,Attendance_sorted!$B12:$CW12,"nn")&lt;&gt;"nn","•",""),"")</f>
        <v/>
      </c>
      <c r="K13" s="1" t="str">
        <f ca="1">IF(($A13&lt;&gt;"")*(K$1&lt;&gt;""),IF(_xlfn.XLOOKUP(K$1,Attendance_sorted!$B12:$CW12,Attendance_sorted!$B12:$CW12,"nn")&lt;&gt;"nn","•",""),"")</f>
        <v/>
      </c>
      <c r="L13" s="1" t="str">
        <f ca="1">IF(($A13&lt;&gt;"")*(L$1&lt;&gt;""),IF(_xlfn.XLOOKUP(L$1,Attendance_sorted!$B12:$CW12,Attendance_sorted!$B12:$CW12,"nn")&lt;&gt;"nn","•",""),"")</f>
        <v/>
      </c>
      <c r="M13" s="1" t="str">
        <f ca="1">IF(($A13&lt;&gt;"")*(M$1&lt;&gt;""),IF(_xlfn.XLOOKUP(M$1,Attendance_sorted!$B12:$CW12,Attendance_sorted!$B12:$CW12,"nn")&lt;&gt;"nn","•",""),"")</f>
        <v/>
      </c>
      <c r="N13" s="1" t="str">
        <f ca="1">IF(($A13&lt;&gt;"")*(N$1&lt;&gt;""),IF(_xlfn.XLOOKUP(N$1,Attendance_sorted!$B12:$CW12,Attendance_sorted!$B12:$CW12,"nn")&lt;&gt;"nn","•",""),"")</f>
        <v/>
      </c>
      <c r="O13" s="1" t="str">
        <f ca="1">IF(($A13&lt;&gt;"")*(O$1&lt;&gt;""),IF(_xlfn.XLOOKUP(O$1,Attendance_sorted!$B12:$CW12,Attendance_sorted!$B12:$CW12,"nn")&lt;&gt;"nn","•",""),"")</f>
        <v/>
      </c>
      <c r="P13" s="1" t="str">
        <f ca="1">IF(($A13&lt;&gt;"")*(P$1&lt;&gt;""),IF(_xlfn.XLOOKUP(P$1,Attendance_sorted!$B12:$CW12,Attendance_sorted!$B12:$CW12,"nn")&lt;&gt;"nn","•",""),"")</f>
        <v/>
      </c>
      <c r="Q13" s="1" t="str">
        <f ca="1">IF(($A13&lt;&gt;"")*(Q$1&lt;&gt;""),IF(_xlfn.XLOOKUP(Q$1,Attendance_sorted!$B12:$CW12,Attendance_sorted!$B12:$CW12,"nn")&lt;&gt;"nn","•",""),"")</f>
        <v/>
      </c>
      <c r="R13" s="1" t="str">
        <f ca="1">IF(($A13&lt;&gt;"")*(R$1&lt;&gt;""),IF(_xlfn.XLOOKUP(R$1,Attendance_sorted!$B12:$CW12,Attendance_sorted!$B12:$CW12,"nn")&lt;&gt;"nn","•",""),"")</f>
        <v/>
      </c>
      <c r="S13" s="1" t="str">
        <f ca="1">IF(($A13&lt;&gt;"")*(S$1&lt;&gt;""),IF(_xlfn.XLOOKUP(S$1,Attendance_sorted!$B12:$CW12,Attendance_sorted!$B12:$CW12,"nn")&lt;&gt;"nn","•",""),"")</f>
        <v/>
      </c>
      <c r="T13" s="1" t="str">
        <f ca="1">IF(($A13&lt;&gt;"")*(T$1&lt;&gt;""),IF(_xlfn.XLOOKUP(T$1,Attendance_sorted!$B12:$CW12,Attendance_sorted!$B12:$CW12,"nn")&lt;&gt;"nn","•",""),"")</f>
        <v/>
      </c>
      <c r="U13" s="1" t="str">
        <f ca="1">IF(($A13&lt;&gt;"")*(U$1&lt;&gt;""),IF(_xlfn.XLOOKUP(U$1,Attendance_sorted!$B12:$CW12,Attendance_sorted!$B12:$CW12,"nn")&lt;&gt;"nn","•",""),"")</f>
        <v/>
      </c>
      <c r="V13" s="1" t="str">
        <f ca="1">IF(($A13&lt;&gt;"")*(V$1&lt;&gt;""),IF(_xlfn.XLOOKUP(V$1,Attendance_sorted!$B12:$CW12,Attendance_sorted!$B12:$CW12,"nn")&lt;&gt;"nn","•",""),"")</f>
        <v/>
      </c>
      <c r="W13" s="1" t="str">
        <f ca="1">IF(($A13&lt;&gt;"")*(W$1&lt;&gt;""),IF(_xlfn.XLOOKUP(W$1,Attendance_sorted!$B12:$CW12,Attendance_sorted!$B12:$CW12,"nn")&lt;&gt;"nn","•",""),"")</f>
        <v/>
      </c>
      <c r="X13" s="1" t="str">
        <f ca="1">IF(($A13&lt;&gt;"")*(X$1&lt;&gt;""),IF(_xlfn.XLOOKUP(X$1,Attendance_sorted!$B12:$CW12,Attendance_sorted!$B12:$CW12,"nn")&lt;&gt;"nn","•",""),"")</f>
        <v/>
      </c>
      <c r="Y13" s="1" t="str">
        <f ca="1">IF(($A13&lt;&gt;"")*(Y$1&lt;&gt;""),IF(_xlfn.XLOOKUP(Y$1,Attendance_sorted!$B12:$CW12,Attendance_sorted!$B12:$CW12,"nn")&lt;&gt;"nn","•",""),"")</f>
        <v/>
      </c>
      <c r="Z13" s="1" t="str">
        <f ca="1">IF(($A13&lt;&gt;"")*(Z$1&lt;&gt;""),IF(_xlfn.XLOOKUP(Z$1,Attendance_sorted!$B12:$CW12,Attendance_sorted!$B12:$CW12,"nn")&lt;&gt;"nn","•",""),"")</f>
        <v/>
      </c>
      <c r="AA13" s="1" t="str">
        <f ca="1">IF(($A13&lt;&gt;"")*(AA$1&lt;&gt;""),IF(_xlfn.XLOOKUP(AA$1,Attendance_sorted!$B12:$CW12,Attendance_sorted!$B12:$CW12,"nn")&lt;&gt;"nn","•",""),"")</f>
        <v/>
      </c>
      <c r="AB13" s="1" t="str">
        <f ca="1">IF(($A13&lt;&gt;"")*(AB$1&lt;&gt;""),IF(_xlfn.XLOOKUP(AB$1,Attendance_sorted!$B12:$CW12,Attendance_sorted!$B12:$CW12,"nn")&lt;&gt;"nn","•",""),"")</f>
        <v/>
      </c>
      <c r="AC13" s="1" t="str">
        <f ca="1">IF(($A13&lt;&gt;"")*(AC$1&lt;&gt;""),IF(_xlfn.XLOOKUP(AC$1,Attendance_sorted!$B12:$CW12,Attendance_sorted!$B12:$CW12,"nn")&lt;&gt;"nn","•",""),"")</f>
        <v/>
      </c>
      <c r="AD13" s="1" t="str">
        <f ca="1">IF(($A13&lt;&gt;"")*(AD$1&lt;&gt;""),IF(_xlfn.XLOOKUP(AD$1,Attendance_sorted!$B12:$CW12,Attendance_sorted!$B12:$CW12,"nn")&lt;&gt;"nn","•",""),"")</f>
        <v/>
      </c>
      <c r="AE13" s="1" t="str">
        <f ca="1">IF(($A13&lt;&gt;"")*(AE$1&lt;&gt;""),IF(_xlfn.XLOOKUP(AE$1,Attendance_sorted!$B12:$CW12,Attendance_sorted!$B12:$CW12,"nn")&lt;&gt;"nn","•",""),"")</f>
        <v/>
      </c>
      <c r="AF13" s="1" t="str">
        <f ca="1">IF(($A13&lt;&gt;"")*(AF$1&lt;&gt;""),IF(_xlfn.XLOOKUP(AF$1,Attendance_sorted!$B12:$CW12,Attendance_sorted!$B12:$CW12,"nn")&lt;&gt;"nn","•",""),"")</f>
        <v/>
      </c>
      <c r="AG13" s="1" t="str">
        <f ca="1">IF(($A13&lt;&gt;"")*(AG$1&lt;&gt;""),IF(_xlfn.XLOOKUP(AG$1,Attendance_sorted!$B12:$CW12,Attendance_sorted!$B12:$CW12,"nn")&lt;&gt;"nn","•",""),"")</f>
        <v/>
      </c>
      <c r="AH13" s="1" t="str">
        <f ca="1">IF(($A13&lt;&gt;"")*(AH$1&lt;&gt;""),IF(_xlfn.XLOOKUP(AH$1,Attendance_sorted!$B12:$CW12,Attendance_sorted!$B12:$CW12,"nn")&lt;&gt;"nn","•",""),"")</f>
        <v/>
      </c>
      <c r="AI13" s="1" t="str">
        <f ca="1">IF(($A13&lt;&gt;"")*(AI$1&lt;&gt;""),IF(_xlfn.XLOOKUP(AI$1,Attendance_sorted!$B12:$CW12,Attendance_sorted!$B12:$CW12,"nn")&lt;&gt;"nn","•",""),"")</f>
        <v/>
      </c>
      <c r="AJ13" s="1" t="str">
        <f ca="1">IF(($A13&lt;&gt;"")*(AJ$1&lt;&gt;""),IF(_xlfn.XLOOKUP(AJ$1,Attendance_sorted!$B12:$CW12,Attendance_sorted!$B12:$CW12,"nn")&lt;&gt;"nn","•",""),"")</f>
        <v/>
      </c>
      <c r="AK13" s="1" t="str">
        <f ca="1">IF(($A13&lt;&gt;"")*(AK$1&lt;&gt;""),IF(_xlfn.XLOOKUP(AK$1,Attendance_sorted!$B12:$CW12,Attendance_sorted!$B12:$CW12,"nn")&lt;&gt;"nn","•",""),"")</f>
        <v/>
      </c>
      <c r="AL13" s="1" t="str">
        <f ca="1">IF(($A13&lt;&gt;"")*(AL$1&lt;&gt;""),IF(_xlfn.XLOOKUP(AL$1,Attendance_sorted!$B12:$CW12,Attendance_sorted!$B12:$CW12,"nn")&lt;&gt;"nn","•",""),"")</f>
        <v/>
      </c>
      <c r="AM13" s="1" t="str">
        <f ca="1">IF(($A13&lt;&gt;"")*(AM$1&lt;&gt;""),IF(_xlfn.XLOOKUP(AM$1,Attendance_sorted!$B12:$CW12,Attendance_sorted!$B12:$CW12,"nn")&lt;&gt;"nn","•",""),"")</f>
        <v/>
      </c>
      <c r="AN13" s="1" t="str">
        <f ca="1">IF(($A13&lt;&gt;"")*(AN$1&lt;&gt;""),IF(_xlfn.XLOOKUP(AN$1,Attendance_sorted!$B12:$CW12,Attendance_sorted!$B12:$CW12,"nn")&lt;&gt;"nn","•",""),"")</f>
        <v/>
      </c>
      <c r="AO13" s="1" t="str">
        <f ca="1">IF(($A13&lt;&gt;"")*(AO$1&lt;&gt;""),IF(_xlfn.XLOOKUP(AO$1,Attendance_sorted!$B12:$CW12,Attendance_sorted!$B12:$CW12,"nn")&lt;&gt;"nn","•",""),"")</f>
        <v/>
      </c>
      <c r="AP13" s="1" t="str">
        <f ca="1">IF(($A13&lt;&gt;"")*(AP$1&lt;&gt;""),IF(_xlfn.XLOOKUP(AP$1,Attendance_sorted!$B12:$CW12,Attendance_sorted!$B12:$CW12,"nn")&lt;&gt;"nn","•",""),"")</f>
        <v/>
      </c>
      <c r="AQ13" s="1" t="str">
        <f ca="1">IF(($A13&lt;&gt;"")*(AQ$1&lt;&gt;""),IF(_xlfn.XLOOKUP(AQ$1,Attendance_sorted!$B12:$CW12,Attendance_sorted!$B12:$CW12,"nn")&lt;&gt;"nn","•",""),"")</f>
        <v/>
      </c>
      <c r="AR13" s="1" t="str">
        <f ca="1">IF(($A13&lt;&gt;"")*(AR$1&lt;&gt;""),IF(_xlfn.XLOOKUP(AR$1,Attendance_sorted!$B12:$CW12,Attendance_sorted!$B12:$CW12,"nn")&lt;&gt;"nn","•",""),"")</f>
        <v/>
      </c>
      <c r="AS13" s="1" t="str">
        <f ca="1">IF(($A13&lt;&gt;"")*(AS$1&lt;&gt;""),IF(_xlfn.XLOOKUP(AS$1,Attendance_sorted!$B12:$CW12,Attendance_sorted!$B12:$CW12,"nn")&lt;&gt;"nn","•",""),"")</f>
        <v/>
      </c>
      <c r="AT13" s="1" t="str">
        <f ca="1">IF(($A13&lt;&gt;"")*(AT$1&lt;&gt;""),IF(_xlfn.XLOOKUP(AT$1,Attendance_sorted!$B12:$CW12,Attendance_sorted!$B12:$CW12,"nn")&lt;&gt;"nn","•",""),"")</f>
        <v/>
      </c>
      <c r="AU13" s="1" t="str">
        <f ca="1">IF(($A13&lt;&gt;"")*(AU$1&lt;&gt;""),IF(_xlfn.XLOOKUP(AU$1,Attendance_sorted!$B12:$CW12,Attendance_sorted!$B12:$CW12,"nn")&lt;&gt;"nn","•",""),"")</f>
        <v/>
      </c>
      <c r="AV13" s="1" t="str">
        <f ca="1">IF(($A13&lt;&gt;"")*(AV$1&lt;&gt;""),IF(_xlfn.XLOOKUP(AV$1,Attendance_sorted!$B12:$CW12,Attendance_sorted!$B12:$CW12,"nn")&lt;&gt;"nn","•",""),"")</f>
        <v/>
      </c>
      <c r="AW13" s="1" t="str">
        <f ca="1">IF(($A13&lt;&gt;"")*(AW$1&lt;&gt;""),IF(_xlfn.XLOOKUP(AW$1,Attendance_sorted!$B12:$CW12,Attendance_sorted!$B12:$CW12,"nn")&lt;&gt;"nn","•",""),"")</f>
        <v/>
      </c>
      <c r="AX13" s="1" t="str">
        <f ca="1">IF(($A13&lt;&gt;"")*(AX$1&lt;&gt;""),IF(_xlfn.XLOOKUP(AX$1,Attendance_sorted!$B12:$CW12,Attendance_sorted!$B12:$CW12,"nn")&lt;&gt;"nn","•",""),"")</f>
        <v/>
      </c>
      <c r="AY13" s="1" t="str">
        <f ca="1">IF(($A13&lt;&gt;"")*(AY$1&lt;&gt;""),IF(_xlfn.XLOOKUP(AY$1,Attendance_sorted!$B12:$CW12,Attendance_sorted!$B12:$CW12,"nn")&lt;&gt;"nn","•",""),"")</f>
        <v/>
      </c>
      <c r="AZ13" s="1" t="str">
        <f ca="1">IF(($A13&lt;&gt;"")*(AZ$1&lt;&gt;""),IF(_xlfn.XLOOKUP(AZ$1,Attendance_sorted!$B12:$CW12,Attendance_sorted!$B12:$CW12,"nn")&lt;&gt;"nn","•",""),"")</f>
        <v/>
      </c>
      <c r="BA13" s="1" t="str">
        <f ca="1">IF(($A13&lt;&gt;"")*(BA$1&lt;&gt;""),IF(_xlfn.XLOOKUP(BA$1,Attendance_sorted!$B12:$CW12,Attendance_sorted!$B12:$CW12,"nn")&lt;&gt;"nn","•",""),"")</f>
        <v/>
      </c>
      <c r="BB13" s="1" t="str">
        <f ca="1">IF(($A13&lt;&gt;"")*(BB$1&lt;&gt;""),IF(_xlfn.XLOOKUP(BB$1,Attendance_sorted!$B12:$CW12,Attendance_sorted!$B12:$CW12,"nn")&lt;&gt;"nn","•",""),"")</f>
        <v/>
      </c>
      <c r="BC13" s="1" t="str">
        <f ca="1">IF(($A13&lt;&gt;"")*(BC$1&lt;&gt;""),IF(_xlfn.XLOOKUP(BC$1,Attendance_sorted!$B12:$CW12,Attendance_sorted!$B12:$CW12,"nn")&lt;&gt;"nn","•",""),"")</f>
        <v/>
      </c>
      <c r="BD13" s="1" t="str">
        <f ca="1">IF(($A13&lt;&gt;"")*(BD$1&lt;&gt;""),IF(_xlfn.XLOOKUP(BD$1,Attendance_sorted!$B12:$CW12,Attendance_sorted!$B12:$CW12,"nn")&lt;&gt;"nn","•",""),"")</f>
        <v/>
      </c>
      <c r="BE13" s="1" t="str">
        <f ca="1">IF(($A13&lt;&gt;"")*(BE$1&lt;&gt;""),IF(_xlfn.XLOOKUP(BE$1,Attendance_sorted!$B12:$CW12,Attendance_sorted!$B12:$CW12,"nn")&lt;&gt;"nn","•",""),"")</f>
        <v/>
      </c>
      <c r="BF13" s="1" t="str">
        <f ca="1">IF(($A13&lt;&gt;"")*(BF$1&lt;&gt;""),IF(_xlfn.XLOOKUP(BF$1,Attendance_sorted!$B12:$CW12,Attendance_sorted!$B12:$CW12,"nn")&lt;&gt;"nn","•",""),"")</f>
        <v/>
      </c>
      <c r="BG13" s="1" t="str">
        <f ca="1">IF(($A13&lt;&gt;"")*(BG$1&lt;&gt;""),IF(_xlfn.XLOOKUP(BG$1,Attendance_sorted!$B12:$CW12,Attendance_sorted!$B12:$CW12,"nn")&lt;&gt;"nn","•",""),"")</f>
        <v/>
      </c>
      <c r="BH13" s="1" t="str">
        <f ca="1">IF(($A13&lt;&gt;"")*(BH$1&lt;&gt;""),IF(_xlfn.XLOOKUP(BH$1,Attendance_sorted!$B12:$CW12,Attendance_sorted!$B12:$CW12,"nn")&lt;&gt;"nn","•",""),"")</f>
        <v/>
      </c>
      <c r="BI13" s="1" t="str">
        <f ca="1">IF(($A13&lt;&gt;"")*(BI$1&lt;&gt;""),IF(_xlfn.XLOOKUP(BI$1,Attendance_sorted!$B12:$CW12,Attendance_sorted!$B12:$CW12,"nn")&lt;&gt;"nn","•",""),"")</f>
        <v/>
      </c>
      <c r="BJ13" s="1" t="str">
        <f ca="1">IF(($A13&lt;&gt;"")*(BJ$1&lt;&gt;""),IF(_xlfn.XLOOKUP(BJ$1,Attendance_sorted!$B12:$CW12,Attendance_sorted!$B12:$CW12,"nn")&lt;&gt;"nn","•",""),"")</f>
        <v/>
      </c>
      <c r="BK13" s="1" t="str">
        <f ca="1">IF(($A13&lt;&gt;"")*(BK$1&lt;&gt;""),IF(_xlfn.XLOOKUP(BK$1,Attendance_sorted!$B12:$CW12,Attendance_sorted!$B12:$CW12,"nn")&lt;&gt;"nn","•",""),"")</f>
        <v/>
      </c>
      <c r="BL13" s="1" t="str">
        <f ca="1">IF(($A13&lt;&gt;"")*(BL$1&lt;&gt;""),IF(_xlfn.XLOOKUP(BL$1,Attendance_sorted!$B12:$CW12,Attendance_sorted!$B12:$CW12,"nn")&lt;&gt;"nn","•",""),"")</f>
        <v/>
      </c>
      <c r="BM13" s="1" t="str">
        <f ca="1">IF(($A13&lt;&gt;"")*(BM$1&lt;&gt;""),IF(_xlfn.XLOOKUP(BM$1,Attendance_sorted!$B12:$CW12,Attendance_sorted!$B12:$CW12,"nn")&lt;&gt;"nn","•",""),"")</f>
        <v/>
      </c>
      <c r="BN13" s="1" t="str">
        <f ca="1">IF(($A13&lt;&gt;"")*(BN$1&lt;&gt;""),IF(_xlfn.XLOOKUP(BN$1,Attendance_sorted!$B12:$CW12,Attendance_sorted!$B12:$CW12,"nn")&lt;&gt;"nn","•",""),"")</f>
        <v/>
      </c>
      <c r="BO13" s="1" t="str">
        <f ca="1">IF(($A13&lt;&gt;"")*(BO$1&lt;&gt;""),IF(_xlfn.XLOOKUP(BO$1,Attendance_sorted!$B12:$CW12,Attendance_sorted!$B12:$CW12,"nn")&lt;&gt;"nn","•",""),"")</f>
        <v/>
      </c>
      <c r="BP13" s="1" t="str">
        <f ca="1">IF(($A13&lt;&gt;"")*(BP$1&lt;&gt;""),IF(_xlfn.XLOOKUP(BP$1,Attendance_sorted!$B12:$CW12,Attendance_sorted!$B12:$CW12,"nn")&lt;&gt;"nn","•",""),"")</f>
        <v/>
      </c>
      <c r="BQ13" s="1" t="str">
        <f ca="1">IF(($A13&lt;&gt;"")*(BQ$1&lt;&gt;""),IF(_xlfn.XLOOKUP(BQ$1,Attendance_sorted!$B12:$CW12,Attendance_sorted!$B12:$CW12,"nn")&lt;&gt;"nn","•",""),"")</f>
        <v/>
      </c>
      <c r="BR13" s="1" t="str">
        <f ca="1">IF(($A13&lt;&gt;"")*(BR$1&lt;&gt;""),IF(_xlfn.XLOOKUP(BR$1,Attendance_sorted!$B12:$CW12,Attendance_sorted!$B12:$CW12,"nn")&lt;&gt;"nn","•",""),"")</f>
        <v/>
      </c>
      <c r="BS13" s="1" t="str">
        <f ca="1">IF(($A13&lt;&gt;"")*(BS$1&lt;&gt;""),IF(_xlfn.XLOOKUP(BS$1,Attendance_sorted!$B12:$CW12,Attendance_sorted!$B12:$CW12,"nn")&lt;&gt;"nn","•",""),"")</f>
        <v/>
      </c>
      <c r="BT13" s="1" t="str">
        <f ca="1">IF(($A13&lt;&gt;"")*(BT$1&lt;&gt;""),IF(_xlfn.XLOOKUP(BT$1,Attendance_sorted!$B12:$CW12,Attendance_sorted!$B12:$CW12,"nn")&lt;&gt;"nn","•",""),"")</f>
        <v/>
      </c>
      <c r="BU13" s="1" t="str">
        <f ca="1">IF(($A13&lt;&gt;"")*(BU$1&lt;&gt;""),IF(_xlfn.XLOOKUP(BU$1,Attendance_sorted!$B12:$CW12,Attendance_sorted!$B12:$CW12,"nn")&lt;&gt;"nn","•",""),"")</f>
        <v/>
      </c>
      <c r="BV13" s="1" t="str">
        <f ca="1">IF(($A13&lt;&gt;"")*(BV$1&lt;&gt;""),IF(_xlfn.XLOOKUP(BV$1,Attendance_sorted!$B12:$CW12,Attendance_sorted!$B12:$CW12,"nn")&lt;&gt;"nn","•",""),"")</f>
        <v/>
      </c>
      <c r="BW13" s="1" t="str">
        <f ca="1">IF(($A13&lt;&gt;"")*(BW$1&lt;&gt;""),IF(_xlfn.XLOOKUP(BW$1,Attendance_sorted!$B12:$CW12,Attendance_sorted!$B12:$CW12,"nn")&lt;&gt;"nn","•",""),"")</f>
        <v/>
      </c>
      <c r="BX13" s="1" t="str">
        <f ca="1">IF(($A13&lt;&gt;"")*(BX$1&lt;&gt;""),IF(_xlfn.XLOOKUP(BX$1,Attendance_sorted!$B12:$CW12,Attendance_sorted!$B12:$CW12,"nn")&lt;&gt;"nn","•",""),"")</f>
        <v/>
      </c>
      <c r="BY13" s="1" t="str">
        <f ca="1">IF(($A13&lt;&gt;"")*(BY$1&lt;&gt;""),IF(_xlfn.XLOOKUP(BY$1,Attendance_sorted!$B12:$CW12,Attendance_sorted!$B12:$CW12,"nn")&lt;&gt;"nn","•",""),"")</f>
        <v/>
      </c>
      <c r="BZ13" s="1" t="str">
        <f ca="1">IF(($A13&lt;&gt;"")*(BZ$1&lt;&gt;""),IF(_xlfn.XLOOKUP(BZ$1,Attendance_sorted!$B12:$CW12,Attendance_sorted!$B12:$CW12,"nn")&lt;&gt;"nn","•",""),"")</f>
        <v/>
      </c>
      <c r="CA13" s="1" t="str">
        <f ca="1">IF(($A13&lt;&gt;"")*(CA$1&lt;&gt;""),IF(_xlfn.XLOOKUP(CA$1,Attendance_sorted!$B12:$CW12,Attendance_sorted!$B12:$CW12,"nn")&lt;&gt;"nn","•",""),"")</f>
        <v/>
      </c>
      <c r="CB13" s="1" t="str">
        <f ca="1">IF(($A13&lt;&gt;"")*(CB$1&lt;&gt;""),IF(_xlfn.XLOOKUP(CB$1,Attendance_sorted!$B12:$CW12,Attendance_sorted!$B12:$CW12,"nn")&lt;&gt;"nn","•",""),"")</f>
        <v/>
      </c>
      <c r="CC13" s="1" t="str">
        <f ca="1">IF(($A13&lt;&gt;"")*(CC$1&lt;&gt;""),IF(_xlfn.XLOOKUP(CC$1,Attendance_sorted!$B12:$CW12,Attendance_sorted!$B12:$CW12,"nn")&lt;&gt;"nn","•",""),"")</f>
        <v/>
      </c>
      <c r="CD13" s="1" t="str">
        <f ca="1">IF(($A13&lt;&gt;"")*(CD$1&lt;&gt;""),IF(_xlfn.XLOOKUP(CD$1,Attendance_sorted!$B12:$CW12,Attendance_sorted!$B12:$CW12,"nn")&lt;&gt;"nn","•",""),"")</f>
        <v/>
      </c>
      <c r="CE13" s="1" t="str">
        <f ca="1">IF(($A13&lt;&gt;"")*(CE$1&lt;&gt;""),IF(_xlfn.XLOOKUP(CE$1,Attendance_sorted!$B12:$CW12,Attendance_sorted!$B12:$CW12,"nn")&lt;&gt;"nn","•",""),"")</f>
        <v/>
      </c>
      <c r="CF13" s="1" t="str">
        <f ca="1">IF(($A13&lt;&gt;"")*(CF$1&lt;&gt;""),IF(_xlfn.XLOOKUP(CF$1,Attendance_sorted!$B12:$CW12,Attendance_sorted!$B12:$CW12,"nn")&lt;&gt;"nn","•",""),"")</f>
        <v/>
      </c>
      <c r="CG13" s="1" t="str">
        <f ca="1">IF(($A13&lt;&gt;"")*(CG$1&lt;&gt;""),IF(_xlfn.XLOOKUP(CG$1,Attendance_sorted!$B12:$CW12,Attendance_sorted!$B12:$CW12,"nn")&lt;&gt;"nn","•",""),"")</f>
        <v/>
      </c>
      <c r="CH13" s="1" t="str">
        <f ca="1">IF(($A13&lt;&gt;"")*(CH$1&lt;&gt;""),IF(_xlfn.XLOOKUP(CH$1,Attendance_sorted!$B12:$CW12,Attendance_sorted!$B12:$CW12,"nn")&lt;&gt;"nn","•",""),"")</f>
        <v/>
      </c>
      <c r="CI13" s="1" t="str">
        <f ca="1">IF(($A13&lt;&gt;"")*(CI$1&lt;&gt;""),IF(_xlfn.XLOOKUP(CI$1,Attendance_sorted!$B12:$CW12,Attendance_sorted!$B12:$CW12,"nn")&lt;&gt;"nn","•",""),"")</f>
        <v/>
      </c>
      <c r="CJ13" s="1" t="str">
        <f ca="1">IF(($A13&lt;&gt;"")*(CJ$1&lt;&gt;""),IF(_xlfn.XLOOKUP(CJ$1,Attendance_sorted!$B12:$CW12,Attendance_sorted!$B12:$CW12,"nn")&lt;&gt;"nn","•",""),"")</f>
        <v/>
      </c>
      <c r="CK13" s="1" t="str">
        <f ca="1">IF(($A13&lt;&gt;"")*(CK$1&lt;&gt;""),IF(_xlfn.XLOOKUP(CK$1,Attendance_sorted!$B12:$CW12,Attendance_sorted!$B12:$CW12,"nn")&lt;&gt;"nn","•",""),"")</f>
        <v/>
      </c>
      <c r="CL13" s="1" t="str">
        <f ca="1">IF(($A13&lt;&gt;"")*(CL$1&lt;&gt;""),IF(_xlfn.XLOOKUP(CL$1,Attendance_sorted!$B12:$CW12,Attendance_sorted!$B12:$CW12,"nn")&lt;&gt;"nn","•",""),"")</f>
        <v/>
      </c>
      <c r="CM13" s="1" t="str">
        <f ca="1">IF(($A13&lt;&gt;"")*(CM$1&lt;&gt;""),IF(_xlfn.XLOOKUP(CM$1,Attendance_sorted!$B12:$CW12,Attendance_sorted!$B12:$CW12,"nn")&lt;&gt;"nn","•",""),"")</f>
        <v/>
      </c>
      <c r="CN13" s="1" t="str">
        <f ca="1">IF(($A13&lt;&gt;"")*(CN$1&lt;&gt;""),IF(_xlfn.XLOOKUP(CN$1,Attendance_sorted!$B12:$CW12,Attendance_sorted!$B12:$CW12,"nn")&lt;&gt;"nn","•",""),"")</f>
        <v/>
      </c>
      <c r="CO13" s="1" t="str">
        <f ca="1">IF(($A13&lt;&gt;"")*(CO$1&lt;&gt;""),IF(_xlfn.XLOOKUP(CO$1,Attendance_sorted!$B12:$CW12,Attendance_sorted!$B12:$CW12,"nn")&lt;&gt;"nn","•",""),"")</f>
        <v/>
      </c>
      <c r="CP13" s="1" t="str">
        <f ca="1">IF(($A13&lt;&gt;"")*(CP$1&lt;&gt;""),IF(_xlfn.XLOOKUP(CP$1,Attendance_sorted!$B12:$CW12,Attendance_sorted!$B12:$CW12,"nn")&lt;&gt;"nn","•",""),"")</f>
        <v/>
      </c>
      <c r="CQ13" s="1" t="str">
        <f ca="1">IF(($A13&lt;&gt;"")*(CQ$1&lt;&gt;""),IF(_xlfn.XLOOKUP(CQ$1,Attendance_sorted!$B12:$CW12,Attendance_sorted!$B12:$CW12,"nn")&lt;&gt;"nn","•",""),"")</f>
        <v/>
      </c>
      <c r="CR13" s="1" t="str">
        <f ca="1">IF(($A13&lt;&gt;"")*(CR$1&lt;&gt;""),IF(_xlfn.XLOOKUP(CR$1,Attendance_sorted!$B12:$CW12,Attendance_sorted!$B12:$CW12,"nn")&lt;&gt;"nn","•",""),"")</f>
        <v/>
      </c>
      <c r="CS13" s="1" t="str">
        <f ca="1">IF(($A13&lt;&gt;"")*(CS$1&lt;&gt;""),IF(_xlfn.XLOOKUP(CS$1,Attendance_sorted!$B12:$CW12,Attendance_sorted!$B12:$CW12,"nn")&lt;&gt;"nn","•",""),"")</f>
        <v/>
      </c>
      <c r="CT13" s="1" t="str">
        <f ca="1">IF(($A13&lt;&gt;"")*(CT$1&lt;&gt;""),IF(_xlfn.XLOOKUP(CT$1,Attendance_sorted!$B12:$CW12,Attendance_sorted!$B12:$CW12,"nn")&lt;&gt;"nn","•",""),"")</f>
        <v/>
      </c>
      <c r="CU13" s="1" t="str">
        <f ca="1">IF(($A13&lt;&gt;"")*(CU$1&lt;&gt;""),IF(_xlfn.XLOOKUP(CU$1,Attendance_sorted!$B12:$CW12,Attendance_sorted!$B12:$CW12,"nn")&lt;&gt;"nn","•",""),"")</f>
        <v/>
      </c>
      <c r="CV13" s="1" t="str">
        <f ca="1">IF(($A13&lt;&gt;"")*(CV$1&lt;&gt;""),IF(_xlfn.XLOOKUP(CV$1,Attendance_sorted!$B12:$CW12,Attendance_sorted!$B12:$CW12,"nn")&lt;&gt;"nn","•",""),"")</f>
        <v/>
      </c>
      <c r="CW13" s="1" t="str">
        <f ca="1">IF(($A13&lt;&gt;"")*(CW$1&lt;&gt;""),IF(_xlfn.XLOOKUP(CW$1,Attendance_sorted!$B12:$CW12,Attendance_sorted!$B12:$CW12,"nn")&lt;&gt;"nn","•",""),"")</f>
        <v/>
      </c>
    </row>
    <row r="14" spans="1:101">
      <c r="A14" s="1">
        <v>126</v>
      </c>
      <c r="B14" s="1" t="str">
        <f ca="1">IF(($A14&lt;&gt;"")*(B$1&lt;&gt;""),IF(_xlfn.XLOOKUP(B$1,Attendance_sorted!$B13:$CW13,Attendance_sorted!$B13:$CW13,"nn")&lt;&gt;"nn","•",""),"")</f>
        <v/>
      </c>
      <c r="C14" s="1" t="str">
        <f ca="1">IF(($A14&lt;&gt;"")*(C$1&lt;&gt;""),IF(_xlfn.XLOOKUP(C$1,Attendance_sorted!$B13:$CW13,Attendance_sorted!$B13:$CW13,"nn")&lt;&gt;"nn","•",""),"")</f>
        <v/>
      </c>
      <c r="D14" s="1" t="str">
        <f ca="1">IF(($A14&lt;&gt;"")*(D$1&lt;&gt;""),IF(_xlfn.XLOOKUP(D$1,Attendance_sorted!$B13:$CW13,Attendance_sorted!$B13:$CW13,"nn")&lt;&gt;"nn","•",""),"")</f>
        <v/>
      </c>
      <c r="E14" s="1" t="str">
        <f ca="1">IF(($A14&lt;&gt;"")*(E$1&lt;&gt;""),IF(_xlfn.XLOOKUP(E$1,Attendance_sorted!$B13:$CW13,Attendance_sorted!$B13:$CW13,"nn")&lt;&gt;"nn","•",""),"")</f>
        <v/>
      </c>
      <c r="F14" s="1" t="str">
        <f ca="1">IF(($A14&lt;&gt;"")*(F$1&lt;&gt;""),IF(_xlfn.XLOOKUP(F$1,Attendance_sorted!$B13:$CW13,Attendance_sorted!$B13:$CW13,"nn")&lt;&gt;"nn","•",""),"")</f>
        <v>•</v>
      </c>
      <c r="G14" s="1" t="str">
        <f ca="1">IF(($A14&lt;&gt;"")*(G$1&lt;&gt;""),IF(_xlfn.XLOOKUP(G$1,Attendance_sorted!$B13:$CW13,Attendance_sorted!$B13:$CW13,"nn")&lt;&gt;"nn","•",""),"")</f>
        <v>•</v>
      </c>
      <c r="H14" s="1" t="str">
        <f ca="1">IF(($A14&lt;&gt;"")*(H$1&lt;&gt;""),IF(_xlfn.XLOOKUP(H$1,Attendance_sorted!$B13:$CW13,Attendance_sorted!$B13:$CW13,"nn")&lt;&gt;"nn","•",""),"")</f>
        <v/>
      </c>
      <c r="I14" s="1" t="str">
        <f ca="1">IF(($A14&lt;&gt;"")*(I$1&lt;&gt;""),IF(_xlfn.XLOOKUP(I$1,Attendance_sorted!$B13:$CW13,Attendance_sorted!$B13:$CW13,"nn")&lt;&gt;"nn","•",""),"")</f>
        <v/>
      </c>
      <c r="J14" s="1" t="str">
        <f ca="1">IF(($A14&lt;&gt;"")*(J$1&lt;&gt;""),IF(_xlfn.XLOOKUP(J$1,Attendance_sorted!$B13:$CW13,Attendance_sorted!$B13:$CW13,"nn")&lt;&gt;"nn","•",""),"")</f>
        <v/>
      </c>
      <c r="K14" s="1" t="str">
        <f ca="1">IF(($A14&lt;&gt;"")*(K$1&lt;&gt;""),IF(_xlfn.XLOOKUP(K$1,Attendance_sorted!$B13:$CW13,Attendance_sorted!$B13:$CW13,"nn")&lt;&gt;"nn","•",""),"")</f>
        <v>•</v>
      </c>
      <c r="L14" s="1" t="str">
        <f ca="1">IF(($A14&lt;&gt;"")*(L$1&lt;&gt;""),IF(_xlfn.XLOOKUP(L$1,Attendance_sorted!$B13:$CW13,Attendance_sorted!$B13:$CW13,"nn")&lt;&gt;"nn","•",""),"")</f>
        <v/>
      </c>
      <c r="M14" s="1" t="str">
        <f ca="1">IF(($A14&lt;&gt;"")*(M$1&lt;&gt;""),IF(_xlfn.XLOOKUP(M$1,Attendance_sorted!$B13:$CW13,Attendance_sorted!$B13:$CW13,"nn")&lt;&gt;"nn","•",""),"")</f>
        <v/>
      </c>
      <c r="N14" s="1" t="str">
        <f ca="1">IF(($A14&lt;&gt;"")*(N$1&lt;&gt;""),IF(_xlfn.XLOOKUP(N$1,Attendance_sorted!$B13:$CW13,Attendance_sorted!$B13:$CW13,"nn")&lt;&gt;"nn","•",""),"")</f>
        <v/>
      </c>
      <c r="O14" s="1" t="str">
        <f ca="1">IF(($A14&lt;&gt;"")*(O$1&lt;&gt;""),IF(_xlfn.XLOOKUP(O$1,Attendance_sorted!$B13:$CW13,Attendance_sorted!$B13:$CW13,"nn")&lt;&gt;"nn","•",""),"")</f>
        <v/>
      </c>
      <c r="P14" s="1" t="str">
        <f ca="1">IF(($A14&lt;&gt;"")*(P$1&lt;&gt;""),IF(_xlfn.XLOOKUP(P$1,Attendance_sorted!$B13:$CW13,Attendance_sorted!$B13:$CW13,"nn")&lt;&gt;"nn","•",""),"")</f>
        <v/>
      </c>
      <c r="Q14" s="1" t="str">
        <f ca="1">IF(($A14&lt;&gt;"")*(Q$1&lt;&gt;""),IF(_xlfn.XLOOKUP(Q$1,Attendance_sorted!$B13:$CW13,Attendance_sorted!$B13:$CW13,"nn")&lt;&gt;"nn","•",""),"")</f>
        <v/>
      </c>
      <c r="R14" s="1" t="str">
        <f ca="1">IF(($A14&lt;&gt;"")*(R$1&lt;&gt;""),IF(_xlfn.XLOOKUP(R$1,Attendance_sorted!$B13:$CW13,Attendance_sorted!$B13:$CW13,"nn")&lt;&gt;"nn","•",""),"")</f>
        <v/>
      </c>
      <c r="S14" s="1" t="str">
        <f ca="1">IF(($A14&lt;&gt;"")*(S$1&lt;&gt;""),IF(_xlfn.XLOOKUP(S$1,Attendance_sorted!$B13:$CW13,Attendance_sorted!$B13:$CW13,"nn")&lt;&gt;"nn","•",""),"")</f>
        <v>•</v>
      </c>
      <c r="T14" s="1" t="str">
        <f ca="1">IF(($A14&lt;&gt;"")*(T$1&lt;&gt;""),IF(_xlfn.XLOOKUP(T$1,Attendance_sorted!$B13:$CW13,Attendance_sorted!$B13:$CW13,"nn")&lt;&gt;"nn","•",""),"")</f>
        <v/>
      </c>
      <c r="U14" s="1" t="str">
        <f ca="1">IF(($A14&lt;&gt;"")*(U$1&lt;&gt;""),IF(_xlfn.XLOOKUP(U$1,Attendance_sorted!$B13:$CW13,Attendance_sorted!$B13:$CW13,"nn")&lt;&gt;"nn","•",""),"")</f>
        <v/>
      </c>
      <c r="V14" s="1" t="str">
        <f ca="1">IF(($A14&lt;&gt;"")*(V$1&lt;&gt;""),IF(_xlfn.XLOOKUP(V$1,Attendance_sorted!$B13:$CW13,Attendance_sorted!$B13:$CW13,"nn")&lt;&gt;"nn","•",""),"")</f>
        <v/>
      </c>
      <c r="W14" s="1" t="str">
        <f ca="1">IF(($A14&lt;&gt;"")*(W$1&lt;&gt;""),IF(_xlfn.XLOOKUP(W$1,Attendance_sorted!$B13:$CW13,Attendance_sorted!$B13:$CW13,"nn")&lt;&gt;"nn","•",""),"")</f>
        <v/>
      </c>
      <c r="X14" s="1" t="str">
        <f ca="1">IF(($A14&lt;&gt;"")*(X$1&lt;&gt;""),IF(_xlfn.XLOOKUP(X$1,Attendance_sorted!$B13:$CW13,Attendance_sorted!$B13:$CW13,"nn")&lt;&gt;"nn","•",""),"")</f>
        <v/>
      </c>
      <c r="Y14" s="1" t="str">
        <f ca="1">IF(($A14&lt;&gt;"")*(Y$1&lt;&gt;""),IF(_xlfn.XLOOKUP(Y$1,Attendance_sorted!$B13:$CW13,Attendance_sorted!$B13:$CW13,"nn")&lt;&gt;"nn","•",""),"")</f>
        <v/>
      </c>
      <c r="Z14" s="1" t="str">
        <f ca="1">IF(($A14&lt;&gt;"")*(Z$1&lt;&gt;""),IF(_xlfn.XLOOKUP(Z$1,Attendance_sorted!$B13:$CW13,Attendance_sorted!$B13:$CW13,"nn")&lt;&gt;"nn","•",""),"")</f>
        <v/>
      </c>
      <c r="AA14" s="1" t="str">
        <f ca="1">IF(($A14&lt;&gt;"")*(AA$1&lt;&gt;""),IF(_xlfn.XLOOKUP(AA$1,Attendance_sorted!$B13:$CW13,Attendance_sorted!$B13:$CW13,"nn")&lt;&gt;"nn","•",""),"")</f>
        <v/>
      </c>
      <c r="AB14" s="1" t="str">
        <f ca="1">IF(($A14&lt;&gt;"")*(AB$1&lt;&gt;""),IF(_xlfn.XLOOKUP(AB$1,Attendance_sorted!$B13:$CW13,Attendance_sorted!$B13:$CW13,"nn")&lt;&gt;"nn","•",""),"")</f>
        <v/>
      </c>
      <c r="AC14" s="1" t="str">
        <f ca="1">IF(($A14&lt;&gt;"")*(AC$1&lt;&gt;""),IF(_xlfn.XLOOKUP(AC$1,Attendance_sorted!$B13:$CW13,Attendance_sorted!$B13:$CW13,"nn")&lt;&gt;"nn","•",""),"")</f>
        <v/>
      </c>
      <c r="AD14" s="1" t="str">
        <f ca="1">IF(($A14&lt;&gt;"")*(AD$1&lt;&gt;""),IF(_xlfn.XLOOKUP(AD$1,Attendance_sorted!$B13:$CW13,Attendance_sorted!$B13:$CW13,"nn")&lt;&gt;"nn","•",""),"")</f>
        <v/>
      </c>
      <c r="AE14" s="1" t="str">
        <f ca="1">IF(($A14&lt;&gt;"")*(AE$1&lt;&gt;""),IF(_xlfn.XLOOKUP(AE$1,Attendance_sorted!$B13:$CW13,Attendance_sorted!$B13:$CW13,"nn")&lt;&gt;"nn","•",""),"")</f>
        <v/>
      </c>
      <c r="AF14" s="1" t="str">
        <f ca="1">IF(($A14&lt;&gt;"")*(AF$1&lt;&gt;""),IF(_xlfn.XLOOKUP(AF$1,Attendance_sorted!$B13:$CW13,Attendance_sorted!$B13:$CW13,"nn")&lt;&gt;"nn","•",""),"")</f>
        <v/>
      </c>
      <c r="AG14" s="1" t="str">
        <f ca="1">IF(($A14&lt;&gt;"")*(AG$1&lt;&gt;""),IF(_xlfn.XLOOKUP(AG$1,Attendance_sorted!$B13:$CW13,Attendance_sorted!$B13:$CW13,"nn")&lt;&gt;"nn","•",""),"")</f>
        <v/>
      </c>
      <c r="AH14" s="1" t="str">
        <f ca="1">IF(($A14&lt;&gt;"")*(AH$1&lt;&gt;""),IF(_xlfn.XLOOKUP(AH$1,Attendance_sorted!$B13:$CW13,Attendance_sorted!$B13:$CW13,"nn")&lt;&gt;"nn","•",""),"")</f>
        <v/>
      </c>
      <c r="AI14" s="1" t="str">
        <f ca="1">IF(($A14&lt;&gt;"")*(AI$1&lt;&gt;""),IF(_xlfn.XLOOKUP(AI$1,Attendance_sorted!$B13:$CW13,Attendance_sorted!$B13:$CW13,"nn")&lt;&gt;"nn","•",""),"")</f>
        <v/>
      </c>
      <c r="AJ14" s="1" t="str">
        <f ca="1">IF(($A14&lt;&gt;"")*(AJ$1&lt;&gt;""),IF(_xlfn.XLOOKUP(AJ$1,Attendance_sorted!$B13:$CW13,Attendance_sorted!$B13:$CW13,"nn")&lt;&gt;"nn","•",""),"")</f>
        <v/>
      </c>
      <c r="AK14" s="1" t="str">
        <f ca="1">IF(($A14&lt;&gt;"")*(AK$1&lt;&gt;""),IF(_xlfn.XLOOKUP(AK$1,Attendance_sorted!$B13:$CW13,Attendance_sorted!$B13:$CW13,"nn")&lt;&gt;"nn","•",""),"")</f>
        <v/>
      </c>
      <c r="AL14" s="1" t="str">
        <f ca="1">IF(($A14&lt;&gt;"")*(AL$1&lt;&gt;""),IF(_xlfn.XLOOKUP(AL$1,Attendance_sorted!$B13:$CW13,Attendance_sorted!$B13:$CW13,"nn")&lt;&gt;"nn","•",""),"")</f>
        <v/>
      </c>
      <c r="AM14" s="1" t="str">
        <f ca="1">IF(($A14&lt;&gt;"")*(AM$1&lt;&gt;""),IF(_xlfn.XLOOKUP(AM$1,Attendance_sorted!$B13:$CW13,Attendance_sorted!$B13:$CW13,"nn")&lt;&gt;"nn","•",""),"")</f>
        <v/>
      </c>
      <c r="AN14" s="1" t="str">
        <f ca="1">IF(($A14&lt;&gt;"")*(AN$1&lt;&gt;""),IF(_xlfn.XLOOKUP(AN$1,Attendance_sorted!$B13:$CW13,Attendance_sorted!$B13:$CW13,"nn")&lt;&gt;"nn","•",""),"")</f>
        <v/>
      </c>
      <c r="AO14" s="1" t="str">
        <f ca="1">IF(($A14&lt;&gt;"")*(AO$1&lt;&gt;""),IF(_xlfn.XLOOKUP(AO$1,Attendance_sorted!$B13:$CW13,Attendance_sorted!$B13:$CW13,"nn")&lt;&gt;"nn","•",""),"")</f>
        <v/>
      </c>
      <c r="AP14" s="1" t="str">
        <f ca="1">IF(($A14&lt;&gt;"")*(AP$1&lt;&gt;""),IF(_xlfn.XLOOKUP(AP$1,Attendance_sorted!$B13:$CW13,Attendance_sorted!$B13:$CW13,"nn")&lt;&gt;"nn","•",""),"")</f>
        <v/>
      </c>
      <c r="AQ14" s="1" t="str">
        <f ca="1">IF(($A14&lt;&gt;"")*(AQ$1&lt;&gt;""),IF(_xlfn.XLOOKUP(AQ$1,Attendance_sorted!$B13:$CW13,Attendance_sorted!$B13:$CW13,"nn")&lt;&gt;"nn","•",""),"")</f>
        <v/>
      </c>
      <c r="AR14" s="1" t="str">
        <f ca="1">IF(($A14&lt;&gt;"")*(AR$1&lt;&gt;""),IF(_xlfn.XLOOKUP(AR$1,Attendance_sorted!$B13:$CW13,Attendance_sorted!$B13:$CW13,"nn")&lt;&gt;"nn","•",""),"")</f>
        <v/>
      </c>
      <c r="AS14" s="1" t="str">
        <f ca="1">IF(($A14&lt;&gt;"")*(AS$1&lt;&gt;""),IF(_xlfn.XLOOKUP(AS$1,Attendance_sorted!$B13:$CW13,Attendance_sorted!$B13:$CW13,"nn")&lt;&gt;"nn","•",""),"")</f>
        <v/>
      </c>
      <c r="AT14" s="1" t="str">
        <f ca="1">IF(($A14&lt;&gt;"")*(AT$1&lt;&gt;""),IF(_xlfn.XLOOKUP(AT$1,Attendance_sorted!$B13:$CW13,Attendance_sorted!$B13:$CW13,"nn")&lt;&gt;"nn","•",""),"")</f>
        <v/>
      </c>
      <c r="AU14" s="1" t="str">
        <f ca="1">IF(($A14&lt;&gt;"")*(AU$1&lt;&gt;""),IF(_xlfn.XLOOKUP(AU$1,Attendance_sorted!$B13:$CW13,Attendance_sorted!$B13:$CW13,"nn")&lt;&gt;"nn","•",""),"")</f>
        <v/>
      </c>
      <c r="AV14" s="1" t="str">
        <f ca="1">IF(($A14&lt;&gt;"")*(AV$1&lt;&gt;""),IF(_xlfn.XLOOKUP(AV$1,Attendance_sorted!$B13:$CW13,Attendance_sorted!$B13:$CW13,"nn")&lt;&gt;"nn","•",""),"")</f>
        <v/>
      </c>
      <c r="AW14" s="1" t="str">
        <f ca="1">IF(($A14&lt;&gt;"")*(AW$1&lt;&gt;""),IF(_xlfn.XLOOKUP(AW$1,Attendance_sorted!$B13:$CW13,Attendance_sorted!$B13:$CW13,"nn")&lt;&gt;"nn","•",""),"")</f>
        <v/>
      </c>
      <c r="AX14" s="1" t="str">
        <f ca="1">IF(($A14&lt;&gt;"")*(AX$1&lt;&gt;""),IF(_xlfn.XLOOKUP(AX$1,Attendance_sorted!$B13:$CW13,Attendance_sorted!$B13:$CW13,"nn")&lt;&gt;"nn","•",""),"")</f>
        <v/>
      </c>
      <c r="AY14" s="1" t="str">
        <f ca="1">IF(($A14&lt;&gt;"")*(AY$1&lt;&gt;""),IF(_xlfn.XLOOKUP(AY$1,Attendance_sorted!$B13:$CW13,Attendance_sorted!$B13:$CW13,"nn")&lt;&gt;"nn","•",""),"")</f>
        <v/>
      </c>
      <c r="AZ14" s="1" t="str">
        <f ca="1">IF(($A14&lt;&gt;"")*(AZ$1&lt;&gt;""),IF(_xlfn.XLOOKUP(AZ$1,Attendance_sorted!$B13:$CW13,Attendance_sorted!$B13:$CW13,"nn")&lt;&gt;"nn","•",""),"")</f>
        <v/>
      </c>
      <c r="BA14" s="1" t="str">
        <f ca="1">IF(($A14&lt;&gt;"")*(BA$1&lt;&gt;""),IF(_xlfn.XLOOKUP(BA$1,Attendance_sorted!$B13:$CW13,Attendance_sorted!$B13:$CW13,"nn")&lt;&gt;"nn","•",""),"")</f>
        <v/>
      </c>
      <c r="BB14" s="1" t="str">
        <f ca="1">IF(($A14&lt;&gt;"")*(BB$1&lt;&gt;""),IF(_xlfn.XLOOKUP(BB$1,Attendance_sorted!$B13:$CW13,Attendance_sorted!$B13:$CW13,"nn")&lt;&gt;"nn","•",""),"")</f>
        <v/>
      </c>
      <c r="BC14" s="1" t="str">
        <f ca="1">IF(($A14&lt;&gt;"")*(BC$1&lt;&gt;""),IF(_xlfn.XLOOKUP(BC$1,Attendance_sorted!$B13:$CW13,Attendance_sorted!$B13:$CW13,"nn")&lt;&gt;"nn","•",""),"")</f>
        <v/>
      </c>
      <c r="BD14" s="1" t="str">
        <f ca="1">IF(($A14&lt;&gt;"")*(BD$1&lt;&gt;""),IF(_xlfn.XLOOKUP(BD$1,Attendance_sorted!$B13:$CW13,Attendance_sorted!$B13:$CW13,"nn")&lt;&gt;"nn","•",""),"")</f>
        <v/>
      </c>
      <c r="BE14" s="1" t="str">
        <f ca="1">IF(($A14&lt;&gt;"")*(BE$1&lt;&gt;""),IF(_xlfn.XLOOKUP(BE$1,Attendance_sorted!$B13:$CW13,Attendance_sorted!$B13:$CW13,"nn")&lt;&gt;"nn","•",""),"")</f>
        <v/>
      </c>
      <c r="BF14" s="1" t="str">
        <f ca="1">IF(($A14&lt;&gt;"")*(BF$1&lt;&gt;""),IF(_xlfn.XLOOKUP(BF$1,Attendance_sorted!$B13:$CW13,Attendance_sorted!$B13:$CW13,"nn")&lt;&gt;"nn","•",""),"")</f>
        <v/>
      </c>
      <c r="BG14" s="1" t="str">
        <f ca="1">IF(($A14&lt;&gt;"")*(BG$1&lt;&gt;""),IF(_xlfn.XLOOKUP(BG$1,Attendance_sorted!$B13:$CW13,Attendance_sorted!$B13:$CW13,"nn")&lt;&gt;"nn","•",""),"")</f>
        <v/>
      </c>
      <c r="BH14" s="1" t="str">
        <f ca="1">IF(($A14&lt;&gt;"")*(BH$1&lt;&gt;""),IF(_xlfn.XLOOKUP(BH$1,Attendance_sorted!$B13:$CW13,Attendance_sorted!$B13:$CW13,"nn")&lt;&gt;"nn","•",""),"")</f>
        <v/>
      </c>
      <c r="BI14" s="1" t="str">
        <f ca="1">IF(($A14&lt;&gt;"")*(BI$1&lt;&gt;""),IF(_xlfn.XLOOKUP(BI$1,Attendance_sorted!$B13:$CW13,Attendance_sorted!$B13:$CW13,"nn")&lt;&gt;"nn","•",""),"")</f>
        <v/>
      </c>
      <c r="BJ14" s="1" t="str">
        <f ca="1">IF(($A14&lt;&gt;"")*(BJ$1&lt;&gt;""),IF(_xlfn.XLOOKUP(BJ$1,Attendance_sorted!$B13:$CW13,Attendance_sorted!$B13:$CW13,"nn")&lt;&gt;"nn","•",""),"")</f>
        <v/>
      </c>
      <c r="BK14" s="1" t="str">
        <f ca="1">IF(($A14&lt;&gt;"")*(BK$1&lt;&gt;""),IF(_xlfn.XLOOKUP(BK$1,Attendance_sorted!$B13:$CW13,Attendance_sorted!$B13:$CW13,"nn")&lt;&gt;"nn","•",""),"")</f>
        <v/>
      </c>
      <c r="BL14" s="1" t="str">
        <f ca="1">IF(($A14&lt;&gt;"")*(BL$1&lt;&gt;""),IF(_xlfn.XLOOKUP(BL$1,Attendance_sorted!$B13:$CW13,Attendance_sorted!$B13:$CW13,"nn")&lt;&gt;"nn","•",""),"")</f>
        <v/>
      </c>
      <c r="BM14" s="1" t="str">
        <f ca="1">IF(($A14&lt;&gt;"")*(BM$1&lt;&gt;""),IF(_xlfn.XLOOKUP(BM$1,Attendance_sorted!$B13:$CW13,Attendance_sorted!$B13:$CW13,"nn")&lt;&gt;"nn","•",""),"")</f>
        <v/>
      </c>
      <c r="BN14" s="1" t="str">
        <f ca="1">IF(($A14&lt;&gt;"")*(BN$1&lt;&gt;""),IF(_xlfn.XLOOKUP(BN$1,Attendance_sorted!$B13:$CW13,Attendance_sorted!$B13:$CW13,"nn")&lt;&gt;"nn","•",""),"")</f>
        <v/>
      </c>
      <c r="BO14" s="1" t="str">
        <f ca="1">IF(($A14&lt;&gt;"")*(BO$1&lt;&gt;""),IF(_xlfn.XLOOKUP(BO$1,Attendance_sorted!$B13:$CW13,Attendance_sorted!$B13:$CW13,"nn")&lt;&gt;"nn","•",""),"")</f>
        <v/>
      </c>
      <c r="BP14" s="1" t="str">
        <f ca="1">IF(($A14&lt;&gt;"")*(BP$1&lt;&gt;""),IF(_xlfn.XLOOKUP(BP$1,Attendance_sorted!$B13:$CW13,Attendance_sorted!$B13:$CW13,"nn")&lt;&gt;"nn","•",""),"")</f>
        <v/>
      </c>
      <c r="BQ14" s="1" t="str">
        <f ca="1">IF(($A14&lt;&gt;"")*(BQ$1&lt;&gt;""),IF(_xlfn.XLOOKUP(BQ$1,Attendance_sorted!$B13:$CW13,Attendance_sorted!$B13:$CW13,"nn")&lt;&gt;"nn","•",""),"")</f>
        <v/>
      </c>
      <c r="BR14" s="1" t="str">
        <f ca="1">IF(($A14&lt;&gt;"")*(BR$1&lt;&gt;""),IF(_xlfn.XLOOKUP(BR$1,Attendance_sorted!$B13:$CW13,Attendance_sorted!$B13:$CW13,"nn")&lt;&gt;"nn","•",""),"")</f>
        <v/>
      </c>
      <c r="BS14" s="1" t="str">
        <f ca="1">IF(($A14&lt;&gt;"")*(BS$1&lt;&gt;""),IF(_xlfn.XLOOKUP(BS$1,Attendance_sorted!$B13:$CW13,Attendance_sorted!$B13:$CW13,"nn")&lt;&gt;"nn","•",""),"")</f>
        <v/>
      </c>
      <c r="BT14" s="1" t="str">
        <f ca="1">IF(($A14&lt;&gt;"")*(BT$1&lt;&gt;""),IF(_xlfn.XLOOKUP(BT$1,Attendance_sorted!$B13:$CW13,Attendance_sorted!$B13:$CW13,"nn")&lt;&gt;"nn","•",""),"")</f>
        <v/>
      </c>
      <c r="BU14" s="1" t="str">
        <f ca="1">IF(($A14&lt;&gt;"")*(BU$1&lt;&gt;""),IF(_xlfn.XLOOKUP(BU$1,Attendance_sorted!$B13:$CW13,Attendance_sorted!$B13:$CW13,"nn")&lt;&gt;"nn","•",""),"")</f>
        <v/>
      </c>
      <c r="BV14" s="1" t="str">
        <f ca="1">IF(($A14&lt;&gt;"")*(BV$1&lt;&gt;""),IF(_xlfn.XLOOKUP(BV$1,Attendance_sorted!$B13:$CW13,Attendance_sorted!$B13:$CW13,"nn")&lt;&gt;"nn","•",""),"")</f>
        <v/>
      </c>
      <c r="BW14" s="1" t="str">
        <f ca="1">IF(($A14&lt;&gt;"")*(BW$1&lt;&gt;""),IF(_xlfn.XLOOKUP(BW$1,Attendance_sorted!$B13:$CW13,Attendance_sorted!$B13:$CW13,"nn")&lt;&gt;"nn","•",""),"")</f>
        <v/>
      </c>
      <c r="BX14" s="1" t="str">
        <f ca="1">IF(($A14&lt;&gt;"")*(BX$1&lt;&gt;""),IF(_xlfn.XLOOKUP(BX$1,Attendance_sorted!$B13:$CW13,Attendance_sorted!$B13:$CW13,"nn")&lt;&gt;"nn","•",""),"")</f>
        <v/>
      </c>
      <c r="BY14" s="1" t="str">
        <f ca="1">IF(($A14&lt;&gt;"")*(BY$1&lt;&gt;""),IF(_xlfn.XLOOKUP(BY$1,Attendance_sorted!$B13:$CW13,Attendance_sorted!$B13:$CW13,"nn")&lt;&gt;"nn","•",""),"")</f>
        <v/>
      </c>
      <c r="BZ14" s="1" t="str">
        <f ca="1">IF(($A14&lt;&gt;"")*(BZ$1&lt;&gt;""),IF(_xlfn.XLOOKUP(BZ$1,Attendance_sorted!$B13:$CW13,Attendance_sorted!$B13:$CW13,"nn")&lt;&gt;"nn","•",""),"")</f>
        <v/>
      </c>
      <c r="CA14" s="1" t="str">
        <f ca="1">IF(($A14&lt;&gt;"")*(CA$1&lt;&gt;""),IF(_xlfn.XLOOKUP(CA$1,Attendance_sorted!$B13:$CW13,Attendance_sorted!$B13:$CW13,"nn")&lt;&gt;"nn","•",""),"")</f>
        <v/>
      </c>
      <c r="CB14" s="1" t="str">
        <f ca="1">IF(($A14&lt;&gt;"")*(CB$1&lt;&gt;""),IF(_xlfn.XLOOKUP(CB$1,Attendance_sorted!$B13:$CW13,Attendance_sorted!$B13:$CW13,"nn")&lt;&gt;"nn","•",""),"")</f>
        <v/>
      </c>
      <c r="CC14" s="1" t="str">
        <f ca="1">IF(($A14&lt;&gt;"")*(CC$1&lt;&gt;""),IF(_xlfn.XLOOKUP(CC$1,Attendance_sorted!$B13:$CW13,Attendance_sorted!$B13:$CW13,"nn")&lt;&gt;"nn","•",""),"")</f>
        <v/>
      </c>
      <c r="CD14" s="1" t="str">
        <f ca="1">IF(($A14&lt;&gt;"")*(CD$1&lt;&gt;""),IF(_xlfn.XLOOKUP(CD$1,Attendance_sorted!$B13:$CW13,Attendance_sorted!$B13:$CW13,"nn")&lt;&gt;"nn","•",""),"")</f>
        <v/>
      </c>
      <c r="CE14" s="1" t="str">
        <f ca="1">IF(($A14&lt;&gt;"")*(CE$1&lt;&gt;""),IF(_xlfn.XLOOKUP(CE$1,Attendance_sorted!$B13:$CW13,Attendance_sorted!$B13:$CW13,"nn")&lt;&gt;"nn","•",""),"")</f>
        <v/>
      </c>
      <c r="CF14" s="1" t="str">
        <f ca="1">IF(($A14&lt;&gt;"")*(CF$1&lt;&gt;""),IF(_xlfn.XLOOKUP(CF$1,Attendance_sorted!$B13:$CW13,Attendance_sorted!$B13:$CW13,"nn")&lt;&gt;"nn","•",""),"")</f>
        <v/>
      </c>
      <c r="CG14" s="1" t="str">
        <f ca="1">IF(($A14&lt;&gt;"")*(CG$1&lt;&gt;""),IF(_xlfn.XLOOKUP(CG$1,Attendance_sorted!$B13:$CW13,Attendance_sorted!$B13:$CW13,"nn")&lt;&gt;"nn","•",""),"")</f>
        <v/>
      </c>
      <c r="CH14" s="1" t="str">
        <f ca="1">IF(($A14&lt;&gt;"")*(CH$1&lt;&gt;""),IF(_xlfn.XLOOKUP(CH$1,Attendance_sorted!$B13:$CW13,Attendance_sorted!$B13:$CW13,"nn")&lt;&gt;"nn","•",""),"")</f>
        <v/>
      </c>
      <c r="CI14" s="1" t="str">
        <f ca="1">IF(($A14&lt;&gt;"")*(CI$1&lt;&gt;""),IF(_xlfn.XLOOKUP(CI$1,Attendance_sorted!$B13:$CW13,Attendance_sorted!$B13:$CW13,"nn")&lt;&gt;"nn","•",""),"")</f>
        <v/>
      </c>
      <c r="CJ14" s="1" t="str">
        <f ca="1">IF(($A14&lt;&gt;"")*(CJ$1&lt;&gt;""),IF(_xlfn.XLOOKUP(CJ$1,Attendance_sorted!$B13:$CW13,Attendance_sorted!$B13:$CW13,"nn")&lt;&gt;"nn","•",""),"")</f>
        <v/>
      </c>
      <c r="CK14" s="1" t="str">
        <f ca="1">IF(($A14&lt;&gt;"")*(CK$1&lt;&gt;""),IF(_xlfn.XLOOKUP(CK$1,Attendance_sorted!$B13:$CW13,Attendance_sorted!$B13:$CW13,"nn")&lt;&gt;"nn","•",""),"")</f>
        <v/>
      </c>
      <c r="CL14" s="1" t="str">
        <f ca="1">IF(($A14&lt;&gt;"")*(CL$1&lt;&gt;""),IF(_xlfn.XLOOKUP(CL$1,Attendance_sorted!$B13:$CW13,Attendance_sorted!$B13:$CW13,"nn")&lt;&gt;"nn","•",""),"")</f>
        <v/>
      </c>
      <c r="CM14" s="1" t="str">
        <f ca="1">IF(($A14&lt;&gt;"")*(CM$1&lt;&gt;""),IF(_xlfn.XLOOKUP(CM$1,Attendance_sorted!$B13:$CW13,Attendance_sorted!$B13:$CW13,"nn")&lt;&gt;"nn","•",""),"")</f>
        <v/>
      </c>
      <c r="CN14" s="1" t="str">
        <f ca="1">IF(($A14&lt;&gt;"")*(CN$1&lt;&gt;""),IF(_xlfn.XLOOKUP(CN$1,Attendance_sorted!$B13:$CW13,Attendance_sorted!$B13:$CW13,"nn")&lt;&gt;"nn","•",""),"")</f>
        <v/>
      </c>
      <c r="CO14" s="1" t="str">
        <f ca="1">IF(($A14&lt;&gt;"")*(CO$1&lt;&gt;""),IF(_xlfn.XLOOKUP(CO$1,Attendance_sorted!$B13:$CW13,Attendance_sorted!$B13:$CW13,"nn")&lt;&gt;"nn","•",""),"")</f>
        <v/>
      </c>
      <c r="CP14" s="1" t="str">
        <f ca="1">IF(($A14&lt;&gt;"")*(CP$1&lt;&gt;""),IF(_xlfn.XLOOKUP(CP$1,Attendance_sorted!$B13:$CW13,Attendance_sorted!$B13:$CW13,"nn")&lt;&gt;"nn","•",""),"")</f>
        <v/>
      </c>
      <c r="CQ14" s="1" t="str">
        <f ca="1">IF(($A14&lt;&gt;"")*(CQ$1&lt;&gt;""),IF(_xlfn.XLOOKUP(CQ$1,Attendance_sorted!$B13:$CW13,Attendance_sorted!$B13:$CW13,"nn")&lt;&gt;"nn","•",""),"")</f>
        <v/>
      </c>
      <c r="CR14" s="1" t="str">
        <f ca="1">IF(($A14&lt;&gt;"")*(CR$1&lt;&gt;""),IF(_xlfn.XLOOKUP(CR$1,Attendance_sorted!$B13:$CW13,Attendance_sorted!$B13:$CW13,"nn")&lt;&gt;"nn","•",""),"")</f>
        <v/>
      </c>
      <c r="CS14" s="1" t="str">
        <f ca="1">IF(($A14&lt;&gt;"")*(CS$1&lt;&gt;""),IF(_xlfn.XLOOKUP(CS$1,Attendance_sorted!$B13:$CW13,Attendance_sorted!$B13:$CW13,"nn")&lt;&gt;"nn","•",""),"")</f>
        <v/>
      </c>
      <c r="CT14" s="1" t="str">
        <f ca="1">IF(($A14&lt;&gt;"")*(CT$1&lt;&gt;""),IF(_xlfn.XLOOKUP(CT$1,Attendance_sorted!$B13:$CW13,Attendance_sorted!$B13:$CW13,"nn")&lt;&gt;"nn","•",""),"")</f>
        <v/>
      </c>
      <c r="CU14" s="1" t="str">
        <f ca="1">IF(($A14&lt;&gt;"")*(CU$1&lt;&gt;""),IF(_xlfn.XLOOKUP(CU$1,Attendance_sorted!$B13:$CW13,Attendance_sorted!$B13:$CW13,"nn")&lt;&gt;"nn","•",""),"")</f>
        <v/>
      </c>
      <c r="CV14" s="1" t="str">
        <f ca="1">IF(($A14&lt;&gt;"")*(CV$1&lt;&gt;""),IF(_xlfn.XLOOKUP(CV$1,Attendance_sorted!$B13:$CW13,Attendance_sorted!$B13:$CW13,"nn")&lt;&gt;"nn","•",""),"")</f>
        <v/>
      </c>
      <c r="CW14" s="1" t="str">
        <f ca="1">IF(($A14&lt;&gt;"")*(CW$1&lt;&gt;""),IF(_xlfn.XLOOKUP(CW$1,Attendance_sorted!$B13:$CW13,Attendance_sorted!$B13:$CW13,"nn")&lt;&gt;"nn","•",""),"")</f>
        <v/>
      </c>
    </row>
    <row r="15" spans="1:101">
      <c r="A15" s="1">
        <v>127</v>
      </c>
      <c r="B15" s="1" t="str">
        <f ca="1">IF(($A15&lt;&gt;"")*(B$1&lt;&gt;""),IF(_xlfn.XLOOKUP(B$1,Attendance_sorted!$B14:$CW14,Attendance_sorted!$B14:$CW14,"nn")&lt;&gt;"nn","•",""),"")</f>
        <v/>
      </c>
      <c r="C15" s="1" t="str">
        <f ca="1">IF(($A15&lt;&gt;"")*(C$1&lt;&gt;""),IF(_xlfn.XLOOKUP(C$1,Attendance_sorted!$B14:$CW14,Attendance_sorted!$B14:$CW14,"nn")&lt;&gt;"nn","•",""),"")</f>
        <v/>
      </c>
      <c r="D15" s="1" t="str">
        <f ca="1">IF(($A15&lt;&gt;"")*(D$1&lt;&gt;""),IF(_xlfn.XLOOKUP(D$1,Attendance_sorted!$B14:$CW14,Attendance_sorted!$B14:$CW14,"nn")&lt;&gt;"nn","•",""),"")</f>
        <v/>
      </c>
      <c r="E15" s="1" t="str">
        <f ca="1">IF(($A15&lt;&gt;"")*(E$1&lt;&gt;""),IF(_xlfn.XLOOKUP(E$1,Attendance_sorted!$B14:$CW14,Attendance_sorted!$B14:$CW14,"nn")&lt;&gt;"nn","•",""),"")</f>
        <v/>
      </c>
      <c r="F15" s="1" t="str">
        <f ca="1">IF(($A15&lt;&gt;"")*(F$1&lt;&gt;""),IF(_xlfn.XLOOKUP(F$1,Attendance_sorted!$B14:$CW14,Attendance_sorted!$B14:$CW14,"nn")&lt;&gt;"nn","•",""),"")</f>
        <v/>
      </c>
      <c r="G15" s="1" t="str">
        <f ca="1">IF(($A15&lt;&gt;"")*(G$1&lt;&gt;""),IF(_xlfn.XLOOKUP(G$1,Attendance_sorted!$B14:$CW14,Attendance_sorted!$B14:$CW14,"nn")&lt;&gt;"nn","•",""),"")</f>
        <v>•</v>
      </c>
      <c r="H15" s="1" t="str">
        <f ca="1">IF(($A15&lt;&gt;"")*(H$1&lt;&gt;""),IF(_xlfn.XLOOKUP(H$1,Attendance_sorted!$B14:$CW14,Attendance_sorted!$B14:$CW14,"nn")&lt;&gt;"nn","•",""),"")</f>
        <v/>
      </c>
      <c r="I15" s="1" t="str">
        <f ca="1">IF(($A15&lt;&gt;"")*(I$1&lt;&gt;""),IF(_xlfn.XLOOKUP(I$1,Attendance_sorted!$B14:$CW14,Attendance_sorted!$B14:$CW14,"nn")&lt;&gt;"nn","•",""),"")</f>
        <v/>
      </c>
      <c r="J15" s="1" t="str">
        <f ca="1">IF(($A15&lt;&gt;"")*(J$1&lt;&gt;""),IF(_xlfn.XLOOKUP(J$1,Attendance_sorted!$B14:$CW14,Attendance_sorted!$B14:$CW14,"nn")&lt;&gt;"nn","•",""),"")</f>
        <v/>
      </c>
      <c r="K15" s="1" t="str">
        <f ca="1">IF(($A15&lt;&gt;"")*(K$1&lt;&gt;""),IF(_xlfn.XLOOKUP(K$1,Attendance_sorted!$B14:$CW14,Attendance_sorted!$B14:$CW14,"nn")&lt;&gt;"nn","•",""),"")</f>
        <v/>
      </c>
      <c r="L15" s="1" t="str">
        <f ca="1">IF(($A15&lt;&gt;"")*(L$1&lt;&gt;""),IF(_xlfn.XLOOKUP(L$1,Attendance_sorted!$B14:$CW14,Attendance_sorted!$B14:$CW14,"nn")&lt;&gt;"nn","•",""),"")</f>
        <v/>
      </c>
      <c r="M15" s="1" t="str">
        <f ca="1">IF(($A15&lt;&gt;"")*(M$1&lt;&gt;""),IF(_xlfn.XLOOKUP(M$1,Attendance_sorted!$B14:$CW14,Attendance_sorted!$B14:$CW14,"nn")&lt;&gt;"nn","•",""),"")</f>
        <v/>
      </c>
      <c r="N15" s="1" t="str">
        <f ca="1">IF(($A15&lt;&gt;"")*(N$1&lt;&gt;""),IF(_xlfn.XLOOKUP(N$1,Attendance_sorted!$B14:$CW14,Attendance_sorted!$B14:$CW14,"nn")&lt;&gt;"nn","•",""),"")</f>
        <v/>
      </c>
      <c r="O15" s="1" t="str">
        <f ca="1">IF(($A15&lt;&gt;"")*(O$1&lt;&gt;""),IF(_xlfn.XLOOKUP(O$1,Attendance_sorted!$B14:$CW14,Attendance_sorted!$B14:$CW14,"nn")&lt;&gt;"nn","•",""),"")</f>
        <v/>
      </c>
      <c r="P15" s="1" t="str">
        <f ca="1">IF(($A15&lt;&gt;"")*(P$1&lt;&gt;""),IF(_xlfn.XLOOKUP(P$1,Attendance_sorted!$B14:$CW14,Attendance_sorted!$B14:$CW14,"nn")&lt;&gt;"nn","•",""),"")</f>
        <v/>
      </c>
      <c r="Q15" s="1" t="str">
        <f ca="1">IF(($A15&lt;&gt;"")*(Q$1&lt;&gt;""),IF(_xlfn.XLOOKUP(Q$1,Attendance_sorted!$B14:$CW14,Attendance_sorted!$B14:$CW14,"nn")&lt;&gt;"nn","•",""),"")</f>
        <v/>
      </c>
      <c r="R15" s="1" t="str">
        <f ca="1">IF(($A15&lt;&gt;"")*(R$1&lt;&gt;""),IF(_xlfn.XLOOKUP(R$1,Attendance_sorted!$B14:$CW14,Attendance_sorted!$B14:$CW14,"nn")&lt;&gt;"nn","•",""),"")</f>
        <v>•</v>
      </c>
      <c r="S15" s="1" t="str">
        <f ca="1">IF(($A15&lt;&gt;"")*(S$1&lt;&gt;""),IF(_xlfn.XLOOKUP(S$1,Attendance_sorted!$B14:$CW14,Attendance_sorted!$B14:$CW14,"nn")&lt;&gt;"nn","•",""),"")</f>
        <v/>
      </c>
      <c r="T15" s="1" t="str">
        <f ca="1">IF(($A15&lt;&gt;"")*(T$1&lt;&gt;""),IF(_xlfn.XLOOKUP(T$1,Attendance_sorted!$B14:$CW14,Attendance_sorted!$B14:$CW14,"nn")&lt;&gt;"nn","•",""),"")</f>
        <v/>
      </c>
      <c r="U15" s="1" t="str">
        <f ca="1">IF(($A15&lt;&gt;"")*(U$1&lt;&gt;""),IF(_xlfn.XLOOKUP(U$1,Attendance_sorted!$B14:$CW14,Attendance_sorted!$B14:$CW14,"nn")&lt;&gt;"nn","•",""),"")</f>
        <v/>
      </c>
      <c r="V15" s="1" t="str">
        <f ca="1">IF(($A15&lt;&gt;"")*(V$1&lt;&gt;""),IF(_xlfn.XLOOKUP(V$1,Attendance_sorted!$B14:$CW14,Attendance_sorted!$B14:$CW14,"nn")&lt;&gt;"nn","•",""),"")</f>
        <v/>
      </c>
      <c r="W15" s="1" t="str">
        <f ca="1">IF(($A15&lt;&gt;"")*(W$1&lt;&gt;""),IF(_xlfn.XLOOKUP(W$1,Attendance_sorted!$B14:$CW14,Attendance_sorted!$B14:$CW14,"nn")&lt;&gt;"nn","•",""),"")</f>
        <v/>
      </c>
      <c r="X15" s="1" t="str">
        <f ca="1">IF(($A15&lt;&gt;"")*(X$1&lt;&gt;""),IF(_xlfn.XLOOKUP(X$1,Attendance_sorted!$B14:$CW14,Attendance_sorted!$B14:$CW14,"nn")&lt;&gt;"nn","•",""),"")</f>
        <v/>
      </c>
      <c r="Y15" s="1" t="str">
        <f ca="1">IF(($A15&lt;&gt;"")*(Y$1&lt;&gt;""),IF(_xlfn.XLOOKUP(Y$1,Attendance_sorted!$B14:$CW14,Attendance_sorted!$B14:$CW14,"nn")&lt;&gt;"nn","•",""),"")</f>
        <v/>
      </c>
      <c r="Z15" s="1" t="str">
        <f ca="1">IF(($A15&lt;&gt;"")*(Z$1&lt;&gt;""),IF(_xlfn.XLOOKUP(Z$1,Attendance_sorted!$B14:$CW14,Attendance_sorted!$B14:$CW14,"nn")&lt;&gt;"nn","•",""),"")</f>
        <v/>
      </c>
      <c r="AA15" s="1" t="str">
        <f ca="1">IF(($A15&lt;&gt;"")*(AA$1&lt;&gt;""),IF(_xlfn.XLOOKUP(AA$1,Attendance_sorted!$B14:$CW14,Attendance_sorted!$B14:$CW14,"nn")&lt;&gt;"nn","•",""),"")</f>
        <v/>
      </c>
      <c r="AB15" s="1" t="str">
        <f ca="1">IF(($A15&lt;&gt;"")*(AB$1&lt;&gt;""),IF(_xlfn.XLOOKUP(AB$1,Attendance_sorted!$B14:$CW14,Attendance_sorted!$B14:$CW14,"nn")&lt;&gt;"nn","•",""),"")</f>
        <v/>
      </c>
      <c r="AC15" s="1" t="str">
        <f ca="1">IF(($A15&lt;&gt;"")*(AC$1&lt;&gt;""),IF(_xlfn.XLOOKUP(AC$1,Attendance_sorted!$B14:$CW14,Attendance_sorted!$B14:$CW14,"nn")&lt;&gt;"nn","•",""),"")</f>
        <v/>
      </c>
      <c r="AD15" s="1" t="str">
        <f ca="1">IF(($A15&lt;&gt;"")*(AD$1&lt;&gt;""),IF(_xlfn.XLOOKUP(AD$1,Attendance_sorted!$B14:$CW14,Attendance_sorted!$B14:$CW14,"nn")&lt;&gt;"nn","•",""),"")</f>
        <v/>
      </c>
      <c r="AE15" s="1" t="str">
        <f ca="1">IF(($A15&lt;&gt;"")*(AE$1&lt;&gt;""),IF(_xlfn.XLOOKUP(AE$1,Attendance_sorted!$B14:$CW14,Attendance_sorted!$B14:$CW14,"nn")&lt;&gt;"nn","•",""),"")</f>
        <v/>
      </c>
      <c r="AF15" s="1" t="str">
        <f ca="1">IF(($A15&lt;&gt;"")*(AF$1&lt;&gt;""),IF(_xlfn.XLOOKUP(AF$1,Attendance_sorted!$B14:$CW14,Attendance_sorted!$B14:$CW14,"nn")&lt;&gt;"nn","•",""),"")</f>
        <v/>
      </c>
      <c r="AG15" s="1" t="str">
        <f ca="1">IF(($A15&lt;&gt;"")*(AG$1&lt;&gt;""),IF(_xlfn.XLOOKUP(AG$1,Attendance_sorted!$B14:$CW14,Attendance_sorted!$B14:$CW14,"nn")&lt;&gt;"nn","•",""),"")</f>
        <v/>
      </c>
      <c r="AH15" s="1" t="str">
        <f ca="1">IF(($A15&lt;&gt;"")*(AH$1&lt;&gt;""),IF(_xlfn.XLOOKUP(AH$1,Attendance_sorted!$B14:$CW14,Attendance_sorted!$B14:$CW14,"nn")&lt;&gt;"nn","•",""),"")</f>
        <v/>
      </c>
      <c r="AI15" s="1" t="str">
        <f ca="1">IF(($A15&lt;&gt;"")*(AI$1&lt;&gt;""),IF(_xlfn.XLOOKUP(AI$1,Attendance_sorted!$B14:$CW14,Attendance_sorted!$B14:$CW14,"nn")&lt;&gt;"nn","•",""),"")</f>
        <v/>
      </c>
      <c r="AJ15" s="1" t="str">
        <f ca="1">IF(($A15&lt;&gt;"")*(AJ$1&lt;&gt;""),IF(_xlfn.XLOOKUP(AJ$1,Attendance_sorted!$B14:$CW14,Attendance_sorted!$B14:$CW14,"nn")&lt;&gt;"nn","•",""),"")</f>
        <v/>
      </c>
      <c r="AK15" s="1" t="str">
        <f ca="1">IF(($A15&lt;&gt;"")*(AK$1&lt;&gt;""),IF(_xlfn.XLOOKUP(AK$1,Attendance_sorted!$B14:$CW14,Attendance_sorted!$B14:$CW14,"nn")&lt;&gt;"nn","•",""),"")</f>
        <v/>
      </c>
      <c r="AL15" s="1" t="str">
        <f ca="1">IF(($A15&lt;&gt;"")*(AL$1&lt;&gt;""),IF(_xlfn.XLOOKUP(AL$1,Attendance_sorted!$B14:$CW14,Attendance_sorted!$B14:$CW14,"nn")&lt;&gt;"nn","•",""),"")</f>
        <v/>
      </c>
      <c r="AM15" s="1" t="str">
        <f ca="1">IF(($A15&lt;&gt;"")*(AM$1&lt;&gt;""),IF(_xlfn.XLOOKUP(AM$1,Attendance_sorted!$B14:$CW14,Attendance_sorted!$B14:$CW14,"nn")&lt;&gt;"nn","•",""),"")</f>
        <v/>
      </c>
      <c r="AN15" s="1" t="str">
        <f ca="1">IF(($A15&lt;&gt;"")*(AN$1&lt;&gt;""),IF(_xlfn.XLOOKUP(AN$1,Attendance_sorted!$B14:$CW14,Attendance_sorted!$B14:$CW14,"nn")&lt;&gt;"nn","•",""),"")</f>
        <v/>
      </c>
      <c r="AO15" s="1" t="str">
        <f ca="1">IF(($A15&lt;&gt;"")*(AO$1&lt;&gt;""),IF(_xlfn.XLOOKUP(AO$1,Attendance_sorted!$B14:$CW14,Attendance_sorted!$B14:$CW14,"nn")&lt;&gt;"nn","•",""),"")</f>
        <v/>
      </c>
      <c r="AP15" s="1" t="str">
        <f ca="1">IF(($A15&lt;&gt;"")*(AP$1&lt;&gt;""),IF(_xlfn.XLOOKUP(AP$1,Attendance_sorted!$B14:$CW14,Attendance_sorted!$B14:$CW14,"nn")&lt;&gt;"nn","•",""),"")</f>
        <v/>
      </c>
      <c r="AQ15" s="1" t="str">
        <f ca="1">IF(($A15&lt;&gt;"")*(AQ$1&lt;&gt;""),IF(_xlfn.XLOOKUP(AQ$1,Attendance_sorted!$B14:$CW14,Attendance_sorted!$B14:$CW14,"nn")&lt;&gt;"nn","•",""),"")</f>
        <v/>
      </c>
      <c r="AR15" s="1" t="str">
        <f ca="1">IF(($A15&lt;&gt;"")*(AR$1&lt;&gt;""),IF(_xlfn.XLOOKUP(AR$1,Attendance_sorted!$B14:$CW14,Attendance_sorted!$B14:$CW14,"nn")&lt;&gt;"nn","•",""),"")</f>
        <v/>
      </c>
      <c r="AS15" s="1" t="str">
        <f ca="1">IF(($A15&lt;&gt;"")*(AS$1&lt;&gt;""),IF(_xlfn.XLOOKUP(AS$1,Attendance_sorted!$B14:$CW14,Attendance_sorted!$B14:$CW14,"nn")&lt;&gt;"nn","•",""),"")</f>
        <v/>
      </c>
      <c r="AT15" s="1" t="str">
        <f ca="1">IF(($A15&lt;&gt;"")*(AT$1&lt;&gt;""),IF(_xlfn.XLOOKUP(AT$1,Attendance_sorted!$B14:$CW14,Attendance_sorted!$B14:$CW14,"nn")&lt;&gt;"nn","•",""),"")</f>
        <v/>
      </c>
      <c r="AU15" s="1" t="str">
        <f ca="1">IF(($A15&lt;&gt;"")*(AU$1&lt;&gt;""),IF(_xlfn.XLOOKUP(AU$1,Attendance_sorted!$B14:$CW14,Attendance_sorted!$B14:$CW14,"nn")&lt;&gt;"nn","•",""),"")</f>
        <v/>
      </c>
      <c r="AV15" s="1" t="str">
        <f ca="1">IF(($A15&lt;&gt;"")*(AV$1&lt;&gt;""),IF(_xlfn.XLOOKUP(AV$1,Attendance_sorted!$B14:$CW14,Attendance_sorted!$B14:$CW14,"nn")&lt;&gt;"nn","•",""),"")</f>
        <v/>
      </c>
      <c r="AW15" s="1" t="str">
        <f ca="1">IF(($A15&lt;&gt;"")*(AW$1&lt;&gt;""),IF(_xlfn.XLOOKUP(AW$1,Attendance_sorted!$B14:$CW14,Attendance_sorted!$B14:$CW14,"nn")&lt;&gt;"nn","•",""),"")</f>
        <v/>
      </c>
      <c r="AX15" s="1" t="str">
        <f ca="1">IF(($A15&lt;&gt;"")*(AX$1&lt;&gt;""),IF(_xlfn.XLOOKUP(AX$1,Attendance_sorted!$B14:$CW14,Attendance_sorted!$B14:$CW14,"nn")&lt;&gt;"nn","•",""),"")</f>
        <v/>
      </c>
      <c r="AY15" s="1" t="str">
        <f ca="1">IF(($A15&lt;&gt;"")*(AY$1&lt;&gt;""),IF(_xlfn.XLOOKUP(AY$1,Attendance_sorted!$B14:$CW14,Attendance_sorted!$B14:$CW14,"nn")&lt;&gt;"nn","•",""),"")</f>
        <v/>
      </c>
      <c r="AZ15" s="1" t="str">
        <f ca="1">IF(($A15&lt;&gt;"")*(AZ$1&lt;&gt;""),IF(_xlfn.XLOOKUP(AZ$1,Attendance_sorted!$B14:$CW14,Attendance_sorted!$B14:$CW14,"nn")&lt;&gt;"nn","•",""),"")</f>
        <v/>
      </c>
      <c r="BA15" s="1" t="str">
        <f ca="1">IF(($A15&lt;&gt;"")*(BA$1&lt;&gt;""),IF(_xlfn.XLOOKUP(BA$1,Attendance_sorted!$B14:$CW14,Attendance_sorted!$B14:$CW14,"nn")&lt;&gt;"nn","•",""),"")</f>
        <v/>
      </c>
      <c r="BB15" s="1" t="str">
        <f ca="1">IF(($A15&lt;&gt;"")*(BB$1&lt;&gt;""),IF(_xlfn.XLOOKUP(BB$1,Attendance_sorted!$B14:$CW14,Attendance_sorted!$B14:$CW14,"nn")&lt;&gt;"nn","•",""),"")</f>
        <v/>
      </c>
      <c r="BC15" s="1" t="str">
        <f ca="1">IF(($A15&lt;&gt;"")*(BC$1&lt;&gt;""),IF(_xlfn.XLOOKUP(BC$1,Attendance_sorted!$B14:$CW14,Attendance_sorted!$B14:$CW14,"nn")&lt;&gt;"nn","•",""),"")</f>
        <v/>
      </c>
      <c r="BD15" s="1" t="str">
        <f ca="1">IF(($A15&lt;&gt;"")*(BD$1&lt;&gt;""),IF(_xlfn.XLOOKUP(BD$1,Attendance_sorted!$B14:$CW14,Attendance_sorted!$B14:$CW14,"nn")&lt;&gt;"nn","•",""),"")</f>
        <v/>
      </c>
      <c r="BE15" s="1" t="str">
        <f ca="1">IF(($A15&lt;&gt;"")*(BE$1&lt;&gt;""),IF(_xlfn.XLOOKUP(BE$1,Attendance_sorted!$B14:$CW14,Attendance_sorted!$B14:$CW14,"nn")&lt;&gt;"nn","•",""),"")</f>
        <v/>
      </c>
      <c r="BF15" s="1" t="str">
        <f ca="1">IF(($A15&lt;&gt;"")*(BF$1&lt;&gt;""),IF(_xlfn.XLOOKUP(BF$1,Attendance_sorted!$B14:$CW14,Attendance_sorted!$B14:$CW14,"nn")&lt;&gt;"nn","•",""),"")</f>
        <v/>
      </c>
      <c r="BG15" s="1" t="str">
        <f ca="1">IF(($A15&lt;&gt;"")*(BG$1&lt;&gt;""),IF(_xlfn.XLOOKUP(BG$1,Attendance_sorted!$B14:$CW14,Attendance_sorted!$B14:$CW14,"nn")&lt;&gt;"nn","•",""),"")</f>
        <v/>
      </c>
      <c r="BH15" s="1" t="str">
        <f ca="1">IF(($A15&lt;&gt;"")*(BH$1&lt;&gt;""),IF(_xlfn.XLOOKUP(BH$1,Attendance_sorted!$B14:$CW14,Attendance_sorted!$B14:$CW14,"nn")&lt;&gt;"nn","•",""),"")</f>
        <v/>
      </c>
      <c r="BI15" s="1" t="str">
        <f ca="1">IF(($A15&lt;&gt;"")*(BI$1&lt;&gt;""),IF(_xlfn.XLOOKUP(BI$1,Attendance_sorted!$B14:$CW14,Attendance_sorted!$B14:$CW14,"nn")&lt;&gt;"nn","•",""),"")</f>
        <v/>
      </c>
      <c r="BJ15" s="1" t="str">
        <f ca="1">IF(($A15&lt;&gt;"")*(BJ$1&lt;&gt;""),IF(_xlfn.XLOOKUP(BJ$1,Attendance_sorted!$B14:$CW14,Attendance_sorted!$B14:$CW14,"nn")&lt;&gt;"nn","•",""),"")</f>
        <v/>
      </c>
      <c r="BK15" s="1" t="str">
        <f ca="1">IF(($A15&lt;&gt;"")*(BK$1&lt;&gt;""),IF(_xlfn.XLOOKUP(BK$1,Attendance_sorted!$B14:$CW14,Attendance_sorted!$B14:$CW14,"nn")&lt;&gt;"nn","•",""),"")</f>
        <v/>
      </c>
      <c r="BL15" s="1" t="str">
        <f ca="1">IF(($A15&lt;&gt;"")*(BL$1&lt;&gt;""),IF(_xlfn.XLOOKUP(BL$1,Attendance_sorted!$B14:$CW14,Attendance_sorted!$B14:$CW14,"nn")&lt;&gt;"nn","•",""),"")</f>
        <v/>
      </c>
      <c r="BM15" s="1" t="str">
        <f ca="1">IF(($A15&lt;&gt;"")*(BM$1&lt;&gt;""),IF(_xlfn.XLOOKUP(BM$1,Attendance_sorted!$B14:$CW14,Attendance_sorted!$B14:$CW14,"nn")&lt;&gt;"nn","•",""),"")</f>
        <v/>
      </c>
      <c r="BN15" s="1" t="str">
        <f ca="1">IF(($A15&lt;&gt;"")*(BN$1&lt;&gt;""),IF(_xlfn.XLOOKUP(BN$1,Attendance_sorted!$B14:$CW14,Attendance_sorted!$B14:$CW14,"nn")&lt;&gt;"nn","•",""),"")</f>
        <v/>
      </c>
      <c r="BO15" s="1" t="str">
        <f ca="1">IF(($A15&lt;&gt;"")*(BO$1&lt;&gt;""),IF(_xlfn.XLOOKUP(BO$1,Attendance_sorted!$B14:$CW14,Attendance_sorted!$B14:$CW14,"nn")&lt;&gt;"nn","•",""),"")</f>
        <v/>
      </c>
      <c r="BP15" s="1" t="str">
        <f ca="1">IF(($A15&lt;&gt;"")*(BP$1&lt;&gt;""),IF(_xlfn.XLOOKUP(BP$1,Attendance_sorted!$B14:$CW14,Attendance_sorted!$B14:$CW14,"nn")&lt;&gt;"nn","•",""),"")</f>
        <v/>
      </c>
      <c r="BQ15" s="1" t="str">
        <f ca="1">IF(($A15&lt;&gt;"")*(BQ$1&lt;&gt;""),IF(_xlfn.XLOOKUP(BQ$1,Attendance_sorted!$B14:$CW14,Attendance_sorted!$B14:$CW14,"nn")&lt;&gt;"nn","•",""),"")</f>
        <v/>
      </c>
      <c r="BR15" s="1" t="str">
        <f ca="1">IF(($A15&lt;&gt;"")*(BR$1&lt;&gt;""),IF(_xlfn.XLOOKUP(BR$1,Attendance_sorted!$B14:$CW14,Attendance_sorted!$B14:$CW14,"nn")&lt;&gt;"nn","•",""),"")</f>
        <v/>
      </c>
      <c r="BS15" s="1" t="str">
        <f ca="1">IF(($A15&lt;&gt;"")*(BS$1&lt;&gt;""),IF(_xlfn.XLOOKUP(BS$1,Attendance_sorted!$B14:$CW14,Attendance_sorted!$B14:$CW14,"nn")&lt;&gt;"nn","•",""),"")</f>
        <v/>
      </c>
      <c r="BT15" s="1" t="str">
        <f ca="1">IF(($A15&lt;&gt;"")*(BT$1&lt;&gt;""),IF(_xlfn.XLOOKUP(BT$1,Attendance_sorted!$B14:$CW14,Attendance_sorted!$B14:$CW14,"nn")&lt;&gt;"nn","•",""),"")</f>
        <v/>
      </c>
      <c r="BU15" s="1" t="str">
        <f ca="1">IF(($A15&lt;&gt;"")*(BU$1&lt;&gt;""),IF(_xlfn.XLOOKUP(BU$1,Attendance_sorted!$B14:$CW14,Attendance_sorted!$B14:$CW14,"nn")&lt;&gt;"nn","•",""),"")</f>
        <v/>
      </c>
      <c r="BV15" s="1" t="str">
        <f ca="1">IF(($A15&lt;&gt;"")*(BV$1&lt;&gt;""),IF(_xlfn.XLOOKUP(BV$1,Attendance_sorted!$B14:$CW14,Attendance_sorted!$B14:$CW14,"nn")&lt;&gt;"nn","•",""),"")</f>
        <v/>
      </c>
      <c r="BW15" s="1" t="str">
        <f ca="1">IF(($A15&lt;&gt;"")*(BW$1&lt;&gt;""),IF(_xlfn.XLOOKUP(BW$1,Attendance_sorted!$B14:$CW14,Attendance_sorted!$B14:$CW14,"nn")&lt;&gt;"nn","•",""),"")</f>
        <v/>
      </c>
      <c r="BX15" s="1" t="str">
        <f ca="1">IF(($A15&lt;&gt;"")*(BX$1&lt;&gt;""),IF(_xlfn.XLOOKUP(BX$1,Attendance_sorted!$B14:$CW14,Attendance_sorted!$B14:$CW14,"nn")&lt;&gt;"nn","•",""),"")</f>
        <v/>
      </c>
      <c r="BY15" s="1" t="str">
        <f ca="1">IF(($A15&lt;&gt;"")*(BY$1&lt;&gt;""),IF(_xlfn.XLOOKUP(BY$1,Attendance_sorted!$B14:$CW14,Attendance_sorted!$B14:$CW14,"nn")&lt;&gt;"nn","•",""),"")</f>
        <v/>
      </c>
      <c r="BZ15" s="1" t="str">
        <f ca="1">IF(($A15&lt;&gt;"")*(BZ$1&lt;&gt;""),IF(_xlfn.XLOOKUP(BZ$1,Attendance_sorted!$B14:$CW14,Attendance_sorted!$B14:$CW14,"nn")&lt;&gt;"nn","•",""),"")</f>
        <v/>
      </c>
      <c r="CA15" s="1" t="str">
        <f ca="1">IF(($A15&lt;&gt;"")*(CA$1&lt;&gt;""),IF(_xlfn.XLOOKUP(CA$1,Attendance_sorted!$B14:$CW14,Attendance_sorted!$B14:$CW14,"nn")&lt;&gt;"nn","•",""),"")</f>
        <v/>
      </c>
      <c r="CB15" s="1" t="str">
        <f ca="1">IF(($A15&lt;&gt;"")*(CB$1&lt;&gt;""),IF(_xlfn.XLOOKUP(CB$1,Attendance_sorted!$B14:$CW14,Attendance_sorted!$B14:$CW14,"nn")&lt;&gt;"nn","•",""),"")</f>
        <v/>
      </c>
      <c r="CC15" s="1" t="str">
        <f ca="1">IF(($A15&lt;&gt;"")*(CC$1&lt;&gt;""),IF(_xlfn.XLOOKUP(CC$1,Attendance_sorted!$B14:$CW14,Attendance_sorted!$B14:$CW14,"nn")&lt;&gt;"nn","•",""),"")</f>
        <v/>
      </c>
      <c r="CD15" s="1" t="str">
        <f ca="1">IF(($A15&lt;&gt;"")*(CD$1&lt;&gt;""),IF(_xlfn.XLOOKUP(CD$1,Attendance_sorted!$B14:$CW14,Attendance_sorted!$B14:$CW14,"nn")&lt;&gt;"nn","•",""),"")</f>
        <v/>
      </c>
      <c r="CE15" s="1" t="str">
        <f ca="1">IF(($A15&lt;&gt;"")*(CE$1&lt;&gt;""),IF(_xlfn.XLOOKUP(CE$1,Attendance_sorted!$B14:$CW14,Attendance_sorted!$B14:$CW14,"nn")&lt;&gt;"nn","•",""),"")</f>
        <v/>
      </c>
      <c r="CF15" s="1" t="str">
        <f ca="1">IF(($A15&lt;&gt;"")*(CF$1&lt;&gt;""),IF(_xlfn.XLOOKUP(CF$1,Attendance_sorted!$B14:$CW14,Attendance_sorted!$B14:$CW14,"nn")&lt;&gt;"nn","•",""),"")</f>
        <v/>
      </c>
      <c r="CG15" s="1" t="str">
        <f ca="1">IF(($A15&lt;&gt;"")*(CG$1&lt;&gt;""),IF(_xlfn.XLOOKUP(CG$1,Attendance_sorted!$B14:$CW14,Attendance_sorted!$B14:$CW14,"nn")&lt;&gt;"nn","•",""),"")</f>
        <v/>
      </c>
      <c r="CH15" s="1" t="str">
        <f ca="1">IF(($A15&lt;&gt;"")*(CH$1&lt;&gt;""),IF(_xlfn.XLOOKUP(CH$1,Attendance_sorted!$B14:$CW14,Attendance_sorted!$B14:$CW14,"nn")&lt;&gt;"nn","•",""),"")</f>
        <v/>
      </c>
      <c r="CI15" s="1" t="str">
        <f ca="1">IF(($A15&lt;&gt;"")*(CI$1&lt;&gt;""),IF(_xlfn.XLOOKUP(CI$1,Attendance_sorted!$B14:$CW14,Attendance_sorted!$B14:$CW14,"nn")&lt;&gt;"nn","•",""),"")</f>
        <v/>
      </c>
      <c r="CJ15" s="1" t="str">
        <f ca="1">IF(($A15&lt;&gt;"")*(CJ$1&lt;&gt;""),IF(_xlfn.XLOOKUP(CJ$1,Attendance_sorted!$B14:$CW14,Attendance_sorted!$B14:$CW14,"nn")&lt;&gt;"nn","•",""),"")</f>
        <v/>
      </c>
      <c r="CK15" s="1" t="str">
        <f ca="1">IF(($A15&lt;&gt;"")*(CK$1&lt;&gt;""),IF(_xlfn.XLOOKUP(CK$1,Attendance_sorted!$B14:$CW14,Attendance_sorted!$B14:$CW14,"nn")&lt;&gt;"nn","•",""),"")</f>
        <v/>
      </c>
      <c r="CL15" s="1" t="str">
        <f ca="1">IF(($A15&lt;&gt;"")*(CL$1&lt;&gt;""),IF(_xlfn.XLOOKUP(CL$1,Attendance_sorted!$B14:$CW14,Attendance_sorted!$B14:$CW14,"nn")&lt;&gt;"nn","•",""),"")</f>
        <v/>
      </c>
      <c r="CM15" s="1" t="str">
        <f ca="1">IF(($A15&lt;&gt;"")*(CM$1&lt;&gt;""),IF(_xlfn.XLOOKUP(CM$1,Attendance_sorted!$B14:$CW14,Attendance_sorted!$B14:$CW14,"nn")&lt;&gt;"nn","•",""),"")</f>
        <v/>
      </c>
      <c r="CN15" s="1" t="str">
        <f ca="1">IF(($A15&lt;&gt;"")*(CN$1&lt;&gt;""),IF(_xlfn.XLOOKUP(CN$1,Attendance_sorted!$B14:$CW14,Attendance_sorted!$B14:$CW14,"nn")&lt;&gt;"nn","•",""),"")</f>
        <v/>
      </c>
      <c r="CO15" s="1" t="str">
        <f ca="1">IF(($A15&lt;&gt;"")*(CO$1&lt;&gt;""),IF(_xlfn.XLOOKUP(CO$1,Attendance_sorted!$B14:$CW14,Attendance_sorted!$B14:$CW14,"nn")&lt;&gt;"nn","•",""),"")</f>
        <v/>
      </c>
      <c r="CP15" s="1" t="str">
        <f ca="1">IF(($A15&lt;&gt;"")*(CP$1&lt;&gt;""),IF(_xlfn.XLOOKUP(CP$1,Attendance_sorted!$B14:$CW14,Attendance_sorted!$B14:$CW14,"nn")&lt;&gt;"nn","•",""),"")</f>
        <v/>
      </c>
      <c r="CQ15" s="1" t="str">
        <f ca="1">IF(($A15&lt;&gt;"")*(CQ$1&lt;&gt;""),IF(_xlfn.XLOOKUP(CQ$1,Attendance_sorted!$B14:$CW14,Attendance_sorted!$B14:$CW14,"nn")&lt;&gt;"nn","•",""),"")</f>
        <v/>
      </c>
      <c r="CR15" s="1" t="str">
        <f ca="1">IF(($A15&lt;&gt;"")*(CR$1&lt;&gt;""),IF(_xlfn.XLOOKUP(CR$1,Attendance_sorted!$B14:$CW14,Attendance_sorted!$B14:$CW14,"nn")&lt;&gt;"nn","•",""),"")</f>
        <v/>
      </c>
      <c r="CS15" s="1" t="str">
        <f ca="1">IF(($A15&lt;&gt;"")*(CS$1&lt;&gt;""),IF(_xlfn.XLOOKUP(CS$1,Attendance_sorted!$B14:$CW14,Attendance_sorted!$B14:$CW14,"nn")&lt;&gt;"nn","•",""),"")</f>
        <v/>
      </c>
      <c r="CT15" s="1" t="str">
        <f ca="1">IF(($A15&lt;&gt;"")*(CT$1&lt;&gt;""),IF(_xlfn.XLOOKUP(CT$1,Attendance_sorted!$B14:$CW14,Attendance_sorted!$B14:$CW14,"nn")&lt;&gt;"nn","•",""),"")</f>
        <v/>
      </c>
      <c r="CU15" s="1" t="str">
        <f ca="1">IF(($A15&lt;&gt;"")*(CU$1&lt;&gt;""),IF(_xlfn.XLOOKUP(CU$1,Attendance_sorted!$B14:$CW14,Attendance_sorted!$B14:$CW14,"nn")&lt;&gt;"nn","•",""),"")</f>
        <v/>
      </c>
      <c r="CV15" s="1" t="str">
        <f ca="1">IF(($A15&lt;&gt;"")*(CV$1&lt;&gt;""),IF(_xlfn.XLOOKUP(CV$1,Attendance_sorted!$B14:$CW14,Attendance_sorted!$B14:$CW14,"nn")&lt;&gt;"nn","•",""),"")</f>
        <v/>
      </c>
      <c r="CW15" s="1" t="str">
        <f ca="1">IF(($A15&lt;&gt;"")*(CW$1&lt;&gt;""),IF(_xlfn.XLOOKUP(CW$1,Attendance_sorted!$B14:$CW14,Attendance_sorted!$B14:$CW14,"nn")&lt;&gt;"nn","•",""),"")</f>
        <v/>
      </c>
    </row>
    <row r="16" spans="1:101">
      <c r="A16" s="1">
        <v>128</v>
      </c>
      <c r="B16" s="1" t="str">
        <f ca="1">IF(($A16&lt;&gt;"")*(B$1&lt;&gt;""),IF(_xlfn.XLOOKUP(B$1,Attendance_sorted!$B15:$CW15,Attendance_sorted!$B15:$CW15,"nn")&lt;&gt;"nn","•",""),"")</f>
        <v/>
      </c>
      <c r="C16" s="1" t="str">
        <f ca="1">IF(($A16&lt;&gt;"")*(C$1&lt;&gt;""),IF(_xlfn.XLOOKUP(C$1,Attendance_sorted!$B15:$CW15,Attendance_sorted!$B15:$CW15,"nn")&lt;&gt;"nn","•",""),"")</f>
        <v/>
      </c>
      <c r="D16" s="1" t="str">
        <f ca="1">IF(($A16&lt;&gt;"")*(D$1&lt;&gt;""),IF(_xlfn.XLOOKUP(D$1,Attendance_sorted!$B15:$CW15,Attendance_sorted!$B15:$CW15,"nn")&lt;&gt;"nn","•",""),"")</f>
        <v/>
      </c>
      <c r="E16" s="1" t="str">
        <f ca="1">IF(($A16&lt;&gt;"")*(E$1&lt;&gt;""),IF(_xlfn.XLOOKUP(E$1,Attendance_sorted!$B15:$CW15,Attendance_sorted!$B15:$CW15,"nn")&lt;&gt;"nn","•",""),"")</f>
        <v/>
      </c>
      <c r="F16" s="1" t="str">
        <f ca="1">IF(($A16&lt;&gt;"")*(F$1&lt;&gt;""),IF(_xlfn.XLOOKUP(F$1,Attendance_sorted!$B15:$CW15,Attendance_sorted!$B15:$CW15,"nn")&lt;&gt;"nn","•",""),"")</f>
        <v/>
      </c>
      <c r="G16" s="1" t="str">
        <f ca="1">IF(($A16&lt;&gt;"")*(G$1&lt;&gt;""),IF(_xlfn.XLOOKUP(G$1,Attendance_sorted!$B15:$CW15,Attendance_sorted!$B15:$CW15,"nn")&lt;&gt;"nn","•",""),"")</f>
        <v/>
      </c>
      <c r="H16" s="1" t="str">
        <f ca="1">IF(($A16&lt;&gt;"")*(H$1&lt;&gt;""),IF(_xlfn.XLOOKUP(H$1,Attendance_sorted!$B15:$CW15,Attendance_sorted!$B15:$CW15,"nn")&lt;&gt;"nn","•",""),"")</f>
        <v/>
      </c>
      <c r="I16" s="1" t="str">
        <f ca="1">IF(($A16&lt;&gt;"")*(I$1&lt;&gt;""),IF(_xlfn.XLOOKUP(I$1,Attendance_sorted!$B15:$CW15,Attendance_sorted!$B15:$CW15,"nn")&lt;&gt;"nn","•",""),"")</f>
        <v/>
      </c>
      <c r="J16" s="1" t="str">
        <f ca="1">IF(($A16&lt;&gt;"")*(J$1&lt;&gt;""),IF(_xlfn.XLOOKUP(J$1,Attendance_sorted!$B15:$CW15,Attendance_sorted!$B15:$CW15,"nn")&lt;&gt;"nn","•",""),"")</f>
        <v/>
      </c>
      <c r="K16" s="1" t="str">
        <f ca="1">IF(($A16&lt;&gt;"")*(K$1&lt;&gt;""),IF(_xlfn.XLOOKUP(K$1,Attendance_sorted!$B15:$CW15,Attendance_sorted!$B15:$CW15,"nn")&lt;&gt;"nn","•",""),"")</f>
        <v>•</v>
      </c>
      <c r="L16" s="1" t="str">
        <f ca="1">IF(($A16&lt;&gt;"")*(L$1&lt;&gt;""),IF(_xlfn.XLOOKUP(L$1,Attendance_sorted!$B15:$CW15,Attendance_sorted!$B15:$CW15,"nn")&lt;&gt;"nn","•",""),"")</f>
        <v>•</v>
      </c>
      <c r="M16" s="1" t="str">
        <f ca="1">IF(($A16&lt;&gt;"")*(M$1&lt;&gt;""),IF(_xlfn.XLOOKUP(M$1,Attendance_sorted!$B15:$CW15,Attendance_sorted!$B15:$CW15,"nn")&lt;&gt;"nn","•",""),"")</f>
        <v/>
      </c>
      <c r="N16" s="1" t="str">
        <f ca="1">IF(($A16&lt;&gt;"")*(N$1&lt;&gt;""),IF(_xlfn.XLOOKUP(N$1,Attendance_sorted!$B15:$CW15,Attendance_sorted!$B15:$CW15,"nn")&lt;&gt;"nn","•",""),"")</f>
        <v/>
      </c>
      <c r="O16" s="1" t="str">
        <f ca="1">IF(($A16&lt;&gt;"")*(O$1&lt;&gt;""),IF(_xlfn.XLOOKUP(O$1,Attendance_sorted!$B15:$CW15,Attendance_sorted!$B15:$CW15,"nn")&lt;&gt;"nn","•",""),"")</f>
        <v/>
      </c>
      <c r="P16" s="1" t="str">
        <f ca="1">IF(($A16&lt;&gt;"")*(P$1&lt;&gt;""),IF(_xlfn.XLOOKUP(P$1,Attendance_sorted!$B15:$CW15,Attendance_sorted!$B15:$CW15,"nn")&lt;&gt;"nn","•",""),"")</f>
        <v/>
      </c>
      <c r="Q16" s="1" t="str">
        <f ca="1">IF(($A16&lt;&gt;"")*(Q$1&lt;&gt;""),IF(_xlfn.XLOOKUP(Q$1,Attendance_sorted!$B15:$CW15,Attendance_sorted!$B15:$CW15,"nn")&lt;&gt;"nn","•",""),"")</f>
        <v/>
      </c>
      <c r="R16" s="1" t="str">
        <f ca="1">IF(($A16&lt;&gt;"")*(R$1&lt;&gt;""),IF(_xlfn.XLOOKUP(R$1,Attendance_sorted!$B15:$CW15,Attendance_sorted!$B15:$CW15,"nn")&lt;&gt;"nn","•",""),"")</f>
        <v/>
      </c>
      <c r="S16" s="1" t="str">
        <f ca="1">IF(($A16&lt;&gt;"")*(S$1&lt;&gt;""),IF(_xlfn.XLOOKUP(S$1,Attendance_sorted!$B15:$CW15,Attendance_sorted!$B15:$CW15,"nn")&lt;&gt;"nn","•",""),"")</f>
        <v/>
      </c>
      <c r="T16" s="1" t="str">
        <f ca="1">IF(($A16&lt;&gt;"")*(T$1&lt;&gt;""),IF(_xlfn.XLOOKUP(T$1,Attendance_sorted!$B15:$CW15,Attendance_sorted!$B15:$CW15,"nn")&lt;&gt;"nn","•",""),"")</f>
        <v/>
      </c>
      <c r="U16" s="1" t="str">
        <f ca="1">IF(($A16&lt;&gt;"")*(U$1&lt;&gt;""),IF(_xlfn.XLOOKUP(U$1,Attendance_sorted!$B15:$CW15,Attendance_sorted!$B15:$CW15,"nn")&lt;&gt;"nn","•",""),"")</f>
        <v>•</v>
      </c>
      <c r="V16" s="1" t="str">
        <f ca="1">IF(($A16&lt;&gt;"")*(V$1&lt;&gt;""),IF(_xlfn.XLOOKUP(V$1,Attendance_sorted!$B15:$CW15,Attendance_sorted!$B15:$CW15,"nn")&lt;&gt;"nn","•",""),"")</f>
        <v/>
      </c>
      <c r="W16" s="1" t="str">
        <f ca="1">IF(($A16&lt;&gt;"")*(W$1&lt;&gt;""),IF(_xlfn.XLOOKUP(W$1,Attendance_sorted!$B15:$CW15,Attendance_sorted!$B15:$CW15,"nn")&lt;&gt;"nn","•",""),"")</f>
        <v/>
      </c>
      <c r="X16" s="1" t="str">
        <f ca="1">IF(($A16&lt;&gt;"")*(X$1&lt;&gt;""),IF(_xlfn.XLOOKUP(X$1,Attendance_sorted!$B15:$CW15,Attendance_sorted!$B15:$CW15,"nn")&lt;&gt;"nn","•",""),"")</f>
        <v/>
      </c>
      <c r="Y16" s="1" t="str">
        <f ca="1">IF(($A16&lt;&gt;"")*(Y$1&lt;&gt;""),IF(_xlfn.XLOOKUP(Y$1,Attendance_sorted!$B15:$CW15,Attendance_sorted!$B15:$CW15,"nn")&lt;&gt;"nn","•",""),"")</f>
        <v/>
      </c>
      <c r="Z16" s="1" t="str">
        <f ca="1">IF(($A16&lt;&gt;"")*(Z$1&lt;&gt;""),IF(_xlfn.XLOOKUP(Z$1,Attendance_sorted!$B15:$CW15,Attendance_sorted!$B15:$CW15,"nn")&lt;&gt;"nn","•",""),"")</f>
        <v/>
      </c>
      <c r="AA16" s="1" t="str">
        <f ca="1">IF(($A16&lt;&gt;"")*(AA$1&lt;&gt;""),IF(_xlfn.XLOOKUP(AA$1,Attendance_sorted!$B15:$CW15,Attendance_sorted!$B15:$CW15,"nn")&lt;&gt;"nn","•",""),"")</f>
        <v/>
      </c>
      <c r="AB16" s="1" t="str">
        <f ca="1">IF(($A16&lt;&gt;"")*(AB$1&lt;&gt;""),IF(_xlfn.XLOOKUP(AB$1,Attendance_sorted!$B15:$CW15,Attendance_sorted!$B15:$CW15,"nn")&lt;&gt;"nn","•",""),"")</f>
        <v/>
      </c>
      <c r="AC16" s="1" t="str">
        <f ca="1">IF(($A16&lt;&gt;"")*(AC$1&lt;&gt;""),IF(_xlfn.XLOOKUP(AC$1,Attendance_sorted!$B15:$CW15,Attendance_sorted!$B15:$CW15,"nn")&lt;&gt;"nn","•",""),"")</f>
        <v/>
      </c>
      <c r="AD16" s="1" t="str">
        <f ca="1">IF(($A16&lt;&gt;"")*(AD$1&lt;&gt;""),IF(_xlfn.XLOOKUP(AD$1,Attendance_sorted!$B15:$CW15,Attendance_sorted!$B15:$CW15,"nn")&lt;&gt;"nn","•",""),"")</f>
        <v/>
      </c>
      <c r="AE16" s="1" t="str">
        <f ca="1">IF(($A16&lt;&gt;"")*(AE$1&lt;&gt;""),IF(_xlfn.XLOOKUP(AE$1,Attendance_sorted!$B15:$CW15,Attendance_sorted!$B15:$CW15,"nn")&lt;&gt;"nn","•",""),"")</f>
        <v/>
      </c>
      <c r="AF16" s="1" t="str">
        <f ca="1">IF(($A16&lt;&gt;"")*(AF$1&lt;&gt;""),IF(_xlfn.XLOOKUP(AF$1,Attendance_sorted!$B15:$CW15,Attendance_sorted!$B15:$CW15,"nn")&lt;&gt;"nn","•",""),"")</f>
        <v/>
      </c>
      <c r="AG16" s="1" t="str">
        <f ca="1">IF(($A16&lt;&gt;"")*(AG$1&lt;&gt;""),IF(_xlfn.XLOOKUP(AG$1,Attendance_sorted!$B15:$CW15,Attendance_sorted!$B15:$CW15,"nn")&lt;&gt;"nn","•",""),"")</f>
        <v/>
      </c>
      <c r="AH16" s="1" t="str">
        <f ca="1">IF(($A16&lt;&gt;"")*(AH$1&lt;&gt;""),IF(_xlfn.XLOOKUP(AH$1,Attendance_sorted!$B15:$CW15,Attendance_sorted!$B15:$CW15,"nn")&lt;&gt;"nn","•",""),"")</f>
        <v/>
      </c>
      <c r="AI16" s="1" t="str">
        <f ca="1">IF(($A16&lt;&gt;"")*(AI$1&lt;&gt;""),IF(_xlfn.XLOOKUP(AI$1,Attendance_sorted!$B15:$CW15,Attendance_sorted!$B15:$CW15,"nn")&lt;&gt;"nn","•",""),"")</f>
        <v/>
      </c>
      <c r="AJ16" s="1" t="str">
        <f ca="1">IF(($A16&lt;&gt;"")*(AJ$1&lt;&gt;""),IF(_xlfn.XLOOKUP(AJ$1,Attendance_sorted!$B15:$CW15,Attendance_sorted!$B15:$CW15,"nn")&lt;&gt;"nn","•",""),"")</f>
        <v/>
      </c>
      <c r="AK16" s="1" t="str">
        <f ca="1">IF(($A16&lt;&gt;"")*(AK$1&lt;&gt;""),IF(_xlfn.XLOOKUP(AK$1,Attendance_sorted!$B15:$CW15,Attendance_sorted!$B15:$CW15,"nn")&lt;&gt;"nn","•",""),"")</f>
        <v/>
      </c>
      <c r="AL16" s="1" t="str">
        <f ca="1">IF(($A16&lt;&gt;"")*(AL$1&lt;&gt;""),IF(_xlfn.XLOOKUP(AL$1,Attendance_sorted!$B15:$CW15,Attendance_sorted!$B15:$CW15,"nn")&lt;&gt;"nn","•",""),"")</f>
        <v/>
      </c>
      <c r="AM16" s="1" t="str">
        <f ca="1">IF(($A16&lt;&gt;"")*(AM$1&lt;&gt;""),IF(_xlfn.XLOOKUP(AM$1,Attendance_sorted!$B15:$CW15,Attendance_sorted!$B15:$CW15,"nn")&lt;&gt;"nn","•",""),"")</f>
        <v/>
      </c>
      <c r="AN16" s="1" t="str">
        <f ca="1">IF(($A16&lt;&gt;"")*(AN$1&lt;&gt;""),IF(_xlfn.XLOOKUP(AN$1,Attendance_sorted!$B15:$CW15,Attendance_sorted!$B15:$CW15,"nn")&lt;&gt;"nn","•",""),"")</f>
        <v/>
      </c>
      <c r="AO16" s="1" t="str">
        <f ca="1">IF(($A16&lt;&gt;"")*(AO$1&lt;&gt;""),IF(_xlfn.XLOOKUP(AO$1,Attendance_sorted!$B15:$CW15,Attendance_sorted!$B15:$CW15,"nn")&lt;&gt;"nn","•",""),"")</f>
        <v/>
      </c>
      <c r="AP16" s="1" t="str">
        <f ca="1">IF(($A16&lt;&gt;"")*(AP$1&lt;&gt;""),IF(_xlfn.XLOOKUP(AP$1,Attendance_sorted!$B15:$CW15,Attendance_sorted!$B15:$CW15,"nn")&lt;&gt;"nn","•",""),"")</f>
        <v/>
      </c>
      <c r="AQ16" s="1" t="str">
        <f ca="1">IF(($A16&lt;&gt;"")*(AQ$1&lt;&gt;""),IF(_xlfn.XLOOKUP(AQ$1,Attendance_sorted!$B15:$CW15,Attendance_sorted!$B15:$CW15,"nn")&lt;&gt;"nn","•",""),"")</f>
        <v/>
      </c>
      <c r="AR16" s="1" t="str">
        <f ca="1">IF(($A16&lt;&gt;"")*(AR$1&lt;&gt;""),IF(_xlfn.XLOOKUP(AR$1,Attendance_sorted!$B15:$CW15,Attendance_sorted!$B15:$CW15,"nn")&lt;&gt;"nn","•",""),"")</f>
        <v/>
      </c>
      <c r="AS16" s="1" t="str">
        <f ca="1">IF(($A16&lt;&gt;"")*(AS$1&lt;&gt;""),IF(_xlfn.XLOOKUP(AS$1,Attendance_sorted!$B15:$CW15,Attendance_sorted!$B15:$CW15,"nn")&lt;&gt;"nn","•",""),"")</f>
        <v/>
      </c>
      <c r="AT16" s="1" t="str">
        <f ca="1">IF(($A16&lt;&gt;"")*(AT$1&lt;&gt;""),IF(_xlfn.XLOOKUP(AT$1,Attendance_sorted!$B15:$CW15,Attendance_sorted!$B15:$CW15,"nn")&lt;&gt;"nn","•",""),"")</f>
        <v/>
      </c>
      <c r="AU16" s="1" t="str">
        <f ca="1">IF(($A16&lt;&gt;"")*(AU$1&lt;&gt;""),IF(_xlfn.XLOOKUP(AU$1,Attendance_sorted!$B15:$CW15,Attendance_sorted!$B15:$CW15,"nn")&lt;&gt;"nn","•",""),"")</f>
        <v/>
      </c>
      <c r="AV16" s="1" t="str">
        <f ca="1">IF(($A16&lt;&gt;"")*(AV$1&lt;&gt;""),IF(_xlfn.XLOOKUP(AV$1,Attendance_sorted!$B15:$CW15,Attendance_sorted!$B15:$CW15,"nn")&lt;&gt;"nn","•",""),"")</f>
        <v/>
      </c>
      <c r="AW16" s="1" t="str">
        <f ca="1">IF(($A16&lt;&gt;"")*(AW$1&lt;&gt;""),IF(_xlfn.XLOOKUP(AW$1,Attendance_sorted!$B15:$CW15,Attendance_sorted!$B15:$CW15,"nn")&lt;&gt;"nn","•",""),"")</f>
        <v/>
      </c>
      <c r="AX16" s="1" t="str">
        <f ca="1">IF(($A16&lt;&gt;"")*(AX$1&lt;&gt;""),IF(_xlfn.XLOOKUP(AX$1,Attendance_sorted!$B15:$CW15,Attendance_sorted!$B15:$CW15,"nn")&lt;&gt;"nn","•",""),"")</f>
        <v/>
      </c>
      <c r="AY16" s="1" t="str">
        <f ca="1">IF(($A16&lt;&gt;"")*(AY$1&lt;&gt;""),IF(_xlfn.XLOOKUP(AY$1,Attendance_sorted!$B15:$CW15,Attendance_sorted!$B15:$CW15,"nn")&lt;&gt;"nn","•",""),"")</f>
        <v/>
      </c>
      <c r="AZ16" s="1" t="str">
        <f ca="1">IF(($A16&lt;&gt;"")*(AZ$1&lt;&gt;""),IF(_xlfn.XLOOKUP(AZ$1,Attendance_sorted!$B15:$CW15,Attendance_sorted!$B15:$CW15,"nn")&lt;&gt;"nn","•",""),"")</f>
        <v/>
      </c>
      <c r="BA16" s="1" t="str">
        <f ca="1">IF(($A16&lt;&gt;"")*(BA$1&lt;&gt;""),IF(_xlfn.XLOOKUP(BA$1,Attendance_sorted!$B15:$CW15,Attendance_sorted!$B15:$CW15,"nn")&lt;&gt;"nn","•",""),"")</f>
        <v/>
      </c>
      <c r="BB16" s="1" t="str">
        <f ca="1">IF(($A16&lt;&gt;"")*(BB$1&lt;&gt;""),IF(_xlfn.XLOOKUP(BB$1,Attendance_sorted!$B15:$CW15,Attendance_sorted!$B15:$CW15,"nn")&lt;&gt;"nn","•",""),"")</f>
        <v/>
      </c>
      <c r="BC16" s="1" t="str">
        <f ca="1">IF(($A16&lt;&gt;"")*(BC$1&lt;&gt;""),IF(_xlfn.XLOOKUP(BC$1,Attendance_sorted!$B15:$CW15,Attendance_sorted!$B15:$CW15,"nn")&lt;&gt;"nn","•",""),"")</f>
        <v/>
      </c>
      <c r="BD16" s="1" t="str">
        <f ca="1">IF(($A16&lt;&gt;"")*(BD$1&lt;&gt;""),IF(_xlfn.XLOOKUP(BD$1,Attendance_sorted!$B15:$CW15,Attendance_sorted!$B15:$CW15,"nn")&lt;&gt;"nn","•",""),"")</f>
        <v/>
      </c>
      <c r="BE16" s="1" t="str">
        <f ca="1">IF(($A16&lt;&gt;"")*(BE$1&lt;&gt;""),IF(_xlfn.XLOOKUP(BE$1,Attendance_sorted!$B15:$CW15,Attendance_sorted!$B15:$CW15,"nn")&lt;&gt;"nn","•",""),"")</f>
        <v/>
      </c>
      <c r="BF16" s="1" t="str">
        <f ca="1">IF(($A16&lt;&gt;"")*(BF$1&lt;&gt;""),IF(_xlfn.XLOOKUP(BF$1,Attendance_sorted!$B15:$CW15,Attendance_sorted!$B15:$CW15,"nn")&lt;&gt;"nn","•",""),"")</f>
        <v/>
      </c>
      <c r="BG16" s="1" t="str">
        <f ca="1">IF(($A16&lt;&gt;"")*(BG$1&lt;&gt;""),IF(_xlfn.XLOOKUP(BG$1,Attendance_sorted!$B15:$CW15,Attendance_sorted!$B15:$CW15,"nn")&lt;&gt;"nn","•",""),"")</f>
        <v/>
      </c>
      <c r="BH16" s="1" t="str">
        <f ca="1">IF(($A16&lt;&gt;"")*(BH$1&lt;&gt;""),IF(_xlfn.XLOOKUP(BH$1,Attendance_sorted!$B15:$CW15,Attendance_sorted!$B15:$CW15,"nn")&lt;&gt;"nn","•",""),"")</f>
        <v/>
      </c>
      <c r="BI16" s="1" t="str">
        <f ca="1">IF(($A16&lt;&gt;"")*(BI$1&lt;&gt;""),IF(_xlfn.XLOOKUP(BI$1,Attendance_sorted!$B15:$CW15,Attendance_sorted!$B15:$CW15,"nn")&lt;&gt;"nn","•",""),"")</f>
        <v/>
      </c>
      <c r="BJ16" s="1" t="str">
        <f ca="1">IF(($A16&lt;&gt;"")*(BJ$1&lt;&gt;""),IF(_xlfn.XLOOKUP(BJ$1,Attendance_sorted!$B15:$CW15,Attendance_sorted!$B15:$CW15,"nn")&lt;&gt;"nn","•",""),"")</f>
        <v/>
      </c>
      <c r="BK16" s="1" t="str">
        <f ca="1">IF(($A16&lt;&gt;"")*(BK$1&lt;&gt;""),IF(_xlfn.XLOOKUP(BK$1,Attendance_sorted!$B15:$CW15,Attendance_sorted!$B15:$CW15,"nn")&lt;&gt;"nn","•",""),"")</f>
        <v/>
      </c>
      <c r="BL16" s="1" t="str">
        <f ca="1">IF(($A16&lt;&gt;"")*(BL$1&lt;&gt;""),IF(_xlfn.XLOOKUP(BL$1,Attendance_sorted!$B15:$CW15,Attendance_sorted!$B15:$CW15,"nn")&lt;&gt;"nn","•",""),"")</f>
        <v/>
      </c>
      <c r="BM16" s="1" t="str">
        <f ca="1">IF(($A16&lt;&gt;"")*(BM$1&lt;&gt;""),IF(_xlfn.XLOOKUP(BM$1,Attendance_sorted!$B15:$CW15,Attendance_sorted!$B15:$CW15,"nn")&lt;&gt;"nn","•",""),"")</f>
        <v/>
      </c>
      <c r="BN16" s="1" t="str">
        <f ca="1">IF(($A16&lt;&gt;"")*(BN$1&lt;&gt;""),IF(_xlfn.XLOOKUP(BN$1,Attendance_sorted!$B15:$CW15,Attendance_sorted!$B15:$CW15,"nn")&lt;&gt;"nn","•",""),"")</f>
        <v/>
      </c>
      <c r="BO16" s="1" t="str">
        <f ca="1">IF(($A16&lt;&gt;"")*(BO$1&lt;&gt;""),IF(_xlfn.XLOOKUP(BO$1,Attendance_sorted!$B15:$CW15,Attendance_sorted!$B15:$CW15,"nn")&lt;&gt;"nn","•",""),"")</f>
        <v/>
      </c>
      <c r="BP16" s="1" t="str">
        <f ca="1">IF(($A16&lt;&gt;"")*(BP$1&lt;&gt;""),IF(_xlfn.XLOOKUP(BP$1,Attendance_sorted!$B15:$CW15,Attendance_sorted!$B15:$CW15,"nn")&lt;&gt;"nn","•",""),"")</f>
        <v/>
      </c>
      <c r="BQ16" s="1" t="str">
        <f ca="1">IF(($A16&lt;&gt;"")*(BQ$1&lt;&gt;""),IF(_xlfn.XLOOKUP(BQ$1,Attendance_sorted!$B15:$CW15,Attendance_sorted!$B15:$CW15,"nn")&lt;&gt;"nn","•",""),"")</f>
        <v/>
      </c>
      <c r="BR16" s="1" t="str">
        <f ca="1">IF(($A16&lt;&gt;"")*(BR$1&lt;&gt;""),IF(_xlfn.XLOOKUP(BR$1,Attendance_sorted!$B15:$CW15,Attendance_sorted!$B15:$CW15,"nn")&lt;&gt;"nn","•",""),"")</f>
        <v/>
      </c>
      <c r="BS16" s="1" t="str">
        <f ca="1">IF(($A16&lt;&gt;"")*(BS$1&lt;&gt;""),IF(_xlfn.XLOOKUP(BS$1,Attendance_sorted!$B15:$CW15,Attendance_sorted!$B15:$CW15,"nn")&lt;&gt;"nn","•",""),"")</f>
        <v/>
      </c>
      <c r="BT16" s="1" t="str">
        <f ca="1">IF(($A16&lt;&gt;"")*(BT$1&lt;&gt;""),IF(_xlfn.XLOOKUP(BT$1,Attendance_sorted!$B15:$CW15,Attendance_sorted!$B15:$CW15,"nn")&lt;&gt;"nn","•",""),"")</f>
        <v/>
      </c>
      <c r="BU16" s="1" t="str">
        <f ca="1">IF(($A16&lt;&gt;"")*(BU$1&lt;&gt;""),IF(_xlfn.XLOOKUP(BU$1,Attendance_sorted!$B15:$CW15,Attendance_sorted!$B15:$CW15,"nn")&lt;&gt;"nn","•",""),"")</f>
        <v/>
      </c>
      <c r="BV16" s="1" t="str">
        <f ca="1">IF(($A16&lt;&gt;"")*(BV$1&lt;&gt;""),IF(_xlfn.XLOOKUP(BV$1,Attendance_sorted!$B15:$CW15,Attendance_sorted!$B15:$CW15,"nn")&lt;&gt;"nn","•",""),"")</f>
        <v/>
      </c>
      <c r="BW16" s="1" t="str">
        <f ca="1">IF(($A16&lt;&gt;"")*(BW$1&lt;&gt;""),IF(_xlfn.XLOOKUP(BW$1,Attendance_sorted!$B15:$CW15,Attendance_sorted!$B15:$CW15,"nn")&lt;&gt;"nn","•",""),"")</f>
        <v/>
      </c>
      <c r="BX16" s="1" t="str">
        <f ca="1">IF(($A16&lt;&gt;"")*(BX$1&lt;&gt;""),IF(_xlfn.XLOOKUP(BX$1,Attendance_sorted!$B15:$CW15,Attendance_sorted!$B15:$CW15,"nn")&lt;&gt;"nn","•",""),"")</f>
        <v/>
      </c>
      <c r="BY16" s="1" t="str">
        <f ca="1">IF(($A16&lt;&gt;"")*(BY$1&lt;&gt;""),IF(_xlfn.XLOOKUP(BY$1,Attendance_sorted!$B15:$CW15,Attendance_sorted!$B15:$CW15,"nn")&lt;&gt;"nn","•",""),"")</f>
        <v/>
      </c>
      <c r="BZ16" s="1" t="str">
        <f ca="1">IF(($A16&lt;&gt;"")*(BZ$1&lt;&gt;""),IF(_xlfn.XLOOKUP(BZ$1,Attendance_sorted!$B15:$CW15,Attendance_sorted!$B15:$CW15,"nn")&lt;&gt;"nn","•",""),"")</f>
        <v/>
      </c>
      <c r="CA16" s="1" t="str">
        <f ca="1">IF(($A16&lt;&gt;"")*(CA$1&lt;&gt;""),IF(_xlfn.XLOOKUP(CA$1,Attendance_sorted!$B15:$CW15,Attendance_sorted!$B15:$CW15,"nn")&lt;&gt;"nn","•",""),"")</f>
        <v/>
      </c>
      <c r="CB16" s="1" t="str">
        <f ca="1">IF(($A16&lt;&gt;"")*(CB$1&lt;&gt;""),IF(_xlfn.XLOOKUP(CB$1,Attendance_sorted!$B15:$CW15,Attendance_sorted!$B15:$CW15,"nn")&lt;&gt;"nn","•",""),"")</f>
        <v/>
      </c>
      <c r="CC16" s="1" t="str">
        <f ca="1">IF(($A16&lt;&gt;"")*(CC$1&lt;&gt;""),IF(_xlfn.XLOOKUP(CC$1,Attendance_sorted!$B15:$CW15,Attendance_sorted!$B15:$CW15,"nn")&lt;&gt;"nn","•",""),"")</f>
        <v/>
      </c>
      <c r="CD16" s="1" t="str">
        <f ca="1">IF(($A16&lt;&gt;"")*(CD$1&lt;&gt;""),IF(_xlfn.XLOOKUP(CD$1,Attendance_sorted!$B15:$CW15,Attendance_sorted!$B15:$CW15,"nn")&lt;&gt;"nn","•",""),"")</f>
        <v/>
      </c>
      <c r="CE16" s="1" t="str">
        <f ca="1">IF(($A16&lt;&gt;"")*(CE$1&lt;&gt;""),IF(_xlfn.XLOOKUP(CE$1,Attendance_sorted!$B15:$CW15,Attendance_sorted!$B15:$CW15,"nn")&lt;&gt;"nn","•",""),"")</f>
        <v/>
      </c>
      <c r="CF16" s="1" t="str">
        <f ca="1">IF(($A16&lt;&gt;"")*(CF$1&lt;&gt;""),IF(_xlfn.XLOOKUP(CF$1,Attendance_sorted!$B15:$CW15,Attendance_sorted!$B15:$CW15,"nn")&lt;&gt;"nn","•",""),"")</f>
        <v/>
      </c>
      <c r="CG16" s="1" t="str">
        <f ca="1">IF(($A16&lt;&gt;"")*(CG$1&lt;&gt;""),IF(_xlfn.XLOOKUP(CG$1,Attendance_sorted!$B15:$CW15,Attendance_sorted!$B15:$CW15,"nn")&lt;&gt;"nn","•",""),"")</f>
        <v/>
      </c>
      <c r="CH16" s="1" t="str">
        <f ca="1">IF(($A16&lt;&gt;"")*(CH$1&lt;&gt;""),IF(_xlfn.XLOOKUP(CH$1,Attendance_sorted!$B15:$CW15,Attendance_sorted!$B15:$CW15,"nn")&lt;&gt;"nn","•",""),"")</f>
        <v/>
      </c>
      <c r="CI16" s="1" t="str">
        <f ca="1">IF(($A16&lt;&gt;"")*(CI$1&lt;&gt;""),IF(_xlfn.XLOOKUP(CI$1,Attendance_sorted!$B15:$CW15,Attendance_sorted!$B15:$CW15,"nn")&lt;&gt;"nn","•",""),"")</f>
        <v/>
      </c>
      <c r="CJ16" s="1" t="str">
        <f ca="1">IF(($A16&lt;&gt;"")*(CJ$1&lt;&gt;""),IF(_xlfn.XLOOKUP(CJ$1,Attendance_sorted!$B15:$CW15,Attendance_sorted!$B15:$CW15,"nn")&lt;&gt;"nn","•",""),"")</f>
        <v/>
      </c>
      <c r="CK16" s="1" t="str">
        <f ca="1">IF(($A16&lt;&gt;"")*(CK$1&lt;&gt;""),IF(_xlfn.XLOOKUP(CK$1,Attendance_sorted!$B15:$CW15,Attendance_sorted!$B15:$CW15,"nn")&lt;&gt;"nn","•",""),"")</f>
        <v/>
      </c>
      <c r="CL16" s="1" t="str">
        <f ca="1">IF(($A16&lt;&gt;"")*(CL$1&lt;&gt;""),IF(_xlfn.XLOOKUP(CL$1,Attendance_sorted!$B15:$CW15,Attendance_sorted!$B15:$CW15,"nn")&lt;&gt;"nn","•",""),"")</f>
        <v/>
      </c>
      <c r="CM16" s="1" t="str">
        <f ca="1">IF(($A16&lt;&gt;"")*(CM$1&lt;&gt;""),IF(_xlfn.XLOOKUP(CM$1,Attendance_sorted!$B15:$CW15,Attendance_sorted!$B15:$CW15,"nn")&lt;&gt;"nn","•",""),"")</f>
        <v/>
      </c>
      <c r="CN16" s="1" t="str">
        <f ca="1">IF(($A16&lt;&gt;"")*(CN$1&lt;&gt;""),IF(_xlfn.XLOOKUP(CN$1,Attendance_sorted!$B15:$CW15,Attendance_sorted!$B15:$CW15,"nn")&lt;&gt;"nn","•",""),"")</f>
        <v/>
      </c>
      <c r="CO16" s="1" t="str">
        <f ca="1">IF(($A16&lt;&gt;"")*(CO$1&lt;&gt;""),IF(_xlfn.XLOOKUP(CO$1,Attendance_sorted!$B15:$CW15,Attendance_sorted!$B15:$CW15,"nn")&lt;&gt;"nn","•",""),"")</f>
        <v/>
      </c>
      <c r="CP16" s="1" t="str">
        <f ca="1">IF(($A16&lt;&gt;"")*(CP$1&lt;&gt;""),IF(_xlfn.XLOOKUP(CP$1,Attendance_sorted!$B15:$CW15,Attendance_sorted!$B15:$CW15,"nn")&lt;&gt;"nn","•",""),"")</f>
        <v/>
      </c>
      <c r="CQ16" s="1" t="str">
        <f ca="1">IF(($A16&lt;&gt;"")*(CQ$1&lt;&gt;""),IF(_xlfn.XLOOKUP(CQ$1,Attendance_sorted!$B15:$CW15,Attendance_sorted!$B15:$CW15,"nn")&lt;&gt;"nn","•",""),"")</f>
        <v/>
      </c>
      <c r="CR16" s="1" t="str">
        <f ca="1">IF(($A16&lt;&gt;"")*(CR$1&lt;&gt;""),IF(_xlfn.XLOOKUP(CR$1,Attendance_sorted!$B15:$CW15,Attendance_sorted!$B15:$CW15,"nn")&lt;&gt;"nn","•",""),"")</f>
        <v/>
      </c>
      <c r="CS16" s="1" t="str">
        <f ca="1">IF(($A16&lt;&gt;"")*(CS$1&lt;&gt;""),IF(_xlfn.XLOOKUP(CS$1,Attendance_sorted!$B15:$CW15,Attendance_sorted!$B15:$CW15,"nn")&lt;&gt;"nn","•",""),"")</f>
        <v/>
      </c>
      <c r="CT16" s="1" t="str">
        <f ca="1">IF(($A16&lt;&gt;"")*(CT$1&lt;&gt;""),IF(_xlfn.XLOOKUP(CT$1,Attendance_sorted!$B15:$CW15,Attendance_sorted!$B15:$CW15,"nn")&lt;&gt;"nn","•",""),"")</f>
        <v/>
      </c>
      <c r="CU16" s="1" t="str">
        <f ca="1">IF(($A16&lt;&gt;"")*(CU$1&lt;&gt;""),IF(_xlfn.XLOOKUP(CU$1,Attendance_sorted!$B15:$CW15,Attendance_sorted!$B15:$CW15,"nn")&lt;&gt;"nn","•",""),"")</f>
        <v/>
      </c>
      <c r="CV16" s="1" t="str">
        <f ca="1">IF(($A16&lt;&gt;"")*(CV$1&lt;&gt;""),IF(_xlfn.XLOOKUP(CV$1,Attendance_sorted!$B15:$CW15,Attendance_sorted!$B15:$CW15,"nn")&lt;&gt;"nn","•",""),"")</f>
        <v/>
      </c>
      <c r="CW16" s="1" t="str">
        <f ca="1">IF(($A16&lt;&gt;"")*(CW$1&lt;&gt;""),IF(_xlfn.XLOOKUP(CW$1,Attendance_sorted!$B15:$CW15,Attendance_sorted!$B15:$CW15,"nn")&lt;&gt;"nn","•",""),"")</f>
        <v/>
      </c>
    </row>
    <row r="17" spans="1:101">
      <c r="A17" s="1">
        <v>129</v>
      </c>
      <c r="B17" s="1" t="str">
        <f ca="1">IF(($A17&lt;&gt;"")*(B$1&lt;&gt;""),IF(_xlfn.XLOOKUP(B$1,Attendance_sorted!$B16:$CW16,Attendance_sorted!$B16:$CW16,"nn")&lt;&gt;"nn","•",""),"")</f>
        <v/>
      </c>
      <c r="C17" s="1" t="str">
        <f ca="1">IF(($A17&lt;&gt;"")*(C$1&lt;&gt;""),IF(_xlfn.XLOOKUP(C$1,Attendance_sorted!$B16:$CW16,Attendance_sorted!$B16:$CW16,"nn")&lt;&gt;"nn","•",""),"")</f>
        <v/>
      </c>
      <c r="D17" s="1" t="str">
        <f ca="1">IF(($A17&lt;&gt;"")*(D$1&lt;&gt;""),IF(_xlfn.XLOOKUP(D$1,Attendance_sorted!$B16:$CW16,Attendance_sorted!$B16:$CW16,"nn")&lt;&gt;"nn","•",""),"")</f>
        <v/>
      </c>
      <c r="E17" s="1" t="str">
        <f ca="1">IF(($A17&lt;&gt;"")*(E$1&lt;&gt;""),IF(_xlfn.XLOOKUP(E$1,Attendance_sorted!$B16:$CW16,Attendance_sorted!$B16:$CW16,"nn")&lt;&gt;"nn","•",""),"")</f>
        <v>•</v>
      </c>
      <c r="F17" s="1" t="str">
        <f ca="1">IF(($A17&lt;&gt;"")*(F$1&lt;&gt;""),IF(_xlfn.XLOOKUP(F$1,Attendance_sorted!$B16:$CW16,Attendance_sorted!$B16:$CW16,"nn")&lt;&gt;"nn","•",""),"")</f>
        <v/>
      </c>
      <c r="G17" s="1" t="str">
        <f ca="1">IF(($A17&lt;&gt;"")*(G$1&lt;&gt;""),IF(_xlfn.XLOOKUP(G$1,Attendance_sorted!$B16:$CW16,Attendance_sorted!$B16:$CW16,"nn")&lt;&gt;"nn","•",""),"")</f>
        <v/>
      </c>
      <c r="H17" s="1" t="str">
        <f ca="1">IF(($A17&lt;&gt;"")*(H$1&lt;&gt;""),IF(_xlfn.XLOOKUP(H$1,Attendance_sorted!$B16:$CW16,Attendance_sorted!$B16:$CW16,"nn")&lt;&gt;"nn","•",""),"")</f>
        <v/>
      </c>
      <c r="I17" s="1" t="str">
        <f ca="1">IF(($A17&lt;&gt;"")*(I$1&lt;&gt;""),IF(_xlfn.XLOOKUP(I$1,Attendance_sorted!$B16:$CW16,Attendance_sorted!$B16:$CW16,"nn")&lt;&gt;"nn","•",""),"")</f>
        <v/>
      </c>
      <c r="J17" s="1" t="str">
        <f ca="1">IF(($A17&lt;&gt;"")*(J$1&lt;&gt;""),IF(_xlfn.XLOOKUP(J$1,Attendance_sorted!$B16:$CW16,Attendance_sorted!$B16:$CW16,"nn")&lt;&gt;"nn","•",""),"")</f>
        <v/>
      </c>
      <c r="K17" s="1" t="str">
        <f ca="1">IF(($A17&lt;&gt;"")*(K$1&lt;&gt;""),IF(_xlfn.XLOOKUP(K$1,Attendance_sorted!$B16:$CW16,Attendance_sorted!$B16:$CW16,"nn")&lt;&gt;"nn","•",""),"")</f>
        <v/>
      </c>
      <c r="L17" s="1" t="str">
        <f ca="1">IF(($A17&lt;&gt;"")*(L$1&lt;&gt;""),IF(_xlfn.XLOOKUP(L$1,Attendance_sorted!$B16:$CW16,Attendance_sorted!$B16:$CW16,"nn")&lt;&gt;"nn","•",""),"")</f>
        <v/>
      </c>
      <c r="M17" s="1" t="str">
        <f ca="1">IF(($A17&lt;&gt;"")*(M$1&lt;&gt;""),IF(_xlfn.XLOOKUP(M$1,Attendance_sorted!$B16:$CW16,Attendance_sorted!$B16:$CW16,"nn")&lt;&gt;"nn","•",""),"")</f>
        <v/>
      </c>
      <c r="N17" s="1" t="str">
        <f ca="1">IF(($A17&lt;&gt;"")*(N$1&lt;&gt;""),IF(_xlfn.XLOOKUP(N$1,Attendance_sorted!$B16:$CW16,Attendance_sorted!$B16:$CW16,"nn")&lt;&gt;"nn","•",""),"")</f>
        <v>•</v>
      </c>
      <c r="O17" s="1" t="str">
        <f ca="1">IF(($A17&lt;&gt;"")*(O$1&lt;&gt;""),IF(_xlfn.XLOOKUP(O$1,Attendance_sorted!$B16:$CW16,Attendance_sorted!$B16:$CW16,"nn")&lt;&gt;"nn","•",""),"")</f>
        <v/>
      </c>
      <c r="P17" s="1" t="str">
        <f ca="1">IF(($A17&lt;&gt;"")*(P$1&lt;&gt;""),IF(_xlfn.XLOOKUP(P$1,Attendance_sorted!$B16:$CW16,Attendance_sorted!$B16:$CW16,"nn")&lt;&gt;"nn","•",""),"")</f>
        <v/>
      </c>
      <c r="Q17" s="1" t="str">
        <f ca="1">IF(($A17&lt;&gt;"")*(Q$1&lt;&gt;""),IF(_xlfn.XLOOKUP(Q$1,Attendance_sorted!$B16:$CW16,Attendance_sorted!$B16:$CW16,"nn")&lt;&gt;"nn","•",""),"")</f>
        <v/>
      </c>
      <c r="R17" s="1" t="str">
        <f ca="1">IF(($A17&lt;&gt;"")*(R$1&lt;&gt;""),IF(_xlfn.XLOOKUP(R$1,Attendance_sorted!$B16:$CW16,Attendance_sorted!$B16:$CW16,"nn")&lt;&gt;"nn","•",""),"")</f>
        <v/>
      </c>
      <c r="S17" s="1" t="str">
        <f ca="1">IF(($A17&lt;&gt;"")*(S$1&lt;&gt;""),IF(_xlfn.XLOOKUP(S$1,Attendance_sorted!$B16:$CW16,Attendance_sorted!$B16:$CW16,"nn")&lt;&gt;"nn","•",""),"")</f>
        <v/>
      </c>
      <c r="T17" s="1" t="str">
        <f ca="1">IF(($A17&lt;&gt;"")*(T$1&lt;&gt;""),IF(_xlfn.XLOOKUP(T$1,Attendance_sorted!$B16:$CW16,Attendance_sorted!$B16:$CW16,"nn")&lt;&gt;"nn","•",""),"")</f>
        <v/>
      </c>
      <c r="U17" s="1" t="str">
        <f ca="1">IF(($A17&lt;&gt;"")*(U$1&lt;&gt;""),IF(_xlfn.XLOOKUP(U$1,Attendance_sorted!$B16:$CW16,Attendance_sorted!$B16:$CW16,"nn")&lt;&gt;"nn","•",""),"")</f>
        <v>•</v>
      </c>
      <c r="V17" s="1" t="str">
        <f ca="1">IF(($A17&lt;&gt;"")*(V$1&lt;&gt;""),IF(_xlfn.XLOOKUP(V$1,Attendance_sorted!$B16:$CW16,Attendance_sorted!$B16:$CW16,"nn")&lt;&gt;"nn","•",""),"")</f>
        <v/>
      </c>
      <c r="W17" s="1" t="str">
        <f ca="1">IF(($A17&lt;&gt;"")*(W$1&lt;&gt;""),IF(_xlfn.XLOOKUP(W$1,Attendance_sorted!$B16:$CW16,Attendance_sorted!$B16:$CW16,"nn")&lt;&gt;"nn","•",""),"")</f>
        <v/>
      </c>
      <c r="X17" s="1" t="str">
        <f ca="1">IF(($A17&lt;&gt;"")*(X$1&lt;&gt;""),IF(_xlfn.XLOOKUP(X$1,Attendance_sorted!$B16:$CW16,Attendance_sorted!$B16:$CW16,"nn")&lt;&gt;"nn","•",""),"")</f>
        <v/>
      </c>
      <c r="Y17" s="1" t="str">
        <f ca="1">IF(($A17&lt;&gt;"")*(Y$1&lt;&gt;""),IF(_xlfn.XLOOKUP(Y$1,Attendance_sorted!$B16:$CW16,Attendance_sorted!$B16:$CW16,"nn")&lt;&gt;"nn","•",""),"")</f>
        <v/>
      </c>
      <c r="Z17" s="1" t="str">
        <f ca="1">IF(($A17&lt;&gt;"")*(Z$1&lt;&gt;""),IF(_xlfn.XLOOKUP(Z$1,Attendance_sorted!$B16:$CW16,Attendance_sorted!$B16:$CW16,"nn")&lt;&gt;"nn","•",""),"")</f>
        <v/>
      </c>
      <c r="AA17" s="1" t="str">
        <f ca="1">IF(($A17&lt;&gt;"")*(AA$1&lt;&gt;""),IF(_xlfn.XLOOKUP(AA$1,Attendance_sorted!$B16:$CW16,Attendance_sorted!$B16:$CW16,"nn")&lt;&gt;"nn","•",""),"")</f>
        <v/>
      </c>
      <c r="AB17" s="1" t="str">
        <f ca="1">IF(($A17&lt;&gt;"")*(AB$1&lt;&gt;""),IF(_xlfn.XLOOKUP(AB$1,Attendance_sorted!$B16:$CW16,Attendance_sorted!$B16:$CW16,"nn")&lt;&gt;"nn","•",""),"")</f>
        <v/>
      </c>
      <c r="AC17" s="1" t="str">
        <f ca="1">IF(($A17&lt;&gt;"")*(AC$1&lt;&gt;""),IF(_xlfn.XLOOKUP(AC$1,Attendance_sorted!$B16:$CW16,Attendance_sorted!$B16:$CW16,"nn")&lt;&gt;"nn","•",""),"")</f>
        <v/>
      </c>
      <c r="AD17" s="1" t="str">
        <f ca="1">IF(($A17&lt;&gt;"")*(AD$1&lt;&gt;""),IF(_xlfn.XLOOKUP(AD$1,Attendance_sorted!$B16:$CW16,Attendance_sorted!$B16:$CW16,"nn")&lt;&gt;"nn","•",""),"")</f>
        <v/>
      </c>
      <c r="AE17" s="1" t="str">
        <f ca="1">IF(($A17&lt;&gt;"")*(AE$1&lt;&gt;""),IF(_xlfn.XLOOKUP(AE$1,Attendance_sorted!$B16:$CW16,Attendance_sorted!$B16:$CW16,"nn")&lt;&gt;"nn","•",""),"")</f>
        <v/>
      </c>
      <c r="AF17" s="1" t="str">
        <f ca="1">IF(($A17&lt;&gt;"")*(AF$1&lt;&gt;""),IF(_xlfn.XLOOKUP(AF$1,Attendance_sorted!$B16:$CW16,Attendance_sorted!$B16:$CW16,"nn")&lt;&gt;"nn","•",""),"")</f>
        <v/>
      </c>
      <c r="AG17" s="1" t="str">
        <f ca="1">IF(($A17&lt;&gt;"")*(AG$1&lt;&gt;""),IF(_xlfn.XLOOKUP(AG$1,Attendance_sorted!$B16:$CW16,Attendance_sorted!$B16:$CW16,"nn")&lt;&gt;"nn","•",""),"")</f>
        <v/>
      </c>
      <c r="AH17" s="1" t="str">
        <f ca="1">IF(($A17&lt;&gt;"")*(AH$1&lt;&gt;""),IF(_xlfn.XLOOKUP(AH$1,Attendance_sorted!$B16:$CW16,Attendance_sorted!$B16:$CW16,"nn")&lt;&gt;"nn","•",""),"")</f>
        <v/>
      </c>
      <c r="AI17" s="1" t="str">
        <f ca="1">IF(($A17&lt;&gt;"")*(AI$1&lt;&gt;""),IF(_xlfn.XLOOKUP(AI$1,Attendance_sorted!$B16:$CW16,Attendance_sorted!$B16:$CW16,"nn")&lt;&gt;"nn","•",""),"")</f>
        <v/>
      </c>
      <c r="AJ17" s="1" t="str">
        <f ca="1">IF(($A17&lt;&gt;"")*(AJ$1&lt;&gt;""),IF(_xlfn.XLOOKUP(AJ$1,Attendance_sorted!$B16:$CW16,Attendance_sorted!$B16:$CW16,"nn")&lt;&gt;"nn","•",""),"")</f>
        <v/>
      </c>
      <c r="AK17" s="1" t="str">
        <f ca="1">IF(($A17&lt;&gt;"")*(AK$1&lt;&gt;""),IF(_xlfn.XLOOKUP(AK$1,Attendance_sorted!$B16:$CW16,Attendance_sorted!$B16:$CW16,"nn")&lt;&gt;"nn","•",""),"")</f>
        <v/>
      </c>
      <c r="AL17" s="1" t="str">
        <f ca="1">IF(($A17&lt;&gt;"")*(AL$1&lt;&gt;""),IF(_xlfn.XLOOKUP(AL$1,Attendance_sorted!$B16:$CW16,Attendance_sorted!$B16:$CW16,"nn")&lt;&gt;"nn","•",""),"")</f>
        <v/>
      </c>
      <c r="AM17" s="1" t="str">
        <f ca="1">IF(($A17&lt;&gt;"")*(AM$1&lt;&gt;""),IF(_xlfn.XLOOKUP(AM$1,Attendance_sorted!$B16:$CW16,Attendance_sorted!$B16:$CW16,"nn")&lt;&gt;"nn","•",""),"")</f>
        <v/>
      </c>
      <c r="AN17" s="1" t="str">
        <f ca="1">IF(($A17&lt;&gt;"")*(AN$1&lt;&gt;""),IF(_xlfn.XLOOKUP(AN$1,Attendance_sorted!$B16:$CW16,Attendance_sorted!$B16:$CW16,"nn")&lt;&gt;"nn","•",""),"")</f>
        <v/>
      </c>
      <c r="AO17" s="1" t="str">
        <f ca="1">IF(($A17&lt;&gt;"")*(AO$1&lt;&gt;""),IF(_xlfn.XLOOKUP(AO$1,Attendance_sorted!$B16:$CW16,Attendance_sorted!$B16:$CW16,"nn")&lt;&gt;"nn","•",""),"")</f>
        <v/>
      </c>
      <c r="AP17" s="1" t="str">
        <f ca="1">IF(($A17&lt;&gt;"")*(AP$1&lt;&gt;""),IF(_xlfn.XLOOKUP(AP$1,Attendance_sorted!$B16:$CW16,Attendance_sorted!$B16:$CW16,"nn")&lt;&gt;"nn","•",""),"")</f>
        <v/>
      </c>
      <c r="AQ17" s="1" t="str">
        <f ca="1">IF(($A17&lt;&gt;"")*(AQ$1&lt;&gt;""),IF(_xlfn.XLOOKUP(AQ$1,Attendance_sorted!$B16:$CW16,Attendance_sorted!$B16:$CW16,"nn")&lt;&gt;"nn","•",""),"")</f>
        <v/>
      </c>
      <c r="AR17" s="1" t="str">
        <f ca="1">IF(($A17&lt;&gt;"")*(AR$1&lt;&gt;""),IF(_xlfn.XLOOKUP(AR$1,Attendance_sorted!$B16:$CW16,Attendance_sorted!$B16:$CW16,"nn")&lt;&gt;"nn","•",""),"")</f>
        <v/>
      </c>
      <c r="AS17" s="1" t="str">
        <f ca="1">IF(($A17&lt;&gt;"")*(AS$1&lt;&gt;""),IF(_xlfn.XLOOKUP(AS$1,Attendance_sorted!$B16:$CW16,Attendance_sorted!$B16:$CW16,"nn")&lt;&gt;"nn","•",""),"")</f>
        <v/>
      </c>
      <c r="AT17" s="1" t="str">
        <f ca="1">IF(($A17&lt;&gt;"")*(AT$1&lt;&gt;""),IF(_xlfn.XLOOKUP(AT$1,Attendance_sorted!$B16:$CW16,Attendance_sorted!$B16:$CW16,"nn")&lt;&gt;"nn","•",""),"")</f>
        <v/>
      </c>
      <c r="AU17" s="1" t="str">
        <f ca="1">IF(($A17&lt;&gt;"")*(AU$1&lt;&gt;""),IF(_xlfn.XLOOKUP(AU$1,Attendance_sorted!$B16:$CW16,Attendance_sorted!$B16:$CW16,"nn")&lt;&gt;"nn","•",""),"")</f>
        <v/>
      </c>
      <c r="AV17" s="1" t="str">
        <f ca="1">IF(($A17&lt;&gt;"")*(AV$1&lt;&gt;""),IF(_xlfn.XLOOKUP(AV$1,Attendance_sorted!$B16:$CW16,Attendance_sorted!$B16:$CW16,"nn")&lt;&gt;"nn","•",""),"")</f>
        <v/>
      </c>
      <c r="AW17" s="1" t="str">
        <f ca="1">IF(($A17&lt;&gt;"")*(AW$1&lt;&gt;""),IF(_xlfn.XLOOKUP(AW$1,Attendance_sorted!$B16:$CW16,Attendance_sorted!$B16:$CW16,"nn")&lt;&gt;"nn","•",""),"")</f>
        <v/>
      </c>
      <c r="AX17" s="1" t="str">
        <f ca="1">IF(($A17&lt;&gt;"")*(AX$1&lt;&gt;""),IF(_xlfn.XLOOKUP(AX$1,Attendance_sorted!$B16:$CW16,Attendance_sorted!$B16:$CW16,"nn")&lt;&gt;"nn","•",""),"")</f>
        <v/>
      </c>
      <c r="AY17" s="1" t="str">
        <f ca="1">IF(($A17&lt;&gt;"")*(AY$1&lt;&gt;""),IF(_xlfn.XLOOKUP(AY$1,Attendance_sorted!$B16:$CW16,Attendance_sorted!$B16:$CW16,"nn")&lt;&gt;"nn","•",""),"")</f>
        <v/>
      </c>
      <c r="AZ17" s="1" t="str">
        <f ca="1">IF(($A17&lt;&gt;"")*(AZ$1&lt;&gt;""),IF(_xlfn.XLOOKUP(AZ$1,Attendance_sorted!$B16:$CW16,Attendance_sorted!$B16:$CW16,"nn")&lt;&gt;"nn","•",""),"")</f>
        <v/>
      </c>
      <c r="BA17" s="1" t="str">
        <f ca="1">IF(($A17&lt;&gt;"")*(BA$1&lt;&gt;""),IF(_xlfn.XLOOKUP(BA$1,Attendance_sorted!$B16:$CW16,Attendance_sorted!$B16:$CW16,"nn")&lt;&gt;"nn","•",""),"")</f>
        <v/>
      </c>
      <c r="BB17" s="1" t="str">
        <f ca="1">IF(($A17&lt;&gt;"")*(BB$1&lt;&gt;""),IF(_xlfn.XLOOKUP(BB$1,Attendance_sorted!$B16:$CW16,Attendance_sorted!$B16:$CW16,"nn")&lt;&gt;"nn","•",""),"")</f>
        <v/>
      </c>
      <c r="BC17" s="1" t="str">
        <f ca="1">IF(($A17&lt;&gt;"")*(BC$1&lt;&gt;""),IF(_xlfn.XLOOKUP(BC$1,Attendance_sorted!$B16:$CW16,Attendance_sorted!$B16:$CW16,"nn")&lt;&gt;"nn","•",""),"")</f>
        <v/>
      </c>
      <c r="BD17" s="1" t="str">
        <f ca="1">IF(($A17&lt;&gt;"")*(BD$1&lt;&gt;""),IF(_xlfn.XLOOKUP(BD$1,Attendance_sorted!$B16:$CW16,Attendance_sorted!$B16:$CW16,"nn")&lt;&gt;"nn","•",""),"")</f>
        <v/>
      </c>
      <c r="BE17" s="1" t="str">
        <f ca="1">IF(($A17&lt;&gt;"")*(BE$1&lt;&gt;""),IF(_xlfn.XLOOKUP(BE$1,Attendance_sorted!$B16:$CW16,Attendance_sorted!$B16:$CW16,"nn")&lt;&gt;"nn","•",""),"")</f>
        <v/>
      </c>
      <c r="BF17" s="1" t="str">
        <f ca="1">IF(($A17&lt;&gt;"")*(BF$1&lt;&gt;""),IF(_xlfn.XLOOKUP(BF$1,Attendance_sorted!$B16:$CW16,Attendance_sorted!$B16:$CW16,"nn")&lt;&gt;"nn","•",""),"")</f>
        <v/>
      </c>
      <c r="BG17" s="1" t="str">
        <f ca="1">IF(($A17&lt;&gt;"")*(BG$1&lt;&gt;""),IF(_xlfn.XLOOKUP(BG$1,Attendance_sorted!$B16:$CW16,Attendance_sorted!$B16:$CW16,"nn")&lt;&gt;"nn","•",""),"")</f>
        <v/>
      </c>
      <c r="BH17" s="1" t="str">
        <f ca="1">IF(($A17&lt;&gt;"")*(BH$1&lt;&gt;""),IF(_xlfn.XLOOKUP(BH$1,Attendance_sorted!$B16:$CW16,Attendance_sorted!$B16:$CW16,"nn")&lt;&gt;"nn","•",""),"")</f>
        <v/>
      </c>
      <c r="BI17" s="1" t="str">
        <f ca="1">IF(($A17&lt;&gt;"")*(BI$1&lt;&gt;""),IF(_xlfn.XLOOKUP(BI$1,Attendance_sorted!$B16:$CW16,Attendance_sorted!$B16:$CW16,"nn")&lt;&gt;"nn","•",""),"")</f>
        <v/>
      </c>
      <c r="BJ17" s="1" t="str">
        <f ca="1">IF(($A17&lt;&gt;"")*(BJ$1&lt;&gt;""),IF(_xlfn.XLOOKUP(BJ$1,Attendance_sorted!$B16:$CW16,Attendance_sorted!$B16:$CW16,"nn")&lt;&gt;"nn","•",""),"")</f>
        <v/>
      </c>
      <c r="BK17" s="1" t="str">
        <f ca="1">IF(($A17&lt;&gt;"")*(BK$1&lt;&gt;""),IF(_xlfn.XLOOKUP(BK$1,Attendance_sorted!$B16:$CW16,Attendance_sorted!$B16:$CW16,"nn")&lt;&gt;"nn","•",""),"")</f>
        <v/>
      </c>
      <c r="BL17" s="1" t="str">
        <f ca="1">IF(($A17&lt;&gt;"")*(BL$1&lt;&gt;""),IF(_xlfn.XLOOKUP(BL$1,Attendance_sorted!$B16:$CW16,Attendance_sorted!$B16:$CW16,"nn")&lt;&gt;"nn","•",""),"")</f>
        <v/>
      </c>
      <c r="BM17" s="1" t="str">
        <f ca="1">IF(($A17&lt;&gt;"")*(BM$1&lt;&gt;""),IF(_xlfn.XLOOKUP(BM$1,Attendance_sorted!$B16:$CW16,Attendance_sorted!$B16:$CW16,"nn")&lt;&gt;"nn","•",""),"")</f>
        <v/>
      </c>
      <c r="BN17" s="1" t="str">
        <f ca="1">IF(($A17&lt;&gt;"")*(BN$1&lt;&gt;""),IF(_xlfn.XLOOKUP(BN$1,Attendance_sorted!$B16:$CW16,Attendance_sorted!$B16:$CW16,"nn")&lt;&gt;"nn","•",""),"")</f>
        <v/>
      </c>
      <c r="BO17" s="1" t="str">
        <f ca="1">IF(($A17&lt;&gt;"")*(BO$1&lt;&gt;""),IF(_xlfn.XLOOKUP(BO$1,Attendance_sorted!$B16:$CW16,Attendance_sorted!$B16:$CW16,"nn")&lt;&gt;"nn","•",""),"")</f>
        <v/>
      </c>
      <c r="BP17" s="1" t="str">
        <f ca="1">IF(($A17&lt;&gt;"")*(BP$1&lt;&gt;""),IF(_xlfn.XLOOKUP(BP$1,Attendance_sorted!$B16:$CW16,Attendance_sorted!$B16:$CW16,"nn")&lt;&gt;"nn","•",""),"")</f>
        <v/>
      </c>
      <c r="BQ17" s="1" t="str">
        <f ca="1">IF(($A17&lt;&gt;"")*(BQ$1&lt;&gt;""),IF(_xlfn.XLOOKUP(BQ$1,Attendance_sorted!$B16:$CW16,Attendance_sorted!$B16:$CW16,"nn")&lt;&gt;"nn","•",""),"")</f>
        <v/>
      </c>
      <c r="BR17" s="1" t="str">
        <f ca="1">IF(($A17&lt;&gt;"")*(BR$1&lt;&gt;""),IF(_xlfn.XLOOKUP(BR$1,Attendance_sorted!$B16:$CW16,Attendance_sorted!$B16:$CW16,"nn")&lt;&gt;"nn","•",""),"")</f>
        <v/>
      </c>
      <c r="BS17" s="1" t="str">
        <f ca="1">IF(($A17&lt;&gt;"")*(BS$1&lt;&gt;""),IF(_xlfn.XLOOKUP(BS$1,Attendance_sorted!$B16:$CW16,Attendance_sorted!$B16:$CW16,"nn")&lt;&gt;"nn","•",""),"")</f>
        <v/>
      </c>
      <c r="BT17" s="1" t="str">
        <f ca="1">IF(($A17&lt;&gt;"")*(BT$1&lt;&gt;""),IF(_xlfn.XLOOKUP(BT$1,Attendance_sorted!$B16:$CW16,Attendance_sorted!$B16:$CW16,"nn")&lt;&gt;"nn","•",""),"")</f>
        <v/>
      </c>
      <c r="BU17" s="1" t="str">
        <f ca="1">IF(($A17&lt;&gt;"")*(BU$1&lt;&gt;""),IF(_xlfn.XLOOKUP(BU$1,Attendance_sorted!$B16:$CW16,Attendance_sorted!$B16:$CW16,"nn")&lt;&gt;"nn","•",""),"")</f>
        <v/>
      </c>
      <c r="BV17" s="1" t="str">
        <f ca="1">IF(($A17&lt;&gt;"")*(BV$1&lt;&gt;""),IF(_xlfn.XLOOKUP(BV$1,Attendance_sorted!$B16:$CW16,Attendance_sorted!$B16:$CW16,"nn")&lt;&gt;"nn","•",""),"")</f>
        <v/>
      </c>
      <c r="BW17" s="1" t="str">
        <f ca="1">IF(($A17&lt;&gt;"")*(BW$1&lt;&gt;""),IF(_xlfn.XLOOKUP(BW$1,Attendance_sorted!$B16:$CW16,Attendance_sorted!$B16:$CW16,"nn")&lt;&gt;"nn","•",""),"")</f>
        <v/>
      </c>
      <c r="BX17" s="1" t="str">
        <f ca="1">IF(($A17&lt;&gt;"")*(BX$1&lt;&gt;""),IF(_xlfn.XLOOKUP(BX$1,Attendance_sorted!$B16:$CW16,Attendance_sorted!$B16:$CW16,"nn")&lt;&gt;"nn","•",""),"")</f>
        <v/>
      </c>
      <c r="BY17" s="1" t="str">
        <f ca="1">IF(($A17&lt;&gt;"")*(BY$1&lt;&gt;""),IF(_xlfn.XLOOKUP(BY$1,Attendance_sorted!$B16:$CW16,Attendance_sorted!$B16:$CW16,"nn")&lt;&gt;"nn","•",""),"")</f>
        <v/>
      </c>
      <c r="BZ17" s="1" t="str">
        <f ca="1">IF(($A17&lt;&gt;"")*(BZ$1&lt;&gt;""),IF(_xlfn.XLOOKUP(BZ$1,Attendance_sorted!$B16:$CW16,Attendance_sorted!$B16:$CW16,"nn")&lt;&gt;"nn","•",""),"")</f>
        <v/>
      </c>
      <c r="CA17" s="1" t="str">
        <f ca="1">IF(($A17&lt;&gt;"")*(CA$1&lt;&gt;""),IF(_xlfn.XLOOKUP(CA$1,Attendance_sorted!$B16:$CW16,Attendance_sorted!$B16:$CW16,"nn")&lt;&gt;"nn","•",""),"")</f>
        <v/>
      </c>
      <c r="CB17" s="1" t="str">
        <f ca="1">IF(($A17&lt;&gt;"")*(CB$1&lt;&gt;""),IF(_xlfn.XLOOKUP(CB$1,Attendance_sorted!$B16:$CW16,Attendance_sorted!$B16:$CW16,"nn")&lt;&gt;"nn","•",""),"")</f>
        <v/>
      </c>
      <c r="CC17" s="1" t="str">
        <f ca="1">IF(($A17&lt;&gt;"")*(CC$1&lt;&gt;""),IF(_xlfn.XLOOKUP(CC$1,Attendance_sorted!$B16:$CW16,Attendance_sorted!$B16:$CW16,"nn")&lt;&gt;"nn","•",""),"")</f>
        <v/>
      </c>
      <c r="CD17" s="1" t="str">
        <f ca="1">IF(($A17&lt;&gt;"")*(CD$1&lt;&gt;""),IF(_xlfn.XLOOKUP(CD$1,Attendance_sorted!$B16:$CW16,Attendance_sorted!$B16:$CW16,"nn")&lt;&gt;"nn","•",""),"")</f>
        <v/>
      </c>
      <c r="CE17" s="1" t="str">
        <f ca="1">IF(($A17&lt;&gt;"")*(CE$1&lt;&gt;""),IF(_xlfn.XLOOKUP(CE$1,Attendance_sorted!$B16:$CW16,Attendance_sorted!$B16:$CW16,"nn")&lt;&gt;"nn","•",""),"")</f>
        <v/>
      </c>
      <c r="CF17" s="1" t="str">
        <f ca="1">IF(($A17&lt;&gt;"")*(CF$1&lt;&gt;""),IF(_xlfn.XLOOKUP(CF$1,Attendance_sorted!$B16:$CW16,Attendance_sorted!$B16:$CW16,"nn")&lt;&gt;"nn","•",""),"")</f>
        <v/>
      </c>
      <c r="CG17" s="1" t="str">
        <f ca="1">IF(($A17&lt;&gt;"")*(CG$1&lt;&gt;""),IF(_xlfn.XLOOKUP(CG$1,Attendance_sorted!$B16:$CW16,Attendance_sorted!$B16:$CW16,"nn")&lt;&gt;"nn","•",""),"")</f>
        <v/>
      </c>
      <c r="CH17" s="1" t="str">
        <f ca="1">IF(($A17&lt;&gt;"")*(CH$1&lt;&gt;""),IF(_xlfn.XLOOKUP(CH$1,Attendance_sorted!$B16:$CW16,Attendance_sorted!$B16:$CW16,"nn")&lt;&gt;"nn","•",""),"")</f>
        <v/>
      </c>
      <c r="CI17" s="1" t="str">
        <f ca="1">IF(($A17&lt;&gt;"")*(CI$1&lt;&gt;""),IF(_xlfn.XLOOKUP(CI$1,Attendance_sorted!$B16:$CW16,Attendance_sorted!$B16:$CW16,"nn")&lt;&gt;"nn","•",""),"")</f>
        <v/>
      </c>
      <c r="CJ17" s="1" t="str">
        <f ca="1">IF(($A17&lt;&gt;"")*(CJ$1&lt;&gt;""),IF(_xlfn.XLOOKUP(CJ$1,Attendance_sorted!$B16:$CW16,Attendance_sorted!$B16:$CW16,"nn")&lt;&gt;"nn","•",""),"")</f>
        <v/>
      </c>
      <c r="CK17" s="1" t="str">
        <f ca="1">IF(($A17&lt;&gt;"")*(CK$1&lt;&gt;""),IF(_xlfn.XLOOKUP(CK$1,Attendance_sorted!$B16:$CW16,Attendance_sorted!$B16:$CW16,"nn")&lt;&gt;"nn","•",""),"")</f>
        <v/>
      </c>
      <c r="CL17" s="1" t="str">
        <f ca="1">IF(($A17&lt;&gt;"")*(CL$1&lt;&gt;""),IF(_xlfn.XLOOKUP(CL$1,Attendance_sorted!$B16:$CW16,Attendance_sorted!$B16:$CW16,"nn")&lt;&gt;"nn","•",""),"")</f>
        <v/>
      </c>
      <c r="CM17" s="1" t="str">
        <f ca="1">IF(($A17&lt;&gt;"")*(CM$1&lt;&gt;""),IF(_xlfn.XLOOKUP(CM$1,Attendance_sorted!$B16:$CW16,Attendance_sorted!$B16:$CW16,"nn")&lt;&gt;"nn","•",""),"")</f>
        <v/>
      </c>
      <c r="CN17" s="1" t="str">
        <f ca="1">IF(($A17&lt;&gt;"")*(CN$1&lt;&gt;""),IF(_xlfn.XLOOKUP(CN$1,Attendance_sorted!$B16:$CW16,Attendance_sorted!$B16:$CW16,"nn")&lt;&gt;"nn","•",""),"")</f>
        <v/>
      </c>
      <c r="CO17" s="1" t="str">
        <f ca="1">IF(($A17&lt;&gt;"")*(CO$1&lt;&gt;""),IF(_xlfn.XLOOKUP(CO$1,Attendance_sorted!$B16:$CW16,Attendance_sorted!$B16:$CW16,"nn")&lt;&gt;"nn","•",""),"")</f>
        <v/>
      </c>
      <c r="CP17" s="1" t="str">
        <f ca="1">IF(($A17&lt;&gt;"")*(CP$1&lt;&gt;""),IF(_xlfn.XLOOKUP(CP$1,Attendance_sorted!$B16:$CW16,Attendance_sorted!$B16:$CW16,"nn")&lt;&gt;"nn","•",""),"")</f>
        <v/>
      </c>
      <c r="CQ17" s="1" t="str">
        <f ca="1">IF(($A17&lt;&gt;"")*(CQ$1&lt;&gt;""),IF(_xlfn.XLOOKUP(CQ$1,Attendance_sorted!$B16:$CW16,Attendance_sorted!$B16:$CW16,"nn")&lt;&gt;"nn","•",""),"")</f>
        <v/>
      </c>
      <c r="CR17" s="1" t="str">
        <f ca="1">IF(($A17&lt;&gt;"")*(CR$1&lt;&gt;""),IF(_xlfn.XLOOKUP(CR$1,Attendance_sorted!$B16:$CW16,Attendance_sorted!$B16:$CW16,"nn")&lt;&gt;"nn","•",""),"")</f>
        <v/>
      </c>
      <c r="CS17" s="1" t="str">
        <f ca="1">IF(($A17&lt;&gt;"")*(CS$1&lt;&gt;""),IF(_xlfn.XLOOKUP(CS$1,Attendance_sorted!$B16:$CW16,Attendance_sorted!$B16:$CW16,"nn")&lt;&gt;"nn","•",""),"")</f>
        <v/>
      </c>
      <c r="CT17" s="1" t="str">
        <f ca="1">IF(($A17&lt;&gt;"")*(CT$1&lt;&gt;""),IF(_xlfn.XLOOKUP(CT$1,Attendance_sorted!$B16:$CW16,Attendance_sorted!$B16:$CW16,"nn")&lt;&gt;"nn","•",""),"")</f>
        <v/>
      </c>
      <c r="CU17" s="1" t="str">
        <f ca="1">IF(($A17&lt;&gt;"")*(CU$1&lt;&gt;""),IF(_xlfn.XLOOKUP(CU$1,Attendance_sorted!$B16:$CW16,Attendance_sorted!$B16:$CW16,"nn")&lt;&gt;"nn","•",""),"")</f>
        <v/>
      </c>
      <c r="CV17" s="1" t="str">
        <f ca="1">IF(($A17&lt;&gt;"")*(CV$1&lt;&gt;""),IF(_xlfn.XLOOKUP(CV$1,Attendance_sorted!$B16:$CW16,Attendance_sorted!$B16:$CW16,"nn")&lt;&gt;"nn","•",""),"")</f>
        <v/>
      </c>
      <c r="CW17" s="1" t="str">
        <f ca="1">IF(($A17&lt;&gt;"")*(CW$1&lt;&gt;""),IF(_xlfn.XLOOKUP(CW$1,Attendance_sorted!$B16:$CW16,Attendance_sorted!$B16:$CW16,"nn")&lt;&gt;"nn","•",""),"")</f>
        <v/>
      </c>
    </row>
    <row r="18" spans="1:101">
      <c r="A18" s="1">
        <v>130</v>
      </c>
      <c r="B18" s="1" t="str">
        <f ca="1">IF(($A18&lt;&gt;"")*(B$1&lt;&gt;""),IF(_xlfn.XLOOKUP(B$1,Attendance_sorted!$B17:$CW17,Attendance_sorted!$B17:$CW17,"nn")&lt;&gt;"nn","•",""),"")</f>
        <v/>
      </c>
      <c r="C18" s="1" t="str">
        <f ca="1">IF(($A18&lt;&gt;"")*(C$1&lt;&gt;""),IF(_xlfn.XLOOKUP(C$1,Attendance_sorted!$B17:$CW17,Attendance_sorted!$B17:$CW17,"nn")&lt;&gt;"nn","•",""),"")</f>
        <v/>
      </c>
      <c r="D18" s="1" t="str">
        <f ca="1">IF(($A18&lt;&gt;"")*(D$1&lt;&gt;""),IF(_xlfn.XLOOKUP(D$1,Attendance_sorted!$B17:$CW17,Attendance_sorted!$B17:$CW17,"nn")&lt;&gt;"nn","•",""),"")</f>
        <v>•</v>
      </c>
      <c r="E18" s="1" t="str">
        <f ca="1">IF(($A18&lt;&gt;"")*(E$1&lt;&gt;""),IF(_xlfn.XLOOKUP(E$1,Attendance_sorted!$B17:$CW17,Attendance_sorted!$B17:$CW17,"nn")&lt;&gt;"nn","•",""),"")</f>
        <v>•</v>
      </c>
      <c r="F18" s="1" t="str">
        <f ca="1">IF(($A18&lt;&gt;"")*(F$1&lt;&gt;""),IF(_xlfn.XLOOKUP(F$1,Attendance_sorted!$B17:$CW17,Attendance_sorted!$B17:$CW17,"nn")&lt;&gt;"nn","•",""),"")</f>
        <v>•</v>
      </c>
      <c r="G18" s="1" t="str">
        <f ca="1">IF(($A18&lt;&gt;"")*(G$1&lt;&gt;""),IF(_xlfn.XLOOKUP(G$1,Attendance_sorted!$B17:$CW17,Attendance_sorted!$B17:$CW17,"nn")&lt;&gt;"nn","•",""),"")</f>
        <v/>
      </c>
      <c r="H18" s="1" t="str">
        <f ca="1">IF(($A18&lt;&gt;"")*(H$1&lt;&gt;""),IF(_xlfn.XLOOKUP(H$1,Attendance_sorted!$B17:$CW17,Attendance_sorted!$B17:$CW17,"nn")&lt;&gt;"nn","•",""),"")</f>
        <v/>
      </c>
      <c r="I18" s="1" t="str">
        <f ca="1">IF(($A18&lt;&gt;"")*(I$1&lt;&gt;""),IF(_xlfn.XLOOKUP(I$1,Attendance_sorted!$B17:$CW17,Attendance_sorted!$B17:$CW17,"nn")&lt;&gt;"nn","•",""),"")</f>
        <v/>
      </c>
      <c r="J18" s="1" t="str">
        <f ca="1">IF(($A18&lt;&gt;"")*(J$1&lt;&gt;""),IF(_xlfn.XLOOKUP(J$1,Attendance_sorted!$B17:$CW17,Attendance_sorted!$B17:$CW17,"nn")&lt;&gt;"nn","•",""),"")</f>
        <v/>
      </c>
      <c r="K18" s="1" t="str">
        <f ca="1">IF(($A18&lt;&gt;"")*(K$1&lt;&gt;""),IF(_xlfn.XLOOKUP(K$1,Attendance_sorted!$B17:$CW17,Attendance_sorted!$B17:$CW17,"nn")&lt;&gt;"nn","•",""),"")</f>
        <v/>
      </c>
      <c r="L18" s="1" t="str">
        <f ca="1">IF(($A18&lt;&gt;"")*(L$1&lt;&gt;""),IF(_xlfn.XLOOKUP(L$1,Attendance_sorted!$B17:$CW17,Attendance_sorted!$B17:$CW17,"nn")&lt;&gt;"nn","•",""),"")</f>
        <v/>
      </c>
      <c r="M18" s="1" t="str">
        <f ca="1">IF(($A18&lt;&gt;"")*(M$1&lt;&gt;""),IF(_xlfn.XLOOKUP(M$1,Attendance_sorted!$B17:$CW17,Attendance_sorted!$B17:$CW17,"nn")&lt;&gt;"nn","•",""),"")</f>
        <v/>
      </c>
      <c r="N18" s="1" t="str">
        <f ca="1">IF(($A18&lt;&gt;"")*(N$1&lt;&gt;""),IF(_xlfn.XLOOKUP(N$1,Attendance_sorted!$B17:$CW17,Attendance_sorted!$B17:$CW17,"nn")&lt;&gt;"nn","•",""),"")</f>
        <v/>
      </c>
      <c r="O18" s="1" t="str">
        <f ca="1">IF(($A18&lt;&gt;"")*(O$1&lt;&gt;""),IF(_xlfn.XLOOKUP(O$1,Attendance_sorted!$B17:$CW17,Attendance_sorted!$B17:$CW17,"nn")&lt;&gt;"nn","•",""),"")</f>
        <v/>
      </c>
      <c r="P18" s="1" t="str">
        <f ca="1">IF(($A18&lt;&gt;"")*(P$1&lt;&gt;""),IF(_xlfn.XLOOKUP(P$1,Attendance_sorted!$B17:$CW17,Attendance_sorted!$B17:$CW17,"nn")&lt;&gt;"nn","•",""),"")</f>
        <v/>
      </c>
      <c r="Q18" s="1" t="str">
        <f ca="1">IF(($A18&lt;&gt;"")*(Q$1&lt;&gt;""),IF(_xlfn.XLOOKUP(Q$1,Attendance_sorted!$B17:$CW17,Attendance_sorted!$B17:$CW17,"nn")&lt;&gt;"nn","•",""),"")</f>
        <v/>
      </c>
      <c r="R18" s="1" t="str">
        <f ca="1">IF(($A18&lt;&gt;"")*(R$1&lt;&gt;""),IF(_xlfn.XLOOKUP(R$1,Attendance_sorted!$B17:$CW17,Attendance_sorted!$B17:$CW17,"nn")&lt;&gt;"nn","•",""),"")</f>
        <v/>
      </c>
      <c r="S18" s="1" t="str">
        <f ca="1">IF(($A18&lt;&gt;"")*(S$1&lt;&gt;""),IF(_xlfn.XLOOKUP(S$1,Attendance_sorted!$B17:$CW17,Attendance_sorted!$B17:$CW17,"nn")&lt;&gt;"nn","•",""),"")</f>
        <v/>
      </c>
      <c r="T18" s="1" t="str">
        <f ca="1">IF(($A18&lt;&gt;"")*(T$1&lt;&gt;""),IF(_xlfn.XLOOKUP(T$1,Attendance_sorted!$B17:$CW17,Attendance_sorted!$B17:$CW17,"nn")&lt;&gt;"nn","•",""),"")</f>
        <v/>
      </c>
      <c r="U18" s="1" t="str">
        <f ca="1">IF(($A18&lt;&gt;"")*(U$1&lt;&gt;""),IF(_xlfn.XLOOKUP(U$1,Attendance_sorted!$B17:$CW17,Attendance_sorted!$B17:$CW17,"nn")&lt;&gt;"nn","•",""),"")</f>
        <v/>
      </c>
      <c r="V18" s="1" t="str">
        <f ca="1">IF(($A18&lt;&gt;"")*(V$1&lt;&gt;""),IF(_xlfn.XLOOKUP(V$1,Attendance_sorted!$B17:$CW17,Attendance_sorted!$B17:$CW17,"nn")&lt;&gt;"nn","•",""),"")</f>
        <v/>
      </c>
      <c r="W18" s="1" t="str">
        <f ca="1">IF(($A18&lt;&gt;"")*(W$1&lt;&gt;""),IF(_xlfn.XLOOKUP(W$1,Attendance_sorted!$B17:$CW17,Attendance_sorted!$B17:$CW17,"nn")&lt;&gt;"nn","•",""),"")</f>
        <v/>
      </c>
      <c r="X18" s="1" t="str">
        <f ca="1">IF(($A18&lt;&gt;"")*(X$1&lt;&gt;""),IF(_xlfn.XLOOKUP(X$1,Attendance_sorted!$B17:$CW17,Attendance_sorted!$B17:$CW17,"nn")&lt;&gt;"nn","•",""),"")</f>
        <v/>
      </c>
      <c r="Y18" s="1" t="str">
        <f ca="1">IF(($A18&lt;&gt;"")*(Y$1&lt;&gt;""),IF(_xlfn.XLOOKUP(Y$1,Attendance_sorted!$B17:$CW17,Attendance_sorted!$B17:$CW17,"nn")&lt;&gt;"nn","•",""),"")</f>
        <v/>
      </c>
      <c r="Z18" s="1" t="str">
        <f ca="1">IF(($A18&lt;&gt;"")*(Z$1&lt;&gt;""),IF(_xlfn.XLOOKUP(Z$1,Attendance_sorted!$B17:$CW17,Attendance_sorted!$B17:$CW17,"nn")&lt;&gt;"nn","•",""),"")</f>
        <v/>
      </c>
      <c r="AA18" s="1" t="str">
        <f ca="1">IF(($A18&lt;&gt;"")*(AA$1&lt;&gt;""),IF(_xlfn.XLOOKUP(AA$1,Attendance_sorted!$B17:$CW17,Attendance_sorted!$B17:$CW17,"nn")&lt;&gt;"nn","•",""),"")</f>
        <v/>
      </c>
      <c r="AB18" s="1" t="str">
        <f ca="1">IF(($A18&lt;&gt;"")*(AB$1&lt;&gt;""),IF(_xlfn.XLOOKUP(AB$1,Attendance_sorted!$B17:$CW17,Attendance_sorted!$B17:$CW17,"nn")&lt;&gt;"nn","•",""),"")</f>
        <v/>
      </c>
      <c r="AC18" s="1" t="str">
        <f ca="1">IF(($A18&lt;&gt;"")*(AC$1&lt;&gt;""),IF(_xlfn.XLOOKUP(AC$1,Attendance_sorted!$B17:$CW17,Attendance_sorted!$B17:$CW17,"nn")&lt;&gt;"nn","•",""),"")</f>
        <v/>
      </c>
      <c r="AD18" s="1" t="str">
        <f ca="1">IF(($A18&lt;&gt;"")*(AD$1&lt;&gt;""),IF(_xlfn.XLOOKUP(AD$1,Attendance_sorted!$B17:$CW17,Attendance_sorted!$B17:$CW17,"nn")&lt;&gt;"nn","•",""),"")</f>
        <v/>
      </c>
      <c r="AE18" s="1" t="str">
        <f ca="1">IF(($A18&lt;&gt;"")*(AE$1&lt;&gt;""),IF(_xlfn.XLOOKUP(AE$1,Attendance_sorted!$B17:$CW17,Attendance_sorted!$B17:$CW17,"nn")&lt;&gt;"nn","•",""),"")</f>
        <v/>
      </c>
      <c r="AF18" s="1" t="str">
        <f ca="1">IF(($A18&lt;&gt;"")*(AF$1&lt;&gt;""),IF(_xlfn.XLOOKUP(AF$1,Attendance_sorted!$B17:$CW17,Attendance_sorted!$B17:$CW17,"nn")&lt;&gt;"nn","•",""),"")</f>
        <v/>
      </c>
      <c r="AG18" s="1" t="str">
        <f ca="1">IF(($A18&lt;&gt;"")*(AG$1&lt;&gt;""),IF(_xlfn.XLOOKUP(AG$1,Attendance_sorted!$B17:$CW17,Attendance_sorted!$B17:$CW17,"nn")&lt;&gt;"nn","•",""),"")</f>
        <v/>
      </c>
      <c r="AH18" s="1" t="str">
        <f ca="1">IF(($A18&lt;&gt;"")*(AH$1&lt;&gt;""),IF(_xlfn.XLOOKUP(AH$1,Attendance_sorted!$B17:$CW17,Attendance_sorted!$B17:$CW17,"nn")&lt;&gt;"nn","•",""),"")</f>
        <v/>
      </c>
      <c r="AI18" s="1" t="str">
        <f ca="1">IF(($A18&lt;&gt;"")*(AI$1&lt;&gt;""),IF(_xlfn.XLOOKUP(AI$1,Attendance_sorted!$B17:$CW17,Attendance_sorted!$B17:$CW17,"nn")&lt;&gt;"nn","•",""),"")</f>
        <v/>
      </c>
      <c r="AJ18" s="1" t="str">
        <f ca="1">IF(($A18&lt;&gt;"")*(AJ$1&lt;&gt;""),IF(_xlfn.XLOOKUP(AJ$1,Attendance_sorted!$B17:$CW17,Attendance_sorted!$B17:$CW17,"nn")&lt;&gt;"nn","•",""),"")</f>
        <v/>
      </c>
      <c r="AK18" s="1" t="str">
        <f ca="1">IF(($A18&lt;&gt;"")*(AK$1&lt;&gt;""),IF(_xlfn.XLOOKUP(AK$1,Attendance_sorted!$B17:$CW17,Attendance_sorted!$B17:$CW17,"nn")&lt;&gt;"nn","•",""),"")</f>
        <v/>
      </c>
      <c r="AL18" s="1" t="str">
        <f ca="1">IF(($A18&lt;&gt;"")*(AL$1&lt;&gt;""),IF(_xlfn.XLOOKUP(AL$1,Attendance_sorted!$B17:$CW17,Attendance_sorted!$B17:$CW17,"nn")&lt;&gt;"nn","•",""),"")</f>
        <v/>
      </c>
      <c r="AM18" s="1" t="str">
        <f ca="1">IF(($A18&lt;&gt;"")*(AM$1&lt;&gt;""),IF(_xlfn.XLOOKUP(AM$1,Attendance_sorted!$B17:$CW17,Attendance_sorted!$B17:$CW17,"nn")&lt;&gt;"nn","•",""),"")</f>
        <v/>
      </c>
      <c r="AN18" s="1" t="str">
        <f ca="1">IF(($A18&lt;&gt;"")*(AN$1&lt;&gt;""),IF(_xlfn.XLOOKUP(AN$1,Attendance_sorted!$B17:$CW17,Attendance_sorted!$B17:$CW17,"nn")&lt;&gt;"nn","•",""),"")</f>
        <v/>
      </c>
      <c r="AO18" s="1" t="str">
        <f ca="1">IF(($A18&lt;&gt;"")*(AO$1&lt;&gt;""),IF(_xlfn.XLOOKUP(AO$1,Attendance_sorted!$B17:$CW17,Attendance_sorted!$B17:$CW17,"nn")&lt;&gt;"nn","•",""),"")</f>
        <v/>
      </c>
      <c r="AP18" s="1" t="str">
        <f ca="1">IF(($A18&lt;&gt;"")*(AP$1&lt;&gt;""),IF(_xlfn.XLOOKUP(AP$1,Attendance_sorted!$B17:$CW17,Attendance_sorted!$B17:$CW17,"nn")&lt;&gt;"nn","•",""),"")</f>
        <v/>
      </c>
      <c r="AQ18" s="1" t="str">
        <f ca="1">IF(($A18&lt;&gt;"")*(AQ$1&lt;&gt;""),IF(_xlfn.XLOOKUP(AQ$1,Attendance_sorted!$B17:$CW17,Attendance_sorted!$B17:$CW17,"nn")&lt;&gt;"nn","•",""),"")</f>
        <v/>
      </c>
      <c r="AR18" s="1" t="str">
        <f ca="1">IF(($A18&lt;&gt;"")*(AR$1&lt;&gt;""),IF(_xlfn.XLOOKUP(AR$1,Attendance_sorted!$B17:$CW17,Attendance_sorted!$B17:$CW17,"nn")&lt;&gt;"nn","•",""),"")</f>
        <v/>
      </c>
      <c r="AS18" s="1" t="str">
        <f ca="1">IF(($A18&lt;&gt;"")*(AS$1&lt;&gt;""),IF(_xlfn.XLOOKUP(AS$1,Attendance_sorted!$B17:$CW17,Attendance_sorted!$B17:$CW17,"nn")&lt;&gt;"nn","•",""),"")</f>
        <v/>
      </c>
      <c r="AT18" s="1" t="str">
        <f ca="1">IF(($A18&lt;&gt;"")*(AT$1&lt;&gt;""),IF(_xlfn.XLOOKUP(AT$1,Attendance_sorted!$B17:$CW17,Attendance_sorted!$B17:$CW17,"nn")&lt;&gt;"nn","•",""),"")</f>
        <v/>
      </c>
      <c r="AU18" s="1" t="str">
        <f ca="1">IF(($A18&lt;&gt;"")*(AU$1&lt;&gt;""),IF(_xlfn.XLOOKUP(AU$1,Attendance_sorted!$B17:$CW17,Attendance_sorted!$B17:$CW17,"nn")&lt;&gt;"nn","•",""),"")</f>
        <v/>
      </c>
      <c r="AV18" s="1" t="str">
        <f ca="1">IF(($A18&lt;&gt;"")*(AV$1&lt;&gt;""),IF(_xlfn.XLOOKUP(AV$1,Attendance_sorted!$B17:$CW17,Attendance_sorted!$B17:$CW17,"nn")&lt;&gt;"nn","•",""),"")</f>
        <v/>
      </c>
      <c r="AW18" s="1" t="str">
        <f ca="1">IF(($A18&lt;&gt;"")*(AW$1&lt;&gt;""),IF(_xlfn.XLOOKUP(AW$1,Attendance_sorted!$B17:$CW17,Attendance_sorted!$B17:$CW17,"nn")&lt;&gt;"nn","•",""),"")</f>
        <v/>
      </c>
      <c r="AX18" s="1" t="str">
        <f ca="1">IF(($A18&lt;&gt;"")*(AX$1&lt;&gt;""),IF(_xlfn.XLOOKUP(AX$1,Attendance_sorted!$B17:$CW17,Attendance_sorted!$B17:$CW17,"nn")&lt;&gt;"nn","•",""),"")</f>
        <v/>
      </c>
      <c r="AY18" s="1" t="str">
        <f ca="1">IF(($A18&lt;&gt;"")*(AY$1&lt;&gt;""),IF(_xlfn.XLOOKUP(AY$1,Attendance_sorted!$B17:$CW17,Attendance_sorted!$B17:$CW17,"nn")&lt;&gt;"nn","•",""),"")</f>
        <v/>
      </c>
      <c r="AZ18" s="1" t="str">
        <f ca="1">IF(($A18&lt;&gt;"")*(AZ$1&lt;&gt;""),IF(_xlfn.XLOOKUP(AZ$1,Attendance_sorted!$B17:$CW17,Attendance_sorted!$B17:$CW17,"nn")&lt;&gt;"nn","•",""),"")</f>
        <v/>
      </c>
      <c r="BA18" s="1" t="str">
        <f ca="1">IF(($A18&lt;&gt;"")*(BA$1&lt;&gt;""),IF(_xlfn.XLOOKUP(BA$1,Attendance_sorted!$B17:$CW17,Attendance_sorted!$B17:$CW17,"nn")&lt;&gt;"nn","•",""),"")</f>
        <v/>
      </c>
      <c r="BB18" s="1" t="str">
        <f ca="1">IF(($A18&lt;&gt;"")*(BB$1&lt;&gt;""),IF(_xlfn.XLOOKUP(BB$1,Attendance_sorted!$B17:$CW17,Attendance_sorted!$B17:$CW17,"nn")&lt;&gt;"nn","•",""),"")</f>
        <v/>
      </c>
      <c r="BC18" s="1" t="str">
        <f ca="1">IF(($A18&lt;&gt;"")*(BC$1&lt;&gt;""),IF(_xlfn.XLOOKUP(BC$1,Attendance_sorted!$B17:$CW17,Attendance_sorted!$B17:$CW17,"nn")&lt;&gt;"nn","•",""),"")</f>
        <v/>
      </c>
      <c r="BD18" s="1" t="str">
        <f ca="1">IF(($A18&lt;&gt;"")*(BD$1&lt;&gt;""),IF(_xlfn.XLOOKUP(BD$1,Attendance_sorted!$B17:$CW17,Attendance_sorted!$B17:$CW17,"nn")&lt;&gt;"nn","•",""),"")</f>
        <v/>
      </c>
      <c r="BE18" s="1" t="str">
        <f ca="1">IF(($A18&lt;&gt;"")*(BE$1&lt;&gt;""),IF(_xlfn.XLOOKUP(BE$1,Attendance_sorted!$B17:$CW17,Attendance_sorted!$B17:$CW17,"nn")&lt;&gt;"nn","•",""),"")</f>
        <v/>
      </c>
      <c r="BF18" s="1" t="str">
        <f ca="1">IF(($A18&lt;&gt;"")*(BF$1&lt;&gt;""),IF(_xlfn.XLOOKUP(BF$1,Attendance_sorted!$B17:$CW17,Attendance_sorted!$B17:$CW17,"nn")&lt;&gt;"nn","•",""),"")</f>
        <v/>
      </c>
      <c r="BG18" s="1" t="str">
        <f ca="1">IF(($A18&lt;&gt;"")*(BG$1&lt;&gt;""),IF(_xlfn.XLOOKUP(BG$1,Attendance_sorted!$B17:$CW17,Attendance_sorted!$B17:$CW17,"nn")&lt;&gt;"nn","•",""),"")</f>
        <v/>
      </c>
      <c r="BH18" s="1" t="str">
        <f ca="1">IF(($A18&lt;&gt;"")*(BH$1&lt;&gt;""),IF(_xlfn.XLOOKUP(BH$1,Attendance_sorted!$B17:$CW17,Attendance_sorted!$B17:$CW17,"nn")&lt;&gt;"nn","•",""),"")</f>
        <v/>
      </c>
      <c r="BI18" s="1" t="str">
        <f ca="1">IF(($A18&lt;&gt;"")*(BI$1&lt;&gt;""),IF(_xlfn.XLOOKUP(BI$1,Attendance_sorted!$B17:$CW17,Attendance_sorted!$B17:$CW17,"nn")&lt;&gt;"nn","•",""),"")</f>
        <v/>
      </c>
      <c r="BJ18" s="1" t="str">
        <f ca="1">IF(($A18&lt;&gt;"")*(BJ$1&lt;&gt;""),IF(_xlfn.XLOOKUP(BJ$1,Attendance_sorted!$B17:$CW17,Attendance_sorted!$B17:$CW17,"nn")&lt;&gt;"nn","•",""),"")</f>
        <v/>
      </c>
      <c r="BK18" s="1" t="str">
        <f ca="1">IF(($A18&lt;&gt;"")*(BK$1&lt;&gt;""),IF(_xlfn.XLOOKUP(BK$1,Attendance_sorted!$B17:$CW17,Attendance_sorted!$B17:$CW17,"nn")&lt;&gt;"nn","•",""),"")</f>
        <v/>
      </c>
      <c r="BL18" s="1" t="str">
        <f ca="1">IF(($A18&lt;&gt;"")*(BL$1&lt;&gt;""),IF(_xlfn.XLOOKUP(BL$1,Attendance_sorted!$B17:$CW17,Attendance_sorted!$B17:$CW17,"nn")&lt;&gt;"nn","•",""),"")</f>
        <v/>
      </c>
      <c r="BM18" s="1" t="str">
        <f ca="1">IF(($A18&lt;&gt;"")*(BM$1&lt;&gt;""),IF(_xlfn.XLOOKUP(BM$1,Attendance_sorted!$B17:$CW17,Attendance_sorted!$B17:$CW17,"nn")&lt;&gt;"nn","•",""),"")</f>
        <v/>
      </c>
      <c r="BN18" s="1" t="str">
        <f ca="1">IF(($A18&lt;&gt;"")*(BN$1&lt;&gt;""),IF(_xlfn.XLOOKUP(BN$1,Attendance_sorted!$B17:$CW17,Attendance_sorted!$B17:$CW17,"nn")&lt;&gt;"nn","•",""),"")</f>
        <v/>
      </c>
      <c r="BO18" s="1" t="str">
        <f ca="1">IF(($A18&lt;&gt;"")*(BO$1&lt;&gt;""),IF(_xlfn.XLOOKUP(BO$1,Attendance_sorted!$B17:$CW17,Attendance_sorted!$B17:$CW17,"nn")&lt;&gt;"nn","•",""),"")</f>
        <v/>
      </c>
      <c r="BP18" s="1" t="str">
        <f ca="1">IF(($A18&lt;&gt;"")*(BP$1&lt;&gt;""),IF(_xlfn.XLOOKUP(BP$1,Attendance_sorted!$B17:$CW17,Attendance_sorted!$B17:$CW17,"nn")&lt;&gt;"nn","•",""),"")</f>
        <v/>
      </c>
      <c r="BQ18" s="1" t="str">
        <f ca="1">IF(($A18&lt;&gt;"")*(BQ$1&lt;&gt;""),IF(_xlfn.XLOOKUP(BQ$1,Attendance_sorted!$B17:$CW17,Attendance_sorted!$B17:$CW17,"nn")&lt;&gt;"nn","•",""),"")</f>
        <v/>
      </c>
      <c r="BR18" s="1" t="str">
        <f ca="1">IF(($A18&lt;&gt;"")*(BR$1&lt;&gt;""),IF(_xlfn.XLOOKUP(BR$1,Attendance_sorted!$B17:$CW17,Attendance_sorted!$B17:$CW17,"nn")&lt;&gt;"nn","•",""),"")</f>
        <v/>
      </c>
      <c r="BS18" s="1" t="str">
        <f ca="1">IF(($A18&lt;&gt;"")*(BS$1&lt;&gt;""),IF(_xlfn.XLOOKUP(BS$1,Attendance_sorted!$B17:$CW17,Attendance_sorted!$B17:$CW17,"nn")&lt;&gt;"nn","•",""),"")</f>
        <v/>
      </c>
      <c r="BT18" s="1" t="str">
        <f ca="1">IF(($A18&lt;&gt;"")*(BT$1&lt;&gt;""),IF(_xlfn.XLOOKUP(BT$1,Attendance_sorted!$B17:$CW17,Attendance_sorted!$B17:$CW17,"nn")&lt;&gt;"nn","•",""),"")</f>
        <v/>
      </c>
      <c r="BU18" s="1" t="str">
        <f ca="1">IF(($A18&lt;&gt;"")*(BU$1&lt;&gt;""),IF(_xlfn.XLOOKUP(BU$1,Attendance_sorted!$B17:$CW17,Attendance_sorted!$B17:$CW17,"nn")&lt;&gt;"nn","•",""),"")</f>
        <v/>
      </c>
      <c r="BV18" s="1" t="str">
        <f ca="1">IF(($A18&lt;&gt;"")*(BV$1&lt;&gt;""),IF(_xlfn.XLOOKUP(BV$1,Attendance_sorted!$B17:$CW17,Attendance_sorted!$B17:$CW17,"nn")&lt;&gt;"nn","•",""),"")</f>
        <v/>
      </c>
      <c r="BW18" s="1" t="str">
        <f ca="1">IF(($A18&lt;&gt;"")*(BW$1&lt;&gt;""),IF(_xlfn.XLOOKUP(BW$1,Attendance_sorted!$B17:$CW17,Attendance_sorted!$B17:$CW17,"nn")&lt;&gt;"nn","•",""),"")</f>
        <v/>
      </c>
      <c r="BX18" s="1" t="str">
        <f ca="1">IF(($A18&lt;&gt;"")*(BX$1&lt;&gt;""),IF(_xlfn.XLOOKUP(BX$1,Attendance_sorted!$B17:$CW17,Attendance_sorted!$B17:$CW17,"nn")&lt;&gt;"nn","•",""),"")</f>
        <v/>
      </c>
      <c r="BY18" s="1" t="str">
        <f ca="1">IF(($A18&lt;&gt;"")*(BY$1&lt;&gt;""),IF(_xlfn.XLOOKUP(BY$1,Attendance_sorted!$B17:$CW17,Attendance_sorted!$B17:$CW17,"nn")&lt;&gt;"nn","•",""),"")</f>
        <v/>
      </c>
      <c r="BZ18" s="1" t="str">
        <f ca="1">IF(($A18&lt;&gt;"")*(BZ$1&lt;&gt;""),IF(_xlfn.XLOOKUP(BZ$1,Attendance_sorted!$B17:$CW17,Attendance_sorted!$B17:$CW17,"nn")&lt;&gt;"nn","•",""),"")</f>
        <v/>
      </c>
      <c r="CA18" s="1" t="str">
        <f ca="1">IF(($A18&lt;&gt;"")*(CA$1&lt;&gt;""),IF(_xlfn.XLOOKUP(CA$1,Attendance_sorted!$B17:$CW17,Attendance_sorted!$B17:$CW17,"nn")&lt;&gt;"nn","•",""),"")</f>
        <v/>
      </c>
      <c r="CB18" s="1" t="str">
        <f ca="1">IF(($A18&lt;&gt;"")*(CB$1&lt;&gt;""),IF(_xlfn.XLOOKUP(CB$1,Attendance_sorted!$B17:$CW17,Attendance_sorted!$B17:$CW17,"nn")&lt;&gt;"nn","•",""),"")</f>
        <v/>
      </c>
      <c r="CC18" s="1" t="str">
        <f ca="1">IF(($A18&lt;&gt;"")*(CC$1&lt;&gt;""),IF(_xlfn.XLOOKUP(CC$1,Attendance_sorted!$B17:$CW17,Attendance_sorted!$B17:$CW17,"nn")&lt;&gt;"nn","•",""),"")</f>
        <v/>
      </c>
      <c r="CD18" s="1" t="str">
        <f ca="1">IF(($A18&lt;&gt;"")*(CD$1&lt;&gt;""),IF(_xlfn.XLOOKUP(CD$1,Attendance_sorted!$B17:$CW17,Attendance_sorted!$B17:$CW17,"nn")&lt;&gt;"nn","•",""),"")</f>
        <v/>
      </c>
      <c r="CE18" s="1" t="str">
        <f ca="1">IF(($A18&lt;&gt;"")*(CE$1&lt;&gt;""),IF(_xlfn.XLOOKUP(CE$1,Attendance_sorted!$B17:$CW17,Attendance_sorted!$B17:$CW17,"nn")&lt;&gt;"nn","•",""),"")</f>
        <v/>
      </c>
      <c r="CF18" s="1" t="str">
        <f ca="1">IF(($A18&lt;&gt;"")*(CF$1&lt;&gt;""),IF(_xlfn.XLOOKUP(CF$1,Attendance_sorted!$B17:$CW17,Attendance_sorted!$B17:$CW17,"nn")&lt;&gt;"nn","•",""),"")</f>
        <v/>
      </c>
      <c r="CG18" s="1" t="str">
        <f ca="1">IF(($A18&lt;&gt;"")*(CG$1&lt;&gt;""),IF(_xlfn.XLOOKUP(CG$1,Attendance_sorted!$B17:$CW17,Attendance_sorted!$B17:$CW17,"nn")&lt;&gt;"nn","•",""),"")</f>
        <v/>
      </c>
      <c r="CH18" s="1" t="str">
        <f ca="1">IF(($A18&lt;&gt;"")*(CH$1&lt;&gt;""),IF(_xlfn.XLOOKUP(CH$1,Attendance_sorted!$B17:$CW17,Attendance_sorted!$B17:$CW17,"nn")&lt;&gt;"nn","•",""),"")</f>
        <v/>
      </c>
      <c r="CI18" s="1" t="str">
        <f ca="1">IF(($A18&lt;&gt;"")*(CI$1&lt;&gt;""),IF(_xlfn.XLOOKUP(CI$1,Attendance_sorted!$B17:$CW17,Attendance_sorted!$B17:$CW17,"nn")&lt;&gt;"nn","•",""),"")</f>
        <v/>
      </c>
      <c r="CJ18" s="1" t="str">
        <f ca="1">IF(($A18&lt;&gt;"")*(CJ$1&lt;&gt;""),IF(_xlfn.XLOOKUP(CJ$1,Attendance_sorted!$B17:$CW17,Attendance_sorted!$B17:$CW17,"nn")&lt;&gt;"nn","•",""),"")</f>
        <v/>
      </c>
      <c r="CK18" s="1" t="str">
        <f ca="1">IF(($A18&lt;&gt;"")*(CK$1&lt;&gt;""),IF(_xlfn.XLOOKUP(CK$1,Attendance_sorted!$B17:$CW17,Attendance_sorted!$B17:$CW17,"nn")&lt;&gt;"nn","•",""),"")</f>
        <v/>
      </c>
      <c r="CL18" s="1" t="str">
        <f ca="1">IF(($A18&lt;&gt;"")*(CL$1&lt;&gt;""),IF(_xlfn.XLOOKUP(CL$1,Attendance_sorted!$B17:$CW17,Attendance_sorted!$B17:$CW17,"nn")&lt;&gt;"nn","•",""),"")</f>
        <v/>
      </c>
      <c r="CM18" s="1" t="str">
        <f ca="1">IF(($A18&lt;&gt;"")*(CM$1&lt;&gt;""),IF(_xlfn.XLOOKUP(CM$1,Attendance_sorted!$B17:$CW17,Attendance_sorted!$B17:$CW17,"nn")&lt;&gt;"nn","•",""),"")</f>
        <v/>
      </c>
      <c r="CN18" s="1" t="str">
        <f ca="1">IF(($A18&lt;&gt;"")*(CN$1&lt;&gt;""),IF(_xlfn.XLOOKUP(CN$1,Attendance_sorted!$B17:$CW17,Attendance_sorted!$B17:$CW17,"nn")&lt;&gt;"nn","•",""),"")</f>
        <v/>
      </c>
      <c r="CO18" s="1" t="str">
        <f ca="1">IF(($A18&lt;&gt;"")*(CO$1&lt;&gt;""),IF(_xlfn.XLOOKUP(CO$1,Attendance_sorted!$B17:$CW17,Attendance_sorted!$B17:$CW17,"nn")&lt;&gt;"nn","•",""),"")</f>
        <v/>
      </c>
      <c r="CP18" s="1" t="str">
        <f ca="1">IF(($A18&lt;&gt;"")*(CP$1&lt;&gt;""),IF(_xlfn.XLOOKUP(CP$1,Attendance_sorted!$B17:$CW17,Attendance_sorted!$B17:$CW17,"nn")&lt;&gt;"nn","•",""),"")</f>
        <v/>
      </c>
      <c r="CQ18" s="1" t="str">
        <f ca="1">IF(($A18&lt;&gt;"")*(CQ$1&lt;&gt;""),IF(_xlfn.XLOOKUP(CQ$1,Attendance_sorted!$B17:$CW17,Attendance_sorted!$B17:$CW17,"nn")&lt;&gt;"nn","•",""),"")</f>
        <v/>
      </c>
      <c r="CR18" s="1" t="str">
        <f ca="1">IF(($A18&lt;&gt;"")*(CR$1&lt;&gt;""),IF(_xlfn.XLOOKUP(CR$1,Attendance_sorted!$B17:$CW17,Attendance_sorted!$B17:$CW17,"nn")&lt;&gt;"nn","•",""),"")</f>
        <v/>
      </c>
      <c r="CS18" s="1" t="str">
        <f ca="1">IF(($A18&lt;&gt;"")*(CS$1&lt;&gt;""),IF(_xlfn.XLOOKUP(CS$1,Attendance_sorted!$B17:$CW17,Attendance_sorted!$B17:$CW17,"nn")&lt;&gt;"nn","•",""),"")</f>
        <v/>
      </c>
      <c r="CT18" s="1" t="str">
        <f ca="1">IF(($A18&lt;&gt;"")*(CT$1&lt;&gt;""),IF(_xlfn.XLOOKUP(CT$1,Attendance_sorted!$B17:$CW17,Attendance_sorted!$B17:$CW17,"nn")&lt;&gt;"nn","•",""),"")</f>
        <v/>
      </c>
      <c r="CU18" s="1" t="str">
        <f ca="1">IF(($A18&lt;&gt;"")*(CU$1&lt;&gt;""),IF(_xlfn.XLOOKUP(CU$1,Attendance_sorted!$B17:$CW17,Attendance_sorted!$B17:$CW17,"nn")&lt;&gt;"nn","•",""),"")</f>
        <v/>
      </c>
      <c r="CV18" s="1" t="str">
        <f ca="1">IF(($A18&lt;&gt;"")*(CV$1&lt;&gt;""),IF(_xlfn.XLOOKUP(CV$1,Attendance_sorted!$B17:$CW17,Attendance_sorted!$B17:$CW17,"nn")&lt;&gt;"nn","•",""),"")</f>
        <v/>
      </c>
      <c r="CW18" s="1" t="str">
        <f ca="1">IF(($A18&lt;&gt;"")*(CW$1&lt;&gt;""),IF(_xlfn.XLOOKUP(CW$1,Attendance_sorted!$B17:$CW17,Attendance_sorted!$B17:$CW17,"nn")&lt;&gt;"nn","•",""),"")</f>
        <v/>
      </c>
    </row>
    <row r="19" spans="1:101">
      <c r="A19" s="1">
        <v>131</v>
      </c>
      <c r="B19" s="1" t="str">
        <f ca="1">IF(($A19&lt;&gt;"")*(B$1&lt;&gt;""),IF(_xlfn.XLOOKUP(B$1,Attendance_sorted!$B18:$CW18,Attendance_sorted!$B18:$CW18,"nn")&lt;&gt;"nn","•",""),"")</f>
        <v/>
      </c>
      <c r="C19" s="1" t="str">
        <f ca="1">IF(($A19&lt;&gt;"")*(C$1&lt;&gt;""),IF(_xlfn.XLOOKUP(C$1,Attendance_sorted!$B18:$CW18,Attendance_sorted!$B18:$CW18,"nn")&lt;&gt;"nn","•",""),"")</f>
        <v/>
      </c>
      <c r="D19" s="1" t="str">
        <f ca="1">IF(($A19&lt;&gt;"")*(D$1&lt;&gt;""),IF(_xlfn.XLOOKUP(D$1,Attendance_sorted!$B18:$CW18,Attendance_sorted!$B18:$CW18,"nn")&lt;&gt;"nn","•",""),"")</f>
        <v/>
      </c>
      <c r="E19" s="1" t="str">
        <f ca="1">IF(($A19&lt;&gt;"")*(E$1&lt;&gt;""),IF(_xlfn.XLOOKUP(E$1,Attendance_sorted!$B18:$CW18,Attendance_sorted!$B18:$CW18,"nn")&lt;&gt;"nn","•",""),"")</f>
        <v/>
      </c>
      <c r="F19" s="1" t="str">
        <f ca="1">IF(($A19&lt;&gt;"")*(F$1&lt;&gt;""),IF(_xlfn.XLOOKUP(F$1,Attendance_sorted!$B18:$CW18,Attendance_sorted!$B18:$CW18,"nn")&lt;&gt;"nn","•",""),"")</f>
        <v/>
      </c>
      <c r="G19" s="1" t="str">
        <f ca="1">IF(($A19&lt;&gt;"")*(G$1&lt;&gt;""),IF(_xlfn.XLOOKUP(G$1,Attendance_sorted!$B18:$CW18,Attendance_sorted!$B18:$CW18,"nn")&lt;&gt;"nn","•",""),"")</f>
        <v/>
      </c>
      <c r="H19" s="1" t="str">
        <f ca="1">IF(($A19&lt;&gt;"")*(H$1&lt;&gt;""),IF(_xlfn.XLOOKUP(H$1,Attendance_sorted!$B18:$CW18,Attendance_sorted!$B18:$CW18,"nn")&lt;&gt;"nn","•",""),"")</f>
        <v/>
      </c>
      <c r="I19" s="1" t="str">
        <f ca="1">IF(($A19&lt;&gt;"")*(I$1&lt;&gt;""),IF(_xlfn.XLOOKUP(I$1,Attendance_sorted!$B18:$CW18,Attendance_sorted!$B18:$CW18,"nn")&lt;&gt;"nn","•",""),"")</f>
        <v/>
      </c>
      <c r="J19" s="1" t="str">
        <f ca="1">IF(($A19&lt;&gt;"")*(J$1&lt;&gt;""),IF(_xlfn.XLOOKUP(J$1,Attendance_sorted!$B18:$CW18,Attendance_sorted!$B18:$CW18,"nn")&lt;&gt;"nn","•",""),"")</f>
        <v/>
      </c>
      <c r="K19" s="1" t="str">
        <f ca="1">IF(($A19&lt;&gt;"")*(K$1&lt;&gt;""),IF(_xlfn.XLOOKUP(K$1,Attendance_sorted!$B18:$CW18,Attendance_sorted!$B18:$CW18,"nn")&lt;&gt;"nn","•",""),"")</f>
        <v/>
      </c>
      <c r="L19" s="1" t="str">
        <f ca="1">IF(($A19&lt;&gt;"")*(L$1&lt;&gt;""),IF(_xlfn.XLOOKUP(L$1,Attendance_sorted!$B18:$CW18,Attendance_sorted!$B18:$CW18,"nn")&lt;&gt;"nn","•",""),"")</f>
        <v/>
      </c>
      <c r="M19" s="1" t="str">
        <f ca="1">IF(($A19&lt;&gt;"")*(M$1&lt;&gt;""),IF(_xlfn.XLOOKUP(M$1,Attendance_sorted!$B18:$CW18,Attendance_sorted!$B18:$CW18,"nn")&lt;&gt;"nn","•",""),"")</f>
        <v/>
      </c>
      <c r="N19" s="1" t="str">
        <f ca="1">IF(($A19&lt;&gt;"")*(N$1&lt;&gt;""),IF(_xlfn.XLOOKUP(N$1,Attendance_sorted!$B18:$CW18,Attendance_sorted!$B18:$CW18,"nn")&lt;&gt;"nn","•",""),"")</f>
        <v/>
      </c>
      <c r="O19" s="1" t="str">
        <f ca="1">IF(($A19&lt;&gt;"")*(O$1&lt;&gt;""),IF(_xlfn.XLOOKUP(O$1,Attendance_sorted!$B18:$CW18,Attendance_sorted!$B18:$CW18,"nn")&lt;&gt;"nn","•",""),"")</f>
        <v/>
      </c>
      <c r="P19" s="1" t="str">
        <f ca="1">IF(($A19&lt;&gt;"")*(P$1&lt;&gt;""),IF(_xlfn.XLOOKUP(P$1,Attendance_sorted!$B18:$CW18,Attendance_sorted!$B18:$CW18,"nn")&lt;&gt;"nn","•",""),"")</f>
        <v/>
      </c>
      <c r="Q19" s="1" t="str">
        <f ca="1">IF(($A19&lt;&gt;"")*(Q$1&lt;&gt;""),IF(_xlfn.XLOOKUP(Q$1,Attendance_sorted!$B18:$CW18,Attendance_sorted!$B18:$CW18,"nn")&lt;&gt;"nn","•",""),"")</f>
        <v/>
      </c>
      <c r="R19" s="1" t="str">
        <f ca="1">IF(($A19&lt;&gt;"")*(R$1&lt;&gt;""),IF(_xlfn.XLOOKUP(R$1,Attendance_sorted!$B18:$CW18,Attendance_sorted!$B18:$CW18,"nn")&lt;&gt;"nn","•",""),"")</f>
        <v/>
      </c>
      <c r="S19" s="1" t="str">
        <f ca="1">IF(($A19&lt;&gt;"")*(S$1&lt;&gt;""),IF(_xlfn.XLOOKUP(S$1,Attendance_sorted!$B18:$CW18,Attendance_sorted!$B18:$CW18,"nn")&lt;&gt;"nn","•",""),"")</f>
        <v/>
      </c>
      <c r="T19" s="1" t="str">
        <f ca="1">IF(($A19&lt;&gt;"")*(T$1&lt;&gt;""),IF(_xlfn.XLOOKUP(T$1,Attendance_sorted!$B18:$CW18,Attendance_sorted!$B18:$CW18,"nn")&lt;&gt;"nn","•",""),"")</f>
        <v/>
      </c>
      <c r="U19" s="1" t="str">
        <f ca="1">IF(($A19&lt;&gt;"")*(U$1&lt;&gt;""),IF(_xlfn.XLOOKUP(U$1,Attendance_sorted!$B18:$CW18,Attendance_sorted!$B18:$CW18,"nn")&lt;&gt;"nn","•",""),"")</f>
        <v/>
      </c>
      <c r="V19" s="1" t="str">
        <f ca="1">IF(($A19&lt;&gt;"")*(V$1&lt;&gt;""),IF(_xlfn.XLOOKUP(V$1,Attendance_sorted!$B18:$CW18,Attendance_sorted!$B18:$CW18,"nn")&lt;&gt;"nn","•",""),"")</f>
        <v/>
      </c>
      <c r="W19" s="1" t="str">
        <f ca="1">IF(($A19&lt;&gt;"")*(W$1&lt;&gt;""),IF(_xlfn.XLOOKUP(W$1,Attendance_sorted!$B18:$CW18,Attendance_sorted!$B18:$CW18,"nn")&lt;&gt;"nn","•",""),"")</f>
        <v/>
      </c>
      <c r="X19" s="1" t="str">
        <f ca="1">IF(($A19&lt;&gt;"")*(X$1&lt;&gt;""),IF(_xlfn.XLOOKUP(X$1,Attendance_sorted!$B18:$CW18,Attendance_sorted!$B18:$CW18,"nn")&lt;&gt;"nn","•",""),"")</f>
        <v/>
      </c>
      <c r="Y19" s="1" t="str">
        <f ca="1">IF(($A19&lt;&gt;"")*(Y$1&lt;&gt;""),IF(_xlfn.XLOOKUP(Y$1,Attendance_sorted!$B18:$CW18,Attendance_sorted!$B18:$CW18,"nn")&lt;&gt;"nn","•",""),"")</f>
        <v/>
      </c>
      <c r="Z19" s="1" t="str">
        <f ca="1">IF(($A19&lt;&gt;"")*(Z$1&lt;&gt;""),IF(_xlfn.XLOOKUP(Z$1,Attendance_sorted!$B18:$CW18,Attendance_sorted!$B18:$CW18,"nn")&lt;&gt;"nn","•",""),"")</f>
        <v/>
      </c>
      <c r="AA19" s="1" t="str">
        <f ca="1">IF(($A19&lt;&gt;"")*(AA$1&lt;&gt;""),IF(_xlfn.XLOOKUP(AA$1,Attendance_sorted!$B18:$CW18,Attendance_sorted!$B18:$CW18,"nn")&lt;&gt;"nn","•",""),"")</f>
        <v/>
      </c>
      <c r="AB19" s="1" t="str">
        <f ca="1">IF(($A19&lt;&gt;"")*(AB$1&lt;&gt;""),IF(_xlfn.XLOOKUP(AB$1,Attendance_sorted!$B18:$CW18,Attendance_sorted!$B18:$CW18,"nn")&lt;&gt;"nn","•",""),"")</f>
        <v/>
      </c>
      <c r="AC19" s="1" t="str">
        <f ca="1">IF(($A19&lt;&gt;"")*(AC$1&lt;&gt;""),IF(_xlfn.XLOOKUP(AC$1,Attendance_sorted!$B18:$CW18,Attendance_sorted!$B18:$CW18,"nn")&lt;&gt;"nn","•",""),"")</f>
        <v/>
      </c>
      <c r="AD19" s="1" t="str">
        <f ca="1">IF(($A19&lt;&gt;"")*(AD$1&lt;&gt;""),IF(_xlfn.XLOOKUP(AD$1,Attendance_sorted!$B18:$CW18,Attendance_sorted!$B18:$CW18,"nn")&lt;&gt;"nn","•",""),"")</f>
        <v/>
      </c>
      <c r="AE19" s="1" t="str">
        <f ca="1">IF(($A19&lt;&gt;"")*(AE$1&lt;&gt;""),IF(_xlfn.XLOOKUP(AE$1,Attendance_sorted!$B18:$CW18,Attendance_sorted!$B18:$CW18,"nn")&lt;&gt;"nn","•",""),"")</f>
        <v/>
      </c>
      <c r="AF19" s="1" t="str">
        <f ca="1">IF(($A19&lt;&gt;"")*(AF$1&lt;&gt;""),IF(_xlfn.XLOOKUP(AF$1,Attendance_sorted!$B18:$CW18,Attendance_sorted!$B18:$CW18,"nn")&lt;&gt;"nn","•",""),"")</f>
        <v/>
      </c>
      <c r="AG19" s="1" t="str">
        <f ca="1">IF(($A19&lt;&gt;"")*(AG$1&lt;&gt;""),IF(_xlfn.XLOOKUP(AG$1,Attendance_sorted!$B18:$CW18,Attendance_sorted!$B18:$CW18,"nn")&lt;&gt;"nn","•",""),"")</f>
        <v/>
      </c>
      <c r="AH19" s="1" t="str">
        <f ca="1">IF(($A19&lt;&gt;"")*(AH$1&lt;&gt;""),IF(_xlfn.XLOOKUP(AH$1,Attendance_sorted!$B18:$CW18,Attendance_sorted!$B18:$CW18,"nn")&lt;&gt;"nn","•",""),"")</f>
        <v/>
      </c>
      <c r="AI19" s="1" t="str">
        <f ca="1">IF(($A19&lt;&gt;"")*(AI$1&lt;&gt;""),IF(_xlfn.XLOOKUP(AI$1,Attendance_sorted!$B18:$CW18,Attendance_sorted!$B18:$CW18,"nn")&lt;&gt;"nn","•",""),"")</f>
        <v/>
      </c>
      <c r="AJ19" s="1" t="str">
        <f ca="1">IF(($A19&lt;&gt;"")*(AJ$1&lt;&gt;""),IF(_xlfn.XLOOKUP(AJ$1,Attendance_sorted!$B18:$CW18,Attendance_sorted!$B18:$CW18,"nn")&lt;&gt;"nn","•",""),"")</f>
        <v/>
      </c>
      <c r="AK19" s="1" t="str">
        <f ca="1">IF(($A19&lt;&gt;"")*(AK$1&lt;&gt;""),IF(_xlfn.XLOOKUP(AK$1,Attendance_sorted!$B18:$CW18,Attendance_sorted!$B18:$CW18,"nn")&lt;&gt;"nn","•",""),"")</f>
        <v/>
      </c>
      <c r="AL19" s="1" t="str">
        <f ca="1">IF(($A19&lt;&gt;"")*(AL$1&lt;&gt;""),IF(_xlfn.XLOOKUP(AL$1,Attendance_sorted!$B18:$CW18,Attendance_sorted!$B18:$CW18,"nn")&lt;&gt;"nn","•",""),"")</f>
        <v/>
      </c>
      <c r="AM19" s="1" t="str">
        <f ca="1">IF(($A19&lt;&gt;"")*(AM$1&lt;&gt;""),IF(_xlfn.XLOOKUP(AM$1,Attendance_sorted!$B18:$CW18,Attendance_sorted!$B18:$CW18,"nn")&lt;&gt;"nn","•",""),"")</f>
        <v/>
      </c>
      <c r="AN19" s="1" t="str">
        <f ca="1">IF(($A19&lt;&gt;"")*(AN$1&lt;&gt;""),IF(_xlfn.XLOOKUP(AN$1,Attendance_sorted!$B18:$CW18,Attendance_sorted!$B18:$CW18,"nn")&lt;&gt;"nn","•",""),"")</f>
        <v/>
      </c>
      <c r="AO19" s="1" t="str">
        <f ca="1">IF(($A19&lt;&gt;"")*(AO$1&lt;&gt;""),IF(_xlfn.XLOOKUP(AO$1,Attendance_sorted!$B18:$CW18,Attendance_sorted!$B18:$CW18,"nn")&lt;&gt;"nn","•",""),"")</f>
        <v/>
      </c>
      <c r="AP19" s="1" t="str">
        <f ca="1">IF(($A19&lt;&gt;"")*(AP$1&lt;&gt;""),IF(_xlfn.XLOOKUP(AP$1,Attendance_sorted!$B18:$CW18,Attendance_sorted!$B18:$CW18,"nn")&lt;&gt;"nn","•",""),"")</f>
        <v/>
      </c>
      <c r="AQ19" s="1" t="str">
        <f ca="1">IF(($A19&lt;&gt;"")*(AQ$1&lt;&gt;""),IF(_xlfn.XLOOKUP(AQ$1,Attendance_sorted!$B18:$CW18,Attendance_sorted!$B18:$CW18,"nn")&lt;&gt;"nn","•",""),"")</f>
        <v/>
      </c>
      <c r="AR19" s="1" t="str">
        <f ca="1">IF(($A19&lt;&gt;"")*(AR$1&lt;&gt;""),IF(_xlfn.XLOOKUP(AR$1,Attendance_sorted!$B18:$CW18,Attendance_sorted!$B18:$CW18,"nn")&lt;&gt;"nn","•",""),"")</f>
        <v/>
      </c>
      <c r="AS19" s="1" t="str">
        <f ca="1">IF(($A19&lt;&gt;"")*(AS$1&lt;&gt;""),IF(_xlfn.XLOOKUP(AS$1,Attendance_sorted!$B18:$CW18,Attendance_sorted!$B18:$CW18,"nn")&lt;&gt;"nn","•",""),"")</f>
        <v/>
      </c>
      <c r="AT19" s="1" t="str">
        <f ca="1">IF(($A19&lt;&gt;"")*(AT$1&lt;&gt;""),IF(_xlfn.XLOOKUP(AT$1,Attendance_sorted!$B18:$CW18,Attendance_sorted!$B18:$CW18,"nn")&lt;&gt;"nn","•",""),"")</f>
        <v/>
      </c>
      <c r="AU19" s="1" t="str">
        <f ca="1">IF(($A19&lt;&gt;"")*(AU$1&lt;&gt;""),IF(_xlfn.XLOOKUP(AU$1,Attendance_sorted!$B18:$CW18,Attendance_sorted!$B18:$CW18,"nn")&lt;&gt;"nn","•",""),"")</f>
        <v/>
      </c>
      <c r="AV19" s="1" t="str">
        <f ca="1">IF(($A19&lt;&gt;"")*(AV$1&lt;&gt;""),IF(_xlfn.XLOOKUP(AV$1,Attendance_sorted!$B18:$CW18,Attendance_sorted!$B18:$CW18,"nn")&lt;&gt;"nn","•",""),"")</f>
        <v/>
      </c>
      <c r="AW19" s="1" t="str">
        <f ca="1">IF(($A19&lt;&gt;"")*(AW$1&lt;&gt;""),IF(_xlfn.XLOOKUP(AW$1,Attendance_sorted!$B18:$CW18,Attendance_sorted!$B18:$CW18,"nn")&lt;&gt;"nn","•",""),"")</f>
        <v/>
      </c>
      <c r="AX19" s="1" t="str">
        <f ca="1">IF(($A19&lt;&gt;"")*(AX$1&lt;&gt;""),IF(_xlfn.XLOOKUP(AX$1,Attendance_sorted!$B18:$CW18,Attendance_sorted!$B18:$CW18,"nn")&lt;&gt;"nn","•",""),"")</f>
        <v/>
      </c>
      <c r="AY19" s="1" t="str">
        <f ca="1">IF(($A19&lt;&gt;"")*(AY$1&lt;&gt;""),IF(_xlfn.XLOOKUP(AY$1,Attendance_sorted!$B18:$CW18,Attendance_sorted!$B18:$CW18,"nn")&lt;&gt;"nn","•",""),"")</f>
        <v/>
      </c>
      <c r="AZ19" s="1" t="str">
        <f ca="1">IF(($A19&lt;&gt;"")*(AZ$1&lt;&gt;""),IF(_xlfn.XLOOKUP(AZ$1,Attendance_sorted!$B18:$CW18,Attendance_sorted!$B18:$CW18,"nn")&lt;&gt;"nn","•",""),"")</f>
        <v/>
      </c>
      <c r="BA19" s="1" t="str">
        <f ca="1">IF(($A19&lt;&gt;"")*(BA$1&lt;&gt;""),IF(_xlfn.XLOOKUP(BA$1,Attendance_sorted!$B18:$CW18,Attendance_sorted!$B18:$CW18,"nn")&lt;&gt;"nn","•",""),"")</f>
        <v/>
      </c>
      <c r="BB19" s="1" t="str">
        <f ca="1">IF(($A19&lt;&gt;"")*(BB$1&lt;&gt;""),IF(_xlfn.XLOOKUP(BB$1,Attendance_sorted!$B18:$CW18,Attendance_sorted!$B18:$CW18,"nn")&lt;&gt;"nn","•",""),"")</f>
        <v/>
      </c>
      <c r="BC19" s="1" t="str">
        <f ca="1">IF(($A19&lt;&gt;"")*(BC$1&lt;&gt;""),IF(_xlfn.XLOOKUP(BC$1,Attendance_sorted!$B18:$CW18,Attendance_sorted!$B18:$CW18,"nn")&lt;&gt;"nn","•",""),"")</f>
        <v/>
      </c>
      <c r="BD19" s="1" t="str">
        <f ca="1">IF(($A19&lt;&gt;"")*(BD$1&lt;&gt;""),IF(_xlfn.XLOOKUP(BD$1,Attendance_sorted!$B18:$CW18,Attendance_sorted!$B18:$CW18,"nn")&lt;&gt;"nn","•",""),"")</f>
        <v/>
      </c>
      <c r="BE19" s="1" t="str">
        <f ca="1">IF(($A19&lt;&gt;"")*(BE$1&lt;&gt;""),IF(_xlfn.XLOOKUP(BE$1,Attendance_sorted!$B18:$CW18,Attendance_sorted!$B18:$CW18,"nn")&lt;&gt;"nn","•",""),"")</f>
        <v/>
      </c>
      <c r="BF19" s="1" t="str">
        <f ca="1">IF(($A19&lt;&gt;"")*(BF$1&lt;&gt;""),IF(_xlfn.XLOOKUP(BF$1,Attendance_sorted!$B18:$CW18,Attendance_sorted!$B18:$CW18,"nn")&lt;&gt;"nn","•",""),"")</f>
        <v/>
      </c>
      <c r="BG19" s="1" t="str">
        <f ca="1">IF(($A19&lt;&gt;"")*(BG$1&lt;&gt;""),IF(_xlfn.XLOOKUP(BG$1,Attendance_sorted!$B18:$CW18,Attendance_sorted!$B18:$CW18,"nn")&lt;&gt;"nn","•",""),"")</f>
        <v/>
      </c>
      <c r="BH19" s="1" t="str">
        <f ca="1">IF(($A19&lt;&gt;"")*(BH$1&lt;&gt;""),IF(_xlfn.XLOOKUP(BH$1,Attendance_sorted!$B18:$CW18,Attendance_sorted!$B18:$CW18,"nn")&lt;&gt;"nn","•",""),"")</f>
        <v/>
      </c>
      <c r="BI19" s="1" t="str">
        <f ca="1">IF(($A19&lt;&gt;"")*(BI$1&lt;&gt;""),IF(_xlfn.XLOOKUP(BI$1,Attendance_sorted!$B18:$CW18,Attendance_sorted!$B18:$CW18,"nn")&lt;&gt;"nn","•",""),"")</f>
        <v/>
      </c>
      <c r="BJ19" s="1" t="str">
        <f ca="1">IF(($A19&lt;&gt;"")*(BJ$1&lt;&gt;""),IF(_xlfn.XLOOKUP(BJ$1,Attendance_sorted!$B18:$CW18,Attendance_sorted!$B18:$CW18,"nn")&lt;&gt;"nn","•",""),"")</f>
        <v/>
      </c>
      <c r="BK19" s="1" t="str">
        <f ca="1">IF(($A19&lt;&gt;"")*(BK$1&lt;&gt;""),IF(_xlfn.XLOOKUP(BK$1,Attendance_sorted!$B18:$CW18,Attendance_sorted!$B18:$CW18,"nn")&lt;&gt;"nn","•",""),"")</f>
        <v/>
      </c>
      <c r="BL19" s="1" t="str">
        <f ca="1">IF(($A19&lt;&gt;"")*(BL$1&lt;&gt;""),IF(_xlfn.XLOOKUP(BL$1,Attendance_sorted!$B18:$CW18,Attendance_sorted!$B18:$CW18,"nn")&lt;&gt;"nn","•",""),"")</f>
        <v/>
      </c>
      <c r="BM19" s="1" t="str">
        <f ca="1">IF(($A19&lt;&gt;"")*(BM$1&lt;&gt;""),IF(_xlfn.XLOOKUP(BM$1,Attendance_sorted!$B18:$CW18,Attendance_sorted!$B18:$CW18,"nn")&lt;&gt;"nn","•",""),"")</f>
        <v/>
      </c>
      <c r="BN19" s="1" t="str">
        <f ca="1">IF(($A19&lt;&gt;"")*(BN$1&lt;&gt;""),IF(_xlfn.XLOOKUP(BN$1,Attendance_sorted!$B18:$CW18,Attendance_sorted!$B18:$CW18,"nn")&lt;&gt;"nn","•",""),"")</f>
        <v/>
      </c>
      <c r="BO19" s="1" t="str">
        <f ca="1">IF(($A19&lt;&gt;"")*(BO$1&lt;&gt;""),IF(_xlfn.XLOOKUP(BO$1,Attendance_sorted!$B18:$CW18,Attendance_sorted!$B18:$CW18,"nn")&lt;&gt;"nn","•",""),"")</f>
        <v/>
      </c>
      <c r="BP19" s="1" t="str">
        <f ca="1">IF(($A19&lt;&gt;"")*(BP$1&lt;&gt;""),IF(_xlfn.XLOOKUP(BP$1,Attendance_sorted!$B18:$CW18,Attendance_sorted!$B18:$CW18,"nn")&lt;&gt;"nn","•",""),"")</f>
        <v/>
      </c>
      <c r="BQ19" s="1" t="str">
        <f ca="1">IF(($A19&lt;&gt;"")*(BQ$1&lt;&gt;""),IF(_xlfn.XLOOKUP(BQ$1,Attendance_sorted!$B18:$CW18,Attendance_sorted!$B18:$CW18,"nn")&lt;&gt;"nn","•",""),"")</f>
        <v/>
      </c>
      <c r="BR19" s="1" t="str">
        <f ca="1">IF(($A19&lt;&gt;"")*(BR$1&lt;&gt;""),IF(_xlfn.XLOOKUP(BR$1,Attendance_sorted!$B18:$CW18,Attendance_sorted!$B18:$CW18,"nn")&lt;&gt;"nn","•",""),"")</f>
        <v/>
      </c>
      <c r="BS19" s="1" t="str">
        <f ca="1">IF(($A19&lt;&gt;"")*(BS$1&lt;&gt;""),IF(_xlfn.XLOOKUP(BS$1,Attendance_sorted!$B18:$CW18,Attendance_sorted!$B18:$CW18,"nn")&lt;&gt;"nn","•",""),"")</f>
        <v/>
      </c>
      <c r="BT19" s="1" t="str">
        <f ca="1">IF(($A19&lt;&gt;"")*(BT$1&lt;&gt;""),IF(_xlfn.XLOOKUP(BT$1,Attendance_sorted!$B18:$CW18,Attendance_sorted!$B18:$CW18,"nn")&lt;&gt;"nn","•",""),"")</f>
        <v/>
      </c>
      <c r="BU19" s="1" t="str">
        <f ca="1">IF(($A19&lt;&gt;"")*(BU$1&lt;&gt;""),IF(_xlfn.XLOOKUP(BU$1,Attendance_sorted!$B18:$CW18,Attendance_sorted!$B18:$CW18,"nn")&lt;&gt;"nn","•",""),"")</f>
        <v/>
      </c>
      <c r="BV19" s="1" t="str">
        <f ca="1">IF(($A19&lt;&gt;"")*(BV$1&lt;&gt;""),IF(_xlfn.XLOOKUP(BV$1,Attendance_sorted!$B18:$CW18,Attendance_sorted!$B18:$CW18,"nn")&lt;&gt;"nn","•",""),"")</f>
        <v/>
      </c>
      <c r="BW19" s="1" t="str">
        <f ca="1">IF(($A19&lt;&gt;"")*(BW$1&lt;&gt;""),IF(_xlfn.XLOOKUP(BW$1,Attendance_sorted!$B18:$CW18,Attendance_sorted!$B18:$CW18,"nn")&lt;&gt;"nn","•",""),"")</f>
        <v/>
      </c>
      <c r="BX19" s="1" t="str">
        <f ca="1">IF(($A19&lt;&gt;"")*(BX$1&lt;&gt;""),IF(_xlfn.XLOOKUP(BX$1,Attendance_sorted!$B18:$CW18,Attendance_sorted!$B18:$CW18,"nn")&lt;&gt;"nn","•",""),"")</f>
        <v/>
      </c>
      <c r="BY19" s="1" t="str">
        <f ca="1">IF(($A19&lt;&gt;"")*(BY$1&lt;&gt;""),IF(_xlfn.XLOOKUP(BY$1,Attendance_sorted!$B18:$CW18,Attendance_sorted!$B18:$CW18,"nn")&lt;&gt;"nn","•",""),"")</f>
        <v/>
      </c>
      <c r="BZ19" s="1" t="str">
        <f ca="1">IF(($A19&lt;&gt;"")*(BZ$1&lt;&gt;""),IF(_xlfn.XLOOKUP(BZ$1,Attendance_sorted!$B18:$CW18,Attendance_sorted!$B18:$CW18,"nn")&lt;&gt;"nn","•",""),"")</f>
        <v/>
      </c>
      <c r="CA19" s="1" t="str">
        <f ca="1">IF(($A19&lt;&gt;"")*(CA$1&lt;&gt;""),IF(_xlfn.XLOOKUP(CA$1,Attendance_sorted!$B18:$CW18,Attendance_sorted!$B18:$CW18,"nn")&lt;&gt;"nn","•",""),"")</f>
        <v/>
      </c>
      <c r="CB19" s="1" t="str">
        <f ca="1">IF(($A19&lt;&gt;"")*(CB$1&lt;&gt;""),IF(_xlfn.XLOOKUP(CB$1,Attendance_sorted!$B18:$CW18,Attendance_sorted!$B18:$CW18,"nn")&lt;&gt;"nn","•",""),"")</f>
        <v/>
      </c>
      <c r="CC19" s="1" t="str">
        <f ca="1">IF(($A19&lt;&gt;"")*(CC$1&lt;&gt;""),IF(_xlfn.XLOOKUP(CC$1,Attendance_sorted!$B18:$CW18,Attendance_sorted!$B18:$CW18,"nn")&lt;&gt;"nn","•",""),"")</f>
        <v/>
      </c>
      <c r="CD19" s="1" t="str">
        <f ca="1">IF(($A19&lt;&gt;"")*(CD$1&lt;&gt;""),IF(_xlfn.XLOOKUP(CD$1,Attendance_sorted!$B18:$CW18,Attendance_sorted!$B18:$CW18,"nn")&lt;&gt;"nn","•",""),"")</f>
        <v/>
      </c>
      <c r="CE19" s="1" t="str">
        <f ca="1">IF(($A19&lt;&gt;"")*(CE$1&lt;&gt;""),IF(_xlfn.XLOOKUP(CE$1,Attendance_sorted!$B18:$CW18,Attendance_sorted!$B18:$CW18,"nn")&lt;&gt;"nn","•",""),"")</f>
        <v/>
      </c>
      <c r="CF19" s="1" t="str">
        <f ca="1">IF(($A19&lt;&gt;"")*(CF$1&lt;&gt;""),IF(_xlfn.XLOOKUP(CF$1,Attendance_sorted!$B18:$CW18,Attendance_sorted!$B18:$CW18,"nn")&lt;&gt;"nn","•",""),"")</f>
        <v/>
      </c>
      <c r="CG19" s="1" t="str">
        <f ca="1">IF(($A19&lt;&gt;"")*(CG$1&lt;&gt;""),IF(_xlfn.XLOOKUP(CG$1,Attendance_sorted!$B18:$CW18,Attendance_sorted!$B18:$CW18,"nn")&lt;&gt;"nn","•",""),"")</f>
        <v/>
      </c>
      <c r="CH19" s="1" t="str">
        <f ca="1">IF(($A19&lt;&gt;"")*(CH$1&lt;&gt;""),IF(_xlfn.XLOOKUP(CH$1,Attendance_sorted!$B18:$CW18,Attendance_sorted!$B18:$CW18,"nn")&lt;&gt;"nn","•",""),"")</f>
        <v/>
      </c>
      <c r="CI19" s="1" t="str">
        <f ca="1">IF(($A19&lt;&gt;"")*(CI$1&lt;&gt;""),IF(_xlfn.XLOOKUP(CI$1,Attendance_sorted!$B18:$CW18,Attendance_sorted!$B18:$CW18,"nn")&lt;&gt;"nn","•",""),"")</f>
        <v/>
      </c>
      <c r="CJ19" s="1" t="str">
        <f ca="1">IF(($A19&lt;&gt;"")*(CJ$1&lt;&gt;""),IF(_xlfn.XLOOKUP(CJ$1,Attendance_sorted!$B18:$CW18,Attendance_sorted!$B18:$CW18,"nn")&lt;&gt;"nn","•",""),"")</f>
        <v/>
      </c>
      <c r="CK19" s="1" t="str">
        <f ca="1">IF(($A19&lt;&gt;"")*(CK$1&lt;&gt;""),IF(_xlfn.XLOOKUP(CK$1,Attendance_sorted!$B18:$CW18,Attendance_sorted!$B18:$CW18,"nn")&lt;&gt;"nn","•",""),"")</f>
        <v/>
      </c>
      <c r="CL19" s="1" t="str">
        <f ca="1">IF(($A19&lt;&gt;"")*(CL$1&lt;&gt;""),IF(_xlfn.XLOOKUP(CL$1,Attendance_sorted!$B18:$CW18,Attendance_sorted!$B18:$CW18,"nn")&lt;&gt;"nn","•",""),"")</f>
        <v/>
      </c>
      <c r="CM19" s="1" t="str">
        <f ca="1">IF(($A19&lt;&gt;"")*(CM$1&lt;&gt;""),IF(_xlfn.XLOOKUP(CM$1,Attendance_sorted!$B18:$CW18,Attendance_sorted!$B18:$CW18,"nn")&lt;&gt;"nn","•",""),"")</f>
        <v/>
      </c>
      <c r="CN19" s="1" t="str">
        <f ca="1">IF(($A19&lt;&gt;"")*(CN$1&lt;&gt;""),IF(_xlfn.XLOOKUP(CN$1,Attendance_sorted!$B18:$CW18,Attendance_sorted!$B18:$CW18,"nn")&lt;&gt;"nn","•",""),"")</f>
        <v/>
      </c>
      <c r="CO19" s="1" t="str">
        <f ca="1">IF(($A19&lt;&gt;"")*(CO$1&lt;&gt;""),IF(_xlfn.XLOOKUP(CO$1,Attendance_sorted!$B18:$CW18,Attendance_sorted!$B18:$CW18,"nn")&lt;&gt;"nn","•",""),"")</f>
        <v/>
      </c>
      <c r="CP19" s="1" t="str">
        <f ca="1">IF(($A19&lt;&gt;"")*(CP$1&lt;&gt;""),IF(_xlfn.XLOOKUP(CP$1,Attendance_sorted!$B18:$CW18,Attendance_sorted!$B18:$CW18,"nn")&lt;&gt;"nn","•",""),"")</f>
        <v/>
      </c>
      <c r="CQ19" s="1" t="str">
        <f ca="1">IF(($A19&lt;&gt;"")*(CQ$1&lt;&gt;""),IF(_xlfn.XLOOKUP(CQ$1,Attendance_sorted!$B18:$CW18,Attendance_sorted!$B18:$CW18,"nn")&lt;&gt;"nn","•",""),"")</f>
        <v/>
      </c>
      <c r="CR19" s="1" t="str">
        <f ca="1">IF(($A19&lt;&gt;"")*(CR$1&lt;&gt;""),IF(_xlfn.XLOOKUP(CR$1,Attendance_sorted!$B18:$CW18,Attendance_sorted!$B18:$CW18,"nn")&lt;&gt;"nn","•",""),"")</f>
        <v/>
      </c>
      <c r="CS19" s="1" t="str">
        <f ca="1">IF(($A19&lt;&gt;"")*(CS$1&lt;&gt;""),IF(_xlfn.XLOOKUP(CS$1,Attendance_sorted!$B18:$CW18,Attendance_sorted!$B18:$CW18,"nn")&lt;&gt;"nn","•",""),"")</f>
        <v/>
      </c>
      <c r="CT19" s="1" t="str">
        <f ca="1">IF(($A19&lt;&gt;"")*(CT$1&lt;&gt;""),IF(_xlfn.XLOOKUP(CT$1,Attendance_sorted!$B18:$CW18,Attendance_sorted!$B18:$CW18,"nn")&lt;&gt;"nn","•",""),"")</f>
        <v/>
      </c>
      <c r="CU19" s="1" t="str">
        <f ca="1">IF(($A19&lt;&gt;"")*(CU$1&lt;&gt;""),IF(_xlfn.XLOOKUP(CU$1,Attendance_sorted!$B18:$CW18,Attendance_sorted!$B18:$CW18,"nn")&lt;&gt;"nn","•",""),"")</f>
        <v/>
      </c>
      <c r="CV19" s="1" t="str">
        <f ca="1">IF(($A19&lt;&gt;"")*(CV$1&lt;&gt;""),IF(_xlfn.XLOOKUP(CV$1,Attendance_sorted!$B18:$CW18,Attendance_sorted!$B18:$CW18,"nn")&lt;&gt;"nn","•",""),"")</f>
        <v/>
      </c>
      <c r="CW19" s="1" t="str">
        <f ca="1">IF(($A19&lt;&gt;"")*(CW$1&lt;&gt;""),IF(_xlfn.XLOOKUP(CW$1,Attendance_sorted!$B18:$CW18,Attendance_sorted!$B18:$CW18,"nn")&lt;&gt;"nn","•",""),"")</f>
        <v/>
      </c>
    </row>
    <row r="20" spans="1:101">
      <c r="A20" s="1">
        <v>132</v>
      </c>
      <c r="B20" s="1" t="str">
        <f ca="1">IF(($A20&lt;&gt;"")*(B$1&lt;&gt;""),IF(_xlfn.XLOOKUP(B$1,Attendance_sorted!$B19:$CW19,Attendance_sorted!$B19:$CW19,"nn")&lt;&gt;"nn","•",""),"")</f>
        <v/>
      </c>
      <c r="C20" s="1" t="str">
        <f ca="1">IF(($A20&lt;&gt;"")*(C$1&lt;&gt;""),IF(_xlfn.XLOOKUP(C$1,Attendance_sorted!$B19:$CW19,Attendance_sorted!$B19:$CW19,"nn")&lt;&gt;"nn","•",""),"")</f>
        <v/>
      </c>
      <c r="D20" s="1" t="str">
        <f ca="1">IF(($A20&lt;&gt;"")*(D$1&lt;&gt;""),IF(_xlfn.XLOOKUP(D$1,Attendance_sorted!$B19:$CW19,Attendance_sorted!$B19:$CW19,"nn")&lt;&gt;"nn","•",""),"")</f>
        <v/>
      </c>
      <c r="E20" s="1" t="str">
        <f ca="1">IF(($A20&lt;&gt;"")*(E$1&lt;&gt;""),IF(_xlfn.XLOOKUP(E$1,Attendance_sorted!$B19:$CW19,Attendance_sorted!$B19:$CW19,"nn")&lt;&gt;"nn","•",""),"")</f>
        <v/>
      </c>
      <c r="F20" s="1" t="str">
        <f ca="1">IF(($A20&lt;&gt;"")*(F$1&lt;&gt;""),IF(_xlfn.XLOOKUP(F$1,Attendance_sorted!$B19:$CW19,Attendance_sorted!$B19:$CW19,"nn")&lt;&gt;"nn","•",""),"")</f>
        <v/>
      </c>
      <c r="G20" s="1" t="str">
        <f ca="1">IF(($A20&lt;&gt;"")*(G$1&lt;&gt;""),IF(_xlfn.XLOOKUP(G$1,Attendance_sorted!$B19:$CW19,Attendance_sorted!$B19:$CW19,"nn")&lt;&gt;"nn","•",""),"")</f>
        <v/>
      </c>
      <c r="H20" s="1" t="str">
        <f ca="1">IF(($A20&lt;&gt;"")*(H$1&lt;&gt;""),IF(_xlfn.XLOOKUP(H$1,Attendance_sorted!$B19:$CW19,Attendance_sorted!$B19:$CW19,"nn")&lt;&gt;"nn","•",""),"")</f>
        <v/>
      </c>
      <c r="I20" s="1" t="str">
        <f ca="1">IF(($A20&lt;&gt;"")*(I$1&lt;&gt;""),IF(_xlfn.XLOOKUP(I$1,Attendance_sorted!$B19:$CW19,Attendance_sorted!$B19:$CW19,"nn")&lt;&gt;"nn","•",""),"")</f>
        <v/>
      </c>
      <c r="J20" s="1" t="str">
        <f ca="1">IF(($A20&lt;&gt;"")*(J$1&lt;&gt;""),IF(_xlfn.XLOOKUP(J$1,Attendance_sorted!$B19:$CW19,Attendance_sorted!$B19:$CW19,"nn")&lt;&gt;"nn","•",""),"")</f>
        <v/>
      </c>
      <c r="K20" s="1" t="str">
        <f ca="1">IF(($A20&lt;&gt;"")*(K$1&lt;&gt;""),IF(_xlfn.XLOOKUP(K$1,Attendance_sorted!$B19:$CW19,Attendance_sorted!$B19:$CW19,"nn")&lt;&gt;"nn","•",""),"")</f>
        <v/>
      </c>
      <c r="L20" s="1" t="str">
        <f ca="1">IF(($A20&lt;&gt;"")*(L$1&lt;&gt;""),IF(_xlfn.XLOOKUP(L$1,Attendance_sorted!$B19:$CW19,Attendance_sorted!$B19:$CW19,"nn")&lt;&gt;"nn","•",""),"")</f>
        <v/>
      </c>
      <c r="M20" s="1" t="str">
        <f ca="1">IF(($A20&lt;&gt;"")*(M$1&lt;&gt;""),IF(_xlfn.XLOOKUP(M$1,Attendance_sorted!$B19:$CW19,Attendance_sorted!$B19:$CW19,"nn")&lt;&gt;"nn","•",""),"")</f>
        <v/>
      </c>
      <c r="N20" s="1" t="str">
        <f ca="1">IF(($A20&lt;&gt;"")*(N$1&lt;&gt;""),IF(_xlfn.XLOOKUP(N$1,Attendance_sorted!$B19:$CW19,Attendance_sorted!$B19:$CW19,"nn")&lt;&gt;"nn","•",""),"")</f>
        <v/>
      </c>
      <c r="O20" s="1" t="str">
        <f ca="1">IF(($A20&lt;&gt;"")*(O$1&lt;&gt;""),IF(_xlfn.XLOOKUP(O$1,Attendance_sorted!$B19:$CW19,Attendance_sorted!$B19:$CW19,"nn")&lt;&gt;"nn","•",""),"")</f>
        <v/>
      </c>
      <c r="P20" s="1" t="str">
        <f ca="1">IF(($A20&lt;&gt;"")*(P$1&lt;&gt;""),IF(_xlfn.XLOOKUP(P$1,Attendance_sorted!$B19:$CW19,Attendance_sorted!$B19:$CW19,"nn")&lt;&gt;"nn","•",""),"")</f>
        <v/>
      </c>
      <c r="Q20" s="1" t="str">
        <f ca="1">IF(($A20&lt;&gt;"")*(Q$1&lt;&gt;""),IF(_xlfn.XLOOKUP(Q$1,Attendance_sorted!$B19:$CW19,Attendance_sorted!$B19:$CW19,"nn")&lt;&gt;"nn","•",""),"")</f>
        <v/>
      </c>
      <c r="R20" s="1" t="str">
        <f ca="1">IF(($A20&lt;&gt;"")*(R$1&lt;&gt;""),IF(_xlfn.XLOOKUP(R$1,Attendance_sorted!$B19:$CW19,Attendance_sorted!$B19:$CW19,"nn")&lt;&gt;"nn","•",""),"")</f>
        <v/>
      </c>
      <c r="S20" s="1" t="str">
        <f ca="1">IF(($A20&lt;&gt;"")*(S$1&lt;&gt;""),IF(_xlfn.XLOOKUP(S$1,Attendance_sorted!$B19:$CW19,Attendance_sorted!$B19:$CW19,"nn")&lt;&gt;"nn","•",""),"")</f>
        <v/>
      </c>
      <c r="T20" s="1" t="str">
        <f ca="1">IF(($A20&lt;&gt;"")*(T$1&lt;&gt;""),IF(_xlfn.XLOOKUP(T$1,Attendance_sorted!$B19:$CW19,Attendance_sorted!$B19:$CW19,"nn")&lt;&gt;"nn","•",""),"")</f>
        <v/>
      </c>
      <c r="U20" s="1" t="str">
        <f ca="1">IF(($A20&lt;&gt;"")*(U$1&lt;&gt;""),IF(_xlfn.XLOOKUP(U$1,Attendance_sorted!$B19:$CW19,Attendance_sorted!$B19:$CW19,"nn")&lt;&gt;"nn","•",""),"")</f>
        <v/>
      </c>
      <c r="V20" s="1" t="str">
        <f ca="1">IF(($A20&lt;&gt;"")*(V$1&lt;&gt;""),IF(_xlfn.XLOOKUP(V$1,Attendance_sorted!$B19:$CW19,Attendance_sorted!$B19:$CW19,"nn")&lt;&gt;"nn","•",""),"")</f>
        <v/>
      </c>
      <c r="W20" s="1" t="str">
        <f ca="1">IF(($A20&lt;&gt;"")*(W$1&lt;&gt;""),IF(_xlfn.XLOOKUP(W$1,Attendance_sorted!$B19:$CW19,Attendance_sorted!$B19:$CW19,"nn")&lt;&gt;"nn","•",""),"")</f>
        <v/>
      </c>
      <c r="X20" s="1" t="str">
        <f ca="1">IF(($A20&lt;&gt;"")*(X$1&lt;&gt;""),IF(_xlfn.XLOOKUP(X$1,Attendance_sorted!$B19:$CW19,Attendance_sorted!$B19:$CW19,"nn")&lt;&gt;"nn","•",""),"")</f>
        <v/>
      </c>
      <c r="Y20" s="1" t="str">
        <f ca="1">IF(($A20&lt;&gt;"")*(Y$1&lt;&gt;""),IF(_xlfn.XLOOKUP(Y$1,Attendance_sorted!$B19:$CW19,Attendance_sorted!$B19:$CW19,"nn")&lt;&gt;"nn","•",""),"")</f>
        <v/>
      </c>
      <c r="Z20" s="1" t="str">
        <f ca="1">IF(($A20&lt;&gt;"")*(Z$1&lt;&gt;""),IF(_xlfn.XLOOKUP(Z$1,Attendance_sorted!$B19:$CW19,Attendance_sorted!$B19:$CW19,"nn")&lt;&gt;"nn","•",""),"")</f>
        <v/>
      </c>
      <c r="AA20" s="1" t="str">
        <f ca="1">IF(($A20&lt;&gt;"")*(AA$1&lt;&gt;""),IF(_xlfn.XLOOKUP(AA$1,Attendance_sorted!$B19:$CW19,Attendance_sorted!$B19:$CW19,"nn")&lt;&gt;"nn","•",""),"")</f>
        <v/>
      </c>
      <c r="AB20" s="1" t="str">
        <f ca="1">IF(($A20&lt;&gt;"")*(AB$1&lt;&gt;""),IF(_xlfn.XLOOKUP(AB$1,Attendance_sorted!$B19:$CW19,Attendance_sorted!$B19:$CW19,"nn")&lt;&gt;"nn","•",""),"")</f>
        <v/>
      </c>
      <c r="AC20" s="1" t="str">
        <f ca="1">IF(($A20&lt;&gt;"")*(AC$1&lt;&gt;""),IF(_xlfn.XLOOKUP(AC$1,Attendance_sorted!$B19:$CW19,Attendance_sorted!$B19:$CW19,"nn")&lt;&gt;"nn","•",""),"")</f>
        <v/>
      </c>
      <c r="AD20" s="1" t="str">
        <f ca="1">IF(($A20&lt;&gt;"")*(AD$1&lt;&gt;""),IF(_xlfn.XLOOKUP(AD$1,Attendance_sorted!$B19:$CW19,Attendance_sorted!$B19:$CW19,"nn")&lt;&gt;"nn","•",""),"")</f>
        <v/>
      </c>
      <c r="AE20" s="1" t="str">
        <f ca="1">IF(($A20&lt;&gt;"")*(AE$1&lt;&gt;""),IF(_xlfn.XLOOKUP(AE$1,Attendance_sorted!$B19:$CW19,Attendance_sorted!$B19:$CW19,"nn")&lt;&gt;"nn","•",""),"")</f>
        <v/>
      </c>
      <c r="AF20" s="1" t="str">
        <f ca="1">IF(($A20&lt;&gt;"")*(AF$1&lt;&gt;""),IF(_xlfn.XLOOKUP(AF$1,Attendance_sorted!$B19:$CW19,Attendance_sorted!$B19:$CW19,"nn")&lt;&gt;"nn","•",""),"")</f>
        <v/>
      </c>
      <c r="AG20" s="1" t="str">
        <f ca="1">IF(($A20&lt;&gt;"")*(AG$1&lt;&gt;""),IF(_xlfn.XLOOKUP(AG$1,Attendance_sorted!$B19:$CW19,Attendance_sorted!$B19:$CW19,"nn")&lt;&gt;"nn","•",""),"")</f>
        <v/>
      </c>
      <c r="AH20" s="1" t="str">
        <f ca="1">IF(($A20&lt;&gt;"")*(AH$1&lt;&gt;""),IF(_xlfn.XLOOKUP(AH$1,Attendance_sorted!$B19:$CW19,Attendance_sorted!$B19:$CW19,"nn")&lt;&gt;"nn","•",""),"")</f>
        <v/>
      </c>
      <c r="AI20" s="1" t="str">
        <f ca="1">IF(($A20&lt;&gt;"")*(AI$1&lt;&gt;""),IF(_xlfn.XLOOKUP(AI$1,Attendance_sorted!$B19:$CW19,Attendance_sorted!$B19:$CW19,"nn")&lt;&gt;"nn","•",""),"")</f>
        <v/>
      </c>
      <c r="AJ20" s="1" t="str">
        <f ca="1">IF(($A20&lt;&gt;"")*(AJ$1&lt;&gt;""),IF(_xlfn.XLOOKUP(AJ$1,Attendance_sorted!$B19:$CW19,Attendance_sorted!$B19:$CW19,"nn")&lt;&gt;"nn","•",""),"")</f>
        <v/>
      </c>
      <c r="AK20" s="1" t="str">
        <f ca="1">IF(($A20&lt;&gt;"")*(AK$1&lt;&gt;""),IF(_xlfn.XLOOKUP(AK$1,Attendance_sorted!$B19:$CW19,Attendance_sorted!$B19:$CW19,"nn")&lt;&gt;"nn","•",""),"")</f>
        <v/>
      </c>
      <c r="AL20" s="1" t="str">
        <f ca="1">IF(($A20&lt;&gt;"")*(AL$1&lt;&gt;""),IF(_xlfn.XLOOKUP(AL$1,Attendance_sorted!$B19:$CW19,Attendance_sorted!$B19:$CW19,"nn")&lt;&gt;"nn","•",""),"")</f>
        <v/>
      </c>
      <c r="AM20" s="1" t="str">
        <f ca="1">IF(($A20&lt;&gt;"")*(AM$1&lt;&gt;""),IF(_xlfn.XLOOKUP(AM$1,Attendance_sorted!$B19:$CW19,Attendance_sorted!$B19:$CW19,"nn")&lt;&gt;"nn","•",""),"")</f>
        <v/>
      </c>
      <c r="AN20" s="1" t="str">
        <f ca="1">IF(($A20&lt;&gt;"")*(AN$1&lt;&gt;""),IF(_xlfn.XLOOKUP(AN$1,Attendance_sorted!$B19:$CW19,Attendance_sorted!$B19:$CW19,"nn")&lt;&gt;"nn","•",""),"")</f>
        <v/>
      </c>
      <c r="AO20" s="1" t="str">
        <f ca="1">IF(($A20&lt;&gt;"")*(AO$1&lt;&gt;""),IF(_xlfn.XLOOKUP(AO$1,Attendance_sorted!$B19:$CW19,Attendance_sorted!$B19:$CW19,"nn")&lt;&gt;"nn","•",""),"")</f>
        <v/>
      </c>
      <c r="AP20" s="1" t="str">
        <f ca="1">IF(($A20&lt;&gt;"")*(AP$1&lt;&gt;""),IF(_xlfn.XLOOKUP(AP$1,Attendance_sorted!$B19:$CW19,Attendance_sorted!$B19:$CW19,"nn")&lt;&gt;"nn","•",""),"")</f>
        <v/>
      </c>
      <c r="AQ20" s="1" t="str">
        <f ca="1">IF(($A20&lt;&gt;"")*(AQ$1&lt;&gt;""),IF(_xlfn.XLOOKUP(AQ$1,Attendance_sorted!$B19:$CW19,Attendance_sorted!$B19:$CW19,"nn")&lt;&gt;"nn","•",""),"")</f>
        <v/>
      </c>
      <c r="AR20" s="1" t="str">
        <f ca="1">IF(($A20&lt;&gt;"")*(AR$1&lt;&gt;""),IF(_xlfn.XLOOKUP(AR$1,Attendance_sorted!$B19:$CW19,Attendance_sorted!$B19:$CW19,"nn")&lt;&gt;"nn","•",""),"")</f>
        <v/>
      </c>
      <c r="AS20" s="1" t="str">
        <f ca="1">IF(($A20&lt;&gt;"")*(AS$1&lt;&gt;""),IF(_xlfn.XLOOKUP(AS$1,Attendance_sorted!$B19:$CW19,Attendance_sorted!$B19:$CW19,"nn")&lt;&gt;"nn","•",""),"")</f>
        <v/>
      </c>
      <c r="AT20" s="1" t="str">
        <f ca="1">IF(($A20&lt;&gt;"")*(AT$1&lt;&gt;""),IF(_xlfn.XLOOKUP(AT$1,Attendance_sorted!$B19:$CW19,Attendance_sorted!$B19:$CW19,"nn")&lt;&gt;"nn","•",""),"")</f>
        <v/>
      </c>
      <c r="AU20" s="1" t="str">
        <f ca="1">IF(($A20&lt;&gt;"")*(AU$1&lt;&gt;""),IF(_xlfn.XLOOKUP(AU$1,Attendance_sorted!$B19:$CW19,Attendance_sorted!$B19:$CW19,"nn")&lt;&gt;"nn","•",""),"")</f>
        <v/>
      </c>
      <c r="AV20" s="1" t="str">
        <f ca="1">IF(($A20&lt;&gt;"")*(AV$1&lt;&gt;""),IF(_xlfn.XLOOKUP(AV$1,Attendance_sorted!$B19:$CW19,Attendance_sorted!$B19:$CW19,"nn")&lt;&gt;"nn","•",""),"")</f>
        <v/>
      </c>
      <c r="AW20" s="1" t="str">
        <f ca="1">IF(($A20&lt;&gt;"")*(AW$1&lt;&gt;""),IF(_xlfn.XLOOKUP(AW$1,Attendance_sorted!$B19:$CW19,Attendance_sorted!$B19:$CW19,"nn")&lt;&gt;"nn","•",""),"")</f>
        <v/>
      </c>
      <c r="AX20" s="1" t="str">
        <f ca="1">IF(($A20&lt;&gt;"")*(AX$1&lt;&gt;""),IF(_xlfn.XLOOKUP(AX$1,Attendance_sorted!$B19:$CW19,Attendance_sorted!$B19:$CW19,"nn")&lt;&gt;"nn","•",""),"")</f>
        <v/>
      </c>
      <c r="AY20" s="1" t="str">
        <f ca="1">IF(($A20&lt;&gt;"")*(AY$1&lt;&gt;""),IF(_xlfn.XLOOKUP(AY$1,Attendance_sorted!$B19:$CW19,Attendance_sorted!$B19:$CW19,"nn")&lt;&gt;"nn","•",""),"")</f>
        <v/>
      </c>
      <c r="AZ20" s="1" t="str">
        <f ca="1">IF(($A20&lt;&gt;"")*(AZ$1&lt;&gt;""),IF(_xlfn.XLOOKUP(AZ$1,Attendance_sorted!$B19:$CW19,Attendance_sorted!$B19:$CW19,"nn")&lt;&gt;"nn","•",""),"")</f>
        <v/>
      </c>
      <c r="BA20" s="1" t="str">
        <f ca="1">IF(($A20&lt;&gt;"")*(BA$1&lt;&gt;""),IF(_xlfn.XLOOKUP(BA$1,Attendance_sorted!$B19:$CW19,Attendance_sorted!$B19:$CW19,"nn")&lt;&gt;"nn","•",""),"")</f>
        <v/>
      </c>
      <c r="BB20" s="1" t="str">
        <f ca="1">IF(($A20&lt;&gt;"")*(BB$1&lt;&gt;""),IF(_xlfn.XLOOKUP(BB$1,Attendance_sorted!$B19:$CW19,Attendance_sorted!$B19:$CW19,"nn")&lt;&gt;"nn","•",""),"")</f>
        <v/>
      </c>
      <c r="BC20" s="1" t="str">
        <f ca="1">IF(($A20&lt;&gt;"")*(BC$1&lt;&gt;""),IF(_xlfn.XLOOKUP(BC$1,Attendance_sorted!$B19:$CW19,Attendance_sorted!$B19:$CW19,"nn")&lt;&gt;"nn","•",""),"")</f>
        <v/>
      </c>
      <c r="BD20" s="1" t="str">
        <f ca="1">IF(($A20&lt;&gt;"")*(BD$1&lt;&gt;""),IF(_xlfn.XLOOKUP(BD$1,Attendance_sorted!$B19:$CW19,Attendance_sorted!$B19:$CW19,"nn")&lt;&gt;"nn","•",""),"")</f>
        <v/>
      </c>
      <c r="BE20" s="1" t="str">
        <f ca="1">IF(($A20&lt;&gt;"")*(BE$1&lt;&gt;""),IF(_xlfn.XLOOKUP(BE$1,Attendance_sorted!$B19:$CW19,Attendance_sorted!$B19:$CW19,"nn")&lt;&gt;"nn","•",""),"")</f>
        <v/>
      </c>
      <c r="BF20" s="1" t="str">
        <f ca="1">IF(($A20&lt;&gt;"")*(BF$1&lt;&gt;""),IF(_xlfn.XLOOKUP(BF$1,Attendance_sorted!$B19:$CW19,Attendance_sorted!$B19:$CW19,"nn")&lt;&gt;"nn","•",""),"")</f>
        <v/>
      </c>
      <c r="BG20" s="1" t="str">
        <f ca="1">IF(($A20&lt;&gt;"")*(BG$1&lt;&gt;""),IF(_xlfn.XLOOKUP(BG$1,Attendance_sorted!$B19:$CW19,Attendance_sorted!$B19:$CW19,"nn")&lt;&gt;"nn","•",""),"")</f>
        <v/>
      </c>
      <c r="BH20" s="1" t="str">
        <f ca="1">IF(($A20&lt;&gt;"")*(BH$1&lt;&gt;""),IF(_xlfn.XLOOKUP(BH$1,Attendance_sorted!$B19:$CW19,Attendance_sorted!$B19:$CW19,"nn")&lt;&gt;"nn","•",""),"")</f>
        <v/>
      </c>
      <c r="BI20" s="1" t="str">
        <f ca="1">IF(($A20&lt;&gt;"")*(BI$1&lt;&gt;""),IF(_xlfn.XLOOKUP(BI$1,Attendance_sorted!$B19:$CW19,Attendance_sorted!$B19:$CW19,"nn")&lt;&gt;"nn","•",""),"")</f>
        <v/>
      </c>
      <c r="BJ20" s="1" t="str">
        <f ca="1">IF(($A20&lt;&gt;"")*(BJ$1&lt;&gt;""),IF(_xlfn.XLOOKUP(BJ$1,Attendance_sorted!$B19:$CW19,Attendance_sorted!$B19:$CW19,"nn")&lt;&gt;"nn","•",""),"")</f>
        <v/>
      </c>
      <c r="BK20" s="1" t="str">
        <f ca="1">IF(($A20&lt;&gt;"")*(BK$1&lt;&gt;""),IF(_xlfn.XLOOKUP(BK$1,Attendance_sorted!$B19:$CW19,Attendance_sorted!$B19:$CW19,"nn")&lt;&gt;"nn","•",""),"")</f>
        <v/>
      </c>
      <c r="BL20" s="1" t="str">
        <f ca="1">IF(($A20&lt;&gt;"")*(BL$1&lt;&gt;""),IF(_xlfn.XLOOKUP(BL$1,Attendance_sorted!$B19:$CW19,Attendance_sorted!$B19:$CW19,"nn")&lt;&gt;"nn","•",""),"")</f>
        <v/>
      </c>
      <c r="BM20" s="1" t="str">
        <f ca="1">IF(($A20&lt;&gt;"")*(BM$1&lt;&gt;""),IF(_xlfn.XLOOKUP(BM$1,Attendance_sorted!$B19:$CW19,Attendance_sorted!$B19:$CW19,"nn")&lt;&gt;"nn","•",""),"")</f>
        <v/>
      </c>
      <c r="BN20" s="1" t="str">
        <f ca="1">IF(($A20&lt;&gt;"")*(BN$1&lt;&gt;""),IF(_xlfn.XLOOKUP(BN$1,Attendance_sorted!$B19:$CW19,Attendance_sorted!$B19:$CW19,"nn")&lt;&gt;"nn","•",""),"")</f>
        <v/>
      </c>
      <c r="BO20" s="1" t="str">
        <f ca="1">IF(($A20&lt;&gt;"")*(BO$1&lt;&gt;""),IF(_xlfn.XLOOKUP(BO$1,Attendance_sorted!$B19:$CW19,Attendance_sorted!$B19:$CW19,"nn")&lt;&gt;"nn","•",""),"")</f>
        <v/>
      </c>
      <c r="BP20" s="1" t="str">
        <f ca="1">IF(($A20&lt;&gt;"")*(BP$1&lt;&gt;""),IF(_xlfn.XLOOKUP(BP$1,Attendance_sorted!$B19:$CW19,Attendance_sorted!$B19:$CW19,"nn")&lt;&gt;"nn","•",""),"")</f>
        <v/>
      </c>
      <c r="BQ20" s="1" t="str">
        <f ca="1">IF(($A20&lt;&gt;"")*(BQ$1&lt;&gt;""),IF(_xlfn.XLOOKUP(BQ$1,Attendance_sorted!$B19:$CW19,Attendance_sorted!$B19:$CW19,"nn")&lt;&gt;"nn","•",""),"")</f>
        <v/>
      </c>
      <c r="BR20" s="1" t="str">
        <f ca="1">IF(($A20&lt;&gt;"")*(BR$1&lt;&gt;""),IF(_xlfn.XLOOKUP(BR$1,Attendance_sorted!$B19:$CW19,Attendance_sorted!$B19:$CW19,"nn")&lt;&gt;"nn","•",""),"")</f>
        <v/>
      </c>
      <c r="BS20" s="1" t="str">
        <f ca="1">IF(($A20&lt;&gt;"")*(BS$1&lt;&gt;""),IF(_xlfn.XLOOKUP(BS$1,Attendance_sorted!$B19:$CW19,Attendance_sorted!$B19:$CW19,"nn")&lt;&gt;"nn","•",""),"")</f>
        <v/>
      </c>
      <c r="BT20" s="1" t="str">
        <f ca="1">IF(($A20&lt;&gt;"")*(BT$1&lt;&gt;""),IF(_xlfn.XLOOKUP(BT$1,Attendance_sorted!$B19:$CW19,Attendance_sorted!$B19:$CW19,"nn")&lt;&gt;"nn","•",""),"")</f>
        <v/>
      </c>
      <c r="BU20" s="1" t="str">
        <f ca="1">IF(($A20&lt;&gt;"")*(BU$1&lt;&gt;""),IF(_xlfn.XLOOKUP(BU$1,Attendance_sorted!$B19:$CW19,Attendance_sorted!$B19:$CW19,"nn")&lt;&gt;"nn","•",""),"")</f>
        <v/>
      </c>
      <c r="BV20" s="1" t="str">
        <f ca="1">IF(($A20&lt;&gt;"")*(BV$1&lt;&gt;""),IF(_xlfn.XLOOKUP(BV$1,Attendance_sorted!$B19:$CW19,Attendance_sorted!$B19:$CW19,"nn")&lt;&gt;"nn","•",""),"")</f>
        <v/>
      </c>
      <c r="BW20" s="1" t="str">
        <f ca="1">IF(($A20&lt;&gt;"")*(BW$1&lt;&gt;""),IF(_xlfn.XLOOKUP(BW$1,Attendance_sorted!$B19:$CW19,Attendance_sorted!$B19:$CW19,"nn")&lt;&gt;"nn","•",""),"")</f>
        <v/>
      </c>
      <c r="BX20" s="1" t="str">
        <f ca="1">IF(($A20&lt;&gt;"")*(BX$1&lt;&gt;""),IF(_xlfn.XLOOKUP(BX$1,Attendance_sorted!$B19:$CW19,Attendance_sorted!$B19:$CW19,"nn")&lt;&gt;"nn","•",""),"")</f>
        <v/>
      </c>
      <c r="BY20" s="1" t="str">
        <f ca="1">IF(($A20&lt;&gt;"")*(BY$1&lt;&gt;""),IF(_xlfn.XLOOKUP(BY$1,Attendance_sorted!$B19:$CW19,Attendance_sorted!$B19:$CW19,"nn")&lt;&gt;"nn","•",""),"")</f>
        <v/>
      </c>
      <c r="BZ20" s="1" t="str">
        <f ca="1">IF(($A20&lt;&gt;"")*(BZ$1&lt;&gt;""),IF(_xlfn.XLOOKUP(BZ$1,Attendance_sorted!$B19:$CW19,Attendance_sorted!$B19:$CW19,"nn")&lt;&gt;"nn","•",""),"")</f>
        <v/>
      </c>
      <c r="CA20" s="1" t="str">
        <f ca="1">IF(($A20&lt;&gt;"")*(CA$1&lt;&gt;""),IF(_xlfn.XLOOKUP(CA$1,Attendance_sorted!$B19:$CW19,Attendance_sorted!$B19:$CW19,"nn")&lt;&gt;"nn","•",""),"")</f>
        <v/>
      </c>
      <c r="CB20" s="1" t="str">
        <f ca="1">IF(($A20&lt;&gt;"")*(CB$1&lt;&gt;""),IF(_xlfn.XLOOKUP(CB$1,Attendance_sorted!$B19:$CW19,Attendance_sorted!$B19:$CW19,"nn")&lt;&gt;"nn","•",""),"")</f>
        <v/>
      </c>
      <c r="CC20" s="1" t="str">
        <f ca="1">IF(($A20&lt;&gt;"")*(CC$1&lt;&gt;""),IF(_xlfn.XLOOKUP(CC$1,Attendance_sorted!$B19:$CW19,Attendance_sorted!$B19:$CW19,"nn")&lt;&gt;"nn","•",""),"")</f>
        <v/>
      </c>
      <c r="CD20" s="1" t="str">
        <f ca="1">IF(($A20&lt;&gt;"")*(CD$1&lt;&gt;""),IF(_xlfn.XLOOKUP(CD$1,Attendance_sorted!$B19:$CW19,Attendance_sorted!$B19:$CW19,"nn")&lt;&gt;"nn","•",""),"")</f>
        <v/>
      </c>
      <c r="CE20" s="1" t="str">
        <f ca="1">IF(($A20&lt;&gt;"")*(CE$1&lt;&gt;""),IF(_xlfn.XLOOKUP(CE$1,Attendance_sorted!$B19:$CW19,Attendance_sorted!$B19:$CW19,"nn")&lt;&gt;"nn","•",""),"")</f>
        <v/>
      </c>
      <c r="CF20" s="1" t="str">
        <f ca="1">IF(($A20&lt;&gt;"")*(CF$1&lt;&gt;""),IF(_xlfn.XLOOKUP(CF$1,Attendance_sorted!$B19:$CW19,Attendance_sorted!$B19:$CW19,"nn")&lt;&gt;"nn","•",""),"")</f>
        <v/>
      </c>
      <c r="CG20" s="1" t="str">
        <f ca="1">IF(($A20&lt;&gt;"")*(CG$1&lt;&gt;""),IF(_xlfn.XLOOKUP(CG$1,Attendance_sorted!$B19:$CW19,Attendance_sorted!$B19:$CW19,"nn")&lt;&gt;"nn","•",""),"")</f>
        <v/>
      </c>
      <c r="CH20" s="1" t="str">
        <f ca="1">IF(($A20&lt;&gt;"")*(CH$1&lt;&gt;""),IF(_xlfn.XLOOKUP(CH$1,Attendance_sorted!$B19:$CW19,Attendance_sorted!$B19:$CW19,"nn")&lt;&gt;"nn","•",""),"")</f>
        <v/>
      </c>
      <c r="CI20" s="1" t="str">
        <f ca="1">IF(($A20&lt;&gt;"")*(CI$1&lt;&gt;""),IF(_xlfn.XLOOKUP(CI$1,Attendance_sorted!$B19:$CW19,Attendance_sorted!$B19:$CW19,"nn")&lt;&gt;"nn","•",""),"")</f>
        <v/>
      </c>
      <c r="CJ20" s="1" t="str">
        <f ca="1">IF(($A20&lt;&gt;"")*(CJ$1&lt;&gt;""),IF(_xlfn.XLOOKUP(CJ$1,Attendance_sorted!$B19:$CW19,Attendance_sorted!$B19:$CW19,"nn")&lt;&gt;"nn","•",""),"")</f>
        <v/>
      </c>
      <c r="CK20" s="1" t="str">
        <f ca="1">IF(($A20&lt;&gt;"")*(CK$1&lt;&gt;""),IF(_xlfn.XLOOKUP(CK$1,Attendance_sorted!$B19:$CW19,Attendance_sorted!$B19:$CW19,"nn")&lt;&gt;"nn","•",""),"")</f>
        <v/>
      </c>
      <c r="CL20" s="1" t="str">
        <f ca="1">IF(($A20&lt;&gt;"")*(CL$1&lt;&gt;""),IF(_xlfn.XLOOKUP(CL$1,Attendance_sorted!$B19:$CW19,Attendance_sorted!$B19:$CW19,"nn")&lt;&gt;"nn","•",""),"")</f>
        <v/>
      </c>
      <c r="CM20" s="1" t="str">
        <f ca="1">IF(($A20&lt;&gt;"")*(CM$1&lt;&gt;""),IF(_xlfn.XLOOKUP(CM$1,Attendance_sorted!$B19:$CW19,Attendance_sorted!$B19:$CW19,"nn")&lt;&gt;"nn","•",""),"")</f>
        <v/>
      </c>
      <c r="CN20" s="1" t="str">
        <f ca="1">IF(($A20&lt;&gt;"")*(CN$1&lt;&gt;""),IF(_xlfn.XLOOKUP(CN$1,Attendance_sorted!$B19:$CW19,Attendance_sorted!$B19:$CW19,"nn")&lt;&gt;"nn","•",""),"")</f>
        <v/>
      </c>
      <c r="CO20" s="1" t="str">
        <f ca="1">IF(($A20&lt;&gt;"")*(CO$1&lt;&gt;""),IF(_xlfn.XLOOKUP(CO$1,Attendance_sorted!$B19:$CW19,Attendance_sorted!$B19:$CW19,"nn")&lt;&gt;"nn","•",""),"")</f>
        <v/>
      </c>
      <c r="CP20" s="1" t="str">
        <f ca="1">IF(($A20&lt;&gt;"")*(CP$1&lt;&gt;""),IF(_xlfn.XLOOKUP(CP$1,Attendance_sorted!$B19:$CW19,Attendance_sorted!$B19:$CW19,"nn")&lt;&gt;"nn","•",""),"")</f>
        <v/>
      </c>
      <c r="CQ20" s="1" t="str">
        <f ca="1">IF(($A20&lt;&gt;"")*(CQ$1&lt;&gt;""),IF(_xlfn.XLOOKUP(CQ$1,Attendance_sorted!$B19:$CW19,Attendance_sorted!$B19:$CW19,"nn")&lt;&gt;"nn","•",""),"")</f>
        <v/>
      </c>
      <c r="CR20" s="1" t="str">
        <f ca="1">IF(($A20&lt;&gt;"")*(CR$1&lt;&gt;""),IF(_xlfn.XLOOKUP(CR$1,Attendance_sorted!$B19:$CW19,Attendance_sorted!$B19:$CW19,"nn")&lt;&gt;"nn","•",""),"")</f>
        <v/>
      </c>
      <c r="CS20" s="1" t="str">
        <f ca="1">IF(($A20&lt;&gt;"")*(CS$1&lt;&gt;""),IF(_xlfn.XLOOKUP(CS$1,Attendance_sorted!$B19:$CW19,Attendance_sorted!$B19:$CW19,"nn")&lt;&gt;"nn","•",""),"")</f>
        <v/>
      </c>
      <c r="CT20" s="1" t="str">
        <f ca="1">IF(($A20&lt;&gt;"")*(CT$1&lt;&gt;""),IF(_xlfn.XLOOKUP(CT$1,Attendance_sorted!$B19:$CW19,Attendance_sorted!$B19:$CW19,"nn")&lt;&gt;"nn","•",""),"")</f>
        <v/>
      </c>
      <c r="CU20" s="1" t="str">
        <f ca="1">IF(($A20&lt;&gt;"")*(CU$1&lt;&gt;""),IF(_xlfn.XLOOKUP(CU$1,Attendance_sorted!$B19:$CW19,Attendance_sorted!$B19:$CW19,"nn")&lt;&gt;"nn","•",""),"")</f>
        <v/>
      </c>
      <c r="CV20" s="1" t="str">
        <f ca="1">IF(($A20&lt;&gt;"")*(CV$1&lt;&gt;""),IF(_xlfn.XLOOKUP(CV$1,Attendance_sorted!$B19:$CW19,Attendance_sorted!$B19:$CW19,"nn")&lt;&gt;"nn","•",""),"")</f>
        <v/>
      </c>
      <c r="CW20" s="1" t="str">
        <f ca="1">IF(($A20&lt;&gt;"")*(CW$1&lt;&gt;""),IF(_xlfn.XLOOKUP(CW$1,Attendance_sorted!$B19:$CW19,Attendance_sorted!$B19:$CW19,"nn")&lt;&gt;"nn","•",""),"")</f>
        <v/>
      </c>
    </row>
    <row r="21" spans="1:101">
      <c r="A21" s="1">
        <v>133</v>
      </c>
      <c r="B21" s="1" t="str">
        <f ca="1">IF(($A21&lt;&gt;"")*(B$1&lt;&gt;""),IF(_xlfn.XLOOKUP(B$1,Attendance_sorted!$B20:$CW20,Attendance_sorted!$B20:$CW20,"nn")&lt;&gt;"nn","•",""),"")</f>
        <v/>
      </c>
      <c r="C21" s="1" t="str">
        <f ca="1">IF(($A21&lt;&gt;"")*(C$1&lt;&gt;""),IF(_xlfn.XLOOKUP(C$1,Attendance_sorted!$B20:$CW20,Attendance_sorted!$B20:$CW20,"nn")&lt;&gt;"nn","•",""),"")</f>
        <v/>
      </c>
      <c r="D21" s="1" t="str">
        <f ca="1">IF(($A21&lt;&gt;"")*(D$1&lt;&gt;""),IF(_xlfn.XLOOKUP(D$1,Attendance_sorted!$B20:$CW20,Attendance_sorted!$B20:$CW20,"nn")&lt;&gt;"nn","•",""),"")</f>
        <v/>
      </c>
      <c r="E21" s="1" t="str">
        <f ca="1">IF(($A21&lt;&gt;"")*(E$1&lt;&gt;""),IF(_xlfn.XLOOKUP(E$1,Attendance_sorted!$B20:$CW20,Attendance_sorted!$B20:$CW20,"nn")&lt;&gt;"nn","•",""),"")</f>
        <v/>
      </c>
      <c r="F21" s="1" t="str">
        <f ca="1">IF(($A21&lt;&gt;"")*(F$1&lt;&gt;""),IF(_xlfn.XLOOKUP(F$1,Attendance_sorted!$B20:$CW20,Attendance_sorted!$B20:$CW20,"nn")&lt;&gt;"nn","•",""),"")</f>
        <v>•</v>
      </c>
      <c r="G21" s="1" t="str">
        <f ca="1">IF(($A21&lt;&gt;"")*(G$1&lt;&gt;""),IF(_xlfn.XLOOKUP(G$1,Attendance_sorted!$B20:$CW20,Attendance_sorted!$B20:$CW20,"nn")&lt;&gt;"nn","•",""),"")</f>
        <v/>
      </c>
      <c r="H21" s="1" t="str">
        <f ca="1">IF(($A21&lt;&gt;"")*(H$1&lt;&gt;""),IF(_xlfn.XLOOKUP(H$1,Attendance_sorted!$B20:$CW20,Attendance_sorted!$B20:$CW20,"nn")&lt;&gt;"nn","•",""),"")</f>
        <v/>
      </c>
      <c r="I21" s="1" t="str">
        <f ca="1">IF(($A21&lt;&gt;"")*(I$1&lt;&gt;""),IF(_xlfn.XLOOKUP(I$1,Attendance_sorted!$B20:$CW20,Attendance_sorted!$B20:$CW20,"nn")&lt;&gt;"nn","•",""),"")</f>
        <v/>
      </c>
      <c r="J21" s="1" t="str">
        <f ca="1">IF(($A21&lt;&gt;"")*(J$1&lt;&gt;""),IF(_xlfn.XLOOKUP(J$1,Attendance_sorted!$B20:$CW20,Attendance_sorted!$B20:$CW20,"nn")&lt;&gt;"nn","•",""),"")</f>
        <v/>
      </c>
      <c r="K21" s="1" t="str">
        <f ca="1">IF(($A21&lt;&gt;"")*(K$1&lt;&gt;""),IF(_xlfn.XLOOKUP(K$1,Attendance_sorted!$B20:$CW20,Attendance_sorted!$B20:$CW20,"nn")&lt;&gt;"nn","•",""),"")</f>
        <v/>
      </c>
      <c r="L21" s="1" t="str">
        <f ca="1">IF(($A21&lt;&gt;"")*(L$1&lt;&gt;""),IF(_xlfn.XLOOKUP(L$1,Attendance_sorted!$B20:$CW20,Attendance_sorted!$B20:$CW20,"nn")&lt;&gt;"nn","•",""),"")</f>
        <v/>
      </c>
      <c r="M21" s="1" t="str">
        <f ca="1">IF(($A21&lt;&gt;"")*(M$1&lt;&gt;""),IF(_xlfn.XLOOKUP(M$1,Attendance_sorted!$B20:$CW20,Attendance_sorted!$B20:$CW20,"nn")&lt;&gt;"nn","•",""),"")</f>
        <v/>
      </c>
      <c r="N21" s="1" t="str">
        <f ca="1">IF(($A21&lt;&gt;"")*(N$1&lt;&gt;""),IF(_xlfn.XLOOKUP(N$1,Attendance_sorted!$B20:$CW20,Attendance_sorted!$B20:$CW20,"nn")&lt;&gt;"nn","•",""),"")</f>
        <v>•</v>
      </c>
      <c r="O21" s="1" t="str">
        <f ca="1">IF(($A21&lt;&gt;"")*(O$1&lt;&gt;""),IF(_xlfn.XLOOKUP(O$1,Attendance_sorted!$B20:$CW20,Attendance_sorted!$B20:$CW20,"nn")&lt;&gt;"nn","•",""),"")</f>
        <v/>
      </c>
      <c r="P21" s="1" t="str">
        <f ca="1">IF(($A21&lt;&gt;"")*(P$1&lt;&gt;""),IF(_xlfn.XLOOKUP(P$1,Attendance_sorted!$B20:$CW20,Attendance_sorted!$B20:$CW20,"nn")&lt;&gt;"nn","•",""),"")</f>
        <v/>
      </c>
      <c r="Q21" s="1" t="str">
        <f ca="1">IF(($A21&lt;&gt;"")*(Q$1&lt;&gt;""),IF(_xlfn.XLOOKUP(Q$1,Attendance_sorted!$B20:$CW20,Attendance_sorted!$B20:$CW20,"nn")&lt;&gt;"nn","•",""),"")</f>
        <v/>
      </c>
      <c r="R21" s="1" t="str">
        <f ca="1">IF(($A21&lt;&gt;"")*(R$1&lt;&gt;""),IF(_xlfn.XLOOKUP(R$1,Attendance_sorted!$B20:$CW20,Attendance_sorted!$B20:$CW20,"nn")&lt;&gt;"nn","•",""),"")</f>
        <v/>
      </c>
      <c r="S21" s="1" t="str">
        <f ca="1">IF(($A21&lt;&gt;"")*(S$1&lt;&gt;""),IF(_xlfn.XLOOKUP(S$1,Attendance_sorted!$B20:$CW20,Attendance_sorted!$B20:$CW20,"nn")&lt;&gt;"nn","•",""),"")</f>
        <v/>
      </c>
      <c r="T21" s="1" t="str">
        <f ca="1">IF(($A21&lt;&gt;"")*(T$1&lt;&gt;""),IF(_xlfn.XLOOKUP(T$1,Attendance_sorted!$B20:$CW20,Attendance_sorted!$B20:$CW20,"nn")&lt;&gt;"nn","•",""),"")</f>
        <v/>
      </c>
      <c r="U21" s="1" t="str">
        <f ca="1">IF(($A21&lt;&gt;"")*(U$1&lt;&gt;""),IF(_xlfn.XLOOKUP(U$1,Attendance_sorted!$B20:$CW20,Attendance_sorted!$B20:$CW20,"nn")&lt;&gt;"nn","•",""),"")</f>
        <v/>
      </c>
      <c r="V21" s="1" t="str">
        <f ca="1">IF(($A21&lt;&gt;"")*(V$1&lt;&gt;""),IF(_xlfn.XLOOKUP(V$1,Attendance_sorted!$B20:$CW20,Attendance_sorted!$B20:$CW20,"nn")&lt;&gt;"nn","•",""),"")</f>
        <v/>
      </c>
      <c r="W21" s="1" t="str">
        <f ca="1">IF(($A21&lt;&gt;"")*(W$1&lt;&gt;""),IF(_xlfn.XLOOKUP(W$1,Attendance_sorted!$B20:$CW20,Attendance_sorted!$B20:$CW20,"nn")&lt;&gt;"nn","•",""),"")</f>
        <v/>
      </c>
      <c r="X21" s="1" t="str">
        <f ca="1">IF(($A21&lt;&gt;"")*(X$1&lt;&gt;""),IF(_xlfn.XLOOKUP(X$1,Attendance_sorted!$B20:$CW20,Attendance_sorted!$B20:$CW20,"nn")&lt;&gt;"nn","•",""),"")</f>
        <v/>
      </c>
      <c r="Y21" s="1" t="str">
        <f ca="1">IF(($A21&lt;&gt;"")*(Y$1&lt;&gt;""),IF(_xlfn.XLOOKUP(Y$1,Attendance_sorted!$B20:$CW20,Attendance_sorted!$B20:$CW20,"nn")&lt;&gt;"nn","•",""),"")</f>
        <v/>
      </c>
      <c r="Z21" s="1" t="str">
        <f ca="1">IF(($A21&lt;&gt;"")*(Z$1&lt;&gt;""),IF(_xlfn.XLOOKUP(Z$1,Attendance_sorted!$B20:$CW20,Attendance_sorted!$B20:$CW20,"nn")&lt;&gt;"nn","•",""),"")</f>
        <v/>
      </c>
      <c r="AA21" s="1" t="str">
        <f ca="1">IF(($A21&lt;&gt;"")*(AA$1&lt;&gt;""),IF(_xlfn.XLOOKUP(AA$1,Attendance_sorted!$B20:$CW20,Attendance_sorted!$B20:$CW20,"nn")&lt;&gt;"nn","•",""),"")</f>
        <v/>
      </c>
      <c r="AB21" s="1" t="str">
        <f ca="1">IF(($A21&lt;&gt;"")*(AB$1&lt;&gt;""),IF(_xlfn.XLOOKUP(AB$1,Attendance_sorted!$B20:$CW20,Attendance_sorted!$B20:$CW20,"nn")&lt;&gt;"nn","•",""),"")</f>
        <v/>
      </c>
      <c r="AC21" s="1" t="str">
        <f ca="1">IF(($A21&lt;&gt;"")*(AC$1&lt;&gt;""),IF(_xlfn.XLOOKUP(AC$1,Attendance_sorted!$B20:$CW20,Attendance_sorted!$B20:$CW20,"nn")&lt;&gt;"nn","•",""),"")</f>
        <v/>
      </c>
      <c r="AD21" s="1" t="str">
        <f ca="1">IF(($A21&lt;&gt;"")*(AD$1&lt;&gt;""),IF(_xlfn.XLOOKUP(AD$1,Attendance_sorted!$B20:$CW20,Attendance_sorted!$B20:$CW20,"nn")&lt;&gt;"nn","•",""),"")</f>
        <v/>
      </c>
      <c r="AE21" s="1" t="str">
        <f ca="1">IF(($A21&lt;&gt;"")*(AE$1&lt;&gt;""),IF(_xlfn.XLOOKUP(AE$1,Attendance_sorted!$B20:$CW20,Attendance_sorted!$B20:$CW20,"nn")&lt;&gt;"nn","•",""),"")</f>
        <v/>
      </c>
      <c r="AF21" s="1" t="str">
        <f ca="1">IF(($A21&lt;&gt;"")*(AF$1&lt;&gt;""),IF(_xlfn.XLOOKUP(AF$1,Attendance_sorted!$B20:$CW20,Attendance_sorted!$B20:$CW20,"nn")&lt;&gt;"nn","•",""),"")</f>
        <v/>
      </c>
      <c r="AG21" s="1" t="str">
        <f ca="1">IF(($A21&lt;&gt;"")*(AG$1&lt;&gt;""),IF(_xlfn.XLOOKUP(AG$1,Attendance_sorted!$B20:$CW20,Attendance_sorted!$B20:$CW20,"nn")&lt;&gt;"nn","•",""),"")</f>
        <v/>
      </c>
      <c r="AH21" s="1" t="str">
        <f ca="1">IF(($A21&lt;&gt;"")*(AH$1&lt;&gt;""),IF(_xlfn.XLOOKUP(AH$1,Attendance_sorted!$B20:$CW20,Attendance_sorted!$B20:$CW20,"nn")&lt;&gt;"nn","•",""),"")</f>
        <v/>
      </c>
      <c r="AI21" s="1" t="str">
        <f ca="1">IF(($A21&lt;&gt;"")*(AI$1&lt;&gt;""),IF(_xlfn.XLOOKUP(AI$1,Attendance_sorted!$B20:$CW20,Attendance_sorted!$B20:$CW20,"nn")&lt;&gt;"nn","•",""),"")</f>
        <v/>
      </c>
      <c r="AJ21" s="1" t="str">
        <f ca="1">IF(($A21&lt;&gt;"")*(AJ$1&lt;&gt;""),IF(_xlfn.XLOOKUP(AJ$1,Attendance_sorted!$B20:$CW20,Attendance_sorted!$B20:$CW20,"nn")&lt;&gt;"nn","•",""),"")</f>
        <v/>
      </c>
      <c r="AK21" s="1" t="str">
        <f ca="1">IF(($A21&lt;&gt;"")*(AK$1&lt;&gt;""),IF(_xlfn.XLOOKUP(AK$1,Attendance_sorted!$B20:$CW20,Attendance_sorted!$B20:$CW20,"nn")&lt;&gt;"nn","•",""),"")</f>
        <v/>
      </c>
      <c r="AL21" s="1" t="str">
        <f ca="1">IF(($A21&lt;&gt;"")*(AL$1&lt;&gt;""),IF(_xlfn.XLOOKUP(AL$1,Attendance_sorted!$B20:$CW20,Attendance_sorted!$B20:$CW20,"nn")&lt;&gt;"nn","•",""),"")</f>
        <v/>
      </c>
      <c r="AM21" s="1" t="str">
        <f ca="1">IF(($A21&lt;&gt;"")*(AM$1&lt;&gt;""),IF(_xlfn.XLOOKUP(AM$1,Attendance_sorted!$B20:$CW20,Attendance_sorted!$B20:$CW20,"nn")&lt;&gt;"nn","•",""),"")</f>
        <v/>
      </c>
      <c r="AN21" s="1" t="str">
        <f ca="1">IF(($A21&lt;&gt;"")*(AN$1&lt;&gt;""),IF(_xlfn.XLOOKUP(AN$1,Attendance_sorted!$B20:$CW20,Attendance_sorted!$B20:$CW20,"nn")&lt;&gt;"nn","•",""),"")</f>
        <v/>
      </c>
      <c r="AO21" s="1" t="str">
        <f ca="1">IF(($A21&lt;&gt;"")*(AO$1&lt;&gt;""),IF(_xlfn.XLOOKUP(AO$1,Attendance_sorted!$B20:$CW20,Attendance_sorted!$B20:$CW20,"nn")&lt;&gt;"nn","•",""),"")</f>
        <v/>
      </c>
      <c r="AP21" s="1" t="str">
        <f ca="1">IF(($A21&lt;&gt;"")*(AP$1&lt;&gt;""),IF(_xlfn.XLOOKUP(AP$1,Attendance_sorted!$B20:$CW20,Attendance_sorted!$B20:$CW20,"nn")&lt;&gt;"nn","•",""),"")</f>
        <v/>
      </c>
      <c r="AQ21" s="1" t="str">
        <f ca="1">IF(($A21&lt;&gt;"")*(AQ$1&lt;&gt;""),IF(_xlfn.XLOOKUP(AQ$1,Attendance_sorted!$B20:$CW20,Attendance_sorted!$B20:$CW20,"nn")&lt;&gt;"nn","•",""),"")</f>
        <v/>
      </c>
      <c r="AR21" s="1" t="str">
        <f ca="1">IF(($A21&lt;&gt;"")*(AR$1&lt;&gt;""),IF(_xlfn.XLOOKUP(AR$1,Attendance_sorted!$B20:$CW20,Attendance_sorted!$B20:$CW20,"nn")&lt;&gt;"nn","•",""),"")</f>
        <v/>
      </c>
      <c r="AS21" s="1" t="str">
        <f ca="1">IF(($A21&lt;&gt;"")*(AS$1&lt;&gt;""),IF(_xlfn.XLOOKUP(AS$1,Attendance_sorted!$B20:$CW20,Attendance_sorted!$B20:$CW20,"nn")&lt;&gt;"nn","•",""),"")</f>
        <v/>
      </c>
      <c r="AT21" s="1" t="str">
        <f ca="1">IF(($A21&lt;&gt;"")*(AT$1&lt;&gt;""),IF(_xlfn.XLOOKUP(AT$1,Attendance_sorted!$B20:$CW20,Attendance_sorted!$B20:$CW20,"nn")&lt;&gt;"nn","•",""),"")</f>
        <v/>
      </c>
      <c r="AU21" s="1" t="str">
        <f ca="1">IF(($A21&lt;&gt;"")*(AU$1&lt;&gt;""),IF(_xlfn.XLOOKUP(AU$1,Attendance_sorted!$B20:$CW20,Attendance_sorted!$B20:$CW20,"nn")&lt;&gt;"nn","•",""),"")</f>
        <v/>
      </c>
      <c r="AV21" s="1" t="str">
        <f ca="1">IF(($A21&lt;&gt;"")*(AV$1&lt;&gt;""),IF(_xlfn.XLOOKUP(AV$1,Attendance_sorted!$B20:$CW20,Attendance_sorted!$B20:$CW20,"nn")&lt;&gt;"nn","•",""),"")</f>
        <v/>
      </c>
      <c r="AW21" s="1" t="str">
        <f ca="1">IF(($A21&lt;&gt;"")*(AW$1&lt;&gt;""),IF(_xlfn.XLOOKUP(AW$1,Attendance_sorted!$B20:$CW20,Attendance_sorted!$B20:$CW20,"nn")&lt;&gt;"nn","•",""),"")</f>
        <v/>
      </c>
      <c r="AX21" s="1" t="str">
        <f ca="1">IF(($A21&lt;&gt;"")*(AX$1&lt;&gt;""),IF(_xlfn.XLOOKUP(AX$1,Attendance_sorted!$B20:$CW20,Attendance_sorted!$B20:$CW20,"nn")&lt;&gt;"nn","•",""),"")</f>
        <v/>
      </c>
      <c r="AY21" s="1" t="str">
        <f ca="1">IF(($A21&lt;&gt;"")*(AY$1&lt;&gt;""),IF(_xlfn.XLOOKUP(AY$1,Attendance_sorted!$B20:$CW20,Attendance_sorted!$B20:$CW20,"nn")&lt;&gt;"nn","•",""),"")</f>
        <v/>
      </c>
      <c r="AZ21" s="1" t="str">
        <f ca="1">IF(($A21&lt;&gt;"")*(AZ$1&lt;&gt;""),IF(_xlfn.XLOOKUP(AZ$1,Attendance_sorted!$B20:$CW20,Attendance_sorted!$B20:$CW20,"nn")&lt;&gt;"nn","•",""),"")</f>
        <v/>
      </c>
      <c r="BA21" s="1" t="str">
        <f ca="1">IF(($A21&lt;&gt;"")*(BA$1&lt;&gt;""),IF(_xlfn.XLOOKUP(BA$1,Attendance_sorted!$B20:$CW20,Attendance_sorted!$B20:$CW20,"nn")&lt;&gt;"nn","•",""),"")</f>
        <v/>
      </c>
      <c r="BB21" s="1" t="str">
        <f ca="1">IF(($A21&lt;&gt;"")*(BB$1&lt;&gt;""),IF(_xlfn.XLOOKUP(BB$1,Attendance_sorted!$B20:$CW20,Attendance_sorted!$B20:$CW20,"nn")&lt;&gt;"nn","•",""),"")</f>
        <v/>
      </c>
      <c r="BC21" s="1" t="str">
        <f ca="1">IF(($A21&lt;&gt;"")*(BC$1&lt;&gt;""),IF(_xlfn.XLOOKUP(BC$1,Attendance_sorted!$B20:$CW20,Attendance_sorted!$B20:$CW20,"nn")&lt;&gt;"nn","•",""),"")</f>
        <v/>
      </c>
      <c r="BD21" s="1" t="str">
        <f ca="1">IF(($A21&lt;&gt;"")*(BD$1&lt;&gt;""),IF(_xlfn.XLOOKUP(BD$1,Attendance_sorted!$B20:$CW20,Attendance_sorted!$B20:$CW20,"nn")&lt;&gt;"nn","•",""),"")</f>
        <v/>
      </c>
      <c r="BE21" s="1" t="str">
        <f ca="1">IF(($A21&lt;&gt;"")*(BE$1&lt;&gt;""),IF(_xlfn.XLOOKUP(BE$1,Attendance_sorted!$B20:$CW20,Attendance_sorted!$B20:$CW20,"nn")&lt;&gt;"nn","•",""),"")</f>
        <v/>
      </c>
      <c r="BF21" s="1" t="str">
        <f ca="1">IF(($A21&lt;&gt;"")*(BF$1&lt;&gt;""),IF(_xlfn.XLOOKUP(BF$1,Attendance_sorted!$B20:$CW20,Attendance_sorted!$B20:$CW20,"nn")&lt;&gt;"nn","•",""),"")</f>
        <v/>
      </c>
      <c r="BG21" s="1" t="str">
        <f ca="1">IF(($A21&lt;&gt;"")*(BG$1&lt;&gt;""),IF(_xlfn.XLOOKUP(BG$1,Attendance_sorted!$B20:$CW20,Attendance_sorted!$B20:$CW20,"nn")&lt;&gt;"nn","•",""),"")</f>
        <v/>
      </c>
      <c r="BH21" s="1" t="str">
        <f ca="1">IF(($A21&lt;&gt;"")*(BH$1&lt;&gt;""),IF(_xlfn.XLOOKUP(BH$1,Attendance_sorted!$B20:$CW20,Attendance_sorted!$B20:$CW20,"nn")&lt;&gt;"nn","•",""),"")</f>
        <v/>
      </c>
      <c r="BI21" s="1" t="str">
        <f ca="1">IF(($A21&lt;&gt;"")*(BI$1&lt;&gt;""),IF(_xlfn.XLOOKUP(BI$1,Attendance_sorted!$B20:$CW20,Attendance_sorted!$B20:$CW20,"nn")&lt;&gt;"nn","•",""),"")</f>
        <v/>
      </c>
      <c r="BJ21" s="1" t="str">
        <f ca="1">IF(($A21&lt;&gt;"")*(BJ$1&lt;&gt;""),IF(_xlfn.XLOOKUP(BJ$1,Attendance_sorted!$B20:$CW20,Attendance_sorted!$B20:$CW20,"nn")&lt;&gt;"nn","•",""),"")</f>
        <v/>
      </c>
      <c r="BK21" s="1" t="str">
        <f ca="1">IF(($A21&lt;&gt;"")*(BK$1&lt;&gt;""),IF(_xlfn.XLOOKUP(BK$1,Attendance_sorted!$B20:$CW20,Attendance_sorted!$B20:$CW20,"nn")&lt;&gt;"nn","•",""),"")</f>
        <v/>
      </c>
      <c r="BL21" s="1" t="str">
        <f ca="1">IF(($A21&lt;&gt;"")*(BL$1&lt;&gt;""),IF(_xlfn.XLOOKUP(BL$1,Attendance_sorted!$B20:$CW20,Attendance_sorted!$B20:$CW20,"nn")&lt;&gt;"nn","•",""),"")</f>
        <v/>
      </c>
      <c r="BM21" s="1" t="str">
        <f ca="1">IF(($A21&lt;&gt;"")*(BM$1&lt;&gt;""),IF(_xlfn.XLOOKUP(BM$1,Attendance_sorted!$B20:$CW20,Attendance_sorted!$B20:$CW20,"nn")&lt;&gt;"nn","•",""),"")</f>
        <v/>
      </c>
      <c r="BN21" s="1" t="str">
        <f ca="1">IF(($A21&lt;&gt;"")*(BN$1&lt;&gt;""),IF(_xlfn.XLOOKUP(BN$1,Attendance_sorted!$B20:$CW20,Attendance_sorted!$B20:$CW20,"nn")&lt;&gt;"nn","•",""),"")</f>
        <v/>
      </c>
      <c r="BO21" s="1" t="str">
        <f ca="1">IF(($A21&lt;&gt;"")*(BO$1&lt;&gt;""),IF(_xlfn.XLOOKUP(BO$1,Attendance_sorted!$B20:$CW20,Attendance_sorted!$B20:$CW20,"nn")&lt;&gt;"nn","•",""),"")</f>
        <v/>
      </c>
      <c r="BP21" s="1" t="str">
        <f ca="1">IF(($A21&lt;&gt;"")*(BP$1&lt;&gt;""),IF(_xlfn.XLOOKUP(BP$1,Attendance_sorted!$B20:$CW20,Attendance_sorted!$B20:$CW20,"nn")&lt;&gt;"nn","•",""),"")</f>
        <v/>
      </c>
      <c r="BQ21" s="1" t="str">
        <f ca="1">IF(($A21&lt;&gt;"")*(BQ$1&lt;&gt;""),IF(_xlfn.XLOOKUP(BQ$1,Attendance_sorted!$B20:$CW20,Attendance_sorted!$B20:$CW20,"nn")&lt;&gt;"nn","•",""),"")</f>
        <v/>
      </c>
      <c r="BR21" s="1" t="str">
        <f ca="1">IF(($A21&lt;&gt;"")*(BR$1&lt;&gt;""),IF(_xlfn.XLOOKUP(BR$1,Attendance_sorted!$B20:$CW20,Attendance_sorted!$B20:$CW20,"nn")&lt;&gt;"nn","•",""),"")</f>
        <v/>
      </c>
      <c r="BS21" s="1" t="str">
        <f ca="1">IF(($A21&lt;&gt;"")*(BS$1&lt;&gt;""),IF(_xlfn.XLOOKUP(BS$1,Attendance_sorted!$B20:$CW20,Attendance_sorted!$B20:$CW20,"nn")&lt;&gt;"nn","•",""),"")</f>
        <v/>
      </c>
      <c r="BT21" s="1" t="str">
        <f ca="1">IF(($A21&lt;&gt;"")*(BT$1&lt;&gt;""),IF(_xlfn.XLOOKUP(BT$1,Attendance_sorted!$B20:$CW20,Attendance_sorted!$B20:$CW20,"nn")&lt;&gt;"nn","•",""),"")</f>
        <v/>
      </c>
      <c r="BU21" s="1" t="str">
        <f ca="1">IF(($A21&lt;&gt;"")*(BU$1&lt;&gt;""),IF(_xlfn.XLOOKUP(BU$1,Attendance_sorted!$B20:$CW20,Attendance_sorted!$B20:$CW20,"nn")&lt;&gt;"nn","•",""),"")</f>
        <v/>
      </c>
      <c r="BV21" s="1" t="str">
        <f ca="1">IF(($A21&lt;&gt;"")*(BV$1&lt;&gt;""),IF(_xlfn.XLOOKUP(BV$1,Attendance_sorted!$B20:$CW20,Attendance_sorted!$B20:$CW20,"nn")&lt;&gt;"nn","•",""),"")</f>
        <v/>
      </c>
      <c r="BW21" s="1" t="str">
        <f ca="1">IF(($A21&lt;&gt;"")*(BW$1&lt;&gt;""),IF(_xlfn.XLOOKUP(BW$1,Attendance_sorted!$B20:$CW20,Attendance_sorted!$B20:$CW20,"nn")&lt;&gt;"nn","•",""),"")</f>
        <v/>
      </c>
      <c r="BX21" s="1" t="str">
        <f ca="1">IF(($A21&lt;&gt;"")*(BX$1&lt;&gt;""),IF(_xlfn.XLOOKUP(BX$1,Attendance_sorted!$B20:$CW20,Attendance_sorted!$B20:$CW20,"nn")&lt;&gt;"nn","•",""),"")</f>
        <v/>
      </c>
      <c r="BY21" s="1" t="str">
        <f ca="1">IF(($A21&lt;&gt;"")*(BY$1&lt;&gt;""),IF(_xlfn.XLOOKUP(BY$1,Attendance_sorted!$B20:$CW20,Attendance_sorted!$B20:$CW20,"nn")&lt;&gt;"nn","•",""),"")</f>
        <v/>
      </c>
      <c r="BZ21" s="1" t="str">
        <f ca="1">IF(($A21&lt;&gt;"")*(BZ$1&lt;&gt;""),IF(_xlfn.XLOOKUP(BZ$1,Attendance_sorted!$B20:$CW20,Attendance_sorted!$B20:$CW20,"nn")&lt;&gt;"nn","•",""),"")</f>
        <v/>
      </c>
      <c r="CA21" s="1" t="str">
        <f ca="1">IF(($A21&lt;&gt;"")*(CA$1&lt;&gt;""),IF(_xlfn.XLOOKUP(CA$1,Attendance_sorted!$B20:$CW20,Attendance_sorted!$B20:$CW20,"nn")&lt;&gt;"nn","•",""),"")</f>
        <v/>
      </c>
      <c r="CB21" s="1" t="str">
        <f ca="1">IF(($A21&lt;&gt;"")*(CB$1&lt;&gt;""),IF(_xlfn.XLOOKUP(CB$1,Attendance_sorted!$B20:$CW20,Attendance_sorted!$B20:$CW20,"nn")&lt;&gt;"nn","•",""),"")</f>
        <v/>
      </c>
      <c r="CC21" s="1" t="str">
        <f ca="1">IF(($A21&lt;&gt;"")*(CC$1&lt;&gt;""),IF(_xlfn.XLOOKUP(CC$1,Attendance_sorted!$B20:$CW20,Attendance_sorted!$B20:$CW20,"nn")&lt;&gt;"nn","•",""),"")</f>
        <v/>
      </c>
      <c r="CD21" s="1" t="str">
        <f ca="1">IF(($A21&lt;&gt;"")*(CD$1&lt;&gt;""),IF(_xlfn.XLOOKUP(CD$1,Attendance_sorted!$B20:$CW20,Attendance_sorted!$B20:$CW20,"nn")&lt;&gt;"nn","•",""),"")</f>
        <v/>
      </c>
      <c r="CE21" s="1" t="str">
        <f ca="1">IF(($A21&lt;&gt;"")*(CE$1&lt;&gt;""),IF(_xlfn.XLOOKUP(CE$1,Attendance_sorted!$B20:$CW20,Attendance_sorted!$B20:$CW20,"nn")&lt;&gt;"nn","•",""),"")</f>
        <v/>
      </c>
      <c r="CF21" s="1" t="str">
        <f ca="1">IF(($A21&lt;&gt;"")*(CF$1&lt;&gt;""),IF(_xlfn.XLOOKUP(CF$1,Attendance_sorted!$B20:$CW20,Attendance_sorted!$B20:$CW20,"nn")&lt;&gt;"nn","•",""),"")</f>
        <v/>
      </c>
      <c r="CG21" s="1" t="str">
        <f ca="1">IF(($A21&lt;&gt;"")*(CG$1&lt;&gt;""),IF(_xlfn.XLOOKUP(CG$1,Attendance_sorted!$B20:$CW20,Attendance_sorted!$B20:$CW20,"nn")&lt;&gt;"nn","•",""),"")</f>
        <v/>
      </c>
      <c r="CH21" s="1" t="str">
        <f ca="1">IF(($A21&lt;&gt;"")*(CH$1&lt;&gt;""),IF(_xlfn.XLOOKUP(CH$1,Attendance_sorted!$B20:$CW20,Attendance_sorted!$B20:$CW20,"nn")&lt;&gt;"nn","•",""),"")</f>
        <v/>
      </c>
      <c r="CI21" s="1" t="str">
        <f ca="1">IF(($A21&lt;&gt;"")*(CI$1&lt;&gt;""),IF(_xlfn.XLOOKUP(CI$1,Attendance_sorted!$B20:$CW20,Attendance_sorted!$B20:$CW20,"nn")&lt;&gt;"nn","•",""),"")</f>
        <v/>
      </c>
      <c r="CJ21" s="1" t="str">
        <f ca="1">IF(($A21&lt;&gt;"")*(CJ$1&lt;&gt;""),IF(_xlfn.XLOOKUP(CJ$1,Attendance_sorted!$B20:$CW20,Attendance_sorted!$B20:$CW20,"nn")&lt;&gt;"nn","•",""),"")</f>
        <v/>
      </c>
      <c r="CK21" s="1" t="str">
        <f ca="1">IF(($A21&lt;&gt;"")*(CK$1&lt;&gt;""),IF(_xlfn.XLOOKUP(CK$1,Attendance_sorted!$B20:$CW20,Attendance_sorted!$B20:$CW20,"nn")&lt;&gt;"nn","•",""),"")</f>
        <v/>
      </c>
      <c r="CL21" s="1" t="str">
        <f ca="1">IF(($A21&lt;&gt;"")*(CL$1&lt;&gt;""),IF(_xlfn.XLOOKUP(CL$1,Attendance_sorted!$B20:$CW20,Attendance_sorted!$B20:$CW20,"nn")&lt;&gt;"nn","•",""),"")</f>
        <v/>
      </c>
      <c r="CM21" s="1" t="str">
        <f ca="1">IF(($A21&lt;&gt;"")*(CM$1&lt;&gt;""),IF(_xlfn.XLOOKUP(CM$1,Attendance_sorted!$B20:$CW20,Attendance_sorted!$B20:$CW20,"nn")&lt;&gt;"nn","•",""),"")</f>
        <v/>
      </c>
      <c r="CN21" s="1" t="str">
        <f ca="1">IF(($A21&lt;&gt;"")*(CN$1&lt;&gt;""),IF(_xlfn.XLOOKUP(CN$1,Attendance_sorted!$B20:$CW20,Attendance_sorted!$B20:$CW20,"nn")&lt;&gt;"nn","•",""),"")</f>
        <v/>
      </c>
      <c r="CO21" s="1" t="str">
        <f ca="1">IF(($A21&lt;&gt;"")*(CO$1&lt;&gt;""),IF(_xlfn.XLOOKUP(CO$1,Attendance_sorted!$B20:$CW20,Attendance_sorted!$B20:$CW20,"nn")&lt;&gt;"nn","•",""),"")</f>
        <v/>
      </c>
      <c r="CP21" s="1" t="str">
        <f ca="1">IF(($A21&lt;&gt;"")*(CP$1&lt;&gt;""),IF(_xlfn.XLOOKUP(CP$1,Attendance_sorted!$B20:$CW20,Attendance_sorted!$B20:$CW20,"nn")&lt;&gt;"nn","•",""),"")</f>
        <v/>
      </c>
      <c r="CQ21" s="1" t="str">
        <f ca="1">IF(($A21&lt;&gt;"")*(CQ$1&lt;&gt;""),IF(_xlfn.XLOOKUP(CQ$1,Attendance_sorted!$B20:$CW20,Attendance_sorted!$B20:$CW20,"nn")&lt;&gt;"nn","•",""),"")</f>
        <v/>
      </c>
      <c r="CR21" s="1" t="str">
        <f ca="1">IF(($A21&lt;&gt;"")*(CR$1&lt;&gt;""),IF(_xlfn.XLOOKUP(CR$1,Attendance_sorted!$B20:$CW20,Attendance_sorted!$B20:$CW20,"nn")&lt;&gt;"nn","•",""),"")</f>
        <v/>
      </c>
      <c r="CS21" s="1" t="str">
        <f ca="1">IF(($A21&lt;&gt;"")*(CS$1&lt;&gt;""),IF(_xlfn.XLOOKUP(CS$1,Attendance_sorted!$B20:$CW20,Attendance_sorted!$B20:$CW20,"nn")&lt;&gt;"nn","•",""),"")</f>
        <v/>
      </c>
      <c r="CT21" s="1" t="str">
        <f ca="1">IF(($A21&lt;&gt;"")*(CT$1&lt;&gt;""),IF(_xlfn.XLOOKUP(CT$1,Attendance_sorted!$B20:$CW20,Attendance_sorted!$B20:$CW20,"nn")&lt;&gt;"nn","•",""),"")</f>
        <v/>
      </c>
      <c r="CU21" s="1" t="str">
        <f ca="1">IF(($A21&lt;&gt;"")*(CU$1&lt;&gt;""),IF(_xlfn.XLOOKUP(CU$1,Attendance_sorted!$B20:$CW20,Attendance_sorted!$B20:$CW20,"nn")&lt;&gt;"nn","•",""),"")</f>
        <v/>
      </c>
      <c r="CV21" s="1" t="str">
        <f ca="1">IF(($A21&lt;&gt;"")*(CV$1&lt;&gt;""),IF(_xlfn.XLOOKUP(CV$1,Attendance_sorted!$B20:$CW20,Attendance_sorted!$B20:$CW20,"nn")&lt;&gt;"nn","•",""),"")</f>
        <v/>
      </c>
      <c r="CW21" s="1" t="str">
        <f ca="1">IF(($A21&lt;&gt;"")*(CW$1&lt;&gt;""),IF(_xlfn.XLOOKUP(CW$1,Attendance_sorted!$B20:$CW20,Attendance_sorted!$B20:$CW20,"nn")&lt;&gt;"nn","•",""),"")</f>
        <v/>
      </c>
    </row>
    <row r="22" spans="1:101">
      <c r="A22" s="1">
        <v>134</v>
      </c>
      <c r="B22" s="1" t="str">
        <f ca="1">IF(($A22&lt;&gt;"")*(B$1&lt;&gt;""),IF(_xlfn.XLOOKUP(B$1,Attendance_sorted!$B21:$CW21,Attendance_sorted!$B21:$CW21,"nn")&lt;&gt;"nn","•",""),"")</f>
        <v/>
      </c>
      <c r="C22" s="1" t="str">
        <f ca="1">IF(($A22&lt;&gt;"")*(C$1&lt;&gt;""),IF(_xlfn.XLOOKUP(C$1,Attendance_sorted!$B21:$CW21,Attendance_sorted!$B21:$CW21,"nn")&lt;&gt;"nn","•",""),"")</f>
        <v/>
      </c>
      <c r="D22" s="1" t="str">
        <f ca="1">IF(($A22&lt;&gt;"")*(D$1&lt;&gt;""),IF(_xlfn.XLOOKUP(D$1,Attendance_sorted!$B21:$CW21,Attendance_sorted!$B21:$CW21,"nn")&lt;&gt;"nn","•",""),"")</f>
        <v/>
      </c>
      <c r="E22" s="1" t="str">
        <f ca="1">IF(($A22&lt;&gt;"")*(E$1&lt;&gt;""),IF(_xlfn.XLOOKUP(E$1,Attendance_sorted!$B21:$CW21,Attendance_sorted!$B21:$CW21,"nn")&lt;&gt;"nn","•",""),"")</f>
        <v/>
      </c>
      <c r="F22" s="1" t="str">
        <f ca="1">IF(($A22&lt;&gt;"")*(F$1&lt;&gt;""),IF(_xlfn.XLOOKUP(F$1,Attendance_sorted!$B21:$CW21,Attendance_sorted!$B21:$CW21,"nn")&lt;&gt;"nn","•",""),"")</f>
        <v/>
      </c>
      <c r="G22" s="1" t="str">
        <f ca="1">IF(($A22&lt;&gt;"")*(G$1&lt;&gt;""),IF(_xlfn.XLOOKUP(G$1,Attendance_sorted!$B21:$CW21,Attendance_sorted!$B21:$CW21,"nn")&lt;&gt;"nn","•",""),"")</f>
        <v/>
      </c>
      <c r="H22" s="1" t="str">
        <f ca="1">IF(($A22&lt;&gt;"")*(H$1&lt;&gt;""),IF(_xlfn.XLOOKUP(H$1,Attendance_sorted!$B21:$CW21,Attendance_sorted!$B21:$CW21,"nn")&lt;&gt;"nn","•",""),"")</f>
        <v/>
      </c>
      <c r="I22" s="1" t="str">
        <f ca="1">IF(($A22&lt;&gt;"")*(I$1&lt;&gt;""),IF(_xlfn.XLOOKUP(I$1,Attendance_sorted!$B21:$CW21,Attendance_sorted!$B21:$CW21,"nn")&lt;&gt;"nn","•",""),"")</f>
        <v/>
      </c>
      <c r="J22" s="1" t="str">
        <f ca="1">IF(($A22&lt;&gt;"")*(J$1&lt;&gt;""),IF(_xlfn.XLOOKUP(J$1,Attendance_sorted!$B21:$CW21,Attendance_sorted!$B21:$CW21,"nn")&lt;&gt;"nn","•",""),"")</f>
        <v/>
      </c>
      <c r="K22" s="1" t="str">
        <f ca="1">IF(($A22&lt;&gt;"")*(K$1&lt;&gt;""),IF(_xlfn.XLOOKUP(K$1,Attendance_sorted!$B21:$CW21,Attendance_sorted!$B21:$CW21,"nn")&lt;&gt;"nn","•",""),"")</f>
        <v/>
      </c>
      <c r="L22" s="1" t="str">
        <f ca="1">IF(($A22&lt;&gt;"")*(L$1&lt;&gt;""),IF(_xlfn.XLOOKUP(L$1,Attendance_sorted!$B21:$CW21,Attendance_sorted!$B21:$CW21,"nn")&lt;&gt;"nn","•",""),"")</f>
        <v/>
      </c>
      <c r="M22" s="1" t="str">
        <f ca="1">IF(($A22&lt;&gt;"")*(M$1&lt;&gt;""),IF(_xlfn.XLOOKUP(M$1,Attendance_sorted!$B21:$CW21,Attendance_sorted!$B21:$CW21,"nn")&lt;&gt;"nn","•",""),"")</f>
        <v/>
      </c>
      <c r="N22" s="1" t="str">
        <f ca="1">IF(($A22&lt;&gt;"")*(N$1&lt;&gt;""),IF(_xlfn.XLOOKUP(N$1,Attendance_sorted!$B21:$CW21,Attendance_sorted!$B21:$CW21,"nn")&lt;&gt;"nn","•",""),"")</f>
        <v/>
      </c>
      <c r="O22" s="1" t="str">
        <f ca="1">IF(($A22&lt;&gt;"")*(O$1&lt;&gt;""),IF(_xlfn.XLOOKUP(O$1,Attendance_sorted!$B21:$CW21,Attendance_sorted!$B21:$CW21,"nn")&lt;&gt;"nn","•",""),"")</f>
        <v/>
      </c>
      <c r="P22" s="1" t="str">
        <f ca="1">IF(($A22&lt;&gt;"")*(P$1&lt;&gt;""),IF(_xlfn.XLOOKUP(P$1,Attendance_sorted!$B21:$CW21,Attendance_sorted!$B21:$CW21,"nn")&lt;&gt;"nn","•",""),"")</f>
        <v/>
      </c>
      <c r="Q22" s="1" t="str">
        <f ca="1">IF(($A22&lt;&gt;"")*(Q$1&lt;&gt;""),IF(_xlfn.XLOOKUP(Q$1,Attendance_sorted!$B21:$CW21,Attendance_sorted!$B21:$CW21,"nn")&lt;&gt;"nn","•",""),"")</f>
        <v/>
      </c>
      <c r="R22" s="1" t="str">
        <f ca="1">IF(($A22&lt;&gt;"")*(R$1&lt;&gt;""),IF(_xlfn.XLOOKUP(R$1,Attendance_sorted!$B21:$CW21,Attendance_sorted!$B21:$CW21,"nn")&lt;&gt;"nn","•",""),"")</f>
        <v/>
      </c>
      <c r="S22" s="1" t="str">
        <f ca="1">IF(($A22&lt;&gt;"")*(S$1&lt;&gt;""),IF(_xlfn.XLOOKUP(S$1,Attendance_sorted!$B21:$CW21,Attendance_sorted!$B21:$CW21,"nn")&lt;&gt;"nn","•",""),"")</f>
        <v/>
      </c>
      <c r="T22" s="1" t="str">
        <f ca="1">IF(($A22&lt;&gt;"")*(T$1&lt;&gt;""),IF(_xlfn.XLOOKUP(T$1,Attendance_sorted!$B21:$CW21,Attendance_sorted!$B21:$CW21,"nn")&lt;&gt;"nn","•",""),"")</f>
        <v/>
      </c>
      <c r="U22" s="1" t="str">
        <f ca="1">IF(($A22&lt;&gt;"")*(U$1&lt;&gt;""),IF(_xlfn.XLOOKUP(U$1,Attendance_sorted!$B21:$CW21,Attendance_sorted!$B21:$CW21,"nn")&lt;&gt;"nn","•",""),"")</f>
        <v/>
      </c>
      <c r="V22" s="1" t="str">
        <f ca="1">IF(($A22&lt;&gt;"")*(V$1&lt;&gt;""),IF(_xlfn.XLOOKUP(V$1,Attendance_sorted!$B21:$CW21,Attendance_sorted!$B21:$CW21,"nn")&lt;&gt;"nn","•",""),"")</f>
        <v/>
      </c>
      <c r="W22" s="1" t="str">
        <f ca="1">IF(($A22&lt;&gt;"")*(W$1&lt;&gt;""),IF(_xlfn.XLOOKUP(W$1,Attendance_sorted!$B21:$CW21,Attendance_sorted!$B21:$CW21,"nn")&lt;&gt;"nn","•",""),"")</f>
        <v/>
      </c>
      <c r="X22" s="1" t="str">
        <f ca="1">IF(($A22&lt;&gt;"")*(X$1&lt;&gt;""),IF(_xlfn.XLOOKUP(X$1,Attendance_sorted!$B21:$CW21,Attendance_sorted!$B21:$CW21,"nn")&lt;&gt;"nn","•",""),"")</f>
        <v/>
      </c>
      <c r="Y22" s="1" t="str">
        <f ca="1">IF(($A22&lt;&gt;"")*(Y$1&lt;&gt;""),IF(_xlfn.XLOOKUP(Y$1,Attendance_sorted!$B21:$CW21,Attendance_sorted!$B21:$CW21,"nn")&lt;&gt;"nn","•",""),"")</f>
        <v/>
      </c>
      <c r="Z22" s="1" t="str">
        <f ca="1">IF(($A22&lt;&gt;"")*(Z$1&lt;&gt;""),IF(_xlfn.XLOOKUP(Z$1,Attendance_sorted!$B21:$CW21,Attendance_sorted!$B21:$CW21,"nn")&lt;&gt;"nn","•",""),"")</f>
        <v/>
      </c>
      <c r="AA22" s="1" t="str">
        <f ca="1">IF(($A22&lt;&gt;"")*(AA$1&lt;&gt;""),IF(_xlfn.XLOOKUP(AA$1,Attendance_sorted!$B21:$CW21,Attendance_sorted!$B21:$CW21,"nn")&lt;&gt;"nn","•",""),"")</f>
        <v/>
      </c>
      <c r="AB22" s="1" t="str">
        <f ca="1">IF(($A22&lt;&gt;"")*(AB$1&lt;&gt;""),IF(_xlfn.XLOOKUP(AB$1,Attendance_sorted!$B21:$CW21,Attendance_sorted!$B21:$CW21,"nn")&lt;&gt;"nn","•",""),"")</f>
        <v/>
      </c>
      <c r="AC22" s="1" t="str">
        <f ca="1">IF(($A22&lt;&gt;"")*(AC$1&lt;&gt;""),IF(_xlfn.XLOOKUP(AC$1,Attendance_sorted!$B21:$CW21,Attendance_sorted!$B21:$CW21,"nn")&lt;&gt;"nn","•",""),"")</f>
        <v/>
      </c>
      <c r="AD22" s="1" t="str">
        <f ca="1">IF(($A22&lt;&gt;"")*(AD$1&lt;&gt;""),IF(_xlfn.XLOOKUP(AD$1,Attendance_sorted!$B21:$CW21,Attendance_sorted!$B21:$CW21,"nn")&lt;&gt;"nn","•",""),"")</f>
        <v/>
      </c>
      <c r="AE22" s="1" t="str">
        <f ca="1">IF(($A22&lt;&gt;"")*(AE$1&lt;&gt;""),IF(_xlfn.XLOOKUP(AE$1,Attendance_sorted!$B21:$CW21,Attendance_sorted!$B21:$CW21,"nn")&lt;&gt;"nn","•",""),"")</f>
        <v/>
      </c>
      <c r="AF22" s="1" t="str">
        <f ca="1">IF(($A22&lt;&gt;"")*(AF$1&lt;&gt;""),IF(_xlfn.XLOOKUP(AF$1,Attendance_sorted!$B21:$CW21,Attendance_sorted!$B21:$CW21,"nn")&lt;&gt;"nn","•",""),"")</f>
        <v/>
      </c>
      <c r="AG22" s="1" t="str">
        <f ca="1">IF(($A22&lt;&gt;"")*(AG$1&lt;&gt;""),IF(_xlfn.XLOOKUP(AG$1,Attendance_sorted!$B21:$CW21,Attendance_sorted!$B21:$CW21,"nn")&lt;&gt;"nn","•",""),"")</f>
        <v/>
      </c>
      <c r="AH22" s="1" t="str">
        <f ca="1">IF(($A22&lt;&gt;"")*(AH$1&lt;&gt;""),IF(_xlfn.XLOOKUP(AH$1,Attendance_sorted!$B21:$CW21,Attendance_sorted!$B21:$CW21,"nn")&lt;&gt;"nn","•",""),"")</f>
        <v/>
      </c>
      <c r="AI22" s="1" t="str">
        <f ca="1">IF(($A22&lt;&gt;"")*(AI$1&lt;&gt;""),IF(_xlfn.XLOOKUP(AI$1,Attendance_sorted!$B21:$CW21,Attendance_sorted!$B21:$CW21,"nn")&lt;&gt;"nn","•",""),"")</f>
        <v/>
      </c>
      <c r="AJ22" s="1" t="str">
        <f ca="1">IF(($A22&lt;&gt;"")*(AJ$1&lt;&gt;""),IF(_xlfn.XLOOKUP(AJ$1,Attendance_sorted!$B21:$CW21,Attendance_sorted!$B21:$CW21,"nn")&lt;&gt;"nn","•",""),"")</f>
        <v/>
      </c>
      <c r="AK22" s="1" t="str">
        <f ca="1">IF(($A22&lt;&gt;"")*(AK$1&lt;&gt;""),IF(_xlfn.XLOOKUP(AK$1,Attendance_sorted!$B21:$CW21,Attendance_sorted!$B21:$CW21,"nn")&lt;&gt;"nn","•",""),"")</f>
        <v/>
      </c>
      <c r="AL22" s="1" t="str">
        <f ca="1">IF(($A22&lt;&gt;"")*(AL$1&lt;&gt;""),IF(_xlfn.XLOOKUP(AL$1,Attendance_sorted!$B21:$CW21,Attendance_sorted!$B21:$CW21,"nn")&lt;&gt;"nn","•",""),"")</f>
        <v/>
      </c>
      <c r="AM22" s="1" t="str">
        <f ca="1">IF(($A22&lt;&gt;"")*(AM$1&lt;&gt;""),IF(_xlfn.XLOOKUP(AM$1,Attendance_sorted!$B21:$CW21,Attendance_sorted!$B21:$CW21,"nn")&lt;&gt;"nn","•",""),"")</f>
        <v/>
      </c>
      <c r="AN22" s="1" t="str">
        <f ca="1">IF(($A22&lt;&gt;"")*(AN$1&lt;&gt;""),IF(_xlfn.XLOOKUP(AN$1,Attendance_sorted!$B21:$CW21,Attendance_sorted!$B21:$CW21,"nn")&lt;&gt;"nn","•",""),"")</f>
        <v/>
      </c>
      <c r="AO22" s="1" t="str">
        <f ca="1">IF(($A22&lt;&gt;"")*(AO$1&lt;&gt;""),IF(_xlfn.XLOOKUP(AO$1,Attendance_sorted!$B21:$CW21,Attendance_sorted!$B21:$CW21,"nn")&lt;&gt;"nn","•",""),"")</f>
        <v/>
      </c>
      <c r="AP22" s="1" t="str">
        <f ca="1">IF(($A22&lt;&gt;"")*(AP$1&lt;&gt;""),IF(_xlfn.XLOOKUP(AP$1,Attendance_sorted!$B21:$CW21,Attendance_sorted!$B21:$CW21,"nn")&lt;&gt;"nn","•",""),"")</f>
        <v/>
      </c>
      <c r="AQ22" s="1" t="str">
        <f ca="1">IF(($A22&lt;&gt;"")*(AQ$1&lt;&gt;""),IF(_xlfn.XLOOKUP(AQ$1,Attendance_sorted!$B21:$CW21,Attendance_sorted!$B21:$CW21,"nn")&lt;&gt;"nn","•",""),"")</f>
        <v/>
      </c>
      <c r="AR22" s="1" t="str">
        <f ca="1">IF(($A22&lt;&gt;"")*(AR$1&lt;&gt;""),IF(_xlfn.XLOOKUP(AR$1,Attendance_sorted!$B21:$CW21,Attendance_sorted!$B21:$CW21,"nn")&lt;&gt;"nn","•",""),"")</f>
        <v/>
      </c>
      <c r="AS22" s="1" t="str">
        <f ca="1">IF(($A22&lt;&gt;"")*(AS$1&lt;&gt;""),IF(_xlfn.XLOOKUP(AS$1,Attendance_sorted!$B21:$CW21,Attendance_sorted!$B21:$CW21,"nn")&lt;&gt;"nn","•",""),"")</f>
        <v/>
      </c>
      <c r="AT22" s="1" t="str">
        <f ca="1">IF(($A22&lt;&gt;"")*(AT$1&lt;&gt;""),IF(_xlfn.XLOOKUP(AT$1,Attendance_sorted!$B21:$CW21,Attendance_sorted!$B21:$CW21,"nn")&lt;&gt;"nn","•",""),"")</f>
        <v/>
      </c>
      <c r="AU22" s="1" t="str">
        <f ca="1">IF(($A22&lt;&gt;"")*(AU$1&lt;&gt;""),IF(_xlfn.XLOOKUP(AU$1,Attendance_sorted!$B21:$CW21,Attendance_sorted!$B21:$CW21,"nn")&lt;&gt;"nn","•",""),"")</f>
        <v/>
      </c>
      <c r="AV22" s="1" t="str">
        <f ca="1">IF(($A22&lt;&gt;"")*(AV$1&lt;&gt;""),IF(_xlfn.XLOOKUP(AV$1,Attendance_sorted!$B21:$CW21,Attendance_sorted!$B21:$CW21,"nn")&lt;&gt;"nn","•",""),"")</f>
        <v/>
      </c>
      <c r="AW22" s="1" t="str">
        <f ca="1">IF(($A22&lt;&gt;"")*(AW$1&lt;&gt;""),IF(_xlfn.XLOOKUP(AW$1,Attendance_sorted!$B21:$CW21,Attendance_sorted!$B21:$CW21,"nn")&lt;&gt;"nn","•",""),"")</f>
        <v/>
      </c>
      <c r="AX22" s="1" t="str">
        <f ca="1">IF(($A22&lt;&gt;"")*(AX$1&lt;&gt;""),IF(_xlfn.XLOOKUP(AX$1,Attendance_sorted!$B21:$CW21,Attendance_sorted!$B21:$CW21,"nn")&lt;&gt;"nn","•",""),"")</f>
        <v/>
      </c>
      <c r="AY22" s="1" t="str">
        <f ca="1">IF(($A22&lt;&gt;"")*(AY$1&lt;&gt;""),IF(_xlfn.XLOOKUP(AY$1,Attendance_sorted!$B21:$CW21,Attendance_sorted!$B21:$CW21,"nn")&lt;&gt;"nn","•",""),"")</f>
        <v/>
      </c>
      <c r="AZ22" s="1" t="str">
        <f ca="1">IF(($A22&lt;&gt;"")*(AZ$1&lt;&gt;""),IF(_xlfn.XLOOKUP(AZ$1,Attendance_sorted!$B21:$CW21,Attendance_sorted!$B21:$CW21,"nn")&lt;&gt;"nn","•",""),"")</f>
        <v/>
      </c>
      <c r="BA22" s="1" t="str">
        <f ca="1">IF(($A22&lt;&gt;"")*(BA$1&lt;&gt;""),IF(_xlfn.XLOOKUP(BA$1,Attendance_sorted!$B21:$CW21,Attendance_sorted!$B21:$CW21,"nn")&lt;&gt;"nn","•",""),"")</f>
        <v/>
      </c>
      <c r="BB22" s="1" t="str">
        <f ca="1">IF(($A22&lt;&gt;"")*(BB$1&lt;&gt;""),IF(_xlfn.XLOOKUP(BB$1,Attendance_sorted!$B21:$CW21,Attendance_sorted!$B21:$CW21,"nn")&lt;&gt;"nn","•",""),"")</f>
        <v/>
      </c>
      <c r="BC22" s="1" t="str">
        <f ca="1">IF(($A22&lt;&gt;"")*(BC$1&lt;&gt;""),IF(_xlfn.XLOOKUP(BC$1,Attendance_sorted!$B21:$CW21,Attendance_sorted!$B21:$CW21,"nn")&lt;&gt;"nn","•",""),"")</f>
        <v/>
      </c>
      <c r="BD22" s="1" t="str">
        <f ca="1">IF(($A22&lt;&gt;"")*(BD$1&lt;&gt;""),IF(_xlfn.XLOOKUP(BD$1,Attendance_sorted!$B21:$CW21,Attendance_sorted!$B21:$CW21,"nn")&lt;&gt;"nn","•",""),"")</f>
        <v/>
      </c>
      <c r="BE22" s="1" t="str">
        <f ca="1">IF(($A22&lt;&gt;"")*(BE$1&lt;&gt;""),IF(_xlfn.XLOOKUP(BE$1,Attendance_sorted!$B21:$CW21,Attendance_sorted!$B21:$CW21,"nn")&lt;&gt;"nn","•",""),"")</f>
        <v/>
      </c>
      <c r="BF22" s="1" t="str">
        <f ca="1">IF(($A22&lt;&gt;"")*(BF$1&lt;&gt;""),IF(_xlfn.XLOOKUP(BF$1,Attendance_sorted!$B21:$CW21,Attendance_sorted!$B21:$CW21,"nn")&lt;&gt;"nn","•",""),"")</f>
        <v/>
      </c>
      <c r="BG22" s="1" t="str">
        <f ca="1">IF(($A22&lt;&gt;"")*(BG$1&lt;&gt;""),IF(_xlfn.XLOOKUP(BG$1,Attendance_sorted!$B21:$CW21,Attendance_sorted!$B21:$CW21,"nn")&lt;&gt;"nn","•",""),"")</f>
        <v/>
      </c>
      <c r="BH22" s="1" t="str">
        <f ca="1">IF(($A22&lt;&gt;"")*(BH$1&lt;&gt;""),IF(_xlfn.XLOOKUP(BH$1,Attendance_sorted!$B21:$CW21,Attendance_sorted!$B21:$CW21,"nn")&lt;&gt;"nn","•",""),"")</f>
        <v/>
      </c>
      <c r="BI22" s="1" t="str">
        <f ca="1">IF(($A22&lt;&gt;"")*(BI$1&lt;&gt;""),IF(_xlfn.XLOOKUP(BI$1,Attendance_sorted!$B21:$CW21,Attendance_sorted!$B21:$CW21,"nn")&lt;&gt;"nn","•",""),"")</f>
        <v/>
      </c>
      <c r="BJ22" s="1" t="str">
        <f ca="1">IF(($A22&lt;&gt;"")*(BJ$1&lt;&gt;""),IF(_xlfn.XLOOKUP(BJ$1,Attendance_sorted!$B21:$CW21,Attendance_sorted!$B21:$CW21,"nn")&lt;&gt;"nn","•",""),"")</f>
        <v/>
      </c>
      <c r="BK22" s="1" t="str">
        <f ca="1">IF(($A22&lt;&gt;"")*(BK$1&lt;&gt;""),IF(_xlfn.XLOOKUP(BK$1,Attendance_sorted!$B21:$CW21,Attendance_sorted!$B21:$CW21,"nn")&lt;&gt;"nn","•",""),"")</f>
        <v/>
      </c>
      <c r="BL22" s="1" t="str">
        <f ca="1">IF(($A22&lt;&gt;"")*(BL$1&lt;&gt;""),IF(_xlfn.XLOOKUP(BL$1,Attendance_sorted!$B21:$CW21,Attendance_sorted!$B21:$CW21,"nn")&lt;&gt;"nn","•",""),"")</f>
        <v/>
      </c>
      <c r="BM22" s="1" t="str">
        <f ca="1">IF(($A22&lt;&gt;"")*(BM$1&lt;&gt;""),IF(_xlfn.XLOOKUP(BM$1,Attendance_sorted!$B21:$CW21,Attendance_sorted!$B21:$CW21,"nn")&lt;&gt;"nn","•",""),"")</f>
        <v/>
      </c>
      <c r="BN22" s="1" t="str">
        <f ca="1">IF(($A22&lt;&gt;"")*(BN$1&lt;&gt;""),IF(_xlfn.XLOOKUP(BN$1,Attendance_sorted!$B21:$CW21,Attendance_sorted!$B21:$CW21,"nn")&lt;&gt;"nn","•",""),"")</f>
        <v/>
      </c>
      <c r="BO22" s="1" t="str">
        <f ca="1">IF(($A22&lt;&gt;"")*(BO$1&lt;&gt;""),IF(_xlfn.XLOOKUP(BO$1,Attendance_sorted!$B21:$CW21,Attendance_sorted!$B21:$CW21,"nn")&lt;&gt;"nn","•",""),"")</f>
        <v/>
      </c>
      <c r="BP22" s="1" t="str">
        <f ca="1">IF(($A22&lt;&gt;"")*(BP$1&lt;&gt;""),IF(_xlfn.XLOOKUP(BP$1,Attendance_sorted!$B21:$CW21,Attendance_sorted!$B21:$CW21,"nn")&lt;&gt;"nn","•",""),"")</f>
        <v/>
      </c>
      <c r="BQ22" s="1" t="str">
        <f ca="1">IF(($A22&lt;&gt;"")*(BQ$1&lt;&gt;""),IF(_xlfn.XLOOKUP(BQ$1,Attendance_sorted!$B21:$CW21,Attendance_sorted!$B21:$CW21,"nn")&lt;&gt;"nn","•",""),"")</f>
        <v/>
      </c>
      <c r="BR22" s="1" t="str">
        <f ca="1">IF(($A22&lt;&gt;"")*(BR$1&lt;&gt;""),IF(_xlfn.XLOOKUP(BR$1,Attendance_sorted!$B21:$CW21,Attendance_sorted!$B21:$CW21,"nn")&lt;&gt;"nn","•",""),"")</f>
        <v/>
      </c>
      <c r="BS22" s="1" t="str">
        <f ca="1">IF(($A22&lt;&gt;"")*(BS$1&lt;&gt;""),IF(_xlfn.XLOOKUP(BS$1,Attendance_sorted!$B21:$CW21,Attendance_sorted!$B21:$CW21,"nn")&lt;&gt;"nn","•",""),"")</f>
        <v/>
      </c>
      <c r="BT22" s="1" t="str">
        <f ca="1">IF(($A22&lt;&gt;"")*(BT$1&lt;&gt;""),IF(_xlfn.XLOOKUP(BT$1,Attendance_sorted!$B21:$CW21,Attendance_sorted!$B21:$CW21,"nn")&lt;&gt;"nn","•",""),"")</f>
        <v/>
      </c>
      <c r="BU22" s="1" t="str">
        <f ca="1">IF(($A22&lt;&gt;"")*(BU$1&lt;&gt;""),IF(_xlfn.XLOOKUP(BU$1,Attendance_sorted!$B21:$CW21,Attendance_sorted!$B21:$CW21,"nn")&lt;&gt;"nn","•",""),"")</f>
        <v/>
      </c>
      <c r="BV22" s="1" t="str">
        <f ca="1">IF(($A22&lt;&gt;"")*(BV$1&lt;&gt;""),IF(_xlfn.XLOOKUP(BV$1,Attendance_sorted!$B21:$CW21,Attendance_sorted!$B21:$CW21,"nn")&lt;&gt;"nn","•",""),"")</f>
        <v/>
      </c>
      <c r="BW22" s="1" t="str">
        <f ca="1">IF(($A22&lt;&gt;"")*(BW$1&lt;&gt;""),IF(_xlfn.XLOOKUP(BW$1,Attendance_sorted!$B21:$CW21,Attendance_sorted!$B21:$CW21,"nn")&lt;&gt;"nn","•",""),"")</f>
        <v/>
      </c>
      <c r="BX22" s="1" t="str">
        <f ca="1">IF(($A22&lt;&gt;"")*(BX$1&lt;&gt;""),IF(_xlfn.XLOOKUP(BX$1,Attendance_sorted!$B21:$CW21,Attendance_sorted!$B21:$CW21,"nn")&lt;&gt;"nn","•",""),"")</f>
        <v/>
      </c>
      <c r="BY22" s="1" t="str">
        <f ca="1">IF(($A22&lt;&gt;"")*(BY$1&lt;&gt;""),IF(_xlfn.XLOOKUP(BY$1,Attendance_sorted!$B21:$CW21,Attendance_sorted!$B21:$CW21,"nn")&lt;&gt;"nn","•",""),"")</f>
        <v/>
      </c>
      <c r="BZ22" s="1" t="str">
        <f ca="1">IF(($A22&lt;&gt;"")*(BZ$1&lt;&gt;""),IF(_xlfn.XLOOKUP(BZ$1,Attendance_sorted!$B21:$CW21,Attendance_sorted!$B21:$CW21,"nn")&lt;&gt;"nn","•",""),"")</f>
        <v/>
      </c>
      <c r="CA22" s="1" t="str">
        <f ca="1">IF(($A22&lt;&gt;"")*(CA$1&lt;&gt;""),IF(_xlfn.XLOOKUP(CA$1,Attendance_sorted!$B21:$CW21,Attendance_sorted!$B21:$CW21,"nn")&lt;&gt;"nn","•",""),"")</f>
        <v/>
      </c>
      <c r="CB22" s="1" t="str">
        <f ca="1">IF(($A22&lt;&gt;"")*(CB$1&lt;&gt;""),IF(_xlfn.XLOOKUP(CB$1,Attendance_sorted!$B21:$CW21,Attendance_sorted!$B21:$CW21,"nn")&lt;&gt;"nn","•",""),"")</f>
        <v/>
      </c>
      <c r="CC22" s="1" t="str">
        <f ca="1">IF(($A22&lt;&gt;"")*(CC$1&lt;&gt;""),IF(_xlfn.XLOOKUP(CC$1,Attendance_sorted!$B21:$CW21,Attendance_sorted!$B21:$CW21,"nn")&lt;&gt;"nn","•",""),"")</f>
        <v/>
      </c>
      <c r="CD22" s="1" t="str">
        <f ca="1">IF(($A22&lt;&gt;"")*(CD$1&lt;&gt;""),IF(_xlfn.XLOOKUP(CD$1,Attendance_sorted!$B21:$CW21,Attendance_sorted!$B21:$CW21,"nn")&lt;&gt;"nn","•",""),"")</f>
        <v/>
      </c>
      <c r="CE22" s="1" t="str">
        <f ca="1">IF(($A22&lt;&gt;"")*(CE$1&lt;&gt;""),IF(_xlfn.XLOOKUP(CE$1,Attendance_sorted!$B21:$CW21,Attendance_sorted!$B21:$CW21,"nn")&lt;&gt;"nn","•",""),"")</f>
        <v/>
      </c>
      <c r="CF22" s="1" t="str">
        <f ca="1">IF(($A22&lt;&gt;"")*(CF$1&lt;&gt;""),IF(_xlfn.XLOOKUP(CF$1,Attendance_sorted!$B21:$CW21,Attendance_sorted!$B21:$CW21,"nn")&lt;&gt;"nn","•",""),"")</f>
        <v/>
      </c>
      <c r="CG22" s="1" t="str">
        <f ca="1">IF(($A22&lt;&gt;"")*(CG$1&lt;&gt;""),IF(_xlfn.XLOOKUP(CG$1,Attendance_sorted!$B21:$CW21,Attendance_sorted!$B21:$CW21,"nn")&lt;&gt;"nn","•",""),"")</f>
        <v/>
      </c>
      <c r="CH22" s="1" t="str">
        <f ca="1">IF(($A22&lt;&gt;"")*(CH$1&lt;&gt;""),IF(_xlfn.XLOOKUP(CH$1,Attendance_sorted!$B21:$CW21,Attendance_sorted!$B21:$CW21,"nn")&lt;&gt;"nn","•",""),"")</f>
        <v/>
      </c>
      <c r="CI22" s="1" t="str">
        <f ca="1">IF(($A22&lt;&gt;"")*(CI$1&lt;&gt;""),IF(_xlfn.XLOOKUP(CI$1,Attendance_sorted!$B21:$CW21,Attendance_sorted!$B21:$CW21,"nn")&lt;&gt;"nn","•",""),"")</f>
        <v/>
      </c>
      <c r="CJ22" s="1" t="str">
        <f ca="1">IF(($A22&lt;&gt;"")*(CJ$1&lt;&gt;""),IF(_xlfn.XLOOKUP(CJ$1,Attendance_sorted!$B21:$CW21,Attendance_sorted!$B21:$CW21,"nn")&lt;&gt;"nn","•",""),"")</f>
        <v/>
      </c>
      <c r="CK22" s="1" t="str">
        <f ca="1">IF(($A22&lt;&gt;"")*(CK$1&lt;&gt;""),IF(_xlfn.XLOOKUP(CK$1,Attendance_sorted!$B21:$CW21,Attendance_sorted!$B21:$CW21,"nn")&lt;&gt;"nn","•",""),"")</f>
        <v/>
      </c>
      <c r="CL22" s="1" t="str">
        <f ca="1">IF(($A22&lt;&gt;"")*(CL$1&lt;&gt;""),IF(_xlfn.XLOOKUP(CL$1,Attendance_sorted!$B21:$CW21,Attendance_sorted!$B21:$CW21,"nn")&lt;&gt;"nn","•",""),"")</f>
        <v/>
      </c>
      <c r="CM22" s="1" t="str">
        <f ca="1">IF(($A22&lt;&gt;"")*(CM$1&lt;&gt;""),IF(_xlfn.XLOOKUP(CM$1,Attendance_sorted!$B21:$CW21,Attendance_sorted!$B21:$CW21,"nn")&lt;&gt;"nn","•",""),"")</f>
        <v/>
      </c>
      <c r="CN22" s="1" t="str">
        <f ca="1">IF(($A22&lt;&gt;"")*(CN$1&lt;&gt;""),IF(_xlfn.XLOOKUP(CN$1,Attendance_sorted!$B21:$CW21,Attendance_sorted!$B21:$CW21,"nn")&lt;&gt;"nn","•",""),"")</f>
        <v/>
      </c>
      <c r="CO22" s="1" t="str">
        <f ca="1">IF(($A22&lt;&gt;"")*(CO$1&lt;&gt;""),IF(_xlfn.XLOOKUP(CO$1,Attendance_sorted!$B21:$CW21,Attendance_sorted!$B21:$CW21,"nn")&lt;&gt;"nn","•",""),"")</f>
        <v/>
      </c>
      <c r="CP22" s="1" t="str">
        <f ca="1">IF(($A22&lt;&gt;"")*(CP$1&lt;&gt;""),IF(_xlfn.XLOOKUP(CP$1,Attendance_sorted!$B21:$CW21,Attendance_sorted!$B21:$CW21,"nn")&lt;&gt;"nn","•",""),"")</f>
        <v/>
      </c>
      <c r="CQ22" s="1" t="str">
        <f ca="1">IF(($A22&lt;&gt;"")*(CQ$1&lt;&gt;""),IF(_xlfn.XLOOKUP(CQ$1,Attendance_sorted!$B21:$CW21,Attendance_sorted!$B21:$CW21,"nn")&lt;&gt;"nn","•",""),"")</f>
        <v/>
      </c>
      <c r="CR22" s="1" t="str">
        <f ca="1">IF(($A22&lt;&gt;"")*(CR$1&lt;&gt;""),IF(_xlfn.XLOOKUP(CR$1,Attendance_sorted!$B21:$CW21,Attendance_sorted!$B21:$CW21,"nn")&lt;&gt;"nn","•",""),"")</f>
        <v/>
      </c>
      <c r="CS22" s="1" t="str">
        <f ca="1">IF(($A22&lt;&gt;"")*(CS$1&lt;&gt;""),IF(_xlfn.XLOOKUP(CS$1,Attendance_sorted!$B21:$CW21,Attendance_sorted!$B21:$CW21,"nn")&lt;&gt;"nn","•",""),"")</f>
        <v/>
      </c>
      <c r="CT22" s="1" t="str">
        <f ca="1">IF(($A22&lt;&gt;"")*(CT$1&lt;&gt;""),IF(_xlfn.XLOOKUP(CT$1,Attendance_sorted!$B21:$CW21,Attendance_sorted!$B21:$CW21,"nn")&lt;&gt;"nn","•",""),"")</f>
        <v/>
      </c>
      <c r="CU22" s="1" t="str">
        <f ca="1">IF(($A22&lt;&gt;"")*(CU$1&lt;&gt;""),IF(_xlfn.XLOOKUP(CU$1,Attendance_sorted!$B21:$CW21,Attendance_sorted!$B21:$CW21,"nn")&lt;&gt;"nn","•",""),"")</f>
        <v/>
      </c>
      <c r="CV22" s="1" t="str">
        <f ca="1">IF(($A22&lt;&gt;"")*(CV$1&lt;&gt;""),IF(_xlfn.XLOOKUP(CV$1,Attendance_sorted!$B21:$CW21,Attendance_sorted!$B21:$CW21,"nn")&lt;&gt;"nn","•",""),"")</f>
        <v/>
      </c>
      <c r="CW22" s="1" t="str">
        <f ca="1">IF(($A22&lt;&gt;"")*(CW$1&lt;&gt;""),IF(_xlfn.XLOOKUP(CW$1,Attendance_sorted!$B21:$CW21,Attendance_sorted!$B21:$CW21,"nn")&lt;&gt;"nn","•",""),"")</f>
        <v/>
      </c>
    </row>
    <row r="23" spans="1:101">
      <c r="A23" s="1">
        <v>135</v>
      </c>
      <c r="B23" s="1" t="str">
        <f ca="1">IF(($A23&lt;&gt;"")*(B$1&lt;&gt;""),IF(_xlfn.XLOOKUP(B$1,Attendance_sorted!$B22:$CW22,Attendance_sorted!$B22:$CW22,"nn")&lt;&gt;"nn","•",""),"")</f>
        <v/>
      </c>
      <c r="C23" s="1" t="str">
        <f ca="1">IF(($A23&lt;&gt;"")*(C$1&lt;&gt;""),IF(_xlfn.XLOOKUP(C$1,Attendance_sorted!$B22:$CW22,Attendance_sorted!$B22:$CW22,"nn")&lt;&gt;"nn","•",""),"")</f>
        <v/>
      </c>
      <c r="D23" s="1" t="str">
        <f ca="1">IF(($A23&lt;&gt;"")*(D$1&lt;&gt;""),IF(_xlfn.XLOOKUP(D$1,Attendance_sorted!$B22:$CW22,Attendance_sorted!$B22:$CW22,"nn")&lt;&gt;"nn","•",""),"")</f>
        <v/>
      </c>
      <c r="E23" s="1" t="str">
        <f ca="1">IF(($A23&lt;&gt;"")*(E$1&lt;&gt;""),IF(_xlfn.XLOOKUP(E$1,Attendance_sorted!$B22:$CW22,Attendance_sorted!$B22:$CW22,"nn")&lt;&gt;"nn","•",""),"")</f>
        <v/>
      </c>
      <c r="F23" s="1" t="str">
        <f ca="1">IF(($A23&lt;&gt;"")*(F$1&lt;&gt;""),IF(_xlfn.XLOOKUP(F$1,Attendance_sorted!$B22:$CW22,Attendance_sorted!$B22:$CW22,"nn")&lt;&gt;"nn","•",""),"")</f>
        <v/>
      </c>
      <c r="G23" s="1" t="str">
        <f ca="1">IF(($A23&lt;&gt;"")*(G$1&lt;&gt;""),IF(_xlfn.XLOOKUP(G$1,Attendance_sorted!$B22:$CW22,Attendance_sorted!$B22:$CW22,"nn")&lt;&gt;"nn","•",""),"")</f>
        <v/>
      </c>
      <c r="H23" s="1" t="str">
        <f ca="1">IF(($A23&lt;&gt;"")*(H$1&lt;&gt;""),IF(_xlfn.XLOOKUP(H$1,Attendance_sorted!$B22:$CW22,Attendance_sorted!$B22:$CW22,"nn")&lt;&gt;"nn","•",""),"")</f>
        <v/>
      </c>
      <c r="I23" s="1" t="str">
        <f ca="1">IF(($A23&lt;&gt;"")*(I$1&lt;&gt;""),IF(_xlfn.XLOOKUP(I$1,Attendance_sorted!$B22:$CW22,Attendance_sorted!$B22:$CW22,"nn")&lt;&gt;"nn","•",""),"")</f>
        <v/>
      </c>
      <c r="J23" s="1" t="str">
        <f ca="1">IF(($A23&lt;&gt;"")*(J$1&lt;&gt;""),IF(_xlfn.XLOOKUP(J$1,Attendance_sorted!$B22:$CW22,Attendance_sorted!$B22:$CW22,"nn")&lt;&gt;"nn","•",""),"")</f>
        <v/>
      </c>
      <c r="K23" s="1" t="str">
        <f ca="1">IF(($A23&lt;&gt;"")*(K$1&lt;&gt;""),IF(_xlfn.XLOOKUP(K$1,Attendance_sorted!$B22:$CW22,Attendance_sorted!$B22:$CW22,"nn")&lt;&gt;"nn","•",""),"")</f>
        <v/>
      </c>
      <c r="L23" s="1" t="str">
        <f ca="1">IF(($A23&lt;&gt;"")*(L$1&lt;&gt;""),IF(_xlfn.XLOOKUP(L$1,Attendance_sorted!$B22:$CW22,Attendance_sorted!$B22:$CW22,"nn")&lt;&gt;"nn","•",""),"")</f>
        <v/>
      </c>
      <c r="M23" s="1" t="str">
        <f ca="1">IF(($A23&lt;&gt;"")*(M$1&lt;&gt;""),IF(_xlfn.XLOOKUP(M$1,Attendance_sorted!$B22:$CW22,Attendance_sorted!$B22:$CW22,"nn")&lt;&gt;"nn","•",""),"")</f>
        <v/>
      </c>
      <c r="N23" s="1" t="str">
        <f ca="1">IF(($A23&lt;&gt;"")*(N$1&lt;&gt;""),IF(_xlfn.XLOOKUP(N$1,Attendance_sorted!$B22:$CW22,Attendance_sorted!$B22:$CW22,"nn")&lt;&gt;"nn","•",""),"")</f>
        <v/>
      </c>
      <c r="O23" s="1" t="str">
        <f ca="1">IF(($A23&lt;&gt;"")*(O$1&lt;&gt;""),IF(_xlfn.XLOOKUP(O$1,Attendance_sorted!$B22:$CW22,Attendance_sorted!$B22:$CW22,"nn")&lt;&gt;"nn","•",""),"")</f>
        <v/>
      </c>
      <c r="P23" s="1" t="str">
        <f ca="1">IF(($A23&lt;&gt;"")*(P$1&lt;&gt;""),IF(_xlfn.XLOOKUP(P$1,Attendance_sorted!$B22:$CW22,Attendance_sorted!$B22:$CW22,"nn")&lt;&gt;"nn","•",""),"")</f>
        <v/>
      </c>
      <c r="Q23" s="1" t="str">
        <f ca="1">IF(($A23&lt;&gt;"")*(Q$1&lt;&gt;""),IF(_xlfn.XLOOKUP(Q$1,Attendance_sorted!$B22:$CW22,Attendance_sorted!$B22:$CW22,"nn")&lt;&gt;"nn","•",""),"")</f>
        <v/>
      </c>
      <c r="R23" s="1" t="str">
        <f ca="1">IF(($A23&lt;&gt;"")*(R$1&lt;&gt;""),IF(_xlfn.XLOOKUP(R$1,Attendance_sorted!$B22:$CW22,Attendance_sorted!$B22:$CW22,"nn")&lt;&gt;"nn","•",""),"")</f>
        <v/>
      </c>
      <c r="S23" s="1" t="str">
        <f ca="1">IF(($A23&lt;&gt;"")*(S$1&lt;&gt;""),IF(_xlfn.XLOOKUP(S$1,Attendance_sorted!$B22:$CW22,Attendance_sorted!$B22:$CW22,"nn")&lt;&gt;"nn","•",""),"")</f>
        <v/>
      </c>
      <c r="T23" s="1" t="str">
        <f ca="1">IF(($A23&lt;&gt;"")*(T$1&lt;&gt;""),IF(_xlfn.XLOOKUP(T$1,Attendance_sorted!$B22:$CW22,Attendance_sorted!$B22:$CW22,"nn")&lt;&gt;"nn","•",""),"")</f>
        <v/>
      </c>
      <c r="U23" s="1" t="str">
        <f ca="1">IF(($A23&lt;&gt;"")*(U$1&lt;&gt;""),IF(_xlfn.XLOOKUP(U$1,Attendance_sorted!$B22:$CW22,Attendance_sorted!$B22:$CW22,"nn")&lt;&gt;"nn","•",""),"")</f>
        <v/>
      </c>
      <c r="V23" s="1" t="str">
        <f ca="1">IF(($A23&lt;&gt;"")*(V$1&lt;&gt;""),IF(_xlfn.XLOOKUP(V$1,Attendance_sorted!$B22:$CW22,Attendance_sorted!$B22:$CW22,"nn")&lt;&gt;"nn","•",""),"")</f>
        <v/>
      </c>
      <c r="W23" s="1" t="str">
        <f ca="1">IF(($A23&lt;&gt;"")*(W$1&lt;&gt;""),IF(_xlfn.XLOOKUP(W$1,Attendance_sorted!$B22:$CW22,Attendance_sorted!$B22:$CW22,"nn")&lt;&gt;"nn","•",""),"")</f>
        <v/>
      </c>
      <c r="X23" s="1" t="str">
        <f ca="1">IF(($A23&lt;&gt;"")*(X$1&lt;&gt;""),IF(_xlfn.XLOOKUP(X$1,Attendance_sorted!$B22:$CW22,Attendance_sorted!$B22:$CW22,"nn")&lt;&gt;"nn","•",""),"")</f>
        <v/>
      </c>
      <c r="Y23" s="1" t="str">
        <f ca="1">IF(($A23&lt;&gt;"")*(Y$1&lt;&gt;""),IF(_xlfn.XLOOKUP(Y$1,Attendance_sorted!$B22:$CW22,Attendance_sorted!$B22:$CW22,"nn")&lt;&gt;"nn","•",""),"")</f>
        <v/>
      </c>
      <c r="Z23" s="1" t="str">
        <f ca="1">IF(($A23&lt;&gt;"")*(Z$1&lt;&gt;""),IF(_xlfn.XLOOKUP(Z$1,Attendance_sorted!$B22:$CW22,Attendance_sorted!$B22:$CW22,"nn")&lt;&gt;"nn","•",""),"")</f>
        <v/>
      </c>
      <c r="AA23" s="1" t="str">
        <f ca="1">IF(($A23&lt;&gt;"")*(AA$1&lt;&gt;""),IF(_xlfn.XLOOKUP(AA$1,Attendance_sorted!$B22:$CW22,Attendance_sorted!$B22:$CW22,"nn")&lt;&gt;"nn","•",""),"")</f>
        <v/>
      </c>
      <c r="AB23" s="1" t="str">
        <f ca="1">IF(($A23&lt;&gt;"")*(AB$1&lt;&gt;""),IF(_xlfn.XLOOKUP(AB$1,Attendance_sorted!$B22:$CW22,Attendance_sorted!$B22:$CW22,"nn")&lt;&gt;"nn","•",""),"")</f>
        <v/>
      </c>
      <c r="AC23" s="1" t="str">
        <f ca="1">IF(($A23&lt;&gt;"")*(AC$1&lt;&gt;""),IF(_xlfn.XLOOKUP(AC$1,Attendance_sorted!$B22:$CW22,Attendance_sorted!$B22:$CW22,"nn")&lt;&gt;"nn","•",""),"")</f>
        <v/>
      </c>
      <c r="AD23" s="1" t="str">
        <f ca="1">IF(($A23&lt;&gt;"")*(AD$1&lt;&gt;""),IF(_xlfn.XLOOKUP(AD$1,Attendance_sorted!$B22:$CW22,Attendance_sorted!$B22:$CW22,"nn")&lt;&gt;"nn","•",""),"")</f>
        <v/>
      </c>
      <c r="AE23" s="1" t="str">
        <f ca="1">IF(($A23&lt;&gt;"")*(AE$1&lt;&gt;""),IF(_xlfn.XLOOKUP(AE$1,Attendance_sorted!$B22:$CW22,Attendance_sorted!$B22:$CW22,"nn")&lt;&gt;"nn","•",""),"")</f>
        <v/>
      </c>
      <c r="AF23" s="1" t="str">
        <f ca="1">IF(($A23&lt;&gt;"")*(AF$1&lt;&gt;""),IF(_xlfn.XLOOKUP(AF$1,Attendance_sorted!$B22:$CW22,Attendance_sorted!$B22:$CW22,"nn")&lt;&gt;"nn","•",""),"")</f>
        <v/>
      </c>
      <c r="AG23" s="1" t="str">
        <f ca="1">IF(($A23&lt;&gt;"")*(AG$1&lt;&gt;""),IF(_xlfn.XLOOKUP(AG$1,Attendance_sorted!$B22:$CW22,Attendance_sorted!$B22:$CW22,"nn")&lt;&gt;"nn","•",""),"")</f>
        <v/>
      </c>
      <c r="AH23" s="1" t="str">
        <f ca="1">IF(($A23&lt;&gt;"")*(AH$1&lt;&gt;""),IF(_xlfn.XLOOKUP(AH$1,Attendance_sorted!$B22:$CW22,Attendance_sorted!$B22:$CW22,"nn")&lt;&gt;"nn","•",""),"")</f>
        <v/>
      </c>
      <c r="AI23" s="1" t="str">
        <f ca="1">IF(($A23&lt;&gt;"")*(AI$1&lt;&gt;""),IF(_xlfn.XLOOKUP(AI$1,Attendance_sorted!$B22:$CW22,Attendance_sorted!$B22:$CW22,"nn")&lt;&gt;"nn","•",""),"")</f>
        <v/>
      </c>
      <c r="AJ23" s="1" t="str">
        <f ca="1">IF(($A23&lt;&gt;"")*(AJ$1&lt;&gt;""),IF(_xlfn.XLOOKUP(AJ$1,Attendance_sorted!$B22:$CW22,Attendance_sorted!$B22:$CW22,"nn")&lt;&gt;"nn","•",""),"")</f>
        <v/>
      </c>
      <c r="AK23" s="1" t="str">
        <f ca="1">IF(($A23&lt;&gt;"")*(AK$1&lt;&gt;""),IF(_xlfn.XLOOKUP(AK$1,Attendance_sorted!$B22:$CW22,Attendance_sorted!$B22:$CW22,"nn")&lt;&gt;"nn","•",""),"")</f>
        <v/>
      </c>
      <c r="AL23" s="1" t="str">
        <f ca="1">IF(($A23&lt;&gt;"")*(AL$1&lt;&gt;""),IF(_xlfn.XLOOKUP(AL$1,Attendance_sorted!$B22:$CW22,Attendance_sorted!$B22:$CW22,"nn")&lt;&gt;"nn","•",""),"")</f>
        <v/>
      </c>
      <c r="AM23" s="1" t="str">
        <f ca="1">IF(($A23&lt;&gt;"")*(AM$1&lt;&gt;""),IF(_xlfn.XLOOKUP(AM$1,Attendance_sorted!$B22:$CW22,Attendance_sorted!$B22:$CW22,"nn")&lt;&gt;"nn","•",""),"")</f>
        <v/>
      </c>
      <c r="AN23" s="1" t="str">
        <f ca="1">IF(($A23&lt;&gt;"")*(AN$1&lt;&gt;""),IF(_xlfn.XLOOKUP(AN$1,Attendance_sorted!$B22:$CW22,Attendance_sorted!$B22:$CW22,"nn")&lt;&gt;"nn","•",""),"")</f>
        <v/>
      </c>
      <c r="AO23" s="1" t="str">
        <f ca="1">IF(($A23&lt;&gt;"")*(AO$1&lt;&gt;""),IF(_xlfn.XLOOKUP(AO$1,Attendance_sorted!$B22:$CW22,Attendance_sorted!$B22:$CW22,"nn")&lt;&gt;"nn","•",""),"")</f>
        <v/>
      </c>
      <c r="AP23" s="1" t="str">
        <f ca="1">IF(($A23&lt;&gt;"")*(AP$1&lt;&gt;""),IF(_xlfn.XLOOKUP(AP$1,Attendance_sorted!$B22:$CW22,Attendance_sorted!$B22:$CW22,"nn")&lt;&gt;"nn","•",""),"")</f>
        <v/>
      </c>
      <c r="AQ23" s="1" t="str">
        <f ca="1">IF(($A23&lt;&gt;"")*(AQ$1&lt;&gt;""),IF(_xlfn.XLOOKUP(AQ$1,Attendance_sorted!$B22:$CW22,Attendance_sorted!$B22:$CW22,"nn")&lt;&gt;"nn","•",""),"")</f>
        <v/>
      </c>
      <c r="AR23" s="1" t="str">
        <f ca="1">IF(($A23&lt;&gt;"")*(AR$1&lt;&gt;""),IF(_xlfn.XLOOKUP(AR$1,Attendance_sorted!$B22:$CW22,Attendance_sorted!$B22:$CW22,"nn")&lt;&gt;"nn","•",""),"")</f>
        <v/>
      </c>
      <c r="AS23" s="1" t="str">
        <f ca="1">IF(($A23&lt;&gt;"")*(AS$1&lt;&gt;""),IF(_xlfn.XLOOKUP(AS$1,Attendance_sorted!$B22:$CW22,Attendance_sorted!$B22:$CW22,"nn")&lt;&gt;"nn","•",""),"")</f>
        <v/>
      </c>
      <c r="AT23" s="1" t="str">
        <f ca="1">IF(($A23&lt;&gt;"")*(AT$1&lt;&gt;""),IF(_xlfn.XLOOKUP(AT$1,Attendance_sorted!$B22:$CW22,Attendance_sorted!$B22:$CW22,"nn")&lt;&gt;"nn","•",""),"")</f>
        <v/>
      </c>
      <c r="AU23" s="1" t="str">
        <f ca="1">IF(($A23&lt;&gt;"")*(AU$1&lt;&gt;""),IF(_xlfn.XLOOKUP(AU$1,Attendance_sorted!$B22:$CW22,Attendance_sorted!$B22:$CW22,"nn")&lt;&gt;"nn","•",""),"")</f>
        <v/>
      </c>
      <c r="AV23" s="1" t="str">
        <f ca="1">IF(($A23&lt;&gt;"")*(AV$1&lt;&gt;""),IF(_xlfn.XLOOKUP(AV$1,Attendance_sorted!$B22:$CW22,Attendance_sorted!$B22:$CW22,"nn")&lt;&gt;"nn","•",""),"")</f>
        <v/>
      </c>
      <c r="AW23" s="1" t="str">
        <f ca="1">IF(($A23&lt;&gt;"")*(AW$1&lt;&gt;""),IF(_xlfn.XLOOKUP(AW$1,Attendance_sorted!$B22:$CW22,Attendance_sorted!$B22:$CW22,"nn")&lt;&gt;"nn","•",""),"")</f>
        <v/>
      </c>
      <c r="AX23" s="1" t="str">
        <f ca="1">IF(($A23&lt;&gt;"")*(AX$1&lt;&gt;""),IF(_xlfn.XLOOKUP(AX$1,Attendance_sorted!$B22:$CW22,Attendance_sorted!$B22:$CW22,"nn")&lt;&gt;"nn","•",""),"")</f>
        <v/>
      </c>
      <c r="AY23" s="1" t="str">
        <f ca="1">IF(($A23&lt;&gt;"")*(AY$1&lt;&gt;""),IF(_xlfn.XLOOKUP(AY$1,Attendance_sorted!$B22:$CW22,Attendance_sorted!$B22:$CW22,"nn")&lt;&gt;"nn","•",""),"")</f>
        <v/>
      </c>
      <c r="AZ23" s="1" t="str">
        <f ca="1">IF(($A23&lt;&gt;"")*(AZ$1&lt;&gt;""),IF(_xlfn.XLOOKUP(AZ$1,Attendance_sorted!$B22:$CW22,Attendance_sorted!$B22:$CW22,"nn")&lt;&gt;"nn","•",""),"")</f>
        <v/>
      </c>
      <c r="BA23" s="1" t="str">
        <f ca="1">IF(($A23&lt;&gt;"")*(BA$1&lt;&gt;""),IF(_xlfn.XLOOKUP(BA$1,Attendance_sorted!$B22:$CW22,Attendance_sorted!$B22:$CW22,"nn")&lt;&gt;"nn","•",""),"")</f>
        <v/>
      </c>
      <c r="BB23" s="1" t="str">
        <f ca="1">IF(($A23&lt;&gt;"")*(BB$1&lt;&gt;""),IF(_xlfn.XLOOKUP(BB$1,Attendance_sorted!$B22:$CW22,Attendance_sorted!$B22:$CW22,"nn")&lt;&gt;"nn","•",""),"")</f>
        <v/>
      </c>
      <c r="BC23" s="1" t="str">
        <f ca="1">IF(($A23&lt;&gt;"")*(BC$1&lt;&gt;""),IF(_xlfn.XLOOKUP(BC$1,Attendance_sorted!$B22:$CW22,Attendance_sorted!$B22:$CW22,"nn")&lt;&gt;"nn","•",""),"")</f>
        <v/>
      </c>
      <c r="BD23" s="1" t="str">
        <f ca="1">IF(($A23&lt;&gt;"")*(BD$1&lt;&gt;""),IF(_xlfn.XLOOKUP(BD$1,Attendance_sorted!$B22:$CW22,Attendance_sorted!$B22:$CW22,"nn")&lt;&gt;"nn","•",""),"")</f>
        <v/>
      </c>
      <c r="BE23" s="1" t="str">
        <f ca="1">IF(($A23&lt;&gt;"")*(BE$1&lt;&gt;""),IF(_xlfn.XLOOKUP(BE$1,Attendance_sorted!$B22:$CW22,Attendance_sorted!$B22:$CW22,"nn")&lt;&gt;"nn","•",""),"")</f>
        <v/>
      </c>
      <c r="BF23" s="1" t="str">
        <f ca="1">IF(($A23&lt;&gt;"")*(BF$1&lt;&gt;""),IF(_xlfn.XLOOKUP(BF$1,Attendance_sorted!$B22:$CW22,Attendance_sorted!$B22:$CW22,"nn")&lt;&gt;"nn","•",""),"")</f>
        <v/>
      </c>
      <c r="BG23" s="1" t="str">
        <f ca="1">IF(($A23&lt;&gt;"")*(BG$1&lt;&gt;""),IF(_xlfn.XLOOKUP(BG$1,Attendance_sorted!$B22:$CW22,Attendance_sorted!$B22:$CW22,"nn")&lt;&gt;"nn","•",""),"")</f>
        <v/>
      </c>
      <c r="BH23" s="1" t="str">
        <f ca="1">IF(($A23&lt;&gt;"")*(BH$1&lt;&gt;""),IF(_xlfn.XLOOKUP(BH$1,Attendance_sorted!$B22:$CW22,Attendance_sorted!$B22:$CW22,"nn")&lt;&gt;"nn","•",""),"")</f>
        <v/>
      </c>
      <c r="BI23" s="1" t="str">
        <f ca="1">IF(($A23&lt;&gt;"")*(BI$1&lt;&gt;""),IF(_xlfn.XLOOKUP(BI$1,Attendance_sorted!$B22:$CW22,Attendance_sorted!$B22:$CW22,"nn")&lt;&gt;"nn","•",""),"")</f>
        <v/>
      </c>
      <c r="BJ23" s="1" t="str">
        <f ca="1">IF(($A23&lt;&gt;"")*(BJ$1&lt;&gt;""),IF(_xlfn.XLOOKUP(BJ$1,Attendance_sorted!$B22:$CW22,Attendance_sorted!$B22:$CW22,"nn")&lt;&gt;"nn","•",""),"")</f>
        <v/>
      </c>
      <c r="BK23" s="1" t="str">
        <f ca="1">IF(($A23&lt;&gt;"")*(BK$1&lt;&gt;""),IF(_xlfn.XLOOKUP(BK$1,Attendance_sorted!$B22:$CW22,Attendance_sorted!$B22:$CW22,"nn")&lt;&gt;"nn","•",""),"")</f>
        <v/>
      </c>
      <c r="BL23" s="1" t="str">
        <f ca="1">IF(($A23&lt;&gt;"")*(BL$1&lt;&gt;""),IF(_xlfn.XLOOKUP(BL$1,Attendance_sorted!$B22:$CW22,Attendance_sorted!$B22:$CW22,"nn")&lt;&gt;"nn","•",""),"")</f>
        <v/>
      </c>
      <c r="BM23" s="1" t="str">
        <f ca="1">IF(($A23&lt;&gt;"")*(BM$1&lt;&gt;""),IF(_xlfn.XLOOKUP(BM$1,Attendance_sorted!$B22:$CW22,Attendance_sorted!$B22:$CW22,"nn")&lt;&gt;"nn","•",""),"")</f>
        <v/>
      </c>
      <c r="BN23" s="1" t="str">
        <f ca="1">IF(($A23&lt;&gt;"")*(BN$1&lt;&gt;""),IF(_xlfn.XLOOKUP(BN$1,Attendance_sorted!$B22:$CW22,Attendance_sorted!$B22:$CW22,"nn")&lt;&gt;"nn","•",""),"")</f>
        <v/>
      </c>
      <c r="BO23" s="1" t="str">
        <f ca="1">IF(($A23&lt;&gt;"")*(BO$1&lt;&gt;""),IF(_xlfn.XLOOKUP(BO$1,Attendance_sorted!$B22:$CW22,Attendance_sorted!$B22:$CW22,"nn")&lt;&gt;"nn","•",""),"")</f>
        <v/>
      </c>
      <c r="BP23" s="1" t="str">
        <f ca="1">IF(($A23&lt;&gt;"")*(BP$1&lt;&gt;""),IF(_xlfn.XLOOKUP(BP$1,Attendance_sorted!$B22:$CW22,Attendance_sorted!$B22:$CW22,"nn")&lt;&gt;"nn","•",""),"")</f>
        <v/>
      </c>
      <c r="BQ23" s="1" t="str">
        <f ca="1">IF(($A23&lt;&gt;"")*(BQ$1&lt;&gt;""),IF(_xlfn.XLOOKUP(BQ$1,Attendance_sorted!$B22:$CW22,Attendance_sorted!$B22:$CW22,"nn")&lt;&gt;"nn","•",""),"")</f>
        <v/>
      </c>
      <c r="BR23" s="1" t="str">
        <f ca="1">IF(($A23&lt;&gt;"")*(BR$1&lt;&gt;""),IF(_xlfn.XLOOKUP(BR$1,Attendance_sorted!$B22:$CW22,Attendance_sorted!$B22:$CW22,"nn")&lt;&gt;"nn","•",""),"")</f>
        <v/>
      </c>
      <c r="BS23" s="1" t="str">
        <f ca="1">IF(($A23&lt;&gt;"")*(BS$1&lt;&gt;""),IF(_xlfn.XLOOKUP(BS$1,Attendance_sorted!$B22:$CW22,Attendance_sorted!$B22:$CW22,"nn")&lt;&gt;"nn","•",""),"")</f>
        <v/>
      </c>
      <c r="BT23" s="1" t="str">
        <f ca="1">IF(($A23&lt;&gt;"")*(BT$1&lt;&gt;""),IF(_xlfn.XLOOKUP(BT$1,Attendance_sorted!$B22:$CW22,Attendance_sorted!$B22:$CW22,"nn")&lt;&gt;"nn","•",""),"")</f>
        <v/>
      </c>
      <c r="BU23" s="1" t="str">
        <f ca="1">IF(($A23&lt;&gt;"")*(BU$1&lt;&gt;""),IF(_xlfn.XLOOKUP(BU$1,Attendance_sorted!$B22:$CW22,Attendance_sorted!$B22:$CW22,"nn")&lt;&gt;"nn","•",""),"")</f>
        <v/>
      </c>
      <c r="BV23" s="1" t="str">
        <f ca="1">IF(($A23&lt;&gt;"")*(BV$1&lt;&gt;""),IF(_xlfn.XLOOKUP(BV$1,Attendance_sorted!$B22:$CW22,Attendance_sorted!$B22:$CW22,"nn")&lt;&gt;"nn","•",""),"")</f>
        <v/>
      </c>
      <c r="BW23" s="1" t="str">
        <f ca="1">IF(($A23&lt;&gt;"")*(BW$1&lt;&gt;""),IF(_xlfn.XLOOKUP(BW$1,Attendance_sorted!$B22:$CW22,Attendance_sorted!$B22:$CW22,"nn")&lt;&gt;"nn","•",""),"")</f>
        <v/>
      </c>
      <c r="BX23" s="1" t="str">
        <f ca="1">IF(($A23&lt;&gt;"")*(BX$1&lt;&gt;""),IF(_xlfn.XLOOKUP(BX$1,Attendance_sorted!$B22:$CW22,Attendance_sorted!$B22:$CW22,"nn")&lt;&gt;"nn","•",""),"")</f>
        <v/>
      </c>
      <c r="BY23" s="1" t="str">
        <f ca="1">IF(($A23&lt;&gt;"")*(BY$1&lt;&gt;""),IF(_xlfn.XLOOKUP(BY$1,Attendance_sorted!$B22:$CW22,Attendance_sorted!$B22:$CW22,"nn")&lt;&gt;"nn","•",""),"")</f>
        <v/>
      </c>
      <c r="BZ23" s="1" t="str">
        <f ca="1">IF(($A23&lt;&gt;"")*(BZ$1&lt;&gt;""),IF(_xlfn.XLOOKUP(BZ$1,Attendance_sorted!$B22:$CW22,Attendance_sorted!$B22:$CW22,"nn")&lt;&gt;"nn","•",""),"")</f>
        <v/>
      </c>
      <c r="CA23" s="1" t="str">
        <f ca="1">IF(($A23&lt;&gt;"")*(CA$1&lt;&gt;""),IF(_xlfn.XLOOKUP(CA$1,Attendance_sorted!$B22:$CW22,Attendance_sorted!$B22:$CW22,"nn")&lt;&gt;"nn","•",""),"")</f>
        <v/>
      </c>
      <c r="CB23" s="1" t="str">
        <f ca="1">IF(($A23&lt;&gt;"")*(CB$1&lt;&gt;""),IF(_xlfn.XLOOKUP(CB$1,Attendance_sorted!$B22:$CW22,Attendance_sorted!$B22:$CW22,"nn")&lt;&gt;"nn","•",""),"")</f>
        <v/>
      </c>
      <c r="CC23" s="1" t="str">
        <f ca="1">IF(($A23&lt;&gt;"")*(CC$1&lt;&gt;""),IF(_xlfn.XLOOKUP(CC$1,Attendance_sorted!$B22:$CW22,Attendance_sorted!$B22:$CW22,"nn")&lt;&gt;"nn","•",""),"")</f>
        <v/>
      </c>
      <c r="CD23" s="1" t="str">
        <f ca="1">IF(($A23&lt;&gt;"")*(CD$1&lt;&gt;""),IF(_xlfn.XLOOKUP(CD$1,Attendance_sorted!$B22:$CW22,Attendance_sorted!$B22:$CW22,"nn")&lt;&gt;"nn","•",""),"")</f>
        <v/>
      </c>
      <c r="CE23" s="1" t="str">
        <f ca="1">IF(($A23&lt;&gt;"")*(CE$1&lt;&gt;""),IF(_xlfn.XLOOKUP(CE$1,Attendance_sorted!$B22:$CW22,Attendance_sorted!$B22:$CW22,"nn")&lt;&gt;"nn","•",""),"")</f>
        <v/>
      </c>
      <c r="CF23" s="1" t="str">
        <f ca="1">IF(($A23&lt;&gt;"")*(CF$1&lt;&gt;""),IF(_xlfn.XLOOKUP(CF$1,Attendance_sorted!$B22:$CW22,Attendance_sorted!$B22:$CW22,"nn")&lt;&gt;"nn","•",""),"")</f>
        <v/>
      </c>
      <c r="CG23" s="1" t="str">
        <f ca="1">IF(($A23&lt;&gt;"")*(CG$1&lt;&gt;""),IF(_xlfn.XLOOKUP(CG$1,Attendance_sorted!$B22:$CW22,Attendance_sorted!$B22:$CW22,"nn")&lt;&gt;"nn","•",""),"")</f>
        <v/>
      </c>
      <c r="CH23" s="1" t="str">
        <f ca="1">IF(($A23&lt;&gt;"")*(CH$1&lt;&gt;""),IF(_xlfn.XLOOKUP(CH$1,Attendance_sorted!$B22:$CW22,Attendance_sorted!$B22:$CW22,"nn")&lt;&gt;"nn","•",""),"")</f>
        <v/>
      </c>
      <c r="CI23" s="1" t="str">
        <f ca="1">IF(($A23&lt;&gt;"")*(CI$1&lt;&gt;""),IF(_xlfn.XLOOKUP(CI$1,Attendance_sorted!$B22:$CW22,Attendance_sorted!$B22:$CW22,"nn")&lt;&gt;"nn","•",""),"")</f>
        <v/>
      </c>
      <c r="CJ23" s="1" t="str">
        <f ca="1">IF(($A23&lt;&gt;"")*(CJ$1&lt;&gt;""),IF(_xlfn.XLOOKUP(CJ$1,Attendance_sorted!$B22:$CW22,Attendance_sorted!$B22:$CW22,"nn")&lt;&gt;"nn","•",""),"")</f>
        <v/>
      </c>
      <c r="CK23" s="1" t="str">
        <f ca="1">IF(($A23&lt;&gt;"")*(CK$1&lt;&gt;""),IF(_xlfn.XLOOKUP(CK$1,Attendance_sorted!$B22:$CW22,Attendance_sorted!$B22:$CW22,"nn")&lt;&gt;"nn","•",""),"")</f>
        <v/>
      </c>
      <c r="CL23" s="1" t="str">
        <f ca="1">IF(($A23&lt;&gt;"")*(CL$1&lt;&gt;""),IF(_xlfn.XLOOKUP(CL$1,Attendance_sorted!$B22:$CW22,Attendance_sorted!$B22:$CW22,"nn")&lt;&gt;"nn","•",""),"")</f>
        <v/>
      </c>
      <c r="CM23" s="1" t="str">
        <f ca="1">IF(($A23&lt;&gt;"")*(CM$1&lt;&gt;""),IF(_xlfn.XLOOKUP(CM$1,Attendance_sorted!$B22:$CW22,Attendance_sorted!$B22:$CW22,"nn")&lt;&gt;"nn","•",""),"")</f>
        <v/>
      </c>
      <c r="CN23" s="1" t="str">
        <f ca="1">IF(($A23&lt;&gt;"")*(CN$1&lt;&gt;""),IF(_xlfn.XLOOKUP(CN$1,Attendance_sorted!$B22:$CW22,Attendance_sorted!$B22:$CW22,"nn")&lt;&gt;"nn","•",""),"")</f>
        <v/>
      </c>
      <c r="CO23" s="1" t="str">
        <f ca="1">IF(($A23&lt;&gt;"")*(CO$1&lt;&gt;""),IF(_xlfn.XLOOKUP(CO$1,Attendance_sorted!$B22:$CW22,Attendance_sorted!$B22:$CW22,"nn")&lt;&gt;"nn","•",""),"")</f>
        <v/>
      </c>
      <c r="CP23" s="1" t="str">
        <f ca="1">IF(($A23&lt;&gt;"")*(CP$1&lt;&gt;""),IF(_xlfn.XLOOKUP(CP$1,Attendance_sorted!$B22:$CW22,Attendance_sorted!$B22:$CW22,"nn")&lt;&gt;"nn","•",""),"")</f>
        <v/>
      </c>
      <c r="CQ23" s="1" t="str">
        <f ca="1">IF(($A23&lt;&gt;"")*(CQ$1&lt;&gt;""),IF(_xlfn.XLOOKUP(CQ$1,Attendance_sorted!$B22:$CW22,Attendance_sorted!$B22:$CW22,"nn")&lt;&gt;"nn","•",""),"")</f>
        <v/>
      </c>
      <c r="CR23" s="1" t="str">
        <f ca="1">IF(($A23&lt;&gt;"")*(CR$1&lt;&gt;""),IF(_xlfn.XLOOKUP(CR$1,Attendance_sorted!$B22:$CW22,Attendance_sorted!$B22:$CW22,"nn")&lt;&gt;"nn","•",""),"")</f>
        <v/>
      </c>
      <c r="CS23" s="1" t="str">
        <f ca="1">IF(($A23&lt;&gt;"")*(CS$1&lt;&gt;""),IF(_xlfn.XLOOKUP(CS$1,Attendance_sorted!$B22:$CW22,Attendance_sorted!$B22:$CW22,"nn")&lt;&gt;"nn","•",""),"")</f>
        <v/>
      </c>
      <c r="CT23" s="1" t="str">
        <f ca="1">IF(($A23&lt;&gt;"")*(CT$1&lt;&gt;""),IF(_xlfn.XLOOKUP(CT$1,Attendance_sorted!$B22:$CW22,Attendance_sorted!$B22:$CW22,"nn")&lt;&gt;"nn","•",""),"")</f>
        <v/>
      </c>
      <c r="CU23" s="1" t="str">
        <f ca="1">IF(($A23&lt;&gt;"")*(CU$1&lt;&gt;""),IF(_xlfn.XLOOKUP(CU$1,Attendance_sorted!$B22:$CW22,Attendance_sorted!$B22:$CW22,"nn")&lt;&gt;"nn","•",""),"")</f>
        <v/>
      </c>
      <c r="CV23" s="1" t="str">
        <f ca="1">IF(($A23&lt;&gt;"")*(CV$1&lt;&gt;""),IF(_xlfn.XLOOKUP(CV$1,Attendance_sorted!$B22:$CW22,Attendance_sorted!$B22:$CW22,"nn")&lt;&gt;"nn","•",""),"")</f>
        <v/>
      </c>
      <c r="CW23" s="1" t="str">
        <f ca="1">IF(($A23&lt;&gt;"")*(CW$1&lt;&gt;""),IF(_xlfn.XLOOKUP(CW$1,Attendance_sorted!$B22:$CW22,Attendance_sorted!$B22:$CW22,"nn")&lt;&gt;"nn","•",""),"")</f>
        <v/>
      </c>
    </row>
    <row r="24" spans="1:101">
      <c r="A24" s="1">
        <v>136</v>
      </c>
      <c r="B24" s="1" t="str">
        <f ca="1">IF(($A24&lt;&gt;"")*(B$1&lt;&gt;""),IF(_xlfn.XLOOKUP(B$1,Attendance_sorted!$B23:$CW23,Attendance_sorted!$B23:$CW23,"nn")&lt;&gt;"nn","•",""),"")</f>
        <v/>
      </c>
      <c r="C24" s="1" t="str">
        <f ca="1">IF(($A24&lt;&gt;"")*(C$1&lt;&gt;""),IF(_xlfn.XLOOKUP(C$1,Attendance_sorted!$B23:$CW23,Attendance_sorted!$B23:$CW23,"nn")&lt;&gt;"nn","•",""),"")</f>
        <v/>
      </c>
      <c r="D24" s="1" t="str">
        <f ca="1">IF(($A24&lt;&gt;"")*(D$1&lt;&gt;""),IF(_xlfn.XLOOKUP(D$1,Attendance_sorted!$B23:$CW23,Attendance_sorted!$B23:$CW23,"nn")&lt;&gt;"nn","•",""),"")</f>
        <v/>
      </c>
      <c r="E24" s="1" t="str">
        <f ca="1">IF(($A24&lt;&gt;"")*(E$1&lt;&gt;""),IF(_xlfn.XLOOKUP(E$1,Attendance_sorted!$B23:$CW23,Attendance_sorted!$B23:$CW23,"nn")&lt;&gt;"nn","•",""),"")</f>
        <v/>
      </c>
      <c r="F24" s="1" t="str">
        <f ca="1">IF(($A24&lt;&gt;"")*(F$1&lt;&gt;""),IF(_xlfn.XLOOKUP(F$1,Attendance_sorted!$B23:$CW23,Attendance_sorted!$B23:$CW23,"nn")&lt;&gt;"nn","•",""),"")</f>
        <v/>
      </c>
      <c r="G24" s="1" t="str">
        <f ca="1">IF(($A24&lt;&gt;"")*(G$1&lt;&gt;""),IF(_xlfn.XLOOKUP(G$1,Attendance_sorted!$B23:$CW23,Attendance_sorted!$B23:$CW23,"nn")&lt;&gt;"nn","•",""),"")</f>
        <v/>
      </c>
      <c r="H24" s="1" t="str">
        <f ca="1">IF(($A24&lt;&gt;"")*(H$1&lt;&gt;""),IF(_xlfn.XLOOKUP(H$1,Attendance_sorted!$B23:$CW23,Attendance_sorted!$B23:$CW23,"nn")&lt;&gt;"nn","•",""),"")</f>
        <v/>
      </c>
      <c r="I24" s="1" t="str">
        <f ca="1">IF(($A24&lt;&gt;"")*(I$1&lt;&gt;""),IF(_xlfn.XLOOKUP(I$1,Attendance_sorted!$B23:$CW23,Attendance_sorted!$B23:$CW23,"nn")&lt;&gt;"nn","•",""),"")</f>
        <v/>
      </c>
      <c r="J24" s="1" t="str">
        <f ca="1">IF(($A24&lt;&gt;"")*(J$1&lt;&gt;""),IF(_xlfn.XLOOKUP(J$1,Attendance_sorted!$B23:$CW23,Attendance_sorted!$B23:$CW23,"nn")&lt;&gt;"nn","•",""),"")</f>
        <v/>
      </c>
      <c r="K24" s="1" t="str">
        <f ca="1">IF(($A24&lt;&gt;"")*(K$1&lt;&gt;""),IF(_xlfn.XLOOKUP(K$1,Attendance_sorted!$B23:$CW23,Attendance_sorted!$B23:$CW23,"nn")&lt;&gt;"nn","•",""),"")</f>
        <v/>
      </c>
      <c r="L24" s="1" t="str">
        <f ca="1">IF(($A24&lt;&gt;"")*(L$1&lt;&gt;""),IF(_xlfn.XLOOKUP(L$1,Attendance_sorted!$B23:$CW23,Attendance_sorted!$B23:$CW23,"nn")&lt;&gt;"nn","•",""),"")</f>
        <v/>
      </c>
      <c r="M24" s="1" t="str">
        <f ca="1">IF(($A24&lt;&gt;"")*(M$1&lt;&gt;""),IF(_xlfn.XLOOKUP(M$1,Attendance_sorted!$B23:$CW23,Attendance_sorted!$B23:$CW23,"nn")&lt;&gt;"nn","•",""),"")</f>
        <v/>
      </c>
      <c r="N24" s="1" t="str">
        <f ca="1">IF(($A24&lt;&gt;"")*(N$1&lt;&gt;""),IF(_xlfn.XLOOKUP(N$1,Attendance_sorted!$B23:$CW23,Attendance_sorted!$B23:$CW23,"nn")&lt;&gt;"nn","•",""),"")</f>
        <v/>
      </c>
      <c r="O24" s="1" t="str">
        <f ca="1">IF(($A24&lt;&gt;"")*(O$1&lt;&gt;""),IF(_xlfn.XLOOKUP(O$1,Attendance_sorted!$B23:$CW23,Attendance_sorted!$B23:$CW23,"nn")&lt;&gt;"nn","•",""),"")</f>
        <v/>
      </c>
      <c r="P24" s="1" t="str">
        <f ca="1">IF(($A24&lt;&gt;"")*(P$1&lt;&gt;""),IF(_xlfn.XLOOKUP(P$1,Attendance_sorted!$B23:$CW23,Attendance_sorted!$B23:$CW23,"nn")&lt;&gt;"nn","•",""),"")</f>
        <v/>
      </c>
      <c r="Q24" s="1" t="str">
        <f ca="1">IF(($A24&lt;&gt;"")*(Q$1&lt;&gt;""),IF(_xlfn.XLOOKUP(Q$1,Attendance_sorted!$B23:$CW23,Attendance_sorted!$B23:$CW23,"nn")&lt;&gt;"nn","•",""),"")</f>
        <v/>
      </c>
      <c r="R24" s="1" t="str">
        <f ca="1">IF(($A24&lt;&gt;"")*(R$1&lt;&gt;""),IF(_xlfn.XLOOKUP(R$1,Attendance_sorted!$B23:$CW23,Attendance_sorted!$B23:$CW23,"nn")&lt;&gt;"nn","•",""),"")</f>
        <v/>
      </c>
      <c r="S24" s="1" t="str">
        <f ca="1">IF(($A24&lt;&gt;"")*(S$1&lt;&gt;""),IF(_xlfn.XLOOKUP(S$1,Attendance_sorted!$B23:$CW23,Attendance_sorted!$B23:$CW23,"nn")&lt;&gt;"nn","•",""),"")</f>
        <v/>
      </c>
      <c r="T24" s="1" t="str">
        <f ca="1">IF(($A24&lt;&gt;"")*(T$1&lt;&gt;""),IF(_xlfn.XLOOKUP(T$1,Attendance_sorted!$B23:$CW23,Attendance_sorted!$B23:$CW23,"nn")&lt;&gt;"nn","•",""),"")</f>
        <v/>
      </c>
      <c r="U24" s="1" t="str">
        <f ca="1">IF(($A24&lt;&gt;"")*(U$1&lt;&gt;""),IF(_xlfn.XLOOKUP(U$1,Attendance_sorted!$B23:$CW23,Attendance_sorted!$B23:$CW23,"nn")&lt;&gt;"nn","•",""),"")</f>
        <v/>
      </c>
      <c r="V24" s="1" t="str">
        <f ca="1">IF(($A24&lt;&gt;"")*(V$1&lt;&gt;""),IF(_xlfn.XLOOKUP(V$1,Attendance_sorted!$B23:$CW23,Attendance_sorted!$B23:$CW23,"nn")&lt;&gt;"nn","•",""),"")</f>
        <v/>
      </c>
      <c r="W24" s="1" t="str">
        <f ca="1">IF(($A24&lt;&gt;"")*(W$1&lt;&gt;""),IF(_xlfn.XLOOKUP(W$1,Attendance_sorted!$B23:$CW23,Attendance_sorted!$B23:$CW23,"nn")&lt;&gt;"nn","•",""),"")</f>
        <v/>
      </c>
      <c r="X24" s="1" t="str">
        <f ca="1">IF(($A24&lt;&gt;"")*(X$1&lt;&gt;""),IF(_xlfn.XLOOKUP(X$1,Attendance_sorted!$B23:$CW23,Attendance_sorted!$B23:$CW23,"nn")&lt;&gt;"nn","•",""),"")</f>
        <v/>
      </c>
      <c r="Y24" s="1" t="str">
        <f ca="1">IF(($A24&lt;&gt;"")*(Y$1&lt;&gt;""),IF(_xlfn.XLOOKUP(Y$1,Attendance_sorted!$B23:$CW23,Attendance_sorted!$B23:$CW23,"nn")&lt;&gt;"nn","•",""),"")</f>
        <v/>
      </c>
      <c r="Z24" s="1" t="str">
        <f ca="1">IF(($A24&lt;&gt;"")*(Z$1&lt;&gt;""),IF(_xlfn.XLOOKUP(Z$1,Attendance_sorted!$B23:$CW23,Attendance_sorted!$B23:$CW23,"nn")&lt;&gt;"nn","•",""),"")</f>
        <v/>
      </c>
      <c r="AA24" s="1" t="str">
        <f ca="1">IF(($A24&lt;&gt;"")*(AA$1&lt;&gt;""),IF(_xlfn.XLOOKUP(AA$1,Attendance_sorted!$B23:$CW23,Attendance_sorted!$B23:$CW23,"nn")&lt;&gt;"nn","•",""),"")</f>
        <v/>
      </c>
      <c r="AB24" s="1" t="str">
        <f ca="1">IF(($A24&lt;&gt;"")*(AB$1&lt;&gt;""),IF(_xlfn.XLOOKUP(AB$1,Attendance_sorted!$B23:$CW23,Attendance_sorted!$B23:$CW23,"nn")&lt;&gt;"nn","•",""),"")</f>
        <v/>
      </c>
      <c r="AC24" s="1" t="str">
        <f ca="1">IF(($A24&lt;&gt;"")*(AC$1&lt;&gt;""),IF(_xlfn.XLOOKUP(AC$1,Attendance_sorted!$B23:$CW23,Attendance_sorted!$B23:$CW23,"nn")&lt;&gt;"nn","•",""),"")</f>
        <v/>
      </c>
      <c r="AD24" s="1" t="str">
        <f ca="1">IF(($A24&lt;&gt;"")*(AD$1&lt;&gt;""),IF(_xlfn.XLOOKUP(AD$1,Attendance_sorted!$B23:$CW23,Attendance_sorted!$B23:$CW23,"nn")&lt;&gt;"nn","•",""),"")</f>
        <v/>
      </c>
      <c r="AE24" s="1" t="str">
        <f ca="1">IF(($A24&lt;&gt;"")*(AE$1&lt;&gt;""),IF(_xlfn.XLOOKUP(AE$1,Attendance_sorted!$B23:$CW23,Attendance_sorted!$B23:$CW23,"nn")&lt;&gt;"nn","•",""),"")</f>
        <v/>
      </c>
      <c r="AF24" s="1" t="str">
        <f ca="1">IF(($A24&lt;&gt;"")*(AF$1&lt;&gt;""),IF(_xlfn.XLOOKUP(AF$1,Attendance_sorted!$B23:$CW23,Attendance_sorted!$B23:$CW23,"nn")&lt;&gt;"nn","•",""),"")</f>
        <v/>
      </c>
      <c r="AG24" s="1" t="str">
        <f ca="1">IF(($A24&lt;&gt;"")*(AG$1&lt;&gt;""),IF(_xlfn.XLOOKUP(AG$1,Attendance_sorted!$B23:$CW23,Attendance_sorted!$B23:$CW23,"nn")&lt;&gt;"nn","•",""),"")</f>
        <v/>
      </c>
      <c r="AH24" s="1" t="str">
        <f ca="1">IF(($A24&lt;&gt;"")*(AH$1&lt;&gt;""),IF(_xlfn.XLOOKUP(AH$1,Attendance_sorted!$B23:$CW23,Attendance_sorted!$B23:$CW23,"nn")&lt;&gt;"nn","•",""),"")</f>
        <v/>
      </c>
      <c r="AI24" s="1" t="str">
        <f ca="1">IF(($A24&lt;&gt;"")*(AI$1&lt;&gt;""),IF(_xlfn.XLOOKUP(AI$1,Attendance_sorted!$B23:$CW23,Attendance_sorted!$B23:$CW23,"nn")&lt;&gt;"nn","•",""),"")</f>
        <v/>
      </c>
      <c r="AJ24" s="1" t="str">
        <f ca="1">IF(($A24&lt;&gt;"")*(AJ$1&lt;&gt;""),IF(_xlfn.XLOOKUP(AJ$1,Attendance_sorted!$B23:$CW23,Attendance_sorted!$B23:$CW23,"nn")&lt;&gt;"nn","•",""),"")</f>
        <v/>
      </c>
      <c r="AK24" s="1" t="str">
        <f ca="1">IF(($A24&lt;&gt;"")*(AK$1&lt;&gt;""),IF(_xlfn.XLOOKUP(AK$1,Attendance_sorted!$B23:$CW23,Attendance_sorted!$B23:$CW23,"nn")&lt;&gt;"nn","•",""),"")</f>
        <v/>
      </c>
      <c r="AL24" s="1" t="str">
        <f ca="1">IF(($A24&lt;&gt;"")*(AL$1&lt;&gt;""),IF(_xlfn.XLOOKUP(AL$1,Attendance_sorted!$B23:$CW23,Attendance_sorted!$B23:$CW23,"nn")&lt;&gt;"nn","•",""),"")</f>
        <v/>
      </c>
      <c r="AM24" s="1" t="str">
        <f ca="1">IF(($A24&lt;&gt;"")*(AM$1&lt;&gt;""),IF(_xlfn.XLOOKUP(AM$1,Attendance_sorted!$B23:$CW23,Attendance_sorted!$B23:$CW23,"nn")&lt;&gt;"nn","•",""),"")</f>
        <v/>
      </c>
      <c r="AN24" s="1" t="str">
        <f ca="1">IF(($A24&lt;&gt;"")*(AN$1&lt;&gt;""),IF(_xlfn.XLOOKUP(AN$1,Attendance_sorted!$B23:$CW23,Attendance_sorted!$B23:$CW23,"nn")&lt;&gt;"nn","•",""),"")</f>
        <v/>
      </c>
      <c r="AO24" s="1" t="str">
        <f ca="1">IF(($A24&lt;&gt;"")*(AO$1&lt;&gt;""),IF(_xlfn.XLOOKUP(AO$1,Attendance_sorted!$B23:$CW23,Attendance_sorted!$B23:$CW23,"nn")&lt;&gt;"nn","•",""),"")</f>
        <v/>
      </c>
      <c r="AP24" s="1" t="str">
        <f ca="1">IF(($A24&lt;&gt;"")*(AP$1&lt;&gt;""),IF(_xlfn.XLOOKUP(AP$1,Attendance_sorted!$B23:$CW23,Attendance_sorted!$B23:$CW23,"nn")&lt;&gt;"nn","•",""),"")</f>
        <v/>
      </c>
      <c r="AQ24" s="1" t="str">
        <f ca="1">IF(($A24&lt;&gt;"")*(AQ$1&lt;&gt;""),IF(_xlfn.XLOOKUP(AQ$1,Attendance_sorted!$B23:$CW23,Attendance_sorted!$B23:$CW23,"nn")&lt;&gt;"nn","•",""),"")</f>
        <v/>
      </c>
      <c r="AR24" s="1" t="str">
        <f ca="1">IF(($A24&lt;&gt;"")*(AR$1&lt;&gt;""),IF(_xlfn.XLOOKUP(AR$1,Attendance_sorted!$B23:$CW23,Attendance_sorted!$B23:$CW23,"nn")&lt;&gt;"nn","•",""),"")</f>
        <v/>
      </c>
      <c r="AS24" s="1" t="str">
        <f ca="1">IF(($A24&lt;&gt;"")*(AS$1&lt;&gt;""),IF(_xlfn.XLOOKUP(AS$1,Attendance_sorted!$B23:$CW23,Attendance_sorted!$B23:$CW23,"nn")&lt;&gt;"nn","•",""),"")</f>
        <v/>
      </c>
      <c r="AT24" s="1" t="str">
        <f ca="1">IF(($A24&lt;&gt;"")*(AT$1&lt;&gt;""),IF(_xlfn.XLOOKUP(AT$1,Attendance_sorted!$B23:$CW23,Attendance_sorted!$B23:$CW23,"nn")&lt;&gt;"nn","•",""),"")</f>
        <v/>
      </c>
      <c r="AU24" s="1" t="str">
        <f ca="1">IF(($A24&lt;&gt;"")*(AU$1&lt;&gt;""),IF(_xlfn.XLOOKUP(AU$1,Attendance_sorted!$B23:$CW23,Attendance_sorted!$B23:$CW23,"nn")&lt;&gt;"nn","•",""),"")</f>
        <v/>
      </c>
      <c r="AV24" s="1" t="str">
        <f ca="1">IF(($A24&lt;&gt;"")*(AV$1&lt;&gt;""),IF(_xlfn.XLOOKUP(AV$1,Attendance_sorted!$B23:$CW23,Attendance_sorted!$B23:$CW23,"nn")&lt;&gt;"nn","•",""),"")</f>
        <v/>
      </c>
      <c r="AW24" s="1" t="str">
        <f ca="1">IF(($A24&lt;&gt;"")*(AW$1&lt;&gt;""),IF(_xlfn.XLOOKUP(AW$1,Attendance_sorted!$B23:$CW23,Attendance_sorted!$B23:$CW23,"nn")&lt;&gt;"nn","•",""),"")</f>
        <v/>
      </c>
      <c r="AX24" s="1" t="str">
        <f ca="1">IF(($A24&lt;&gt;"")*(AX$1&lt;&gt;""),IF(_xlfn.XLOOKUP(AX$1,Attendance_sorted!$B23:$CW23,Attendance_sorted!$B23:$CW23,"nn")&lt;&gt;"nn","•",""),"")</f>
        <v/>
      </c>
      <c r="AY24" s="1" t="str">
        <f ca="1">IF(($A24&lt;&gt;"")*(AY$1&lt;&gt;""),IF(_xlfn.XLOOKUP(AY$1,Attendance_sorted!$B23:$CW23,Attendance_sorted!$B23:$CW23,"nn")&lt;&gt;"nn","•",""),"")</f>
        <v/>
      </c>
      <c r="AZ24" s="1" t="str">
        <f ca="1">IF(($A24&lt;&gt;"")*(AZ$1&lt;&gt;""),IF(_xlfn.XLOOKUP(AZ$1,Attendance_sorted!$B23:$CW23,Attendance_sorted!$B23:$CW23,"nn")&lt;&gt;"nn","•",""),"")</f>
        <v/>
      </c>
      <c r="BA24" s="1" t="str">
        <f ca="1">IF(($A24&lt;&gt;"")*(BA$1&lt;&gt;""),IF(_xlfn.XLOOKUP(BA$1,Attendance_sorted!$B23:$CW23,Attendance_sorted!$B23:$CW23,"nn")&lt;&gt;"nn","•",""),"")</f>
        <v/>
      </c>
      <c r="BB24" s="1" t="str">
        <f ca="1">IF(($A24&lt;&gt;"")*(BB$1&lt;&gt;""),IF(_xlfn.XLOOKUP(BB$1,Attendance_sorted!$B23:$CW23,Attendance_sorted!$B23:$CW23,"nn")&lt;&gt;"nn","•",""),"")</f>
        <v/>
      </c>
      <c r="BC24" s="1" t="str">
        <f ca="1">IF(($A24&lt;&gt;"")*(BC$1&lt;&gt;""),IF(_xlfn.XLOOKUP(BC$1,Attendance_sorted!$B23:$CW23,Attendance_sorted!$B23:$CW23,"nn")&lt;&gt;"nn","•",""),"")</f>
        <v/>
      </c>
      <c r="BD24" s="1" t="str">
        <f ca="1">IF(($A24&lt;&gt;"")*(BD$1&lt;&gt;""),IF(_xlfn.XLOOKUP(BD$1,Attendance_sorted!$B23:$CW23,Attendance_sorted!$B23:$CW23,"nn")&lt;&gt;"nn","•",""),"")</f>
        <v/>
      </c>
      <c r="BE24" s="1" t="str">
        <f ca="1">IF(($A24&lt;&gt;"")*(BE$1&lt;&gt;""),IF(_xlfn.XLOOKUP(BE$1,Attendance_sorted!$B23:$CW23,Attendance_sorted!$B23:$CW23,"nn")&lt;&gt;"nn","•",""),"")</f>
        <v/>
      </c>
      <c r="BF24" s="1" t="str">
        <f ca="1">IF(($A24&lt;&gt;"")*(BF$1&lt;&gt;""),IF(_xlfn.XLOOKUP(BF$1,Attendance_sorted!$B23:$CW23,Attendance_sorted!$B23:$CW23,"nn")&lt;&gt;"nn","•",""),"")</f>
        <v/>
      </c>
      <c r="BG24" s="1" t="str">
        <f ca="1">IF(($A24&lt;&gt;"")*(BG$1&lt;&gt;""),IF(_xlfn.XLOOKUP(BG$1,Attendance_sorted!$B23:$CW23,Attendance_sorted!$B23:$CW23,"nn")&lt;&gt;"nn","•",""),"")</f>
        <v/>
      </c>
      <c r="BH24" s="1" t="str">
        <f ca="1">IF(($A24&lt;&gt;"")*(BH$1&lt;&gt;""),IF(_xlfn.XLOOKUP(BH$1,Attendance_sorted!$B23:$CW23,Attendance_sorted!$B23:$CW23,"nn")&lt;&gt;"nn","•",""),"")</f>
        <v/>
      </c>
      <c r="BI24" s="1" t="str">
        <f ca="1">IF(($A24&lt;&gt;"")*(BI$1&lt;&gt;""),IF(_xlfn.XLOOKUP(BI$1,Attendance_sorted!$B23:$CW23,Attendance_sorted!$B23:$CW23,"nn")&lt;&gt;"nn","•",""),"")</f>
        <v/>
      </c>
      <c r="BJ24" s="1" t="str">
        <f ca="1">IF(($A24&lt;&gt;"")*(BJ$1&lt;&gt;""),IF(_xlfn.XLOOKUP(BJ$1,Attendance_sorted!$B23:$CW23,Attendance_sorted!$B23:$CW23,"nn")&lt;&gt;"nn","•",""),"")</f>
        <v/>
      </c>
      <c r="BK24" s="1" t="str">
        <f ca="1">IF(($A24&lt;&gt;"")*(BK$1&lt;&gt;""),IF(_xlfn.XLOOKUP(BK$1,Attendance_sorted!$B23:$CW23,Attendance_sorted!$B23:$CW23,"nn")&lt;&gt;"nn","•",""),"")</f>
        <v/>
      </c>
      <c r="BL24" s="1" t="str">
        <f ca="1">IF(($A24&lt;&gt;"")*(BL$1&lt;&gt;""),IF(_xlfn.XLOOKUP(BL$1,Attendance_sorted!$B23:$CW23,Attendance_sorted!$B23:$CW23,"nn")&lt;&gt;"nn","•",""),"")</f>
        <v/>
      </c>
      <c r="BM24" s="1" t="str">
        <f ca="1">IF(($A24&lt;&gt;"")*(BM$1&lt;&gt;""),IF(_xlfn.XLOOKUP(BM$1,Attendance_sorted!$B23:$CW23,Attendance_sorted!$B23:$CW23,"nn")&lt;&gt;"nn","•",""),"")</f>
        <v/>
      </c>
      <c r="BN24" s="1" t="str">
        <f ca="1">IF(($A24&lt;&gt;"")*(BN$1&lt;&gt;""),IF(_xlfn.XLOOKUP(BN$1,Attendance_sorted!$B23:$CW23,Attendance_sorted!$B23:$CW23,"nn")&lt;&gt;"nn","•",""),"")</f>
        <v/>
      </c>
      <c r="BO24" s="1" t="str">
        <f ca="1">IF(($A24&lt;&gt;"")*(BO$1&lt;&gt;""),IF(_xlfn.XLOOKUP(BO$1,Attendance_sorted!$B23:$CW23,Attendance_sorted!$B23:$CW23,"nn")&lt;&gt;"nn","•",""),"")</f>
        <v/>
      </c>
      <c r="BP24" s="1" t="str">
        <f ca="1">IF(($A24&lt;&gt;"")*(BP$1&lt;&gt;""),IF(_xlfn.XLOOKUP(BP$1,Attendance_sorted!$B23:$CW23,Attendance_sorted!$B23:$CW23,"nn")&lt;&gt;"nn","•",""),"")</f>
        <v/>
      </c>
      <c r="BQ24" s="1" t="str">
        <f ca="1">IF(($A24&lt;&gt;"")*(BQ$1&lt;&gt;""),IF(_xlfn.XLOOKUP(BQ$1,Attendance_sorted!$B23:$CW23,Attendance_sorted!$B23:$CW23,"nn")&lt;&gt;"nn","•",""),"")</f>
        <v/>
      </c>
      <c r="BR24" s="1" t="str">
        <f ca="1">IF(($A24&lt;&gt;"")*(BR$1&lt;&gt;""),IF(_xlfn.XLOOKUP(BR$1,Attendance_sorted!$B23:$CW23,Attendance_sorted!$B23:$CW23,"nn")&lt;&gt;"nn","•",""),"")</f>
        <v/>
      </c>
      <c r="BS24" s="1" t="str">
        <f ca="1">IF(($A24&lt;&gt;"")*(BS$1&lt;&gt;""),IF(_xlfn.XLOOKUP(BS$1,Attendance_sorted!$B23:$CW23,Attendance_sorted!$B23:$CW23,"nn")&lt;&gt;"nn","•",""),"")</f>
        <v/>
      </c>
      <c r="BT24" s="1" t="str">
        <f ca="1">IF(($A24&lt;&gt;"")*(BT$1&lt;&gt;""),IF(_xlfn.XLOOKUP(BT$1,Attendance_sorted!$B23:$CW23,Attendance_sorted!$B23:$CW23,"nn")&lt;&gt;"nn","•",""),"")</f>
        <v/>
      </c>
      <c r="BU24" s="1" t="str">
        <f ca="1">IF(($A24&lt;&gt;"")*(BU$1&lt;&gt;""),IF(_xlfn.XLOOKUP(BU$1,Attendance_sorted!$B23:$CW23,Attendance_sorted!$B23:$CW23,"nn")&lt;&gt;"nn","•",""),"")</f>
        <v/>
      </c>
      <c r="BV24" s="1" t="str">
        <f ca="1">IF(($A24&lt;&gt;"")*(BV$1&lt;&gt;""),IF(_xlfn.XLOOKUP(BV$1,Attendance_sorted!$B23:$CW23,Attendance_sorted!$B23:$CW23,"nn")&lt;&gt;"nn","•",""),"")</f>
        <v/>
      </c>
      <c r="BW24" s="1" t="str">
        <f ca="1">IF(($A24&lt;&gt;"")*(BW$1&lt;&gt;""),IF(_xlfn.XLOOKUP(BW$1,Attendance_sorted!$B23:$CW23,Attendance_sorted!$B23:$CW23,"nn")&lt;&gt;"nn","•",""),"")</f>
        <v/>
      </c>
      <c r="BX24" s="1" t="str">
        <f ca="1">IF(($A24&lt;&gt;"")*(BX$1&lt;&gt;""),IF(_xlfn.XLOOKUP(BX$1,Attendance_sorted!$B23:$CW23,Attendance_sorted!$B23:$CW23,"nn")&lt;&gt;"nn","•",""),"")</f>
        <v/>
      </c>
      <c r="BY24" s="1" t="str">
        <f ca="1">IF(($A24&lt;&gt;"")*(BY$1&lt;&gt;""),IF(_xlfn.XLOOKUP(BY$1,Attendance_sorted!$B23:$CW23,Attendance_sorted!$B23:$CW23,"nn")&lt;&gt;"nn","•",""),"")</f>
        <v/>
      </c>
      <c r="BZ24" s="1" t="str">
        <f ca="1">IF(($A24&lt;&gt;"")*(BZ$1&lt;&gt;""),IF(_xlfn.XLOOKUP(BZ$1,Attendance_sorted!$B23:$CW23,Attendance_sorted!$B23:$CW23,"nn")&lt;&gt;"nn","•",""),"")</f>
        <v/>
      </c>
      <c r="CA24" s="1" t="str">
        <f ca="1">IF(($A24&lt;&gt;"")*(CA$1&lt;&gt;""),IF(_xlfn.XLOOKUP(CA$1,Attendance_sorted!$B23:$CW23,Attendance_sorted!$B23:$CW23,"nn")&lt;&gt;"nn","•",""),"")</f>
        <v/>
      </c>
      <c r="CB24" s="1" t="str">
        <f ca="1">IF(($A24&lt;&gt;"")*(CB$1&lt;&gt;""),IF(_xlfn.XLOOKUP(CB$1,Attendance_sorted!$B23:$CW23,Attendance_sorted!$B23:$CW23,"nn")&lt;&gt;"nn","•",""),"")</f>
        <v/>
      </c>
      <c r="CC24" s="1" t="str">
        <f ca="1">IF(($A24&lt;&gt;"")*(CC$1&lt;&gt;""),IF(_xlfn.XLOOKUP(CC$1,Attendance_sorted!$B23:$CW23,Attendance_sorted!$B23:$CW23,"nn")&lt;&gt;"nn","•",""),"")</f>
        <v/>
      </c>
      <c r="CD24" s="1" t="str">
        <f ca="1">IF(($A24&lt;&gt;"")*(CD$1&lt;&gt;""),IF(_xlfn.XLOOKUP(CD$1,Attendance_sorted!$B23:$CW23,Attendance_sorted!$B23:$CW23,"nn")&lt;&gt;"nn","•",""),"")</f>
        <v/>
      </c>
      <c r="CE24" s="1" t="str">
        <f ca="1">IF(($A24&lt;&gt;"")*(CE$1&lt;&gt;""),IF(_xlfn.XLOOKUP(CE$1,Attendance_sorted!$B23:$CW23,Attendance_sorted!$B23:$CW23,"nn")&lt;&gt;"nn","•",""),"")</f>
        <v/>
      </c>
      <c r="CF24" s="1" t="str">
        <f ca="1">IF(($A24&lt;&gt;"")*(CF$1&lt;&gt;""),IF(_xlfn.XLOOKUP(CF$1,Attendance_sorted!$B23:$CW23,Attendance_sorted!$B23:$CW23,"nn")&lt;&gt;"nn","•",""),"")</f>
        <v/>
      </c>
      <c r="CG24" s="1" t="str">
        <f ca="1">IF(($A24&lt;&gt;"")*(CG$1&lt;&gt;""),IF(_xlfn.XLOOKUP(CG$1,Attendance_sorted!$B23:$CW23,Attendance_sorted!$B23:$CW23,"nn")&lt;&gt;"nn","•",""),"")</f>
        <v/>
      </c>
      <c r="CH24" s="1" t="str">
        <f ca="1">IF(($A24&lt;&gt;"")*(CH$1&lt;&gt;""),IF(_xlfn.XLOOKUP(CH$1,Attendance_sorted!$B23:$CW23,Attendance_sorted!$B23:$CW23,"nn")&lt;&gt;"nn","•",""),"")</f>
        <v/>
      </c>
      <c r="CI24" s="1" t="str">
        <f ca="1">IF(($A24&lt;&gt;"")*(CI$1&lt;&gt;""),IF(_xlfn.XLOOKUP(CI$1,Attendance_sorted!$B23:$CW23,Attendance_sorted!$B23:$CW23,"nn")&lt;&gt;"nn","•",""),"")</f>
        <v/>
      </c>
      <c r="CJ24" s="1" t="str">
        <f ca="1">IF(($A24&lt;&gt;"")*(CJ$1&lt;&gt;""),IF(_xlfn.XLOOKUP(CJ$1,Attendance_sorted!$B23:$CW23,Attendance_sorted!$B23:$CW23,"nn")&lt;&gt;"nn","•",""),"")</f>
        <v/>
      </c>
      <c r="CK24" s="1" t="str">
        <f ca="1">IF(($A24&lt;&gt;"")*(CK$1&lt;&gt;""),IF(_xlfn.XLOOKUP(CK$1,Attendance_sorted!$B23:$CW23,Attendance_sorted!$B23:$CW23,"nn")&lt;&gt;"nn","•",""),"")</f>
        <v/>
      </c>
      <c r="CL24" s="1" t="str">
        <f ca="1">IF(($A24&lt;&gt;"")*(CL$1&lt;&gt;""),IF(_xlfn.XLOOKUP(CL$1,Attendance_sorted!$B23:$CW23,Attendance_sorted!$B23:$CW23,"nn")&lt;&gt;"nn","•",""),"")</f>
        <v/>
      </c>
      <c r="CM24" s="1" t="str">
        <f ca="1">IF(($A24&lt;&gt;"")*(CM$1&lt;&gt;""),IF(_xlfn.XLOOKUP(CM$1,Attendance_sorted!$B23:$CW23,Attendance_sorted!$B23:$CW23,"nn")&lt;&gt;"nn","•",""),"")</f>
        <v/>
      </c>
      <c r="CN24" s="1" t="str">
        <f ca="1">IF(($A24&lt;&gt;"")*(CN$1&lt;&gt;""),IF(_xlfn.XLOOKUP(CN$1,Attendance_sorted!$B23:$CW23,Attendance_sorted!$B23:$CW23,"nn")&lt;&gt;"nn","•",""),"")</f>
        <v/>
      </c>
      <c r="CO24" s="1" t="str">
        <f ca="1">IF(($A24&lt;&gt;"")*(CO$1&lt;&gt;""),IF(_xlfn.XLOOKUP(CO$1,Attendance_sorted!$B23:$CW23,Attendance_sorted!$B23:$CW23,"nn")&lt;&gt;"nn","•",""),"")</f>
        <v/>
      </c>
      <c r="CP24" s="1" t="str">
        <f ca="1">IF(($A24&lt;&gt;"")*(CP$1&lt;&gt;""),IF(_xlfn.XLOOKUP(CP$1,Attendance_sorted!$B23:$CW23,Attendance_sorted!$B23:$CW23,"nn")&lt;&gt;"nn","•",""),"")</f>
        <v/>
      </c>
      <c r="CQ24" s="1" t="str">
        <f ca="1">IF(($A24&lt;&gt;"")*(CQ$1&lt;&gt;""),IF(_xlfn.XLOOKUP(CQ$1,Attendance_sorted!$B23:$CW23,Attendance_sorted!$B23:$CW23,"nn")&lt;&gt;"nn","•",""),"")</f>
        <v/>
      </c>
      <c r="CR24" s="1" t="str">
        <f ca="1">IF(($A24&lt;&gt;"")*(CR$1&lt;&gt;""),IF(_xlfn.XLOOKUP(CR$1,Attendance_sorted!$B23:$CW23,Attendance_sorted!$B23:$CW23,"nn")&lt;&gt;"nn","•",""),"")</f>
        <v/>
      </c>
      <c r="CS24" s="1" t="str">
        <f ca="1">IF(($A24&lt;&gt;"")*(CS$1&lt;&gt;""),IF(_xlfn.XLOOKUP(CS$1,Attendance_sorted!$B23:$CW23,Attendance_sorted!$B23:$CW23,"nn")&lt;&gt;"nn","•",""),"")</f>
        <v/>
      </c>
      <c r="CT24" s="1" t="str">
        <f ca="1">IF(($A24&lt;&gt;"")*(CT$1&lt;&gt;""),IF(_xlfn.XLOOKUP(CT$1,Attendance_sorted!$B23:$CW23,Attendance_sorted!$B23:$CW23,"nn")&lt;&gt;"nn","•",""),"")</f>
        <v/>
      </c>
      <c r="CU24" s="1" t="str">
        <f ca="1">IF(($A24&lt;&gt;"")*(CU$1&lt;&gt;""),IF(_xlfn.XLOOKUP(CU$1,Attendance_sorted!$B23:$CW23,Attendance_sorted!$B23:$CW23,"nn")&lt;&gt;"nn","•",""),"")</f>
        <v/>
      </c>
      <c r="CV24" s="1" t="str">
        <f ca="1">IF(($A24&lt;&gt;"")*(CV$1&lt;&gt;""),IF(_xlfn.XLOOKUP(CV$1,Attendance_sorted!$B23:$CW23,Attendance_sorted!$B23:$CW23,"nn")&lt;&gt;"nn","•",""),"")</f>
        <v/>
      </c>
      <c r="CW24" s="1" t="str">
        <f ca="1">IF(($A24&lt;&gt;"")*(CW$1&lt;&gt;""),IF(_xlfn.XLOOKUP(CW$1,Attendance_sorted!$B23:$CW23,Attendance_sorted!$B23:$CW23,"nn")&lt;&gt;"nn","•",""),"")</f>
        <v/>
      </c>
    </row>
    <row r="25" spans="1:101">
      <c r="A25" s="1">
        <v>137</v>
      </c>
      <c r="B25" s="1" t="str">
        <f ca="1">IF(($A25&lt;&gt;"")*(B$1&lt;&gt;""),IF(_xlfn.XLOOKUP(B$1,Attendance_sorted!$B24:$CW24,Attendance_sorted!$B24:$CW24,"nn")&lt;&gt;"nn","•",""),"")</f>
        <v/>
      </c>
      <c r="C25" s="1" t="str">
        <f ca="1">IF(($A25&lt;&gt;"")*(C$1&lt;&gt;""),IF(_xlfn.XLOOKUP(C$1,Attendance_sorted!$B24:$CW24,Attendance_sorted!$B24:$CW24,"nn")&lt;&gt;"nn","•",""),"")</f>
        <v>•</v>
      </c>
      <c r="D25" s="1" t="str">
        <f ca="1">IF(($A25&lt;&gt;"")*(D$1&lt;&gt;""),IF(_xlfn.XLOOKUP(D$1,Attendance_sorted!$B24:$CW24,Attendance_sorted!$B24:$CW24,"nn")&lt;&gt;"nn","•",""),"")</f>
        <v/>
      </c>
      <c r="E25" s="1" t="str">
        <f ca="1">IF(($A25&lt;&gt;"")*(E$1&lt;&gt;""),IF(_xlfn.XLOOKUP(E$1,Attendance_sorted!$B24:$CW24,Attendance_sorted!$B24:$CW24,"nn")&lt;&gt;"nn","•",""),"")</f>
        <v/>
      </c>
      <c r="F25" s="1" t="str">
        <f ca="1">IF(($A25&lt;&gt;"")*(F$1&lt;&gt;""),IF(_xlfn.XLOOKUP(F$1,Attendance_sorted!$B24:$CW24,Attendance_sorted!$B24:$CW24,"nn")&lt;&gt;"nn","•",""),"")</f>
        <v/>
      </c>
      <c r="G25" s="1" t="str">
        <f ca="1">IF(($A25&lt;&gt;"")*(G$1&lt;&gt;""),IF(_xlfn.XLOOKUP(G$1,Attendance_sorted!$B24:$CW24,Attendance_sorted!$B24:$CW24,"nn")&lt;&gt;"nn","•",""),"")</f>
        <v/>
      </c>
      <c r="H25" s="1" t="str">
        <f ca="1">IF(($A25&lt;&gt;"")*(H$1&lt;&gt;""),IF(_xlfn.XLOOKUP(H$1,Attendance_sorted!$B24:$CW24,Attendance_sorted!$B24:$CW24,"nn")&lt;&gt;"nn","•",""),"")</f>
        <v/>
      </c>
      <c r="I25" s="1" t="str">
        <f ca="1">IF(($A25&lt;&gt;"")*(I$1&lt;&gt;""),IF(_xlfn.XLOOKUP(I$1,Attendance_sorted!$B24:$CW24,Attendance_sorted!$B24:$CW24,"nn")&lt;&gt;"nn","•",""),"")</f>
        <v/>
      </c>
      <c r="J25" s="1" t="str">
        <f ca="1">IF(($A25&lt;&gt;"")*(J$1&lt;&gt;""),IF(_xlfn.XLOOKUP(J$1,Attendance_sorted!$B24:$CW24,Attendance_sorted!$B24:$CW24,"nn")&lt;&gt;"nn","•",""),"")</f>
        <v/>
      </c>
      <c r="K25" s="1" t="str">
        <f ca="1">IF(($A25&lt;&gt;"")*(K$1&lt;&gt;""),IF(_xlfn.XLOOKUP(K$1,Attendance_sorted!$B24:$CW24,Attendance_sorted!$B24:$CW24,"nn")&lt;&gt;"nn","•",""),"")</f>
        <v/>
      </c>
      <c r="L25" s="1" t="str">
        <f ca="1">IF(($A25&lt;&gt;"")*(L$1&lt;&gt;""),IF(_xlfn.XLOOKUP(L$1,Attendance_sorted!$B24:$CW24,Attendance_sorted!$B24:$CW24,"nn")&lt;&gt;"nn","•",""),"")</f>
        <v>•</v>
      </c>
      <c r="M25" s="1" t="str">
        <f ca="1">IF(($A25&lt;&gt;"")*(M$1&lt;&gt;""),IF(_xlfn.XLOOKUP(M$1,Attendance_sorted!$B24:$CW24,Attendance_sorted!$B24:$CW24,"nn")&lt;&gt;"nn","•",""),"")</f>
        <v>•</v>
      </c>
      <c r="N25" s="1" t="str">
        <f ca="1">IF(($A25&lt;&gt;"")*(N$1&lt;&gt;""),IF(_xlfn.XLOOKUP(N$1,Attendance_sorted!$B24:$CW24,Attendance_sorted!$B24:$CW24,"nn")&lt;&gt;"nn","•",""),"")</f>
        <v>•</v>
      </c>
      <c r="O25" s="1" t="str">
        <f ca="1">IF(($A25&lt;&gt;"")*(O$1&lt;&gt;""),IF(_xlfn.XLOOKUP(O$1,Attendance_sorted!$B24:$CW24,Attendance_sorted!$B24:$CW24,"nn")&lt;&gt;"nn","•",""),"")</f>
        <v>•</v>
      </c>
      <c r="P25" s="1" t="str">
        <f ca="1">IF(($A25&lt;&gt;"")*(P$1&lt;&gt;""),IF(_xlfn.XLOOKUP(P$1,Attendance_sorted!$B24:$CW24,Attendance_sorted!$B24:$CW24,"nn")&lt;&gt;"nn","•",""),"")</f>
        <v/>
      </c>
      <c r="Q25" s="1" t="str">
        <f ca="1">IF(($A25&lt;&gt;"")*(Q$1&lt;&gt;""),IF(_xlfn.XLOOKUP(Q$1,Attendance_sorted!$B24:$CW24,Attendance_sorted!$B24:$CW24,"nn")&lt;&gt;"nn","•",""),"")</f>
        <v/>
      </c>
      <c r="R25" s="1" t="str">
        <f ca="1">IF(($A25&lt;&gt;"")*(R$1&lt;&gt;""),IF(_xlfn.XLOOKUP(R$1,Attendance_sorted!$B24:$CW24,Attendance_sorted!$B24:$CW24,"nn")&lt;&gt;"nn","•",""),"")</f>
        <v/>
      </c>
      <c r="S25" s="1" t="str">
        <f ca="1">IF(($A25&lt;&gt;"")*(S$1&lt;&gt;""),IF(_xlfn.XLOOKUP(S$1,Attendance_sorted!$B24:$CW24,Attendance_sorted!$B24:$CW24,"nn")&lt;&gt;"nn","•",""),"")</f>
        <v>•</v>
      </c>
      <c r="T25" s="1" t="str">
        <f ca="1">IF(($A25&lt;&gt;"")*(T$1&lt;&gt;""),IF(_xlfn.XLOOKUP(T$1,Attendance_sorted!$B24:$CW24,Attendance_sorted!$B24:$CW24,"nn")&lt;&gt;"nn","•",""),"")</f>
        <v/>
      </c>
      <c r="U25" s="1" t="str">
        <f ca="1">IF(($A25&lt;&gt;"")*(U$1&lt;&gt;""),IF(_xlfn.XLOOKUP(U$1,Attendance_sorted!$B24:$CW24,Attendance_sorted!$B24:$CW24,"nn")&lt;&gt;"nn","•",""),"")</f>
        <v>•</v>
      </c>
      <c r="V25" s="1" t="str">
        <f ca="1">IF(($A25&lt;&gt;"")*(V$1&lt;&gt;""),IF(_xlfn.XLOOKUP(V$1,Attendance_sorted!$B24:$CW24,Attendance_sorted!$B24:$CW24,"nn")&lt;&gt;"nn","•",""),"")</f>
        <v/>
      </c>
      <c r="W25" s="1" t="str">
        <f ca="1">IF(($A25&lt;&gt;"")*(W$1&lt;&gt;""),IF(_xlfn.XLOOKUP(W$1,Attendance_sorted!$B24:$CW24,Attendance_sorted!$B24:$CW24,"nn")&lt;&gt;"nn","•",""),"")</f>
        <v/>
      </c>
      <c r="X25" s="1" t="str">
        <f ca="1">IF(($A25&lt;&gt;"")*(X$1&lt;&gt;""),IF(_xlfn.XLOOKUP(X$1,Attendance_sorted!$B24:$CW24,Attendance_sorted!$B24:$CW24,"nn")&lt;&gt;"nn","•",""),"")</f>
        <v/>
      </c>
      <c r="Y25" s="1" t="str">
        <f ca="1">IF(($A25&lt;&gt;"")*(Y$1&lt;&gt;""),IF(_xlfn.XLOOKUP(Y$1,Attendance_sorted!$B24:$CW24,Attendance_sorted!$B24:$CW24,"nn")&lt;&gt;"nn","•",""),"")</f>
        <v/>
      </c>
      <c r="Z25" s="1" t="str">
        <f ca="1">IF(($A25&lt;&gt;"")*(Z$1&lt;&gt;""),IF(_xlfn.XLOOKUP(Z$1,Attendance_sorted!$B24:$CW24,Attendance_sorted!$B24:$CW24,"nn")&lt;&gt;"nn","•",""),"")</f>
        <v/>
      </c>
      <c r="AA25" s="1" t="str">
        <f ca="1">IF(($A25&lt;&gt;"")*(AA$1&lt;&gt;""),IF(_xlfn.XLOOKUP(AA$1,Attendance_sorted!$B24:$CW24,Attendance_sorted!$B24:$CW24,"nn")&lt;&gt;"nn","•",""),"")</f>
        <v/>
      </c>
      <c r="AB25" s="1" t="str">
        <f ca="1">IF(($A25&lt;&gt;"")*(AB$1&lt;&gt;""),IF(_xlfn.XLOOKUP(AB$1,Attendance_sorted!$B24:$CW24,Attendance_sorted!$B24:$CW24,"nn")&lt;&gt;"nn","•",""),"")</f>
        <v/>
      </c>
      <c r="AC25" s="1" t="str">
        <f ca="1">IF(($A25&lt;&gt;"")*(AC$1&lt;&gt;""),IF(_xlfn.XLOOKUP(AC$1,Attendance_sorted!$B24:$CW24,Attendance_sorted!$B24:$CW24,"nn")&lt;&gt;"nn","•",""),"")</f>
        <v/>
      </c>
      <c r="AD25" s="1" t="str">
        <f ca="1">IF(($A25&lt;&gt;"")*(AD$1&lt;&gt;""),IF(_xlfn.XLOOKUP(AD$1,Attendance_sorted!$B24:$CW24,Attendance_sorted!$B24:$CW24,"nn")&lt;&gt;"nn","•",""),"")</f>
        <v/>
      </c>
      <c r="AE25" s="1" t="str">
        <f ca="1">IF(($A25&lt;&gt;"")*(AE$1&lt;&gt;""),IF(_xlfn.XLOOKUP(AE$1,Attendance_sorted!$B24:$CW24,Attendance_sorted!$B24:$CW24,"nn")&lt;&gt;"nn","•",""),"")</f>
        <v/>
      </c>
      <c r="AF25" s="1" t="str">
        <f ca="1">IF(($A25&lt;&gt;"")*(AF$1&lt;&gt;""),IF(_xlfn.XLOOKUP(AF$1,Attendance_sorted!$B24:$CW24,Attendance_sorted!$B24:$CW24,"nn")&lt;&gt;"nn","•",""),"")</f>
        <v/>
      </c>
      <c r="AG25" s="1" t="str">
        <f ca="1">IF(($A25&lt;&gt;"")*(AG$1&lt;&gt;""),IF(_xlfn.XLOOKUP(AG$1,Attendance_sorted!$B24:$CW24,Attendance_sorted!$B24:$CW24,"nn")&lt;&gt;"nn","•",""),"")</f>
        <v/>
      </c>
      <c r="AH25" s="1" t="str">
        <f ca="1">IF(($A25&lt;&gt;"")*(AH$1&lt;&gt;""),IF(_xlfn.XLOOKUP(AH$1,Attendance_sorted!$B24:$CW24,Attendance_sorted!$B24:$CW24,"nn")&lt;&gt;"nn","•",""),"")</f>
        <v/>
      </c>
      <c r="AI25" s="1" t="str">
        <f ca="1">IF(($A25&lt;&gt;"")*(AI$1&lt;&gt;""),IF(_xlfn.XLOOKUP(AI$1,Attendance_sorted!$B24:$CW24,Attendance_sorted!$B24:$CW24,"nn")&lt;&gt;"nn","•",""),"")</f>
        <v/>
      </c>
      <c r="AJ25" s="1" t="str">
        <f ca="1">IF(($A25&lt;&gt;"")*(AJ$1&lt;&gt;""),IF(_xlfn.XLOOKUP(AJ$1,Attendance_sorted!$B24:$CW24,Attendance_sorted!$B24:$CW24,"nn")&lt;&gt;"nn","•",""),"")</f>
        <v/>
      </c>
      <c r="AK25" s="1" t="str">
        <f ca="1">IF(($A25&lt;&gt;"")*(AK$1&lt;&gt;""),IF(_xlfn.XLOOKUP(AK$1,Attendance_sorted!$B24:$CW24,Attendance_sorted!$B24:$CW24,"nn")&lt;&gt;"nn","•",""),"")</f>
        <v/>
      </c>
      <c r="AL25" s="1" t="str">
        <f ca="1">IF(($A25&lt;&gt;"")*(AL$1&lt;&gt;""),IF(_xlfn.XLOOKUP(AL$1,Attendance_sorted!$B24:$CW24,Attendance_sorted!$B24:$CW24,"nn")&lt;&gt;"nn","•",""),"")</f>
        <v/>
      </c>
      <c r="AM25" s="1" t="str">
        <f ca="1">IF(($A25&lt;&gt;"")*(AM$1&lt;&gt;""),IF(_xlfn.XLOOKUP(AM$1,Attendance_sorted!$B24:$CW24,Attendance_sorted!$B24:$CW24,"nn")&lt;&gt;"nn","•",""),"")</f>
        <v/>
      </c>
      <c r="AN25" s="1" t="str">
        <f ca="1">IF(($A25&lt;&gt;"")*(AN$1&lt;&gt;""),IF(_xlfn.XLOOKUP(AN$1,Attendance_sorted!$B24:$CW24,Attendance_sorted!$B24:$CW24,"nn")&lt;&gt;"nn","•",""),"")</f>
        <v/>
      </c>
      <c r="AO25" s="1" t="str">
        <f ca="1">IF(($A25&lt;&gt;"")*(AO$1&lt;&gt;""),IF(_xlfn.XLOOKUP(AO$1,Attendance_sorted!$B24:$CW24,Attendance_sorted!$B24:$CW24,"nn")&lt;&gt;"nn","•",""),"")</f>
        <v/>
      </c>
      <c r="AP25" s="1" t="str">
        <f ca="1">IF(($A25&lt;&gt;"")*(AP$1&lt;&gt;""),IF(_xlfn.XLOOKUP(AP$1,Attendance_sorted!$B24:$CW24,Attendance_sorted!$B24:$CW24,"nn")&lt;&gt;"nn","•",""),"")</f>
        <v/>
      </c>
      <c r="AQ25" s="1" t="str">
        <f ca="1">IF(($A25&lt;&gt;"")*(AQ$1&lt;&gt;""),IF(_xlfn.XLOOKUP(AQ$1,Attendance_sorted!$B24:$CW24,Attendance_sorted!$B24:$CW24,"nn")&lt;&gt;"nn","•",""),"")</f>
        <v/>
      </c>
      <c r="AR25" s="1" t="str">
        <f ca="1">IF(($A25&lt;&gt;"")*(AR$1&lt;&gt;""),IF(_xlfn.XLOOKUP(AR$1,Attendance_sorted!$B24:$CW24,Attendance_sorted!$B24:$CW24,"nn")&lt;&gt;"nn","•",""),"")</f>
        <v/>
      </c>
      <c r="AS25" s="1" t="str">
        <f ca="1">IF(($A25&lt;&gt;"")*(AS$1&lt;&gt;""),IF(_xlfn.XLOOKUP(AS$1,Attendance_sorted!$B24:$CW24,Attendance_sorted!$B24:$CW24,"nn")&lt;&gt;"nn","•",""),"")</f>
        <v/>
      </c>
      <c r="AT25" s="1" t="str">
        <f ca="1">IF(($A25&lt;&gt;"")*(AT$1&lt;&gt;""),IF(_xlfn.XLOOKUP(AT$1,Attendance_sorted!$B24:$CW24,Attendance_sorted!$B24:$CW24,"nn")&lt;&gt;"nn","•",""),"")</f>
        <v/>
      </c>
      <c r="AU25" s="1" t="str">
        <f ca="1">IF(($A25&lt;&gt;"")*(AU$1&lt;&gt;""),IF(_xlfn.XLOOKUP(AU$1,Attendance_sorted!$B24:$CW24,Attendance_sorted!$B24:$CW24,"nn")&lt;&gt;"nn","•",""),"")</f>
        <v/>
      </c>
      <c r="AV25" s="1" t="str">
        <f ca="1">IF(($A25&lt;&gt;"")*(AV$1&lt;&gt;""),IF(_xlfn.XLOOKUP(AV$1,Attendance_sorted!$B24:$CW24,Attendance_sorted!$B24:$CW24,"nn")&lt;&gt;"nn","•",""),"")</f>
        <v/>
      </c>
      <c r="AW25" s="1" t="str">
        <f ca="1">IF(($A25&lt;&gt;"")*(AW$1&lt;&gt;""),IF(_xlfn.XLOOKUP(AW$1,Attendance_sorted!$B24:$CW24,Attendance_sorted!$B24:$CW24,"nn")&lt;&gt;"nn","•",""),"")</f>
        <v/>
      </c>
      <c r="AX25" s="1" t="str">
        <f ca="1">IF(($A25&lt;&gt;"")*(AX$1&lt;&gt;""),IF(_xlfn.XLOOKUP(AX$1,Attendance_sorted!$B24:$CW24,Attendance_sorted!$B24:$CW24,"nn")&lt;&gt;"nn","•",""),"")</f>
        <v/>
      </c>
      <c r="AY25" s="1" t="str">
        <f ca="1">IF(($A25&lt;&gt;"")*(AY$1&lt;&gt;""),IF(_xlfn.XLOOKUP(AY$1,Attendance_sorted!$B24:$CW24,Attendance_sorted!$B24:$CW24,"nn")&lt;&gt;"nn","•",""),"")</f>
        <v/>
      </c>
      <c r="AZ25" s="1" t="str">
        <f ca="1">IF(($A25&lt;&gt;"")*(AZ$1&lt;&gt;""),IF(_xlfn.XLOOKUP(AZ$1,Attendance_sorted!$B24:$CW24,Attendance_sorted!$B24:$CW24,"nn")&lt;&gt;"nn","•",""),"")</f>
        <v/>
      </c>
      <c r="BA25" s="1" t="str">
        <f ca="1">IF(($A25&lt;&gt;"")*(BA$1&lt;&gt;""),IF(_xlfn.XLOOKUP(BA$1,Attendance_sorted!$B24:$CW24,Attendance_sorted!$B24:$CW24,"nn")&lt;&gt;"nn","•",""),"")</f>
        <v/>
      </c>
      <c r="BB25" s="1" t="str">
        <f ca="1">IF(($A25&lt;&gt;"")*(BB$1&lt;&gt;""),IF(_xlfn.XLOOKUP(BB$1,Attendance_sorted!$B24:$CW24,Attendance_sorted!$B24:$CW24,"nn")&lt;&gt;"nn","•",""),"")</f>
        <v/>
      </c>
      <c r="BC25" s="1" t="str">
        <f ca="1">IF(($A25&lt;&gt;"")*(BC$1&lt;&gt;""),IF(_xlfn.XLOOKUP(BC$1,Attendance_sorted!$B24:$CW24,Attendance_sorted!$B24:$CW24,"nn")&lt;&gt;"nn","•",""),"")</f>
        <v/>
      </c>
      <c r="BD25" s="1" t="str">
        <f ca="1">IF(($A25&lt;&gt;"")*(BD$1&lt;&gt;""),IF(_xlfn.XLOOKUP(BD$1,Attendance_sorted!$B24:$CW24,Attendance_sorted!$B24:$CW24,"nn")&lt;&gt;"nn","•",""),"")</f>
        <v/>
      </c>
      <c r="BE25" s="1" t="str">
        <f ca="1">IF(($A25&lt;&gt;"")*(BE$1&lt;&gt;""),IF(_xlfn.XLOOKUP(BE$1,Attendance_sorted!$B24:$CW24,Attendance_sorted!$B24:$CW24,"nn")&lt;&gt;"nn","•",""),"")</f>
        <v/>
      </c>
      <c r="BF25" s="1" t="str">
        <f ca="1">IF(($A25&lt;&gt;"")*(BF$1&lt;&gt;""),IF(_xlfn.XLOOKUP(BF$1,Attendance_sorted!$B24:$CW24,Attendance_sorted!$B24:$CW24,"nn")&lt;&gt;"nn","•",""),"")</f>
        <v/>
      </c>
      <c r="BG25" s="1" t="str">
        <f ca="1">IF(($A25&lt;&gt;"")*(BG$1&lt;&gt;""),IF(_xlfn.XLOOKUP(BG$1,Attendance_sorted!$B24:$CW24,Attendance_sorted!$B24:$CW24,"nn")&lt;&gt;"nn","•",""),"")</f>
        <v/>
      </c>
      <c r="BH25" s="1" t="str">
        <f ca="1">IF(($A25&lt;&gt;"")*(BH$1&lt;&gt;""),IF(_xlfn.XLOOKUP(BH$1,Attendance_sorted!$B24:$CW24,Attendance_sorted!$B24:$CW24,"nn")&lt;&gt;"nn","•",""),"")</f>
        <v/>
      </c>
      <c r="BI25" s="1" t="str">
        <f ca="1">IF(($A25&lt;&gt;"")*(BI$1&lt;&gt;""),IF(_xlfn.XLOOKUP(BI$1,Attendance_sorted!$B24:$CW24,Attendance_sorted!$B24:$CW24,"nn")&lt;&gt;"nn","•",""),"")</f>
        <v/>
      </c>
      <c r="BJ25" s="1" t="str">
        <f ca="1">IF(($A25&lt;&gt;"")*(BJ$1&lt;&gt;""),IF(_xlfn.XLOOKUP(BJ$1,Attendance_sorted!$B24:$CW24,Attendance_sorted!$B24:$CW24,"nn")&lt;&gt;"nn","•",""),"")</f>
        <v/>
      </c>
      <c r="BK25" s="1" t="str">
        <f ca="1">IF(($A25&lt;&gt;"")*(BK$1&lt;&gt;""),IF(_xlfn.XLOOKUP(BK$1,Attendance_sorted!$B24:$CW24,Attendance_sorted!$B24:$CW24,"nn")&lt;&gt;"nn","•",""),"")</f>
        <v/>
      </c>
      <c r="BL25" s="1" t="str">
        <f ca="1">IF(($A25&lt;&gt;"")*(BL$1&lt;&gt;""),IF(_xlfn.XLOOKUP(BL$1,Attendance_sorted!$B24:$CW24,Attendance_sorted!$B24:$CW24,"nn")&lt;&gt;"nn","•",""),"")</f>
        <v/>
      </c>
      <c r="BM25" s="1" t="str">
        <f ca="1">IF(($A25&lt;&gt;"")*(BM$1&lt;&gt;""),IF(_xlfn.XLOOKUP(BM$1,Attendance_sorted!$B24:$CW24,Attendance_sorted!$B24:$CW24,"nn")&lt;&gt;"nn","•",""),"")</f>
        <v/>
      </c>
      <c r="BN25" s="1" t="str">
        <f ca="1">IF(($A25&lt;&gt;"")*(BN$1&lt;&gt;""),IF(_xlfn.XLOOKUP(BN$1,Attendance_sorted!$B24:$CW24,Attendance_sorted!$B24:$CW24,"nn")&lt;&gt;"nn","•",""),"")</f>
        <v/>
      </c>
      <c r="BO25" s="1" t="str">
        <f ca="1">IF(($A25&lt;&gt;"")*(BO$1&lt;&gt;""),IF(_xlfn.XLOOKUP(BO$1,Attendance_sorted!$B24:$CW24,Attendance_sorted!$B24:$CW24,"nn")&lt;&gt;"nn","•",""),"")</f>
        <v/>
      </c>
      <c r="BP25" s="1" t="str">
        <f ca="1">IF(($A25&lt;&gt;"")*(BP$1&lt;&gt;""),IF(_xlfn.XLOOKUP(BP$1,Attendance_sorted!$B24:$CW24,Attendance_sorted!$B24:$CW24,"nn")&lt;&gt;"nn","•",""),"")</f>
        <v/>
      </c>
      <c r="BQ25" s="1" t="str">
        <f ca="1">IF(($A25&lt;&gt;"")*(BQ$1&lt;&gt;""),IF(_xlfn.XLOOKUP(BQ$1,Attendance_sorted!$B24:$CW24,Attendance_sorted!$B24:$CW24,"nn")&lt;&gt;"nn","•",""),"")</f>
        <v/>
      </c>
      <c r="BR25" s="1" t="str">
        <f ca="1">IF(($A25&lt;&gt;"")*(BR$1&lt;&gt;""),IF(_xlfn.XLOOKUP(BR$1,Attendance_sorted!$B24:$CW24,Attendance_sorted!$B24:$CW24,"nn")&lt;&gt;"nn","•",""),"")</f>
        <v/>
      </c>
      <c r="BS25" s="1" t="str">
        <f ca="1">IF(($A25&lt;&gt;"")*(BS$1&lt;&gt;""),IF(_xlfn.XLOOKUP(BS$1,Attendance_sorted!$B24:$CW24,Attendance_sorted!$B24:$CW24,"nn")&lt;&gt;"nn","•",""),"")</f>
        <v/>
      </c>
      <c r="BT25" s="1" t="str">
        <f ca="1">IF(($A25&lt;&gt;"")*(BT$1&lt;&gt;""),IF(_xlfn.XLOOKUP(BT$1,Attendance_sorted!$B24:$CW24,Attendance_sorted!$B24:$CW24,"nn")&lt;&gt;"nn","•",""),"")</f>
        <v/>
      </c>
      <c r="BU25" s="1" t="str">
        <f ca="1">IF(($A25&lt;&gt;"")*(BU$1&lt;&gt;""),IF(_xlfn.XLOOKUP(BU$1,Attendance_sorted!$B24:$CW24,Attendance_sorted!$B24:$CW24,"nn")&lt;&gt;"nn","•",""),"")</f>
        <v/>
      </c>
      <c r="BV25" s="1" t="str">
        <f ca="1">IF(($A25&lt;&gt;"")*(BV$1&lt;&gt;""),IF(_xlfn.XLOOKUP(BV$1,Attendance_sorted!$B24:$CW24,Attendance_sorted!$B24:$CW24,"nn")&lt;&gt;"nn","•",""),"")</f>
        <v/>
      </c>
      <c r="BW25" s="1" t="str">
        <f ca="1">IF(($A25&lt;&gt;"")*(BW$1&lt;&gt;""),IF(_xlfn.XLOOKUP(BW$1,Attendance_sorted!$B24:$CW24,Attendance_sorted!$B24:$CW24,"nn")&lt;&gt;"nn","•",""),"")</f>
        <v/>
      </c>
      <c r="BX25" s="1" t="str">
        <f ca="1">IF(($A25&lt;&gt;"")*(BX$1&lt;&gt;""),IF(_xlfn.XLOOKUP(BX$1,Attendance_sorted!$B24:$CW24,Attendance_sorted!$B24:$CW24,"nn")&lt;&gt;"nn","•",""),"")</f>
        <v/>
      </c>
      <c r="BY25" s="1" t="str">
        <f ca="1">IF(($A25&lt;&gt;"")*(BY$1&lt;&gt;""),IF(_xlfn.XLOOKUP(BY$1,Attendance_sorted!$B24:$CW24,Attendance_sorted!$B24:$CW24,"nn")&lt;&gt;"nn","•",""),"")</f>
        <v/>
      </c>
      <c r="BZ25" s="1" t="str">
        <f ca="1">IF(($A25&lt;&gt;"")*(BZ$1&lt;&gt;""),IF(_xlfn.XLOOKUP(BZ$1,Attendance_sorted!$B24:$CW24,Attendance_sorted!$B24:$CW24,"nn")&lt;&gt;"nn","•",""),"")</f>
        <v/>
      </c>
      <c r="CA25" s="1" t="str">
        <f ca="1">IF(($A25&lt;&gt;"")*(CA$1&lt;&gt;""),IF(_xlfn.XLOOKUP(CA$1,Attendance_sorted!$B24:$CW24,Attendance_sorted!$B24:$CW24,"nn")&lt;&gt;"nn","•",""),"")</f>
        <v/>
      </c>
      <c r="CB25" s="1" t="str">
        <f ca="1">IF(($A25&lt;&gt;"")*(CB$1&lt;&gt;""),IF(_xlfn.XLOOKUP(CB$1,Attendance_sorted!$B24:$CW24,Attendance_sorted!$B24:$CW24,"nn")&lt;&gt;"nn","•",""),"")</f>
        <v/>
      </c>
      <c r="CC25" s="1" t="str">
        <f ca="1">IF(($A25&lt;&gt;"")*(CC$1&lt;&gt;""),IF(_xlfn.XLOOKUP(CC$1,Attendance_sorted!$B24:$CW24,Attendance_sorted!$B24:$CW24,"nn")&lt;&gt;"nn","•",""),"")</f>
        <v/>
      </c>
      <c r="CD25" s="1" t="str">
        <f ca="1">IF(($A25&lt;&gt;"")*(CD$1&lt;&gt;""),IF(_xlfn.XLOOKUP(CD$1,Attendance_sorted!$B24:$CW24,Attendance_sorted!$B24:$CW24,"nn")&lt;&gt;"nn","•",""),"")</f>
        <v/>
      </c>
      <c r="CE25" s="1" t="str">
        <f ca="1">IF(($A25&lt;&gt;"")*(CE$1&lt;&gt;""),IF(_xlfn.XLOOKUP(CE$1,Attendance_sorted!$B24:$CW24,Attendance_sorted!$B24:$CW24,"nn")&lt;&gt;"nn","•",""),"")</f>
        <v/>
      </c>
      <c r="CF25" s="1" t="str">
        <f ca="1">IF(($A25&lt;&gt;"")*(CF$1&lt;&gt;""),IF(_xlfn.XLOOKUP(CF$1,Attendance_sorted!$B24:$CW24,Attendance_sorted!$B24:$CW24,"nn")&lt;&gt;"nn","•",""),"")</f>
        <v/>
      </c>
      <c r="CG25" s="1" t="str">
        <f ca="1">IF(($A25&lt;&gt;"")*(CG$1&lt;&gt;""),IF(_xlfn.XLOOKUP(CG$1,Attendance_sorted!$B24:$CW24,Attendance_sorted!$B24:$CW24,"nn")&lt;&gt;"nn","•",""),"")</f>
        <v/>
      </c>
      <c r="CH25" s="1" t="str">
        <f ca="1">IF(($A25&lt;&gt;"")*(CH$1&lt;&gt;""),IF(_xlfn.XLOOKUP(CH$1,Attendance_sorted!$B24:$CW24,Attendance_sorted!$B24:$CW24,"nn")&lt;&gt;"nn","•",""),"")</f>
        <v/>
      </c>
      <c r="CI25" s="1" t="str">
        <f ca="1">IF(($A25&lt;&gt;"")*(CI$1&lt;&gt;""),IF(_xlfn.XLOOKUP(CI$1,Attendance_sorted!$B24:$CW24,Attendance_sorted!$B24:$CW24,"nn")&lt;&gt;"nn","•",""),"")</f>
        <v/>
      </c>
      <c r="CJ25" s="1" t="str">
        <f ca="1">IF(($A25&lt;&gt;"")*(CJ$1&lt;&gt;""),IF(_xlfn.XLOOKUP(CJ$1,Attendance_sorted!$B24:$CW24,Attendance_sorted!$B24:$CW24,"nn")&lt;&gt;"nn","•",""),"")</f>
        <v/>
      </c>
      <c r="CK25" s="1" t="str">
        <f ca="1">IF(($A25&lt;&gt;"")*(CK$1&lt;&gt;""),IF(_xlfn.XLOOKUP(CK$1,Attendance_sorted!$B24:$CW24,Attendance_sorted!$B24:$CW24,"nn")&lt;&gt;"nn","•",""),"")</f>
        <v/>
      </c>
      <c r="CL25" s="1" t="str">
        <f ca="1">IF(($A25&lt;&gt;"")*(CL$1&lt;&gt;""),IF(_xlfn.XLOOKUP(CL$1,Attendance_sorted!$B24:$CW24,Attendance_sorted!$B24:$CW24,"nn")&lt;&gt;"nn","•",""),"")</f>
        <v/>
      </c>
      <c r="CM25" s="1" t="str">
        <f ca="1">IF(($A25&lt;&gt;"")*(CM$1&lt;&gt;""),IF(_xlfn.XLOOKUP(CM$1,Attendance_sorted!$B24:$CW24,Attendance_sorted!$B24:$CW24,"nn")&lt;&gt;"nn","•",""),"")</f>
        <v/>
      </c>
      <c r="CN25" s="1" t="str">
        <f ca="1">IF(($A25&lt;&gt;"")*(CN$1&lt;&gt;""),IF(_xlfn.XLOOKUP(CN$1,Attendance_sorted!$B24:$CW24,Attendance_sorted!$B24:$CW24,"nn")&lt;&gt;"nn","•",""),"")</f>
        <v/>
      </c>
      <c r="CO25" s="1" t="str">
        <f ca="1">IF(($A25&lt;&gt;"")*(CO$1&lt;&gt;""),IF(_xlfn.XLOOKUP(CO$1,Attendance_sorted!$B24:$CW24,Attendance_sorted!$B24:$CW24,"nn")&lt;&gt;"nn","•",""),"")</f>
        <v/>
      </c>
      <c r="CP25" s="1" t="str">
        <f ca="1">IF(($A25&lt;&gt;"")*(CP$1&lt;&gt;""),IF(_xlfn.XLOOKUP(CP$1,Attendance_sorted!$B24:$CW24,Attendance_sorted!$B24:$CW24,"nn")&lt;&gt;"nn","•",""),"")</f>
        <v/>
      </c>
      <c r="CQ25" s="1" t="str">
        <f ca="1">IF(($A25&lt;&gt;"")*(CQ$1&lt;&gt;""),IF(_xlfn.XLOOKUP(CQ$1,Attendance_sorted!$B24:$CW24,Attendance_sorted!$B24:$CW24,"nn")&lt;&gt;"nn","•",""),"")</f>
        <v/>
      </c>
      <c r="CR25" s="1" t="str">
        <f ca="1">IF(($A25&lt;&gt;"")*(CR$1&lt;&gt;""),IF(_xlfn.XLOOKUP(CR$1,Attendance_sorted!$B24:$CW24,Attendance_sorted!$B24:$CW24,"nn")&lt;&gt;"nn","•",""),"")</f>
        <v/>
      </c>
      <c r="CS25" s="1" t="str">
        <f ca="1">IF(($A25&lt;&gt;"")*(CS$1&lt;&gt;""),IF(_xlfn.XLOOKUP(CS$1,Attendance_sorted!$B24:$CW24,Attendance_sorted!$B24:$CW24,"nn")&lt;&gt;"nn","•",""),"")</f>
        <v/>
      </c>
      <c r="CT25" s="1" t="str">
        <f ca="1">IF(($A25&lt;&gt;"")*(CT$1&lt;&gt;""),IF(_xlfn.XLOOKUP(CT$1,Attendance_sorted!$B24:$CW24,Attendance_sorted!$B24:$CW24,"nn")&lt;&gt;"nn","•",""),"")</f>
        <v/>
      </c>
      <c r="CU25" s="1" t="str">
        <f ca="1">IF(($A25&lt;&gt;"")*(CU$1&lt;&gt;""),IF(_xlfn.XLOOKUP(CU$1,Attendance_sorted!$B24:$CW24,Attendance_sorted!$B24:$CW24,"nn")&lt;&gt;"nn","•",""),"")</f>
        <v/>
      </c>
      <c r="CV25" s="1" t="str">
        <f ca="1">IF(($A25&lt;&gt;"")*(CV$1&lt;&gt;""),IF(_xlfn.XLOOKUP(CV$1,Attendance_sorted!$B24:$CW24,Attendance_sorted!$B24:$CW24,"nn")&lt;&gt;"nn","•",""),"")</f>
        <v/>
      </c>
      <c r="CW25" s="1" t="str">
        <f ca="1">IF(($A25&lt;&gt;"")*(CW$1&lt;&gt;""),IF(_xlfn.XLOOKUP(CW$1,Attendance_sorted!$B24:$CW24,Attendance_sorted!$B24:$CW24,"nn")&lt;&gt;"nn","•",""),"")</f>
        <v/>
      </c>
    </row>
    <row r="26" spans="1:101">
      <c r="A26" s="1">
        <v>138</v>
      </c>
      <c r="B26" s="1" t="str">
        <f ca="1">IF(($A26&lt;&gt;"")*(B$1&lt;&gt;""),IF(_xlfn.XLOOKUP(B$1,Attendance_sorted!$B25:$CW25,Attendance_sorted!$B25:$CW25,"nn")&lt;&gt;"nn","•",""),"")</f>
        <v/>
      </c>
      <c r="C26" s="1" t="str">
        <f ca="1">IF(($A26&lt;&gt;"")*(C$1&lt;&gt;""),IF(_xlfn.XLOOKUP(C$1,Attendance_sorted!$B25:$CW25,Attendance_sorted!$B25:$CW25,"nn")&lt;&gt;"nn","•",""),"")</f>
        <v/>
      </c>
      <c r="D26" s="1" t="str">
        <f ca="1">IF(($A26&lt;&gt;"")*(D$1&lt;&gt;""),IF(_xlfn.XLOOKUP(D$1,Attendance_sorted!$B25:$CW25,Attendance_sorted!$B25:$CW25,"nn")&lt;&gt;"nn","•",""),"")</f>
        <v/>
      </c>
      <c r="E26" s="1" t="str">
        <f ca="1">IF(($A26&lt;&gt;"")*(E$1&lt;&gt;""),IF(_xlfn.XLOOKUP(E$1,Attendance_sorted!$B25:$CW25,Attendance_sorted!$B25:$CW25,"nn")&lt;&gt;"nn","•",""),"")</f>
        <v/>
      </c>
      <c r="F26" s="1" t="str">
        <f ca="1">IF(($A26&lt;&gt;"")*(F$1&lt;&gt;""),IF(_xlfn.XLOOKUP(F$1,Attendance_sorted!$B25:$CW25,Attendance_sorted!$B25:$CW25,"nn")&lt;&gt;"nn","•",""),"")</f>
        <v/>
      </c>
      <c r="G26" s="1" t="str">
        <f ca="1">IF(($A26&lt;&gt;"")*(G$1&lt;&gt;""),IF(_xlfn.XLOOKUP(G$1,Attendance_sorted!$B25:$CW25,Attendance_sorted!$B25:$CW25,"nn")&lt;&gt;"nn","•",""),"")</f>
        <v/>
      </c>
      <c r="H26" s="1" t="str">
        <f ca="1">IF(($A26&lt;&gt;"")*(H$1&lt;&gt;""),IF(_xlfn.XLOOKUP(H$1,Attendance_sorted!$B25:$CW25,Attendance_sorted!$B25:$CW25,"nn")&lt;&gt;"nn","•",""),"")</f>
        <v/>
      </c>
      <c r="I26" s="1" t="str">
        <f ca="1">IF(($A26&lt;&gt;"")*(I$1&lt;&gt;""),IF(_xlfn.XLOOKUP(I$1,Attendance_sorted!$B25:$CW25,Attendance_sorted!$B25:$CW25,"nn")&lt;&gt;"nn","•",""),"")</f>
        <v>•</v>
      </c>
      <c r="J26" s="1" t="str">
        <f ca="1">IF(($A26&lt;&gt;"")*(J$1&lt;&gt;""),IF(_xlfn.XLOOKUP(J$1,Attendance_sorted!$B25:$CW25,Attendance_sorted!$B25:$CW25,"nn")&lt;&gt;"nn","•",""),"")</f>
        <v/>
      </c>
      <c r="K26" s="1" t="str">
        <f ca="1">IF(($A26&lt;&gt;"")*(K$1&lt;&gt;""),IF(_xlfn.XLOOKUP(K$1,Attendance_sorted!$B25:$CW25,Attendance_sorted!$B25:$CW25,"nn")&lt;&gt;"nn","•",""),"")</f>
        <v>•</v>
      </c>
      <c r="L26" s="1" t="str">
        <f ca="1">IF(($A26&lt;&gt;"")*(L$1&lt;&gt;""),IF(_xlfn.XLOOKUP(L$1,Attendance_sorted!$B25:$CW25,Attendance_sorted!$B25:$CW25,"nn")&lt;&gt;"nn","•",""),"")</f>
        <v>•</v>
      </c>
      <c r="M26" s="1" t="str">
        <f ca="1">IF(($A26&lt;&gt;"")*(M$1&lt;&gt;""),IF(_xlfn.XLOOKUP(M$1,Attendance_sorted!$B25:$CW25,Attendance_sorted!$B25:$CW25,"nn")&lt;&gt;"nn","•",""),"")</f>
        <v/>
      </c>
      <c r="N26" s="1" t="str">
        <f ca="1">IF(($A26&lt;&gt;"")*(N$1&lt;&gt;""),IF(_xlfn.XLOOKUP(N$1,Attendance_sorted!$B25:$CW25,Attendance_sorted!$B25:$CW25,"nn")&lt;&gt;"nn","•",""),"")</f>
        <v/>
      </c>
      <c r="O26" s="1" t="str">
        <f ca="1">IF(($A26&lt;&gt;"")*(O$1&lt;&gt;""),IF(_xlfn.XLOOKUP(O$1,Attendance_sorted!$B25:$CW25,Attendance_sorted!$B25:$CW25,"nn")&lt;&gt;"nn","•",""),"")</f>
        <v>•</v>
      </c>
      <c r="P26" s="1" t="str">
        <f ca="1">IF(($A26&lt;&gt;"")*(P$1&lt;&gt;""),IF(_xlfn.XLOOKUP(P$1,Attendance_sorted!$B25:$CW25,Attendance_sorted!$B25:$CW25,"nn")&lt;&gt;"nn","•",""),"")</f>
        <v>•</v>
      </c>
      <c r="Q26" s="1" t="str">
        <f ca="1">IF(($A26&lt;&gt;"")*(Q$1&lt;&gt;""),IF(_xlfn.XLOOKUP(Q$1,Attendance_sorted!$B25:$CW25,Attendance_sorted!$B25:$CW25,"nn")&lt;&gt;"nn","•",""),"")</f>
        <v/>
      </c>
      <c r="R26" s="1" t="str">
        <f ca="1">IF(($A26&lt;&gt;"")*(R$1&lt;&gt;""),IF(_xlfn.XLOOKUP(R$1,Attendance_sorted!$B25:$CW25,Attendance_sorted!$B25:$CW25,"nn")&lt;&gt;"nn","•",""),"")</f>
        <v>•</v>
      </c>
      <c r="S26" s="1" t="str">
        <f ca="1">IF(($A26&lt;&gt;"")*(S$1&lt;&gt;""),IF(_xlfn.XLOOKUP(S$1,Attendance_sorted!$B25:$CW25,Attendance_sorted!$B25:$CW25,"nn")&lt;&gt;"nn","•",""),"")</f>
        <v>•</v>
      </c>
      <c r="T26" s="1" t="str">
        <f ca="1">IF(($A26&lt;&gt;"")*(T$1&lt;&gt;""),IF(_xlfn.XLOOKUP(T$1,Attendance_sorted!$B25:$CW25,Attendance_sorted!$B25:$CW25,"nn")&lt;&gt;"nn","•",""),"")</f>
        <v/>
      </c>
      <c r="U26" s="1" t="str">
        <f ca="1">IF(($A26&lt;&gt;"")*(U$1&lt;&gt;""),IF(_xlfn.XLOOKUP(U$1,Attendance_sorted!$B25:$CW25,Attendance_sorted!$B25:$CW25,"nn")&lt;&gt;"nn","•",""),"")</f>
        <v>•</v>
      </c>
      <c r="V26" s="1" t="str">
        <f ca="1">IF(($A26&lt;&gt;"")*(V$1&lt;&gt;""),IF(_xlfn.XLOOKUP(V$1,Attendance_sorted!$B25:$CW25,Attendance_sorted!$B25:$CW25,"nn")&lt;&gt;"nn","•",""),"")</f>
        <v/>
      </c>
      <c r="W26" s="1" t="str">
        <f ca="1">IF(($A26&lt;&gt;"")*(W$1&lt;&gt;""),IF(_xlfn.XLOOKUP(W$1,Attendance_sorted!$B25:$CW25,Attendance_sorted!$B25:$CW25,"nn")&lt;&gt;"nn","•",""),"")</f>
        <v/>
      </c>
      <c r="X26" s="1" t="str">
        <f ca="1">IF(($A26&lt;&gt;"")*(X$1&lt;&gt;""),IF(_xlfn.XLOOKUP(X$1,Attendance_sorted!$B25:$CW25,Attendance_sorted!$B25:$CW25,"nn")&lt;&gt;"nn","•",""),"")</f>
        <v/>
      </c>
      <c r="Y26" s="1" t="str">
        <f ca="1">IF(($A26&lt;&gt;"")*(Y$1&lt;&gt;""),IF(_xlfn.XLOOKUP(Y$1,Attendance_sorted!$B25:$CW25,Attendance_sorted!$B25:$CW25,"nn")&lt;&gt;"nn","•",""),"")</f>
        <v/>
      </c>
      <c r="Z26" s="1" t="str">
        <f ca="1">IF(($A26&lt;&gt;"")*(Z$1&lt;&gt;""),IF(_xlfn.XLOOKUP(Z$1,Attendance_sorted!$B25:$CW25,Attendance_sorted!$B25:$CW25,"nn")&lt;&gt;"nn","•",""),"")</f>
        <v/>
      </c>
      <c r="AA26" s="1" t="str">
        <f ca="1">IF(($A26&lt;&gt;"")*(AA$1&lt;&gt;""),IF(_xlfn.XLOOKUP(AA$1,Attendance_sorted!$B25:$CW25,Attendance_sorted!$B25:$CW25,"nn")&lt;&gt;"nn","•",""),"")</f>
        <v/>
      </c>
      <c r="AB26" s="1" t="str">
        <f ca="1">IF(($A26&lt;&gt;"")*(AB$1&lt;&gt;""),IF(_xlfn.XLOOKUP(AB$1,Attendance_sorted!$B25:$CW25,Attendance_sorted!$B25:$CW25,"nn")&lt;&gt;"nn","•",""),"")</f>
        <v/>
      </c>
      <c r="AC26" s="1" t="str">
        <f ca="1">IF(($A26&lt;&gt;"")*(AC$1&lt;&gt;""),IF(_xlfn.XLOOKUP(AC$1,Attendance_sorted!$B25:$CW25,Attendance_sorted!$B25:$CW25,"nn")&lt;&gt;"nn","•",""),"")</f>
        <v/>
      </c>
      <c r="AD26" s="1" t="str">
        <f ca="1">IF(($A26&lt;&gt;"")*(AD$1&lt;&gt;""),IF(_xlfn.XLOOKUP(AD$1,Attendance_sorted!$B25:$CW25,Attendance_sorted!$B25:$CW25,"nn")&lt;&gt;"nn","•",""),"")</f>
        <v/>
      </c>
      <c r="AE26" s="1" t="str">
        <f ca="1">IF(($A26&lt;&gt;"")*(AE$1&lt;&gt;""),IF(_xlfn.XLOOKUP(AE$1,Attendance_sorted!$B25:$CW25,Attendance_sorted!$B25:$CW25,"nn")&lt;&gt;"nn","•",""),"")</f>
        <v/>
      </c>
      <c r="AF26" s="1" t="str">
        <f ca="1">IF(($A26&lt;&gt;"")*(AF$1&lt;&gt;""),IF(_xlfn.XLOOKUP(AF$1,Attendance_sorted!$B25:$CW25,Attendance_sorted!$B25:$CW25,"nn")&lt;&gt;"nn","•",""),"")</f>
        <v/>
      </c>
      <c r="AG26" s="1" t="str">
        <f ca="1">IF(($A26&lt;&gt;"")*(AG$1&lt;&gt;""),IF(_xlfn.XLOOKUP(AG$1,Attendance_sorted!$B25:$CW25,Attendance_sorted!$B25:$CW25,"nn")&lt;&gt;"nn","•",""),"")</f>
        <v/>
      </c>
      <c r="AH26" s="1" t="str">
        <f ca="1">IF(($A26&lt;&gt;"")*(AH$1&lt;&gt;""),IF(_xlfn.XLOOKUP(AH$1,Attendance_sorted!$B25:$CW25,Attendance_sorted!$B25:$CW25,"nn")&lt;&gt;"nn","•",""),"")</f>
        <v/>
      </c>
      <c r="AI26" s="1" t="str">
        <f ca="1">IF(($A26&lt;&gt;"")*(AI$1&lt;&gt;""),IF(_xlfn.XLOOKUP(AI$1,Attendance_sorted!$B25:$CW25,Attendance_sorted!$B25:$CW25,"nn")&lt;&gt;"nn","•",""),"")</f>
        <v/>
      </c>
      <c r="AJ26" s="1" t="str">
        <f ca="1">IF(($A26&lt;&gt;"")*(AJ$1&lt;&gt;""),IF(_xlfn.XLOOKUP(AJ$1,Attendance_sorted!$B25:$CW25,Attendance_sorted!$B25:$CW25,"nn")&lt;&gt;"nn","•",""),"")</f>
        <v/>
      </c>
      <c r="AK26" s="1" t="str">
        <f ca="1">IF(($A26&lt;&gt;"")*(AK$1&lt;&gt;""),IF(_xlfn.XLOOKUP(AK$1,Attendance_sorted!$B25:$CW25,Attendance_sorted!$B25:$CW25,"nn")&lt;&gt;"nn","•",""),"")</f>
        <v/>
      </c>
      <c r="AL26" s="1" t="str">
        <f ca="1">IF(($A26&lt;&gt;"")*(AL$1&lt;&gt;""),IF(_xlfn.XLOOKUP(AL$1,Attendance_sorted!$B25:$CW25,Attendance_sorted!$B25:$CW25,"nn")&lt;&gt;"nn","•",""),"")</f>
        <v/>
      </c>
      <c r="AM26" s="1" t="str">
        <f ca="1">IF(($A26&lt;&gt;"")*(AM$1&lt;&gt;""),IF(_xlfn.XLOOKUP(AM$1,Attendance_sorted!$B25:$CW25,Attendance_sorted!$B25:$CW25,"nn")&lt;&gt;"nn","•",""),"")</f>
        <v/>
      </c>
      <c r="AN26" s="1" t="str">
        <f ca="1">IF(($A26&lt;&gt;"")*(AN$1&lt;&gt;""),IF(_xlfn.XLOOKUP(AN$1,Attendance_sorted!$B25:$CW25,Attendance_sorted!$B25:$CW25,"nn")&lt;&gt;"nn","•",""),"")</f>
        <v/>
      </c>
      <c r="AO26" s="1" t="str">
        <f ca="1">IF(($A26&lt;&gt;"")*(AO$1&lt;&gt;""),IF(_xlfn.XLOOKUP(AO$1,Attendance_sorted!$B25:$CW25,Attendance_sorted!$B25:$CW25,"nn")&lt;&gt;"nn","•",""),"")</f>
        <v/>
      </c>
      <c r="AP26" s="1" t="str">
        <f ca="1">IF(($A26&lt;&gt;"")*(AP$1&lt;&gt;""),IF(_xlfn.XLOOKUP(AP$1,Attendance_sorted!$B25:$CW25,Attendance_sorted!$B25:$CW25,"nn")&lt;&gt;"nn","•",""),"")</f>
        <v/>
      </c>
      <c r="AQ26" s="1" t="str">
        <f ca="1">IF(($A26&lt;&gt;"")*(AQ$1&lt;&gt;""),IF(_xlfn.XLOOKUP(AQ$1,Attendance_sorted!$B25:$CW25,Attendance_sorted!$B25:$CW25,"nn")&lt;&gt;"nn","•",""),"")</f>
        <v/>
      </c>
      <c r="AR26" s="1" t="str">
        <f ca="1">IF(($A26&lt;&gt;"")*(AR$1&lt;&gt;""),IF(_xlfn.XLOOKUP(AR$1,Attendance_sorted!$B25:$CW25,Attendance_sorted!$B25:$CW25,"nn")&lt;&gt;"nn","•",""),"")</f>
        <v/>
      </c>
      <c r="AS26" s="1" t="str">
        <f ca="1">IF(($A26&lt;&gt;"")*(AS$1&lt;&gt;""),IF(_xlfn.XLOOKUP(AS$1,Attendance_sorted!$B25:$CW25,Attendance_sorted!$B25:$CW25,"nn")&lt;&gt;"nn","•",""),"")</f>
        <v/>
      </c>
      <c r="AT26" s="1" t="str">
        <f ca="1">IF(($A26&lt;&gt;"")*(AT$1&lt;&gt;""),IF(_xlfn.XLOOKUP(AT$1,Attendance_sorted!$B25:$CW25,Attendance_sorted!$B25:$CW25,"nn")&lt;&gt;"nn","•",""),"")</f>
        <v/>
      </c>
      <c r="AU26" s="1" t="str">
        <f ca="1">IF(($A26&lt;&gt;"")*(AU$1&lt;&gt;""),IF(_xlfn.XLOOKUP(AU$1,Attendance_sorted!$B25:$CW25,Attendance_sorted!$B25:$CW25,"nn")&lt;&gt;"nn","•",""),"")</f>
        <v/>
      </c>
      <c r="AV26" s="1" t="str">
        <f ca="1">IF(($A26&lt;&gt;"")*(AV$1&lt;&gt;""),IF(_xlfn.XLOOKUP(AV$1,Attendance_sorted!$B25:$CW25,Attendance_sorted!$B25:$CW25,"nn")&lt;&gt;"nn","•",""),"")</f>
        <v/>
      </c>
      <c r="AW26" s="1" t="str">
        <f ca="1">IF(($A26&lt;&gt;"")*(AW$1&lt;&gt;""),IF(_xlfn.XLOOKUP(AW$1,Attendance_sorted!$B25:$CW25,Attendance_sorted!$B25:$CW25,"nn")&lt;&gt;"nn","•",""),"")</f>
        <v/>
      </c>
      <c r="AX26" s="1" t="str">
        <f ca="1">IF(($A26&lt;&gt;"")*(AX$1&lt;&gt;""),IF(_xlfn.XLOOKUP(AX$1,Attendance_sorted!$B25:$CW25,Attendance_sorted!$B25:$CW25,"nn")&lt;&gt;"nn","•",""),"")</f>
        <v/>
      </c>
      <c r="AY26" s="1" t="str">
        <f ca="1">IF(($A26&lt;&gt;"")*(AY$1&lt;&gt;""),IF(_xlfn.XLOOKUP(AY$1,Attendance_sorted!$B25:$CW25,Attendance_sorted!$B25:$CW25,"nn")&lt;&gt;"nn","•",""),"")</f>
        <v/>
      </c>
      <c r="AZ26" s="1" t="str">
        <f ca="1">IF(($A26&lt;&gt;"")*(AZ$1&lt;&gt;""),IF(_xlfn.XLOOKUP(AZ$1,Attendance_sorted!$B25:$CW25,Attendance_sorted!$B25:$CW25,"nn")&lt;&gt;"nn","•",""),"")</f>
        <v/>
      </c>
      <c r="BA26" s="1" t="str">
        <f ca="1">IF(($A26&lt;&gt;"")*(BA$1&lt;&gt;""),IF(_xlfn.XLOOKUP(BA$1,Attendance_sorted!$B25:$CW25,Attendance_sorted!$B25:$CW25,"nn")&lt;&gt;"nn","•",""),"")</f>
        <v/>
      </c>
      <c r="BB26" s="1" t="str">
        <f ca="1">IF(($A26&lt;&gt;"")*(BB$1&lt;&gt;""),IF(_xlfn.XLOOKUP(BB$1,Attendance_sorted!$B25:$CW25,Attendance_sorted!$B25:$CW25,"nn")&lt;&gt;"nn","•",""),"")</f>
        <v/>
      </c>
      <c r="BC26" s="1" t="str">
        <f ca="1">IF(($A26&lt;&gt;"")*(BC$1&lt;&gt;""),IF(_xlfn.XLOOKUP(BC$1,Attendance_sorted!$B25:$CW25,Attendance_sorted!$B25:$CW25,"nn")&lt;&gt;"nn","•",""),"")</f>
        <v/>
      </c>
      <c r="BD26" s="1" t="str">
        <f ca="1">IF(($A26&lt;&gt;"")*(BD$1&lt;&gt;""),IF(_xlfn.XLOOKUP(BD$1,Attendance_sorted!$B25:$CW25,Attendance_sorted!$B25:$CW25,"nn")&lt;&gt;"nn","•",""),"")</f>
        <v/>
      </c>
      <c r="BE26" s="1" t="str">
        <f ca="1">IF(($A26&lt;&gt;"")*(BE$1&lt;&gt;""),IF(_xlfn.XLOOKUP(BE$1,Attendance_sorted!$B25:$CW25,Attendance_sorted!$B25:$CW25,"nn")&lt;&gt;"nn","•",""),"")</f>
        <v/>
      </c>
      <c r="BF26" s="1" t="str">
        <f ca="1">IF(($A26&lt;&gt;"")*(BF$1&lt;&gt;""),IF(_xlfn.XLOOKUP(BF$1,Attendance_sorted!$B25:$CW25,Attendance_sorted!$B25:$CW25,"nn")&lt;&gt;"nn","•",""),"")</f>
        <v/>
      </c>
      <c r="BG26" s="1" t="str">
        <f ca="1">IF(($A26&lt;&gt;"")*(BG$1&lt;&gt;""),IF(_xlfn.XLOOKUP(BG$1,Attendance_sorted!$B25:$CW25,Attendance_sorted!$B25:$CW25,"nn")&lt;&gt;"nn","•",""),"")</f>
        <v/>
      </c>
      <c r="BH26" s="1" t="str">
        <f ca="1">IF(($A26&lt;&gt;"")*(BH$1&lt;&gt;""),IF(_xlfn.XLOOKUP(BH$1,Attendance_sorted!$B25:$CW25,Attendance_sorted!$B25:$CW25,"nn")&lt;&gt;"nn","•",""),"")</f>
        <v/>
      </c>
      <c r="BI26" s="1" t="str">
        <f ca="1">IF(($A26&lt;&gt;"")*(BI$1&lt;&gt;""),IF(_xlfn.XLOOKUP(BI$1,Attendance_sorted!$B25:$CW25,Attendance_sorted!$B25:$CW25,"nn")&lt;&gt;"nn","•",""),"")</f>
        <v/>
      </c>
      <c r="BJ26" s="1" t="str">
        <f ca="1">IF(($A26&lt;&gt;"")*(BJ$1&lt;&gt;""),IF(_xlfn.XLOOKUP(BJ$1,Attendance_sorted!$B25:$CW25,Attendance_sorted!$B25:$CW25,"nn")&lt;&gt;"nn","•",""),"")</f>
        <v/>
      </c>
      <c r="BK26" s="1" t="str">
        <f ca="1">IF(($A26&lt;&gt;"")*(BK$1&lt;&gt;""),IF(_xlfn.XLOOKUP(BK$1,Attendance_sorted!$B25:$CW25,Attendance_sorted!$B25:$CW25,"nn")&lt;&gt;"nn","•",""),"")</f>
        <v/>
      </c>
      <c r="BL26" s="1" t="str">
        <f ca="1">IF(($A26&lt;&gt;"")*(BL$1&lt;&gt;""),IF(_xlfn.XLOOKUP(BL$1,Attendance_sorted!$B25:$CW25,Attendance_sorted!$B25:$CW25,"nn")&lt;&gt;"nn","•",""),"")</f>
        <v/>
      </c>
      <c r="BM26" s="1" t="str">
        <f ca="1">IF(($A26&lt;&gt;"")*(BM$1&lt;&gt;""),IF(_xlfn.XLOOKUP(BM$1,Attendance_sorted!$B25:$CW25,Attendance_sorted!$B25:$CW25,"nn")&lt;&gt;"nn","•",""),"")</f>
        <v/>
      </c>
      <c r="BN26" s="1" t="str">
        <f ca="1">IF(($A26&lt;&gt;"")*(BN$1&lt;&gt;""),IF(_xlfn.XLOOKUP(BN$1,Attendance_sorted!$B25:$CW25,Attendance_sorted!$B25:$CW25,"nn")&lt;&gt;"nn","•",""),"")</f>
        <v/>
      </c>
      <c r="BO26" s="1" t="str">
        <f ca="1">IF(($A26&lt;&gt;"")*(BO$1&lt;&gt;""),IF(_xlfn.XLOOKUP(BO$1,Attendance_sorted!$B25:$CW25,Attendance_sorted!$B25:$CW25,"nn")&lt;&gt;"nn","•",""),"")</f>
        <v/>
      </c>
      <c r="BP26" s="1" t="str">
        <f ca="1">IF(($A26&lt;&gt;"")*(BP$1&lt;&gt;""),IF(_xlfn.XLOOKUP(BP$1,Attendance_sorted!$B25:$CW25,Attendance_sorted!$B25:$CW25,"nn")&lt;&gt;"nn","•",""),"")</f>
        <v/>
      </c>
      <c r="BQ26" s="1" t="str">
        <f ca="1">IF(($A26&lt;&gt;"")*(BQ$1&lt;&gt;""),IF(_xlfn.XLOOKUP(BQ$1,Attendance_sorted!$B25:$CW25,Attendance_sorted!$B25:$CW25,"nn")&lt;&gt;"nn","•",""),"")</f>
        <v/>
      </c>
      <c r="BR26" s="1" t="str">
        <f ca="1">IF(($A26&lt;&gt;"")*(BR$1&lt;&gt;""),IF(_xlfn.XLOOKUP(BR$1,Attendance_sorted!$B25:$CW25,Attendance_sorted!$B25:$CW25,"nn")&lt;&gt;"nn","•",""),"")</f>
        <v/>
      </c>
      <c r="BS26" s="1" t="str">
        <f ca="1">IF(($A26&lt;&gt;"")*(BS$1&lt;&gt;""),IF(_xlfn.XLOOKUP(BS$1,Attendance_sorted!$B25:$CW25,Attendance_sorted!$B25:$CW25,"nn")&lt;&gt;"nn","•",""),"")</f>
        <v/>
      </c>
      <c r="BT26" s="1" t="str">
        <f ca="1">IF(($A26&lt;&gt;"")*(BT$1&lt;&gt;""),IF(_xlfn.XLOOKUP(BT$1,Attendance_sorted!$B25:$CW25,Attendance_sorted!$B25:$CW25,"nn")&lt;&gt;"nn","•",""),"")</f>
        <v/>
      </c>
      <c r="BU26" s="1" t="str">
        <f ca="1">IF(($A26&lt;&gt;"")*(BU$1&lt;&gt;""),IF(_xlfn.XLOOKUP(BU$1,Attendance_sorted!$B25:$CW25,Attendance_sorted!$B25:$CW25,"nn")&lt;&gt;"nn","•",""),"")</f>
        <v/>
      </c>
      <c r="BV26" s="1" t="str">
        <f ca="1">IF(($A26&lt;&gt;"")*(BV$1&lt;&gt;""),IF(_xlfn.XLOOKUP(BV$1,Attendance_sorted!$B25:$CW25,Attendance_sorted!$B25:$CW25,"nn")&lt;&gt;"nn","•",""),"")</f>
        <v/>
      </c>
      <c r="BW26" s="1" t="str">
        <f ca="1">IF(($A26&lt;&gt;"")*(BW$1&lt;&gt;""),IF(_xlfn.XLOOKUP(BW$1,Attendance_sorted!$B25:$CW25,Attendance_sorted!$B25:$CW25,"nn")&lt;&gt;"nn","•",""),"")</f>
        <v/>
      </c>
      <c r="BX26" s="1" t="str">
        <f ca="1">IF(($A26&lt;&gt;"")*(BX$1&lt;&gt;""),IF(_xlfn.XLOOKUP(BX$1,Attendance_sorted!$B25:$CW25,Attendance_sorted!$B25:$CW25,"nn")&lt;&gt;"nn","•",""),"")</f>
        <v/>
      </c>
      <c r="BY26" s="1" t="str">
        <f ca="1">IF(($A26&lt;&gt;"")*(BY$1&lt;&gt;""),IF(_xlfn.XLOOKUP(BY$1,Attendance_sorted!$B25:$CW25,Attendance_sorted!$B25:$CW25,"nn")&lt;&gt;"nn","•",""),"")</f>
        <v/>
      </c>
      <c r="BZ26" s="1" t="str">
        <f ca="1">IF(($A26&lt;&gt;"")*(BZ$1&lt;&gt;""),IF(_xlfn.XLOOKUP(BZ$1,Attendance_sorted!$B25:$CW25,Attendance_sorted!$B25:$CW25,"nn")&lt;&gt;"nn","•",""),"")</f>
        <v/>
      </c>
      <c r="CA26" s="1" t="str">
        <f ca="1">IF(($A26&lt;&gt;"")*(CA$1&lt;&gt;""),IF(_xlfn.XLOOKUP(CA$1,Attendance_sorted!$B25:$CW25,Attendance_sorted!$B25:$CW25,"nn")&lt;&gt;"nn","•",""),"")</f>
        <v/>
      </c>
      <c r="CB26" s="1" t="str">
        <f ca="1">IF(($A26&lt;&gt;"")*(CB$1&lt;&gt;""),IF(_xlfn.XLOOKUP(CB$1,Attendance_sorted!$B25:$CW25,Attendance_sorted!$B25:$CW25,"nn")&lt;&gt;"nn","•",""),"")</f>
        <v/>
      </c>
      <c r="CC26" s="1" t="str">
        <f ca="1">IF(($A26&lt;&gt;"")*(CC$1&lt;&gt;""),IF(_xlfn.XLOOKUP(CC$1,Attendance_sorted!$B25:$CW25,Attendance_sorted!$B25:$CW25,"nn")&lt;&gt;"nn","•",""),"")</f>
        <v/>
      </c>
      <c r="CD26" s="1" t="str">
        <f ca="1">IF(($A26&lt;&gt;"")*(CD$1&lt;&gt;""),IF(_xlfn.XLOOKUP(CD$1,Attendance_sorted!$B25:$CW25,Attendance_sorted!$B25:$CW25,"nn")&lt;&gt;"nn","•",""),"")</f>
        <v/>
      </c>
      <c r="CE26" s="1" t="str">
        <f ca="1">IF(($A26&lt;&gt;"")*(CE$1&lt;&gt;""),IF(_xlfn.XLOOKUP(CE$1,Attendance_sorted!$B25:$CW25,Attendance_sorted!$B25:$CW25,"nn")&lt;&gt;"nn","•",""),"")</f>
        <v/>
      </c>
      <c r="CF26" s="1" t="str">
        <f ca="1">IF(($A26&lt;&gt;"")*(CF$1&lt;&gt;""),IF(_xlfn.XLOOKUP(CF$1,Attendance_sorted!$B25:$CW25,Attendance_sorted!$B25:$CW25,"nn")&lt;&gt;"nn","•",""),"")</f>
        <v/>
      </c>
      <c r="CG26" s="1" t="str">
        <f ca="1">IF(($A26&lt;&gt;"")*(CG$1&lt;&gt;""),IF(_xlfn.XLOOKUP(CG$1,Attendance_sorted!$B25:$CW25,Attendance_sorted!$B25:$CW25,"nn")&lt;&gt;"nn","•",""),"")</f>
        <v/>
      </c>
      <c r="CH26" s="1" t="str">
        <f ca="1">IF(($A26&lt;&gt;"")*(CH$1&lt;&gt;""),IF(_xlfn.XLOOKUP(CH$1,Attendance_sorted!$B25:$CW25,Attendance_sorted!$B25:$CW25,"nn")&lt;&gt;"nn","•",""),"")</f>
        <v/>
      </c>
      <c r="CI26" s="1" t="str">
        <f ca="1">IF(($A26&lt;&gt;"")*(CI$1&lt;&gt;""),IF(_xlfn.XLOOKUP(CI$1,Attendance_sorted!$B25:$CW25,Attendance_sorted!$B25:$CW25,"nn")&lt;&gt;"nn","•",""),"")</f>
        <v/>
      </c>
      <c r="CJ26" s="1" t="str">
        <f ca="1">IF(($A26&lt;&gt;"")*(CJ$1&lt;&gt;""),IF(_xlfn.XLOOKUP(CJ$1,Attendance_sorted!$B25:$CW25,Attendance_sorted!$B25:$CW25,"nn")&lt;&gt;"nn","•",""),"")</f>
        <v/>
      </c>
      <c r="CK26" s="1" t="str">
        <f ca="1">IF(($A26&lt;&gt;"")*(CK$1&lt;&gt;""),IF(_xlfn.XLOOKUP(CK$1,Attendance_sorted!$B25:$CW25,Attendance_sorted!$B25:$CW25,"nn")&lt;&gt;"nn","•",""),"")</f>
        <v/>
      </c>
      <c r="CL26" s="1" t="str">
        <f ca="1">IF(($A26&lt;&gt;"")*(CL$1&lt;&gt;""),IF(_xlfn.XLOOKUP(CL$1,Attendance_sorted!$B25:$CW25,Attendance_sorted!$B25:$CW25,"nn")&lt;&gt;"nn","•",""),"")</f>
        <v/>
      </c>
      <c r="CM26" s="1" t="str">
        <f ca="1">IF(($A26&lt;&gt;"")*(CM$1&lt;&gt;""),IF(_xlfn.XLOOKUP(CM$1,Attendance_sorted!$B25:$CW25,Attendance_sorted!$B25:$CW25,"nn")&lt;&gt;"nn","•",""),"")</f>
        <v/>
      </c>
      <c r="CN26" s="1" t="str">
        <f ca="1">IF(($A26&lt;&gt;"")*(CN$1&lt;&gt;""),IF(_xlfn.XLOOKUP(CN$1,Attendance_sorted!$B25:$CW25,Attendance_sorted!$B25:$CW25,"nn")&lt;&gt;"nn","•",""),"")</f>
        <v/>
      </c>
      <c r="CO26" s="1" t="str">
        <f ca="1">IF(($A26&lt;&gt;"")*(CO$1&lt;&gt;""),IF(_xlfn.XLOOKUP(CO$1,Attendance_sorted!$B25:$CW25,Attendance_sorted!$B25:$CW25,"nn")&lt;&gt;"nn","•",""),"")</f>
        <v/>
      </c>
      <c r="CP26" s="1" t="str">
        <f ca="1">IF(($A26&lt;&gt;"")*(CP$1&lt;&gt;""),IF(_xlfn.XLOOKUP(CP$1,Attendance_sorted!$B25:$CW25,Attendance_sorted!$B25:$CW25,"nn")&lt;&gt;"nn","•",""),"")</f>
        <v/>
      </c>
      <c r="CQ26" s="1" t="str">
        <f ca="1">IF(($A26&lt;&gt;"")*(CQ$1&lt;&gt;""),IF(_xlfn.XLOOKUP(CQ$1,Attendance_sorted!$B25:$CW25,Attendance_sorted!$B25:$CW25,"nn")&lt;&gt;"nn","•",""),"")</f>
        <v/>
      </c>
      <c r="CR26" s="1" t="str">
        <f ca="1">IF(($A26&lt;&gt;"")*(CR$1&lt;&gt;""),IF(_xlfn.XLOOKUP(CR$1,Attendance_sorted!$B25:$CW25,Attendance_sorted!$B25:$CW25,"nn")&lt;&gt;"nn","•",""),"")</f>
        <v/>
      </c>
      <c r="CS26" s="1" t="str">
        <f ca="1">IF(($A26&lt;&gt;"")*(CS$1&lt;&gt;""),IF(_xlfn.XLOOKUP(CS$1,Attendance_sorted!$B25:$CW25,Attendance_sorted!$B25:$CW25,"nn")&lt;&gt;"nn","•",""),"")</f>
        <v/>
      </c>
      <c r="CT26" s="1" t="str">
        <f ca="1">IF(($A26&lt;&gt;"")*(CT$1&lt;&gt;""),IF(_xlfn.XLOOKUP(CT$1,Attendance_sorted!$B25:$CW25,Attendance_sorted!$B25:$CW25,"nn")&lt;&gt;"nn","•",""),"")</f>
        <v/>
      </c>
      <c r="CU26" s="1" t="str">
        <f ca="1">IF(($A26&lt;&gt;"")*(CU$1&lt;&gt;""),IF(_xlfn.XLOOKUP(CU$1,Attendance_sorted!$B25:$CW25,Attendance_sorted!$B25:$CW25,"nn")&lt;&gt;"nn","•",""),"")</f>
        <v/>
      </c>
      <c r="CV26" s="1" t="str">
        <f ca="1">IF(($A26&lt;&gt;"")*(CV$1&lt;&gt;""),IF(_xlfn.XLOOKUP(CV$1,Attendance_sorted!$B25:$CW25,Attendance_sorted!$B25:$CW25,"nn")&lt;&gt;"nn","•",""),"")</f>
        <v/>
      </c>
      <c r="CW26" s="1" t="str">
        <f ca="1">IF(($A26&lt;&gt;"")*(CW$1&lt;&gt;""),IF(_xlfn.XLOOKUP(CW$1,Attendance_sorted!$B25:$CW25,Attendance_sorted!$B25:$CW25,"nn")&lt;&gt;"nn","•",""),"")</f>
        <v/>
      </c>
    </row>
    <row r="27" spans="1:101">
      <c r="A27" s="1">
        <v>139</v>
      </c>
      <c r="B27" s="1" t="str">
        <f ca="1">IF(($A27&lt;&gt;"")*(B$1&lt;&gt;""),IF(_xlfn.XLOOKUP(B$1,Attendance_sorted!$B26:$CW26,Attendance_sorted!$B26:$CW26,"nn")&lt;&gt;"nn","•",""),"")</f>
        <v/>
      </c>
      <c r="C27" s="1" t="str">
        <f ca="1">IF(($A27&lt;&gt;"")*(C$1&lt;&gt;""),IF(_xlfn.XLOOKUP(C$1,Attendance_sorted!$B26:$CW26,Attendance_sorted!$B26:$CW26,"nn")&lt;&gt;"nn","•",""),"")</f>
        <v/>
      </c>
      <c r="D27" s="1" t="str">
        <f ca="1">IF(($A27&lt;&gt;"")*(D$1&lt;&gt;""),IF(_xlfn.XLOOKUP(D$1,Attendance_sorted!$B26:$CW26,Attendance_sorted!$B26:$CW26,"nn")&lt;&gt;"nn","•",""),"")</f>
        <v>•</v>
      </c>
      <c r="E27" s="1" t="str">
        <f ca="1">IF(($A27&lt;&gt;"")*(E$1&lt;&gt;""),IF(_xlfn.XLOOKUP(E$1,Attendance_sorted!$B26:$CW26,Attendance_sorted!$B26:$CW26,"nn")&lt;&gt;"nn","•",""),"")</f>
        <v>•</v>
      </c>
      <c r="F27" s="1" t="str">
        <f ca="1">IF(($A27&lt;&gt;"")*(F$1&lt;&gt;""),IF(_xlfn.XLOOKUP(F$1,Attendance_sorted!$B26:$CW26,Attendance_sorted!$B26:$CW26,"nn")&lt;&gt;"nn","•",""),"")</f>
        <v>•</v>
      </c>
      <c r="G27" s="1" t="str">
        <f ca="1">IF(($A27&lt;&gt;"")*(G$1&lt;&gt;""),IF(_xlfn.XLOOKUP(G$1,Attendance_sorted!$B26:$CW26,Attendance_sorted!$B26:$CW26,"nn")&lt;&gt;"nn","•",""),"")</f>
        <v/>
      </c>
      <c r="H27" s="1" t="str">
        <f ca="1">IF(($A27&lt;&gt;"")*(H$1&lt;&gt;""),IF(_xlfn.XLOOKUP(H$1,Attendance_sorted!$B26:$CW26,Attendance_sorted!$B26:$CW26,"nn")&lt;&gt;"nn","•",""),"")</f>
        <v/>
      </c>
      <c r="I27" s="1" t="str">
        <f ca="1">IF(($A27&lt;&gt;"")*(I$1&lt;&gt;""),IF(_xlfn.XLOOKUP(I$1,Attendance_sorted!$B26:$CW26,Attendance_sorted!$B26:$CW26,"nn")&lt;&gt;"nn","•",""),"")</f>
        <v>•</v>
      </c>
      <c r="J27" s="1" t="str">
        <f ca="1">IF(($A27&lt;&gt;"")*(J$1&lt;&gt;""),IF(_xlfn.XLOOKUP(J$1,Attendance_sorted!$B26:$CW26,Attendance_sorted!$B26:$CW26,"nn")&lt;&gt;"nn","•",""),"")</f>
        <v>•</v>
      </c>
      <c r="K27" s="1" t="str">
        <f ca="1">IF(($A27&lt;&gt;"")*(K$1&lt;&gt;""),IF(_xlfn.XLOOKUP(K$1,Attendance_sorted!$B26:$CW26,Attendance_sorted!$B26:$CW26,"nn")&lt;&gt;"nn","•",""),"")</f>
        <v>•</v>
      </c>
      <c r="L27" s="1" t="str">
        <f ca="1">IF(($A27&lt;&gt;"")*(L$1&lt;&gt;""),IF(_xlfn.XLOOKUP(L$1,Attendance_sorted!$B26:$CW26,Attendance_sorted!$B26:$CW26,"nn")&lt;&gt;"nn","•",""),"")</f>
        <v>•</v>
      </c>
      <c r="M27" s="1" t="str">
        <f ca="1">IF(($A27&lt;&gt;"")*(M$1&lt;&gt;""),IF(_xlfn.XLOOKUP(M$1,Attendance_sorted!$B26:$CW26,Attendance_sorted!$B26:$CW26,"nn")&lt;&gt;"nn","•",""),"")</f>
        <v/>
      </c>
      <c r="N27" s="1" t="str">
        <f ca="1">IF(($A27&lt;&gt;"")*(N$1&lt;&gt;""),IF(_xlfn.XLOOKUP(N$1,Attendance_sorted!$B26:$CW26,Attendance_sorted!$B26:$CW26,"nn")&lt;&gt;"nn","•",""),"")</f>
        <v>•</v>
      </c>
      <c r="O27" s="1" t="str">
        <f ca="1">IF(($A27&lt;&gt;"")*(O$1&lt;&gt;""),IF(_xlfn.XLOOKUP(O$1,Attendance_sorted!$B26:$CW26,Attendance_sorted!$B26:$CW26,"nn")&lt;&gt;"nn","•",""),"")</f>
        <v>•</v>
      </c>
      <c r="P27" s="1" t="str">
        <f ca="1">IF(($A27&lt;&gt;"")*(P$1&lt;&gt;""),IF(_xlfn.XLOOKUP(P$1,Attendance_sorted!$B26:$CW26,Attendance_sorted!$B26:$CW26,"nn")&lt;&gt;"nn","•",""),"")</f>
        <v>•</v>
      </c>
      <c r="Q27" s="1" t="str">
        <f ca="1">IF(($A27&lt;&gt;"")*(Q$1&lt;&gt;""),IF(_xlfn.XLOOKUP(Q$1,Attendance_sorted!$B26:$CW26,Attendance_sorted!$B26:$CW26,"nn")&lt;&gt;"nn","•",""),"")</f>
        <v/>
      </c>
      <c r="R27" s="1" t="str">
        <f ca="1">IF(($A27&lt;&gt;"")*(R$1&lt;&gt;""),IF(_xlfn.XLOOKUP(R$1,Attendance_sorted!$B26:$CW26,Attendance_sorted!$B26:$CW26,"nn")&lt;&gt;"nn","•",""),"")</f>
        <v/>
      </c>
      <c r="S27" s="1" t="str">
        <f ca="1">IF(($A27&lt;&gt;"")*(S$1&lt;&gt;""),IF(_xlfn.XLOOKUP(S$1,Attendance_sorted!$B26:$CW26,Attendance_sorted!$B26:$CW26,"nn")&lt;&gt;"nn","•",""),"")</f>
        <v>•</v>
      </c>
      <c r="T27" s="1" t="str">
        <f ca="1">IF(($A27&lt;&gt;"")*(T$1&lt;&gt;""),IF(_xlfn.XLOOKUP(T$1,Attendance_sorted!$B26:$CW26,Attendance_sorted!$B26:$CW26,"nn")&lt;&gt;"nn","•",""),"")</f>
        <v>•</v>
      </c>
      <c r="U27" s="1" t="str">
        <f ca="1">IF(($A27&lt;&gt;"")*(U$1&lt;&gt;""),IF(_xlfn.XLOOKUP(U$1,Attendance_sorted!$B26:$CW26,Attendance_sorted!$B26:$CW26,"nn")&lt;&gt;"nn","•",""),"")</f>
        <v>•</v>
      </c>
      <c r="V27" s="1" t="str">
        <f ca="1">IF(($A27&lt;&gt;"")*(V$1&lt;&gt;""),IF(_xlfn.XLOOKUP(V$1,Attendance_sorted!$B26:$CW26,Attendance_sorted!$B26:$CW26,"nn")&lt;&gt;"nn","•",""),"")</f>
        <v/>
      </c>
      <c r="W27" s="1" t="str">
        <f ca="1">IF(($A27&lt;&gt;"")*(W$1&lt;&gt;""),IF(_xlfn.XLOOKUP(W$1,Attendance_sorted!$B26:$CW26,Attendance_sorted!$B26:$CW26,"nn")&lt;&gt;"nn","•",""),"")</f>
        <v/>
      </c>
      <c r="X27" s="1" t="str">
        <f ca="1">IF(($A27&lt;&gt;"")*(X$1&lt;&gt;""),IF(_xlfn.XLOOKUP(X$1,Attendance_sorted!$B26:$CW26,Attendance_sorted!$B26:$CW26,"nn")&lt;&gt;"nn","•",""),"")</f>
        <v/>
      </c>
      <c r="Y27" s="1" t="str">
        <f ca="1">IF(($A27&lt;&gt;"")*(Y$1&lt;&gt;""),IF(_xlfn.XLOOKUP(Y$1,Attendance_sorted!$B26:$CW26,Attendance_sorted!$B26:$CW26,"nn")&lt;&gt;"nn","•",""),"")</f>
        <v/>
      </c>
      <c r="Z27" s="1" t="str">
        <f ca="1">IF(($A27&lt;&gt;"")*(Z$1&lt;&gt;""),IF(_xlfn.XLOOKUP(Z$1,Attendance_sorted!$B26:$CW26,Attendance_sorted!$B26:$CW26,"nn")&lt;&gt;"nn","•",""),"")</f>
        <v/>
      </c>
      <c r="AA27" s="1" t="str">
        <f ca="1">IF(($A27&lt;&gt;"")*(AA$1&lt;&gt;""),IF(_xlfn.XLOOKUP(AA$1,Attendance_sorted!$B26:$CW26,Attendance_sorted!$B26:$CW26,"nn")&lt;&gt;"nn","•",""),"")</f>
        <v/>
      </c>
      <c r="AB27" s="1" t="str">
        <f ca="1">IF(($A27&lt;&gt;"")*(AB$1&lt;&gt;""),IF(_xlfn.XLOOKUP(AB$1,Attendance_sorted!$B26:$CW26,Attendance_sorted!$B26:$CW26,"nn")&lt;&gt;"nn","•",""),"")</f>
        <v/>
      </c>
      <c r="AC27" s="1" t="str">
        <f ca="1">IF(($A27&lt;&gt;"")*(AC$1&lt;&gt;""),IF(_xlfn.XLOOKUP(AC$1,Attendance_sorted!$B26:$CW26,Attendance_sorted!$B26:$CW26,"nn")&lt;&gt;"nn","•",""),"")</f>
        <v/>
      </c>
      <c r="AD27" s="1" t="str">
        <f ca="1">IF(($A27&lt;&gt;"")*(AD$1&lt;&gt;""),IF(_xlfn.XLOOKUP(AD$1,Attendance_sorted!$B26:$CW26,Attendance_sorted!$B26:$CW26,"nn")&lt;&gt;"nn","•",""),"")</f>
        <v/>
      </c>
      <c r="AE27" s="1" t="str">
        <f ca="1">IF(($A27&lt;&gt;"")*(AE$1&lt;&gt;""),IF(_xlfn.XLOOKUP(AE$1,Attendance_sorted!$B26:$CW26,Attendance_sorted!$B26:$CW26,"nn")&lt;&gt;"nn","•",""),"")</f>
        <v/>
      </c>
      <c r="AF27" s="1" t="str">
        <f ca="1">IF(($A27&lt;&gt;"")*(AF$1&lt;&gt;""),IF(_xlfn.XLOOKUP(AF$1,Attendance_sorted!$B26:$CW26,Attendance_sorted!$B26:$CW26,"nn")&lt;&gt;"nn","•",""),"")</f>
        <v/>
      </c>
      <c r="AG27" s="1" t="str">
        <f ca="1">IF(($A27&lt;&gt;"")*(AG$1&lt;&gt;""),IF(_xlfn.XLOOKUP(AG$1,Attendance_sorted!$B26:$CW26,Attendance_sorted!$B26:$CW26,"nn")&lt;&gt;"nn","•",""),"")</f>
        <v/>
      </c>
      <c r="AH27" s="1" t="str">
        <f ca="1">IF(($A27&lt;&gt;"")*(AH$1&lt;&gt;""),IF(_xlfn.XLOOKUP(AH$1,Attendance_sorted!$B26:$CW26,Attendance_sorted!$B26:$CW26,"nn")&lt;&gt;"nn","•",""),"")</f>
        <v/>
      </c>
      <c r="AI27" s="1" t="str">
        <f ca="1">IF(($A27&lt;&gt;"")*(AI$1&lt;&gt;""),IF(_xlfn.XLOOKUP(AI$1,Attendance_sorted!$B26:$CW26,Attendance_sorted!$B26:$CW26,"nn")&lt;&gt;"nn","•",""),"")</f>
        <v/>
      </c>
      <c r="AJ27" s="1" t="str">
        <f ca="1">IF(($A27&lt;&gt;"")*(AJ$1&lt;&gt;""),IF(_xlfn.XLOOKUP(AJ$1,Attendance_sorted!$B26:$CW26,Attendance_sorted!$B26:$CW26,"nn")&lt;&gt;"nn","•",""),"")</f>
        <v/>
      </c>
      <c r="AK27" s="1" t="str">
        <f ca="1">IF(($A27&lt;&gt;"")*(AK$1&lt;&gt;""),IF(_xlfn.XLOOKUP(AK$1,Attendance_sorted!$B26:$CW26,Attendance_sorted!$B26:$CW26,"nn")&lt;&gt;"nn","•",""),"")</f>
        <v/>
      </c>
      <c r="AL27" s="1" t="str">
        <f ca="1">IF(($A27&lt;&gt;"")*(AL$1&lt;&gt;""),IF(_xlfn.XLOOKUP(AL$1,Attendance_sorted!$B26:$CW26,Attendance_sorted!$B26:$CW26,"nn")&lt;&gt;"nn","•",""),"")</f>
        <v/>
      </c>
      <c r="AM27" s="1" t="str">
        <f ca="1">IF(($A27&lt;&gt;"")*(AM$1&lt;&gt;""),IF(_xlfn.XLOOKUP(AM$1,Attendance_sorted!$B26:$CW26,Attendance_sorted!$B26:$CW26,"nn")&lt;&gt;"nn","•",""),"")</f>
        <v/>
      </c>
      <c r="AN27" s="1" t="str">
        <f ca="1">IF(($A27&lt;&gt;"")*(AN$1&lt;&gt;""),IF(_xlfn.XLOOKUP(AN$1,Attendance_sorted!$B26:$CW26,Attendance_sorted!$B26:$CW26,"nn")&lt;&gt;"nn","•",""),"")</f>
        <v/>
      </c>
      <c r="AO27" s="1" t="str">
        <f ca="1">IF(($A27&lt;&gt;"")*(AO$1&lt;&gt;""),IF(_xlfn.XLOOKUP(AO$1,Attendance_sorted!$B26:$CW26,Attendance_sorted!$B26:$CW26,"nn")&lt;&gt;"nn","•",""),"")</f>
        <v/>
      </c>
      <c r="AP27" s="1" t="str">
        <f ca="1">IF(($A27&lt;&gt;"")*(AP$1&lt;&gt;""),IF(_xlfn.XLOOKUP(AP$1,Attendance_sorted!$B26:$CW26,Attendance_sorted!$B26:$CW26,"nn")&lt;&gt;"nn","•",""),"")</f>
        <v/>
      </c>
      <c r="AQ27" s="1" t="str">
        <f ca="1">IF(($A27&lt;&gt;"")*(AQ$1&lt;&gt;""),IF(_xlfn.XLOOKUP(AQ$1,Attendance_sorted!$B26:$CW26,Attendance_sorted!$B26:$CW26,"nn")&lt;&gt;"nn","•",""),"")</f>
        <v/>
      </c>
      <c r="AR27" s="1" t="str">
        <f ca="1">IF(($A27&lt;&gt;"")*(AR$1&lt;&gt;""),IF(_xlfn.XLOOKUP(AR$1,Attendance_sorted!$B26:$CW26,Attendance_sorted!$B26:$CW26,"nn")&lt;&gt;"nn","•",""),"")</f>
        <v/>
      </c>
      <c r="AS27" s="1" t="str">
        <f ca="1">IF(($A27&lt;&gt;"")*(AS$1&lt;&gt;""),IF(_xlfn.XLOOKUP(AS$1,Attendance_sorted!$B26:$CW26,Attendance_sorted!$B26:$CW26,"nn")&lt;&gt;"nn","•",""),"")</f>
        <v/>
      </c>
      <c r="AT27" s="1" t="str">
        <f ca="1">IF(($A27&lt;&gt;"")*(AT$1&lt;&gt;""),IF(_xlfn.XLOOKUP(AT$1,Attendance_sorted!$B26:$CW26,Attendance_sorted!$B26:$CW26,"nn")&lt;&gt;"nn","•",""),"")</f>
        <v/>
      </c>
      <c r="AU27" s="1" t="str">
        <f ca="1">IF(($A27&lt;&gt;"")*(AU$1&lt;&gt;""),IF(_xlfn.XLOOKUP(AU$1,Attendance_sorted!$B26:$CW26,Attendance_sorted!$B26:$CW26,"nn")&lt;&gt;"nn","•",""),"")</f>
        <v/>
      </c>
      <c r="AV27" s="1" t="str">
        <f ca="1">IF(($A27&lt;&gt;"")*(AV$1&lt;&gt;""),IF(_xlfn.XLOOKUP(AV$1,Attendance_sorted!$B26:$CW26,Attendance_sorted!$B26:$CW26,"nn")&lt;&gt;"nn","•",""),"")</f>
        <v/>
      </c>
      <c r="AW27" s="1" t="str">
        <f ca="1">IF(($A27&lt;&gt;"")*(AW$1&lt;&gt;""),IF(_xlfn.XLOOKUP(AW$1,Attendance_sorted!$B26:$CW26,Attendance_sorted!$B26:$CW26,"nn")&lt;&gt;"nn","•",""),"")</f>
        <v/>
      </c>
      <c r="AX27" s="1" t="str">
        <f ca="1">IF(($A27&lt;&gt;"")*(AX$1&lt;&gt;""),IF(_xlfn.XLOOKUP(AX$1,Attendance_sorted!$B26:$CW26,Attendance_sorted!$B26:$CW26,"nn")&lt;&gt;"nn","•",""),"")</f>
        <v/>
      </c>
      <c r="AY27" s="1" t="str">
        <f ca="1">IF(($A27&lt;&gt;"")*(AY$1&lt;&gt;""),IF(_xlfn.XLOOKUP(AY$1,Attendance_sorted!$B26:$CW26,Attendance_sorted!$B26:$CW26,"nn")&lt;&gt;"nn","•",""),"")</f>
        <v/>
      </c>
      <c r="AZ27" s="1" t="str">
        <f ca="1">IF(($A27&lt;&gt;"")*(AZ$1&lt;&gt;""),IF(_xlfn.XLOOKUP(AZ$1,Attendance_sorted!$B26:$CW26,Attendance_sorted!$B26:$CW26,"nn")&lt;&gt;"nn","•",""),"")</f>
        <v/>
      </c>
      <c r="BA27" s="1" t="str">
        <f ca="1">IF(($A27&lt;&gt;"")*(BA$1&lt;&gt;""),IF(_xlfn.XLOOKUP(BA$1,Attendance_sorted!$B26:$CW26,Attendance_sorted!$B26:$CW26,"nn")&lt;&gt;"nn","•",""),"")</f>
        <v/>
      </c>
      <c r="BB27" s="1" t="str">
        <f ca="1">IF(($A27&lt;&gt;"")*(BB$1&lt;&gt;""),IF(_xlfn.XLOOKUP(BB$1,Attendance_sorted!$B26:$CW26,Attendance_sorted!$B26:$CW26,"nn")&lt;&gt;"nn","•",""),"")</f>
        <v/>
      </c>
      <c r="BC27" s="1" t="str">
        <f ca="1">IF(($A27&lt;&gt;"")*(BC$1&lt;&gt;""),IF(_xlfn.XLOOKUP(BC$1,Attendance_sorted!$B26:$CW26,Attendance_sorted!$B26:$CW26,"nn")&lt;&gt;"nn","•",""),"")</f>
        <v/>
      </c>
      <c r="BD27" s="1" t="str">
        <f ca="1">IF(($A27&lt;&gt;"")*(BD$1&lt;&gt;""),IF(_xlfn.XLOOKUP(BD$1,Attendance_sorted!$B26:$CW26,Attendance_sorted!$B26:$CW26,"nn")&lt;&gt;"nn","•",""),"")</f>
        <v/>
      </c>
      <c r="BE27" s="1" t="str">
        <f ca="1">IF(($A27&lt;&gt;"")*(BE$1&lt;&gt;""),IF(_xlfn.XLOOKUP(BE$1,Attendance_sorted!$B26:$CW26,Attendance_sorted!$B26:$CW26,"nn")&lt;&gt;"nn","•",""),"")</f>
        <v/>
      </c>
      <c r="BF27" s="1" t="str">
        <f ca="1">IF(($A27&lt;&gt;"")*(BF$1&lt;&gt;""),IF(_xlfn.XLOOKUP(BF$1,Attendance_sorted!$B26:$CW26,Attendance_sorted!$B26:$CW26,"nn")&lt;&gt;"nn","•",""),"")</f>
        <v/>
      </c>
      <c r="BG27" s="1" t="str">
        <f ca="1">IF(($A27&lt;&gt;"")*(BG$1&lt;&gt;""),IF(_xlfn.XLOOKUP(BG$1,Attendance_sorted!$B26:$CW26,Attendance_sorted!$B26:$CW26,"nn")&lt;&gt;"nn","•",""),"")</f>
        <v/>
      </c>
      <c r="BH27" s="1" t="str">
        <f ca="1">IF(($A27&lt;&gt;"")*(BH$1&lt;&gt;""),IF(_xlfn.XLOOKUP(BH$1,Attendance_sorted!$B26:$CW26,Attendance_sorted!$B26:$CW26,"nn")&lt;&gt;"nn","•",""),"")</f>
        <v/>
      </c>
      <c r="BI27" s="1" t="str">
        <f ca="1">IF(($A27&lt;&gt;"")*(BI$1&lt;&gt;""),IF(_xlfn.XLOOKUP(BI$1,Attendance_sorted!$B26:$CW26,Attendance_sorted!$B26:$CW26,"nn")&lt;&gt;"nn","•",""),"")</f>
        <v/>
      </c>
      <c r="BJ27" s="1" t="str">
        <f ca="1">IF(($A27&lt;&gt;"")*(BJ$1&lt;&gt;""),IF(_xlfn.XLOOKUP(BJ$1,Attendance_sorted!$B26:$CW26,Attendance_sorted!$B26:$CW26,"nn")&lt;&gt;"nn","•",""),"")</f>
        <v/>
      </c>
      <c r="BK27" s="1" t="str">
        <f ca="1">IF(($A27&lt;&gt;"")*(BK$1&lt;&gt;""),IF(_xlfn.XLOOKUP(BK$1,Attendance_sorted!$B26:$CW26,Attendance_sorted!$B26:$CW26,"nn")&lt;&gt;"nn","•",""),"")</f>
        <v/>
      </c>
      <c r="BL27" s="1" t="str">
        <f ca="1">IF(($A27&lt;&gt;"")*(BL$1&lt;&gt;""),IF(_xlfn.XLOOKUP(BL$1,Attendance_sorted!$B26:$CW26,Attendance_sorted!$B26:$CW26,"nn")&lt;&gt;"nn","•",""),"")</f>
        <v/>
      </c>
      <c r="BM27" s="1" t="str">
        <f ca="1">IF(($A27&lt;&gt;"")*(BM$1&lt;&gt;""),IF(_xlfn.XLOOKUP(BM$1,Attendance_sorted!$B26:$CW26,Attendance_sorted!$B26:$CW26,"nn")&lt;&gt;"nn","•",""),"")</f>
        <v/>
      </c>
      <c r="BN27" s="1" t="str">
        <f ca="1">IF(($A27&lt;&gt;"")*(BN$1&lt;&gt;""),IF(_xlfn.XLOOKUP(BN$1,Attendance_sorted!$B26:$CW26,Attendance_sorted!$B26:$CW26,"nn")&lt;&gt;"nn","•",""),"")</f>
        <v/>
      </c>
      <c r="BO27" s="1" t="str">
        <f ca="1">IF(($A27&lt;&gt;"")*(BO$1&lt;&gt;""),IF(_xlfn.XLOOKUP(BO$1,Attendance_sorted!$B26:$CW26,Attendance_sorted!$B26:$CW26,"nn")&lt;&gt;"nn","•",""),"")</f>
        <v/>
      </c>
      <c r="BP27" s="1" t="str">
        <f ca="1">IF(($A27&lt;&gt;"")*(BP$1&lt;&gt;""),IF(_xlfn.XLOOKUP(BP$1,Attendance_sorted!$B26:$CW26,Attendance_sorted!$B26:$CW26,"nn")&lt;&gt;"nn","•",""),"")</f>
        <v/>
      </c>
      <c r="BQ27" s="1" t="str">
        <f ca="1">IF(($A27&lt;&gt;"")*(BQ$1&lt;&gt;""),IF(_xlfn.XLOOKUP(BQ$1,Attendance_sorted!$B26:$CW26,Attendance_sorted!$B26:$CW26,"nn")&lt;&gt;"nn","•",""),"")</f>
        <v/>
      </c>
      <c r="BR27" s="1" t="str">
        <f ca="1">IF(($A27&lt;&gt;"")*(BR$1&lt;&gt;""),IF(_xlfn.XLOOKUP(BR$1,Attendance_sorted!$B26:$CW26,Attendance_sorted!$B26:$CW26,"nn")&lt;&gt;"nn","•",""),"")</f>
        <v/>
      </c>
      <c r="BS27" s="1" t="str">
        <f ca="1">IF(($A27&lt;&gt;"")*(BS$1&lt;&gt;""),IF(_xlfn.XLOOKUP(BS$1,Attendance_sorted!$B26:$CW26,Attendance_sorted!$B26:$CW26,"nn")&lt;&gt;"nn","•",""),"")</f>
        <v/>
      </c>
      <c r="BT27" s="1" t="str">
        <f ca="1">IF(($A27&lt;&gt;"")*(BT$1&lt;&gt;""),IF(_xlfn.XLOOKUP(BT$1,Attendance_sorted!$B26:$CW26,Attendance_sorted!$B26:$CW26,"nn")&lt;&gt;"nn","•",""),"")</f>
        <v/>
      </c>
      <c r="BU27" s="1" t="str">
        <f ca="1">IF(($A27&lt;&gt;"")*(BU$1&lt;&gt;""),IF(_xlfn.XLOOKUP(BU$1,Attendance_sorted!$B26:$CW26,Attendance_sorted!$B26:$CW26,"nn")&lt;&gt;"nn","•",""),"")</f>
        <v/>
      </c>
      <c r="BV27" s="1" t="str">
        <f ca="1">IF(($A27&lt;&gt;"")*(BV$1&lt;&gt;""),IF(_xlfn.XLOOKUP(BV$1,Attendance_sorted!$B26:$CW26,Attendance_sorted!$B26:$CW26,"nn")&lt;&gt;"nn","•",""),"")</f>
        <v/>
      </c>
      <c r="BW27" s="1" t="str">
        <f ca="1">IF(($A27&lt;&gt;"")*(BW$1&lt;&gt;""),IF(_xlfn.XLOOKUP(BW$1,Attendance_sorted!$B26:$CW26,Attendance_sorted!$B26:$CW26,"nn")&lt;&gt;"nn","•",""),"")</f>
        <v/>
      </c>
      <c r="BX27" s="1" t="str">
        <f ca="1">IF(($A27&lt;&gt;"")*(BX$1&lt;&gt;""),IF(_xlfn.XLOOKUP(BX$1,Attendance_sorted!$B26:$CW26,Attendance_sorted!$B26:$CW26,"nn")&lt;&gt;"nn","•",""),"")</f>
        <v/>
      </c>
      <c r="BY27" s="1" t="str">
        <f ca="1">IF(($A27&lt;&gt;"")*(BY$1&lt;&gt;""),IF(_xlfn.XLOOKUP(BY$1,Attendance_sorted!$B26:$CW26,Attendance_sorted!$B26:$CW26,"nn")&lt;&gt;"nn","•",""),"")</f>
        <v/>
      </c>
      <c r="BZ27" s="1" t="str">
        <f ca="1">IF(($A27&lt;&gt;"")*(BZ$1&lt;&gt;""),IF(_xlfn.XLOOKUP(BZ$1,Attendance_sorted!$B26:$CW26,Attendance_sorted!$B26:$CW26,"nn")&lt;&gt;"nn","•",""),"")</f>
        <v/>
      </c>
      <c r="CA27" s="1" t="str">
        <f ca="1">IF(($A27&lt;&gt;"")*(CA$1&lt;&gt;""),IF(_xlfn.XLOOKUP(CA$1,Attendance_sorted!$B26:$CW26,Attendance_sorted!$B26:$CW26,"nn")&lt;&gt;"nn","•",""),"")</f>
        <v/>
      </c>
      <c r="CB27" s="1" t="str">
        <f ca="1">IF(($A27&lt;&gt;"")*(CB$1&lt;&gt;""),IF(_xlfn.XLOOKUP(CB$1,Attendance_sorted!$B26:$CW26,Attendance_sorted!$B26:$CW26,"nn")&lt;&gt;"nn","•",""),"")</f>
        <v/>
      </c>
      <c r="CC27" s="1" t="str">
        <f ca="1">IF(($A27&lt;&gt;"")*(CC$1&lt;&gt;""),IF(_xlfn.XLOOKUP(CC$1,Attendance_sorted!$B26:$CW26,Attendance_sorted!$B26:$CW26,"nn")&lt;&gt;"nn","•",""),"")</f>
        <v/>
      </c>
      <c r="CD27" s="1" t="str">
        <f ca="1">IF(($A27&lt;&gt;"")*(CD$1&lt;&gt;""),IF(_xlfn.XLOOKUP(CD$1,Attendance_sorted!$B26:$CW26,Attendance_sorted!$B26:$CW26,"nn")&lt;&gt;"nn","•",""),"")</f>
        <v/>
      </c>
      <c r="CE27" s="1" t="str">
        <f ca="1">IF(($A27&lt;&gt;"")*(CE$1&lt;&gt;""),IF(_xlfn.XLOOKUP(CE$1,Attendance_sorted!$B26:$CW26,Attendance_sorted!$B26:$CW26,"nn")&lt;&gt;"nn","•",""),"")</f>
        <v/>
      </c>
      <c r="CF27" s="1" t="str">
        <f ca="1">IF(($A27&lt;&gt;"")*(CF$1&lt;&gt;""),IF(_xlfn.XLOOKUP(CF$1,Attendance_sorted!$B26:$CW26,Attendance_sorted!$B26:$CW26,"nn")&lt;&gt;"nn","•",""),"")</f>
        <v/>
      </c>
      <c r="CG27" s="1" t="str">
        <f ca="1">IF(($A27&lt;&gt;"")*(CG$1&lt;&gt;""),IF(_xlfn.XLOOKUP(CG$1,Attendance_sorted!$B26:$CW26,Attendance_sorted!$B26:$CW26,"nn")&lt;&gt;"nn","•",""),"")</f>
        <v/>
      </c>
      <c r="CH27" s="1" t="str">
        <f ca="1">IF(($A27&lt;&gt;"")*(CH$1&lt;&gt;""),IF(_xlfn.XLOOKUP(CH$1,Attendance_sorted!$B26:$CW26,Attendance_sorted!$B26:$CW26,"nn")&lt;&gt;"nn","•",""),"")</f>
        <v/>
      </c>
      <c r="CI27" s="1" t="str">
        <f ca="1">IF(($A27&lt;&gt;"")*(CI$1&lt;&gt;""),IF(_xlfn.XLOOKUP(CI$1,Attendance_sorted!$B26:$CW26,Attendance_sorted!$B26:$CW26,"nn")&lt;&gt;"nn","•",""),"")</f>
        <v/>
      </c>
      <c r="CJ27" s="1" t="str">
        <f ca="1">IF(($A27&lt;&gt;"")*(CJ$1&lt;&gt;""),IF(_xlfn.XLOOKUP(CJ$1,Attendance_sorted!$B26:$CW26,Attendance_sorted!$B26:$CW26,"nn")&lt;&gt;"nn","•",""),"")</f>
        <v/>
      </c>
      <c r="CK27" s="1" t="str">
        <f ca="1">IF(($A27&lt;&gt;"")*(CK$1&lt;&gt;""),IF(_xlfn.XLOOKUP(CK$1,Attendance_sorted!$B26:$CW26,Attendance_sorted!$B26:$CW26,"nn")&lt;&gt;"nn","•",""),"")</f>
        <v/>
      </c>
      <c r="CL27" s="1" t="str">
        <f ca="1">IF(($A27&lt;&gt;"")*(CL$1&lt;&gt;""),IF(_xlfn.XLOOKUP(CL$1,Attendance_sorted!$B26:$CW26,Attendance_sorted!$B26:$CW26,"nn")&lt;&gt;"nn","•",""),"")</f>
        <v/>
      </c>
      <c r="CM27" s="1" t="str">
        <f ca="1">IF(($A27&lt;&gt;"")*(CM$1&lt;&gt;""),IF(_xlfn.XLOOKUP(CM$1,Attendance_sorted!$B26:$CW26,Attendance_sorted!$B26:$CW26,"nn")&lt;&gt;"nn","•",""),"")</f>
        <v/>
      </c>
      <c r="CN27" s="1" t="str">
        <f ca="1">IF(($A27&lt;&gt;"")*(CN$1&lt;&gt;""),IF(_xlfn.XLOOKUP(CN$1,Attendance_sorted!$B26:$CW26,Attendance_sorted!$B26:$CW26,"nn")&lt;&gt;"nn","•",""),"")</f>
        <v/>
      </c>
      <c r="CO27" s="1" t="str">
        <f ca="1">IF(($A27&lt;&gt;"")*(CO$1&lt;&gt;""),IF(_xlfn.XLOOKUP(CO$1,Attendance_sorted!$B26:$CW26,Attendance_sorted!$B26:$CW26,"nn")&lt;&gt;"nn","•",""),"")</f>
        <v/>
      </c>
      <c r="CP27" s="1" t="str">
        <f ca="1">IF(($A27&lt;&gt;"")*(CP$1&lt;&gt;""),IF(_xlfn.XLOOKUP(CP$1,Attendance_sorted!$B26:$CW26,Attendance_sorted!$B26:$CW26,"nn")&lt;&gt;"nn","•",""),"")</f>
        <v/>
      </c>
      <c r="CQ27" s="1" t="str">
        <f ca="1">IF(($A27&lt;&gt;"")*(CQ$1&lt;&gt;""),IF(_xlfn.XLOOKUP(CQ$1,Attendance_sorted!$B26:$CW26,Attendance_sorted!$B26:$CW26,"nn")&lt;&gt;"nn","•",""),"")</f>
        <v/>
      </c>
      <c r="CR27" s="1" t="str">
        <f ca="1">IF(($A27&lt;&gt;"")*(CR$1&lt;&gt;""),IF(_xlfn.XLOOKUP(CR$1,Attendance_sorted!$B26:$CW26,Attendance_sorted!$B26:$CW26,"nn")&lt;&gt;"nn","•",""),"")</f>
        <v/>
      </c>
      <c r="CS27" s="1" t="str">
        <f ca="1">IF(($A27&lt;&gt;"")*(CS$1&lt;&gt;""),IF(_xlfn.XLOOKUP(CS$1,Attendance_sorted!$B26:$CW26,Attendance_sorted!$B26:$CW26,"nn")&lt;&gt;"nn","•",""),"")</f>
        <v/>
      </c>
      <c r="CT27" s="1" t="str">
        <f ca="1">IF(($A27&lt;&gt;"")*(CT$1&lt;&gt;""),IF(_xlfn.XLOOKUP(CT$1,Attendance_sorted!$B26:$CW26,Attendance_sorted!$B26:$CW26,"nn")&lt;&gt;"nn","•",""),"")</f>
        <v/>
      </c>
      <c r="CU27" s="1" t="str">
        <f ca="1">IF(($A27&lt;&gt;"")*(CU$1&lt;&gt;""),IF(_xlfn.XLOOKUP(CU$1,Attendance_sorted!$B26:$CW26,Attendance_sorted!$B26:$CW26,"nn")&lt;&gt;"nn","•",""),"")</f>
        <v/>
      </c>
      <c r="CV27" s="1" t="str">
        <f ca="1">IF(($A27&lt;&gt;"")*(CV$1&lt;&gt;""),IF(_xlfn.XLOOKUP(CV$1,Attendance_sorted!$B26:$CW26,Attendance_sorted!$B26:$CW26,"nn")&lt;&gt;"nn","•",""),"")</f>
        <v/>
      </c>
      <c r="CW27" s="1" t="str">
        <f ca="1">IF(($A27&lt;&gt;"")*(CW$1&lt;&gt;""),IF(_xlfn.XLOOKUP(CW$1,Attendance_sorted!$B26:$CW26,Attendance_sorted!$B26:$CW26,"nn")&lt;&gt;"nn","•",""),"")</f>
        <v/>
      </c>
    </row>
    <row r="28" spans="1:101">
      <c r="A28" s="1">
        <v>140</v>
      </c>
      <c r="B28" s="1" t="str">
        <f ca="1">IF(($A28&lt;&gt;"")*(B$1&lt;&gt;""),IF(_xlfn.XLOOKUP(B$1,Attendance_sorted!$B27:$CW27,Attendance_sorted!$B27:$CW27,"nn")&lt;&gt;"nn","•",""),"")</f>
        <v/>
      </c>
      <c r="C28" s="1" t="str">
        <f ca="1">IF(($A28&lt;&gt;"")*(C$1&lt;&gt;""),IF(_xlfn.XLOOKUP(C$1,Attendance_sorted!$B27:$CW27,Attendance_sorted!$B27:$CW27,"nn")&lt;&gt;"nn","•",""),"")</f>
        <v/>
      </c>
      <c r="D28" s="1" t="str">
        <f ca="1">IF(($A28&lt;&gt;"")*(D$1&lt;&gt;""),IF(_xlfn.XLOOKUP(D$1,Attendance_sorted!$B27:$CW27,Attendance_sorted!$B27:$CW27,"nn")&lt;&gt;"nn","•",""),"")</f>
        <v/>
      </c>
      <c r="E28" s="1" t="str">
        <f ca="1">IF(($A28&lt;&gt;"")*(E$1&lt;&gt;""),IF(_xlfn.XLOOKUP(E$1,Attendance_sorted!$B27:$CW27,Attendance_sorted!$B27:$CW27,"nn")&lt;&gt;"nn","•",""),"")</f>
        <v/>
      </c>
      <c r="F28" s="1" t="str">
        <f ca="1">IF(($A28&lt;&gt;"")*(F$1&lt;&gt;""),IF(_xlfn.XLOOKUP(F$1,Attendance_sorted!$B27:$CW27,Attendance_sorted!$B27:$CW27,"nn")&lt;&gt;"nn","•",""),"")</f>
        <v>•</v>
      </c>
      <c r="G28" s="1" t="str">
        <f ca="1">IF(($A28&lt;&gt;"")*(G$1&lt;&gt;""),IF(_xlfn.XLOOKUP(G$1,Attendance_sorted!$B27:$CW27,Attendance_sorted!$B27:$CW27,"nn")&lt;&gt;"nn","•",""),"")</f>
        <v/>
      </c>
      <c r="H28" s="1" t="str">
        <f ca="1">IF(($A28&lt;&gt;"")*(H$1&lt;&gt;""),IF(_xlfn.XLOOKUP(H$1,Attendance_sorted!$B27:$CW27,Attendance_sorted!$B27:$CW27,"nn")&lt;&gt;"nn","•",""),"")</f>
        <v/>
      </c>
      <c r="I28" s="1" t="str">
        <f ca="1">IF(($A28&lt;&gt;"")*(I$1&lt;&gt;""),IF(_xlfn.XLOOKUP(I$1,Attendance_sorted!$B27:$CW27,Attendance_sorted!$B27:$CW27,"nn")&lt;&gt;"nn","•",""),"")</f>
        <v/>
      </c>
      <c r="J28" s="1" t="str">
        <f ca="1">IF(($A28&lt;&gt;"")*(J$1&lt;&gt;""),IF(_xlfn.XLOOKUP(J$1,Attendance_sorted!$B27:$CW27,Attendance_sorted!$B27:$CW27,"nn")&lt;&gt;"nn","•",""),"")</f>
        <v>•</v>
      </c>
      <c r="K28" s="1" t="str">
        <f ca="1">IF(($A28&lt;&gt;"")*(K$1&lt;&gt;""),IF(_xlfn.XLOOKUP(K$1,Attendance_sorted!$B27:$CW27,Attendance_sorted!$B27:$CW27,"nn")&lt;&gt;"nn","•",""),"")</f>
        <v>•</v>
      </c>
      <c r="L28" s="1" t="str">
        <f ca="1">IF(($A28&lt;&gt;"")*(L$1&lt;&gt;""),IF(_xlfn.XLOOKUP(L$1,Attendance_sorted!$B27:$CW27,Attendance_sorted!$B27:$CW27,"nn")&lt;&gt;"nn","•",""),"")</f>
        <v/>
      </c>
      <c r="M28" s="1" t="str">
        <f ca="1">IF(($A28&lt;&gt;"")*(M$1&lt;&gt;""),IF(_xlfn.XLOOKUP(M$1,Attendance_sorted!$B27:$CW27,Attendance_sorted!$B27:$CW27,"nn")&lt;&gt;"nn","•",""),"")</f>
        <v/>
      </c>
      <c r="N28" s="1" t="str">
        <f ca="1">IF(($A28&lt;&gt;"")*(N$1&lt;&gt;""),IF(_xlfn.XLOOKUP(N$1,Attendance_sorted!$B27:$CW27,Attendance_sorted!$B27:$CW27,"nn")&lt;&gt;"nn","•",""),"")</f>
        <v/>
      </c>
      <c r="O28" s="1" t="str">
        <f ca="1">IF(($A28&lt;&gt;"")*(O$1&lt;&gt;""),IF(_xlfn.XLOOKUP(O$1,Attendance_sorted!$B27:$CW27,Attendance_sorted!$B27:$CW27,"nn")&lt;&gt;"nn","•",""),"")</f>
        <v>•</v>
      </c>
      <c r="P28" s="1" t="str">
        <f ca="1">IF(($A28&lt;&gt;"")*(P$1&lt;&gt;""),IF(_xlfn.XLOOKUP(P$1,Attendance_sorted!$B27:$CW27,Attendance_sorted!$B27:$CW27,"nn")&lt;&gt;"nn","•",""),"")</f>
        <v>•</v>
      </c>
      <c r="Q28" s="1" t="str">
        <f ca="1">IF(($A28&lt;&gt;"")*(Q$1&lt;&gt;""),IF(_xlfn.XLOOKUP(Q$1,Attendance_sorted!$B27:$CW27,Attendance_sorted!$B27:$CW27,"nn")&lt;&gt;"nn","•",""),"")</f>
        <v/>
      </c>
      <c r="R28" s="1" t="str">
        <f ca="1">IF(($A28&lt;&gt;"")*(R$1&lt;&gt;""),IF(_xlfn.XLOOKUP(R$1,Attendance_sorted!$B27:$CW27,Attendance_sorted!$B27:$CW27,"nn")&lt;&gt;"nn","•",""),"")</f>
        <v/>
      </c>
      <c r="S28" s="1" t="str">
        <f ca="1">IF(($A28&lt;&gt;"")*(S$1&lt;&gt;""),IF(_xlfn.XLOOKUP(S$1,Attendance_sorted!$B27:$CW27,Attendance_sorted!$B27:$CW27,"nn")&lt;&gt;"nn","•",""),"")</f>
        <v>•</v>
      </c>
      <c r="T28" s="1" t="str">
        <f ca="1">IF(($A28&lt;&gt;"")*(T$1&lt;&gt;""),IF(_xlfn.XLOOKUP(T$1,Attendance_sorted!$B27:$CW27,Attendance_sorted!$B27:$CW27,"nn")&lt;&gt;"nn","•",""),"")</f>
        <v/>
      </c>
      <c r="U28" s="1" t="str">
        <f ca="1">IF(($A28&lt;&gt;"")*(U$1&lt;&gt;""),IF(_xlfn.XLOOKUP(U$1,Attendance_sorted!$B27:$CW27,Attendance_sorted!$B27:$CW27,"nn")&lt;&gt;"nn","•",""),"")</f>
        <v/>
      </c>
      <c r="V28" s="1" t="str">
        <f ca="1">IF(($A28&lt;&gt;"")*(V$1&lt;&gt;""),IF(_xlfn.XLOOKUP(V$1,Attendance_sorted!$B27:$CW27,Attendance_sorted!$B27:$CW27,"nn")&lt;&gt;"nn","•",""),"")</f>
        <v/>
      </c>
      <c r="W28" s="1" t="str">
        <f ca="1">IF(($A28&lt;&gt;"")*(W$1&lt;&gt;""),IF(_xlfn.XLOOKUP(W$1,Attendance_sorted!$B27:$CW27,Attendance_sorted!$B27:$CW27,"nn")&lt;&gt;"nn","•",""),"")</f>
        <v/>
      </c>
      <c r="X28" s="1" t="str">
        <f ca="1">IF(($A28&lt;&gt;"")*(X$1&lt;&gt;""),IF(_xlfn.XLOOKUP(X$1,Attendance_sorted!$B27:$CW27,Attendance_sorted!$B27:$CW27,"nn")&lt;&gt;"nn","•",""),"")</f>
        <v/>
      </c>
      <c r="Y28" s="1" t="str">
        <f ca="1">IF(($A28&lt;&gt;"")*(Y$1&lt;&gt;""),IF(_xlfn.XLOOKUP(Y$1,Attendance_sorted!$B27:$CW27,Attendance_sorted!$B27:$CW27,"nn")&lt;&gt;"nn","•",""),"")</f>
        <v/>
      </c>
      <c r="Z28" s="1" t="str">
        <f ca="1">IF(($A28&lt;&gt;"")*(Z$1&lt;&gt;""),IF(_xlfn.XLOOKUP(Z$1,Attendance_sorted!$B27:$CW27,Attendance_sorted!$B27:$CW27,"nn")&lt;&gt;"nn","•",""),"")</f>
        <v/>
      </c>
      <c r="AA28" s="1" t="str">
        <f ca="1">IF(($A28&lt;&gt;"")*(AA$1&lt;&gt;""),IF(_xlfn.XLOOKUP(AA$1,Attendance_sorted!$B27:$CW27,Attendance_sorted!$B27:$CW27,"nn")&lt;&gt;"nn","•",""),"")</f>
        <v/>
      </c>
      <c r="AB28" s="1" t="str">
        <f ca="1">IF(($A28&lt;&gt;"")*(AB$1&lt;&gt;""),IF(_xlfn.XLOOKUP(AB$1,Attendance_sorted!$B27:$CW27,Attendance_sorted!$B27:$CW27,"nn")&lt;&gt;"nn","•",""),"")</f>
        <v/>
      </c>
      <c r="AC28" s="1" t="str">
        <f ca="1">IF(($A28&lt;&gt;"")*(AC$1&lt;&gt;""),IF(_xlfn.XLOOKUP(AC$1,Attendance_sorted!$B27:$CW27,Attendance_sorted!$B27:$CW27,"nn")&lt;&gt;"nn","•",""),"")</f>
        <v/>
      </c>
      <c r="AD28" s="1" t="str">
        <f ca="1">IF(($A28&lt;&gt;"")*(AD$1&lt;&gt;""),IF(_xlfn.XLOOKUP(AD$1,Attendance_sorted!$B27:$CW27,Attendance_sorted!$B27:$CW27,"nn")&lt;&gt;"nn","•",""),"")</f>
        <v/>
      </c>
      <c r="AE28" s="1" t="str">
        <f ca="1">IF(($A28&lt;&gt;"")*(AE$1&lt;&gt;""),IF(_xlfn.XLOOKUP(AE$1,Attendance_sorted!$B27:$CW27,Attendance_sorted!$B27:$CW27,"nn")&lt;&gt;"nn","•",""),"")</f>
        <v/>
      </c>
      <c r="AF28" s="1" t="str">
        <f ca="1">IF(($A28&lt;&gt;"")*(AF$1&lt;&gt;""),IF(_xlfn.XLOOKUP(AF$1,Attendance_sorted!$B27:$CW27,Attendance_sorted!$B27:$CW27,"nn")&lt;&gt;"nn","•",""),"")</f>
        <v/>
      </c>
      <c r="AG28" s="1" t="str">
        <f ca="1">IF(($A28&lt;&gt;"")*(AG$1&lt;&gt;""),IF(_xlfn.XLOOKUP(AG$1,Attendance_sorted!$B27:$CW27,Attendance_sorted!$B27:$CW27,"nn")&lt;&gt;"nn","•",""),"")</f>
        <v/>
      </c>
      <c r="AH28" s="1" t="str">
        <f ca="1">IF(($A28&lt;&gt;"")*(AH$1&lt;&gt;""),IF(_xlfn.XLOOKUP(AH$1,Attendance_sorted!$B27:$CW27,Attendance_sorted!$B27:$CW27,"nn")&lt;&gt;"nn","•",""),"")</f>
        <v/>
      </c>
      <c r="AI28" s="1" t="str">
        <f ca="1">IF(($A28&lt;&gt;"")*(AI$1&lt;&gt;""),IF(_xlfn.XLOOKUP(AI$1,Attendance_sorted!$B27:$CW27,Attendance_sorted!$B27:$CW27,"nn")&lt;&gt;"nn","•",""),"")</f>
        <v/>
      </c>
      <c r="AJ28" s="1" t="str">
        <f ca="1">IF(($A28&lt;&gt;"")*(AJ$1&lt;&gt;""),IF(_xlfn.XLOOKUP(AJ$1,Attendance_sorted!$B27:$CW27,Attendance_sorted!$B27:$CW27,"nn")&lt;&gt;"nn","•",""),"")</f>
        <v/>
      </c>
      <c r="AK28" s="1" t="str">
        <f ca="1">IF(($A28&lt;&gt;"")*(AK$1&lt;&gt;""),IF(_xlfn.XLOOKUP(AK$1,Attendance_sorted!$B27:$CW27,Attendance_sorted!$B27:$CW27,"nn")&lt;&gt;"nn","•",""),"")</f>
        <v/>
      </c>
      <c r="AL28" s="1" t="str">
        <f ca="1">IF(($A28&lt;&gt;"")*(AL$1&lt;&gt;""),IF(_xlfn.XLOOKUP(AL$1,Attendance_sorted!$B27:$CW27,Attendance_sorted!$B27:$CW27,"nn")&lt;&gt;"nn","•",""),"")</f>
        <v/>
      </c>
      <c r="AM28" s="1" t="str">
        <f ca="1">IF(($A28&lt;&gt;"")*(AM$1&lt;&gt;""),IF(_xlfn.XLOOKUP(AM$1,Attendance_sorted!$B27:$CW27,Attendance_sorted!$B27:$CW27,"nn")&lt;&gt;"nn","•",""),"")</f>
        <v/>
      </c>
      <c r="AN28" s="1" t="str">
        <f ca="1">IF(($A28&lt;&gt;"")*(AN$1&lt;&gt;""),IF(_xlfn.XLOOKUP(AN$1,Attendance_sorted!$B27:$CW27,Attendance_sorted!$B27:$CW27,"nn")&lt;&gt;"nn","•",""),"")</f>
        <v/>
      </c>
      <c r="AO28" s="1" t="str">
        <f ca="1">IF(($A28&lt;&gt;"")*(AO$1&lt;&gt;""),IF(_xlfn.XLOOKUP(AO$1,Attendance_sorted!$B27:$CW27,Attendance_sorted!$B27:$CW27,"nn")&lt;&gt;"nn","•",""),"")</f>
        <v/>
      </c>
      <c r="AP28" s="1" t="str">
        <f ca="1">IF(($A28&lt;&gt;"")*(AP$1&lt;&gt;""),IF(_xlfn.XLOOKUP(AP$1,Attendance_sorted!$B27:$CW27,Attendance_sorted!$B27:$CW27,"nn")&lt;&gt;"nn","•",""),"")</f>
        <v/>
      </c>
      <c r="AQ28" s="1" t="str">
        <f ca="1">IF(($A28&lt;&gt;"")*(AQ$1&lt;&gt;""),IF(_xlfn.XLOOKUP(AQ$1,Attendance_sorted!$B27:$CW27,Attendance_sorted!$B27:$CW27,"nn")&lt;&gt;"nn","•",""),"")</f>
        <v/>
      </c>
      <c r="AR28" s="1" t="str">
        <f ca="1">IF(($A28&lt;&gt;"")*(AR$1&lt;&gt;""),IF(_xlfn.XLOOKUP(AR$1,Attendance_sorted!$B27:$CW27,Attendance_sorted!$B27:$CW27,"nn")&lt;&gt;"nn","•",""),"")</f>
        <v/>
      </c>
      <c r="AS28" s="1" t="str">
        <f ca="1">IF(($A28&lt;&gt;"")*(AS$1&lt;&gt;""),IF(_xlfn.XLOOKUP(AS$1,Attendance_sorted!$B27:$CW27,Attendance_sorted!$B27:$CW27,"nn")&lt;&gt;"nn","•",""),"")</f>
        <v/>
      </c>
      <c r="AT28" s="1" t="str">
        <f ca="1">IF(($A28&lt;&gt;"")*(AT$1&lt;&gt;""),IF(_xlfn.XLOOKUP(AT$1,Attendance_sorted!$B27:$CW27,Attendance_sorted!$B27:$CW27,"nn")&lt;&gt;"nn","•",""),"")</f>
        <v/>
      </c>
      <c r="AU28" s="1" t="str">
        <f ca="1">IF(($A28&lt;&gt;"")*(AU$1&lt;&gt;""),IF(_xlfn.XLOOKUP(AU$1,Attendance_sorted!$B27:$CW27,Attendance_sorted!$B27:$CW27,"nn")&lt;&gt;"nn","•",""),"")</f>
        <v/>
      </c>
      <c r="AV28" s="1" t="str">
        <f ca="1">IF(($A28&lt;&gt;"")*(AV$1&lt;&gt;""),IF(_xlfn.XLOOKUP(AV$1,Attendance_sorted!$B27:$CW27,Attendance_sorted!$B27:$CW27,"nn")&lt;&gt;"nn","•",""),"")</f>
        <v/>
      </c>
      <c r="AW28" s="1" t="str">
        <f ca="1">IF(($A28&lt;&gt;"")*(AW$1&lt;&gt;""),IF(_xlfn.XLOOKUP(AW$1,Attendance_sorted!$B27:$CW27,Attendance_sorted!$B27:$CW27,"nn")&lt;&gt;"nn","•",""),"")</f>
        <v/>
      </c>
      <c r="AX28" s="1" t="str">
        <f ca="1">IF(($A28&lt;&gt;"")*(AX$1&lt;&gt;""),IF(_xlfn.XLOOKUP(AX$1,Attendance_sorted!$B27:$CW27,Attendance_sorted!$B27:$CW27,"nn")&lt;&gt;"nn","•",""),"")</f>
        <v/>
      </c>
      <c r="AY28" s="1" t="str">
        <f ca="1">IF(($A28&lt;&gt;"")*(AY$1&lt;&gt;""),IF(_xlfn.XLOOKUP(AY$1,Attendance_sorted!$B27:$CW27,Attendance_sorted!$B27:$CW27,"nn")&lt;&gt;"nn","•",""),"")</f>
        <v/>
      </c>
      <c r="AZ28" s="1" t="str">
        <f ca="1">IF(($A28&lt;&gt;"")*(AZ$1&lt;&gt;""),IF(_xlfn.XLOOKUP(AZ$1,Attendance_sorted!$B27:$CW27,Attendance_sorted!$B27:$CW27,"nn")&lt;&gt;"nn","•",""),"")</f>
        <v/>
      </c>
      <c r="BA28" s="1" t="str">
        <f ca="1">IF(($A28&lt;&gt;"")*(BA$1&lt;&gt;""),IF(_xlfn.XLOOKUP(BA$1,Attendance_sorted!$B27:$CW27,Attendance_sorted!$B27:$CW27,"nn")&lt;&gt;"nn","•",""),"")</f>
        <v/>
      </c>
      <c r="BB28" s="1" t="str">
        <f ca="1">IF(($A28&lt;&gt;"")*(BB$1&lt;&gt;""),IF(_xlfn.XLOOKUP(BB$1,Attendance_sorted!$B27:$CW27,Attendance_sorted!$B27:$CW27,"nn")&lt;&gt;"nn","•",""),"")</f>
        <v/>
      </c>
      <c r="BC28" s="1" t="str">
        <f ca="1">IF(($A28&lt;&gt;"")*(BC$1&lt;&gt;""),IF(_xlfn.XLOOKUP(BC$1,Attendance_sorted!$B27:$CW27,Attendance_sorted!$B27:$CW27,"nn")&lt;&gt;"nn","•",""),"")</f>
        <v/>
      </c>
      <c r="BD28" s="1" t="str">
        <f ca="1">IF(($A28&lt;&gt;"")*(BD$1&lt;&gt;""),IF(_xlfn.XLOOKUP(BD$1,Attendance_sorted!$B27:$CW27,Attendance_sorted!$B27:$CW27,"nn")&lt;&gt;"nn","•",""),"")</f>
        <v/>
      </c>
      <c r="BE28" s="1" t="str">
        <f ca="1">IF(($A28&lt;&gt;"")*(BE$1&lt;&gt;""),IF(_xlfn.XLOOKUP(BE$1,Attendance_sorted!$B27:$CW27,Attendance_sorted!$B27:$CW27,"nn")&lt;&gt;"nn","•",""),"")</f>
        <v/>
      </c>
      <c r="BF28" s="1" t="str">
        <f ca="1">IF(($A28&lt;&gt;"")*(BF$1&lt;&gt;""),IF(_xlfn.XLOOKUP(BF$1,Attendance_sorted!$B27:$CW27,Attendance_sorted!$B27:$CW27,"nn")&lt;&gt;"nn","•",""),"")</f>
        <v/>
      </c>
      <c r="BG28" s="1" t="str">
        <f ca="1">IF(($A28&lt;&gt;"")*(BG$1&lt;&gt;""),IF(_xlfn.XLOOKUP(BG$1,Attendance_sorted!$B27:$CW27,Attendance_sorted!$B27:$CW27,"nn")&lt;&gt;"nn","•",""),"")</f>
        <v/>
      </c>
      <c r="BH28" s="1" t="str">
        <f ca="1">IF(($A28&lt;&gt;"")*(BH$1&lt;&gt;""),IF(_xlfn.XLOOKUP(BH$1,Attendance_sorted!$B27:$CW27,Attendance_sorted!$B27:$CW27,"nn")&lt;&gt;"nn","•",""),"")</f>
        <v/>
      </c>
      <c r="BI28" s="1" t="str">
        <f ca="1">IF(($A28&lt;&gt;"")*(BI$1&lt;&gt;""),IF(_xlfn.XLOOKUP(BI$1,Attendance_sorted!$B27:$CW27,Attendance_sorted!$B27:$CW27,"nn")&lt;&gt;"nn","•",""),"")</f>
        <v/>
      </c>
      <c r="BJ28" s="1" t="str">
        <f ca="1">IF(($A28&lt;&gt;"")*(BJ$1&lt;&gt;""),IF(_xlfn.XLOOKUP(BJ$1,Attendance_sorted!$B27:$CW27,Attendance_sorted!$B27:$CW27,"nn")&lt;&gt;"nn","•",""),"")</f>
        <v/>
      </c>
      <c r="BK28" s="1" t="str">
        <f ca="1">IF(($A28&lt;&gt;"")*(BK$1&lt;&gt;""),IF(_xlfn.XLOOKUP(BK$1,Attendance_sorted!$B27:$CW27,Attendance_sorted!$B27:$CW27,"nn")&lt;&gt;"nn","•",""),"")</f>
        <v/>
      </c>
      <c r="BL28" s="1" t="str">
        <f ca="1">IF(($A28&lt;&gt;"")*(BL$1&lt;&gt;""),IF(_xlfn.XLOOKUP(BL$1,Attendance_sorted!$B27:$CW27,Attendance_sorted!$B27:$CW27,"nn")&lt;&gt;"nn","•",""),"")</f>
        <v/>
      </c>
      <c r="BM28" s="1" t="str">
        <f ca="1">IF(($A28&lt;&gt;"")*(BM$1&lt;&gt;""),IF(_xlfn.XLOOKUP(BM$1,Attendance_sorted!$B27:$CW27,Attendance_sorted!$B27:$CW27,"nn")&lt;&gt;"nn","•",""),"")</f>
        <v/>
      </c>
      <c r="BN28" s="1" t="str">
        <f ca="1">IF(($A28&lt;&gt;"")*(BN$1&lt;&gt;""),IF(_xlfn.XLOOKUP(BN$1,Attendance_sorted!$B27:$CW27,Attendance_sorted!$B27:$CW27,"nn")&lt;&gt;"nn","•",""),"")</f>
        <v/>
      </c>
      <c r="BO28" s="1" t="str">
        <f ca="1">IF(($A28&lt;&gt;"")*(BO$1&lt;&gt;""),IF(_xlfn.XLOOKUP(BO$1,Attendance_sorted!$B27:$CW27,Attendance_sorted!$B27:$CW27,"nn")&lt;&gt;"nn","•",""),"")</f>
        <v/>
      </c>
      <c r="BP28" s="1" t="str">
        <f ca="1">IF(($A28&lt;&gt;"")*(BP$1&lt;&gt;""),IF(_xlfn.XLOOKUP(BP$1,Attendance_sorted!$B27:$CW27,Attendance_sorted!$B27:$CW27,"nn")&lt;&gt;"nn","•",""),"")</f>
        <v/>
      </c>
      <c r="BQ28" s="1" t="str">
        <f ca="1">IF(($A28&lt;&gt;"")*(BQ$1&lt;&gt;""),IF(_xlfn.XLOOKUP(BQ$1,Attendance_sorted!$B27:$CW27,Attendance_sorted!$B27:$CW27,"nn")&lt;&gt;"nn","•",""),"")</f>
        <v/>
      </c>
      <c r="BR28" s="1" t="str">
        <f ca="1">IF(($A28&lt;&gt;"")*(BR$1&lt;&gt;""),IF(_xlfn.XLOOKUP(BR$1,Attendance_sorted!$B27:$CW27,Attendance_sorted!$B27:$CW27,"nn")&lt;&gt;"nn","•",""),"")</f>
        <v/>
      </c>
      <c r="BS28" s="1" t="str">
        <f ca="1">IF(($A28&lt;&gt;"")*(BS$1&lt;&gt;""),IF(_xlfn.XLOOKUP(BS$1,Attendance_sorted!$B27:$CW27,Attendance_sorted!$B27:$CW27,"nn")&lt;&gt;"nn","•",""),"")</f>
        <v/>
      </c>
      <c r="BT28" s="1" t="str">
        <f ca="1">IF(($A28&lt;&gt;"")*(BT$1&lt;&gt;""),IF(_xlfn.XLOOKUP(BT$1,Attendance_sorted!$B27:$CW27,Attendance_sorted!$B27:$CW27,"nn")&lt;&gt;"nn","•",""),"")</f>
        <v/>
      </c>
      <c r="BU28" s="1" t="str">
        <f ca="1">IF(($A28&lt;&gt;"")*(BU$1&lt;&gt;""),IF(_xlfn.XLOOKUP(BU$1,Attendance_sorted!$B27:$CW27,Attendance_sorted!$B27:$CW27,"nn")&lt;&gt;"nn","•",""),"")</f>
        <v/>
      </c>
      <c r="BV28" s="1" t="str">
        <f ca="1">IF(($A28&lt;&gt;"")*(BV$1&lt;&gt;""),IF(_xlfn.XLOOKUP(BV$1,Attendance_sorted!$B27:$CW27,Attendance_sorted!$B27:$CW27,"nn")&lt;&gt;"nn","•",""),"")</f>
        <v/>
      </c>
      <c r="BW28" s="1" t="str">
        <f ca="1">IF(($A28&lt;&gt;"")*(BW$1&lt;&gt;""),IF(_xlfn.XLOOKUP(BW$1,Attendance_sorted!$B27:$CW27,Attendance_sorted!$B27:$CW27,"nn")&lt;&gt;"nn","•",""),"")</f>
        <v/>
      </c>
      <c r="BX28" s="1" t="str">
        <f ca="1">IF(($A28&lt;&gt;"")*(BX$1&lt;&gt;""),IF(_xlfn.XLOOKUP(BX$1,Attendance_sorted!$B27:$CW27,Attendance_sorted!$B27:$CW27,"nn")&lt;&gt;"nn","•",""),"")</f>
        <v/>
      </c>
      <c r="BY28" s="1" t="str">
        <f ca="1">IF(($A28&lt;&gt;"")*(BY$1&lt;&gt;""),IF(_xlfn.XLOOKUP(BY$1,Attendance_sorted!$B27:$CW27,Attendance_sorted!$B27:$CW27,"nn")&lt;&gt;"nn","•",""),"")</f>
        <v/>
      </c>
      <c r="BZ28" s="1" t="str">
        <f ca="1">IF(($A28&lt;&gt;"")*(BZ$1&lt;&gt;""),IF(_xlfn.XLOOKUP(BZ$1,Attendance_sorted!$B27:$CW27,Attendance_sorted!$B27:$CW27,"nn")&lt;&gt;"nn","•",""),"")</f>
        <v/>
      </c>
      <c r="CA28" s="1" t="str">
        <f ca="1">IF(($A28&lt;&gt;"")*(CA$1&lt;&gt;""),IF(_xlfn.XLOOKUP(CA$1,Attendance_sorted!$B27:$CW27,Attendance_sorted!$B27:$CW27,"nn")&lt;&gt;"nn","•",""),"")</f>
        <v/>
      </c>
      <c r="CB28" s="1" t="str">
        <f ca="1">IF(($A28&lt;&gt;"")*(CB$1&lt;&gt;""),IF(_xlfn.XLOOKUP(CB$1,Attendance_sorted!$B27:$CW27,Attendance_sorted!$B27:$CW27,"nn")&lt;&gt;"nn","•",""),"")</f>
        <v/>
      </c>
      <c r="CC28" s="1" t="str">
        <f ca="1">IF(($A28&lt;&gt;"")*(CC$1&lt;&gt;""),IF(_xlfn.XLOOKUP(CC$1,Attendance_sorted!$B27:$CW27,Attendance_sorted!$B27:$CW27,"nn")&lt;&gt;"nn","•",""),"")</f>
        <v/>
      </c>
      <c r="CD28" s="1" t="str">
        <f ca="1">IF(($A28&lt;&gt;"")*(CD$1&lt;&gt;""),IF(_xlfn.XLOOKUP(CD$1,Attendance_sorted!$B27:$CW27,Attendance_sorted!$B27:$CW27,"nn")&lt;&gt;"nn","•",""),"")</f>
        <v/>
      </c>
      <c r="CE28" s="1" t="str">
        <f ca="1">IF(($A28&lt;&gt;"")*(CE$1&lt;&gt;""),IF(_xlfn.XLOOKUP(CE$1,Attendance_sorted!$B27:$CW27,Attendance_sorted!$B27:$CW27,"nn")&lt;&gt;"nn","•",""),"")</f>
        <v/>
      </c>
      <c r="CF28" s="1" t="str">
        <f ca="1">IF(($A28&lt;&gt;"")*(CF$1&lt;&gt;""),IF(_xlfn.XLOOKUP(CF$1,Attendance_sorted!$B27:$CW27,Attendance_sorted!$B27:$CW27,"nn")&lt;&gt;"nn","•",""),"")</f>
        <v/>
      </c>
      <c r="CG28" s="1" t="str">
        <f ca="1">IF(($A28&lt;&gt;"")*(CG$1&lt;&gt;""),IF(_xlfn.XLOOKUP(CG$1,Attendance_sorted!$B27:$CW27,Attendance_sorted!$B27:$CW27,"nn")&lt;&gt;"nn","•",""),"")</f>
        <v/>
      </c>
      <c r="CH28" s="1" t="str">
        <f ca="1">IF(($A28&lt;&gt;"")*(CH$1&lt;&gt;""),IF(_xlfn.XLOOKUP(CH$1,Attendance_sorted!$B27:$CW27,Attendance_sorted!$B27:$CW27,"nn")&lt;&gt;"nn","•",""),"")</f>
        <v/>
      </c>
      <c r="CI28" s="1" t="str">
        <f ca="1">IF(($A28&lt;&gt;"")*(CI$1&lt;&gt;""),IF(_xlfn.XLOOKUP(CI$1,Attendance_sorted!$B27:$CW27,Attendance_sorted!$B27:$CW27,"nn")&lt;&gt;"nn","•",""),"")</f>
        <v/>
      </c>
      <c r="CJ28" s="1" t="str">
        <f ca="1">IF(($A28&lt;&gt;"")*(CJ$1&lt;&gt;""),IF(_xlfn.XLOOKUP(CJ$1,Attendance_sorted!$B27:$CW27,Attendance_sorted!$B27:$CW27,"nn")&lt;&gt;"nn","•",""),"")</f>
        <v/>
      </c>
      <c r="CK28" s="1" t="str">
        <f ca="1">IF(($A28&lt;&gt;"")*(CK$1&lt;&gt;""),IF(_xlfn.XLOOKUP(CK$1,Attendance_sorted!$B27:$CW27,Attendance_sorted!$B27:$CW27,"nn")&lt;&gt;"nn","•",""),"")</f>
        <v/>
      </c>
      <c r="CL28" s="1" t="str">
        <f ca="1">IF(($A28&lt;&gt;"")*(CL$1&lt;&gt;""),IF(_xlfn.XLOOKUP(CL$1,Attendance_sorted!$B27:$CW27,Attendance_sorted!$B27:$CW27,"nn")&lt;&gt;"nn","•",""),"")</f>
        <v/>
      </c>
      <c r="CM28" s="1" t="str">
        <f ca="1">IF(($A28&lt;&gt;"")*(CM$1&lt;&gt;""),IF(_xlfn.XLOOKUP(CM$1,Attendance_sorted!$B27:$CW27,Attendance_sorted!$B27:$CW27,"nn")&lt;&gt;"nn","•",""),"")</f>
        <v/>
      </c>
      <c r="CN28" s="1" t="str">
        <f ca="1">IF(($A28&lt;&gt;"")*(CN$1&lt;&gt;""),IF(_xlfn.XLOOKUP(CN$1,Attendance_sorted!$B27:$CW27,Attendance_sorted!$B27:$CW27,"nn")&lt;&gt;"nn","•",""),"")</f>
        <v/>
      </c>
      <c r="CO28" s="1" t="str">
        <f ca="1">IF(($A28&lt;&gt;"")*(CO$1&lt;&gt;""),IF(_xlfn.XLOOKUP(CO$1,Attendance_sorted!$B27:$CW27,Attendance_sorted!$B27:$CW27,"nn")&lt;&gt;"nn","•",""),"")</f>
        <v/>
      </c>
      <c r="CP28" s="1" t="str">
        <f ca="1">IF(($A28&lt;&gt;"")*(CP$1&lt;&gt;""),IF(_xlfn.XLOOKUP(CP$1,Attendance_sorted!$B27:$CW27,Attendance_sorted!$B27:$CW27,"nn")&lt;&gt;"nn","•",""),"")</f>
        <v/>
      </c>
      <c r="CQ28" s="1" t="str">
        <f ca="1">IF(($A28&lt;&gt;"")*(CQ$1&lt;&gt;""),IF(_xlfn.XLOOKUP(CQ$1,Attendance_sorted!$B27:$CW27,Attendance_sorted!$B27:$CW27,"nn")&lt;&gt;"nn","•",""),"")</f>
        <v/>
      </c>
      <c r="CR28" s="1" t="str">
        <f ca="1">IF(($A28&lt;&gt;"")*(CR$1&lt;&gt;""),IF(_xlfn.XLOOKUP(CR$1,Attendance_sorted!$B27:$CW27,Attendance_sorted!$B27:$CW27,"nn")&lt;&gt;"nn","•",""),"")</f>
        <v/>
      </c>
      <c r="CS28" s="1" t="str">
        <f ca="1">IF(($A28&lt;&gt;"")*(CS$1&lt;&gt;""),IF(_xlfn.XLOOKUP(CS$1,Attendance_sorted!$B27:$CW27,Attendance_sorted!$B27:$CW27,"nn")&lt;&gt;"nn","•",""),"")</f>
        <v/>
      </c>
      <c r="CT28" s="1" t="str">
        <f ca="1">IF(($A28&lt;&gt;"")*(CT$1&lt;&gt;""),IF(_xlfn.XLOOKUP(CT$1,Attendance_sorted!$B27:$CW27,Attendance_sorted!$B27:$CW27,"nn")&lt;&gt;"nn","•",""),"")</f>
        <v/>
      </c>
      <c r="CU28" s="1" t="str">
        <f ca="1">IF(($A28&lt;&gt;"")*(CU$1&lt;&gt;""),IF(_xlfn.XLOOKUP(CU$1,Attendance_sorted!$B27:$CW27,Attendance_sorted!$B27:$CW27,"nn")&lt;&gt;"nn","•",""),"")</f>
        <v/>
      </c>
      <c r="CV28" s="1" t="str">
        <f ca="1">IF(($A28&lt;&gt;"")*(CV$1&lt;&gt;""),IF(_xlfn.XLOOKUP(CV$1,Attendance_sorted!$B27:$CW27,Attendance_sorted!$B27:$CW27,"nn")&lt;&gt;"nn","•",""),"")</f>
        <v/>
      </c>
      <c r="CW28" s="1" t="str">
        <f ca="1">IF(($A28&lt;&gt;"")*(CW$1&lt;&gt;""),IF(_xlfn.XLOOKUP(CW$1,Attendance_sorted!$B27:$CW27,Attendance_sorted!$B27:$CW27,"nn")&lt;&gt;"nn","•",""),"")</f>
        <v/>
      </c>
    </row>
    <row r="29" spans="1:101">
      <c r="A29" s="1">
        <v>141</v>
      </c>
      <c r="B29" s="1" t="str">
        <f ca="1">IF(($A29&lt;&gt;"")*(B$1&lt;&gt;""),IF(_xlfn.XLOOKUP(B$1,Attendance_sorted!$B28:$CW28,Attendance_sorted!$B28:$CW28,"nn")&lt;&gt;"nn","•",""),"")</f>
        <v/>
      </c>
      <c r="C29" s="1" t="str">
        <f ca="1">IF(($A29&lt;&gt;"")*(C$1&lt;&gt;""),IF(_xlfn.XLOOKUP(C$1,Attendance_sorted!$B28:$CW28,Attendance_sorted!$B28:$CW28,"nn")&lt;&gt;"nn","•",""),"")</f>
        <v/>
      </c>
      <c r="D29" s="1" t="str">
        <f ca="1">IF(($A29&lt;&gt;"")*(D$1&lt;&gt;""),IF(_xlfn.XLOOKUP(D$1,Attendance_sorted!$B28:$CW28,Attendance_sorted!$B28:$CW28,"nn")&lt;&gt;"nn","•",""),"")</f>
        <v/>
      </c>
      <c r="E29" s="1" t="str">
        <f ca="1">IF(($A29&lt;&gt;"")*(E$1&lt;&gt;""),IF(_xlfn.XLOOKUP(E$1,Attendance_sorted!$B28:$CW28,Attendance_sorted!$B28:$CW28,"nn")&lt;&gt;"nn","•",""),"")</f>
        <v/>
      </c>
      <c r="F29" s="1" t="str">
        <f ca="1">IF(($A29&lt;&gt;"")*(F$1&lt;&gt;""),IF(_xlfn.XLOOKUP(F$1,Attendance_sorted!$B28:$CW28,Attendance_sorted!$B28:$CW28,"nn")&lt;&gt;"nn","•",""),"")</f>
        <v/>
      </c>
      <c r="G29" s="1" t="str">
        <f ca="1">IF(($A29&lt;&gt;"")*(G$1&lt;&gt;""),IF(_xlfn.XLOOKUP(G$1,Attendance_sorted!$B28:$CW28,Attendance_sorted!$B28:$CW28,"nn")&lt;&gt;"nn","•",""),"")</f>
        <v/>
      </c>
      <c r="H29" s="1" t="str">
        <f ca="1">IF(($A29&lt;&gt;"")*(H$1&lt;&gt;""),IF(_xlfn.XLOOKUP(H$1,Attendance_sorted!$B28:$CW28,Attendance_sorted!$B28:$CW28,"nn")&lt;&gt;"nn","•",""),"")</f>
        <v/>
      </c>
      <c r="I29" s="1" t="str">
        <f ca="1">IF(($A29&lt;&gt;"")*(I$1&lt;&gt;""),IF(_xlfn.XLOOKUP(I$1,Attendance_sorted!$B28:$CW28,Attendance_sorted!$B28:$CW28,"nn")&lt;&gt;"nn","•",""),"")</f>
        <v>•</v>
      </c>
      <c r="J29" s="1" t="str">
        <f ca="1">IF(($A29&lt;&gt;"")*(J$1&lt;&gt;""),IF(_xlfn.XLOOKUP(J$1,Attendance_sorted!$B28:$CW28,Attendance_sorted!$B28:$CW28,"nn")&lt;&gt;"nn","•",""),"")</f>
        <v/>
      </c>
      <c r="K29" s="1" t="str">
        <f ca="1">IF(($A29&lt;&gt;"")*(K$1&lt;&gt;""),IF(_xlfn.XLOOKUP(K$1,Attendance_sorted!$B28:$CW28,Attendance_sorted!$B28:$CW28,"nn")&lt;&gt;"nn","•",""),"")</f>
        <v>•</v>
      </c>
      <c r="L29" s="1" t="str">
        <f ca="1">IF(($A29&lt;&gt;"")*(L$1&lt;&gt;""),IF(_xlfn.XLOOKUP(L$1,Attendance_sorted!$B28:$CW28,Attendance_sorted!$B28:$CW28,"nn")&lt;&gt;"nn","•",""),"")</f>
        <v>•</v>
      </c>
      <c r="M29" s="1" t="str">
        <f ca="1">IF(($A29&lt;&gt;"")*(M$1&lt;&gt;""),IF(_xlfn.XLOOKUP(M$1,Attendance_sorted!$B28:$CW28,Attendance_sorted!$B28:$CW28,"nn")&lt;&gt;"nn","•",""),"")</f>
        <v/>
      </c>
      <c r="N29" s="1" t="str">
        <f ca="1">IF(($A29&lt;&gt;"")*(N$1&lt;&gt;""),IF(_xlfn.XLOOKUP(N$1,Attendance_sorted!$B28:$CW28,Attendance_sorted!$B28:$CW28,"nn")&lt;&gt;"nn","•",""),"")</f>
        <v>•</v>
      </c>
      <c r="O29" s="1" t="str">
        <f ca="1">IF(($A29&lt;&gt;"")*(O$1&lt;&gt;""),IF(_xlfn.XLOOKUP(O$1,Attendance_sorted!$B28:$CW28,Attendance_sorted!$B28:$CW28,"nn")&lt;&gt;"nn","•",""),"")</f>
        <v>•</v>
      </c>
      <c r="P29" s="1" t="str">
        <f ca="1">IF(($A29&lt;&gt;"")*(P$1&lt;&gt;""),IF(_xlfn.XLOOKUP(P$1,Attendance_sorted!$B28:$CW28,Attendance_sorted!$B28:$CW28,"nn")&lt;&gt;"nn","•",""),"")</f>
        <v>•</v>
      </c>
      <c r="Q29" s="1" t="str">
        <f ca="1">IF(($A29&lt;&gt;"")*(Q$1&lt;&gt;""),IF(_xlfn.XLOOKUP(Q$1,Attendance_sorted!$B28:$CW28,Attendance_sorted!$B28:$CW28,"nn")&lt;&gt;"nn","•",""),"")</f>
        <v/>
      </c>
      <c r="R29" s="1" t="str">
        <f ca="1">IF(($A29&lt;&gt;"")*(R$1&lt;&gt;""),IF(_xlfn.XLOOKUP(R$1,Attendance_sorted!$B28:$CW28,Attendance_sorted!$B28:$CW28,"nn")&lt;&gt;"nn","•",""),"")</f>
        <v/>
      </c>
      <c r="S29" s="1" t="str">
        <f ca="1">IF(($A29&lt;&gt;"")*(S$1&lt;&gt;""),IF(_xlfn.XLOOKUP(S$1,Attendance_sorted!$B28:$CW28,Attendance_sorted!$B28:$CW28,"nn")&lt;&gt;"nn","•",""),"")</f>
        <v/>
      </c>
      <c r="T29" s="1" t="str">
        <f ca="1">IF(($A29&lt;&gt;"")*(T$1&lt;&gt;""),IF(_xlfn.XLOOKUP(T$1,Attendance_sorted!$B28:$CW28,Attendance_sorted!$B28:$CW28,"nn")&lt;&gt;"nn","•",""),"")</f>
        <v/>
      </c>
      <c r="U29" s="1" t="str">
        <f ca="1">IF(($A29&lt;&gt;"")*(U$1&lt;&gt;""),IF(_xlfn.XLOOKUP(U$1,Attendance_sorted!$B28:$CW28,Attendance_sorted!$B28:$CW28,"nn")&lt;&gt;"nn","•",""),"")</f>
        <v/>
      </c>
      <c r="V29" s="1" t="str">
        <f ca="1">IF(($A29&lt;&gt;"")*(V$1&lt;&gt;""),IF(_xlfn.XLOOKUP(V$1,Attendance_sorted!$B28:$CW28,Attendance_sorted!$B28:$CW28,"nn")&lt;&gt;"nn","•",""),"")</f>
        <v/>
      </c>
      <c r="W29" s="1" t="str">
        <f ca="1">IF(($A29&lt;&gt;"")*(W$1&lt;&gt;""),IF(_xlfn.XLOOKUP(W$1,Attendance_sorted!$B28:$CW28,Attendance_sorted!$B28:$CW28,"nn")&lt;&gt;"nn","•",""),"")</f>
        <v/>
      </c>
      <c r="X29" s="1" t="str">
        <f ca="1">IF(($A29&lt;&gt;"")*(X$1&lt;&gt;""),IF(_xlfn.XLOOKUP(X$1,Attendance_sorted!$B28:$CW28,Attendance_sorted!$B28:$CW28,"nn")&lt;&gt;"nn","•",""),"")</f>
        <v/>
      </c>
      <c r="Y29" s="1" t="str">
        <f ca="1">IF(($A29&lt;&gt;"")*(Y$1&lt;&gt;""),IF(_xlfn.XLOOKUP(Y$1,Attendance_sorted!$B28:$CW28,Attendance_sorted!$B28:$CW28,"nn")&lt;&gt;"nn","•",""),"")</f>
        <v/>
      </c>
      <c r="Z29" s="1" t="str">
        <f ca="1">IF(($A29&lt;&gt;"")*(Z$1&lt;&gt;""),IF(_xlfn.XLOOKUP(Z$1,Attendance_sorted!$B28:$CW28,Attendance_sorted!$B28:$CW28,"nn")&lt;&gt;"nn","•",""),"")</f>
        <v/>
      </c>
      <c r="AA29" s="1" t="str">
        <f ca="1">IF(($A29&lt;&gt;"")*(AA$1&lt;&gt;""),IF(_xlfn.XLOOKUP(AA$1,Attendance_sorted!$B28:$CW28,Attendance_sorted!$B28:$CW28,"nn")&lt;&gt;"nn","•",""),"")</f>
        <v/>
      </c>
      <c r="AB29" s="1" t="str">
        <f ca="1">IF(($A29&lt;&gt;"")*(AB$1&lt;&gt;""),IF(_xlfn.XLOOKUP(AB$1,Attendance_sorted!$B28:$CW28,Attendance_sorted!$B28:$CW28,"nn")&lt;&gt;"nn","•",""),"")</f>
        <v/>
      </c>
      <c r="AC29" s="1" t="str">
        <f ca="1">IF(($A29&lt;&gt;"")*(AC$1&lt;&gt;""),IF(_xlfn.XLOOKUP(AC$1,Attendance_sorted!$B28:$CW28,Attendance_sorted!$B28:$CW28,"nn")&lt;&gt;"nn","•",""),"")</f>
        <v/>
      </c>
      <c r="AD29" s="1" t="str">
        <f ca="1">IF(($A29&lt;&gt;"")*(AD$1&lt;&gt;""),IF(_xlfn.XLOOKUP(AD$1,Attendance_sorted!$B28:$CW28,Attendance_sorted!$B28:$CW28,"nn")&lt;&gt;"nn","•",""),"")</f>
        <v/>
      </c>
      <c r="AE29" s="1" t="str">
        <f ca="1">IF(($A29&lt;&gt;"")*(AE$1&lt;&gt;""),IF(_xlfn.XLOOKUP(AE$1,Attendance_sorted!$B28:$CW28,Attendance_sorted!$B28:$CW28,"nn")&lt;&gt;"nn","•",""),"")</f>
        <v/>
      </c>
      <c r="AF29" s="1" t="str">
        <f ca="1">IF(($A29&lt;&gt;"")*(AF$1&lt;&gt;""),IF(_xlfn.XLOOKUP(AF$1,Attendance_sorted!$B28:$CW28,Attendance_sorted!$B28:$CW28,"nn")&lt;&gt;"nn","•",""),"")</f>
        <v/>
      </c>
      <c r="AG29" s="1" t="str">
        <f ca="1">IF(($A29&lt;&gt;"")*(AG$1&lt;&gt;""),IF(_xlfn.XLOOKUP(AG$1,Attendance_sorted!$B28:$CW28,Attendance_sorted!$B28:$CW28,"nn")&lt;&gt;"nn","•",""),"")</f>
        <v/>
      </c>
      <c r="AH29" s="1" t="str">
        <f ca="1">IF(($A29&lt;&gt;"")*(AH$1&lt;&gt;""),IF(_xlfn.XLOOKUP(AH$1,Attendance_sorted!$B28:$CW28,Attendance_sorted!$B28:$CW28,"nn")&lt;&gt;"nn","•",""),"")</f>
        <v/>
      </c>
      <c r="AI29" s="1" t="str">
        <f ca="1">IF(($A29&lt;&gt;"")*(AI$1&lt;&gt;""),IF(_xlfn.XLOOKUP(AI$1,Attendance_sorted!$B28:$CW28,Attendance_sorted!$B28:$CW28,"nn")&lt;&gt;"nn","•",""),"")</f>
        <v/>
      </c>
      <c r="AJ29" s="1" t="str">
        <f ca="1">IF(($A29&lt;&gt;"")*(AJ$1&lt;&gt;""),IF(_xlfn.XLOOKUP(AJ$1,Attendance_sorted!$B28:$CW28,Attendance_sorted!$B28:$CW28,"nn")&lt;&gt;"nn","•",""),"")</f>
        <v/>
      </c>
      <c r="AK29" s="1" t="str">
        <f ca="1">IF(($A29&lt;&gt;"")*(AK$1&lt;&gt;""),IF(_xlfn.XLOOKUP(AK$1,Attendance_sorted!$B28:$CW28,Attendance_sorted!$B28:$CW28,"nn")&lt;&gt;"nn","•",""),"")</f>
        <v/>
      </c>
      <c r="AL29" s="1" t="str">
        <f ca="1">IF(($A29&lt;&gt;"")*(AL$1&lt;&gt;""),IF(_xlfn.XLOOKUP(AL$1,Attendance_sorted!$B28:$CW28,Attendance_sorted!$B28:$CW28,"nn")&lt;&gt;"nn","•",""),"")</f>
        <v/>
      </c>
      <c r="AM29" s="1" t="str">
        <f ca="1">IF(($A29&lt;&gt;"")*(AM$1&lt;&gt;""),IF(_xlfn.XLOOKUP(AM$1,Attendance_sorted!$B28:$CW28,Attendance_sorted!$B28:$CW28,"nn")&lt;&gt;"nn","•",""),"")</f>
        <v/>
      </c>
      <c r="AN29" s="1" t="str">
        <f ca="1">IF(($A29&lt;&gt;"")*(AN$1&lt;&gt;""),IF(_xlfn.XLOOKUP(AN$1,Attendance_sorted!$B28:$CW28,Attendance_sorted!$B28:$CW28,"nn")&lt;&gt;"nn","•",""),"")</f>
        <v/>
      </c>
      <c r="AO29" s="1" t="str">
        <f ca="1">IF(($A29&lt;&gt;"")*(AO$1&lt;&gt;""),IF(_xlfn.XLOOKUP(AO$1,Attendance_sorted!$B28:$CW28,Attendance_sorted!$B28:$CW28,"nn")&lt;&gt;"nn","•",""),"")</f>
        <v/>
      </c>
      <c r="AP29" s="1" t="str">
        <f ca="1">IF(($A29&lt;&gt;"")*(AP$1&lt;&gt;""),IF(_xlfn.XLOOKUP(AP$1,Attendance_sorted!$B28:$CW28,Attendance_sorted!$B28:$CW28,"nn")&lt;&gt;"nn","•",""),"")</f>
        <v/>
      </c>
      <c r="AQ29" s="1" t="str">
        <f ca="1">IF(($A29&lt;&gt;"")*(AQ$1&lt;&gt;""),IF(_xlfn.XLOOKUP(AQ$1,Attendance_sorted!$B28:$CW28,Attendance_sorted!$B28:$CW28,"nn")&lt;&gt;"nn","•",""),"")</f>
        <v/>
      </c>
      <c r="AR29" s="1" t="str">
        <f ca="1">IF(($A29&lt;&gt;"")*(AR$1&lt;&gt;""),IF(_xlfn.XLOOKUP(AR$1,Attendance_sorted!$B28:$CW28,Attendance_sorted!$B28:$CW28,"nn")&lt;&gt;"nn","•",""),"")</f>
        <v/>
      </c>
      <c r="AS29" s="1" t="str">
        <f ca="1">IF(($A29&lt;&gt;"")*(AS$1&lt;&gt;""),IF(_xlfn.XLOOKUP(AS$1,Attendance_sorted!$B28:$CW28,Attendance_sorted!$B28:$CW28,"nn")&lt;&gt;"nn","•",""),"")</f>
        <v/>
      </c>
      <c r="AT29" s="1" t="str">
        <f ca="1">IF(($A29&lt;&gt;"")*(AT$1&lt;&gt;""),IF(_xlfn.XLOOKUP(AT$1,Attendance_sorted!$B28:$CW28,Attendance_sorted!$B28:$CW28,"nn")&lt;&gt;"nn","•",""),"")</f>
        <v/>
      </c>
      <c r="AU29" s="1" t="str">
        <f ca="1">IF(($A29&lt;&gt;"")*(AU$1&lt;&gt;""),IF(_xlfn.XLOOKUP(AU$1,Attendance_sorted!$B28:$CW28,Attendance_sorted!$B28:$CW28,"nn")&lt;&gt;"nn","•",""),"")</f>
        <v/>
      </c>
      <c r="AV29" s="1" t="str">
        <f ca="1">IF(($A29&lt;&gt;"")*(AV$1&lt;&gt;""),IF(_xlfn.XLOOKUP(AV$1,Attendance_sorted!$B28:$CW28,Attendance_sorted!$B28:$CW28,"nn")&lt;&gt;"nn","•",""),"")</f>
        <v/>
      </c>
      <c r="AW29" s="1" t="str">
        <f ca="1">IF(($A29&lt;&gt;"")*(AW$1&lt;&gt;""),IF(_xlfn.XLOOKUP(AW$1,Attendance_sorted!$B28:$CW28,Attendance_sorted!$B28:$CW28,"nn")&lt;&gt;"nn","•",""),"")</f>
        <v/>
      </c>
      <c r="AX29" s="1" t="str">
        <f ca="1">IF(($A29&lt;&gt;"")*(AX$1&lt;&gt;""),IF(_xlfn.XLOOKUP(AX$1,Attendance_sorted!$B28:$CW28,Attendance_sorted!$B28:$CW28,"nn")&lt;&gt;"nn","•",""),"")</f>
        <v/>
      </c>
      <c r="AY29" s="1" t="str">
        <f ca="1">IF(($A29&lt;&gt;"")*(AY$1&lt;&gt;""),IF(_xlfn.XLOOKUP(AY$1,Attendance_sorted!$B28:$CW28,Attendance_sorted!$B28:$CW28,"nn")&lt;&gt;"nn","•",""),"")</f>
        <v/>
      </c>
      <c r="AZ29" s="1" t="str">
        <f ca="1">IF(($A29&lt;&gt;"")*(AZ$1&lt;&gt;""),IF(_xlfn.XLOOKUP(AZ$1,Attendance_sorted!$B28:$CW28,Attendance_sorted!$B28:$CW28,"nn")&lt;&gt;"nn","•",""),"")</f>
        <v/>
      </c>
      <c r="BA29" s="1" t="str">
        <f ca="1">IF(($A29&lt;&gt;"")*(BA$1&lt;&gt;""),IF(_xlfn.XLOOKUP(BA$1,Attendance_sorted!$B28:$CW28,Attendance_sorted!$B28:$CW28,"nn")&lt;&gt;"nn","•",""),"")</f>
        <v/>
      </c>
      <c r="BB29" s="1" t="str">
        <f ca="1">IF(($A29&lt;&gt;"")*(BB$1&lt;&gt;""),IF(_xlfn.XLOOKUP(BB$1,Attendance_sorted!$B28:$CW28,Attendance_sorted!$B28:$CW28,"nn")&lt;&gt;"nn","•",""),"")</f>
        <v/>
      </c>
      <c r="BC29" s="1" t="str">
        <f ca="1">IF(($A29&lt;&gt;"")*(BC$1&lt;&gt;""),IF(_xlfn.XLOOKUP(BC$1,Attendance_sorted!$B28:$CW28,Attendance_sorted!$B28:$CW28,"nn")&lt;&gt;"nn","•",""),"")</f>
        <v/>
      </c>
      <c r="BD29" s="1" t="str">
        <f ca="1">IF(($A29&lt;&gt;"")*(BD$1&lt;&gt;""),IF(_xlfn.XLOOKUP(BD$1,Attendance_sorted!$B28:$CW28,Attendance_sorted!$B28:$CW28,"nn")&lt;&gt;"nn","•",""),"")</f>
        <v/>
      </c>
      <c r="BE29" s="1" t="str">
        <f ca="1">IF(($A29&lt;&gt;"")*(BE$1&lt;&gt;""),IF(_xlfn.XLOOKUP(BE$1,Attendance_sorted!$B28:$CW28,Attendance_sorted!$B28:$CW28,"nn")&lt;&gt;"nn","•",""),"")</f>
        <v/>
      </c>
      <c r="BF29" s="1" t="str">
        <f ca="1">IF(($A29&lt;&gt;"")*(BF$1&lt;&gt;""),IF(_xlfn.XLOOKUP(BF$1,Attendance_sorted!$B28:$CW28,Attendance_sorted!$B28:$CW28,"nn")&lt;&gt;"nn","•",""),"")</f>
        <v/>
      </c>
      <c r="BG29" s="1" t="str">
        <f ca="1">IF(($A29&lt;&gt;"")*(BG$1&lt;&gt;""),IF(_xlfn.XLOOKUP(BG$1,Attendance_sorted!$B28:$CW28,Attendance_sorted!$B28:$CW28,"nn")&lt;&gt;"nn","•",""),"")</f>
        <v/>
      </c>
      <c r="BH29" s="1" t="str">
        <f ca="1">IF(($A29&lt;&gt;"")*(BH$1&lt;&gt;""),IF(_xlfn.XLOOKUP(BH$1,Attendance_sorted!$B28:$CW28,Attendance_sorted!$B28:$CW28,"nn")&lt;&gt;"nn","•",""),"")</f>
        <v/>
      </c>
      <c r="BI29" s="1" t="str">
        <f ca="1">IF(($A29&lt;&gt;"")*(BI$1&lt;&gt;""),IF(_xlfn.XLOOKUP(BI$1,Attendance_sorted!$B28:$CW28,Attendance_sorted!$B28:$CW28,"nn")&lt;&gt;"nn","•",""),"")</f>
        <v/>
      </c>
      <c r="BJ29" s="1" t="str">
        <f ca="1">IF(($A29&lt;&gt;"")*(BJ$1&lt;&gt;""),IF(_xlfn.XLOOKUP(BJ$1,Attendance_sorted!$B28:$CW28,Attendance_sorted!$B28:$CW28,"nn")&lt;&gt;"nn","•",""),"")</f>
        <v/>
      </c>
      <c r="BK29" s="1" t="str">
        <f ca="1">IF(($A29&lt;&gt;"")*(BK$1&lt;&gt;""),IF(_xlfn.XLOOKUP(BK$1,Attendance_sorted!$B28:$CW28,Attendance_sorted!$B28:$CW28,"nn")&lt;&gt;"nn","•",""),"")</f>
        <v/>
      </c>
      <c r="BL29" s="1" t="str">
        <f ca="1">IF(($A29&lt;&gt;"")*(BL$1&lt;&gt;""),IF(_xlfn.XLOOKUP(BL$1,Attendance_sorted!$B28:$CW28,Attendance_sorted!$B28:$CW28,"nn")&lt;&gt;"nn","•",""),"")</f>
        <v/>
      </c>
      <c r="BM29" s="1" t="str">
        <f ca="1">IF(($A29&lt;&gt;"")*(BM$1&lt;&gt;""),IF(_xlfn.XLOOKUP(BM$1,Attendance_sorted!$B28:$CW28,Attendance_sorted!$B28:$CW28,"nn")&lt;&gt;"nn","•",""),"")</f>
        <v/>
      </c>
      <c r="BN29" s="1" t="str">
        <f ca="1">IF(($A29&lt;&gt;"")*(BN$1&lt;&gt;""),IF(_xlfn.XLOOKUP(BN$1,Attendance_sorted!$B28:$CW28,Attendance_sorted!$B28:$CW28,"nn")&lt;&gt;"nn","•",""),"")</f>
        <v/>
      </c>
      <c r="BO29" s="1" t="str">
        <f ca="1">IF(($A29&lt;&gt;"")*(BO$1&lt;&gt;""),IF(_xlfn.XLOOKUP(BO$1,Attendance_sorted!$B28:$CW28,Attendance_sorted!$B28:$CW28,"nn")&lt;&gt;"nn","•",""),"")</f>
        <v/>
      </c>
      <c r="BP29" s="1" t="str">
        <f ca="1">IF(($A29&lt;&gt;"")*(BP$1&lt;&gt;""),IF(_xlfn.XLOOKUP(BP$1,Attendance_sorted!$B28:$CW28,Attendance_sorted!$B28:$CW28,"nn")&lt;&gt;"nn","•",""),"")</f>
        <v/>
      </c>
      <c r="BQ29" s="1" t="str">
        <f ca="1">IF(($A29&lt;&gt;"")*(BQ$1&lt;&gt;""),IF(_xlfn.XLOOKUP(BQ$1,Attendance_sorted!$B28:$CW28,Attendance_sorted!$B28:$CW28,"nn")&lt;&gt;"nn","•",""),"")</f>
        <v/>
      </c>
      <c r="BR29" s="1" t="str">
        <f ca="1">IF(($A29&lt;&gt;"")*(BR$1&lt;&gt;""),IF(_xlfn.XLOOKUP(BR$1,Attendance_sorted!$B28:$CW28,Attendance_sorted!$B28:$CW28,"nn")&lt;&gt;"nn","•",""),"")</f>
        <v/>
      </c>
      <c r="BS29" s="1" t="str">
        <f ca="1">IF(($A29&lt;&gt;"")*(BS$1&lt;&gt;""),IF(_xlfn.XLOOKUP(BS$1,Attendance_sorted!$B28:$CW28,Attendance_sorted!$B28:$CW28,"nn")&lt;&gt;"nn","•",""),"")</f>
        <v/>
      </c>
      <c r="BT29" s="1" t="str">
        <f ca="1">IF(($A29&lt;&gt;"")*(BT$1&lt;&gt;""),IF(_xlfn.XLOOKUP(BT$1,Attendance_sorted!$B28:$CW28,Attendance_sorted!$B28:$CW28,"nn")&lt;&gt;"nn","•",""),"")</f>
        <v/>
      </c>
      <c r="BU29" s="1" t="str">
        <f ca="1">IF(($A29&lt;&gt;"")*(BU$1&lt;&gt;""),IF(_xlfn.XLOOKUP(BU$1,Attendance_sorted!$B28:$CW28,Attendance_sorted!$B28:$CW28,"nn")&lt;&gt;"nn","•",""),"")</f>
        <v/>
      </c>
      <c r="BV29" s="1" t="str">
        <f ca="1">IF(($A29&lt;&gt;"")*(BV$1&lt;&gt;""),IF(_xlfn.XLOOKUP(BV$1,Attendance_sorted!$B28:$CW28,Attendance_sorted!$B28:$CW28,"nn")&lt;&gt;"nn","•",""),"")</f>
        <v/>
      </c>
      <c r="BW29" s="1" t="str">
        <f ca="1">IF(($A29&lt;&gt;"")*(BW$1&lt;&gt;""),IF(_xlfn.XLOOKUP(BW$1,Attendance_sorted!$B28:$CW28,Attendance_sorted!$B28:$CW28,"nn")&lt;&gt;"nn","•",""),"")</f>
        <v/>
      </c>
      <c r="BX29" s="1" t="str">
        <f ca="1">IF(($A29&lt;&gt;"")*(BX$1&lt;&gt;""),IF(_xlfn.XLOOKUP(BX$1,Attendance_sorted!$B28:$CW28,Attendance_sorted!$B28:$CW28,"nn")&lt;&gt;"nn","•",""),"")</f>
        <v/>
      </c>
      <c r="BY29" s="1" t="str">
        <f ca="1">IF(($A29&lt;&gt;"")*(BY$1&lt;&gt;""),IF(_xlfn.XLOOKUP(BY$1,Attendance_sorted!$B28:$CW28,Attendance_sorted!$B28:$CW28,"nn")&lt;&gt;"nn","•",""),"")</f>
        <v/>
      </c>
      <c r="BZ29" s="1" t="str">
        <f ca="1">IF(($A29&lt;&gt;"")*(BZ$1&lt;&gt;""),IF(_xlfn.XLOOKUP(BZ$1,Attendance_sorted!$B28:$CW28,Attendance_sorted!$B28:$CW28,"nn")&lt;&gt;"nn","•",""),"")</f>
        <v/>
      </c>
      <c r="CA29" s="1" t="str">
        <f ca="1">IF(($A29&lt;&gt;"")*(CA$1&lt;&gt;""),IF(_xlfn.XLOOKUP(CA$1,Attendance_sorted!$B28:$CW28,Attendance_sorted!$B28:$CW28,"nn")&lt;&gt;"nn","•",""),"")</f>
        <v/>
      </c>
      <c r="CB29" s="1" t="str">
        <f ca="1">IF(($A29&lt;&gt;"")*(CB$1&lt;&gt;""),IF(_xlfn.XLOOKUP(CB$1,Attendance_sorted!$B28:$CW28,Attendance_sorted!$B28:$CW28,"nn")&lt;&gt;"nn","•",""),"")</f>
        <v/>
      </c>
      <c r="CC29" s="1" t="str">
        <f ca="1">IF(($A29&lt;&gt;"")*(CC$1&lt;&gt;""),IF(_xlfn.XLOOKUP(CC$1,Attendance_sorted!$B28:$CW28,Attendance_sorted!$B28:$CW28,"nn")&lt;&gt;"nn","•",""),"")</f>
        <v/>
      </c>
      <c r="CD29" s="1" t="str">
        <f ca="1">IF(($A29&lt;&gt;"")*(CD$1&lt;&gt;""),IF(_xlfn.XLOOKUP(CD$1,Attendance_sorted!$B28:$CW28,Attendance_sorted!$B28:$CW28,"nn")&lt;&gt;"nn","•",""),"")</f>
        <v/>
      </c>
      <c r="CE29" s="1" t="str">
        <f ca="1">IF(($A29&lt;&gt;"")*(CE$1&lt;&gt;""),IF(_xlfn.XLOOKUP(CE$1,Attendance_sorted!$B28:$CW28,Attendance_sorted!$B28:$CW28,"nn")&lt;&gt;"nn","•",""),"")</f>
        <v/>
      </c>
      <c r="CF29" s="1" t="str">
        <f ca="1">IF(($A29&lt;&gt;"")*(CF$1&lt;&gt;""),IF(_xlfn.XLOOKUP(CF$1,Attendance_sorted!$B28:$CW28,Attendance_sorted!$B28:$CW28,"nn")&lt;&gt;"nn","•",""),"")</f>
        <v/>
      </c>
      <c r="CG29" s="1" t="str">
        <f ca="1">IF(($A29&lt;&gt;"")*(CG$1&lt;&gt;""),IF(_xlfn.XLOOKUP(CG$1,Attendance_sorted!$B28:$CW28,Attendance_sorted!$B28:$CW28,"nn")&lt;&gt;"nn","•",""),"")</f>
        <v/>
      </c>
      <c r="CH29" s="1" t="str">
        <f ca="1">IF(($A29&lt;&gt;"")*(CH$1&lt;&gt;""),IF(_xlfn.XLOOKUP(CH$1,Attendance_sorted!$B28:$CW28,Attendance_sorted!$B28:$CW28,"nn")&lt;&gt;"nn","•",""),"")</f>
        <v/>
      </c>
      <c r="CI29" s="1" t="str">
        <f ca="1">IF(($A29&lt;&gt;"")*(CI$1&lt;&gt;""),IF(_xlfn.XLOOKUP(CI$1,Attendance_sorted!$B28:$CW28,Attendance_sorted!$B28:$CW28,"nn")&lt;&gt;"nn","•",""),"")</f>
        <v/>
      </c>
      <c r="CJ29" s="1" t="str">
        <f ca="1">IF(($A29&lt;&gt;"")*(CJ$1&lt;&gt;""),IF(_xlfn.XLOOKUP(CJ$1,Attendance_sorted!$B28:$CW28,Attendance_sorted!$B28:$CW28,"nn")&lt;&gt;"nn","•",""),"")</f>
        <v/>
      </c>
      <c r="CK29" s="1" t="str">
        <f ca="1">IF(($A29&lt;&gt;"")*(CK$1&lt;&gt;""),IF(_xlfn.XLOOKUP(CK$1,Attendance_sorted!$B28:$CW28,Attendance_sorted!$B28:$CW28,"nn")&lt;&gt;"nn","•",""),"")</f>
        <v/>
      </c>
      <c r="CL29" s="1" t="str">
        <f ca="1">IF(($A29&lt;&gt;"")*(CL$1&lt;&gt;""),IF(_xlfn.XLOOKUP(CL$1,Attendance_sorted!$B28:$CW28,Attendance_sorted!$B28:$CW28,"nn")&lt;&gt;"nn","•",""),"")</f>
        <v/>
      </c>
      <c r="CM29" s="1" t="str">
        <f ca="1">IF(($A29&lt;&gt;"")*(CM$1&lt;&gt;""),IF(_xlfn.XLOOKUP(CM$1,Attendance_sorted!$B28:$CW28,Attendance_sorted!$B28:$CW28,"nn")&lt;&gt;"nn","•",""),"")</f>
        <v/>
      </c>
      <c r="CN29" s="1" t="str">
        <f ca="1">IF(($A29&lt;&gt;"")*(CN$1&lt;&gt;""),IF(_xlfn.XLOOKUP(CN$1,Attendance_sorted!$B28:$CW28,Attendance_sorted!$B28:$CW28,"nn")&lt;&gt;"nn","•",""),"")</f>
        <v/>
      </c>
      <c r="CO29" s="1" t="str">
        <f ca="1">IF(($A29&lt;&gt;"")*(CO$1&lt;&gt;""),IF(_xlfn.XLOOKUP(CO$1,Attendance_sorted!$B28:$CW28,Attendance_sorted!$B28:$CW28,"nn")&lt;&gt;"nn","•",""),"")</f>
        <v/>
      </c>
      <c r="CP29" s="1" t="str">
        <f ca="1">IF(($A29&lt;&gt;"")*(CP$1&lt;&gt;""),IF(_xlfn.XLOOKUP(CP$1,Attendance_sorted!$B28:$CW28,Attendance_sorted!$B28:$CW28,"nn")&lt;&gt;"nn","•",""),"")</f>
        <v/>
      </c>
      <c r="CQ29" s="1" t="str">
        <f ca="1">IF(($A29&lt;&gt;"")*(CQ$1&lt;&gt;""),IF(_xlfn.XLOOKUP(CQ$1,Attendance_sorted!$B28:$CW28,Attendance_sorted!$B28:$CW28,"nn")&lt;&gt;"nn","•",""),"")</f>
        <v/>
      </c>
      <c r="CR29" s="1" t="str">
        <f ca="1">IF(($A29&lt;&gt;"")*(CR$1&lt;&gt;""),IF(_xlfn.XLOOKUP(CR$1,Attendance_sorted!$B28:$CW28,Attendance_sorted!$B28:$CW28,"nn")&lt;&gt;"nn","•",""),"")</f>
        <v/>
      </c>
      <c r="CS29" s="1" t="str">
        <f ca="1">IF(($A29&lt;&gt;"")*(CS$1&lt;&gt;""),IF(_xlfn.XLOOKUP(CS$1,Attendance_sorted!$B28:$CW28,Attendance_sorted!$B28:$CW28,"nn")&lt;&gt;"nn","•",""),"")</f>
        <v/>
      </c>
      <c r="CT29" s="1" t="str">
        <f ca="1">IF(($A29&lt;&gt;"")*(CT$1&lt;&gt;""),IF(_xlfn.XLOOKUP(CT$1,Attendance_sorted!$B28:$CW28,Attendance_sorted!$B28:$CW28,"nn")&lt;&gt;"nn","•",""),"")</f>
        <v/>
      </c>
      <c r="CU29" s="1" t="str">
        <f ca="1">IF(($A29&lt;&gt;"")*(CU$1&lt;&gt;""),IF(_xlfn.XLOOKUP(CU$1,Attendance_sorted!$B28:$CW28,Attendance_sorted!$B28:$CW28,"nn")&lt;&gt;"nn","•",""),"")</f>
        <v/>
      </c>
      <c r="CV29" s="1" t="str">
        <f ca="1">IF(($A29&lt;&gt;"")*(CV$1&lt;&gt;""),IF(_xlfn.XLOOKUP(CV$1,Attendance_sorted!$B28:$CW28,Attendance_sorted!$B28:$CW28,"nn")&lt;&gt;"nn","•",""),"")</f>
        <v/>
      </c>
      <c r="CW29" s="1" t="str">
        <f ca="1">IF(($A29&lt;&gt;"")*(CW$1&lt;&gt;""),IF(_xlfn.XLOOKUP(CW$1,Attendance_sorted!$B28:$CW28,Attendance_sorted!$B28:$CW28,"nn")&lt;&gt;"nn","•",""),"")</f>
        <v/>
      </c>
    </row>
    <row r="30" spans="1:101">
      <c r="A30" s="1">
        <v>210</v>
      </c>
      <c r="B30" s="1" t="str">
        <f ca="1">IF(($A30&lt;&gt;"")*(B$1&lt;&gt;""),IF(_xlfn.XLOOKUP(B$1,Attendance_sorted!$B29:$CW29,Attendance_sorted!$B29:$CW29,"nn")&lt;&gt;"nn","•",""),"")</f>
        <v/>
      </c>
      <c r="C30" s="1" t="str">
        <f ca="1">IF(($A30&lt;&gt;"")*(C$1&lt;&gt;""),IF(_xlfn.XLOOKUP(C$1,Attendance_sorted!$B29:$CW29,Attendance_sorted!$B29:$CW29,"nn")&lt;&gt;"nn","•",""),"")</f>
        <v/>
      </c>
      <c r="D30" s="1" t="str">
        <f ca="1">IF(($A30&lt;&gt;"")*(D$1&lt;&gt;""),IF(_xlfn.XLOOKUP(D$1,Attendance_sorted!$B29:$CW29,Attendance_sorted!$B29:$CW29,"nn")&lt;&gt;"nn","•",""),"")</f>
        <v/>
      </c>
      <c r="E30" s="1" t="str">
        <f ca="1">IF(($A30&lt;&gt;"")*(E$1&lt;&gt;""),IF(_xlfn.XLOOKUP(E$1,Attendance_sorted!$B29:$CW29,Attendance_sorted!$B29:$CW29,"nn")&lt;&gt;"nn","•",""),"")</f>
        <v/>
      </c>
      <c r="F30" s="1" t="str">
        <f ca="1">IF(($A30&lt;&gt;"")*(F$1&lt;&gt;""),IF(_xlfn.XLOOKUP(F$1,Attendance_sorted!$B29:$CW29,Attendance_sorted!$B29:$CW29,"nn")&lt;&gt;"nn","•",""),"")</f>
        <v/>
      </c>
      <c r="G30" s="1" t="str">
        <f ca="1">IF(($A30&lt;&gt;"")*(G$1&lt;&gt;""),IF(_xlfn.XLOOKUP(G$1,Attendance_sorted!$B29:$CW29,Attendance_sorted!$B29:$CW29,"nn")&lt;&gt;"nn","•",""),"")</f>
        <v>•</v>
      </c>
      <c r="H30" s="1" t="str">
        <f ca="1">IF(($A30&lt;&gt;"")*(H$1&lt;&gt;""),IF(_xlfn.XLOOKUP(H$1,Attendance_sorted!$B29:$CW29,Attendance_sorted!$B29:$CW29,"nn")&lt;&gt;"nn","•",""),"")</f>
        <v/>
      </c>
      <c r="I30" s="1" t="str">
        <f ca="1">IF(($A30&lt;&gt;"")*(I$1&lt;&gt;""),IF(_xlfn.XLOOKUP(I$1,Attendance_sorted!$B29:$CW29,Attendance_sorted!$B29:$CW29,"nn")&lt;&gt;"nn","•",""),"")</f>
        <v/>
      </c>
      <c r="J30" s="1" t="str">
        <f ca="1">IF(($A30&lt;&gt;"")*(J$1&lt;&gt;""),IF(_xlfn.XLOOKUP(J$1,Attendance_sorted!$B29:$CW29,Attendance_sorted!$B29:$CW29,"nn")&lt;&gt;"nn","•",""),"")</f>
        <v/>
      </c>
      <c r="K30" s="1" t="str">
        <f ca="1">IF(($A30&lt;&gt;"")*(K$1&lt;&gt;""),IF(_xlfn.XLOOKUP(K$1,Attendance_sorted!$B29:$CW29,Attendance_sorted!$B29:$CW29,"nn")&lt;&gt;"nn","•",""),"")</f>
        <v>•</v>
      </c>
      <c r="L30" s="1" t="str">
        <f ca="1">IF(($A30&lt;&gt;"")*(L$1&lt;&gt;""),IF(_xlfn.XLOOKUP(L$1,Attendance_sorted!$B29:$CW29,Attendance_sorted!$B29:$CW29,"nn")&lt;&gt;"nn","•",""),"")</f>
        <v/>
      </c>
      <c r="M30" s="1" t="str">
        <f ca="1">IF(($A30&lt;&gt;"")*(M$1&lt;&gt;""),IF(_xlfn.XLOOKUP(M$1,Attendance_sorted!$B29:$CW29,Attendance_sorted!$B29:$CW29,"nn")&lt;&gt;"nn","•",""),"")</f>
        <v/>
      </c>
      <c r="N30" s="1" t="str">
        <f ca="1">IF(($A30&lt;&gt;"")*(N$1&lt;&gt;""),IF(_xlfn.XLOOKUP(N$1,Attendance_sorted!$B29:$CW29,Attendance_sorted!$B29:$CW29,"nn")&lt;&gt;"nn","•",""),"")</f>
        <v/>
      </c>
      <c r="O30" s="1" t="str">
        <f ca="1">IF(($A30&lt;&gt;"")*(O$1&lt;&gt;""),IF(_xlfn.XLOOKUP(O$1,Attendance_sorted!$B29:$CW29,Attendance_sorted!$B29:$CW29,"nn")&lt;&gt;"nn","•",""),"")</f>
        <v/>
      </c>
      <c r="P30" s="1" t="str">
        <f ca="1">IF(($A30&lt;&gt;"")*(P$1&lt;&gt;""),IF(_xlfn.XLOOKUP(P$1,Attendance_sorted!$B29:$CW29,Attendance_sorted!$B29:$CW29,"nn")&lt;&gt;"nn","•",""),"")</f>
        <v/>
      </c>
      <c r="Q30" s="1" t="str">
        <f ca="1">IF(($A30&lt;&gt;"")*(Q$1&lt;&gt;""),IF(_xlfn.XLOOKUP(Q$1,Attendance_sorted!$B29:$CW29,Attendance_sorted!$B29:$CW29,"nn")&lt;&gt;"nn","•",""),"")</f>
        <v/>
      </c>
      <c r="R30" s="1" t="str">
        <f ca="1">IF(($A30&lt;&gt;"")*(R$1&lt;&gt;""),IF(_xlfn.XLOOKUP(R$1,Attendance_sorted!$B29:$CW29,Attendance_sorted!$B29:$CW29,"nn")&lt;&gt;"nn","•",""),"")</f>
        <v>•</v>
      </c>
      <c r="S30" s="1" t="str">
        <f ca="1">IF(($A30&lt;&gt;"")*(S$1&lt;&gt;""),IF(_xlfn.XLOOKUP(S$1,Attendance_sorted!$B29:$CW29,Attendance_sorted!$B29:$CW29,"nn")&lt;&gt;"nn","•",""),"")</f>
        <v>•</v>
      </c>
      <c r="T30" s="1" t="str">
        <f ca="1">IF(($A30&lt;&gt;"")*(T$1&lt;&gt;""),IF(_xlfn.XLOOKUP(T$1,Attendance_sorted!$B29:$CW29,Attendance_sorted!$B29:$CW29,"nn")&lt;&gt;"nn","•",""),"")</f>
        <v/>
      </c>
      <c r="U30" s="1" t="str">
        <f ca="1">IF(($A30&lt;&gt;"")*(U$1&lt;&gt;""),IF(_xlfn.XLOOKUP(U$1,Attendance_sorted!$B29:$CW29,Attendance_sorted!$B29:$CW29,"nn")&lt;&gt;"nn","•",""),"")</f>
        <v/>
      </c>
      <c r="V30" s="1" t="str">
        <f ca="1">IF(($A30&lt;&gt;"")*(V$1&lt;&gt;""),IF(_xlfn.XLOOKUP(V$1,Attendance_sorted!$B29:$CW29,Attendance_sorted!$B29:$CW29,"nn")&lt;&gt;"nn","•",""),"")</f>
        <v/>
      </c>
      <c r="W30" s="1" t="str">
        <f ca="1">IF(($A30&lt;&gt;"")*(W$1&lt;&gt;""),IF(_xlfn.XLOOKUP(W$1,Attendance_sorted!$B29:$CW29,Attendance_sorted!$B29:$CW29,"nn")&lt;&gt;"nn","•",""),"")</f>
        <v/>
      </c>
      <c r="X30" s="1" t="str">
        <f ca="1">IF(($A30&lt;&gt;"")*(X$1&lt;&gt;""),IF(_xlfn.XLOOKUP(X$1,Attendance_sorted!$B29:$CW29,Attendance_sorted!$B29:$CW29,"nn")&lt;&gt;"nn","•",""),"")</f>
        <v/>
      </c>
      <c r="Y30" s="1" t="str">
        <f ca="1">IF(($A30&lt;&gt;"")*(Y$1&lt;&gt;""),IF(_xlfn.XLOOKUP(Y$1,Attendance_sorted!$B29:$CW29,Attendance_sorted!$B29:$CW29,"nn")&lt;&gt;"nn","•",""),"")</f>
        <v/>
      </c>
      <c r="Z30" s="1" t="str">
        <f ca="1">IF(($A30&lt;&gt;"")*(Z$1&lt;&gt;""),IF(_xlfn.XLOOKUP(Z$1,Attendance_sorted!$B29:$CW29,Attendance_sorted!$B29:$CW29,"nn")&lt;&gt;"nn","•",""),"")</f>
        <v/>
      </c>
      <c r="AA30" s="1" t="str">
        <f ca="1">IF(($A30&lt;&gt;"")*(AA$1&lt;&gt;""),IF(_xlfn.XLOOKUP(AA$1,Attendance_sorted!$B29:$CW29,Attendance_sorted!$B29:$CW29,"nn")&lt;&gt;"nn","•",""),"")</f>
        <v/>
      </c>
      <c r="AB30" s="1" t="str">
        <f ca="1">IF(($A30&lt;&gt;"")*(AB$1&lt;&gt;""),IF(_xlfn.XLOOKUP(AB$1,Attendance_sorted!$B29:$CW29,Attendance_sorted!$B29:$CW29,"nn")&lt;&gt;"nn","•",""),"")</f>
        <v/>
      </c>
      <c r="AC30" s="1" t="str">
        <f ca="1">IF(($A30&lt;&gt;"")*(AC$1&lt;&gt;""),IF(_xlfn.XLOOKUP(AC$1,Attendance_sorted!$B29:$CW29,Attendance_sorted!$B29:$CW29,"nn")&lt;&gt;"nn","•",""),"")</f>
        <v/>
      </c>
      <c r="AD30" s="1" t="str">
        <f ca="1">IF(($A30&lt;&gt;"")*(AD$1&lt;&gt;""),IF(_xlfn.XLOOKUP(AD$1,Attendance_sorted!$B29:$CW29,Attendance_sorted!$B29:$CW29,"nn")&lt;&gt;"nn","•",""),"")</f>
        <v/>
      </c>
      <c r="AE30" s="1" t="str">
        <f ca="1">IF(($A30&lt;&gt;"")*(AE$1&lt;&gt;""),IF(_xlfn.XLOOKUP(AE$1,Attendance_sorted!$B29:$CW29,Attendance_sorted!$B29:$CW29,"nn")&lt;&gt;"nn","•",""),"")</f>
        <v/>
      </c>
      <c r="AF30" s="1" t="str">
        <f ca="1">IF(($A30&lt;&gt;"")*(AF$1&lt;&gt;""),IF(_xlfn.XLOOKUP(AF$1,Attendance_sorted!$B29:$CW29,Attendance_sorted!$B29:$CW29,"nn")&lt;&gt;"nn","•",""),"")</f>
        <v/>
      </c>
      <c r="AG30" s="1" t="str">
        <f ca="1">IF(($A30&lt;&gt;"")*(AG$1&lt;&gt;""),IF(_xlfn.XLOOKUP(AG$1,Attendance_sorted!$B29:$CW29,Attendance_sorted!$B29:$CW29,"nn")&lt;&gt;"nn","•",""),"")</f>
        <v/>
      </c>
      <c r="AH30" s="1" t="str">
        <f ca="1">IF(($A30&lt;&gt;"")*(AH$1&lt;&gt;""),IF(_xlfn.XLOOKUP(AH$1,Attendance_sorted!$B29:$CW29,Attendance_sorted!$B29:$CW29,"nn")&lt;&gt;"nn","•",""),"")</f>
        <v/>
      </c>
      <c r="AI30" s="1" t="str">
        <f ca="1">IF(($A30&lt;&gt;"")*(AI$1&lt;&gt;""),IF(_xlfn.XLOOKUP(AI$1,Attendance_sorted!$B29:$CW29,Attendance_sorted!$B29:$CW29,"nn")&lt;&gt;"nn","•",""),"")</f>
        <v/>
      </c>
      <c r="AJ30" s="1" t="str">
        <f ca="1">IF(($A30&lt;&gt;"")*(AJ$1&lt;&gt;""),IF(_xlfn.XLOOKUP(AJ$1,Attendance_sorted!$B29:$CW29,Attendance_sorted!$B29:$CW29,"nn")&lt;&gt;"nn","•",""),"")</f>
        <v/>
      </c>
      <c r="AK30" s="1" t="str">
        <f ca="1">IF(($A30&lt;&gt;"")*(AK$1&lt;&gt;""),IF(_xlfn.XLOOKUP(AK$1,Attendance_sorted!$B29:$CW29,Attendance_sorted!$B29:$CW29,"nn")&lt;&gt;"nn","•",""),"")</f>
        <v/>
      </c>
      <c r="AL30" s="1" t="str">
        <f ca="1">IF(($A30&lt;&gt;"")*(AL$1&lt;&gt;""),IF(_xlfn.XLOOKUP(AL$1,Attendance_sorted!$B29:$CW29,Attendance_sorted!$B29:$CW29,"nn")&lt;&gt;"nn","•",""),"")</f>
        <v/>
      </c>
      <c r="AM30" s="1" t="str">
        <f ca="1">IF(($A30&lt;&gt;"")*(AM$1&lt;&gt;""),IF(_xlfn.XLOOKUP(AM$1,Attendance_sorted!$B29:$CW29,Attendance_sorted!$B29:$CW29,"nn")&lt;&gt;"nn","•",""),"")</f>
        <v/>
      </c>
      <c r="AN30" s="1" t="str">
        <f ca="1">IF(($A30&lt;&gt;"")*(AN$1&lt;&gt;""),IF(_xlfn.XLOOKUP(AN$1,Attendance_sorted!$B29:$CW29,Attendance_sorted!$B29:$CW29,"nn")&lt;&gt;"nn","•",""),"")</f>
        <v/>
      </c>
      <c r="AO30" s="1" t="str">
        <f ca="1">IF(($A30&lt;&gt;"")*(AO$1&lt;&gt;""),IF(_xlfn.XLOOKUP(AO$1,Attendance_sorted!$B29:$CW29,Attendance_sorted!$B29:$CW29,"nn")&lt;&gt;"nn","•",""),"")</f>
        <v/>
      </c>
      <c r="AP30" s="1" t="str">
        <f ca="1">IF(($A30&lt;&gt;"")*(AP$1&lt;&gt;""),IF(_xlfn.XLOOKUP(AP$1,Attendance_sorted!$B29:$CW29,Attendance_sorted!$B29:$CW29,"nn")&lt;&gt;"nn","•",""),"")</f>
        <v/>
      </c>
      <c r="AQ30" s="1" t="str">
        <f ca="1">IF(($A30&lt;&gt;"")*(AQ$1&lt;&gt;""),IF(_xlfn.XLOOKUP(AQ$1,Attendance_sorted!$B29:$CW29,Attendance_sorted!$B29:$CW29,"nn")&lt;&gt;"nn","•",""),"")</f>
        <v/>
      </c>
      <c r="AR30" s="1" t="str">
        <f ca="1">IF(($A30&lt;&gt;"")*(AR$1&lt;&gt;""),IF(_xlfn.XLOOKUP(AR$1,Attendance_sorted!$B29:$CW29,Attendance_sorted!$B29:$CW29,"nn")&lt;&gt;"nn","•",""),"")</f>
        <v/>
      </c>
      <c r="AS30" s="1" t="str">
        <f ca="1">IF(($A30&lt;&gt;"")*(AS$1&lt;&gt;""),IF(_xlfn.XLOOKUP(AS$1,Attendance_sorted!$B29:$CW29,Attendance_sorted!$B29:$CW29,"nn")&lt;&gt;"nn","•",""),"")</f>
        <v/>
      </c>
      <c r="AT30" s="1" t="str">
        <f ca="1">IF(($A30&lt;&gt;"")*(AT$1&lt;&gt;""),IF(_xlfn.XLOOKUP(AT$1,Attendance_sorted!$B29:$CW29,Attendance_sorted!$B29:$CW29,"nn")&lt;&gt;"nn","•",""),"")</f>
        <v/>
      </c>
      <c r="AU30" s="1" t="str">
        <f ca="1">IF(($A30&lt;&gt;"")*(AU$1&lt;&gt;""),IF(_xlfn.XLOOKUP(AU$1,Attendance_sorted!$B29:$CW29,Attendance_sorted!$B29:$CW29,"nn")&lt;&gt;"nn","•",""),"")</f>
        <v/>
      </c>
      <c r="AV30" s="1" t="str">
        <f ca="1">IF(($A30&lt;&gt;"")*(AV$1&lt;&gt;""),IF(_xlfn.XLOOKUP(AV$1,Attendance_sorted!$B29:$CW29,Attendance_sorted!$B29:$CW29,"nn")&lt;&gt;"nn","•",""),"")</f>
        <v/>
      </c>
      <c r="AW30" s="1" t="str">
        <f ca="1">IF(($A30&lt;&gt;"")*(AW$1&lt;&gt;""),IF(_xlfn.XLOOKUP(AW$1,Attendance_sorted!$B29:$CW29,Attendance_sorted!$B29:$CW29,"nn")&lt;&gt;"nn","•",""),"")</f>
        <v/>
      </c>
      <c r="AX30" s="1" t="str">
        <f ca="1">IF(($A30&lt;&gt;"")*(AX$1&lt;&gt;""),IF(_xlfn.XLOOKUP(AX$1,Attendance_sorted!$B29:$CW29,Attendance_sorted!$B29:$CW29,"nn")&lt;&gt;"nn","•",""),"")</f>
        <v/>
      </c>
      <c r="AY30" s="1" t="str">
        <f ca="1">IF(($A30&lt;&gt;"")*(AY$1&lt;&gt;""),IF(_xlfn.XLOOKUP(AY$1,Attendance_sorted!$B29:$CW29,Attendance_sorted!$B29:$CW29,"nn")&lt;&gt;"nn","•",""),"")</f>
        <v/>
      </c>
      <c r="AZ30" s="1" t="str">
        <f ca="1">IF(($A30&lt;&gt;"")*(AZ$1&lt;&gt;""),IF(_xlfn.XLOOKUP(AZ$1,Attendance_sorted!$B29:$CW29,Attendance_sorted!$B29:$CW29,"nn")&lt;&gt;"nn","•",""),"")</f>
        <v/>
      </c>
      <c r="BA30" s="1" t="str">
        <f ca="1">IF(($A30&lt;&gt;"")*(BA$1&lt;&gt;""),IF(_xlfn.XLOOKUP(BA$1,Attendance_sorted!$B29:$CW29,Attendance_sorted!$B29:$CW29,"nn")&lt;&gt;"nn","•",""),"")</f>
        <v/>
      </c>
      <c r="BB30" s="1" t="str">
        <f ca="1">IF(($A30&lt;&gt;"")*(BB$1&lt;&gt;""),IF(_xlfn.XLOOKUP(BB$1,Attendance_sorted!$B29:$CW29,Attendance_sorted!$B29:$CW29,"nn")&lt;&gt;"nn","•",""),"")</f>
        <v/>
      </c>
      <c r="BC30" s="1" t="str">
        <f ca="1">IF(($A30&lt;&gt;"")*(BC$1&lt;&gt;""),IF(_xlfn.XLOOKUP(BC$1,Attendance_sorted!$B29:$CW29,Attendance_sorted!$B29:$CW29,"nn")&lt;&gt;"nn","•",""),"")</f>
        <v/>
      </c>
      <c r="BD30" s="1" t="str">
        <f ca="1">IF(($A30&lt;&gt;"")*(BD$1&lt;&gt;""),IF(_xlfn.XLOOKUP(BD$1,Attendance_sorted!$B29:$CW29,Attendance_sorted!$B29:$CW29,"nn")&lt;&gt;"nn","•",""),"")</f>
        <v/>
      </c>
      <c r="BE30" s="1" t="str">
        <f ca="1">IF(($A30&lt;&gt;"")*(BE$1&lt;&gt;""),IF(_xlfn.XLOOKUP(BE$1,Attendance_sorted!$B29:$CW29,Attendance_sorted!$B29:$CW29,"nn")&lt;&gt;"nn","•",""),"")</f>
        <v/>
      </c>
      <c r="BF30" s="1" t="str">
        <f ca="1">IF(($A30&lt;&gt;"")*(BF$1&lt;&gt;""),IF(_xlfn.XLOOKUP(BF$1,Attendance_sorted!$B29:$CW29,Attendance_sorted!$B29:$CW29,"nn")&lt;&gt;"nn","•",""),"")</f>
        <v/>
      </c>
      <c r="BG30" s="1" t="str">
        <f ca="1">IF(($A30&lt;&gt;"")*(BG$1&lt;&gt;""),IF(_xlfn.XLOOKUP(BG$1,Attendance_sorted!$B29:$CW29,Attendance_sorted!$B29:$CW29,"nn")&lt;&gt;"nn","•",""),"")</f>
        <v/>
      </c>
      <c r="BH30" s="1" t="str">
        <f ca="1">IF(($A30&lt;&gt;"")*(BH$1&lt;&gt;""),IF(_xlfn.XLOOKUP(BH$1,Attendance_sorted!$B29:$CW29,Attendance_sorted!$B29:$CW29,"nn")&lt;&gt;"nn","•",""),"")</f>
        <v/>
      </c>
      <c r="BI30" s="1" t="str">
        <f ca="1">IF(($A30&lt;&gt;"")*(BI$1&lt;&gt;""),IF(_xlfn.XLOOKUP(BI$1,Attendance_sorted!$B29:$CW29,Attendance_sorted!$B29:$CW29,"nn")&lt;&gt;"nn","•",""),"")</f>
        <v/>
      </c>
      <c r="BJ30" s="1" t="str">
        <f ca="1">IF(($A30&lt;&gt;"")*(BJ$1&lt;&gt;""),IF(_xlfn.XLOOKUP(BJ$1,Attendance_sorted!$B29:$CW29,Attendance_sorted!$B29:$CW29,"nn")&lt;&gt;"nn","•",""),"")</f>
        <v/>
      </c>
      <c r="BK30" s="1" t="str">
        <f ca="1">IF(($A30&lt;&gt;"")*(BK$1&lt;&gt;""),IF(_xlfn.XLOOKUP(BK$1,Attendance_sorted!$B29:$CW29,Attendance_sorted!$B29:$CW29,"nn")&lt;&gt;"nn","•",""),"")</f>
        <v/>
      </c>
      <c r="BL30" s="1" t="str">
        <f ca="1">IF(($A30&lt;&gt;"")*(BL$1&lt;&gt;""),IF(_xlfn.XLOOKUP(BL$1,Attendance_sorted!$B29:$CW29,Attendance_sorted!$B29:$CW29,"nn")&lt;&gt;"nn","•",""),"")</f>
        <v/>
      </c>
      <c r="BM30" s="1" t="str">
        <f ca="1">IF(($A30&lt;&gt;"")*(BM$1&lt;&gt;""),IF(_xlfn.XLOOKUP(BM$1,Attendance_sorted!$B29:$CW29,Attendance_sorted!$B29:$CW29,"nn")&lt;&gt;"nn","•",""),"")</f>
        <v/>
      </c>
      <c r="BN30" s="1" t="str">
        <f ca="1">IF(($A30&lt;&gt;"")*(BN$1&lt;&gt;""),IF(_xlfn.XLOOKUP(BN$1,Attendance_sorted!$B29:$CW29,Attendance_sorted!$B29:$CW29,"nn")&lt;&gt;"nn","•",""),"")</f>
        <v/>
      </c>
      <c r="BO30" s="1" t="str">
        <f ca="1">IF(($A30&lt;&gt;"")*(BO$1&lt;&gt;""),IF(_xlfn.XLOOKUP(BO$1,Attendance_sorted!$B29:$CW29,Attendance_sorted!$B29:$CW29,"nn")&lt;&gt;"nn","•",""),"")</f>
        <v/>
      </c>
      <c r="BP30" s="1" t="str">
        <f ca="1">IF(($A30&lt;&gt;"")*(BP$1&lt;&gt;""),IF(_xlfn.XLOOKUP(BP$1,Attendance_sorted!$B29:$CW29,Attendance_sorted!$B29:$CW29,"nn")&lt;&gt;"nn","•",""),"")</f>
        <v/>
      </c>
      <c r="BQ30" s="1" t="str">
        <f ca="1">IF(($A30&lt;&gt;"")*(BQ$1&lt;&gt;""),IF(_xlfn.XLOOKUP(BQ$1,Attendance_sorted!$B29:$CW29,Attendance_sorted!$B29:$CW29,"nn")&lt;&gt;"nn","•",""),"")</f>
        <v/>
      </c>
      <c r="BR30" s="1" t="str">
        <f ca="1">IF(($A30&lt;&gt;"")*(BR$1&lt;&gt;""),IF(_xlfn.XLOOKUP(BR$1,Attendance_sorted!$B29:$CW29,Attendance_sorted!$B29:$CW29,"nn")&lt;&gt;"nn","•",""),"")</f>
        <v/>
      </c>
      <c r="BS30" s="1" t="str">
        <f ca="1">IF(($A30&lt;&gt;"")*(BS$1&lt;&gt;""),IF(_xlfn.XLOOKUP(BS$1,Attendance_sorted!$B29:$CW29,Attendance_sorted!$B29:$CW29,"nn")&lt;&gt;"nn","•",""),"")</f>
        <v/>
      </c>
      <c r="BT30" s="1" t="str">
        <f ca="1">IF(($A30&lt;&gt;"")*(BT$1&lt;&gt;""),IF(_xlfn.XLOOKUP(BT$1,Attendance_sorted!$B29:$CW29,Attendance_sorted!$B29:$CW29,"nn")&lt;&gt;"nn","•",""),"")</f>
        <v/>
      </c>
      <c r="BU30" s="1" t="str">
        <f ca="1">IF(($A30&lt;&gt;"")*(BU$1&lt;&gt;""),IF(_xlfn.XLOOKUP(BU$1,Attendance_sorted!$B29:$CW29,Attendance_sorted!$B29:$CW29,"nn")&lt;&gt;"nn","•",""),"")</f>
        <v/>
      </c>
      <c r="BV30" s="1" t="str">
        <f ca="1">IF(($A30&lt;&gt;"")*(BV$1&lt;&gt;""),IF(_xlfn.XLOOKUP(BV$1,Attendance_sorted!$B29:$CW29,Attendance_sorted!$B29:$CW29,"nn")&lt;&gt;"nn","•",""),"")</f>
        <v/>
      </c>
      <c r="BW30" s="1" t="str">
        <f ca="1">IF(($A30&lt;&gt;"")*(BW$1&lt;&gt;""),IF(_xlfn.XLOOKUP(BW$1,Attendance_sorted!$B29:$CW29,Attendance_sorted!$B29:$CW29,"nn")&lt;&gt;"nn","•",""),"")</f>
        <v/>
      </c>
      <c r="BX30" s="1" t="str">
        <f ca="1">IF(($A30&lt;&gt;"")*(BX$1&lt;&gt;""),IF(_xlfn.XLOOKUP(BX$1,Attendance_sorted!$B29:$CW29,Attendance_sorted!$B29:$CW29,"nn")&lt;&gt;"nn","•",""),"")</f>
        <v/>
      </c>
      <c r="BY30" s="1" t="str">
        <f ca="1">IF(($A30&lt;&gt;"")*(BY$1&lt;&gt;""),IF(_xlfn.XLOOKUP(BY$1,Attendance_sorted!$B29:$CW29,Attendance_sorted!$B29:$CW29,"nn")&lt;&gt;"nn","•",""),"")</f>
        <v/>
      </c>
      <c r="BZ30" s="1" t="str">
        <f ca="1">IF(($A30&lt;&gt;"")*(BZ$1&lt;&gt;""),IF(_xlfn.XLOOKUP(BZ$1,Attendance_sorted!$B29:$CW29,Attendance_sorted!$B29:$CW29,"nn")&lt;&gt;"nn","•",""),"")</f>
        <v/>
      </c>
      <c r="CA30" s="1" t="str">
        <f ca="1">IF(($A30&lt;&gt;"")*(CA$1&lt;&gt;""),IF(_xlfn.XLOOKUP(CA$1,Attendance_sorted!$B29:$CW29,Attendance_sorted!$B29:$CW29,"nn")&lt;&gt;"nn","•",""),"")</f>
        <v/>
      </c>
      <c r="CB30" s="1" t="str">
        <f ca="1">IF(($A30&lt;&gt;"")*(CB$1&lt;&gt;""),IF(_xlfn.XLOOKUP(CB$1,Attendance_sorted!$B29:$CW29,Attendance_sorted!$B29:$CW29,"nn")&lt;&gt;"nn","•",""),"")</f>
        <v/>
      </c>
      <c r="CC30" s="1" t="str">
        <f ca="1">IF(($A30&lt;&gt;"")*(CC$1&lt;&gt;""),IF(_xlfn.XLOOKUP(CC$1,Attendance_sorted!$B29:$CW29,Attendance_sorted!$B29:$CW29,"nn")&lt;&gt;"nn","•",""),"")</f>
        <v/>
      </c>
      <c r="CD30" s="1" t="str">
        <f ca="1">IF(($A30&lt;&gt;"")*(CD$1&lt;&gt;""),IF(_xlfn.XLOOKUP(CD$1,Attendance_sorted!$B29:$CW29,Attendance_sorted!$B29:$CW29,"nn")&lt;&gt;"nn","•",""),"")</f>
        <v/>
      </c>
      <c r="CE30" s="1" t="str">
        <f ca="1">IF(($A30&lt;&gt;"")*(CE$1&lt;&gt;""),IF(_xlfn.XLOOKUP(CE$1,Attendance_sorted!$B29:$CW29,Attendance_sorted!$B29:$CW29,"nn")&lt;&gt;"nn","•",""),"")</f>
        <v/>
      </c>
      <c r="CF30" s="1" t="str">
        <f ca="1">IF(($A30&lt;&gt;"")*(CF$1&lt;&gt;""),IF(_xlfn.XLOOKUP(CF$1,Attendance_sorted!$B29:$CW29,Attendance_sorted!$B29:$CW29,"nn")&lt;&gt;"nn","•",""),"")</f>
        <v/>
      </c>
      <c r="CG30" s="1" t="str">
        <f ca="1">IF(($A30&lt;&gt;"")*(CG$1&lt;&gt;""),IF(_xlfn.XLOOKUP(CG$1,Attendance_sorted!$B29:$CW29,Attendance_sorted!$B29:$CW29,"nn")&lt;&gt;"nn","•",""),"")</f>
        <v/>
      </c>
      <c r="CH30" s="1" t="str">
        <f ca="1">IF(($A30&lt;&gt;"")*(CH$1&lt;&gt;""),IF(_xlfn.XLOOKUP(CH$1,Attendance_sorted!$B29:$CW29,Attendance_sorted!$B29:$CW29,"nn")&lt;&gt;"nn","•",""),"")</f>
        <v/>
      </c>
      <c r="CI30" s="1" t="str">
        <f ca="1">IF(($A30&lt;&gt;"")*(CI$1&lt;&gt;""),IF(_xlfn.XLOOKUP(CI$1,Attendance_sorted!$B29:$CW29,Attendance_sorted!$B29:$CW29,"nn")&lt;&gt;"nn","•",""),"")</f>
        <v/>
      </c>
      <c r="CJ30" s="1" t="str">
        <f ca="1">IF(($A30&lt;&gt;"")*(CJ$1&lt;&gt;""),IF(_xlfn.XLOOKUP(CJ$1,Attendance_sorted!$B29:$CW29,Attendance_sorted!$B29:$CW29,"nn")&lt;&gt;"nn","•",""),"")</f>
        <v/>
      </c>
      <c r="CK30" s="1" t="str">
        <f ca="1">IF(($A30&lt;&gt;"")*(CK$1&lt;&gt;""),IF(_xlfn.XLOOKUP(CK$1,Attendance_sorted!$B29:$CW29,Attendance_sorted!$B29:$CW29,"nn")&lt;&gt;"nn","•",""),"")</f>
        <v/>
      </c>
      <c r="CL30" s="1" t="str">
        <f ca="1">IF(($A30&lt;&gt;"")*(CL$1&lt;&gt;""),IF(_xlfn.XLOOKUP(CL$1,Attendance_sorted!$B29:$CW29,Attendance_sorted!$B29:$CW29,"nn")&lt;&gt;"nn","•",""),"")</f>
        <v/>
      </c>
      <c r="CM30" s="1" t="str">
        <f ca="1">IF(($A30&lt;&gt;"")*(CM$1&lt;&gt;""),IF(_xlfn.XLOOKUP(CM$1,Attendance_sorted!$B29:$CW29,Attendance_sorted!$B29:$CW29,"nn")&lt;&gt;"nn","•",""),"")</f>
        <v/>
      </c>
      <c r="CN30" s="1" t="str">
        <f ca="1">IF(($A30&lt;&gt;"")*(CN$1&lt;&gt;""),IF(_xlfn.XLOOKUP(CN$1,Attendance_sorted!$B29:$CW29,Attendance_sorted!$B29:$CW29,"nn")&lt;&gt;"nn","•",""),"")</f>
        <v/>
      </c>
      <c r="CO30" s="1" t="str">
        <f ca="1">IF(($A30&lt;&gt;"")*(CO$1&lt;&gt;""),IF(_xlfn.XLOOKUP(CO$1,Attendance_sorted!$B29:$CW29,Attendance_sorted!$B29:$CW29,"nn")&lt;&gt;"nn","•",""),"")</f>
        <v/>
      </c>
      <c r="CP30" s="1" t="str">
        <f ca="1">IF(($A30&lt;&gt;"")*(CP$1&lt;&gt;""),IF(_xlfn.XLOOKUP(CP$1,Attendance_sorted!$B29:$CW29,Attendance_sorted!$B29:$CW29,"nn")&lt;&gt;"nn","•",""),"")</f>
        <v/>
      </c>
      <c r="CQ30" s="1" t="str">
        <f ca="1">IF(($A30&lt;&gt;"")*(CQ$1&lt;&gt;""),IF(_xlfn.XLOOKUP(CQ$1,Attendance_sorted!$B29:$CW29,Attendance_sorted!$B29:$CW29,"nn")&lt;&gt;"nn","•",""),"")</f>
        <v/>
      </c>
      <c r="CR30" s="1" t="str">
        <f ca="1">IF(($A30&lt;&gt;"")*(CR$1&lt;&gt;""),IF(_xlfn.XLOOKUP(CR$1,Attendance_sorted!$B29:$CW29,Attendance_sorted!$B29:$CW29,"nn")&lt;&gt;"nn","•",""),"")</f>
        <v/>
      </c>
      <c r="CS30" s="1" t="str">
        <f ca="1">IF(($A30&lt;&gt;"")*(CS$1&lt;&gt;""),IF(_xlfn.XLOOKUP(CS$1,Attendance_sorted!$B29:$CW29,Attendance_sorted!$B29:$CW29,"nn")&lt;&gt;"nn","•",""),"")</f>
        <v/>
      </c>
      <c r="CT30" s="1" t="str">
        <f ca="1">IF(($A30&lt;&gt;"")*(CT$1&lt;&gt;""),IF(_xlfn.XLOOKUP(CT$1,Attendance_sorted!$B29:$CW29,Attendance_sorted!$B29:$CW29,"nn")&lt;&gt;"nn","•",""),"")</f>
        <v/>
      </c>
      <c r="CU30" s="1" t="str">
        <f ca="1">IF(($A30&lt;&gt;"")*(CU$1&lt;&gt;""),IF(_xlfn.XLOOKUP(CU$1,Attendance_sorted!$B29:$CW29,Attendance_sorted!$B29:$CW29,"nn")&lt;&gt;"nn","•",""),"")</f>
        <v/>
      </c>
      <c r="CV30" s="1" t="str">
        <f ca="1">IF(($A30&lt;&gt;"")*(CV$1&lt;&gt;""),IF(_xlfn.XLOOKUP(CV$1,Attendance_sorted!$B29:$CW29,Attendance_sorted!$B29:$CW29,"nn")&lt;&gt;"nn","•",""),"")</f>
        <v/>
      </c>
      <c r="CW30" s="1" t="str">
        <f ca="1">IF(($A30&lt;&gt;"")*(CW$1&lt;&gt;""),IF(_xlfn.XLOOKUP(CW$1,Attendance_sorted!$B29:$CW29,Attendance_sorted!$B29:$CW29,"nn")&lt;&gt;"nn","•",""),"")</f>
        <v/>
      </c>
    </row>
    <row r="31" spans="1:101">
      <c r="A31" s="1">
        <v>211</v>
      </c>
      <c r="B31" s="1" t="str">
        <f ca="1">IF(($A31&lt;&gt;"")*(B$1&lt;&gt;""),IF(_xlfn.XLOOKUP(B$1,Attendance_sorted!$B30:$CW30,Attendance_sorted!$B30:$CW30,"nn")&lt;&gt;"nn","•",""),"")</f>
        <v/>
      </c>
      <c r="C31" s="1" t="str">
        <f ca="1">IF(($A31&lt;&gt;"")*(C$1&lt;&gt;""),IF(_xlfn.XLOOKUP(C$1,Attendance_sorted!$B30:$CW30,Attendance_sorted!$B30:$CW30,"nn")&lt;&gt;"nn","•",""),"")</f>
        <v/>
      </c>
      <c r="D31" s="1" t="str">
        <f ca="1">IF(($A31&lt;&gt;"")*(D$1&lt;&gt;""),IF(_xlfn.XLOOKUP(D$1,Attendance_sorted!$B30:$CW30,Attendance_sorted!$B30:$CW30,"nn")&lt;&gt;"nn","•",""),"")</f>
        <v/>
      </c>
      <c r="E31" s="1" t="str">
        <f ca="1">IF(($A31&lt;&gt;"")*(E$1&lt;&gt;""),IF(_xlfn.XLOOKUP(E$1,Attendance_sorted!$B30:$CW30,Attendance_sorted!$B30:$CW30,"nn")&lt;&gt;"nn","•",""),"")</f>
        <v/>
      </c>
      <c r="F31" s="1" t="str">
        <f ca="1">IF(($A31&lt;&gt;"")*(F$1&lt;&gt;""),IF(_xlfn.XLOOKUP(F$1,Attendance_sorted!$B30:$CW30,Attendance_sorted!$B30:$CW30,"nn")&lt;&gt;"nn","•",""),"")</f>
        <v/>
      </c>
      <c r="G31" s="1" t="str">
        <f ca="1">IF(($A31&lt;&gt;"")*(G$1&lt;&gt;""),IF(_xlfn.XLOOKUP(G$1,Attendance_sorted!$B30:$CW30,Attendance_sorted!$B30:$CW30,"nn")&lt;&gt;"nn","•",""),"")</f>
        <v>•</v>
      </c>
      <c r="H31" s="1" t="str">
        <f ca="1">IF(($A31&lt;&gt;"")*(H$1&lt;&gt;""),IF(_xlfn.XLOOKUP(H$1,Attendance_sorted!$B30:$CW30,Attendance_sorted!$B30:$CW30,"nn")&lt;&gt;"nn","•",""),"")</f>
        <v/>
      </c>
      <c r="I31" s="1" t="str">
        <f ca="1">IF(($A31&lt;&gt;"")*(I$1&lt;&gt;""),IF(_xlfn.XLOOKUP(I$1,Attendance_sorted!$B30:$CW30,Attendance_sorted!$B30:$CW30,"nn")&lt;&gt;"nn","•",""),"")</f>
        <v/>
      </c>
      <c r="J31" s="1" t="str">
        <f ca="1">IF(($A31&lt;&gt;"")*(J$1&lt;&gt;""),IF(_xlfn.XLOOKUP(J$1,Attendance_sorted!$B30:$CW30,Attendance_sorted!$B30:$CW30,"nn")&lt;&gt;"nn","•",""),"")</f>
        <v/>
      </c>
      <c r="K31" s="1" t="str">
        <f ca="1">IF(($A31&lt;&gt;"")*(K$1&lt;&gt;""),IF(_xlfn.XLOOKUP(K$1,Attendance_sorted!$B30:$CW30,Attendance_sorted!$B30:$CW30,"nn")&lt;&gt;"nn","•",""),"")</f>
        <v/>
      </c>
      <c r="L31" s="1" t="str">
        <f ca="1">IF(($A31&lt;&gt;"")*(L$1&lt;&gt;""),IF(_xlfn.XLOOKUP(L$1,Attendance_sorted!$B30:$CW30,Attendance_sorted!$B30:$CW30,"nn")&lt;&gt;"nn","•",""),"")</f>
        <v/>
      </c>
      <c r="M31" s="1" t="str">
        <f ca="1">IF(($A31&lt;&gt;"")*(M$1&lt;&gt;""),IF(_xlfn.XLOOKUP(M$1,Attendance_sorted!$B30:$CW30,Attendance_sorted!$B30:$CW30,"nn")&lt;&gt;"nn","•",""),"")</f>
        <v/>
      </c>
      <c r="N31" s="1" t="str">
        <f ca="1">IF(($A31&lt;&gt;"")*(N$1&lt;&gt;""),IF(_xlfn.XLOOKUP(N$1,Attendance_sorted!$B30:$CW30,Attendance_sorted!$B30:$CW30,"nn")&lt;&gt;"nn","•",""),"")</f>
        <v/>
      </c>
      <c r="O31" s="1" t="str">
        <f ca="1">IF(($A31&lt;&gt;"")*(O$1&lt;&gt;""),IF(_xlfn.XLOOKUP(O$1,Attendance_sorted!$B30:$CW30,Attendance_sorted!$B30:$CW30,"nn")&lt;&gt;"nn","•",""),"")</f>
        <v/>
      </c>
      <c r="P31" s="1" t="str">
        <f ca="1">IF(($A31&lt;&gt;"")*(P$1&lt;&gt;""),IF(_xlfn.XLOOKUP(P$1,Attendance_sorted!$B30:$CW30,Attendance_sorted!$B30:$CW30,"nn")&lt;&gt;"nn","•",""),"")</f>
        <v>•</v>
      </c>
      <c r="Q31" s="1" t="str">
        <f ca="1">IF(($A31&lt;&gt;"")*(Q$1&lt;&gt;""),IF(_xlfn.XLOOKUP(Q$1,Attendance_sorted!$B30:$CW30,Attendance_sorted!$B30:$CW30,"nn")&lt;&gt;"nn","•",""),"")</f>
        <v>•</v>
      </c>
      <c r="R31" s="1" t="str">
        <f ca="1">IF(($A31&lt;&gt;"")*(R$1&lt;&gt;""),IF(_xlfn.XLOOKUP(R$1,Attendance_sorted!$B30:$CW30,Attendance_sorted!$B30:$CW30,"nn")&lt;&gt;"nn","•",""),"")</f>
        <v/>
      </c>
      <c r="S31" s="1" t="str">
        <f ca="1">IF(($A31&lt;&gt;"")*(S$1&lt;&gt;""),IF(_xlfn.XLOOKUP(S$1,Attendance_sorted!$B30:$CW30,Attendance_sorted!$B30:$CW30,"nn")&lt;&gt;"nn","•",""),"")</f>
        <v/>
      </c>
      <c r="T31" s="1" t="str">
        <f ca="1">IF(($A31&lt;&gt;"")*(T$1&lt;&gt;""),IF(_xlfn.XLOOKUP(T$1,Attendance_sorted!$B30:$CW30,Attendance_sorted!$B30:$CW30,"nn")&lt;&gt;"nn","•",""),"")</f>
        <v/>
      </c>
      <c r="U31" s="1" t="str">
        <f ca="1">IF(($A31&lt;&gt;"")*(U$1&lt;&gt;""),IF(_xlfn.XLOOKUP(U$1,Attendance_sorted!$B30:$CW30,Attendance_sorted!$B30:$CW30,"nn")&lt;&gt;"nn","•",""),"")</f>
        <v/>
      </c>
      <c r="V31" s="1" t="str">
        <f ca="1">IF(($A31&lt;&gt;"")*(V$1&lt;&gt;""),IF(_xlfn.XLOOKUP(V$1,Attendance_sorted!$B30:$CW30,Attendance_sorted!$B30:$CW30,"nn")&lt;&gt;"nn","•",""),"")</f>
        <v/>
      </c>
      <c r="W31" s="1" t="str">
        <f ca="1">IF(($A31&lt;&gt;"")*(W$1&lt;&gt;""),IF(_xlfn.XLOOKUP(W$1,Attendance_sorted!$B30:$CW30,Attendance_sorted!$B30:$CW30,"nn")&lt;&gt;"nn","•",""),"")</f>
        <v/>
      </c>
      <c r="X31" s="1" t="str">
        <f ca="1">IF(($A31&lt;&gt;"")*(X$1&lt;&gt;""),IF(_xlfn.XLOOKUP(X$1,Attendance_sorted!$B30:$CW30,Attendance_sorted!$B30:$CW30,"nn")&lt;&gt;"nn","•",""),"")</f>
        <v/>
      </c>
      <c r="Y31" s="1" t="str">
        <f ca="1">IF(($A31&lt;&gt;"")*(Y$1&lt;&gt;""),IF(_xlfn.XLOOKUP(Y$1,Attendance_sorted!$B30:$CW30,Attendance_sorted!$B30:$CW30,"nn")&lt;&gt;"nn","•",""),"")</f>
        <v/>
      </c>
      <c r="Z31" s="1" t="str">
        <f ca="1">IF(($A31&lt;&gt;"")*(Z$1&lt;&gt;""),IF(_xlfn.XLOOKUP(Z$1,Attendance_sorted!$B30:$CW30,Attendance_sorted!$B30:$CW30,"nn")&lt;&gt;"nn","•",""),"")</f>
        <v/>
      </c>
      <c r="AA31" s="1" t="str">
        <f ca="1">IF(($A31&lt;&gt;"")*(AA$1&lt;&gt;""),IF(_xlfn.XLOOKUP(AA$1,Attendance_sorted!$B30:$CW30,Attendance_sorted!$B30:$CW30,"nn")&lt;&gt;"nn","•",""),"")</f>
        <v/>
      </c>
      <c r="AB31" s="1" t="str">
        <f ca="1">IF(($A31&lt;&gt;"")*(AB$1&lt;&gt;""),IF(_xlfn.XLOOKUP(AB$1,Attendance_sorted!$B30:$CW30,Attendance_sorted!$B30:$CW30,"nn")&lt;&gt;"nn","•",""),"")</f>
        <v/>
      </c>
      <c r="AC31" s="1" t="str">
        <f ca="1">IF(($A31&lt;&gt;"")*(AC$1&lt;&gt;""),IF(_xlfn.XLOOKUP(AC$1,Attendance_sorted!$B30:$CW30,Attendance_sorted!$B30:$CW30,"nn")&lt;&gt;"nn","•",""),"")</f>
        <v/>
      </c>
      <c r="AD31" s="1" t="str">
        <f ca="1">IF(($A31&lt;&gt;"")*(AD$1&lt;&gt;""),IF(_xlfn.XLOOKUP(AD$1,Attendance_sorted!$B30:$CW30,Attendance_sorted!$B30:$CW30,"nn")&lt;&gt;"nn","•",""),"")</f>
        <v/>
      </c>
      <c r="AE31" s="1" t="str">
        <f ca="1">IF(($A31&lt;&gt;"")*(AE$1&lt;&gt;""),IF(_xlfn.XLOOKUP(AE$1,Attendance_sorted!$B30:$CW30,Attendance_sorted!$B30:$CW30,"nn")&lt;&gt;"nn","•",""),"")</f>
        <v/>
      </c>
      <c r="AF31" s="1" t="str">
        <f ca="1">IF(($A31&lt;&gt;"")*(AF$1&lt;&gt;""),IF(_xlfn.XLOOKUP(AF$1,Attendance_sorted!$B30:$CW30,Attendance_sorted!$B30:$CW30,"nn")&lt;&gt;"nn","•",""),"")</f>
        <v/>
      </c>
      <c r="AG31" s="1" t="str">
        <f ca="1">IF(($A31&lt;&gt;"")*(AG$1&lt;&gt;""),IF(_xlfn.XLOOKUP(AG$1,Attendance_sorted!$B30:$CW30,Attendance_sorted!$B30:$CW30,"nn")&lt;&gt;"nn","•",""),"")</f>
        <v/>
      </c>
      <c r="AH31" s="1" t="str">
        <f ca="1">IF(($A31&lt;&gt;"")*(AH$1&lt;&gt;""),IF(_xlfn.XLOOKUP(AH$1,Attendance_sorted!$B30:$CW30,Attendance_sorted!$B30:$CW30,"nn")&lt;&gt;"nn","•",""),"")</f>
        <v/>
      </c>
      <c r="AI31" s="1" t="str">
        <f ca="1">IF(($A31&lt;&gt;"")*(AI$1&lt;&gt;""),IF(_xlfn.XLOOKUP(AI$1,Attendance_sorted!$B30:$CW30,Attendance_sorted!$B30:$CW30,"nn")&lt;&gt;"nn","•",""),"")</f>
        <v/>
      </c>
      <c r="AJ31" s="1" t="str">
        <f ca="1">IF(($A31&lt;&gt;"")*(AJ$1&lt;&gt;""),IF(_xlfn.XLOOKUP(AJ$1,Attendance_sorted!$B30:$CW30,Attendance_sorted!$B30:$CW30,"nn")&lt;&gt;"nn","•",""),"")</f>
        <v/>
      </c>
      <c r="AK31" s="1" t="str">
        <f ca="1">IF(($A31&lt;&gt;"")*(AK$1&lt;&gt;""),IF(_xlfn.XLOOKUP(AK$1,Attendance_sorted!$B30:$CW30,Attendance_sorted!$B30:$CW30,"nn")&lt;&gt;"nn","•",""),"")</f>
        <v/>
      </c>
      <c r="AL31" s="1" t="str">
        <f ca="1">IF(($A31&lt;&gt;"")*(AL$1&lt;&gt;""),IF(_xlfn.XLOOKUP(AL$1,Attendance_sorted!$B30:$CW30,Attendance_sorted!$B30:$CW30,"nn")&lt;&gt;"nn","•",""),"")</f>
        <v/>
      </c>
      <c r="AM31" s="1" t="str">
        <f ca="1">IF(($A31&lt;&gt;"")*(AM$1&lt;&gt;""),IF(_xlfn.XLOOKUP(AM$1,Attendance_sorted!$B30:$CW30,Attendance_sorted!$B30:$CW30,"nn")&lt;&gt;"nn","•",""),"")</f>
        <v/>
      </c>
      <c r="AN31" s="1" t="str">
        <f ca="1">IF(($A31&lt;&gt;"")*(AN$1&lt;&gt;""),IF(_xlfn.XLOOKUP(AN$1,Attendance_sorted!$B30:$CW30,Attendance_sorted!$B30:$CW30,"nn")&lt;&gt;"nn","•",""),"")</f>
        <v/>
      </c>
      <c r="AO31" s="1" t="str">
        <f ca="1">IF(($A31&lt;&gt;"")*(AO$1&lt;&gt;""),IF(_xlfn.XLOOKUP(AO$1,Attendance_sorted!$B30:$CW30,Attendance_sorted!$B30:$CW30,"nn")&lt;&gt;"nn","•",""),"")</f>
        <v/>
      </c>
      <c r="AP31" s="1" t="str">
        <f ca="1">IF(($A31&lt;&gt;"")*(AP$1&lt;&gt;""),IF(_xlfn.XLOOKUP(AP$1,Attendance_sorted!$B30:$CW30,Attendance_sorted!$B30:$CW30,"nn")&lt;&gt;"nn","•",""),"")</f>
        <v/>
      </c>
      <c r="AQ31" s="1" t="str">
        <f ca="1">IF(($A31&lt;&gt;"")*(AQ$1&lt;&gt;""),IF(_xlfn.XLOOKUP(AQ$1,Attendance_sorted!$B30:$CW30,Attendance_sorted!$B30:$CW30,"nn")&lt;&gt;"nn","•",""),"")</f>
        <v/>
      </c>
      <c r="AR31" s="1" t="str">
        <f ca="1">IF(($A31&lt;&gt;"")*(AR$1&lt;&gt;""),IF(_xlfn.XLOOKUP(AR$1,Attendance_sorted!$B30:$CW30,Attendance_sorted!$B30:$CW30,"nn")&lt;&gt;"nn","•",""),"")</f>
        <v/>
      </c>
      <c r="AS31" s="1" t="str">
        <f ca="1">IF(($A31&lt;&gt;"")*(AS$1&lt;&gt;""),IF(_xlfn.XLOOKUP(AS$1,Attendance_sorted!$B30:$CW30,Attendance_sorted!$B30:$CW30,"nn")&lt;&gt;"nn","•",""),"")</f>
        <v/>
      </c>
      <c r="AT31" s="1" t="str">
        <f ca="1">IF(($A31&lt;&gt;"")*(AT$1&lt;&gt;""),IF(_xlfn.XLOOKUP(AT$1,Attendance_sorted!$B30:$CW30,Attendance_sorted!$B30:$CW30,"nn")&lt;&gt;"nn","•",""),"")</f>
        <v/>
      </c>
      <c r="AU31" s="1" t="str">
        <f ca="1">IF(($A31&lt;&gt;"")*(AU$1&lt;&gt;""),IF(_xlfn.XLOOKUP(AU$1,Attendance_sorted!$B30:$CW30,Attendance_sorted!$B30:$CW30,"nn")&lt;&gt;"nn","•",""),"")</f>
        <v/>
      </c>
      <c r="AV31" s="1" t="str">
        <f ca="1">IF(($A31&lt;&gt;"")*(AV$1&lt;&gt;""),IF(_xlfn.XLOOKUP(AV$1,Attendance_sorted!$B30:$CW30,Attendance_sorted!$B30:$CW30,"nn")&lt;&gt;"nn","•",""),"")</f>
        <v/>
      </c>
      <c r="AW31" s="1" t="str">
        <f ca="1">IF(($A31&lt;&gt;"")*(AW$1&lt;&gt;""),IF(_xlfn.XLOOKUP(AW$1,Attendance_sorted!$B30:$CW30,Attendance_sorted!$B30:$CW30,"nn")&lt;&gt;"nn","•",""),"")</f>
        <v/>
      </c>
      <c r="AX31" s="1" t="str">
        <f ca="1">IF(($A31&lt;&gt;"")*(AX$1&lt;&gt;""),IF(_xlfn.XLOOKUP(AX$1,Attendance_sorted!$B30:$CW30,Attendance_sorted!$B30:$CW30,"nn")&lt;&gt;"nn","•",""),"")</f>
        <v/>
      </c>
      <c r="AY31" s="1" t="str">
        <f ca="1">IF(($A31&lt;&gt;"")*(AY$1&lt;&gt;""),IF(_xlfn.XLOOKUP(AY$1,Attendance_sorted!$B30:$CW30,Attendance_sorted!$B30:$CW30,"nn")&lt;&gt;"nn","•",""),"")</f>
        <v/>
      </c>
      <c r="AZ31" s="1" t="str">
        <f ca="1">IF(($A31&lt;&gt;"")*(AZ$1&lt;&gt;""),IF(_xlfn.XLOOKUP(AZ$1,Attendance_sorted!$B30:$CW30,Attendance_sorted!$B30:$CW30,"nn")&lt;&gt;"nn","•",""),"")</f>
        <v/>
      </c>
      <c r="BA31" s="1" t="str">
        <f ca="1">IF(($A31&lt;&gt;"")*(BA$1&lt;&gt;""),IF(_xlfn.XLOOKUP(BA$1,Attendance_sorted!$B30:$CW30,Attendance_sorted!$B30:$CW30,"nn")&lt;&gt;"nn","•",""),"")</f>
        <v/>
      </c>
      <c r="BB31" s="1" t="str">
        <f ca="1">IF(($A31&lt;&gt;"")*(BB$1&lt;&gt;""),IF(_xlfn.XLOOKUP(BB$1,Attendance_sorted!$B30:$CW30,Attendance_sorted!$B30:$CW30,"nn")&lt;&gt;"nn","•",""),"")</f>
        <v/>
      </c>
      <c r="BC31" s="1" t="str">
        <f ca="1">IF(($A31&lt;&gt;"")*(BC$1&lt;&gt;""),IF(_xlfn.XLOOKUP(BC$1,Attendance_sorted!$B30:$CW30,Attendance_sorted!$B30:$CW30,"nn")&lt;&gt;"nn","•",""),"")</f>
        <v/>
      </c>
      <c r="BD31" s="1" t="str">
        <f ca="1">IF(($A31&lt;&gt;"")*(BD$1&lt;&gt;""),IF(_xlfn.XLOOKUP(BD$1,Attendance_sorted!$B30:$CW30,Attendance_sorted!$B30:$CW30,"nn")&lt;&gt;"nn","•",""),"")</f>
        <v/>
      </c>
      <c r="BE31" s="1" t="str">
        <f ca="1">IF(($A31&lt;&gt;"")*(BE$1&lt;&gt;""),IF(_xlfn.XLOOKUP(BE$1,Attendance_sorted!$B30:$CW30,Attendance_sorted!$B30:$CW30,"nn")&lt;&gt;"nn","•",""),"")</f>
        <v/>
      </c>
      <c r="BF31" s="1" t="str">
        <f ca="1">IF(($A31&lt;&gt;"")*(BF$1&lt;&gt;""),IF(_xlfn.XLOOKUP(BF$1,Attendance_sorted!$B30:$CW30,Attendance_sorted!$B30:$CW30,"nn")&lt;&gt;"nn","•",""),"")</f>
        <v/>
      </c>
      <c r="BG31" s="1" t="str">
        <f ca="1">IF(($A31&lt;&gt;"")*(BG$1&lt;&gt;""),IF(_xlfn.XLOOKUP(BG$1,Attendance_sorted!$B30:$CW30,Attendance_sorted!$B30:$CW30,"nn")&lt;&gt;"nn","•",""),"")</f>
        <v/>
      </c>
      <c r="BH31" s="1" t="str">
        <f ca="1">IF(($A31&lt;&gt;"")*(BH$1&lt;&gt;""),IF(_xlfn.XLOOKUP(BH$1,Attendance_sorted!$B30:$CW30,Attendance_sorted!$B30:$CW30,"nn")&lt;&gt;"nn","•",""),"")</f>
        <v/>
      </c>
      <c r="BI31" s="1" t="str">
        <f ca="1">IF(($A31&lt;&gt;"")*(BI$1&lt;&gt;""),IF(_xlfn.XLOOKUP(BI$1,Attendance_sorted!$B30:$CW30,Attendance_sorted!$B30:$CW30,"nn")&lt;&gt;"nn","•",""),"")</f>
        <v/>
      </c>
      <c r="BJ31" s="1" t="str">
        <f ca="1">IF(($A31&lt;&gt;"")*(BJ$1&lt;&gt;""),IF(_xlfn.XLOOKUP(BJ$1,Attendance_sorted!$B30:$CW30,Attendance_sorted!$B30:$CW30,"nn")&lt;&gt;"nn","•",""),"")</f>
        <v/>
      </c>
      <c r="BK31" s="1" t="str">
        <f ca="1">IF(($A31&lt;&gt;"")*(BK$1&lt;&gt;""),IF(_xlfn.XLOOKUP(BK$1,Attendance_sorted!$B30:$CW30,Attendance_sorted!$B30:$CW30,"nn")&lt;&gt;"nn","•",""),"")</f>
        <v/>
      </c>
      <c r="BL31" s="1" t="str">
        <f ca="1">IF(($A31&lt;&gt;"")*(BL$1&lt;&gt;""),IF(_xlfn.XLOOKUP(BL$1,Attendance_sorted!$B30:$CW30,Attendance_sorted!$B30:$CW30,"nn")&lt;&gt;"nn","•",""),"")</f>
        <v/>
      </c>
      <c r="BM31" s="1" t="str">
        <f ca="1">IF(($A31&lt;&gt;"")*(BM$1&lt;&gt;""),IF(_xlfn.XLOOKUP(BM$1,Attendance_sorted!$B30:$CW30,Attendance_sorted!$B30:$CW30,"nn")&lt;&gt;"nn","•",""),"")</f>
        <v/>
      </c>
      <c r="BN31" s="1" t="str">
        <f ca="1">IF(($A31&lt;&gt;"")*(BN$1&lt;&gt;""),IF(_xlfn.XLOOKUP(BN$1,Attendance_sorted!$B30:$CW30,Attendance_sorted!$B30:$CW30,"nn")&lt;&gt;"nn","•",""),"")</f>
        <v/>
      </c>
      <c r="BO31" s="1" t="str">
        <f ca="1">IF(($A31&lt;&gt;"")*(BO$1&lt;&gt;""),IF(_xlfn.XLOOKUP(BO$1,Attendance_sorted!$B30:$CW30,Attendance_sorted!$B30:$CW30,"nn")&lt;&gt;"nn","•",""),"")</f>
        <v/>
      </c>
      <c r="BP31" s="1" t="str">
        <f ca="1">IF(($A31&lt;&gt;"")*(BP$1&lt;&gt;""),IF(_xlfn.XLOOKUP(BP$1,Attendance_sorted!$B30:$CW30,Attendance_sorted!$B30:$CW30,"nn")&lt;&gt;"nn","•",""),"")</f>
        <v/>
      </c>
      <c r="BQ31" s="1" t="str">
        <f ca="1">IF(($A31&lt;&gt;"")*(BQ$1&lt;&gt;""),IF(_xlfn.XLOOKUP(BQ$1,Attendance_sorted!$B30:$CW30,Attendance_sorted!$B30:$CW30,"nn")&lt;&gt;"nn","•",""),"")</f>
        <v/>
      </c>
      <c r="BR31" s="1" t="str">
        <f ca="1">IF(($A31&lt;&gt;"")*(BR$1&lt;&gt;""),IF(_xlfn.XLOOKUP(BR$1,Attendance_sorted!$B30:$CW30,Attendance_sorted!$B30:$CW30,"nn")&lt;&gt;"nn","•",""),"")</f>
        <v/>
      </c>
      <c r="BS31" s="1" t="str">
        <f ca="1">IF(($A31&lt;&gt;"")*(BS$1&lt;&gt;""),IF(_xlfn.XLOOKUP(BS$1,Attendance_sorted!$B30:$CW30,Attendance_sorted!$B30:$CW30,"nn")&lt;&gt;"nn","•",""),"")</f>
        <v/>
      </c>
      <c r="BT31" s="1" t="str">
        <f ca="1">IF(($A31&lt;&gt;"")*(BT$1&lt;&gt;""),IF(_xlfn.XLOOKUP(BT$1,Attendance_sorted!$B30:$CW30,Attendance_sorted!$B30:$CW30,"nn")&lt;&gt;"nn","•",""),"")</f>
        <v/>
      </c>
      <c r="BU31" s="1" t="str">
        <f ca="1">IF(($A31&lt;&gt;"")*(BU$1&lt;&gt;""),IF(_xlfn.XLOOKUP(BU$1,Attendance_sorted!$B30:$CW30,Attendance_sorted!$B30:$CW30,"nn")&lt;&gt;"nn","•",""),"")</f>
        <v/>
      </c>
      <c r="BV31" s="1" t="str">
        <f ca="1">IF(($A31&lt;&gt;"")*(BV$1&lt;&gt;""),IF(_xlfn.XLOOKUP(BV$1,Attendance_sorted!$B30:$CW30,Attendance_sorted!$B30:$CW30,"nn")&lt;&gt;"nn","•",""),"")</f>
        <v/>
      </c>
      <c r="BW31" s="1" t="str">
        <f ca="1">IF(($A31&lt;&gt;"")*(BW$1&lt;&gt;""),IF(_xlfn.XLOOKUP(BW$1,Attendance_sorted!$B30:$CW30,Attendance_sorted!$B30:$CW30,"nn")&lt;&gt;"nn","•",""),"")</f>
        <v/>
      </c>
      <c r="BX31" s="1" t="str">
        <f ca="1">IF(($A31&lt;&gt;"")*(BX$1&lt;&gt;""),IF(_xlfn.XLOOKUP(BX$1,Attendance_sorted!$B30:$CW30,Attendance_sorted!$B30:$CW30,"nn")&lt;&gt;"nn","•",""),"")</f>
        <v/>
      </c>
      <c r="BY31" s="1" t="str">
        <f ca="1">IF(($A31&lt;&gt;"")*(BY$1&lt;&gt;""),IF(_xlfn.XLOOKUP(BY$1,Attendance_sorted!$B30:$CW30,Attendance_sorted!$B30:$CW30,"nn")&lt;&gt;"nn","•",""),"")</f>
        <v/>
      </c>
      <c r="BZ31" s="1" t="str">
        <f ca="1">IF(($A31&lt;&gt;"")*(BZ$1&lt;&gt;""),IF(_xlfn.XLOOKUP(BZ$1,Attendance_sorted!$B30:$CW30,Attendance_sorted!$B30:$CW30,"nn")&lt;&gt;"nn","•",""),"")</f>
        <v/>
      </c>
      <c r="CA31" s="1" t="str">
        <f ca="1">IF(($A31&lt;&gt;"")*(CA$1&lt;&gt;""),IF(_xlfn.XLOOKUP(CA$1,Attendance_sorted!$B30:$CW30,Attendance_sorted!$B30:$CW30,"nn")&lt;&gt;"nn","•",""),"")</f>
        <v/>
      </c>
      <c r="CB31" s="1" t="str">
        <f ca="1">IF(($A31&lt;&gt;"")*(CB$1&lt;&gt;""),IF(_xlfn.XLOOKUP(CB$1,Attendance_sorted!$B30:$CW30,Attendance_sorted!$B30:$CW30,"nn")&lt;&gt;"nn","•",""),"")</f>
        <v/>
      </c>
      <c r="CC31" s="1" t="str">
        <f ca="1">IF(($A31&lt;&gt;"")*(CC$1&lt;&gt;""),IF(_xlfn.XLOOKUP(CC$1,Attendance_sorted!$B30:$CW30,Attendance_sorted!$B30:$CW30,"nn")&lt;&gt;"nn","•",""),"")</f>
        <v/>
      </c>
      <c r="CD31" s="1" t="str">
        <f ca="1">IF(($A31&lt;&gt;"")*(CD$1&lt;&gt;""),IF(_xlfn.XLOOKUP(CD$1,Attendance_sorted!$B30:$CW30,Attendance_sorted!$B30:$CW30,"nn")&lt;&gt;"nn","•",""),"")</f>
        <v/>
      </c>
      <c r="CE31" s="1" t="str">
        <f ca="1">IF(($A31&lt;&gt;"")*(CE$1&lt;&gt;""),IF(_xlfn.XLOOKUP(CE$1,Attendance_sorted!$B30:$CW30,Attendance_sorted!$B30:$CW30,"nn")&lt;&gt;"nn","•",""),"")</f>
        <v/>
      </c>
      <c r="CF31" s="1" t="str">
        <f ca="1">IF(($A31&lt;&gt;"")*(CF$1&lt;&gt;""),IF(_xlfn.XLOOKUP(CF$1,Attendance_sorted!$B30:$CW30,Attendance_sorted!$B30:$CW30,"nn")&lt;&gt;"nn","•",""),"")</f>
        <v/>
      </c>
      <c r="CG31" s="1" t="str">
        <f ca="1">IF(($A31&lt;&gt;"")*(CG$1&lt;&gt;""),IF(_xlfn.XLOOKUP(CG$1,Attendance_sorted!$B30:$CW30,Attendance_sorted!$B30:$CW30,"nn")&lt;&gt;"nn","•",""),"")</f>
        <v/>
      </c>
      <c r="CH31" s="1" t="str">
        <f ca="1">IF(($A31&lt;&gt;"")*(CH$1&lt;&gt;""),IF(_xlfn.XLOOKUP(CH$1,Attendance_sorted!$B30:$CW30,Attendance_sorted!$B30:$CW30,"nn")&lt;&gt;"nn","•",""),"")</f>
        <v/>
      </c>
      <c r="CI31" s="1" t="str">
        <f ca="1">IF(($A31&lt;&gt;"")*(CI$1&lt;&gt;""),IF(_xlfn.XLOOKUP(CI$1,Attendance_sorted!$B30:$CW30,Attendance_sorted!$B30:$CW30,"nn")&lt;&gt;"nn","•",""),"")</f>
        <v/>
      </c>
      <c r="CJ31" s="1" t="str">
        <f ca="1">IF(($A31&lt;&gt;"")*(CJ$1&lt;&gt;""),IF(_xlfn.XLOOKUP(CJ$1,Attendance_sorted!$B30:$CW30,Attendance_sorted!$B30:$CW30,"nn")&lt;&gt;"nn","•",""),"")</f>
        <v/>
      </c>
      <c r="CK31" s="1" t="str">
        <f ca="1">IF(($A31&lt;&gt;"")*(CK$1&lt;&gt;""),IF(_xlfn.XLOOKUP(CK$1,Attendance_sorted!$B30:$CW30,Attendance_sorted!$B30:$CW30,"nn")&lt;&gt;"nn","•",""),"")</f>
        <v/>
      </c>
      <c r="CL31" s="1" t="str">
        <f ca="1">IF(($A31&lt;&gt;"")*(CL$1&lt;&gt;""),IF(_xlfn.XLOOKUP(CL$1,Attendance_sorted!$B30:$CW30,Attendance_sorted!$B30:$CW30,"nn")&lt;&gt;"nn","•",""),"")</f>
        <v/>
      </c>
      <c r="CM31" s="1" t="str">
        <f ca="1">IF(($A31&lt;&gt;"")*(CM$1&lt;&gt;""),IF(_xlfn.XLOOKUP(CM$1,Attendance_sorted!$B30:$CW30,Attendance_sorted!$B30:$CW30,"nn")&lt;&gt;"nn","•",""),"")</f>
        <v/>
      </c>
      <c r="CN31" s="1" t="str">
        <f ca="1">IF(($A31&lt;&gt;"")*(CN$1&lt;&gt;""),IF(_xlfn.XLOOKUP(CN$1,Attendance_sorted!$B30:$CW30,Attendance_sorted!$B30:$CW30,"nn")&lt;&gt;"nn","•",""),"")</f>
        <v/>
      </c>
      <c r="CO31" s="1" t="str">
        <f ca="1">IF(($A31&lt;&gt;"")*(CO$1&lt;&gt;""),IF(_xlfn.XLOOKUP(CO$1,Attendance_sorted!$B30:$CW30,Attendance_sorted!$B30:$CW30,"nn")&lt;&gt;"nn","•",""),"")</f>
        <v/>
      </c>
      <c r="CP31" s="1" t="str">
        <f ca="1">IF(($A31&lt;&gt;"")*(CP$1&lt;&gt;""),IF(_xlfn.XLOOKUP(CP$1,Attendance_sorted!$B30:$CW30,Attendance_sorted!$B30:$CW30,"nn")&lt;&gt;"nn","•",""),"")</f>
        <v/>
      </c>
      <c r="CQ31" s="1" t="str">
        <f ca="1">IF(($A31&lt;&gt;"")*(CQ$1&lt;&gt;""),IF(_xlfn.XLOOKUP(CQ$1,Attendance_sorted!$B30:$CW30,Attendance_sorted!$B30:$CW30,"nn")&lt;&gt;"nn","•",""),"")</f>
        <v/>
      </c>
      <c r="CR31" s="1" t="str">
        <f ca="1">IF(($A31&lt;&gt;"")*(CR$1&lt;&gt;""),IF(_xlfn.XLOOKUP(CR$1,Attendance_sorted!$B30:$CW30,Attendance_sorted!$B30:$CW30,"nn")&lt;&gt;"nn","•",""),"")</f>
        <v/>
      </c>
      <c r="CS31" s="1" t="str">
        <f ca="1">IF(($A31&lt;&gt;"")*(CS$1&lt;&gt;""),IF(_xlfn.XLOOKUP(CS$1,Attendance_sorted!$B30:$CW30,Attendance_sorted!$B30:$CW30,"nn")&lt;&gt;"nn","•",""),"")</f>
        <v/>
      </c>
      <c r="CT31" s="1" t="str">
        <f ca="1">IF(($A31&lt;&gt;"")*(CT$1&lt;&gt;""),IF(_xlfn.XLOOKUP(CT$1,Attendance_sorted!$B30:$CW30,Attendance_sorted!$B30:$CW30,"nn")&lt;&gt;"nn","•",""),"")</f>
        <v/>
      </c>
      <c r="CU31" s="1" t="str">
        <f ca="1">IF(($A31&lt;&gt;"")*(CU$1&lt;&gt;""),IF(_xlfn.XLOOKUP(CU$1,Attendance_sorted!$B30:$CW30,Attendance_sorted!$B30:$CW30,"nn")&lt;&gt;"nn","•",""),"")</f>
        <v/>
      </c>
      <c r="CV31" s="1" t="str">
        <f ca="1">IF(($A31&lt;&gt;"")*(CV$1&lt;&gt;""),IF(_xlfn.XLOOKUP(CV$1,Attendance_sorted!$B30:$CW30,Attendance_sorted!$B30:$CW30,"nn")&lt;&gt;"nn","•",""),"")</f>
        <v/>
      </c>
      <c r="CW31" s="1" t="str">
        <f ca="1">IF(($A31&lt;&gt;"")*(CW$1&lt;&gt;""),IF(_xlfn.XLOOKUP(CW$1,Attendance_sorted!$B30:$CW30,Attendance_sorted!$B30:$CW30,"nn")&lt;&gt;"nn","•",""),"")</f>
        <v/>
      </c>
    </row>
    <row r="32" spans="1:101">
      <c r="A32" s="1">
        <v>212</v>
      </c>
      <c r="B32" s="1" t="str">
        <f ca="1">IF(($A32&lt;&gt;"")*(B$1&lt;&gt;""),IF(_xlfn.XLOOKUP(B$1,Attendance_sorted!$B31:$CW31,Attendance_sorted!$B31:$CW31,"nn")&lt;&gt;"nn","•",""),"")</f>
        <v/>
      </c>
      <c r="C32" s="1" t="str">
        <f ca="1">IF(($A32&lt;&gt;"")*(C$1&lt;&gt;""),IF(_xlfn.XLOOKUP(C$1,Attendance_sorted!$B31:$CW31,Attendance_sorted!$B31:$CW31,"nn")&lt;&gt;"nn","•",""),"")</f>
        <v/>
      </c>
      <c r="D32" s="1" t="str">
        <f ca="1">IF(($A32&lt;&gt;"")*(D$1&lt;&gt;""),IF(_xlfn.XLOOKUP(D$1,Attendance_sorted!$B31:$CW31,Attendance_sorted!$B31:$CW31,"nn")&lt;&gt;"nn","•",""),"")</f>
        <v/>
      </c>
      <c r="E32" s="1" t="str">
        <f ca="1">IF(($A32&lt;&gt;"")*(E$1&lt;&gt;""),IF(_xlfn.XLOOKUP(E$1,Attendance_sorted!$B31:$CW31,Attendance_sorted!$B31:$CW31,"nn")&lt;&gt;"nn","•",""),"")</f>
        <v/>
      </c>
      <c r="F32" s="1" t="str">
        <f ca="1">IF(($A32&lt;&gt;"")*(F$1&lt;&gt;""),IF(_xlfn.XLOOKUP(F$1,Attendance_sorted!$B31:$CW31,Attendance_sorted!$B31:$CW31,"nn")&lt;&gt;"nn","•",""),"")</f>
        <v/>
      </c>
      <c r="G32" s="1" t="str">
        <f ca="1">IF(($A32&lt;&gt;"")*(G$1&lt;&gt;""),IF(_xlfn.XLOOKUP(G$1,Attendance_sorted!$B31:$CW31,Attendance_sorted!$B31:$CW31,"nn")&lt;&gt;"nn","•",""),"")</f>
        <v/>
      </c>
      <c r="H32" s="1" t="str">
        <f ca="1">IF(($A32&lt;&gt;"")*(H$1&lt;&gt;""),IF(_xlfn.XLOOKUP(H$1,Attendance_sorted!$B31:$CW31,Attendance_sorted!$B31:$CW31,"nn")&lt;&gt;"nn","•",""),"")</f>
        <v/>
      </c>
      <c r="I32" s="1" t="str">
        <f ca="1">IF(($A32&lt;&gt;"")*(I$1&lt;&gt;""),IF(_xlfn.XLOOKUP(I$1,Attendance_sorted!$B31:$CW31,Attendance_sorted!$B31:$CW31,"nn")&lt;&gt;"nn","•",""),"")</f>
        <v/>
      </c>
      <c r="J32" s="1" t="str">
        <f ca="1">IF(($A32&lt;&gt;"")*(J$1&lt;&gt;""),IF(_xlfn.XLOOKUP(J$1,Attendance_sorted!$B31:$CW31,Attendance_sorted!$B31:$CW31,"nn")&lt;&gt;"nn","•",""),"")</f>
        <v/>
      </c>
      <c r="K32" s="1" t="str">
        <f ca="1">IF(($A32&lt;&gt;"")*(K$1&lt;&gt;""),IF(_xlfn.XLOOKUP(K$1,Attendance_sorted!$B31:$CW31,Attendance_sorted!$B31:$CW31,"nn")&lt;&gt;"nn","•",""),"")</f>
        <v/>
      </c>
      <c r="L32" s="1" t="str">
        <f ca="1">IF(($A32&lt;&gt;"")*(L$1&lt;&gt;""),IF(_xlfn.XLOOKUP(L$1,Attendance_sorted!$B31:$CW31,Attendance_sorted!$B31:$CW31,"nn")&lt;&gt;"nn","•",""),"")</f>
        <v/>
      </c>
      <c r="M32" s="1" t="str">
        <f ca="1">IF(($A32&lt;&gt;"")*(M$1&lt;&gt;""),IF(_xlfn.XLOOKUP(M$1,Attendance_sorted!$B31:$CW31,Attendance_sorted!$B31:$CW31,"nn")&lt;&gt;"nn","•",""),"")</f>
        <v/>
      </c>
      <c r="N32" s="1" t="str">
        <f ca="1">IF(($A32&lt;&gt;"")*(N$1&lt;&gt;""),IF(_xlfn.XLOOKUP(N$1,Attendance_sorted!$B31:$CW31,Attendance_sorted!$B31:$CW31,"nn")&lt;&gt;"nn","•",""),"")</f>
        <v/>
      </c>
      <c r="O32" s="1" t="str">
        <f ca="1">IF(($A32&lt;&gt;"")*(O$1&lt;&gt;""),IF(_xlfn.XLOOKUP(O$1,Attendance_sorted!$B31:$CW31,Attendance_sorted!$B31:$CW31,"nn")&lt;&gt;"nn","•",""),"")</f>
        <v/>
      </c>
      <c r="P32" s="1" t="str">
        <f ca="1">IF(($A32&lt;&gt;"")*(P$1&lt;&gt;""),IF(_xlfn.XLOOKUP(P$1,Attendance_sorted!$B31:$CW31,Attendance_sorted!$B31:$CW31,"nn")&lt;&gt;"nn","•",""),"")</f>
        <v/>
      </c>
      <c r="Q32" s="1" t="str">
        <f ca="1">IF(($A32&lt;&gt;"")*(Q$1&lt;&gt;""),IF(_xlfn.XLOOKUP(Q$1,Attendance_sorted!$B31:$CW31,Attendance_sorted!$B31:$CW31,"nn")&lt;&gt;"nn","•",""),"")</f>
        <v/>
      </c>
      <c r="R32" s="1" t="str">
        <f ca="1">IF(($A32&lt;&gt;"")*(R$1&lt;&gt;""),IF(_xlfn.XLOOKUP(R$1,Attendance_sorted!$B31:$CW31,Attendance_sorted!$B31:$CW31,"nn")&lt;&gt;"nn","•",""),"")</f>
        <v/>
      </c>
      <c r="S32" s="1" t="str">
        <f ca="1">IF(($A32&lt;&gt;"")*(S$1&lt;&gt;""),IF(_xlfn.XLOOKUP(S$1,Attendance_sorted!$B31:$CW31,Attendance_sorted!$B31:$CW31,"nn")&lt;&gt;"nn","•",""),"")</f>
        <v/>
      </c>
      <c r="T32" s="1" t="str">
        <f ca="1">IF(($A32&lt;&gt;"")*(T$1&lt;&gt;""),IF(_xlfn.XLOOKUP(T$1,Attendance_sorted!$B31:$CW31,Attendance_sorted!$B31:$CW31,"nn")&lt;&gt;"nn","•",""),"")</f>
        <v/>
      </c>
      <c r="U32" s="1" t="str">
        <f ca="1">IF(($A32&lt;&gt;"")*(U$1&lt;&gt;""),IF(_xlfn.XLOOKUP(U$1,Attendance_sorted!$B31:$CW31,Attendance_sorted!$B31:$CW31,"nn")&lt;&gt;"nn","•",""),"")</f>
        <v/>
      </c>
      <c r="V32" s="1" t="str">
        <f ca="1">IF(($A32&lt;&gt;"")*(V$1&lt;&gt;""),IF(_xlfn.XLOOKUP(V$1,Attendance_sorted!$B31:$CW31,Attendance_sorted!$B31:$CW31,"nn")&lt;&gt;"nn","•",""),"")</f>
        <v/>
      </c>
      <c r="W32" s="1" t="str">
        <f ca="1">IF(($A32&lt;&gt;"")*(W$1&lt;&gt;""),IF(_xlfn.XLOOKUP(W$1,Attendance_sorted!$B31:$CW31,Attendance_sorted!$B31:$CW31,"nn")&lt;&gt;"nn","•",""),"")</f>
        <v/>
      </c>
      <c r="X32" s="1" t="str">
        <f ca="1">IF(($A32&lt;&gt;"")*(X$1&lt;&gt;""),IF(_xlfn.XLOOKUP(X$1,Attendance_sorted!$B31:$CW31,Attendance_sorted!$B31:$CW31,"nn")&lt;&gt;"nn","•",""),"")</f>
        <v/>
      </c>
      <c r="Y32" s="1" t="str">
        <f ca="1">IF(($A32&lt;&gt;"")*(Y$1&lt;&gt;""),IF(_xlfn.XLOOKUP(Y$1,Attendance_sorted!$B31:$CW31,Attendance_sorted!$B31:$CW31,"nn")&lt;&gt;"nn","•",""),"")</f>
        <v/>
      </c>
      <c r="Z32" s="1" t="str">
        <f ca="1">IF(($A32&lt;&gt;"")*(Z$1&lt;&gt;""),IF(_xlfn.XLOOKUP(Z$1,Attendance_sorted!$B31:$CW31,Attendance_sorted!$B31:$CW31,"nn")&lt;&gt;"nn","•",""),"")</f>
        <v/>
      </c>
      <c r="AA32" s="1" t="str">
        <f ca="1">IF(($A32&lt;&gt;"")*(AA$1&lt;&gt;""),IF(_xlfn.XLOOKUP(AA$1,Attendance_sorted!$B31:$CW31,Attendance_sorted!$B31:$CW31,"nn")&lt;&gt;"nn","•",""),"")</f>
        <v/>
      </c>
      <c r="AB32" s="1" t="str">
        <f ca="1">IF(($A32&lt;&gt;"")*(AB$1&lt;&gt;""),IF(_xlfn.XLOOKUP(AB$1,Attendance_sorted!$B31:$CW31,Attendance_sorted!$B31:$CW31,"nn")&lt;&gt;"nn","•",""),"")</f>
        <v/>
      </c>
      <c r="AC32" s="1" t="str">
        <f ca="1">IF(($A32&lt;&gt;"")*(AC$1&lt;&gt;""),IF(_xlfn.XLOOKUP(AC$1,Attendance_sorted!$B31:$CW31,Attendance_sorted!$B31:$CW31,"nn")&lt;&gt;"nn","•",""),"")</f>
        <v/>
      </c>
      <c r="AD32" s="1" t="str">
        <f ca="1">IF(($A32&lt;&gt;"")*(AD$1&lt;&gt;""),IF(_xlfn.XLOOKUP(AD$1,Attendance_sorted!$B31:$CW31,Attendance_sorted!$B31:$CW31,"nn")&lt;&gt;"nn","•",""),"")</f>
        <v/>
      </c>
      <c r="AE32" s="1" t="str">
        <f ca="1">IF(($A32&lt;&gt;"")*(AE$1&lt;&gt;""),IF(_xlfn.XLOOKUP(AE$1,Attendance_sorted!$B31:$CW31,Attendance_sorted!$B31:$CW31,"nn")&lt;&gt;"nn","•",""),"")</f>
        <v/>
      </c>
      <c r="AF32" s="1" t="str">
        <f ca="1">IF(($A32&lt;&gt;"")*(AF$1&lt;&gt;""),IF(_xlfn.XLOOKUP(AF$1,Attendance_sorted!$B31:$CW31,Attendance_sorted!$B31:$CW31,"nn")&lt;&gt;"nn","•",""),"")</f>
        <v/>
      </c>
      <c r="AG32" s="1" t="str">
        <f ca="1">IF(($A32&lt;&gt;"")*(AG$1&lt;&gt;""),IF(_xlfn.XLOOKUP(AG$1,Attendance_sorted!$B31:$CW31,Attendance_sorted!$B31:$CW31,"nn")&lt;&gt;"nn","•",""),"")</f>
        <v/>
      </c>
      <c r="AH32" s="1" t="str">
        <f ca="1">IF(($A32&lt;&gt;"")*(AH$1&lt;&gt;""),IF(_xlfn.XLOOKUP(AH$1,Attendance_sorted!$B31:$CW31,Attendance_sorted!$B31:$CW31,"nn")&lt;&gt;"nn","•",""),"")</f>
        <v/>
      </c>
      <c r="AI32" s="1" t="str">
        <f ca="1">IF(($A32&lt;&gt;"")*(AI$1&lt;&gt;""),IF(_xlfn.XLOOKUP(AI$1,Attendance_sorted!$B31:$CW31,Attendance_sorted!$B31:$CW31,"nn")&lt;&gt;"nn","•",""),"")</f>
        <v/>
      </c>
      <c r="AJ32" s="1" t="str">
        <f ca="1">IF(($A32&lt;&gt;"")*(AJ$1&lt;&gt;""),IF(_xlfn.XLOOKUP(AJ$1,Attendance_sorted!$B31:$CW31,Attendance_sorted!$B31:$CW31,"nn")&lt;&gt;"nn","•",""),"")</f>
        <v/>
      </c>
      <c r="AK32" s="1" t="str">
        <f ca="1">IF(($A32&lt;&gt;"")*(AK$1&lt;&gt;""),IF(_xlfn.XLOOKUP(AK$1,Attendance_sorted!$B31:$CW31,Attendance_sorted!$B31:$CW31,"nn")&lt;&gt;"nn","•",""),"")</f>
        <v/>
      </c>
      <c r="AL32" s="1" t="str">
        <f ca="1">IF(($A32&lt;&gt;"")*(AL$1&lt;&gt;""),IF(_xlfn.XLOOKUP(AL$1,Attendance_sorted!$B31:$CW31,Attendance_sorted!$B31:$CW31,"nn")&lt;&gt;"nn","•",""),"")</f>
        <v/>
      </c>
      <c r="AM32" s="1" t="str">
        <f ca="1">IF(($A32&lt;&gt;"")*(AM$1&lt;&gt;""),IF(_xlfn.XLOOKUP(AM$1,Attendance_sorted!$B31:$CW31,Attendance_sorted!$B31:$CW31,"nn")&lt;&gt;"nn","•",""),"")</f>
        <v/>
      </c>
      <c r="AN32" s="1" t="str">
        <f ca="1">IF(($A32&lt;&gt;"")*(AN$1&lt;&gt;""),IF(_xlfn.XLOOKUP(AN$1,Attendance_sorted!$B31:$CW31,Attendance_sorted!$B31:$CW31,"nn")&lt;&gt;"nn","•",""),"")</f>
        <v/>
      </c>
      <c r="AO32" s="1" t="str">
        <f ca="1">IF(($A32&lt;&gt;"")*(AO$1&lt;&gt;""),IF(_xlfn.XLOOKUP(AO$1,Attendance_sorted!$B31:$CW31,Attendance_sorted!$B31:$CW31,"nn")&lt;&gt;"nn","•",""),"")</f>
        <v/>
      </c>
      <c r="AP32" s="1" t="str">
        <f ca="1">IF(($A32&lt;&gt;"")*(AP$1&lt;&gt;""),IF(_xlfn.XLOOKUP(AP$1,Attendance_sorted!$B31:$CW31,Attendance_sorted!$B31:$CW31,"nn")&lt;&gt;"nn","•",""),"")</f>
        <v/>
      </c>
      <c r="AQ32" s="1" t="str">
        <f ca="1">IF(($A32&lt;&gt;"")*(AQ$1&lt;&gt;""),IF(_xlfn.XLOOKUP(AQ$1,Attendance_sorted!$B31:$CW31,Attendance_sorted!$B31:$CW31,"nn")&lt;&gt;"nn","•",""),"")</f>
        <v/>
      </c>
      <c r="AR32" s="1" t="str">
        <f ca="1">IF(($A32&lt;&gt;"")*(AR$1&lt;&gt;""),IF(_xlfn.XLOOKUP(AR$1,Attendance_sorted!$B31:$CW31,Attendance_sorted!$B31:$CW31,"nn")&lt;&gt;"nn","•",""),"")</f>
        <v/>
      </c>
      <c r="AS32" s="1" t="str">
        <f ca="1">IF(($A32&lt;&gt;"")*(AS$1&lt;&gt;""),IF(_xlfn.XLOOKUP(AS$1,Attendance_sorted!$B31:$CW31,Attendance_sorted!$B31:$CW31,"nn")&lt;&gt;"nn","•",""),"")</f>
        <v/>
      </c>
      <c r="AT32" s="1" t="str">
        <f ca="1">IF(($A32&lt;&gt;"")*(AT$1&lt;&gt;""),IF(_xlfn.XLOOKUP(AT$1,Attendance_sorted!$B31:$CW31,Attendance_sorted!$B31:$CW31,"nn")&lt;&gt;"nn","•",""),"")</f>
        <v/>
      </c>
      <c r="AU32" s="1" t="str">
        <f ca="1">IF(($A32&lt;&gt;"")*(AU$1&lt;&gt;""),IF(_xlfn.XLOOKUP(AU$1,Attendance_sorted!$B31:$CW31,Attendance_sorted!$B31:$CW31,"nn")&lt;&gt;"nn","•",""),"")</f>
        <v/>
      </c>
      <c r="AV32" s="1" t="str">
        <f ca="1">IF(($A32&lt;&gt;"")*(AV$1&lt;&gt;""),IF(_xlfn.XLOOKUP(AV$1,Attendance_sorted!$B31:$CW31,Attendance_sorted!$B31:$CW31,"nn")&lt;&gt;"nn","•",""),"")</f>
        <v/>
      </c>
      <c r="AW32" s="1" t="str">
        <f ca="1">IF(($A32&lt;&gt;"")*(AW$1&lt;&gt;""),IF(_xlfn.XLOOKUP(AW$1,Attendance_sorted!$B31:$CW31,Attendance_sorted!$B31:$CW31,"nn")&lt;&gt;"nn","•",""),"")</f>
        <v/>
      </c>
      <c r="AX32" s="1" t="str">
        <f ca="1">IF(($A32&lt;&gt;"")*(AX$1&lt;&gt;""),IF(_xlfn.XLOOKUP(AX$1,Attendance_sorted!$B31:$CW31,Attendance_sorted!$B31:$CW31,"nn")&lt;&gt;"nn","•",""),"")</f>
        <v/>
      </c>
      <c r="AY32" s="1" t="str">
        <f ca="1">IF(($A32&lt;&gt;"")*(AY$1&lt;&gt;""),IF(_xlfn.XLOOKUP(AY$1,Attendance_sorted!$B31:$CW31,Attendance_sorted!$B31:$CW31,"nn")&lt;&gt;"nn","•",""),"")</f>
        <v/>
      </c>
      <c r="AZ32" s="1" t="str">
        <f ca="1">IF(($A32&lt;&gt;"")*(AZ$1&lt;&gt;""),IF(_xlfn.XLOOKUP(AZ$1,Attendance_sorted!$B31:$CW31,Attendance_sorted!$B31:$CW31,"nn")&lt;&gt;"nn","•",""),"")</f>
        <v/>
      </c>
      <c r="BA32" s="1" t="str">
        <f ca="1">IF(($A32&lt;&gt;"")*(BA$1&lt;&gt;""),IF(_xlfn.XLOOKUP(BA$1,Attendance_sorted!$B31:$CW31,Attendance_sorted!$B31:$CW31,"nn")&lt;&gt;"nn","•",""),"")</f>
        <v/>
      </c>
      <c r="BB32" s="1" t="str">
        <f ca="1">IF(($A32&lt;&gt;"")*(BB$1&lt;&gt;""),IF(_xlfn.XLOOKUP(BB$1,Attendance_sorted!$B31:$CW31,Attendance_sorted!$B31:$CW31,"nn")&lt;&gt;"nn","•",""),"")</f>
        <v/>
      </c>
      <c r="BC32" s="1" t="str">
        <f ca="1">IF(($A32&lt;&gt;"")*(BC$1&lt;&gt;""),IF(_xlfn.XLOOKUP(BC$1,Attendance_sorted!$B31:$CW31,Attendance_sorted!$B31:$CW31,"nn")&lt;&gt;"nn","•",""),"")</f>
        <v/>
      </c>
      <c r="BD32" s="1" t="str">
        <f ca="1">IF(($A32&lt;&gt;"")*(BD$1&lt;&gt;""),IF(_xlfn.XLOOKUP(BD$1,Attendance_sorted!$B31:$CW31,Attendance_sorted!$B31:$CW31,"nn")&lt;&gt;"nn","•",""),"")</f>
        <v/>
      </c>
      <c r="BE32" s="1" t="str">
        <f ca="1">IF(($A32&lt;&gt;"")*(BE$1&lt;&gt;""),IF(_xlfn.XLOOKUP(BE$1,Attendance_sorted!$B31:$CW31,Attendance_sorted!$B31:$CW31,"nn")&lt;&gt;"nn","•",""),"")</f>
        <v/>
      </c>
      <c r="BF32" s="1" t="str">
        <f ca="1">IF(($A32&lt;&gt;"")*(BF$1&lt;&gt;""),IF(_xlfn.XLOOKUP(BF$1,Attendance_sorted!$B31:$CW31,Attendance_sorted!$B31:$CW31,"nn")&lt;&gt;"nn","•",""),"")</f>
        <v/>
      </c>
      <c r="BG32" s="1" t="str">
        <f ca="1">IF(($A32&lt;&gt;"")*(BG$1&lt;&gt;""),IF(_xlfn.XLOOKUP(BG$1,Attendance_sorted!$B31:$CW31,Attendance_sorted!$B31:$CW31,"nn")&lt;&gt;"nn","•",""),"")</f>
        <v/>
      </c>
      <c r="BH32" s="1" t="str">
        <f ca="1">IF(($A32&lt;&gt;"")*(BH$1&lt;&gt;""),IF(_xlfn.XLOOKUP(BH$1,Attendance_sorted!$B31:$CW31,Attendance_sorted!$B31:$CW31,"nn")&lt;&gt;"nn","•",""),"")</f>
        <v/>
      </c>
      <c r="BI32" s="1" t="str">
        <f ca="1">IF(($A32&lt;&gt;"")*(BI$1&lt;&gt;""),IF(_xlfn.XLOOKUP(BI$1,Attendance_sorted!$B31:$CW31,Attendance_sorted!$B31:$CW31,"nn")&lt;&gt;"nn","•",""),"")</f>
        <v/>
      </c>
      <c r="BJ32" s="1" t="str">
        <f ca="1">IF(($A32&lt;&gt;"")*(BJ$1&lt;&gt;""),IF(_xlfn.XLOOKUP(BJ$1,Attendance_sorted!$B31:$CW31,Attendance_sorted!$B31:$CW31,"nn")&lt;&gt;"nn","•",""),"")</f>
        <v/>
      </c>
      <c r="BK32" s="1" t="str">
        <f ca="1">IF(($A32&lt;&gt;"")*(BK$1&lt;&gt;""),IF(_xlfn.XLOOKUP(BK$1,Attendance_sorted!$B31:$CW31,Attendance_sorted!$B31:$CW31,"nn")&lt;&gt;"nn","•",""),"")</f>
        <v/>
      </c>
      <c r="BL32" s="1" t="str">
        <f ca="1">IF(($A32&lt;&gt;"")*(BL$1&lt;&gt;""),IF(_xlfn.XLOOKUP(BL$1,Attendance_sorted!$B31:$CW31,Attendance_sorted!$B31:$CW31,"nn")&lt;&gt;"nn","•",""),"")</f>
        <v/>
      </c>
      <c r="BM32" s="1" t="str">
        <f ca="1">IF(($A32&lt;&gt;"")*(BM$1&lt;&gt;""),IF(_xlfn.XLOOKUP(BM$1,Attendance_sorted!$B31:$CW31,Attendance_sorted!$B31:$CW31,"nn")&lt;&gt;"nn","•",""),"")</f>
        <v/>
      </c>
      <c r="BN32" s="1" t="str">
        <f ca="1">IF(($A32&lt;&gt;"")*(BN$1&lt;&gt;""),IF(_xlfn.XLOOKUP(BN$1,Attendance_sorted!$B31:$CW31,Attendance_sorted!$B31:$CW31,"nn")&lt;&gt;"nn","•",""),"")</f>
        <v/>
      </c>
      <c r="BO32" s="1" t="str">
        <f ca="1">IF(($A32&lt;&gt;"")*(BO$1&lt;&gt;""),IF(_xlfn.XLOOKUP(BO$1,Attendance_sorted!$B31:$CW31,Attendance_sorted!$B31:$CW31,"nn")&lt;&gt;"nn","•",""),"")</f>
        <v/>
      </c>
      <c r="BP32" s="1" t="str">
        <f ca="1">IF(($A32&lt;&gt;"")*(BP$1&lt;&gt;""),IF(_xlfn.XLOOKUP(BP$1,Attendance_sorted!$B31:$CW31,Attendance_sorted!$B31:$CW31,"nn")&lt;&gt;"nn","•",""),"")</f>
        <v/>
      </c>
      <c r="BQ32" s="1" t="str">
        <f ca="1">IF(($A32&lt;&gt;"")*(BQ$1&lt;&gt;""),IF(_xlfn.XLOOKUP(BQ$1,Attendance_sorted!$B31:$CW31,Attendance_sorted!$B31:$CW31,"nn")&lt;&gt;"nn","•",""),"")</f>
        <v/>
      </c>
      <c r="BR32" s="1" t="str">
        <f ca="1">IF(($A32&lt;&gt;"")*(BR$1&lt;&gt;""),IF(_xlfn.XLOOKUP(BR$1,Attendance_sorted!$B31:$CW31,Attendance_sorted!$B31:$CW31,"nn")&lt;&gt;"nn","•",""),"")</f>
        <v/>
      </c>
      <c r="BS32" s="1" t="str">
        <f ca="1">IF(($A32&lt;&gt;"")*(BS$1&lt;&gt;""),IF(_xlfn.XLOOKUP(BS$1,Attendance_sorted!$B31:$CW31,Attendance_sorted!$B31:$CW31,"nn")&lt;&gt;"nn","•",""),"")</f>
        <v/>
      </c>
      <c r="BT32" s="1" t="str">
        <f ca="1">IF(($A32&lt;&gt;"")*(BT$1&lt;&gt;""),IF(_xlfn.XLOOKUP(BT$1,Attendance_sorted!$B31:$CW31,Attendance_sorted!$B31:$CW31,"nn")&lt;&gt;"nn","•",""),"")</f>
        <v/>
      </c>
      <c r="BU32" s="1" t="str">
        <f ca="1">IF(($A32&lt;&gt;"")*(BU$1&lt;&gt;""),IF(_xlfn.XLOOKUP(BU$1,Attendance_sorted!$B31:$CW31,Attendance_sorted!$B31:$CW31,"nn")&lt;&gt;"nn","•",""),"")</f>
        <v/>
      </c>
      <c r="BV32" s="1" t="str">
        <f ca="1">IF(($A32&lt;&gt;"")*(BV$1&lt;&gt;""),IF(_xlfn.XLOOKUP(BV$1,Attendance_sorted!$B31:$CW31,Attendance_sorted!$B31:$CW31,"nn")&lt;&gt;"nn","•",""),"")</f>
        <v/>
      </c>
      <c r="BW32" s="1" t="str">
        <f ca="1">IF(($A32&lt;&gt;"")*(BW$1&lt;&gt;""),IF(_xlfn.XLOOKUP(BW$1,Attendance_sorted!$B31:$CW31,Attendance_sorted!$B31:$CW31,"nn")&lt;&gt;"nn","•",""),"")</f>
        <v/>
      </c>
      <c r="BX32" s="1" t="str">
        <f ca="1">IF(($A32&lt;&gt;"")*(BX$1&lt;&gt;""),IF(_xlfn.XLOOKUP(BX$1,Attendance_sorted!$B31:$CW31,Attendance_sorted!$B31:$CW31,"nn")&lt;&gt;"nn","•",""),"")</f>
        <v/>
      </c>
      <c r="BY32" s="1" t="str">
        <f ca="1">IF(($A32&lt;&gt;"")*(BY$1&lt;&gt;""),IF(_xlfn.XLOOKUP(BY$1,Attendance_sorted!$B31:$CW31,Attendance_sorted!$B31:$CW31,"nn")&lt;&gt;"nn","•",""),"")</f>
        <v/>
      </c>
      <c r="BZ32" s="1" t="str">
        <f ca="1">IF(($A32&lt;&gt;"")*(BZ$1&lt;&gt;""),IF(_xlfn.XLOOKUP(BZ$1,Attendance_sorted!$B31:$CW31,Attendance_sorted!$B31:$CW31,"nn")&lt;&gt;"nn","•",""),"")</f>
        <v/>
      </c>
      <c r="CA32" s="1" t="str">
        <f ca="1">IF(($A32&lt;&gt;"")*(CA$1&lt;&gt;""),IF(_xlfn.XLOOKUP(CA$1,Attendance_sorted!$B31:$CW31,Attendance_sorted!$B31:$CW31,"nn")&lt;&gt;"nn","•",""),"")</f>
        <v/>
      </c>
      <c r="CB32" s="1" t="str">
        <f ca="1">IF(($A32&lt;&gt;"")*(CB$1&lt;&gt;""),IF(_xlfn.XLOOKUP(CB$1,Attendance_sorted!$B31:$CW31,Attendance_sorted!$B31:$CW31,"nn")&lt;&gt;"nn","•",""),"")</f>
        <v/>
      </c>
      <c r="CC32" s="1" t="str">
        <f ca="1">IF(($A32&lt;&gt;"")*(CC$1&lt;&gt;""),IF(_xlfn.XLOOKUP(CC$1,Attendance_sorted!$B31:$CW31,Attendance_sorted!$B31:$CW31,"nn")&lt;&gt;"nn","•",""),"")</f>
        <v/>
      </c>
      <c r="CD32" s="1" t="str">
        <f ca="1">IF(($A32&lt;&gt;"")*(CD$1&lt;&gt;""),IF(_xlfn.XLOOKUP(CD$1,Attendance_sorted!$B31:$CW31,Attendance_sorted!$B31:$CW31,"nn")&lt;&gt;"nn","•",""),"")</f>
        <v/>
      </c>
      <c r="CE32" s="1" t="str">
        <f ca="1">IF(($A32&lt;&gt;"")*(CE$1&lt;&gt;""),IF(_xlfn.XLOOKUP(CE$1,Attendance_sorted!$B31:$CW31,Attendance_sorted!$B31:$CW31,"nn")&lt;&gt;"nn","•",""),"")</f>
        <v/>
      </c>
      <c r="CF32" s="1" t="str">
        <f ca="1">IF(($A32&lt;&gt;"")*(CF$1&lt;&gt;""),IF(_xlfn.XLOOKUP(CF$1,Attendance_sorted!$B31:$CW31,Attendance_sorted!$B31:$CW31,"nn")&lt;&gt;"nn","•",""),"")</f>
        <v/>
      </c>
      <c r="CG32" s="1" t="str">
        <f ca="1">IF(($A32&lt;&gt;"")*(CG$1&lt;&gt;""),IF(_xlfn.XLOOKUP(CG$1,Attendance_sorted!$B31:$CW31,Attendance_sorted!$B31:$CW31,"nn")&lt;&gt;"nn","•",""),"")</f>
        <v/>
      </c>
      <c r="CH32" s="1" t="str">
        <f ca="1">IF(($A32&lt;&gt;"")*(CH$1&lt;&gt;""),IF(_xlfn.XLOOKUP(CH$1,Attendance_sorted!$B31:$CW31,Attendance_sorted!$B31:$CW31,"nn")&lt;&gt;"nn","•",""),"")</f>
        <v/>
      </c>
      <c r="CI32" s="1" t="str">
        <f ca="1">IF(($A32&lt;&gt;"")*(CI$1&lt;&gt;""),IF(_xlfn.XLOOKUP(CI$1,Attendance_sorted!$B31:$CW31,Attendance_sorted!$B31:$CW31,"nn")&lt;&gt;"nn","•",""),"")</f>
        <v/>
      </c>
      <c r="CJ32" s="1" t="str">
        <f ca="1">IF(($A32&lt;&gt;"")*(CJ$1&lt;&gt;""),IF(_xlfn.XLOOKUP(CJ$1,Attendance_sorted!$B31:$CW31,Attendance_sorted!$B31:$CW31,"nn")&lt;&gt;"nn","•",""),"")</f>
        <v/>
      </c>
      <c r="CK32" s="1" t="str">
        <f ca="1">IF(($A32&lt;&gt;"")*(CK$1&lt;&gt;""),IF(_xlfn.XLOOKUP(CK$1,Attendance_sorted!$B31:$CW31,Attendance_sorted!$B31:$CW31,"nn")&lt;&gt;"nn","•",""),"")</f>
        <v/>
      </c>
      <c r="CL32" s="1" t="str">
        <f ca="1">IF(($A32&lt;&gt;"")*(CL$1&lt;&gt;""),IF(_xlfn.XLOOKUP(CL$1,Attendance_sorted!$B31:$CW31,Attendance_sorted!$B31:$CW31,"nn")&lt;&gt;"nn","•",""),"")</f>
        <v/>
      </c>
      <c r="CM32" s="1" t="str">
        <f ca="1">IF(($A32&lt;&gt;"")*(CM$1&lt;&gt;""),IF(_xlfn.XLOOKUP(CM$1,Attendance_sorted!$B31:$CW31,Attendance_sorted!$B31:$CW31,"nn")&lt;&gt;"nn","•",""),"")</f>
        <v/>
      </c>
      <c r="CN32" s="1" t="str">
        <f ca="1">IF(($A32&lt;&gt;"")*(CN$1&lt;&gt;""),IF(_xlfn.XLOOKUP(CN$1,Attendance_sorted!$B31:$CW31,Attendance_sorted!$B31:$CW31,"nn")&lt;&gt;"nn","•",""),"")</f>
        <v/>
      </c>
      <c r="CO32" s="1" t="str">
        <f ca="1">IF(($A32&lt;&gt;"")*(CO$1&lt;&gt;""),IF(_xlfn.XLOOKUP(CO$1,Attendance_sorted!$B31:$CW31,Attendance_sorted!$B31:$CW31,"nn")&lt;&gt;"nn","•",""),"")</f>
        <v/>
      </c>
      <c r="CP32" s="1" t="str">
        <f ca="1">IF(($A32&lt;&gt;"")*(CP$1&lt;&gt;""),IF(_xlfn.XLOOKUP(CP$1,Attendance_sorted!$B31:$CW31,Attendance_sorted!$B31:$CW31,"nn")&lt;&gt;"nn","•",""),"")</f>
        <v/>
      </c>
      <c r="CQ32" s="1" t="str">
        <f ca="1">IF(($A32&lt;&gt;"")*(CQ$1&lt;&gt;""),IF(_xlfn.XLOOKUP(CQ$1,Attendance_sorted!$B31:$CW31,Attendance_sorted!$B31:$CW31,"nn")&lt;&gt;"nn","•",""),"")</f>
        <v/>
      </c>
      <c r="CR32" s="1" t="str">
        <f ca="1">IF(($A32&lt;&gt;"")*(CR$1&lt;&gt;""),IF(_xlfn.XLOOKUP(CR$1,Attendance_sorted!$B31:$CW31,Attendance_sorted!$B31:$CW31,"nn")&lt;&gt;"nn","•",""),"")</f>
        <v/>
      </c>
      <c r="CS32" s="1" t="str">
        <f ca="1">IF(($A32&lt;&gt;"")*(CS$1&lt;&gt;""),IF(_xlfn.XLOOKUP(CS$1,Attendance_sorted!$B31:$CW31,Attendance_sorted!$B31:$CW31,"nn")&lt;&gt;"nn","•",""),"")</f>
        <v/>
      </c>
      <c r="CT32" s="1" t="str">
        <f ca="1">IF(($A32&lt;&gt;"")*(CT$1&lt;&gt;""),IF(_xlfn.XLOOKUP(CT$1,Attendance_sorted!$B31:$CW31,Attendance_sorted!$B31:$CW31,"nn")&lt;&gt;"nn","•",""),"")</f>
        <v/>
      </c>
      <c r="CU32" s="1" t="str">
        <f ca="1">IF(($A32&lt;&gt;"")*(CU$1&lt;&gt;""),IF(_xlfn.XLOOKUP(CU$1,Attendance_sorted!$B31:$CW31,Attendance_sorted!$B31:$CW31,"nn")&lt;&gt;"nn","•",""),"")</f>
        <v/>
      </c>
      <c r="CV32" s="1" t="str">
        <f ca="1">IF(($A32&lt;&gt;"")*(CV$1&lt;&gt;""),IF(_xlfn.XLOOKUP(CV$1,Attendance_sorted!$B31:$CW31,Attendance_sorted!$B31:$CW31,"nn")&lt;&gt;"nn","•",""),"")</f>
        <v/>
      </c>
      <c r="CW32" s="1" t="str">
        <f ca="1">IF(($A32&lt;&gt;"")*(CW$1&lt;&gt;""),IF(_xlfn.XLOOKUP(CW$1,Attendance_sorted!$B31:$CW31,Attendance_sorted!$B31:$CW31,"nn")&lt;&gt;"nn","•",""),"")</f>
        <v/>
      </c>
    </row>
    <row r="33" spans="1:101">
      <c r="A33" s="1">
        <v>214</v>
      </c>
      <c r="B33" s="1" t="str">
        <f ca="1">IF(($A33&lt;&gt;"")*(B$1&lt;&gt;""),IF(_xlfn.XLOOKUP(B$1,Attendance_sorted!$B32:$CW32,Attendance_sorted!$B32:$CW32,"nn")&lt;&gt;"nn","•",""),"")</f>
        <v/>
      </c>
      <c r="C33" s="1" t="str">
        <f ca="1">IF(($A33&lt;&gt;"")*(C$1&lt;&gt;""),IF(_xlfn.XLOOKUP(C$1,Attendance_sorted!$B32:$CW32,Attendance_sorted!$B32:$CW32,"nn")&lt;&gt;"nn","•",""),"")</f>
        <v/>
      </c>
      <c r="D33" s="1" t="str">
        <f ca="1">IF(($A33&lt;&gt;"")*(D$1&lt;&gt;""),IF(_xlfn.XLOOKUP(D$1,Attendance_sorted!$B32:$CW32,Attendance_sorted!$B32:$CW32,"nn")&lt;&gt;"nn","•",""),"")</f>
        <v/>
      </c>
      <c r="E33" s="1" t="str">
        <f ca="1">IF(($A33&lt;&gt;"")*(E$1&lt;&gt;""),IF(_xlfn.XLOOKUP(E$1,Attendance_sorted!$B32:$CW32,Attendance_sorted!$B32:$CW32,"nn")&lt;&gt;"nn","•",""),"")</f>
        <v>•</v>
      </c>
      <c r="F33" s="1" t="str">
        <f ca="1">IF(($A33&lt;&gt;"")*(F$1&lt;&gt;""),IF(_xlfn.XLOOKUP(F$1,Attendance_sorted!$B32:$CW32,Attendance_sorted!$B32:$CW32,"nn")&lt;&gt;"nn","•",""),"")</f>
        <v/>
      </c>
      <c r="G33" s="1" t="str">
        <f ca="1">IF(($A33&lt;&gt;"")*(G$1&lt;&gt;""),IF(_xlfn.XLOOKUP(G$1,Attendance_sorted!$B32:$CW32,Attendance_sorted!$B32:$CW32,"nn")&lt;&gt;"nn","•",""),"")</f>
        <v>•</v>
      </c>
      <c r="H33" s="1" t="str">
        <f ca="1">IF(($A33&lt;&gt;"")*(H$1&lt;&gt;""),IF(_xlfn.XLOOKUP(H$1,Attendance_sorted!$B32:$CW32,Attendance_sorted!$B32:$CW32,"nn")&lt;&gt;"nn","•",""),"")</f>
        <v/>
      </c>
      <c r="I33" s="1" t="str">
        <f ca="1">IF(($A33&lt;&gt;"")*(I$1&lt;&gt;""),IF(_xlfn.XLOOKUP(I$1,Attendance_sorted!$B32:$CW32,Attendance_sorted!$B32:$CW32,"nn")&lt;&gt;"nn","•",""),"")</f>
        <v/>
      </c>
      <c r="J33" s="1" t="str">
        <f ca="1">IF(($A33&lt;&gt;"")*(J$1&lt;&gt;""),IF(_xlfn.XLOOKUP(J$1,Attendance_sorted!$B32:$CW32,Attendance_sorted!$B32:$CW32,"nn")&lt;&gt;"nn","•",""),"")</f>
        <v/>
      </c>
      <c r="K33" s="1" t="str">
        <f ca="1">IF(($A33&lt;&gt;"")*(K$1&lt;&gt;""),IF(_xlfn.XLOOKUP(K$1,Attendance_sorted!$B32:$CW32,Attendance_sorted!$B32:$CW32,"nn")&lt;&gt;"nn","•",""),"")</f>
        <v/>
      </c>
      <c r="L33" s="1" t="str">
        <f ca="1">IF(($A33&lt;&gt;"")*(L$1&lt;&gt;""),IF(_xlfn.XLOOKUP(L$1,Attendance_sorted!$B32:$CW32,Attendance_sorted!$B32:$CW32,"nn")&lt;&gt;"nn","•",""),"")</f>
        <v/>
      </c>
      <c r="M33" s="1" t="str">
        <f ca="1">IF(($A33&lt;&gt;"")*(M$1&lt;&gt;""),IF(_xlfn.XLOOKUP(M$1,Attendance_sorted!$B32:$CW32,Attendance_sorted!$B32:$CW32,"nn")&lt;&gt;"nn","•",""),"")</f>
        <v/>
      </c>
      <c r="N33" s="1" t="str">
        <f ca="1">IF(($A33&lt;&gt;"")*(N$1&lt;&gt;""),IF(_xlfn.XLOOKUP(N$1,Attendance_sorted!$B32:$CW32,Attendance_sorted!$B32:$CW32,"nn")&lt;&gt;"nn","•",""),"")</f>
        <v>•</v>
      </c>
      <c r="O33" s="1" t="str">
        <f ca="1">IF(($A33&lt;&gt;"")*(O$1&lt;&gt;""),IF(_xlfn.XLOOKUP(O$1,Attendance_sorted!$B32:$CW32,Attendance_sorted!$B32:$CW32,"nn")&lt;&gt;"nn","•",""),"")</f>
        <v>•</v>
      </c>
      <c r="P33" s="1" t="str">
        <f ca="1">IF(($A33&lt;&gt;"")*(P$1&lt;&gt;""),IF(_xlfn.XLOOKUP(P$1,Attendance_sorted!$B32:$CW32,Attendance_sorted!$B32:$CW32,"nn")&lt;&gt;"nn","•",""),"")</f>
        <v>•</v>
      </c>
      <c r="Q33" s="1" t="str">
        <f ca="1">IF(($A33&lt;&gt;"")*(Q$1&lt;&gt;""),IF(_xlfn.XLOOKUP(Q$1,Attendance_sorted!$B32:$CW32,Attendance_sorted!$B32:$CW32,"nn")&lt;&gt;"nn","•",""),"")</f>
        <v/>
      </c>
      <c r="R33" s="1" t="str">
        <f ca="1">IF(($A33&lt;&gt;"")*(R$1&lt;&gt;""),IF(_xlfn.XLOOKUP(R$1,Attendance_sorted!$B32:$CW32,Attendance_sorted!$B32:$CW32,"nn")&lt;&gt;"nn","•",""),"")</f>
        <v>•</v>
      </c>
      <c r="S33" s="1" t="str">
        <f ca="1">IF(($A33&lt;&gt;"")*(S$1&lt;&gt;""),IF(_xlfn.XLOOKUP(S$1,Attendance_sorted!$B32:$CW32,Attendance_sorted!$B32:$CW32,"nn")&lt;&gt;"nn","•",""),"")</f>
        <v/>
      </c>
      <c r="T33" s="1" t="str">
        <f ca="1">IF(($A33&lt;&gt;"")*(T$1&lt;&gt;""),IF(_xlfn.XLOOKUP(T$1,Attendance_sorted!$B32:$CW32,Attendance_sorted!$B32:$CW32,"nn")&lt;&gt;"nn","•",""),"")</f>
        <v/>
      </c>
      <c r="U33" s="1" t="str">
        <f ca="1">IF(($A33&lt;&gt;"")*(U$1&lt;&gt;""),IF(_xlfn.XLOOKUP(U$1,Attendance_sorted!$B32:$CW32,Attendance_sorted!$B32:$CW32,"nn")&lt;&gt;"nn","•",""),"")</f>
        <v/>
      </c>
      <c r="V33" s="1" t="str">
        <f ca="1">IF(($A33&lt;&gt;"")*(V$1&lt;&gt;""),IF(_xlfn.XLOOKUP(V$1,Attendance_sorted!$B32:$CW32,Attendance_sorted!$B32:$CW32,"nn")&lt;&gt;"nn","•",""),"")</f>
        <v/>
      </c>
      <c r="W33" s="1" t="str">
        <f ca="1">IF(($A33&lt;&gt;"")*(W$1&lt;&gt;""),IF(_xlfn.XLOOKUP(W$1,Attendance_sorted!$B32:$CW32,Attendance_sorted!$B32:$CW32,"nn")&lt;&gt;"nn","•",""),"")</f>
        <v/>
      </c>
      <c r="X33" s="1" t="str">
        <f ca="1">IF(($A33&lt;&gt;"")*(X$1&lt;&gt;""),IF(_xlfn.XLOOKUP(X$1,Attendance_sorted!$B32:$CW32,Attendance_sorted!$B32:$CW32,"nn")&lt;&gt;"nn","•",""),"")</f>
        <v/>
      </c>
      <c r="Y33" s="1" t="str">
        <f ca="1">IF(($A33&lt;&gt;"")*(Y$1&lt;&gt;""),IF(_xlfn.XLOOKUP(Y$1,Attendance_sorted!$B32:$CW32,Attendance_sorted!$B32:$CW32,"nn")&lt;&gt;"nn","•",""),"")</f>
        <v/>
      </c>
      <c r="Z33" s="1" t="str">
        <f ca="1">IF(($A33&lt;&gt;"")*(Z$1&lt;&gt;""),IF(_xlfn.XLOOKUP(Z$1,Attendance_sorted!$B32:$CW32,Attendance_sorted!$B32:$CW32,"nn")&lt;&gt;"nn","•",""),"")</f>
        <v/>
      </c>
      <c r="AA33" s="1" t="str">
        <f ca="1">IF(($A33&lt;&gt;"")*(AA$1&lt;&gt;""),IF(_xlfn.XLOOKUP(AA$1,Attendance_sorted!$B32:$CW32,Attendance_sorted!$B32:$CW32,"nn")&lt;&gt;"nn","•",""),"")</f>
        <v/>
      </c>
      <c r="AB33" s="1" t="str">
        <f ca="1">IF(($A33&lt;&gt;"")*(AB$1&lt;&gt;""),IF(_xlfn.XLOOKUP(AB$1,Attendance_sorted!$B32:$CW32,Attendance_sorted!$B32:$CW32,"nn")&lt;&gt;"nn","•",""),"")</f>
        <v/>
      </c>
      <c r="AC33" s="1" t="str">
        <f ca="1">IF(($A33&lt;&gt;"")*(AC$1&lt;&gt;""),IF(_xlfn.XLOOKUP(AC$1,Attendance_sorted!$B32:$CW32,Attendance_sorted!$B32:$CW32,"nn")&lt;&gt;"nn","•",""),"")</f>
        <v/>
      </c>
      <c r="AD33" s="1" t="str">
        <f ca="1">IF(($A33&lt;&gt;"")*(AD$1&lt;&gt;""),IF(_xlfn.XLOOKUP(AD$1,Attendance_sorted!$B32:$CW32,Attendance_sorted!$B32:$CW32,"nn")&lt;&gt;"nn","•",""),"")</f>
        <v/>
      </c>
      <c r="AE33" s="1" t="str">
        <f ca="1">IF(($A33&lt;&gt;"")*(AE$1&lt;&gt;""),IF(_xlfn.XLOOKUP(AE$1,Attendance_sorted!$B32:$CW32,Attendance_sorted!$B32:$CW32,"nn")&lt;&gt;"nn","•",""),"")</f>
        <v/>
      </c>
      <c r="AF33" s="1" t="str">
        <f ca="1">IF(($A33&lt;&gt;"")*(AF$1&lt;&gt;""),IF(_xlfn.XLOOKUP(AF$1,Attendance_sorted!$B32:$CW32,Attendance_sorted!$B32:$CW32,"nn")&lt;&gt;"nn","•",""),"")</f>
        <v/>
      </c>
      <c r="AG33" s="1" t="str">
        <f ca="1">IF(($A33&lt;&gt;"")*(AG$1&lt;&gt;""),IF(_xlfn.XLOOKUP(AG$1,Attendance_sorted!$B32:$CW32,Attendance_sorted!$B32:$CW32,"nn")&lt;&gt;"nn","•",""),"")</f>
        <v/>
      </c>
      <c r="AH33" s="1" t="str">
        <f ca="1">IF(($A33&lt;&gt;"")*(AH$1&lt;&gt;""),IF(_xlfn.XLOOKUP(AH$1,Attendance_sorted!$B32:$CW32,Attendance_sorted!$B32:$CW32,"nn")&lt;&gt;"nn","•",""),"")</f>
        <v/>
      </c>
      <c r="AI33" s="1" t="str">
        <f ca="1">IF(($A33&lt;&gt;"")*(AI$1&lt;&gt;""),IF(_xlfn.XLOOKUP(AI$1,Attendance_sorted!$B32:$CW32,Attendance_sorted!$B32:$CW32,"nn")&lt;&gt;"nn","•",""),"")</f>
        <v/>
      </c>
      <c r="AJ33" s="1" t="str">
        <f ca="1">IF(($A33&lt;&gt;"")*(AJ$1&lt;&gt;""),IF(_xlfn.XLOOKUP(AJ$1,Attendance_sorted!$B32:$CW32,Attendance_sorted!$B32:$CW32,"nn")&lt;&gt;"nn","•",""),"")</f>
        <v/>
      </c>
      <c r="AK33" s="1" t="str">
        <f ca="1">IF(($A33&lt;&gt;"")*(AK$1&lt;&gt;""),IF(_xlfn.XLOOKUP(AK$1,Attendance_sorted!$B32:$CW32,Attendance_sorted!$B32:$CW32,"nn")&lt;&gt;"nn","•",""),"")</f>
        <v/>
      </c>
      <c r="AL33" s="1" t="str">
        <f ca="1">IF(($A33&lt;&gt;"")*(AL$1&lt;&gt;""),IF(_xlfn.XLOOKUP(AL$1,Attendance_sorted!$B32:$CW32,Attendance_sorted!$B32:$CW32,"nn")&lt;&gt;"nn","•",""),"")</f>
        <v/>
      </c>
      <c r="AM33" s="1" t="str">
        <f ca="1">IF(($A33&lt;&gt;"")*(AM$1&lt;&gt;""),IF(_xlfn.XLOOKUP(AM$1,Attendance_sorted!$B32:$CW32,Attendance_sorted!$B32:$CW32,"nn")&lt;&gt;"nn","•",""),"")</f>
        <v/>
      </c>
      <c r="AN33" s="1" t="str">
        <f ca="1">IF(($A33&lt;&gt;"")*(AN$1&lt;&gt;""),IF(_xlfn.XLOOKUP(AN$1,Attendance_sorted!$B32:$CW32,Attendance_sorted!$B32:$CW32,"nn")&lt;&gt;"nn","•",""),"")</f>
        <v/>
      </c>
      <c r="AO33" s="1" t="str">
        <f ca="1">IF(($A33&lt;&gt;"")*(AO$1&lt;&gt;""),IF(_xlfn.XLOOKUP(AO$1,Attendance_sorted!$B32:$CW32,Attendance_sorted!$B32:$CW32,"nn")&lt;&gt;"nn","•",""),"")</f>
        <v/>
      </c>
      <c r="AP33" s="1" t="str">
        <f ca="1">IF(($A33&lt;&gt;"")*(AP$1&lt;&gt;""),IF(_xlfn.XLOOKUP(AP$1,Attendance_sorted!$B32:$CW32,Attendance_sorted!$B32:$CW32,"nn")&lt;&gt;"nn","•",""),"")</f>
        <v/>
      </c>
      <c r="AQ33" s="1" t="str">
        <f ca="1">IF(($A33&lt;&gt;"")*(AQ$1&lt;&gt;""),IF(_xlfn.XLOOKUP(AQ$1,Attendance_sorted!$B32:$CW32,Attendance_sorted!$B32:$CW32,"nn")&lt;&gt;"nn","•",""),"")</f>
        <v/>
      </c>
      <c r="AR33" s="1" t="str">
        <f ca="1">IF(($A33&lt;&gt;"")*(AR$1&lt;&gt;""),IF(_xlfn.XLOOKUP(AR$1,Attendance_sorted!$B32:$CW32,Attendance_sorted!$B32:$CW32,"nn")&lt;&gt;"nn","•",""),"")</f>
        <v/>
      </c>
      <c r="AS33" s="1" t="str">
        <f ca="1">IF(($A33&lt;&gt;"")*(AS$1&lt;&gt;""),IF(_xlfn.XLOOKUP(AS$1,Attendance_sorted!$B32:$CW32,Attendance_sorted!$B32:$CW32,"nn")&lt;&gt;"nn","•",""),"")</f>
        <v/>
      </c>
      <c r="AT33" s="1" t="str">
        <f ca="1">IF(($A33&lt;&gt;"")*(AT$1&lt;&gt;""),IF(_xlfn.XLOOKUP(AT$1,Attendance_sorted!$B32:$CW32,Attendance_sorted!$B32:$CW32,"nn")&lt;&gt;"nn","•",""),"")</f>
        <v/>
      </c>
      <c r="AU33" s="1" t="str">
        <f ca="1">IF(($A33&lt;&gt;"")*(AU$1&lt;&gt;""),IF(_xlfn.XLOOKUP(AU$1,Attendance_sorted!$B32:$CW32,Attendance_sorted!$B32:$CW32,"nn")&lt;&gt;"nn","•",""),"")</f>
        <v/>
      </c>
      <c r="AV33" s="1" t="str">
        <f ca="1">IF(($A33&lt;&gt;"")*(AV$1&lt;&gt;""),IF(_xlfn.XLOOKUP(AV$1,Attendance_sorted!$B32:$CW32,Attendance_sorted!$B32:$CW32,"nn")&lt;&gt;"nn","•",""),"")</f>
        <v/>
      </c>
      <c r="AW33" s="1" t="str">
        <f ca="1">IF(($A33&lt;&gt;"")*(AW$1&lt;&gt;""),IF(_xlfn.XLOOKUP(AW$1,Attendance_sorted!$B32:$CW32,Attendance_sorted!$B32:$CW32,"nn")&lt;&gt;"nn","•",""),"")</f>
        <v/>
      </c>
      <c r="AX33" s="1" t="str">
        <f ca="1">IF(($A33&lt;&gt;"")*(AX$1&lt;&gt;""),IF(_xlfn.XLOOKUP(AX$1,Attendance_sorted!$B32:$CW32,Attendance_sorted!$B32:$CW32,"nn")&lt;&gt;"nn","•",""),"")</f>
        <v/>
      </c>
      <c r="AY33" s="1" t="str">
        <f ca="1">IF(($A33&lt;&gt;"")*(AY$1&lt;&gt;""),IF(_xlfn.XLOOKUP(AY$1,Attendance_sorted!$B32:$CW32,Attendance_sorted!$B32:$CW32,"nn")&lt;&gt;"nn","•",""),"")</f>
        <v/>
      </c>
      <c r="AZ33" s="1" t="str">
        <f ca="1">IF(($A33&lt;&gt;"")*(AZ$1&lt;&gt;""),IF(_xlfn.XLOOKUP(AZ$1,Attendance_sorted!$B32:$CW32,Attendance_sorted!$B32:$CW32,"nn")&lt;&gt;"nn","•",""),"")</f>
        <v/>
      </c>
      <c r="BA33" s="1" t="str">
        <f ca="1">IF(($A33&lt;&gt;"")*(BA$1&lt;&gt;""),IF(_xlfn.XLOOKUP(BA$1,Attendance_sorted!$B32:$CW32,Attendance_sorted!$B32:$CW32,"nn")&lt;&gt;"nn","•",""),"")</f>
        <v/>
      </c>
      <c r="BB33" s="1" t="str">
        <f ca="1">IF(($A33&lt;&gt;"")*(BB$1&lt;&gt;""),IF(_xlfn.XLOOKUP(BB$1,Attendance_sorted!$B32:$CW32,Attendance_sorted!$B32:$CW32,"nn")&lt;&gt;"nn","•",""),"")</f>
        <v/>
      </c>
      <c r="BC33" s="1" t="str">
        <f ca="1">IF(($A33&lt;&gt;"")*(BC$1&lt;&gt;""),IF(_xlfn.XLOOKUP(BC$1,Attendance_sorted!$B32:$CW32,Attendance_sorted!$B32:$CW32,"nn")&lt;&gt;"nn","•",""),"")</f>
        <v/>
      </c>
      <c r="BD33" s="1" t="str">
        <f ca="1">IF(($A33&lt;&gt;"")*(BD$1&lt;&gt;""),IF(_xlfn.XLOOKUP(BD$1,Attendance_sorted!$B32:$CW32,Attendance_sorted!$B32:$CW32,"nn")&lt;&gt;"nn","•",""),"")</f>
        <v/>
      </c>
      <c r="BE33" s="1" t="str">
        <f ca="1">IF(($A33&lt;&gt;"")*(BE$1&lt;&gt;""),IF(_xlfn.XLOOKUP(BE$1,Attendance_sorted!$B32:$CW32,Attendance_sorted!$B32:$CW32,"nn")&lt;&gt;"nn","•",""),"")</f>
        <v/>
      </c>
      <c r="BF33" s="1" t="str">
        <f ca="1">IF(($A33&lt;&gt;"")*(BF$1&lt;&gt;""),IF(_xlfn.XLOOKUP(BF$1,Attendance_sorted!$B32:$CW32,Attendance_sorted!$B32:$CW32,"nn")&lt;&gt;"nn","•",""),"")</f>
        <v/>
      </c>
      <c r="BG33" s="1" t="str">
        <f ca="1">IF(($A33&lt;&gt;"")*(BG$1&lt;&gt;""),IF(_xlfn.XLOOKUP(BG$1,Attendance_sorted!$B32:$CW32,Attendance_sorted!$B32:$CW32,"nn")&lt;&gt;"nn","•",""),"")</f>
        <v/>
      </c>
      <c r="BH33" s="1" t="str">
        <f ca="1">IF(($A33&lt;&gt;"")*(BH$1&lt;&gt;""),IF(_xlfn.XLOOKUP(BH$1,Attendance_sorted!$B32:$CW32,Attendance_sorted!$B32:$CW32,"nn")&lt;&gt;"nn","•",""),"")</f>
        <v/>
      </c>
      <c r="BI33" s="1" t="str">
        <f ca="1">IF(($A33&lt;&gt;"")*(BI$1&lt;&gt;""),IF(_xlfn.XLOOKUP(BI$1,Attendance_sorted!$B32:$CW32,Attendance_sorted!$B32:$CW32,"nn")&lt;&gt;"nn","•",""),"")</f>
        <v/>
      </c>
      <c r="BJ33" s="1" t="str">
        <f ca="1">IF(($A33&lt;&gt;"")*(BJ$1&lt;&gt;""),IF(_xlfn.XLOOKUP(BJ$1,Attendance_sorted!$B32:$CW32,Attendance_sorted!$B32:$CW32,"nn")&lt;&gt;"nn","•",""),"")</f>
        <v/>
      </c>
      <c r="BK33" s="1" t="str">
        <f ca="1">IF(($A33&lt;&gt;"")*(BK$1&lt;&gt;""),IF(_xlfn.XLOOKUP(BK$1,Attendance_sorted!$B32:$CW32,Attendance_sorted!$B32:$CW32,"nn")&lt;&gt;"nn","•",""),"")</f>
        <v/>
      </c>
      <c r="BL33" s="1" t="str">
        <f ca="1">IF(($A33&lt;&gt;"")*(BL$1&lt;&gt;""),IF(_xlfn.XLOOKUP(BL$1,Attendance_sorted!$B32:$CW32,Attendance_sorted!$B32:$CW32,"nn")&lt;&gt;"nn","•",""),"")</f>
        <v/>
      </c>
      <c r="BM33" s="1" t="str">
        <f ca="1">IF(($A33&lt;&gt;"")*(BM$1&lt;&gt;""),IF(_xlfn.XLOOKUP(BM$1,Attendance_sorted!$B32:$CW32,Attendance_sorted!$B32:$CW32,"nn")&lt;&gt;"nn","•",""),"")</f>
        <v/>
      </c>
      <c r="BN33" s="1" t="str">
        <f ca="1">IF(($A33&lt;&gt;"")*(BN$1&lt;&gt;""),IF(_xlfn.XLOOKUP(BN$1,Attendance_sorted!$B32:$CW32,Attendance_sorted!$B32:$CW32,"nn")&lt;&gt;"nn","•",""),"")</f>
        <v/>
      </c>
      <c r="BO33" s="1" t="str">
        <f ca="1">IF(($A33&lt;&gt;"")*(BO$1&lt;&gt;""),IF(_xlfn.XLOOKUP(BO$1,Attendance_sorted!$B32:$CW32,Attendance_sorted!$B32:$CW32,"nn")&lt;&gt;"nn","•",""),"")</f>
        <v/>
      </c>
      <c r="BP33" s="1" t="str">
        <f ca="1">IF(($A33&lt;&gt;"")*(BP$1&lt;&gt;""),IF(_xlfn.XLOOKUP(BP$1,Attendance_sorted!$B32:$CW32,Attendance_sorted!$B32:$CW32,"nn")&lt;&gt;"nn","•",""),"")</f>
        <v/>
      </c>
      <c r="BQ33" s="1" t="str">
        <f ca="1">IF(($A33&lt;&gt;"")*(BQ$1&lt;&gt;""),IF(_xlfn.XLOOKUP(BQ$1,Attendance_sorted!$B32:$CW32,Attendance_sorted!$B32:$CW32,"nn")&lt;&gt;"nn","•",""),"")</f>
        <v/>
      </c>
      <c r="BR33" s="1" t="str">
        <f ca="1">IF(($A33&lt;&gt;"")*(BR$1&lt;&gt;""),IF(_xlfn.XLOOKUP(BR$1,Attendance_sorted!$B32:$CW32,Attendance_sorted!$B32:$CW32,"nn")&lt;&gt;"nn","•",""),"")</f>
        <v/>
      </c>
      <c r="BS33" s="1" t="str">
        <f ca="1">IF(($A33&lt;&gt;"")*(BS$1&lt;&gt;""),IF(_xlfn.XLOOKUP(BS$1,Attendance_sorted!$B32:$CW32,Attendance_sorted!$B32:$CW32,"nn")&lt;&gt;"nn","•",""),"")</f>
        <v/>
      </c>
      <c r="BT33" s="1" t="str">
        <f ca="1">IF(($A33&lt;&gt;"")*(BT$1&lt;&gt;""),IF(_xlfn.XLOOKUP(BT$1,Attendance_sorted!$B32:$CW32,Attendance_sorted!$B32:$CW32,"nn")&lt;&gt;"nn","•",""),"")</f>
        <v/>
      </c>
      <c r="BU33" s="1" t="str">
        <f ca="1">IF(($A33&lt;&gt;"")*(BU$1&lt;&gt;""),IF(_xlfn.XLOOKUP(BU$1,Attendance_sorted!$B32:$CW32,Attendance_sorted!$B32:$CW32,"nn")&lt;&gt;"nn","•",""),"")</f>
        <v/>
      </c>
      <c r="BV33" s="1" t="str">
        <f ca="1">IF(($A33&lt;&gt;"")*(BV$1&lt;&gt;""),IF(_xlfn.XLOOKUP(BV$1,Attendance_sorted!$B32:$CW32,Attendance_sorted!$B32:$CW32,"nn")&lt;&gt;"nn","•",""),"")</f>
        <v/>
      </c>
      <c r="BW33" s="1" t="str">
        <f ca="1">IF(($A33&lt;&gt;"")*(BW$1&lt;&gt;""),IF(_xlfn.XLOOKUP(BW$1,Attendance_sorted!$B32:$CW32,Attendance_sorted!$B32:$CW32,"nn")&lt;&gt;"nn","•",""),"")</f>
        <v/>
      </c>
      <c r="BX33" s="1" t="str">
        <f ca="1">IF(($A33&lt;&gt;"")*(BX$1&lt;&gt;""),IF(_xlfn.XLOOKUP(BX$1,Attendance_sorted!$B32:$CW32,Attendance_sorted!$B32:$CW32,"nn")&lt;&gt;"nn","•",""),"")</f>
        <v/>
      </c>
      <c r="BY33" s="1" t="str">
        <f ca="1">IF(($A33&lt;&gt;"")*(BY$1&lt;&gt;""),IF(_xlfn.XLOOKUP(BY$1,Attendance_sorted!$B32:$CW32,Attendance_sorted!$B32:$CW32,"nn")&lt;&gt;"nn","•",""),"")</f>
        <v/>
      </c>
      <c r="BZ33" s="1" t="str">
        <f ca="1">IF(($A33&lt;&gt;"")*(BZ$1&lt;&gt;""),IF(_xlfn.XLOOKUP(BZ$1,Attendance_sorted!$B32:$CW32,Attendance_sorted!$B32:$CW32,"nn")&lt;&gt;"nn","•",""),"")</f>
        <v/>
      </c>
      <c r="CA33" s="1" t="str">
        <f ca="1">IF(($A33&lt;&gt;"")*(CA$1&lt;&gt;""),IF(_xlfn.XLOOKUP(CA$1,Attendance_sorted!$B32:$CW32,Attendance_sorted!$B32:$CW32,"nn")&lt;&gt;"nn","•",""),"")</f>
        <v/>
      </c>
      <c r="CB33" s="1" t="str">
        <f ca="1">IF(($A33&lt;&gt;"")*(CB$1&lt;&gt;""),IF(_xlfn.XLOOKUP(CB$1,Attendance_sorted!$B32:$CW32,Attendance_sorted!$B32:$CW32,"nn")&lt;&gt;"nn","•",""),"")</f>
        <v/>
      </c>
      <c r="CC33" s="1" t="str">
        <f ca="1">IF(($A33&lt;&gt;"")*(CC$1&lt;&gt;""),IF(_xlfn.XLOOKUP(CC$1,Attendance_sorted!$B32:$CW32,Attendance_sorted!$B32:$CW32,"nn")&lt;&gt;"nn","•",""),"")</f>
        <v/>
      </c>
      <c r="CD33" s="1" t="str">
        <f ca="1">IF(($A33&lt;&gt;"")*(CD$1&lt;&gt;""),IF(_xlfn.XLOOKUP(CD$1,Attendance_sorted!$B32:$CW32,Attendance_sorted!$B32:$CW32,"nn")&lt;&gt;"nn","•",""),"")</f>
        <v/>
      </c>
      <c r="CE33" s="1" t="str">
        <f ca="1">IF(($A33&lt;&gt;"")*(CE$1&lt;&gt;""),IF(_xlfn.XLOOKUP(CE$1,Attendance_sorted!$B32:$CW32,Attendance_sorted!$B32:$CW32,"nn")&lt;&gt;"nn","•",""),"")</f>
        <v/>
      </c>
      <c r="CF33" s="1" t="str">
        <f ca="1">IF(($A33&lt;&gt;"")*(CF$1&lt;&gt;""),IF(_xlfn.XLOOKUP(CF$1,Attendance_sorted!$B32:$CW32,Attendance_sorted!$B32:$CW32,"nn")&lt;&gt;"nn","•",""),"")</f>
        <v/>
      </c>
      <c r="CG33" s="1" t="str">
        <f ca="1">IF(($A33&lt;&gt;"")*(CG$1&lt;&gt;""),IF(_xlfn.XLOOKUP(CG$1,Attendance_sorted!$B32:$CW32,Attendance_sorted!$B32:$CW32,"nn")&lt;&gt;"nn","•",""),"")</f>
        <v/>
      </c>
      <c r="CH33" s="1" t="str">
        <f ca="1">IF(($A33&lt;&gt;"")*(CH$1&lt;&gt;""),IF(_xlfn.XLOOKUP(CH$1,Attendance_sorted!$B32:$CW32,Attendance_sorted!$B32:$CW32,"nn")&lt;&gt;"nn","•",""),"")</f>
        <v/>
      </c>
      <c r="CI33" s="1" t="str">
        <f ca="1">IF(($A33&lt;&gt;"")*(CI$1&lt;&gt;""),IF(_xlfn.XLOOKUP(CI$1,Attendance_sorted!$B32:$CW32,Attendance_sorted!$B32:$CW32,"nn")&lt;&gt;"nn","•",""),"")</f>
        <v/>
      </c>
      <c r="CJ33" s="1" t="str">
        <f ca="1">IF(($A33&lt;&gt;"")*(CJ$1&lt;&gt;""),IF(_xlfn.XLOOKUP(CJ$1,Attendance_sorted!$B32:$CW32,Attendance_sorted!$B32:$CW32,"nn")&lt;&gt;"nn","•",""),"")</f>
        <v/>
      </c>
      <c r="CK33" s="1" t="str">
        <f ca="1">IF(($A33&lt;&gt;"")*(CK$1&lt;&gt;""),IF(_xlfn.XLOOKUP(CK$1,Attendance_sorted!$B32:$CW32,Attendance_sorted!$B32:$CW32,"nn")&lt;&gt;"nn","•",""),"")</f>
        <v/>
      </c>
      <c r="CL33" s="1" t="str">
        <f ca="1">IF(($A33&lt;&gt;"")*(CL$1&lt;&gt;""),IF(_xlfn.XLOOKUP(CL$1,Attendance_sorted!$B32:$CW32,Attendance_sorted!$B32:$CW32,"nn")&lt;&gt;"nn","•",""),"")</f>
        <v/>
      </c>
      <c r="CM33" s="1" t="str">
        <f ca="1">IF(($A33&lt;&gt;"")*(CM$1&lt;&gt;""),IF(_xlfn.XLOOKUP(CM$1,Attendance_sorted!$B32:$CW32,Attendance_sorted!$B32:$CW32,"nn")&lt;&gt;"nn","•",""),"")</f>
        <v/>
      </c>
      <c r="CN33" s="1" t="str">
        <f ca="1">IF(($A33&lt;&gt;"")*(CN$1&lt;&gt;""),IF(_xlfn.XLOOKUP(CN$1,Attendance_sorted!$B32:$CW32,Attendance_sorted!$B32:$CW32,"nn")&lt;&gt;"nn","•",""),"")</f>
        <v/>
      </c>
      <c r="CO33" s="1" t="str">
        <f ca="1">IF(($A33&lt;&gt;"")*(CO$1&lt;&gt;""),IF(_xlfn.XLOOKUP(CO$1,Attendance_sorted!$B32:$CW32,Attendance_sorted!$B32:$CW32,"nn")&lt;&gt;"nn","•",""),"")</f>
        <v/>
      </c>
      <c r="CP33" s="1" t="str">
        <f ca="1">IF(($A33&lt;&gt;"")*(CP$1&lt;&gt;""),IF(_xlfn.XLOOKUP(CP$1,Attendance_sorted!$B32:$CW32,Attendance_sorted!$B32:$CW32,"nn")&lt;&gt;"nn","•",""),"")</f>
        <v/>
      </c>
      <c r="CQ33" s="1" t="str">
        <f ca="1">IF(($A33&lt;&gt;"")*(CQ$1&lt;&gt;""),IF(_xlfn.XLOOKUP(CQ$1,Attendance_sorted!$B32:$CW32,Attendance_sorted!$B32:$CW32,"nn")&lt;&gt;"nn","•",""),"")</f>
        <v/>
      </c>
      <c r="CR33" s="1" t="str">
        <f ca="1">IF(($A33&lt;&gt;"")*(CR$1&lt;&gt;""),IF(_xlfn.XLOOKUP(CR$1,Attendance_sorted!$B32:$CW32,Attendance_sorted!$B32:$CW32,"nn")&lt;&gt;"nn","•",""),"")</f>
        <v/>
      </c>
      <c r="CS33" s="1" t="str">
        <f ca="1">IF(($A33&lt;&gt;"")*(CS$1&lt;&gt;""),IF(_xlfn.XLOOKUP(CS$1,Attendance_sorted!$B32:$CW32,Attendance_sorted!$B32:$CW32,"nn")&lt;&gt;"nn","•",""),"")</f>
        <v/>
      </c>
      <c r="CT33" s="1" t="str">
        <f ca="1">IF(($A33&lt;&gt;"")*(CT$1&lt;&gt;""),IF(_xlfn.XLOOKUP(CT$1,Attendance_sorted!$B32:$CW32,Attendance_sorted!$B32:$CW32,"nn")&lt;&gt;"nn","•",""),"")</f>
        <v/>
      </c>
      <c r="CU33" s="1" t="str">
        <f ca="1">IF(($A33&lt;&gt;"")*(CU$1&lt;&gt;""),IF(_xlfn.XLOOKUP(CU$1,Attendance_sorted!$B32:$CW32,Attendance_sorted!$B32:$CW32,"nn")&lt;&gt;"nn","•",""),"")</f>
        <v/>
      </c>
      <c r="CV33" s="1" t="str">
        <f ca="1">IF(($A33&lt;&gt;"")*(CV$1&lt;&gt;""),IF(_xlfn.XLOOKUP(CV$1,Attendance_sorted!$B32:$CW32,Attendance_sorted!$B32:$CW32,"nn")&lt;&gt;"nn","•",""),"")</f>
        <v/>
      </c>
      <c r="CW33" s="1" t="str">
        <f ca="1">IF(($A33&lt;&gt;"")*(CW$1&lt;&gt;""),IF(_xlfn.XLOOKUP(CW$1,Attendance_sorted!$B32:$CW32,Attendance_sorted!$B32:$CW32,"nn")&lt;&gt;"nn","•",""),"")</f>
        <v/>
      </c>
    </row>
    <row r="34" spans="1:101">
      <c r="A34" s="1">
        <v>215</v>
      </c>
      <c r="B34" s="1" t="str">
        <f ca="1">IF(($A34&lt;&gt;"")*(B$1&lt;&gt;""),IF(_xlfn.XLOOKUP(B$1,Attendance_sorted!$B33:$CW33,Attendance_sorted!$B33:$CW33,"nn")&lt;&gt;"nn","•",""),"")</f>
        <v/>
      </c>
      <c r="C34" s="1" t="str">
        <f ca="1">IF(($A34&lt;&gt;"")*(C$1&lt;&gt;""),IF(_xlfn.XLOOKUP(C$1,Attendance_sorted!$B33:$CW33,Attendance_sorted!$B33:$CW33,"nn")&lt;&gt;"nn","•",""),"")</f>
        <v/>
      </c>
      <c r="D34" s="1" t="str">
        <f ca="1">IF(($A34&lt;&gt;"")*(D$1&lt;&gt;""),IF(_xlfn.XLOOKUP(D$1,Attendance_sorted!$B33:$CW33,Attendance_sorted!$B33:$CW33,"nn")&lt;&gt;"nn","•",""),"")</f>
        <v/>
      </c>
      <c r="E34" s="1" t="str">
        <f ca="1">IF(($A34&lt;&gt;"")*(E$1&lt;&gt;""),IF(_xlfn.XLOOKUP(E$1,Attendance_sorted!$B33:$CW33,Attendance_sorted!$B33:$CW33,"nn")&lt;&gt;"nn","•",""),"")</f>
        <v/>
      </c>
      <c r="F34" s="1" t="str">
        <f ca="1">IF(($A34&lt;&gt;"")*(F$1&lt;&gt;""),IF(_xlfn.XLOOKUP(F$1,Attendance_sorted!$B33:$CW33,Attendance_sorted!$B33:$CW33,"nn")&lt;&gt;"nn","•",""),"")</f>
        <v/>
      </c>
      <c r="G34" s="1" t="str">
        <f ca="1">IF(($A34&lt;&gt;"")*(G$1&lt;&gt;""),IF(_xlfn.XLOOKUP(G$1,Attendance_sorted!$B33:$CW33,Attendance_sorted!$B33:$CW33,"nn")&lt;&gt;"nn","•",""),"")</f>
        <v/>
      </c>
      <c r="H34" s="1" t="str">
        <f ca="1">IF(($A34&lt;&gt;"")*(H$1&lt;&gt;""),IF(_xlfn.XLOOKUP(H$1,Attendance_sorted!$B33:$CW33,Attendance_sorted!$B33:$CW33,"nn")&lt;&gt;"nn","•",""),"")</f>
        <v/>
      </c>
      <c r="I34" s="1" t="str">
        <f ca="1">IF(($A34&lt;&gt;"")*(I$1&lt;&gt;""),IF(_xlfn.XLOOKUP(I$1,Attendance_sorted!$B33:$CW33,Attendance_sorted!$B33:$CW33,"nn")&lt;&gt;"nn","•",""),"")</f>
        <v/>
      </c>
      <c r="J34" s="1" t="str">
        <f ca="1">IF(($A34&lt;&gt;"")*(J$1&lt;&gt;""),IF(_xlfn.XLOOKUP(J$1,Attendance_sorted!$B33:$CW33,Attendance_sorted!$B33:$CW33,"nn")&lt;&gt;"nn","•",""),"")</f>
        <v/>
      </c>
      <c r="K34" s="1" t="str">
        <f ca="1">IF(($A34&lt;&gt;"")*(K$1&lt;&gt;""),IF(_xlfn.XLOOKUP(K$1,Attendance_sorted!$B33:$CW33,Attendance_sorted!$B33:$CW33,"nn")&lt;&gt;"nn","•",""),"")</f>
        <v/>
      </c>
      <c r="L34" s="1" t="str">
        <f ca="1">IF(($A34&lt;&gt;"")*(L$1&lt;&gt;""),IF(_xlfn.XLOOKUP(L$1,Attendance_sorted!$B33:$CW33,Attendance_sorted!$B33:$CW33,"nn")&lt;&gt;"nn","•",""),"")</f>
        <v/>
      </c>
      <c r="M34" s="1" t="str">
        <f ca="1">IF(($A34&lt;&gt;"")*(M$1&lt;&gt;""),IF(_xlfn.XLOOKUP(M$1,Attendance_sorted!$B33:$CW33,Attendance_sorted!$B33:$CW33,"nn")&lt;&gt;"nn","•",""),"")</f>
        <v/>
      </c>
      <c r="N34" s="1" t="str">
        <f ca="1">IF(($A34&lt;&gt;"")*(N$1&lt;&gt;""),IF(_xlfn.XLOOKUP(N$1,Attendance_sorted!$B33:$CW33,Attendance_sorted!$B33:$CW33,"nn")&lt;&gt;"nn","•",""),"")</f>
        <v/>
      </c>
      <c r="O34" s="1" t="str">
        <f ca="1">IF(($A34&lt;&gt;"")*(O$1&lt;&gt;""),IF(_xlfn.XLOOKUP(O$1,Attendance_sorted!$B33:$CW33,Attendance_sorted!$B33:$CW33,"nn")&lt;&gt;"nn","•",""),"")</f>
        <v/>
      </c>
      <c r="P34" s="1" t="str">
        <f ca="1">IF(($A34&lt;&gt;"")*(P$1&lt;&gt;""),IF(_xlfn.XLOOKUP(P$1,Attendance_sorted!$B33:$CW33,Attendance_sorted!$B33:$CW33,"nn")&lt;&gt;"nn","•",""),"")</f>
        <v/>
      </c>
      <c r="Q34" s="1" t="str">
        <f ca="1">IF(($A34&lt;&gt;"")*(Q$1&lt;&gt;""),IF(_xlfn.XLOOKUP(Q$1,Attendance_sorted!$B33:$CW33,Attendance_sorted!$B33:$CW33,"nn")&lt;&gt;"nn","•",""),"")</f>
        <v/>
      </c>
      <c r="R34" s="1" t="str">
        <f ca="1">IF(($A34&lt;&gt;"")*(R$1&lt;&gt;""),IF(_xlfn.XLOOKUP(R$1,Attendance_sorted!$B33:$CW33,Attendance_sorted!$B33:$CW33,"nn")&lt;&gt;"nn","•",""),"")</f>
        <v/>
      </c>
      <c r="S34" s="1" t="str">
        <f ca="1">IF(($A34&lt;&gt;"")*(S$1&lt;&gt;""),IF(_xlfn.XLOOKUP(S$1,Attendance_sorted!$B33:$CW33,Attendance_sorted!$B33:$CW33,"nn")&lt;&gt;"nn","•",""),"")</f>
        <v/>
      </c>
      <c r="T34" s="1" t="str">
        <f ca="1">IF(($A34&lt;&gt;"")*(T$1&lt;&gt;""),IF(_xlfn.XLOOKUP(T$1,Attendance_sorted!$B33:$CW33,Attendance_sorted!$B33:$CW33,"nn")&lt;&gt;"nn","•",""),"")</f>
        <v/>
      </c>
      <c r="U34" s="1" t="str">
        <f ca="1">IF(($A34&lt;&gt;"")*(U$1&lt;&gt;""),IF(_xlfn.XLOOKUP(U$1,Attendance_sorted!$B33:$CW33,Attendance_sorted!$B33:$CW33,"nn")&lt;&gt;"nn","•",""),"")</f>
        <v/>
      </c>
      <c r="V34" s="1" t="str">
        <f ca="1">IF(($A34&lt;&gt;"")*(V$1&lt;&gt;""),IF(_xlfn.XLOOKUP(V$1,Attendance_sorted!$B33:$CW33,Attendance_sorted!$B33:$CW33,"nn")&lt;&gt;"nn","•",""),"")</f>
        <v/>
      </c>
      <c r="W34" s="1" t="str">
        <f ca="1">IF(($A34&lt;&gt;"")*(W$1&lt;&gt;""),IF(_xlfn.XLOOKUP(W$1,Attendance_sorted!$B33:$CW33,Attendance_sorted!$B33:$CW33,"nn")&lt;&gt;"nn","•",""),"")</f>
        <v/>
      </c>
      <c r="X34" s="1" t="str">
        <f ca="1">IF(($A34&lt;&gt;"")*(X$1&lt;&gt;""),IF(_xlfn.XLOOKUP(X$1,Attendance_sorted!$B33:$CW33,Attendance_sorted!$B33:$CW33,"nn")&lt;&gt;"nn","•",""),"")</f>
        <v/>
      </c>
      <c r="Y34" s="1" t="str">
        <f ca="1">IF(($A34&lt;&gt;"")*(Y$1&lt;&gt;""),IF(_xlfn.XLOOKUP(Y$1,Attendance_sorted!$B33:$CW33,Attendance_sorted!$B33:$CW33,"nn")&lt;&gt;"nn","•",""),"")</f>
        <v/>
      </c>
      <c r="Z34" s="1" t="str">
        <f ca="1">IF(($A34&lt;&gt;"")*(Z$1&lt;&gt;""),IF(_xlfn.XLOOKUP(Z$1,Attendance_sorted!$B33:$CW33,Attendance_sorted!$B33:$CW33,"nn")&lt;&gt;"nn","•",""),"")</f>
        <v/>
      </c>
      <c r="AA34" s="1" t="str">
        <f ca="1">IF(($A34&lt;&gt;"")*(AA$1&lt;&gt;""),IF(_xlfn.XLOOKUP(AA$1,Attendance_sorted!$B33:$CW33,Attendance_sorted!$B33:$CW33,"nn")&lt;&gt;"nn","•",""),"")</f>
        <v/>
      </c>
      <c r="AB34" s="1" t="str">
        <f ca="1">IF(($A34&lt;&gt;"")*(AB$1&lt;&gt;""),IF(_xlfn.XLOOKUP(AB$1,Attendance_sorted!$B33:$CW33,Attendance_sorted!$B33:$CW33,"nn")&lt;&gt;"nn","•",""),"")</f>
        <v/>
      </c>
      <c r="AC34" s="1" t="str">
        <f ca="1">IF(($A34&lt;&gt;"")*(AC$1&lt;&gt;""),IF(_xlfn.XLOOKUP(AC$1,Attendance_sorted!$B33:$CW33,Attendance_sorted!$B33:$CW33,"nn")&lt;&gt;"nn","•",""),"")</f>
        <v/>
      </c>
      <c r="AD34" s="1" t="str">
        <f ca="1">IF(($A34&lt;&gt;"")*(AD$1&lt;&gt;""),IF(_xlfn.XLOOKUP(AD$1,Attendance_sorted!$B33:$CW33,Attendance_sorted!$B33:$CW33,"nn")&lt;&gt;"nn","•",""),"")</f>
        <v/>
      </c>
      <c r="AE34" s="1" t="str">
        <f ca="1">IF(($A34&lt;&gt;"")*(AE$1&lt;&gt;""),IF(_xlfn.XLOOKUP(AE$1,Attendance_sorted!$B33:$CW33,Attendance_sorted!$B33:$CW33,"nn")&lt;&gt;"nn","•",""),"")</f>
        <v/>
      </c>
      <c r="AF34" s="1" t="str">
        <f ca="1">IF(($A34&lt;&gt;"")*(AF$1&lt;&gt;""),IF(_xlfn.XLOOKUP(AF$1,Attendance_sorted!$B33:$CW33,Attendance_sorted!$B33:$CW33,"nn")&lt;&gt;"nn","•",""),"")</f>
        <v/>
      </c>
      <c r="AG34" s="1" t="str">
        <f ca="1">IF(($A34&lt;&gt;"")*(AG$1&lt;&gt;""),IF(_xlfn.XLOOKUP(AG$1,Attendance_sorted!$B33:$CW33,Attendance_sorted!$B33:$CW33,"nn")&lt;&gt;"nn","•",""),"")</f>
        <v/>
      </c>
      <c r="AH34" s="1" t="str">
        <f ca="1">IF(($A34&lt;&gt;"")*(AH$1&lt;&gt;""),IF(_xlfn.XLOOKUP(AH$1,Attendance_sorted!$B33:$CW33,Attendance_sorted!$B33:$CW33,"nn")&lt;&gt;"nn","•",""),"")</f>
        <v/>
      </c>
      <c r="AI34" s="1" t="str">
        <f ca="1">IF(($A34&lt;&gt;"")*(AI$1&lt;&gt;""),IF(_xlfn.XLOOKUP(AI$1,Attendance_sorted!$B33:$CW33,Attendance_sorted!$B33:$CW33,"nn")&lt;&gt;"nn","•",""),"")</f>
        <v/>
      </c>
      <c r="AJ34" s="1" t="str">
        <f ca="1">IF(($A34&lt;&gt;"")*(AJ$1&lt;&gt;""),IF(_xlfn.XLOOKUP(AJ$1,Attendance_sorted!$B33:$CW33,Attendance_sorted!$B33:$CW33,"nn")&lt;&gt;"nn","•",""),"")</f>
        <v/>
      </c>
      <c r="AK34" s="1" t="str">
        <f ca="1">IF(($A34&lt;&gt;"")*(AK$1&lt;&gt;""),IF(_xlfn.XLOOKUP(AK$1,Attendance_sorted!$B33:$CW33,Attendance_sorted!$B33:$CW33,"nn")&lt;&gt;"nn","•",""),"")</f>
        <v/>
      </c>
      <c r="AL34" s="1" t="str">
        <f ca="1">IF(($A34&lt;&gt;"")*(AL$1&lt;&gt;""),IF(_xlfn.XLOOKUP(AL$1,Attendance_sorted!$B33:$CW33,Attendance_sorted!$B33:$CW33,"nn")&lt;&gt;"nn","•",""),"")</f>
        <v/>
      </c>
      <c r="AM34" s="1" t="str">
        <f ca="1">IF(($A34&lt;&gt;"")*(AM$1&lt;&gt;""),IF(_xlfn.XLOOKUP(AM$1,Attendance_sorted!$B33:$CW33,Attendance_sorted!$B33:$CW33,"nn")&lt;&gt;"nn","•",""),"")</f>
        <v/>
      </c>
      <c r="AN34" s="1" t="str">
        <f ca="1">IF(($A34&lt;&gt;"")*(AN$1&lt;&gt;""),IF(_xlfn.XLOOKUP(AN$1,Attendance_sorted!$B33:$CW33,Attendance_sorted!$B33:$CW33,"nn")&lt;&gt;"nn","•",""),"")</f>
        <v/>
      </c>
      <c r="AO34" s="1" t="str">
        <f ca="1">IF(($A34&lt;&gt;"")*(AO$1&lt;&gt;""),IF(_xlfn.XLOOKUP(AO$1,Attendance_sorted!$B33:$CW33,Attendance_sorted!$B33:$CW33,"nn")&lt;&gt;"nn","•",""),"")</f>
        <v/>
      </c>
      <c r="AP34" s="1" t="str">
        <f ca="1">IF(($A34&lt;&gt;"")*(AP$1&lt;&gt;""),IF(_xlfn.XLOOKUP(AP$1,Attendance_sorted!$B33:$CW33,Attendance_sorted!$B33:$CW33,"nn")&lt;&gt;"nn","•",""),"")</f>
        <v/>
      </c>
      <c r="AQ34" s="1" t="str">
        <f ca="1">IF(($A34&lt;&gt;"")*(AQ$1&lt;&gt;""),IF(_xlfn.XLOOKUP(AQ$1,Attendance_sorted!$B33:$CW33,Attendance_sorted!$B33:$CW33,"nn")&lt;&gt;"nn","•",""),"")</f>
        <v/>
      </c>
      <c r="AR34" s="1" t="str">
        <f ca="1">IF(($A34&lt;&gt;"")*(AR$1&lt;&gt;""),IF(_xlfn.XLOOKUP(AR$1,Attendance_sorted!$B33:$CW33,Attendance_sorted!$B33:$CW33,"nn")&lt;&gt;"nn","•",""),"")</f>
        <v/>
      </c>
      <c r="AS34" s="1" t="str">
        <f ca="1">IF(($A34&lt;&gt;"")*(AS$1&lt;&gt;""),IF(_xlfn.XLOOKUP(AS$1,Attendance_sorted!$B33:$CW33,Attendance_sorted!$B33:$CW33,"nn")&lt;&gt;"nn","•",""),"")</f>
        <v/>
      </c>
      <c r="AT34" s="1" t="str">
        <f ca="1">IF(($A34&lt;&gt;"")*(AT$1&lt;&gt;""),IF(_xlfn.XLOOKUP(AT$1,Attendance_sorted!$B33:$CW33,Attendance_sorted!$B33:$CW33,"nn")&lt;&gt;"nn","•",""),"")</f>
        <v/>
      </c>
      <c r="AU34" s="1" t="str">
        <f ca="1">IF(($A34&lt;&gt;"")*(AU$1&lt;&gt;""),IF(_xlfn.XLOOKUP(AU$1,Attendance_sorted!$B33:$CW33,Attendance_sorted!$B33:$CW33,"nn")&lt;&gt;"nn","•",""),"")</f>
        <v/>
      </c>
      <c r="AV34" s="1" t="str">
        <f ca="1">IF(($A34&lt;&gt;"")*(AV$1&lt;&gt;""),IF(_xlfn.XLOOKUP(AV$1,Attendance_sorted!$B33:$CW33,Attendance_sorted!$B33:$CW33,"nn")&lt;&gt;"nn","•",""),"")</f>
        <v/>
      </c>
      <c r="AW34" s="1" t="str">
        <f ca="1">IF(($A34&lt;&gt;"")*(AW$1&lt;&gt;""),IF(_xlfn.XLOOKUP(AW$1,Attendance_sorted!$B33:$CW33,Attendance_sorted!$B33:$CW33,"nn")&lt;&gt;"nn","•",""),"")</f>
        <v/>
      </c>
      <c r="AX34" s="1" t="str">
        <f ca="1">IF(($A34&lt;&gt;"")*(AX$1&lt;&gt;""),IF(_xlfn.XLOOKUP(AX$1,Attendance_sorted!$B33:$CW33,Attendance_sorted!$B33:$CW33,"nn")&lt;&gt;"nn","•",""),"")</f>
        <v/>
      </c>
      <c r="AY34" s="1" t="str">
        <f ca="1">IF(($A34&lt;&gt;"")*(AY$1&lt;&gt;""),IF(_xlfn.XLOOKUP(AY$1,Attendance_sorted!$B33:$CW33,Attendance_sorted!$B33:$CW33,"nn")&lt;&gt;"nn","•",""),"")</f>
        <v/>
      </c>
      <c r="AZ34" s="1" t="str">
        <f ca="1">IF(($A34&lt;&gt;"")*(AZ$1&lt;&gt;""),IF(_xlfn.XLOOKUP(AZ$1,Attendance_sorted!$B33:$CW33,Attendance_sorted!$B33:$CW33,"nn")&lt;&gt;"nn","•",""),"")</f>
        <v/>
      </c>
      <c r="BA34" s="1" t="str">
        <f ca="1">IF(($A34&lt;&gt;"")*(BA$1&lt;&gt;""),IF(_xlfn.XLOOKUP(BA$1,Attendance_sorted!$B33:$CW33,Attendance_sorted!$B33:$CW33,"nn")&lt;&gt;"nn","•",""),"")</f>
        <v/>
      </c>
      <c r="BB34" s="1" t="str">
        <f ca="1">IF(($A34&lt;&gt;"")*(BB$1&lt;&gt;""),IF(_xlfn.XLOOKUP(BB$1,Attendance_sorted!$B33:$CW33,Attendance_sorted!$B33:$CW33,"nn")&lt;&gt;"nn","•",""),"")</f>
        <v/>
      </c>
      <c r="BC34" s="1" t="str">
        <f ca="1">IF(($A34&lt;&gt;"")*(BC$1&lt;&gt;""),IF(_xlfn.XLOOKUP(BC$1,Attendance_sorted!$B33:$CW33,Attendance_sorted!$B33:$CW33,"nn")&lt;&gt;"nn","•",""),"")</f>
        <v/>
      </c>
      <c r="BD34" s="1" t="str">
        <f ca="1">IF(($A34&lt;&gt;"")*(BD$1&lt;&gt;""),IF(_xlfn.XLOOKUP(BD$1,Attendance_sorted!$B33:$CW33,Attendance_sorted!$B33:$CW33,"nn")&lt;&gt;"nn","•",""),"")</f>
        <v/>
      </c>
      <c r="BE34" s="1" t="str">
        <f ca="1">IF(($A34&lt;&gt;"")*(BE$1&lt;&gt;""),IF(_xlfn.XLOOKUP(BE$1,Attendance_sorted!$B33:$CW33,Attendance_sorted!$B33:$CW33,"nn")&lt;&gt;"nn","•",""),"")</f>
        <v/>
      </c>
      <c r="BF34" s="1" t="str">
        <f ca="1">IF(($A34&lt;&gt;"")*(BF$1&lt;&gt;""),IF(_xlfn.XLOOKUP(BF$1,Attendance_sorted!$B33:$CW33,Attendance_sorted!$B33:$CW33,"nn")&lt;&gt;"nn","•",""),"")</f>
        <v/>
      </c>
      <c r="BG34" s="1" t="str">
        <f ca="1">IF(($A34&lt;&gt;"")*(BG$1&lt;&gt;""),IF(_xlfn.XLOOKUP(BG$1,Attendance_sorted!$B33:$CW33,Attendance_sorted!$B33:$CW33,"nn")&lt;&gt;"nn","•",""),"")</f>
        <v/>
      </c>
      <c r="BH34" s="1" t="str">
        <f ca="1">IF(($A34&lt;&gt;"")*(BH$1&lt;&gt;""),IF(_xlfn.XLOOKUP(BH$1,Attendance_sorted!$B33:$CW33,Attendance_sorted!$B33:$CW33,"nn")&lt;&gt;"nn","•",""),"")</f>
        <v/>
      </c>
      <c r="BI34" s="1" t="str">
        <f ca="1">IF(($A34&lt;&gt;"")*(BI$1&lt;&gt;""),IF(_xlfn.XLOOKUP(BI$1,Attendance_sorted!$B33:$CW33,Attendance_sorted!$B33:$CW33,"nn")&lt;&gt;"nn","•",""),"")</f>
        <v/>
      </c>
      <c r="BJ34" s="1" t="str">
        <f ca="1">IF(($A34&lt;&gt;"")*(BJ$1&lt;&gt;""),IF(_xlfn.XLOOKUP(BJ$1,Attendance_sorted!$B33:$CW33,Attendance_sorted!$B33:$CW33,"nn")&lt;&gt;"nn","•",""),"")</f>
        <v/>
      </c>
      <c r="BK34" s="1" t="str">
        <f ca="1">IF(($A34&lt;&gt;"")*(BK$1&lt;&gt;""),IF(_xlfn.XLOOKUP(BK$1,Attendance_sorted!$B33:$CW33,Attendance_sorted!$B33:$CW33,"nn")&lt;&gt;"nn","•",""),"")</f>
        <v/>
      </c>
      <c r="BL34" s="1" t="str">
        <f ca="1">IF(($A34&lt;&gt;"")*(BL$1&lt;&gt;""),IF(_xlfn.XLOOKUP(BL$1,Attendance_sorted!$B33:$CW33,Attendance_sorted!$B33:$CW33,"nn")&lt;&gt;"nn","•",""),"")</f>
        <v/>
      </c>
      <c r="BM34" s="1" t="str">
        <f ca="1">IF(($A34&lt;&gt;"")*(BM$1&lt;&gt;""),IF(_xlfn.XLOOKUP(BM$1,Attendance_sorted!$B33:$CW33,Attendance_sorted!$B33:$CW33,"nn")&lt;&gt;"nn","•",""),"")</f>
        <v/>
      </c>
      <c r="BN34" s="1" t="str">
        <f ca="1">IF(($A34&lt;&gt;"")*(BN$1&lt;&gt;""),IF(_xlfn.XLOOKUP(BN$1,Attendance_sorted!$B33:$CW33,Attendance_sorted!$B33:$CW33,"nn")&lt;&gt;"nn","•",""),"")</f>
        <v/>
      </c>
      <c r="BO34" s="1" t="str">
        <f ca="1">IF(($A34&lt;&gt;"")*(BO$1&lt;&gt;""),IF(_xlfn.XLOOKUP(BO$1,Attendance_sorted!$B33:$CW33,Attendance_sorted!$B33:$CW33,"nn")&lt;&gt;"nn","•",""),"")</f>
        <v/>
      </c>
      <c r="BP34" s="1" t="str">
        <f ca="1">IF(($A34&lt;&gt;"")*(BP$1&lt;&gt;""),IF(_xlfn.XLOOKUP(BP$1,Attendance_sorted!$B33:$CW33,Attendance_sorted!$B33:$CW33,"nn")&lt;&gt;"nn","•",""),"")</f>
        <v/>
      </c>
      <c r="BQ34" s="1" t="str">
        <f ca="1">IF(($A34&lt;&gt;"")*(BQ$1&lt;&gt;""),IF(_xlfn.XLOOKUP(BQ$1,Attendance_sorted!$B33:$CW33,Attendance_sorted!$B33:$CW33,"nn")&lt;&gt;"nn","•",""),"")</f>
        <v/>
      </c>
      <c r="BR34" s="1" t="str">
        <f ca="1">IF(($A34&lt;&gt;"")*(BR$1&lt;&gt;""),IF(_xlfn.XLOOKUP(BR$1,Attendance_sorted!$B33:$CW33,Attendance_sorted!$B33:$CW33,"nn")&lt;&gt;"nn","•",""),"")</f>
        <v/>
      </c>
      <c r="BS34" s="1" t="str">
        <f ca="1">IF(($A34&lt;&gt;"")*(BS$1&lt;&gt;""),IF(_xlfn.XLOOKUP(BS$1,Attendance_sorted!$B33:$CW33,Attendance_sorted!$B33:$CW33,"nn")&lt;&gt;"nn","•",""),"")</f>
        <v/>
      </c>
      <c r="BT34" s="1" t="str">
        <f ca="1">IF(($A34&lt;&gt;"")*(BT$1&lt;&gt;""),IF(_xlfn.XLOOKUP(BT$1,Attendance_sorted!$B33:$CW33,Attendance_sorted!$B33:$CW33,"nn")&lt;&gt;"nn","•",""),"")</f>
        <v/>
      </c>
      <c r="BU34" s="1" t="str">
        <f ca="1">IF(($A34&lt;&gt;"")*(BU$1&lt;&gt;""),IF(_xlfn.XLOOKUP(BU$1,Attendance_sorted!$B33:$CW33,Attendance_sorted!$B33:$CW33,"nn")&lt;&gt;"nn","•",""),"")</f>
        <v/>
      </c>
      <c r="BV34" s="1" t="str">
        <f ca="1">IF(($A34&lt;&gt;"")*(BV$1&lt;&gt;""),IF(_xlfn.XLOOKUP(BV$1,Attendance_sorted!$B33:$CW33,Attendance_sorted!$B33:$CW33,"nn")&lt;&gt;"nn","•",""),"")</f>
        <v/>
      </c>
      <c r="BW34" s="1" t="str">
        <f ca="1">IF(($A34&lt;&gt;"")*(BW$1&lt;&gt;""),IF(_xlfn.XLOOKUP(BW$1,Attendance_sorted!$B33:$CW33,Attendance_sorted!$B33:$CW33,"nn")&lt;&gt;"nn","•",""),"")</f>
        <v/>
      </c>
      <c r="BX34" s="1" t="str">
        <f ca="1">IF(($A34&lt;&gt;"")*(BX$1&lt;&gt;""),IF(_xlfn.XLOOKUP(BX$1,Attendance_sorted!$B33:$CW33,Attendance_sorted!$B33:$CW33,"nn")&lt;&gt;"nn","•",""),"")</f>
        <v/>
      </c>
      <c r="BY34" s="1" t="str">
        <f ca="1">IF(($A34&lt;&gt;"")*(BY$1&lt;&gt;""),IF(_xlfn.XLOOKUP(BY$1,Attendance_sorted!$B33:$CW33,Attendance_sorted!$B33:$CW33,"nn")&lt;&gt;"nn","•",""),"")</f>
        <v/>
      </c>
      <c r="BZ34" s="1" t="str">
        <f ca="1">IF(($A34&lt;&gt;"")*(BZ$1&lt;&gt;""),IF(_xlfn.XLOOKUP(BZ$1,Attendance_sorted!$B33:$CW33,Attendance_sorted!$B33:$CW33,"nn")&lt;&gt;"nn","•",""),"")</f>
        <v/>
      </c>
      <c r="CA34" s="1" t="str">
        <f ca="1">IF(($A34&lt;&gt;"")*(CA$1&lt;&gt;""),IF(_xlfn.XLOOKUP(CA$1,Attendance_sorted!$B33:$CW33,Attendance_sorted!$B33:$CW33,"nn")&lt;&gt;"nn","•",""),"")</f>
        <v/>
      </c>
      <c r="CB34" s="1" t="str">
        <f ca="1">IF(($A34&lt;&gt;"")*(CB$1&lt;&gt;""),IF(_xlfn.XLOOKUP(CB$1,Attendance_sorted!$B33:$CW33,Attendance_sorted!$B33:$CW33,"nn")&lt;&gt;"nn","•",""),"")</f>
        <v/>
      </c>
      <c r="CC34" s="1" t="str">
        <f ca="1">IF(($A34&lt;&gt;"")*(CC$1&lt;&gt;""),IF(_xlfn.XLOOKUP(CC$1,Attendance_sorted!$B33:$CW33,Attendance_sorted!$B33:$CW33,"nn")&lt;&gt;"nn","•",""),"")</f>
        <v/>
      </c>
      <c r="CD34" s="1" t="str">
        <f ca="1">IF(($A34&lt;&gt;"")*(CD$1&lt;&gt;""),IF(_xlfn.XLOOKUP(CD$1,Attendance_sorted!$B33:$CW33,Attendance_sorted!$B33:$CW33,"nn")&lt;&gt;"nn","•",""),"")</f>
        <v/>
      </c>
      <c r="CE34" s="1" t="str">
        <f ca="1">IF(($A34&lt;&gt;"")*(CE$1&lt;&gt;""),IF(_xlfn.XLOOKUP(CE$1,Attendance_sorted!$B33:$CW33,Attendance_sorted!$B33:$CW33,"nn")&lt;&gt;"nn","•",""),"")</f>
        <v/>
      </c>
      <c r="CF34" s="1" t="str">
        <f ca="1">IF(($A34&lt;&gt;"")*(CF$1&lt;&gt;""),IF(_xlfn.XLOOKUP(CF$1,Attendance_sorted!$B33:$CW33,Attendance_sorted!$B33:$CW33,"nn")&lt;&gt;"nn","•",""),"")</f>
        <v/>
      </c>
      <c r="CG34" s="1" t="str">
        <f ca="1">IF(($A34&lt;&gt;"")*(CG$1&lt;&gt;""),IF(_xlfn.XLOOKUP(CG$1,Attendance_sorted!$B33:$CW33,Attendance_sorted!$B33:$CW33,"nn")&lt;&gt;"nn","•",""),"")</f>
        <v/>
      </c>
      <c r="CH34" s="1" t="str">
        <f ca="1">IF(($A34&lt;&gt;"")*(CH$1&lt;&gt;""),IF(_xlfn.XLOOKUP(CH$1,Attendance_sorted!$B33:$CW33,Attendance_sorted!$B33:$CW33,"nn")&lt;&gt;"nn","•",""),"")</f>
        <v/>
      </c>
      <c r="CI34" s="1" t="str">
        <f ca="1">IF(($A34&lt;&gt;"")*(CI$1&lt;&gt;""),IF(_xlfn.XLOOKUP(CI$1,Attendance_sorted!$B33:$CW33,Attendance_sorted!$B33:$CW33,"nn")&lt;&gt;"nn","•",""),"")</f>
        <v/>
      </c>
      <c r="CJ34" s="1" t="str">
        <f ca="1">IF(($A34&lt;&gt;"")*(CJ$1&lt;&gt;""),IF(_xlfn.XLOOKUP(CJ$1,Attendance_sorted!$B33:$CW33,Attendance_sorted!$B33:$CW33,"nn")&lt;&gt;"nn","•",""),"")</f>
        <v/>
      </c>
      <c r="CK34" s="1" t="str">
        <f ca="1">IF(($A34&lt;&gt;"")*(CK$1&lt;&gt;""),IF(_xlfn.XLOOKUP(CK$1,Attendance_sorted!$B33:$CW33,Attendance_sorted!$B33:$CW33,"nn")&lt;&gt;"nn","•",""),"")</f>
        <v/>
      </c>
      <c r="CL34" s="1" t="str">
        <f ca="1">IF(($A34&lt;&gt;"")*(CL$1&lt;&gt;""),IF(_xlfn.XLOOKUP(CL$1,Attendance_sorted!$B33:$CW33,Attendance_sorted!$B33:$CW33,"nn")&lt;&gt;"nn","•",""),"")</f>
        <v/>
      </c>
      <c r="CM34" s="1" t="str">
        <f ca="1">IF(($A34&lt;&gt;"")*(CM$1&lt;&gt;""),IF(_xlfn.XLOOKUP(CM$1,Attendance_sorted!$B33:$CW33,Attendance_sorted!$B33:$CW33,"nn")&lt;&gt;"nn","•",""),"")</f>
        <v/>
      </c>
      <c r="CN34" s="1" t="str">
        <f ca="1">IF(($A34&lt;&gt;"")*(CN$1&lt;&gt;""),IF(_xlfn.XLOOKUP(CN$1,Attendance_sorted!$B33:$CW33,Attendance_sorted!$B33:$CW33,"nn")&lt;&gt;"nn","•",""),"")</f>
        <v/>
      </c>
      <c r="CO34" s="1" t="str">
        <f ca="1">IF(($A34&lt;&gt;"")*(CO$1&lt;&gt;""),IF(_xlfn.XLOOKUP(CO$1,Attendance_sorted!$B33:$CW33,Attendance_sorted!$B33:$CW33,"nn")&lt;&gt;"nn","•",""),"")</f>
        <v/>
      </c>
      <c r="CP34" s="1" t="str">
        <f ca="1">IF(($A34&lt;&gt;"")*(CP$1&lt;&gt;""),IF(_xlfn.XLOOKUP(CP$1,Attendance_sorted!$B33:$CW33,Attendance_sorted!$B33:$CW33,"nn")&lt;&gt;"nn","•",""),"")</f>
        <v/>
      </c>
      <c r="CQ34" s="1" t="str">
        <f ca="1">IF(($A34&lt;&gt;"")*(CQ$1&lt;&gt;""),IF(_xlfn.XLOOKUP(CQ$1,Attendance_sorted!$B33:$CW33,Attendance_sorted!$B33:$CW33,"nn")&lt;&gt;"nn","•",""),"")</f>
        <v/>
      </c>
      <c r="CR34" s="1" t="str">
        <f ca="1">IF(($A34&lt;&gt;"")*(CR$1&lt;&gt;""),IF(_xlfn.XLOOKUP(CR$1,Attendance_sorted!$B33:$CW33,Attendance_sorted!$B33:$CW33,"nn")&lt;&gt;"nn","•",""),"")</f>
        <v/>
      </c>
      <c r="CS34" s="1" t="str">
        <f ca="1">IF(($A34&lt;&gt;"")*(CS$1&lt;&gt;""),IF(_xlfn.XLOOKUP(CS$1,Attendance_sorted!$B33:$CW33,Attendance_sorted!$B33:$CW33,"nn")&lt;&gt;"nn","•",""),"")</f>
        <v/>
      </c>
      <c r="CT34" s="1" t="str">
        <f ca="1">IF(($A34&lt;&gt;"")*(CT$1&lt;&gt;""),IF(_xlfn.XLOOKUP(CT$1,Attendance_sorted!$B33:$CW33,Attendance_sorted!$B33:$CW33,"nn")&lt;&gt;"nn","•",""),"")</f>
        <v/>
      </c>
      <c r="CU34" s="1" t="str">
        <f ca="1">IF(($A34&lt;&gt;"")*(CU$1&lt;&gt;""),IF(_xlfn.XLOOKUP(CU$1,Attendance_sorted!$B33:$CW33,Attendance_sorted!$B33:$CW33,"nn")&lt;&gt;"nn","•",""),"")</f>
        <v/>
      </c>
      <c r="CV34" s="1" t="str">
        <f ca="1">IF(($A34&lt;&gt;"")*(CV$1&lt;&gt;""),IF(_xlfn.XLOOKUP(CV$1,Attendance_sorted!$B33:$CW33,Attendance_sorted!$B33:$CW33,"nn")&lt;&gt;"nn","•",""),"")</f>
        <v/>
      </c>
      <c r="CW34" s="1" t="str">
        <f ca="1">IF(($A34&lt;&gt;"")*(CW$1&lt;&gt;""),IF(_xlfn.XLOOKUP(CW$1,Attendance_sorted!$B33:$CW33,Attendance_sorted!$B33:$CW33,"nn")&lt;&gt;"nn","•",""),"")</f>
        <v/>
      </c>
    </row>
    <row r="35" spans="1:101">
      <c r="A35" s="1">
        <v>216</v>
      </c>
      <c r="B35" s="1" t="str">
        <f ca="1">IF(($A35&lt;&gt;"")*(B$1&lt;&gt;""),IF(_xlfn.XLOOKUP(B$1,Attendance_sorted!$B34:$CW34,Attendance_sorted!$B34:$CW34,"nn")&lt;&gt;"nn","•",""),"")</f>
        <v/>
      </c>
      <c r="C35" s="1" t="str">
        <f ca="1">IF(($A35&lt;&gt;"")*(C$1&lt;&gt;""),IF(_xlfn.XLOOKUP(C$1,Attendance_sorted!$B34:$CW34,Attendance_sorted!$B34:$CW34,"nn")&lt;&gt;"nn","•",""),"")</f>
        <v/>
      </c>
      <c r="D35" s="1" t="str">
        <f ca="1">IF(($A35&lt;&gt;"")*(D$1&lt;&gt;""),IF(_xlfn.XLOOKUP(D$1,Attendance_sorted!$B34:$CW34,Attendance_sorted!$B34:$CW34,"nn")&lt;&gt;"nn","•",""),"")</f>
        <v/>
      </c>
      <c r="E35" s="1" t="str">
        <f ca="1">IF(($A35&lt;&gt;"")*(E$1&lt;&gt;""),IF(_xlfn.XLOOKUP(E$1,Attendance_sorted!$B34:$CW34,Attendance_sorted!$B34:$CW34,"nn")&lt;&gt;"nn","•",""),"")</f>
        <v/>
      </c>
      <c r="F35" s="1" t="str">
        <f ca="1">IF(($A35&lt;&gt;"")*(F$1&lt;&gt;""),IF(_xlfn.XLOOKUP(F$1,Attendance_sorted!$B34:$CW34,Attendance_sorted!$B34:$CW34,"nn")&lt;&gt;"nn","•",""),"")</f>
        <v/>
      </c>
      <c r="G35" s="1" t="str">
        <f ca="1">IF(($A35&lt;&gt;"")*(G$1&lt;&gt;""),IF(_xlfn.XLOOKUP(G$1,Attendance_sorted!$B34:$CW34,Attendance_sorted!$B34:$CW34,"nn")&lt;&gt;"nn","•",""),"")</f>
        <v/>
      </c>
      <c r="H35" s="1" t="str">
        <f ca="1">IF(($A35&lt;&gt;"")*(H$1&lt;&gt;""),IF(_xlfn.XLOOKUP(H$1,Attendance_sorted!$B34:$CW34,Attendance_sorted!$B34:$CW34,"nn")&lt;&gt;"nn","•",""),"")</f>
        <v/>
      </c>
      <c r="I35" s="1" t="str">
        <f ca="1">IF(($A35&lt;&gt;"")*(I$1&lt;&gt;""),IF(_xlfn.XLOOKUP(I$1,Attendance_sorted!$B34:$CW34,Attendance_sorted!$B34:$CW34,"nn")&lt;&gt;"nn","•",""),"")</f>
        <v/>
      </c>
      <c r="J35" s="1" t="str">
        <f ca="1">IF(($A35&lt;&gt;"")*(J$1&lt;&gt;""),IF(_xlfn.XLOOKUP(J$1,Attendance_sorted!$B34:$CW34,Attendance_sorted!$B34:$CW34,"nn")&lt;&gt;"nn","•",""),"")</f>
        <v/>
      </c>
      <c r="K35" s="1" t="str">
        <f ca="1">IF(($A35&lt;&gt;"")*(K$1&lt;&gt;""),IF(_xlfn.XLOOKUP(K$1,Attendance_sorted!$B34:$CW34,Attendance_sorted!$B34:$CW34,"nn")&lt;&gt;"nn","•",""),"")</f>
        <v>•</v>
      </c>
      <c r="L35" s="1" t="str">
        <f ca="1">IF(($A35&lt;&gt;"")*(L$1&lt;&gt;""),IF(_xlfn.XLOOKUP(L$1,Attendance_sorted!$B34:$CW34,Attendance_sorted!$B34:$CW34,"nn")&lt;&gt;"nn","•",""),"")</f>
        <v/>
      </c>
      <c r="M35" s="1" t="str">
        <f ca="1">IF(($A35&lt;&gt;"")*(M$1&lt;&gt;""),IF(_xlfn.XLOOKUP(M$1,Attendance_sorted!$B34:$CW34,Attendance_sorted!$B34:$CW34,"nn")&lt;&gt;"nn","•",""),"")</f>
        <v/>
      </c>
      <c r="N35" s="1" t="str">
        <f ca="1">IF(($A35&lt;&gt;"")*(N$1&lt;&gt;""),IF(_xlfn.XLOOKUP(N$1,Attendance_sorted!$B34:$CW34,Attendance_sorted!$B34:$CW34,"nn")&lt;&gt;"nn","•",""),"")</f>
        <v/>
      </c>
      <c r="O35" s="1" t="str">
        <f ca="1">IF(($A35&lt;&gt;"")*(O$1&lt;&gt;""),IF(_xlfn.XLOOKUP(O$1,Attendance_sorted!$B34:$CW34,Attendance_sorted!$B34:$CW34,"nn")&lt;&gt;"nn","•",""),"")</f>
        <v/>
      </c>
      <c r="P35" s="1" t="str">
        <f ca="1">IF(($A35&lt;&gt;"")*(P$1&lt;&gt;""),IF(_xlfn.XLOOKUP(P$1,Attendance_sorted!$B34:$CW34,Attendance_sorted!$B34:$CW34,"nn")&lt;&gt;"nn","•",""),"")</f>
        <v/>
      </c>
      <c r="Q35" s="1" t="str">
        <f ca="1">IF(($A35&lt;&gt;"")*(Q$1&lt;&gt;""),IF(_xlfn.XLOOKUP(Q$1,Attendance_sorted!$B34:$CW34,Attendance_sorted!$B34:$CW34,"nn")&lt;&gt;"nn","•",""),"")</f>
        <v/>
      </c>
      <c r="R35" s="1" t="str">
        <f ca="1">IF(($A35&lt;&gt;"")*(R$1&lt;&gt;""),IF(_xlfn.XLOOKUP(R$1,Attendance_sorted!$B34:$CW34,Attendance_sorted!$B34:$CW34,"nn")&lt;&gt;"nn","•",""),"")</f>
        <v/>
      </c>
      <c r="S35" s="1" t="str">
        <f ca="1">IF(($A35&lt;&gt;"")*(S$1&lt;&gt;""),IF(_xlfn.XLOOKUP(S$1,Attendance_sorted!$B34:$CW34,Attendance_sorted!$B34:$CW34,"nn")&lt;&gt;"nn","•",""),"")</f>
        <v/>
      </c>
      <c r="T35" s="1" t="str">
        <f ca="1">IF(($A35&lt;&gt;"")*(T$1&lt;&gt;""),IF(_xlfn.XLOOKUP(T$1,Attendance_sorted!$B34:$CW34,Attendance_sorted!$B34:$CW34,"nn")&lt;&gt;"nn","•",""),"")</f>
        <v/>
      </c>
      <c r="U35" s="1" t="str">
        <f ca="1">IF(($A35&lt;&gt;"")*(U$1&lt;&gt;""),IF(_xlfn.XLOOKUP(U$1,Attendance_sorted!$B34:$CW34,Attendance_sorted!$B34:$CW34,"nn")&lt;&gt;"nn","•",""),"")</f>
        <v/>
      </c>
      <c r="V35" s="1" t="str">
        <f ca="1">IF(($A35&lt;&gt;"")*(V$1&lt;&gt;""),IF(_xlfn.XLOOKUP(V$1,Attendance_sorted!$B34:$CW34,Attendance_sorted!$B34:$CW34,"nn")&lt;&gt;"nn","•",""),"")</f>
        <v/>
      </c>
      <c r="W35" s="1" t="str">
        <f ca="1">IF(($A35&lt;&gt;"")*(W$1&lt;&gt;""),IF(_xlfn.XLOOKUP(W$1,Attendance_sorted!$B34:$CW34,Attendance_sorted!$B34:$CW34,"nn")&lt;&gt;"nn","•",""),"")</f>
        <v/>
      </c>
      <c r="X35" s="1" t="str">
        <f ca="1">IF(($A35&lt;&gt;"")*(X$1&lt;&gt;""),IF(_xlfn.XLOOKUP(X$1,Attendance_sorted!$B34:$CW34,Attendance_sorted!$B34:$CW34,"nn")&lt;&gt;"nn","•",""),"")</f>
        <v/>
      </c>
      <c r="Y35" s="1" t="str">
        <f ca="1">IF(($A35&lt;&gt;"")*(Y$1&lt;&gt;""),IF(_xlfn.XLOOKUP(Y$1,Attendance_sorted!$B34:$CW34,Attendance_sorted!$B34:$CW34,"nn")&lt;&gt;"nn","•",""),"")</f>
        <v/>
      </c>
      <c r="Z35" s="1" t="str">
        <f ca="1">IF(($A35&lt;&gt;"")*(Z$1&lt;&gt;""),IF(_xlfn.XLOOKUP(Z$1,Attendance_sorted!$B34:$CW34,Attendance_sorted!$B34:$CW34,"nn")&lt;&gt;"nn","•",""),"")</f>
        <v/>
      </c>
      <c r="AA35" s="1" t="str">
        <f ca="1">IF(($A35&lt;&gt;"")*(AA$1&lt;&gt;""),IF(_xlfn.XLOOKUP(AA$1,Attendance_sorted!$B34:$CW34,Attendance_sorted!$B34:$CW34,"nn")&lt;&gt;"nn","•",""),"")</f>
        <v/>
      </c>
      <c r="AB35" s="1" t="str">
        <f ca="1">IF(($A35&lt;&gt;"")*(AB$1&lt;&gt;""),IF(_xlfn.XLOOKUP(AB$1,Attendance_sorted!$B34:$CW34,Attendance_sorted!$B34:$CW34,"nn")&lt;&gt;"nn","•",""),"")</f>
        <v/>
      </c>
      <c r="AC35" s="1" t="str">
        <f ca="1">IF(($A35&lt;&gt;"")*(AC$1&lt;&gt;""),IF(_xlfn.XLOOKUP(AC$1,Attendance_sorted!$B34:$CW34,Attendance_sorted!$B34:$CW34,"nn")&lt;&gt;"nn","•",""),"")</f>
        <v/>
      </c>
      <c r="AD35" s="1" t="str">
        <f ca="1">IF(($A35&lt;&gt;"")*(AD$1&lt;&gt;""),IF(_xlfn.XLOOKUP(AD$1,Attendance_sorted!$B34:$CW34,Attendance_sorted!$B34:$CW34,"nn")&lt;&gt;"nn","•",""),"")</f>
        <v/>
      </c>
      <c r="AE35" s="1" t="str">
        <f ca="1">IF(($A35&lt;&gt;"")*(AE$1&lt;&gt;""),IF(_xlfn.XLOOKUP(AE$1,Attendance_sorted!$B34:$CW34,Attendance_sorted!$B34:$CW34,"nn")&lt;&gt;"nn","•",""),"")</f>
        <v/>
      </c>
      <c r="AF35" s="1" t="str">
        <f ca="1">IF(($A35&lt;&gt;"")*(AF$1&lt;&gt;""),IF(_xlfn.XLOOKUP(AF$1,Attendance_sorted!$B34:$CW34,Attendance_sorted!$B34:$CW34,"nn")&lt;&gt;"nn","•",""),"")</f>
        <v/>
      </c>
      <c r="AG35" s="1" t="str">
        <f ca="1">IF(($A35&lt;&gt;"")*(AG$1&lt;&gt;""),IF(_xlfn.XLOOKUP(AG$1,Attendance_sorted!$B34:$CW34,Attendance_sorted!$B34:$CW34,"nn")&lt;&gt;"nn","•",""),"")</f>
        <v/>
      </c>
      <c r="AH35" s="1" t="str">
        <f ca="1">IF(($A35&lt;&gt;"")*(AH$1&lt;&gt;""),IF(_xlfn.XLOOKUP(AH$1,Attendance_sorted!$B34:$CW34,Attendance_sorted!$B34:$CW34,"nn")&lt;&gt;"nn","•",""),"")</f>
        <v/>
      </c>
      <c r="AI35" s="1" t="str">
        <f ca="1">IF(($A35&lt;&gt;"")*(AI$1&lt;&gt;""),IF(_xlfn.XLOOKUP(AI$1,Attendance_sorted!$B34:$CW34,Attendance_sorted!$B34:$CW34,"nn")&lt;&gt;"nn","•",""),"")</f>
        <v/>
      </c>
      <c r="AJ35" s="1" t="str">
        <f ca="1">IF(($A35&lt;&gt;"")*(AJ$1&lt;&gt;""),IF(_xlfn.XLOOKUP(AJ$1,Attendance_sorted!$B34:$CW34,Attendance_sorted!$B34:$CW34,"nn")&lt;&gt;"nn","•",""),"")</f>
        <v/>
      </c>
      <c r="AK35" s="1" t="str">
        <f ca="1">IF(($A35&lt;&gt;"")*(AK$1&lt;&gt;""),IF(_xlfn.XLOOKUP(AK$1,Attendance_sorted!$B34:$CW34,Attendance_sorted!$B34:$CW34,"nn")&lt;&gt;"nn","•",""),"")</f>
        <v/>
      </c>
      <c r="AL35" s="1" t="str">
        <f ca="1">IF(($A35&lt;&gt;"")*(AL$1&lt;&gt;""),IF(_xlfn.XLOOKUP(AL$1,Attendance_sorted!$B34:$CW34,Attendance_sorted!$B34:$CW34,"nn")&lt;&gt;"nn","•",""),"")</f>
        <v/>
      </c>
      <c r="AM35" s="1" t="str">
        <f ca="1">IF(($A35&lt;&gt;"")*(AM$1&lt;&gt;""),IF(_xlfn.XLOOKUP(AM$1,Attendance_sorted!$B34:$CW34,Attendance_sorted!$B34:$CW34,"nn")&lt;&gt;"nn","•",""),"")</f>
        <v/>
      </c>
      <c r="AN35" s="1" t="str">
        <f ca="1">IF(($A35&lt;&gt;"")*(AN$1&lt;&gt;""),IF(_xlfn.XLOOKUP(AN$1,Attendance_sorted!$B34:$CW34,Attendance_sorted!$B34:$CW34,"nn")&lt;&gt;"nn","•",""),"")</f>
        <v/>
      </c>
      <c r="AO35" s="1" t="str">
        <f ca="1">IF(($A35&lt;&gt;"")*(AO$1&lt;&gt;""),IF(_xlfn.XLOOKUP(AO$1,Attendance_sorted!$B34:$CW34,Attendance_sorted!$B34:$CW34,"nn")&lt;&gt;"nn","•",""),"")</f>
        <v/>
      </c>
      <c r="AP35" s="1" t="str">
        <f ca="1">IF(($A35&lt;&gt;"")*(AP$1&lt;&gt;""),IF(_xlfn.XLOOKUP(AP$1,Attendance_sorted!$B34:$CW34,Attendance_sorted!$B34:$CW34,"nn")&lt;&gt;"nn","•",""),"")</f>
        <v/>
      </c>
      <c r="AQ35" s="1" t="str">
        <f ca="1">IF(($A35&lt;&gt;"")*(AQ$1&lt;&gt;""),IF(_xlfn.XLOOKUP(AQ$1,Attendance_sorted!$B34:$CW34,Attendance_sorted!$B34:$CW34,"nn")&lt;&gt;"nn","•",""),"")</f>
        <v/>
      </c>
      <c r="AR35" s="1" t="str">
        <f ca="1">IF(($A35&lt;&gt;"")*(AR$1&lt;&gt;""),IF(_xlfn.XLOOKUP(AR$1,Attendance_sorted!$B34:$CW34,Attendance_sorted!$B34:$CW34,"nn")&lt;&gt;"nn","•",""),"")</f>
        <v/>
      </c>
      <c r="AS35" s="1" t="str">
        <f ca="1">IF(($A35&lt;&gt;"")*(AS$1&lt;&gt;""),IF(_xlfn.XLOOKUP(AS$1,Attendance_sorted!$B34:$CW34,Attendance_sorted!$B34:$CW34,"nn")&lt;&gt;"nn","•",""),"")</f>
        <v/>
      </c>
      <c r="AT35" s="1" t="str">
        <f ca="1">IF(($A35&lt;&gt;"")*(AT$1&lt;&gt;""),IF(_xlfn.XLOOKUP(AT$1,Attendance_sorted!$B34:$CW34,Attendance_sorted!$B34:$CW34,"nn")&lt;&gt;"nn","•",""),"")</f>
        <v/>
      </c>
      <c r="AU35" s="1" t="str">
        <f ca="1">IF(($A35&lt;&gt;"")*(AU$1&lt;&gt;""),IF(_xlfn.XLOOKUP(AU$1,Attendance_sorted!$B34:$CW34,Attendance_sorted!$B34:$CW34,"nn")&lt;&gt;"nn","•",""),"")</f>
        <v/>
      </c>
      <c r="AV35" s="1" t="str">
        <f ca="1">IF(($A35&lt;&gt;"")*(AV$1&lt;&gt;""),IF(_xlfn.XLOOKUP(AV$1,Attendance_sorted!$B34:$CW34,Attendance_sorted!$B34:$CW34,"nn")&lt;&gt;"nn","•",""),"")</f>
        <v/>
      </c>
      <c r="AW35" s="1" t="str">
        <f ca="1">IF(($A35&lt;&gt;"")*(AW$1&lt;&gt;""),IF(_xlfn.XLOOKUP(AW$1,Attendance_sorted!$B34:$CW34,Attendance_sorted!$B34:$CW34,"nn")&lt;&gt;"nn","•",""),"")</f>
        <v/>
      </c>
      <c r="AX35" s="1" t="str">
        <f ca="1">IF(($A35&lt;&gt;"")*(AX$1&lt;&gt;""),IF(_xlfn.XLOOKUP(AX$1,Attendance_sorted!$B34:$CW34,Attendance_sorted!$B34:$CW34,"nn")&lt;&gt;"nn","•",""),"")</f>
        <v/>
      </c>
      <c r="AY35" s="1" t="str">
        <f ca="1">IF(($A35&lt;&gt;"")*(AY$1&lt;&gt;""),IF(_xlfn.XLOOKUP(AY$1,Attendance_sorted!$B34:$CW34,Attendance_sorted!$B34:$CW34,"nn")&lt;&gt;"nn","•",""),"")</f>
        <v/>
      </c>
      <c r="AZ35" s="1" t="str">
        <f ca="1">IF(($A35&lt;&gt;"")*(AZ$1&lt;&gt;""),IF(_xlfn.XLOOKUP(AZ$1,Attendance_sorted!$B34:$CW34,Attendance_sorted!$B34:$CW34,"nn")&lt;&gt;"nn","•",""),"")</f>
        <v/>
      </c>
      <c r="BA35" s="1" t="str">
        <f ca="1">IF(($A35&lt;&gt;"")*(BA$1&lt;&gt;""),IF(_xlfn.XLOOKUP(BA$1,Attendance_sorted!$B34:$CW34,Attendance_sorted!$B34:$CW34,"nn")&lt;&gt;"nn","•",""),"")</f>
        <v/>
      </c>
      <c r="BB35" s="1" t="str">
        <f ca="1">IF(($A35&lt;&gt;"")*(BB$1&lt;&gt;""),IF(_xlfn.XLOOKUP(BB$1,Attendance_sorted!$B34:$CW34,Attendance_sorted!$B34:$CW34,"nn")&lt;&gt;"nn","•",""),"")</f>
        <v/>
      </c>
      <c r="BC35" s="1" t="str">
        <f ca="1">IF(($A35&lt;&gt;"")*(BC$1&lt;&gt;""),IF(_xlfn.XLOOKUP(BC$1,Attendance_sorted!$B34:$CW34,Attendance_sorted!$B34:$CW34,"nn")&lt;&gt;"nn","•",""),"")</f>
        <v/>
      </c>
      <c r="BD35" s="1" t="str">
        <f ca="1">IF(($A35&lt;&gt;"")*(BD$1&lt;&gt;""),IF(_xlfn.XLOOKUP(BD$1,Attendance_sorted!$B34:$CW34,Attendance_sorted!$B34:$CW34,"nn")&lt;&gt;"nn","•",""),"")</f>
        <v/>
      </c>
      <c r="BE35" s="1" t="str">
        <f ca="1">IF(($A35&lt;&gt;"")*(BE$1&lt;&gt;""),IF(_xlfn.XLOOKUP(BE$1,Attendance_sorted!$B34:$CW34,Attendance_sorted!$B34:$CW34,"nn")&lt;&gt;"nn","•",""),"")</f>
        <v/>
      </c>
      <c r="BF35" s="1" t="str">
        <f ca="1">IF(($A35&lt;&gt;"")*(BF$1&lt;&gt;""),IF(_xlfn.XLOOKUP(BF$1,Attendance_sorted!$B34:$CW34,Attendance_sorted!$B34:$CW34,"nn")&lt;&gt;"nn","•",""),"")</f>
        <v/>
      </c>
      <c r="BG35" s="1" t="str">
        <f ca="1">IF(($A35&lt;&gt;"")*(BG$1&lt;&gt;""),IF(_xlfn.XLOOKUP(BG$1,Attendance_sorted!$B34:$CW34,Attendance_sorted!$B34:$CW34,"nn")&lt;&gt;"nn","•",""),"")</f>
        <v/>
      </c>
      <c r="BH35" s="1" t="str">
        <f ca="1">IF(($A35&lt;&gt;"")*(BH$1&lt;&gt;""),IF(_xlfn.XLOOKUP(BH$1,Attendance_sorted!$B34:$CW34,Attendance_sorted!$B34:$CW34,"nn")&lt;&gt;"nn","•",""),"")</f>
        <v/>
      </c>
      <c r="BI35" s="1" t="str">
        <f ca="1">IF(($A35&lt;&gt;"")*(BI$1&lt;&gt;""),IF(_xlfn.XLOOKUP(BI$1,Attendance_sorted!$B34:$CW34,Attendance_sorted!$B34:$CW34,"nn")&lt;&gt;"nn","•",""),"")</f>
        <v/>
      </c>
      <c r="BJ35" s="1" t="str">
        <f ca="1">IF(($A35&lt;&gt;"")*(BJ$1&lt;&gt;""),IF(_xlfn.XLOOKUP(BJ$1,Attendance_sorted!$B34:$CW34,Attendance_sorted!$B34:$CW34,"nn")&lt;&gt;"nn","•",""),"")</f>
        <v/>
      </c>
      <c r="BK35" s="1" t="str">
        <f ca="1">IF(($A35&lt;&gt;"")*(BK$1&lt;&gt;""),IF(_xlfn.XLOOKUP(BK$1,Attendance_sorted!$B34:$CW34,Attendance_sorted!$B34:$CW34,"nn")&lt;&gt;"nn","•",""),"")</f>
        <v/>
      </c>
      <c r="BL35" s="1" t="str">
        <f ca="1">IF(($A35&lt;&gt;"")*(BL$1&lt;&gt;""),IF(_xlfn.XLOOKUP(BL$1,Attendance_sorted!$B34:$CW34,Attendance_sorted!$B34:$CW34,"nn")&lt;&gt;"nn","•",""),"")</f>
        <v/>
      </c>
      <c r="BM35" s="1" t="str">
        <f ca="1">IF(($A35&lt;&gt;"")*(BM$1&lt;&gt;""),IF(_xlfn.XLOOKUP(BM$1,Attendance_sorted!$B34:$CW34,Attendance_sorted!$B34:$CW34,"nn")&lt;&gt;"nn","•",""),"")</f>
        <v/>
      </c>
      <c r="BN35" s="1" t="str">
        <f ca="1">IF(($A35&lt;&gt;"")*(BN$1&lt;&gt;""),IF(_xlfn.XLOOKUP(BN$1,Attendance_sorted!$B34:$CW34,Attendance_sorted!$B34:$CW34,"nn")&lt;&gt;"nn","•",""),"")</f>
        <v/>
      </c>
      <c r="BO35" s="1" t="str">
        <f ca="1">IF(($A35&lt;&gt;"")*(BO$1&lt;&gt;""),IF(_xlfn.XLOOKUP(BO$1,Attendance_sorted!$B34:$CW34,Attendance_sorted!$B34:$CW34,"nn")&lt;&gt;"nn","•",""),"")</f>
        <v/>
      </c>
      <c r="BP35" s="1" t="str">
        <f ca="1">IF(($A35&lt;&gt;"")*(BP$1&lt;&gt;""),IF(_xlfn.XLOOKUP(BP$1,Attendance_sorted!$B34:$CW34,Attendance_sorted!$B34:$CW34,"nn")&lt;&gt;"nn","•",""),"")</f>
        <v/>
      </c>
      <c r="BQ35" s="1" t="str">
        <f ca="1">IF(($A35&lt;&gt;"")*(BQ$1&lt;&gt;""),IF(_xlfn.XLOOKUP(BQ$1,Attendance_sorted!$B34:$CW34,Attendance_sorted!$B34:$CW34,"nn")&lt;&gt;"nn","•",""),"")</f>
        <v/>
      </c>
      <c r="BR35" s="1" t="str">
        <f ca="1">IF(($A35&lt;&gt;"")*(BR$1&lt;&gt;""),IF(_xlfn.XLOOKUP(BR$1,Attendance_sorted!$B34:$CW34,Attendance_sorted!$B34:$CW34,"nn")&lt;&gt;"nn","•",""),"")</f>
        <v/>
      </c>
      <c r="BS35" s="1" t="str">
        <f ca="1">IF(($A35&lt;&gt;"")*(BS$1&lt;&gt;""),IF(_xlfn.XLOOKUP(BS$1,Attendance_sorted!$B34:$CW34,Attendance_sorted!$B34:$CW34,"nn")&lt;&gt;"nn","•",""),"")</f>
        <v/>
      </c>
      <c r="BT35" s="1" t="str">
        <f ca="1">IF(($A35&lt;&gt;"")*(BT$1&lt;&gt;""),IF(_xlfn.XLOOKUP(BT$1,Attendance_sorted!$B34:$CW34,Attendance_sorted!$B34:$CW34,"nn")&lt;&gt;"nn","•",""),"")</f>
        <v/>
      </c>
      <c r="BU35" s="1" t="str">
        <f ca="1">IF(($A35&lt;&gt;"")*(BU$1&lt;&gt;""),IF(_xlfn.XLOOKUP(BU$1,Attendance_sorted!$B34:$CW34,Attendance_sorted!$B34:$CW34,"nn")&lt;&gt;"nn","•",""),"")</f>
        <v/>
      </c>
      <c r="BV35" s="1" t="str">
        <f ca="1">IF(($A35&lt;&gt;"")*(BV$1&lt;&gt;""),IF(_xlfn.XLOOKUP(BV$1,Attendance_sorted!$B34:$CW34,Attendance_sorted!$B34:$CW34,"nn")&lt;&gt;"nn","•",""),"")</f>
        <v/>
      </c>
      <c r="BW35" s="1" t="str">
        <f ca="1">IF(($A35&lt;&gt;"")*(BW$1&lt;&gt;""),IF(_xlfn.XLOOKUP(BW$1,Attendance_sorted!$B34:$CW34,Attendance_sorted!$B34:$CW34,"nn")&lt;&gt;"nn","•",""),"")</f>
        <v/>
      </c>
      <c r="BX35" s="1" t="str">
        <f ca="1">IF(($A35&lt;&gt;"")*(BX$1&lt;&gt;""),IF(_xlfn.XLOOKUP(BX$1,Attendance_sorted!$B34:$CW34,Attendance_sorted!$B34:$CW34,"nn")&lt;&gt;"nn","•",""),"")</f>
        <v/>
      </c>
      <c r="BY35" s="1" t="str">
        <f ca="1">IF(($A35&lt;&gt;"")*(BY$1&lt;&gt;""),IF(_xlfn.XLOOKUP(BY$1,Attendance_sorted!$B34:$CW34,Attendance_sorted!$B34:$CW34,"nn")&lt;&gt;"nn","•",""),"")</f>
        <v/>
      </c>
      <c r="BZ35" s="1" t="str">
        <f ca="1">IF(($A35&lt;&gt;"")*(BZ$1&lt;&gt;""),IF(_xlfn.XLOOKUP(BZ$1,Attendance_sorted!$B34:$CW34,Attendance_sorted!$B34:$CW34,"nn")&lt;&gt;"nn","•",""),"")</f>
        <v/>
      </c>
      <c r="CA35" s="1" t="str">
        <f ca="1">IF(($A35&lt;&gt;"")*(CA$1&lt;&gt;""),IF(_xlfn.XLOOKUP(CA$1,Attendance_sorted!$B34:$CW34,Attendance_sorted!$B34:$CW34,"nn")&lt;&gt;"nn","•",""),"")</f>
        <v/>
      </c>
      <c r="CB35" s="1" t="str">
        <f ca="1">IF(($A35&lt;&gt;"")*(CB$1&lt;&gt;""),IF(_xlfn.XLOOKUP(CB$1,Attendance_sorted!$B34:$CW34,Attendance_sorted!$B34:$CW34,"nn")&lt;&gt;"nn","•",""),"")</f>
        <v/>
      </c>
      <c r="CC35" s="1" t="str">
        <f ca="1">IF(($A35&lt;&gt;"")*(CC$1&lt;&gt;""),IF(_xlfn.XLOOKUP(CC$1,Attendance_sorted!$B34:$CW34,Attendance_sorted!$B34:$CW34,"nn")&lt;&gt;"nn","•",""),"")</f>
        <v/>
      </c>
      <c r="CD35" s="1" t="str">
        <f ca="1">IF(($A35&lt;&gt;"")*(CD$1&lt;&gt;""),IF(_xlfn.XLOOKUP(CD$1,Attendance_sorted!$B34:$CW34,Attendance_sorted!$B34:$CW34,"nn")&lt;&gt;"nn","•",""),"")</f>
        <v/>
      </c>
      <c r="CE35" s="1" t="str">
        <f ca="1">IF(($A35&lt;&gt;"")*(CE$1&lt;&gt;""),IF(_xlfn.XLOOKUP(CE$1,Attendance_sorted!$B34:$CW34,Attendance_sorted!$B34:$CW34,"nn")&lt;&gt;"nn","•",""),"")</f>
        <v/>
      </c>
      <c r="CF35" s="1" t="str">
        <f ca="1">IF(($A35&lt;&gt;"")*(CF$1&lt;&gt;""),IF(_xlfn.XLOOKUP(CF$1,Attendance_sorted!$B34:$CW34,Attendance_sorted!$B34:$CW34,"nn")&lt;&gt;"nn","•",""),"")</f>
        <v/>
      </c>
      <c r="CG35" s="1" t="str">
        <f ca="1">IF(($A35&lt;&gt;"")*(CG$1&lt;&gt;""),IF(_xlfn.XLOOKUP(CG$1,Attendance_sorted!$B34:$CW34,Attendance_sorted!$B34:$CW34,"nn")&lt;&gt;"nn","•",""),"")</f>
        <v/>
      </c>
      <c r="CH35" s="1" t="str">
        <f ca="1">IF(($A35&lt;&gt;"")*(CH$1&lt;&gt;""),IF(_xlfn.XLOOKUP(CH$1,Attendance_sorted!$B34:$CW34,Attendance_sorted!$B34:$CW34,"nn")&lt;&gt;"nn","•",""),"")</f>
        <v/>
      </c>
      <c r="CI35" s="1" t="str">
        <f ca="1">IF(($A35&lt;&gt;"")*(CI$1&lt;&gt;""),IF(_xlfn.XLOOKUP(CI$1,Attendance_sorted!$B34:$CW34,Attendance_sorted!$B34:$CW34,"nn")&lt;&gt;"nn","•",""),"")</f>
        <v/>
      </c>
      <c r="CJ35" s="1" t="str">
        <f ca="1">IF(($A35&lt;&gt;"")*(CJ$1&lt;&gt;""),IF(_xlfn.XLOOKUP(CJ$1,Attendance_sorted!$B34:$CW34,Attendance_sorted!$B34:$CW34,"nn")&lt;&gt;"nn","•",""),"")</f>
        <v/>
      </c>
      <c r="CK35" s="1" t="str">
        <f ca="1">IF(($A35&lt;&gt;"")*(CK$1&lt;&gt;""),IF(_xlfn.XLOOKUP(CK$1,Attendance_sorted!$B34:$CW34,Attendance_sorted!$B34:$CW34,"nn")&lt;&gt;"nn","•",""),"")</f>
        <v/>
      </c>
      <c r="CL35" s="1" t="str">
        <f ca="1">IF(($A35&lt;&gt;"")*(CL$1&lt;&gt;""),IF(_xlfn.XLOOKUP(CL$1,Attendance_sorted!$B34:$CW34,Attendance_sorted!$B34:$CW34,"nn")&lt;&gt;"nn","•",""),"")</f>
        <v/>
      </c>
      <c r="CM35" s="1" t="str">
        <f ca="1">IF(($A35&lt;&gt;"")*(CM$1&lt;&gt;""),IF(_xlfn.XLOOKUP(CM$1,Attendance_sorted!$B34:$CW34,Attendance_sorted!$B34:$CW34,"nn")&lt;&gt;"nn","•",""),"")</f>
        <v/>
      </c>
      <c r="CN35" s="1" t="str">
        <f ca="1">IF(($A35&lt;&gt;"")*(CN$1&lt;&gt;""),IF(_xlfn.XLOOKUP(CN$1,Attendance_sorted!$B34:$CW34,Attendance_sorted!$B34:$CW34,"nn")&lt;&gt;"nn","•",""),"")</f>
        <v/>
      </c>
      <c r="CO35" s="1" t="str">
        <f ca="1">IF(($A35&lt;&gt;"")*(CO$1&lt;&gt;""),IF(_xlfn.XLOOKUP(CO$1,Attendance_sorted!$B34:$CW34,Attendance_sorted!$B34:$CW34,"nn")&lt;&gt;"nn","•",""),"")</f>
        <v/>
      </c>
      <c r="CP35" s="1" t="str">
        <f ca="1">IF(($A35&lt;&gt;"")*(CP$1&lt;&gt;""),IF(_xlfn.XLOOKUP(CP$1,Attendance_sorted!$B34:$CW34,Attendance_sorted!$B34:$CW34,"nn")&lt;&gt;"nn","•",""),"")</f>
        <v/>
      </c>
      <c r="CQ35" s="1" t="str">
        <f ca="1">IF(($A35&lt;&gt;"")*(CQ$1&lt;&gt;""),IF(_xlfn.XLOOKUP(CQ$1,Attendance_sorted!$B34:$CW34,Attendance_sorted!$B34:$CW34,"nn")&lt;&gt;"nn","•",""),"")</f>
        <v/>
      </c>
      <c r="CR35" s="1" t="str">
        <f ca="1">IF(($A35&lt;&gt;"")*(CR$1&lt;&gt;""),IF(_xlfn.XLOOKUP(CR$1,Attendance_sorted!$B34:$CW34,Attendance_sorted!$B34:$CW34,"nn")&lt;&gt;"nn","•",""),"")</f>
        <v/>
      </c>
      <c r="CS35" s="1" t="str">
        <f ca="1">IF(($A35&lt;&gt;"")*(CS$1&lt;&gt;""),IF(_xlfn.XLOOKUP(CS$1,Attendance_sorted!$B34:$CW34,Attendance_sorted!$B34:$CW34,"nn")&lt;&gt;"nn","•",""),"")</f>
        <v/>
      </c>
      <c r="CT35" s="1" t="str">
        <f ca="1">IF(($A35&lt;&gt;"")*(CT$1&lt;&gt;""),IF(_xlfn.XLOOKUP(CT$1,Attendance_sorted!$B34:$CW34,Attendance_sorted!$B34:$CW34,"nn")&lt;&gt;"nn","•",""),"")</f>
        <v/>
      </c>
      <c r="CU35" s="1" t="str">
        <f ca="1">IF(($A35&lt;&gt;"")*(CU$1&lt;&gt;""),IF(_xlfn.XLOOKUP(CU$1,Attendance_sorted!$B34:$CW34,Attendance_sorted!$B34:$CW34,"nn")&lt;&gt;"nn","•",""),"")</f>
        <v/>
      </c>
      <c r="CV35" s="1" t="str">
        <f ca="1">IF(($A35&lt;&gt;"")*(CV$1&lt;&gt;""),IF(_xlfn.XLOOKUP(CV$1,Attendance_sorted!$B34:$CW34,Attendance_sorted!$B34:$CW34,"nn")&lt;&gt;"nn","•",""),"")</f>
        <v/>
      </c>
      <c r="CW35" s="1" t="str">
        <f ca="1">IF(($A35&lt;&gt;"")*(CW$1&lt;&gt;""),IF(_xlfn.XLOOKUP(CW$1,Attendance_sorted!$B34:$CW34,Attendance_sorted!$B34:$CW34,"nn")&lt;&gt;"nn","•",""),"")</f>
        <v/>
      </c>
    </row>
    <row r="36" spans="1:101">
      <c r="A36" s="1">
        <v>217</v>
      </c>
      <c r="B36" s="1" t="str">
        <f ca="1">IF(($A36&lt;&gt;"")*(B$1&lt;&gt;""),IF(_xlfn.XLOOKUP(B$1,Attendance_sorted!$B35:$CW35,Attendance_sorted!$B35:$CW35,"nn")&lt;&gt;"nn","•",""),"")</f>
        <v/>
      </c>
      <c r="C36" s="1" t="str">
        <f ca="1">IF(($A36&lt;&gt;"")*(C$1&lt;&gt;""),IF(_xlfn.XLOOKUP(C$1,Attendance_sorted!$B35:$CW35,Attendance_sorted!$B35:$CW35,"nn")&lt;&gt;"nn","•",""),"")</f>
        <v/>
      </c>
      <c r="D36" s="1" t="str">
        <f ca="1">IF(($A36&lt;&gt;"")*(D$1&lt;&gt;""),IF(_xlfn.XLOOKUP(D$1,Attendance_sorted!$B35:$CW35,Attendance_sorted!$B35:$CW35,"nn")&lt;&gt;"nn","•",""),"")</f>
        <v/>
      </c>
      <c r="E36" s="1" t="str">
        <f ca="1">IF(($A36&lt;&gt;"")*(E$1&lt;&gt;""),IF(_xlfn.XLOOKUP(E$1,Attendance_sorted!$B35:$CW35,Attendance_sorted!$B35:$CW35,"nn")&lt;&gt;"nn","•",""),"")</f>
        <v/>
      </c>
      <c r="F36" s="1" t="str">
        <f ca="1">IF(($A36&lt;&gt;"")*(F$1&lt;&gt;""),IF(_xlfn.XLOOKUP(F$1,Attendance_sorted!$B35:$CW35,Attendance_sorted!$B35:$CW35,"nn")&lt;&gt;"nn","•",""),"")</f>
        <v/>
      </c>
      <c r="G36" s="1" t="str">
        <f ca="1">IF(($A36&lt;&gt;"")*(G$1&lt;&gt;""),IF(_xlfn.XLOOKUP(G$1,Attendance_sorted!$B35:$CW35,Attendance_sorted!$B35:$CW35,"nn")&lt;&gt;"nn","•",""),"")</f>
        <v/>
      </c>
      <c r="H36" s="1" t="str">
        <f ca="1">IF(($A36&lt;&gt;"")*(H$1&lt;&gt;""),IF(_xlfn.XLOOKUP(H$1,Attendance_sorted!$B35:$CW35,Attendance_sorted!$B35:$CW35,"nn")&lt;&gt;"nn","•",""),"")</f>
        <v/>
      </c>
      <c r="I36" s="1" t="str">
        <f ca="1">IF(($A36&lt;&gt;"")*(I$1&lt;&gt;""),IF(_xlfn.XLOOKUP(I$1,Attendance_sorted!$B35:$CW35,Attendance_sorted!$B35:$CW35,"nn")&lt;&gt;"nn","•",""),"")</f>
        <v/>
      </c>
      <c r="J36" s="1" t="str">
        <f ca="1">IF(($A36&lt;&gt;"")*(J$1&lt;&gt;""),IF(_xlfn.XLOOKUP(J$1,Attendance_sorted!$B35:$CW35,Attendance_sorted!$B35:$CW35,"nn")&lt;&gt;"nn","•",""),"")</f>
        <v/>
      </c>
      <c r="K36" s="1" t="str">
        <f ca="1">IF(($A36&lt;&gt;"")*(K$1&lt;&gt;""),IF(_xlfn.XLOOKUP(K$1,Attendance_sorted!$B35:$CW35,Attendance_sorted!$B35:$CW35,"nn")&lt;&gt;"nn","•",""),"")</f>
        <v/>
      </c>
      <c r="L36" s="1" t="str">
        <f ca="1">IF(($A36&lt;&gt;"")*(L$1&lt;&gt;""),IF(_xlfn.XLOOKUP(L$1,Attendance_sorted!$B35:$CW35,Attendance_sorted!$B35:$CW35,"nn")&lt;&gt;"nn","•",""),"")</f>
        <v/>
      </c>
      <c r="M36" s="1" t="str">
        <f ca="1">IF(($A36&lt;&gt;"")*(M$1&lt;&gt;""),IF(_xlfn.XLOOKUP(M$1,Attendance_sorted!$B35:$CW35,Attendance_sorted!$B35:$CW35,"nn")&lt;&gt;"nn","•",""),"")</f>
        <v/>
      </c>
      <c r="N36" s="1" t="str">
        <f ca="1">IF(($A36&lt;&gt;"")*(N$1&lt;&gt;""),IF(_xlfn.XLOOKUP(N$1,Attendance_sorted!$B35:$CW35,Attendance_sorted!$B35:$CW35,"nn")&lt;&gt;"nn","•",""),"")</f>
        <v/>
      </c>
      <c r="O36" s="1" t="str">
        <f ca="1">IF(($A36&lt;&gt;"")*(O$1&lt;&gt;""),IF(_xlfn.XLOOKUP(O$1,Attendance_sorted!$B35:$CW35,Attendance_sorted!$B35:$CW35,"nn")&lt;&gt;"nn","•",""),"")</f>
        <v/>
      </c>
      <c r="P36" s="1" t="str">
        <f ca="1">IF(($A36&lt;&gt;"")*(P$1&lt;&gt;""),IF(_xlfn.XLOOKUP(P$1,Attendance_sorted!$B35:$CW35,Attendance_sorted!$B35:$CW35,"nn")&lt;&gt;"nn","•",""),"")</f>
        <v/>
      </c>
      <c r="Q36" s="1" t="str">
        <f ca="1">IF(($A36&lt;&gt;"")*(Q$1&lt;&gt;""),IF(_xlfn.XLOOKUP(Q$1,Attendance_sorted!$B35:$CW35,Attendance_sorted!$B35:$CW35,"nn")&lt;&gt;"nn","•",""),"")</f>
        <v/>
      </c>
      <c r="R36" s="1" t="str">
        <f ca="1">IF(($A36&lt;&gt;"")*(R$1&lt;&gt;""),IF(_xlfn.XLOOKUP(R$1,Attendance_sorted!$B35:$CW35,Attendance_sorted!$B35:$CW35,"nn")&lt;&gt;"nn","•",""),"")</f>
        <v/>
      </c>
      <c r="S36" s="1" t="str">
        <f ca="1">IF(($A36&lt;&gt;"")*(S$1&lt;&gt;""),IF(_xlfn.XLOOKUP(S$1,Attendance_sorted!$B35:$CW35,Attendance_sorted!$B35:$CW35,"nn")&lt;&gt;"nn","•",""),"")</f>
        <v/>
      </c>
      <c r="T36" s="1" t="str">
        <f ca="1">IF(($A36&lt;&gt;"")*(T$1&lt;&gt;""),IF(_xlfn.XLOOKUP(T$1,Attendance_sorted!$B35:$CW35,Attendance_sorted!$B35:$CW35,"nn")&lt;&gt;"nn","•",""),"")</f>
        <v/>
      </c>
      <c r="U36" s="1" t="str">
        <f ca="1">IF(($A36&lt;&gt;"")*(U$1&lt;&gt;""),IF(_xlfn.XLOOKUP(U$1,Attendance_sorted!$B35:$CW35,Attendance_sorted!$B35:$CW35,"nn")&lt;&gt;"nn","•",""),"")</f>
        <v/>
      </c>
      <c r="V36" s="1" t="str">
        <f ca="1">IF(($A36&lt;&gt;"")*(V$1&lt;&gt;""),IF(_xlfn.XLOOKUP(V$1,Attendance_sorted!$B35:$CW35,Attendance_sorted!$B35:$CW35,"nn")&lt;&gt;"nn","•",""),"")</f>
        <v/>
      </c>
      <c r="W36" s="1" t="str">
        <f ca="1">IF(($A36&lt;&gt;"")*(W$1&lt;&gt;""),IF(_xlfn.XLOOKUP(W$1,Attendance_sorted!$B35:$CW35,Attendance_sorted!$B35:$CW35,"nn")&lt;&gt;"nn","•",""),"")</f>
        <v/>
      </c>
      <c r="X36" s="1" t="str">
        <f ca="1">IF(($A36&lt;&gt;"")*(X$1&lt;&gt;""),IF(_xlfn.XLOOKUP(X$1,Attendance_sorted!$B35:$CW35,Attendance_sorted!$B35:$CW35,"nn")&lt;&gt;"nn","•",""),"")</f>
        <v/>
      </c>
      <c r="Y36" s="1" t="str">
        <f ca="1">IF(($A36&lt;&gt;"")*(Y$1&lt;&gt;""),IF(_xlfn.XLOOKUP(Y$1,Attendance_sorted!$B35:$CW35,Attendance_sorted!$B35:$CW35,"nn")&lt;&gt;"nn","•",""),"")</f>
        <v/>
      </c>
      <c r="Z36" s="1" t="str">
        <f ca="1">IF(($A36&lt;&gt;"")*(Z$1&lt;&gt;""),IF(_xlfn.XLOOKUP(Z$1,Attendance_sorted!$B35:$CW35,Attendance_sorted!$B35:$CW35,"nn")&lt;&gt;"nn","•",""),"")</f>
        <v/>
      </c>
      <c r="AA36" s="1" t="str">
        <f ca="1">IF(($A36&lt;&gt;"")*(AA$1&lt;&gt;""),IF(_xlfn.XLOOKUP(AA$1,Attendance_sorted!$B35:$CW35,Attendance_sorted!$B35:$CW35,"nn")&lt;&gt;"nn","•",""),"")</f>
        <v/>
      </c>
      <c r="AB36" s="1" t="str">
        <f ca="1">IF(($A36&lt;&gt;"")*(AB$1&lt;&gt;""),IF(_xlfn.XLOOKUP(AB$1,Attendance_sorted!$B35:$CW35,Attendance_sorted!$B35:$CW35,"nn")&lt;&gt;"nn","•",""),"")</f>
        <v/>
      </c>
      <c r="AC36" s="1" t="str">
        <f ca="1">IF(($A36&lt;&gt;"")*(AC$1&lt;&gt;""),IF(_xlfn.XLOOKUP(AC$1,Attendance_sorted!$B35:$CW35,Attendance_sorted!$B35:$CW35,"nn")&lt;&gt;"nn","•",""),"")</f>
        <v/>
      </c>
      <c r="AD36" s="1" t="str">
        <f ca="1">IF(($A36&lt;&gt;"")*(AD$1&lt;&gt;""),IF(_xlfn.XLOOKUP(AD$1,Attendance_sorted!$B35:$CW35,Attendance_sorted!$B35:$CW35,"nn")&lt;&gt;"nn","•",""),"")</f>
        <v/>
      </c>
      <c r="AE36" s="1" t="str">
        <f ca="1">IF(($A36&lt;&gt;"")*(AE$1&lt;&gt;""),IF(_xlfn.XLOOKUP(AE$1,Attendance_sorted!$B35:$CW35,Attendance_sorted!$B35:$CW35,"nn")&lt;&gt;"nn","•",""),"")</f>
        <v/>
      </c>
      <c r="AF36" s="1" t="str">
        <f ca="1">IF(($A36&lt;&gt;"")*(AF$1&lt;&gt;""),IF(_xlfn.XLOOKUP(AF$1,Attendance_sorted!$B35:$CW35,Attendance_sorted!$B35:$CW35,"nn")&lt;&gt;"nn","•",""),"")</f>
        <v/>
      </c>
      <c r="AG36" s="1" t="str">
        <f ca="1">IF(($A36&lt;&gt;"")*(AG$1&lt;&gt;""),IF(_xlfn.XLOOKUP(AG$1,Attendance_sorted!$B35:$CW35,Attendance_sorted!$B35:$CW35,"nn")&lt;&gt;"nn","•",""),"")</f>
        <v/>
      </c>
      <c r="AH36" s="1" t="str">
        <f ca="1">IF(($A36&lt;&gt;"")*(AH$1&lt;&gt;""),IF(_xlfn.XLOOKUP(AH$1,Attendance_sorted!$B35:$CW35,Attendance_sorted!$B35:$CW35,"nn")&lt;&gt;"nn","•",""),"")</f>
        <v/>
      </c>
      <c r="AI36" s="1" t="str">
        <f ca="1">IF(($A36&lt;&gt;"")*(AI$1&lt;&gt;""),IF(_xlfn.XLOOKUP(AI$1,Attendance_sorted!$B35:$CW35,Attendance_sorted!$B35:$CW35,"nn")&lt;&gt;"nn","•",""),"")</f>
        <v/>
      </c>
      <c r="AJ36" s="1" t="str">
        <f ca="1">IF(($A36&lt;&gt;"")*(AJ$1&lt;&gt;""),IF(_xlfn.XLOOKUP(AJ$1,Attendance_sorted!$B35:$CW35,Attendance_sorted!$B35:$CW35,"nn")&lt;&gt;"nn","•",""),"")</f>
        <v/>
      </c>
      <c r="AK36" s="1" t="str">
        <f ca="1">IF(($A36&lt;&gt;"")*(AK$1&lt;&gt;""),IF(_xlfn.XLOOKUP(AK$1,Attendance_sorted!$B35:$CW35,Attendance_sorted!$B35:$CW35,"nn")&lt;&gt;"nn","•",""),"")</f>
        <v/>
      </c>
      <c r="AL36" s="1" t="str">
        <f ca="1">IF(($A36&lt;&gt;"")*(AL$1&lt;&gt;""),IF(_xlfn.XLOOKUP(AL$1,Attendance_sorted!$B35:$CW35,Attendance_sorted!$B35:$CW35,"nn")&lt;&gt;"nn","•",""),"")</f>
        <v/>
      </c>
      <c r="AM36" s="1" t="str">
        <f ca="1">IF(($A36&lt;&gt;"")*(AM$1&lt;&gt;""),IF(_xlfn.XLOOKUP(AM$1,Attendance_sorted!$B35:$CW35,Attendance_sorted!$B35:$CW35,"nn")&lt;&gt;"nn","•",""),"")</f>
        <v/>
      </c>
      <c r="AN36" s="1" t="str">
        <f ca="1">IF(($A36&lt;&gt;"")*(AN$1&lt;&gt;""),IF(_xlfn.XLOOKUP(AN$1,Attendance_sorted!$B35:$CW35,Attendance_sorted!$B35:$CW35,"nn")&lt;&gt;"nn","•",""),"")</f>
        <v/>
      </c>
      <c r="AO36" s="1" t="str">
        <f ca="1">IF(($A36&lt;&gt;"")*(AO$1&lt;&gt;""),IF(_xlfn.XLOOKUP(AO$1,Attendance_sorted!$B35:$CW35,Attendance_sorted!$B35:$CW35,"nn")&lt;&gt;"nn","•",""),"")</f>
        <v/>
      </c>
      <c r="AP36" s="1" t="str">
        <f ca="1">IF(($A36&lt;&gt;"")*(AP$1&lt;&gt;""),IF(_xlfn.XLOOKUP(AP$1,Attendance_sorted!$B35:$CW35,Attendance_sorted!$B35:$CW35,"nn")&lt;&gt;"nn","•",""),"")</f>
        <v/>
      </c>
      <c r="AQ36" s="1" t="str">
        <f ca="1">IF(($A36&lt;&gt;"")*(AQ$1&lt;&gt;""),IF(_xlfn.XLOOKUP(AQ$1,Attendance_sorted!$B35:$CW35,Attendance_sorted!$B35:$CW35,"nn")&lt;&gt;"nn","•",""),"")</f>
        <v/>
      </c>
      <c r="AR36" s="1" t="str">
        <f ca="1">IF(($A36&lt;&gt;"")*(AR$1&lt;&gt;""),IF(_xlfn.XLOOKUP(AR$1,Attendance_sorted!$B35:$CW35,Attendance_sorted!$B35:$CW35,"nn")&lt;&gt;"nn","•",""),"")</f>
        <v/>
      </c>
      <c r="AS36" s="1" t="str">
        <f ca="1">IF(($A36&lt;&gt;"")*(AS$1&lt;&gt;""),IF(_xlfn.XLOOKUP(AS$1,Attendance_sorted!$B35:$CW35,Attendance_sorted!$B35:$CW35,"nn")&lt;&gt;"nn","•",""),"")</f>
        <v/>
      </c>
      <c r="AT36" s="1" t="str">
        <f ca="1">IF(($A36&lt;&gt;"")*(AT$1&lt;&gt;""),IF(_xlfn.XLOOKUP(AT$1,Attendance_sorted!$B35:$CW35,Attendance_sorted!$B35:$CW35,"nn")&lt;&gt;"nn","•",""),"")</f>
        <v/>
      </c>
      <c r="AU36" s="1" t="str">
        <f ca="1">IF(($A36&lt;&gt;"")*(AU$1&lt;&gt;""),IF(_xlfn.XLOOKUP(AU$1,Attendance_sorted!$B35:$CW35,Attendance_sorted!$B35:$CW35,"nn")&lt;&gt;"nn","•",""),"")</f>
        <v/>
      </c>
      <c r="AV36" s="1" t="str">
        <f ca="1">IF(($A36&lt;&gt;"")*(AV$1&lt;&gt;""),IF(_xlfn.XLOOKUP(AV$1,Attendance_sorted!$B35:$CW35,Attendance_sorted!$B35:$CW35,"nn")&lt;&gt;"nn","•",""),"")</f>
        <v/>
      </c>
      <c r="AW36" s="1" t="str">
        <f ca="1">IF(($A36&lt;&gt;"")*(AW$1&lt;&gt;""),IF(_xlfn.XLOOKUP(AW$1,Attendance_sorted!$B35:$CW35,Attendance_sorted!$B35:$CW35,"nn")&lt;&gt;"nn","•",""),"")</f>
        <v/>
      </c>
      <c r="AX36" s="1" t="str">
        <f ca="1">IF(($A36&lt;&gt;"")*(AX$1&lt;&gt;""),IF(_xlfn.XLOOKUP(AX$1,Attendance_sorted!$B35:$CW35,Attendance_sorted!$B35:$CW35,"nn")&lt;&gt;"nn","•",""),"")</f>
        <v/>
      </c>
      <c r="AY36" s="1" t="str">
        <f ca="1">IF(($A36&lt;&gt;"")*(AY$1&lt;&gt;""),IF(_xlfn.XLOOKUP(AY$1,Attendance_sorted!$B35:$CW35,Attendance_sorted!$B35:$CW35,"nn")&lt;&gt;"nn","•",""),"")</f>
        <v/>
      </c>
      <c r="AZ36" s="1" t="str">
        <f ca="1">IF(($A36&lt;&gt;"")*(AZ$1&lt;&gt;""),IF(_xlfn.XLOOKUP(AZ$1,Attendance_sorted!$B35:$CW35,Attendance_sorted!$B35:$CW35,"nn")&lt;&gt;"nn","•",""),"")</f>
        <v/>
      </c>
      <c r="BA36" s="1" t="str">
        <f ca="1">IF(($A36&lt;&gt;"")*(BA$1&lt;&gt;""),IF(_xlfn.XLOOKUP(BA$1,Attendance_sorted!$B35:$CW35,Attendance_sorted!$B35:$CW35,"nn")&lt;&gt;"nn","•",""),"")</f>
        <v/>
      </c>
      <c r="BB36" s="1" t="str">
        <f ca="1">IF(($A36&lt;&gt;"")*(BB$1&lt;&gt;""),IF(_xlfn.XLOOKUP(BB$1,Attendance_sorted!$B35:$CW35,Attendance_sorted!$B35:$CW35,"nn")&lt;&gt;"nn","•",""),"")</f>
        <v/>
      </c>
      <c r="BC36" s="1" t="str">
        <f ca="1">IF(($A36&lt;&gt;"")*(BC$1&lt;&gt;""),IF(_xlfn.XLOOKUP(BC$1,Attendance_sorted!$B35:$CW35,Attendance_sorted!$B35:$CW35,"nn")&lt;&gt;"nn","•",""),"")</f>
        <v/>
      </c>
      <c r="BD36" s="1" t="str">
        <f ca="1">IF(($A36&lt;&gt;"")*(BD$1&lt;&gt;""),IF(_xlfn.XLOOKUP(BD$1,Attendance_sorted!$B35:$CW35,Attendance_sorted!$B35:$CW35,"nn")&lt;&gt;"nn","•",""),"")</f>
        <v/>
      </c>
      <c r="BE36" s="1" t="str">
        <f ca="1">IF(($A36&lt;&gt;"")*(BE$1&lt;&gt;""),IF(_xlfn.XLOOKUP(BE$1,Attendance_sorted!$B35:$CW35,Attendance_sorted!$B35:$CW35,"nn")&lt;&gt;"nn","•",""),"")</f>
        <v/>
      </c>
      <c r="BF36" s="1" t="str">
        <f ca="1">IF(($A36&lt;&gt;"")*(BF$1&lt;&gt;""),IF(_xlfn.XLOOKUP(BF$1,Attendance_sorted!$B35:$CW35,Attendance_sorted!$B35:$CW35,"nn")&lt;&gt;"nn","•",""),"")</f>
        <v/>
      </c>
      <c r="BG36" s="1" t="str">
        <f ca="1">IF(($A36&lt;&gt;"")*(BG$1&lt;&gt;""),IF(_xlfn.XLOOKUP(BG$1,Attendance_sorted!$B35:$CW35,Attendance_sorted!$B35:$CW35,"nn")&lt;&gt;"nn","•",""),"")</f>
        <v/>
      </c>
      <c r="BH36" s="1" t="str">
        <f ca="1">IF(($A36&lt;&gt;"")*(BH$1&lt;&gt;""),IF(_xlfn.XLOOKUP(BH$1,Attendance_sorted!$B35:$CW35,Attendance_sorted!$B35:$CW35,"nn")&lt;&gt;"nn","•",""),"")</f>
        <v/>
      </c>
      <c r="BI36" s="1" t="str">
        <f ca="1">IF(($A36&lt;&gt;"")*(BI$1&lt;&gt;""),IF(_xlfn.XLOOKUP(BI$1,Attendance_sorted!$B35:$CW35,Attendance_sorted!$B35:$CW35,"nn")&lt;&gt;"nn","•",""),"")</f>
        <v/>
      </c>
      <c r="BJ36" s="1" t="str">
        <f ca="1">IF(($A36&lt;&gt;"")*(BJ$1&lt;&gt;""),IF(_xlfn.XLOOKUP(BJ$1,Attendance_sorted!$B35:$CW35,Attendance_sorted!$B35:$CW35,"nn")&lt;&gt;"nn","•",""),"")</f>
        <v/>
      </c>
      <c r="BK36" s="1" t="str">
        <f ca="1">IF(($A36&lt;&gt;"")*(BK$1&lt;&gt;""),IF(_xlfn.XLOOKUP(BK$1,Attendance_sorted!$B35:$CW35,Attendance_sorted!$B35:$CW35,"nn")&lt;&gt;"nn","•",""),"")</f>
        <v/>
      </c>
      <c r="BL36" s="1" t="str">
        <f ca="1">IF(($A36&lt;&gt;"")*(BL$1&lt;&gt;""),IF(_xlfn.XLOOKUP(BL$1,Attendance_sorted!$B35:$CW35,Attendance_sorted!$B35:$CW35,"nn")&lt;&gt;"nn","•",""),"")</f>
        <v/>
      </c>
      <c r="BM36" s="1" t="str">
        <f ca="1">IF(($A36&lt;&gt;"")*(BM$1&lt;&gt;""),IF(_xlfn.XLOOKUP(BM$1,Attendance_sorted!$B35:$CW35,Attendance_sorted!$B35:$CW35,"nn")&lt;&gt;"nn","•",""),"")</f>
        <v/>
      </c>
      <c r="BN36" s="1" t="str">
        <f ca="1">IF(($A36&lt;&gt;"")*(BN$1&lt;&gt;""),IF(_xlfn.XLOOKUP(BN$1,Attendance_sorted!$B35:$CW35,Attendance_sorted!$B35:$CW35,"nn")&lt;&gt;"nn","•",""),"")</f>
        <v/>
      </c>
      <c r="BO36" s="1" t="str">
        <f ca="1">IF(($A36&lt;&gt;"")*(BO$1&lt;&gt;""),IF(_xlfn.XLOOKUP(BO$1,Attendance_sorted!$B35:$CW35,Attendance_sorted!$B35:$CW35,"nn")&lt;&gt;"nn","•",""),"")</f>
        <v/>
      </c>
      <c r="BP36" s="1" t="str">
        <f ca="1">IF(($A36&lt;&gt;"")*(BP$1&lt;&gt;""),IF(_xlfn.XLOOKUP(BP$1,Attendance_sorted!$B35:$CW35,Attendance_sorted!$B35:$CW35,"nn")&lt;&gt;"nn","•",""),"")</f>
        <v/>
      </c>
      <c r="BQ36" s="1" t="str">
        <f ca="1">IF(($A36&lt;&gt;"")*(BQ$1&lt;&gt;""),IF(_xlfn.XLOOKUP(BQ$1,Attendance_sorted!$B35:$CW35,Attendance_sorted!$B35:$CW35,"nn")&lt;&gt;"nn","•",""),"")</f>
        <v/>
      </c>
      <c r="BR36" s="1" t="str">
        <f ca="1">IF(($A36&lt;&gt;"")*(BR$1&lt;&gt;""),IF(_xlfn.XLOOKUP(BR$1,Attendance_sorted!$B35:$CW35,Attendance_sorted!$B35:$CW35,"nn")&lt;&gt;"nn","•",""),"")</f>
        <v/>
      </c>
      <c r="BS36" s="1" t="str">
        <f ca="1">IF(($A36&lt;&gt;"")*(BS$1&lt;&gt;""),IF(_xlfn.XLOOKUP(BS$1,Attendance_sorted!$B35:$CW35,Attendance_sorted!$B35:$CW35,"nn")&lt;&gt;"nn","•",""),"")</f>
        <v/>
      </c>
      <c r="BT36" s="1" t="str">
        <f ca="1">IF(($A36&lt;&gt;"")*(BT$1&lt;&gt;""),IF(_xlfn.XLOOKUP(BT$1,Attendance_sorted!$B35:$CW35,Attendance_sorted!$B35:$CW35,"nn")&lt;&gt;"nn","•",""),"")</f>
        <v/>
      </c>
      <c r="BU36" s="1" t="str">
        <f ca="1">IF(($A36&lt;&gt;"")*(BU$1&lt;&gt;""),IF(_xlfn.XLOOKUP(BU$1,Attendance_sorted!$B35:$CW35,Attendance_sorted!$B35:$CW35,"nn")&lt;&gt;"nn","•",""),"")</f>
        <v/>
      </c>
      <c r="BV36" s="1" t="str">
        <f ca="1">IF(($A36&lt;&gt;"")*(BV$1&lt;&gt;""),IF(_xlfn.XLOOKUP(BV$1,Attendance_sorted!$B35:$CW35,Attendance_sorted!$B35:$CW35,"nn")&lt;&gt;"nn","•",""),"")</f>
        <v/>
      </c>
      <c r="BW36" s="1" t="str">
        <f ca="1">IF(($A36&lt;&gt;"")*(BW$1&lt;&gt;""),IF(_xlfn.XLOOKUP(BW$1,Attendance_sorted!$B35:$CW35,Attendance_sorted!$B35:$CW35,"nn")&lt;&gt;"nn","•",""),"")</f>
        <v/>
      </c>
      <c r="BX36" s="1" t="str">
        <f ca="1">IF(($A36&lt;&gt;"")*(BX$1&lt;&gt;""),IF(_xlfn.XLOOKUP(BX$1,Attendance_sorted!$B35:$CW35,Attendance_sorted!$B35:$CW35,"nn")&lt;&gt;"nn","•",""),"")</f>
        <v/>
      </c>
      <c r="BY36" s="1" t="str">
        <f ca="1">IF(($A36&lt;&gt;"")*(BY$1&lt;&gt;""),IF(_xlfn.XLOOKUP(BY$1,Attendance_sorted!$B35:$CW35,Attendance_sorted!$B35:$CW35,"nn")&lt;&gt;"nn","•",""),"")</f>
        <v/>
      </c>
      <c r="BZ36" s="1" t="str">
        <f ca="1">IF(($A36&lt;&gt;"")*(BZ$1&lt;&gt;""),IF(_xlfn.XLOOKUP(BZ$1,Attendance_sorted!$B35:$CW35,Attendance_sorted!$B35:$CW35,"nn")&lt;&gt;"nn","•",""),"")</f>
        <v/>
      </c>
      <c r="CA36" s="1" t="str">
        <f ca="1">IF(($A36&lt;&gt;"")*(CA$1&lt;&gt;""),IF(_xlfn.XLOOKUP(CA$1,Attendance_sorted!$B35:$CW35,Attendance_sorted!$B35:$CW35,"nn")&lt;&gt;"nn","•",""),"")</f>
        <v/>
      </c>
      <c r="CB36" s="1" t="str">
        <f ca="1">IF(($A36&lt;&gt;"")*(CB$1&lt;&gt;""),IF(_xlfn.XLOOKUP(CB$1,Attendance_sorted!$B35:$CW35,Attendance_sorted!$B35:$CW35,"nn")&lt;&gt;"nn","•",""),"")</f>
        <v/>
      </c>
      <c r="CC36" s="1" t="str">
        <f ca="1">IF(($A36&lt;&gt;"")*(CC$1&lt;&gt;""),IF(_xlfn.XLOOKUP(CC$1,Attendance_sorted!$B35:$CW35,Attendance_sorted!$B35:$CW35,"nn")&lt;&gt;"nn","•",""),"")</f>
        <v/>
      </c>
      <c r="CD36" s="1" t="str">
        <f ca="1">IF(($A36&lt;&gt;"")*(CD$1&lt;&gt;""),IF(_xlfn.XLOOKUP(CD$1,Attendance_sorted!$B35:$CW35,Attendance_sorted!$B35:$CW35,"nn")&lt;&gt;"nn","•",""),"")</f>
        <v/>
      </c>
      <c r="CE36" s="1" t="str">
        <f ca="1">IF(($A36&lt;&gt;"")*(CE$1&lt;&gt;""),IF(_xlfn.XLOOKUP(CE$1,Attendance_sorted!$B35:$CW35,Attendance_sorted!$B35:$CW35,"nn")&lt;&gt;"nn","•",""),"")</f>
        <v/>
      </c>
      <c r="CF36" s="1" t="str">
        <f ca="1">IF(($A36&lt;&gt;"")*(CF$1&lt;&gt;""),IF(_xlfn.XLOOKUP(CF$1,Attendance_sorted!$B35:$CW35,Attendance_sorted!$B35:$CW35,"nn")&lt;&gt;"nn","•",""),"")</f>
        <v/>
      </c>
      <c r="CG36" s="1" t="str">
        <f ca="1">IF(($A36&lt;&gt;"")*(CG$1&lt;&gt;""),IF(_xlfn.XLOOKUP(CG$1,Attendance_sorted!$B35:$CW35,Attendance_sorted!$B35:$CW35,"nn")&lt;&gt;"nn","•",""),"")</f>
        <v/>
      </c>
      <c r="CH36" s="1" t="str">
        <f ca="1">IF(($A36&lt;&gt;"")*(CH$1&lt;&gt;""),IF(_xlfn.XLOOKUP(CH$1,Attendance_sorted!$B35:$CW35,Attendance_sorted!$B35:$CW35,"nn")&lt;&gt;"nn","•",""),"")</f>
        <v/>
      </c>
      <c r="CI36" s="1" t="str">
        <f ca="1">IF(($A36&lt;&gt;"")*(CI$1&lt;&gt;""),IF(_xlfn.XLOOKUP(CI$1,Attendance_sorted!$B35:$CW35,Attendance_sorted!$B35:$CW35,"nn")&lt;&gt;"nn","•",""),"")</f>
        <v/>
      </c>
      <c r="CJ36" s="1" t="str">
        <f ca="1">IF(($A36&lt;&gt;"")*(CJ$1&lt;&gt;""),IF(_xlfn.XLOOKUP(CJ$1,Attendance_sorted!$B35:$CW35,Attendance_sorted!$B35:$CW35,"nn")&lt;&gt;"nn","•",""),"")</f>
        <v/>
      </c>
      <c r="CK36" s="1" t="str">
        <f ca="1">IF(($A36&lt;&gt;"")*(CK$1&lt;&gt;""),IF(_xlfn.XLOOKUP(CK$1,Attendance_sorted!$B35:$CW35,Attendance_sorted!$B35:$CW35,"nn")&lt;&gt;"nn","•",""),"")</f>
        <v/>
      </c>
      <c r="CL36" s="1" t="str">
        <f ca="1">IF(($A36&lt;&gt;"")*(CL$1&lt;&gt;""),IF(_xlfn.XLOOKUP(CL$1,Attendance_sorted!$B35:$CW35,Attendance_sorted!$B35:$CW35,"nn")&lt;&gt;"nn","•",""),"")</f>
        <v/>
      </c>
      <c r="CM36" s="1" t="str">
        <f ca="1">IF(($A36&lt;&gt;"")*(CM$1&lt;&gt;""),IF(_xlfn.XLOOKUP(CM$1,Attendance_sorted!$B35:$CW35,Attendance_sorted!$B35:$CW35,"nn")&lt;&gt;"nn","•",""),"")</f>
        <v/>
      </c>
      <c r="CN36" s="1" t="str">
        <f ca="1">IF(($A36&lt;&gt;"")*(CN$1&lt;&gt;""),IF(_xlfn.XLOOKUP(CN$1,Attendance_sorted!$B35:$CW35,Attendance_sorted!$B35:$CW35,"nn")&lt;&gt;"nn","•",""),"")</f>
        <v/>
      </c>
      <c r="CO36" s="1" t="str">
        <f ca="1">IF(($A36&lt;&gt;"")*(CO$1&lt;&gt;""),IF(_xlfn.XLOOKUP(CO$1,Attendance_sorted!$B35:$CW35,Attendance_sorted!$B35:$CW35,"nn")&lt;&gt;"nn","•",""),"")</f>
        <v/>
      </c>
      <c r="CP36" s="1" t="str">
        <f ca="1">IF(($A36&lt;&gt;"")*(CP$1&lt;&gt;""),IF(_xlfn.XLOOKUP(CP$1,Attendance_sorted!$B35:$CW35,Attendance_sorted!$B35:$CW35,"nn")&lt;&gt;"nn","•",""),"")</f>
        <v/>
      </c>
      <c r="CQ36" s="1" t="str">
        <f ca="1">IF(($A36&lt;&gt;"")*(CQ$1&lt;&gt;""),IF(_xlfn.XLOOKUP(CQ$1,Attendance_sorted!$B35:$CW35,Attendance_sorted!$B35:$CW35,"nn")&lt;&gt;"nn","•",""),"")</f>
        <v/>
      </c>
      <c r="CR36" s="1" t="str">
        <f ca="1">IF(($A36&lt;&gt;"")*(CR$1&lt;&gt;""),IF(_xlfn.XLOOKUP(CR$1,Attendance_sorted!$B35:$CW35,Attendance_sorted!$B35:$CW35,"nn")&lt;&gt;"nn","•",""),"")</f>
        <v/>
      </c>
      <c r="CS36" s="1" t="str">
        <f ca="1">IF(($A36&lt;&gt;"")*(CS$1&lt;&gt;""),IF(_xlfn.XLOOKUP(CS$1,Attendance_sorted!$B35:$CW35,Attendance_sorted!$B35:$CW35,"nn")&lt;&gt;"nn","•",""),"")</f>
        <v/>
      </c>
      <c r="CT36" s="1" t="str">
        <f ca="1">IF(($A36&lt;&gt;"")*(CT$1&lt;&gt;""),IF(_xlfn.XLOOKUP(CT$1,Attendance_sorted!$B35:$CW35,Attendance_sorted!$B35:$CW35,"nn")&lt;&gt;"nn","•",""),"")</f>
        <v/>
      </c>
      <c r="CU36" s="1" t="str">
        <f ca="1">IF(($A36&lt;&gt;"")*(CU$1&lt;&gt;""),IF(_xlfn.XLOOKUP(CU$1,Attendance_sorted!$B35:$CW35,Attendance_sorted!$B35:$CW35,"nn")&lt;&gt;"nn","•",""),"")</f>
        <v/>
      </c>
      <c r="CV36" s="1" t="str">
        <f ca="1">IF(($A36&lt;&gt;"")*(CV$1&lt;&gt;""),IF(_xlfn.XLOOKUP(CV$1,Attendance_sorted!$B35:$CW35,Attendance_sorted!$B35:$CW35,"nn")&lt;&gt;"nn","•",""),"")</f>
        <v/>
      </c>
      <c r="CW36" s="1" t="str">
        <f ca="1">IF(($A36&lt;&gt;"")*(CW$1&lt;&gt;""),IF(_xlfn.XLOOKUP(CW$1,Attendance_sorted!$B35:$CW35,Attendance_sorted!$B35:$CW35,"nn")&lt;&gt;"nn","•",""),"")</f>
        <v/>
      </c>
    </row>
    <row r="37" spans="1:101">
      <c r="A37" s="1">
        <v>218</v>
      </c>
      <c r="B37" s="1" t="str">
        <f ca="1">IF(($A37&lt;&gt;"")*(B$1&lt;&gt;""),IF(_xlfn.XLOOKUP(B$1,Attendance_sorted!$B36:$CW36,Attendance_sorted!$B36:$CW36,"nn")&lt;&gt;"nn","•",""),"")</f>
        <v/>
      </c>
      <c r="C37" s="1" t="str">
        <f ca="1">IF(($A37&lt;&gt;"")*(C$1&lt;&gt;""),IF(_xlfn.XLOOKUP(C$1,Attendance_sorted!$B36:$CW36,Attendance_sorted!$B36:$CW36,"nn")&lt;&gt;"nn","•",""),"")</f>
        <v/>
      </c>
      <c r="D37" s="1" t="str">
        <f ca="1">IF(($A37&lt;&gt;"")*(D$1&lt;&gt;""),IF(_xlfn.XLOOKUP(D$1,Attendance_sorted!$B36:$CW36,Attendance_sorted!$B36:$CW36,"nn")&lt;&gt;"nn","•",""),"")</f>
        <v>•</v>
      </c>
      <c r="E37" s="1" t="str">
        <f ca="1">IF(($A37&lt;&gt;"")*(E$1&lt;&gt;""),IF(_xlfn.XLOOKUP(E$1,Attendance_sorted!$B36:$CW36,Attendance_sorted!$B36:$CW36,"nn")&lt;&gt;"nn","•",""),"")</f>
        <v>•</v>
      </c>
      <c r="F37" s="1" t="str">
        <f ca="1">IF(($A37&lt;&gt;"")*(F$1&lt;&gt;""),IF(_xlfn.XLOOKUP(F$1,Attendance_sorted!$B36:$CW36,Attendance_sorted!$B36:$CW36,"nn")&lt;&gt;"nn","•",""),"")</f>
        <v/>
      </c>
      <c r="G37" s="1" t="str">
        <f ca="1">IF(($A37&lt;&gt;"")*(G$1&lt;&gt;""),IF(_xlfn.XLOOKUP(G$1,Attendance_sorted!$B36:$CW36,Attendance_sorted!$B36:$CW36,"nn")&lt;&gt;"nn","•",""),"")</f>
        <v>•</v>
      </c>
      <c r="H37" s="1" t="str">
        <f ca="1">IF(($A37&lt;&gt;"")*(H$1&lt;&gt;""),IF(_xlfn.XLOOKUP(H$1,Attendance_sorted!$B36:$CW36,Attendance_sorted!$B36:$CW36,"nn")&lt;&gt;"nn","•",""),"")</f>
        <v/>
      </c>
      <c r="I37" s="1" t="str">
        <f ca="1">IF(($A37&lt;&gt;"")*(I$1&lt;&gt;""),IF(_xlfn.XLOOKUP(I$1,Attendance_sorted!$B36:$CW36,Attendance_sorted!$B36:$CW36,"nn")&lt;&gt;"nn","•",""),"")</f>
        <v/>
      </c>
      <c r="J37" s="1" t="str">
        <f ca="1">IF(($A37&lt;&gt;"")*(J$1&lt;&gt;""),IF(_xlfn.XLOOKUP(J$1,Attendance_sorted!$B36:$CW36,Attendance_sorted!$B36:$CW36,"nn")&lt;&gt;"nn","•",""),"")</f>
        <v>•</v>
      </c>
      <c r="K37" s="1" t="str">
        <f ca="1">IF(($A37&lt;&gt;"")*(K$1&lt;&gt;""),IF(_xlfn.XLOOKUP(K$1,Attendance_sorted!$B36:$CW36,Attendance_sorted!$B36:$CW36,"nn")&lt;&gt;"nn","•",""),"")</f>
        <v>•</v>
      </c>
      <c r="L37" s="1" t="str">
        <f ca="1">IF(($A37&lt;&gt;"")*(L$1&lt;&gt;""),IF(_xlfn.XLOOKUP(L$1,Attendance_sorted!$B36:$CW36,Attendance_sorted!$B36:$CW36,"nn")&lt;&gt;"nn","•",""),"")</f>
        <v>•</v>
      </c>
      <c r="M37" s="1" t="str">
        <f ca="1">IF(($A37&lt;&gt;"")*(M$1&lt;&gt;""),IF(_xlfn.XLOOKUP(M$1,Attendance_sorted!$B36:$CW36,Attendance_sorted!$B36:$CW36,"nn")&lt;&gt;"nn","•",""),"")</f>
        <v/>
      </c>
      <c r="N37" s="1" t="str">
        <f ca="1">IF(($A37&lt;&gt;"")*(N$1&lt;&gt;""),IF(_xlfn.XLOOKUP(N$1,Attendance_sorted!$B36:$CW36,Attendance_sorted!$B36:$CW36,"nn")&lt;&gt;"nn","•",""),"")</f>
        <v/>
      </c>
      <c r="O37" s="1" t="str">
        <f ca="1">IF(($A37&lt;&gt;"")*(O$1&lt;&gt;""),IF(_xlfn.XLOOKUP(O$1,Attendance_sorted!$B36:$CW36,Attendance_sorted!$B36:$CW36,"nn")&lt;&gt;"nn","•",""),"")</f>
        <v/>
      </c>
      <c r="P37" s="1" t="str">
        <f ca="1">IF(($A37&lt;&gt;"")*(P$1&lt;&gt;""),IF(_xlfn.XLOOKUP(P$1,Attendance_sorted!$B36:$CW36,Attendance_sorted!$B36:$CW36,"nn")&lt;&gt;"nn","•",""),"")</f>
        <v/>
      </c>
      <c r="Q37" s="1" t="str">
        <f ca="1">IF(($A37&lt;&gt;"")*(Q$1&lt;&gt;""),IF(_xlfn.XLOOKUP(Q$1,Attendance_sorted!$B36:$CW36,Attendance_sorted!$B36:$CW36,"nn")&lt;&gt;"nn","•",""),"")</f>
        <v/>
      </c>
      <c r="R37" s="1" t="str">
        <f ca="1">IF(($A37&lt;&gt;"")*(R$1&lt;&gt;""),IF(_xlfn.XLOOKUP(R$1,Attendance_sorted!$B36:$CW36,Attendance_sorted!$B36:$CW36,"nn")&lt;&gt;"nn","•",""),"")</f>
        <v/>
      </c>
      <c r="S37" s="1" t="str">
        <f ca="1">IF(($A37&lt;&gt;"")*(S$1&lt;&gt;""),IF(_xlfn.XLOOKUP(S$1,Attendance_sorted!$B36:$CW36,Attendance_sorted!$B36:$CW36,"nn")&lt;&gt;"nn","•",""),"")</f>
        <v>•</v>
      </c>
      <c r="T37" s="1" t="str">
        <f ca="1">IF(($A37&lt;&gt;"")*(T$1&lt;&gt;""),IF(_xlfn.XLOOKUP(T$1,Attendance_sorted!$B36:$CW36,Attendance_sorted!$B36:$CW36,"nn")&lt;&gt;"nn","•",""),"")</f>
        <v>•</v>
      </c>
      <c r="U37" s="1" t="str">
        <f ca="1">IF(($A37&lt;&gt;"")*(U$1&lt;&gt;""),IF(_xlfn.XLOOKUP(U$1,Attendance_sorted!$B36:$CW36,Attendance_sorted!$B36:$CW36,"nn")&lt;&gt;"nn","•",""),"")</f>
        <v/>
      </c>
      <c r="V37" s="1" t="str">
        <f ca="1">IF(($A37&lt;&gt;"")*(V$1&lt;&gt;""),IF(_xlfn.XLOOKUP(V$1,Attendance_sorted!$B36:$CW36,Attendance_sorted!$B36:$CW36,"nn")&lt;&gt;"nn","•",""),"")</f>
        <v/>
      </c>
      <c r="W37" s="1" t="str">
        <f ca="1">IF(($A37&lt;&gt;"")*(W$1&lt;&gt;""),IF(_xlfn.XLOOKUP(W$1,Attendance_sorted!$B36:$CW36,Attendance_sorted!$B36:$CW36,"nn")&lt;&gt;"nn","•",""),"")</f>
        <v/>
      </c>
      <c r="X37" s="1" t="str">
        <f ca="1">IF(($A37&lt;&gt;"")*(X$1&lt;&gt;""),IF(_xlfn.XLOOKUP(X$1,Attendance_sorted!$B36:$CW36,Attendance_sorted!$B36:$CW36,"nn")&lt;&gt;"nn","•",""),"")</f>
        <v/>
      </c>
      <c r="Y37" s="1" t="str">
        <f ca="1">IF(($A37&lt;&gt;"")*(Y$1&lt;&gt;""),IF(_xlfn.XLOOKUP(Y$1,Attendance_sorted!$B36:$CW36,Attendance_sorted!$B36:$CW36,"nn")&lt;&gt;"nn","•",""),"")</f>
        <v/>
      </c>
      <c r="Z37" s="1" t="str">
        <f ca="1">IF(($A37&lt;&gt;"")*(Z$1&lt;&gt;""),IF(_xlfn.XLOOKUP(Z$1,Attendance_sorted!$B36:$CW36,Attendance_sorted!$B36:$CW36,"nn")&lt;&gt;"nn","•",""),"")</f>
        <v/>
      </c>
      <c r="AA37" s="1" t="str">
        <f ca="1">IF(($A37&lt;&gt;"")*(AA$1&lt;&gt;""),IF(_xlfn.XLOOKUP(AA$1,Attendance_sorted!$B36:$CW36,Attendance_sorted!$B36:$CW36,"nn")&lt;&gt;"nn","•",""),"")</f>
        <v/>
      </c>
      <c r="AB37" s="1" t="str">
        <f ca="1">IF(($A37&lt;&gt;"")*(AB$1&lt;&gt;""),IF(_xlfn.XLOOKUP(AB$1,Attendance_sorted!$B36:$CW36,Attendance_sorted!$B36:$CW36,"nn")&lt;&gt;"nn","•",""),"")</f>
        <v/>
      </c>
      <c r="AC37" s="1" t="str">
        <f ca="1">IF(($A37&lt;&gt;"")*(AC$1&lt;&gt;""),IF(_xlfn.XLOOKUP(AC$1,Attendance_sorted!$B36:$CW36,Attendance_sorted!$B36:$CW36,"nn")&lt;&gt;"nn","•",""),"")</f>
        <v/>
      </c>
      <c r="AD37" s="1" t="str">
        <f ca="1">IF(($A37&lt;&gt;"")*(AD$1&lt;&gt;""),IF(_xlfn.XLOOKUP(AD$1,Attendance_sorted!$B36:$CW36,Attendance_sorted!$B36:$CW36,"nn")&lt;&gt;"nn","•",""),"")</f>
        <v/>
      </c>
      <c r="AE37" s="1" t="str">
        <f ca="1">IF(($A37&lt;&gt;"")*(AE$1&lt;&gt;""),IF(_xlfn.XLOOKUP(AE$1,Attendance_sorted!$B36:$CW36,Attendance_sorted!$B36:$CW36,"nn")&lt;&gt;"nn","•",""),"")</f>
        <v/>
      </c>
      <c r="AF37" s="1" t="str">
        <f ca="1">IF(($A37&lt;&gt;"")*(AF$1&lt;&gt;""),IF(_xlfn.XLOOKUP(AF$1,Attendance_sorted!$B36:$CW36,Attendance_sorted!$B36:$CW36,"nn")&lt;&gt;"nn","•",""),"")</f>
        <v/>
      </c>
      <c r="AG37" s="1" t="str">
        <f ca="1">IF(($A37&lt;&gt;"")*(AG$1&lt;&gt;""),IF(_xlfn.XLOOKUP(AG$1,Attendance_sorted!$B36:$CW36,Attendance_sorted!$B36:$CW36,"nn")&lt;&gt;"nn","•",""),"")</f>
        <v/>
      </c>
      <c r="AH37" s="1" t="str">
        <f ca="1">IF(($A37&lt;&gt;"")*(AH$1&lt;&gt;""),IF(_xlfn.XLOOKUP(AH$1,Attendance_sorted!$B36:$CW36,Attendance_sorted!$B36:$CW36,"nn")&lt;&gt;"nn","•",""),"")</f>
        <v/>
      </c>
      <c r="AI37" s="1" t="str">
        <f ca="1">IF(($A37&lt;&gt;"")*(AI$1&lt;&gt;""),IF(_xlfn.XLOOKUP(AI$1,Attendance_sorted!$B36:$CW36,Attendance_sorted!$B36:$CW36,"nn")&lt;&gt;"nn","•",""),"")</f>
        <v/>
      </c>
      <c r="AJ37" s="1" t="str">
        <f ca="1">IF(($A37&lt;&gt;"")*(AJ$1&lt;&gt;""),IF(_xlfn.XLOOKUP(AJ$1,Attendance_sorted!$B36:$CW36,Attendance_sorted!$B36:$CW36,"nn")&lt;&gt;"nn","•",""),"")</f>
        <v/>
      </c>
      <c r="AK37" s="1" t="str">
        <f ca="1">IF(($A37&lt;&gt;"")*(AK$1&lt;&gt;""),IF(_xlfn.XLOOKUP(AK$1,Attendance_sorted!$B36:$CW36,Attendance_sorted!$B36:$CW36,"nn")&lt;&gt;"nn","•",""),"")</f>
        <v/>
      </c>
      <c r="AL37" s="1" t="str">
        <f ca="1">IF(($A37&lt;&gt;"")*(AL$1&lt;&gt;""),IF(_xlfn.XLOOKUP(AL$1,Attendance_sorted!$B36:$CW36,Attendance_sorted!$B36:$CW36,"nn")&lt;&gt;"nn","•",""),"")</f>
        <v/>
      </c>
      <c r="AM37" s="1" t="str">
        <f ca="1">IF(($A37&lt;&gt;"")*(AM$1&lt;&gt;""),IF(_xlfn.XLOOKUP(AM$1,Attendance_sorted!$B36:$CW36,Attendance_sorted!$B36:$CW36,"nn")&lt;&gt;"nn","•",""),"")</f>
        <v/>
      </c>
      <c r="AN37" s="1" t="str">
        <f ca="1">IF(($A37&lt;&gt;"")*(AN$1&lt;&gt;""),IF(_xlfn.XLOOKUP(AN$1,Attendance_sorted!$B36:$CW36,Attendance_sorted!$B36:$CW36,"nn")&lt;&gt;"nn","•",""),"")</f>
        <v/>
      </c>
      <c r="AO37" s="1" t="str">
        <f ca="1">IF(($A37&lt;&gt;"")*(AO$1&lt;&gt;""),IF(_xlfn.XLOOKUP(AO$1,Attendance_sorted!$B36:$CW36,Attendance_sorted!$B36:$CW36,"nn")&lt;&gt;"nn","•",""),"")</f>
        <v/>
      </c>
      <c r="AP37" s="1" t="str">
        <f ca="1">IF(($A37&lt;&gt;"")*(AP$1&lt;&gt;""),IF(_xlfn.XLOOKUP(AP$1,Attendance_sorted!$B36:$CW36,Attendance_sorted!$B36:$CW36,"nn")&lt;&gt;"nn","•",""),"")</f>
        <v/>
      </c>
      <c r="AQ37" s="1" t="str">
        <f ca="1">IF(($A37&lt;&gt;"")*(AQ$1&lt;&gt;""),IF(_xlfn.XLOOKUP(AQ$1,Attendance_sorted!$B36:$CW36,Attendance_sorted!$B36:$CW36,"nn")&lt;&gt;"nn","•",""),"")</f>
        <v/>
      </c>
      <c r="AR37" s="1" t="str">
        <f ca="1">IF(($A37&lt;&gt;"")*(AR$1&lt;&gt;""),IF(_xlfn.XLOOKUP(AR$1,Attendance_sorted!$B36:$CW36,Attendance_sorted!$B36:$CW36,"nn")&lt;&gt;"nn","•",""),"")</f>
        <v/>
      </c>
      <c r="AS37" s="1" t="str">
        <f ca="1">IF(($A37&lt;&gt;"")*(AS$1&lt;&gt;""),IF(_xlfn.XLOOKUP(AS$1,Attendance_sorted!$B36:$CW36,Attendance_sorted!$B36:$CW36,"nn")&lt;&gt;"nn","•",""),"")</f>
        <v/>
      </c>
      <c r="AT37" s="1" t="str">
        <f ca="1">IF(($A37&lt;&gt;"")*(AT$1&lt;&gt;""),IF(_xlfn.XLOOKUP(AT$1,Attendance_sorted!$B36:$CW36,Attendance_sorted!$B36:$CW36,"nn")&lt;&gt;"nn","•",""),"")</f>
        <v/>
      </c>
      <c r="AU37" s="1" t="str">
        <f ca="1">IF(($A37&lt;&gt;"")*(AU$1&lt;&gt;""),IF(_xlfn.XLOOKUP(AU$1,Attendance_sorted!$B36:$CW36,Attendance_sorted!$B36:$CW36,"nn")&lt;&gt;"nn","•",""),"")</f>
        <v/>
      </c>
      <c r="AV37" s="1" t="str">
        <f ca="1">IF(($A37&lt;&gt;"")*(AV$1&lt;&gt;""),IF(_xlfn.XLOOKUP(AV$1,Attendance_sorted!$B36:$CW36,Attendance_sorted!$B36:$CW36,"nn")&lt;&gt;"nn","•",""),"")</f>
        <v/>
      </c>
      <c r="AW37" s="1" t="str">
        <f ca="1">IF(($A37&lt;&gt;"")*(AW$1&lt;&gt;""),IF(_xlfn.XLOOKUP(AW$1,Attendance_sorted!$B36:$CW36,Attendance_sorted!$B36:$CW36,"nn")&lt;&gt;"nn","•",""),"")</f>
        <v/>
      </c>
      <c r="AX37" s="1" t="str">
        <f ca="1">IF(($A37&lt;&gt;"")*(AX$1&lt;&gt;""),IF(_xlfn.XLOOKUP(AX$1,Attendance_sorted!$B36:$CW36,Attendance_sorted!$B36:$CW36,"nn")&lt;&gt;"nn","•",""),"")</f>
        <v/>
      </c>
      <c r="AY37" s="1" t="str">
        <f ca="1">IF(($A37&lt;&gt;"")*(AY$1&lt;&gt;""),IF(_xlfn.XLOOKUP(AY$1,Attendance_sorted!$B36:$CW36,Attendance_sorted!$B36:$CW36,"nn")&lt;&gt;"nn","•",""),"")</f>
        <v/>
      </c>
      <c r="AZ37" s="1" t="str">
        <f ca="1">IF(($A37&lt;&gt;"")*(AZ$1&lt;&gt;""),IF(_xlfn.XLOOKUP(AZ$1,Attendance_sorted!$B36:$CW36,Attendance_sorted!$B36:$CW36,"nn")&lt;&gt;"nn","•",""),"")</f>
        <v/>
      </c>
      <c r="BA37" s="1" t="str">
        <f ca="1">IF(($A37&lt;&gt;"")*(BA$1&lt;&gt;""),IF(_xlfn.XLOOKUP(BA$1,Attendance_sorted!$B36:$CW36,Attendance_sorted!$B36:$CW36,"nn")&lt;&gt;"nn","•",""),"")</f>
        <v/>
      </c>
      <c r="BB37" s="1" t="str">
        <f ca="1">IF(($A37&lt;&gt;"")*(BB$1&lt;&gt;""),IF(_xlfn.XLOOKUP(BB$1,Attendance_sorted!$B36:$CW36,Attendance_sorted!$B36:$CW36,"nn")&lt;&gt;"nn","•",""),"")</f>
        <v/>
      </c>
      <c r="BC37" s="1" t="str">
        <f ca="1">IF(($A37&lt;&gt;"")*(BC$1&lt;&gt;""),IF(_xlfn.XLOOKUP(BC$1,Attendance_sorted!$B36:$CW36,Attendance_sorted!$B36:$CW36,"nn")&lt;&gt;"nn","•",""),"")</f>
        <v/>
      </c>
      <c r="BD37" s="1" t="str">
        <f ca="1">IF(($A37&lt;&gt;"")*(BD$1&lt;&gt;""),IF(_xlfn.XLOOKUP(BD$1,Attendance_sorted!$B36:$CW36,Attendance_sorted!$B36:$CW36,"nn")&lt;&gt;"nn","•",""),"")</f>
        <v/>
      </c>
      <c r="BE37" s="1" t="str">
        <f ca="1">IF(($A37&lt;&gt;"")*(BE$1&lt;&gt;""),IF(_xlfn.XLOOKUP(BE$1,Attendance_sorted!$B36:$CW36,Attendance_sorted!$B36:$CW36,"nn")&lt;&gt;"nn","•",""),"")</f>
        <v/>
      </c>
      <c r="BF37" s="1" t="str">
        <f ca="1">IF(($A37&lt;&gt;"")*(BF$1&lt;&gt;""),IF(_xlfn.XLOOKUP(BF$1,Attendance_sorted!$B36:$CW36,Attendance_sorted!$B36:$CW36,"nn")&lt;&gt;"nn","•",""),"")</f>
        <v/>
      </c>
      <c r="BG37" s="1" t="str">
        <f ca="1">IF(($A37&lt;&gt;"")*(BG$1&lt;&gt;""),IF(_xlfn.XLOOKUP(BG$1,Attendance_sorted!$B36:$CW36,Attendance_sorted!$B36:$CW36,"nn")&lt;&gt;"nn","•",""),"")</f>
        <v/>
      </c>
      <c r="BH37" s="1" t="str">
        <f ca="1">IF(($A37&lt;&gt;"")*(BH$1&lt;&gt;""),IF(_xlfn.XLOOKUP(BH$1,Attendance_sorted!$B36:$CW36,Attendance_sorted!$B36:$CW36,"nn")&lt;&gt;"nn","•",""),"")</f>
        <v/>
      </c>
      <c r="BI37" s="1" t="str">
        <f ca="1">IF(($A37&lt;&gt;"")*(BI$1&lt;&gt;""),IF(_xlfn.XLOOKUP(BI$1,Attendance_sorted!$B36:$CW36,Attendance_sorted!$B36:$CW36,"nn")&lt;&gt;"nn","•",""),"")</f>
        <v/>
      </c>
      <c r="BJ37" s="1" t="str">
        <f ca="1">IF(($A37&lt;&gt;"")*(BJ$1&lt;&gt;""),IF(_xlfn.XLOOKUP(BJ$1,Attendance_sorted!$B36:$CW36,Attendance_sorted!$B36:$CW36,"nn")&lt;&gt;"nn","•",""),"")</f>
        <v/>
      </c>
      <c r="BK37" s="1" t="str">
        <f ca="1">IF(($A37&lt;&gt;"")*(BK$1&lt;&gt;""),IF(_xlfn.XLOOKUP(BK$1,Attendance_sorted!$B36:$CW36,Attendance_sorted!$B36:$CW36,"nn")&lt;&gt;"nn","•",""),"")</f>
        <v/>
      </c>
      <c r="BL37" s="1" t="str">
        <f ca="1">IF(($A37&lt;&gt;"")*(BL$1&lt;&gt;""),IF(_xlfn.XLOOKUP(BL$1,Attendance_sorted!$B36:$CW36,Attendance_sorted!$B36:$CW36,"nn")&lt;&gt;"nn","•",""),"")</f>
        <v/>
      </c>
      <c r="BM37" s="1" t="str">
        <f ca="1">IF(($A37&lt;&gt;"")*(BM$1&lt;&gt;""),IF(_xlfn.XLOOKUP(BM$1,Attendance_sorted!$B36:$CW36,Attendance_sorted!$B36:$CW36,"nn")&lt;&gt;"nn","•",""),"")</f>
        <v/>
      </c>
      <c r="BN37" s="1" t="str">
        <f ca="1">IF(($A37&lt;&gt;"")*(BN$1&lt;&gt;""),IF(_xlfn.XLOOKUP(BN$1,Attendance_sorted!$B36:$CW36,Attendance_sorted!$B36:$CW36,"nn")&lt;&gt;"nn","•",""),"")</f>
        <v/>
      </c>
      <c r="BO37" s="1" t="str">
        <f ca="1">IF(($A37&lt;&gt;"")*(BO$1&lt;&gt;""),IF(_xlfn.XLOOKUP(BO$1,Attendance_sorted!$B36:$CW36,Attendance_sorted!$B36:$CW36,"nn")&lt;&gt;"nn","•",""),"")</f>
        <v/>
      </c>
      <c r="BP37" s="1" t="str">
        <f ca="1">IF(($A37&lt;&gt;"")*(BP$1&lt;&gt;""),IF(_xlfn.XLOOKUP(BP$1,Attendance_sorted!$B36:$CW36,Attendance_sorted!$B36:$CW36,"nn")&lt;&gt;"nn","•",""),"")</f>
        <v/>
      </c>
      <c r="BQ37" s="1" t="str">
        <f ca="1">IF(($A37&lt;&gt;"")*(BQ$1&lt;&gt;""),IF(_xlfn.XLOOKUP(BQ$1,Attendance_sorted!$B36:$CW36,Attendance_sorted!$B36:$CW36,"nn")&lt;&gt;"nn","•",""),"")</f>
        <v/>
      </c>
      <c r="BR37" s="1" t="str">
        <f ca="1">IF(($A37&lt;&gt;"")*(BR$1&lt;&gt;""),IF(_xlfn.XLOOKUP(BR$1,Attendance_sorted!$B36:$CW36,Attendance_sorted!$B36:$CW36,"nn")&lt;&gt;"nn","•",""),"")</f>
        <v/>
      </c>
      <c r="BS37" s="1" t="str">
        <f ca="1">IF(($A37&lt;&gt;"")*(BS$1&lt;&gt;""),IF(_xlfn.XLOOKUP(BS$1,Attendance_sorted!$B36:$CW36,Attendance_sorted!$B36:$CW36,"nn")&lt;&gt;"nn","•",""),"")</f>
        <v/>
      </c>
      <c r="BT37" s="1" t="str">
        <f ca="1">IF(($A37&lt;&gt;"")*(BT$1&lt;&gt;""),IF(_xlfn.XLOOKUP(BT$1,Attendance_sorted!$B36:$CW36,Attendance_sorted!$B36:$CW36,"nn")&lt;&gt;"nn","•",""),"")</f>
        <v/>
      </c>
      <c r="BU37" s="1" t="str">
        <f ca="1">IF(($A37&lt;&gt;"")*(BU$1&lt;&gt;""),IF(_xlfn.XLOOKUP(BU$1,Attendance_sorted!$B36:$CW36,Attendance_sorted!$B36:$CW36,"nn")&lt;&gt;"nn","•",""),"")</f>
        <v/>
      </c>
      <c r="BV37" s="1" t="str">
        <f ca="1">IF(($A37&lt;&gt;"")*(BV$1&lt;&gt;""),IF(_xlfn.XLOOKUP(BV$1,Attendance_sorted!$B36:$CW36,Attendance_sorted!$B36:$CW36,"nn")&lt;&gt;"nn","•",""),"")</f>
        <v/>
      </c>
      <c r="BW37" s="1" t="str">
        <f ca="1">IF(($A37&lt;&gt;"")*(BW$1&lt;&gt;""),IF(_xlfn.XLOOKUP(BW$1,Attendance_sorted!$B36:$CW36,Attendance_sorted!$B36:$CW36,"nn")&lt;&gt;"nn","•",""),"")</f>
        <v/>
      </c>
      <c r="BX37" s="1" t="str">
        <f ca="1">IF(($A37&lt;&gt;"")*(BX$1&lt;&gt;""),IF(_xlfn.XLOOKUP(BX$1,Attendance_sorted!$B36:$CW36,Attendance_sorted!$B36:$CW36,"nn")&lt;&gt;"nn","•",""),"")</f>
        <v/>
      </c>
      <c r="BY37" s="1" t="str">
        <f ca="1">IF(($A37&lt;&gt;"")*(BY$1&lt;&gt;""),IF(_xlfn.XLOOKUP(BY$1,Attendance_sorted!$B36:$CW36,Attendance_sorted!$B36:$CW36,"nn")&lt;&gt;"nn","•",""),"")</f>
        <v/>
      </c>
      <c r="BZ37" s="1" t="str">
        <f ca="1">IF(($A37&lt;&gt;"")*(BZ$1&lt;&gt;""),IF(_xlfn.XLOOKUP(BZ$1,Attendance_sorted!$B36:$CW36,Attendance_sorted!$B36:$CW36,"nn")&lt;&gt;"nn","•",""),"")</f>
        <v/>
      </c>
      <c r="CA37" s="1" t="str">
        <f ca="1">IF(($A37&lt;&gt;"")*(CA$1&lt;&gt;""),IF(_xlfn.XLOOKUP(CA$1,Attendance_sorted!$B36:$CW36,Attendance_sorted!$B36:$CW36,"nn")&lt;&gt;"nn","•",""),"")</f>
        <v/>
      </c>
      <c r="CB37" s="1" t="str">
        <f ca="1">IF(($A37&lt;&gt;"")*(CB$1&lt;&gt;""),IF(_xlfn.XLOOKUP(CB$1,Attendance_sorted!$B36:$CW36,Attendance_sorted!$B36:$CW36,"nn")&lt;&gt;"nn","•",""),"")</f>
        <v/>
      </c>
      <c r="CC37" s="1" t="str">
        <f ca="1">IF(($A37&lt;&gt;"")*(CC$1&lt;&gt;""),IF(_xlfn.XLOOKUP(CC$1,Attendance_sorted!$B36:$CW36,Attendance_sorted!$B36:$CW36,"nn")&lt;&gt;"nn","•",""),"")</f>
        <v/>
      </c>
      <c r="CD37" s="1" t="str">
        <f ca="1">IF(($A37&lt;&gt;"")*(CD$1&lt;&gt;""),IF(_xlfn.XLOOKUP(CD$1,Attendance_sorted!$B36:$CW36,Attendance_sorted!$B36:$CW36,"nn")&lt;&gt;"nn","•",""),"")</f>
        <v/>
      </c>
      <c r="CE37" s="1" t="str">
        <f ca="1">IF(($A37&lt;&gt;"")*(CE$1&lt;&gt;""),IF(_xlfn.XLOOKUP(CE$1,Attendance_sorted!$B36:$CW36,Attendance_sorted!$B36:$CW36,"nn")&lt;&gt;"nn","•",""),"")</f>
        <v/>
      </c>
      <c r="CF37" s="1" t="str">
        <f ca="1">IF(($A37&lt;&gt;"")*(CF$1&lt;&gt;""),IF(_xlfn.XLOOKUP(CF$1,Attendance_sorted!$B36:$CW36,Attendance_sorted!$B36:$CW36,"nn")&lt;&gt;"nn","•",""),"")</f>
        <v/>
      </c>
      <c r="CG37" s="1" t="str">
        <f ca="1">IF(($A37&lt;&gt;"")*(CG$1&lt;&gt;""),IF(_xlfn.XLOOKUP(CG$1,Attendance_sorted!$B36:$CW36,Attendance_sorted!$B36:$CW36,"nn")&lt;&gt;"nn","•",""),"")</f>
        <v/>
      </c>
      <c r="CH37" s="1" t="str">
        <f ca="1">IF(($A37&lt;&gt;"")*(CH$1&lt;&gt;""),IF(_xlfn.XLOOKUP(CH$1,Attendance_sorted!$B36:$CW36,Attendance_sorted!$B36:$CW36,"nn")&lt;&gt;"nn","•",""),"")</f>
        <v/>
      </c>
      <c r="CI37" s="1" t="str">
        <f ca="1">IF(($A37&lt;&gt;"")*(CI$1&lt;&gt;""),IF(_xlfn.XLOOKUP(CI$1,Attendance_sorted!$B36:$CW36,Attendance_sorted!$B36:$CW36,"nn")&lt;&gt;"nn","•",""),"")</f>
        <v/>
      </c>
      <c r="CJ37" s="1" t="str">
        <f ca="1">IF(($A37&lt;&gt;"")*(CJ$1&lt;&gt;""),IF(_xlfn.XLOOKUP(CJ$1,Attendance_sorted!$B36:$CW36,Attendance_sorted!$B36:$CW36,"nn")&lt;&gt;"nn","•",""),"")</f>
        <v/>
      </c>
      <c r="CK37" s="1" t="str">
        <f ca="1">IF(($A37&lt;&gt;"")*(CK$1&lt;&gt;""),IF(_xlfn.XLOOKUP(CK$1,Attendance_sorted!$B36:$CW36,Attendance_sorted!$B36:$CW36,"nn")&lt;&gt;"nn","•",""),"")</f>
        <v/>
      </c>
      <c r="CL37" s="1" t="str">
        <f ca="1">IF(($A37&lt;&gt;"")*(CL$1&lt;&gt;""),IF(_xlfn.XLOOKUP(CL$1,Attendance_sorted!$B36:$CW36,Attendance_sorted!$B36:$CW36,"nn")&lt;&gt;"nn","•",""),"")</f>
        <v/>
      </c>
      <c r="CM37" s="1" t="str">
        <f ca="1">IF(($A37&lt;&gt;"")*(CM$1&lt;&gt;""),IF(_xlfn.XLOOKUP(CM$1,Attendance_sorted!$B36:$CW36,Attendance_sorted!$B36:$CW36,"nn")&lt;&gt;"nn","•",""),"")</f>
        <v/>
      </c>
      <c r="CN37" s="1" t="str">
        <f ca="1">IF(($A37&lt;&gt;"")*(CN$1&lt;&gt;""),IF(_xlfn.XLOOKUP(CN$1,Attendance_sorted!$B36:$CW36,Attendance_sorted!$B36:$CW36,"nn")&lt;&gt;"nn","•",""),"")</f>
        <v/>
      </c>
      <c r="CO37" s="1" t="str">
        <f ca="1">IF(($A37&lt;&gt;"")*(CO$1&lt;&gt;""),IF(_xlfn.XLOOKUP(CO$1,Attendance_sorted!$B36:$CW36,Attendance_sorted!$B36:$CW36,"nn")&lt;&gt;"nn","•",""),"")</f>
        <v/>
      </c>
      <c r="CP37" s="1" t="str">
        <f ca="1">IF(($A37&lt;&gt;"")*(CP$1&lt;&gt;""),IF(_xlfn.XLOOKUP(CP$1,Attendance_sorted!$B36:$CW36,Attendance_sorted!$B36:$CW36,"nn")&lt;&gt;"nn","•",""),"")</f>
        <v/>
      </c>
      <c r="CQ37" s="1" t="str">
        <f ca="1">IF(($A37&lt;&gt;"")*(CQ$1&lt;&gt;""),IF(_xlfn.XLOOKUP(CQ$1,Attendance_sorted!$B36:$CW36,Attendance_sorted!$B36:$CW36,"nn")&lt;&gt;"nn","•",""),"")</f>
        <v/>
      </c>
      <c r="CR37" s="1" t="str">
        <f ca="1">IF(($A37&lt;&gt;"")*(CR$1&lt;&gt;""),IF(_xlfn.XLOOKUP(CR$1,Attendance_sorted!$B36:$CW36,Attendance_sorted!$B36:$CW36,"nn")&lt;&gt;"nn","•",""),"")</f>
        <v/>
      </c>
      <c r="CS37" s="1" t="str">
        <f ca="1">IF(($A37&lt;&gt;"")*(CS$1&lt;&gt;""),IF(_xlfn.XLOOKUP(CS$1,Attendance_sorted!$B36:$CW36,Attendance_sorted!$B36:$CW36,"nn")&lt;&gt;"nn","•",""),"")</f>
        <v/>
      </c>
      <c r="CT37" s="1" t="str">
        <f ca="1">IF(($A37&lt;&gt;"")*(CT$1&lt;&gt;""),IF(_xlfn.XLOOKUP(CT$1,Attendance_sorted!$B36:$CW36,Attendance_sorted!$B36:$CW36,"nn")&lt;&gt;"nn","•",""),"")</f>
        <v/>
      </c>
      <c r="CU37" s="1" t="str">
        <f ca="1">IF(($A37&lt;&gt;"")*(CU$1&lt;&gt;""),IF(_xlfn.XLOOKUP(CU$1,Attendance_sorted!$B36:$CW36,Attendance_sorted!$B36:$CW36,"nn")&lt;&gt;"nn","•",""),"")</f>
        <v/>
      </c>
      <c r="CV37" s="1" t="str">
        <f ca="1">IF(($A37&lt;&gt;"")*(CV$1&lt;&gt;""),IF(_xlfn.XLOOKUP(CV$1,Attendance_sorted!$B36:$CW36,Attendance_sorted!$B36:$CW36,"nn")&lt;&gt;"nn","•",""),"")</f>
        <v/>
      </c>
      <c r="CW37" s="1" t="str">
        <f ca="1">IF(($A37&lt;&gt;"")*(CW$1&lt;&gt;""),IF(_xlfn.XLOOKUP(CW$1,Attendance_sorted!$B36:$CW36,Attendance_sorted!$B36:$CW36,"nn")&lt;&gt;"nn","•",""),"")</f>
        <v/>
      </c>
    </row>
    <row r="38" spans="1:101">
      <c r="A38" s="1">
        <v>219</v>
      </c>
      <c r="B38" s="1" t="str">
        <f ca="1">IF(($A38&lt;&gt;"")*(B$1&lt;&gt;""),IF(_xlfn.XLOOKUP(B$1,Attendance_sorted!$B37:$CW37,Attendance_sorted!$B37:$CW37,"nn")&lt;&gt;"nn","•",""),"")</f>
        <v/>
      </c>
      <c r="C38" s="1" t="str">
        <f ca="1">IF(($A38&lt;&gt;"")*(C$1&lt;&gt;""),IF(_xlfn.XLOOKUP(C$1,Attendance_sorted!$B37:$CW37,Attendance_sorted!$B37:$CW37,"nn")&lt;&gt;"nn","•",""),"")</f>
        <v>•</v>
      </c>
      <c r="D38" s="1" t="str">
        <f ca="1">IF(($A38&lt;&gt;"")*(D$1&lt;&gt;""),IF(_xlfn.XLOOKUP(D$1,Attendance_sorted!$B37:$CW37,Attendance_sorted!$B37:$CW37,"nn")&lt;&gt;"nn","•",""),"")</f>
        <v>•</v>
      </c>
      <c r="E38" s="1" t="str">
        <f ca="1">IF(($A38&lt;&gt;"")*(E$1&lt;&gt;""),IF(_xlfn.XLOOKUP(E$1,Attendance_sorted!$B37:$CW37,Attendance_sorted!$B37:$CW37,"nn")&lt;&gt;"nn","•",""),"")</f>
        <v>•</v>
      </c>
      <c r="F38" s="1" t="str">
        <f ca="1">IF(($A38&lt;&gt;"")*(F$1&lt;&gt;""),IF(_xlfn.XLOOKUP(F$1,Attendance_sorted!$B37:$CW37,Attendance_sorted!$B37:$CW37,"nn")&lt;&gt;"nn","•",""),"")</f>
        <v/>
      </c>
      <c r="G38" s="1" t="str">
        <f ca="1">IF(($A38&lt;&gt;"")*(G$1&lt;&gt;""),IF(_xlfn.XLOOKUP(G$1,Attendance_sorted!$B37:$CW37,Attendance_sorted!$B37:$CW37,"nn")&lt;&gt;"nn","•",""),"")</f>
        <v>•</v>
      </c>
      <c r="H38" s="1" t="str">
        <f ca="1">IF(($A38&lt;&gt;"")*(H$1&lt;&gt;""),IF(_xlfn.XLOOKUP(H$1,Attendance_sorted!$B37:$CW37,Attendance_sorted!$B37:$CW37,"nn")&lt;&gt;"nn","•",""),"")</f>
        <v/>
      </c>
      <c r="I38" s="1" t="str">
        <f ca="1">IF(($A38&lt;&gt;"")*(I$1&lt;&gt;""),IF(_xlfn.XLOOKUP(I$1,Attendance_sorted!$B37:$CW37,Attendance_sorted!$B37:$CW37,"nn")&lt;&gt;"nn","•",""),"")</f>
        <v/>
      </c>
      <c r="J38" s="1" t="str">
        <f ca="1">IF(($A38&lt;&gt;"")*(J$1&lt;&gt;""),IF(_xlfn.XLOOKUP(J$1,Attendance_sorted!$B37:$CW37,Attendance_sorted!$B37:$CW37,"nn")&lt;&gt;"nn","•",""),"")</f>
        <v/>
      </c>
      <c r="K38" s="1" t="str">
        <f ca="1">IF(($A38&lt;&gt;"")*(K$1&lt;&gt;""),IF(_xlfn.XLOOKUP(K$1,Attendance_sorted!$B37:$CW37,Attendance_sorted!$B37:$CW37,"nn")&lt;&gt;"nn","•",""),"")</f>
        <v>•</v>
      </c>
      <c r="L38" s="1" t="str">
        <f ca="1">IF(($A38&lt;&gt;"")*(L$1&lt;&gt;""),IF(_xlfn.XLOOKUP(L$1,Attendance_sorted!$B37:$CW37,Attendance_sorted!$B37:$CW37,"nn")&lt;&gt;"nn","•",""),"")</f>
        <v>•</v>
      </c>
      <c r="M38" s="1" t="str">
        <f ca="1">IF(($A38&lt;&gt;"")*(M$1&lt;&gt;""),IF(_xlfn.XLOOKUP(M$1,Attendance_sorted!$B37:$CW37,Attendance_sorted!$B37:$CW37,"nn")&lt;&gt;"nn","•",""),"")</f>
        <v/>
      </c>
      <c r="N38" s="1" t="str">
        <f ca="1">IF(($A38&lt;&gt;"")*(N$1&lt;&gt;""),IF(_xlfn.XLOOKUP(N$1,Attendance_sorted!$B37:$CW37,Attendance_sorted!$B37:$CW37,"nn")&lt;&gt;"nn","•",""),"")</f>
        <v/>
      </c>
      <c r="O38" s="1" t="str">
        <f ca="1">IF(($A38&lt;&gt;"")*(O$1&lt;&gt;""),IF(_xlfn.XLOOKUP(O$1,Attendance_sorted!$B37:$CW37,Attendance_sorted!$B37:$CW37,"nn")&lt;&gt;"nn","•",""),"")</f>
        <v/>
      </c>
      <c r="P38" s="1" t="str">
        <f ca="1">IF(($A38&lt;&gt;"")*(P$1&lt;&gt;""),IF(_xlfn.XLOOKUP(P$1,Attendance_sorted!$B37:$CW37,Attendance_sorted!$B37:$CW37,"nn")&lt;&gt;"nn","•",""),"")</f>
        <v>•</v>
      </c>
      <c r="Q38" s="1" t="str">
        <f ca="1">IF(($A38&lt;&gt;"")*(Q$1&lt;&gt;""),IF(_xlfn.XLOOKUP(Q$1,Attendance_sorted!$B37:$CW37,Attendance_sorted!$B37:$CW37,"nn")&lt;&gt;"nn","•",""),"")</f>
        <v/>
      </c>
      <c r="R38" s="1" t="str">
        <f ca="1">IF(($A38&lt;&gt;"")*(R$1&lt;&gt;""),IF(_xlfn.XLOOKUP(R$1,Attendance_sorted!$B37:$CW37,Attendance_sorted!$B37:$CW37,"nn")&lt;&gt;"nn","•",""),"")</f>
        <v/>
      </c>
      <c r="S38" s="1" t="str">
        <f ca="1">IF(($A38&lt;&gt;"")*(S$1&lt;&gt;""),IF(_xlfn.XLOOKUP(S$1,Attendance_sorted!$B37:$CW37,Attendance_sorted!$B37:$CW37,"nn")&lt;&gt;"nn","•",""),"")</f>
        <v/>
      </c>
      <c r="T38" s="1" t="str">
        <f ca="1">IF(($A38&lt;&gt;"")*(T$1&lt;&gt;""),IF(_xlfn.XLOOKUP(T$1,Attendance_sorted!$B37:$CW37,Attendance_sorted!$B37:$CW37,"nn")&lt;&gt;"nn","•",""),"")</f>
        <v>•</v>
      </c>
      <c r="U38" s="1" t="str">
        <f ca="1">IF(($A38&lt;&gt;"")*(U$1&lt;&gt;""),IF(_xlfn.XLOOKUP(U$1,Attendance_sorted!$B37:$CW37,Attendance_sorted!$B37:$CW37,"nn")&lt;&gt;"nn","•",""),"")</f>
        <v/>
      </c>
      <c r="V38" s="1" t="str">
        <f ca="1">IF(($A38&lt;&gt;"")*(V$1&lt;&gt;""),IF(_xlfn.XLOOKUP(V$1,Attendance_sorted!$B37:$CW37,Attendance_sorted!$B37:$CW37,"nn")&lt;&gt;"nn","•",""),"")</f>
        <v/>
      </c>
      <c r="W38" s="1" t="str">
        <f ca="1">IF(($A38&lt;&gt;"")*(W$1&lt;&gt;""),IF(_xlfn.XLOOKUP(W$1,Attendance_sorted!$B37:$CW37,Attendance_sorted!$B37:$CW37,"nn")&lt;&gt;"nn","•",""),"")</f>
        <v/>
      </c>
      <c r="X38" s="1" t="str">
        <f ca="1">IF(($A38&lt;&gt;"")*(X$1&lt;&gt;""),IF(_xlfn.XLOOKUP(X$1,Attendance_sorted!$B37:$CW37,Attendance_sorted!$B37:$CW37,"nn")&lt;&gt;"nn","•",""),"")</f>
        <v/>
      </c>
      <c r="Y38" s="1" t="str">
        <f ca="1">IF(($A38&lt;&gt;"")*(Y$1&lt;&gt;""),IF(_xlfn.XLOOKUP(Y$1,Attendance_sorted!$B37:$CW37,Attendance_sorted!$B37:$CW37,"nn")&lt;&gt;"nn","•",""),"")</f>
        <v/>
      </c>
      <c r="Z38" s="1" t="str">
        <f ca="1">IF(($A38&lt;&gt;"")*(Z$1&lt;&gt;""),IF(_xlfn.XLOOKUP(Z$1,Attendance_sorted!$B37:$CW37,Attendance_sorted!$B37:$CW37,"nn")&lt;&gt;"nn","•",""),"")</f>
        <v/>
      </c>
      <c r="AA38" s="1" t="str">
        <f ca="1">IF(($A38&lt;&gt;"")*(AA$1&lt;&gt;""),IF(_xlfn.XLOOKUP(AA$1,Attendance_sorted!$B37:$CW37,Attendance_sorted!$B37:$CW37,"nn")&lt;&gt;"nn","•",""),"")</f>
        <v/>
      </c>
      <c r="AB38" s="1" t="str">
        <f ca="1">IF(($A38&lt;&gt;"")*(AB$1&lt;&gt;""),IF(_xlfn.XLOOKUP(AB$1,Attendance_sorted!$B37:$CW37,Attendance_sorted!$B37:$CW37,"nn")&lt;&gt;"nn","•",""),"")</f>
        <v/>
      </c>
      <c r="AC38" s="1" t="str">
        <f ca="1">IF(($A38&lt;&gt;"")*(AC$1&lt;&gt;""),IF(_xlfn.XLOOKUP(AC$1,Attendance_sorted!$B37:$CW37,Attendance_sorted!$B37:$CW37,"nn")&lt;&gt;"nn","•",""),"")</f>
        <v/>
      </c>
      <c r="AD38" s="1" t="str">
        <f ca="1">IF(($A38&lt;&gt;"")*(AD$1&lt;&gt;""),IF(_xlfn.XLOOKUP(AD$1,Attendance_sorted!$B37:$CW37,Attendance_sorted!$B37:$CW37,"nn")&lt;&gt;"nn","•",""),"")</f>
        <v/>
      </c>
      <c r="AE38" s="1" t="str">
        <f ca="1">IF(($A38&lt;&gt;"")*(AE$1&lt;&gt;""),IF(_xlfn.XLOOKUP(AE$1,Attendance_sorted!$B37:$CW37,Attendance_sorted!$B37:$CW37,"nn")&lt;&gt;"nn","•",""),"")</f>
        <v/>
      </c>
      <c r="AF38" s="1" t="str">
        <f ca="1">IF(($A38&lt;&gt;"")*(AF$1&lt;&gt;""),IF(_xlfn.XLOOKUP(AF$1,Attendance_sorted!$B37:$CW37,Attendance_sorted!$B37:$CW37,"nn")&lt;&gt;"nn","•",""),"")</f>
        <v/>
      </c>
      <c r="AG38" s="1" t="str">
        <f ca="1">IF(($A38&lt;&gt;"")*(AG$1&lt;&gt;""),IF(_xlfn.XLOOKUP(AG$1,Attendance_sorted!$B37:$CW37,Attendance_sorted!$B37:$CW37,"nn")&lt;&gt;"nn","•",""),"")</f>
        <v/>
      </c>
      <c r="AH38" s="1" t="str">
        <f ca="1">IF(($A38&lt;&gt;"")*(AH$1&lt;&gt;""),IF(_xlfn.XLOOKUP(AH$1,Attendance_sorted!$B37:$CW37,Attendance_sorted!$B37:$CW37,"nn")&lt;&gt;"nn","•",""),"")</f>
        <v/>
      </c>
      <c r="AI38" s="1" t="str">
        <f ca="1">IF(($A38&lt;&gt;"")*(AI$1&lt;&gt;""),IF(_xlfn.XLOOKUP(AI$1,Attendance_sorted!$B37:$CW37,Attendance_sorted!$B37:$CW37,"nn")&lt;&gt;"nn","•",""),"")</f>
        <v/>
      </c>
      <c r="AJ38" s="1" t="str">
        <f ca="1">IF(($A38&lt;&gt;"")*(AJ$1&lt;&gt;""),IF(_xlfn.XLOOKUP(AJ$1,Attendance_sorted!$B37:$CW37,Attendance_sorted!$B37:$CW37,"nn")&lt;&gt;"nn","•",""),"")</f>
        <v/>
      </c>
      <c r="AK38" s="1" t="str">
        <f ca="1">IF(($A38&lt;&gt;"")*(AK$1&lt;&gt;""),IF(_xlfn.XLOOKUP(AK$1,Attendance_sorted!$B37:$CW37,Attendance_sorted!$B37:$CW37,"nn")&lt;&gt;"nn","•",""),"")</f>
        <v/>
      </c>
      <c r="AL38" s="1" t="str">
        <f ca="1">IF(($A38&lt;&gt;"")*(AL$1&lt;&gt;""),IF(_xlfn.XLOOKUP(AL$1,Attendance_sorted!$B37:$CW37,Attendance_sorted!$B37:$CW37,"nn")&lt;&gt;"nn","•",""),"")</f>
        <v/>
      </c>
      <c r="AM38" s="1" t="str">
        <f ca="1">IF(($A38&lt;&gt;"")*(AM$1&lt;&gt;""),IF(_xlfn.XLOOKUP(AM$1,Attendance_sorted!$B37:$CW37,Attendance_sorted!$B37:$CW37,"nn")&lt;&gt;"nn","•",""),"")</f>
        <v/>
      </c>
      <c r="AN38" s="1" t="str">
        <f ca="1">IF(($A38&lt;&gt;"")*(AN$1&lt;&gt;""),IF(_xlfn.XLOOKUP(AN$1,Attendance_sorted!$B37:$CW37,Attendance_sorted!$B37:$CW37,"nn")&lt;&gt;"nn","•",""),"")</f>
        <v/>
      </c>
      <c r="AO38" s="1" t="str">
        <f ca="1">IF(($A38&lt;&gt;"")*(AO$1&lt;&gt;""),IF(_xlfn.XLOOKUP(AO$1,Attendance_sorted!$B37:$CW37,Attendance_sorted!$B37:$CW37,"nn")&lt;&gt;"nn","•",""),"")</f>
        <v/>
      </c>
      <c r="AP38" s="1" t="str">
        <f ca="1">IF(($A38&lt;&gt;"")*(AP$1&lt;&gt;""),IF(_xlfn.XLOOKUP(AP$1,Attendance_sorted!$B37:$CW37,Attendance_sorted!$B37:$CW37,"nn")&lt;&gt;"nn","•",""),"")</f>
        <v/>
      </c>
      <c r="AQ38" s="1" t="str">
        <f ca="1">IF(($A38&lt;&gt;"")*(AQ$1&lt;&gt;""),IF(_xlfn.XLOOKUP(AQ$1,Attendance_sorted!$B37:$CW37,Attendance_sorted!$B37:$CW37,"nn")&lt;&gt;"nn","•",""),"")</f>
        <v/>
      </c>
      <c r="AR38" s="1" t="str">
        <f ca="1">IF(($A38&lt;&gt;"")*(AR$1&lt;&gt;""),IF(_xlfn.XLOOKUP(AR$1,Attendance_sorted!$B37:$CW37,Attendance_sorted!$B37:$CW37,"nn")&lt;&gt;"nn","•",""),"")</f>
        <v/>
      </c>
      <c r="AS38" s="1" t="str">
        <f ca="1">IF(($A38&lt;&gt;"")*(AS$1&lt;&gt;""),IF(_xlfn.XLOOKUP(AS$1,Attendance_sorted!$B37:$CW37,Attendance_sorted!$B37:$CW37,"nn")&lt;&gt;"nn","•",""),"")</f>
        <v/>
      </c>
      <c r="AT38" s="1" t="str">
        <f ca="1">IF(($A38&lt;&gt;"")*(AT$1&lt;&gt;""),IF(_xlfn.XLOOKUP(AT$1,Attendance_sorted!$B37:$CW37,Attendance_sorted!$B37:$CW37,"nn")&lt;&gt;"nn","•",""),"")</f>
        <v/>
      </c>
      <c r="AU38" s="1" t="str">
        <f ca="1">IF(($A38&lt;&gt;"")*(AU$1&lt;&gt;""),IF(_xlfn.XLOOKUP(AU$1,Attendance_sorted!$B37:$CW37,Attendance_sorted!$B37:$CW37,"nn")&lt;&gt;"nn","•",""),"")</f>
        <v/>
      </c>
      <c r="AV38" s="1" t="str">
        <f ca="1">IF(($A38&lt;&gt;"")*(AV$1&lt;&gt;""),IF(_xlfn.XLOOKUP(AV$1,Attendance_sorted!$B37:$CW37,Attendance_sorted!$B37:$CW37,"nn")&lt;&gt;"nn","•",""),"")</f>
        <v/>
      </c>
      <c r="AW38" s="1" t="str">
        <f ca="1">IF(($A38&lt;&gt;"")*(AW$1&lt;&gt;""),IF(_xlfn.XLOOKUP(AW$1,Attendance_sorted!$B37:$CW37,Attendance_sorted!$B37:$CW37,"nn")&lt;&gt;"nn","•",""),"")</f>
        <v/>
      </c>
      <c r="AX38" s="1" t="str">
        <f ca="1">IF(($A38&lt;&gt;"")*(AX$1&lt;&gt;""),IF(_xlfn.XLOOKUP(AX$1,Attendance_sorted!$B37:$CW37,Attendance_sorted!$B37:$CW37,"nn")&lt;&gt;"nn","•",""),"")</f>
        <v/>
      </c>
      <c r="AY38" s="1" t="str">
        <f ca="1">IF(($A38&lt;&gt;"")*(AY$1&lt;&gt;""),IF(_xlfn.XLOOKUP(AY$1,Attendance_sorted!$B37:$CW37,Attendance_sorted!$B37:$CW37,"nn")&lt;&gt;"nn","•",""),"")</f>
        <v/>
      </c>
      <c r="AZ38" s="1" t="str">
        <f ca="1">IF(($A38&lt;&gt;"")*(AZ$1&lt;&gt;""),IF(_xlfn.XLOOKUP(AZ$1,Attendance_sorted!$B37:$CW37,Attendance_sorted!$B37:$CW37,"nn")&lt;&gt;"nn","•",""),"")</f>
        <v/>
      </c>
      <c r="BA38" s="1" t="str">
        <f ca="1">IF(($A38&lt;&gt;"")*(BA$1&lt;&gt;""),IF(_xlfn.XLOOKUP(BA$1,Attendance_sorted!$B37:$CW37,Attendance_sorted!$B37:$CW37,"nn")&lt;&gt;"nn","•",""),"")</f>
        <v/>
      </c>
      <c r="BB38" s="1" t="str">
        <f ca="1">IF(($A38&lt;&gt;"")*(BB$1&lt;&gt;""),IF(_xlfn.XLOOKUP(BB$1,Attendance_sorted!$B37:$CW37,Attendance_sorted!$B37:$CW37,"nn")&lt;&gt;"nn","•",""),"")</f>
        <v/>
      </c>
      <c r="BC38" s="1" t="str">
        <f ca="1">IF(($A38&lt;&gt;"")*(BC$1&lt;&gt;""),IF(_xlfn.XLOOKUP(BC$1,Attendance_sorted!$B37:$CW37,Attendance_sorted!$B37:$CW37,"nn")&lt;&gt;"nn","•",""),"")</f>
        <v/>
      </c>
      <c r="BD38" s="1" t="str">
        <f ca="1">IF(($A38&lt;&gt;"")*(BD$1&lt;&gt;""),IF(_xlfn.XLOOKUP(BD$1,Attendance_sorted!$B37:$CW37,Attendance_sorted!$B37:$CW37,"nn")&lt;&gt;"nn","•",""),"")</f>
        <v/>
      </c>
      <c r="BE38" s="1" t="str">
        <f ca="1">IF(($A38&lt;&gt;"")*(BE$1&lt;&gt;""),IF(_xlfn.XLOOKUP(BE$1,Attendance_sorted!$B37:$CW37,Attendance_sorted!$B37:$CW37,"nn")&lt;&gt;"nn","•",""),"")</f>
        <v/>
      </c>
      <c r="BF38" s="1" t="str">
        <f ca="1">IF(($A38&lt;&gt;"")*(BF$1&lt;&gt;""),IF(_xlfn.XLOOKUP(BF$1,Attendance_sorted!$B37:$CW37,Attendance_sorted!$B37:$CW37,"nn")&lt;&gt;"nn","•",""),"")</f>
        <v/>
      </c>
      <c r="BG38" s="1" t="str">
        <f ca="1">IF(($A38&lt;&gt;"")*(BG$1&lt;&gt;""),IF(_xlfn.XLOOKUP(BG$1,Attendance_sorted!$B37:$CW37,Attendance_sorted!$B37:$CW37,"nn")&lt;&gt;"nn","•",""),"")</f>
        <v/>
      </c>
      <c r="BH38" s="1" t="str">
        <f ca="1">IF(($A38&lt;&gt;"")*(BH$1&lt;&gt;""),IF(_xlfn.XLOOKUP(BH$1,Attendance_sorted!$B37:$CW37,Attendance_sorted!$B37:$CW37,"nn")&lt;&gt;"nn","•",""),"")</f>
        <v/>
      </c>
      <c r="BI38" s="1" t="str">
        <f ca="1">IF(($A38&lt;&gt;"")*(BI$1&lt;&gt;""),IF(_xlfn.XLOOKUP(BI$1,Attendance_sorted!$B37:$CW37,Attendance_sorted!$B37:$CW37,"nn")&lt;&gt;"nn","•",""),"")</f>
        <v/>
      </c>
      <c r="BJ38" s="1" t="str">
        <f ca="1">IF(($A38&lt;&gt;"")*(BJ$1&lt;&gt;""),IF(_xlfn.XLOOKUP(BJ$1,Attendance_sorted!$B37:$CW37,Attendance_sorted!$B37:$CW37,"nn")&lt;&gt;"nn","•",""),"")</f>
        <v/>
      </c>
      <c r="BK38" s="1" t="str">
        <f ca="1">IF(($A38&lt;&gt;"")*(BK$1&lt;&gt;""),IF(_xlfn.XLOOKUP(BK$1,Attendance_sorted!$B37:$CW37,Attendance_sorted!$B37:$CW37,"nn")&lt;&gt;"nn","•",""),"")</f>
        <v/>
      </c>
      <c r="BL38" s="1" t="str">
        <f ca="1">IF(($A38&lt;&gt;"")*(BL$1&lt;&gt;""),IF(_xlfn.XLOOKUP(BL$1,Attendance_sorted!$B37:$CW37,Attendance_sorted!$B37:$CW37,"nn")&lt;&gt;"nn","•",""),"")</f>
        <v/>
      </c>
      <c r="BM38" s="1" t="str">
        <f ca="1">IF(($A38&lt;&gt;"")*(BM$1&lt;&gt;""),IF(_xlfn.XLOOKUP(BM$1,Attendance_sorted!$B37:$CW37,Attendance_sorted!$B37:$CW37,"nn")&lt;&gt;"nn","•",""),"")</f>
        <v/>
      </c>
      <c r="BN38" s="1" t="str">
        <f ca="1">IF(($A38&lt;&gt;"")*(BN$1&lt;&gt;""),IF(_xlfn.XLOOKUP(BN$1,Attendance_sorted!$B37:$CW37,Attendance_sorted!$B37:$CW37,"nn")&lt;&gt;"nn","•",""),"")</f>
        <v/>
      </c>
      <c r="BO38" s="1" t="str">
        <f ca="1">IF(($A38&lt;&gt;"")*(BO$1&lt;&gt;""),IF(_xlfn.XLOOKUP(BO$1,Attendance_sorted!$B37:$CW37,Attendance_sorted!$B37:$CW37,"nn")&lt;&gt;"nn","•",""),"")</f>
        <v/>
      </c>
      <c r="BP38" s="1" t="str">
        <f ca="1">IF(($A38&lt;&gt;"")*(BP$1&lt;&gt;""),IF(_xlfn.XLOOKUP(BP$1,Attendance_sorted!$B37:$CW37,Attendance_sorted!$B37:$CW37,"nn")&lt;&gt;"nn","•",""),"")</f>
        <v/>
      </c>
      <c r="BQ38" s="1" t="str">
        <f ca="1">IF(($A38&lt;&gt;"")*(BQ$1&lt;&gt;""),IF(_xlfn.XLOOKUP(BQ$1,Attendance_sorted!$B37:$CW37,Attendance_sorted!$B37:$CW37,"nn")&lt;&gt;"nn","•",""),"")</f>
        <v/>
      </c>
      <c r="BR38" s="1" t="str">
        <f ca="1">IF(($A38&lt;&gt;"")*(BR$1&lt;&gt;""),IF(_xlfn.XLOOKUP(BR$1,Attendance_sorted!$B37:$CW37,Attendance_sorted!$B37:$CW37,"nn")&lt;&gt;"nn","•",""),"")</f>
        <v/>
      </c>
      <c r="BS38" s="1" t="str">
        <f ca="1">IF(($A38&lt;&gt;"")*(BS$1&lt;&gt;""),IF(_xlfn.XLOOKUP(BS$1,Attendance_sorted!$B37:$CW37,Attendance_sorted!$B37:$CW37,"nn")&lt;&gt;"nn","•",""),"")</f>
        <v/>
      </c>
      <c r="BT38" s="1" t="str">
        <f ca="1">IF(($A38&lt;&gt;"")*(BT$1&lt;&gt;""),IF(_xlfn.XLOOKUP(BT$1,Attendance_sorted!$B37:$CW37,Attendance_sorted!$B37:$CW37,"nn")&lt;&gt;"nn","•",""),"")</f>
        <v/>
      </c>
      <c r="BU38" s="1" t="str">
        <f ca="1">IF(($A38&lt;&gt;"")*(BU$1&lt;&gt;""),IF(_xlfn.XLOOKUP(BU$1,Attendance_sorted!$B37:$CW37,Attendance_sorted!$B37:$CW37,"nn")&lt;&gt;"nn","•",""),"")</f>
        <v/>
      </c>
      <c r="BV38" s="1" t="str">
        <f ca="1">IF(($A38&lt;&gt;"")*(BV$1&lt;&gt;""),IF(_xlfn.XLOOKUP(BV$1,Attendance_sorted!$B37:$CW37,Attendance_sorted!$B37:$CW37,"nn")&lt;&gt;"nn","•",""),"")</f>
        <v/>
      </c>
      <c r="BW38" s="1" t="str">
        <f ca="1">IF(($A38&lt;&gt;"")*(BW$1&lt;&gt;""),IF(_xlfn.XLOOKUP(BW$1,Attendance_sorted!$B37:$CW37,Attendance_sorted!$B37:$CW37,"nn")&lt;&gt;"nn","•",""),"")</f>
        <v/>
      </c>
      <c r="BX38" s="1" t="str">
        <f ca="1">IF(($A38&lt;&gt;"")*(BX$1&lt;&gt;""),IF(_xlfn.XLOOKUP(BX$1,Attendance_sorted!$B37:$CW37,Attendance_sorted!$B37:$CW37,"nn")&lt;&gt;"nn","•",""),"")</f>
        <v/>
      </c>
      <c r="BY38" s="1" t="str">
        <f ca="1">IF(($A38&lt;&gt;"")*(BY$1&lt;&gt;""),IF(_xlfn.XLOOKUP(BY$1,Attendance_sorted!$B37:$CW37,Attendance_sorted!$B37:$CW37,"nn")&lt;&gt;"nn","•",""),"")</f>
        <v/>
      </c>
      <c r="BZ38" s="1" t="str">
        <f ca="1">IF(($A38&lt;&gt;"")*(BZ$1&lt;&gt;""),IF(_xlfn.XLOOKUP(BZ$1,Attendance_sorted!$B37:$CW37,Attendance_sorted!$B37:$CW37,"nn")&lt;&gt;"nn","•",""),"")</f>
        <v/>
      </c>
      <c r="CA38" s="1" t="str">
        <f ca="1">IF(($A38&lt;&gt;"")*(CA$1&lt;&gt;""),IF(_xlfn.XLOOKUP(CA$1,Attendance_sorted!$B37:$CW37,Attendance_sorted!$B37:$CW37,"nn")&lt;&gt;"nn","•",""),"")</f>
        <v/>
      </c>
      <c r="CB38" s="1" t="str">
        <f ca="1">IF(($A38&lt;&gt;"")*(CB$1&lt;&gt;""),IF(_xlfn.XLOOKUP(CB$1,Attendance_sorted!$B37:$CW37,Attendance_sorted!$B37:$CW37,"nn")&lt;&gt;"nn","•",""),"")</f>
        <v/>
      </c>
      <c r="CC38" s="1" t="str">
        <f ca="1">IF(($A38&lt;&gt;"")*(CC$1&lt;&gt;""),IF(_xlfn.XLOOKUP(CC$1,Attendance_sorted!$B37:$CW37,Attendance_sorted!$B37:$CW37,"nn")&lt;&gt;"nn","•",""),"")</f>
        <v/>
      </c>
      <c r="CD38" s="1" t="str">
        <f ca="1">IF(($A38&lt;&gt;"")*(CD$1&lt;&gt;""),IF(_xlfn.XLOOKUP(CD$1,Attendance_sorted!$B37:$CW37,Attendance_sorted!$B37:$CW37,"nn")&lt;&gt;"nn","•",""),"")</f>
        <v/>
      </c>
      <c r="CE38" s="1" t="str">
        <f ca="1">IF(($A38&lt;&gt;"")*(CE$1&lt;&gt;""),IF(_xlfn.XLOOKUP(CE$1,Attendance_sorted!$B37:$CW37,Attendance_sorted!$B37:$CW37,"nn")&lt;&gt;"nn","•",""),"")</f>
        <v/>
      </c>
      <c r="CF38" s="1" t="str">
        <f ca="1">IF(($A38&lt;&gt;"")*(CF$1&lt;&gt;""),IF(_xlfn.XLOOKUP(CF$1,Attendance_sorted!$B37:$CW37,Attendance_sorted!$B37:$CW37,"nn")&lt;&gt;"nn","•",""),"")</f>
        <v/>
      </c>
      <c r="CG38" s="1" t="str">
        <f ca="1">IF(($A38&lt;&gt;"")*(CG$1&lt;&gt;""),IF(_xlfn.XLOOKUP(CG$1,Attendance_sorted!$B37:$CW37,Attendance_sorted!$B37:$CW37,"nn")&lt;&gt;"nn","•",""),"")</f>
        <v/>
      </c>
      <c r="CH38" s="1" t="str">
        <f ca="1">IF(($A38&lt;&gt;"")*(CH$1&lt;&gt;""),IF(_xlfn.XLOOKUP(CH$1,Attendance_sorted!$B37:$CW37,Attendance_sorted!$B37:$CW37,"nn")&lt;&gt;"nn","•",""),"")</f>
        <v/>
      </c>
      <c r="CI38" s="1" t="str">
        <f ca="1">IF(($A38&lt;&gt;"")*(CI$1&lt;&gt;""),IF(_xlfn.XLOOKUP(CI$1,Attendance_sorted!$B37:$CW37,Attendance_sorted!$B37:$CW37,"nn")&lt;&gt;"nn","•",""),"")</f>
        <v/>
      </c>
      <c r="CJ38" s="1" t="str">
        <f ca="1">IF(($A38&lt;&gt;"")*(CJ$1&lt;&gt;""),IF(_xlfn.XLOOKUP(CJ$1,Attendance_sorted!$B37:$CW37,Attendance_sorted!$B37:$CW37,"nn")&lt;&gt;"nn","•",""),"")</f>
        <v/>
      </c>
      <c r="CK38" s="1" t="str">
        <f ca="1">IF(($A38&lt;&gt;"")*(CK$1&lt;&gt;""),IF(_xlfn.XLOOKUP(CK$1,Attendance_sorted!$B37:$CW37,Attendance_sorted!$B37:$CW37,"nn")&lt;&gt;"nn","•",""),"")</f>
        <v/>
      </c>
      <c r="CL38" s="1" t="str">
        <f ca="1">IF(($A38&lt;&gt;"")*(CL$1&lt;&gt;""),IF(_xlfn.XLOOKUP(CL$1,Attendance_sorted!$B37:$CW37,Attendance_sorted!$B37:$CW37,"nn")&lt;&gt;"nn","•",""),"")</f>
        <v/>
      </c>
      <c r="CM38" s="1" t="str">
        <f ca="1">IF(($A38&lt;&gt;"")*(CM$1&lt;&gt;""),IF(_xlfn.XLOOKUP(CM$1,Attendance_sorted!$B37:$CW37,Attendance_sorted!$B37:$CW37,"nn")&lt;&gt;"nn","•",""),"")</f>
        <v/>
      </c>
      <c r="CN38" s="1" t="str">
        <f ca="1">IF(($A38&lt;&gt;"")*(CN$1&lt;&gt;""),IF(_xlfn.XLOOKUP(CN$1,Attendance_sorted!$B37:$CW37,Attendance_sorted!$B37:$CW37,"nn")&lt;&gt;"nn","•",""),"")</f>
        <v/>
      </c>
      <c r="CO38" s="1" t="str">
        <f ca="1">IF(($A38&lt;&gt;"")*(CO$1&lt;&gt;""),IF(_xlfn.XLOOKUP(CO$1,Attendance_sorted!$B37:$CW37,Attendance_sorted!$B37:$CW37,"nn")&lt;&gt;"nn","•",""),"")</f>
        <v/>
      </c>
      <c r="CP38" s="1" t="str">
        <f ca="1">IF(($A38&lt;&gt;"")*(CP$1&lt;&gt;""),IF(_xlfn.XLOOKUP(CP$1,Attendance_sorted!$B37:$CW37,Attendance_sorted!$B37:$CW37,"nn")&lt;&gt;"nn","•",""),"")</f>
        <v/>
      </c>
      <c r="CQ38" s="1" t="str">
        <f ca="1">IF(($A38&lt;&gt;"")*(CQ$1&lt;&gt;""),IF(_xlfn.XLOOKUP(CQ$1,Attendance_sorted!$B37:$CW37,Attendance_sorted!$B37:$CW37,"nn")&lt;&gt;"nn","•",""),"")</f>
        <v/>
      </c>
      <c r="CR38" s="1" t="str">
        <f ca="1">IF(($A38&lt;&gt;"")*(CR$1&lt;&gt;""),IF(_xlfn.XLOOKUP(CR$1,Attendance_sorted!$B37:$CW37,Attendance_sorted!$B37:$CW37,"nn")&lt;&gt;"nn","•",""),"")</f>
        <v/>
      </c>
      <c r="CS38" s="1" t="str">
        <f ca="1">IF(($A38&lt;&gt;"")*(CS$1&lt;&gt;""),IF(_xlfn.XLOOKUP(CS$1,Attendance_sorted!$B37:$CW37,Attendance_sorted!$B37:$CW37,"nn")&lt;&gt;"nn","•",""),"")</f>
        <v/>
      </c>
      <c r="CT38" s="1" t="str">
        <f ca="1">IF(($A38&lt;&gt;"")*(CT$1&lt;&gt;""),IF(_xlfn.XLOOKUP(CT$1,Attendance_sorted!$B37:$CW37,Attendance_sorted!$B37:$CW37,"nn")&lt;&gt;"nn","•",""),"")</f>
        <v/>
      </c>
      <c r="CU38" s="1" t="str">
        <f ca="1">IF(($A38&lt;&gt;"")*(CU$1&lt;&gt;""),IF(_xlfn.XLOOKUP(CU$1,Attendance_sorted!$B37:$CW37,Attendance_sorted!$B37:$CW37,"nn")&lt;&gt;"nn","•",""),"")</f>
        <v/>
      </c>
      <c r="CV38" s="1" t="str">
        <f ca="1">IF(($A38&lt;&gt;"")*(CV$1&lt;&gt;""),IF(_xlfn.XLOOKUP(CV$1,Attendance_sorted!$B37:$CW37,Attendance_sorted!$B37:$CW37,"nn")&lt;&gt;"nn","•",""),"")</f>
        <v/>
      </c>
      <c r="CW38" s="1" t="str">
        <f ca="1">IF(($A38&lt;&gt;"")*(CW$1&lt;&gt;""),IF(_xlfn.XLOOKUP(CW$1,Attendance_sorted!$B37:$CW37,Attendance_sorted!$B37:$CW37,"nn")&lt;&gt;"nn","•",""),"")</f>
        <v/>
      </c>
    </row>
    <row r="39" spans="1:101">
      <c r="A39" s="1">
        <v>220</v>
      </c>
      <c r="B39" s="1" t="str">
        <f ca="1">IF(($A39&lt;&gt;"")*(B$1&lt;&gt;""),IF(_xlfn.XLOOKUP(B$1,Attendance_sorted!$B38:$CW38,Attendance_sorted!$B38:$CW38,"nn")&lt;&gt;"nn","•",""),"")</f>
        <v/>
      </c>
      <c r="C39" s="1" t="str">
        <f ca="1">IF(($A39&lt;&gt;"")*(C$1&lt;&gt;""),IF(_xlfn.XLOOKUP(C$1,Attendance_sorted!$B38:$CW38,Attendance_sorted!$B38:$CW38,"nn")&lt;&gt;"nn","•",""),"")</f>
        <v/>
      </c>
      <c r="D39" s="1" t="str">
        <f ca="1">IF(($A39&lt;&gt;"")*(D$1&lt;&gt;""),IF(_xlfn.XLOOKUP(D$1,Attendance_sorted!$B38:$CW38,Attendance_sorted!$B38:$CW38,"nn")&lt;&gt;"nn","•",""),"")</f>
        <v/>
      </c>
      <c r="E39" s="1" t="str">
        <f ca="1">IF(($A39&lt;&gt;"")*(E$1&lt;&gt;""),IF(_xlfn.XLOOKUP(E$1,Attendance_sorted!$B38:$CW38,Attendance_sorted!$B38:$CW38,"nn")&lt;&gt;"nn","•",""),"")</f>
        <v/>
      </c>
      <c r="F39" s="1" t="str">
        <f ca="1">IF(($A39&lt;&gt;"")*(F$1&lt;&gt;""),IF(_xlfn.XLOOKUP(F$1,Attendance_sorted!$B38:$CW38,Attendance_sorted!$B38:$CW38,"nn")&lt;&gt;"nn","•",""),"")</f>
        <v/>
      </c>
      <c r="G39" s="1" t="str">
        <f ca="1">IF(($A39&lt;&gt;"")*(G$1&lt;&gt;""),IF(_xlfn.XLOOKUP(G$1,Attendance_sorted!$B38:$CW38,Attendance_sorted!$B38:$CW38,"nn")&lt;&gt;"nn","•",""),"")</f>
        <v/>
      </c>
      <c r="H39" s="1" t="str">
        <f ca="1">IF(($A39&lt;&gt;"")*(H$1&lt;&gt;""),IF(_xlfn.XLOOKUP(H$1,Attendance_sorted!$B38:$CW38,Attendance_sorted!$B38:$CW38,"nn")&lt;&gt;"nn","•",""),"")</f>
        <v/>
      </c>
      <c r="I39" s="1" t="str">
        <f ca="1">IF(($A39&lt;&gt;"")*(I$1&lt;&gt;""),IF(_xlfn.XLOOKUP(I$1,Attendance_sorted!$B38:$CW38,Attendance_sorted!$B38:$CW38,"nn")&lt;&gt;"nn","•",""),"")</f>
        <v/>
      </c>
      <c r="J39" s="1" t="str">
        <f ca="1">IF(($A39&lt;&gt;"")*(J$1&lt;&gt;""),IF(_xlfn.XLOOKUP(J$1,Attendance_sorted!$B38:$CW38,Attendance_sorted!$B38:$CW38,"nn")&lt;&gt;"nn","•",""),"")</f>
        <v/>
      </c>
      <c r="K39" s="1" t="str">
        <f ca="1">IF(($A39&lt;&gt;"")*(K$1&lt;&gt;""),IF(_xlfn.XLOOKUP(K$1,Attendance_sorted!$B38:$CW38,Attendance_sorted!$B38:$CW38,"nn")&lt;&gt;"nn","•",""),"")</f>
        <v/>
      </c>
      <c r="L39" s="1" t="str">
        <f ca="1">IF(($A39&lt;&gt;"")*(L$1&lt;&gt;""),IF(_xlfn.XLOOKUP(L$1,Attendance_sorted!$B38:$CW38,Attendance_sorted!$B38:$CW38,"nn")&lt;&gt;"nn","•",""),"")</f>
        <v/>
      </c>
      <c r="M39" s="1" t="str">
        <f ca="1">IF(($A39&lt;&gt;"")*(M$1&lt;&gt;""),IF(_xlfn.XLOOKUP(M$1,Attendance_sorted!$B38:$CW38,Attendance_sorted!$B38:$CW38,"nn")&lt;&gt;"nn","•",""),"")</f>
        <v/>
      </c>
      <c r="N39" s="1" t="str">
        <f ca="1">IF(($A39&lt;&gt;"")*(N$1&lt;&gt;""),IF(_xlfn.XLOOKUP(N$1,Attendance_sorted!$B38:$CW38,Attendance_sorted!$B38:$CW38,"nn")&lt;&gt;"nn","•",""),"")</f>
        <v/>
      </c>
      <c r="O39" s="1" t="str">
        <f ca="1">IF(($A39&lt;&gt;"")*(O$1&lt;&gt;""),IF(_xlfn.XLOOKUP(O$1,Attendance_sorted!$B38:$CW38,Attendance_sorted!$B38:$CW38,"nn")&lt;&gt;"nn","•",""),"")</f>
        <v/>
      </c>
      <c r="P39" s="1" t="str">
        <f ca="1">IF(($A39&lt;&gt;"")*(P$1&lt;&gt;""),IF(_xlfn.XLOOKUP(P$1,Attendance_sorted!$B38:$CW38,Attendance_sorted!$B38:$CW38,"nn")&lt;&gt;"nn","•",""),"")</f>
        <v/>
      </c>
      <c r="Q39" s="1" t="str">
        <f ca="1">IF(($A39&lt;&gt;"")*(Q$1&lt;&gt;""),IF(_xlfn.XLOOKUP(Q$1,Attendance_sorted!$B38:$CW38,Attendance_sorted!$B38:$CW38,"nn")&lt;&gt;"nn","•",""),"")</f>
        <v/>
      </c>
      <c r="R39" s="1" t="str">
        <f ca="1">IF(($A39&lt;&gt;"")*(R$1&lt;&gt;""),IF(_xlfn.XLOOKUP(R$1,Attendance_sorted!$B38:$CW38,Attendance_sorted!$B38:$CW38,"nn")&lt;&gt;"nn","•",""),"")</f>
        <v/>
      </c>
      <c r="S39" s="1" t="str">
        <f ca="1">IF(($A39&lt;&gt;"")*(S$1&lt;&gt;""),IF(_xlfn.XLOOKUP(S$1,Attendance_sorted!$B38:$CW38,Attendance_sorted!$B38:$CW38,"nn")&lt;&gt;"nn","•",""),"")</f>
        <v/>
      </c>
      <c r="T39" s="1" t="str">
        <f ca="1">IF(($A39&lt;&gt;"")*(T$1&lt;&gt;""),IF(_xlfn.XLOOKUP(T$1,Attendance_sorted!$B38:$CW38,Attendance_sorted!$B38:$CW38,"nn")&lt;&gt;"nn","•",""),"")</f>
        <v/>
      </c>
      <c r="U39" s="1" t="str">
        <f ca="1">IF(($A39&lt;&gt;"")*(U$1&lt;&gt;""),IF(_xlfn.XLOOKUP(U$1,Attendance_sorted!$B38:$CW38,Attendance_sorted!$B38:$CW38,"nn")&lt;&gt;"nn","•",""),"")</f>
        <v/>
      </c>
      <c r="V39" s="1" t="str">
        <f ca="1">IF(($A39&lt;&gt;"")*(V$1&lt;&gt;""),IF(_xlfn.XLOOKUP(V$1,Attendance_sorted!$B38:$CW38,Attendance_sorted!$B38:$CW38,"nn")&lt;&gt;"nn","•",""),"")</f>
        <v/>
      </c>
      <c r="W39" s="1" t="str">
        <f ca="1">IF(($A39&lt;&gt;"")*(W$1&lt;&gt;""),IF(_xlfn.XLOOKUP(W$1,Attendance_sorted!$B38:$CW38,Attendance_sorted!$B38:$CW38,"nn")&lt;&gt;"nn","•",""),"")</f>
        <v/>
      </c>
      <c r="X39" s="1" t="str">
        <f ca="1">IF(($A39&lt;&gt;"")*(X$1&lt;&gt;""),IF(_xlfn.XLOOKUP(X$1,Attendance_sorted!$B38:$CW38,Attendance_sorted!$B38:$CW38,"nn")&lt;&gt;"nn","•",""),"")</f>
        <v/>
      </c>
      <c r="Y39" s="1" t="str">
        <f ca="1">IF(($A39&lt;&gt;"")*(Y$1&lt;&gt;""),IF(_xlfn.XLOOKUP(Y$1,Attendance_sorted!$B38:$CW38,Attendance_sorted!$B38:$CW38,"nn")&lt;&gt;"nn","•",""),"")</f>
        <v/>
      </c>
      <c r="Z39" s="1" t="str">
        <f ca="1">IF(($A39&lt;&gt;"")*(Z$1&lt;&gt;""),IF(_xlfn.XLOOKUP(Z$1,Attendance_sorted!$B38:$CW38,Attendance_sorted!$B38:$CW38,"nn")&lt;&gt;"nn","•",""),"")</f>
        <v/>
      </c>
      <c r="AA39" s="1" t="str">
        <f ca="1">IF(($A39&lt;&gt;"")*(AA$1&lt;&gt;""),IF(_xlfn.XLOOKUP(AA$1,Attendance_sorted!$B38:$CW38,Attendance_sorted!$B38:$CW38,"nn")&lt;&gt;"nn","•",""),"")</f>
        <v/>
      </c>
      <c r="AB39" s="1" t="str">
        <f ca="1">IF(($A39&lt;&gt;"")*(AB$1&lt;&gt;""),IF(_xlfn.XLOOKUP(AB$1,Attendance_sorted!$B38:$CW38,Attendance_sorted!$B38:$CW38,"nn")&lt;&gt;"nn","•",""),"")</f>
        <v/>
      </c>
      <c r="AC39" s="1" t="str">
        <f ca="1">IF(($A39&lt;&gt;"")*(AC$1&lt;&gt;""),IF(_xlfn.XLOOKUP(AC$1,Attendance_sorted!$B38:$CW38,Attendance_sorted!$B38:$CW38,"nn")&lt;&gt;"nn","•",""),"")</f>
        <v/>
      </c>
      <c r="AD39" s="1" t="str">
        <f ca="1">IF(($A39&lt;&gt;"")*(AD$1&lt;&gt;""),IF(_xlfn.XLOOKUP(AD$1,Attendance_sorted!$B38:$CW38,Attendance_sorted!$B38:$CW38,"nn")&lt;&gt;"nn","•",""),"")</f>
        <v/>
      </c>
      <c r="AE39" s="1" t="str">
        <f ca="1">IF(($A39&lt;&gt;"")*(AE$1&lt;&gt;""),IF(_xlfn.XLOOKUP(AE$1,Attendance_sorted!$B38:$CW38,Attendance_sorted!$B38:$CW38,"nn")&lt;&gt;"nn","•",""),"")</f>
        <v/>
      </c>
      <c r="AF39" s="1" t="str">
        <f ca="1">IF(($A39&lt;&gt;"")*(AF$1&lt;&gt;""),IF(_xlfn.XLOOKUP(AF$1,Attendance_sorted!$B38:$CW38,Attendance_sorted!$B38:$CW38,"nn")&lt;&gt;"nn","•",""),"")</f>
        <v/>
      </c>
      <c r="AG39" s="1" t="str">
        <f ca="1">IF(($A39&lt;&gt;"")*(AG$1&lt;&gt;""),IF(_xlfn.XLOOKUP(AG$1,Attendance_sorted!$B38:$CW38,Attendance_sorted!$B38:$CW38,"nn")&lt;&gt;"nn","•",""),"")</f>
        <v/>
      </c>
      <c r="AH39" s="1" t="str">
        <f ca="1">IF(($A39&lt;&gt;"")*(AH$1&lt;&gt;""),IF(_xlfn.XLOOKUP(AH$1,Attendance_sorted!$B38:$CW38,Attendance_sorted!$B38:$CW38,"nn")&lt;&gt;"nn","•",""),"")</f>
        <v/>
      </c>
      <c r="AI39" s="1" t="str">
        <f ca="1">IF(($A39&lt;&gt;"")*(AI$1&lt;&gt;""),IF(_xlfn.XLOOKUP(AI$1,Attendance_sorted!$B38:$CW38,Attendance_sorted!$B38:$CW38,"nn")&lt;&gt;"nn","•",""),"")</f>
        <v/>
      </c>
      <c r="AJ39" s="1" t="str">
        <f ca="1">IF(($A39&lt;&gt;"")*(AJ$1&lt;&gt;""),IF(_xlfn.XLOOKUP(AJ$1,Attendance_sorted!$B38:$CW38,Attendance_sorted!$B38:$CW38,"nn")&lt;&gt;"nn","•",""),"")</f>
        <v/>
      </c>
      <c r="AK39" s="1" t="str">
        <f ca="1">IF(($A39&lt;&gt;"")*(AK$1&lt;&gt;""),IF(_xlfn.XLOOKUP(AK$1,Attendance_sorted!$B38:$CW38,Attendance_sorted!$B38:$CW38,"nn")&lt;&gt;"nn","•",""),"")</f>
        <v/>
      </c>
      <c r="AL39" s="1" t="str">
        <f ca="1">IF(($A39&lt;&gt;"")*(AL$1&lt;&gt;""),IF(_xlfn.XLOOKUP(AL$1,Attendance_sorted!$B38:$CW38,Attendance_sorted!$B38:$CW38,"nn")&lt;&gt;"nn","•",""),"")</f>
        <v/>
      </c>
      <c r="AM39" s="1" t="str">
        <f ca="1">IF(($A39&lt;&gt;"")*(AM$1&lt;&gt;""),IF(_xlfn.XLOOKUP(AM$1,Attendance_sorted!$B38:$CW38,Attendance_sorted!$B38:$CW38,"nn")&lt;&gt;"nn","•",""),"")</f>
        <v/>
      </c>
      <c r="AN39" s="1" t="str">
        <f ca="1">IF(($A39&lt;&gt;"")*(AN$1&lt;&gt;""),IF(_xlfn.XLOOKUP(AN$1,Attendance_sorted!$B38:$CW38,Attendance_sorted!$B38:$CW38,"nn")&lt;&gt;"nn","•",""),"")</f>
        <v/>
      </c>
      <c r="AO39" s="1" t="str">
        <f ca="1">IF(($A39&lt;&gt;"")*(AO$1&lt;&gt;""),IF(_xlfn.XLOOKUP(AO$1,Attendance_sorted!$B38:$CW38,Attendance_sorted!$B38:$CW38,"nn")&lt;&gt;"nn","•",""),"")</f>
        <v/>
      </c>
      <c r="AP39" s="1" t="str">
        <f ca="1">IF(($A39&lt;&gt;"")*(AP$1&lt;&gt;""),IF(_xlfn.XLOOKUP(AP$1,Attendance_sorted!$B38:$CW38,Attendance_sorted!$B38:$CW38,"nn")&lt;&gt;"nn","•",""),"")</f>
        <v/>
      </c>
      <c r="AQ39" s="1" t="str">
        <f ca="1">IF(($A39&lt;&gt;"")*(AQ$1&lt;&gt;""),IF(_xlfn.XLOOKUP(AQ$1,Attendance_sorted!$B38:$CW38,Attendance_sorted!$B38:$CW38,"nn")&lt;&gt;"nn","•",""),"")</f>
        <v/>
      </c>
      <c r="AR39" s="1" t="str">
        <f ca="1">IF(($A39&lt;&gt;"")*(AR$1&lt;&gt;""),IF(_xlfn.XLOOKUP(AR$1,Attendance_sorted!$B38:$CW38,Attendance_sorted!$B38:$CW38,"nn")&lt;&gt;"nn","•",""),"")</f>
        <v/>
      </c>
      <c r="AS39" s="1" t="str">
        <f ca="1">IF(($A39&lt;&gt;"")*(AS$1&lt;&gt;""),IF(_xlfn.XLOOKUP(AS$1,Attendance_sorted!$B38:$CW38,Attendance_sorted!$B38:$CW38,"nn")&lt;&gt;"nn","•",""),"")</f>
        <v/>
      </c>
      <c r="AT39" s="1" t="str">
        <f ca="1">IF(($A39&lt;&gt;"")*(AT$1&lt;&gt;""),IF(_xlfn.XLOOKUP(AT$1,Attendance_sorted!$B38:$CW38,Attendance_sorted!$B38:$CW38,"nn")&lt;&gt;"nn","•",""),"")</f>
        <v/>
      </c>
      <c r="AU39" s="1" t="str">
        <f ca="1">IF(($A39&lt;&gt;"")*(AU$1&lt;&gt;""),IF(_xlfn.XLOOKUP(AU$1,Attendance_sorted!$B38:$CW38,Attendance_sorted!$B38:$CW38,"nn")&lt;&gt;"nn","•",""),"")</f>
        <v/>
      </c>
      <c r="AV39" s="1" t="str">
        <f ca="1">IF(($A39&lt;&gt;"")*(AV$1&lt;&gt;""),IF(_xlfn.XLOOKUP(AV$1,Attendance_sorted!$B38:$CW38,Attendance_sorted!$B38:$CW38,"nn")&lt;&gt;"nn","•",""),"")</f>
        <v/>
      </c>
      <c r="AW39" s="1" t="str">
        <f ca="1">IF(($A39&lt;&gt;"")*(AW$1&lt;&gt;""),IF(_xlfn.XLOOKUP(AW$1,Attendance_sorted!$B38:$CW38,Attendance_sorted!$B38:$CW38,"nn")&lt;&gt;"nn","•",""),"")</f>
        <v/>
      </c>
      <c r="AX39" s="1" t="str">
        <f ca="1">IF(($A39&lt;&gt;"")*(AX$1&lt;&gt;""),IF(_xlfn.XLOOKUP(AX$1,Attendance_sorted!$B38:$CW38,Attendance_sorted!$B38:$CW38,"nn")&lt;&gt;"nn","•",""),"")</f>
        <v/>
      </c>
      <c r="AY39" s="1" t="str">
        <f ca="1">IF(($A39&lt;&gt;"")*(AY$1&lt;&gt;""),IF(_xlfn.XLOOKUP(AY$1,Attendance_sorted!$B38:$CW38,Attendance_sorted!$B38:$CW38,"nn")&lt;&gt;"nn","•",""),"")</f>
        <v/>
      </c>
      <c r="AZ39" s="1" t="str">
        <f ca="1">IF(($A39&lt;&gt;"")*(AZ$1&lt;&gt;""),IF(_xlfn.XLOOKUP(AZ$1,Attendance_sorted!$B38:$CW38,Attendance_sorted!$B38:$CW38,"nn")&lt;&gt;"nn","•",""),"")</f>
        <v/>
      </c>
      <c r="BA39" s="1" t="str">
        <f ca="1">IF(($A39&lt;&gt;"")*(BA$1&lt;&gt;""),IF(_xlfn.XLOOKUP(BA$1,Attendance_sorted!$B38:$CW38,Attendance_sorted!$B38:$CW38,"nn")&lt;&gt;"nn","•",""),"")</f>
        <v/>
      </c>
      <c r="BB39" s="1" t="str">
        <f ca="1">IF(($A39&lt;&gt;"")*(BB$1&lt;&gt;""),IF(_xlfn.XLOOKUP(BB$1,Attendance_sorted!$B38:$CW38,Attendance_sorted!$B38:$CW38,"nn")&lt;&gt;"nn","•",""),"")</f>
        <v/>
      </c>
      <c r="BC39" s="1" t="str">
        <f ca="1">IF(($A39&lt;&gt;"")*(BC$1&lt;&gt;""),IF(_xlfn.XLOOKUP(BC$1,Attendance_sorted!$B38:$CW38,Attendance_sorted!$B38:$CW38,"nn")&lt;&gt;"nn","•",""),"")</f>
        <v/>
      </c>
      <c r="BD39" s="1" t="str">
        <f ca="1">IF(($A39&lt;&gt;"")*(BD$1&lt;&gt;""),IF(_xlfn.XLOOKUP(BD$1,Attendance_sorted!$B38:$CW38,Attendance_sorted!$B38:$CW38,"nn")&lt;&gt;"nn","•",""),"")</f>
        <v/>
      </c>
      <c r="BE39" s="1" t="str">
        <f ca="1">IF(($A39&lt;&gt;"")*(BE$1&lt;&gt;""),IF(_xlfn.XLOOKUP(BE$1,Attendance_sorted!$B38:$CW38,Attendance_sorted!$B38:$CW38,"nn")&lt;&gt;"nn","•",""),"")</f>
        <v/>
      </c>
      <c r="BF39" s="1" t="str">
        <f ca="1">IF(($A39&lt;&gt;"")*(BF$1&lt;&gt;""),IF(_xlfn.XLOOKUP(BF$1,Attendance_sorted!$B38:$CW38,Attendance_sorted!$B38:$CW38,"nn")&lt;&gt;"nn","•",""),"")</f>
        <v/>
      </c>
      <c r="BG39" s="1" t="str">
        <f ca="1">IF(($A39&lt;&gt;"")*(BG$1&lt;&gt;""),IF(_xlfn.XLOOKUP(BG$1,Attendance_sorted!$B38:$CW38,Attendance_sorted!$B38:$CW38,"nn")&lt;&gt;"nn","•",""),"")</f>
        <v/>
      </c>
      <c r="BH39" s="1" t="str">
        <f ca="1">IF(($A39&lt;&gt;"")*(BH$1&lt;&gt;""),IF(_xlfn.XLOOKUP(BH$1,Attendance_sorted!$B38:$CW38,Attendance_sorted!$B38:$CW38,"nn")&lt;&gt;"nn","•",""),"")</f>
        <v/>
      </c>
      <c r="BI39" s="1" t="str">
        <f ca="1">IF(($A39&lt;&gt;"")*(BI$1&lt;&gt;""),IF(_xlfn.XLOOKUP(BI$1,Attendance_sorted!$B38:$CW38,Attendance_sorted!$B38:$CW38,"nn")&lt;&gt;"nn","•",""),"")</f>
        <v/>
      </c>
      <c r="BJ39" s="1" t="str">
        <f ca="1">IF(($A39&lt;&gt;"")*(BJ$1&lt;&gt;""),IF(_xlfn.XLOOKUP(BJ$1,Attendance_sorted!$B38:$CW38,Attendance_sorted!$B38:$CW38,"nn")&lt;&gt;"nn","•",""),"")</f>
        <v/>
      </c>
      <c r="BK39" s="1" t="str">
        <f ca="1">IF(($A39&lt;&gt;"")*(BK$1&lt;&gt;""),IF(_xlfn.XLOOKUP(BK$1,Attendance_sorted!$B38:$CW38,Attendance_sorted!$B38:$CW38,"nn")&lt;&gt;"nn","•",""),"")</f>
        <v/>
      </c>
      <c r="BL39" s="1" t="str">
        <f ca="1">IF(($A39&lt;&gt;"")*(BL$1&lt;&gt;""),IF(_xlfn.XLOOKUP(BL$1,Attendance_sorted!$B38:$CW38,Attendance_sorted!$B38:$CW38,"nn")&lt;&gt;"nn","•",""),"")</f>
        <v/>
      </c>
      <c r="BM39" s="1" t="str">
        <f ca="1">IF(($A39&lt;&gt;"")*(BM$1&lt;&gt;""),IF(_xlfn.XLOOKUP(BM$1,Attendance_sorted!$B38:$CW38,Attendance_sorted!$B38:$CW38,"nn")&lt;&gt;"nn","•",""),"")</f>
        <v/>
      </c>
      <c r="BN39" s="1" t="str">
        <f ca="1">IF(($A39&lt;&gt;"")*(BN$1&lt;&gt;""),IF(_xlfn.XLOOKUP(BN$1,Attendance_sorted!$B38:$CW38,Attendance_sorted!$B38:$CW38,"nn")&lt;&gt;"nn","•",""),"")</f>
        <v/>
      </c>
      <c r="BO39" s="1" t="str">
        <f ca="1">IF(($A39&lt;&gt;"")*(BO$1&lt;&gt;""),IF(_xlfn.XLOOKUP(BO$1,Attendance_sorted!$B38:$CW38,Attendance_sorted!$B38:$CW38,"nn")&lt;&gt;"nn","•",""),"")</f>
        <v/>
      </c>
      <c r="BP39" s="1" t="str">
        <f ca="1">IF(($A39&lt;&gt;"")*(BP$1&lt;&gt;""),IF(_xlfn.XLOOKUP(BP$1,Attendance_sorted!$B38:$CW38,Attendance_sorted!$B38:$CW38,"nn")&lt;&gt;"nn","•",""),"")</f>
        <v/>
      </c>
      <c r="BQ39" s="1" t="str">
        <f ca="1">IF(($A39&lt;&gt;"")*(BQ$1&lt;&gt;""),IF(_xlfn.XLOOKUP(BQ$1,Attendance_sorted!$B38:$CW38,Attendance_sorted!$B38:$CW38,"nn")&lt;&gt;"nn","•",""),"")</f>
        <v/>
      </c>
      <c r="BR39" s="1" t="str">
        <f ca="1">IF(($A39&lt;&gt;"")*(BR$1&lt;&gt;""),IF(_xlfn.XLOOKUP(BR$1,Attendance_sorted!$B38:$CW38,Attendance_sorted!$B38:$CW38,"nn")&lt;&gt;"nn","•",""),"")</f>
        <v/>
      </c>
      <c r="BS39" s="1" t="str">
        <f ca="1">IF(($A39&lt;&gt;"")*(BS$1&lt;&gt;""),IF(_xlfn.XLOOKUP(BS$1,Attendance_sorted!$B38:$CW38,Attendance_sorted!$B38:$CW38,"nn")&lt;&gt;"nn","•",""),"")</f>
        <v/>
      </c>
      <c r="BT39" s="1" t="str">
        <f ca="1">IF(($A39&lt;&gt;"")*(BT$1&lt;&gt;""),IF(_xlfn.XLOOKUP(BT$1,Attendance_sorted!$B38:$CW38,Attendance_sorted!$B38:$CW38,"nn")&lt;&gt;"nn","•",""),"")</f>
        <v/>
      </c>
      <c r="BU39" s="1" t="str">
        <f ca="1">IF(($A39&lt;&gt;"")*(BU$1&lt;&gt;""),IF(_xlfn.XLOOKUP(BU$1,Attendance_sorted!$B38:$CW38,Attendance_sorted!$B38:$CW38,"nn")&lt;&gt;"nn","•",""),"")</f>
        <v/>
      </c>
      <c r="BV39" s="1" t="str">
        <f ca="1">IF(($A39&lt;&gt;"")*(BV$1&lt;&gt;""),IF(_xlfn.XLOOKUP(BV$1,Attendance_sorted!$B38:$CW38,Attendance_sorted!$B38:$CW38,"nn")&lt;&gt;"nn","•",""),"")</f>
        <v/>
      </c>
      <c r="BW39" s="1" t="str">
        <f ca="1">IF(($A39&lt;&gt;"")*(BW$1&lt;&gt;""),IF(_xlfn.XLOOKUP(BW$1,Attendance_sorted!$B38:$CW38,Attendance_sorted!$B38:$CW38,"nn")&lt;&gt;"nn","•",""),"")</f>
        <v/>
      </c>
      <c r="BX39" s="1" t="str">
        <f ca="1">IF(($A39&lt;&gt;"")*(BX$1&lt;&gt;""),IF(_xlfn.XLOOKUP(BX$1,Attendance_sorted!$B38:$CW38,Attendance_sorted!$B38:$CW38,"nn")&lt;&gt;"nn","•",""),"")</f>
        <v/>
      </c>
      <c r="BY39" s="1" t="str">
        <f ca="1">IF(($A39&lt;&gt;"")*(BY$1&lt;&gt;""),IF(_xlfn.XLOOKUP(BY$1,Attendance_sorted!$B38:$CW38,Attendance_sorted!$B38:$CW38,"nn")&lt;&gt;"nn","•",""),"")</f>
        <v/>
      </c>
      <c r="BZ39" s="1" t="str">
        <f ca="1">IF(($A39&lt;&gt;"")*(BZ$1&lt;&gt;""),IF(_xlfn.XLOOKUP(BZ$1,Attendance_sorted!$B38:$CW38,Attendance_sorted!$B38:$CW38,"nn")&lt;&gt;"nn","•",""),"")</f>
        <v/>
      </c>
      <c r="CA39" s="1" t="str">
        <f ca="1">IF(($A39&lt;&gt;"")*(CA$1&lt;&gt;""),IF(_xlfn.XLOOKUP(CA$1,Attendance_sorted!$B38:$CW38,Attendance_sorted!$B38:$CW38,"nn")&lt;&gt;"nn","•",""),"")</f>
        <v/>
      </c>
      <c r="CB39" s="1" t="str">
        <f ca="1">IF(($A39&lt;&gt;"")*(CB$1&lt;&gt;""),IF(_xlfn.XLOOKUP(CB$1,Attendance_sorted!$B38:$CW38,Attendance_sorted!$B38:$CW38,"nn")&lt;&gt;"nn","•",""),"")</f>
        <v/>
      </c>
      <c r="CC39" s="1" t="str">
        <f ca="1">IF(($A39&lt;&gt;"")*(CC$1&lt;&gt;""),IF(_xlfn.XLOOKUP(CC$1,Attendance_sorted!$B38:$CW38,Attendance_sorted!$B38:$CW38,"nn")&lt;&gt;"nn","•",""),"")</f>
        <v/>
      </c>
      <c r="CD39" s="1" t="str">
        <f ca="1">IF(($A39&lt;&gt;"")*(CD$1&lt;&gt;""),IF(_xlfn.XLOOKUP(CD$1,Attendance_sorted!$B38:$CW38,Attendance_sorted!$B38:$CW38,"nn")&lt;&gt;"nn","•",""),"")</f>
        <v/>
      </c>
      <c r="CE39" s="1" t="str">
        <f ca="1">IF(($A39&lt;&gt;"")*(CE$1&lt;&gt;""),IF(_xlfn.XLOOKUP(CE$1,Attendance_sorted!$B38:$CW38,Attendance_sorted!$B38:$CW38,"nn")&lt;&gt;"nn","•",""),"")</f>
        <v/>
      </c>
      <c r="CF39" s="1" t="str">
        <f ca="1">IF(($A39&lt;&gt;"")*(CF$1&lt;&gt;""),IF(_xlfn.XLOOKUP(CF$1,Attendance_sorted!$B38:$CW38,Attendance_sorted!$B38:$CW38,"nn")&lt;&gt;"nn","•",""),"")</f>
        <v/>
      </c>
      <c r="CG39" s="1" t="str">
        <f ca="1">IF(($A39&lt;&gt;"")*(CG$1&lt;&gt;""),IF(_xlfn.XLOOKUP(CG$1,Attendance_sorted!$B38:$CW38,Attendance_sorted!$B38:$CW38,"nn")&lt;&gt;"nn","•",""),"")</f>
        <v/>
      </c>
      <c r="CH39" s="1" t="str">
        <f ca="1">IF(($A39&lt;&gt;"")*(CH$1&lt;&gt;""),IF(_xlfn.XLOOKUP(CH$1,Attendance_sorted!$B38:$CW38,Attendance_sorted!$B38:$CW38,"nn")&lt;&gt;"nn","•",""),"")</f>
        <v/>
      </c>
      <c r="CI39" s="1" t="str">
        <f ca="1">IF(($A39&lt;&gt;"")*(CI$1&lt;&gt;""),IF(_xlfn.XLOOKUP(CI$1,Attendance_sorted!$B38:$CW38,Attendance_sorted!$B38:$CW38,"nn")&lt;&gt;"nn","•",""),"")</f>
        <v/>
      </c>
      <c r="CJ39" s="1" t="str">
        <f ca="1">IF(($A39&lt;&gt;"")*(CJ$1&lt;&gt;""),IF(_xlfn.XLOOKUP(CJ$1,Attendance_sorted!$B38:$CW38,Attendance_sorted!$B38:$CW38,"nn")&lt;&gt;"nn","•",""),"")</f>
        <v/>
      </c>
      <c r="CK39" s="1" t="str">
        <f ca="1">IF(($A39&lt;&gt;"")*(CK$1&lt;&gt;""),IF(_xlfn.XLOOKUP(CK$1,Attendance_sorted!$B38:$CW38,Attendance_sorted!$B38:$CW38,"nn")&lt;&gt;"nn","•",""),"")</f>
        <v/>
      </c>
      <c r="CL39" s="1" t="str">
        <f ca="1">IF(($A39&lt;&gt;"")*(CL$1&lt;&gt;""),IF(_xlfn.XLOOKUP(CL$1,Attendance_sorted!$B38:$CW38,Attendance_sorted!$B38:$CW38,"nn")&lt;&gt;"nn","•",""),"")</f>
        <v/>
      </c>
      <c r="CM39" s="1" t="str">
        <f ca="1">IF(($A39&lt;&gt;"")*(CM$1&lt;&gt;""),IF(_xlfn.XLOOKUP(CM$1,Attendance_sorted!$B38:$CW38,Attendance_sorted!$B38:$CW38,"nn")&lt;&gt;"nn","•",""),"")</f>
        <v/>
      </c>
      <c r="CN39" s="1" t="str">
        <f ca="1">IF(($A39&lt;&gt;"")*(CN$1&lt;&gt;""),IF(_xlfn.XLOOKUP(CN$1,Attendance_sorted!$B38:$CW38,Attendance_sorted!$B38:$CW38,"nn")&lt;&gt;"nn","•",""),"")</f>
        <v/>
      </c>
      <c r="CO39" s="1" t="str">
        <f ca="1">IF(($A39&lt;&gt;"")*(CO$1&lt;&gt;""),IF(_xlfn.XLOOKUP(CO$1,Attendance_sorted!$B38:$CW38,Attendance_sorted!$B38:$CW38,"nn")&lt;&gt;"nn","•",""),"")</f>
        <v/>
      </c>
      <c r="CP39" s="1" t="str">
        <f ca="1">IF(($A39&lt;&gt;"")*(CP$1&lt;&gt;""),IF(_xlfn.XLOOKUP(CP$1,Attendance_sorted!$B38:$CW38,Attendance_sorted!$B38:$CW38,"nn")&lt;&gt;"nn","•",""),"")</f>
        <v/>
      </c>
      <c r="CQ39" s="1" t="str">
        <f ca="1">IF(($A39&lt;&gt;"")*(CQ$1&lt;&gt;""),IF(_xlfn.XLOOKUP(CQ$1,Attendance_sorted!$B38:$CW38,Attendance_sorted!$B38:$CW38,"nn")&lt;&gt;"nn","•",""),"")</f>
        <v/>
      </c>
      <c r="CR39" s="1" t="str">
        <f ca="1">IF(($A39&lt;&gt;"")*(CR$1&lt;&gt;""),IF(_xlfn.XLOOKUP(CR$1,Attendance_sorted!$B38:$CW38,Attendance_sorted!$B38:$CW38,"nn")&lt;&gt;"nn","•",""),"")</f>
        <v/>
      </c>
      <c r="CS39" s="1" t="str">
        <f ca="1">IF(($A39&lt;&gt;"")*(CS$1&lt;&gt;""),IF(_xlfn.XLOOKUP(CS$1,Attendance_sorted!$B38:$CW38,Attendance_sorted!$B38:$CW38,"nn")&lt;&gt;"nn","•",""),"")</f>
        <v/>
      </c>
      <c r="CT39" s="1" t="str">
        <f ca="1">IF(($A39&lt;&gt;"")*(CT$1&lt;&gt;""),IF(_xlfn.XLOOKUP(CT$1,Attendance_sorted!$B38:$CW38,Attendance_sorted!$B38:$CW38,"nn")&lt;&gt;"nn","•",""),"")</f>
        <v/>
      </c>
      <c r="CU39" s="1" t="str">
        <f ca="1">IF(($A39&lt;&gt;"")*(CU$1&lt;&gt;""),IF(_xlfn.XLOOKUP(CU$1,Attendance_sorted!$B38:$CW38,Attendance_sorted!$B38:$CW38,"nn")&lt;&gt;"nn","•",""),"")</f>
        <v/>
      </c>
      <c r="CV39" s="1" t="str">
        <f ca="1">IF(($A39&lt;&gt;"")*(CV$1&lt;&gt;""),IF(_xlfn.XLOOKUP(CV$1,Attendance_sorted!$B38:$CW38,Attendance_sorted!$B38:$CW38,"nn")&lt;&gt;"nn","•",""),"")</f>
        <v/>
      </c>
      <c r="CW39" s="1" t="str">
        <f ca="1">IF(($A39&lt;&gt;"")*(CW$1&lt;&gt;""),IF(_xlfn.XLOOKUP(CW$1,Attendance_sorted!$B38:$CW38,Attendance_sorted!$B38:$CW38,"nn")&lt;&gt;"nn","•",""),"")</f>
        <v/>
      </c>
    </row>
    <row r="40" spans="1:101">
      <c r="A40" s="1">
        <v>221</v>
      </c>
      <c r="B40" s="1" t="str">
        <f ca="1">IF(($A40&lt;&gt;"")*(B$1&lt;&gt;""),IF(_xlfn.XLOOKUP(B$1,Attendance_sorted!$B39:$CW39,Attendance_sorted!$B39:$CW39,"nn")&lt;&gt;"nn","•",""),"")</f>
        <v/>
      </c>
      <c r="C40" s="1" t="str">
        <f ca="1">IF(($A40&lt;&gt;"")*(C$1&lt;&gt;""),IF(_xlfn.XLOOKUP(C$1,Attendance_sorted!$B39:$CW39,Attendance_sorted!$B39:$CW39,"nn")&lt;&gt;"nn","•",""),"")</f>
        <v/>
      </c>
      <c r="D40" s="1" t="str">
        <f ca="1">IF(($A40&lt;&gt;"")*(D$1&lt;&gt;""),IF(_xlfn.XLOOKUP(D$1,Attendance_sorted!$B39:$CW39,Attendance_sorted!$B39:$CW39,"nn")&lt;&gt;"nn","•",""),"")</f>
        <v/>
      </c>
      <c r="E40" s="1" t="str">
        <f ca="1">IF(($A40&lt;&gt;"")*(E$1&lt;&gt;""),IF(_xlfn.XLOOKUP(E$1,Attendance_sorted!$B39:$CW39,Attendance_sorted!$B39:$CW39,"nn")&lt;&gt;"nn","•",""),"")</f>
        <v/>
      </c>
      <c r="F40" s="1" t="str">
        <f ca="1">IF(($A40&lt;&gt;"")*(F$1&lt;&gt;""),IF(_xlfn.XLOOKUP(F$1,Attendance_sorted!$B39:$CW39,Attendance_sorted!$B39:$CW39,"nn")&lt;&gt;"nn","•",""),"")</f>
        <v/>
      </c>
      <c r="G40" s="1" t="str">
        <f ca="1">IF(($A40&lt;&gt;"")*(G$1&lt;&gt;""),IF(_xlfn.XLOOKUP(G$1,Attendance_sorted!$B39:$CW39,Attendance_sorted!$B39:$CW39,"nn")&lt;&gt;"nn","•",""),"")</f>
        <v/>
      </c>
      <c r="H40" s="1" t="str">
        <f ca="1">IF(($A40&lt;&gt;"")*(H$1&lt;&gt;""),IF(_xlfn.XLOOKUP(H$1,Attendance_sorted!$B39:$CW39,Attendance_sorted!$B39:$CW39,"nn")&lt;&gt;"nn","•",""),"")</f>
        <v/>
      </c>
      <c r="I40" s="1" t="str">
        <f ca="1">IF(($A40&lt;&gt;"")*(I$1&lt;&gt;""),IF(_xlfn.XLOOKUP(I$1,Attendance_sorted!$B39:$CW39,Attendance_sorted!$B39:$CW39,"nn")&lt;&gt;"nn","•",""),"")</f>
        <v/>
      </c>
      <c r="J40" s="1" t="str">
        <f ca="1">IF(($A40&lt;&gt;"")*(J$1&lt;&gt;""),IF(_xlfn.XLOOKUP(J$1,Attendance_sorted!$B39:$CW39,Attendance_sorted!$B39:$CW39,"nn")&lt;&gt;"nn","•",""),"")</f>
        <v/>
      </c>
      <c r="K40" s="1" t="str">
        <f ca="1">IF(($A40&lt;&gt;"")*(K$1&lt;&gt;""),IF(_xlfn.XLOOKUP(K$1,Attendance_sorted!$B39:$CW39,Attendance_sorted!$B39:$CW39,"nn")&lt;&gt;"nn","•",""),"")</f>
        <v/>
      </c>
      <c r="L40" s="1" t="str">
        <f ca="1">IF(($A40&lt;&gt;"")*(L$1&lt;&gt;""),IF(_xlfn.XLOOKUP(L$1,Attendance_sorted!$B39:$CW39,Attendance_sorted!$B39:$CW39,"nn")&lt;&gt;"nn","•",""),"")</f>
        <v/>
      </c>
      <c r="M40" s="1" t="str">
        <f ca="1">IF(($A40&lt;&gt;"")*(M$1&lt;&gt;""),IF(_xlfn.XLOOKUP(M$1,Attendance_sorted!$B39:$CW39,Attendance_sorted!$B39:$CW39,"nn")&lt;&gt;"nn","•",""),"")</f>
        <v/>
      </c>
      <c r="N40" s="1" t="str">
        <f ca="1">IF(($A40&lt;&gt;"")*(N$1&lt;&gt;""),IF(_xlfn.XLOOKUP(N$1,Attendance_sorted!$B39:$CW39,Attendance_sorted!$B39:$CW39,"nn")&lt;&gt;"nn","•",""),"")</f>
        <v/>
      </c>
      <c r="O40" s="1" t="str">
        <f ca="1">IF(($A40&lt;&gt;"")*(O$1&lt;&gt;""),IF(_xlfn.XLOOKUP(O$1,Attendance_sorted!$B39:$CW39,Attendance_sorted!$B39:$CW39,"nn")&lt;&gt;"nn","•",""),"")</f>
        <v/>
      </c>
      <c r="P40" s="1" t="str">
        <f ca="1">IF(($A40&lt;&gt;"")*(P$1&lt;&gt;""),IF(_xlfn.XLOOKUP(P$1,Attendance_sorted!$B39:$CW39,Attendance_sorted!$B39:$CW39,"nn")&lt;&gt;"nn","•",""),"")</f>
        <v/>
      </c>
      <c r="Q40" s="1" t="str">
        <f ca="1">IF(($A40&lt;&gt;"")*(Q$1&lt;&gt;""),IF(_xlfn.XLOOKUP(Q$1,Attendance_sorted!$B39:$CW39,Attendance_sorted!$B39:$CW39,"nn")&lt;&gt;"nn","•",""),"")</f>
        <v/>
      </c>
      <c r="R40" s="1" t="str">
        <f ca="1">IF(($A40&lt;&gt;"")*(R$1&lt;&gt;""),IF(_xlfn.XLOOKUP(R$1,Attendance_sorted!$B39:$CW39,Attendance_sorted!$B39:$CW39,"nn")&lt;&gt;"nn","•",""),"")</f>
        <v/>
      </c>
      <c r="S40" s="1" t="str">
        <f ca="1">IF(($A40&lt;&gt;"")*(S$1&lt;&gt;""),IF(_xlfn.XLOOKUP(S$1,Attendance_sorted!$B39:$CW39,Attendance_sorted!$B39:$CW39,"nn")&lt;&gt;"nn","•",""),"")</f>
        <v/>
      </c>
      <c r="T40" s="1" t="str">
        <f ca="1">IF(($A40&lt;&gt;"")*(T$1&lt;&gt;""),IF(_xlfn.XLOOKUP(T$1,Attendance_sorted!$B39:$CW39,Attendance_sorted!$B39:$CW39,"nn")&lt;&gt;"nn","•",""),"")</f>
        <v/>
      </c>
      <c r="U40" s="1" t="str">
        <f ca="1">IF(($A40&lt;&gt;"")*(U$1&lt;&gt;""),IF(_xlfn.XLOOKUP(U$1,Attendance_sorted!$B39:$CW39,Attendance_sorted!$B39:$CW39,"nn")&lt;&gt;"nn","•",""),"")</f>
        <v/>
      </c>
      <c r="V40" s="1" t="str">
        <f ca="1">IF(($A40&lt;&gt;"")*(V$1&lt;&gt;""),IF(_xlfn.XLOOKUP(V$1,Attendance_sorted!$B39:$CW39,Attendance_sorted!$B39:$CW39,"nn")&lt;&gt;"nn","•",""),"")</f>
        <v/>
      </c>
      <c r="W40" s="1" t="str">
        <f ca="1">IF(($A40&lt;&gt;"")*(W$1&lt;&gt;""),IF(_xlfn.XLOOKUP(W$1,Attendance_sorted!$B39:$CW39,Attendance_sorted!$B39:$CW39,"nn")&lt;&gt;"nn","•",""),"")</f>
        <v/>
      </c>
      <c r="X40" s="1" t="str">
        <f ca="1">IF(($A40&lt;&gt;"")*(X$1&lt;&gt;""),IF(_xlfn.XLOOKUP(X$1,Attendance_sorted!$B39:$CW39,Attendance_sorted!$B39:$CW39,"nn")&lt;&gt;"nn","•",""),"")</f>
        <v/>
      </c>
      <c r="Y40" s="1" t="str">
        <f ca="1">IF(($A40&lt;&gt;"")*(Y$1&lt;&gt;""),IF(_xlfn.XLOOKUP(Y$1,Attendance_sorted!$B39:$CW39,Attendance_sorted!$B39:$CW39,"nn")&lt;&gt;"nn","•",""),"")</f>
        <v/>
      </c>
      <c r="Z40" s="1" t="str">
        <f ca="1">IF(($A40&lt;&gt;"")*(Z$1&lt;&gt;""),IF(_xlfn.XLOOKUP(Z$1,Attendance_sorted!$B39:$CW39,Attendance_sorted!$B39:$CW39,"nn")&lt;&gt;"nn","•",""),"")</f>
        <v/>
      </c>
      <c r="AA40" s="1" t="str">
        <f ca="1">IF(($A40&lt;&gt;"")*(AA$1&lt;&gt;""),IF(_xlfn.XLOOKUP(AA$1,Attendance_sorted!$B39:$CW39,Attendance_sorted!$B39:$CW39,"nn")&lt;&gt;"nn","•",""),"")</f>
        <v/>
      </c>
      <c r="AB40" s="1" t="str">
        <f ca="1">IF(($A40&lt;&gt;"")*(AB$1&lt;&gt;""),IF(_xlfn.XLOOKUP(AB$1,Attendance_sorted!$B39:$CW39,Attendance_sorted!$B39:$CW39,"nn")&lt;&gt;"nn","•",""),"")</f>
        <v/>
      </c>
      <c r="AC40" s="1" t="str">
        <f ca="1">IF(($A40&lt;&gt;"")*(AC$1&lt;&gt;""),IF(_xlfn.XLOOKUP(AC$1,Attendance_sorted!$B39:$CW39,Attendance_sorted!$B39:$CW39,"nn")&lt;&gt;"nn","•",""),"")</f>
        <v/>
      </c>
      <c r="AD40" s="1" t="str">
        <f ca="1">IF(($A40&lt;&gt;"")*(AD$1&lt;&gt;""),IF(_xlfn.XLOOKUP(AD$1,Attendance_sorted!$B39:$CW39,Attendance_sorted!$B39:$CW39,"nn")&lt;&gt;"nn","•",""),"")</f>
        <v/>
      </c>
      <c r="AE40" s="1" t="str">
        <f ca="1">IF(($A40&lt;&gt;"")*(AE$1&lt;&gt;""),IF(_xlfn.XLOOKUP(AE$1,Attendance_sorted!$B39:$CW39,Attendance_sorted!$B39:$CW39,"nn")&lt;&gt;"nn","•",""),"")</f>
        <v/>
      </c>
      <c r="AF40" s="1" t="str">
        <f ca="1">IF(($A40&lt;&gt;"")*(AF$1&lt;&gt;""),IF(_xlfn.XLOOKUP(AF$1,Attendance_sorted!$B39:$CW39,Attendance_sorted!$B39:$CW39,"nn")&lt;&gt;"nn","•",""),"")</f>
        <v/>
      </c>
      <c r="AG40" s="1" t="str">
        <f ca="1">IF(($A40&lt;&gt;"")*(AG$1&lt;&gt;""),IF(_xlfn.XLOOKUP(AG$1,Attendance_sorted!$B39:$CW39,Attendance_sorted!$B39:$CW39,"nn")&lt;&gt;"nn","•",""),"")</f>
        <v/>
      </c>
      <c r="AH40" s="1" t="str">
        <f ca="1">IF(($A40&lt;&gt;"")*(AH$1&lt;&gt;""),IF(_xlfn.XLOOKUP(AH$1,Attendance_sorted!$B39:$CW39,Attendance_sorted!$B39:$CW39,"nn")&lt;&gt;"nn","•",""),"")</f>
        <v/>
      </c>
      <c r="AI40" s="1" t="str">
        <f ca="1">IF(($A40&lt;&gt;"")*(AI$1&lt;&gt;""),IF(_xlfn.XLOOKUP(AI$1,Attendance_sorted!$B39:$CW39,Attendance_sorted!$B39:$CW39,"nn")&lt;&gt;"nn","•",""),"")</f>
        <v/>
      </c>
      <c r="AJ40" s="1" t="str">
        <f ca="1">IF(($A40&lt;&gt;"")*(AJ$1&lt;&gt;""),IF(_xlfn.XLOOKUP(AJ$1,Attendance_sorted!$B39:$CW39,Attendance_sorted!$B39:$CW39,"nn")&lt;&gt;"nn","•",""),"")</f>
        <v/>
      </c>
      <c r="AK40" s="1" t="str">
        <f ca="1">IF(($A40&lt;&gt;"")*(AK$1&lt;&gt;""),IF(_xlfn.XLOOKUP(AK$1,Attendance_sorted!$B39:$CW39,Attendance_sorted!$B39:$CW39,"nn")&lt;&gt;"nn","•",""),"")</f>
        <v/>
      </c>
      <c r="AL40" s="1" t="str">
        <f ca="1">IF(($A40&lt;&gt;"")*(AL$1&lt;&gt;""),IF(_xlfn.XLOOKUP(AL$1,Attendance_sorted!$B39:$CW39,Attendance_sorted!$B39:$CW39,"nn")&lt;&gt;"nn","•",""),"")</f>
        <v/>
      </c>
      <c r="AM40" s="1" t="str">
        <f ca="1">IF(($A40&lt;&gt;"")*(AM$1&lt;&gt;""),IF(_xlfn.XLOOKUP(AM$1,Attendance_sorted!$B39:$CW39,Attendance_sorted!$B39:$CW39,"nn")&lt;&gt;"nn","•",""),"")</f>
        <v/>
      </c>
      <c r="AN40" s="1" t="str">
        <f ca="1">IF(($A40&lt;&gt;"")*(AN$1&lt;&gt;""),IF(_xlfn.XLOOKUP(AN$1,Attendance_sorted!$B39:$CW39,Attendance_sorted!$B39:$CW39,"nn")&lt;&gt;"nn","•",""),"")</f>
        <v/>
      </c>
      <c r="AO40" s="1" t="str">
        <f ca="1">IF(($A40&lt;&gt;"")*(AO$1&lt;&gt;""),IF(_xlfn.XLOOKUP(AO$1,Attendance_sorted!$B39:$CW39,Attendance_sorted!$B39:$CW39,"nn")&lt;&gt;"nn","•",""),"")</f>
        <v/>
      </c>
      <c r="AP40" s="1" t="str">
        <f ca="1">IF(($A40&lt;&gt;"")*(AP$1&lt;&gt;""),IF(_xlfn.XLOOKUP(AP$1,Attendance_sorted!$B39:$CW39,Attendance_sorted!$B39:$CW39,"nn")&lt;&gt;"nn","•",""),"")</f>
        <v/>
      </c>
      <c r="AQ40" s="1" t="str">
        <f ca="1">IF(($A40&lt;&gt;"")*(AQ$1&lt;&gt;""),IF(_xlfn.XLOOKUP(AQ$1,Attendance_sorted!$B39:$CW39,Attendance_sorted!$B39:$CW39,"nn")&lt;&gt;"nn","•",""),"")</f>
        <v/>
      </c>
      <c r="AR40" s="1" t="str">
        <f ca="1">IF(($A40&lt;&gt;"")*(AR$1&lt;&gt;""),IF(_xlfn.XLOOKUP(AR$1,Attendance_sorted!$B39:$CW39,Attendance_sorted!$B39:$CW39,"nn")&lt;&gt;"nn","•",""),"")</f>
        <v/>
      </c>
      <c r="AS40" s="1" t="str">
        <f ca="1">IF(($A40&lt;&gt;"")*(AS$1&lt;&gt;""),IF(_xlfn.XLOOKUP(AS$1,Attendance_sorted!$B39:$CW39,Attendance_sorted!$B39:$CW39,"nn")&lt;&gt;"nn","•",""),"")</f>
        <v/>
      </c>
      <c r="AT40" s="1" t="str">
        <f ca="1">IF(($A40&lt;&gt;"")*(AT$1&lt;&gt;""),IF(_xlfn.XLOOKUP(AT$1,Attendance_sorted!$B39:$CW39,Attendance_sorted!$B39:$CW39,"nn")&lt;&gt;"nn","•",""),"")</f>
        <v/>
      </c>
      <c r="AU40" s="1" t="str">
        <f ca="1">IF(($A40&lt;&gt;"")*(AU$1&lt;&gt;""),IF(_xlfn.XLOOKUP(AU$1,Attendance_sorted!$B39:$CW39,Attendance_sorted!$B39:$CW39,"nn")&lt;&gt;"nn","•",""),"")</f>
        <v/>
      </c>
      <c r="AV40" s="1" t="str">
        <f ca="1">IF(($A40&lt;&gt;"")*(AV$1&lt;&gt;""),IF(_xlfn.XLOOKUP(AV$1,Attendance_sorted!$B39:$CW39,Attendance_sorted!$B39:$CW39,"nn")&lt;&gt;"nn","•",""),"")</f>
        <v/>
      </c>
      <c r="AW40" s="1" t="str">
        <f ca="1">IF(($A40&lt;&gt;"")*(AW$1&lt;&gt;""),IF(_xlfn.XLOOKUP(AW$1,Attendance_sorted!$B39:$CW39,Attendance_sorted!$B39:$CW39,"nn")&lt;&gt;"nn","•",""),"")</f>
        <v/>
      </c>
      <c r="AX40" s="1" t="str">
        <f ca="1">IF(($A40&lt;&gt;"")*(AX$1&lt;&gt;""),IF(_xlfn.XLOOKUP(AX$1,Attendance_sorted!$B39:$CW39,Attendance_sorted!$B39:$CW39,"nn")&lt;&gt;"nn","•",""),"")</f>
        <v/>
      </c>
      <c r="AY40" s="1" t="str">
        <f ca="1">IF(($A40&lt;&gt;"")*(AY$1&lt;&gt;""),IF(_xlfn.XLOOKUP(AY$1,Attendance_sorted!$B39:$CW39,Attendance_sorted!$B39:$CW39,"nn")&lt;&gt;"nn","•",""),"")</f>
        <v/>
      </c>
      <c r="AZ40" s="1" t="str">
        <f ca="1">IF(($A40&lt;&gt;"")*(AZ$1&lt;&gt;""),IF(_xlfn.XLOOKUP(AZ$1,Attendance_sorted!$B39:$CW39,Attendance_sorted!$B39:$CW39,"nn")&lt;&gt;"nn","•",""),"")</f>
        <v/>
      </c>
      <c r="BA40" s="1" t="str">
        <f ca="1">IF(($A40&lt;&gt;"")*(BA$1&lt;&gt;""),IF(_xlfn.XLOOKUP(BA$1,Attendance_sorted!$B39:$CW39,Attendance_sorted!$B39:$CW39,"nn")&lt;&gt;"nn","•",""),"")</f>
        <v/>
      </c>
      <c r="BB40" s="1" t="str">
        <f ca="1">IF(($A40&lt;&gt;"")*(BB$1&lt;&gt;""),IF(_xlfn.XLOOKUP(BB$1,Attendance_sorted!$B39:$CW39,Attendance_sorted!$B39:$CW39,"nn")&lt;&gt;"nn","•",""),"")</f>
        <v/>
      </c>
      <c r="BC40" s="1" t="str">
        <f ca="1">IF(($A40&lt;&gt;"")*(BC$1&lt;&gt;""),IF(_xlfn.XLOOKUP(BC$1,Attendance_sorted!$B39:$CW39,Attendance_sorted!$B39:$CW39,"nn")&lt;&gt;"nn","•",""),"")</f>
        <v/>
      </c>
      <c r="BD40" s="1" t="str">
        <f ca="1">IF(($A40&lt;&gt;"")*(BD$1&lt;&gt;""),IF(_xlfn.XLOOKUP(BD$1,Attendance_sorted!$B39:$CW39,Attendance_sorted!$B39:$CW39,"nn")&lt;&gt;"nn","•",""),"")</f>
        <v/>
      </c>
      <c r="BE40" s="1" t="str">
        <f ca="1">IF(($A40&lt;&gt;"")*(BE$1&lt;&gt;""),IF(_xlfn.XLOOKUP(BE$1,Attendance_sorted!$B39:$CW39,Attendance_sorted!$B39:$CW39,"nn")&lt;&gt;"nn","•",""),"")</f>
        <v/>
      </c>
      <c r="BF40" s="1" t="str">
        <f ca="1">IF(($A40&lt;&gt;"")*(BF$1&lt;&gt;""),IF(_xlfn.XLOOKUP(BF$1,Attendance_sorted!$B39:$CW39,Attendance_sorted!$B39:$CW39,"nn")&lt;&gt;"nn","•",""),"")</f>
        <v/>
      </c>
      <c r="BG40" s="1" t="str">
        <f ca="1">IF(($A40&lt;&gt;"")*(BG$1&lt;&gt;""),IF(_xlfn.XLOOKUP(BG$1,Attendance_sorted!$B39:$CW39,Attendance_sorted!$B39:$CW39,"nn")&lt;&gt;"nn","•",""),"")</f>
        <v/>
      </c>
      <c r="BH40" s="1" t="str">
        <f ca="1">IF(($A40&lt;&gt;"")*(BH$1&lt;&gt;""),IF(_xlfn.XLOOKUP(BH$1,Attendance_sorted!$B39:$CW39,Attendance_sorted!$B39:$CW39,"nn")&lt;&gt;"nn","•",""),"")</f>
        <v/>
      </c>
      <c r="BI40" s="1" t="str">
        <f ca="1">IF(($A40&lt;&gt;"")*(BI$1&lt;&gt;""),IF(_xlfn.XLOOKUP(BI$1,Attendance_sorted!$B39:$CW39,Attendance_sorted!$B39:$CW39,"nn")&lt;&gt;"nn","•",""),"")</f>
        <v/>
      </c>
      <c r="BJ40" s="1" t="str">
        <f ca="1">IF(($A40&lt;&gt;"")*(BJ$1&lt;&gt;""),IF(_xlfn.XLOOKUP(BJ$1,Attendance_sorted!$B39:$CW39,Attendance_sorted!$B39:$CW39,"nn")&lt;&gt;"nn","•",""),"")</f>
        <v/>
      </c>
      <c r="BK40" s="1" t="str">
        <f ca="1">IF(($A40&lt;&gt;"")*(BK$1&lt;&gt;""),IF(_xlfn.XLOOKUP(BK$1,Attendance_sorted!$B39:$CW39,Attendance_sorted!$B39:$CW39,"nn")&lt;&gt;"nn","•",""),"")</f>
        <v/>
      </c>
      <c r="BL40" s="1" t="str">
        <f ca="1">IF(($A40&lt;&gt;"")*(BL$1&lt;&gt;""),IF(_xlfn.XLOOKUP(BL$1,Attendance_sorted!$B39:$CW39,Attendance_sorted!$B39:$CW39,"nn")&lt;&gt;"nn","•",""),"")</f>
        <v/>
      </c>
      <c r="BM40" s="1" t="str">
        <f ca="1">IF(($A40&lt;&gt;"")*(BM$1&lt;&gt;""),IF(_xlfn.XLOOKUP(BM$1,Attendance_sorted!$B39:$CW39,Attendance_sorted!$B39:$CW39,"nn")&lt;&gt;"nn","•",""),"")</f>
        <v/>
      </c>
      <c r="BN40" s="1" t="str">
        <f ca="1">IF(($A40&lt;&gt;"")*(BN$1&lt;&gt;""),IF(_xlfn.XLOOKUP(BN$1,Attendance_sorted!$B39:$CW39,Attendance_sorted!$B39:$CW39,"nn")&lt;&gt;"nn","•",""),"")</f>
        <v/>
      </c>
      <c r="BO40" s="1" t="str">
        <f ca="1">IF(($A40&lt;&gt;"")*(BO$1&lt;&gt;""),IF(_xlfn.XLOOKUP(BO$1,Attendance_sorted!$B39:$CW39,Attendance_sorted!$B39:$CW39,"nn")&lt;&gt;"nn","•",""),"")</f>
        <v/>
      </c>
      <c r="BP40" s="1" t="str">
        <f ca="1">IF(($A40&lt;&gt;"")*(BP$1&lt;&gt;""),IF(_xlfn.XLOOKUP(BP$1,Attendance_sorted!$B39:$CW39,Attendance_sorted!$B39:$CW39,"nn")&lt;&gt;"nn","•",""),"")</f>
        <v/>
      </c>
      <c r="BQ40" s="1" t="str">
        <f ca="1">IF(($A40&lt;&gt;"")*(BQ$1&lt;&gt;""),IF(_xlfn.XLOOKUP(BQ$1,Attendance_sorted!$B39:$CW39,Attendance_sorted!$B39:$CW39,"nn")&lt;&gt;"nn","•",""),"")</f>
        <v/>
      </c>
      <c r="BR40" s="1" t="str">
        <f ca="1">IF(($A40&lt;&gt;"")*(BR$1&lt;&gt;""),IF(_xlfn.XLOOKUP(BR$1,Attendance_sorted!$B39:$CW39,Attendance_sorted!$B39:$CW39,"nn")&lt;&gt;"nn","•",""),"")</f>
        <v/>
      </c>
      <c r="BS40" s="1" t="str">
        <f ca="1">IF(($A40&lt;&gt;"")*(BS$1&lt;&gt;""),IF(_xlfn.XLOOKUP(BS$1,Attendance_sorted!$B39:$CW39,Attendance_sorted!$B39:$CW39,"nn")&lt;&gt;"nn","•",""),"")</f>
        <v/>
      </c>
      <c r="BT40" s="1" t="str">
        <f ca="1">IF(($A40&lt;&gt;"")*(BT$1&lt;&gt;""),IF(_xlfn.XLOOKUP(BT$1,Attendance_sorted!$B39:$CW39,Attendance_sorted!$B39:$CW39,"nn")&lt;&gt;"nn","•",""),"")</f>
        <v/>
      </c>
      <c r="BU40" s="1" t="str">
        <f ca="1">IF(($A40&lt;&gt;"")*(BU$1&lt;&gt;""),IF(_xlfn.XLOOKUP(BU$1,Attendance_sorted!$B39:$CW39,Attendance_sorted!$B39:$CW39,"nn")&lt;&gt;"nn","•",""),"")</f>
        <v/>
      </c>
      <c r="BV40" s="1" t="str">
        <f ca="1">IF(($A40&lt;&gt;"")*(BV$1&lt;&gt;""),IF(_xlfn.XLOOKUP(BV$1,Attendance_sorted!$B39:$CW39,Attendance_sorted!$B39:$CW39,"nn")&lt;&gt;"nn","•",""),"")</f>
        <v/>
      </c>
      <c r="BW40" s="1" t="str">
        <f ca="1">IF(($A40&lt;&gt;"")*(BW$1&lt;&gt;""),IF(_xlfn.XLOOKUP(BW$1,Attendance_sorted!$B39:$CW39,Attendance_sorted!$B39:$CW39,"nn")&lt;&gt;"nn","•",""),"")</f>
        <v/>
      </c>
      <c r="BX40" s="1" t="str">
        <f ca="1">IF(($A40&lt;&gt;"")*(BX$1&lt;&gt;""),IF(_xlfn.XLOOKUP(BX$1,Attendance_sorted!$B39:$CW39,Attendance_sorted!$B39:$CW39,"nn")&lt;&gt;"nn","•",""),"")</f>
        <v/>
      </c>
      <c r="BY40" s="1" t="str">
        <f ca="1">IF(($A40&lt;&gt;"")*(BY$1&lt;&gt;""),IF(_xlfn.XLOOKUP(BY$1,Attendance_sorted!$B39:$CW39,Attendance_sorted!$B39:$CW39,"nn")&lt;&gt;"nn","•",""),"")</f>
        <v/>
      </c>
      <c r="BZ40" s="1" t="str">
        <f ca="1">IF(($A40&lt;&gt;"")*(BZ$1&lt;&gt;""),IF(_xlfn.XLOOKUP(BZ$1,Attendance_sorted!$B39:$CW39,Attendance_sorted!$B39:$CW39,"nn")&lt;&gt;"nn","•",""),"")</f>
        <v/>
      </c>
      <c r="CA40" s="1" t="str">
        <f ca="1">IF(($A40&lt;&gt;"")*(CA$1&lt;&gt;""),IF(_xlfn.XLOOKUP(CA$1,Attendance_sorted!$B39:$CW39,Attendance_sorted!$B39:$CW39,"nn")&lt;&gt;"nn","•",""),"")</f>
        <v/>
      </c>
      <c r="CB40" s="1" t="str">
        <f ca="1">IF(($A40&lt;&gt;"")*(CB$1&lt;&gt;""),IF(_xlfn.XLOOKUP(CB$1,Attendance_sorted!$B39:$CW39,Attendance_sorted!$B39:$CW39,"nn")&lt;&gt;"nn","•",""),"")</f>
        <v/>
      </c>
      <c r="CC40" s="1" t="str">
        <f ca="1">IF(($A40&lt;&gt;"")*(CC$1&lt;&gt;""),IF(_xlfn.XLOOKUP(CC$1,Attendance_sorted!$B39:$CW39,Attendance_sorted!$B39:$CW39,"nn")&lt;&gt;"nn","•",""),"")</f>
        <v/>
      </c>
      <c r="CD40" s="1" t="str">
        <f ca="1">IF(($A40&lt;&gt;"")*(CD$1&lt;&gt;""),IF(_xlfn.XLOOKUP(CD$1,Attendance_sorted!$B39:$CW39,Attendance_sorted!$B39:$CW39,"nn")&lt;&gt;"nn","•",""),"")</f>
        <v/>
      </c>
      <c r="CE40" s="1" t="str">
        <f ca="1">IF(($A40&lt;&gt;"")*(CE$1&lt;&gt;""),IF(_xlfn.XLOOKUP(CE$1,Attendance_sorted!$B39:$CW39,Attendance_sorted!$B39:$CW39,"nn")&lt;&gt;"nn","•",""),"")</f>
        <v/>
      </c>
      <c r="CF40" s="1" t="str">
        <f ca="1">IF(($A40&lt;&gt;"")*(CF$1&lt;&gt;""),IF(_xlfn.XLOOKUP(CF$1,Attendance_sorted!$B39:$CW39,Attendance_sorted!$B39:$CW39,"nn")&lt;&gt;"nn","•",""),"")</f>
        <v/>
      </c>
      <c r="CG40" s="1" t="str">
        <f ca="1">IF(($A40&lt;&gt;"")*(CG$1&lt;&gt;""),IF(_xlfn.XLOOKUP(CG$1,Attendance_sorted!$B39:$CW39,Attendance_sorted!$B39:$CW39,"nn")&lt;&gt;"nn","•",""),"")</f>
        <v/>
      </c>
      <c r="CH40" s="1" t="str">
        <f ca="1">IF(($A40&lt;&gt;"")*(CH$1&lt;&gt;""),IF(_xlfn.XLOOKUP(CH$1,Attendance_sorted!$B39:$CW39,Attendance_sorted!$B39:$CW39,"nn")&lt;&gt;"nn","•",""),"")</f>
        <v/>
      </c>
      <c r="CI40" s="1" t="str">
        <f ca="1">IF(($A40&lt;&gt;"")*(CI$1&lt;&gt;""),IF(_xlfn.XLOOKUP(CI$1,Attendance_sorted!$B39:$CW39,Attendance_sorted!$B39:$CW39,"nn")&lt;&gt;"nn","•",""),"")</f>
        <v/>
      </c>
      <c r="CJ40" s="1" t="str">
        <f ca="1">IF(($A40&lt;&gt;"")*(CJ$1&lt;&gt;""),IF(_xlfn.XLOOKUP(CJ$1,Attendance_sorted!$B39:$CW39,Attendance_sorted!$B39:$CW39,"nn")&lt;&gt;"nn","•",""),"")</f>
        <v/>
      </c>
      <c r="CK40" s="1" t="str">
        <f ca="1">IF(($A40&lt;&gt;"")*(CK$1&lt;&gt;""),IF(_xlfn.XLOOKUP(CK$1,Attendance_sorted!$B39:$CW39,Attendance_sorted!$B39:$CW39,"nn")&lt;&gt;"nn","•",""),"")</f>
        <v/>
      </c>
      <c r="CL40" s="1" t="str">
        <f ca="1">IF(($A40&lt;&gt;"")*(CL$1&lt;&gt;""),IF(_xlfn.XLOOKUP(CL$1,Attendance_sorted!$B39:$CW39,Attendance_sorted!$B39:$CW39,"nn")&lt;&gt;"nn","•",""),"")</f>
        <v/>
      </c>
      <c r="CM40" s="1" t="str">
        <f ca="1">IF(($A40&lt;&gt;"")*(CM$1&lt;&gt;""),IF(_xlfn.XLOOKUP(CM$1,Attendance_sorted!$B39:$CW39,Attendance_sorted!$B39:$CW39,"nn")&lt;&gt;"nn","•",""),"")</f>
        <v/>
      </c>
      <c r="CN40" s="1" t="str">
        <f ca="1">IF(($A40&lt;&gt;"")*(CN$1&lt;&gt;""),IF(_xlfn.XLOOKUP(CN$1,Attendance_sorted!$B39:$CW39,Attendance_sorted!$B39:$CW39,"nn")&lt;&gt;"nn","•",""),"")</f>
        <v/>
      </c>
      <c r="CO40" s="1" t="str">
        <f ca="1">IF(($A40&lt;&gt;"")*(CO$1&lt;&gt;""),IF(_xlfn.XLOOKUP(CO$1,Attendance_sorted!$B39:$CW39,Attendance_sorted!$B39:$CW39,"nn")&lt;&gt;"nn","•",""),"")</f>
        <v/>
      </c>
      <c r="CP40" s="1" t="str">
        <f ca="1">IF(($A40&lt;&gt;"")*(CP$1&lt;&gt;""),IF(_xlfn.XLOOKUP(CP$1,Attendance_sorted!$B39:$CW39,Attendance_sorted!$B39:$CW39,"nn")&lt;&gt;"nn","•",""),"")</f>
        <v/>
      </c>
      <c r="CQ40" s="1" t="str">
        <f ca="1">IF(($A40&lt;&gt;"")*(CQ$1&lt;&gt;""),IF(_xlfn.XLOOKUP(CQ$1,Attendance_sorted!$B39:$CW39,Attendance_sorted!$B39:$CW39,"nn")&lt;&gt;"nn","•",""),"")</f>
        <v/>
      </c>
      <c r="CR40" s="1" t="str">
        <f ca="1">IF(($A40&lt;&gt;"")*(CR$1&lt;&gt;""),IF(_xlfn.XLOOKUP(CR$1,Attendance_sorted!$B39:$CW39,Attendance_sorted!$B39:$CW39,"nn")&lt;&gt;"nn","•",""),"")</f>
        <v/>
      </c>
      <c r="CS40" s="1" t="str">
        <f ca="1">IF(($A40&lt;&gt;"")*(CS$1&lt;&gt;""),IF(_xlfn.XLOOKUP(CS$1,Attendance_sorted!$B39:$CW39,Attendance_sorted!$B39:$CW39,"nn")&lt;&gt;"nn","•",""),"")</f>
        <v/>
      </c>
      <c r="CT40" s="1" t="str">
        <f ca="1">IF(($A40&lt;&gt;"")*(CT$1&lt;&gt;""),IF(_xlfn.XLOOKUP(CT$1,Attendance_sorted!$B39:$CW39,Attendance_sorted!$B39:$CW39,"nn")&lt;&gt;"nn","•",""),"")</f>
        <v/>
      </c>
      <c r="CU40" s="1" t="str">
        <f ca="1">IF(($A40&lt;&gt;"")*(CU$1&lt;&gt;""),IF(_xlfn.XLOOKUP(CU$1,Attendance_sorted!$B39:$CW39,Attendance_sorted!$B39:$CW39,"nn")&lt;&gt;"nn","•",""),"")</f>
        <v/>
      </c>
      <c r="CV40" s="1" t="str">
        <f ca="1">IF(($A40&lt;&gt;"")*(CV$1&lt;&gt;""),IF(_xlfn.XLOOKUP(CV$1,Attendance_sorted!$B39:$CW39,Attendance_sorted!$B39:$CW39,"nn")&lt;&gt;"nn","•",""),"")</f>
        <v/>
      </c>
      <c r="CW40" s="1" t="str">
        <f ca="1">IF(($A40&lt;&gt;"")*(CW$1&lt;&gt;""),IF(_xlfn.XLOOKUP(CW$1,Attendance_sorted!$B39:$CW39,Attendance_sorted!$B39:$CW39,"nn")&lt;&gt;"nn","•",""),"")</f>
        <v/>
      </c>
    </row>
    <row r="41" spans="1:101">
      <c r="A41" s="1">
        <v>222</v>
      </c>
      <c r="B41" s="1" t="str">
        <f ca="1">IF(($A41&lt;&gt;"")*(B$1&lt;&gt;""),IF(_xlfn.XLOOKUP(B$1,Attendance_sorted!$B40:$CW40,Attendance_sorted!$B40:$CW40,"nn")&lt;&gt;"nn","•",""),"")</f>
        <v/>
      </c>
      <c r="C41" s="1" t="str">
        <f ca="1">IF(($A41&lt;&gt;"")*(C$1&lt;&gt;""),IF(_xlfn.XLOOKUP(C$1,Attendance_sorted!$B40:$CW40,Attendance_sorted!$B40:$CW40,"nn")&lt;&gt;"nn","•",""),"")</f>
        <v/>
      </c>
      <c r="D41" s="1" t="str">
        <f ca="1">IF(($A41&lt;&gt;"")*(D$1&lt;&gt;""),IF(_xlfn.XLOOKUP(D$1,Attendance_sorted!$B40:$CW40,Attendance_sorted!$B40:$CW40,"nn")&lt;&gt;"nn","•",""),"")</f>
        <v/>
      </c>
      <c r="E41" s="1" t="str">
        <f ca="1">IF(($A41&lt;&gt;"")*(E$1&lt;&gt;""),IF(_xlfn.XLOOKUP(E$1,Attendance_sorted!$B40:$CW40,Attendance_sorted!$B40:$CW40,"nn")&lt;&gt;"nn","•",""),"")</f>
        <v/>
      </c>
      <c r="F41" s="1" t="str">
        <f ca="1">IF(($A41&lt;&gt;"")*(F$1&lt;&gt;""),IF(_xlfn.XLOOKUP(F$1,Attendance_sorted!$B40:$CW40,Attendance_sorted!$B40:$CW40,"nn")&lt;&gt;"nn","•",""),"")</f>
        <v/>
      </c>
      <c r="G41" s="1" t="str">
        <f ca="1">IF(($A41&lt;&gt;"")*(G$1&lt;&gt;""),IF(_xlfn.XLOOKUP(G$1,Attendance_sorted!$B40:$CW40,Attendance_sorted!$B40:$CW40,"nn")&lt;&gt;"nn","•",""),"")</f>
        <v/>
      </c>
      <c r="H41" s="1" t="str">
        <f ca="1">IF(($A41&lt;&gt;"")*(H$1&lt;&gt;""),IF(_xlfn.XLOOKUP(H$1,Attendance_sorted!$B40:$CW40,Attendance_sorted!$B40:$CW40,"nn")&lt;&gt;"nn","•",""),"")</f>
        <v/>
      </c>
      <c r="I41" s="1" t="str">
        <f ca="1">IF(($A41&lt;&gt;"")*(I$1&lt;&gt;""),IF(_xlfn.XLOOKUP(I$1,Attendance_sorted!$B40:$CW40,Attendance_sorted!$B40:$CW40,"nn")&lt;&gt;"nn","•",""),"")</f>
        <v/>
      </c>
      <c r="J41" s="1" t="str">
        <f ca="1">IF(($A41&lt;&gt;"")*(J$1&lt;&gt;""),IF(_xlfn.XLOOKUP(J$1,Attendance_sorted!$B40:$CW40,Attendance_sorted!$B40:$CW40,"nn")&lt;&gt;"nn","•",""),"")</f>
        <v/>
      </c>
      <c r="K41" s="1" t="str">
        <f ca="1">IF(($A41&lt;&gt;"")*(K$1&lt;&gt;""),IF(_xlfn.XLOOKUP(K$1,Attendance_sorted!$B40:$CW40,Attendance_sorted!$B40:$CW40,"nn")&lt;&gt;"nn","•",""),"")</f>
        <v/>
      </c>
      <c r="L41" s="1" t="str">
        <f ca="1">IF(($A41&lt;&gt;"")*(L$1&lt;&gt;""),IF(_xlfn.XLOOKUP(L$1,Attendance_sorted!$B40:$CW40,Attendance_sorted!$B40:$CW40,"nn")&lt;&gt;"nn","•",""),"")</f>
        <v/>
      </c>
      <c r="M41" s="1" t="str">
        <f ca="1">IF(($A41&lt;&gt;"")*(M$1&lt;&gt;""),IF(_xlfn.XLOOKUP(M$1,Attendance_sorted!$B40:$CW40,Attendance_sorted!$B40:$CW40,"nn")&lt;&gt;"nn","•",""),"")</f>
        <v/>
      </c>
      <c r="N41" s="1" t="str">
        <f ca="1">IF(($A41&lt;&gt;"")*(N$1&lt;&gt;""),IF(_xlfn.XLOOKUP(N$1,Attendance_sorted!$B40:$CW40,Attendance_sorted!$B40:$CW40,"nn")&lt;&gt;"nn","•",""),"")</f>
        <v/>
      </c>
      <c r="O41" s="1" t="str">
        <f ca="1">IF(($A41&lt;&gt;"")*(O$1&lt;&gt;""),IF(_xlfn.XLOOKUP(O$1,Attendance_sorted!$B40:$CW40,Attendance_sorted!$B40:$CW40,"nn")&lt;&gt;"nn","•",""),"")</f>
        <v/>
      </c>
      <c r="P41" s="1" t="str">
        <f ca="1">IF(($A41&lt;&gt;"")*(P$1&lt;&gt;""),IF(_xlfn.XLOOKUP(P$1,Attendance_sorted!$B40:$CW40,Attendance_sorted!$B40:$CW40,"nn")&lt;&gt;"nn","•",""),"")</f>
        <v/>
      </c>
      <c r="Q41" s="1" t="str">
        <f ca="1">IF(($A41&lt;&gt;"")*(Q$1&lt;&gt;""),IF(_xlfn.XLOOKUP(Q$1,Attendance_sorted!$B40:$CW40,Attendance_sorted!$B40:$CW40,"nn")&lt;&gt;"nn","•",""),"")</f>
        <v/>
      </c>
      <c r="R41" s="1" t="str">
        <f ca="1">IF(($A41&lt;&gt;"")*(R$1&lt;&gt;""),IF(_xlfn.XLOOKUP(R$1,Attendance_sorted!$B40:$CW40,Attendance_sorted!$B40:$CW40,"nn")&lt;&gt;"nn","•",""),"")</f>
        <v/>
      </c>
      <c r="S41" s="1" t="str">
        <f ca="1">IF(($A41&lt;&gt;"")*(S$1&lt;&gt;""),IF(_xlfn.XLOOKUP(S$1,Attendance_sorted!$B40:$CW40,Attendance_sorted!$B40:$CW40,"nn")&lt;&gt;"nn","•",""),"")</f>
        <v/>
      </c>
      <c r="T41" s="1" t="str">
        <f ca="1">IF(($A41&lt;&gt;"")*(T$1&lt;&gt;""),IF(_xlfn.XLOOKUP(T$1,Attendance_sorted!$B40:$CW40,Attendance_sorted!$B40:$CW40,"nn")&lt;&gt;"nn","•",""),"")</f>
        <v/>
      </c>
      <c r="U41" s="1" t="str">
        <f ca="1">IF(($A41&lt;&gt;"")*(U$1&lt;&gt;""),IF(_xlfn.XLOOKUP(U$1,Attendance_sorted!$B40:$CW40,Attendance_sorted!$B40:$CW40,"nn")&lt;&gt;"nn","•",""),"")</f>
        <v/>
      </c>
      <c r="V41" s="1" t="str">
        <f ca="1">IF(($A41&lt;&gt;"")*(V$1&lt;&gt;""),IF(_xlfn.XLOOKUP(V$1,Attendance_sorted!$B40:$CW40,Attendance_sorted!$B40:$CW40,"nn")&lt;&gt;"nn","•",""),"")</f>
        <v/>
      </c>
      <c r="W41" s="1" t="str">
        <f ca="1">IF(($A41&lt;&gt;"")*(W$1&lt;&gt;""),IF(_xlfn.XLOOKUP(W$1,Attendance_sorted!$B40:$CW40,Attendance_sorted!$B40:$CW40,"nn")&lt;&gt;"nn","•",""),"")</f>
        <v/>
      </c>
      <c r="X41" s="1" t="str">
        <f ca="1">IF(($A41&lt;&gt;"")*(X$1&lt;&gt;""),IF(_xlfn.XLOOKUP(X$1,Attendance_sorted!$B40:$CW40,Attendance_sorted!$B40:$CW40,"nn")&lt;&gt;"nn","•",""),"")</f>
        <v/>
      </c>
      <c r="Y41" s="1" t="str">
        <f ca="1">IF(($A41&lt;&gt;"")*(Y$1&lt;&gt;""),IF(_xlfn.XLOOKUP(Y$1,Attendance_sorted!$B40:$CW40,Attendance_sorted!$B40:$CW40,"nn")&lt;&gt;"nn","•",""),"")</f>
        <v/>
      </c>
      <c r="Z41" s="1" t="str">
        <f ca="1">IF(($A41&lt;&gt;"")*(Z$1&lt;&gt;""),IF(_xlfn.XLOOKUP(Z$1,Attendance_sorted!$B40:$CW40,Attendance_sorted!$B40:$CW40,"nn")&lt;&gt;"nn","•",""),"")</f>
        <v/>
      </c>
      <c r="AA41" s="1" t="str">
        <f ca="1">IF(($A41&lt;&gt;"")*(AA$1&lt;&gt;""),IF(_xlfn.XLOOKUP(AA$1,Attendance_sorted!$B40:$CW40,Attendance_sorted!$B40:$CW40,"nn")&lt;&gt;"nn","•",""),"")</f>
        <v/>
      </c>
      <c r="AB41" s="1" t="str">
        <f ca="1">IF(($A41&lt;&gt;"")*(AB$1&lt;&gt;""),IF(_xlfn.XLOOKUP(AB$1,Attendance_sorted!$B40:$CW40,Attendance_sorted!$B40:$CW40,"nn")&lt;&gt;"nn","•",""),"")</f>
        <v/>
      </c>
      <c r="AC41" s="1" t="str">
        <f ca="1">IF(($A41&lt;&gt;"")*(AC$1&lt;&gt;""),IF(_xlfn.XLOOKUP(AC$1,Attendance_sorted!$B40:$CW40,Attendance_sorted!$B40:$CW40,"nn")&lt;&gt;"nn","•",""),"")</f>
        <v/>
      </c>
      <c r="AD41" s="1" t="str">
        <f ca="1">IF(($A41&lt;&gt;"")*(AD$1&lt;&gt;""),IF(_xlfn.XLOOKUP(AD$1,Attendance_sorted!$B40:$CW40,Attendance_sorted!$B40:$CW40,"nn")&lt;&gt;"nn","•",""),"")</f>
        <v/>
      </c>
      <c r="AE41" s="1" t="str">
        <f ca="1">IF(($A41&lt;&gt;"")*(AE$1&lt;&gt;""),IF(_xlfn.XLOOKUP(AE$1,Attendance_sorted!$B40:$CW40,Attendance_sorted!$B40:$CW40,"nn")&lt;&gt;"nn","•",""),"")</f>
        <v/>
      </c>
      <c r="AF41" s="1" t="str">
        <f ca="1">IF(($A41&lt;&gt;"")*(AF$1&lt;&gt;""),IF(_xlfn.XLOOKUP(AF$1,Attendance_sorted!$B40:$CW40,Attendance_sorted!$B40:$CW40,"nn")&lt;&gt;"nn","•",""),"")</f>
        <v/>
      </c>
      <c r="AG41" s="1" t="str">
        <f ca="1">IF(($A41&lt;&gt;"")*(AG$1&lt;&gt;""),IF(_xlfn.XLOOKUP(AG$1,Attendance_sorted!$B40:$CW40,Attendance_sorted!$B40:$CW40,"nn")&lt;&gt;"nn","•",""),"")</f>
        <v/>
      </c>
      <c r="AH41" s="1" t="str">
        <f ca="1">IF(($A41&lt;&gt;"")*(AH$1&lt;&gt;""),IF(_xlfn.XLOOKUP(AH$1,Attendance_sorted!$B40:$CW40,Attendance_sorted!$B40:$CW40,"nn")&lt;&gt;"nn","•",""),"")</f>
        <v/>
      </c>
      <c r="AI41" s="1" t="str">
        <f ca="1">IF(($A41&lt;&gt;"")*(AI$1&lt;&gt;""),IF(_xlfn.XLOOKUP(AI$1,Attendance_sorted!$B40:$CW40,Attendance_sorted!$B40:$CW40,"nn")&lt;&gt;"nn","•",""),"")</f>
        <v/>
      </c>
      <c r="AJ41" s="1" t="str">
        <f ca="1">IF(($A41&lt;&gt;"")*(AJ$1&lt;&gt;""),IF(_xlfn.XLOOKUP(AJ$1,Attendance_sorted!$B40:$CW40,Attendance_sorted!$B40:$CW40,"nn")&lt;&gt;"nn","•",""),"")</f>
        <v/>
      </c>
      <c r="AK41" s="1" t="str">
        <f ca="1">IF(($A41&lt;&gt;"")*(AK$1&lt;&gt;""),IF(_xlfn.XLOOKUP(AK$1,Attendance_sorted!$B40:$CW40,Attendance_sorted!$B40:$CW40,"nn")&lt;&gt;"nn","•",""),"")</f>
        <v/>
      </c>
      <c r="AL41" s="1" t="str">
        <f ca="1">IF(($A41&lt;&gt;"")*(AL$1&lt;&gt;""),IF(_xlfn.XLOOKUP(AL$1,Attendance_sorted!$B40:$CW40,Attendance_sorted!$B40:$CW40,"nn")&lt;&gt;"nn","•",""),"")</f>
        <v/>
      </c>
      <c r="AM41" s="1" t="str">
        <f ca="1">IF(($A41&lt;&gt;"")*(AM$1&lt;&gt;""),IF(_xlfn.XLOOKUP(AM$1,Attendance_sorted!$B40:$CW40,Attendance_sorted!$B40:$CW40,"nn")&lt;&gt;"nn","•",""),"")</f>
        <v/>
      </c>
      <c r="AN41" s="1" t="str">
        <f ca="1">IF(($A41&lt;&gt;"")*(AN$1&lt;&gt;""),IF(_xlfn.XLOOKUP(AN$1,Attendance_sorted!$B40:$CW40,Attendance_sorted!$B40:$CW40,"nn")&lt;&gt;"nn","•",""),"")</f>
        <v/>
      </c>
      <c r="AO41" s="1" t="str">
        <f ca="1">IF(($A41&lt;&gt;"")*(AO$1&lt;&gt;""),IF(_xlfn.XLOOKUP(AO$1,Attendance_sorted!$B40:$CW40,Attendance_sorted!$B40:$CW40,"nn")&lt;&gt;"nn","•",""),"")</f>
        <v/>
      </c>
      <c r="AP41" s="1" t="str">
        <f ca="1">IF(($A41&lt;&gt;"")*(AP$1&lt;&gt;""),IF(_xlfn.XLOOKUP(AP$1,Attendance_sorted!$B40:$CW40,Attendance_sorted!$B40:$CW40,"nn")&lt;&gt;"nn","•",""),"")</f>
        <v/>
      </c>
      <c r="AQ41" s="1" t="str">
        <f ca="1">IF(($A41&lt;&gt;"")*(AQ$1&lt;&gt;""),IF(_xlfn.XLOOKUP(AQ$1,Attendance_sorted!$B40:$CW40,Attendance_sorted!$B40:$CW40,"nn")&lt;&gt;"nn","•",""),"")</f>
        <v/>
      </c>
      <c r="AR41" s="1" t="str">
        <f ca="1">IF(($A41&lt;&gt;"")*(AR$1&lt;&gt;""),IF(_xlfn.XLOOKUP(AR$1,Attendance_sorted!$B40:$CW40,Attendance_sorted!$B40:$CW40,"nn")&lt;&gt;"nn","•",""),"")</f>
        <v/>
      </c>
      <c r="AS41" s="1" t="str">
        <f ca="1">IF(($A41&lt;&gt;"")*(AS$1&lt;&gt;""),IF(_xlfn.XLOOKUP(AS$1,Attendance_sorted!$B40:$CW40,Attendance_sorted!$B40:$CW40,"nn")&lt;&gt;"nn","•",""),"")</f>
        <v/>
      </c>
      <c r="AT41" s="1" t="str">
        <f ca="1">IF(($A41&lt;&gt;"")*(AT$1&lt;&gt;""),IF(_xlfn.XLOOKUP(AT$1,Attendance_sorted!$B40:$CW40,Attendance_sorted!$B40:$CW40,"nn")&lt;&gt;"nn","•",""),"")</f>
        <v/>
      </c>
      <c r="AU41" s="1" t="str">
        <f ca="1">IF(($A41&lt;&gt;"")*(AU$1&lt;&gt;""),IF(_xlfn.XLOOKUP(AU$1,Attendance_sorted!$B40:$CW40,Attendance_sorted!$B40:$CW40,"nn")&lt;&gt;"nn","•",""),"")</f>
        <v/>
      </c>
      <c r="AV41" s="1" t="str">
        <f ca="1">IF(($A41&lt;&gt;"")*(AV$1&lt;&gt;""),IF(_xlfn.XLOOKUP(AV$1,Attendance_sorted!$B40:$CW40,Attendance_sorted!$B40:$CW40,"nn")&lt;&gt;"nn","•",""),"")</f>
        <v/>
      </c>
      <c r="AW41" s="1" t="str">
        <f ca="1">IF(($A41&lt;&gt;"")*(AW$1&lt;&gt;""),IF(_xlfn.XLOOKUP(AW$1,Attendance_sorted!$B40:$CW40,Attendance_sorted!$B40:$CW40,"nn")&lt;&gt;"nn","•",""),"")</f>
        <v/>
      </c>
      <c r="AX41" s="1" t="str">
        <f ca="1">IF(($A41&lt;&gt;"")*(AX$1&lt;&gt;""),IF(_xlfn.XLOOKUP(AX$1,Attendance_sorted!$B40:$CW40,Attendance_sorted!$B40:$CW40,"nn")&lt;&gt;"nn","•",""),"")</f>
        <v/>
      </c>
      <c r="AY41" s="1" t="str">
        <f ca="1">IF(($A41&lt;&gt;"")*(AY$1&lt;&gt;""),IF(_xlfn.XLOOKUP(AY$1,Attendance_sorted!$B40:$CW40,Attendance_sorted!$B40:$CW40,"nn")&lt;&gt;"nn","•",""),"")</f>
        <v/>
      </c>
      <c r="AZ41" s="1" t="str">
        <f ca="1">IF(($A41&lt;&gt;"")*(AZ$1&lt;&gt;""),IF(_xlfn.XLOOKUP(AZ$1,Attendance_sorted!$B40:$CW40,Attendance_sorted!$B40:$CW40,"nn")&lt;&gt;"nn","•",""),"")</f>
        <v/>
      </c>
      <c r="BA41" s="1" t="str">
        <f ca="1">IF(($A41&lt;&gt;"")*(BA$1&lt;&gt;""),IF(_xlfn.XLOOKUP(BA$1,Attendance_sorted!$B40:$CW40,Attendance_sorted!$B40:$CW40,"nn")&lt;&gt;"nn","•",""),"")</f>
        <v/>
      </c>
      <c r="BB41" s="1" t="str">
        <f ca="1">IF(($A41&lt;&gt;"")*(BB$1&lt;&gt;""),IF(_xlfn.XLOOKUP(BB$1,Attendance_sorted!$B40:$CW40,Attendance_sorted!$B40:$CW40,"nn")&lt;&gt;"nn","•",""),"")</f>
        <v/>
      </c>
      <c r="BC41" s="1" t="str">
        <f ca="1">IF(($A41&lt;&gt;"")*(BC$1&lt;&gt;""),IF(_xlfn.XLOOKUP(BC$1,Attendance_sorted!$B40:$CW40,Attendance_sorted!$B40:$CW40,"nn")&lt;&gt;"nn","•",""),"")</f>
        <v/>
      </c>
      <c r="BD41" s="1" t="str">
        <f ca="1">IF(($A41&lt;&gt;"")*(BD$1&lt;&gt;""),IF(_xlfn.XLOOKUP(BD$1,Attendance_sorted!$B40:$CW40,Attendance_sorted!$B40:$CW40,"nn")&lt;&gt;"nn","•",""),"")</f>
        <v/>
      </c>
      <c r="BE41" s="1" t="str">
        <f ca="1">IF(($A41&lt;&gt;"")*(BE$1&lt;&gt;""),IF(_xlfn.XLOOKUP(BE$1,Attendance_sorted!$B40:$CW40,Attendance_sorted!$B40:$CW40,"nn")&lt;&gt;"nn","•",""),"")</f>
        <v/>
      </c>
      <c r="BF41" s="1" t="str">
        <f ca="1">IF(($A41&lt;&gt;"")*(BF$1&lt;&gt;""),IF(_xlfn.XLOOKUP(BF$1,Attendance_sorted!$B40:$CW40,Attendance_sorted!$B40:$CW40,"nn")&lt;&gt;"nn","•",""),"")</f>
        <v/>
      </c>
      <c r="BG41" s="1" t="str">
        <f ca="1">IF(($A41&lt;&gt;"")*(BG$1&lt;&gt;""),IF(_xlfn.XLOOKUP(BG$1,Attendance_sorted!$B40:$CW40,Attendance_sorted!$B40:$CW40,"nn")&lt;&gt;"nn","•",""),"")</f>
        <v/>
      </c>
      <c r="BH41" s="1" t="str">
        <f ca="1">IF(($A41&lt;&gt;"")*(BH$1&lt;&gt;""),IF(_xlfn.XLOOKUP(BH$1,Attendance_sorted!$B40:$CW40,Attendance_sorted!$B40:$CW40,"nn")&lt;&gt;"nn","•",""),"")</f>
        <v/>
      </c>
      <c r="BI41" s="1" t="str">
        <f ca="1">IF(($A41&lt;&gt;"")*(BI$1&lt;&gt;""),IF(_xlfn.XLOOKUP(BI$1,Attendance_sorted!$B40:$CW40,Attendance_sorted!$B40:$CW40,"nn")&lt;&gt;"nn","•",""),"")</f>
        <v/>
      </c>
      <c r="BJ41" s="1" t="str">
        <f ca="1">IF(($A41&lt;&gt;"")*(BJ$1&lt;&gt;""),IF(_xlfn.XLOOKUP(BJ$1,Attendance_sorted!$B40:$CW40,Attendance_sorted!$B40:$CW40,"nn")&lt;&gt;"nn","•",""),"")</f>
        <v/>
      </c>
      <c r="BK41" s="1" t="str">
        <f ca="1">IF(($A41&lt;&gt;"")*(BK$1&lt;&gt;""),IF(_xlfn.XLOOKUP(BK$1,Attendance_sorted!$B40:$CW40,Attendance_sorted!$B40:$CW40,"nn")&lt;&gt;"nn","•",""),"")</f>
        <v/>
      </c>
      <c r="BL41" s="1" t="str">
        <f ca="1">IF(($A41&lt;&gt;"")*(BL$1&lt;&gt;""),IF(_xlfn.XLOOKUP(BL$1,Attendance_sorted!$B40:$CW40,Attendance_sorted!$B40:$CW40,"nn")&lt;&gt;"nn","•",""),"")</f>
        <v/>
      </c>
      <c r="BM41" s="1" t="str">
        <f ca="1">IF(($A41&lt;&gt;"")*(BM$1&lt;&gt;""),IF(_xlfn.XLOOKUP(BM$1,Attendance_sorted!$B40:$CW40,Attendance_sorted!$B40:$CW40,"nn")&lt;&gt;"nn","•",""),"")</f>
        <v/>
      </c>
      <c r="BN41" s="1" t="str">
        <f ca="1">IF(($A41&lt;&gt;"")*(BN$1&lt;&gt;""),IF(_xlfn.XLOOKUP(BN$1,Attendance_sorted!$B40:$CW40,Attendance_sorted!$B40:$CW40,"nn")&lt;&gt;"nn","•",""),"")</f>
        <v/>
      </c>
      <c r="BO41" s="1" t="str">
        <f ca="1">IF(($A41&lt;&gt;"")*(BO$1&lt;&gt;""),IF(_xlfn.XLOOKUP(BO$1,Attendance_sorted!$B40:$CW40,Attendance_sorted!$B40:$CW40,"nn")&lt;&gt;"nn","•",""),"")</f>
        <v/>
      </c>
      <c r="BP41" s="1" t="str">
        <f ca="1">IF(($A41&lt;&gt;"")*(BP$1&lt;&gt;""),IF(_xlfn.XLOOKUP(BP$1,Attendance_sorted!$B40:$CW40,Attendance_sorted!$B40:$CW40,"nn")&lt;&gt;"nn","•",""),"")</f>
        <v/>
      </c>
      <c r="BQ41" s="1" t="str">
        <f ca="1">IF(($A41&lt;&gt;"")*(BQ$1&lt;&gt;""),IF(_xlfn.XLOOKUP(BQ$1,Attendance_sorted!$B40:$CW40,Attendance_sorted!$B40:$CW40,"nn")&lt;&gt;"nn","•",""),"")</f>
        <v/>
      </c>
      <c r="BR41" s="1" t="str">
        <f ca="1">IF(($A41&lt;&gt;"")*(BR$1&lt;&gt;""),IF(_xlfn.XLOOKUP(BR$1,Attendance_sorted!$B40:$CW40,Attendance_sorted!$B40:$CW40,"nn")&lt;&gt;"nn","•",""),"")</f>
        <v/>
      </c>
      <c r="BS41" s="1" t="str">
        <f ca="1">IF(($A41&lt;&gt;"")*(BS$1&lt;&gt;""),IF(_xlfn.XLOOKUP(BS$1,Attendance_sorted!$B40:$CW40,Attendance_sorted!$B40:$CW40,"nn")&lt;&gt;"nn","•",""),"")</f>
        <v/>
      </c>
      <c r="BT41" s="1" t="str">
        <f ca="1">IF(($A41&lt;&gt;"")*(BT$1&lt;&gt;""),IF(_xlfn.XLOOKUP(BT$1,Attendance_sorted!$B40:$CW40,Attendance_sorted!$B40:$CW40,"nn")&lt;&gt;"nn","•",""),"")</f>
        <v/>
      </c>
      <c r="BU41" s="1" t="str">
        <f ca="1">IF(($A41&lt;&gt;"")*(BU$1&lt;&gt;""),IF(_xlfn.XLOOKUP(BU$1,Attendance_sorted!$B40:$CW40,Attendance_sorted!$B40:$CW40,"nn")&lt;&gt;"nn","•",""),"")</f>
        <v/>
      </c>
      <c r="BV41" s="1" t="str">
        <f ca="1">IF(($A41&lt;&gt;"")*(BV$1&lt;&gt;""),IF(_xlfn.XLOOKUP(BV$1,Attendance_sorted!$B40:$CW40,Attendance_sorted!$B40:$CW40,"nn")&lt;&gt;"nn","•",""),"")</f>
        <v/>
      </c>
      <c r="BW41" s="1" t="str">
        <f ca="1">IF(($A41&lt;&gt;"")*(BW$1&lt;&gt;""),IF(_xlfn.XLOOKUP(BW$1,Attendance_sorted!$B40:$CW40,Attendance_sorted!$B40:$CW40,"nn")&lt;&gt;"nn","•",""),"")</f>
        <v/>
      </c>
      <c r="BX41" s="1" t="str">
        <f ca="1">IF(($A41&lt;&gt;"")*(BX$1&lt;&gt;""),IF(_xlfn.XLOOKUP(BX$1,Attendance_sorted!$B40:$CW40,Attendance_sorted!$B40:$CW40,"nn")&lt;&gt;"nn","•",""),"")</f>
        <v/>
      </c>
      <c r="BY41" s="1" t="str">
        <f ca="1">IF(($A41&lt;&gt;"")*(BY$1&lt;&gt;""),IF(_xlfn.XLOOKUP(BY$1,Attendance_sorted!$B40:$CW40,Attendance_sorted!$B40:$CW40,"nn")&lt;&gt;"nn","•",""),"")</f>
        <v/>
      </c>
      <c r="BZ41" s="1" t="str">
        <f ca="1">IF(($A41&lt;&gt;"")*(BZ$1&lt;&gt;""),IF(_xlfn.XLOOKUP(BZ$1,Attendance_sorted!$B40:$CW40,Attendance_sorted!$B40:$CW40,"nn")&lt;&gt;"nn","•",""),"")</f>
        <v/>
      </c>
      <c r="CA41" s="1" t="str">
        <f ca="1">IF(($A41&lt;&gt;"")*(CA$1&lt;&gt;""),IF(_xlfn.XLOOKUP(CA$1,Attendance_sorted!$B40:$CW40,Attendance_sorted!$B40:$CW40,"nn")&lt;&gt;"nn","•",""),"")</f>
        <v/>
      </c>
      <c r="CB41" s="1" t="str">
        <f ca="1">IF(($A41&lt;&gt;"")*(CB$1&lt;&gt;""),IF(_xlfn.XLOOKUP(CB$1,Attendance_sorted!$B40:$CW40,Attendance_sorted!$B40:$CW40,"nn")&lt;&gt;"nn","•",""),"")</f>
        <v/>
      </c>
      <c r="CC41" s="1" t="str">
        <f ca="1">IF(($A41&lt;&gt;"")*(CC$1&lt;&gt;""),IF(_xlfn.XLOOKUP(CC$1,Attendance_sorted!$B40:$CW40,Attendance_sorted!$B40:$CW40,"nn")&lt;&gt;"nn","•",""),"")</f>
        <v/>
      </c>
      <c r="CD41" s="1" t="str">
        <f ca="1">IF(($A41&lt;&gt;"")*(CD$1&lt;&gt;""),IF(_xlfn.XLOOKUP(CD$1,Attendance_sorted!$B40:$CW40,Attendance_sorted!$B40:$CW40,"nn")&lt;&gt;"nn","•",""),"")</f>
        <v/>
      </c>
      <c r="CE41" s="1" t="str">
        <f ca="1">IF(($A41&lt;&gt;"")*(CE$1&lt;&gt;""),IF(_xlfn.XLOOKUP(CE$1,Attendance_sorted!$B40:$CW40,Attendance_sorted!$B40:$CW40,"nn")&lt;&gt;"nn","•",""),"")</f>
        <v/>
      </c>
      <c r="CF41" s="1" t="str">
        <f ca="1">IF(($A41&lt;&gt;"")*(CF$1&lt;&gt;""),IF(_xlfn.XLOOKUP(CF$1,Attendance_sorted!$B40:$CW40,Attendance_sorted!$B40:$CW40,"nn")&lt;&gt;"nn","•",""),"")</f>
        <v/>
      </c>
      <c r="CG41" s="1" t="str">
        <f ca="1">IF(($A41&lt;&gt;"")*(CG$1&lt;&gt;""),IF(_xlfn.XLOOKUP(CG$1,Attendance_sorted!$B40:$CW40,Attendance_sorted!$B40:$CW40,"nn")&lt;&gt;"nn","•",""),"")</f>
        <v/>
      </c>
      <c r="CH41" s="1" t="str">
        <f ca="1">IF(($A41&lt;&gt;"")*(CH$1&lt;&gt;""),IF(_xlfn.XLOOKUP(CH$1,Attendance_sorted!$B40:$CW40,Attendance_sorted!$B40:$CW40,"nn")&lt;&gt;"nn","•",""),"")</f>
        <v/>
      </c>
      <c r="CI41" s="1" t="str">
        <f ca="1">IF(($A41&lt;&gt;"")*(CI$1&lt;&gt;""),IF(_xlfn.XLOOKUP(CI$1,Attendance_sorted!$B40:$CW40,Attendance_sorted!$B40:$CW40,"nn")&lt;&gt;"nn","•",""),"")</f>
        <v/>
      </c>
      <c r="CJ41" s="1" t="str">
        <f ca="1">IF(($A41&lt;&gt;"")*(CJ$1&lt;&gt;""),IF(_xlfn.XLOOKUP(CJ$1,Attendance_sorted!$B40:$CW40,Attendance_sorted!$B40:$CW40,"nn")&lt;&gt;"nn","•",""),"")</f>
        <v/>
      </c>
      <c r="CK41" s="1" t="str">
        <f ca="1">IF(($A41&lt;&gt;"")*(CK$1&lt;&gt;""),IF(_xlfn.XLOOKUP(CK$1,Attendance_sorted!$B40:$CW40,Attendance_sorted!$B40:$CW40,"nn")&lt;&gt;"nn","•",""),"")</f>
        <v/>
      </c>
      <c r="CL41" s="1" t="str">
        <f ca="1">IF(($A41&lt;&gt;"")*(CL$1&lt;&gt;""),IF(_xlfn.XLOOKUP(CL$1,Attendance_sorted!$B40:$CW40,Attendance_sorted!$B40:$CW40,"nn")&lt;&gt;"nn","•",""),"")</f>
        <v/>
      </c>
      <c r="CM41" s="1" t="str">
        <f ca="1">IF(($A41&lt;&gt;"")*(CM$1&lt;&gt;""),IF(_xlfn.XLOOKUP(CM$1,Attendance_sorted!$B40:$CW40,Attendance_sorted!$B40:$CW40,"nn")&lt;&gt;"nn","•",""),"")</f>
        <v/>
      </c>
      <c r="CN41" s="1" t="str">
        <f ca="1">IF(($A41&lt;&gt;"")*(CN$1&lt;&gt;""),IF(_xlfn.XLOOKUP(CN$1,Attendance_sorted!$B40:$CW40,Attendance_sorted!$B40:$CW40,"nn")&lt;&gt;"nn","•",""),"")</f>
        <v/>
      </c>
      <c r="CO41" s="1" t="str">
        <f ca="1">IF(($A41&lt;&gt;"")*(CO$1&lt;&gt;""),IF(_xlfn.XLOOKUP(CO$1,Attendance_sorted!$B40:$CW40,Attendance_sorted!$B40:$CW40,"nn")&lt;&gt;"nn","•",""),"")</f>
        <v/>
      </c>
      <c r="CP41" s="1" t="str">
        <f ca="1">IF(($A41&lt;&gt;"")*(CP$1&lt;&gt;""),IF(_xlfn.XLOOKUP(CP$1,Attendance_sorted!$B40:$CW40,Attendance_sorted!$B40:$CW40,"nn")&lt;&gt;"nn","•",""),"")</f>
        <v/>
      </c>
      <c r="CQ41" s="1" t="str">
        <f ca="1">IF(($A41&lt;&gt;"")*(CQ$1&lt;&gt;""),IF(_xlfn.XLOOKUP(CQ$1,Attendance_sorted!$B40:$CW40,Attendance_sorted!$B40:$CW40,"nn")&lt;&gt;"nn","•",""),"")</f>
        <v/>
      </c>
      <c r="CR41" s="1" t="str">
        <f ca="1">IF(($A41&lt;&gt;"")*(CR$1&lt;&gt;""),IF(_xlfn.XLOOKUP(CR$1,Attendance_sorted!$B40:$CW40,Attendance_sorted!$B40:$CW40,"nn")&lt;&gt;"nn","•",""),"")</f>
        <v/>
      </c>
      <c r="CS41" s="1" t="str">
        <f ca="1">IF(($A41&lt;&gt;"")*(CS$1&lt;&gt;""),IF(_xlfn.XLOOKUP(CS$1,Attendance_sorted!$B40:$CW40,Attendance_sorted!$B40:$CW40,"nn")&lt;&gt;"nn","•",""),"")</f>
        <v/>
      </c>
      <c r="CT41" s="1" t="str">
        <f ca="1">IF(($A41&lt;&gt;"")*(CT$1&lt;&gt;""),IF(_xlfn.XLOOKUP(CT$1,Attendance_sorted!$B40:$CW40,Attendance_sorted!$B40:$CW40,"nn")&lt;&gt;"nn","•",""),"")</f>
        <v/>
      </c>
      <c r="CU41" s="1" t="str">
        <f ca="1">IF(($A41&lt;&gt;"")*(CU$1&lt;&gt;""),IF(_xlfn.XLOOKUP(CU$1,Attendance_sorted!$B40:$CW40,Attendance_sorted!$B40:$CW40,"nn")&lt;&gt;"nn","•",""),"")</f>
        <v/>
      </c>
      <c r="CV41" s="1" t="str">
        <f ca="1">IF(($A41&lt;&gt;"")*(CV$1&lt;&gt;""),IF(_xlfn.XLOOKUP(CV$1,Attendance_sorted!$B40:$CW40,Attendance_sorted!$B40:$CW40,"nn")&lt;&gt;"nn","•",""),"")</f>
        <v/>
      </c>
      <c r="CW41" s="1" t="str">
        <f ca="1">IF(($A41&lt;&gt;"")*(CW$1&lt;&gt;""),IF(_xlfn.XLOOKUP(CW$1,Attendance_sorted!$B40:$CW40,Attendance_sorted!$B40:$CW40,"nn")&lt;&gt;"nn","•",""),"")</f>
        <v/>
      </c>
    </row>
    <row r="42" spans="1:101">
      <c r="A42" s="1">
        <v>223</v>
      </c>
      <c r="B42" s="1" t="str">
        <f ca="1">IF(($A42&lt;&gt;"")*(B$1&lt;&gt;""),IF(_xlfn.XLOOKUP(B$1,Attendance_sorted!$B41:$CW41,Attendance_sorted!$B41:$CW41,"nn")&lt;&gt;"nn","•",""),"")</f>
        <v/>
      </c>
      <c r="C42" s="1" t="str">
        <f ca="1">IF(($A42&lt;&gt;"")*(C$1&lt;&gt;""),IF(_xlfn.XLOOKUP(C$1,Attendance_sorted!$B41:$CW41,Attendance_sorted!$B41:$CW41,"nn")&lt;&gt;"nn","•",""),"")</f>
        <v/>
      </c>
      <c r="D42" s="1" t="str">
        <f ca="1">IF(($A42&lt;&gt;"")*(D$1&lt;&gt;""),IF(_xlfn.XLOOKUP(D$1,Attendance_sorted!$B41:$CW41,Attendance_sorted!$B41:$CW41,"nn")&lt;&gt;"nn","•",""),"")</f>
        <v/>
      </c>
      <c r="E42" s="1" t="str">
        <f ca="1">IF(($A42&lt;&gt;"")*(E$1&lt;&gt;""),IF(_xlfn.XLOOKUP(E$1,Attendance_sorted!$B41:$CW41,Attendance_sorted!$B41:$CW41,"nn")&lt;&gt;"nn","•",""),"")</f>
        <v/>
      </c>
      <c r="F42" s="1" t="str">
        <f ca="1">IF(($A42&lt;&gt;"")*(F$1&lt;&gt;""),IF(_xlfn.XLOOKUP(F$1,Attendance_sorted!$B41:$CW41,Attendance_sorted!$B41:$CW41,"nn")&lt;&gt;"nn","•",""),"")</f>
        <v/>
      </c>
      <c r="G42" s="1" t="str">
        <f ca="1">IF(($A42&lt;&gt;"")*(G$1&lt;&gt;""),IF(_xlfn.XLOOKUP(G$1,Attendance_sorted!$B41:$CW41,Attendance_sorted!$B41:$CW41,"nn")&lt;&gt;"nn","•",""),"")</f>
        <v/>
      </c>
      <c r="H42" s="1" t="str">
        <f ca="1">IF(($A42&lt;&gt;"")*(H$1&lt;&gt;""),IF(_xlfn.XLOOKUP(H$1,Attendance_sorted!$B41:$CW41,Attendance_sorted!$B41:$CW41,"nn")&lt;&gt;"nn","•",""),"")</f>
        <v/>
      </c>
      <c r="I42" s="1" t="str">
        <f ca="1">IF(($A42&lt;&gt;"")*(I$1&lt;&gt;""),IF(_xlfn.XLOOKUP(I$1,Attendance_sorted!$B41:$CW41,Attendance_sorted!$B41:$CW41,"nn")&lt;&gt;"nn","•",""),"")</f>
        <v/>
      </c>
      <c r="J42" s="1" t="str">
        <f ca="1">IF(($A42&lt;&gt;"")*(J$1&lt;&gt;""),IF(_xlfn.XLOOKUP(J$1,Attendance_sorted!$B41:$CW41,Attendance_sorted!$B41:$CW41,"nn")&lt;&gt;"nn","•",""),"")</f>
        <v/>
      </c>
      <c r="K42" s="1" t="str">
        <f ca="1">IF(($A42&lt;&gt;"")*(K$1&lt;&gt;""),IF(_xlfn.XLOOKUP(K$1,Attendance_sorted!$B41:$CW41,Attendance_sorted!$B41:$CW41,"nn")&lt;&gt;"nn","•",""),"")</f>
        <v/>
      </c>
      <c r="L42" s="1" t="str">
        <f ca="1">IF(($A42&lt;&gt;"")*(L$1&lt;&gt;""),IF(_xlfn.XLOOKUP(L$1,Attendance_sorted!$B41:$CW41,Attendance_sorted!$B41:$CW41,"nn")&lt;&gt;"nn","•",""),"")</f>
        <v/>
      </c>
      <c r="M42" s="1" t="str">
        <f ca="1">IF(($A42&lt;&gt;"")*(M$1&lt;&gt;""),IF(_xlfn.XLOOKUP(M$1,Attendance_sorted!$B41:$CW41,Attendance_sorted!$B41:$CW41,"nn")&lt;&gt;"nn","•",""),"")</f>
        <v/>
      </c>
      <c r="N42" s="1" t="str">
        <f ca="1">IF(($A42&lt;&gt;"")*(N$1&lt;&gt;""),IF(_xlfn.XLOOKUP(N$1,Attendance_sorted!$B41:$CW41,Attendance_sorted!$B41:$CW41,"nn")&lt;&gt;"nn","•",""),"")</f>
        <v/>
      </c>
      <c r="O42" s="1" t="str">
        <f ca="1">IF(($A42&lt;&gt;"")*(O$1&lt;&gt;""),IF(_xlfn.XLOOKUP(O$1,Attendance_sorted!$B41:$CW41,Attendance_sorted!$B41:$CW41,"nn")&lt;&gt;"nn","•",""),"")</f>
        <v/>
      </c>
      <c r="P42" s="1" t="str">
        <f ca="1">IF(($A42&lt;&gt;"")*(P$1&lt;&gt;""),IF(_xlfn.XLOOKUP(P$1,Attendance_sorted!$B41:$CW41,Attendance_sorted!$B41:$CW41,"nn")&lt;&gt;"nn","•",""),"")</f>
        <v/>
      </c>
      <c r="Q42" s="1" t="str">
        <f ca="1">IF(($A42&lt;&gt;"")*(Q$1&lt;&gt;""),IF(_xlfn.XLOOKUP(Q$1,Attendance_sorted!$B41:$CW41,Attendance_sorted!$B41:$CW41,"nn")&lt;&gt;"nn","•",""),"")</f>
        <v/>
      </c>
      <c r="R42" s="1" t="str">
        <f ca="1">IF(($A42&lt;&gt;"")*(R$1&lt;&gt;""),IF(_xlfn.XLOOKUP(R$1,Attendance_sorted!$B41:$CW41,Attendance_sorted!$B41:$CW41,"nn")&lt;&gt;"nn","•",""),"")</f>
        <v/>
      </c>
      <c r="S42" s="1" t="str">
        <f ca="1">IF(($A42&lt;&gt;"")*(S$1&lt;&gt;""),IF(_xlfn.XLOOKUP(S$1,Attendance_sorted!$B41:$CW41,Attendance_sorted!$B41:$CW41,"nn")&lt;&gt;"nn","•",""),"")</f>
        <v/>
      </c>
      <c r="T42" s="1" t="str">
        <f ca="1">IF(($A42&lt;&gt;"")*(T$1&lt;&gt;""),IF(_xlfn.XLOOKUP(T$1,Attendance_sorted!$B41:$CW41,Attendance_sorted!$B41:$CW41,"nn")&lt;&gt;"nn","•",""),"")</f>
        <v/>
      </c>
      <c r="U42" s="1" t="str">
        <f ca="1">IF(($A42&lt;&gt;"")*(U$1&lt;&gt;""),IF(_xlfn.XLOOKUP(U$1,Attendance_sorted!$B41:$CW41,Attendance_sorted!$B41:$CW41,"nn")&lt;&gt;"nn","•",""),"")</f>
        <v/>
      </c>
      <c r="V42" s="1" t="str">
        <f ca="1">IF(($A42&lt;&gt;"")*(V$1&lt;&gt;""),IF(_xlfn.XLOOKUP(V$1,Attendance_sorted!$B41:$CW41,Attendance_sorted!$B41:$CW41,"nn")&lt;&gt;"nn","•",""),"")</f>
        <v/>
      </c>
      <c r="W42" s="1" t="str">
        <f ca="1">IF(($A42&lt;&gt;"")*(W$1&lt;&gt;""),IF(_xlfn.XLOOKUP(W$1,Attendance_sorted!$B41:$CW41,Attendance_sorted!$B41:$CW41,"nn")&lt;&gt;"nn","•",""),"")</f>
        <v/>
      </c>
      <c r="X42" s="1" t="str">
        <f ca="1">IF(($A42&lt;&gt;"")*(X$1&lt;&gt;""),IF(_xlfn.XLOOKUP(X$1,Attendance_sorted!$B41:$CW41,Attendance_sorted!$B41:$CW41,"nn")&lt;&gt;"nn","•",""),"")</f>
        <v/>
      </c>
      <c r="Y42" s="1" t="str">
        <f ca="1">IF(($A42&lt;&gt;"")*(Y$1&lt;&gt;""),IF(_xlfn.XLOOKUP(Y$1,Attendance_sorted!$B41:$CW41,Attendance_sorted!$B41:$CW41,"nn")&lt;&gt;"nn","•",""),"")</f>
        <v/>
      </c>
      <c r="Z42" s="1" t="str">
        <f ca="1">IF(($A42&lt;&gt;"")*(Z$1&lt;&gt;""),IF(_xlfn.XLOOKUP(Z$1,Attendance_sorted!$B41:$CW41,Attendance_sorted!$B41:$CW41,"nn")&lt;&gt;"nn","•",""),"")</f>
        <v/>
      </c>
      <c r="AA42" s="1" t="str">
        <f ca="1">IF(($A42&lt;&gt;"")*(AA$1&lt;&gt;""),IF(_xlfn.XLOOKUP(AA$1,Attendance_sorted!$B41:$CW41,Attendance_sorted!$B41:$CW41,"nn")&lt;&gt;"nn","•",""),"")</f>
        <v/>
      </c>
      <c r="AB42" s="1" t="str">
        <f ca="1">IF(($A42&lt;&gt;"")*(AB$1&lt;&gt;""),IF(_xlfn.XLOOKUP(AB$1,Attendance_sorted!$B41:$CW41,Attendance_sorted!$B41:$CW41,"nn")&lt;&gt;"nn","•",""),"")</f>
        <v/>
      </c>
      <c r="AC42" s="1" t="str">
        <f ca="1">IF(($A42&lt;&gt;"")*(AC$1&lt;&gt;""),IF(_xlfn.XLOOKUP(AC$1,Attendance_sorted!$B41:$CW41,Attendance_sorted!$B41:$CW41,"nn")&lt;&gt;"nn","•",""),"")</f>
        <v/>
      </c>
      <c r="AD42" s="1" t="str">
        <f ca="1">IF(($A42&lt;&gt;"")*(AD$1&lt;&gt;""),IF(_xlfn.XLOOKUP(AD$1,Attendance_sorted!$B41:$CW41,Attendance_sorted!$B41:$CW41,"nn")&lt;&gt;"nn","•",""),"")</f>
        <v/>
      </c>
      <c r="AE42" s="1" t="str">
        <f ca="1">IF(($A42&lt;&gt;"")*(AE$1&lt;&gt;""),IF(_xlfn.XLOOKUP(AE$1,Attendance_sorted!$B41:$CW41,Attendance_sorted!$B41:$CW41,"nn")&lt;&gt;"nn","•",""),"")</f>
        <v/>
      </c>
      <c r="AF42" s="1" t="str">
        <f ca="1">IF(($A42&lt;&gt;"")*(AF$1&lt;&gt;""),IF(_xlfn.XLOOKUP(AF$1,Attendance_sorted!$B41:$CW41,Attendance_sorted!$B41:$CW41,"nn")&lt;&gt;"nn","•",""),"")</f>
        <v/>
      </c>
      <c r="AG42" s="1" t="str">
        <f ca="1">IF(($A42&lt;&gt;"")*(AG$1&lt;&gt;""),IF(_xlfn.XLOOKUP(AG$1,Attendance_sorted!$B41:$CW41,Attendance_sorted!$B41:$CW41,"nn")&lt;&gt;"nn","•",""),"")</f>
        <v/>
      </c>
      <c r="AH42" s="1" t="str">
        <f ca="1">IF(($A42&lt;&gt;"")*(AH$1&lt;&gt;""),IF(_xlfn.XLOOKUP(AH$1,Attendance_sorted!$B41:$CW41,Attendance_sorted!$B41:$CW41,"nn")&lt;&gt;"nn","•",""),"")</f>
        <v/>
      </c>
      <c r="AI42" s="1" t="str">
        <f ca="1">IF(($A42&lt;&gt;"")*(AI$1&lt;&gt;""),IF(_xlfn.XLOOKUP(AI$1,Attendance_sorted!$B41:$CW41,Attendance_sorted!$B41:$CW41,"nn")&lt;&gt;"nn","•",""),"")</f>
        <v/>
      </c>
      <c r="AJ42" s="1" t="str">
        <f ca="1">IF(($A42&lt;&gt;"")*(AJ$1&lt;&gt;""),IF(_xlfn.XLOOKUP(AJ$1,Attendance_sorted!$B41:$CW41,Attendance_sorted!$B41:$CW41,"nn")&lt;&gt;"nn","•",""),"")</f>
        <v/>
      </c>
      <c r="AK42" s="1" t="str">
        <f ca="1">IF(($A42&lt;&gt;"")*(AK$1&lt;&gt;""),IF(_xlfn.XLOOKUP(AK$1,Attendance_sorted!$B41:$CW41,Attendance_sorted!$B41:$CW41,"nn")&lt;&gt;"nn","•",""),"")</f>
        <v/>
      </c>
      <c r="AL42" s="1" t="str">
        <f ca="1">IF(($A42&lt;&gt;"")*(AL$1&lt;&gt;""),IF(_xlfn.XLOOKUP(AL$1,Attendance_sorted!$B41:$CW41,Attendance_sorted!$B41:$CW41,"nn")&lt;&gt;"nn","•",""),"")</f>
        <v/>
      </c>
      <c r="AM42" s="1" t="str">
        <f ca="1">IF(($A42&lt;&gt;"")*(AM$1&lt;&gt;""),IF(_xlfn.XLOOKUP(AM$1,Attendance_sorted!$B41:$CW41,Attendance_sorted!$B41:$CW41,"nn")&lt;&gt;"nn","•",""),"")</f>
        <v/>
      </c>
      <c r="AN42" s="1" t="str">
        <f ca="1">IF(($A42&lt;&gt;"")*(AN$1&lt;&gt;""),IF(_xlfn.XLOOKUP(AN$1,Attendance_sorted!$B41:$CW41,Attendance_sorted!$B41:$CW41,"nn")&lt;&gt;"nn","•",""),"")</f>
        <v/>
      </c>
      <c r="AO42" s="1" t="str">
        <f ca="1">IF(($A42&lt;&gt;"")*(AO$1&lt;&gt;""),IF(_xlfn.XLOOKUP(AO$1,Attendance_sorted!$B41:$CW41,Attendance_sorted!$B41:$CW41,"nn")&lt;&gt;"nn","•",""),"")</f>
        <v/>
      </c>
      <c r="AP42" s="1" t="str">
        <f ca="1">IF(($A42&lt;&gt;"")*(AP$1&lt;&gt;""),IF(_xlfn.XLOOKUP(AP$1,Attendance_sorted!$B41:$CW41,Attendance_sorted!$B41:$CW41,"nn")&lt;&gt;"nn","•",""),"")</f>
        <v/>
      </c>
      <c r="AQ42" s="1" t="str">
        <f ca="1">IF(($A42&lt;&gt;"")*(AQ$1&lt;&gt;""),IF(_xlfn.XLOOKUP(AQ$1,Attendance_sorted!$B41:$CW41,Attendance_sorted!$B41:$CW41,"nn")&lt;&gt;"nn","•",""),"")</f>
        <v/>
      </c>
      <c r="AR42" s="1" t="str">
        <f ca="1">IF(($A42&lt;&gt;"")*(AR$1&lt;&gt;""),IF(_xlfn.XLOOKUP(AR$1,Attendance_sorted!$B41:$CW41,Attendance_sorted!$B41:$CW41,"nn")&lt;&gt;"nn","•",""),"")</f>
        <v/>
      </c>
      <c r="AS42" s="1" t="str">
        <f ca="1">IF(($A42&lt;&gt;"")*(AS$1&lt;&gt;""),IF(_xlfn.XLOOKUP(AS$1,Attendance_sorted!$B41:$CW41,Attendance_sorted!$B41:$CW41,"nn")&lt;&gt;"nn","•",""),"")</f>
        <v/>
      </c>
      <c r="AT42" s="1" t="str">
        <f ca="1">IF(($A42&lt;&gt;"")*(AT$1&lt;&gt;""),IF(_xlfn.XLOOKUP(AT$1,Attendance_sorted!$B41:$CW41,Attendance_sorted!$B41:$CW41,"nn")&lt;&gt;"nn","•",""),"")</f>
        <v/>
      </c>
      <c r="AU42" s="1" t="str">
        <f ca="1">IF(($A42&lt;&gt;"")*(AU$1&lt;&gt;""),IF(_xlfn.XLOOKUP(AU$1,Attendance_sorted!$B41:$CW41,Attendance_sorted!$B41:$CW41,"nn")&lt;&gt;"nn","•",""),"")</f>
        <v/>
      </c>
      <c r="AV42" s="1" t="str">
        <f ca="1">IF(($A42&lt;&gt;"")*(AV$1&lt;&gt;""),IF(_xlfn.XLOOKUP(AV$1,Attendance_sorted!$B41:$CW41,Attendance_sorted!$B41:$CW41,"nn")&lt;&gt;"nn","•",""),"")</f>
        <v/>
      </c>
      <c r="AW42" s="1" t="str">
        <f ca="1">IF(($A42&lt;&gt;"")*(AW$1&lt;&gt;""),IF(_xlfn.XLOOKUP(AW$1,Attendance_sorted!$B41:$CW41,Attendance_sorted!$B41:$CW41,"nn")&lt;&gt;"nn","•",""),"")</f>
        <v/>
      </c>
      <c r="AX42" s="1" t="str">
        <f ca="1">IF(($A42&lt;&gt;"")*(AX$1&lt;&gt;""),IF(_xlfn.XLOOKUP(AX$1,Attendance_sorted!$B41:$CW41,Attendance_sorted!$B41:$CW41,"nn")&lt;&gt;"nn","•",""),"")</f>
        <v/>
      </c>
      <c r="AY42" s="1" t="str">
        <f ca="1">IF(($A42&lt;&gt;"")*(AY$1&lt;&gt;""),IF(_xlfn.XLOOKUP(AY$1,Attendance_sorted!$B41:$CW41,Attendance_sorted!$B41:$CW41,"nn")&lt;&gt;"nn","•",""),"")</f>
        <v/>
      </c>
      <c r="AZ42" s="1" t="str">
        <f ca="1">IF(($A42&lt;&gt;"")*(AZ$1&lt;&gt;""),IF(_xlfn.XLOOKUP(AZ$1,Attendance_sorted!$B41:$CW41,Attendance_sorted!$B41:$CW41,"nn")&lt;&gt;"nn","•",""),"")</f>
        <v/>
      </c>
      <c r="BA42" s="1" t="str">
        <f ca="1">IF(($A42&lt;&gt;"")*(BA$1&lt;&gt;""),IF(_xlfn.XLOOKUP(BA$1,Attendance_sorted!$B41:$CW41,Attendance_sorted!$B41:$CW41,"nn")&lt;&gt;"nn","•",""),"")</f>
        <v/>
      </c>
      <c r="BB42" s="1" t="str">
        <f ca="1">IF(($A42&lt;&gt;"")*(BB$1&lt;&gt;""),IF(_xlfn.XLOOKUP(BB$1,Attendance_sorted!$B41:$CW41,Attendance_sorted!$B41:$CW41,"nn")&lt;&gt;"nn","•",""),"")</f>
        <v/>
      </c>
      <c r="BC42" s="1" t="str">
        <f ca="1">IF(($A42&lt;&gt;"")*(BC$1&lt;&gt;""),IF(_xlfn.XLOOKUP(BC$1,Attendance_sorted!$B41:$CW41,Attendance_sorted!$B41:$CW41,"nn")&lt;&gt;"nn","•",""),"")</f>
        <v/>
      </c>
      <c r="BD42" s="1" t="str">
        <f ca="1">IF(($A42&lt;&gt;"")*(BD$1&lt;&gt;""),IF(_xlfn.XLOOKUP(BD$1,Attendance_sorted!$B41:$CW41,Attendance_sorted!$B41:$CW41,"nn")&lt;&gt;"nn","•",""),"")</f>
        <v/>
      </c>
      <c r="BE42" s="1" t="str">
        <f ca="1">IF(($A42&lt;&gt;"")*(BE$1&lt;&gt;""),IF(_xlfn.XLOOKUP(BE$1,Attendance_sorted!$B41:$CW41,Attendance_sorted!$B41:$CW41,"nn")&lt;&gt;"nn","•",""),"")</f>
        <v/>
      </c>
      <c r="BF42" s="1" t="str">
        <f ca="1">IF(($A42&lt;&gt;"")*(BF$1&lt;&gt;""),IF(_xlfn.XLOOKUP(BF$1,Attendance_sorted!$B41:$CW41,Attendance_sorted!$B41:$CW41,"nn")&lt;&gt;"nn","•",""),"")</f>
        <v/>
      </c>
      <c r="BG42" s="1" t="str">
        <f ca="1">IF(($A42&lt;&gt;"")*(BG$1&lt;&gt;""),IF(_xlfn.XLOOKUP(BG$1,Attendance_sorted!$B41:$CW41,Attendance_sorted!$B41:$CW41,"nn")&lt;&gt;"nn","•",""),"")</f>
        <v/>
      </c>
      <c r="BH42" s="1" t="str">
        <f ca="1">IF(($A42&lt;&gt;"")*(BH$1&lt;&gt;""),IF(_xlfn.XLOOKUP(BH$1,Attendance_sorted!$B41:$CW41,Attendance_sorted!$B41:$CW41,"nn")&lt;&gt;"nn","•",""),"")</f>
        <v/>
      </c>
      <c r="BI42" s="1" t="str">
        <f ca="1">IF(($A42&lt;&gt;"")*(BI$1&lt;&gt;""),IF(_xlfn.XLOOKUP(BI$1,Attendance_sorted!$B41:$CW41,Attendance_sorted!$B41:$CW41,"nn")&lt;&gt;"nn","•",""),"")</f>
        <v/>
      </c>
      <c r="BJ42" s="1" t="str">
        <f ca="1">IF(($A42&lt;&gt;"")*(BJ$1&lt;&gt;""),IF(_xlfn.XLOOKUP(BJ$1,Attendance_sorted!$B41:$CW41,Attendance_sorted!$B41:$CW41,"nn")&lt;&gt;"nn","•",""),"")</f>
        <v/>
      </c>
      <c r="BK42" s="1" t="str">
        <f ca="1">IF(($A42&lt;&gt;"")*(BK$1&lt;&gt;""),IF(_xlfn.XLOOKUP(BK$1,Attendance_sorted!$B41:$CW41,Attendance_sorted!$B41:$CW41,"nn")&lt;&gt;"nn","•",""),"")</f>
        <v/>
      </c>
      <c r="BL42" s="1" t="str">
        <f ca="1">IF(($A42&lt;&gt;"")*(BL$1&lt;&gt;""),IF(_xlfn.XLOOKUP(BL$1,Attendance_sorted!$B41:$CW41,Attendance_sorted!$B41:$CW41,"nn")&lt;&gt;"nn","•",""),"")</f>
        <v/>
      </c>
      <c r="BM42" s="1" t="str">
        <f ca="1">IF(($A42&lt;&gt;"")*(BM$1&lt;&gt;""),IF(_xlfn.XLOOKUP(BM$1,Attendance_sorted!$B41:$CW41,Attendance_sorted!$B41:$CW41,"nn")&lt;&gt;"nn","•",""),"")</f>
        <v/>
      </c>
      <c r="BN42" s="1" t="str">
        <f ca="1">IF(($A42&lt;&gt;"")*(BN$1&lt;&gt;""),IF(_xlfn.XLOOKUP(BN$1,Attendance_sorted!$B41:$CW41,Attendance_sorted!$B41:$CW41,"nn")&lt;&gt;"nn","•",""),"")</f>
        <v/>
      </c>
      <c r="BO42" s="1" t="str">
        <f ca="1">IF(($A42&lt;&gt;"")*(BO$1&lt;&gt;""),IF(_xlfn.XLOOKUP(BO$1,Attendance_sorted!$B41:$CW41,Attendance_sorted!$B41:$CW41,"nn")&lt;&gt;"nn","•",""),"")</f>
        <v/>
      </c>
      <c r="BP42" s="1" t="str">
        <f ca="1">IF(($A42&lt;&gt;"")*(BP$1&lt;&gt;""),IF(_xlfn.XLOOKUP(BP$1,Attendance_sorted!$B41:$CW41,Attendance_sorted!$B41:$CW41,"nn")&lt;&gt;"nn","•",""),"")</f>
        <v/>
      </c>
      <c r="BQ42" s="1" t="str">
        <f ca="1">IF(($A42&lt;&gt;"")*(BQ$1&lt;&gt;""),IF(_xlfn.XLOOKUP(BQ$1,Attendance_sorted!$B41:$CW41,Attendance_sorted!$B41:$CW41,"nn")&lt;&gt;"nn","•",""),"")</f>
        <v/>
      </c>
      <c r="BR42" s="1" t="str">
        <f ca="1">IF(($A42&lt;&gt;"")*(BR$1&lt;&gt;""),IF(_xlfn.XLOOKUP(BR$1,Attendance_sorted!$B41:$CW41,Attendance_sorted!$B41:$CW41,"nn")&lt;&gt;"nn","•",""),"")</f>
        <v/>
      </c>
      <c r="BS42" s="1" t="str">
        <f ca="1">IF(($A42&lt;&gt;"")*(BS$1&lt;&gt;""),IF(_xlfn.XLOOKUP(BS$1,Attendance_sorted!$B41:$CW41,Attendance_sorted!$B41:$CW41,"nn")&lt;&gt;"nn","•",""),"")</f>
        <v/>
      </c>
      <c r="BT42" s="1" t="str">
        <f ca="1">IF(($A42&lt;&gt;"")*(BT$1&lt;&gt;""),IF(_xlfn.XLOOKUP(BT$1,Attendance_sorted!$B41:$CW41,Attendance_sorted!$B41:$CW41,"nn")&lt;&gt;"nn","•",""),"")</f>
        <v/>
      </c>
      <c r="BU42" s="1" t="str">
        <f ca="1">IF(($A42&lt;&gt;"")*(BU$1&lt;&gt;""),IF(_xlfn.XLOOKUP(BU$1,Attendance_sorted!$B41:$CW41,Attendance_sorted!$B41:$CW41,"nn")&lt;&gt;"nn","•",""),"")</f>
        <v/>
      </c>
      <c r="BV42" s="1" t="str">
        <f ca="1">IF(($A42&lt;&gt;"")*(BV$1&lt;&gt;""),IF(_xlfn.XLOOKUP(BV$1,Attendance_sorted!$B41:$CW41,Attendance_sorted!$B41:$CW41,"nn")&lt;&gt;"nn","•",""),"")</f>
        <v/>
      </c>
      <c r="BW42" s="1" t="str">
        <f ca="1">IF(($A42&lt;&gt;"")*(BW$1&lt;&gt;""),IF(_xlfn.XLOOKUP(BW$1,Attendance_sorted!$B41:$CW41,Attendance_sorted!$B41:$CW41,"nn")&lt;&gt;"nn","•",""),"")</f>
        <v/>
      </c>
      <c r="BX42" s="1" t="str">
        <f ca="1">IF(($A42&lt;&gt;"")*(BX$1&lt;&gt;""),IF(_xlfn.XLOOKUP(BX$1,Attendance_sorted!$B41:$CW41,Attendance_sorted!$B41:$CW41,"nn")&lt;&gt;"nn","•",""),"")</f>
        <v/>
      </c>
      <c r="BY42" s="1" t="str">
        <f ca="1">IF(($A42&lt;&gt;"")*(BY$1&lt;&gt;""),IF(_xlfn.XLOOKUP(BY$1,Attendance_sorted!$B41:$CW41,Attendance_sorted!$B41:$CW41,"nn")&lt;&gt;"nn","•",""),"")</f>
        <v/>
      </c>
      <c r="BZ42" s="1" t="str">
        <f ca="1">IF(($A42&lt;&gt;"")*(BZ$1&lt;&gt;""),IF(_xlfn.XLOOKUP(BZ$1,Attendance_sorted!$B41:$CW41,Attendance_sorted!$B41:$CW41,"nn")&lt;&gt;"nn","•",""),"")</f>
        <v/>
      </c>
      <c r="CA42" s="1" t="str">
        <f ca="1">IF(($A42&lt;&gt;"")*(CA$1&lt;&gt;""),IF(_xlfn.XLOOKUP(CA$1,Attendance_sorted!$B41:$CW41,Attendance_sorted!$B41:$CW41,"nn")&lt;&gt;"nn","•",""),"")</f>
        <v/>
      </c>
      <c r="CB42" s="1" t="str">
        <f ca="1">IF(($A42&lt;&gt;"")*(CB$1&lt;&gt;""),IF(_xlfn.XLOOKUP(CB$1,Attendance_sorted!$B41:$CW41,Attendance_sorted!$B41:$CW41,"nn")&lt;&gt;"nn","•",""),"")</f>
        <v/>
      </c>
      <c r="CC42" s="1" t="str">
        <f ca="1">IF(($A42&lt;&gt;"")*(CC$1&lt;&gt;""),IF(_xlfn.XLOOKUP(CC$1,Attendance_sorted!$B41:$CW41,Attendance_sorted!$B41:$CW41,"nn")&lt;&gt;"nn","•",""),"")</f>
        <v/>
      </c>
      <c r="CD42" s="1" t="str">
        <f ca="1">IF(($A42&lt;&gt;"")*(CD$1&lt;&gt;""),IF(_xlfn.XLOOKUP(CD$1,Attendance_sorted!$B41:$CW41,Attendance_sorted!$B41:$CW41,"nn")&lt;&gt;"nn","•",""),"")</f>
        <v/>
      </c>
      <c r="CE42" s="1" t="str">
        <f ca="1">IF(($A42&lt;&gt;"")*(CE$1&lt;&gt;""),IF(_xlfn.XLOOKUP(CE$1,Attendance_sorted!$B41:$CW41,Attendance_sorted!$B41:$CW41,"nn")&lt;&gt;"nn","•",""),"")</f>
        <v/>
      </c>
      <c r="CF42" s="1" t="str">
        <f ca="1">IF(($A42&lt;&gt;"")*(CF$1&lt;&gt;""),IF(_xlfn.XLOOKUP(CF$1,Attendance_sorted!$B41:$CW41,Attendance_sorted!$B41:$CW41,"nn")&lt;&gt;"nn","•",""),"")</f>
        <v/>
      </c>
      <c r="CG42" s="1" t="str">
        <f ca="1">IF(($A42&lt;&gt;"")*(CG$1&lt;&gt;""),IF(_xlfn.XLOOKUP(CG$1,Attendance_sorted!$B41:$CW41,Attendance_sorted!$B41:$CW41,"nn")&lt;&gt;"nn","•",""),"")</f>
        <v/>
      </c>
      <c r="CH42" s="1" t="str">
        <f ca="1">IF(($A42&lt;&gt;"")*(CH$1&lt;&gt;""),IF(_xlfn.XLOOKUP(CH$1,Attendance_sorted!$B41:$CW41,Attendance_sorted!$B41:$CW41,"nn")&lt;&gt;"nn","•",""),"")</f>
        <v/>
      </c>
      <c r="CI42" s="1" t="str">
        <f ca="1">IF(($A42&lt;&gt;"")*(CI$1&lt;&gt;""),IF(_xlfn.XLOOKUP(CI$1,Attendance_sorted!$B41:$CW41,Attendance_sorted!$B41:$CW41,"nn")&lt;&gt;"nn","•",""),"")</f>
        <v/>
      </c>
      <c r="CJ42" s="1" t="str">
        <f ca="1">IF(($A42&lt;&gt;"")*(CJ$1&lt;&gt;""),IF(_xlfn.XLOOKUP(CJ$1,Attendance_sorted!$B41:$CW41,Attendance_sorted!$B41:$CW41,"nn")&lt;&gt;"nn","•",""),"")</f>
        <v/>
      </c>
      <c r="CK42" s="1" t="str">
        <f ca="1">IF(($A42&lt;&gt;"")*(CK$1&lt;&gt;""),IF(_xlfn.XLOOKUP(CK$1,Attendance_sorted!$B41:$CW41,Attendance_sorted!$B41:$CW41,"nn")&lt;&gt;"nn","•",""),"")</f>
        <v/>
      </c>
      <c r="CL42" s="1" t="str">
        <f ca="1">IF(($A42&lt;&gt;"")*(CL$1&lt;&gt;""),IF(_xlfn.XLOOKUP(CL$1,Attendance_sorted!$B41:$CW41,Attendance_sorted!$B41:$CW41,"nn")&lt;&gt;"nn","•",""),"")</f>
        <v/>
      </c>
      <c r="CM42" s="1" t="str">
        <f ca="1">IF(($A42&lt;&gt;"")*(CM$1&lt;&gt;""),IF(_xlfn.XLOOKUP(CM$1,Attendance_sorted!$B41:$CW41,Attendance_sorted!$B41:$CW41,"nn")&lt;&gt;"nn","•",""),"")</f>
        <v/>
      </c>
      <c r="CN42" s="1" t="str">
        <f ca="1">IF(($A42&lt;&gt;"")*(CN$1&lt;&gt;""),IF(_xlfn.XLOOKUP(CN$1,Attendance_sorted!$B41:$CW41,Attendance_sorted!$B41:$CW41,"nn")&lt;&gt;"nn","•",""),"")</f>
        <v/>
      </c>
      <c r="CO42" s="1" t="str">
        <f ca="1">IF(($A42&lt;&gt;"")*(CO$1&lt;&gt;""),IF(_xlfn.XLOOKUP(CO$1,Attendance_sorted!$B41:$CW41,Attendance_sorted!$B41:$CW41,"nn")&lt;&gt;"nn","•",""),"")</f>
        <v/>
      </c>
      <c r="CP42" s="1" t="str">
        <f ca="1">IF(($A42&lt;&gt;"")*(CP$1&lt;&gt;""),IF(_xlfn.XLOOKUP(CP$1,Attendance_sorted!$B41:$CW41,Attendance_sorted!$B41:$CW41,"nn")&lt;&gt;"nn","•",""),"")</f>
        <v/>
      </c>
      <c r="CQ42" s="1" t="str">
        <f ca="1">IF(($A42&lt;&gt;"")*(CQ$1&lt;&gt;""),IF(_xlfn.XLOOKUP(CQ$1,Attendance_sorted!$B41:$CW41,Attendance_sorted!$B41:$CW41,"nn")&lt;&gt;"nn","•",""),"")</f>
        <v/>
      </c>
      <c r="CR42" s="1" t="str">
        <f ca="1">IF(($A42&lt;&gt;"")*(CR$1&lt;&gt;""),IF(_xlfn.XLOOKUP(CR$1,Attendance_sorted!$B41:$CW41,Attendance_sorted!$B41:$CW41,"nn")&lt;&gt;"nn","•",""),"")</f>
        <v/>
      </c>
      <c r="CS42" s="1" t="str">
        <f ca="1">IF(($A42&lt;&gt;"")*(CS$1&lt;&gt;""),IF(_xlfn.XLOOKUP(CS$1,Attendance_sorted!$B41:$CW41,Attendance_sorted!$B41:$CW41,"nn")&lt;&gt;"nn","•",""),"")</f>
        <v/>
      </c>
      <c r="CT42" s="1" t="str">
        <f ca="1">IF(($A42&lt;&gt;"")*(CT$1&lt;&gt;""),IF(_xlfn.XLOOKUP(CT$1,Attendance_sorted!$B41:$CW41,Attendance_sorted!$B41:$CW41,"nn")&lt;&gt;"nn","•",""),"")</f>
        <v/>
      </c>
      <c r="CU42" s="1" t="str">
        <f ca="1">IF(($A42&lt;&gt;"")*(CU$1&lt;&gt;""),IF(_xlfn.XLOOKUP(CU$1,Attendance_sorted!$B41:$CW41,Attendance_sorted!$B41:$CW41,"nn")&lt;&gt;"nn","•",""),"")</f>
        <v/>
      </c>
      <c r="CV42" s="1" t="str">
        <f ca="1">IF(($A42&lt;&gt;"")*(CV$1&lt;&gt;""),IF(_xlfn.XLOOKUP(CV$1,Attendance_sorted!$B41:$CW41,Attendance_sorted!$B41:$CW41,"nn")&lt;&gt;"nn","•",""),"")</f>
        <v/>
      </c>
      <c r="CW42" s="1" t="str">
        <f ca="1">IF(($A42&lt;&gt;"")*(CW$1&lt;&gt;""),IF(_xlfn.XLOOKUP(CW$1,Attendance_sorted!$B41:$CW41,Attendance_sorted!$B41:$CW41,"nn")&lt;&gt;"nn","•",""),"")</f>
        <v/>
      </c>
    </row>
    <row r="43" spans="1:101">
      <c r="A43" s="1">
        <v>224</v>
      </c>
      <c r="B43" s="1" t="str">
        <f ca="1">IF(($A43&lt;&gt;"")*(B$1&lt;&gt;""),IF(_xlfn.XLOOKUP(B$1,Attendance_sorted!$B42:$CW42,Attendance_sorted!$B42:$CW42,"nn")&lt;&gt;"nn","•",""),"")</f>
        <v/>
      </c>
      <c r="C43" s="1" t="str">
        <f ca="1">IF(($A43&lt;&gt;"")*(C$1&lt;&gt;""),IF(_xlfn.XLOOKUP(C$1,Attendance_sorted!$B42:$CW42,Attendance_sorted!$B42:$CW42,"nn")&lt;&gt;"nn","•",""),"")</f>
        <v>•</v>
      </c>
      <c r="D43" s="1" t="str">
        <f ca="1">IF(($A43&lt;&gt;"")*(D$1&lt;&gt;""),IF(_xlfn.XLOOKUP(D$1,Attendance_sorted!$B42:$CW42,Attendance_sorted!$B42:$CW42,"nn")&lt;&gt;"nn","•",""),"")</f>
        <v/>
      </c>
      <c r="E43" s="1" t="str">
        <f ca="1">IF(($A43&lt;&gt;"")*(E$1&lt;&gt;""),IF(_xlfn.XLOOKUP(E$1,Attendance_sorted!$B42:$CW42,Attendance_sorted!$B42:$CW42,"nn")&lt;&gt;"nn","•",""),"")</f>
        <v/>
      </c>
      <c r="F43" s="1" t="str">
        <f ca="1">IF(($A43&lt;&gt;"")*(F$1&lt;&gt;""),IF(_xlfn.XLOOKUP(F$1,Attendance_sorted!$B42:$CW42,Attendance_sorted!$B42:$CW42,"nn")&lt;&gt;"nn","•",""),"")</f>
        <v/>
      </c>
      <c r="G43" s="1" t="str">
        <f ca="1">IF(($A43&lt;&gt;"")*(G$1&lt;&gt;""),IF(_xlfn.XLOOKUP(G$1,Attendance_sorted!$B42:$CW42,Attendance_sorted!$B42:$CW42,"nn")&lt;&gt;"nn","•",""),"")</f>
        <v/>
      </c>
      <c r="H43" s="1" t="str">
        <f ca="1">IF(($A43&lt;&gt;"")*(H$1&lt;&gt;""),IF(_xlfn.XLOOKUP(H$1,Attendance_sorted!$B42:$CW42,Attendance_sorted!$B42:$CW42,"nn")&lt;&gt;"nn","•",""),"")</f>
        <v/>
      </c>
      <c r="I43" s="1" t="str">
        <f ca="1">IF(($A43&lt;&gt;"")*(I$1&lt;&gt;""),IF(_xlfn.XLOOKUP(I$1,Attendance_sorted!$B42:$CW42,Attendance_sorted!$B42:$CW42,"nn")&lt;&gt;"nn","•",""),"")</f>
        <v/>
      </c>
      <c r="J43" s="1" t="str">
        <f ca="1">IF(($A43&lt;&gt;"")*(J$1&lt;&gt;""),IF(_xlfn.XLOOKUP(J$1,Attendance_sorted!$B42:$CW42,Attendance_sorted!$B42:$CW42,"nn")&lt;&gt;"nn","•",""),"")</f>
        <v/>
      </c>
      <c r="K43" s="1" t="str">
        <f ca="1">IF(($A43&lt;&gt;"")*(K$1&lt;&gt;""),IF(_xlfn.XLOOKUP(K$1,Attendance_sorted!$B42:$CW42,Attendance_sorted!$B42:$CW42,"nn")&lt;&gt;"nn","•",""),"")</f>
        <v/>
      </c>
      <c r="L43" s="1" t="str">
        <f ca="1">IF(($A43&lt;&gt;"")*(L$1&lt;&gt;""),IF(_xlfn.XLOOKUP(L$1,Attendance_sorted!$B42:$CW42,Attendance_sorted!$B42:$CW42,"nn")&lt;&gt;"nn","•",""),"")</f>
        <v/>
      </c>
      <c r="M43" s="1" t="str">
        <f ca="1">IF(($A43&lt;&gt;"")*(M$1&lt;&gt;""),IF(_xlfn.XLOOKUP(M$1,Attendance_sorted!$B42:$CW42,Attendance_sorted!$B42:$CW42,"nn")&lt;&gt;"nn","•",""),"")</f>
        <v/>
      </c>
      <c r="N43" s="1" t="str">
        <f ca="1">IF(($A43&lt;&gt;"")*(N$1&lt;&gt;""),IF(_xlfn.XLOOKUP(N$1,Attendance_sorted!$B42:$CW42,Attendance_sorted!$B42:$CW42,"nn")&lt;&gt;"nn","•",""),"")</f>
        <v/>
      </c>
      <c r="O43" s="1" t="str">
        <f ca="1">IF(($A43&lt;&gt;"")*(O$1&lt;&gt;""),IF(_xlfn.XLOOKUP(O$1,Attendance_sorted!$B42:$CW42,Attendance_sorted!$B42:$CW42,"nn")&lt;&gt;"nn","•",""),"")</f>
        <v/>
      </c>
      <c r="P43" s="1" t="str">
        <f ca="1">IF(($A43&lt;&gt;"")*(P$1&lt;&gt;""),IF(_xlfn.XLOOKUP(P$1,Attendance_sorted!$B42:$CW42,Attendance_sorted!$B42:$CW42,"nn")&lt;&gt;"nn","•",""),"")</f>
        <v/>
      </c>
      <c r="Q43" s="1" t="str">
        <f ca="1">IF(($A43&lt;&gt;"")*(Q$1&lt;&gt;""),IF(_xlfn.XLOOKUP(Q$1,Attendance_sorted!$B42:$CW42,Attendance_sorted!$B42:$CW42,"nn")&lt;&gt;"nn","•",""),"")</f>
        <v/>
      </c>
      <c r="R43" s="1" t="str">
        <f ca="1">IF(($A43&lt;&gt;"")*(R$1&lt;&gt;""),IF(_xlfn.XLOOKUP(R$1,Attendance_sorted!$B42:$CW42,Attendance_sorted!$B42:$CW42,"nn")&lt;&gt;"nn","•",""),"")</f>
        <v/>
      </c>
      <c r="S43" s="1" t="str">
        <f ca="1">IF(($A43&lt;&gt;"")*(S$1&lt;&gt;""),IF(_xlfn.XLOOKUP(S$1,Attendance_sorted!$B42:$CW42,Attendance_sorted!$B42:$CW42,"nn")&lt;&gt;"nn","•",""),"")</f>
        <v/>
      </c>
      <c r="T43" s="1" t="str">
        <f ca="1">IF(($A43&lt;&gt;"")*(T$1&lt;&gt;""),IF(_xlfn.XLOOKUP(T$1,Attendance_sorted!$B42:$CW42,Attendance_sorted!$B42:$CW42,"nn")&lt;&gt;"nn","•",""),"")</f>
        <v>•</v>
      </c>
      <c r="U43" s="1" t="str">
        <f ca="1">IF(($A43&lt;&gt;"")*(U$1&lt;&gt;""),IF(_xlfn.XLOOKUP(U$1,Attendance_sorted!$B42:$CW42,Attendance_sorted!$B42:$CW42,"nn")&lt;&gt;"nn","•",""),"")</f>
        <v/>
      </c>
      <c r="V43" s="1" t="str">
        <f ca="1">IF(($A43&lt;&gt;"")*(V$1&lt;&gt;""),IF(_xlfn.XLOOKUP(V$1,Attendance_sorted!$B42:$CW42,Attendance_sorted!$B42:$CW42,"nn")&lt;&gt;"nn","•",""),"")</f>
        <v/>
      </c>
      <c r="W43" s="1" t="str">
        <f ca="1">IF(($A43&lt;&gt;"")*(W$1&lt;&gt;""),IF(_xlfn.XLOOKUP(W$1,Attendance_sorted!$B42:$CW42,Attendance_sorted!$B42:$CW42,"nn")&lt;&gt;"nn","•",""),"")</f>
        <v/>
      </c>
      <c r="X43" s="1" t="str">
        <f ca="1">IF(($A43&lt;&gt;"")*(X$1&lt;&gt;""),IF(_xlfn.XLOOKUP(X$1,Attendance_sorted!$B42:$CW42,Attendance_sorted!$B42:$CW42,"nn")&lt;&gt;"nn","•",""),"")</f>
        <v/>
      </c>
      <c r="Y43" s="1" t="str">
        <f ca="1">IF(($A43&lt;&gt;"")*(Y$1&lt;&gt;""),IF(_xlfn.XLOOKUP(Y$1,Attendance_sorted!$B42:$CW42,Attendance_sorted!$B42:$CW42,"nn")&lt;&gt;"nn","•",""),"")</f>
        <v/>
      </c>
      <c r="Z43" s="1" t="str">
        <f ca="1">IF(($A43&lt;&gt;"")*(Z$1&lt;&gt;""),IF(_xlfn.XLOOKUP(Z$1,Attendance_sorted!$B42:$CW42,Attendance_sorted!$B42:$CW42,"nn")&lt;&gt;"nn","•",""),"")</f>
        <v/>
      </c>
      <c r="AA43" s="1" t="str">
        <f ca="1">IF(($A43&lt;&gt;"")*(AA$1&lt;&gt;""),IF(_xlfn.XLOOKUP(AA$1,Attendance_sorted!$B42:$CW42,Attendance_sorted!$B42:$CW42,"nn")&lt;&gt;"nn","•",""),"")</f>
        <v/>
      </c>
      <c r="AB43" s="1" t="str">
        <f ca="1">IF(($A43&lt;&gt;"")*(AB$1&lt;&gt;""),IF(_xlfn.XLOOKUP(AB$1,Attendance_sorted!$B42:$CW42,Attendance_sorted!$B42:$CW42,"nn")&lt;&gt;"nn","•",""),"")</f>
        <v/>
      </c>
      <c r="AC43" s="1" t="str">
        <f ca="1">IF(($A43&lt;&gt;"")*(AC$1&lt;&gt;""),IF(_xlfn.XLOOKUP(AC$1,Attendance_sorted!$B42:$CW42,Attendance_sorted!$B42:$CW42,"nn")&lt;&gt;"nn","•",""),"")</f>
        <v/>
      </c>
      <c r="AD43" s="1" t="str">
        <f ca="1">IF(($A43&lt;&gt;"")*(AD$1&lt;&gt;""),IF(_xlfn.XLOOKUP(AD$1,Attendance_sorted!$B42:$CW42,Attendance_sorted!$B42:$CW42,"nn")&lt;&gt;"nn","•",""),"")</f>
        <v/>
      </c>
      <c r="AE43" s="1" t="str">
        <f ca="1">IF(($A43&lt;&gt;"")*(AE$1&lt;&gt;""),IF(_xlfn.XLOOKUP(AE$1,Attendance_sorted!$B42:$CW42,Attendance_sorted!$B42:$CW42,"nn")&lt;&gt;"nn","•",""),"")</f>
        <v/>
      </c>
      <c r="AF43" s="1" t="str">
        <f ca="1">IF(($A43&lt;&gt;"")*(AF$1&lt;&gt;""),IF(_xlfn.XLOOKUP(AF$1,Attendance_sorted!$B42:$CW42,Attendance_sorted!$B42:$CW42,"nn")&lt;&gt;"nn","•",""),"")</f>
        <v/>
      </c>
      <c r="AG43" s="1" t="str">
        <f ca="1">IF(($A43&lt;&gt;"")*(AG$1&lt;&gt;""),IF(_xlfn.XLOOKUP(AG$1,Attendance_sorted!$B42:$CW42,Attendance_sorted!$B42:$CW42,"nn")&lt;&gt;"nn","•",""),"")</f>
        <v/>
      </c>
      <c r="AH43" s="1" t="str">
        <f ca="1">IF(($A43&lt;&gt;"")*(AH$1&lt;&gt;""),IF(_xlfn.XLOOKUP(AH$1,Attendance_sorted!$B42:$CW42,Attendance_sorted!$B42:$CW42,"nn")&lt;&gt;"nn","•",""),"")</f>
        <v/>
      </c>
      <c r="AI43" s="1" t="str">
        <f ca="1">IF(($A43&lt;&gt;"")*(AI$1&lt;&gt;""),IF(_xlfn.XLOOKUP(AI$1,Attendance_sorted!$B42:$CW42,Attendance_sorted!$B42:$CW42,"nn")&lt;&gt;"nn","•",""),"")</f>
        <v/>
      </c>
      <c r="AJ43" s="1" t="str">
        <f ca="1">IF(($A43&lt;&gt;"")*(AJ$1&lt;&gt;""),IF(_xlfn.XLOOKUP(AJ$1,Attendance_sorted!$B42:$CW42,Attendance_sorted!$B42:$CW42,"nn")&lt;&gt;"nn","•",""),"")</f>
        <v/>
      </c>
      <c r="AK43" s="1" t="str">
        <f ca="1">IF(($A43&lt;&gt;"")*(AK$1&lt;&gt;""),IF(_xlfn.XLOOKUP(AK$1,Attendance_sorted!$B42:$CW42,Attendance_sorted!$B42:$CW42,"nn")&lt;&gt;"nn","•",""),"")</f>
        <v/>
      </c>
      <c r="AL43" s="1" t="str">
        <f ca="1">IF(($A43&lt;&gt;"")*(AL$1&lt;&gt;""),IF(_xlfn.XLOOKUP(AL$1,Attendance_sorted!$B42:$CW42,Attendance_sorted!$B42:$CW42,"nn")&lt;&gt;"nn","•",""),"")</f>
        <v/>
      </c>
      <c r="AM43" s="1" t="str">
        <f ca="1">IF(($A43&lt;&gt;"")*(AM$1&lt;&gt;""),IF(_xlfn.XLOOKUP(AM$1,Attendance_sorted!$B42:$CW42,Attendance_sorted!$B42:$CW42,"nn")&lt;&gt;"nn","•",""),"")</f>
        <v/>
      </c>
      <c r="AN43" s="1" t="str">
        <f ca="1">IF(($A43&lt;&gt;"")*(AN$1&lt;&gt;""),IF(_xlfn.XLOOKUP(AN$1,Attendance_sorted!$B42:$CW42,Attendance_sorted!$B42:$CW42,"nn")&lt;&gt;"nn","•",""),"")</f>
        <v/>
      </c>
      <c r="AO43" s="1" t="str">
        <f ca="1">IF(($A43&lt;&gt;"")*(AO$1&lt;&gt;""),IF(_xlfn.XLOOKUP(AO$1,Attendance_sorted!$B42:$CW42,Attendance_sorted!$B42:$CW42,"nn")&lt;&gt;"nn","•",""),"")</f>
        <v/>
      </c>
      <c r="AP43" s="1" t="str">
        <f ca="1">IF(($A43&lt;&gt;"")*(AP$1&lt;&gt;""),IF(_xlfn.XLOOKUP(AP$1,Attendance_sorted!$B42:$CW42,Attendance_sorted!$B42:$CW42,"nn")&lt;&gt;"nn","•",""),"")</f>
        <v/>
      </c>
      <c r="AQ43" s="1" t="str">
        <f ca="1">IF(($A43&lt;&gt;"")*(AQ$1&lt;&gt;""),IF(_xlfn.XLOOKUP(AQ$1,Attendance_sorted!$B42:$CW42,Attendance_sorted!$B42:$CW42,"nn")&lt;&gt;"nn","•",""),"")</f>
        <v/>
      </c>
      <c r="AR43" s="1" t="str">
        <f ca="1">IF(($A43&lt;&gt;"")*(AR$1&lt;&gt;""),IF(_xlfn.XLOOKUP(AR$1,Attendance_sorted!$B42:$CW42,Attendance_sorted!$B42:$CW42,"nn")&lt;&gt;"nn","•",""),"")</f>
        <v/>
      </c>
      <c r="AS43" s="1" t="str">
        <f ca="1">IF(($A43&lt;&gt;"")*(AS$1&lt;&gt;""),IF(_xlfn.XLOOKUP(AS$1,Attendance_sorted!$B42:$CW42,Attendance_sorted!$B42:$CW42,"nn")&lt;&gt;"nn","•",""),"")</f>
        <v/>
      </c>
      <c r="AT43" s="1" t="str">
        <f ca="1">IF(($A43&lt;&gt;"")*(AT$1&lt;&gt;""),IF(_xlfn.XLOOKUP(AT$1,Attendance_sorted!$B42:$CW42,Attendance_sorted!$B42:$CW42,"nn")&lt;&gt;"nn","•",""),"")</f>
        <v/>
      </c>
      <c r="AU43" s="1" t="str">
        <f ca="1">IF(($A43&lt;&gt;"")*(AU$1&lt;&gt;""),IF(_xlfn.XLOOKUP(AU$1,Attendance_sorted!$B42:$CW42,Attendance_sorted!$B42:$CW42,"nn")&lt;&gt;"nn","•",""),"")</f>
        <v/>
      </c>
      <c r="AV43" s="1" t="str">
        <f ca="1">IF(($A43&lt;&gt;"")*(AV$1&lt;&gt;""),IF(_xlfn.XLOOKUP(AV$1,Attendance_sorted!$B42:$CW42,Attendance_sorted!$B42:$CW42,"nn")&lt;&gt;"nn","•",""),"")</f>
        <v/>
      </c>
      <c r="AW43" s="1" t="str">
        <f ca="1">IF(($A43&lt;&gt;"")*(AW$1&lt;&gt;""),IF(_xlfn.XLOOKUP(AW$1,Attendance_sorted!$B42:$CW42,Attendance_sorted!$B42:$CW42,"nn")&lt;&gt;"nn","•",""),"")</f>
        <v/>
      </c>
      <c r="AX43" s="1" t="str">
        <f ca="1">IF(($A43&lt;&gt;"")*(AX$1&lt;&gt;""),IF(_xlfn.XLOOKUP(AX$1,Attendance_sorted!$B42:$CW42,Attendance_sorted!$B42:$CW42,"nn")&lt;&gt;"nn","•",""),"")</f>
        <v/>
      </c>
      <c r="AY43" s="1" t="str">
        <f ca="1">IF(($A43&lt;&gt;"")*(AY$1&lt;&gt;""),IF(_xlfn.XLOOKUP(AY$1,Attendance_sorted!$B42:$CW42,Attendance_sorted!$B42:$CW42,"nn")&lt;&gt;"nn","•",""),"")</f>
        <v/>
      </c>
      <c r="AZ43" s="1" t="str">
        <f ca="1">IF(($A43&lt;&gt;"")*(AZ$1&lt;&gt;""),IF(_xlfn.XLOOKUP(AZ$1,Attendance_sorted!$B42:$CW42,Attendance_sorted!$B42:$CW42,"nn")&lt;&gt;"nn","•",""),"")</f>
        <v/>
      </c>
      <c r="BA43" s="1" t="str">
        <f ca="1">IF(($A43&lt;&gt;"")*(BA$1&lt;&gt;""),IF(_xlfn.XLOOKUP(BA$1,Attendance_sorted!$B42:$CW42,Attendance_sorted!$B42:$CW42,"nn")&lt;&gt;"nn","•",""),"")</f>
        <v/>
      </c>
      <c r="BB43" s="1" t="str">
        <f ca="1">IF(($A43&lt;&gt;"")*(BB$1&lt;&gt;""),IF(_xlfn.XLOOKUP(BB$1,Attendance_sorted!$B42:$CW42,Attendance_sorted!$B42:$CW42,"nn")&lt;&gt;"nn","•",""),"")</f>
        <v/>
      </c>
      <c r="BC43" s="1" t="str">
        <f ca="1">IF(($A43&lt;&gt;"")*(BC$1&lt;&gt;""),IF(_xlfn.XLOOKUP(BC$1,Attendance_sorted!$B42:$CW42,Attendance_sorted!$B42:$CW42,"nn")&lt;&gt;"nn","•",""),"")</f>
        <v/>
      </c>
      <c r="BD43" s="1" t="str">
        <f ca="1">IF(($A43&lt;&gt;"")*(BD$1&lt;&gt;""),IF(_xlfn.XLOOKUP(BD$1,Attendance_sorted!$B42:$CW42,Attendance_sorted!$B42:$CW42,"nn")&lt;&gt;"nn","•",""),"")</f>
        <v/>
      </c>
      <c r="BE43" s="1" t="str">
        <f ca="1">IF(($A43&lt;&gt;"")*(BE$1&lt;&gt;""),IF(_xlfn.XLOOKUP(BE$1,Attendance_sorted!$B42:$CW42,Attendance_sorted!$B42:$CW42,"nn")&lt;&gt;"nn","•",""),"")</f>
        <v/>
      </c>
      <c r="BF43" s="1" t="str">
        <f ca="1">IF(($A43&lt;&gt;"")*(BF$1&lt;&gt;""),IF(_xlfn.XLOOKUP(BF$1,Attendance_sorted!$B42:$CW42,Attendance_sorted!$B42:$CW42,"nn")&lt;&gt;"nn","•",""),"")</f>
        <v/>
      </c>
      <c r="BG43" s="1" t="str">
        <f ca="1">IF(($A43&lt;&gt;"")*(BG$1&lt;&gt;""),IF(_xlfn.XLOOKUP(BG$1,Attendance_sorted!$B42:$CW42,Attendance_sorted!$B42:$CW42,"nn")&lt;&gt;"nn","•",""),"")</f>
        <v/>
      </c>
      <c r="BH43" s="1" t="str">
        <f ca="1">IF(($A43&lt;&gt;"")*(BH$1&lt;&gt;""),IF(_xlfn.XLOOKUP(BH$1,Attendance_sorted!$B42:$CW42,Attendance_sorted!$B42:$CW42,"nn")&lt;&gt;"nn","•",""),"")</f>
        <v/>
      </c>
      <c r="BI43" s="1" t="str">
        <f ca="1">IF(($A43&lt;&gt;"")*(BI$1&lt;&gt;""),IF(_xlfn.XLOOKUP(BI$1,Attendance_sorted!$B42:$CW42,Attendance_sorted!$B42:$CW42,"nn")&lt;&gt;"nn","•",""),"")</f>
        <v/>
      </c>
      <c r="BJ43" s="1" t="str">
        <f ca="1">IF(($A43&lt;&gt;"")*(BJ$1&lt;&gt;""),IF(_xlfn.XLOOKUP(BJ$1,Attendance_sorted!$B42:$CW42,Attendance_sorted!$B42:$CW42,"nn")&lt;&gt;"nn","•",""),"")</f>
        <v/>
      </c>
      <c r="BK43" s="1" t="str">
        <f ca="1">IF(($A43&lt;&gt;"")*(BK$1&lt;&gt;""),IF(_xlfn.XLOOKUP(BK$1,Attendance_sorted!$B42:$CW42,Attendance_sorted!$B42:$CW42,"nn")&lt;&gt;"nn","•",""),"")</f>
        <v/>
      </c>
      <c r="BL43" s="1" t="str">
        <f ca="1">IF(($A43&lt;&gt;"")*(BL$1&lt;&gt;""),IF(_xlfn.XLOOKUP(BL$1,Attendance_sorted!$B42:$CW42,Attendance_sorted!$B42:$CW42,"nn")&lt;&gt;"nn","•",""),"")</f>
        <v/>
      </c>
      <c r="BM43" s="1" t="str">
        <f ca="1">IF(($A43&lt;&gt;"")*(BM$1&lt;&gt;""),IF(_xlfn.XLOOKUP(BM$1,Attendance_sorted!$B42:$CW42,Attendance_sorted!$B42:$CW42,"nn")&lt;&gt;"nn","•",""),"")</f>
        <v/>
      </c>
      <c r="BN43" s="1" t="str">
        <f ca="1">IF(($A43&lt;&gt;"")*(BN$1&lt;&gt;""),IF(_xlfn.XLOOKUP(BN$1,Attendance_sorted!$B42:$CW42,Attendance_sorted!$B42:$CW42,"nn")&lt;&gt;"nn","•",""),"")</f>
        <v/>
      </c>
      <c r="BO43" s="1" t="str">
        <f ca="1">IF(($A43&lt;&gt;"")*(BO$1&lt;&gt;""),IF(_xlfn.XLOOKUP(BO$1,Attendance_sorted!$B42:$CW42,Attendance_sorted!$B42:$CW42,"nn")&lt;&gt;"nn","•",""),"")</f>
        <v/>
      </c>
      <c r="BP43" s="1" t="str">
        <f ca="1">IF(($A43&lt;&gt;"")*(BP$1&lt;&gt;""),IF(_xlfn.XLOOKUP(BP$1,Attendance_sorted!$B42:$CW42,Attendance_sorted!$B42:$CW42,"nn")&lt;&gt;"nn","•",""),"")</f>
        <v/>
      </c>
      <c r="BQ43" s="1" t="str">
        <f ca="1">IF(($A43&lt;&gt;"")*(BQ$1&lt;&gt;""),IF(_xlfn.XLOOKUP(BQ$1,Attendance_sorted!$B42:$CW42,Attendance_sorted!$B42:$CW42,"nn")&lt;&gt;"nn","•",""),"")</f>
        <v/>
      </c>
      <c r="BR43" s="1" t="str">
        <f ca="1">IF(($A43&lt;&gt;"")*(BR$1&lt;&gt;""),IF(_xlfn.XLOOKUP(BR$1,Attendance_sorted!$B42:$CW42,Attendance_sorted!$B42:$CW42,"nn")&lt;&gt;"nn","•",""),"")</f>
        <v/>
      </c>
      <c r="BS43" s="1" t="str">
        <f ca="1">IF(($A43&lt;&gt;"")*(BS$1&lt;&gt;""),IF(_xlfn.XLOOKUP(BS$1,Attendance_sorted!$B42:$CW42,Attendance_sorted!$B42:$CW42,"nn")&lt;&gt;"nn","•",""),"")</f>
        <v/>
      </c>
      <c r="BT43" s="1" t="str">
        <f ca="1">IF(($A43&lt;&gt;"")*(BT$1&lt;&gt;""),IF(_xlfn.XLOOKUP(BT$1,Attendance_sorted!$B42:$CW42,Attendance_sorted!$B42:$CW42,"nn")&lt;&gt;"nn","•",""),"")</f>
        <v/>
      </c>
      <c r="BU43" s="1" t="str">
        <f ca="1">IF(($A43&lt;&gt;"")*(BU$1&lt;&gt;""),IF(_xlfn.XLOOKUP(BU$1,Attendance_sorted!$B42:$CW42,Attendance_sorted!$B42:$CW42,"nn")&lt;&gt;"nn","•",""),"")</f>
        <v/>
      </c>
      <c r="BV43" s="1" t="str">
        <f ca="1">IF(($A43&lt;&gt;"")*(BV$1&lt;&gt;""),IF(_xlfn.XLOOKUP(BV$1,Attendance_sorted!$B42:$CW42,Attendance_sorted!$B42:$CW42,"nn")&lt;&gt;"nn","•",""),"")</f>
        <v/>
      </c>
      <c r="BW43" s="1" t="str">
        <f ca="1">IF(($A43&lt;&gt;"")*(BW$1&lt;&gt;""),IF(_xlfn.XLOOKUP(BW$1,Attendance_sorted!$B42:$CW42,Attendance_sorted!$B42:$CW42,"nn")&lt;&gt;"nn","•",""),"")</f>
        <v/>
      </c>
      <c r="BX43" s="1" t="str">
        <f ca="1">IF(($A43&lt;&gt;"")*(BX$1&lt;&gt;""),IF(_xlfn.XLOOKUP(BX$1,Attendance_sorted!$B42:$CW42,Attendance_sorted!$B42:$CW42,"nn")&lt;&gt;"nn","•",""),"")</f>
        <v/>
      </c>
      <c r="BY43" s="1" t="str">
        <f ca="1">IF(($A43&lt;&gt;"")*(BY$1&lt;&gt;""),IF(_xlfn.XLOOKUP(BY$1,Attendance_sorted!$B42:$CW42,Attendance_sorted!$B42:$CW42,"nn")&lt;&gt;"nn","•",""),"")</f>
        <v/>
      </c>
      <c r="BZ43" s="1" t="str">
        <f ca="1">IF(($A43&lt;&gt;"")*(BZ$1&lt;&gt;""),IF(_xlfn.XLOOKUP(BZ$1,Attendance_sorted!$B42:$CW42,Attendance_sorted!$B42:$CW42,"nn")&lt;&gt;"nn","•",""),"")</f>
        <v/>
      </c>
      <c r="CA43" s="1" t="str">
        <f ca="1">IF(($A43&lt;&gt;"")*(CA$1&lt;&gt;""),IF(_xlfn.XLOOKUP(CA$1,Attendance_sorted!$B42:$CW42,Attendance_sorted!$B42:$CW42,"nn")&lt;&gt;"nn","•",""),"")</f>
        <v/>
      </c>
      <c r="CB43" s="1" t="str">
        <f ca="1">IF(($A43&lt;&gt;"")*(CB$1&lt;&gt;""),IF(_xlfn.XLOOKUP(CB$1,Attendance_sorted!$B42:$CW42,Attendance_sorted!$B42:$CW42,"nn")&lt;&gt;"nn","•",""),"")</f>
        <v/>
      </c>
      <c r="CC43" s="1" t="str">
        <f ca="1">IF(($A43&lt;&gt;"")*(CC$1&lt;&gt;""),IF(_xlfn.XLOOKUP(CC$1,Attendance_sorted!$B42:$CW42,Attendance_sorted!$B42:$CW42,"nn")&lt;&gt;"nn","•",""),"")</f>
        <v/>
      </c>
      <c r="CD43" s="1" t="str">
        <f ca="1">IF(($A43&lt;&gt;"")*(CD$1&lt;&gt;""),IF(_xlfn.XLOOKUP(CD$1,Attendance_sorted!$B42:$CW42,Attendance_sorted!$B42:$CW42,"nn")&lt;&gt;"nn","•",""),"")</f>
        <v/>
      </c>
      <c r="CE43" s="1" t="str">
        <f ca="1">IF(($A43&lt;&gt;"")*(CE$1&lt;&gt;""),IF(_xlfn.XLOOKUP(CE$1,Attendance_sorted!$B42:$CW42,Attendance_sorted!$B42:$CW42,"nn")&lt;&gt;"nn","•",""),"")</f>
        <v/>
      </c>
      <c r="CF43" s="1" t="str">
        <f ca="1">IF(($A43&lt;&gt;"")*(CF$1&lt;&gt;""),IF(_xlfn.XLOOKUP(CF$1,Attendance_sorted!$B42:$CW42,Attendance_sorted!$B42:$CW42,"nn")&lt;&gt;"nn","•",""),"")</f>
        <v/>
      </c>
      <c r="CG43" s="1" t="str">
        <f ca="1">IF(($A43&lt;&gt;"")*(CG$1&lt;&gt;""),IF(_xlfn.XLOOKUP(CG$1,Attendance_sorted!$B42:$CW42,Attendance_sorted!$B42:$CW42,"nn")&lt;&gt;"nn","•",""),"")</f>
        <v/>
      </c>
      <c r="CH43" s="1" t="str">
        <f ca="1">IF(($A43&lt;&gt;"")*(CH$1&lt;&gt;""),IF(_xlfn.XLOOKUP(CH$1,Attendance_sorted!$B42:$CW42,Attendance_sorted!$B42:$CW42,"nn")&lt;&gt;"nn","•",""),"")</f>
        <v/>
      </c>
      <c r="CI43" s="1" t="str">
        <f ca="1">IF(($A43&lt;&gt;"")*(CI$1&lt;&gt;""),IF(_xlfn.XLOOKUP(CI$1,Attendance_sorted!$B42:$CW42,Attendance_sorted!$B42:$CW42,"nn")&lt;&gt;"nn","•",""),"")</f>
        <v/>
      </c>
      <c r="CJ43" s="1" t="str">
        <f ca="1">IF(($A43&lt;&gt;"")*(CJ$1&lt;&gt;""),IF(_xlfn.XLOOKUP(CJ$1,Attendance_sorted!$B42:$CW42,Attendance_sorted!$B42:$CW42,"nn")&lt;&gt;"nn","•",""),"")</f>
        <v/>
      </c>
      <c r="CK43" s="1" t="str">
        <f ca="1">IF(($A43&lt;&gt;"")*(CK$1&lt;&gt;""),IF(_xlfn.XLOOKUP(CK$1,Attendance_sorted!$B42:$CW42,Attendance_sorted!$B42:$CW42,"nn")&lt;&gt;"nn","•",""),"")</f>
        <v/>
      </c>
      <c r="CL43" s="1" t="str">
        <f ca="1">IF(($A43&lt;&gt;"")*(CL$1&lt;&gt;""),IF(_xlfn.XLOOKUP(CL$1,Attendance_sorted!$B42:$CW42,Attendance_sorted!$B42:$CW42,"nn")&lt;&gt;"nn","•",""),"")</f>
        <v/>
      </c>
      <c r="CM43" s="1" t="str">
        <f ca="1">IF(($A43&lt;&gt;"")*(CM$1&lt;&gt;""),IF(_xlfn.XLOOKUP(CM$1,Attendance_sorted!$B42:$CW42,Attendance_sorted!$B42:$CW42,"nn")&lt;&gt;"nn","•",""),"")</f>
        <v/>
      </c>
      <c r="CN43" s="1" t="str">
        <f ca="1">IF(($A43&lt;&gt;"")*(CN$1&lt;&gt;""),IF(_xlfn.XLOOKUP(CN$1,Attendance_sorted!$B42:$CW42,Attendance_sorted!$B42:$CW42,"nn")&lt;&gt;"nn","•",""),"")</f>
        <v/>
      </c>
      <c r="CO43" s="1" t="str">
        <f ca="1">IF(($A43&lt;&gt;"")*(CO$1&lt;&gt;""),IF(_xlfn.XLOOKUP(CO$1,Attendance_sorted!$B42:$CW42,Attendance_sorted!$B42:$CW42,"nn")&lt;&gt;"nn","•",""),"")</f>
        <v/>
      </c>
      <c r="CP43" s="1" t="str">
        <f ca="1">IF(($A43&lt;&gt;"")*(CP$1&lt;&gt;""),IF(_xlfn.XLOOKUP(CP$1,Attendance_sorted!$B42:$CW42,Attendance_sorted!$B42:$CW42,"nn")&lt;&gt;"nn","•",""),"")</f>
        <v/>
      </c>
      <c r="CQ43" s="1" t="str">
        <f ca="1">IF(($A43&lt;&gt;"")*(CQ$1&lt;&gt;""),IF(_xlfn.XLOOKUP(CQ$1,Attendance_sorted!$B42:$CW42,Attendance_sorted!$B42:$CW42,"nn")&lt;&gt;"nn","•",""),"")</f>
        <v/>
      </c>
      <c r="CR43" s="1" t="str">
        <f ca="1">IF(($A43&lt;&gt;"")*(CR$1&lt;&gt;""),IF(_xlfn.XLOOKUP(CR$1,Attendance_sorted!$B42:$CW42,Attendance_sorted!$B42:$CW42,"nn")&lt;&gt;"nn","•",""),"")</f>
        <v/>
      </c>
      <c r="CS43" s="1" t="str">
        <f ca="1">IF(($A43&lt;&gt;"")*(CS$1&lt;&gt;""),IF(_xlfn.XLOOKUP(CS$1,Attendance_sorted!$B42:$CW42,Attendance_sorted!$B42:$CW42,"nn")&lt;&gt;"nn","•",""),"")</f>
        <v/>
      </c>
      <c r="CT43" s="1" t="str">
        <f ca="1">IF(($A43&lt;&gt;"")*(CT$1&lt;&gt;""),IF(_xlfn.XLOOKUP(CT$1,Attendance_sorted!$B42:$CW42,Attendance_sorted!$B42:$CW42,"nn")&lt;&gt;"nn","•",""),"")</f>
        <v/>
      </c>
      <c r="CU43" s="1" t="str">
        <f ca="1">IF(($A43&lt;&gt;"")*(CU$1&lt;&gt;""),IF(_xlfn.XLOOKUP(CU$1,Attendance_sorted!$B42:$CW42,Attendance_sorted!$B42:$CW42,"nn")&lt;&gt;"nn","•",""),"")</f>
        <v/>
      </c>
      <c r="CV43" s="1" t="str">
        <f ca="1">IF(($A43&lt;&gt;"")*(CV$1&lt;&gt;""),IF(_xlfn.XLOOKUP(CV$1,Attendance_sorted!$B42:$CW42,Attendance_sorted!$B42:$CW42,"nn")&lt;&gt;"nn","•",""),"")</f>
        <v/>
      </c>
      <c r="CW43" s="1" t="str">
        <f ca="1">IF(($A43&lt;&gt;"")*(CW$1&lt;&gt;""),IF(_xlfn.XLOOKUP(CW$1,Attendance_sorted!$B42:$CW42,Attendance_sorted!$B42:$CW42,"nn")&lt;&gt;"nn","•",""),"")</f>
        <v/>
      </c>
    </row>
    <row r="44" spans="1:101">
      <c r="A44" s="1">
        <v>225</v>
      </c>
      <c r="B44" s="1" t="str">
        <f ca="1">IF(($A44&lt;&gt;"")*(B$1&lt;&gt;""),IF(_xlfn.XLOOKUP(B$1,Attendance_sorted!$B43:$CW43,Attendance_sorted!$B43:$CW43,"nn")&lt;&gt;"nn","•",""),"")</f>
        <v/>
      </c>
      <c r="C44" s="1" t="str">
        <f ca="1">IF(($A44&lt;&gt;"")*(C$1&lt;&gt;""),IF(_xlfn.XLOOKUP(C$1,Attendance_sorted!$B43:$CW43,Attendance_sorted!$B43:$CW43,"nn")&lt;&gt;"nn","•",""),"")</f>
        <v/>
      </c>
      <c r="D44" s="1" t="str">
        <f ca="1">IF(($A44&lt;&gt;"")*(D$1&lt;&gt;""),IF(_xlfn.XLOOKUP(D$1,Attendance_sorted!$B43:$CW43,Attendance_sorted!$B43:$CW43,"nn")&lt;&gt;"nn","•",""),"")</f>
        <v>•</v>
      </c>
      <c r="E44" s="1" t="str">
        <f ca="1">IF(($A44&lt;&gt;"")*(E$1&lt;&gt;""),IF(_xlfn.XLOOKUP(E$1,Attendance_sorted!$B43:$CW43,Attendance_sorted!$B43:$CW43,"nn")&lt;&gt;"nn","•",""),"")</f>
        <v/>
      </c>
      <c r="F44" s="1" t="str">
        <f ca="1">IF(($A44&lt;&gt;"")*(F$1&lt;&gt;""),IF(_xlfn.XLOOKUP(F$1,Attendance_sorted!$B43:$CW43,Attendance_sorted!$B43:$CW43,"nn")&lt;&gt;"nn","•",""),"")</f>
        <v/>
      </c>
      <c r="G44" s="1" t="str">
        <f ca="1">IF(($A44&lt;&gt;"")*(G$1&lt;&gt;""),IF(_xlfn.XLOOKUP(G$1,Attendance_sorted!$B43:$CW43,Attendance_sorted!$B43:$CW43,"nn")&lt;&gt;"nn","•",""),"")</f>
        <v>•</v>
      </c>
      <c r="H44" s="1" t="str">
        <f ca="1">IF(($A44&lt;&gt;"")*(H$1&lt;&gt;""),IF(_xlfn.XLOOKUP(H$1,Attendance_sorted!$B43:$CW43,Attendance_sorted!$B43:$CW43,"nn")&lt;&gt;"nn","•",""),"")</f>
        <v/>
      </c>
      <c r="I44" s="1" t="str">
        <f ca="1">IF(($A44&lt;&gt;"")*(I$1&lt;&gt;""),IF(_xlfn.XLOOKUP(I$1,Attendance_sorted!$B43:$CW43,Attendance_sorted!$B43:$CW43,"nn")&lt;&gt;"nn","•",""),"")</f>
        <v/>
      </c>
      <c r="J44" s="1" t="str">
        <f ca="1">IF(($A44&lt;&gt;"")*(J$1&lt;&gt;""),IF(_xlfn.XLOOKUP(J$1,Attendance_sorted!$B43:$CW43,Attendance_sorted!$B43:$CW43,"nn")&lt;&gt;"nn","•",""),"")</f>
        <v/>
      </c>
      <c r="K44" s="1" t="str">
        <f ca="1">IF(($A44&lt;&gt;"")*(K$1&lt;&gt;""),IF(_xlfn.XLOOKUP(K$1,Attendance_sorted!$B43:$CW43,Attendance_sorted!$B43:$CW43,"nn")&lt;&gt;"nn","•",""),"")</f>
        <v/>
      </c>
      <c r="L44" s="1" t="str">
        <f ca="1">IF(($A44&lt;&gt;"")*(L$1&lt;&gt;""),IF(_xlfn.XLOOKUP(L$1,Attendance_sorted!$B43:$CW43,Attendance_sorted!$B43:$CW43,"nn")&lt;&gt;"nn","•",""),"")</f>
        <v>•</v>
      </c>
      <c r="M44" s="1" t="str">
        <f ca="1">IF(($A44&lt;&gt;"")*(M$1&lt;&gt;""),IF(_xlfn.XLOOKUP(M$1,Attendance_sorted!$B43:$CW43,Attendance_sorted!$B43:$CW43,"nn")&lt;&gt;"nn","•",""),"")</f>
        <v/>
      </c>
      <c r="N44" s="1" t="str">
        <f ca="1">IF(($A44&lt;&gt;"")*(N$1&lt;&gt;""),IF(_xlfn.XLOOKUP(N$1,Attendance_sorted!$B43:$CW43,Attendance_sorted!$B43:$CW43,"nn")&lt;&gt;"nn","•",""),"")</f>
        <v/>
      </c>
      <c r="O44" s="1" t="str">
        <f ca="1">IF(($A44&lt;&gt;"")*(O$1&lt;&gt;""),IF(_xlfn.XLOOKUP(O$1,Attendance_sorted!$B43:$CW43,Attendance_sorted!$B43:$CW43,"nn")&lt;&gt;"nn","•",""),"")</f>
        <v/>
      </c>
      <c r="P44" s="1" t="str">
        <f ca="1">IF(($A44&lt;&gt;"")*(P$1&lt;&gt;""),IF(_xlfn.XLOOKUP(P$1,Attendance_sorted!$B43:$CW43,Attendance_sorted!$B43:$CW43,"nn")&lt;&gt;"nn","•",""),"")</f>
        <v/>
      </c>
      <c r="Q44" s="1" t="str">
        <f ca="1">IF(($A44&lt;&gt;"")*(Q$1&lt;&gt;""),IF(_xlfn.XLOOKUP(Q$1,Attendance_sorted!$B43:$CW43,Attendance_sorted!$B43:$CW43,"nn")&lt;&gt;"nn","•",""),"")</f>
        <v/>
      </c>
      <c r="R44" s="1" t="str">
        <f ca="1">IF(($A44&lt;&gt;"")*(R$1&lt;&gt;""),IF(_xlfn.XLOOKUP(R$1,Attendance_sorted!$B43:$CW43,Attendance_sorted!$B43:$CW43,"nn")&lt;&gt;"nn","•",""),"")</f>
        <v>•</v>
      </c>
      <c r="S44" s="1" t="str">
        <f ca="1">IF(($A44&lt;&gt;"")*(S$1&lt;&gt;""),IF(_xlfn.XLOOKUP(S$1,Attendance_sorted!$B43:$CW43,Attendance_sorted!$B43:$CW43,"nn")&lt;&gt;"nn","•",""),"")</f>
        <v/>
      </c>
      <c r="T44" s="1" t="str">
        <f ca="1">IF(($A44&lt;&gt;"")*(T$1&lt;&gt;""),IF(_xlfn.XLOOKUP(T$1,Attendance_sorted!$B43:$CW43,Attendance_sorted!$B43:$CW43,"nn")&lt;&gt;"nn","•",""),"")</f>
        <v/>
      </c>
      <c r="U44" s="1" t="str">
        <f ca="1">IF(($A44&lt;&gt;"")*(U$1&lt;&gt;""),IF(_xlfn.XLOOKUP(U$1,Attendance_sorted!$B43:$CW43,Attendance_sorted!$B43:$CW43,"nn")&lt;&gt;"nn","•",""),"")</f>
        <v/>
      </c>
      <c r="V44" s="1" t="str">
        <f ca="1">IF(($A44&lt;&gt;"")*(V$1&lt;&gt;""),IF(_xlfn.XLOOKUP(V$1,Attendance_sorted!$B43:$CW43,Attendance_sorted!$B43:$CW43,"nn")&lt;&gt;"nn","•",""),"")</f>
        <v/>
      </c>
      <c r="W44" s="1" t="str">
        <f ca="1">IF(($A44&lt;&gt;"")*(W$1&lt;&gt;""),IF(_xlfn.XLOOKUP(W$1,Attendance_sorted!$B43:$CW43,Attendance_sorted!$B43:$CW43,"nn")&lt;&gt;"nn","•",""),"")</f>
        <v/>
      </c>
      <c r="X44" s="1" t="str">
        <f ca="1">IF(($A44&lt;&gt;"")*(X$1&lt;&gt;""),IF(_xlfn.XLOOKUP(X$1,Attendance_sorted!$B43:$CW43,Attendance_sorted!$B43:$CW43,"nn")&lt;&gt;"nn","•",""),"")</f>
        <v/>
      </c>
      <c r="Y44" s="1" t="str">
        <f ca="1">IF(($A44&lt;&gt;"")*(Y$1&lt;&gt;""),IF(_xlfn.XLOOKUP(Y$1,Attendance_sorted!$B43:$CW43,Attendance_sorted!$B43:$CW43,"nn")&lt;&gt;"nn","•",""),"")</f>
        <v/>
      </c>
      <c r="Z44" s="1" t="str">
        <f ca="1">IF(($A44&lt;&gt;"")*(Z$1&lt;&gt;""),IF(_xlfn.XLOOKUP(Z$1,Attendance_sorted!$B43:$CW43,Attendance_sorted!$B43:$CW43,"nn")&lt;&gt;"nn","•",""),"")</f>
        <v/>
      </c>
      <c r="AA44" s="1" t="str">
        <f ca="1">IF(($A44&lt;&gt;"")*(AA$1&lt;&gt;""),IF(_xlfn.XLOOKUP(AA$1,Attendance_sorted!$B43:$CW43,Attendance_sorted!$B43:$CW43,"nn")&lt;&gt;"nn","•",""),"")</f>
        <v/>
      </c>
      <c r="AB44" s="1" t="str">
        <f ca="1">IF(($A44&lt;&gt;"")*(AB$1&lt;&gt;""),IF(_xlfn.XLOOKUP(AB$1,Attendance_sorted!$B43:$CW43,Attendance_sorted!$B43:$CW43,"nn")&lt;&gt;"nn","•",""),"")</f>
        <v/>
      </c>
      <c r="AC44" s="1" t="str">
        <f ca="1">IF(($A44&lt;&gt;"")*(AC$1&lt;&gt;""),IF(_xlfn.XLOOKUP(AC$1,Attendance_sorted!$B43:$CW43,Attendance_sorted!$B43:$CW43,"nn")&lt;&gt;"nn","•",""),"")</f>
        <v/>
      </c>
      <c r="AD44" s="1" t="str">
        <f ca="1">IF(($A44&lt;&gt;"")*(AD$1&lt;&gt;""),IF(_xlfn.XLOOKUP(AD$1,Attendance_sorted!$B43:$CW43,Attendance_sorted!$B43:$CW43,"nn")&lt;&gt;"nn","•",""),"")</f>
        <v/>
      </c>
      <c r="AE44" s="1" t="str">
        <f ca="1">IF(($A44&lt;&gt;"")*(AE$1&lt;&gt;""),IF(_xlfn.XLOOKUP(AE$1,Attendance_sorted!$B43:$CW43,Attendance_sorted!$B43:$CW43,"nn")&lt;&gt;"nn","•",""),"")</f>
        <v/>
      </c>
      <c r="AF44" s="1" t="str">
        <f ca="1">IF(($A44&lt;&gt;"")*(AF$1&lt;&gt;""),IF(_xlfn.XLOOKUP(AF$1,Attendance_sorted!$B43:$CW43,Attendance_sorted!$B43:$CW43,"nn")&lt;&gt;"nn","•",""),"")</f>
        <v/>
      </c>
      <c r="AG44" s="1" t="str">
        <f ca="1">IF(($A44&lt;&gt;"")*(AG$1&lt;&gt;""),IF(_xlfn.XLOOKUP(AG$1,Attendance_sorted!$B43:$CW43,Attendance_sorted!$B43:$CW43,"nn")&lt;&gt;"nn","•",""),"")</f>
        <v/>
      </c>
      <c r="AH44" s="1" t="str">
        <f ca="1">IF(($A44&lt;&gt;"")*(AH$1&lt;&gt;""),IF(_xlfn.XLOOKUP(AH$1,Attendance_sorted!$B43:$CW43,Attendance_sorted!$B43:$CW43,"nn")&lt;&gt;"nn","•",""),"")</f>
        <v/>
      </c>
      <c r="AI44" s="1" t="str">
        <f ca="1">IF(($A44&lt;&gt;"")*(AI$1&lt;&gt;""),IF(_xlfn.XLOOKUP(AI$1,Attendance_sorted!$B43:$CW43,Attendance_sorted!$B43:$CW43,"nn")&lt;&gt;"nn","•",""),"")</f>
        <v/>
      </c>
      <c r="AJ44" s="1" t="str">
        <f ca="1">IF(($A44&lt;&gt;"")*(AJ$1&lt;&gt;""),IF(_xlfn.XLOOKUP(AJ$1,Attendance_sorted!$B43:$CW43,Attendance_sorted!$B43:$CW43,"nn")&lt;&gt;"nn","•",""),"")</f>
        <v/>
      </c>
      <c r="AK44" s="1" t="str">
        <f ca="1">IF(($A44&lt;&gt;"")*(AK$1&lt;&gt;""),IF(_xlfn.XLOOKUP(AK$1,Attendance_sorted!$B43:$CW43,Attendance_sorted!$B43:$CW43,"nn")&lt;&gt;"nn","•",""),"")</f>
        <v/>
      </c>
      <c r="AL44" s="1" t="str">
        <f ca="1">IF(($A44&lt;&gt;"")*(AL$1&lt;&gt;""),IF(_xlfn.XLOOKUP(AL$1,Attendance_sorted!$B43:$CW43,Attendance_sorted!$B43:$CW43,"nn")&lt;&gt;"nn","•",""),"")</f>
        <v/>
      </c>
      <c r="AM44" s="1" t="str">
        <f ca="1">IF(($A44&lt;&gt;"")*(AM$1&lt;&gt;""),IF(_xlfn.XLOOKUP(AM$1,Attendance_sorted!$B43:$CW43,Attendance_sorted!$B43:$CW43,"nn")&lt;&gt;"nn","•",""),"")</f>
        <v/>
      </c>
      <c r="AN44" s="1" t="str">
        <f ca="1">IF(($A44&lt;&gt;"")*(AN$1&lt;&gt;""),IF(_xlfn.XLOOKUP(AN$1,Attendance_sorted!$B43:$CW43,Attendance_sorted!$B43:$CW43,"nn")&lt;&gt;"nn","•",""),"")</f>
        <v/>
      </c>
      <c r="AO44" s="1" t="str">
        <f ca="1">IF(($A44&lt;&gt;"")*(AO$1&lt;&gt;""),IF(_xlfn.XLOOKUP(AO$1,Attendance_sorted!$B43:$CW43,Attendance_sorted!$B43:$CW43,"nn")&lt;&gt;"nn","•",""),"")</f>
        <v/>
      </c>
      <c r="AP44" s="1" t="str">
        <f ca="1">IF(($A44&lt;&gt;"")*(AP$1&lt;&gt;""),IF(_xlfn.XLOOKUP(AP$1,Attendance_sorted!$B43:$CW43,Attendance_sorted!$B43:$CW43,"nn")&lt;&gt;"nn","•",""),"")</f>
        <v/>
      </c>
      <c r="AQ44" s="1" t="str">
        <f ca="1">IF(($A44&lt;&gt;"")*(AQ$1&lt;&gt;""),IF(_xlfn.XLOOKUP(AQ$1,Attendance_sorted!$B43:$CW43,Attendance_sorted!$B43:$CW43,"nn")&lt;&gt;"nn","•",""),"")</f>
        <v/>
      </c>
      <c r="AR44" s="1" t="str">
        <f ca="1">IF(($A44&lt;&gt;"")*(AR$1&lt;&gt;""),IF(_xlfn.XLOOKUP(AR$1,Attendance_sorted!$B43:$CW43,Attendance_sorted!$B43:$CW43,"nn")&lt;&gt;"nn","•",""),"")</f>
        <v/>
      </c>
      <c r="AS44" s="1" t="str">
        <f ca="1">IF(($A44&lt;&gt;"")*(AS$1&lt;&gt;""),IF(_xlfn.XLOOKUP(AS$1,Attendance_sorted!$B43:$CW43,Attendance_sorted!$B43:$CW43,"nn")&lt;&gt;"nn","•",""),"")</f>
        <v/>
      </c>
      <c r="AT44" s="1" t="str">
        <f ca="1">IF(($A44&lt;&gt;"")*(AT$1&lt;&gt;""),IF(_xlfn.XLOOKUP(AT$1,Attendance_sorted!$B43:$CW43,Attendance_sorted!$B43:$CW43,"nn")&lt;&gt;"nn","•",""),"")</f>
        <v/>
      </c>
      <c r="AU44" s="1" t="str">
        <f ca="1">IF(($A44&lt;&gt;"")*(AU$1&lt;&gt;""),IF(_xlfn.XLOOKUP(AU$1,Attendance_sorted!$B43:$CW43,Attendance_sorted!$B43:$CW43,"nn")&lt;&gt;"nn","•",""),"")</f>
        <v/>
      </c>
      <c r="AV44" s="1" t="str">
        <f ca="1">IF(($A44&lt;&gt;"")*(AV$1&lt;&gt;""),IF(_xlfn.XLOOKUP(AV$1,Attendance_sorted!$B43:$CW43,Attendance_sorted!$B43:$CW43,"nn")&lt;&gt;"nn","•",""),"")</f>
        <v/>
      </c>
      <c r="AW44" s="1" t="str">
        <f ca="1">IF(($A44&lt;&gt;"")*(AW$1&lt;&gt;""),IF(_xlfn.XLOOKUP(AW$1,Attendance_sorted!$B43:$CW43,Attendance_sorted!$B43:$CW43,"nn")&lt;&gt;"nn","•",""),"")</f>
        <v/>
      </c>
      <c r="AX44" s="1" t="str">
        <f ca="1">IF(($A44&lt;&gt;"")*(AX$1&lt;&gt;""),IF(_xlfn.XLOOKUP(AX$1,Attendance_sorted!$B43:$CW43,Attendance_sorted!$B43:$CW43,"nn")&lt;&gt;"nn","•",""),"")</f>
        <v/>
      </c>
      <c r="AY44" s="1" t="str">
        <f ca="1">IF(($A44&lt;&gt;"")*(AY$1&lt;&gt;""),IF(_xlfn.XLOOKUP(AY$1,Attendance_sorted!$B43:$CW43,Attendance_sorted!$B43:$CW43,"nn")&lt;&gt;"nn","•",""),"")</f>
        <v/>
      </c>
      <c r="AZ44" s="1" t="str">
        <f ca="1">IF(($A44&lt;&gt;"")*(AZ$1&lt;&gt;""),IF(_xlfn.XLOOKUP(AZ$1,Attendance_sorted!$B43:$CW43,Attendance_sorted!$B43:$CW43,"nn")&lt;&gt;"nn","•",""),"")</f>
        <v/>
      </c>
      <c r="BA44" s="1" t="str">
        <f ca="1">IF(($A44&lt;&gt;"")*(BA$1&lt;&gt;""),IF(_xlfn.XLOOKUP(BA$1,Attendance_sorted!$B43:$CW43,Attendance_sorted!$B43:$CW43,"nn")&lt;&gt;"nn","•",""),"")</f>
        <v/>
      </c>
      <c r="BB44" s="1" t="str">
        <f ca="1">IF(($A44&lt;&gt;"")*(BB$1&lt;&gt;""),IF(_xlfn.XLOOKUP(BB$1,Attendance_sorted!$B43:$CW43,Attendance_sorted!$B43:$CW43,"nn")&lt;&gt;"nn","•",""),"")</f>
        <v/>
      </c>
      <c r="BC44" s="1" t="str">
        <f ca="1">IF(($A44&lt;&gt;"")*(BC$1&lt;&gt;""),IF(_xlfn.XLOOKUP(BC$1,Attendance_sorted!$B43:$CW43,Attendance_sorted!$B43:$CW43,"nn")&lt;&gt;"nn","•",""),"")</f>
        <v/>
      </c>
      <c r="BD44" s="1" t="str">
        <f ca="1">IF(($A44&lt;&gt;"")*(BD$1&lt;&gt;""),IF(_xlfn.XLOOKUP(BD$1,Attendance_sorted!$B43:$CW43,Attendance_sorted!$B43:$CW43,"nn")&lt;&gt;"nn","•",""),"")</f>
        <v/>
      </c>
      <c r="BE44" s="1" t="str">
        <f ca="1">IF(($A44&lt;&gt;"")*(BE$1&lt;&gt;""),IF(_xlfn.XLOOKUP(BE$1,Attendance_sorted!$B43:$CW43,Attendance_sorted!$B43:$CW43,"nn")&lt;&gt;"nn","•",""),"")</f>
        <v/>
      </c>
      <c r="BF44" s="1" t="str">
        <f ca="1">IF(($A44&lt;&gt;"")*(BF$1&lt;&gt;""),IF(_xlfn.XLOOKUP(BF$1,Attendance_sorted!$B43:$CW43,Attendance_sorted!$B43:$CW43,"nn")&lt;&gt;"nn","•",""),"")</f>
        <v/>
      </c>
      <c r="BG44" s="1" t="str">
        <f ca="1">IF(($A44&lt;&gt;"")*(BG$1&lt;&gt;""),IF(_xlfn.XLOOKUP(BG$1,Attendance_sorted!$B43:$CW43,Attendance_sorted!$B43:$CW43,"nn")&lt;&gt;"nn","•",""),"")</f>
        <v/>
      </c>
      <c r="BH44" s="1" t="str">
        <f ca="1">IF(($A44&lt;&gt;"")*(BH$1&lt;&gt;""),IF(_xlfn.XLOOKUP(BH$1,Attendance_sorted!$B43:$CW43,Attendance_sorted!$B43:$CW43,"nn")&lt;&gt;"nn","•",""),"")</f>
        <v/>
      </c>
      <c r="BI44" s="1" t="str">
        <f ca="1">IF(($A44&lt;&gt;"")*(BI$1&lt;&gt;""),IF(_xlfn.XLOOKUP(BI$1,Attendance_sorted!$B43:$CW43,Attendance_sorted!$B43:$CW43,"nn")&lt;&gt;"nn","•",""),"")</f>
        <v/>
      </c>
      <c r="BJ44" s="1" t="str">
        <f ca="1">IF(($A44&lt;&gt;"")*(BJ$1&lt;&gt;""),IF(_xlfn.XLOOKUP(BJ$1,Attendance_sorted!$B43:$CW43,Attendance_sorted!$B43:$CW43,"nn")&lt;&gt;"nn","•",""),"")</f>
        <v/>
      </c>
      <c r="BK44" s="1" t="str">
        <f ca="1">IF(($A44&lt;&gt;"")*(BK$1&lt;&gt;""),IF(_xlfn.XLOOKUP(BK$1,Attendance_sorted!$B43:$CW43,Attendance_sorted!$B43:$CW43,"nn")&lt;&gt;"nn","•",""),"")</f>
        <v/>
      </c>
      <c r="BL44" s="1" t="str">
        <f ca="1">IF(($A44&lt;&gt;"")*(BL$1&lt;&gt;""),IF(_xlfn.XLOOKUP(BL$1,Attendance_sorted!$B43:$CW43,Attendance_sorted!$B43:$CW43,"nn")&lt;&gt;"nn","•",""),"")</f>
        <v/>
      </c>
      <c r="BM44" s="1" t="str">
        <f ca="1">IF(($A44&lt;&gt;"")*(BM$1&lt;&gt;""),IF(_xlfn.XLOOKUP(BM$1,Attendance_sorted!$B43:$CW43,Attendance_sorted!$B43:$CW43,"nn")&lt;&gt;"nn","•",""),"")</f>
        <v/>
      </c>
      <c r="BN44" s="1" t="str">
        <f ca="1">IF(($A44&lt;&gt;"")*(BN$1&lt;&gt;""),IF(_xlfn.XLOOKUP(BN$1,Attendance_sorted!$B43:$CW43,Attendance_sorted!$B43:$CW43,"nn")&lt;&gt;"nn","•",""),"")</f>
        <v/>
      </c>
      <c r="BO44" s="1" t="str">
        <f ca="1">IF(($A44&lt;&gt;"")*(BO$1&lt;&gt;""),IF(_xlfn.XLOOKUP(BO$1,Attendance_sorted!$B43:$CW43,Attendance_sorted!$B43:$CW43,"nn")&lt;&gt;"nn","•",""),"")</f>
        <v/>
      </c>
      <c r="BP44" s="1" t="str">
        <f ca="1">IF(($A44&lt;&gt;"")*(BP$1&lt;&gt;""),IF(_xlfn.XLOOKUP(BP$1,Attendance_sorted!$B43:$CW43,Attendance_sorted!$B43:$CW43,"nn")&lt;&gt;"nn","•",""),"")</f>
        <v/>
      </c>
      <c r="BQ44" s="1" t="str">
        <f ca="1">IF(($A44&lt;&gt;"")*(BQ$1&lt;&gt;""),IF(_xlfn.XLOOKUP(BQ$1,Attendance_sorted!$B43:$CW43,Attendance_sorted!$B43:$CW43,"nn")&lt;&gt;"nn","•",""),"")</f>
        <v/>
      </c>
      <c r="BR44" s="1" t="str">
        <f ca="1">IF(($A44&lt;&gt;"")*(BR$1&lt;&gt;""),IF(_xlfn.XLOOKUP(BR$1,Attendance_sorted!$B43:$CW43,Attendance_sorted!$B43:$CW43,"nn")&lt;&gt;"nn","•",""),"")</f>
        <v/>
      </c>
      <c r="BS44" s="1" t="str">
        <f ca="1">IF(($A44&lt;&gt;"")*(BS$1&lt;&gt;""),IF(_xlfn.XLOOKUP(BS$1,Attendance_sorted!$B43:$CW43,Attendance_sorted!$B43:$CW43,"nn")&lt;&gt;"nn","•",""),"")</f>
        <v/>
      </c>
      <c r="BT44" s="1" t="str">
        <f ca="1">IF(($A44&lt;&gt;"")*(BT$1&lt;&gt;""),IF(_xlfn.XLOOKUP(BT$1,Attendance_sorted!$B43:$CW43,Attendance_sorted!$B43:$CW43,"nn")&lt;&gt;"nn","•",""),"")</f>
        <v/>
      </c>
      <c r="BU44" s="1" t="str">
        <f ca="1">IF(($A44&lt;&gt;"")*(BU$1&lt;&gt;""),IF(_xlfn.XLOOKUP(BU$1,Attendance_sorted!$B43:$CW43,Attendance_sorted!$B43:$CW43,"nn")&lt;&gt;"nn","•",""),"")</f>
        <v/>
      </c>
      <c r="BV44" s="1" t="str">
        <f ca="1">IF(($A44&lt;&gt;"")*(BV$1&lt;&gt;""),IF(_xlfn.XLOOKUP(BV$1,Attendance_sorted!$B43:$CW43,Attendance_sorted!$B43:$CW43,"nn")&lt;&gt;"nn","•",""),"")</f>
        <v/>
      </c>
      <c r="BW44" s="1" t="str">
        <f ca="1">IF(($A44&lt;&gt;"")*(BW$1&lt;&gt;""),IF(_xlfn.XLOOKUP(BW$1,Attendance_sorted!$B43:$CW43,Attendance_sorted!$B43:$CW43,"nn")&lt;&gt;"nn","•",""),"")</f>
        <v/>
      </c>
      <c r="BX44" s="1" t="str">
        <f ca="1">IF(($A44&lt;&gt;"")*(BX$1&lt;&gt;""),IF(_xlfn.XLOOKUP(BX$1,Attendance_sorted!$B43:$CW43,Attendance_sorted!$B43:$CW43,"nn")&lt;&gt;"nn","•",""),"")</f>
        <v/>
      </c>
      <c r="BY44" s="1" t="str">
        <f ca="1">IF(($A44&lt;&gt;"")*(BY$1&lt;&gt;""),IF(_xlfn.XLOOKUP(BY$1,Attendance_sorted!$B43:$CW43,Attendance_sorted!$B43:$CW43,"nn")&lt;&gt;"nn","•",""),"")</f>
        <v/>
      </c>
      <c r="BZ44" s="1" t="str">
        <f ca="1">IF(($A44&lt;&gt;"")*(BZ$1&lt;&gt;""),IF(_xlfn.XLOOKUP(BZ$1,Attendance_sorted!$B43:$CW43,Attendance_sorted!$B43:$CW43,"nn")&lt;&gt;"nn","•",""),"")</f>
        <v/>
      </c>
      <c r="CA44" s="1" t="str">
        <f ca="1">IF(($A44&lt;&gt;"")*(CA$1&lt;&gt;""),IF(_xlfn.XLOOKUP(CA$1,Attendance_sorted!$B43:$CW43,Attendance_sorted!$B43:$CW43,"nn")&lt;&gt;"nn","•",""),"")</f>
        <v/>
      </c>
      <c r="CB44" s="1" t="str">
        <f ca="1">IF(($A44&lt;&gt;"")*(CB$1&lt;&gt;""),IF(_xlfn.XLOOKUP(CB$1,Attendance_sorted!$B43:$CW43,Attendance_sorted!$B43:$CW43,"nn")&lt;&gt;"nn","•",""),"")</f>
        <v/>
      </c>
      <c r="CC44" s="1" t="str">
        <f ca="1">IF(($A44&lt;&gt;"")*(CC$1&lt;&gt;""),IF(_xlfn.XLOOKUP(CC$1,Attendance_sorted!$B43:$CW43,Attendance_sorted!$B43:$CW43,"nn")&lt;&gt;"nn","•",""),"")</f>
        <v/>
      </c>
      <c r="CD44" s="1" t="str">
        <f ca="1">IF(($A44&lt;&gt;"")*(CD$1&lt;&gt;""),IF(_xlfn.XLOOKUP(CD$1,Attendance_sorted!$B43:$CW43,Attendance_sorted!$B43:$CW43,"nn")&lt;&gt;"nn","•",""),"")</f>
        <v/>
      </c>
      <c r="CE44" s="1" t="str">
        <f ca="1">IF(($A44&lt;&gt;"")*(CE$1&lt;&gt;""),IF(_xlfn.XLOOKUP(CE$1,Attendance_sorted!$B43:$CW43,Attendance_sorted!$B43:$CW43,"nn")&lt;&gt;"nn","•",""),"")</f>
        <v/>
      </c>
      <c r="CF44" s="1" t="str">
        <f ca="1">IF(($A44&lt;&gt;"")*(CF$1&lt;&gt;""),IF(_xlfn.XLOOKUP(CF$1,Attendance_sorted!$B43:$CW43,Attendance_sorted!$B43:$CW43,"nn")&lt;&gt;"nn","•",""),"")</f>
        <v/>
      </c>
      <c r="CG44" s="1" t="str">
        <f ca="1">IF(($A44&lt;&gt;"")*(CG$1&lt;&gt;""),IF(_xlfn.XLOOKUP(CG$1,Attendance_sorted!$B43:$CW43,Attendance_sorted!$B43:$CW43,"nn")&lt;&gt;"nn","•",""),"")</f>
        <v/>
      </c>
      <c r="CH44" s="1" t="str">
        <f ca="1">IF(($A44&lt;&gt;"")*(CH$1&lt;&gt;""),IF(_xlfn.XLOOKUP(CH$1,Attendance_sorted!$B43:$CW43,Attendance_sorted!$B43:$CW43,"nn")&lt;&gt;"nn","•",""),"")</f>
        <v/>
      </c>
      <c r="CI44" s="1" t="str">
        <f ca="1">IF(($A44&lt;&gt;"")*(CI$1&lt;&gt;""),IF(_xlfn.XLOOKUP(CI$1,Attendance_sorted!$B43:$CW43,Attendance_sorted!$B43:$CW43,"nn")&lt;&gt;"nn","•",""),"")</f>
        <v/>
      </c>
      <c r="CJ44" s="1" t="str">
        <f ca="1">IF(($A44&lt;&gt;"")*(CJ$1&lt;&gt;""),IF(_xlfn.XLOOKUP(CJ$1,Attendance_sorted!$B43:$CW43,Attendance_sorted!$B43:$CW43,"nn")&lt;&gt;"nn","•",""),"")</f>
        <v/>
      </c>
      <c r="CK44" s="1" t="str">
        <f ca="1">IF(($A44&lt;&gt;"")*(CK$1&lt;&gt;""),IF(_xlfn.XLOOKUP(CK$1,Attendance_sorted!$B43:$CW43,Attendance_sorted!$B43:$CW43,"nn")&lt;&gt;"nn","•",""),"")</f>
        <v/>
      </c>
      <c r="CL44" s="1" t="str">
        <f ca="1">IF(($A44&lt;&gt;"")*(CL$1&lt;&gt;""),IF(_xlfn.XLOOKUP(CL$1,Attendance_sorted!$B43:$CW43,Attendance_sorted!$B43:$CW43,"nn")&lt;&gt;"nn","•",""),"")</f>
        <v/>
      </c>
      <c r="CM44" s="1" t="str">
        <f ca="1">IF(($A44&lt;&gt;"")*(CM$1&lt;&gt;""),IF(_xlfn.XLOOKUP(CM$1,Attendance_sorted!$B43:$CW43,Attendance_sorted!$B43:$CW43,"nn")&lt;&gt;"nn","•",""),"")</f>
        <v/>
      </c>
      <c r="CN44" s="1" t="str">
        <f ca="1">IF(($A44&lt;&gt;"")*(CN$1&lt;&gt;""),IF(_xlfn.XLOOKUP(CN$1,Attendance_sorted!$B43:$CW43,Attendance_sorted!$B43:$CW43,"nn")&lt;&gt;"nn","•",""),"")</f>
        <v/>
      </c>
      <c r="CO44" s="1" t="str">
        <f ca="1">IF(($A44&lt;&gt;"")*(CO$1&lt;&gt;""),IF(_xlfn.XLOOKUP(CO$1,Attendance_sorted!$B43:$CW43,Attendance_sorted!$B43:$CW43,"nn")&lt;&gt;"nn","•",""),"")</f>
        <v/>
      </c>
      <c r="CP44" s="1" t="str">
        <f ca="1">IF(($A44&lt;&gt;"")*(CP$1&lt;&gt;""),IF(_xlfn.XLOOKUP(CP$1,Attendance_sorted!$B43:$CW43,Attendance_sorted!$B43:$CW43,"nn")&lt;&gt;"nn","•",""),"")</f>
        <v/>
      </c>
      <c r="CQ44" s="1" t="str">
        <f ca="1">IF(($A44&lt;&gt;"")*(CQ$1&lt;&gt;""),IF(_xlfn.XLOOKUP(CQ$1,Attendance_sorted!$B43:$CW43,Attendance_sorted!$B43:$CW43,"nn")&lt;&gt;"nn","•",""),"")</f>
        <v/>
      </c>
      <c r="CR44" s="1" t="str">
        <f ca="1">IF(($A44&lt;&gt;"")*(CR$1&lt;&gt;""),IF(_xlfn.XLOOKUP(CR$1,Attendance_sorted!$B43:$CW43,Attendance_sorted!$B43:$CW43,"nn")&lt;&gt;"nn","•",""),"")</f>
        <v/>
      </c>
      <c r="CS44" s="1" t="str">
        <f ca="1">IF(($A44&lt;&gt;"")*(CS$1&lt;&gt;""),IF(_xlfn.XLOOKUP(CS$1,Attendance_sorted!$B43:$CW43,Attendance_sorted!$B43:$CW43,"nn")&lt;&gt;"nn","•",""),"")</f>
        <v/>
      </c>
      <c r="CT44" s="1" t="str">
        <f ca="1">IF(($A44&lt;&gt;"")*(CT$1&lt;&gt;""),IF(_xlfn.XLOOKUP(CT$1,Attendance_sorted!$B43:$CW43,Attendance_sorted!$B43:$CW43,"nn")&lt;&gt;"nn","•",""),"")</f>
        <v/>
      </c>
      <c r="CU44" s="1" t="str">
        <f ca="1">IF(($A44&lt;&gt;"")*(CU$1&lt;&gt;""),IF(_xlfn.XLOOKUP(CU$1,Attendance_sorted!$B43:$CW43,Attendance_sorted!$B43:$CW43,"nn")&lt;&gt;"nn","•",""),"")</f>
        <v/>
      </c>
      <c r="CV44" s="1" t="str">
        <f ca="1">IF(($A44&lt;&gt;"")*(CV$1&lt;&gt;""),IF(_xlfn.XLOOKUP(CV$1,Attendance_sorted!$B43:$CW43,Attendance_sorted!$B43:$CW43,"nn")&lt;&gt;"nn","•",""),"")</f>
        <v/>
      </c>
      <c r="CW44" s="1" t="str">
        <f ca="1">IF(($A44&lt;&gt;"")*(CW$1&lt;&gt;""),IF(_xlfn.XLOOKUP(CW$1,Attendance_sorted!$B43:$CW43,Attendance_sorted!$B43:$CW43,"nn")&lt;&gt;"nn","•",""),"")</f>
        <v/>
      </c>
    </row>
    <row r="45" spans="1:101">
      <c r="A45" s="1">
        <v>226</v>
      </c>
      <c r="B45" s="1" t="str">
        <f ca="1">IF(($A45&lt;&gt;"")*(B$1&lt;&gt;""),IF(_xlfn.XLOOKUP(B$1,Attendance_sorted!$B44:$CW44,Attendance_sorted!$B44:$CW44,"nn")&lt;&gt;"nn","•",""),"")</f>
        <v/>
      </c>
      <c r="C45" s="1" t="str">
        <f ca="1">IF(($A45&lt;&gt;"")*(C$1&lt;&gt;""),IF(_xlfn.XLOOKUP(C$1,Attendance_sorted!$B44:$CW44,Attendance_sorted!$B44:$CW44,"nn")&lt;&gt;"nn","•",""),"")</f>
        <v/>
      </c>
      <c r="D45" s="1" t="str">
        <f ca="1">IF(($A45&lt;&gt;"")*(D$1&lt;&gt;""),IF(_xlfn.XLOOKUP(D$1,Attendance_sorted!$B44:$CW44,Attendance_sorted!$B44:$CW44,"nn")&lt;&gt;"nn","•",""),"")</f>
        <v/>
      </c>
      <c r="E45" s="1" t="str">
        <f ca="1">IF(($A45&lt;&gt;"")*(E$1&lt;&gt;""),IF(_xlfn.XLOOKUP(E$1,Attendance_sorted!$B44:$CW44,Attendance_sorted!$B44:$CW44,"nn")&lt;&gt;"nn","•",""),"")</f>
        <v/>
      </c>
      <c r="F45" s="1" t="str">
        <f ca="1">IF(($A45&lt;&gt;"")*(F$1&lt;&gt;""),IF(_xlfn.XLOOKUP(F$1,Attendance_sorted!$B44:$CW44,Attendance_sorted!$B44:$CW44,"nn")&lt;&gt;"nn","•",""),"")</f>
        <v/>
      </c>
      <c r="G45" s="1" t="str">
        <f ca="1">IF(($A45&lt;&gt;"")*(G$1&lt;&gt;""),IF(_xlfn.XLOOKUP(G$1,Attendance_sorted!$B44:$CW44,Attendance_sorted!$B44:$CW44,"nn")&lt;&gt;"nn","•",""),"")</f>
        <v/>
      </c>
      <c r="H45" s="1" t="str">
        <f ca="1">IF(($A45&lt;&gt;"")*(H$1&lt;&gt;""),IF(_xlfn.XLOOKUP(H$1,Attendance_sorted!$B44:$CW44,Attendance_sorted!$B44:$CW44,"nn")&lt;&gt;"nn","•",""),"")</f>
        <v/>
      </c>
      <c r="I45" s="1" t="str">
        <f ca="1">IF(($A45&lt;&gt;"")*(I$1&lt;&gt;""),IF(_xlfn.XLOOKUP(I$1,Attendance_sorted!$B44:$CW44,Attendance_sorted!$B44:$CW44,"nn")&lt;&gt;"nn","•",""),"")</f>
        <v/>
      </c>
      <c r="J45" s="1" t="str">
        <f ca="1">IF(($A45&lt;&gt;"")*(J$1&lt;&gt;""),IF(_xlfn.XLOOKUP(J$1,Attendance_sorted!$B44:$CW44,Attendance_sorted!$B44:$CW44,"nn")&lt;&gt;"nn","•",""),"")</f>
        <v/>
      </c>
      <c r="K45" s="1" t="str">
        <f ca="1">IF(($A45&lt;&gt;"")*(K$1&lt;&gt;""),IF(_xlfn.XLOOKUP(K$1,Attendance_sorted!$B44:$CW44,Attendance_sorted!$B44:$CW44,"nn")&lt;&gt;"nn","•",""),"")</f>
        <v/>
      </c>
      <c r="L45" s="1" t="str">
        <f ca="1">IF(($A45&lt;&gt;"")*(L$1&lt;&gt;""),IF(_xlfn.XLOOKUP(L$1,Attendance_sorted!$B44:$CW44,Attendance_sorted!$B44:$CW44,"nn")&lt;&gt;"nn","•",""),"")</f>
        <v/>
      </c>
      <c r="M45" s="1" t="str">
        <f ca="1">IF(($A45&lt;&gt;"")*(M$1&lt;&gt;""),IF(_xlfn.XLOOKUP(M$1,Attendance_sorted!$B44:$CW44,Attendance_sorted!$B44:$CW44,"nn")&lt;&gt;"nn","•",""),"")</f>
        <v/>
      </c>
      <c r="N45" s="1" t="str">
        <f ca="1">IF(($A45&lt;&gt;"")*(N$1&lt;&gt;""),IF(_xlfn.XLOOKUP(N$1,Attendance_sorted!$B44:$CW44,Attendance_sorted!$B44:$CW44,"nn")&lt;&gt;"nn","•",""),"")</f>
        <v/>
      </c>
      <c r="O45" s="1" t="str">
        <f ca="1">IF(($A45&lt;&gt;"")*(O$1&lt;&gt;""),IF(_xlfn.XLOOKUP(O$1,Attendance_sorted!$B44:$CW44,Attendance_sorted!$B44:$CW44,"nn")&lt;&gt;"nn","•",""),"")</f>
        <v/>
      </c>
      <c r="P45" s="1" t="str">
        <f ca="1">IF(($A45&lt;&gt;"")*(P$1&lt;&gt;""),IF(_xlfn.XLOOKUP(P$1,Attendance_sorted!$B44:$CW44,Attendance_sorted!$B44:$CW44,"nn")&lt;&gt;"nn","•",""),"")</f>
        <v/>
      </c>
      <c r="Q45" s="1" t="str">
        <f ca="1">IF(($A45&lt;&gt;"")*(Q$1&lt;&gt;""),IF(_xlfn.XLOOKUP(Q$1,Attendance_sorted!$B44:$CW44,Attendance_sorted!$B44:$CW44,"nn")&lt;&gt;"nn","•",""),"")</f>
        <v/>
      </c>
      <c r="R45" s="1" t="str">
        <f ca="1">IF(($A45&lt;&gt;"")*(R$1&lt;&gt;""),IF(_xlfn.XLOOKUP(R$1,Attendance_sorted!$B44:$CW44,Attendance_sorted!$B44:$CW44,"nn")&lt;&gt;"nn","•",""),"")</f>
        <v/>
      </c>
      <c r="S45" s="1" t="str">
        <f ca="1">IF(($A45&lt;&gt;"")*(S$1&lt;&gt;""),IF(_xlfn.XLOOKUP(S$1,Attendance_sorted!$B44:$CW44,Attendance_sorted!$B44:$CW44,"nn")&lt;&gt;"nn","•",""),"")</f>
        <v/>
      </c>
      <c r="T45" s="1" t="str">
        <f ca="1">IF(($A45&lt;&gt;"")*(T$1&lt;&gt;""),IF(_xlfn.XLOOKUP(T$1,Attendance_sorted!$B44:$CW44,Attendance_sorted!$B44:$CW44,"nn")&lt;&gt;"nn","•",""),"")</f>
        <v/>
      </c>
      <c r="U45" s="1" t="str">
        <f ca="1">IF(($A45&lt;&gt;"")*(U$1&lt;&gt;""),IF(_xlfn.XLOOKUP(U$1,Attendance_sorted!$B44:$CW44,Attendance_sorted!$B44:$CW44,"nn")&lt;&gt;"nn","•",""),"")</f>
        <v/>
      </c>
      <c r="V45" s="1" t="str">
        <f ca="1">IF(($A45&lt;&gt;"")*(V$1&lt;&gt;""),IF(_xlfn.XLOOKUP(V$1,Attendance_sorted!$B44:$CW44,Attendance_sorted!$B44:$CW44,"nn")&lt;&gt;"nn","•",""),"")</f>
        <v/>
      </c>
      <c r="W45" s="1" t="str">
        <f ca="1">IF(($A45&lt;&gt;"")*(W$1&lt;&gt;""),IF(_xlfn.XLOOKUP(W$1,Attendance_sorted!$B44:$CW44,Attendance_sorted!$B44:$CW44,"nn")&lt;&gt;"nn","•",""),"")</f>
        <v/>
      </c>
      <c r="X45" s="1" t="str">
        <f ca="1">IF(($A45&lt;&gt;"")*(X$1&lt;&gt;""),IF(_xlfn.XLOOKUP(X$1,Attendance_sorted!$B44:$CW44,Attendance_sorted!$B44:$CW44,"nn")&lt;&gt;"nn","•",""),"")</f>
        <v/>
      </c>
      <c r="Y45" s="1" t="str">
        <f ca="1">IF(($A45&lt;&gt;"")*(Y$1&lt;&gt;""),IF(_xlfn.XLOOKUP(Y$1,Attendance_sorted!$B44:$CW44,Attendance_sorted!$B44:$CW44,"nn")&lt;&gt;"nn","•",""),"")</f>
        <v/>
      </c>
      <c r="Z45" s="1" t="str">
        <f ca="1">IF(($A45&lt;&gt;"")*(Z$1&lt;&gt;""),IF(_xlfn.XLOOKUP(Z$1,Attendance_sorted!$B44:$CW44,Attendance_sorted!$B44:$CW44,"nn")&lt;&gt;"nn","•",""),"")</f>
        <v/>
      </c>
      <c r="AA45" s="1" t="str">
        <f ca="1">IF(($A45&lt;&gt;"")*(AA$1&lt;&gt;""),IF(_xlfn.XLOOKUP(AA$1,Attendance_sorted!$B44:$CW44,Attendance_sorted!$B44:$CW44,"nn")&lt;&gt;"nn","•",""),"")</f>
        <v/>
      </c>
      <c r="AB45" s="1" t="str">
        <f ca="1">IF(($A45&lt;&gt;"")*(AB$1&lt;&gt;""),IF(_xlfn.XLOOKUP(AB$1,Attendance_sorted!$B44:$CW44,Attendance_sorted!$B44:$CW44,"nn")&lt;&gt;"nn","•",""),"")</f>
        <v/>
      </c>
      <c r="AC45" s="1" t="str">
        <f ca="1">IF(($A45&lt;&gt;"")*(AC$1&lt;&gt;""),IF(_xlfn.XLOOKUP(AC$1,Attendance_sorted!$B44:$CW44,Attendance_sorted!$B44:$CW44,"nn")&lt;&gt;"nn","•",""),"")</f>
        <v/>
      </c>
      <c r="AD45" s="1" t="str">
        <f ca="1">IF(($A45&lt;&gt;"")*(AD$1&lt;&gt;""),IF(_xlfn.XLOOKUP(AD$1,Attendance_sorted!$B44:$CW44,Attendance_sorted!$B44:$CW44,"nn")&lt;&gt;"nn","•",""),"")</f>
        <v/>
      </c>
      <c r="AE45" s="1" t="str">
        <f ca="1">IF(($A45&lt;&gt;"")*(AE$1&lt;&gt;""),IF(_xlfn.XLOOKUP(AE$1,Attendance_sorted!$B44:$CW44,Attendance_sorted!$B44:$CW44,"nn")&lt;&gt;"nn","•",""),"")</f>
        <v/>
      </c>
      <c r="AF45" s="1" t="str">
        <f ca="1">IF(($A45&lt;&gt;"")*(AF$1&lt;&gt;""),IF(_xlfn.XLOOKUP(AF$1,Attendance_sorted!$B44:$CW44,Attendance_sorted!$B44:$CW44,"nn")&lt;&gt;"nn","•",""),"")</f>
        <v/>
      </c>
      <c r="AG45" s="1" t="str">
        <f ca="1">IF(($A45&lt;&gt;"")*(AG$1&lt;&gt;""),IF(_xlfn.XLOOKUP(AG$1,Attendance_sorted!$B44:$CW44,Attendance_sorted!$B44:$CW44,"nn")&lt;&gt;"nn","•",""),"")</f>
        <v/>
      </c>
      <c r="AH45" s="1" t="str">
        <f ca="1">IF(($A45&lt;&gt;"")*(AH$1&lt;&gt;""),IF(_xlfn.XLOOKUP(AH$1,Attendance_sorted!$B44:$CW44,Attendance_sorted!$B44:$CW44,"nn")&lt;&gt;"nn","•",""),"")</f>
        <v/>
      </c>
      <c r="AI45" s="1" t="str">
        <f ca="1">IF(($A45&lt;&gt;"")*(AI$1&lt;&gt;""),IF(_xlfn.XLOOKUP(AI$1,Attendance_sorted!$B44:$CW44,Attendance_sorted!$B44:$CW44,"nn")&lt;&gt;"nn","•",""),"")</f>
        <v/>
      </c>
      <c r="AJ45" s="1" t="str">
        <f ca="1">IF(($A45&lt;&gt;"")*(AJ$1&lt;&gt;""),IF(_xlfn.XLOOKUP(AJ$1,Attendance_sorted!$B44:$CW44,Attendance_sorted!$B44:$CW44,"nn")&lt;&gt;"nn","•",""),"")</f>
        <v/>
      </c>
      <c r="AK45" s="1" t="str">
        <f ca="1">IF(($A45&lt;&gt;"")*(AK$1&lt;&gt;""),IF(_xlfn.XLOOKUP(AK$1,Attendance_sorted!$B44:$CW44,Attendance_sorted!$B44:$CW44,"nn")&lt;&gt;"nn","•",""),"")</f>
        <v/>
      </c>
      <c r="AL45" s="1" t="str">
        <f ca="1">IF(($A45&lt;&gt;"")*(AL$1&lt;&gt;""),IF(_xlfn.XLOOKUP(AL$1,Attendance_sorted!$B44:$CW44,Attendance_sorted!$B44:$CW44,"nn")&lt;&gt;"nn","•",""),"")</f>
        <v/>
      </c>
      <c r="AM45" s="1" t="str">
        <f ca="1">IF(($A45&lt;&gt;"")*(AM$1&lt;&gt;""),IF(_xlfn.XLOOKUP(AM$1,Attendance_sorted!$B44:$CW44,Attendance_sorted!$B44:$CW44,"nn")&lt;&gt;"nn","•",""),"")</f>
        <v/>
      </c>
      <c r="AN45" s="1" t="str">
        <f ca="1">IF(($A45&lt;&gt;"")*(AN$1&lt;&gt;""),IF(_xlfn.XLOOKUP(AN$1,Attendance_sorted!$B44:$CW44,Attendance_sorted!$B44:$CW44,"nn")&lt;&gt;"nn","•",""),"")</f>
        <v/>
      </c>
      <c r="AO45" s="1" t="str">
        <f ca="1">IF(($A45&lt;&gt;"")*(AO$1&lt;&gt;""),IF(_xlfn.XLOOKUP(AO$1,Attendance_sorted!$B44:$CW44,Attendance_sorted!$B44:$CW44,"nn")&lt;&gt;"nn","•",""),"")</f>
        <v/>
      </c>
      <c r="AP45" s="1" t="str">
        <f ca="1">IF(($A45&lt;&gt;"")*(AP$1&lt;&gt;""),IF(_xlfn.XLOOKUP(AP$1,Attendance_sorted!$B44:$CW44,Attendance_sorted!$B44:$CW44,"nn")&lt;&gt;"nn","•",""),"")</f>
        <v/>
      </c>
      <c r="AQ45" s="1" t="str">
        <f ca="1">IF(($A45&lt;&gt;"")*(AQ$1&lt;&gt;""),IF(_xlfn.XLOOKUP(AQ$1,Attendance_sorted!$B44:$CW44,Attendance_sorted!$B44:$CW44,"nn")&lt;&gt;"nn","•",""),"")</f>
        <v/>
      </c>
      <c r="AR45" s="1" t="str">
        <f ca="1">IF(($A45&lt;&gt;"")*(AR$1&lt;&gt;""),IF(_xlfn.XLOOKUP(AR$1,Attendance_sorted!$B44:$CW44,Attendance_sorted!$B44:$CW44,"nn")&lt;&gt;"nn","•",""),"")</f>
        <v/>
      </c>
      <c r="AS45" s="1" t="str">
        <f ca="1">IF(($A45&lt;&gt;"")*(AS$1&lt;&gt;""),IF(_xlfn.XLOOKUP(AS$1,Attendance_sorted!$B44:$CW44,Attendance_sorted!$B44:$CW44,"nn")&lt;&gt;"nn","•",""),"")</f>
        <v/>
      </c>
      <c r="AT45" s="1" t="str">
        <f ca="1">IF(($A45&lt;&gt;"")*(AT$1&lt;&gt;""),IF(_xlfn.XLOOKUP(AT$1,Attendance_sorted!$B44:$CW44,Attendance_sorted!$B44:$CW44,"nn")&lt;&gt;"nn","•",""),"")</f>
        <v/>
      </c>
      <c r="AU45" s="1" t="str">
        <f ca="1">IF(($A45&lt;&gt;"")*(AU$1&lt;&gt;""),IF(_xlfn.XLOOKUP(AU$1,Attendance_sorted!$B44:$CW44,Attendance_sorted!$B44:$CW44,"nn")&lt;&gt;"nn","•",""),"")</f>
        <v/>
      </c>
      <c r="AV45" s="1" t="str">
        <f ca="1">IF(($A45&lt;&gt;"")*(AV$1&lt;&gt;""),IF(_xlfn.XLOOKUP(AV$1,Attendance_sorted!$B44:$CW44,Attendance_sorted!$B44:$CW44,"nn")&lt;&gt;"nn","•",""),"")</f>
        <v/>
      </c>
      <c r="AW45" s="1" t="str">
        <f ca="1">IF(($A45&lt;&gt;"")*(AW$1&lt;&gt;""),IF(_xlfn.XLOOKUP(AW$1,Attendance_sorted!$B44:$CW44,Attendance_sorted!$B44:$CW44,"nn")&lt;&gt;"nn","•",""),"")</f>
        <v/>
      </c>
      <c r="AX45" s="1" t="str">
        <f ca="1">IF(($A45&lt;&gt;"")*(AX$1&lt;&gt;""),IF(_xlfn.XLOOKUP(AX$1,Attendance_sorted!$B44:$CW44,Attendance_sorted!$B44:$CW44,"nn")&lt;&gt;"nn","•",""),"")</f>
        <v/>
      </c>
      <c r="AY45" s="1" t="str">
        <f ca="1">IF(($A45&lt;&gt;"")*(AY$1&lt;&gt;""),IF(_xlfn.XLOOKUP(AY$1,Attendance_sorted!$B44:$CW44,Attendance_sorted!$B44:$CW44,"nn")&lt;&gt;"nn","•",""),"")</f>
        <v/>
      </c>
      <c r="AZ45" s="1" t="str">
        <f ca="1">IF(($A45&lt;&gt;"")*(AZ$1&lt;&gt;""),IF(_xlfn.XLOOKUP(AZ$1,Attendance_sorted!$B44:$CW44,Attendance_sorted!$B44:$CW44,"nn")&lt;&gt;"nn","•",""),"")</f>
        <v/>
      </c>
      <c r="BA45" s="1" t="str">
        <f ca="1">IF(($A45&lt;&gt;"")*(BA$1&lt;&gt;""),IF(_xlfn.XLOOKUP(BA$1,Attendance_sorted!$B44:$CW44,Attendance_sorted!$B44:$CW44,"nn")&lt;&gt;"nn","•",""),"")</f>
        <v/>
      </c>
      <c r="BB45" s="1" t="str">
        <f ca="1">IF(($A45&lt;&gt;"")*(BB$1&lt;&gt;""),IF(_xlfn.XLOOKUP(BB$1,Attendance_sorted!$B44:$CW44,Attendance_sorted!$B44:$CW44,"nn")&lt;&gt;"nn","•",""),"")</f>
        <v/>
      </c>
      <c r="BC45" s="1" t="str">
        <f ca="1">IF(($A45&lt;&gt;"")*(BC$1&lt;&gt;""),IF(_xlfn.XLOOKUP(BC$1,Attendance_sorted!$B44:$CW44,Attendance_sorted!$B44:$CW44,"nn")&lt;&gt;"nn","•",""),"")</f>
        <v/>
      </c>
      <c r="BD45" s="1" t="str">
        <f ca="1">IF(($A45&lt;&gt;"")*(BD$1&lt;&gt;""),IF(_xlfn.XLOOKUP(BD$1,Attendance_sorted!$B44:$CW44,Attendance_sorted!$B44:$CW44,"nn")&lt;&gt;"nn","•",""),"")</f>
        <v/>
      </c>
      <c r="BE45" s="1" t="str">
        <f ca="1">IF(($A45&lt;&gt;"")*(BE$1&lt;&gt;""),IF(_xlfn.XLOOKUP(BE$1,Attendance_sorted!$B44:$CW44,Attendance_sorted!$B44:$CW44,"nn")&lt;&gt;"nn","•",""),"")</f>
        <v/>
      </c>
      <c r="BF45" s="1" t="str">
        <f ca="1">IF(($A45&lt;&gt;"")*(BF$1&lt;&gt;""),IF(_xlfn.XLOOKUP(BF$1,Attendance_sorted!$B44:$CW44,Attendance_sorted!$B44:$CW44,"nn")&lt;&gt;"nn","•",""),"")</f>
        <v/>
      </c>
      <c r="BG45" s="1" t="str">
        <f ca="1">IF(($A45&lt;&gt;"")*(BG$1&lt;&gt;""),IF(_xlfn.XLOOKUP(BG$1,Attendance_sorted!$B44:$CW44,Attendance_sorted!$B44:$CW44,"nn")&lt;&gt;"nn","•",""),"")</f>
        <v/>
      </c>
      <c r="BH45" s="1" t="str">
        <f ca="1">IF(($A45&lt;&gt;"")*(BH$1&lt;&gt;""),IF(_xlfn.XLOOKUP(BH$1,Attendance_sorted!$B44:$CW44,Attendance_sorted!$B44:$CW44,"nn")&lt;&gt;"nn","•",""),"")</f>
        <v/>
      </c>
      <c r="BI45" s="1" t="str">
        <f ca="1">IF(($A45&lt;&gt;"")*(BI$1&lt;&gt;""),IF(_xlfn.XLOOKUP(BI$1,Attendance_sorted!$B44:$CW44,Attendance_sorted!$B44:$CW44,"nn")&lt;&gt;"nn","•",""),"")</f>
        <v/>
      </c>
      <c r="BJ45" s="1" t="str">
        <f ca="1">IF(($A45&lt;&gt;"")*(BJ$1&lt;&gt;""),IF(_xlfn.XLOOKUP(BJ$1,Attendance_sorted!$B44:$CW44,Attendance_sorted!$B44:$CW44,"nn")&lt;&gt;"nn","•",""),"")</f>
        <v/>
      </c>
      <c r="BK45" s="1" t="str">
        <f ca="1">IF(($A45&lt;&gt;"")*(BK$1&lt;&gt;""),IF(_xlfn.XLOOKUP(BK$1,Attendance_sorted!$B44:$CW44,Attendance_sorted!$B44:$CW44,"nn")&lt;&gt;"nn","•",""),"")</f>
        <v/>
      </c>
      <c r="BL45" s="1" t="str">
        <f ca="1">IF(($A45&lt;&gt;"")*(BL$1&lt;&gt;""),IF(_xlfn.XLOOKUP(BL$1,Attendance_sorted!$B44:$CW44,Attendance_sorted!$B44:$CW44,"nn")&lt;&gt;"nn","•",""),"")</f>
        <v/>
      </c>
      <c r="BM45" s="1" t="str">
        <f ca="1">IF(($A45&lt;&gt;"")*(BM$1&lt;&gt;""),IF(_xlfn.XLOOKUP(BM$1,Attendance_sorted!$B44:$CW44,Attendance_sorted!$B44:$CW44,"nn")&lt;&gt;"nn","•",""),"")</f>
        <v/>
      </c>
      <c r="BN45" s="1" t="str">
        <f ca="1">IF(($A45&lt;&gt;"")*(BN$1&lt;&gt;""),IF(_xlfn.XLOOKUP(BN$1,Attendance_sorted!$B44:$CW44,Attendance_sorted!$B44:$CW44,"nn")&lt;&gt;"nn","•",""),"")</f>
        <v/>
      </c>
      <c r="BO45" s="1" t="str">
        <f ca="1">IF(($A45&lt;&gt;"")*(BO$1&lt;&gt;""),IF(_xlfn.XLOOKUP(BO$1,Attendance_sorted!$B44:$CW44,Attendance_sorted!$B44:$CW44,"nn")&lt;&gt;"nn","•",""),"")</f>
        <v/>
      </c>
      <c r="BP45" s="1" t="str">
        <f ca="1">IF(($A45&lt;&gt;"")*(BP$1&lt;&gt;""),IF(_xlfn.XLOOKUP(BP$1,Attendance_sorted!$B44:$CW44,Attendance_sorted!$B44:$CW44,"nn")&lt;&gt;"nn","•",""),"")</f>
        <v/>
      </c>
      <c r="BQ45" s="1" t="str">
        <f ca="1">IF(($A45&lt;&gt;"")*(BQ$1&lt;&gt;""),IF(_xlfn.XLOOKUP(BQ$1,Attendance_sorted!$B44:$CW44,Attendance_sorted!$B44:$CW44,"nn")&lt;&gt;"nn","•",""),"")</f>
        <v/>
      </c>
      <c r="BR45" s="1" t="str">
        <f ca="1">IF(($A45&lt;&gt;"")*(BR$1&lt;&gt;""),IF(_xlfn.XLOOKUP(BR$1,Attendance_sorted!$B44:$CW44,Attendance_sorted!$B44:$CW44,"nn")&lt;&gt;"nn","•",""),"")</f>
        <v/>
      </c>
      <c r="BS45" s="1" t="str">
        <f ca="1">IF(($A45&lt;&gt;"")*(BS$1&lt;&gt;""),IF(_xlfn.XLOOKUP(BS$1,Attendance_sorted!$B44:$CW44,Attendance_sorted!$B44:$CW44,"nn")&lt;&gt;"nn","•",""),"")</f>
        <v/>
      </c>
      <c r="BT45" s="1" t="str">
        <f ca="1">IF(($A45&lt;&gt;"")*(BT$1&lt;&gt;""),IF(_xlfn.XLOOKUP(BT$1,Attendance_sorted!$B44:$CW44,Attendance_sorted!$B44:$CW44,"nn")&lt;&gt;"nn","•",""),"")</f>
        <v/>
      </c>
      <c r="BU45" s="1" t="str">
        <f ca="1">IF(($A45&lt;&gt;"")*(BU$1&lt;&gt;""),IF(_xlfn.XLOOKUP(BU$1,Attendance_sorted!$B44:$CW44,Attendance_sorted!$B44:$CW44,"nn")&lt;&gt;"nn","•",""),"")</f>
        <v/>
      </c>
      <c r="BV45" s="1" t="str">
        <f ca="1">IF(($A45&lt;&gt;"")*(BV$1&lt;&gt;""),IF(_xlfn.XLOOKUP(BV$1,Attendance_sorted!$B44:$CW44,Attendance_sorted!$B44:$CW44,"nn")&lt;&gt;"nn","•",""),"")</f>
        <v/>
      </c>
      <c r="BW45" s="1" t="str">
        <f ca="1">IF(($A45&lt;&gt;"")*(BW$1&lt;&gt;""),IF(_xlfn.XLOOKUP(BW$1,Attendance_sorted!$B44:$CW44,Attendance_sorted!$B44:$CW44,"nn")&lt;&gt;"nn","•",""),"")</f>
        <v/>
      </c>
      <c r="BX45" s="1" t="str">
        <f ca="1">IF(($A45&lt;&gt;"")*(BX$1&lt;&gt;""),IF(_xlfn.XLOOKUP(BX$1,Attendance_sorted!$B44:$CW44,Attendance_sorted!$B44:$CW44,"nn")&lt;&gt;"nn","•",""),"")</f>
        <v/>
      </c>
      <c r="BY45" s="1" t="str">
        <f ca="1">IF(($A45&lt;&gt;"")*(BY$1&lt;&gt;""),IF(_xlfn.XLOOKUP(BY$1,Attendance_sorted!$B44:$CW44,Attendance_sorted!$B44:$CW44,"nn")&lt;&gt;"nn","•",""),"")</f>
        <v/>
      </c>
      <c r="BZ45" s="1" t="str">
        <f ca="1">IF(($A45&lt;&gt;"")*(BZ$1&lt;&gt;""),IF(_xlfn.XLOOKUP(BZ$1,Attendance_sorted!$B44:$CW44,Attendance_sorted!$B44:$CW44,"nn")&lt;&gt;"nn","•",""),"")</f>
        <v/>
      </c>
      <c r="CA45" s="1" t="str">
        <f ca="1">IF(($A45&lt;&gt;"")*(CA$1&lt;&gt;""),IF(_xlfn.XLOOKUP(CA$1,Attendance_sorted!$B44:$CW44,Attendance_sorted!$B44:$CW44,"nn")&lt;&gt;"nn","•",""),"")</f>
        <v/>
      </c>
      <c r="CB45" s="1" t="str">
        <f ca="1">IF(($A45&lt;&gt;"")*(CB$1&lt;&gt;""),IF(_xlfn.XLOOKUP(CB$1,Attendance_sorted!$B44:$CW44,Attendance_sorted!$B44:$CW44,"nn")&lt;&gt;"nn","•",""),"")</f>
        <v/>
      </c>
      <c r="CC45" s="1" t="str">
        <f ca="1">IF(($A45&lt;&gt;"")*(CC$1&lt;&gt;""),IF(_xlfn.XLOOKUP(CC$1,Attendance_sorted!$B44:$CW44,Attendance_sorted!$B44:$CW44,"nn")&lt;&gt;"nn","•",""),"")</f>
        <v/>
      </c>
      <c r="CD45" s="1" t="str">
        <f ca="1">IF(($A45&lt;&gt;"")*(CD$1&lt;&gt;""),IF(_xlfn.XLOOKUP(CD$1,Attendance_sorted!$B44:$CW44,Attendance_sorted!$B44:$CW44,"nn")&lt;&gt;"nn","•",""),"")</f>
        <v/>
      </c>
      <c r="CE45" s="1" t="str">
        <f ca="1">IF(($A45&lt;&gt;"")*(CE$1&lt;&gt;""),IF(_xlfn.XLOOKUP(CE$1,Attendance_sorted!$B44:$CW44,Attendance_sorted!$B44:$CW44,"nn")&lt;&gt;"nn","•",""),"")</f>
        <v/>
      </c>
      <c r="CF45" s="1" t="str">
        <f ca="1">IF(($A45&lt;&gt;"")*(CF$1&lt;&gt;""),IF(_xlfn.XLOOKUP(CF$1,Attendance_sorted!$B44:$CW44,Attendance_sorted!$B44:$CW44,"nn")&lt;&gt;"nn","•",""),"")</f>
        <v/>
      </c>
      <c r="CG45" s="1" t="str">
        <f ca="1">IF(($A45&lt;&gt;"")*(CG$1&lt;&gt;""),IF(_xlfn.XLOOKUP(CG$1,Attendance_sorted!$B44:$CW44,Attendance_sorted!$B44:$CW44,"nn")&lt;&gt;"nn","•",""),"")</f>
        <v/>
      </c>
      <c r="CH45" s="1" t="str">
        <f ca="1">IF(($A45&lt;&gt;"")*(CH$1&lt;&gt;""),IF(_xlfn.XLOOKUP(CH$1,Attendance_sorted!$B44:$CW44,Attendance_sorted!$B44:$CW44,"nn")&lt;&gt;"nn","•",""),"")</f>
        <v/>
      </c>
      <c r="CI45" s="1" t="str">
        <f ca="1">IF(($A45&lt;&gt;"")*(CI$1&lt;&gt;""),IF(_xlfn.XLOOKUP(CI$1,Attendance_sorted!$B44:$CW44,Attendance_sorted!$B44:$CW44,"nn")&lt;&gt;"nn","•",""),"")</f>
        <v/>
      </c>
      <c r="CJ45" s="1" t="str">
        <f ca="1">IF(($A45&lt;&gt;"")*(CJ$1&lt;&gt;""),IF(_xlfn.XLOOKUP(CJ$1,Attendance_sorted!$B44:$CW44,Attendance_sorted!$B44:$CW44,"nn")&lt;&gt;"nn","•",""),"")</f>
        <v/>
      </c>
      <c r="CK45" s="1" t="str">
        <f ca="1">IF(($A45&lt;&gt;"")*(CK$1&lt;&gt;""),IF(_xlfn.XLOOKUP(CK$1,Attendance_sorted!$B44:$CW44,Attendance_sorted!$B44:$CW44,"nn")&lt;&gt;"nn","•",""),"")</f>
        <v/>
      </c>
      <c r="CL45" s="1" t="str">
        <f ca="1">IF(($A45&lt;&gt;"")*(CL$1&lt;&gt;""),IF(_xlfn.XLOOKUP(CL$1,Attendance_sorted!$B44:$CW44,Attendance_sorted!$B44:$CW44,"nn")&lt;&gt;"nn","•",""),"")</f>
        <v/>
      </c>
      <c r="CM45" s="1" t="str">
        <f ca="1">IF(($A45&lt;&gt;"")*(CM$1&lt;&gt;""),IF(_xlfn.XLOOKUP(CM$1,Attendance_sorted!$B44:$CW44,Attendance_sorted!$B44:$CW44,"nn")&lt;&gt;"nn","•",""),"")</f>
        <v/>
      </c>
      <c r="CN45" s="1" t="str">
        <f ca="1">IF(($A45&lt;&gt;"")*(CN$1&lt;&gt;""),IF(_xlfn.XLOOKUP(CN$1,Attendance_sorted!$B44:$CW44,Attendance_sorted!$B44:$CW44,"nn")&lt;&gt;"nn","•",""),"")</f>
        <v/>
      </c>
      <c r="CO45" s="1" t="str">
        <f ca="1">IF(($A45&lt;&gt;"")*(CO$1&lt;&gt;""),IF(_xlfn.XLOOKUP(CO$1,Attendance_sorted!$B44:$CW44,Attendance_sorted!$B44:$CW44,"nn")&lt;&gt;"nn","•",""),"")</f>
        <v/>
      </c>
      <c r="CP45" s="1" t="str">
        <f ca="1">IF(($A45&lt;&gt;"")*(CP$1&lt;&gt;""),IF(_xlfn.XLOOKUP(CP$1,Attendance_sorted!$B44:$CW44,Attendance_sorted!$B44:$CW44,"nn")&lt;&gt;"nn","•",""),"")</f>
        <v/>
      </c>
      <c r="CQ45" s="1" t="str">
        <f ca="1">IF(($A45&lt;&gt;"")*(CQ$1&lt;&gt;""),IF(_xlfn.XLOOKUP(CQ$1,Attendance_sorted!$B44:$CW44,Attendance_sorted!$B44:$CW44,"nn")&lt;&gt;"nn","•",""),"")</f>
        <v/>
      </c>
      <c r="CR45" s="1" t="str">
        <f ca="1">IF(($A45&lt;&gt;"")*(CR$1&lt;&gt;""),IF(_xlfn.XLOOKUP(CR$1,Attendance_sorted!$B44:$CW44,Attendance_sorted!$B44:$CW44,"nn")&lt;&gt;"nn","•",""),"")</f>
        <v/>
      </c>
      <c r="CS45" s="1" t="str">
        <f ca="1">IF(($A45&lt;&gt;"")*(CS$1&lt;&gt;""),IF(_xlfn.XLOOKUP(CS$1,Attendance_sorted!$B44:$CW44,Attendance_sorted!$B44:$CW44,"nn")&lt;&gt;"nn","•",""),"")</f>
        <v/>
      </c>
      <c r="CT45" s="1" t="str">
        <f ca="1">IF(($A45&lt;&gt;"")*(CT$1&lt;&gt;""),IF(_xlfn.XLOOKUP(CT$1,Attendance_sorted!$B44:$CW44,Attendance_sorted!$B44:$CW44,"nn")&lt;&gt;"nn","•",""),"")</f>
        <v/>
      </c>
      <c r="CU45" s="1" t="str">
        <f ca="1">IF(($A45&lt;&gt;"")*(CU$1&lt;&gt;""),IF(_xlfn.XLOOKUP(CU$1,Attendance_sorted!$B44:$CW44,Attendance_sorted!$B44:$CW44,"nn")&lt;&gt;"nn","•",""),"")</f>
        <v/>
      </c>
      <c r="CV45" s="1" t="str">
        <f ca="1">IF(($A45&lt;&gt;"")*(CV$1&lt;&gt;""),IF(_xlfn.XLOOKUP(CV$1,Attendance_sorted!$B44:$CW44,Attendance_sorted!$B44:$CW44,"nn")&lt;&gt;"nn","•",""),"")</f>
        <v/>
      </c>
      <c r="CW45" s="1" t="str">
        <f ca="1">IF(($A45&lt;&gt;"")*(CW$1&lt;&gt;""),IF(_xlfn.XLOOKUP(CW$1,Attendance_sorted!$B44:$CW44,Attendance_sorted!$B44:$CW44,"nn")&lt;&gt;"nn","•",""),"")</f>
        <v/>
      </c>
    </row>
    <row r="46" spans="1:101">
      <c r="A46" s="1">
        <v>227</v>
      </c>
      <c r="B46" s="1" t="str">
        <f ca="1">IF(($A46&lt;&gt;"")*(B$1&lt;&gt;""),IF(_xlfn.XLOOKUP(B$1,Attendance_sorted!$B45:$CW45,Attendance_sorted!$B45:$CW45,"nn")&lt;&gt;"nn","•",""),"")</f>
        <v/>
      </c>
      <c r="C46" s="1" t="str">
        <f ca="1">IF(($A46&lt;&gt;"")*(C$1&lt;&gt;""),IF(_xlfn.XLOOKUP(C$1,Attendance_sorted!$B45:$CW45,Attendance_sorted!$B45:$CW45,"nn")&lt;&gt;"nn","•",""),"")</f>
        <v>•</v>
      </c>
      <c r="D46" s="1" t="str">
        <f ca="1">IF(($A46&lt;&gt;"")*(D$1&lt;&gt;""),IF(_xlfn.XLOOKUP(D$1,Attendance_sorted!$B45:$CW45,Attendance_sorted!$B45:$CW45,"nn")&lt;&gt;"nn","•",""),"")</f>
        <v/>
      </c>
      <c r="E46" s="1" t="str">
        <f ca="1">IF(($A46&lt;&gt;"")*(E$1&lt;&gt;""),IF(_xlfn.XLOOKUP(E$1,Attendance_sorted!$B45:$CW45,Attendance_sorted!$B45:$CW45,"nn")&lt;&gt;"nn","•",""),"")</f>
        <v/>
      </c>
      <c r="F46" s="1" t="str">
        <f ca="1">IF(($A46&lt;&gt;"")*(F$1&lt;&gt;""),IF(_xlfn.XLOOKUP(F$1,Attendance_sorted!$B45:$CW45,Attendance_sorted!$B45:$CW45,"nn")&lt;&gt;"nn","•",""),"")</f>
        <v/>
      </c>
      <c r="G46" s="1" t="str">
        <f ca="1">IF(($A46&lt;&gt;"")*(G$1&lt;&gt;""),IF(_xlfn.XLOOKUP(G$1,Attendance_sorted!$B45:$CW45,Attendance_sorted!$B45:$CW45,"nn")&lt;&gt;"nn","•",""),"")</f>
        <v>•</v>
      </c>
      <c r="H46" s="1" t="str">
        <f ca="1">IF(($A46&lt;&gt;"")*(H$1&lt;&gt;""),IF(_xlfn.XLOOKUP(H$1,Attendance_sorted!$B45:$CW45,Attendance_sorted!$B45:$CW45,"nn")&lt;&gt;"nn","•",""),"")</f>
        <v/>
      </c>
      <c r="I46" s="1" t="str">
        <f ca="1">IF(($A46&lt;&gt;"")*(I$1&lt;&gt;""),IF(_xlfn.XLOOKUP(I$1,Attendance_sorted!$B45:$CW45,Attendance_sorted!$B45:$CW45,"nn")&lt;&gt;"nn","•",""),"")</f>
        <v/>
      </c>
      <c r="J46" s="1" t="str">
        <f ca="1">IF(($A46&lt;&gt;"")*(J$1&lt;&gt;""),IF(_xlfn.XLOOKUP(J$1,Attendance_sorted!$B45:$CW45,Attendance_sorted!$B45:$CW45,"nn")&lt;&gt;"nn","•",""),"")</f>
        <v/>
      </c>
      <c r="K46" s="1" t="str">
        <f ca="1">IF(($A46&lt;&gt;"")*(K$1&lt;&gt;""),IF(_xlfn.XLOOKUP(K$1,Attendance_sorted!$B45:$CW45,Attendance_sorted!$B45:$CW45,"nn")&lt;&gt;"nn","•",""),"")</f>
        <v/>
      </c>
      <c r="L46" s="1" t="str">
        <f ca="1">IF(($A46&lt;&gt;"")*(L$1&lt;&gt;""),IF(_xlfn.XLOOKUP(L$1,Attendance_sorted!$B45:$CW45,Attendance_sorted!$B45:$CW45,"nn")&lt;&gt;"nn","•",""),"")</f>
        <v/>
      </c>
      <c r="M46" s="1" t="str">
        <f ca="1">IF(($A46&lt;&gt;"")*(M$1&lt;&gt;""),IF(_xlfn.XLOOKUP(M$1,Attendance_sorted!$B45:$CW45,Attendance_sorted!$B45:$CW45,"nn")&lt;&gt;"nn","•",""),"")</f>
        <v/>
      </c>
      <c r="N46" s="1" t="str">
        <f ca="1">IF(($A46&lt;&gt;"")*(N$1&lt;&gt;""),IF(_xlfn.XLOOKUP(N$1,Attendance_sorted!$B45:$CW45,Attendance_sorted!$B45:$CW45,"nn")&lt;&gt;"nn","•",""),"")</f>
        <v/>
      </c>
      <c r="O46" s="1" t="str">
        <f ca="1">IF(($A46&lt;&gt;"")*(O$1&lt;&gt;""),IF(_xlfn.XLOOKUP(O$1,Attendance_sorted!$B45:$CW45,Attendance_sorted!$B45:$CW45,"nn")&lt;&gt;"nn","•",""),"")</f>
        <v/>
      </c>
      <c r="P46" s="1" t="str">
        <f ca="1">IF(($A46&lt;&gt;"")*(P$1&lt;&gt;""),IF(_xlfn.XLOOKUP(P$1,Attendance_sorted!$B45:$CW45,Attendance_sorted!$B45:$CW45,"nn")&lt;&gt;"nn","•",""),"")</f>
        <v/>
      </c>
      <c r="Q46" s="1" t="str">
        <f ca="1">IF(($A46&lt;&gt;"")*(Q$1&lt;&gt;""),IF(_xlfn.XLOOKUP(Q$1,Attendance_sorted!$B45:$CW45,Attendance_sorted!$B45:$CW45,"nn")&lt;&gt;"nn","•",""),"")</f>
        <v/>
      </c>
      <c r="R46" s="1" t="str">
        <f ca="1">IF(($A46&lt;&gt;"")*(R$1&lt;&gt;""),IF(_xlfn.XLOOKUP(R$1,Attendance_sorted!$B45:$CW45,Attendance_sorted!$B45:$CW45,"nn")&lt;&gt;"nn","•",""),"")</f>
        <v/>
      </c>
      <c r="S46" s="1" t="str">
        <f ca="1">IF(($A46&lt;&gt;"")*(S$1&lt;&gt;""),IF(_xlfn.XLOOKUP(S$1,Attendance_sorted!$B45:$CW45,Attendance_sorted!$B45:$CW45,"nn")&lt;&gt;"nn","•",""),"")</f>
        <v/>
      </c>
      <c r="T46" s="1" t="str">
        <f ca="1">IF(($A46&lt;&gt;"")*(T$1&lt;&gt;""),IF(_xlfn.XLOOKUP(T$1,Attendance_sorted!$B45:$CW45,Attendance_sorted!$B45:$CW45,"nn")&lt;&gt;"nn","•",""),"")</f>
        <v/>
      </c>
      <c r="U46" s="1" t="str">
        <f ca="1">IF(($A46&lt;&gt;"")*(U$1&lt;&gt;""),IF(_xlfn.XLOOKUP(U$1,Attendance_sorted!$B45:$CW45,Attendance_sorted!$B45:$CW45,"nn")&lt;&gt;"nn","•",""),"")</f>
        <v/>
      </c>
      <c r="V46" s="1" t="str">
        <f ca="1">IF(($A46&lt;&gt;"")*(V$1&lt;&gt;""),IF(_xlfn.XLOOKUP(V$1,Attendance_sorted!$B45:$CW45,Attendance_sorted!$B45:$CW45,"nn")&lt;&gt;"nn","•",""),"")</f>
        <v/>
      </c>
      <c r="W46" s="1" t="str">
        <f ca="1">IF(($A46&lt;&gt;"")*(W$1&lt;&gt;""),IF(_xlfn.XLOOKUP(W$1,Attendance_sorted!$B45:$CW45,Attendance_sorted!$B45:$CW45,"nn")&lt;&gt;"nn","•",""),"")</f>
        <v/>
      </c>
      <c r="X46" s="1" t="str">
        <f ca="1">IF(($A46&lt;&gt;"")*(X$1&lt;&gt;""),IF(_xlfn.XLOOKUP(X$1,Attendance_sorted!$B45:$CW45,Attendance_sorted!$B45:$CW45,"nn")&lt;&gt;"nn","•",""),"")</f>
        <v/>
      </c>
      <c r="Y46" s="1" t="str">
        <f ca="1">IF(($A46&lt;&gt;"")*(Y$1&lt;&gt;""),IF(_xlfn.XLOOKUP(Y$1,Attendance_sorted!$B45:$CW45,Attendance_sorted!$B45:$CW45,"nn")&lt;&gt;"nn","•",""),"")</f>
        <v/>
      </c>
      <c r="Z46" s="1" t="str">
        <f ca="1">IF(($A46&lt;&gt;"")*(Z$1&lt;&gt;""),IF(_xlfn.XLOOKUP(Z$1,Attendance_sorted!$B45:$CW45,Attendance_sorted!$B45:$CW45,"nn")&lt;&gt;"nn","•",""),"")</f>
        <v/>
      </c>
      <c r="AA46" s="1" t="str">
        <f ca="1">IF(($A46&lt;&gt;"")*(AA$1&lt;&gt;""),IF(_xlfn.XLOOKUP(AA$1,Attendance_sorted!$B45:$CW45,Attendance_sorted!$B45:$CW45,"nn")&lt;&gt;"nn","•",""),"")</f>
        <v/>
      </c>
      <c r="AB46" s="1" t="str">
        <f ca="1">IF(($A46&lt;&gt;"")*(AB$1&lt;&gt;""),IF(_xlfn.XLOOKUP(AB$1,Attendance_sorted!$B45:$CW45,Attendance_sorted!$B45:$CW45,"nn")&lt;&gt;"nn","•",""),"")</f>
        <v/>
      </c>
      <c r="AC46" s="1" t="str">
        <f ca="1">IF(($A46&lt;&gt;"")*(AC$1&lt;&gt;""),IF(_xlfn.XLOOKUP(AC$1,Attendance_sorted!$B45:$CW45,Attendance_sorted!$B45:$CW45,"nn")&lt;&gt;"nn","•",""),"")</f>
        <v/>
      </c>
      <c r="AD46" s="1" t="str">
        <f ca="1">IF(($A46&lt;&gt;"")*(AD$1&lt;&gt;""),IF(_xlfn.XLOOKUP(AD$1,Attendance_sorted!$B45:$CW45,Attendance_sorted!$B45:$CW45,"nn")&lt;&gt;"nn","•",""),"")</f>
        <v/>
      </c>
      <c r="AE46" s="1" t="str">
        <f ca="1">IF(($A46&lt;&gt;"")*(AE$1&lt;&gt;""),IF(_xlfn.XLOOKUP(AE$1,Attendance_sorted!$B45:$CW45,Attendance_sorted!$B45:$CW45,"nn")&lt;&gt;"nn","•",""),"")</f>
        <v/>
      </c>
      <c r="AF46" s="1" t="str">
        <f ca="1">IF(($A46&lt;&gt;"")*(AF$1&lt;&gt;""),IF(_xlfn.XLOOKUP(AF$1,Attendance_sorted!$B45:$CW45,Attendance_sorted!$B45:$CW45,"nn")&lt;&gt;"nn","•",""),"")</f>
        <v/>
      </c>
      <c r="AG46" s="1" t="str">
        <f ca="1">IF(($A46&lt;&gt;"")*(AG$1&lt;&gt;""),IF(_xlfn.XLOOKUP(AG$1,Attendance_sorted!$B45:$CW45,Attendance_sorted!$B45:$CW45,"nn")&lt;&gt;"nn","•",""),"")</f>
        <v/>
      </c>
      <c r="AH46" s="1" t="str">
        <f ca="1">IF(($A46&lt;&gt;"")*(AH$1&lt;&gt;""),IF(_xlfn.XLOOKUP(AH$1,Attendance_sorted!$B45:$CW45,Attendance_sorted!$B45:$CW45,"nn")&lt;&gt;"nn","•",""),"")</f>
        <v/>
      </c>
      <c r="AI46" s="1" t="str">
        <f ca="1">IF(($A46&lt;&gt;"")*(AI$1&lt;&gt;""),IF(_xlfn.XLOOKUP(AI$1,Attendance_sorted!$B45:$CW45,Attendance_sorted!$B45:$CW45,"nn")&lt;&gt;"nn","•",""),"")</f>
        <v/>
      </c>
      <c r="AJ46" s="1" t="str">
        <f ca="1">IF(($A46&lt;&gt;"")*(AJ$1&lt;&gt;""),IF(_xlfn.XLOOKUP(AJ$1,Attendance_sorted!$B45:$CW45,Attendance_sorted!$B45:$CW45,"nn")&lt;&gt;"nn","•",""),"")</f>
        <v/>
      </c>
      <c r="AK46" s="1" t="str">
        <f ca="1">IF(($A46&lt;&gt;"")*(AK$1&lt;&gt;""),IF(_xlfn.XLOOKUP(AK$1,Attendance_sorted!$B45:$CW45,Attendance_sorted!$B45:$CW45,"nn")&lt;&gt;"nn","•",""),"")</f>
        <v/>
      </c>
      <c r="AL46" s="1" t="str">
        <f ca="1">IF(($A46&lt;&gt;"")*(AL$1&lt;&gt;""),IF(_xlfn.XLOOKUP(AL$1,Attendance_sorted!$B45:$CW45,Attendance_sorted!$B45:$CW45,"nn")&lt;&gt;"nn","•",""),"")</f>
        <v/>
      </c>
      <c r="AM46" s="1" t="str">
        <f ca="1">IF(($A46&lt;&gt;"")*(AM$1&lt;&gt;""),IF(_xlfn.XLOOKUP(AM$1,Attendance_sorted!$B45:$CW45,Attendance_sorted!$B45:$CW45,"nn")&lt;&gt;"nn","•",""),"")</f>
        <v/>
      </c>
      <c r="AN46" s="1" t="str">
        <f ca="1">IF(($A46&lt;&gt;"")*(AN$1&lt;&gt;""),IF(_xlfn.XLOOKUP(AN$1,Attendance_sorted!$B45:$CW45,Attendance_sorted!$B45:$CW45,"nn")&lt;&gt;"nn","•",""),"")</f>
        <v/>
      </c>
      <c r="AO46" s="1" t="str">
        <f ca="1">IF(($A46&lt;&gt;"")*(AO$1&lt;&gt;""),IF(_xlfn.XLOOKUP(AO$1,Attendance_sorted!$B45:$CW45,Attendance_sorted!$B45:$CW45,"nn")&lt;&gt;"nn","•",""),"")</f>
        <v/>
      </c>
      <c r="AP46" s="1" t="str">
        <f ca="1">IF(($A46&lt;&gt;"")*(AP$1&lt;&gt;""),IF(_xlfn.XLOOKUP(AP$1,Attendance_sorted!$B45:$CW45,Attendance_sorted!$B45:$CW45,"nn")&lt;&gt;"nn","•",""),"")</f>
        <v/>
      </c>
      <c r="AQ46" s="1" t="str">
        <f ca="1">IF(($A46&lt;&gt;"")*(AQ$1&lt;&gt;""),IF(_xlfn.XLOOKUP(AQ$1,Attendance_sorted!$B45:$CW45,Attendance_sorted!$B45:$CW45,"nn")&lt;&gt;"nn","•",""),"")</f>
        <v/>
      </c>
      <c r="AR46" s="1" t="str">
        <f ca="1">IF(($A46&lt;&gt;"")*(AR$1&lt;&gt;""),IF(_xlfn.XLOOKUP(AR$1,Attendance_sorted!$B45:$CW45,Attendance_sorted!$B45:$CW45,"nn")&lt;&gt;"nn","•",""),"")</f>
        <v/>
      </c>
      <c r="AS46" s="1" t="str">
        <f ca="1">IF(($A46&lt;&gt;"")*(AS$1&lt;&gt;""),IF(_xlfn.XLOOKUP(AS$1,Attendance_sorted!$B45:$CW45,Attendance_sorted!$B45:$CW45,"nn")&lt;&gt;"nn","•",""),"")</f>
        <v/>
      </c>
      <c r="AT46" s="1" t="str">
        <f ca="1">IF(($A46&lt;&gt;"")*(AT$1&lt;&gt;""),IF(_xlfn.XLOOKUP(AT$1,Attendance_sorted!$B45:$CW45,Attendance_sorted!$B45:$CW45,"nn")&lt;&gt;"nn","•",""),"")</f>
        <v/>
      </c>
      <c r="AU46" s="1" t="str">
        <f ca="1">IF(($A46&lt;&gt;"")*(AU$1&lt;&gt;""),IF(_xlfn.XLOOKUP(AU$1,Attendance_sorted!$B45:$CW45,Attendance_sorted!$B45:$CW45,"nn")&lt;&gt;"nn","•",""),"")</f>
        <v/>
      </c>
      <c r="AV46" s="1" t="str">
        <f ca="1">IF(($A46&lt;&gt;"")*(AV$1&lt;&gt;""),IF(_xlfn.XLOOKUP(AV$1,Attendance_sorted!$B45:$CW45,Attendance_sorted!$B45:$CW45,"nn")&lt;&gt;"nn","•",""),"")</f>
        <v/>
      </c>
      <c r="AW46" s="1" t="str">
        <f ca="1">IF(($A46&lt;&gt;"")*(AW$1&lt;&gt;""),IF(_xlfn.XLOOKUP(AW$1,Attendance_sorted!$B45:$CW45,Attendance_sorted!$B45:$CW45,"nn")&lt;&gt;"nn","•",""),"")</f>
        <v/>
      </c>
      <c r="AX46" s="1" t="str">
        <f ca="1">IF(($A46&lt;&gt;"")*(AX$1&lt;&gt;""),IF(_xlfn.XLOOKUP(AX$1,Attendance_sorted!$B45:$CW45,Attendance_sorted!$B45:$CW45,"nn")&lt;&gt;"nn","•",""),"")</f>
        <v/>
      </c>
      <c r="AY46" s="1" t="str">
        <f ca="1">IF(($A46&lt;&gt;"")*(AY$1&lt;&gt;""),IF(_xlfn.XLOOKUP(AY$1,Attendance_sorted!$B45:$CW45,Attendance_sorted!$B45:$CW45,"nn")&lt;&gt;"nn","•",""),"")</f>
        <v/>
      </c>
      <c r="AZ46" s="1" t="str">
        <f ca="1">IF(($A46&lt;&gt;"")*(AZ$1&lt;&gt;""),IF(_xlfn.XLOOKUP(AZ$1,Attendance_sorted!$B45:$CW45,Attendance_sorted!$B45:$CW45,"nn")&lt;&gt;"nn","•",""),"")</f>
        <v/>
      </c>
      <c r="BA46" s="1" t="str">
        <f ca="1">IF(($A46&lt;&gt;"")*(BA$1&lt;&gt;""),IF(_xlfn.XLOOKUP(BA$1,Attendance_sorted!$B45:$CW45,Attendance_sorted!$B45:$CW45,"nn")&lt;&gt;"nn","•",""),"")</f>
        <v/>
      </c>
      <c r="BB46" s="1" t="str">
        <f ca="1">IF(($A46&lt;&gt;"")*(BB$1&lt;&gt;""),IF(_xlfn.XLOOKUP(BB$1,Attendance_sorted!$B45:$CW45,Attendance_sorted!$B45:$CW45,"nn")&lt;&gt;"nn","•",""),"")</f>
        <v/>
      </c>
      <c r="BC46" s="1" t="str">
        <f ca="1">IF(($A46&lt;&gt;"")*(BC$1&lt;&gt;""),IF(_xlfn.XLOOKUP(BC$1,Attendance_sorted!$B45:$CW45,Attendance_sorted!$B45:$CW45,"nn")&lt;&gt;"nn","•",""),"")</f>
        <v/>
      </c>
      <c r="BD46" s="1" t="str">
        <f ca="1">IF(($A46&lt;&gt;"")*(BD$1&lt;&gt;""),IF(_xlfn.XLOOKUP(BD$1,Attendance_sorted!$B45:$CW45,Attendance_sorted!$B45:$CW45,"nn")&lt;&gt;"nn","•",""),"")</f>
        <v/>
      </c>
      <c r="BE46" s="1" t="str">
        <f ca="1">IF(($A46&lt;&gt;"")*(BE$1&lt;&gt;""),IF(_xlfn.XLOOKUP(BE$1,Attendance_sorted!$B45:$CW45,Attendance_sorted!$B45:$CW45,"nn")&lt;&gt;"nn","•",""),"")</f>
        <v/>
      </c>
      <c r="BF46" s="1" t="str">
        <f ca="1">IF(($A46&lt;&gt;"")*(BF$1&lt;&gt;""),IF(_xlfn.XLOOKUP(BF$1,Attendance_sorted!$B45:$CW45,Attendance_sorted!$B45:$CW45,"nn")&lt;&gt;"nn","•",""),"")</f>
        <v/>
      </c>
      <c r="BG46" s="1" t="str">
        <f ca="1">IF(($A46&lt;&gt;"")*(BG$1&lt;&gt;""),IF(_xlfn.XLOOKUP(BG$1,Attendance_sorted!$B45:$CW45,Attendance_sorted!$B45:$CW45,"nn")&lt;&gt;"nn","•",""),"")</f>
        <v/>
      </c>
      <c r="BH46" s="1" t="str">
        <f ca="1">IF(($A46&lt;&gt;"")*(BH$1&lt;&gt;""),IF(_xlfn.XLOOKUP(BH$1,Attendance_sorted!$B45:$CW45,Attendance_sorted!$B45:$CW45,"nn")&lt;&gt;"nn","•",""),"")</f>
        <v/>
      </c>
      <c r="BI46" s="1" t="str">
        <f ca="1">IF(($A46&lt;&gt;"")*(BI$1&lt;&gt;""),IF(_xlfn.XLOOKUP(BI$1,Attendance_sorted!$B45:$CW45,Attendance_sorted!$B45:$CW45,"nn")&lt;&gt;"nn","•",""),"")</f>
        <v/>
      </c>
      <c r="BJ46" s="1" t="str">
        <f ca="1">IF(($A46&lt;&gt;"")*(BJ$1&lt;&gt;""),IF(_xlfn.XLOOKUP(BJ$1,Attendance_sorted!$B45:$CW45,Attendance_sorted!$B45:$CW45,"nn")&lt;&gt;"nn","•",""),"")</f>
        <v/>
      </c>
      <c r="BK46" s="1" t="str">
        <f ca="1">IF(($A46&lt;&gt;"")*(BK$1&lt;&gt;""),IF(_xlfn.XLOOKUP(BK$1,Attendance_sorted!$B45:$CW45,Attendance_sorted!$B45:$CW45,"nn")&lt;&gt;"nn","•",""),"")</f>
        <v/>
      </c>
      <c r="BL46" s="1" t="str">
        <f ca="1">IF(($A46&lt;&gt;"")*(BL$1&lt;&gt;""),IF(_xlfn.XLOOKUP(BL$1,Attendance_sorted!$B45:$CW45,Attendance_sorted!$B45:$CW45,"nn")&lt;&gt;"nn","•",""),"")</f>
        <v/>
      </c>
      <c r="BM46" s="1" t="str">
        <f ca="1">IF(($A46&lt;&gt;"")*(BM$1&lt;&gt;""),IF(_xlfn.XLOOKUP(BM$1,Attendance_sorted!$B45:$CW45,Attendance_sorted!$B45:$CW45,"nn")&lt;&gt;"nn","•",""),"")</f>
        <v/>
      </c>
      <c r="BN46" s="1" t="str">
        <f ca="1">IF(($A46&lt;&gt;"")*(BN$1&lt;&gt;""),IF(_xlfn.XLOOKUP(BN$1,Attendance_sorted!$B45:$CW45,Attendance_sorted!$B45:$CW45,"nn")&lt;&gt;"nn","•",""),"")</f>
        <v/>
      </c>
      <c r="BO46" s="1" t="str">
        <f ca="1">IF(($A46&lt;&gt;"")*(BO$1&lt;&gt;""),IF(_xlfn.XLOOKUP(BO$1,Attendance_sorted!$B45:$CW45,Attendance_sorted!$B45:$CW45,"nn")&lt;&gt;"nn","•",""),"")</f>
        <v/>
      </c>
      <c r="BP46" s="1" t="str">
        <f ca="1">IF(($A46&lt;&gt;"")*(BP$1&lt;&gt;""),IF(_xlfn.XLOOKUP(BP$1,Attendance_sorted!$B45:$CW45,Attendance_sorted!$B45:$CW45,"nn")&lt;&gt;"nn","•",""),"")</f>
        <v/>
      </c>
      <c r="BQ46" s="1" t="str">
        <f ca="1">IF(($A46&lt;&gt;"")*(BQ$1&lt;&gt;""),IF(_xlfn.XLOOKUP(BQ$1,Attendance_sorted!$B45:$CW45,Attendance_sorted!$B45:$CW45,"nn")&lt;&gt;"nn","•",""),"")</f>
        <v/>
      </c>
      <c r="BR46" s="1" t="str">
        <f ca="1">IF(($A46&lt;&gt;"")*(BR$1&lt;&gt;""),IF(_xlfn.XLOOKUP(BR$1,Attendance_sorted!$B45:$CW45,Attendance_sorted!$B45:$CW45,"nn")&lt;&gt;"nn","•",""),"")</f>
        <v/>
      </c>
      <c r="BS46" s="1" t="str">
        <f ca="1">IF(($A46&lt;&gt;"")*(BS$1&lt;&gt;""),IF(_xlfn.XLOOKUP(BS$1,Attendance_sorted!$B45:$CW45,Attendance_sorted!$B45:$CW45,"nn")&lt;&gt;"nn","•",""),"")</f>
        <v/>
      </c>
      <c r="BT46" s="1" t="str">
        <f ca="1">IF(($A46&lt;&gt;"")*(BT$1&lt;&gt;""),IF(_xlfn.XLOOKUP(BT$1,Attendance_sorted!$B45:$CW45,Attendance_sorted!$B45:$CW45,"nn")&lt;&gt;"nn","•",""),"")</f>
        <v/>
      </c>
      <c r="BU46" s="1" t="str">
        <f ca="1">IF(($A46&lt;&gt;"")*(BU$1&lt;&gt;""),IF(_xlfn.XLOOKUP(BU$1,Attendance_sorted!$B45:$CW45,Attendance_sorted!$B45:$CW45,"nn")&lt;&gt;"nn","•",""),"")</f>
        <v/>
      </c>
      <c r="BV46" s="1" t="str">
        <f ca="1">IF(($A46&lt;&gt;"")*(BV$1&lt;&gt;""),IF(_xlfn.XLOOKUP(BV$1,Attendance_sorted!$B45:$CW45,Attendance_sorted!$B45:$CW45,"nn")&lt;&gt;"nn","•",""),"")</f>
        <v/>
      </c>
      <c r="BW46" s="1" t="str">
        <f ca="1">IF(($A46&lt;&gt;"")*(BW$1&lt;&gt;""),IF(_xlfn.XLOOKUP(BW$1,Attendance_sorted!$B45:$CW45,Attendance_sorted!$B45:$CW45,"nn")&lt;&gt;"nn","•",""),"")</f>
        <v/>
      </c>
      <c r="BX46" s="1" t="str">
        <f ca="1">IF(($A46&lt;&gt;"")*(BX$1&lt;&gt;""),IF(_xlfn.XLOOKUP(BX$1,Attendance_sorted!$B45:$CW45,Attendance_sorted!$B45:$CW45,"nn")&lt;&gt;"nn","•",""),"")</f>
        <v/>
      </c>
      <c r="BY46" s="1" t="str">
        <f ca="1">IF(($A46&lt;&gt;"")*(BY$1&lt;&gt;""),IF(_xlfn.XLOOKUP(BY$1,Attendance_sorted!$B45:$CW45,Attendance_sorted!$B45:$CW45,"nn")&lt;&gt;"nn","•",""),"")</f>
        <v/>
      </c>
      <c r="BZ46" s="1" t="str">
        <f ca="1">IF(($A46&lt;&gt;"")*(BZ$1&lt;&gt;""),IF(_xlfn.XLOOKUP(BZ$1,Attendance_sorted!$B45:$CW45,Attendance_sorted!$B45:$CW45,"nn")&lt;&gt;"nn","•",""),"")</f>
        <v/>
      </c>
      <c r="CA46" s="1" t="str">
        <f ca="1">IF(($A46&lt;&gt;"")*(CA$1&lt;&gt;""),IF(_xlfn.XLOOKUP(CA$1,Attendance_sorted!$B45:$CW45,Attendance_sorted!$B45:$CW45,"nn")&lt;&gt;"nn","•",""),"")</f>
        <v/>
      </c>
      <c r="CB46" s="1" t="str">
        <f ca="1">IF(($A46&lt;&gt;"")*(CB$1&lt;&gt;""),IF(_xlfn.XLOOKUP(CB$1,Attendance_sorted!$B45:$CW45,Attendance_sorted!$B45:$CW45,"nn")&lt;&gt;"nn","•",""),"")</f>
        <v/>
      </c>
      <c r="CC46" s="1" t="str">
        <f ca="1">IF(($A46&lt;&gt;"")*(CC$1&lt;&gt;""),IF(_xlfn.XLOOKUP(CC$1,Attendance_sorted!$B45:$CW45,Attendance_sorted!$B45:$CW45,"nn")&lt;&gt;"nn","•",""),"")</f>
        <v/>
      </c>
      <c r="CD46" s="1" t="str">
        <f ca="1">IF(($A46&lt;&gt;"")*(CD$1&lt;&gt;""),IF(_xlfn.XLOOKUP(CD$1,Attendance_sorted!$B45:$CW45,Attendance_sorted!$B45:$CW45,"nn")&lt;&gt;"nn","•",""),"")</f>
        <v/>
      </c>
      <c r="CE46" s="1" t="str">
        <f ca="1">IF(($A46&lt;&gt;"")*(CE$1&lt;&gt;""),IF(_xlfn.XLOOKUP(CE$1,Attendance_sorted!$B45:$CW45,Attendance_sorted!$B45:$CW45,"nn")&lt;&gt;"nn","•",""),"")</f>
        <v/>
      </c>
      <c r="CF46" s="1" t="str">
        <f ca="1">IF(($A46&lt;&gt;"")*(CF$1&lt;&gt;""),IF(_xlfn.XLOOKUP(CF$1,Attendance_sorted!$B45:$CW45,Attendance_sorted!$B45:$CW45,"nn")&lt;&gt;"nn","•",""),"")</f>
        <v/>
      </c>
      <c r="CG46" s="1" t="str">
        <f ca="1">IF(($A46&lt;&gt;"")*(CG$1&lt;&gt;""),IF(_xlfn.XLOOKUP(CG$1,Attendance_sorted!$B45:$CW45,Attendance_sorted!$B45:$CW45,"nn")&lt;&gt;"nn","•",""),"")</f>
        <v/>
      </c>
      <c r="CH46" s="1" t="str">
        <f ca="1">IF(($A46&lt;&gt;"")*(CH$1&lt;&gt;""),IF(_xlfn.XLOOKUP(CH$1,Attendance_sorted!$B45:$CW45,Attendance_sorted!$B45:$CW45,"nn")&lt;&gt;"nn","•",""),"")</f>
        <v/>
      </c>
      <c r="CI46" s="1" t="str">
        <f ca="1">IF(($A46&lt;&gt;"")*(CI$1&lt;&gt;""),IF(_xlfn.XLOOKUP(CI$1,Attendance_sorted!$B45:$CW45,Attendance_sorted!$B45:$CW45,"nn")&lt;&gt;"nn","•",""),"")</f>
        <v/>
      </c>
      <c r="CJ46" s="1" t="str">
        <f ca="1">IF(($A46&lt;&gt;"")*(CJ$1&lt;&gt;""),IF(_xlfn.XLOOKUP(CJ$1,Attendance_sorted!$B45:$CW45,Attendance_sorted!$B45:$CW45,"nn")&lt;&gt;"nn","•",""),"")</f>
        <v/>
      </c>
      <c r="CK46" s="1" t="str">
        <f ca="1">IF(($A46&lt;&gt;"")*(CK$1&lt;&gt;""),IF(_xlfn.XLOOKUP(CK$1,Attendance_sorted!$B45:$CW45,Attendance_sorted!$B45:$CW45,"nn")&lt;&gt;"nn","•",""),"")</f>
        <v/>
      </c>
      <c r="CL46" s="1" t="str">
        <f ca="1">IF(($A46&lt;&gt;"")*(CL$1&lt;&gt;""),IF(_xlfn.XLOOKUP(CL$1,Attendance_sorted!$B45:$CW45,Attendance_sorted!$B45:$CW45,"nn")&lt;&gt;"nn","•",""),"")</f>
        <v/>
      </c>
      <c r="CM46" s="1" t="str">
        <f ca="1">IF(($A46&lt;&gt;"")*(CM$1&lt;&gt;""),IF(_xlfn.XLOOKUP(CM$1,Attendance_sorted!$B45:$CW45,Attendance_sorted!$B45:$CW45,"nn")&lt;&gt;"nn","•",""),"")</f>
        <v/>
      </c>
      <c r="CN46" s="1" t="str">
        <f ca="1">IF(($A46&lt;&gt;"")*(CN$1&lt;&gt;""),IF(_xlfn.XLOOKUP(CN$1,Attendance_sorted!$B45:$CW45,Attendance_sorted!$B45:$CW45,"nn")&lt;&gt;"nn","•",""),"")</f>
        <v/>
      </c>
      <c r="CO46" s="1" t="str">
        <f ca="1">IF(($A46&lt;&gt;"")*(CO$1&lt;&gt;""),IF(_xlfn.XLOOKUP(CO$1,Attendance_sorted!$B45:$CW45,Attendance_sorted!$B45:$CW45,"nn")&lt;&gt;"nn","•",""),"")</f>
        <v/>
      </c>
      <c r="CP46" s="1" t="str">
        <f ca="1">IF(($A46&lt;&gt;"")*(CP$1&lt;&gt;""),IF(_xlfn.XLOOKUP(CP$1,Attendance_sorted!$B45:$CW45,Attendance_sorted!$B45:$CW45,"nn")&lt;&gt;"nn","•",""),"")</f>
        <v/>
      </c>
      <c r="CQ46" s="1" t="str">
        <f ca="1">IF(($A46&lt;&gt;"")*(CQ$1&lt;&gt;""),IF(_xlfn.XLOOKUP(CQ$1,Attendance_sorted!$B45:$CW45,Attendance_sorted!$B45:$CW45,"nn")&lt;&gt;"nn","•",""),"")</f>
        <v/>
      </c>
      <c r="CR46" s="1" t="str">
        <f ca="1">IF(($A46&lt;&gt;"")*(CR$1&lt;&gt;""),IF(_xlfn.XLOOKUP(CR$1,Attendance_sorted!$B45:$CW45,Attendance_sorted!$B45:$CW45,"nn")&lt;&gt;"nn","•",""),"")</f>
        <v/>
      </c>
      <c r="CS46" s="1" t="str">
        <f ca="1">IF(($A46&lt;&gt;"")*(CS$1&lt;&gt;""),IF(_xlfn.XLOOKUP(CS$1,Attendance_sorted!$B45:$CW45,Attendance_sorted!$B45:$CW45,"nn")&lt;&gt;"nn","•",""),"")</f>
        <v/>
      </c>
      <c r="CT46" s="1" t="str">
        <f ca="1">IF(($A46&lt;&gt;"")*(CT$1&lt;&gt;""),IF(_xlfn.XLOOKUP(CT$1,Attendance_sorted!$B45:$CW45,Attendance_sorted!$B45:$CW45,"nn")&lt;&gt;"nn","•",""),"")</f>
        <v/>
      </c>
      <c r="CU46" s="1" t="str">
        <f ca="1">IF(($A46&lt;&gt;"")*(CU$1&lt;&gt;""),IF(_xlfn.XLOOKUP(CU$1,Attendance_sorted!$B45:$CW45,Attendance_sorted!$B45:$CW45,"nn")&lt;&gt;"nn","•",""),"")</f>
        <v/>
      </c>
      <c r="CV46" s="1" t="str">
        <f ca="1">IF(($A46&lt;&gt;"")*(CV$1&lt;&gt;""),IF(_xlfn.XLOOKUP(CV$1,Attendance_sorted!$B45:$CW45,Attendance_sorted!$B45:$CW45,"nn")&lt;&gt;"nn","•",""),"")</f>
        <v/>
      </c>
      <c r="CW46" s="1" t="str">
        <f ca="1">IF(($A46&lt;&gt;"")*(CW$1&lt;&gt;""),IF(_xlfn.XLOOKUP(CW$1,Attendance_sorted!$B45:$CW45,Attendance_sorted!$B45:$CW45,"nn")&lt;&gt;"nn","•",""),"")</f>
        <v/>
      </c>
    </row>
    <row r="47" spans="1:101">
      <c r="A47" s="1">
        <v>228</v>
      </c>
      <c r="B47" s="1" t="str">
        <f ca="1">IF(($A47&lt;&gt;"")*(B$1&lt;&gt;""),IF(_xlfn.XLOOKUP(B$1,Attendance_sorted!$B46:$CW46,Attendance_sorted!$B46:$CW46,"nn")&lt;&gt;"nn","•",""),"")</f>
        <v/>
      </c>
      <c r="C47" s="1" t="str">
        <f ca="1">IF(($A47&lt;&gt;"")*(C$1&lt;&gt;""),IF(_xlfn.XLOOKUP(C$1,Attendance_sorted!$B46:$CW46,Attendance_sorted!$B46:$CW46,"nn")&lt;&gt;"nn","•",""),"")</f>
        <v/>
      </c>
      <c r="D47" s="1" t="str">
        <f ca="1">IF(($A47&lt;&gt;"")*(D$1&lt;&gt;""),IF(_xlfn.XLOOKUP(D$1,Attendance_sorted!$B46:$CW46,Attendance_sorted!$B46:$CW46,"nn")&lt;&gt;"nn","•",""),"")</f>
        <v/>
      </c>
      <c r="E47" s="1" t="str">
        <f ca="1">IF(($A47&lt;&gt;"")*(E$1&lt;&gt;""),IF(_xlfn.XLOOKUP(E$1,Attendance_sorted!$B46:$CW46,Attendance_sorted!$B46:$CW46,"nn")&lt;&gt;"nn","•",""),"")</f>
        <v/>
      </c>
      <c r="F47" s="1" t="str">
        <f ca="1">IF(($A47&lt;&gt;"")*(F$1&lt;&gt;""),IF(_xlfn.XLOOKUP(F$1,Attendance_sorted!$B46:$CW46,Attendance_sorted!$B46:$CW46,"nn")&lt;&gt;"nn","•",""),"")</f>
        <v/>
      </c>
      <c r="G47" s="1" t="str">
        <f ca="1">IF(($A47&lt;&gt;"")*(G$1&lt;&gt;""),IF(_xlfn.XLOOKUP(G$1,Attendance_sorted!$B46:$CW46,Attendance_sorted!$B46:$CW46,"nn")&lt;&gt;"nn","•",""),"")</f>
        <v/>
      </c>
      <c r="H47" s="1" t="str">
        <f ca="1">IF(($A47&lt;&gt;"")*(H$1&lt;&gt;""),IF(_xlfn.XLOOKUP(H$1,Attendance_sorted!$B46:$CW46,Attendance_sorted!$B46:$CW46,"nn")&lt;&gt;"nn","•",""),"")</f>
        <v/>
      </c>
      <c r="I47" s="1" t="str">
        <f ca="1">IF(($A47&lt;&gt;"")*(I$1&lt;&gt;""),IF(_xlfn.XLOOKUP(I$1,Attendance_sorted!$B46:$CW46,Attendance_sorted!$B46:$CW46,"nn")&lt;&gt;"nn","•",""),"")</f>
        <v/>
      </c>
      <c r="J47" s="1" t="str">
        <f ca="1">IF(($A47&lt;&gt;"")*(J$1&lt;&gt;""),IF(_xlfn.XLOOKUP(J$1,Attendance_sorted!$B46:$CW46,Attendance_sorted!$B46:$CW46,"nn")&lt;&gt;"nn","•",""),"")</f>
        <v/>
      </c>
      <c r="K47" s="1" t="str">
        <f ca="1">IF(($A47&lt;&gt;"")*(K$1&lt;&gt;""),IF(_xlfn.XLOOKUP(K$1,Attendance_sorted!$B46:$CW46,Attendance_sorted!$B46:$CW46,"nn")&lt;&gt;"nn","•",""),"")</f>
        <v/>
      </c>
      <c r="L47" s="1" t="str">
        <f ca="1">IF(($A47&lt;&gt;"")*(L$1&lt;&gt;""),IF(_xlfn.XLOOKUP(L$1,Attendance_sorted!$B46:$CW46,Attendance_sorted!$B46:$CW46,"nn")&lt;&gt;"nn","•",""),"")</f>
        <v/>
      </c>
      <c r="M47" s="1" t="str">
        <f ca="1">IF(($A47&lt;&gt;"")*(M$1&lt;&gt;""),IF(_xlfn.XLOOKUP(M$1,Attendance_sorted!$B46:$CW46,Attendance_sorted!$B46:$CW46,"nn")&lt;&gt;"nn","•",""),"")</f>
        <v/>
      </c>
      <c r="N47" s="1" t="str">
        <f ca="1">IF(($A47&lt;&gt;"")*(N$1&lt;&gt;""),IF(_xlfn.XLOOKUP(N$1,Attendance_sorted!$B46:$CW46,Attendance_sorted!$B46:$CW46,"nn")&lt;&gt;"nn","•",""),"")</f>
        <v/>
      </c>
      <c r="O47" s="1" t="str">
        <f ca="1">IF(($A47&lt;&gt;"")*(O$1&lt;&gt;""),IF(_xlfn.XLOOKUP(O$1,Attendance_sorted!$B46:$CW46,Attendance_sorted!$B46:$CW46,"nn")&lt;&gt;"nn","•",""),"")</f>
        <v/>
      </c>
      <c r="P47" s="1" t="str">
        <f ca="1">IF(($A47&lt;&gt;"")*(P$1&lt;&gt;""),IF(_xlfn.XLOOKUP(P$1,Attendance_sorted!$B46:$CW46,Attendance_sorted!$B46:$CW46,"nn")&lt;&gt;"nn","•",""),"")</f>
        <v/>
      </c>
      <c r="Q47" s="1" t="str">
        <f ca="1">IF(($A47&lt;&gt;"")*(Q$1&lt;&gt;""),IF(_xlfn.XLOOKUP(Q$1,Attendance_sorted!$B46:$CW46,Attendance_sorted!$B46:$CW46,"nn")&lt;&gt;"nn","•",""),"")</f>
        <v/>
      </c>
      <c r="R47" s="1" t="str">
        <f ca="1">IF(($A47&lt;&gt;"")*(R$1&lt;&gt;""),IF(_xlfn.XLOOKUP(R$1,Attendance_sorted!$B46:$CW46,Attendance_sorted!$B46:$CW46,"nn")&lt;&gt;"nn","•",""),"")</f>
        <v/>
      </c>
      <c r="S47" s="1" t="str">
        <f ca="1">IF(($A47&lt;&gt;"")*(S$1&lt;&gt;""),IF(_xlfn.XLOOKUP(S$1,Attendance_sorted!$B46:$CW46,Attendance_sorted!$B46:$CW46,"nn")&lt;&gt;"nn","•",""),"")</f>
        <v/>
      </c>
      <c r="T47" s="1" t="str">
        <f ca="1">IF(($A47&lt;&gt;"")*(T$1&lt;&gt;""),IF(_xlfn.XLOOKUP(T$1,Attendance_sorted!$B46:$CW46,Attendance_sorted!$B46:$CW46,"nn")&lt;&gt;"nn","•",""),"")</f>
        <v/>
      </c>
      <c r="U47" s="1" t="str">
        <f ca="1">IF(($A47&lt;&gt;"")*(U$1&lt;&gt;""),IF(_xlfn.XLOOKUP(U$1,Attendance_sorted!$B46:$CW46,Attendance_sorted!$B46:$CW46,"nn")&lt;&gt;"nn","•",""),"")</f>
        <v/>
      </c>
      <c r="V47" s="1" t="str">
        <f ca="1">IF(($A47&lt;&gt;"")*(V$1&lt;&gt;""),IF(_xlfn.XLOOKUP(V$1,Attendance_sorted!$B46:$CW46,Attendance_sorted!$B46:$CW46,"nn")&lt;&gt;"nn","•",""),"")</f>
        <v/>
      </c>
      <c r="W47" s="1" t="str">
        <f ca="1">IF(($A47&lt;&gt;"")*(W$1&lt;&gt;""),IF(_xlfn.XLOOKUP(W$1,Attendance_sorted!$B46:$CW46,Attendance_sorted!$B46:$CW46,"nn")&lt;&gt;"nn","•",""),"")</f>
        <v/>
      </c>
      <c r="X47" s="1" t="str">
        <f ca="1">IF(($A47&lt;&gt;"")*(X$1&lt;&gt;""),IF(_xlfn.XLOOKUP(X$1,Attendance_sorted!$B46:$CW46,Attendance_sorted!$B46:$CW46,"nn")&lt;&gt;"nn","•",""),"")</f>
        <v/>
      </c>
      <c r="Y47" s="1" t="str">
        <f ca="1">IF(($A47&lt;&gt;"")*(Y$1&lt;&gt;""),IF(_xlfn.XLOOKUP(Y$1,Attendance_sorted!$B46:$CW46,Attendance_sorted!$B46:$CW46,"nn")&lt;&gt;"nn","•",""),"")</f>
        <v/>
      </c>
      <c r="Z47" s="1" t="str">
        <f ca="1">IF(($A47&lt;&gt;"")*(Z$1&lt;&gt;""),IF(_xlfn.XLOOKUP(Z$1,Attendance_sorted!$B46:$CW46,Attendance_sorted!$B46:$CW46,"nn")&lt;&gt;"nn","•",""),"")</f>
        <v/>
      </c>
      <c r="AA47" s="1" t="str">
        <f ca="1">IF(($A47&lt;&gt;"")*(AA$1&lt;&gt;""),IF(_xlfn.XLOOKUP(AA$1,Attendance_sorted!$B46:$CW46,Attendance_sorted!$B46:$CW46,"nn")&lt;&gt;"nn","•",""),"")</f>
        <v/>
      </c>
      <c r="AB47" s="1" t="str">
        <f ca="1">IF(($A47&lt;&gt;"")*(AB$1&lt;&gt;""),IF(_xlfn.XLOOKUP(AB$1,Attendance_sorted!$B46:$CW46,Attendance_sorted!$B46:$CW46,"nn")&lt;&gt;"nn","•",""),"")</f>
        <v/>
      </c>
      <c r="AC47" s="1" t="str">
        <f ca="1">IF(($A47&lt;&gt;"")*(AC$1&lt;&gt;""),IF(_xlfn.XLOOKUP(AC$1,Attendance_sorted!$B46:$CW46,Attendance_sorted!$B46:$CW46,"nn")&lt;&gt;"nn","•",""),"")</f>
        <v/>
      </c>
      <c r="AD47" s="1" t="str">
        <f ca="1">IF(($A47&lt;&gt;"")*(AD$1&lt;&gt;""),IF(_xlfn.XLOOKUP(AD$1,Attendance_sorted!$B46:$CW46,Attendance_sorted!$B46:$CW46,"nn")&lt;&gt;"nn","•",""),"")</f>
        <v/>
      </c>
      <c r="AE47" s="1" t="str">
        <f ca="1">IF(($A47&lt;&gt;"")*(AE$1&lt;&gt;""),IF(_xlfn.XLOOKUP(AE$1,Attendance_sorted!$B46:$CW46,Attendance_sorted!$B46:$CW46,"nn")&lt;&gt;"nn","•",""),"")</f>
        <v/>
      </c>
      <c r="AF47" s="1" t="str">
        <f ca="1">IF(($A47&lt;&gt;"")*(AF$1&lt;&gt;""),IF(_xlfn.XLOOKUP(AF$1,Attendance_sorted!$B46:$CW46,Attendance_sorted!$B46:$CW46,"nn")&lt;&gt;"nn","•",""),"")</f>
        <v/>
      </c>
      <c r="AG47" s="1" t="str">
        <f ca="1">IF(($A47&lt;&gt;"")*(AG$1&lt;&gt;""),IF(_xlfn.XLOOKUP(AG$1,Attendance_sorted!$B46:$CW46,Attendance_sorted!$B46:$CW46,"nn")&lt;&gt;"nn","•",""),"")</f>
        <v/>
      </c>
      <c r="AH47" s="1" t="str">
        <f ca="1">IF(($A47&lt;&gt;"")*(AH$1&lt;&gt;""),IF(_xlfn.XLOOKUP(AH$1,Attendance_sorted!$B46:$CW46,Attendance_sorted!$B46:$CW46,"nn")&lt;&gt;"nn","•",""),"")</f>
        <v/>
      </c>
      <c r="AI47" s="1" t="str">
        <f ca="1">IF(($A47&lt;&gt;"")*(AI$1&lt;&gt;""),IF(_xlfn.XLOOKUP(AI$1,Attendance_sorted!$B46:$CW46,Attendance_sorted!$B46:$CW46,"nn")&lt;&gt;"nn","•",""),"")</f>
        <v/>
      </c>
      <c r="AJ47" s="1" t="str">
        <f ca="1">IF(($A47&lt;&gt;"")*(AJ$1&lt;&gt;""),IF(_xlfn.XLOOKUP(AJ$1,Attendance_sorted!$B46:$CW46,Attendance_sorted!$B46:$CW46,"nn")&lt;&gt;"nn","•",""),"")</f>
        <v/>
      </c>
      <c r="AK47" s="1" t="str">
        <f ca="1">IF(($A47&lt;&gt;"")*(AK$1&lt;&gt;""),IF(_xlfn.XLOOKUP(AK$1,Attendance_sorted!$B46:$CW46,Attendance_sorted!$B46:$CW46,"nn")&lt;&gt;"nn","•",""),"")</f>
        <v/>
      </c>
      <c r="AL47" s="1" t="str">
        <f ca="1">IF(($A47&lt;&gt;"")*(AL$1&lt;&gt;""),IF(_xlfn.XLOOKUP(AL$1,Attendance_sorted!$B46:$CW46,Attendance_sorted!$B46:$CW46,"nn")&lt;&gt;"nn","•",""),"")</f>
        <v/>
      </c>
      <c r="AM47" s="1" t="str">
        <f ca="1">IF(($A47&lt;&gt;"")*(AM$1&lt;&gt;""),IF(_xlfn.XLOOKUP(AM$1,Attendance_sorted!$B46:$CW46,Attendance_sorted!$B46:$CW46,"nn")&lt;&gt;"nn","•",""),"")</f>
        <v/>
      </c>
      <c r="AN47" s="1" t="str">
        <f ca="1">IF(($A47&lt;&gt;"")*(AN$1&lt;&gt;""),IF(_xlfn.XLOOKUP(AN$1,Attendance_sorted!$B46:$CW46,Attendance_sorted!$B46:$CW46,"nn")&lt;&gt;"nn","•",""),"")</f>
        <v/>
      </c>
      <c r="AO47" s="1" t="str">
        <f ca="1">IF(($A47&lt;&gt;"")*(AO$1&lt;&gt;""),IF(_xlfn.XLOOKUP(AO$1,Attendance_sorted!$B46:$CW46,Attendance_sorted!$B46:$CW46,"nn")&lt;&gt;"nn","•",""),"")</f>
        <v/>
      </c>
      <c r="AP47" s="1" t="str">
        <f ca="1">IF(($A47&lt;&gt;"")*(AP$1&lt;&gt;""),IF(_xlfn.XLOOKUP(AP$1,Attendance_sorted!$B46:$CW46,Attendance_sorted!$B46:$CW46,"nn")&lt;&gt;"nn","•",""),"")</f>
        <v/>
      </c>
      <c r="AQ47" s="1" t="str">
        <f ca="1">IF(($A47&lt;&gt;"")*(AQ$1&lt;&gt;""),IF(_xlfn.XLOOKUP(AQ$1,Attendance_sorted!$B46:$CW46,Attendance_sorted!$B46:$CW46,"nn")&lt;&gt;"nn","•",""),"")</f>
        <v/>
      </c>
      <c r="AR47" s="1" t="str">
        <f ca="1">IF(($A47&lt;&gt;"")*(AR$1&lt;&gt;""),IF(_xlfn.XLOOKUP(AR$1,Attendance_sorted!$B46:$CW46,Attendance_sorted!$B46:$CW46,"nn")&lt;&gt;"nn","•",""),"")</f>
        <v/>
      </c>
      <c r="AS47" s="1" t="str">
        <f ca="1">IF(($A47&lt;&gt;"")*(AS$1&lt;&gt;""),IF(_xlfn.XLOOKUP(AS$1,Attendance_sorted!$B46:$CW46,Attendance_sorted!$B46:$CW46,"nn")&lt;&gt;"nn","•",""),"")</f>
        <v/>
      </c>
      <c r="AT47" s="1" t="str">
        <f ca="1">IF(($A47&lt;&gt;"")*(AT$1&lt;&gt;""),IF(_xlfn.XLOOKUP(AT$1,Attendance_sorted!$B46:$CW46,Attendance_sorted!$B46:$CW46,"nn")&lt;&gt;"nn","•",""),"")</f>
        <v/>
      </c>
      <c r="AU47" s="1" t="str">
        <f ca="1">IF(($A47&lt;&gt;"")*(AU$1&lt;&gt;""),IF(_xlfn.XLOOKUP(AU$1,Attendance_sorted!$B46:$CW46,Attendance_sorted!$B46:$CW46,"nn")&lt;&gt;"nn","•",""),"")</f>
        <v/>
      </c>
      <c r="AV47" s="1" t="str">
        <f ca="1">IF(($A47&lt;&gt;"")*(AV$1&lt;&gt;""),IF(_xlfn.XLOOKUP(AV$1,Attendance_sorted!$B46:$CW46,Attendance_sorted!$B46:$CW46,"nn")&lt;&gt;"nn","•",""),"")</f>
        <v/>
      </c>
      <c r="AW47" s="1" t="str">
        <f ca="1">IF(($A47&lt;&gt;"")*(AW$1&lt;&gt;""),IF(_xlfn.XLOOKUP(AW$1,Attendance_sorted!$B46:$CW46,Attendance_sorted!$B46:$CW46,"nn")&lt;&gt;"nn","•",""),"")</f>
        <v/>
      </c>
      <c r="AX47" s="1" t="str">
        <f ca="1">IF(($A47&lt;&gt;"")*(AX$1&lt;&gt;""),IF(_xlfn.XLOOKUP(AX$1,Attendance_sorted!$B46:$CW46,Attendance_sorted!$B46:$CW46,"nn")&lt;&gt;"nn","•",""),"")</f>
        <v/>
      </c>
      <c r="AY47" s="1" t="str">
        <f ca="1">IF(($A47&lt;&gt;"")*(AY$1&lt;&gt;""),IF(_xlfn.XLOOKUP(AY$1,Attendance_sorted!$B46:$CW46,Attendance_sorted!$B46:$CW46,"nn")&lt;&gt;"nn","•",""),"")</f>
        <v/>
      </c>
      <c r="AZ47" s="1" t="str">
        <f ca="1">IF(($A47&lt;&gt;"")*(AZ$1&lt;&gt;""),IF(_xlfn.XLOOKUP(AZ$1,Attendance_sorted!$B46:$CW46,Attendance_sorted!$B46:$CW46,"nn")&lt;&gt;"nn","•",""),"")</f>
        <v/>
      </c>
      <c r="BA47" s="1" t="str">
        <f ca="1">IF(($A47&lt;&gt;"")*(BA$1&lt;&gt;""),IF(_xlfn.XLOOKUP(BA$1,Attendance_sorted!$B46:$CW46,Attendance_sorted!$B46:$CW46,"nn")&lt;&gt;"nn","•",""),"")</f>
        <v/>
      </c>
      <c r="BB47" s="1" t="str">
        <f ca="1">IF(($A47&lt;&gt;"")*(BB$1&lt;&gt;""),IF(_xlfn.XLOOKUP(BB$1,Attendance_sorted!$B46:$CW46,Attendance_sorted!$B46:$CW46,"nn")&lt;&gt;"nn","•",""),"")</f>
        <v/>
      </c>
      <c r="BC47" s="1" t="str">
        <f ca="1">IF(($A47&lt;&gt;"")*(BC$1&lt;&gt;""),IF(_xlfn.XLOOKUP(BC$1,Attendance_sorted!$B46:$CW46,Attendance_sorted!$B46:$CW46,"nn")&lt;&gt;"nn","•",""),"")</f>
        <v/>
      </c>
      <c r="BD47" s="1" t="str">
        <f ca="1">IF(($A47&lt;&gt;"")*(BD$1&lt;&gt;""),IF(_xlfn.XLOOKUP(BD$1,Attendance_sorted!$B46:$CW46,Attendance_sorted!$B46:$CW46,"nn")&lt;&gt;"nn","•",""),"")</f>
        <v/>
      </c>
      <c r="BE47" s="1" t="str">
        <f ca="1">IF(($A47&lt;&gt;"")*(BE$1&lt;&gt;""),IF(_xlfn.XLOOKUP(BE$1,Attendance_sorted!$B46:$CW46,Attendance_sorted!$B46:$CW46,"nn")&lt;&gt;"nn","•",""),"")</f>
        <v/>
      </c>
      <c r="BF47" s="1" t="str">
        <f ca="1">IF(($A47&lt;&gt;"")*(BF$1&lt;&gt;""),IF(_xlfn.XLOOKUP(BF$1,Attendance_sorted!$B46:$CW46,Attendance_sorted!$B46:$CW46,"nn")&lt;&gt;"nn","•",""),"")</f>
        <v/>
      </c>
      <c r="BG47" s="1" t="str">
        <f ca="1">IF(($A47&lt;&gt;"")*(BG$1&lt;&gt;""),IF(_xlfn.XLOOKUP(BG$1,Attendance_sorted!$B46:$CW46,Attendance_sorted!$B46:$CW46,"nn")&lt;&gt;"nn","•",""),"")</f>
        <v/>
      </c>
      <c r="BH47" s="1" t="str">
        <f ca="1">IF(($A47&lt;&gt;"")*(BH$1&lt;&gt;""),IF(_xlfn.XLOOKUP(BH$1,Attendance_sorted!$B46:$CW46,Attendance_sorted!$B46:$CW46,"nn")&lt;&gt;"nn","•",""),"")</f>
        <v/>
      </c>
      <c r="BI47" s="1" t="str">
        <f ca="1">IF(($A47&lt;&gt;"")*(BI$1&lt;&gt;""),IF(_xlfn.XLOOKUP(BI$1,Attendance_sorted!$B46:$CW46,Attendance_sorted!$B46:$CW46,"nn")&lt;&gt;"nn","•",""),"")</f>
        <v/>
      </c>
      <c r="BJ47" s="1" t="str">
        <f ca="1">IF(($A47&lt;&gt;"")*(BJ$1&lt;&gt;""),IF(_xlfn.XLOOKUP(BJ$1,Attendance_sorted!$B46:$CW46,Attendance_sorted!$B46:$CW46,"nn")&lt;&gt;"nn","•",""),"")</f>
        <v/>
      </c>
      <c r="BK47" s="1" t="str">
        <f ca="1">IF(($A47&lt;&gt;"")*(BK$1&lt;&gt;""),IF(_xlfn.XLOOKUP(BK$1,Attendance_sorted!$B46:$CW46,Attendance_sorted!$B46:$CW46,"nn")&lt;&gt;"nn","•",""),"")</f>
        <v/>
      </c>
      <c r="BL47" s="1" t="str">
        <f ca="1">IF(($A47&lt;&gt;"")*(BL$1&lt;&gt;""),IF(_xlfn.XLOOKUP(BL$1,Attendance_sorted!$B46:$CW46,Attendance_sorted!$B46:$CW46,"nn")&lt;&gt;"nn","•",""),"")</f>
        <v/>
      </c>
      <c r="BM47" s="1" t="str">
        <f ca="1">IF(($A47&lt;&gt;"")*(BM$1&lt;&gt;""),IF(_xlfn.XLOOKUP(BM$1,Attendance_sorted!$B46:$CW46,Attendance_sorted!$B46:$CW46,"nn")&lt;&gt;"nn","•",""),"")</f>
        <v/>
      </c>
      <c r="BN47" s="1" t="str">
        <f ca="1">IF(($A47&lt;&gt;"")*(BN$1&lt;&gt;""),IF(_xlfn.XLOOKUP(BN$1,Attendance_sorted!$B46:$CW46,Attendance_sorted!$B46:$CW46,"nn")&lt;&gt;"nn","•",""),"")</f>
        <v/>
      </c>
      <c r="BO47" s="1" t="str">
        <f ca="1">IF(($A47&lt;&gt;"")*(BO$1&lt;&gt;""),IF(_xlfn.XLOOKUP(BO$1,Attendance_sorted!$B46:$CW46,Attendance_sorted!$B46:$CW46,"nn")&lt;&gt;"nn","•",""),"")</f>
        <v/>
      </c>
      <c r="BP47" s="1" t="str">
        <f ca="1">IF(($A47&lt;&gt;"")*(BP$1&lt;&gt;""),IF(_xlfn.XLOOKUP(BP$1,Attendance_sorted!$B46:$CW46,Attendance_sorted!$B46:$CW46,"nn")&lt;&gt;"nn","•",""),"")</f>
        <v/>
      </c>
      <c r="BQ47" s="1" t="str">
        <f ca="1">IF(($A47&lt;&gt;"")*(BQ$1&lt;&gt;""),IF(_xlfn.XLOOKUP(BQ$1,Attendance_sorted!$B46:$CW46,Attendance_sorted!$B46:$CW46,"nn")&lt;&gt;"nn","•",""),"")</f>
        <v/>
      </c>
      <c r="BR47" s="1" t="str">
        <f ca="1">IF(($A47&lt;&gt;"")*(BR$1&lt;&gt;""),IF(_xlfn.XLOOKUP(BR$1,Attendance_sorted!$B46:$CW46,Attendance_sorted!$B46:$CW46,"nn")&lt;&gt;"nn","•",""),"")</f>
        <v/>
      </c>
      <c r="BS47" s="1" t="str">
        <f ca="1">IF(($A47&lt;&gt;"")*(BS$1&lt;&gt;""),IF(_xlfn.XLOOKUP(BS$1,Attendance_sorted!$B46:$CW46,Attendance_sorted!$B46:$CW46,"nn")&lt;&gt;"nn","•",""),"")</f>
        <v/>
      </c>
      <c r="BT47" s="1" t="str">
        <f ca="1">IF(($A47&lt;&gt;"")*(BT$1&lt;&gt;""),IF(_xlfn.XLOOKUP(BT$1,Attendance_sorted!$B46:$CW46,Attendance_sorted!$B46:$CW46,"nn")&lt;&gt;"nn","•",""),"")</f>
        <v/>
      </c>
      <c r="BU47" s="1" t="str">
        <f ca="1">IF(($A47&lt;&gt;"")*(BU$1&lt;&gt;""),IF(_xlfn.XLOOKUP(BU$1,Attendance_sorted!$B46:$CW46,Attendance_sorted!$B46:$CW46,"nn")&lt;&gt;"nn","•",""),"")</f>
        <v/>
      </c>
      <c r="BV47" s="1" t="str">
        <f ca="1">IF(($A47&lt;&gt;"")*(BV$1&lt;&gt;""),IF(_xlfn.XLOOKUP(BV$1,Attendance_sorted!$B46:$CW46,Attendance_sorted!$B46:$CW46,"nn")&lt;&gt;"nn","•",""),"")</f>
        <v/>
      </c>
      <c r="BW47" s="1" t="str">
        <f ca="1">IF(($A47&lt;&gt;"")*(BW$1&lt;&gt;""),IF(_xlfn.XLOOKUP(BW$1,Attendance_sorted!$B46:$CW46,Attendance_sorted!$B46:$CW46,"nn")&lt;&gt;"nn","•",""),"")</f>
        <v/>
      </c>
      <c r="BX47" s="1" t="str">
        <f ca="1">IF(($A47&lt;&gt;"")*(BX$1&lt;&gt;""),IF(_xlfn.XLOOKUP(BX$1,Attendance_sorted!$B46:$CW46,Attendance_sorted!$B46:$CW46,"nn")&lt;&gt;"nn","•",""),"")</f>
        <v/>
      </c>
      <c r="BY47" s="1" t="str">
        <f ca="1">IF(($A47&lt;&gt;"")*(BY$1&lt;&gt;""),IF(_xlfn.XLOOKUP(BY$1,Attendance_sorted!$B46:$CW46,Attendance_sorted!$B46:$CW46,"nn")&lt;&gt;"nn","•",""),"")</f>
        <v/>
      </c>
      <c r="BZ47" s="1" t="str">
        <f ca="1">IF(($A47&lt;&gt;"")*(BZ$1&lt;&gt;""),IF(_xlfn.XLOOKUP(BZ$1,Attendance_sorted!$B46:$CW46,Attendance_sorted!$B46:$CW46,"nn")&lt;&gt;"nn","•",""),"")</f>
        <v/>
      </c>
      <c r="CA47" s="1" t="str">
        <f ca="1">IF(($A47&lt;&gt;"")*(CA$1&lt;&gt;""),IF(_xlfn.XLOOKUP(CA$1,Attendance_sorted!$B46:$CW46,Attendance_sorted!$B46:$CW46,"nn")&lt;&gt;"nn","•",""),"")</f>
        <v/>
      </c>
      <c r="CB47" s="1" t="str">
        <f ca="1">IF(($A47&lt;&gt;"")*(CB$1&lt;&gt;""),IF(_xlfn.XLOOKUP(CB$1,Attendance_sorted!$B46:$CW46,Attendance_sorted!$B46:$CW46,"nn")&lt;&gt;"nn","•",""),"")</f>
        <v/>
      </c>
      <c r="CC47" s="1" t="str">
        <f ca="1">IF(($A47&lt;&gt;"")*(CC$1&lt;&gt;""),IF(_xlfn.XLOOKUP(CC$1,Attendance_sorted!$B46:$CW46,Attendance_sorted!$B46:$CW46,"nn")&lt;&gt;"nn","•",""),"")</f>
        <v/>
      </c>
      <c r="CD47" s="1" t="str">
        <f ca="1">IF(($A47&lt;&gt;"")*(CD$1&lt;&gt;""),IF(_xlfn.XLOOKUP(CD$1,Attendance_sorted!$B46:$CW46,Attendance_sorted!$B46:$CW46,"nn")&lt;&gt;"nn","•",""),"")</f>
        <v/>
      </c>
      <c r="CE47" s="1" t="str">
        <f ca="1">IF(($A47&lt;&gt;"")*(CE$1&lt;&gt;""),IF(_xlfn.XLOOKUP(CE$1,Attendance_sorted!$B46:$CW46,Attendance_sorted!$B46:$CW46,"nn")&lt;&gt;"nn","•",""),"")</f>
        <v/>
      </c>
      <c r="CF47" s="1" t="str">
        <f ca="1">IF(($A47&lt;&gt;"")*(CF$1&lt;&gt;""),IF(_xlfn.XLOOKUP(CF$1,Attendance_sorted!$B46:$CW46,Attendance_sorted!$B46:$CW46,"nn")&lt;&gt;"nn","•",""),"")</f>
        <v/>
      </c>
      <c r="CG47" s="1" t="str">
        <f ca="1">IF(($A47&lt;&gt;"")*(CG$1&lt;&gt;""),IF(_xlfn.XLOOKUP(CG$1,Attendance_sorted!$B46:$CW46,Attendance_sorted!$B46:$CW46,"nn")&lt;&gt;"nn","•",""),"")</f>
        <v/>
      </c>
      <c r="CH47" s="1" t="str">
        <f ca="1">IF(($A47&lt;&gt;"")*(CH$1&lt;&gt;""),IF(_xlfn.XLOOKUP(CH$1,Attendance_sorted!$B46:$CW46,Attendance_sorted!$B46:$CW46,"nn")&lt;&gt;"nn","•",""),"")</f>
        <v/>
      </c>
      <c r="CI47" s="1" t="str">
        <f ca="1">IF(($A47&lt;&gt;"")*(CI$1&lt;&gt;""),IF(_xlfn.XLOOKUP(CI$1,Attendance_sorted!$B46:$CW46,Attendance_sorted!$B46:$CW46,"nn")&lt;&gt;"nn","•",""),"")</f>
        <v/>
      </c>
      <c r="CJ47" s="1" t="str">
        <f ca="1">IF(($A47&lt;&gt;"")*(CJ$1&lt;&gt;""),IF(_xlfn.XLOOKUP(CJ$1,Attendance_sorted!$B46:$CW46,Attendance_sorted!$B46:$CW46,"nn")&lt;&gt;"nn","•",""),"")</f>
        <v/>
      </c>
      <c r="CK47" s="1" t="str">
        <f ca="1">IF(($A47&lt;&gt;"")*(CK$1&lt;&gt;""),IF(_xlfn.XLOOKUP(CK$1,Attendance_sorted!$B46:$CW46,Attendance_sorted!$B46:$CW46,"nn")&lt;&gt;"nn","•",""),"")</f>
        <v/>
      </c>
      <c r="CL47" s="1" t="str">
        <f ca="1">IF(($A47&lt;&gt;"")*(CL$1&lt;&gt;""),IF(_xlfn.XLOOKUP(CL$1,Attendance_sorted!$B46:$CW46,Attendance_sorted!$B46:$CW46,"nn")&lt;&gt;"nn","•",""),"")</f>
        <v/>
      </c>
      <c r="CM47" s="1" t="str">
        <f ca="1">IF(($A47&lt;&gt;"")*(CM$1&lt;&gt;""),IF(_xlfn.XLOOKUP(CM$1,Attendance_sorted!$B46:$CW46,Attendance_sorted!$B46:$CW46,"nn")&lt;&gt;"nn","•",""),"")</f>
        <v/>
      </c>
      <c r="CN47" s="1" t="str">
        <f ca="1">IF(($A47&lt;&gt;"")*(CN$1&lt;&gt;""),IF(_xlfn.XLOOKUP(CN$1,Attendance_sorted!$B46:$CW46,Attendance_sorted!$B46:$CW46,"nn")&lt;&gt;"nn","•",""),"")</f>
        <v/>
      </c>
      <c r="CO47" s="1" t="str">
        <f ca="1">IF(($A47&lt;&gt;"")*(CO$1&lt;&gt;""),IF(_xlfn.XLOOKUP(CO$1,Attendance_sorted!$B46:$CW46,Attendance_sorted!$B46:$CW46,"nn")&lt;&gt;"nn","•",""),"")</f>
        <v/>
      </c>
      <c r="CP47" s="1" t="str">
        <f ca="1">IF(($A47&lt;&gt;"")*(CP$1&lt;&gt;""),IF(_xlfn.XLOOKUP(CP$1,Attendance_sorted!$B46:$CW46,Attendance_sorted!$B46:$CW46,"nn")&lt;&gt;"nn","•",""),"")</f>
        <v/>
      </c>
      <c r="CQ47" s="1" t="str">
        <f ca="1">IF(($A47&lt;&gt;"")*(CQ$1&lt;&gt;""),IF(_xlfn.XLOOKUP(CQ$1,Attendance_sorted!$B46:$CW46,Attendance_sorted!$B46:$CW46,"nn")&lt;&gt;"nn","•",""),"")</f>
        <v/>
      </c>
      <c r="CR47" s="1" t="str">
        <f ca="1">IF(($A47&lt;&gt;"")*(CR$1&lt;&gt;""),IF(_xlfn.XLOOKUP(CR$1,Attendance_sorted!$B46:$CW46,Attendance_sorted!$B46:$CW46,"nn")&lt;&gt;"nn","•",""),"")</f>
        <v/>
      </c>
      <c r="CS47" s="1" t="str">
        <f ca="1">IF(($A47&lt;&gt;"")*(CS$1&lt;&gt;""),IF(_xlfn.XLOOKUP(CS$1,Attendance_sorted!$B46:$CW46,Attendance_sorted!$B46:$CW46,"nn")&lt;&gt;"nn","•",""),"")</f>
        <v/>
      </c>
      <c r="CT47" s="1" t="str">
        <f ca="1">IF(($A47&lt;&gt;"")*(CT$1&lt;&gt;""),IF(_xlfn.XLOOKUP(CT$1,Attendance_sorted!$B46:$CW46,Attendance_sorted!$B46:$CW46,"nn")&lt;&gt;"nn","•",""),"")</f>
        <v/>
      </c>
      <c r="CU47" s="1" t="str">
        <f ca="1">IF(($A47&lt;&gt;"")*(CU$1&lt;&gt;""),IF(_xlfn.XLOOKUP(CU$1,Attendance_sorted!$B46:$CW46,Attendance_sorted!$B46:$CW46,"nn")&lt;&gt;"nn","•",""),"")</f>
        <v/>
      </c>
      <c r="CV47" s="1" t="str">
        <f ca="1">IF(($A47&lt;&gt;"")*(CV$1&lt;&gt;""),IF(_xlfn.XLOOKUP(CV$1,Attendance_sorted!$B46:$CW46,Attendance_sorted!$B46:$CW46,"nn")&lt;&gt;"nn","•",""),"")</f>
        <v/>
      </c>
      <c r="CW47" s="1" t="str">
        <f ca="1">IF(($A47&lt;&gt;"")*(CW$1&lt;&gt;""),IF(_xlfn.XLOOKUP(CW$1,Attendance_sorted!$B46:$CW46,Attendance_sorted!$B46:$CW46,"nn")&lt;&gt;"nn","•",""),"")</f>
        <v/>
      </c>
    </row>
    <row r="48" spans="1:101">
      <c r="A48" s="1">
        <v>229</v>
      </c>
      <c r="B48" s="1" t="str">
        <f ca="1">IF(($A48&lt;&gt;"")*(B$1&lt;&gt;""),IF(_xlfn.XLOOKUP(B$1,Attendance_sorted!$B47:$CW47,Attendance_sorted!$B47:$CW47,"nn")&lt;&gt;"nn","•",""),"")</f>
        <v/>
      </c>
      <c r="C48" s="1" t="str">
        <f ca="1">IF(($A48&lt;&gt;"")*(C$1&lt;&gt;""),IF(_xlfn.XLOOKUP(C$1,Attendance_sorted!$B47:$CW47,Attendance_sorted!$B47:$CW47,"nn")&lt;&gt;"nn","•",""),"")</f>
        <v/>
      </c>
      <c r="D48" s="1" t="str">
        <f ca="1">IF(($A48&lt;&gt;"")*(D$1&lt;&gt;""),IF(_xlfn.XLOOKUP(D$1,Attendance_sorted!$B47:$CW47,Attendance_sorted!$B47:$CW47,"nn")&lt;&gt;"nn","•",""),"")</f>
        <v>•</v>
      </c>
      <c r="E48" s="1" t="str">
        <f ca="1">IF(($A48&lt;&gt;"")*(E$1&lt;&gt;""),IF(_xlfn.XLOOKUP(E$1,Attendance_sorted!$B47:$CW47,Attendance_sorted!$B47:$CW47,"nn")&lt;&gt;"nn","•",""),"")</f>
        <v/>
      </c>
      <c r="F48" s="1" t="str">
        <f ca="1">IF(($A48&lt;&gt;"")*(F$1&lt;&gt;""),IF(_xlfn.XLOOKUP(F$1,Attendance_sorted!$B47:$CW47,Attendance_sorted!$B47:$CW47,"nn")&lt;&gt;"nn","•",""),"")</f>
        <v/>
      </c>
      <c r="G48" s="1" t="str">
        <f ca="1">IF(($A48&lt;&gt;"")*(G$1&lt;&gt;""),IF(_xlfn.XLOOKUP(G$1,Attendance_sorted!$B47:$CW47,Attendance_sorted!$B47:$CW47,"nn")&lt;&gt;"nn","•",""),"")</f>
        <v/>
      </c>
      <c r="H48" s="1" t="str">
        <f ca="1">IF(($A48&lt;&gt;"")*(H$1&lt;&gt;""),IF(_xlfn.XLOOKUP(H$1,Attendance_sorted!$B47:$CW47,Attendance_sorted!$B47:$CW47,"nn")&lt;&gt;"nn","•",""),"")</f>
        <v/>
      </c>
      <c r="I48" s="1" t="str">
        <f ca="1">IF(($A48&lt;&gt;"")*(I$1&lt;&gt;""),IF(_xlfn.XLOOKUP(I$1,Attendance_sorted!$B47:$CW47,Attendance_sorted!$B47:$CW47,"nn")&lt;&gt;"nn","•",""),"")</f>
        <v/>
      </c>
      <c r="J48" s="1" t="str">
        <f ca="1">IF(($A48&lt;&gt;"")*(J$1&lt;&gt;""),IF(_xlfn.XLOOKUP(J$1,Attendance_sorted!$B47:$CW47,Attendance_sorted!$B47:$CW47,"nn")&lt;&gt;"nn","•",""),"")</f>
        <v/>
      </c>
      <c r="K48" s="1" t="str">
        <f ca="1">IF(($A48&lt;&gt;"")*(K$1&lt;&gt;""),IF(_xlfn.XLOOKUP(K$1,Attendance_sorted!$B47:$CW47,Attendance_sorted!$B47:$CW47,"nn")&lt;&gt;"nn","•",""),"")</f>
        <v/>
      </c>
      <c r="L48" s="1" t="str">
        <f ca="1">IF(($A48&lt;&gt;"")*(L$1&lt;&gt;""),IF(_xlfn.XLOOKUP(L$1,Attendance_sorted!$B47:$CW47,Attendance_sorted!$B47:$CW47,"nn")&lt;&gt;"nn","•",""),"")</f>
        <v>•</v>
      </c>
      <c r="M48" s="1" t="str">
        <f ca="1">IF(($A48&lt;&gt;"")*(M$1&lt;&gt;""),IF(_xlfn.XLOOKUP(M$1,Attendance_sorted!$B47:$CW47,Attendance_sorted!$B47:$CW47,"nn")&lt;&gt;"nn","•",""),"")</f>
        <v/>
      </c>
      <c r="N48" s="1" t="str">
        <f ca="1">IF(($A48&lt;&gt;"")*(N$1&lt;&gt;""),IF(_xlfn.XLOOKUP(N$1,Attendance_sorted!$B47:$CW47,Attendance_sorted!$B47:$CW47,"nn")&lt;&gt;"nn","•",""),"")</f>
        <v/>
      </c>
      <c r="O48" s="1" t="str">
        <f ca="1">IF(($A48&lt;&gt;"")*(O$1&lt;&gt;""),IF(_xlfn.XLOOKUP(O$1,Attendance_sorted!$B47:$CW47,Attendance_sorted!$B47:$CW47,"nn")&lt;&gt;"nn","•",""),"")</f>
        <v>•</v>
      </c>
      <c r="P48" s="1" t="str">
        <f ca="1">IF(($A48&lt;&gt;"")*(P$1&lt;&gt;""),IF(_xlfn.XLOOKUP(P$1,Attendance_sorted!$B47:$CW47,Attendance_sorted!$B47:$CW47,"nn")&lt;&gt;"nn","•",""),"")</f>
        <v/>
      </c>
      <c r="Q48" s="1" t="str">
        <f ca="1">IF(($A48&lt;&gt;"")*(Q$1&lt;&gt;""),IF(_xlfn.XLOOKUP(Q$1,Attendance_sorted!$B47:$CW47,Attendance_sorted!$B47:$CW47,"nn")&lt;&gt;"nn","•",""),"")</f>
        <v>•</v>
      </c>
      <c r="R48" s="1" t="str">
        <f ca="1">IF(($A48&lt;&gt;"")*(R$1&lt;&gt;""),IF(_xlfn.XLOOKUP(R$1,Attendance_sorted!$B47:$CW47,Attendance_sorted!$B47:$CW47,"nn")&lt;&gt;"nn","•",""),"")</f>
        <v/>
      </c>
      <c r="S48" s="1" t="str">
        <f ca="1">IF(($A48&lt;&gt;"")*(S$1&lt;&gt;""),IF(_xlfn.XLOOKUP(S$1,Attendance_sorted!$B47:$CW47,Attendance_sorted!$B47:$CW47,"nn")&lt;&gt;"nn","•",""),"")</f>
        <v/>
      </c>
      <c r="T48" s="1" t="str">
        <f ca="1">IF(($A48&lt;&gt;"")*(T$1&lt;&gt;""),IF(_xlfn.XLOOKUP(T$1,Attendance_sorted!$B47:$CW47,Attendance_sorted!$B47:$CW47,"nn")&lt;&gt;"nn","•",""),"")</f>
        <v/>
      </c>
      <c r="U48" s="1" t="str">
        <f ca="1">IF(($A48&lt;&gt;"")*(U$1&lt;&gt;""),IF(_xlfn.XLOOKUP(U$1,Attendance_sorted!$B47:$CW47,Attendance_sorted!$B47:$CW47,"nn")&lt;&gt;"nn","•",""),"")</f>
        <v/>
      </c>
      <c r="V48" s="1" t="str">
        <f ca="1">IF(($A48&lt;&gt;"")*(V$1&lt;&gt;""),IF(_xlfn.XLOOKUP(V$1,Attendance_sorted!$B47:$CW47,Attendance_sorted!$B47:$CW47,"nn")&lt;&gt;"nn","•",""),"")</f>
        <v/>
      </c>
      <c r="W48" s="1" t="str">
        <f ca="1">IF(($A48&lt;&gt;"")*(W$1&lt;&gt;""),IF(_xlfn.XLOOKUP(W$1,Attendance_sorted!$B47:$CW47,Attendance_sorted!$B47:$CW47,"nn")&lt;&gt;"nn","•",""),"")</f>
        <v/>
      </c>
      <c r="X48" s="1" t="str">
        <f ca="1">IF(($A48&lt;&gt;"")*(X$1&lt;&gt;""),IF(_xlfn.XLOOKUP(X$1,Attendance_sorted!$B47:$CW47,Attendance_sorted!$B47:$CW47,"nn")&lt;&gt;"nn","•",""),"")</f>
        <v/>
      </c>
      <c r="Y48" s="1" t="str">
        <f ca="1">IF(($A48&lt;&gt;"")*(Y$1&lt;&gt;""),IF(_xlfn.XLOOKUP(Y$1,Attendance_sorted!$B47:$CW47,Attendance_sorted!$B47:$CW47,"nn")&lt;&gt;"nn","•",""),"")</f>
        <v/>
      </c>
      <c r="Z48" s="1" t="str">
        <f ca="1">IF(($A48&lt;&gt;"")*(Z$1&lt;&gt;""),IF(_xlfn.XLOOKUP(Z$1,Attendance_sorted!$B47:$CW47,Attendance_sorted!$B47:$CW47,"nn")&lt;&gt;"nn","•",""),"")</f>
        <v/>
      </c>
      <c r="AA48" s="1" t="str">
        <f ca="1">IF(($A48&lt;&gt;"")*(AA$1&lt;&gt;""),IF(_xlfn.XLOOKUP(AA$1,Attendance_sorted!$B47:$CW47,Attendance_sorted!$B47:$CW47,"nn")&lt;&gt;"nn","•",""),"")</f>
        <v/>
      </c>
      <c r="AB48" s="1" t="str">
        <f ca="1">IF(($A48&lt;&gt;"")*(AB$1&lt;&gt;""),IF(_xlfn.XLOOKUP(AB$1,Attendance_sorted!$B47:$CW47,Attendance_sorted!$B47:$CW47,"nn")&lt;&gt;"nn","•",""),"")</f>
        <v/>
      </c>
      <c r="AC48" s="1" t="str">
        <f ca="1">IF(($A48&lt;&gt;"")*(AC$1&lt;&gt;""),IF(_xlfn.XLOOKUP(AC$1,Attendance_sorted!$B47:$CW47,Attendance_sorted!$B47:$CW47,"nn")&lt;&gt;"nn","•",""),"")</f>
        <v/>
      </c>
      <c r="AD48" s="1" t="str">
        <f ca="1">IF(($A48&lt;&gt;"")*(AD$1&lt;&gt;""),IF(_xlfn.XLOOKUP(AD$1,Attendance_sorted!$B47:$CW47,Attendance_sorted!$B47:$CW47,"nn")&lt;&gt;"nn","•",""),"")</f>
        <v/>
      </c>
      <c r="AE48" s="1" t="str">
        <f ca="1">IF(($A48&lt;&gt;"")*(AE$1&lt;&gt;""),IF(_xlfn.XLOOKUP(AE$1,Attendance_sorted!$B47:$CW47,Attendance_sorted!$B47:$CW47,"nn")&lt;&gt;"nn","•",""),"")</f>
        <v/>
      </c>
      <c r="AF48" s="1" t="str">
        <f ca="1">IF(($A48&lt;&gt;"")*(AF$1&lt;&gt;""),IF(_xlfn.XLOOKUP(AF$1,Attendance_sorted!$B47:$CW47,Attendance_sorted!$B47:$CW47,"nn")&lt;&gt;"nn","•",""),"")</f>
        <v/>
      </c>
      <c r="AG48" s="1" t="str">
        <f ca="1">IF(($A48&lt;&gt;"")*(AG$1&lt;&gt;""),IF(_xlfn.XLOOKUP(AG$1,Attendance_sorted!$B47:$CW47,Attendance_sorted!$B47:$CW47,"nn")&lt;&gt;"nn","•",""),"")</f>
        <v/>
      </c>
      <c r="AH48" s="1" t="str">
        <f ca="1">IF(($A48&lt;&gt;"")*(AH$1&lt;&gt;""),IF(_xlfn.XLOOKUP(AH$1,Attendance_sorted!$B47:$CW47,Attendance_sorted!$B47:$CW47,"nn")&lt;&gt;"nn","•",""),"")</f>
        <v/>
      </c>
      <c r="AI48" s="1" t="str">
        <f ca="1">IF(($A48&lt;&gt;"")*(AI$1&lt;&gt;""),IF(_xlfn.XLOOKUP(AI$1,Attendance_sorted!$B47:$CW47,Attendance_sorted!$B47:$CW47,"nn")&lt;&gt;"nn","•",""),"")</f>
        <v/>
      </c>
      <c r="AJ48" s="1" t="str">
        <f ca="1">IF(($A48&lt;&gt;"")*(AJ$1&lt;&gt;""),IF(_xlfn.XLOOKUP(AJ$1,Attendance_sorted!$B47:$CW47,Attendance_sorted!$B47:$CW47,"nn")&lt;&gt;"nn","•",""),"")</f>
        <v/>
      </c>
      <c r="AK48" s="1" t="str">
        <f ca="1">IF(($A48&lt;&gt;"")*(AK$1&lt;&gt;""),IF(_xlfn.XLOOKUP(AK$1,Attendance_sorted!$B47:$CW47,Attendance_sorted!$B47:$CW47,"nn")&lt;&gt;"nn","•",""),"")</f>
        <v/>
      </c>
      <c r="AL48" s="1" t="str">
        <f ca="1">IF(($A48&lt;&gt;"")*(AL$1&lt;&gt;""),IF(_xlfn.XLOOKUP(AL$1,Attendance_sorted!$B47:$CW47,Attendance_sorted!$B47:$CW47,"nn")&lt;&gt;"nn","•",""),"")</f>
        <v/>
      </c>
      <c r="AM48" s="1" t="str">
        <f ca="1">IF(($A48&lt;&gt;"")*(AM$1&lt;&gt;""),IF(_xlfn.XLOOKUP(AM$1,Attendance_sorted!$B47:$CW47,Attendance_sorted!$B47:$CW47,"nn")&lt;&gt;"nn","•",""),"")</f>
        <v/>
      </c>
      <c r="AN48" s="1" t="str">
        <f ca="1">IF(($A48&lt;&gt;"")*(AN$1&lt;&gt;""),IF(_xlfn.XLOOKUP(AN$1,Attendance_sorted!$B47:$CW47,Attendance_sorted!$B47:$CW47,"nn")&lt;&gt;"nn","•",""),"")</f>
        <v/>
      </c>
      <c r="AO48" s="1" t="str">
        <f ca="1">IF(($A48&lt;&gt;"")*(AO$1&lt;&gt;""),IF(_xlfn.XLOOKUP(AO$1,Attendance_sorted!$B47:$CW47,Attendance_sorted!$B47:$CW47,"nn")&lt;&gt;"nn","•",""),"")</f>
        <v/>
      </c>
      <c r="AP48" s="1" t="str">
        <f ca="1">IF(($A48&lt;&gt;"")*(AP$1&lt;&gt;""),IF(_xlfn.XLOOKUP(AP$1,Attendance_sorted!$B47:$CW47,Attendance_sorted!$B47:$CW47,"nn")&lt;&gt;"nn","•",""),"")</f>
        <v/>
      </c>
      <c r="AQ48" s="1" t="str">
        <f ca="1">IF(($A48&lt;&gt;"")*(AQ$1&lt;&gt;""),IF(_xlfn.XLOOKUP(AQ$1,Attendance_sorted!$B47:$CW47,Attendance_sorted!$B47:$CW47,"nn")&lt;&gt;"nn","•",""),"")</f>
        <v/>
      </c>
      <c r="AR48" s="1" t="str">
        <f ca="1">IF(($A48&lt;&gt;"")*(AR$1&lt;&gt;""),IF(_xlfn.XLOOKUP(AR$1,Attendance_sorted!$B47:$CW47,Attendance_sorted!$B47:$CW47,"nn")&lt;&gt;"nn","•",""),"")</f>
        <v/>
      </c>
      <c r="AS48" s="1" t="str">
        <f ca="1">IF(($A48&lt;&gt;"")*(AS$1&lt;&gt;""),IF(_xlfn.XLOOKUP(AS$1,Attendance_sorted!$B47:$CW47,Attendance_sorted!$B47:$CW47,"nn")&lt;&gt;"nn","•",""),"")</f>
        <v/>
      </c>
      <c r="AT48" s="1" t="str">
        <f ca="1">IF(($A48&lt;&gt;"")*(AT$1&lt;&gt;""),IF(_xlfn.XLOOKUP(AT$1,Attendance_sorted!$B47:$CW47,Attendance_sorted!$B47:$CW47,"nn")&lt;&gt;"nn","•",""),"")</f>
        <v/>
      </c>
      <c r="AU48" s="1" t="str">
        <f ca="1">IF(($A48&lt;&gt;"")*(AU$1&lt;&gt;""),IF(_xlfn.XLOOKUP(AU$1,Attendance_sorted!$B47:$CW47,Attendance_sorted!$B47:$CW47,"nn")&lt;&gt;"nn","•",""),"")</f>
        <v/>
      </c>
      <c r="AV48" s="1" t="str">
        <f ca="1">IF(($A48&lt;&gt;"")*(AV$1&lt;&gt;""),IF(_xlfn.XLOOKUP(AV$1,Attendance_sorted!$B47:$CW47,Attendance_sorted!$B47:$CW47,"nn")&lt;&gt;"nn","•",""),"")</f>
        <v/>
      </c>
      <c r="AW48" s="1" t="str">
        <f ca="1">IF(($A48&lt;&gt;"")*(AW$1&lt;&gt;""),IF(_xlfn.XLOOKUP(AW$1,Attendance_sorted!$B47:$CW47,Attendance_sorted!$B47:$CW47,"nn")&lt;&gt;"nn","•",""),"")</f>
        <v/>
      </c>
      <c r="AX48" s="1" t="str">
        <f ca="1">IF(($A48&lt;&gt;"")*(AX$1&lt;&gt;""),IF(_xlfn.XLOOKUP(AX$1,Attendance_sorted!$B47:$CW47,Attendance_sorted!$B47:$CW47,"nn")&lt;&gt;"nn","•",""),"")</f>
        <v/>
      </c>
      <c r="AY48" s="1" t="str">
        <f ca="1">IF(($A48&lt;&gt;"")*(AY$1&lt;&gt;""),IF(_xlfn.XLOOKUP(AY$1,Attendance_sorted!$B47:$CW47,Attendance_sorted!$B47:$CW47,"nn")&lt;&gt;"nn","•",""),"")</f>
        <v/>
      </c>
      <c r="AZ48" s="1" t="str">
        <f ca="1">IF(($A48&lt;&gt;"")*(AZ$1&lt;&gt;""),IF(_xlfn.XLOOKUP(AZ$1,Attendance_sorted!$B47:$CW47,Attendance_sorted!$B47:$CW47,"nn")&lt;&gt;"nn","•",""),"")</f>
        <v/>
      </c>
      <c r="BA48" s="1" t="str">
        <f ca="1">IF(($A48&lt;&gt;"")*(BA$1&lt;&gt;""),IF(_xlfn.XLOOKUP(BA$1,Attendance_sorted!$B47:$CW47,Attendance_sorted!$B47:$CW47,"nn")&lt;&gt;"nn","•",""),"")</f>
        <v/>
      </c>
      <c r="BB48" s="1" t="str">
        <f ca="1">IF(($A48&lt;&gt;"")*(BB$1&lt;&gt;""),IF(_xlfn.XLOOKUP(BB$1,Attendance_sorted!$B47:$CW47,Attendance_sorted!$B47:$CW47,"nn")&lt;&gt;"nn","•",""),"")</f>
        <v/>
      </c>
      <c r="BC48" s="1" t="str">
        <f ca="1">IF(($A48&lt;&gt;"")*(BC$1&lt;&gt;""),IF(_xlfn.XLOOKUP(BC$1,Attendance_sorted!$B47:$CW47,Attendance_sorted!$B47:$CW47,"nn")&lt;&gt;"nn","•",""),"")</f>
        <v/>
      </c>
      <c r="BD48" s="1" t="str">
        <f ca="1">IF(($A48&lt;&gt;"")*(BD$1&lt;&gt;""),IF(_xlfn.XLOOKUP(BD$1,Attendance_sorted!$B47:$CW47,Attendance_sorted!$B47:$CW47,"nn")&lt;&gt;"nn","•",""),"")</f>
        <v/>
      </c>
      <c r="BE48" s="1" t="str">
        <f ca="1">IF(($A48&lt;&gt;"")*(BE$1&lt;&gt;""),IF(_xlfn.XLOOKUP(BE$1,Attendance_sorted!$B47:$CW47,Attendance_sorted!$B47:$CW47,"nn")&lt;&gt;"nn","•",""),"")</f>
        <v/>
      </c>
      <c r="BF48" s="1" t="str">
        <f ca="1">IF(($A48&lt;&gt;"")*(BF$1&lt;&gt;""),IF(_xlfn.XLOOKUP(BF$1,Attendance_sorted!$B47:$CW47,Attendance_sorted!$B47:$CW47,"nn")&lt;&gt;"nn","•",""),"")</f>
        <v/>
      </c>
      <c r="BG48" s="1" t="str">
        <f ca="1">IF(($A48&lt;&gt;"")*(BG$1&lt;&gt;""),IF(_xlfn.XLOOKUP(BG$1,Attendance_sorted!$B47:$CW47,Attendance_sorted!$B47:$CW47,"nn")&lt;&gt;"nn","•",""),"")</f>
        <v/>
      </c>
      <c r="BH48" s="1" t="str">
        <f ca="1">IF(($A48&lt;&gt;"")*(BH$1&lt;&gt;""),IF(_xlfn.XLOOKUP(BH$1,Attendance_sorted!$B47:$CW47,Attendance_sorted!$B47:$CW47,"nn")&lt;&gt;"nn","•",""),"")</f>
        <v/>
      </c>
      <c r="BI48" s="1" t="str">
        <f ca="1">IF(($A48&lt;&gt;"")*(BI$1&lt;&gt;""),IF(_xlfn.XLOOKUP(BI$1,Attendance_sorted!$B47:$CW47,Attendance_sorted!$B47:$CW47,"nn")&lt;&gt;"nn","•",""),"")</f>
        <v/>
      </c>
      <c r="BJ48" s="1" t="str">
        <f ca="1">IF(($A48&lt;&gt;"")*(BJ$1&lt;&gt;""),IF(_xlfn.XLOOKUP(BJ$1,Attendance_sorted!$B47:$CW47,Attendance_sorted!$B47:$CW47,"nn")&lt;&gt;"nn","•",""),"")</f>
        <v/>
      </c>
      <c r="BK48" s="1" t="str">
        <f ca="1">IF(($A48&lt;&gt;"")*(BK$1&lt;&gt;""),IF(_xlfn.XLOOKUP(BK$1,Attendance_sorted!$B47:$CW47,Attendance_sorted!$B47:$CW47,"nn")&lt;&gt;"nn","•",""),"")</f>
        <v/>
      </c>
      <c r="BL48" s="1" t="str">
        <f ca="1">IF(($A48&lt;&gt;"")*(BL$1&lt;&gt;""),IF(_xlfn.XLOOKUP(BL$1,Attendance_sorted!$B47:$CW47,Attendance_sorted!$B47:$CW47,"nn")&lt;&gt;"nn","•",""),"")</f>
        <v/>
      </c>
      <c r="BM48" s="1" t="str">
        <f ca="1">IF(($A48&lt;&gt;"")*(BM$1&lt;&gt;""),IF(_xlfn.XLOOKUP(BM$1,Attendance_sorted!$B47:$CW47,Attendance_sorted!$B47:$CW47,"nn")&lt;&gt;"nn","•",""),"")</f>
        <v/>
      </c>
      <c r="BN48" s="1" t="str">
        <f ca="1">IF(($A48&lt;&gt;"")*(BN$1&lt;&gt;""),IF(_xlfn.XLOOKUP(BN$1,Attendance_sorted!$B47:$CW47,Attendance_sorted!$B47:$CW47,"nn")&lt;&gt;"nn","•",""),"")</f>
        <v/>
      </c>
      <c r="BO48" s="1" t="str">
        <f ca="1">IF(($A48&lt;&gt;"")*(BO$1&lt;&gt;""),IF(_xlfn.XLOOKUP(BO$1,Attendance_sorted!$B47:$CW47,Attendance_sorted!$B47:$CW47,"nn")&lt;&gt;"nn","•",""),"")</f>
        <v/>
      </c>
      <c r="BP48" s="1" t="str">
        <f ca="1">IF(($A48&lt;&gt;"")*(BP$1&lt;&gt;""),IF(_xlfn.XLOOKUP(BP$1,Attendance_sorted!$B47:$CW47,Attendance_sorted!$B47:$CW47,"nn")&lt;&gt;"nn","•",""),"")</f>
        <v/>
      </c>
      <c r="BQ48" s="1" t="str">
        <f ca="1">IF(($A48&lt;&gt;"")*(BQ$1&lt;&gt;""),IF(_xlfn.XLOOKUP(BQ$1,Attendance_sorted!$B47:$CW47,Attendance_sorted!$B47:$CW47,"nn")&lt;&gt;"nn","•",""),"")</f>
        <v/>
      </c>
      <c r="BR48" s="1" t="str">
        <f ca="1">IF(($A48&lt;&gt;"")*(BR$1&lt;&gt;""),IF(_xlfn.XLOOKUP(BR$1,Attendance_sorted!$B47:$CW47,Attendance_sorted!$B47:$CW47,"nn")&lt;&gt;"nn","•",""),"")</f>
        <v/>
      </c>
      <c r="BS48" s="1" t="str">
        <f ca="1">IF(($A48&lt;&gt;"")*(BS$1&lt;&gt;""),IF(_xlfn.XLOOKUP(BS$1,Attendance_sorted!$B47:$CW47,Attendance_sorted!$B47:$CW47,"nn")&lt;&gt;"nn","•",""),"")</f>
        <v/>
      </c>
      <c r="BT48" s="1" t="str">
        <f ca="1">IF(($A48&lt;&gt;"")*(BT$1&lt;&gt;""),IF(_xlfn.XLOOKUP(BT$1,Attendance_sorted!$B47:$CW47,Attendance_sorted!$B47:$CW47,"nn")&lt;&gt;"nn","•",""),"")</f>
        <v/>
      </c>
      <c r="BU48" s="1" t="str">
        <f ca="1">IF(($A48&lt;&gt;"")*(BU$1&lt;&gt;""),IF(_xlfn.XLOOKUP(BU$1,Attendance_sorted!$B47:$CW47,Attendance_sorted!$B47:$CW47,"nn")&lt;&gt;"nn","•",""),"")</f>
        <v/>
      </c>
      <c r="BV48" s="1" t="str">
        <f ca="1">IF(($A48&lt;&gt;"")*(BV$1&lt;&gt;""),IF(_xlfn.XLOOKUP(BV$1,Attendance_sorted!$B47:$CW47,Attendance_sorted!$B47:$CW47,"nn")&lt;&gt;"nn","•",""),"")</f>
        <v/>
      </c>
      <c r="BW48" s="1" t="str">
        <f ca="1">IF(($A48&lt;&gt;"")*(BW$1&lt;&gt;""),IF(_xlfn.XLOOKUP(BW$1,Attendance_sorted!$B47:$CW47,Attendance_sorted!$B47:$CW47,"nn")&lt;&gt;"nn","•",""),"")</f>
        <v/>
      </c>
      <c r="BX48" s="1" t="str">
        <f ca="1">IF(($A48&lt;&gt;"")*(BX$1&lt;&gt;""),IF(_xlfn.XLOOKUP(BX$1,Attendance_sorted!$B47:$CW47,Attendance_sorted!$B47:$CW47,"nn")&lt;&gt;"nn","•",""),"")</f>
        <v/>
      </c>
      <c r="BY48" s="1" t="str">
        <f ca="1">IF(($A48&lt;&gt;"")*(BY$1&lt;&gt;""),IF(_xlfn.XLOOKUP(BY$1,Attendance_sorted!$B47:$CW47,Attendance_sorted!$B47:$CW47,"nn")&lt;&gt;"nn","•",""),"")</f>
        <v/>
      </c>
      <c r="BZ48" s="1" t="str">
        <f ca="1">IF(($A48&lt;&gt;"")*(BZ$1&lt;&gt;""),IF(_xlfn.XLOOKUP(BZ$1,Attendance_sorted!$B47:$CW47,Attendance_sorted!$B47:$CW47,"nn")&lt;&gt;"nn","•",""),"")</f>
        <v/>
      </c>
      <c r="CA48" s="1" t="str">
        <f ca="1">IF(($A48&lt;&gt;"")*(CA$1&lt;&gt;""),IF(_xlfn.XLOOKUP(CA$1,Attendance_sorted!$B47:$CW47,Attendance_sorted!$B47:$CW47,"nn")&lt;&gt;"nn","•",""),"")</f>
        <v/>
      </c>
      <c r="CB48" s="1" t="str">
        <f ca="1">IF(($A48&lt;&gt;"")*(CB$1&lt;&gt;""),IF(_xlfn.XLOOKUP(CB$1,Attendance_sorted!$B47:$CW47,Attendance_sorted!$B47:$CW47,"nn")&lt;&gt;"nn","•",""),"")</f>
        <v/>
      </c>
      <c r="CC48" s="1" t="str">
        <f ca="1">IF(($A48&lt;&gt;"")*(CC$1&lt;&gt;""),IF(_xlfn.XLOOKUP(CC$1,Attendance_sorted!$B47:$CW47,Attendance_sorted!$B47:$CW47,"nn")&lt;&gt;"nn","•",""),"")</f>
        <v/>
      </c>
      <c r="CD48" s="1" t="str">
        <f ca="1">IF(($A48&lt;&gt;"")*(CD$1&lt;&gt;""),IF(_xlfn.XLOOKUP(CD$1,Attendance_sorted!$B47:$CW47,Attendance_sorted!$B47:$CW47,"nn")&lt;&gt;"nn","•",""),"")</f>
        <v/>
      </c>
      <c r="CE48" s="1" t="str">
        <f ca="1">IF(($A48&lt;&gt;"")*(CE$1&lt;&gt;""),IF(_xlfn.XLOOKUP(CE$1,Attendance_sorted!$B47:$CW47,Attendance_sorted!$B47:$CW47,"nn")&lt;&gt;"nn","•",""),"")</f>
        <v/>
      </c>
      <c r="CF48" s="1" t="str">
        <f ca="1">IF(($A48&lt;&gt;"")*(CF$1&lt;&gt;""),IF(_xlfn.XLOOKUP(CF$1,Attendance_sorted!$B47:$CW47,Attendance_sorted!$B47:$CW47,"nn")&lt;&gt;"nn","•",""),"")</f>
        <v/>
      </c>
      <c r="CG48" s="1" t="str">
        <f ca="1">IF(($A48&lt;&gt;"")*(CG$1&lt;&gt;""),IF(_xlfn.XLOOKUP(CG$1,Attendance_sorted!$B47:$CW47,Attendance_sorted!$B47:$CW47,"nn")&lt;&gt;"nn","•",""),"")</f>
        <v/>
      </c>
      <c r="CH48" s="1" t="str">
        <f ca="1">IF(($A48&lt;&gt;"")*(CH$1&lt;&gt;""),IF(_xlfn.XLOOKUP(CH$1,Attendance_sorted!$B47:$CW47,Attendance_sorted!$B47:$CW47,"nn")&lt;&gt;"nn","•",""),"")</f>
        <v/>
      </c>
      <c r="CI48" s="1" t="str">
        <f ca="1">IF(($A48&lt;&gt;"")*(CI$1&lt;&gt;""),IF(_xlfn.XLOOKUP(CI$1,Attendance_sorted!$B47:$CW47,Attendance_sorted!$B47:$CW47,"nn")&lt;&gt;"nn","•",""),"")</f>
        <v/>
      </c>
      <c r="CJ48" s="1" t="str">
        <f ca="1">IF(($A48&lt;&gt;"")*(CJ$1&lt;&gt;""),IF(_xlfn.XLOOKUP(CJ$1,Attendance_sorted!$B47:$CW47,Attendance_sorted!$B47:$CW47,"nn")&lt;&gt;"nn","•",""),"")</f>
        <v/>
      </c>
      <c r="CK48" s="1" t="str">
        <f ca="1">IF(($A48&lt;&gt;"")*(CK$1&lt;&gt;""),IF(_xlfn.XLOOKUP(CK$1,Attendance_sorted!$B47:$CW47,Attendance_sorted!$B47:$CW47,"nn")&lt;&gt;"nn","•",""),"")</f>
        <v/>
      </c>
      <c r="CL48" s="1" t="str">
        <f ca="1">IF(($A48&lt;&gt;"")*(CL$1&lt;&gt;""),IF(_xlfn.XLOOKUP(CL$1,Attendance_sorted!$B47:$CW47,Attendance_sorted!$B47:$CW47,"nn")&lt;&gt;"nn","•",""),"")</f>
        <v/>
      </c>
      <c r="CM48" s="1" t="str">
        <f ca="1">IF(($A48&lt;&gt;"")*(CM$1&lt;&gt;""),IF(_xlfn.XLOOKUP(CM$1,Attendance_sorted!$B47:$CW47,Attendance_sorted!$B47:$CW47,"nn")&lt;&gt;"nn","•",""),"")</f>
        <v/>
      </c>
      <c r="CN48" s="1" t="str">
        <f ca="1">IF(($A48&lt;&gt;"")*(CN$1&lt;&gt;""),IF(_xlfn.XLOOKUP(CN$1,Attendance_sorted!$B47:$CW47,Attendance_sorted!$B47:$CW47,"nn")&lt;&gt;"nn","•",""),"")</f>
        <v/>
      </c>
      <c r="CO48" s="1" t="str">
        <f ca="1">IF(($A48&lt;&gt;"")*(CO$1&lt;&gt;""),IF(_xlfn.XLOOKUP(CO$1,Attendance_sorted!$B47:$CW47,Attendance_sorted!$B47:$CW47,"nn")&lt;&gt;"nn","•",""),"")</f>
        <v/>
      </c>
      <c r="CP48" s="1" t="str">
        <f ca="1">IF(($A48&lt;&gt;"")*(CP$1&lt;&gt;""),IF(_xlfn.XLOOKUP(CP$1,Attendance_sorted!$B47:$CW47,Attendance_sorted!$B47:$CW47,"nn")&lt;&gt;"nn","•",""),"")</f>
        <v/>
      </c>
      <c r="CQ48" s="1" t="str">
        <f ca="1">IF(($A48&lt;&gt;"")*(CQ$1&lt;&gt;""),IF(_xlfn.XLOOKUP(CQ$1,Attendance_sorted!$B47:$CW47,Attendance_sorted!$B47:$CW47,"nn")&lt;&gt;"nn","•",""),"")</f>
        <v/>
      </c>
      <c r="CR48" s="1" t="str">
        <f ca="1">IF(($A48&lt;&gt;"")*(CR$1&lt;&gt;""),IF(_xlfn.XLOOKUP(CR$1,Attendance_sorted!$B47:$CW47,Attendance_sorted!$B47:$CW47,"nn")&lt;&gt;"nn","•",""),"")</f>
        <v/>
      </c>
      <c r="CS48" s="1" t="str">
        <f ca="1">IF(($A48&lt;&gt;"")*(CS$1&lt;&gt;""),IF(_xlfn.XLOOKUP(CS$1,Attendance_sorted!$B47:$CW47,Attendance_sorted!$B47:$CW47,"nn")&lt;&gt;"nn","•",""),"")</f>
        <v/>
      </c>
      <c r="CT48" s="1" t="str">
        <f ca="1">IF(($A48&lt;&gt;"")*(CT$1&lt;&gt;""),IF(_xlfn.XLOOKUP(CT$1,Attendance_sorted!$B47:$CW47,Attendance_sorted!$B47:$CW47,"nn")&lt;&gt;"nn","•",""),"")</f>
        <v/>
      </c>
      <c r="CU48" s="1" t="str">
        <f ca="1">IF(($A48&lt;&gt;"")*(CU$1&lt;&gt;""),IF(_xlfn.XLOOKUP(CU$1,Attendance_sorted!$B47:$CW47,Attendance_sorted!$B47:$CW47,"nn")&lt;&gt;"nn","•",""),"")</f>
        <v/>
      </c>
      <c r="CV48" s="1" t="str">
        <f ca="1">IF(($A48&lt;&gt;"")*(CV$1&lt;&gt;""),IF(_xlfn.XLOOKUP(CV$1,Attendance_sorted!$B47:$CW47,Attendance_sorted!$B47:$CW47,"nn")&lt;&gt;"nn","•",""),"")</f>
        <v/>
      </c>
      <c r="CW48" s="1" t="str">
        <f ca="1">IF(($A48&lt;&gt;"")*(CW$1&lt;&gt;""),IF(_xlfn.XLOOKUP(CW$1,Attendance_sorted!$B47:$CW47,Attendance_sorted!$B47:$CW47,"nn")&lt;&gt;"nn","•",""),"")</f>
        <v/>
      </c>
    </row>
    <row r="49" spans="1:101">
      <c r="A49" s="1">
        <v>230</v>
      </c>
      <c r="B49" s="1" t="str">
        <f ca="1">IF(($A49&lt;&gt;"")*(B$1&lt;&gt;""),IF(_xlfn.XLOOKUP(B$1,Attendance_sorted!$B48:$CW48,Attendance_sorted!$B48:$CW48,"nn")&lt;&gt;"nn","•",""),"")</f>
        <v/>
      </c>
      <c r="C49" s="1" t="str">
        <f ca="1">IF(($A49&lt;&gt;"")*(C$1&lt;&gt;""),IF(_xlfn.XLOOKUP(C$1,Attendance_sorted!$B48:$CW48,Attendance_sorted!$B48:$CW48,"nn")&lt;&gt;"nn","•",""),"")</f>
        <v/>
      </c>
      <c r="D49" s="1" t="str">
        <f ca="1">IF(($A49&lt;&gt;"")*(D$1&lt;&gt;""),IF(_xlfn.XLOOKUP(D$1,Attendance_sorted!$B48:$CW48,Attendance_sorted!$B48:$CW48,"nn")&lt;&gt;"nn","•",""),"")</f>
        <v/>
      </c>
      <c r="E49" s="1" t="str">
        <f ca="1">IF(($A49&lt;&gt;"")*(E$1&lt;&gt;""),IF(_xlfn.XLOOKUP(E$1,Attendance_sorted!$B48:$CW48,Attendance_sorted!$B48:$CW48,"nn")&lt;&gt;"nn","•",""),"")</f>
        <v/>
      </c>
      <c r="F49" s="1" t="str">
        <f ca="1">IF(($A49&lt;&gt;"")*(F$1&lt;&gt;""),IF(_xlfn.XLOOKUP(F$1,Attendance_sorted!$B48:$CW48,Attendance_sorted!$B48:$CW48,"nn")&lt;&gt;"nn","•",""),"")</f>
        <v/>
      </c>
      <c r="G49" s="1" t="str">
        <f ca="1">IF(($A49&lt;&gt;"")*(G$1&lt;&gt;""),IF(_xlfn.XLOOKUP(G$1,Attendance_sorted!$B48:$CW48,Attendance_sorted!$B48:$CW48,"nn")&lt;&gt;"nn","•",""),"")</f>
        <v/>
      </c>
      <c r="H49" s="1" t="str">
        <f ca="1">IF(($A49&lt;&gt;"")*(H$1&lt;&gt;""),IF(_xlfn.XLOOKUP(H$1,Attendance_sorted!$B48:$CW48,Attendance_sorted!$B48:$CW48,"nn")&lt;&gt;"nn","•",""),"")</f>
        <v/>
      </c>
      <c r="I49" s="1" t="str">
        <f ca="1">IF(($A49&lt;&gt;"")*(I$1&lt;&gt;""),IF(_xlfn.XLOOKUP(I$1,Attendance_sorted!$B48:$CW48,Attendance_sorted!$B48:$CW48,"nn")&lt;&gt;"nn","•",""),"")</f>
        <v/>
      </c>
      <c r="J49" s="1" t="str">
        <f ca="1">IF(($A49&lt;&gt;"")*(J$1&lt;&gt;""),IF(_xlfn.XLOOKUP(J$1,Attendance_sorted!$B48:$CW48,Attendance_sorted!$B48:$CW48,"nn")&lt;&gt;"nn","•",""),"")</f>
        <v/>
      </c>
      <c r="K49" s="1" t="str">
        <f ca="1">IF(($A49&lt;&gt;"")*(K$1&lt;&gt;""),IF(_xlfn.XLOOKUP(K$1,Attendance_sorted!$B48:$CW48,Attendance_sorted!$B48:$CW48,"nn")&lt;&gt;"nn","•",""),"")</f>
        <v/>
      </c>
      <c r="L49" s="1" t="str">
        <f ca="1">IF(($A49&lt;&gt;"")*(L$1&lt;&gt;""),IF(_xlfn.XLOOKUP(L$1,Attendance_sorted!$B48:$CW48,Attendance_sorted!$B48:$CW48,"nn")&lt;&gt;"nn","•",""),"")</f>
        <v/>
      </c>
      <c r="M49" s="1" t="str">
        <f ca="1">IF(($A49&lt;&gt;"")*(M$1&lt;&gt;""),IF(_xlfn.XLOOKUP(M$1,Attendance_sorted!$B48:$CW48,Attendance_sorted!$B48:$CW48,"nn")&lt;&gt;"nn","•",""),"")</f>
        <v/>
      </c>
      <c r="N49" s="1" t="str">
        <f ca="1">IF(($A49&lt;&gt;"")*(N$1&lt;&gt;""),IF(_xlfn.XLOOKUP(N$1,Attendance_sorted!$B48:$CW48,Attendance_sorted!$B48:$CW48,"nn")&lt;&gt;"nn","•",""),"")</f>
        <v/>
      </c>
      <c r="O49" s="1" t="str">
        <f ca="1">IF(($A49&lt;&gt;"")*(O$1&lt;&gt;""),IF(_xlfn.XLOOKUP(O$1,Attendance_sorted!$B48:$CW48,Attendance_sorted!$B48:$CW48,"nn")&lt;&gt;"nn","•",""),"")</f>
        <v/>
      </c>
      <c r="P49" s="1" t="str">
        <f ca="1">IF(($A49&lt;&gt;"")*(P$1&lt;&gt;""),IF(_xlfn.XLOOKUP(P$1,Attendance_sorted!$B48:$CW48,Attendance_sorted!$B48:$CW48,"nn")&lt;&gt;"nn","•",""),"")</f>
        <v/>
      </c>
      <c r="Q49" s="1" t="str">
        <f ca="1">IF(($A49&lt;&gt;"")*(Q$1&lt;&gt;""),IF(_xlfn.XLOOKUP(Q$1,Attendance_sorted!$B48:$CW48,Attendance_sorted!$B48:$CW48,"nn")&lt;&gt;"nn","•",""),"")</f>
        <v/>
      </c>
      <c r="R49" s="1" t="str">
        <f ca="1">IF(($A49&lt;&gt;"")*(R$1&lt;&gt;""),IF(_xlfn.XLOOKUP(R$1,Attendance_sorted!$B48:$CW48,Attendance_sorted!$B48:$CW48,"nn")&lt;&gt;"nn","•",""),"")</f>
        <v/>
      </c>
      <c r="S49" s="1" t="str">
        <f ca="1">IF(($A49&lt;&gt;"")*(S$1&lt;&gt;""),IF(_xlfn.XLOOKUP(S$1,Attendance_sorted!$B48:$CW48,Attendance_sorted!$B48:$CW48,"nn")&lt;&gt;"nn","•",""),"")</f>
        <v/>
      </c>
      <c r="T49" s="1" t="str">
        <f ca="1">IF(($A49&lt;&gt;"")*(T$1&lt;&gt;""),IF(_xlfn.XLOOKUP(T$1,Attendance_sorted!$B48:$CW48,Attendance_sorted!$B48:$CW48,"nn")&lt;&gt;"nn","•",""),"")</f>
        <v/>
      </c>
      <c r="U49" s="1" t="str">
        <f ca="1">IF(($A49&lt;&gt;"")*(U$1&lt;&gt;""),IF(_xlfn.XLOOKUP(U$1,Attendance_sorted!$B48:$CW48,Attendance_sorted!$B48:$CW48,"nn")&lt;&gt;"nn","•",""),"")</f>
        <v/>
      </c>
      <c r="V49" s="1" t="str">
        <f ca="1">IF(($A49&lt;&gt;"")*(V$1&lt;&gt;""),IF(_xlfn.XLOOKUP(V$1,Attendance_sorted!$B48:$CW48,Attendance_sorted!$B48:$CW48,"nn")&lt;&gt;"nn","•",""),"")</f>
        <v/>
      </c>
      <c r="W49" s="1" t="str">
        <f ca="1">IF(($A49&lt;&gt;"")*(W$1&lt;&gt;""),IF(_xlfn.XLOOKUP(W$1,Attendance_sorted!$B48:$CW48,Attendance_sorted!$B48:$CW48,"nn")&lt;&gt;"nn","•",""),"")</f>
        <v/>
      </c>
      <c r="X49" s="1" t="str">
        <f ca="1">IF(($A49&lt;&gt;"")*(X$1&lt;&gt;""),IF(_xlfn.XLOOKUP(X$1,Attendance_sorted!$B48:$CW48,Attendance_sorted!$B48:$CW48,"nn")&lt;&gt;"nn","•",""),"")</f>
        <v/>
      </c>
      <c r="Y49" s="1" t="str">
        <f ca="1">IF(($A49&lt;&gt;"")*(Y$1&lt;&gt;""),IF(_xlfn.XLOOKUP(Y$1,Attendance_sorted!$B48:$CW48,Attendance_sorted!$B48:$CW48,"nn")&lt;&gt;"nn","•",""),"")</f>
        <v/>
      </c>
      <c r="Z49" s="1" t="str">
        <f ca="1">IF(($A49&lt;&gt;"")*(Z$1&lt;&gt;""),IF(_xlfn.XLOOKUP(Z$1,Attendance_sorted!$B48:$CW48,Attendance_sorted!$B48:$CW48,"nn")&lt;&gt;"nn","•",""),"")</f>
        <v/>
      </c>
      <c r="AA49" s="1" t="str">
        <f ca="1">IF(($A49&lt;&gt;"")*(AA$1&lt;&gt;""),IF(_xlfn.XLOOKUP(AA$1,Attendance_sorted!$B48:$CW48,Attendance_sorted!$B48:$CW48,"nn")&lt;&gt;"nn","•",""),"")</f>
        <v/>
      </c>
      <c r="AB49" s="1" t="str">
        <f ca="1">IF(($A49&lt;&gt;"")*(AB$1&lt;&gt;""),IF(_xlfn.XLOOKUP(AB$1,Attendance_sorted!$B48:$CW48,Attendance_sorted!$B48:$CW48,"nn")&lt;&gt;"nn","•",""),"")</f>
        <v/>
      </c>
      <c r="AC49" s="1" t="str">
        <f ca="1">IF(($A49&lt;&gt;"")*(AC$1&lt;&gt;""),IF(_xlfn.XLOOKUP(AC$1,Attendance_sorted!$B48:$CW48,Attendance_sorted!$B48:$CW48,"nn")&lt;&gt;"nn","•",""),"")</f>
        <v/>
      </c>
      <c r="AD49" s="1" t="str">
        <f ca="1">IF(($A49&lt;&gt;"")*(AD$1&lt;&gt;""),IF(_xlfn.XLOOKUP(AD$1,Attendance_sorted!$B48:$CW48,Attendance_sorted!$B48:$CW48,"nn")&lt;&gt;"nn","•",""),"")</f>
        <v/>
      </c>
      <c r="AE49" s="1" t="str">
        <f ca="1">IF(($A49&lt;&gt;"")*(AE$1&lt;&gt;""),IF(_xlfn.XLOOKUP(AE$1,Attendance_sorted!$B48:$CW48,Attendance_sorted!$B48:$CW48,"nn")&lt;&gt;"nn","•",""),"")</f>
        <v/>
      </c>
      <c r="AF49" s="1" t="str">
        <f ca="1">IF(($A49&lt;&gt;"")*(AF$1&lt;&gt;""),IF(_xlfn.XLOOKUP(AF$1,Attendance_sorted!$B48:$CW48,Attendance_sorted!$B48:$CW48,"nn")&lt;&gt;"nn","•",""),"")</f>
        <v/>
      </c>
      <c r="AG49" s="1" t="str">
        <f ca="1">IF(($A49&lt;&gt;"")*(AG$1&lt;&gt;""),IF(_xlfn.XLOOKUP(AG$1,Attendance_sorted!$B48:$CW48,Attendance_sorted!$B48:$CW48,"nn")&lt;&gt;"nn","•",""),"")</f>
        <v/>
      </c>
      <c r="AH49" s="1" t="str">
        <f ca="1">IF(($A49&lt;&gt;"")*(AH$1&lt;&gt;""),IF(_xlfn.XLOOKUP(AH$1,Attendance_sorted!$B48:$CW48,Attendance_sorted!$B48:$CW48,"nn")&lt;&gt;"nn","•",""),"")</f>
        <v/>
      </c>
      <c r="AI49" s="1" t="str">
        <f ca="1">IF(($A49&lt;&gt;"")*(AI$1&lt;&gt;""),IF(_xlfn.XLOOKUP(AI$1,Attendance_sorted!$B48:$CW48,Attendance_sorted!$B48:$CW48,"nn")&lt;&gt;"nn","•",""),"")</f>
        <v/>
      </c>
      <c r="AJ49" s="1" t="str">
        <f ca="1">IF(($A49&lt;&gt;"")*(AJ$1&lt;&gt;""),IF(_xlfn.XLOOKUP(AJ$1,Attendance_sorted!$B48:$CW48,Attendance_sorted!$B48:$CW48,"nn")&lt;&gt;"nn","•",""),"")</f>
        <v/>
      </c>
      <c r="AK49" s="1" t="str">
        <f ca="1">IF(($A49&lt;&gt;"")*(AK$1&lt;&gt;""),IF(_xlfn.XLOOKUP(AK$1,Attendance_sorted!$B48:$CW48,Attendance_sorted!$B48:$CW48,"nn")&lt;&gt;"nn","•",""),"")</f>
        <v/>
      </c>
      <c r="AL49" s="1" t="str">
        <f ca="1">IF(($A49&lt;&gt;"")*(AL$1&lt;&gt;""),IF(_xlfn.XLOOKUP(AL$1,Attendance_sorted!$B48:$CW48,Attendance_sorted!$B48:$CW48,"nn")&lt;&gt;"nn","•",""),"")</f>
        <v/>
      </c>
      <c r="AM49" s="1" t="str">
        <f ca="1">IF(($A49&lt;&gt;"")*(AM$1&lt;&gt;""),IF(_xlfn.XLOOKUP(AM$1,Attendance_sorted!$B48:$CW48,Attendance_sorted!$B48:$CW48,"nn")&lt;&gt;"nn","•",""),"")</f>
        <v/>
      </c>
      <c r="AN49" s="1" t="str">
        <f ca="1">IF(($A49&lt;&gt;"")*(AN$1&lt;&gt;""),IF(_xlfn.XLOOKUP(AN$1,Attendance_sorted!$B48:$CW48,Attendance_sorted!$B48:$CW48,"nn")&lt;&gt;"nn","•",""),"")</f>
        <v/>
      </c>
      <c r="AO49" s="1" t="str">
        <f ca="1">IF(($A49&lt;&gt;"")*(AO$1&lt;&gt;""),IF(_xlfn.XLOOKUP(AO$1,Attendance_sorted!$B48:$CW48,Attendance_sorted!$B48:$CW48,"nn")&lt;&gt;"nn","•",""),"")</f>
        <v/>
      </c>
      <c r="AP49" s="1" t="str">
        <f ca="1">IF(($A49&lt;&gt;"")*(AP$1&lt;&gt;""),IF(_xlfn.XLOOKUP(AP$1,Attendance_sorted!$B48:$CW48,Attendance_sorted!$B48:$CW48,"nn")&lt;&gt;"nn","•",""),"")</f>
        <v/>
      </c>
      <c r="AQ49" s="1" t="str">
        <f ca="1">IF(($A49&lt;&gt;"")*(AQ$1&lt;&gt;""),IF(_xlfn.XLOOKUP(AQ$1,Attendance_sorted!$B48:$CW48,Attendance_sorted!$B48:$CW48,"nn")&lt;&gt;"nn","•",""),"")</f>
        <v/>
      </c>
      <c r="AR49" s="1" t="str">
        <f ca="1">IF(($A49&lt;&gt;"")*(AR$1&lt;&gt;""),IF(_xlfn.XLOOKUP(AR$1,Attendance_sorted!$B48:$CW48,Attendance_sorted!$B48:$CW48,"nn")&lt;&gt;"nn","•",""),"")</f>
        <v/>
      </c>
      <c r="AS49" s="1" t="str">
        <f ca="1">IF(($A49&lt;&gt;"")*(AS$1&lt;&gt;""),IF(_xlfn.XLOOKUP(AS$1,Attendance_sorted!$B48:$CW48,Attendance_sorted!$B48:$CW48,"nn")&lt;&gt;"nn","•",""),"")</f>
        <v/>
      </c>
      <c r="AT49" s="1" t="str">
        <f ca="1">IF(($A49&lt;&gt;"")*(AT$1&lt;&gt;""),IF(_xlfn.XLOOKUP(AT$1,Attendance_sorted!$B48:$CW48,Attendance_sorted!$B48:$CW48,"nn")&lt;&gt;"nn","•",""),"")</f>
        <v/>
      </c>
      <c r="AU49" s="1" t="str">
        <f ca="1">IF(($A49&lt;&gt;"")*(AU$1&lt;&gt;""),IF(_xlfn.XLOOKUP(AU$1,Attendance_sorted!$B48:$CW48,Attendance_sorted!$B48:$CW48,"nn")&lt;&gt;"nn","•",""),"")</f>
        <v/>
      </c>
      <c r="AV49" s="1" t="str">
        <f ca="1">IF(($A49&lt;&gt;"")*(AV$1&lt;&gt;""),IF(_xlfn.XLOOKUP(AV$1,Attendance_sorted!$B48:$CW48,Attendance_sorted!$B48:$CW48,"nn")&lt;&gt;"nn","•",""),"")</f>
        <v/>
      </c>
      <c r="AW49" s="1" t="str">
        <f ca="1">IF(($A49&lt;&gt;"")*(AW$1&lt;&gt;""),IF(_xlfn.XLOOKUP(AW$1,Attendance_sorted!$B48:$CW48,Attendance_sorted!$B48:$CW48,"nn")&lt;&gt;"nn","•",""),"")</f>
        <v/>
      </c>
      <c r="AX49" s="1" t="str">
        <f ca="1">IF(($A49&lt;&gt;"")*(AX$1&lt;&gt;""),IF(_xlfn.XLOOKUP(AX$1,Attendance_sorted!$B48:$CW48,Attendance_sorted!$B48:$CW48,"nn")&lt;&gt;"nn","•",""),"")</f>
        <v/>
      </c>
      <c r="AY49" s="1" t="str">
        <f ca="1">IF(($A49&lt;&gt;"")*(AY$1&lt;&gt;""),IF(_xlfn.XLOOKUP(AY$1,Attendance_sorted!$B48:$CW48,Attendance_sorted!$B48:$CW48,"nn")&lt;&gt;"nn","•",""),"")</f>
        <v/>
      </c>
      <c r="AZ49" s="1" t="str">
        <f ca="1">IF(($A49&lt;&gt;"")*(AZ$1&lt;&gt;""),IF(_xlfn.XLOOKUP(AZ$1,Attendance_sorted!$B48:$CW48,Attendance_sorted!$B48:$CW48,"nn")&lt;&gt;"nn","•",""),"")</f>
        <v/>
      </c>
      <c r="BA49" s="1" t="str">
        <f ca="1">IF(($A49&lt;&gt;"")*(BA$1&lt;&gt;""),IF(_xlfn.XLOOKUP(BA$1,Attendance_sorted!$B48:$CW48,Attendance_sorted!$B48:$CW48,"nn")&lt;&gt;"nn","•",""),"")</f>
        <v/>
      </c>
      <c r="BB49" s="1" t="str">
        <f ca="1">IF(($A49&lt;&gt;"")*(BB$1&lt;&gt;""),IF(_xlfn.XLOOKUP(BB$1,Attendance_sorted!$B48:$CW48,Attendance_sorted!$B48:$CW48,"nn")&lt;&gt;"nn","•",""),"")</f>
        <v/>
      </c>
      <c r="BC49" s="1" t="str">
        <f ca="1">IF(($A49&lt;&gt;"")*(BC$1&lt;&gt;""),IF(_xlfn.XLOOKUP(BC$1,Attendance_sorted!$B48:$CW48,Attendance_sorted!$B48:$CW48,"nn")&lt;&gt;"nn","•",""),"")</f>
        <v/>
      </c>
      <c r="BD49" s="1" t="str">
        <f ca="1">IF(($A49&lt;&gt;"")*(BD$1&lt;&gt;""),IF(_xlfn.XLOOKUP(BD$1,Attendance_sorted!$B48:$CW48,Attendance_sorted!$B48:$CW48,"nn")&lt;&gt;"nn","•",""),"")</f>
        <v/>
      </c>
      <c r="BE49" s="1" t="str">
        <f ca="1">IF(($A49&lt;&gt;"")*(BE$1&lt;&gt;""),IF(_xlfn.XLOOKUP(BE$1,Attendance_sorted!$B48:$CW48,Attendance_sorted!$B48:$CW48,"nn")&lt;&gt;"nn","•",""),"")</f>
        <v/>
      </c>
      <c r="BF49" s="1" t="str">
        <f ca="1">IF(($A49&lt;&gt;"")*(BF$1&lt;&gt;""),IF(_xlfn.XLOOKUP(BF$1,Attendance_sorted!$B48:$CW48,Attendance_sorted!$B48:$CW48,"nn")&lt;&gt;"nn","•",""),"")</f>
        <v/>
      </c>
      <c r="BG49" s="1" t="str">
        <f ca="1">IF(($A49&lt;&gt;"")*(BG$1&lt;&gt;""),IF(_xlfn.XLOOKUP(BG$1,Attendance_sorted!$B48:$CW48,Attendance_sorted!$B48:$CW48,"nn")&lt;&gt;"nn","•",""),"")</f>
        <v/>
      </c>
      <c r="BH49" s="1" t="str">
        <f ca="1">IF(($A49&lt;&gt;"")*(BH$1&lt;&gt;""),IF(_xlfn.XLOOKUP(BH$1,Attendance_sorted!$B48:$CW48,Attendance_sorted!$B48:$CW48,"nn")&lt;&gt;"nn","•",""),"")</f>
        <v/>
      </c>
      <c r="BI49" s="1" t="str">
        <f ca="1">IF(($A49&lt;&gt;"")*(BI$1&lt;&gt;""),IF(_xlfn.XLOOKUP(BI$1,Attendance_sorted!$B48:$CW48,Attendance_sorted!$B48:$CW48,"nn")&lt;&gt;"nn","•",""),"")</f>
        <v/>
      </c>
      <c r="BJ49" s="1" t="str">
        <f ca="1">IF(($A49&lt;&gt;"")*(BJ$1&lt;&gt;""),IF(_xlfn.XLOOKUP(BJ$1,Attendance_sorted!$B48:$CW48,Attendance_sorted!$B48:$CW48,"nn")&lt;&gt;"nn","•",""),"")</f>
        <v/>
      </c>
      <c r="BK49" s="1" t="str">
        <f ca="1">IF(($A49&lt;&gt;"")*(BK$1&lt;&gt;""),IF(_xlfn.XLOOKUP(BK$1,Attendance_sorted!$B48:$CW48,Attendance_sorted!$B48:$CW48,"nn")&lt;&gt;"nn","•",""),"")</f>
        <v/>
      </c>
      <c r="BL49" s="1" t="str">
        <f ca="1">IF(($A49&lt;&gt;"")*(BL$1&lt;&gt;""),IF(_xlfn.XLOOKUP(BL$1,Attendance_sorted!$B48:$CW48,Attendance_sorted!$B48:$CW48,"nn")&lt;&gt;"nn","•",""),"")</f>
        <v/>
      </c>
      <c r="BM49" s="1" t="str">
        <f ca="1">IF(($A49&lt;&gt;"")*(BM$1&lt;&gt;""),IF(_xlfn.XLOOKUP(BM$1,Attendance_sorted!$B48:$CW48,Attendance_sorted!$B48:$CW48,"nn")&lt;&gt;"nn","•",""),"")</f>
        <v/>
      </c>
      <c r="BN49" s="1" t="str">
        <f ca="1">IF(($A49&lt;&gt;"")*(BN$1&lt;&gt;""),IF(_xlfn.XLOOKUP(BN$1,Attendance_sorted!$B48:$CW48,Attendance_sorted!$B48:$CW48,"nn")&lt;&gt;"nn","•",""),"")</f>
        <v/>
      </c>
      <c r="BO49" s="1" t="str">
        <f ca="1">IF(($A49&lt;&gt;"")*(BO$1&lt;&gt;""),IF(_xlfn.XLOOKUP(BO$1,Attendance_sorted!$B48:$CW48,Attendance_sorted!$B48:$CW48,"nn")&lt;&gt;"nn","•",""),"")</f>
        <v/>
      </c>
      <c r="BP49" s="1" t="str">
        <f ca="1">IF(($A49&lt;&gt;"")*(BP$1&lt;&gt;""),IF(_xlfn.XLOOKUP(BP$1,Attendance_sorted!$B48:$CW48,Attendance_sorted!$B48:$CW48,"nn")&lt;&gt;"nn","•",""),"")</f>
        <v/>
      </c>
      <c r="BQ49" s="1" t="str">
        <f ca="1">IF(($A49&lt;&gt;"")*(BQ$1&lt;&gt;""),IF(_xlfn.XLOOKUP(BQ$1,Attendance_sorted!$B48:$CW48,Attendance_sorted!$B48:$CW48,"nn")&lt;&gt;"nn","•",""),"")</f>
        <v/>
      </c>
      <c r="BR49" s="1" t="str">
        <f ca="1">IF(($A49&lt;&gt;"")*(BR$1&lt;&gt;""),IF(_xlfn.XLOOKUP(BR$1,Attendance_sorted!$B48:$CW48,Attendance_sorted!$B48:$CW48,"nn")&lt;&gt;"nn","•",""),"")</f>
        <v/>
      </c>
      <c r="BS49" s="1" t="str">
        <f ca="1">IF(($A49&lt;&gt;"")*(BS$1&lt;&gt;""),IF(_xlfn.XLOOKUP(BS$1,Attendance_sorted!$B48:$CW48,Attendance_sorted!$B48:$CW48,"nn")&lt;&gt;"nn","•",""),"")</f>
        <v/>
      </c>
      <c r="BT49" s="1" t="str">
        <f ca="1">IF(($A49&lt;&gt;"")*(BT$1&lt;&gt;""),IF(_xlfn.XLOOKUP(BT$1,Attendance_sorted!$B48:$CW48,Attendance_sorted!$B48:$CW48,"nn")&lt;&gt;"nn","•",""),"")</f>
        <v/>
      </c>
      <c r="BU49" s="1" t="str">
        <f ca="1">IF(($A49&lt;&gt;"")*(BU$1&lt;&gt;""),IF(_xlfn.XLOOKUP(BU$1,Attendance_sorted!$B48:$CW48,Attendance_sorted!$B48:$CW48,"nn")&lt;&gt;"nn","•",""),"")</f>
        <v/>
      </c>
      <c r="BV49" s="1" t="str">
        <f ca="1">IF(($A49&lt;&gt;"")*(BV$1&lt;&gt;""),IF(_xlfn.XLOOKUP(BV$1,Attendance_sorted!$B48:$CW48,Attendance_sorted!$B48:$CW48,"nn")&lt;&gt;"nn","•",""),"")</f>
        <v/>
      </c>
      <c r="BW49" s="1" t="str">
        <f ca="1">IF(($A49&lt;&gt;"")*(BW$1&lt;&gt;""),IF(_xlfn.XLOOKUP(BW$1,Attendance_sorted!$B48:$CW48,Attendance_sorted!$B48:$CW48,"nn")&lt;&gt;"nn","•",""),"")</f>
        <v/>
      </c>
      <c r="BX49" s="1" t="str">
        <f ca="1">IF(($A49&lt;&gt;"")*(BX$1&lt;&gt;""),IF(_xlfn.XLOOKUP(BX$1,Attendance_sorted!$B48:$CW48,Attendance_sorted!$B48:$CW48,"nn")&lt;&gt;"nn","•",""),"")</f>
        <v/>
      </c>
      <c r="BY49" s="1" t="str">
        <f ca="1">IF(($A49&lt;&gt;"")*(BY$1&lt;&gt;""),IF(_xlfn.XLOOKUP(BY$1,Attendance_sorted!$B48:$CW48,Attendance_sorted!$B48:$CW48,"nn")&lt;&gt;"nn","•",""),"")</f>
        <v/>
      </c>
      <c r="BZ49" s="1" t="str">
        <f ca="1">IF(($A49&lt;&gt;"")*(BZ$1&lt;&gt;""),IF(_xlfn.XLOOKUP(BZ$1,Attendance_sorted!$B48:$CW48,Attendance_sorted!$B48:$CW48,"nn")&lt;&gt;"nn","•",""),"")</f>
        <v/>
      </c>
      <c r="CA49" s="1" t="str">
        <f ca="1">IF(($A49&lt;&gt;"")*(CA$1&lt;&gt;""),IF(_xlfn.XLOOKUP(CA$1,Attendance_sorted!$B48:$CW48,Attendance_sorted!$B48:$CW48,"nn")&lt;&gt;"nn","•",""),"")</f>
        <v/>
      </c>
      <c r="CB49" s="1" t="str">
        <f ca="1">IF(($A49&lt;&gt;"")*(CB$1&lt;&gt;""),IF(_xlfn.XLOOKUP(CB$1,Attendance_sorted!$B48:$CW48,Attendance_sorted!$B48:$CW48,"nn")&lt;&gt;"nn","•",""),"")</f>
        <v/>
      </c>
      <c r="CC49" s="1" t="str">
        <f ca="1">IF(($A49&lt;&gt;"")*(CC$1&lt;&gt;""),IF(_xlfn.XLOOKUP(CC$1,Attendance_sorted!$B48:$CW48,Attendance_sorted!$B48:$CW48,"nn")&lt;&gt;"nn","•",""),"")</f>
        <v/>
      </c>
      <c r="CD49" s="1" t="str">
        <f ca="1">IF(($A49&lt;&gt;"")*(CD$1&lt;&gt;""),IF(_xlfn.XLOOKUP(CD$1,Attendance_sorted!$B48:$CW48,Attendance_sorted!$B48:$CW48,"nn")&lt;&gt;"nn","•",""),"")</f>
        <v/>
      </c>
      <c r="CE49" s="1" t="str">
        <f ca="1">IF(($A49&lt;&gt;"")*(CE$1&lt;&gt;""),IF(_xlfn.XLOOKUP(CE$1,Attendance_sorted!$B48:$CW48,Attendance_sorted!$B48:$CW48,"nn")&lt;&gt;"nn","•",""),"")</f>
        <v/>
      </c>
      <c r="CF49" s="1" t="str">
        <f ca="1">IF(($A49&lt;&gt;"")*(CF$1&lt;&gt;""),IF(_xlfn.XLOOKUP(CF$1,Attendance_sorted!$B48:$CW48,Attendance_sorted!$B48:$CW48,"nn")&lt;&gt;"nn","•",""),"")</f>
        <v/>
      </c>
      <c r="CG49" s="1" t="str">
        <f ca="1">IF(($A49&lt;&gt;"")*(CG$1&lt;&gt;""),IF(_xlfn.XLOOKUP(CG$1,Attendance_sorted!$B48:$CW48,Attendance_sorted!$B48:$CW48,"nn")&lt;&gt;"nn","•",""),"")</f>
        <v/>
      </c>
      <c r="CH49" s="1" t="str">
        <f ca="1">IF(($A49&lt;&gt;"")*(CH$1&lt;&gt;""),IF(_xlfn.XLOOKUP(CH$1,Attendance_sorted!$B48:$CW48,Attendance_sorted!$B48:$CW48,"nn")&lt;&gt;"nn","•",""),"")</f>
        <v/>
      </c>
      <c r="CI49" s="1" t="str">
        <f ca="1">IF(($A49&lt;&gt;"")*(CI$1&lt;&gt;""),IF(_xlfn.XLOOKUP(CI$1,Attendance_sorted!$B48:$CW48,Attendance_sorted!$B48:$CW48,"nn")&lt;&gt;"nn","•",""),"")</f>
        <v/>
      </c>
      <c r="CJ49" s="1" t="str">
        <f ca="1">IF(($A49&lt;&gt;"")*(CJ$1&lt;&gt;""),IF(_xlfn.XLOOKUP(CJ$1,Attendance_sorted!$B48:$CW48,Attendance_sorted!$B48:$CW48,"nn")&lt;&gt;"nn","•",""),"")</f>
        <v/>
      </c>
      <c r="CK49" s="1" t="str">
        <f ca="1">IF(($A49&lt;&gt;"")*(CK$1&lt;&gt;""),IF(_xlfn.XLOOKUP(CK$1,Attendance_sorted!$B48:$CW48,Attendance_sorted!$B48:$CW48,"nn")&lt;&gt;"nn","•",""),"")</f>
        <v/>
      </c>
      <c r="CL49" s="1" t="str">
        <f ca="1">IF(($A49&lt;&gt;"")*(CL$1&lt;&gt;""),IF(_xlfn.XLOOKUP(CL$1,Attendance_sorted!$B48:$CW48,Attendance_sorted!$B48:$CW48,"nn")&lt;&gt;"nn","•",""),"")</f>
        <v/>
      </c>
      <c r="CM49" s="1" t="str">
        <f ca="1">IF(($A49&lt;&gt;"")*(CM$1&lt;&gt;""),IF(_xlfn.XLOOKUP(CM$1,Attendance_sorted!$B48:$CW48,Attendance_sorted!$B48:$CW48,"nn")&lt;&gt;"nn","•",""),"")</f>
        <v/>
      </c>
      <c r="CN49" s="1" t="str">
        <f ca="1">IF(($A49&lt;&gt;"")*(CN$1&lt;&gt;""),IF(_xlfn.XLOOKUP(CN$1,Attendance_sorted!$B48:$CW48,Attendance_sorted!$B48:$CW48,"nn")&lt;&gt;"nn","•",""),"")</f>
        <v/>
      </c>
      <c r="CO49" s="1" t="str">
        <f ca="1">IF(($A49&lt;&gt;"")*(CO$1&lt;&gt;""),IF(_xlfn.XLOOKUP(CO$1,Attendance_sorted!$B48:$CW48,Attendance_sorted!$B48:$CW48,"nn")&lt;&gt;"nn","•",""),"")</f>
        <v/>
      </c>
      <c r="CP49" s="1" t="str">
        <f ca="1">IF(($A49&lt;&gt;"")*(CP$1&lt;&gt;""),IF(_xlfn.XLOOKUP(CP$1,Attendance_sorted!$B48:$CW48,Attendance_sorted!$B48:$CW48,"nn")&lt;&gt;"nn","•",""),"")</f>
        <v/>
      </c>
      <c r="CQ49" s="1" t="str">
        <f ca="1">IF(($A49&lt;&gt;"")*(CQ$1&lt;&gt;""),IF(_xlfn.XLOOKUP(CQ$1,Attendance_sorted!$B48:$CW48,Attendance_sorted!$B48:$CW48,"nn")&lt;&gt;"nn","•",""),"")</f>
        <v/>
      </c>
      <c r="CR49" s="1" t="str">
        <f ca="1">IF(($A49&lt;&gt;"")*(CR$1&lt;&gt;""),IF(_xlfn.XLOOKUP(CR$1,Attendance_sorted!$B48:$CW48,Attendance_sorted!$B48:$CW48,"nn")&lt;&gt;"nn","•",""),"")</f>
        <v/>
      </c>
      <c r="CS49" s="1" t="str">
        <f ca="1">IF(($A49&lt;&gt;"")*(CS$1&lt;&gt;""),IF(_xlfn.XLOOKUP(CS$1,Attendance_sorted!$B48:$CW48,Attendance_sorted!$B48:$CW48,"nn")&lt;&gt;"nn","•",""),"")</f>
        <v/>
      </c>
      <c r="CT49" s="1" t="str">
        <f ca="1">IF(($A49&lt;&gt;"")*(CT$1&lt;&gt;""),IF(_xlfn.XLOOKUP(CT$1,Attendance_sorted!$B48:$CW48,Attendance_sorted!$B48:$CW48,"nn")&lt;&gt;"nn","•",""),"")</f>
        <v/>
      </c>
      <c r="CU49" s="1" t="str">
        <f ca="1">IF(($A49&lt;&gt;"")*(CU$1&lt;&gt;""),IF(_xlfn.XLOOKUP(CU$1,Attendance_sorted!$B48:$CW48,Attendance_sorted!$B48:$CW48,"nn")&lt;&gt;"nn","•",""),"")</f>
        <v/>
      </c>
      <c r="CV49" s="1" t="str">
        <f ca="1">IF(($A49&lt;&gt;"")*(CV$1&lt;&gt;""),IF(_xlfn.XLOOKUP(CV$1,Attendance_sorted!$B48:$CW48,Attendance_sorted!$B48:$CW48,"nn")&lt;&gt;"nn","•",""),"")</f>
        <v/>
      </c>
      <c r="CW49" s="1" t="str">
        <f ca="1">IF(($A49&lt;&gt;"")*(CW$1&lt;&gt;""),IF(_xlfn.XLOOKUP(CW$1,Attendance_sorted!$B48:$CW48,Attendance_sorted!$B48:$CW48,"nn")&lt;&gt;"nn","•",""),"")</f>
        <v/>
      </c>
    </row>
    <row r="50" spans="1:101">
      <c r="A50" s="1">
        <v>231</v>
      </c>
      <c r="B50" s="1" t="str">
        <f ca="1">IF(($A50&lt;&gt;"")*(B$1&lt;&gt;""),IF(_xlfn.XLOOKUP(B$1,Attendance_sorted!$B49:$CW49,Attendance_sorted!$B49:$CW49,"nn")&lt;&gt;"nn","•",""),"")</f>
        <v/>
      </c>
      <c r="C50" s="1" t="str">
        <f ca="1">IF(($A50&lt;&gt;"")*(C$1&lt;&gt;""),IF(_xlfn.XLOOKUP(C$1,Attendance_sorted!$B49:$CW49,Attendance_sorted!$B49:$CW49,"nn")&lt;&gt;"nn","•",""),"")</f>
        <v/>
      </c>
      <c r="D50" s="1" t="str">
        <f ca="1">IF(($A50&lt;&gt;"")*(D$1&lt;&gt;""),IF(_xlfn.XLOOKUP(D$1,Attendance_sorted!$B49:$CW49,Attendance_sorted!$B49:$CW49,"nn")&lt;&gt;"nn","•",""),"")</f>
        <v>•</v>
      </c>
      <c r="E50" s="1" t="str">
        <f ca="1">IF(($A50&lt;&gt;"")*(E$1&lt;&gt;""),IF(_xlfn.XLOOKUP(E$1,Attendance_sorted!$B49:$CW49,Attendance_sorted!$B49:$CW49,"nn")&lt;&gt;"nn","•",""),"")</f>
        <v/>
      </c>
      <c r="F50" s="1" t="str">
        <f ca="1">IF(($A50&lt;&gt;"")*(F$1&lt;&gt;""),IF(_xlfn.XLOOKUP(F$1,Attendance_sorted!$B49:$CW49,Attendance_sorted!$B49:$CW49,"nn")&lt;&gt;"nn","•",""),"")</f>
        <v>•</v>
      </c>
      <c r="G50" s="1" t="str">
        <f ca="1">IF(($A50&lt;&gt;"")*(G$1&lt;&gt;""),IF(_xlfn.XLOOKUP(G$1,Attendance_sorted!$B49:$CW49,Attendance_sorted!$B49:$CW49,"nn")&lt;&gt;"nn","•",""),"")</f>
        <v>•</v>
      </c>
      <c r="H50" s="1" t="str">
        <f ca="1">IF(($A50&lt;&gt;"")*(H$1&lt;&gt;""),IF(_xlfn.XLOOKUP(H$1,Attendance_sorted!$B49:$CW49,Attendance_sorted!$B49:$CW49,"nn")&lt;&gt;"nn","•",""),"")</f>
        <v/>
      </c>
      <c r="I50" s="1" t="str">
        <f ca="1">IF(($A50&lt;&gt;"")*(I$1&lt;&gt;""),IF(_xlfn.XLOOKUP(I$1,Attendance_sorted!$B49:$CW49,Attendance_sorted!$B49:$CW49,"nn")&lt;&gt;"nn","•",""),"")</f>
        <v/>
      </c>
      <c r="J50" s="1" t="str">
        <f ca="1">IF(($A50&lt;&gt;"")*(J$1&lt;&gt;""),IF(_xlfn.XLOOKUP(J$1,Attendance_sorted!$B49:$CW49,Attendance_sorted!$B49:$CW49,"nn")&lt;&gt;"nn","•",""),"")</f>
        <v/>
      </c>
      <c r="K50" s="1" t="str">
        <f ca="1">IF(($A50&lt;&gt;"")*(K$1&lt;&gt;""),IF(_xlfn.XLOOKUP(K$1,Attendance_sorted!$B49:$CW49,Attendance_sorted!$B49:$CW49,"nn")&lt;&gt;"nn","•",""),"")</f>
        <v/>
      </c>
      <c r="L50" s="1" t="str">
        <f ca="1">IF(($A50&lt;&gt;"")*(L$1&lt;&gt;""),IF(_xlfn.XLOOKUP(L$1,Attendance_sorted!$B49:$CW49,Attendance_sorted!$B49:$CW49,"nn")&lt;&gt;"nn","•",""),"")</f>
        <v>•</v>
      </c>
      <c r="M50" s="1" t="str">
        <f ca="1">IF(($A50&lt;&gt;"")*(M$1&lt;&gt;""),IF(_xlfn.XLOOKUP(M$1,Attendance_sorted!$B49:$CW49,Attendance_sorted!$B49:$CW49,"nn")&lt;&gt;"nn","•",""),"")</f>
        <v/>
      </c>
      <c r="N50" s="1" t="str">
        <f ca="1">IF(($A50&lt;&gt;"")*(N$1&lt;&gt;""),IF(_xlfn.XLOOKUP(N$1,Attendance_sorted!$B49:$CW49,Attendance_sorted!$B49:$CW49,"nn")&lt;&gt;"nn","•",""),"")</f>
        <v>•</v>
      </c>
      <c r="O50" s="1" t="str">
        <f ca="1">IF(($A50&lt;&gt;"")*(O$1&lt;&gt;""),IF(_xlfn.XLOOKUP(O$1,Attendance_sorted!$B49:$CW49,Attendance_sorted!$B49:$CW49,"nn")&lt;&gt;"nn","•",""),"")</f>
        <v/>
      </c>
      <c r="P50" s="1" t="str">
        <f ca="1">IF(($A50&lt;&gt;"")*(P$1&lt;&gt;""),IF(_xlfn.XLOOKUP(P$1,Attendance_sorted!$B49:$CW49,Attendance_sorted!$B49:$CW49,"nn")&lt;&gt;"nn","•",""),"")</f>
        <v/>
      </c>
      <c r="Q50" s="1" t="str">
        <f ca="1">IF(($A50&lt;&gt;"")*(Q$1&lt;&gt;""),IF(_xlfn.XLOOKUP(Q$1,Attendance_sorted!$B49:$CW49,Attendance_sorted!$B49:$CW49,"nn")&lt;&gt;"nn","•",""),"")</f>
        <v/>
      </c>
      <c r="R50" s="1" t="str">
        <f ca="1">IF(($A50&lt;&gt;"")*(R$1&lt;&gt;""),IF(_xlfn.XLOOKUP(R$1,Attendance_sorted!$B49:$CW49,Attendance_sorted!$B49:$CW49,"nn")&lt;&gt;"nn","•",""),"")</f>
        <v/>
      </c>
      <c r="S50" s="1" t="str">
        <f ca="1">IF(($A50&lt;&gt;"")*(S$1&lt;&gt;""),IF(_xlfn.XLOOKUP(S$1,Attendance_sorted!$B49:$CW49,Attendance_sorted!$B49:$CW49,"nn")&lt;&gt;"nn","•",""),"")</f>
        <v/>
      </c>
      <c r="T50" s="1" t="str">
        <f ca="1">IF(($A50&lt;&gt;"")*(T$1&lt;&gt;""),IF(_xlfn.XLOOKUP(T$1,Attendance_sorted!$B49:$CW49,Attendance_sorted!$B49:$CW49,"nn")&lt;&gt;"nn","•",""),"")</f>
        <v/>
      </c>
      <c r="U50" s="1" t="str">
        <f ca="1">IF(($A50&lt;&gt;"")*(U$1&lt;&gt;""),IF(_xlfn.XLOOKUP(U$1,Attendance_sorted!$B49:$CW49,Attendance_sorted!$B49:$CW49,"nn")&lt;&gt;"nn","•",""),"")</f>
        <v/>
      </c>
      <c r="V50" s="1" t="str">
        <f ca="1">IF(($A50&lt;&gt;"")*(V$1&lt;&gt;""),IF(_xlfn.XLOOKUP(V$1,Attendance_sorted!$B49:$CW49,Attendance_sorted!$B49:$CW49,"nn")&lt;&gt;"nn","•",""),"")</f>
        <v/>
      </c>
      <c r="W50" s="1" t="str">
        <f ca="1">IF(($A50&lt;&gt;"")*(W$1&lt;&gt;""),IF(_xlfn.XLOOKUP(W$1,Attendance_sorted!$B49:$CW49,Attendance_sorted!$B49:$CW49,"nn")&lt;&gt;"nn","•",""),"")</f>
        <v/>
      </c>
      <c r="X50" s="1" t="str">
        <f ca="1">IF(($A50&lt;&gt;"")*(X$1&lt;&gt;""),IF(_xlfn.XLOOKUP(X$1,Attendance_sorted!$B49:$CW49,Attendance_sorted!$B49:$CW49,"nn")&lt;&gt;"nn","•",""),"")</f>
        <v/>
      </c>
      <c r="Y50" s="1" t="str">
        <f ca="1">IF(($A50&lt;&gt;"")*(Y$1&lt;&gt;""),IF(_xlfn.XLOOKUP(Y$1,Attendance_sorted!$B49:$CW49,Attendance_sorted!$B49:$CW49,"nn")&lt;&gt;"nn","•",""),"")</f>
        <v/>
      </c>
      <c r="Z50" s="1" t="str">
        <f ca="1">IF(($A50&lt;&gt;"")*(Z$1&lt;&gt;""),IF(_xlfn.XLOOKUP(Z$1,Attendance_sorted!$B49:$CW49,Attendance_sorted!$B49:$CW49,"nn")&lt;&gt;"nn","•",""),"")</f>
        <v/>
      </c>
      <c r="AA50" s="1" t="str">
        <f ca="1">IF(($A50&lt;&gt;"")*(AA$1&lt;&gt;""),IF(_xlfn.XLOOKUP(AA$1,Attendance_sorted!$B49:$CW49,Attendance_sorted!$B49:$CW49,"nn")&lt;&gt;"nn","•",""),"")</f>
        <v/>
      </c>
      <c r="AB50" s="1" t="str">
        <f ca="1">IF(($A50&lt;&gt;"")*(AB$1&lt;&gt;""),IF(_xlfn.XLOOKUP(AB$1,Attendance_sorted!$B49:$CW49,Attendance_sorted!$B49:$CW49,"nn")&lt;&gt;"nn","•",""),"")</f>
        <v/>
      </c>
      <c r="AC50" s="1" t="str">
        <f ca="1">IF(($A50&lt;&gt;"")*(AC$1&lt;&gt;""),IF(_xlfn.XLOOKUP(AC$1,Attendance_sorted!$B49:$CW49,Attendance_sorted!$B49:$CW49,"nn")&lt;&gt;"nn","•",""),"")</f>
        <v/>
      </c>
      <c r="AD50" s="1" t="str">
        <f ca="1">IF(($A50&lt;&gt;"")*(AD$1&lt;&gt;""),IF(_xlfn.XLOOKUP(AD$1,Attendance_sorted!$B49:$CW49,Attendance_sorted!$B49:$CW49,"nn")&lt;&gt;"nn","•",""),"")</f>
        <v/>
      </c>
      <c r="AE50" s="1" t="str">
        <f ca="1">IF(($A50&lt;&gt;"")*(AE$1&lt;&gt;""),IF(_xlfn.XLOOKUP(AE$1,Attendance_sorted!$B49:$CW49,Attendance_sorted!$B49:$CW49,"nn")&lt;&gt;"nn","•",""),"")</f>
        <v/>
      </c>
      <c r="AF50" s="1" t="str">
        <f ca="1">IF(($A50&lt;&gt;"")*(AF$1&lt;&gt;""),IF(_xlfn.XLOOKUP(AF$1,Attendance_sorted!$B49:$CW49,Attendance_sorted!$B49:$CW49,"nn")&lt;&gt;"nn","•",""),"")</f>
        <v/>
      </c>
      <c r="AG50" s="1" t="str">
        <f ca="1">IF(($A50&lt;&gt;"")*(AG$1&lt;&gt;""),IF(_xlfn.XLOOKUP(AG$1,Attendance_sorted!$B49:$CW49,Attendance_sorted!$B49:$CW49,"nn")&lt;&gt;"nn","•",""),"")</f>
        <v/>
      </c>
      <c r="AH50" s="1" t="str">
        <f ca="1">IF(($A50&lt;&gt;"")*(AH$1&lt;&gt;""),IF(_xlfn.XLOOKUP(AH$1,Attendance_sorted!$B49:$CW49,Attendance_sorted!$B49:$CW49,"nn")&lt;&gt;"nn","•",""),"")</f>
        <v/>
      </c>
      <c r="AI50" s="1" t="str">
        <f ca="1">IF(($A50&lt;&gt;"")*(AI$1&lt;&gt;""),IF(_xlfn.XLOOKUP(AI$1,Attendance_sorted!$B49:$CW49,Attendance_sorted!$B49:$CW49,"nn")&lt;&gt;"nn","•",""),"")</f>
        <v/>
      </c>
      <c r="AJ50" s="1" t="str">
        <f ca="1">IF(($A50&lt;&gt;"")*(AJ$1&lt;&gt;""),IF(_xlfn.XLOOKUP(AJ$1,Attendance_sorted!$B49:$CW49,Attendance_sorted!$B49:$CW49,"nn")&lt;&gt;"nn","•",""),"")</f>
        <v/>
      </c>
      <c r="AK50" s="1" t="str">
        <f ca="1">IF(($A50&lt;&gt;"")*(AK$1&lt;&gt;""),IF(_xlfn.XLOOKUP(AK$1,Attendance_sorted!$B49:$CW49,Attendance_sorted!$B49:$CW49,"nn")&lt;&gt;"nn","•",""),"")</f>
        <v/>
      </c>
      <c r="AL50" s="1" t="str">
        <f ca="1">IF(($A50&lt;&gt;"")*(AL$1&lt;&gt;""),IF(_xlfn.XLOOKUP(AL$1,Attendance_sorted!$B49:$CW49,Attendance_sorted!$B49:$CW49,"nn")&lt;&gt;"nn","•",""),"")</f>
        <v/>
      </c>
      <c r="AM50" s="1" t="str">
        <f ca="1">IF(($A50&lt;&gt;"")*(AM$1&lt;&gt;""),IF(_xlfn.XLOOKUP(AM$1,Attendance_sorted!$B49:$CW49,Attendance_sorted!$B49:$CW49,"nn")&lt;&gt;"nn","•",""),"")</f>
        <v/>
      </c>
      <c r="AN50" s="1" t="str">
        <f ca="1">IF(($A50&lt;&gt;"")*(AN$1&lt;&gt;""),IF(_xlfn.XLOOKUP(AN$1,Attendance_sorted!$B49:$CW49,Attendance_sorted!$B49:$CW49,"nn")&lt;&gt;"nn","•",""),"")</f>
        <v/>
      </c>
      <c r="AO50" s="1" t="str">
        <f ca="1">IF(($A50&lt;&gt;"")*(AO$1&lt;&gt;""),IF(_xlfn.XLOOKUP(AO$1,Attendance_sorted!$B49:$CW49,Attendance_sorted!$B49:$CW49,"nn")&lt;&gt;"nn","•",""),"")</f>
        <v/>
      </c>
      <c r="AP50" s="1" t="str">
        <f ca="1">IF(($A50&lt;&gt;"")*(AP$1&lt;&gt;""),IF(_xlfn.XLOOKUP(AP$1,Attendance_sorted!$B49:$CW49,Attendance_sorted!$B49:$CW49,"nn")&lt;&gt;"nn","•",""),"")</f>
        <v/>
      </c>
      <c r="AQ50" s="1" t="str">
        <f ca="1">IF(($A50&lt;&gt;"")*(AQ$1&lt;&gt;""),IF(_xlfn.XLOOKUP(AQ$1,Attendance_sorted!$B49:$CW49,Attendance_sorted!$B49:$CW49,"nn")&lt;&gt;"nn","•",""),"")</f>
        <v/>
      </c>
      <c r="AR50" s="1" t="str">
        <f ca="1">IF(($A50&lt;&gt;"")*(AR$1&lt;&gt;""),IF(_xlfn.XLOOKUP(AR$1,Attendance_sorted!$B49:$CW49,Attendance_sorted!$B49:$CW49,"nn")&lt;&gt;"nn","•",""),"")</f>
        <v/>
      </c>
      <c r="AS50" s="1" t="str">
        <f ca="1">IF(($A50&lt;&gt;"")*(AS$1&lt;&gt;""),IF(_xlfn.XLOOKUP(AS$1,Attendance_sorted!$B49:$CW49,Attendance_sorted!$B49:$CW49,"nn")&lt;&gt;"nn","•",""),"")</f>
        <v/>
      </c>
      <c r="AT50" s="1" t="str">
        <f ca="1">IF(($A50&lt;&gt;"")*(AT$1&lt;&gt;""),IF(_xlfn.XLOOKUP(AT$1,Attendance_sorted!$B49:$CW49,Attendance_sorted!$B49:$CW49,"nn")&lt;&gt;"nn","•",""),"")</f>
        <v/>
      </c>
      <c r="AU50" s="1" t="str">
        <f ca="1">IF(($A50&lt;&gt;"")*(AU$1&lt;&gt;""),IF(_xlfn.XLOOKUP(AU$1,Attendance_sorted!$B49:$CW49,Attendance_sorted!$B49:$CW49,"nn")&lt;&gt;"nn","•",""),"")</f>
        <v/>
      </c>
      <c r="AV50" s="1" t="str">
        <f ca="1">IF(($A50&lt;&gt;"")*(AV$1&lt;&gt;""),IF(_xlfn.XLOOKUP(AV$1,Attendance_sorted!$B49:$CW49,Attendance_sorted!$B49:$CW49,"nn")&lt;&gt;"nn","•",""),"")</f>
        <v/>
      </c>
      <c r="AW50" s="1" t="str">
        <f ca="1">IF(($A50&lt;&gt;"")*(AW$1&lt;&gt;""),IF(_xlfn.XLOOKUP(AW$1,Attendance_sorted!$B49:$CW49,Attendance_sorted!$B49:$CW49,"nn")&lt;&gt;"nn","•",""),"")</f>
        <v/>
      </c>
      <c r="AX50" s="1" t="str">
        <f ca="1">IF(($A50&lt;&gt;"")*(AX$1&lt;&gt;""),IF(_xlfn.XLOOKUP(AX$1,Attendance_sorted!$B49:$CW49,Attendance_sorted!$B49:$CW49,"nn")&lt;&gt;"nn","•",""),"")</f>
        <v/>
      </c>
      <c r="AY50" s="1" t="str">
        <f ca="1">IF(($A50&lt;&gt;"")*(AY$1&lt;&gt;""),IF(_xlfn.XLOOKUP(AY$1,Attendance_sorted!$B49:$CW49,Attendance_sorted!$B49:$CW49,"nn")&lt;&gt;"nn","•",""),"")</f>
        <v/>
      </c>
      <c r="AZ50" s="1" t="str">
        <f ca="1">IF(($A50&lt;&gt;"")*(AZ$1&lt;&gt;""),IF(_xlfn.XLOOKUP(AZ$1,Attendance_sorted!$B49:$CW49,Attendance_sorted!$B49:$CW49,"nn")&lt;&gt;"nn","•",""),"")</f>
        <v/>
      </c>
      <c r="BA50" s="1" t="str">
        <f ca="1">IF(($A50&lt;&gt;"")*(BA$1&lt;&gt;""),IF(_xlfn.XLOOKUP(BA$1,Attendance_sorted!$B49:$CW49,Attendance_sorted!$B49:$CW49,"nn")&lt;&gt;"nn","•",""),"")</f>
        <v/>
      </c>
      <c r="BB50" s="1" t="str">
        <f ca="1">IF(($A50&lt;&gt;"")*(BB$1&lt;&gt;""),IF(_xlfn.XLOOKUP(BB$1,Attendance_sorted!$B49:$CW49,Attendance_sorted!$B49:$CW49,"nn")&lt;&gt;"nn","•",""),"")</f>
        <v/>
      </c>
      <c r="BC50" s="1" t="str">
        <f ca="1">IF(($A50&lt;&gt;"")*(BC$1&lt;&gt;""),IF(_xlfn.XLOOKUP(BC$1,Attendance_sorted!$B49:$CW49,Attendance_sorted!$B49:$CW49,"nn")&lt;&gt;"nn","•",""),"")</f>
        <v/>
      </c>
      <c r="BD50" s="1" t="str">
        <f ca="1">IF(($A50&lt;&gt;"")*(BD$1&lt;&gt;""),IF(_xlfn.XLOOKUP(BD$1,Attendance_sorted!$B49:$CW49,Attendance_sorted!$B49:$CW49,"nn")&lt;&gt;"nn","•",""),"")</f>
        <v/>
      </c>
      <c r="BE50" s="1" t="str">
        <f ca="1">IF(($A50&lt;&gt;"")*(BE$1&lt;&gt;""),IF(_xlfn.XLOOKUP(BE$1,Attendance_sorted!$B49:$CW49,Attendance_sorted!$B49:$CW49,"nn")&lt;&gt;"nn","•",""),"")</f>
        <v/>
      </c>
      <c r="BF50" s="1" t="str">
        <f ca="1">IF(($A50&lt;&gt;"")*(BF$1&lt;&gt;""),IF(_xlfn.XLOOKUP(BF$1,Attendance_sorted!$B49:$CW49,Attendance_sorted!$B49:$CW49,"nn")&lt;&gt;"nn","•",""),"")</f>
        <v/>
      </c>
      <c r="BG50" s="1" t="str">
        <f ca="1">IF(($A50&lt;&gt;"")*(BG$1&lt;&gt;""),IF(_xlfn.XLOOKUP(BG$1,Attendance_sorted!$B49:$CW49,Attendance_sorted!$B49:$CW49,"nn")&lt;&gt;"nn","•",""),"")</f>
        <v/>
      </c>
      <c r="BH50" s="1" t="str">
        <f ca="1">IF(($A50&lt;&gt;"")*(BH$1&lt;&gt;""),IF(_xlfn.XLOOKUP(BH$1,Attendance_sorted!$B49:$CW49,Attendance_sorted!$B49:$CW49,"nn")&lt;&gt;"nn","•",""),"")</f>
        <v/>
      </c>
      <c r="BI50" s="1" t="str">
        <f ca="1">IF(($A50&lt;&gt;"")*(BI$1&lt;&gt;""),IF(_xlfn.XLOOKUP(BI$1,Attendance_sorted!$B49:$CW49,Attendance_sorted!$B49:$CW49,"nn")&lt;&gt;"nn","•",""),"")</f>
        <v/>
      </c>
      <c r="BJ50" s="1" t="str">
        <f ca="1">IF(($A50&lt;&gt;"")*(BJ$1&lt;&gt;""),IF(_xlfn.XLOOKUP(BJ$1,Attendance_sorted!$B49:$CW49,Attendance_sorted!$B49:$CW49,"nn")&lt;&gt;"nn","•",""),"")</f>
        <v/>
      </c>
      <c r="BK50" s="1" t="str">
        <f ca="1">IF(($A50&lt;&gt;"")*(BK$1&lt;&gt;""),IF(_xlfn.XLOOKUP(BK$1,Attendance_sorted!$B49:$CW49,Attendance_sorted!$B49:$CW49,"nn")&lt;&gt;"nn","•",""),"")</f>
        <v/>
      </c>
      <c r="BL50" s="1" t="str">
        <f ca="1">IF(($A50&lt;&gt;"")*(BL$1&lt;&gt;""),IF(_xlfn.XLOOKUP(BL$1,Attendance_sorted!$B49:$CW49,Attendance_sorted!$B49:$CW49,"nn")&lt;&gt;"nn","•",""),"")</f>
        <v/>
      </c>
      <c r="BM50" s="1" t="str">
        <f ca="1">IF(($A50&lt;&gt;"")*(BM$1&lt;&gt;""),IF(_xlfn.XLOOKUP(BM$1,Attendance_sorted!$B49:$CW49,Attendance_sorted!$B49:$CW49,"nn")&lt;&gt;"nn","•",""),"")</f>
        <v/>
      </c>
      <c r="BN50" s="1" t="str">
        <f ca="1">IF(($A50&lt;&gt;"")*(BN$1&lt;&gt;""),IF(_xlfn.XLOOKUP(BN$1,Attendance_sorted!$B49:$CW49,Attendance_sorted!$B49:$CW49,"nn")&lt;&gt;"nn","•",""),"")</f>
        <v/>
      </c>
      <c r="BO50" s="1" t="str">
        <f ca="1">IF(($A50&lt;&gt;"")*(BO$1&lt;&gt;""),IF(_xlfn.XLOOKUP(BO$1,Attendance_sorted!$B49:$CW49,Attendance_sorted!$B49:$CW49,"nn")&lt;&gt;"nn","•",""),"")</f>
        <v/>
      </c>
      <c r="BP50" s="1" t="str">
        <f ca="1">IF(($A50&lt;&gt;"")*(BP$1&lt;&gt;""),IF(_xlfn.XLOOKUP(BP$1,Attendance_sorted!$B49:$CW49,Attendance_sorted!$B49:$CW49,"nn")&lt;&gt;"nn","•",""),"")</f>
        <v/>
      </c>
      <c r="BQ50" s="1" t="str">
        <f ca="1">IF(($A50&lt;&gt;"")*(BQ$1&lt;&gt;""),IF(_xlfn.XLOOKUP(BQ$1,Attendance_sorted!$B49:$CW49,Attendance_sorted!$B49:$CW49,"nn")&lt;&gt;"nn","•",""),"")</f>
        <v/>
      </c>
      <c r="BR50" s="1" t="str">
        <f ca="1">IF(($A50&lt;&gt;"")*(BR$1&lt;&gt;""),IF(_xlfn.XLOOKUP(BR$1,Attendance_sorted!$B49:$CW49,Attendance_sorted!$B49:$CW49,"nn")&lt;&gt;"nn","•",""),"")</f>
        <v/>
      </c>
      <c r="BS50" s="1" t="str">
        <f ca="1">IF(($A50&lt;&gt;"")*(BS$1&lt;&gt;""),IF(_xlfn.XLOOKUP(BS$1,Attendance_sorted!$B49:$CW49,Attendance_sorted!$B49:$CW49,"nn")&lt;&gt;"nn","•",""),"")</f>
        <v/>
      </c>
      <c r="BT50" s="1" t="str">
        <f ca="1">IF(($A50&lt;&gt;"")*(BT$1&lt;&gt;""),IF(_xlfn.XLOOKUP(BT$1,Attendance_sorted!$B49:$CW49,Attendance_sorted!$B49:$CW49,"nn")&lt;&gt;"nn","•",""),"")</f>
        <v/>
      </c>
      <c r="BU50" s="1" t="str">
        <f ca="1">IF(($A50&lt;&gt;"")*(BU$1&lt;&gt;""),IF(_xlfn.XLOOKUP(BU$1,Attendance_sorted!$B49:$CW49,Attendance_sorted!$B49:$CW49,"nn")&lt;&gt;"nn","•",""),"")</f>
        <v/>
      </c>
      <c r="BV50" s="1" t="str">
        <f ca="1">IF(($A50&lt;&gt;"")*(BV$1&lt;&gt;""),IF(_xlfn.XLOOKUP(BV$1,Attendance_sorted!$B49:$CW49,Attendance_sorted!$B49:$CW49,"nn")&lt;&gt;"nn","•",""),"")</f>
        <v/>
      </c>
      <c r="BW50" s="1" t="str">
        <f ca="1">IF(($A50&lt;&gt;"")*(BW$1&lt;&gt;""),IF(_xlfn.XLOOKUP(BW$1,Attendance_sorted!$B49:$CW49,Attendance_sorted!$B49:$CW49,"nn")&lt;&gt;"nn","•",""),"")</f>
        <v/>
      </c>
      <c r="BX50" s="1" t="str">
        <f ca="1">IF(($A50&lt;&gt;"")*(BX$1&lt;&gt;""),IF(_xlfn.XLOOKUP(BX$1,Attendance_sorted!$B49:$CW49,Attendance_sorted!$B49:$CW49,"nn")&lt;&gt;"nn","•",""),"")</f>
        <v/>
      </c>
      <c r="BY50" s="1" t="str">
        <f ca="1">IF(($A50&lt;&gt;"")*(BY$1&lt;&gt;""),IF(_xlfn.XLOOKUP(BY$1,Attendance_sorted!$B49:$CW49,Attendance_sorted!$B49:$CW49,"nn")&lt;&gt;"nn","•",""),"")</f>
        <v/>
      </c>
      <c r="BZ50" s="1" t="str">
        <f ca="1">IF(($A50&lt;&gt;"")*(BZ$1&lt;&gt;""),IF(_xlfn.XLOOKUP(BZ$1,Attendance_sorted!$B49:$CW49,Attendance_sorted!$B49:$CW49,"nn")&lt;&gt;"nn","•",""),"")</f>
        <v/>
      </c>
      <c r="CA50" s="1" t="str">
        <f ca="1">IF(($A50&lt;&gt;"")*(CA$1&lt;&gt;""),IF(_xlfn.XLOOKUP(CA$1,Attendance_sorted!$B49:$CW49,Attendance_sorted!$B49:$CW49,"nn")&lt;&gt;"nn","•",""),"")</f>
        <v/>
      </c>
      <c r="CB50" s="1" t="str">
        <f ca="1">IF(($A50&lt;&gt;"")*(CB$1&lt;&gt;""),IF(_xlfn.XLOOKUP(CB$1,Attendance_sorted!$B49:$CW49,Attendance_sorted!$B49:$CW49,"nn")&lt;&gt;"nn","•",""),"")</f>
        <v/>
      </c>
      <c r="CC50" s="1" t="str">
        <f ca="1">IF(($A50&lt;&gt;"")*(CC$1&lt;&gt;""),IF(_xlfn.XLOOKUP(CC$1,Attendance_sorted!$B49:$CW49,Attendance_sorted!$B49:$CW49,"nn")&lt;&gt;"nn","•",""),"")</f>
        <v/>
      </c>
      <c r="CD50" s="1" t="str">
        <f ca="1">IF(($A50&lt;&gt;"")*(CD$1&lt;&gt;""),IF(_xlfn.XLOOKUP(CD$1,Attendance_sorted!$B49:$CW49,Attendance_sorted!$B49:$CW49,"nn")&lt;&gt;"nn","•",""),"")</f>
        <v/>
      </c>
      <c r="CE50" s="1" t="str">
        <f ca="1">IF(($A50&lt;&gt;"")*(CE$1&lt;&gt;""),IF(_xlfn.XLOOKUP(CE$1,Attendance_sorted!$B49:$CW49,Attendance_sorted!$B49:$CW49,"nn")&lt;&gt;"nn","•",""),"")</f>
        <v/>
      </c>
      <c r="CF50" s="1" t="str">
        <f ca="1">IF(($A50&lt;&gt;"")*(CF$1&lt;&gt;""),IF(_xlfn.XLOOKUP(CF$1,Attendance_sorted!$B49:$CW49,Attendance_sorted!$B49:$CW49,"nn")&lt;&gt;"nn","•",""),"")</f>
        <v/>
      </c>
      <c r="CG50" s="1" t="str">
        <f ca="1">IF(($A50&lt;&gt;"")*(CG$1&lt;&gt;""),IF(_xlfn.XLOOKUP(CG$1,Attendance_sorted!$B49:$CW49,Attendance_sorted!$B49:$CW49,"nn")&lt;&gt;"nn","•",""),"")</f>
        <v/>
      </c>
      <c r="CH50" s="1" t="str">
        <f ca="1">IF(($A50&lt;&gt;"")*(CH$1&lt;&gt;""),IF(_xlfn.XLOOKUP(CH$1,Attendance_sorted!$B49:$CW49,Attendance_sorted!$B49:$CW49,"nn")&lt;&gt;"nn","•",""),"")</f>
        <v/>
      </c>
      <c r="CI50" s="1" t="str">
        <f ca="1">IF(($A50&lt;&gt;"")*(CI$1&lt;&gt;""),IF(_xlfn.XLOOKUP(CI$1,Attendance_sorted!$B49:$CW49,Attendance_sorted!$B49:$CW49,"nn")&lt;&gt;"nn","•",""),"")</f>
        <v/>
      </c>
      <c r="CJ50" s="1" t="str">
        <f ca="1">IF(($A50&lt;&gt;"")*(CJ$1&lt;&gt;""),IF(_xlfn.XLOOKUP(CJ$1,Attendance_sorted!$B49:$CW49,Attendance_sorted!$B49:$CW49,"nn")&lt;&gt;"nn","•",""),"")</f>
        <v/>
      </c>
      <c r="CK50" s="1" t="str">
        <f ca="1">IF(($A50&lt;&gt;"")*(CK$1&lt;&gt;""),IF(_xlfn.XLOOKUP(CK$1,Attendance_sorted!$B49:$CW49,Attendance_sorted!$B49:$CW49,"nn")&lt;&gt;"nn","•",""),"")</f>
        <v/>
      </c>
      <c r="CL50" s="1" t="str">
        <f ca="1">IF(($A50&lt;&gt;"")*(CL$1&lt;&gt;""),IF(_xlfn.XLOOKUP(CL$1,Attendance_sorted!$B49:$CW49,Attendance_sorted!$B49:$CW49,"nn")&lt;&gt;"nn","•",""),"")</f>
        <v/>
      </c>
      <c r="CM50" s="1" t="str">
        <f ca="1">IF(($A50&lt;&gt;"")*(CM$1&lt;&gt;""),IF(_xlfn.XLOOKUP(CM$1,Attendance_sorted!$B49:$CW49,Attendance_sorted!$B49:$CW49,"nn")&lt;&gt;"nn","•",""),"")</f>
        <v/>
      </c>
      <c r="CN50" s="1" t="str">
        <f ca="1">IF(($A50&lt;&gt;"")*(CN$1&lt;&gt;""),IF(_xlfn.XLOOKUP(CN$1,Attendance_sorted!$B49:$CW49,Attendance_sorted!$B49:$CW49,"nn")&lt;&gt;"nn","•",""),"")</f>
        <v/>
      </c>
      <c r="CO50" s="1" t="str">
        <f ca="1">IF(($A50&lt;&gt;"")*(CO$1&lt;&gt;""),IF(_xlfn.XLOOKUP(CO$1,Attendance_sorted!$B49:$CW49,Attendance_sorted!$B49:$CW49,"nn")&lt;&gt;"nn","•",""),"")</f>
        <v/>
      </c>
      <c r="CP50" s="1" t="str">
        <f ca="1">IF(($A50&lt;&gt;"")*(CP$1&lt;&gt;""),IF(_xlfn.XLOOKUP(CP$1,Attendance_sorted!$B49:$CW49,Attendance_sorted!$B49:$CW49,"nn")&lt;&gt;"nn","•",""),"")</f>
        <v/>
      </c>
      <c r="CQ50" s="1" t="str">
        <f ca="1">IF(($A50&lt;&gt;"")*(CQ$1&lt;&gt;""),IF(_xlfn.XLOOKUP(CQ$1,Attendance_sorted!$B49:$CW49,Attendance_sorted!$B49:$CW49,"nn")&lt;&gt;"nn","•",""),"")</f>
        <v/>
      </c>
      <c r="CR50" s="1" t="str">
        <f ca="1">IF(($A50&lt;&gt;"")*(CR$1&lt;&gt;""),IF(_xlfn.XLOOKUP(CR$1,Attendance_sorted!$B49:$CW49,Attendance_sorted!$B49:$CW49,"nn")&lt;&gt;"nn","•",""),"")</f>
        <v/>
      </c>
      <c r="CS50" s="1" t="str">
        <f ca="1">IF(($A50&lt;&gt;"")*(CS$1&lt;&gt;""),IF(_xlfn.XLOOKUP(CS$1,Attendance_sorted!$B49:$CW49,Attendance_sorted!$B49:$CW49,"nn")&lt;&gt;"nn","•",""),"")</f>
        <v/>
      </c>
      <c r="CT50" s="1" t="str">
        <f ca="1">IF(($A50&lt;&gt;"")*(CT$1&lt;&gt;""),IF(_xlfn.XLOOKUP(CT$1,Attendance_sorted!$B49:$CW49,Attendance_sorted!$B49:$CW49,"nn")&lt;&gt;"nn","•",""),"")</f>
        <v/>
      </c>
      <c r="CU50" s="1" t="str">
        <f ca="1">IF(($A50&lt;&gt;"")*(CU$1&lt;&gt;""),IF(_xlfn.XLOOKUP(CU$1,Attendance_sorted!$B49:$CW49,Attendance_sorted!$B49:$CW49,"nn")&lt;&gt;"nn","•",""),"")</f>
        <v/>
      </c>
      <c r="CV50" s="1" t="str">
        <f ca="1">IF(($A50&lt;&gt;"")*(CV$1&lt;&gt;""),IF(_xlfn.XLOOKUP(CV$1,Attendance_sorted!$B49:$CW49,Attendance_sorted!$B49:$CW49,"nn")&lt;&gt;"nn","•",""),"")</f>
        <v/>
      </c>
      <c r="CW50" s="1" t="str">
        <f ca="1">IF(($A50&lt;&gt;"")*(CW$1&lt;&gt;""),IF(_xlfn.XLOOKUP(CW$1,Attendance_sorted!$B49:$CW49,Attendance_sorted!$B49:$CW49,"nn")&lt;&gt;"nn","•",""),"")</f>
        <v/>
      </c>
    </row>
    <row r="51" spans="1:101">
      <c r="A51" s="1">
        <v>232</v>
      </c>
      <c r="B51" s="1" t="str">
        <f ca="1">IF(($A51&lt;&gt;"")*(B$1&lt;&gt;""),IF(_xlfn.XLOOKUP(B$1,Attendance_sorted!$B50:$CW50,Attendance_sorted!$B50:$CW50,"nn")&lt;&gt;"nn","•",""),"")</f>
        <v/>
      </c>
      <c r="C51" s="1" t="str">
        <f ca="1">IF(($A51&lt;&gt;"")*(C$1&lt;&gt;""),IF(_xlfn.XLOOKUP(C$1,Attendance_sorted!$B50:$CW50,Attendance_sorted!$B50:$CW50,"nn")&lt;&gt;"nn","•",""),"")</f>
        <v/>
      </c>
      <c r="D51" s="1" t="str">
        <f ca="1">IF(($A51&lt;&gt;"")*(D$1&lt;&gt;""),IF(_xlfn.XLOOKUP(D$1,Attendance_sorted!$B50:$CW50,Attendance_sorted!$B50:$CW50,"nn")&lt;&gt;"nn","•",""),"")</f>
        <v/>
      </c>
      <c r="E51" s="1" t="str">
        <f ca="1">IF(($A51&lt;&gt;"")*(E$1&lt;&gt;""),IF(_xlfn.XLOOKUP(E$1,Attendance_sorted!$B50:$CW50,Attendance_sorted!$B50:$CW50,"nn")&lt;&gt;"nn","•",""),"")</f>
        <v>•</v>
      </c>
      <c r="F51" s="1" t="str">
        <f ca="1">IF(($A51&lt;&gt;"")*(F$1&lt;&gt;""),IF(_xlfn.XLOOKUP(F$1,Attendance_sorted!$B50:$CW50,Attendance_sorted!$B50:$CW50,"nn")&lt;&gt;"nn","•",""),"")</f>
        <v/>
      </c>
      <c r="G51" s="1" t="str">
        <f ca="1">IF(($A51&lt;&gt;"")*(G$1&lt;&gt;""),IF(_xlfn.XLOOKUP(G$1,Attendance_sorted!$B50:$CW50,Attendance_sorted!$B50:$CW50,"nn")&lt;&gt;"nn","•",""),"")</f>
        <v/>
      </c>
      <c r="H51" s="1" t="str">
        <f ca="1">IF(($A51&lt;&gt;"")*(H$1&lt;&gt;""),IF(_xlfn.XLOOKUP(H$1,Attendance_sorted!$B50:$CW50,Attendance_sorted!$B50:$CW50,"nn")&lt;&gt;"nn","•",""),"")</f>
        <v/>
      </c>
      <c r="I51" s="1" t="str">
        <f ca="1">IF(($A51&lt;&gt;"")*(I$1&lt;&gt;""),IF(_xlfn.XLOOKUP(I$1,Attendance_sorted!$B50:$CW50,Attendance_sorted!$B50:$CW50,"nn")&lt;&gt;"nn","•",""),"")</f>
        <v/>
      </c>
      <c r="J51" s="1" t="str">
        <f ca="1">IF(($A51&lt;&gt;"")*(J$1&lt;&gt;""),IF(_xlfn.XLOOKUP(J$1,Attendance_sorted!$B50:$CW50,Attendance_sorted!$B50:$CW50,"nn")&lt;&gt;"nn","•",""),"")</f>
        <v>•</v>
      </c>
      <c r="K51" s="1" t="str">
        <f ca="1">IF(($A51&lt;&gt;"")*(K$1&lt;&gt;""),IF(_xlfn.XLOOKUP(K$1,Attendance_sorted!$B50:$CW50,Attendance_sorted!$B50:$CW50,"nn")&lt;&gt;"nn","•",""),"")</f>
        <v/>
      </c>
      <c r="L51" s="1" t="str">
        <f ca="1">IF(($A51&lt;&gt;"")*(L$1&lt;&gt;""),IF(_xlfn.XLOOKUP(L$1,Attendance_sorted!$B50:$CW50,Attendance_sorted!$B50:$CW50,"nn")&lt;&gt;"nn","•",""),"")</f>
        <v/>
      </c>
      <c r="M51" s="1" t="str">
        <f ca="1">IF(($A51&lt;&gt;"")*(M$1&lt;&gt;""),IF(_xlfn.XLOOKUP(M$1,Attendance_sorted!$B50:$CW50,Attendance_sorted!$B50:$CW50,"nn")&lt;&gt;"nn","•",""),"")</f>
        <v/>
      </c>
      <c r="N51" s="1" t="str">
        <f ca="1">IF(($A51&lt;&gt;"")*(N$1&lt;&gt;""),IF(_xlfn.XLOOKUP(N$1,Attendance_sorted!$B50:$CW50,Attendance_sorted!$B50:$CW50,"nn")&lt;&gt;"nn","•",""),"")</f>
        <v/>
      </c>
      <c r="O51" s="1" t="str">
        <f ca="1">IF(($A51&lt;&gt;"")*(O$1&lt;&gt;""),IF(_xlfn.XLOOKUP(O$1,Attendance_sorted!$B50:$CW50,Attendance_sorted!$B50:$CW50,"nn")&lt;&gt;"nn","•",""),"")</f>
        <v>•</v>
      </c>
      <c r="P51" s="1" t="str">
        <f ca="1">IF(($A51&lt;&gt;"")*(P$1&lt;&gt;""),IF(_xlfn.XLOOKUP(P$1,Attendance_sorted!$B50:$CW50,Attendance_sorted!$B50:$CW50,"nn")&lt;&gt;"nn","•",""),"")</f>
        <v>•</v>
      </c>
      <c r="Q51" s="1" t="str">
        <f ca="1">IF(($A51&lt;&gt;"")*(Q$1&lt;&gt;""),IF(_xlfn.XLOOKUP(Q$1,Attendance_sorted!$B50:$CW50,Attendance_sorted!$B50:$CW50,"nn")&lt;&gt;"nn","•",""),"")</f>
        <v/>
      </c>
      <c r="R51" s="1" t="str">
        <f ca="1">IF(($A51&lt;&gt;"")*(R$1&lt;&gt;""),IF(_xlfn.XLOOKUP(R$1,Attendance_sorted!$B50:$CW50,Attendance_sorted!$B50:$CW50,"nn")&lt;&gt;"nn","•",""),"")</f>
        <v/>
      </c>
      <c r="S51" s="1" t="str">
        <f ca="1">IF(($A51&lt;&gt;"")*(S$1&lt;&gt;""),IF(_xlfn.XLOOKUP(S$1,Attendance_sorted!$B50:$CW50,Attendance_sorted!$B50:$CW50,"nn")&lt;&gt;"nn","•",""),"")</f>
        <v/>
      </c>
      <c r="T51" s="1" t="str">
        <f ca="1">IF(($A51&lt;&gt;"")*(T$1&lt;&gt;""),IF(_xlfn.XLOOKUP(T$1,Attendance_sorted!$B50:$CW50,Attendance_sorted!$B50:$CW50,"nn")&lt;&gt;"nn","•",""),"")</f>
        <v/>
      </c>
      <c r="U51" s="1" t="str">
        <f ca="1">IF(($A51&lt;&gt;"")*(U$1&lt;&gt;""),IF(_xlfn.XLOOKUP(U$1,Attendance_sorted!$B50:$CW50,Attendance_sorted!$B50:$CW50,"nn")&lt;&gt;"nn","•",""),"")</f>
        <v>•</v>
      </c>
      <c r="V51" s="1" t="str">
        <f ca="1">IF(($A51&lt;&gt;"")*(V$1&lt;&gt;""),IF(_xlfn.XLOOKUP(V$1,Attendance_sorted!$B50:$CW50,Attendance_sorted!$B50:$CW50,"nn")&lt;&gt;"nn","•",""),"")</f>
        <v/>
      </c>
      <c r="W51" s="1" t="str">
        <f ca="1">IF(($A51&lt;&gt;"")*(W$1&lt;&gt;""),IF(_xlfn.XLOOKUP(W$1,Attendance_sorted!$B50:$CW50,Attendance_sorted!$B50:$CW50,"nn")&lt;&gt;"nn","•",""),"")</f>
        <v/>
      </c>
      <c r="X51" s="1" t="str">
        <f ca="1">IF(($A51&lt;&gt;"")*(X$1&lt;&gt;""),IF(_xlfn.XLOOKUP(X$1,Attendance_sorted!$B50:$CW50,Attendance_sorted!$B50:$CW50,"nn")&lt;&gt;"nn","•",""),"")</f>
        <v/>
      </c>
      <c r="Y51" s="1" t="str">
        <f ca="1">IF(($A51&lt;&gt;"")*(Y$1&lt;&gt;""),IF(_xlfn.XLOOKUP(Y$1,Attendance_sorted!$B50:$CW50,Attendance_sorted!$B50:$CW50,"nn")&lt;&gt;"nn","•",""),"")</f>
        <v/>
      </c>
      <c r="Z51" s="1" t="str">
        <f ca="1">IF(($A51&lt;&gt;"")*(Z$1&lt;&gt;""),IF(_xlfn.XLOOKUP(Z$1,Attendance_sorted!$B50:$CW50,Attendance_sorted!$B50:$CW50,"nn")&lt;&gt;"nn","•",""),"")</f>
        <v/>
      </c>
      <c r="AA51" s="1" t="str">
        <f ca="1">IF(($A51&lt;&gt;"")*(AA$1&lt;&gt;""),IF(_xlfn.XLOOKUP(AA$1,Attendance_sorted!$B50:$CW50,Attendance_sorted!$B50:$CW50,"nn")&lt;&gt;"nn","•",""),"")</f>
        <v/>
      </c>
      <c r="AB51" s="1" t="str">
        <f ca="1">IF(($A51&lt;&gt;"")*(AB$1&lt;&gt;""),IF(_xlfn.XLOOKUP(AB$1,Attendance_sorted!$B50:$CW50,Attendance_sorted!$B50:$CW50,"nn")&lt;&gt;"nn","•",""),"")</f>
        <v/>
      </c>
      <c r="AC51" s="1" t="str">
        <f ca="1">IF(($A51&lt;&gt;"")*(AC$1&lt;&gt;""),IF(_xlfn.XLOOKUP(AC$1,Attendance_sorted!$B50:$CW50,Attendance_sorted!$B50:$CW50,"nn")&lt;&gt;"nn","•",""),"")</f>
        <v/>
      </c>
      <c r="AD51" s="1" t="str">
        <f ca="1">IF(($A51&lt;&gt;"")*(AD$1&lt;&gt;""),IF(_xlfn.XLOOKUP(AD$1,Attendance_sorted!$B50:$CW50,Attendance_sorted!$B50:$CW50,"nn")&lt;&gt;"nn","•",""),"")</f>
        <v/>
      </c>
      <c r="AE51" s="1" t="str">
        <f ca="1">IF(($A51&lt;&gt;"")*(AE$1&lt;&gt;""),IF(_xlfn.XLOOKUP(AE$1,Attendance_sorted!$B50:$CW50,Attendance_sorted!$B50:$CW50,"nn")&lt;&gt;"nn","•",""),"")</f>
        <v/>
      </c>
      <c r="AF51" s="1" t="str">
        <f ca="1">IF(($A51&lt;&gt;"")*(AF$1&lt;&gt;""),IF(_xlfn.XLOOKUP(AF$1,Attendance_sorted!$B50:$CW50,Attendance_sorted!$B50:$CW50,"nn")&lt;&gt;"nn","•",""),"")</f>
        <v/>
      </c>
      <c r="AG51" s="1" t="str">
        <f ca="1">IF(($A51&lt;&gt;"")*(AG$1&lt;&gt;""),IF(_xlfn.XLOOKUP(AG$1,Attendance_sorted!$B50:$CW50,Attendance_sorted!$B50:$CW50,"nn")&lt;&gt;"nn","•",""),"")</f>
        <v/>
      </c>
      <c r="AH51" s="1" t="str">
        <f ca="1">IF(($A51&lt;&gt;"")*(AH$1&lt;&gt;""),IF(_xlfn.XLOOKUP(AH$1,Attendance_sorted!$B50:$CW50,Attendance_sorted!$B50:$CW50,"nn")&lt;&gt;"nn","•",""),"")</f>
        <v/>
      </c>
      <c r="AI51" s="1" t="str">
        <f ca="1">IF(($A51&lt;&gt;"")*(AI$1&lt;&gt;""),IF(_xlfn.XLOOKUP(AI$1,Attendance_sorted!$B50:$CW50,Attendance_sorted!$B50:$CW50,"nn")&lt;&gt;"nn","•",""),"")</f>
        <v/>
      </c>
      <c r="AJ51" s="1" t="str">
        <f ca="1">IF(($A51&lt;&gt;"")*(AJ$1&lt;&gt;""),IF(_xlfn.XLOOKUP(AJ$1,Attendance_sorted!$B50:$CW50,Attendance_sorted!$B50:$CW50,"nn")&lt;&gt;"nn","•",""),"")</f>
        <v/>
      </c>
      <c r="AK51" s="1" t="str">
        <f ca="1">IF(($A51&lt;&gt;"")*(AK$1&lt;&gt;""),IF(_xlfn.XLOOKUP(AK$1,Attendance_sorted!$B50:$CW50,Attendance_sorted!$B50:$CW50,"nn")&lt;&gt;"nn","•",""),"")</f>
        <v/>
      </c>
      <c r="AL51" s="1" t="str">
        <f ca="1">IF(($A51&lt;&gt;"")*(AL$1&lt;&gt;""),IF(_xlfn.XLOOKUP(AL$1,Attendance_sorted!$B50:$CW50,Attendance_sorted!$B50:$CW50,"nn")&lt;&gt;"nn","•",""),"")</f>
        <v/>
      </c>
      <c r="AM51" s="1" t="str">
        <f ca="1">IF(($A51&lt;&gt;"")*(AM$1&lt;&gt;""),IF(_xlfn.XLOOKUP(AM$1,Attendance_sorted!$B50:$CW50,Attendance_sorted!$B50:$CW50,"nn")&lt;&gt;"nn","•",""),"")</f>
        <v/>
      </c>
      <c r="AN51" s="1" t="str">
        <f ca="1">IF(($A51&lt;&gt;"")*(AN$1&lt;&gt;""),IF(_xlfn.XLOOKUP(AN$1,Attendance_sorted!$B50:$CW50,Attendance_sorted!$B50:$CW50,"nn")&lt;&gt;"nn","•",""),"")</f>
        <v/>
      </c>
      <c r="AO51" s="1" t="str">
        <f ca="1">IF(($A51&lt;&gt;"")*(AO$1&lt;&gt;""),IF(_xlfn.XLOOKUP(AO$1,Attendance_sorted!$B50:$CW50,Attendance_sorted!$B50:$CW50,"nn")&lt;&gt;"nn","•",""),"")</f>
        <v/>
      </c>
      <c r="AP51" s="1" t="str">
        <f ca="1">IF(($A51&lt;&gt;"")*(AP$1&lt;&gt;""),IF(_xlfn.XLOOKUP(AP$1,Attendance_sorted!$B50:$CW50,Attendance_sorted!$B50:$CW50,"nn")&lt;&gt;"nn","•",""),"")</f>
        <v/>
      </c>
      <c r="AQ51" s="1" t="str">
        <f ca="1">IF(($A51&lt;&gt;"")*(AQ$1&lt;&gt;""),IF(_xlfn.XLOOKUP(AQ$1,Attendance_sorted!$B50:$CW50,Attendance_sorted!$B50:$CW50,"nn")&lt;&gt;"nn","•",""),"")</f>
        <v/>
      </c>
      <c r="AR51" s="1" t="str">
        <f ca="1">IF(($A51&lt;&gt;"")*(AR$1&lt;&gt;""),IF(_xlfn.XLOOKUP(AR$1,Attendance_sorted!$B50:$CW50,Attendance_sorted!$B50:$CW50,"nn")&lt;&gt;"nn","•",""),"")</f>
        <v/>
      </c>
      <c r="AS51" s="1" t="str">
        <f ca="1">IF(($A51&lt;&gt;"")*(AS$1&lt;&gt;""),IF(_xlfn.XLOOKUP(AS$1,Attendance_sorted!$B50:$CW50,Attendance_sorted!$B50:$CW50,"nn")&lt;&gt;"nn","•",""),"")</f>
        <v/>
      </c>
      <c r="AT51" s="1" t="str">
        <f ca="1">IF(($A51&lt;&gt;"")*(AT$1&lt;&gt;""),IF(_xlfn.XLOOKUP(AT$1,Attendance_sorted!$B50:$CW50,Attendance_sorted!$B50:$CW50,"nn")&lt;&gt;"nn","•",""),"")</f>
        <v/>
      </c>
      <c r="AU51" s="1" t="str">
        <f ca="1">IF(($A51&lt;&gt;"")*(AU$1&lt;&gt;""),IF(_xlfn.XLOOKUP(AU$1,Attendance_sorted!$B50:$CW50,Attendance_sorted!$B50:$CW50,"nn")&lt;&gt;"nn","•",""),"")</f>
        <v/>
      </c>
      <c r="AV51" s="1" t="str">
        <f ca="1">IF(($A51&lt;&gt;"")*(AV$1&lt;&gt;""),IF(_xlfn.XLOOKUP(AV$1,Attendance_sorted!$B50:$CW50,Attendance_sorted!$B50:$CW50,"nn")&lt;&gt;"nn","•",""),"")</f>
        <v/>
      </c>
      <c r="AW51" s="1" t="str">
        <f ca="1">IF(($A51&lt;&gt;"")*(AW$1&lt;&gt;""),IF(_xlfn.XLOOKUP(AW$1,Attendance_sorted!$B50:$CW50,Attendance_sorted!$B50:$CW50,"nn")&lt;&gt;"nn","•",""),"")</f>
        <v/>
      </c>
      <c r="AX51" s="1" t="str">
        <f ca="1">IF(($A51&lt;&gt;"")*(AX$1&lt;&gt;""),IF(_xlfn.XLOOKUP(AX$1,Attendance_sorted!$B50:$CW50,Attendance_sorted!$B50:$CW50,"nn")&lt;&gt;"nn","•",""),"")</f>
        <v/>
      </c>
      <c r="AY51" s="1" t="str">
        <f ca="1">IF(($A51&lt;&gt;"")*(AY$1&lt;&gt;""),IF(_xlfn.XLOOKUP(AY$1,Attendance_sorted!$B50:$CW50,Attendance_sorted!$B50:$CW50,"nn")&lt;&gt;"nn","•",""),"")</f>
        <v/>
      </c>
      <c r="AZ51" s="1" t="str">
        <f ca="1">IF(($A51&lt;&gt;"")*(AZ$1&lt;&gt;""),IF(_xlfn.XLOOKUP(AZ$1,Attendance_sorted!$B50:$CW50,Attendance_sorted!$B50:$CW50,"nn")&lt;&gt;"nn","•",""),"")</f>
        <v/>
      </c>
      <c r="BA51" s="1" t="str">
        <f ca="1">IF(($A51&lt;&gt;"")*(BA$1&lt;&gt;""),IF(_xlfn.XLOOKUP(BA$1,Attendance_sorted!$B50:$CW50,Attendance_sorted!$B50:$CW50,"nn")&lt;&gt;"nn","•",""),"")</f>
        <v/>
      </c>
      <c r="BB51" s="1" t="str">
        <f ca="1">IF(($A51&lt;&gt;"")*(BB$1&lt;&gt;""),IF(_xlfn.XLOOKUP(BB$1,Attendance_sorted!$B50:$CW50,Attendance_sorted!$B50:$CW50,"nn")&lt;&gt;"nn","•",""),"")</f>
        <v/>
      </c>
      <c r="BC51" s="1" t="str">
        <f ca="1">IF(($A51&lt;&gt;"")*(BC$1&lt;&gt;""),IF(_xlfn.XLOOKUP(BC$1,Attendance_sorted!$B50:$CW50,Attendance_sorted!$B50:$CW50,"nn")&lt;&gt;"nn","•",""),"")</f>
        <v/>
      </c>
      <c r="BD51" s="1" t="str">
        <f ca="1">IF(($A51&lt;&gt;"")*(BD$1&lt;&gt;""),IF(_xlfn.XLOOKUP(BD$1,Attendance_sorted!$B50:$CW50,Attendance_sorted!$B50:$CW50,"nn")&lt;&gt;"nn","•",""),"")</f>
        <v/>
      </c>
      <c r="BE51" s="1" t="str">
        <f ca="1">IF(($A51&lt;&gt;"")*(BE$1&lt;&gt;""),IF(_xlfn.XLOOKUP(BE$1,Attendance_sorted!$B50:$CW50,Attendance_sorted!$B50:$CW50,"nn")&lt;&gt;"nn","•",""),"")</f>
        <v/>
      </c>
      <c r="BF51" s="1" t="str">
        <f ca="1">IF(($A51&lt;&gt;"")*(BF$1&lt;&gt;""),IF(_xlfn.XLOOKUP(BF$1,Attendance_sorted!$B50:$CW50,Attendance_sorted!$B50:$CW50,"nn")&lt;&gt;"nn","•",""),"")</f>
        <v/>
      </c>
      <c r="BG51" s="1" t="str">
        <f ca="1">IF(($A51&lt;&gt;"")*(BG$1&lt;&gt;""),IF(_xlfn.XLOOKUP(BG$1,Attendance_sorted!$B50:$CW50,Attendance_sorted!$B50:$CW50,"nn")&lt;&gt;"nn","•",""),"")</f>
        <v/>
      </c>
      <c r="BH51" s="1" t="str">
        <f ca="1">IF(($A51&lt;&gt;"")*(BH$1&lt;&gt;""),IF(_xlfn.XLOOKUP(BH$1,Attendance_sorted!$B50:$CW50,Attendance_sorted!$B50:$CW50,"nn")&lt;&gt;"nn","•",""),"")</f>
        <v/>
      </c>
      <c r="BI51" s="1" t="str">
        <f ca="1">IF(($A51&lt;&gt;"")*(BI$1&lt;&gt;""),IF(_xlfn.XLOOKUP(BI$1,Attendance_sorted!$B50:$CW50,Attendance_sorted!$B50:$CW50,"nn")&lt;&gt;"nn","•",""),"")</f>
        <v/>
      </c>
      <c r="BJ51" s="1" t="str">
        <f ca="1">IF(($A51&lt;&gt;"")*(BJ$1&lt;&gt;""),IF(_xlfn.XLOOKUP(BJ$1,Attendance_sorted!$B50:$CW50,Attendance_sorted!$B50:$CW50,"nn")&lt;&gt;"nn","•",""),"")</f>
        <v/>
      </c>
      <c r="BK51" s="1" t="str">
        <f ca="1">IF(($A51&lt;&gt;"")*(BK$1&lt;&gt;""),IF(_xlfn.XLOOKUP(BK$1,Attendance_sorted!$B50:$CW50,Attendance_sorted!$B50:$CW50,"nn")&lt;&gt;"nn","•",""),"")</f>
        <v/>
      </c>
      <c r="BL51" s="1" t="str">
        <f ca="1">IF(($A51&lt;&gt;"")*(BL$1&lt;&gt;""),IF(_xlfn.XLOOKUP(BL$1,Attendance_sorted!$B50:$CW50,Attendance_sorted!$B50:$CW50,"nn")&lt;&gt;"nn","•",""),"")</f>
        <v/>
      </c>
      <c r="BM51" s="1" t="str">
        <f ca="1">IF(($A51&lt;&gt;"")*(BM$1&lt;&gt;""),IF(_xlfn.XLOOKUP(BM$1,Attendance_sorted!$B50:$CW50,Attendance_sorted!$B50:$CW50,"nn")&lt;&gt;"nn","•",""),"")</f>
        <v/>
      </c>
      <c r="BN51" s="1" t="str">
        <f ca="1">IF(($A51&lt;&gt;"")*(BN$1&lt;&gt;""),IF(_xlfn.XLOOKUP(BN$1,Attendance_sorted!$B50:$CW50,Attendance_sorted!$B50:$CW50,"nn")&lt;&gt;"nn","•",""),"")</f>
        <v/>
      </c>
      <c r="BO51" s="1" t="str">
        <f ca="1">IF(($A51&lt;&gt;"")*(BO$1&lt;&gt;""),IF(_xlfn.XLOOKUP(BO$1,Attendance_sorted!$B50:$CW50,Attendance_sorted!$B50:$CW50,"nn")&lt;&gt;"nn","•",""),"")</f>
        <v/>
      </c>
      <c r="BP51" s="1" t="str">
        <f ca="1">IF(($A51&lt;&gt;"")*(BP$1&lt;&gt;""),IF(_xlfn.XLOOKUP(BP$1,Attendance_sorted!$B50:$CW50,Attendance_sorted!$B50:$CW50,"nn")&lt;&gt;"nn","•",""),"")</f>
        <v/>
      </c>
      <c r="BQ51" s="1" t="str">
        <f ca="1">IF(($A51&lt;&gt;"")*(BQ$1&lt;&gt;""),IF(_xlfn.XLOOKUP(BQ$1,Attendance_sorted!$B50:$CW50,Attendance_sorted!$B50:$CW50,"nn")&lt;&gt;"nn","•",""),"")</f>
        <v/>
      </c>
      <c r="BR51" s="1" t="str">
        <f ca="1">IF(($A51&lt;&gt;"")*(BR$1&lt;&gt;""),IF(_xlfn.XLOOKUP(BR$1,Attendance_sorted!$B50:$CW50,Attendance_sorted!$B50:$CW50,"nn")&lt;&gt;"nn","•",""),"")</f>
        <v/>
      </c>
      <c r="BS51" s="1" t="str">
        <f ca="1">IF(($A51&lt;&gt;"")*(BS$1&lt;&gt;""),IF(_xlfn.XLOOKUP(BS$1,Attendance_sorted!$B50:$CW50,Attendance_sorted!$B50:$CW50,"nn")&lt;&gt;"nn","•",""),"")</f>
        <v/>
      </c>
      <c r="BT51" s="1" t="str">
        <f ca="1">IF(($A51&lt;&gt;"")*(BT$1&lt;&gt;""),IF(_xlfn.XLOOKUP(BT$1,Attendance_sorted!$B50:$CW50,Attendance_sorted!$B50:$CW50,"nn")&lt;&gt;"nn","•",""),"")</f>
        <v/>
      </c>
      <c r="BU51" s="1" t="str">
        <f ca="1">IF(($A51&lt;&gt;"")*(BU$1&lt;&gt;""),IF(_xlfn.XLOOKUP(BU$1,Attendance_sorted!$B50:$CW50,Attendance_sorted!$B50:$CW50,"nn")&lt;&gt;"nn","•",""),"")</f>
        <v/>
      </c>
      <c r="BV51" s="1" t="str">
        <f ca="1">IF(($A51&lt;&gt;"")*(BV$1&lt;&gt;""),IF(_xlfn.XLOOKUP(BV$1,Attendance_sorted!$B50:$CW50,Attendance_sorted!$B50:$CW50,"nn")&lt;&gt;"nn","•",""),"")</f>
        <v/>
      </c>
      <c r="BW51" s="1" t="str">
        <f ca="1">IF(($A51&lt;&gt;"")*(BW$1&lt;&gt;""),IF(_xlfn.XLOOKUP(BW$1,Attendance_sorted!$B50:$CW50,Attendance_sorted!$B50:$CW50,"nn")&lt;&gt;"nn","•",""),"")</f>
        <v/>
      </c>
      <c r="BX51" s="1" t="str">
        <f ca="1">IF(($A51&lt;&gt;"")*(BX$1&lt;&gt;""),IF(_xlfn.XLOOKUP(BX$1,Attendance_sorted!$B50:$CW50,Attendance_sorted!$B50:$CW50,"nn")&lt;&gt;"nn","•",""),"")</f>
        <v/>
      </c>
      <c r="BY51" s="1" t="str">
        <f ca="1">IF(($A51&lt;&gt;"")*(BY$1&lt;&gt;""),IF(_xlfn.XLOOKUP(BY$1,Attendance_sorted!$B50:$CW50,Attendance_sorted!$B50:$CW50,"nn")&lt;&gt;"nn","•",""),"")</f>
        <v/>
      </c>
      <c r="BZ51" s="1" t="str">
        <f ca="1">IF(($A51&lt;&gt;"")*(BZ$1&lt;&gt;""),IF(_xlfn.XLOOKUP(BZ$1,Attendance_sorted!$B50:$CW50,Attendance_sorted!$B50:$CW50,"nn")&lt;&gt;"nn","•",""),"")</f>
        <v/>
      </c>
      <c r="CA51" s="1" t="str">
        <f ca="1">IF(($A51&lt;&gt;"")*(CA$1&lt;&gt;""),IF(_xlfn.XLOOKUP(CA$1,Attendance_sorted!$B50:$CW50,Attendance_sorted!$B50:$CW50,"nn")&lt;&gt;"nn","•",""),"")</f>
        <v/>
      </c>
      <c r="CB51" s="1" t="str">
        <f ca="1">IF(($A51&lt;&gt;"")*(CB$1&lt;&gt;""),IF(_xlfn.XLOOKUP(CB$1,Attendance_sorted!$B50:$CW50,Attendance_sorted!$B50:$CW50,"nn")&lt;&gt;"nn","•",""),"")</f>
        <v/>
      </c>
      <c r="CC51" s="1" t="str">
        <f ca="1">IF(($A51&lt;&gt;"")*(CC$1&lt;&gt;""),IF(_xlfn.XLOOKUP(CC$1,Attendance_sorted!$B50:$CW50,Attendance_sorted!$B50:$CW50,"nn")&lt;&gt;"nn","•",""),"")</f>
        <v/>
      </c>
      <c r="CD51" s="1" t="str">
        <f ca="1">IF(($A51&lt;&gt;"")*(CD$1&lt;&gt;""),IF(_xlfn.XLOOKUP(CD$1,Attendance_sorted!$B50:$CW50,Attendance_sorted!$B50:$CW50,"nn")&lt;&gt;"nn","•",""),"")</f>
        <v/>
      </c>
      <c r="CE51" s="1" t="str">
        <f ca="1">IF(($A51&lt;&gt;"")*(CE$1&lt;&gt;""),IF(_xlfn.XLOOKUP(CE$1,Attendance_sorted!$B50:$CW50,Attendance_sorted!$B50:$CW50,"nn")&lt;&gt;"nn","•",""),"")</f>
        <v/>
      </c>
      <c r="CF51" s="1" t="str">
        <f ca="1">IF(($A51&lt;&gt;"")*(CF$1&lt;&gt;""),IF(_xlfn.XLOOKUP(CF$1,Attendance_sorted!$B50:$CW50,Attendance_sorted!$B50:$CW50,"nn")&lt;&gt;"nn","•",""),"")</f>
        <v/>
      </c>
      <c r="CG51" s="1" t="str">
        <f ca="1">IF(($A51&lt;&gt;"")*(CG$1&lt;&gt;""),IF(_xlfn.XLOOKUP(CG$1,Attendance_sorted!$B50:$CW50,Attendance_sorted!$B50:$CW50,"nn")&lt;&gt;"nn","•",""),"")</f>
        <v/>
      </c>
      <c r="CH51" s="1" t="str">
        <f ca="1">IF(($A51&lt;&gt;"")*(CH$1&lt;&gt;""),IF(_xlfn.XLOOKUP(CH$1,Attendance_sorted!$B50:$CW50,Attendance_sorted!$B50:$CW50,"nn")&lt;&gt;"nn","•",""),"")</f>
        <v/>
      </c>
      <c r="CI51" s="1" t="str">
        <f ca="1">IF(($A51&lt;&gt;"")*(CI$1&lt;&gt;""),IF(_xlfn.XLOOKUP(CI$1,Attendance_sorted!$B50:$CW50,Attendance_sorted!$B50:$CW50,"nn")&lt;&gt;"nn","•",""),"")</f>
        <v/>
      </c>
      <c r="CJ51" s="1" t="str">
        <f ca="1">IF(($A51&lt;&gt;"")*(CJ$1&lt;&gt;""),IF(_xlfn.XLOOKUP(CJ$1,Attendance_sorted!$B50:$CW50,Attendance_sorted!$B50:$CW50,"nn")&lt;&gt;"nn","•",""),"")</f>
        <v/>
      </c>
      <c r="CK51" s="1" t="str">
        <f ca="1">IF(($A51&lt;&gt;"")*(CK$1&lt;&gt;""),IF(_xlfn.XLOOKUP(CK$1,Attendance_sorted!$B50:$CW50,Attendance_sorted!$B50:$CW50,"nn")&lt;&gt;"nn","•",""),"")</f>
        <v/>
      </c>
      <c r="CL51" s="1" t="str">
        <f ca="1">IF(($A51&lt;&gt;"")*(CL$1&lt;&gt;""),IF(_xlfn.XLOOKUP(CL$1,Attendance_sorted!$B50:$CW50,Attendance_sorted!$B50:$CW50,"nn")&lt;&gt;"nn","•",""),"")</f>
        <v/>
      </c>
      <c r="CM51" s="1" t="str">
        <f ca="1">IF(($A51&lt;&gt;"")*(CM$1&lt;&gt;""),IF(_xlfn.XLOOKUP(CM$1,Attendance_sorted!$B50:$CW50,Attendance_sorted!$B50:$CW50,"nn")&lt;&gt;"nn","•",""),"")</f>
        <v/>
      </c>
      <c r="CN51" s="1" t="str">
        <f ca="1">IF(($A51&lt;&gt;"")*(CN$1&lt;&gt;""),IF(_xlfn.XLOOKUP(CN$1,Attendance_sorted!$B50:$CW50,Attendance_sorted!$B50:$CW50,"nn")&lt;&gt;"nn","•",""),"")</f>
        <v/>
      </c>
      <c r="CO51" s="1" t="str">
        <f ca="1">IF(($A51&lt;&gt;"")*(CO$1&lt;&gt;""),IF(_xlfn.XLOOKUP(CO$1,Attendance_sorted!$B50:$CW50,Attendance_sorted!$B50:$CW50,"nn")&lt;&gt;"nn","•",""),"")</f>
        <v/>
      </c>
      <c r="CP51" s="1" t="str">
        <f ca="1">IF(($A51&lt;&gt;"")*(CP$1&lt;&gt;""),IF(_xlfn.XLOOKUP(CP$1,Attendance_sorted!$B50:$CW50,Attendance_sorted!$B50:$CW50,"nn")&lt;&gt;"nn","•",""),"")</f>
        <v/>
      </c>
      <c r="CQ51" s="1" t="str">
        <f ca="1">IF(($A51&lt;&gt;"")*(CQ$1&lt;&gt;""),IF(_xlfn.XLOOKUP(CQ$1,Attendance_sorted!$B50:$CW50,Attendance_sorted!$B50:$CW50,"nn")&lt;&gt;"nn","•",""),"")</f>
        <v/>
      </c>
      <c r="CR51" s="1" t="str">
        <f ca="1">IF(($A51&lt;&gt;"")*(CR$1&lt;&gt;""),IF(_xlfn.XLOOKUP(CR$1,Attendance_sorted!$B50:$CW50,Attendance_sorted!$B50:$CW50,"nn")&lt;&gt;"nn","•",""),"")</f>
        <v/>
      </c>
      <c r="CS51" s="1" t="str">
        <f ca="1">IF(($A51&lt;&gt;"")*(CS$1&lt;&gt;""),IF(_xlfn.XLOOKUP(CS$1,Attendance_sorted!$B50:$CW50,Attendance_sorted!$B50:$CW50,"nn")&lt;&gt;"nn","•",""),"")</f>
        <v/>
      </c>
      <c r="CT51" s="1" t="str">
        <f ca="1">IF(($A51&lt;&gt;"")*(CT$1&lt;&gt;""),IF(_xlfn.XLOOKUP(CT$1,Attendance_sorted!$B50:$CW50,Attendance_sorted!$B50:$CW50,"nn")&lt;&gt;"nn","•",""),"")</f>
        <v/>
      </c>
      <c r="CU51" s="1" t="str">
        <f ca="1">IF(($A51&lt;&gt;"")*(CU$1&lt;&gt;""),IF(_xlfn.XLOOKUP(CU$1,Attendance_sorted!$B50:$CW50,Attendance_sorted!$B50:$CW50,"nn")&lt;&gt;"nn","•",""),"")</f>
        <v/>
      </c>
      <c r="CV51" s="1" t="str">
        <f ca="1">IF(($A51&lt;&gt;"")*(CV$1&lt;&gt;""),IF(_xlfn.XLOOKUP(CV$1,Attendance_sorted!$B50:$CW50,Attendance_sorted!$B50:$CW50,"nn")&lt;&gt;"nn","•",""),"")</f>
        <v/>
      </c>
      <c r="CW51" s="1" t="str">
        <f ca="1">IF(($A51&lt;&gt;"")*(CW$1&lt;&gt;""),IF(_xlfn.XLOOKUP(CW$1,Attendance_sorted!$B50:$CW50,Attendance_sorted!$B50:$CW50,"nn")&lt;&gt;"nn","•",""),"")</f>
        <v/>
      </c>
    </row>
    <row r="52" spans="1:101">
      <c r="A52" s="1">
        <v>234</v>
      </c>
      <c r="B52" s="1" t="str">
        <f ca="1">IF(($A52&lt;&gt;"")*(B$1&lt;&gt;""),IF(_xlfn.XLOOKUP(B$1,Attendance_sorted!$B51:$CW51,Attendance_sorted!$B51:$CW51,"nn")&lt;&gt;"nn","•",""),"")</f>
        <v/>
      </c>
      <c r="C52" s="1" t="str">
        <f ca="1">IF(($A52&lt;&gt;"")*(C$1&lt;&gt;""),IF(_xlfn.XLOOKUP(C$1,Attendance_sorted!$B51:$CW51,Attendance_sorted!$B51:$CW51,"nn")&lt;&gt;"nn","•",""),"")</f>
        <v/>
      </c>
      <c r="D52" s="1" t="str">
        <f ca="1">IF(($A52&lt;&gt;"")*(D$1&lt;&gt;""),IF(_xlfn.XLOOKUP(D$1,Attendance_sorted!$B51:$CW51,Attendance_sorted!$B51:$CW51,"nn")&lt;&gt;"nn","•",""),"")</f>
        <v/>
      </c>
      <c r="E52" s="1" t="str">
        <f ca="1">IF(($A52&lt;&gt;"")*(E$1&lt;&gt;""),IF(_xlfn.XLOOKUP(E$1,Attendance_sorted!$B51:$CW51,Attendance_sorted!$B51:$CW51,"nn")&lt;&gt;"nn","•",""),"")</f>
        <v/>
      </c>
      <c r="F52" s="1" t="str">
        <f ca="1">IF(($A52&lt;&gt;"")*(F$1&lt;&gt;""),IF(_xlfn.XLOOKUP(F$1,Attendance_sorted!$B51:$CW51,Attendance_sorted!$B51:$CW51,"nn")&lt;&gt;"nn","•",""),"")</f>
        <v/>
      </c>
      <c r="G52" s="1" t="str">
        <f ca="1">IF(($A52&lt;&gt;"")*(G$1&lt;&gt;""),IF(_xlfn.XLOOKUP(G$1,Attendance_sorted!$B51:$CW51,Attendance_sorted!$B51:$CW51,"nn")&lt;&gt;"nn","•",""),"")</f>
        <v/>
      </c>
      <c r="H52" s="1" t="str">
        <f ca="1">IF(($A52&lt;&gt;"")*(H$1&lt;&gt;""),IF(_xlfn.XLOOKUP(H$1,Attendance_sorted!$B51:$CW51,Attendance_sorted!$B51:$CW51,"nn")&lt;&gt;"nn","•",""),"")</f>
        <v/>
      </c>
      <c r="I52" s="1" t="str">
        <f ca="1">IF(($A52&lt;&gt;"")*(I$1&lt;&gt;""),IF(_xlfn.XLOOKUP(I$1,Attendance_sorted!$B51:$CW51,Attendance_sorted!$B51:$CW51,"nn")&lt;&gt;"nn","•",""),"")</f>
        <v>•</v>
      </c>
      <c r="J52" s="1" t="str">
        <f ca="1">IF(($A52&lt;&gt;"")*(J$1&lt;&gt;""),IF(_xlfn.XLOOKUP(J$1,Attendance_sorted!$B51:$CW51,Attendance_sorted!$B51:$CW51,"nn")&lt;&gt;"nn","•",""),"")</f>
        <v/>
      </c>
      <c r="K52" s="1" t="str">
        <f ca="1">IF(($A52&lt;&gt;"")*(K$1&lt;&gt;""),IF(_xlfn.XLOOKUP(K$1,Attendance_sorted!$B51:$CW51,Attendance_sorted!$B51:$CW51,"nn")&lt;&gt;"nn","•",""),"")</f>
        <v>•</v>
      </c>
      <c r="L52" s="1" t="str">
        <f ca="1">IF(($A52&lt;&gt;"")*(L$1&lt;&gt;""),IF(_xlfn.XLOOKUP(L$1,Attendance_sorted!$B51:$CW51,Attendance_sorted!$B51:$CW51,"nn")&lt;&gt;"nn","•",""),"")</f>
        <v>•</v>
      </c>
      <c r="M52" s="1" t="str">
        <f ca="1">IF(($A52&lt;&gt;"")*(M$1&lt;&gt;""),IF(_xlfn.XLOOKUP(M$1,Attendance_sorted!$B51:$CW51,Attendance_sorted!$B51:$CW51,"nn")&lt;&gt;"nn","•",""),"")</f>
        <v/>
      </c>
      <c r="N52" s="1" t="str">
        <f ca="1">IF(($A52&lt;&gt;"")*(N$1&lt;&gt;""),IF(_xlfn.XLOOKUP(N$1,Attendance_sorted!$B51:$CW51,Attendance_sorted!$B51:$CW51,"nn")&lt;&gt;"nn","•",""),"")</f>
        <v>•</v>
      </c>
      <c r="O52" s="1" t="str">
        <f ca="1">IF(($A52&lt;&gt;"")*(O$1&lt;&gt;""),IF(_xlfn.XLOOKUP(O$1,Attendance_sorted!$B51:$CW51,Attendance_sorted!$B51:$CW51,"nn")&lt;&gt;"nn","•",""),"")</f>
        <v/>
      </c>
      <c r="P52" s="1" t="str">
        <f ca="1">IF(($A52&lt;&gt;"")*(P$1&lt;&gt;""),IF(_xlfn.XLOOKUP(P$1,Attendance_sorted!$B51:$CW51,Attendance_sorted!$B51:$CW51,"nn")&lt;&gt;"nn","•",""),"")</f>
        <v>•</v>
      </c>
      <c r="Q52" s="1" t="str">
        <f ca="1">IF(($A52&lt;&gt;"")*(Q$1&lt;&gt;""),IF(_xlfn.XLOOKUP(Q$1,Attendance_sorted!$B51:$CW51,Attendance_sorted!$B51:$CW51,"nn")&lt;&gt;"nn","•",""),"")</f>
        <v>•</v>
      </c>
      <c r="R52" s="1" t="str">
        <f ca="1">IF(($A52&lt;&gt;"")*(R$1&lt;&gt;""),IF(_xlfn.XLOOKUP(R$1,Attendance_sorted!$B51:$CW51,Attendance_sorted!$B51:$CW51,"nn")&lt;&gt;"nn","•",""),"")</f>
        <v/>
      </c>
      <c r="S52" s="1" t="str">
        <f ca="1">IF(($A52&lt;&gt;"")*(S$1&lt;&gt;""),IF(_xlfn.XLOOKUP(S$1,Attendance_sorted!$B51:$CW51,Attendance_sorted!$B51:$CW51,"nn")&lt;&gt;"nn","•",""),"")</f>
        <v/>
      </c>
      <c r="T52" s="1" t="str">
        <f ca="1">IF(($A52&lt;&gt;"")*(T$1&lt;&gt;""),IF(_xlfn.XLOOKUP(T$1,Attendance_sorted!$B51:$CW51,Attendance_sorted!$B51:$CW51,"nn")&lt;&gt;"nn","•",""),"")</f>
        <v/>
      </c>
      <c r="U52" s="1" t="str">
        <f ca="1">IF(($A52&lt;&gt;"")*(U$1&lt;&gt;""),IF(_xlfn.XLOOKUP(U$1,Attendance_sorted!$B51:$CW51,Attendance_sorted!$B51:$CW51,"nn")&lt;&gt;"nn","•",""),"")</f>
        <v/>
      </c>
      <c r="V52" s="1" t="str">
        <f ca="1">IF(($A52&lt;&gt;"")*(V$1&lt;&gt;""),IF(_xlfn.XLOOKUP(V$1,Attendance_sorted!$B51:$CW51,Attendance_sorted!$B51:$CW51,"nn")&lt;&gt;"nn","•",""),"")</f>
        <v/>
      </c>
      <c r="W52" s="1" t="str">
        <f ca="1">IF(($A52&lt;&gt;"")*(W$1&lt;&gt;""),IF(_xlfn.XLOOKUP(W$1,Attendance_sorted!$B51:$CW51,Attendance_sorted!$B51:$CW51,"nn")&lt;&gt;"nn","•",""),"")</f>
        <v/>
      </c>
      <c r="X52" s="1" t="str">
        <f ca="1">IF(($A52&lt;&gt;"")*(X$1&lt;&gt;""),IF(_xlfn.XLOOKUP(X$1,Attendance_sorted!$B51:$CW51,Attendance_sorted!$B51:$CW51,"nn")&lt;&gt;"nn","•",""),"")</f>
        <v/>
      </c>
      <c r="Y52" s="1" t="str">
        <f ca="1">IF(($A52&lt;&gt;"")*(Y$1&lt;&gt;""),IF(_xlfn.XLOOKUP(Y$1,Attendance_sorted!$B51:$CW51,Attendance_sorted!$B51:$CW51,"nn")&lt;&gt;"nn","•",""),"")</f>
        <v/>
      </c>
      <c r="Z52" s="1" t="str">
        <f ca="1">IF(($A52&lt;&gt;"")*(Z$1&lt;&gt;""),IF(_xlfn.XLOOKUP(Z$1,Attendance_sorted!$B51:$CW51,Attendance_sorted!$B51:$CW51,"nn")&lt;&gt;"nn","•",""),"")</f>
        <v/>
      </c>
      <c r="AA52" s="1" t="str">
        <f ca="1">IF(($A52&lt;&gt;"")*(AA$1&lt;&gt;""),IF(_xlfn.XLOOKUP(AA$1,Attendance_sorted!$B51:$CW51,Attendance_sorted!$B51:$CW51,"nn")&lt;&gt;"nn","•",""),"")</f>
        <v/>
      </c>
      <c r="AB52" s="1" t="str">
        <f ca="1">IF(($A52&lt;&gt;"")*(AB$1&lt;&gt;""),IF(_xlfn.XLOOKUP(AB$1,Attendance_sorted!$B51:$CW51,Attendance_sorted!$B51:$CW51,"nn")&lt;&gt;"nn","•",""),"")</f>
        <v/>
      </c>
      <c r="AC52" s="1" t="str">
        <f ca="1">IF(($A52&lt;&gt;"")*(AC$1&lt;&gt;""),IF(_xlfn.XLOOKUP(AC$1,Attendance_sorted!$B51:$CW51,Attendance_sorted!$B51:$CW51,"nn")&lt;&gt;"nn","•",""),"")</f>
        <v/>
      </c>
      <c r="AD52" s="1" t="str">
        <f ca="1">IF(($A52&lt;&gt;"")*(AD$1&lt;&gt;""),IF(_xlfn.XLOOKUP(AD$1,Attendance_sorted!$B51:$CW51,Attendance_sorted!$B51:$CW51,"nn")&lt;&gt;"nn","•",""),"")</f>
        <v/>
      </c>
      <c r="AE52" s="1" t="str">
        <f ca="1">IF(($A52&lt;&gt;"")*(AE$1&lt;&gt;""),IF(_xlfn.XLOOKUP(AE$1,Attendance_sorted!$B51:$CW51,Attendance_sorted!$B51:$CW51,"nn")&lt;&gt;"nn","•",""),"")</f>
        <v/>
      </c>
      <c r="AF52" s="1" t="str">
        <f ca="1">IF(($A52&lt;&gt;"")*(AF$1&lt;&gt;""),IF(_xlfn.XLOOKUP(AF$1,Attendance_sorted!$B51:$CW51,Attendance_sorted!$B51:$CW51,"nn")&lt;&gt;"nn","•",""),"")</f>
        <v/>
      </c>
      <c r="AG52" s="1" t="str">
        <f ca="1">IF(($A52&lt;&gt;"")*(AG$1&lt;&gt;""),IF(_xlfn.XLOOKUP(AG$1,Attendance_sorted!$B51:$CW51,Attendance_sorted!$B51:$CW51,"nn")&lt;&gt;"nn","•",""),"")</f>
        <v/>
      </c>
      <c r="AH52" s="1" t="str">
        <f ca="1">IF(($A52&lt;&gt;"")*(AH$1&lt;&gt;""),IF(_xlfn.XLOOKUP(AH$1,Attendance_sorted!$B51:$CW51,Attendance_sorted!$B51:$CW51,"nn")&lt;&gt;"nn","•",""),"")</f>
        <v/>
      </c>
      <c r="AI52" s="1" t="str">
        <f ca="1">IF(($A52&lt;&gt;"")*(AI$1&lt;&gt;""),IF(_xlfn.XLOOKUP(AI$1,Attendance_sorted!$B51:$CW51,Attendance_sorted!$B51:$CW51,"nn")&lt;&gt;"nn","•",""),"")</f>
        <v/>
      </c>
      <c r="AJ52" s="1" t="str">
        <f ca="1">IF(($A52&lt;&gt;"")*(AJ$1&lt;&gt;""),IF(_xlfn.XLOOKUP(AJ$1,Attendance_sorted!$B51:$CW51,Attendance_sorted!$B51:$CW51,"nn")&lt;&gt;"nn","•",""),"")</f>
        <v/>
      </c>
      <c r="AK52" s="1" t="str">
        <f ca="1">IF(($A52&lt;&gt;"")*(AK$1&lt;&gt;""),IF(_xlfn.XLOOKUP(AK$1,Attendance_sorted!$B51:$CW51,Attendance_sorted!$B51:$CW51,"nn")&lt;&gt;"nn","•",""),"")</f>
        <v/>
      </c>
      <c r="AL52" s="1" t="str">
        <f ca="1">IF(($A52&lt;&gt;"")*(AL$1&lt;&gt;""),IF(_xlfn.XLOOKUP(AL$1,Attendance_sorted!$B51:$CW51,Attendance_sorted!$B51:$CW51,"nn")&lt;&gt;"nn","•",""),"")</f>
        <v/>
      </c>
      <c r="AM52" s="1" t="str">
        <f ca="1">IF(($A52&lt;&gt;"")*(AM$1&lt;&gt;""),IF(_xlfn.XLOOKUP(AM$1,Attendance_sorted!$B51:$CW51,Attendance_sorted!$B51:$CW51,"nn")&lt;&gt;"nn","•",""),"")</f>
        <v/>
      </c>
      <c r="AN52" s="1" t="str">
        <f ca="1">IF(($A52&lt;&gt;"")*(AN$1&lt;&gt;""),IF(_xlfn.XLOOKUP(AN$1,Attendance_sorted!$B51:$CW51,Attendance_sorted!$B51:$CW51,"nn")&lt;&gt;"nn","•",""),"")</f>
        <v/>
      </c>
      <c r="AO52" s="1" t="str">
        <f ca="1">IF(($A52&lt;&gt;"")*(AO$1&lt;&gt;""),IF(_xlfn.XLOOKUP(AO$1,Attendance_sorted!$B51:$CW51,Attendance_sorted!$B51:$CW51,"nn")&lt;&gt;"nn","•",""),"")</f>
        <v/>
      </c>
      <c r="AP52" s="1" t="str">
        <f ca="1">IF(($A52&lt;&gt;"")*(AP$1&lt;&gt;""),IF(_xlfn.XLOOKUP(AP$1,Attendance_sorted!$B51:$CW51,Attendance_sorted!$B51:$CW51,"nn")&lt;&gt;"nn","•",""),"")</f>
        <v/>
      </c>
      <c r="AQ52" s="1" t="str">
        <f ca="1">IF(($A52&lt;&gt;"")*(AQ$1&lt;&gt;""),IF(_xlfn.XLOOKUP(AQ$1,Attendance_sorted!$B51:$CW51,Attendance_sorted!$B51:$CW51,"nn")&lt;&gt;"nn","•",""),"")</f>
        <v/>
      </c>
      <c r="AR52" s="1" t="str">
        <f ca="1">IF(($A52&lt;&gt;"")*(AR$1&lt;&gt;""),IF(_xlfn.XLOOKUP(AR$1,Attendance_sorted!$B51:$CW51,Attendance_sorted!$B51:$CW51,"nn")&lt;&gt;"nn","•",""),"")</f>
        <v/>
      </c>
      <c r="AS52" s="1" t="str">
        <f ca="1">IF(($A52&lt;&gt;"")*(AS$1&lt;&gt;""),IF(_xlfn.XLOOKUP(AS$1,Attendance_sorted!$B51:$CW51,Attendance_sorted!$B51:$CW51,"nn")&lt;&gt;"nn","•",""),"")</f>
        <v/>
      </c>
      <c r="AT52" s="1" t="str">
        <f ca="1">IF(($A52&lt;&gt;"")*(AT$1&lt;&gt;""),IF(_xlfn.XLOOKUP(AT$1,Attendance_sorted!$B51:$CW51,Attendance_sorted!$B51:$CW51,"nn")&lt;&gt;"nn","•",""),"")</f>
        <v/>
      </c>
      <c r="AU52" s="1" t="str">
        <f ca="1">IF(($A52&lt;&gt;"")*(AU$1&lt;&gt;""),IF(_xlfn.XLOOKUP(AU$1,Attendance_sorted!$B51:$CW51,Attendance_sorted!$B51:$CW51,"nn")&lt;&gt;"nn","•",""),"")</f>
        <v/>
      </c>
      <c r="AV52" s="1" t="str">
        <f ca="1">IF(($A52&lt;&gt;"")*(AV$1&lt;&gt;""),IF(_xlfn.XLOOKUP(AV$1,Attendance_sorted!$B51:$CW51,Attendance_sorted!$B51:$CW51,"nn")&lt;&gt;"nn","•",""),"")</f>
        <v/>
      </c>
      <c r="AW52" s="1" t="str">
        <f ca="1">IF(($A52&lt;&gt;"")*(AW$1&lt;&gt;""),IF(_xlfn.XLOOKUP(AW$1,Attendance_sorted!$B51:$CW51,Attendance_sorted!$B51:$CW51,"nn")&lt;&gt;"nn","•",""),"")</f>
        <v/>
      </c>
      <c r="AX52" s="1" t="str">
        <f ca="1">IF(($A52&lt;&gt;"")*(AX$1&lt;&gt;""),IF(_xlfn.XLOOKUP(AX$1,Attendance_sorted!$B51:$CW51,Attendance_sorted!$B51:$CW51,"nn")&lt;&gt;"nn","•",""),"")</f>
        <v/>
      </c>
      <c r="AY52" s="1" t="str">
        <f ca="1">IF(($A52&lt;&gt;"")*(AY$1&lt;&gt;""),IF(_xlfn.XLOOKUP(AY$1,Attendance_sorted!$B51:$CW51,Attendance_sorted!$B51:$CW51,"nn")&lt;&gt;"nn","•",""),"")</f>
        <v/>
      </c>
      <c r="AZ52" s="1" t="str">
        <f ca="1">IF(($A52&lt;&gt;"")*(AZ$1&lt;&gt;""),IF(_xlfn.XLOOKUP(AZ$1,Attendance_sorted!$B51:$CW51,Attendance_sorted!$B51:$CW51,"nn")&lt;&gt;"nn","•",""),"")</f>
        <v/>
      </c>
      <c r="BA52" s="1" t="str">
        <f ca="1">IF(($A52&lt;&gt;"")*(BA$1&lt;&gt;""),IF(_xlfn.XLOOKUP(BA$1,Attendance_sorted!$B51:$CW51,Attendance_sorted!$B51:$CW51,"nn")&lt;&gt;"nn","•",""),"")</f>
        <v/>
      </c>
      <c r="BB52" s="1" t="str">
        <f ca="1">IF(($A52&lt;&gt;"")*(BB$1&lt;&gt;""),IF(_xlfn.XLOOKUP(BB$1,Attendance_sorted!$B51:$CW51,Attendance_sorted!$B51:$CW51,"nn")&lt;&gt;"nn","•",""),"")</f>
        <v/>
      </c>
      <c r="BC52" s="1" t="str">
        <f ca="1">IF(($A52&lt;&gt;"")*(BC$1&lt;&gt;""),IF(_xlfn.XLOOKUP(BC$1,Attendance_sorted!$B51:$CW51,Attendance_sorted!$B51:$CW51,"nn")&lt;&gt;"nn","•",""),"")</f>
        <v/>
      </c>
      <c r="BD52" s="1" t="str">
        <f ca="1">IF(($A52&lt;&gt;"")*(BD$1&lt;&gt;""),IF(_xlfn.XLOOKUP(BD$1,Attendance_sorted!$B51:$CW51,Attendance_sorted!$B51:$CW51,"nn")&lt;&gt;"nn","•",""),"")</f>
        <v/>
      </c>
      <c r="BE52" s="1" t="str">
        <f ca="1">IF(($A52&lt;&gt;"")*(BE$1&lt;&gt;""),IF(_xlfn.XLOOKUP(BE$1,Attendance_sorted!$B51:$CW51,Attendance_sorted!$B51:$CW51,"nn")&lt;&gt;"nn","•",""),"")</f>
        <v/>
      </c>
      <c r="BF52" s="1" t="str">
        <f ca="1">IF(($A52&lt;&gt;"")*(BF$1&lt;&gt;""),IF(_xlfn.XLOOKUP(BF$1,Attendance_sorted!$B51:$CW51,Attendance_sorted!$B51:$CW51,"nn")&lt;&gt;"nn","•",""),"")</f>
        <v/>
      </c>
      <c r="BG52" s="1" t="str">
        <f ca="1">IF(($A52&lt;&gt;"")*(BG$1&lt;&gt;""),IF(_xlfn.XLOOKUP(BG$1,Attendance_sorted!$B51:$CW51,Attendance_sorted!$B51:$CW51,"nn")&lt;&gt;"nn","•",""),"")</f>
        <v/>
      </c>
      <c r="BH52" s="1" t="str">
        <f ca="1">IF(($A52&lt;&gt;"")*(BH$1&lt;&gt;""),IF(_xlfn.XLOOKUP(BH$1,Attendance_sorted!$B51:$CW51,Attendance_sorted!$B51:$CW51,"nn")&lt;&gt;"nn","•",""),"")</f>
        <v/>
      </c>
      <c r="BI52" s="1" t="str">
        <f ca="1">IF(($A52&lt;&gt;"")*(BI$1&lt;&gt;""),IF(_xlfn.XLOOKUP(BI$1,Attendance_sorted!$B51:$CW51,Attendance_sorted!$B51:$CW51,"nn")&lt;&gt;"nn","•",""),"")</f>
        <v/>
      </c>
      <c r="BJ52" s="1" t="str">
        <f ca="1">IF(($A52&lt;&gt;"")*(BJ$1&lt;&gt;""),IF(_xlfn.XLOOKUP(BJ$1,Attendance_sorted!$B51:$CW51,Attendance_sorted!$B51:$CW51,"nn")&lt;&gt;"nn","•",""),"")</f>
        <v/>
      </c>
      <c r="BK52" s="1" t="str">
        <f ca="1">IF(($A52&lt;&gt;"")*(BK$1&lt;&gt;""),IF(_xlfn.XLOOKUP(BK$1,Attendance_sorted!$B51:$CW51,Attendance_sorted!$B51:$CW51,"nn")&lt;&gt;"nn","•",""),"")</f>
        <v/>
      </c>
      <c r="BL52" s="1" t="str">
        <f ca="1">IF(($A52&lt;&gt;"")*(BL$1&lt;&gt;""),IF(_xlfn.XLOOKUP(BL$1,Attendance_sorted!$B51:$CW51,Attendance_sorted!$B51:$CW51,"nn")&lt;&gt;"nn","•",""),"")</f>
        <v/>
      </c>
      <c r="BM52" s="1" t="str">
        <f ca="1">IF(($A52&lt;&gt;"")*(BM$1&lt;&gt;""),IF(_xlfn.XLOOKUP(BM$1,Attendance_sorted!$B51:$CW51,Attendance_sorted!$B51:$CW51,"nn")&lt;&gt;"nn","•",""),"")</f>
        <v/>
      </c>
      <c r="BN52" s="1" t="str">
        <f ca="1">IF(($A52&lt;&gt;"")*(BN$1&lt;&gt;""),IF(_xlfn.XLOOKUP(BN$1,Attendance_sorted!$B51:$CW51,Attendance_sorted!$B51:$CW51,"nn")&lt;&gt;"nn","•",""),"")</f>
        <v/>
      </c>
      <c r="BO52" s="1" t="str">
        <f ca="1">IF(($A52&lt;&gt;"")*(BO$1&lt;&gt;""),IF(_xlfn.XLOOKUP(BO$1,Attendance_sorted!$B51:$CW51,Attendance_sorted!$B51:$CW51,"nn")&lt;&gt;"nn","•",""),"")</f>
        <v/>
      </c>
      <c r="BP52" s="1" t="str">
        <f ca="1">IF(($A52&lt;&gt;"")*(BP$1&lt;&gt;""),IF(_xlfn.XLOOKUP(BP$1,Attendance_sorted!$B51:$CW51,Attendance_sorted!$B51:$CW51,"nn")&lt;&gt;"nn","•",""),"")</f>
        <v/>
      </c>
      <c r="BQ52" s="1" t="str">
        <f ca="1">IF(($A52&lt;&gt;"")*(BQ$1&lt;&gt;""),IF(_xlfn.XLOOKUP(BQ$1,Attendance_sorted!$B51:$CW51,Attendance_sorted!$B51:$CW51,"nn")&lt;&gt;"nn","•",""),"")</f>
        <v/>
      </c>
      <c r="BR52" s="1" t="str">
        <f ca="1">IF(($A52&lt;&gt;"")*(BR$1&lt;&gt;""),IF(_xlfn.XLOOKUP(BR$1,Attendance_sorted!$B51:$CW51,Attendance_sorted!$B51:$CW51,"nn")&lt;&gt;"nn","•",""),"")</f>
        <v/>
      </c>
      <c r="BS52" s="1" t="str">
        <f ca="1">IF(($A52&lt;&gt;"")*(BS$1&lt;&gt;""),IF(_xlfn.XLOOKUP(BS$1,Attendance_sorted!$B51:$CW51,Attendance_sorted!$B51:$CW51,"nn")&lt;&gt;"nn","•",""),"")</f>
        <v/>
      </c>
      <c r="BT52" s="1" t="str">
        <f ca="1">IF(($A52&lt;&gt;"")*(BT$1&lt;&gt;""),IF(_xlfn.XLOOKUP(BT$1,Attendance_sorted!$B51:$CW51,Attendance_sorted!$B51:$CW51,"nn")&lt;&gt;"nn","•",""),"")</f>
        <v/>
      </c>
      <c r="BU52" s="1" t="str">
        <f ca="1">IF(($A52&lt;&gt;"")*(BU$1&lt;&gt;""),IF(_xlfn.XLOOKUP(BU$1,Attendance_sorted!$B51:$CW51,Attendance_sorted!$B51:$CW51,"nn")&lt;&gt;"nn","•",""),"")</f>
        <v/>
      </c>
      <c r="BV52" s="1" t="str">
        <f ca="1">IF(($A52&lt;&gt;"")*(BV$1&lt;&gt;""),IF(_xlfn.XLOOKUP(BV$1,Attendance_sorted!$B51:$CW51,Attendance_sorted!$B51:$CW51,"nn")&lt;&gt;"nn","•",""),"")</f>
        <v/>
      </c>
      <c r="BW52" s="1" t="str">
        <f ca="1">IF(($A52&lt;&gt;"")*(BW$1&lt;&gt;""),IF(_xlfn.XLOOKUP(BW$1,Attendance_sorted!$B51:$CW51,Attendance_sorted!$B51:$CW51,"nn")&lt;&gt;"nn","•",""),"")</f>
        <v/>
      </c>
      <c r="BX52" s="1" t="str">
        <f ca="1">IF(($A52&lt;&gt;"")*(BX$1&lt;&gt;""),IF(_xlfn.XLOOKUP(BX$1,Attendance_sorted!$B51:$CW51,Attendance_sorted!$B51:$CW51,"nn")&lt;&gt;"nn","•",""),"")</f>
        <v/>
      </c>
      <c r="BY52" s="1" t="str">
        <f ca="1">IF(($A52&lt;&gt;"")*(BY$1&lt;&gt;""),IF(_xlfn.XLOOKUP(BY$1,Attendance_sorted!$B51:$CW51,Attendance_sorted!$B51:$CW51,"nn")&lt;&gt;"nn","•",""),"")</f>
        <v/>
      </c>
      <c r="BZ52" s="1" t="str">
        <f ca="1">IF(($A52&lt;&gt;"")*(BZ$1&lt;&gt;""),IF(_xlfn.XLOOKUP(BZ$1,Attendance_sorted!$B51:$CW51,Attendance_sorted!$B51:$CW51,"nn")&lt;&gt;"nn","•",""),"")</f>
        <v/>
      </c>
      <c r="CA52" s="1" t="str">
        <f ca="1">IF(($A52&lt;&gt;"")*(CA$1&lt;&gt;""),IF(_xlfn.XLOOKUP(CA$1,Attendance_sorted!$B51:$CW51,Attendance_sorted!$B51:$CW51,"nn")&lt;&gt;"nn","•",""),"")</f>
        <v/>
      </c>
      <c r="CB52" s="1" t="str">
        <f ca="1">IF(($A52&lt;&gt;"")*(CB$1&lt;&gt;""),IF(_xlfn.XLOOKUP(CB$1,Attendance_sorted!$B51:$CW51,Attendance_sorted!$B51:$CW51,"nn")&lt;&gt;"nn","•",""),"")</f>
        <v/>
      </c>
      <c r="CC52" s="1" t="str">
        <f ca="1">IF(($A52&lt;&gt;"")*(CC$1&lt;&gt;""),IF(_xlfn.XLOOKUP(CC$1,Attendance_sorted!$B51:$CW51,Attendance_sorted!$B51:$CW51,"nn")&lt;&gt;"nn","•",""),"")</f>
        <v/>
      </c>
      <c r="CD52" s="1" t="str">
        <f ca="1">IF(($A52&lt;&gt;"")*(CD$1&lt;&gt;""),IF(_xlfn.XLOOKUP(CD$1,Attendance_sorted!$B51:$CW51,Attendance_sorted!$B51:$CW51,"nn")&lt;&gt;"nn","•",""),"")</f>
        <v/>
      </c>
      <c r="CE52" s="1" t="str">
        <f ca="1">IF(($A52&lt;&gt;"")*(CE$1&lt;&gt;""),IF(_xlfn.XLOOKUP(CE$1,Attendance_sorted!$B51:$CW51,Attendance_sorted!$B51:$CW51,"nn")&lt;&gt;"nn","•",""),"")</f>
        <v/>
      </c>
      <c r="CF52" s="1" t="str">
        <f ca="1">IF(($A52&lt;&gt;"")*(CF$1&lt;&gt;""),IF(_xlfn.XLOOKUP(CF$1,Attendance_sorted!$B51:$CW51,Attendance_sorted!$B51:$CW51,"nn")&lt;&gt;"nn","•",""),"")</f>
        <v/>
      </c>
      <c r="CG52" s="1" t="str">
        <f ca="1">IF(($A52&lt;&gt;"")*(CG$1&lt;&gt;""),IF(_xlfn.XLOOKUP(CG$1,Attendance_sorted!$B51:$CW51,Attendance_sorted!$B51:$CW51,"nn")&lt;&gt;"nn","•",""),"")</f>
        <v/>
      </c>
      <c r="CH52" s="1" t="str">
        <f ca="1">IF(($A52&lt;&gt;"")*(CH$1&lt;&gt;""),IF(_xlfn.XLOOKUP(CH$1,Attendance_sorted!$B51:$CW51,Attendance_sorted!$B51:$CW51,"nn")&lt;&gt;"nn","•",""),"")</f>
        <v/>
      </c>
      <c r="CI52" s="1" t="str">
        <f ca="1">IF(($A52&lt;&gt;"")*(CI$1&lt;&gt;""),IF(_xlfn.XLOOKUP(CI$1,Attendance_sorted!$B51:$CW51,Attendance_sorted!$B51:$CW51,"nn")&lt;&gt;"nn","•",""),"")</f>
        <v/>
      </c>
      <c r="CJ52" s="1" t="str">
        <f ca="1">IF(($A52&lt;&gt;"")*(CJ$1&lt;&gt;""),IF(_xlfn.XLOOKUP(CJ$1,Attendance_sorted!$B51:$CW51,Attendance_sorted!$B51:$CW51,"nn")&lt;&gt;"nn","•",""),"")</f>
        <v/>
      </c>
      <c r="CK52" s="1" t="str">
        <f ca="1">IF(($A52&lt;&gt;"")*(CK$1&lt;&gt;""),IF(_xlfn.XLOOKUP(CK$1,Attendance_sorted!$B51:$CW51,Attendance_sorted!$B51:$CW51,"nn")&lt;&gt;"nn","•",""),"")</f>
        <v/>
      </c>
      <c r="CL52" s="1" t="str">
        <f ca="1">IF(($A52&lt;&gt;"")*(CL$1&lt;&gt;""),IF(_xlfn.XLOOKUP(CL$1,Attendance_sorted!$B51:$CW51,Attendance_sorted!$B51:$CW51,"nn")&lt;&gt;"nn","•",""),"")</f>
        <v/>
      </c>
      <c r="CM52" s="1" t="str">
        <f ca="1">IF(($A52&lt;&gt;"")*(CM$1&lt;&gt;""),IF(_xlfn.XLOOKUP(CM$1,Attendance_sorted!$B51:$CW51,Attendance_sorted!$B51:$CW51,"nn")&lt;&gt;"nn","•",""),"")</f>
        <v/>
      </c>
      <c r="CN52" s="1" t="str">
        <f ca="1">IF(($A52&lt;&gt;"")*(CN$1&lt;&gt;""),IF(_xlfn.XLOOKUP(CN$1,Attendance_sorted!$B51:$CW51,Attendance_sorted!$B51:$CW51,"nn")&lt;&gt;"nn","•",""),"")</f>
        <v/>
      </c>
      <c r="CO52" s="1" t="str">
        <f ca="1">IF(($A52&lt;&gt;"")*(CO$1&lt;&gt;""),IF(_xlfn.XLOOKUP(CO$1,Attendance_sorted!$B51:$CW51,Attendance_sorted!$B51:$CW51,"nn")&lt;&gt;"nn","•",""),"")</f>
        <v/>
      </c>
      <c r="CP52" s="1" t="str">
        <f ca="1">IF(($A52&lt;&gt;"")*(CP$1&lt;&gt;""),IF(_xlfn.XLOOKUP(CP$1,Attendance_sorted!$B51:$CW51,Attendance_sorted!$B51:$CW51,"nn")&lt;&gt;"nn","•",""),"")</f>
        <v/>
      </c>
      <c r="CQ52" s="1" t="str">
        <f ca="1">IF(($A52&lt;&gt;"")*(CQ$1&lt;&gt;""),IF(_xlfn.XLOOKUP(CQ$1,Attendance_sorted!$B51:$CW51,Attendance_sorted!$B51:$CW51,"nn")&lt;&gt;"nn","•",""),"")</f>
        <v/>
      </c>
      <c r="CR52" s="1" t="str">
        <f ca="1">IF(($A52&lt;&gt;"")*(CR$1&lt;&gt;""),IF(_xlfn.XLOOKUP(CR$1,Attendance_sorted!$B51:$CW51,Attendance_sorted!$B51:$CW51,"nn")&lt;&gt;"nn","•",""),"")</f>
        <v/>
      </c>
      <c r="CS52" s="1" t="str">
        <f ca="1">IF(($A52&lt;&gt;"")*(CS$1&lt;&gt;""),IF(_xlfn.XLOOKUP(CS$1,Attendance_sorted!$B51:$CW51,Attendance_sorted!$B51:$CW51,"nn")&lt;&gt;"nn","•",""),"")</f>
        <v/>
      </c>
      <c r="CT52" s="1" t="str">
        <f ca="1">IF(($A52&lt;&gt;"")*(CT$1&lt;&gt;""),IF(_xlfn.XLOOKUP(CT$1,Attendance_sorted!$B51:$CW51,Attendance_sorted!$B51:$CW51,"nn")&lt;&gt;"nn","•",""),"")</f>
        <v/>
      </c>
      <c r="CU52" s="1" t="str">
        <f ca="1">IF(($A52&lt;&gt;"")*(CU$1&lt;&gt;""),IF(_xlfn.XLOOKUP(CU$1,Attendance_sorted!$B51:$CW51,Attendance_sorted!$B51:$CW51,"nn")&lt;&gt;"nn","•",""),"")</f>
        <v/>
      </c>
      <c r="CV52" s="1" t="str">
        <f ca="1">IF(($A52&lt;&gt;"")*(CV$1&lt;&gt;""),IF(_xlfn.XLOOKUP(CV$1,Attendance_sorted!$B51:$CW51,Attendance_sorted!$B51:$CW51,"nn")&lt;&gt;"nn","•",""),"")</f>
        <v/>
      </c>
      <c r="CW52" s="1" t="str">
        <f ca="1">IF(($A52&lt;&gt;"")*(CW$1&lt;&gt;""),IF(_xlfn.XLOOKUP(CW$1,Attendance_sorted!$B51:$CW51,Attendance_sorted!$B51:$CW51,"nn")&lt;&gt;"nn","•",""),"")</f>
        <v/>
      </c>
    </row>
    <row r="53" spans="1:101">
      <c r="A53" s="1">
        <v>235</v>
      </c>
      <c r="B53" s="1" t="str">
        <f ca="1">IF(($A53&lt;&gt;"")*(B$1&lt;&gt;""),IF(_xlfn.XLOOKUP(B$1,Attendance_sorted!$B52:$CW52,Attendance_sorted!$B52:$CW52,"nn")&lt;&gt;"nn","•",""),"")</f>
        <v/>
      </c>
      <c r="C53" s="1" t="str">
        <f ca="1">IF(($A53&lt;&gt;"")*(C$1&lt;&gt;""),IF(_xlfn.XLOOKUP(C$1,Attendance_sorted!$B52:$CW52,Attendance_sorted!$B52:$CW52,"nn")&lt;&gt;"nn","•",""),"")</f>
        <v/>
      </c>
      <c r="D53" s="1" t="str">
        <f ca="1">IF(($A53&lt;&gt;"")*(D$1&lt;&gt;""),IF(_xlfn.XLOOKUP(D$1,Attendance_sorted!$B52:$CW52,Attendance_sorted!$B52:$CW52,"nn")&lt;&gt;"nn","•",""),"")</f>
        <v/>
      </c>
      <c r="E53" s="1" t="str">
        <f ca="1">IF(($A53&lt;&gt;"")*(E$1&lt;&gt;""),IF(_xlfn.XLOOKUP(E$1,Attendance_sorted!$B52:$CW52,Attendance_sorted!$B52:$CW52,"nn")&lt;&gt;"nn","•",""),"")</f>
        <v/>
      </c>
      <c r="F53" s="1" t="str">
        <f ca="1">IF(($A53&lt;&gt;"")*(F$1&lt;&gt;""),IF(_xlfn.XLOOKUP(F$1,Attendance_sorted!$B52:$CW52,Attendance_sorted!$B52:$CW52,"nn")&lt;&gt;"nn","•",""),"")</f>
        <v/>
      </c>
      <c r="G53" s="1" t="str">
        <f ca="1">IF(($A53&lt;&gt;"")*(G$1&lt;&gt;""),IF(_xlfn.XLOOKUP(G$1,Attendance_sorted!$B52:$CW52,Attendance_sorted!$B52:$CW52,"nn")&lt;&gt;"nn","•",""),"")</f>
        <v/>
      </c>
      <c r="H53" s="1" t="str">
        <f ca="1">IF(($A53&lt;&gt;"")*(H$1&lt;&gt;""),IF(_xlfn.XLOOKUP(H$1,Attendance_sorted!$B52:$CW52,Attendance_sorted!$B52:$CW52,"nn")&lt;&gt;"nn","•",""),"")</f>
        <v/>
      </c>
      <c r="I53" s="1" t="str">
        <f ca="1">IF(($A53&lt;&gt;"")*(I$1&lt;&gt;""),IF(_xlfn.XLOOKUP(I$1,Attendance_sorted!$B52:$CW52,Attendance_sorted!$B52:$CW52,"nn")&lt;&gt;"nn","•",""),"")</f>
        <v/>
      </c>
      <c r="J53" s="1" t="str">
        <f ca="1">IF(($A53&lt;&gt;"")*(J$1&lt;&gt;""),IF(_xlfn.XLOOKUP(J$1,Attendance_sorted!$B52:$CW52,Attendance_sorted!$B52:$CW52,"nn")&lt;&gt;"nn","•",""),"")</f>
        <v/>
      </c>
      <c r="K53" s="1" t="str">
        <f ca="1">IF(($A53&lt;&gt;"")*(K$1&lt;&gt;""),IF(_xlfn.XLOOKUP(K$1,Attendance_sorted!$B52:$CW52,Attendance_sorted!$B52:$CW52,"nn")&lt;&gt;"nn","•",""),"")</f>
        <v/>
      </c>
      <c r="L53" s="1" t="str">
        <f ca="1">IF(($A53&lt;&gt;"")*(L$1&lt;&gt;""),IF(_xlfn.XLOOKUP(L$1,Attendance_sorted!$B52:$CW52,Attendance_sorted!$B52:$CW52,"nn")&lt;&gt;"nn","•",""),"")</f>
        <v/>
      </c>
      <c r="M53" s="1" t="str">
        <f ca="1">IF(($A53&lt;&gt;"")*(M$1&lt;&gt;""),IF(_xlfn.XLOOKUP(M$1,Attendance_sorted!$B52:$CW52,Attendance_sorted!$B52:$CW52,"nn")&lt;&gt;"nn","•",""),"")</f>
        <v/>
      </c>
      <c r="N53" s="1" t="str">
        <f ca="1">IF(($A53&lt;&gt;"")*(N$1&lt;&gt;""),IF(_xlfn.XLOOKUP(N$1,Attendance_sorted!$B52:$CW52,Attendance_sorted!$B52:$CW52,"nn")&lt;&gt;"nn","•",""),"")</f>
        <v/>
      </c>
      <c r="O53" s="1" t="str">
        <f ca="1">IF(($A53&lt;&gt;"")*(O$1&lt;&gt;""),IF(_xlfn.XLOOKUP(O$1,Attendance_sorted!$B52:$CW52,Attendance_sorted!$B52:$CW52,"nn")&lt;&gt;"nn","•",""),"")</f>
        <v/>
      </c>
      <c r="P53" s="1" t="str">
        <f ca="1">IF(($A53&lt;&gt;"")*(P$1&lt;&gt;""),IF(_xlfn.XLOOKUP(P$1,Attendance_sorted!$B52:$CW52,Attendance_sorted!$B52:$CW52,"nn")&lt;&gt;"nn","•",""),"")</f>
        <v/>
      </c>
      <c r="Q53" s="1" t="str">
        <f ca="1">IF(($A53&lt;&gt;"")*(Q$1&lt;&gt;""),IF(_xlfn.XLOOKUP(Q$1,Attendance_sorted!$B52:$CW52,Attendance_sorted!$B52:$CW52,"nn")&lt;&gt;"nn","•",""),"")</f>
        <v/>
      </c>
      <c r="R53" s="1" t="str">
        <f ca="1">IF(($A53&lt;&gt;"")*(R$1&lt;&gt;""),IF(_xlfn.XLOOKUP(R$1,Attendance_sorted!$B52:$CW52,Attendance_sorted!$B52:$CW52,"nn")&lt;&gt;"nn","•",""),"")</f>
        <v/>
      </c>
      <c r="S53" s="1" t="str">
        <f ca="1">IF(($A53&lt;&gt;"")*(S$1&lt;&gt;""),IF(_xlfn.XLOOKUP(S$1,Attendance_sorted!$B52:$CW52,Attendance_sorted!$B52:$CW52,"nn")&lt;&gt;"nn","•",""),"")</f>
        <v/>
      </c>
      <c r="T53" s="1" t="str">
        <f ca="1">IF(($A53&lt;&gt;"")*(T$1&lt;&gt;""),IF(_xlfn.XLOOKUP(T$1,Attendance_sorted!$B52:$CW52,Attendance_sorted!$B52:$CW52,"nn")&lt;&gt;"nn","•",""),"")</f>
        <v/>
      </c>
      <c r="U53" s="1" t="str">
        <f ca="1">IF(($A53&lt;&gt;"")*(U$1&lt;&gt;""),IF(_xlfn.XLOOKUP(U$1,Attendance_sorted!$B52:$CW52,Attendance_sorted!$B52:$CW52,"nn")&lt;&gt;"nn","•",""),"")</f>
        <v/>
      </c>
      <c r="V53" s="1" t="str">
        <f ca="1">IF(($A53&lt;&gt;"")*(V$1&lt;&gt;""),IF(_xlfn.XLOOKUP(V$1,Attendance_sorted!$B52:$CW52,Attendance_sorted!$B52:$CW52,"nn")&lt;&gt;"nn","•",""),"")</f>
        <v/>
      </c>
      <c r="W53" s="1" t="str">
        <f ca="1">IF(($A53&lt;&gt;"")*(W$1&lt;&gt;""),IF(_xlfn.XLOOKUP(W$1,Attendance_sorted!$B52:$CW52,Attendance_sorted!$B52:$CW52,"nn")&lt;&gt;"nn","•",""),"")</f>
        <v/>
      </c>
      <c r="X53" s="1" t="str">
        <f ca="1">IF(($A53&lt;&gt;"")*(X$1&lt;&gt;""),IF(_xlfn.XLOOKUP(X$1,Attendance_sorted!$B52:$CW52,Attendance_sorted!$B52:$CW52,"nn")&lt;&gt;"nn","•",""),"")</f>
        <v/>
      </c>
      <c r="Y53" s="1" t="str">
        <f ca="1">IF(($A53&lt;&gt;"")*(Y$1&lt;&gt;""),IF(_xlfn.XLOOKUP(Y$1,Attendance_sorted!$B52:$CW52,Attendance_sorted!$B52:$CW52,"nn")&lt;&gt;"nn","•",""),"")</f>
        <v/>
      </c>
      <c r="Z53" s="1" t="str">
        <f ca="1">IF(($A53&lt;&gt;"")*(Z$1&lt;&gt;""),IF(_xlfn.XLOOKUP(Z$1,Attendance_sorted!$B52:$CW52,Attendance_sorted!$B52:$CW52,"nn")&lt;&gt;"nn","•",""),"")</f>
        <v/>
      </c>
      <c r="AA53" s="1" t="str">
        <f ca="1">IF(($A53&lt;&gt;"")*(AA$1&lt;&gt;""),IF(_xlfn.XLOOKUP(AA$1,Attendance_sorted!$B52:$CW52,Attendance_sorted!$B52:$CW52,"nn")&lt;&gt;"nn","•",""),"")</f>
        <v/>
      </c>
      <c r="AB53" s="1" t="str">
        <f ca="1">IF(($A53&lt;&gt;"")*(AB$1&lt;&gt;""),IF(_xlfn.XLOOKUP(AB$1,Attendance_sorted!$B52:$CW52,Attendance_sorted!$B52:$CW52,"nn")&lt;&gt;"nn","•",""),"")</f>
        <v/>
      </c>
      <c r="AC53" s="1" t="str">
        <f ca="1">IF(($A53&lt;&gt;"")*(AC$1&lt;&gt;""),IF(_xlfn.XLOOKUP(AC$1,Attendance_sorted!$B52:$CW52,Attendance_sorted!$B52:$CW52,"nn")&lt;&gt;"nn","•",""),"")</f>
        <v/>
      </c>
      <c r="AD53" s="1" t="str">
        <f ca="1">IF(($A53&lt;&gt;"")*(AD$1&lt;&gt;""),IF(_xlfn.XLOOKUP(AD$1,Attendance_sorted!$B52:$CW52,Attendance_sorted!$B52:$CW52,"nn")&lt;&gt;"nn","•",""),"")</f>
        <v/>
      </c>
      <c r="AE53" s="1" t="str">
        <f ca="1">IF(($A53&lt;&gt;"")*(AE$1&lt;&gt;""),IF(_xlfn.XLOOKUP(AE$1,Attendance_sorted!$B52:$CW52,Attendance_sorted!$B52:$CW52,"nn")&lt;&gt;"nn","•",""),"")</f>
        <v/>
      </c>
      <c r="AF53" s="1" t="str">
        <f ca="1">IF(($A53&lt;&gt;"")*(AF$1&lt;&gt;""),IF(_xlfn.XLOOKUP(AF$1,Attendance_sorted!$B52:$CW52,Attendance_sorted!$B52:$CW52,"nn")&lt;&gt;"nn","•",""),"")</f>
        <v/>
      </c>
      <c r="AG53" s="1" t="str">
        <f ca="1">IF(($A53&lt;&gt;"")*(AG$1&lt;&gt;""),IF(_xlfn.XLOOKUP(AG$1,Attendance_sorted!$B52:$CW52,Attendance_sorted!$B52:$CW52,"nn")&lt;&gt;"nn","•",""),"")</f>
        <v/>
      </c>
      <c r="AH53" s="1" t="str">
        <f ca="1">IF(($A53&lt;&gt;"")*(AH$1&lt;&gt;""),IF(_xlfn.XLOOKUP(AH$1,Attendance_sorted!$B52:$CW52,Attendance_sorted!$B52:$CW52,"nn")&lt;&gt;"nn","•",""),"")</f>
        <v/>
      </c>
      <c r="AI53" s="1" t="str">
        <f ca="1">IF(($A53&lt;&gt;"")*(AI$1&lt;&gt;""),IF(_xlfn.XLOOKUP(AI$1,Attendance_sorted!$B52:$CW52,Attendance_sorted!$B52:$CW52,"nn")&lt;&gt;"nn","•",""),"")</f>
        <v/>
      </c>
      <c r="AJ53" s="1" t="str">
        <f ca="1">IF(($A53&lt;&gt;"")*(AJ$1&lt;&gt;""),IF(_xlfn.XLOOKUP(AJ$1,Attendance_sorted!$B52:$CW52,Attendance_sorted!$B52:$CW52,"nn")&lt;&gt;"nn","•",""),"")</f>
        <v/>
      </c>
      <c r="AK53" s="1" t="str">
        <f ca="1">IF(($A53&lt;&gt;"")*(AK$1&lt;&gt;""),IF(_xlfn.XLOOKUP(AK$1,Attendance_sorted!$B52:$CW52,Attendance_sorted!$B52:$CW52,"nn")&lt;&gt;"nn","•",""),"")</f>
        <v/>
      </c>
      <c r="AL53" s="1" t="str">
        <f ca="1">IF(($A53&lt;&gt;"")*(AL$1&lt;&gt;""),IF(_xlfn.XLOOKUP(AL$1,Attendance_sorted!$B52:$CW52,Attendance_sorted!$B52:$CW52,"nn")&lt;&gt;"nn","•",""),"")</f>
        <v/>
      </c>
      <c r="AM53" s="1" t="str">
        <f ca="1">IF(($A53&lt;&gt;"")*(AM$1&lt;&gt;""),IF(_xlfn.XLOOKUP(AM$1,Attendance_sorted!$B52:$CW52,Attendance_sorted!$B52:$CW52,"nn")&lt;&gt;"nn","•",""),"")</f>
        <v/>
      </c>
      <c r="AN53" s="1" t="str">
        <f ca="1">IF(($A53&lt;&gt;"")*(AN$1&lt;&gt;""),IF(_xlfn.XLOOKUP(AN$1,Attendance_sorted!$B52:$CW52,Attendance_sorted!$B52:$CW52,"nn")&lt;&gt;"nn","•",""),"")</f>
        <v/>
      </c>
      <c r="AO53" s="1" t="str">
        <f ca="1">IF(($A53&lt;&gt;"")*(AO$1&lt;&gt;""),IF(_xlfn.XLOOKUP(AO$1,Attendance_sorted!$B52:$CW52,Attendance_sorted!$B52:$CW52,"nn")&lt;&gt;"nn","•",""),"")</f>
        <v/>
      </c>
      <c r="AP53" s="1" t="str">
        <f ca="1">IF(($A53&lt;&gt;"")*(AP$1&lt;&gt;""),IF(_xlfn.XLOOKUP(AP$1,Attendance_sorted!$B52:$CW52,Attendance_sorted!$B52:$CW52,"nn")&lt;&gt;"nn","•",""),"")</f>
        <v/>
      </c>
      <c r="AQ53" s="1" t="str">
        <f ca="1">IF(($A53&lt;&gt;"")*(AQ$1&lt;&gt;""),IF(_xlfn.XLOOKUP(AQ$1,Attendance_sorted!$B52:$CW52,Attendance_sorted!$B52:$CW52,"nn")&lt;&gt;"nn","•",""),"")</f>
        <v/>
      </c>
      <c r="AR53" s="1" t="str">
        <f ca="1">IF(($A53&lt;&gt;"")*(AR$1&lt;&gt;""),IF(_xlfn.XLOOKUP(AR$1,Attendance_sorted!$B52:$CW52,Attendance_sorted!$B52:$CW52,"nn")&lt;&gt;"nn","•",""),"")</f>
        <v/>
      </c>
      <c r="AS53" s="1" t="str">
        <f ca="1">IF(($A53&lt;&gt;"")*(AS$1&lt;&gt;""),IF(_xlfn.XLOOKUP(AS$1,Attendance_sorted!$B52:$CW52,Attendance_sorted!$B52:$CW52,"nn")&lt;&gt;"nn","•",""),"")</f>
        <v/>
      </c>
      <c r="AT53" s="1" t="str">
        <f ca="1">IF(($A53&lt;&gt;"")*(AT$1&lt;&gt;""),IF(_xlfn.XLOOKUP(AT$1,Attendance_sorted!$B52:$CW52,Attendance_sorted!$B52:$CW52,"nn")&lt;&gt;"nn","•",""),"")</f>
        <v/>
      </c>
      <c r="AU53" s="1" t="str">
        <f ca="1">IF(($A53&lt;&gt;"")*(AU$1&lt;&gt;""),IF(_xlfn.XLOOKUP(AU$1,Attendance_sorted!$B52:$CW52,Attendance_sorted!$B52:$CW52,"nn")&lt;&gt;"nn","•",""),"")</f>
        <v/>
      </c>
      <c r="AV53" s="1" t="str">
        <f ca="1">IF(($A53&lt;&gt;"")*(AV$1&lt;&gt;""),IF(_xlfn.XLOOKUP(AV$1,Attendance_sorted!$B52:$CW52,Attendance_sorted!$B52:$CW52,"nn")&lt;&gt;"nn","•",""),"")</f>
        <v/>
      </c>
      <c r="AW53" s="1" t="str">
        <f ca="1">IF(($A53&lt;&gt;"")*(AW$1&lt;&gt;""),IF(_xlfn.XLOOKUP(AW$1,Attendance_sorted!$B52:$CW52,Attendance_sorted!$B52:$CW52,"nn")&lt;&gt;"nn","•",""),"")</f>
        <v/>
      </c>
      <c r="AX53" s="1" t="str">
        <f ca="1">IF(($A53&lt;&gt;"")*(AX$1&lt;&gt;""),IF(_xlfn.XLOOKUP(AX$1,Attendance_sorted!$B52:$CW52,Attendance_sorted!$B52:$CW52,"nn")&lt;&gt;"nn","•",""),"")</f>
        <v/>
      </c>
      <c r="AY53" s="1" t="str">
        <f ca="1">IF(($A53&lt;&gt;"")*(AY$1&lt;&gt;""),IF(_xlfn.XLOOKUP(AY$1,Attendance_sorted!$B52:$CW52,Attendance_sorted!$B52:$CW52,"nn")&lt;&gt;"nn","•",""),"")</f>
        <v/>
      </c>
      <c r="AZ53" s="1" t="str">
        <f ca="1">IF(($A53&lt;&gt;"")*(AZ$1&lt;&gt;""),IF(_xlfn.XLOOKUP(AZ$1,Attendance_sorted!$B52:$CW52,Attendance_sorted!$B52:$CW52,"nn")&lt;&gt;"nn","•",""),"")</f>
        <v/>
      </c>
      <c r="BA53" s="1" t="str">
        <f ca="1">IF(($A53&lt;&gt;"")*(BA$1&lt;&gt;""),IF(_xlfn.XLOOKUP(BA$1,Attendance_sorted!$B52:$CW52,Attendance_sorted!$B52:$CW52,"nn")&lt;&gt;"nn","•",""),"")</f>
        <v/>
      </c>
      <c r="BB53" s="1" t="str">
        <f ca="1">IF(($A53&lt;&gt;"")*(BB$1&lt;&gt;""),IF(_xlfn.XLOOKUP(BB$1,Attendance_sorted!$B52:$CW52,Attendance_sorted!$B52:$CW52,"nn")&lt;&gt;"nn","•",""),"")</f>
        <v/>
      </c>
      <c r="BC53" s="1" t="str">
        <f ca="1">IF(($A53&lt;&gt;"")*(BC$1&lt;&gt;""),IF(_xlfn.XLOOKUP(BC$1,Attendance_sorted!$B52:$CW52,Attendance_sorted!$B52:$CW52,"nn")&lt;&gt;"nn","•",""),"")</f>
        <v/>
      </c>
      <c r="BD53" s="1" t="str">
        <f ca="1">IF(($A53&lt;&gt;"")*(BD$1&lt;&gt;""),IF(_xlfn.XLOOKUP(BD$1,Attendance_sorted!$B52:$CW52,Attendance_sorted!$B52:$CW52,"nn")&lt;&gt;"nn","•",""),"")</f>
        <v/>
      </c>
      <c r="BE53" s="1" t="str">
        <f ca="1">IF(($A53&lt;&gt;"")*(BE$1&lt;&gt;""),IF(_xlfn.XLOOKUP(BE$1,Attendance_sorted!$B52:$CW52,Attendance_sorted!$B52:$CW52,"nn")&lt;&gt;"nn","•",""),"")</f>
        <v/>
      </c>
      <c r="BF53" s="1" t="str">
        <f ca="1">IF(($A53&lt;&gt;"")*(BF$1&lt;&gt;""),IF(_xlfn.XLOOKUP(BF$1,Attendance_sorted!$B52:$CW52,Attendance_sorted!$B52:$CW52,"nn")&lt;&gt;"nn","•",""),"")</f>
        <v/>
      </c>
      <c r="BG53" s="1" t="str">
        <f ca="1">IF(($A53&lt;&gt;"")*(BG$1&lt;&gt;""),IF(_xlfn.XLOOKUP(BG$1,Attendance_sorted!$B52:$CW52,Attendance_sorted!$B52:$CW52,"nn")&lt;&gt;"nn","•",""),"")</f>
        <v/>
      </c>
      <c r="BH53" s="1" t="str">
        <f ca="1">IF(($A53&lt;&gt;"")*(BH$1&lt;&gt;""),IF(_xlfn.XLOOKUP(BH$1,Attendance_sorted!$B52:$CW52,Attendance_sorted!$B52:$CW52,"nn")&lt;&gt;"nn","•",""),"")</f>
        <v/>
      </c>
      <c r="BI53" s="1" t="str">
        <f ca="1">IF(($A53&lt;&gt;"")*(BI$1&lt;&gt;""),IF(_xlfn.XLOOKUP(BI$1,Attendance_sorted!$B52:$CW52,Attendance_sorted!$B52:$CW52,"nn")&lt;&gt;"nn","•",""),"")</f>
        <v/>
      </c>
      <c r="BJ53" s="1" t="str">
        <f ca="1">IF(($A53&lt;&gt;"")*(BJ$1&lt;&gt;""),IF(_xlfn.XLOOKUP(BJ$1,Attendance_sorted!$B52:$CW52,Attendance_sorted!$B52:$CW52,"nn")&lt;&gt;"nn","•",""),"")</f>
        <v/>
      </c>
      <c r="BK53" s="1" t="str">
        <f ca="1">IF(($A53&lt;&gt;"")*(BK$1&lt;&gt;""),IF(_xlfn.XLOOKUP(BK$1,Attendance_sorted!$B52:$CW52,Attendance_sorted!$B52:$CW52,"nn")&lt;&gt;"nn","•",""),"")</f>
        <v/>
      </c>
      <c r="BL53" s="1" t="str">
        <f ca="1">IF(($A53&lt;&gt;"")*(BL$1&lt;&gt;""),IF(_xlfn.XLOOKUP(BL$1,Attendance_sorted!$B52:$CW52,Attendance_sorted!$B52:$CW52,"nn")&lt;&gt;"nn","•",""),"")</f>
        <v/>
      </c>
      <c r="BM53" s="1" t="str">
        <f ca="1">IF(($A53&lt;&gt;"")*(BM$1&lt;&gt;""),IF(_xlfn.XLOOKUP(BM$1,Attendance_sorted!$B52:$CW52,Attendance_sorted!$B52:$CW52,"nn")&lt;&gt;"nn","•",""),"")</f>
        <v/>
      </c>
      <c r="BN53" s="1" t="str">
        <f ca="1">IF(($A53&lt;&gt;"")*(BN$1&lt;&gt;""),IF(_xlfn.XLOOKUP(BN$1,Attendance_sorted!$B52:$CW52,Attendance_sorted!$B52:$CW52,"nn")&lt;&gt;"nn","•",""),"")</f>
        <v/>
      </c>
      <c r="BO53" s="1" t="str">
        <f ca="1">IF(($A53&lt;&gt;"")*(BO$1&lt;&gt;""),IF(_xlfn.XLOOKUP(BO$1,Attendance_sorted!$B52:$CW52,Attendance_sorted!$B52:$CW52,"nn")&lt;&gt;"nn","•",""),"")</f>
        <v/>
      </c>
      <c r="BP53" s="1" t="str">
        <f ca="1">IF(($A53&lt;&gt;"")*(BP$1&lt;&gt;""),IF(_xlfn.XLOOKUP(BP$1,Attendance_sorted!$B52:$CW52,Attendance_sorted!$B52:$CW52,"nn")&lt;&gt;"nn","•",""),"")</f>
        <v/>
      </c>
      <c r="BQ53" s="1" t="str">
        <f ca="1">IF(($A53&lt;&gt;"")*(BQ$1&lt;&gt;""),IF(_xlfn.XLOOKUP(BQ$1,Attendance_sorted!$B52:$CW52,Attendance_sorted!$B52:$CW52,"nn")&lt;&gt;"nn","•",""),"")</f>
        <v/>
      </c>
      <c r="BR53" s="1" t="str">
        <f ca="1">IF(($A53&lt;&gt;"")*(BR$1&lt;&gt;""),IF(_xlfn.XLOOKUP(BR$1,Attendance_sorted!$B52:$CW52,Attendance_sorted!$B52:$CW52,"nn")&lt;&gt;"nn","•",""),"")</f>
        <v/>
      </c>
      <c r="BS53" s="1" t="str">
        <f ca="1">IF(($A53&lt;&gt;"")*(BS$1&lt;&gt;""),IF(_xlfn.XLOOKUP(BS$1,Attendance_sorted!$B52:$CW52,Attendance_sorted!$B52:$CW52,"nn")&lt;&gt;"nn","•",""),"")</f>
        <v/>
      </c>
      <c r="BT53" s="1" t="str">
        <f ca="1">IF(($A53&lt;&gt;"")*(BT$1&lt;&gt;""),IF(_xlfn.XLOOKUP(BT$1,Attendance_sorted!$B52:$CW52,Attendance_sorted!$B52:$CW52,"nn")&lt;&gt;"nn","•",""),"")</f>
        <v/>
      </c>
      <c r="BU53" s="1" t="str">
        <f ca="1">IF(($A53&lt;&gt;"")*(BU$1&lt;&gt;""),IF(_xlfn.XLOOKUP(BU$1,Attendance_sorted!$B52:$CW52,Attendance_sorted!$B52:$CW52,"nn")&lt;&gt;"nn","•",""),"")</f>
        <v/>
      </c>
      <c r="BV53" s="1" t="str">
        <f ca="1">IF(($A53&lt;&gt;"")*(BV$1&lt;&gt;""),IF(_xlfn.XLOOKUP(BV$1,Attendance_sorted!$B52:$CW52,Attendance_sorted!$B52:$CW52,"nn")&lt;&gt;"nn","•",""),"")</f>
        <v/>
      </c>
      <c r="BW53" s="1" t="str">
        <f ca="1">IF(($A53&lt;&gt;"")*(BW$1&lt;&gt;""),IF(_xlfn.XLOOKUP(BW$1,Attendance_sorted!$B52:$CW52,Attendance_sorted!$B52:$CW52,"nn")&lt;&gt;"nn","•",""),"")</f>
        <v/>
      </c>
      <c r="BX53" s="1" t="str">
        <f ca="1">IF(($A53&lt;&gt;"")*(BX$1&lt;&gt;""),IF(_xlfn.XLOOKUP(BX$1,Attendance_sorted!$B52:$CW52,Attendance_sorted!$B52:$CW52,"nn")&lt;&gt;"nn","•",""),"")</f>
        <v/>
      </c>
      <c r="BY53" s="1" t="str">
        <f ca="1">IF(($A53&lt;&gt;"")*(BY$1&lt;&gt;""),IF(_xlfn.XLOOKUP(BY$1,Attendance_sorted!$B52:$CW52,Attendance_sorted!$B52:$CW52,"nn")&lt;&gt;"nn","•",""),"")</f>
        <v/>
      </c>
      <c r="BZ53" s="1" t="str">
        <f ca="1">IF(($A53&lt;&gt;"")*(BZ$1&lt;&gt;""),IF(_xlfn.XLOOKUP(BZ$1,Attendance_sorted!$B52:$CW52,Attendance_sorted!$B52:$CW52,"nn")&lt;&gt;"nn","•",""),"")</f>
        <v/>
      </c>
      <c r="CA53" s="1" t="str">
        <f ca="1">IF(($A53&lt;&gt;"")*(CA$1&lt;&gt;""),IF(_xlfn.XLOOKUP(CA$1,Attendance_sorted!$B52:$CW52,Attendance_sorted!$B52:$CW52,"nn")&lt;&gt;"nn","•",""),"")</f>
        <v/>
      </c>
      <c r="CB53" s="1" t="str">
        <f ca="1">IF(($A53&lt;&gt;"")*(CB$1&lt;&gt;""),IF(_xlfn.XLOOKUP(CB$1,Attendance_sorted!$B52:$CW52,Attendance_sorted!$B52:$CW52,"nn")&lt;&gt;"nn","•",""),"")</f>
        <v/>
      </c>
      <c r="CC53" s="1" t="str">
        <f ca="1">IF(($A53&lt;&gt;"")*(CC$1&lt;&gt;""),IF(_xlfn.XLOOKUP(CC$1,Attendance_sorted!$B52:$CW52,Attendance_sorted!$B52:$CW52,"nn")&lt;&gt;"nn","•",""),"")</f>
        <v/>
      </c>
      <c r="CD53" s="1" t="str">
        <f ca="1">IF(($A53&lt;&gt;"")*(CD$1&lt;&gt;""),IF(_xlfn.XLOOKUP(CD$1,Attendance_sorted!$B52:$CW52,Attendance_sorted!$B52:$CW52,"nn")&lt;&gt;"nn","•",""),"")</f>
        <v/>
      </c>
      <c r="CE53" s="1" t="str">
        <f ca="1">IF(($A53&lt;&gt;"")*(CE$1&lt;&gt;""),IF(_xlfn.XLOOKUP(CE$1,Attendance_sorted!$B52:$CW52,Attendance_sorted!$B52:$CW52,"nn")&lt;&gt;"nn","•",""),"")</f>
        <v/>
      </c>
      <c r="CF53" s="1" t="str">
        <f ca="1">IF(($A53&lt;&gt;"")*(CF$1&lt;&gt;""),IF(_xlfn.XLOOKUP(CF$1,Attendance_sorted!$B52:$CW52,Attendance_sorted!$B52:$CW52,"nn")&lt;&gt;"nn","•",""),"")</f>
        <v/>
      </c>
      <c r="CG53" s="1" t="str">
        <f ca="1">IF(($A53&lt;&gt;"")*(CG$1&lt;&gt;""),IF(_xlfn.XLOOKUP(CG$1,Attendance_sorted!$B52:$CW52,Attendance_sorted!$B52:$CW52,"nn")&lt;&gt;"nn","•",""),"")</f>
        <v/>
      </c>
      <c r="CH53" s="1" t="str">
        <f ca="1">IF(($A53&lt;&gt;"")*(CH$1&lt;&gt;""),IF(_xlfn.XLOOKUP(CH$1,Attendance_sorted!$B52:$CW52,Attendance_sorted!$B52:$CW52,"nn")&lt;&gt;"nn","•",""),"")</f>
        <v/>
      </c>
      <c r="CI53" s="1" t="str">
        <f ca="1">IF(($A53&lt;&gt;"")*(CI$1&lt;&gt;""),IF(_xlfn.XLOOKUP(CI$1,Attendance_sorted!$B52:$CW52,Attendance_sorted!$B52:$CW52,"nn")&lt;&gt;"nn","•",""),"")</f>
        <v/>
      </c>
      <c r="CJ53" s="1" t="str">
        <f ca="1">IF(($A53&lt;&gt;"")*(CJ$1&lt;&gt;""),IF(_xlfn.XLOOKUP(CJ$1,Attendance_sorted!$B52:$CW52,Attendance_sorted!$B52:$CW52,"nn")&lt;&gt;"nn","•",""),"")</f>
        <v/>
      </c>
      <c r="CK53" s="1" t="str">
        <f ca="1">IF(($A53&lt;&gt;"")*(CK$1&lt;&gt;""),IF(_xlfn.XLOOKUP(CK$1,Attendance_sorted!$B52:$CW52,Attendance_sorted!$B52:$CW52,"nn")&lt;&gt;"nn","•",""),"")</f>
        <v/>
      </c>
      <c r="CL53" s="1" t="str">
        <f ca="1">IF(($A53&lt;&gt;"")*(CL$1&lt;&gt;""),IF(_xlfn.XLOOKUP(CL$1,Attendance_sorted!$B52:$CW52,Attendance_sorted!$B52:$CW52,"nn")&lt;&gt;"nn","•",""),"")</f>
        <v/>
      </c>
      <c r="CM53" s="1" t="str">
        <f ca="1">IF(($A53&lt;&gt;"")*(CM$1&lt;&gt;""),IF(_xlfn.XLOOKUP(CM$1,Attendance_sorted!$B52:$CW52,Attendance_sorted!$B52:$CW52,"nn")&lt;&gt;"nn","•",""),"")</f>
        <v/>
      </c>
      <c r="CN53" s="1" t="str">
        <f ca="1">IF(($A53&lt;&gt;"")*(CN$1&lt;&gt;""),IF(_xlfn.XLOOKUP(CN$1,Attendance_sorted!$B52:$CW52,Attendance_sorted!$B52:$CW52,"nn")&lt;&gt;"nn","•",""),"")</f>
        <v/>
      </c>
      <c r="CO53" s="1" t="str">
        <f ca="1">IF(($A53&lt;&gt;"")*(CO$1&lt;&gt;""),IF(_xlfn.XLOOKUP(CO$1,Attendance_sorted!$B52:$CW52,Attendance_sorted!$B52:$CW52,"nn")&lt;&gt;"nn","•",""),"")</f>
        <v/>
      </c>
      <c r="CP53" s="1" t="str">
        <f ca="1">IF(($A53&lt;&gt;"")*(CP$1&lt;&gt;""),IF(_xlfn.XLOOKUP(CP$1,Attendance_sorted!$B52:$CW52,Attendance_sorted!$B52:$CW52,"nn")&lt;&gt;"nn","•",""),"")</f>
        <v/>
      </c>
      <c r="CQ53" s="1" t="str">
        <f ca="1">IF(($A53&lt;&gt;"")*(CQ$1&lt;&gt;""),IF(_xlfn.XLOOKUP(CQ$1,Attendance_sorted!$B52:$CW52,Attendance_sorted!$B52:$CW52,"nn")&lt;&gt;"nn","•",""),"")</f>
        <v/>
      </c>
      <c r="CR53" s="1" t="str">
        <f ca="1">IF(($A53&lt;&gt;"")*(CR$1&lt;&gt;""),IF(_xlfn.XLOOKUP(CR$1,Attendance_sorted!$B52:$CW52,Attendance_sorted!$B52:$CW52,"nn")&lt;&gt;"nn","•",""),"")</f>
        <v/>
      </c>
      <c r="CS53" s="1" t="str">
        <f ca="1">IF(($A53&lt;&gt;"")*(CS$1&lt;&gt;""),IF(_xlfn.XLOOKUP(CS$1,Attendance_sorted!$B52:$CW52,Attendance_sorted!$B52:$CW52,"nn")&lt;&gt;"nn","•",""),"")</f>
        <v/>
      </c>
      <c r="CT53" s="1" t="str">
        <f ca="1">IF(($A53&lt;&gt;"")*(CT$1&lt;&gt;""),IF(_xlfn.XLOOKUP(CT$1,Attendance_sorted!$B52:$CW52,Attendance_sorted!$B52:$CW52,"nn")&lt;&gt;"nn","•",""),"")</f>
        <v/>
      </c>
      <c r="CU53" s="1" t="str">
        <f ca="1">IF(($A53&lt;&gt;"")*(CU$1&lt;&gt;""),IF(_xlfn.XLOOKUP(CU$1,Attendance_sorted!$B52:$CW52,Attendance_sorted!$B52:$CW52,"nn")&lt;&gt;"nn","•",""),"")</f>
        <v/>
      </c>
      <c r="CV53" s="1" t="str">
        <f ca="1">IF(($A53&lt;&gt;"")*(CV$1&lt;&gt;""),IF(_xlfn.XLOOKUP(CV$1,Attendance_sorted!$B52:$CW52,Attendance_sorted!$B52:$CW52,"nn")&lt;&gt;"nn","•",""),"")</f>
        <v/>
      </c>
      <c r="CW53" s="1" t="str">
        <f ca="1">IF(($A53&lt;&gt;"")*(CW$1&lt;&gt;""),IF(_xlfn.XLOOKUP(CW$1,Attendance_sorted!$B52:$CW52,Attendance_sorted!$B52:$CW52,"nn")&lt;&gt;"nn","•",""),"")</f>
        <v/>
      </c>
    </row>
    <row r="54" spans="1:101">
      <c r="A54" s="1">
        <v>236</v>
      </c>
      <c r="B54" s="1" t="str">
        <f ca="1">IF(($A54&lt;&gt;"")*(B$1&lt;&gt;""),IF(_xlfn.XLOOKUP(B$1,Attendance_sorted!$B53:$CW53,Attendance_sorted!$B53:$CW53,"nn")&lt;&gt;"nn","•",""),"")</f>
        <v/>
      </c>
      <c r="C54" s="1" t="str">
        <f ca="1">IF(($A54&lt;&gt;"")*(C$1&lt;&gt;""),IF(_xlfn.XLOOKUP(C$1,Attendance_sorted!$B53:$CW53,Attendance_sorted!$B53:$CW53,"nn")&lt;&gt;"nn","•",""),"")</f>
        <v/>
      </c>
      <c r="D54" s="1" t="str">
        <f ca="1">IF(($A54&lt;&gt;"")*(D$1&lt;&gt;""),IF(_xlfn.XLOOKUP(D$1,Attendance_sorted!$B53:$CW53,Attendance_sorted!$B53:$CW53,"nn")&lt;&gt;"nn","•",""),"")</f>
        <v/>
      </c>
      <c r="E54" s="1" t="str">
        <f ca="1">IF(($A54&lt;&gt;"")*(E$1&lt;&gt;""),IF(_xlfn.XLOOKUP(E$1,Attendance_sorted!$B53:$CW53,Attendance_sorted!$B53:$CW53,"nn")&lt;&gt;"nn","•",""),"")</f>
        <v/>
      </c>
      <c r="F54" s="1" t="str">
        <f ca="1">IF(($A54&lt;&gt;"")*(F$1&lt;&gt;""),IF(_xlfn.XLOOKUP(F$1,Attendance_sorted!$B53:$CW53,Attendance_sorted!$B53:$CW53,"nn")&lt;&gt;"nn","•",""),"")</f>
        <v/>
      </c>
      <c r="G54" s="1" t="str">
        <f ca="1">IF(($A54&lt;&gt;"")*(G$1&lt;&gt;""),IF(_xlfn.XLOOKUP(G$1,Attendance_sorted!$B53:$CW53,Attendance_sorted!$B53:$CW53,"nn")&lt;&gt;"nn","•",""),"")</f>
        <v/>
      </c>
      <c r="H54" s="1" t="str">
        <f ca="1">IF(($A54&lt;&gt;"")*(H$1&lt;&gt;""),IF(_xlfn.XLOOKUP(H$1,Attendance_sorted!$B53:$CW53,Attendance_sorted!$B53:$CW53,"nn")&lt;&gt;"nn","•",""),"")</f>
        <v/>
      </c>
      <c r="I54" s="1" t="str">
        <f ca="1">IF(($A54&lt;&gt;"")*(I$1&lt;&gt;""),IF(_xlfn.XLOOKUP(I$1,Attendance_sorted!$B53:$CW53,Attendance_sorted!$B53:$CW53,"nn")&lt;&gt;"nn","•",""),"")</f>
        <v/>
      </c>
      <c r="J54" s="1" t="str">
        <f ca="1">IF(($A54&lt;&gt;"")*(J$1&lt;&gt;""),IF(_xlfn.XLOOKUP(J$1,Attendance_sorted!$B53:$CW53,Attendance_sorted!$B53:$CW53,"nn")&lt;&gt;"nn","•",""),"")</f>
        <v/>
      </c>
      <c r="K54" s="1" t="str">
        <f ca="1">IF(($A54&lt;&gt;"")*(K$1&lt;&gt;""),IF(_xlfn.XLOOKUP(K$1,Attendance_sorted!$B53:$CW53,Attendance_sorted!$B53:$CW53,"nn")&lt;&gt;"nn","•",""),"")</f>
        <v/>
      </c>
      <c r="L54" s="1" t="str">
        <f ca="1">IF(($A54&lt;&gt;"")*(L$1&lt;&gt;""),IF(_xlfn.XLOOKUP(L$1,Attendance_sorted!$B53:$CW53,Attendance_sorted!$B53:$CW53,"nn")&lt;&gt;"nn","•",""),"")</f>
        <v/>
      </c>
      <c r="M54" s="1" t="str">
        <f ca="1">IF(($A54&lt;&gt;"")*(M$1&lt;&gt;""),IF(_xlfn.XLOOKUP(M$1,Attendance_sorted!$B53:$CW53,Attendance_sorted!$B53:$CW53,"nn")&lt;&gt;"nn","•",""),"")</f>
        <v/>
      </c>
      <c r="N54" s="1" t="str">
        <f ca="1">IF(($A54&lt;&gt;"")*(N$1&lt;&gt;""),IF(_xlfn.XLOOKUP(N$1,Attendance_sorted!$B53:$CW53,Attendance_sorted!$B53:$CW53,"nn")&lt;&gt;"nn","•",""),"")</f>
        <v/>
      </c>
      <c r="O54" s="1" t="str">
        <f ca="1">IF(($A54&lt;&gt;"")*(O$1&lt;&gt;""),IF(_xlfn.XLOOKUP(O$1,Attendance_sorted!$B53:$CW53,Attendance_sorted!$B53:$CW53,"nn")&lt;&gt;"nn","•",""),"")</f>
        <v/>
      </c>
      <c r="P54" s="1" t="str">
        <f ca="1">IF(($A54&lt;&gt;"")*(P$1&lt;&gt;""),IF(_xlfn.XLOOKUP(P$1,Attendance_sorted!$B53:$CW53,Attendance_sorted!$B53:$CW53,"nn")&lt;&gt;"nn","•",""),"")</f>
        <v>•</v>
      </c>
      <c r="Q54" s="1" t="str">
        <f ca="1">IF(($A54&lt;&gt;"")*(Q$1&lt;&gt;""),IF(_xlfn.XLOOKUP(Q$1,Attendance_sorted!$B53:$CW53,Attendance_sorted!$B53:$CW53,"nn")&lt;&gt;"nn","•",""),"")</f>
        <v>•</v>
      </c>
      <c r="R54" s="1" t="str">
        <f ca="1">IF(($A54&lt;&gt;"")*(R$1&lt;&gt;""),IF(_xlfn.XLOOKUP(R$1,Attendance_sorted!$B53:$CW53,Attendance_sorted!$B53:$CW53,"nn")&lt;&gt;"nn","•",""),"")</f>
        <v/>
      </c>
      <c r="S54" s="1" t="str">
        <f ca="1">IF(($A54&lt;&gt;"")*(S$1&lt;&gt;""),IF(_xlfn.XLOOKUP(S$1,Attendance_sorted!$B53:$CW53,Attendance_sorted!$B53:$CW53,"nn")&lt;&gt;"nn","•",""),"")</f>
        <v/>
      </c>
      <c r="T54" s="1" t="str">
        <f ca="1">IF(($A54&lt;&gt;"")*(T$1&lt;&gt;""),IF(_xlfn.XLOOKUP(T$1,Attendance_sorted!$B53:$CW53,Attendance_sorted!$B53:$CW53,"nn")&lt;&gt;"nn","•",""),"")</f>
        <v/>
      </c>
      <c r="U54" s="1" t="str">
        <f ca="1">IF(($A54&lt;&gt;"")*(U$1&lt;&gt;""),IF(_xlfn.XLOOKUP(U$1,Attendance_sorted!$B53:$CW53,Attendance_sorted!$B53:$CW53,"nn")&lt;&gt;"nn","•",""),"")</f>
        <v/>
      </c>
      <c r="V54" s="1" t="str">
        <f ca="1">IF(($A54&lt;&gt;"")*(V$1&lt;&gt;""),IF(_xlfn.XLOOKUP(V$1,Attendance_sorted!$B53:$CW53,Attendance_sorted!$B53:$CW53,"nn")&lt;&gt;"nn","•",""),"")</f>
        <v/>
      </c>
      <c r="W54" s="1" t="str">
        <f ca="1">IF(($A54&lt;&gt;"")*(W$1&lt;&gt;""),IF(_xlfn.XLOOKUP(W$1,Attendance_sorted!$B53:$CW53,Attendance_sorted!$B53:$CW53,"nn")&lt;&gt;"nn","•",""),"")</f>
        <v/>
      </c>
      <c r="X54" s="1" t="str">
        <f ca="1">IF(($A54&lt;&gt;"")*(X$1&lt;&gt;""),IF(_xlfn.XLOOKUP(X$1,Attendance_sorted!$B53:$CW53,Attendance_sorted!$B53:$CW53,"nn")&lt;&gt;"nn","•",""),"")</f>
        <v/>
      </c>
      <c r="Y54" s="1" t="str">
        <f ca="1">IF(($A54&lt;&gt;"")*(Y$1&lt;&gt;""),IF(_xlfn.XLOOKUP(Y$1,Attendance_sorted!$B53:$CW53,Attendance_sorted!$B53:$CW53,"nn")&lt;&gt;"nn","•",""),"")</f>
        <v/>
      </c>
      <c r="Z54" s="1" t="str">
        <f ca="1">IF(($A54&lt;&gt;"")*(Z$1&lt;&gt;""),IF(_xlfn.XLOOKUP(Z$1,Attendance_sorted!$B53:$CW53,Attendance_sorted!$B53:$CW53,"nn")&lt;&gt;"nn","•",""),"")</f>
        <v/>
      </c>
      <c r="AA54" s="1" t="str">
        <f ca="1">IF(($A54&lt;&gt;"")*(AA$1&lt;&gt;""),IF(_xlfn.XLOOKUP(AA$1,Attendance_sorted!$B53:$CW53,Attendance_sorted!$B53:$CW53,"nn")&lt;&gt;"nn","•",""),"")</f>
        <v/>
      </c>
      <c r="AB54" s="1" t="str">
        <f ca="1">IF(($A54&lt;&gt;"")*(AB$1&lt;&gt;""),IF(_xlfn.XLOOKUP(AB$1,Attendance_sorted!$B53:$CW53,Attendance_sorted!$B53:$CW53,"nn")&lt;&gt;"nn","•",""),"")</f>
        <v/>
      </c>
      <c r="AC54" s="1" t="str">
        <f ca="1">IF(($A54&lt;&gt;"")*(AC$1&lt;&gt;""),IF(_xlfn.XLOOKUP(AC$1,Attendance_sorted!$B53:$CW53,Attendance_sorted!$B53:$CW53,"nn")&lt;&gt;"nn","•",""),"")</f>
        <v/>
      </c>
      <c r="AD54" s="1" t="str">
        <f ca="1">IF(($A54&lt;&gt;"")*(AD$1&lt;&gt;""),IF(_xlfn.XLOOKUP(AD$1,Attendance_sorted!$B53:$CW53,Attendance_sorted!$B53:$CW53,"nn")&lt;&gt;"nn","•",""),"")</f>
        <v/>
      </c>
      <c r="AE54" s="1" t="str">
        <f ca="1">IF(($A54&lt;&gt;"")*(AE$1&lt;&gt;""),IF(_xlfn.XLOOKUP(AE$1,Attendance_sorted!$B53:$CW53,Attendance_sorted!$B53:$CW53,"nn")&lt;&gt;"nn","•",""),"")</f>
        <v/>
      </c>
      <c r="AF54" s="1" t="str">
        <f ca="1">IF(($A54&lt;&gt;"")*(AF$1&lt;&gt;""),IF(_xlfn.XLOOKUP(AF$1,Attendance_sorted!$B53:$CW53,Attendance_sorted!$B53:$CW53,"nn")&lt;&gt;"nn","•",""),"")</f>
        <v/>
      </c>
      <c r="AG54" s="1" t="str">
        <f ca="1">IF(($A54&lt;&gt;"")*(AG$1&lt;&gt;""),IF(_xlfn.XLOOKUP(AG$1,Attendance_sorted!$B53:$CW53,Attendance_sorted!$B53:$CW53,"nn")&lt;&gt;"nn","•",""),"")</f>
        <v/>
      </c>
      <c r="AH54" s="1" t="str">
        <f ca="1">IF(($A54&lt;&gt;"")*(AH$1&lt;&gt;""),IF(_xlfn.XLOOKUP(AH$1,Attendance_sorted!$B53:$CW53,Attendance_sorted!$B53:$CW53,"nn")&lt;&gt;"nn","•",""),"")</f>
        <v/>
      </c>
      <c r="AI54" s="1" t="str">
        <f ca="1">IF(($A54&lt;&gt;"")*(AI$1&lt;&gt;""),IF(_xlfn.XLOOKUP(AI$1,Attendance_sorted!$B53:$CW53,Attendance_sorted!$B53:$CW53,"nn")&lt;&gt;"nn","•",""),"")</f>
        <v/>
      </c>
      <c r="AJ54" s="1" t="str">
        <f ca="1">IF(($A54&lt;&gt;"")*(AJ$1&lt;&gt;""),IF(_xlfn.XLOOKUP(AJ$1,Attendance_sorted!$B53:$CW53,Attendance_sorted!$B53:$CW53,"nn")&lt;&gt;"nn","•",""),"")</f>
        <v/>
      </c>
      <c r="AK54" s="1" t="str">
        <f ca="1">IF(($A54&lt;&gt;"")*(AK$1&lt;&gt;""),IF(_xlfn.XLOOKUP(AK$1,Attendance_sorted!$B53:$CW53,Attendance_sorted!$B53:$CW53,"nn")&lt;&gt;"nn","•",""),"")</f>
        <v/>
      </c>
      <c r="AL54" s="1" t="str">
        <f ca="1">IF(($A54&lt;&gt;"")*(AL$1&lt;&gt;""),IF(_xlfn.XLOOKUP(AL$1,Attendance_sorted!$B53:$CW53,Attendance_sorted!$B53:$CW53,"nn")&lt;&gt;"nn","•",""),"")</f>
        <v/>
      </c>
      <c r="AM54" s="1" t="str">
        <f ca="1">IF(($A54&lt;&gt;"")*(AM$1&lt;&gt;""),IF(_xlfn.XLOOKUP(AM$1,Attendance_sorted!$B53:$CW53,Attendance_sorted!$B53:$CW53,"nn")&lt;&gt;"nn","•",""),"")</f>
        <v/>
      </c>
      <c r="AN54" s="1" t="str">
        <f ca="1">IF(($A54&lt;&gt;"")*(AN$1&lt;&gt;""),IF(_xlfn.XLOOKUP(AN$1,Attendance_sorted!$B53:$CW53,Attendance_sorted!$B53:$CW53,"nn")&lt;&gt;"nn","•",""),"")</f>
        <v/>
      </c>
      <c r="AO54" s="1" t="str">
        <f ca="1">IF(($A54&lt;&gt;"")*(AO$1&lt;&gt;""),IF(_xlfn.XLOOKUP(AO$1,Attendance_sorted!$B53:$CW53,Attendance_sorted!$B53:$CW53,"nn")&lt;&gt;"nn","•",""),"")</f>
        <v/>
      </c>
      <c r="AP54" s="1" t="str">
        <f ca="1">IF(($A54&lt;&gt;"")*(AP$1&lt;&gt;""),IF(_xlfn.XLOOKUP(AP$1,Attendance_sorted!$B53:$CW53,Attendance_sorted!$B53:$CW53,"nn")&lt;&gt;"nn","•",""),"")</f>
        <v/>
      </c>
      <c r="AQ54" s="1" t="str">
        <f ca="1">IF(($A54&lt;&gt;"")*(AQ$1&lt;&gt;""),IF(_xlfn.XLOOKUP(AQ$1,Attendance_sorted!$B53:$CW53,Attendance_sorted!$B53:$CW53,"nn")&lt;&gt;"nn","•",""),"")</f>
        <v/>
      </c>
      <c r="AR54" s="1" t="str">
        <f ca="1">IF(($A54&lt;&gt;"")*(AR$1&lt;&gt;""),IF(_xlfn.XLOOKUP(AR$1,Attendance_sorted!$B53:$CW53,Attendance_sorted!$B53:$CW53,"nn")&lt;&gt;"nn","•",""),"")</f>
        <v/>
      </c>
      <c r="AS54" s="1" t="str">
        <f ca="1">IF(($A54&lt;&gt;"")*(AS$1&lt;&gt;""),IF(_xlfn.XLOOKUP(AS$1,Attendance_sorted!$B53:$CW53,Attendance_sorted!$B53:$CW53,"nn")&lt;&gt;"nn","•",""),"")</f>
        <v/>
      </c>
      <c r="AT54" s="1" t="str">
        <f ca="1">IF(($A54&lt;&gt;"")*(AT$1&lt;&gt;""),IF(_xlfn.XLOOKUP(AT$1,Attendance_sorted!$B53:$CW53,Attendance_sorted!$B53:$CW53,"nn")&lt;&gt;"nn","•",""),"")</f>
        <v/>
      </c>
      <c r="AU54" s="1" t="str">
        <f ca="1">IF(($A54&lt;&gt;"")*(AU$1&lt;&gt;""),IF(_xlfn.XLOOKUP(AU$1,Attendance_sorted!$B53:$CW53,Attendance_sorted!$B53:$CW53,"nn")&lt;&gt;"nn","•",""),"")</f>
        <v/>
      </c>
      <c r="AV54" s="1" t="str">
        <f ca="1">IF(($A54&lt;&gt;"")*(AV$1&lt;&gt;""),IF(_xlfn.XLOOKUP(AV$1,Attendance_sorted!$B53:$CW53,Attendance_sorted!$B53:$CW53,"nn")&lt;&gt;"nn","•",""),"")</f>
        <v/>
      </c>
      <c r="AW54" s="1" t="str">
        <f ca="1">IF(($A54&lt;&gt;"")*(AW$1&lt;&gt;""),IF(_xlfn.XLOOKUP(AW$1,Attendance_sorted!$B53:$CW53,Attendance_sorted!$B53:$CW53,"nn")&lt;&gt;"nn","•",""),"")</f>
        <v/>
      </c>
      <c r="AX54" s="1" t="str">
        <f ca="1">IF(($A54&lt;&gt;"")*(AX$1&lt;&gt;""),IF(_xlfn.XLOOKUP(AX$1,Attendance_sorted!$B53:$CW53,Attendance_sorted!$B53:$CW53,"nn")&lt;&gt;"nn","•",""),"")</f>
        <v/>
      </c>
      <c r="AY54" s="1" t="str">
        <f ca="1">IF(($A54&lt;&gt;"")*(AY$1&lt;&gt;""),IF(_xlfn.XLOOKUP(AY$1,Attendance_sorted!$B53:$CW53,Attendance_sorted!$B53:$CW53,"nn")&lt;&gt;"nn","•",""),"")</f>
        <v/>
      </c>
      <c r="AZ54" s="1" t="str">
        <f ca="1">IF(($A54&lt;&gt;"")*(AZ$1&lt;&gt;""),IF(_xlfn.XLOOKUP(AZ$1,Attendance_sorted!$B53:$CW53,Attendance_sorted!$B53:$CW53,"nn")&lt;&gt;"nn","•",""),"")</f>
        <v/>
      </c>
      <c r="BA54" s="1" t="str">
        <f ca="1">IF(($A54&lt;&gt;"")*(BA$1&lt;&gt;""),IF(_xlfn.XLOOKUP(BA$1,Attendance_sorted!$B53:$CW53,Attendance_sorted!$B53:$CW53,"nn")&lt;&gt;"nn","•",""),"")</f>
        <v/>
      </c>
      <c r="BB54" s="1" t="str">
        <f ca="1">IF(($A54&lt;&gt;"")*(BB$1&lt;&gt;""),IF(_xlfn.XLOOKUP(BB$1,Attendance_sorted!$B53:$CW53,Attendance_sorted!$B53:$CW53,"nn")&lt;&gt;"nn","•",""),"")</f>
        <v/>
      </c>
      <c r="BC54" s="1" t="str">
        <f ca="1">IF(($A54&lt;&gt;"")*(BC$1&lt;&gt;""),IF(_xlfn.XLOOKUP(BC$1,Attendance_sorted!$B53:$CW53,Attendance_sorted!$B53:$CW53,"nn")&lt;&gt;"nn","•",""),"")</f>
        <v/>
      </c>
      <c r="BD54" s="1" t="str">
        <f ca="1">IF(($A54&lt;&gt;"")*(BD$1&lt;&gt;""),IF(_xlfn.XLOOKUP(BD$1,Attendance_sorted!$B53:$CW53,Attendance_sorted!$B53:$CW53,"nn")&lt;&gt;"nn","•",""),"")</f>
        <v/>
      </c>
      <c r="BE54" s="1" t="str">
        <f ca="1">IF(($A54&lt;&gt;"")*(BE$1&lt;&gt;""),IF(_xlfn.XLOOKUP(BE$1,Attendance_sorted!$B53:$CW53,Attendance_sorted!$B53:$CW53,"nn")&lt;&gt;"nn","•",""),"")</f>
        <v/>
      </c>
      <c r="BF54" s="1" t="str">
        <f ca="1">IF(($A54&lt;&gt;"")*(BF$1&lt;&gt;""),IF(_xlfn.XLOOKUP(BF$1,Attendance_sorted!$B53:$CW53,Attendance_sorted!$B53:$CW53,"nn")&lt;&gt;"nn","•",""),"")</f>
        <v/>
      </c>
      <c r="BG54" s="1" t="str">
        <f ca="1">IF(($A54&lt;&gt;"")*(BG$1&lt;&gt;""),IF(_xlfn.XLOOKUP(BG$1,Attendance_sorted!$B53:$CW53,Attendance_sorted!$B53:$CW53,"nn")&lt;&gt;"nn","•",""),"")</f>
        <v/>
      </c>
      <c r="BH54" s="1" t="str">
        <f ca="1">IF(($A54&lt;&gt;"")*(BH$1&lt;&gt;""),IF(_xlfn.XLOOKUP(BH$1,Attendance_sorted!$B53:$CW53,Attendance_sorted!$B53:$CW53,"nn")&lt;&gt;"nn","•",""),"")</f>
        <v/>
      </c>
      <c r="BI54" s="1" t="str">
        <f ca="1">IF(($A54&lt;&gt;"")*(BI$1&lt;&gt;""),IF(_xlfn.XLOOKUP(BI$1,Attendance_sorted!$B53:$CW53,Attendance_sorted!$B53:$CW53,"nn")&lt;&gt;"nn","•",""),"")</f>
        <v/>
      </c>
      <c r="BJ54" s="1" t="str">
        <f ca="1">IF(($A54&lt;&gt;"")*(BJ$1&lt;&gt;""),IF(_xlfn.XLOOKUP(BJ$1,Attendance_sorted!$B53:$CW53,Attendance_sorted!$B53:$CW53,"nn")&lt;&gt;"nn","•",""),"")</f>
        <v/>
      </c>
      <c r="BK54" s="1" t="str">
        <f ca="1">IF(($A54&lt;&gt;"")*(BK$1&lt;&gt;""),IF(_xlfn.XLOOKUP(BK$1,Attendance_sorted!$B53:$CW53,Attendance_sorted!$B53:$CW53,"nn")&lt;&gt;"nn","•",""),"")</f>
        <v/>
      </c>
      <c r="BL54" s="1" t="str">
        <f ca="1">IF(($A54&lt;&gt;"")*(BL$1&lt;&gt;""),IF(_xlfn.XLOOKUP(BL$1,Attendance_sorted!$B53:$CW53,Attendance_sorted!$B53:$CW53,"nn")&lt;&gt;"nn","•",""),"")</f>
        <v/>
      </c>
      <c r="BM54" s="1" t="str">
        <f ca="1">IF(($A54&lt;&gt;"")*(BM$1&lt;&gt;""),IF(_xlfn.XLOOKUP(BM$1,Attendance_sorted!$B53:$CW53,Attendance_sorted!$B53:$CW53,"nn")&lt;&gt;"nn","•",""),"")</f>
        <v/>
      </c>
      <c r="BN54" s="1" t="str">
        <f ca="1">IF(($A54&lt;&gt;"")*(BN$1&lt;&gt;""),IF(_xlfn.XLOOKUP(BN$1,Attendance_sorted!$B53:$CW53,Attendance_sorted!$B53:$CW53,"nn")&lt;&gt;"nn","•",""),"")</f>
        <v/>
      </c>
      <c r="BO54" s="1" t="str">
        <f ca="1">IF(($A54&lt;&gt;"")*(BO$1&lt;&gt;""),IF(_xlfn.XLOOKUP(BO$1,Attendance_sorted!$B53:$CW53,Attendance_sorted!$B53:$CW53,"nn")&lt;&gt;"nn","•",""),"")</f>
        <v/>
      </c>
      <c r="BP54" s="1" t="str">
        <f ca="1">IF(($A54&lt;&gt;"")*(BP$1&lt;&gt;""),IF(_xlfn.XLOOKUP(BP$1,Attendance_sorted!$B53:$CW53,Attendance_sorted!$B53:$CW53,"nn")&lt;&gt;"nn","•",""),"")</f>
        <v/>
      </c>
      <c r="BQ54" s="1" t="str">
        <f ca="1">IF(($A54&lt;&gt;"")*(BQ$1&lt;&gt;""),IF(_xlfn.XLOOKUP(BQ$1,Attendance_sorted!$B53:$CW53,Attendance_sorted!$B53:$CW53,"nn")&lt;&gt;"nn","•",""),"")</f>
        <v/>
      </c>
      <c r="BR54" s="1" t="str">
        <f ca="1">IF(($A54&lt;&gt;"")*(BR$1&lt;&gt;""),IF(_xlfn.XLOOKUP(BR$1,Attendance_sorted!$B53:$CW53,Attendance_sorted!$B53:$CW53,"nn")&lt;&gt;"nn","•",""),"")</f>
        <v/>
      </c>
      <c r="BS54" s="1" t="str">
        <f ca="1">IF(($A54&lt;&gt;"")*(BS$1&lt;&gt;""),IF(_xlfn.XLOOKUP(BS$1,Attendance_sorted!$B53:$CW53,Attendance_sorted!$B53:$CW53,"nn")&lt;&gt;"nn","•",""),"")</f>
        <v/>
      </c>
      <c r="BT54" s="1" t="str">
        <f ca="1">IF(($A54&lt;&gt;"")*(BT$1&lt;&gt;""),IF(_xlfn.XLOOKUP(BT$1,Attendance_sorted!$B53:$CW53,Attendance_sorted!$B53:$CW53,"nn")&lt;&gt;"nn","•",""),"")</f>
        <v/>
      </c>
      <c r="BU54" s="1" t="str">
        <f ca="1">IF(($A54&lt;&gt;"")*(BU$1&lt;&gt;""),IF(_xlfn.XLOOKUP(BU$1,Attendance_sorted!$B53:$CW53,Attendance_sorted!$B53:$CW53,"nn")&lt;&gt;"nn","•",""),"")</f>
        <v/>
      </c>
      <c r="BV54" s="1" t="str">
        <f ca="1">IF(($A54&lt;&gt;"")*(BV$1&lt;&gt;""),IF(_xlfn.XLOOKUP(BV$1,Attendance_sorted!$B53:$CW53,Attendance_sorted!$B53:$CW53,"nn")&lt;&gt;"nn","•",""),"")</f>
        <v/>
      </c>
      <c r="BW54" s="1" t="str">
        <f ca="1">IF(($A54&lt;&gt;"")*(BW$1&lt;&gt;""),IF(_xlfn.XLOOKUP(BW$1,Attendance_sorted!$B53:$CW53,Attendance_sorted!$B53:$CW53,"nn")&lt;&gt;"nn","•",""),"")</f>
        <v/>
      </c>
      <c r="BX54" s="1" t="str">
        <f ca="1">IF(($A54&lt;&gt;"")*(BX$1&lt;&gt;""),IF(_xlfn.XLOOKUP(BX$1,Attendance_sorted!$B53:$CW53,Attendance_sorted!$B53:$CW53,"nn")&lt;&gt;"nn","•",""),"")</f>
        <v/>
      </c>
      <c r="BY54" s="1" t="str">
        <f ca="1">IF(($A54&lt;&gt;"")*(BY$1&lt;&gt;""),IF(_xlfn.XLOOKUP(BY$1,Attendance_sorted!$B53:$CW53,Attendance_sorted!$B53:$CW53,"nn")&lt;&gt;"nn","•",""),"")</f>
        <v/>
      </c>
      <c r="BZ54" s="1" t="str">
        <f ca="1">IF(($A54&lt;&gt;"")*(BZ$1&lt;&gt;""),IF(_xlfn.XLOOKUP(BZ$1,Attendance_sorted!$B53:$CW53,Attendance_sorted!$B53:$CW53,"nn")&lt;&gt;"nn","•",""),"")</f>
        <v/>
      </c>
      <c r="CA54" s="1" t="str">
        <f ca="1">IF(($A54&lt;&gt;"")*(CA$1&lt;&gt;""),IF(_xlfn.XLOOKUP(CA$1,Attendance_sorted!$B53:$CW53,Attendance_sorted!$B53:$CW53,"nn")&lt;&gt;"nn","•",""),"")</f>
        <v/>
      </c>
      <c r="CB54" s="1" t="str">
        <f ca="1">IF(($A54&lt;&gt;"")*(CB$1&lt;&gt;""),IF(_xlfn.XLOOKUP(CB$1,Attendance_sorted!$B53:$CW53,Attendance_sorted!$B53:$CW53,"nn")&lt;&gt;"nn","•",""),"")</f>
        <v/>
      </c>
      <c r="CC54" s="1" t="str">
        <f ca="1">IF(($A54&lt;&gt;"")*(CC$1&lt;&gt;""),IF(_xlfn.XLOOKUP(CC$1,Attendance_sorted!$B53:$CW53,Attendance_sorted!$B53:$CW53,"nn")&lt;&gt;"nn","•",""),"")</f>
        <v/>
      </c>
      <c r="CD54" s="1" t="str">
        <f ca="1">IF(($A54&lt;&gt;"")*(CD$1&lt;&gt;""),IF(_xlfn.XLOOKUP(CD$1,Attendance_sorted!$B53:$CW53,Attendance_sorted!$B53:$CW53,"nn")&lt;&gt;"nn","•",""),"")</f>
        <v/>
      </c>
      <c r="CE54" s="1" t="str">
        <f ca="1">IF(($A54&lt;&gt;"")*(CE$1&lt;&gt;""),IF(_xlfn.XLOOKUP(CE$1,Attendance_sorted!$B53:$CW53,Attendance_sorted!$B53:$CW53,"nn")&lt;&gt;"nn","•",""),"")</f>
        <v/>
      </c>
      <c r="CF54" s="1" t="str">
        <f ca="1">IF(($A54&lt;&gt;"")*(CF$1&lt;&gt;""),IF(_xlfn.XLOOKUP(CF$1,Attendance_sorted!$B53:$CW53,Attendance_sorted!$B53:$CW53,"nn")&lt;&gt;"nn","•",""),"")</f>
        <v/>
      </c>
      <c r="CG54" s="1" t="str">
        <f ca="1">IF(($A54&lt;&gt;"")*(CG$1&lt;&gt;""),IF(_xlfn.XLOOKUP(CG$1,Attendance_sorted!$B53:$CW53,Attendance_sorted!$B53:$CW53,"nn")&lt;&gt;"nn","•",""),"")</f>
        <v/>
      </c>
      <c r="CH54" s="1" t="str">
        <f ca="1">IF(($A54&lt;&gt;"")*(CH$1&lt;&gt;""),IF(_xlfn.XLOOKUP(CH$1,Attendance_sorted!$B53:$CW53,Attendance_sorted!$B53:$CW53,"nn")&lt;&gt;"nn","•",""),"")</f>
        <v/>
      </c>
      <c r="CI54" s="1" t="str">
        <f ca="1">IF(($A54&lt;&gt;"")*(CI$1&lt;&gt;""),IF(_xlfn.XLOOKUP(CI$1,Attendance_sorted!$B53:$CW53,Attendance_sorted!$B53:$CW53,"nn")&lt;&gt;"nn","•",""),"")</f>
        <v/>
      </c>
      <c r="CJ54" s="1" t="str">
        <f ca="1">IF(($A54&lt;&gt;"")*(CJ$1&lt;&gt;""),IF(_xlfn.XLOOKUP(CJ$1,Attendance_sorted!$B53:$CW53,Attendance_sorted!$B53:$CW53,"nn")&lt;&gt;"nn","•",""),"")</f>
        <v/>
      </c>
      <c r="CK54" s="1" t="str">
        <f ca="1">IF(($A54&lt;&gt;"")*(CK$1&lt;&gt;""),IF(_xlfn.XLOOKUP(CK$1,Attendance_sorted!$B53:$CW53,Attendance_sorted!$B53:$CW53,"nn")&lt;&gt;"nn","•",""),"")</f>
        <v/>
      </c>
      <c r="CL54" s="1" t="str">
        <f ca="1">IF(($A54&lt;&gt;"")*(CL$1&lt;&gt;""),IF(_xlfn.XLOOKUP(CL$1,Attendance_sorted!$B53:$CW53,Attendance_sorted!$B53:$CW53,"nn")&lt;&gt;"nn","•",""),"")</f>
        <v/>
      </c>
      <c r="CM54" s="1" t="str">
        <f ca="1">IF(($A54&lt;&gt;"")*(CM$1&lt;&gt;""),IF(_xlfn.XLOOKUP(CM$1,Attendance_sorted!$B53:$CW53,Attendance_sorted!$B53:$CW53,"nn")&lt;&gt;"nn","•",""),"")</f>
        <v/>
      </c>
      <c r="CN54" s="1" t="str">
        <f ca="1">IF(($A54&lt;&gt;"")*(CN$1&lt;&gt;""),IF(_xlfn.XLOOKUP(CN$1,Attendance_sorted!$B53:$CW53,Attendance_sorted!$B53:$CW53,"nn")&lt;&gt;"nn","•",""),"")</f>
        <v/>
      </c>
      <c r="CO54" s="1" t="str">
        <f ca="1">IF(($A54&lt;&gt;"")*(CO$1&lt;&gt;""),IF(_xlfn.XLOOKUP(CO$1,Attendance_sorted!$B53:$CW53,Attendance_sorted!$B53:$CW53,"nn")&lt;&gt;"nn","•",""),"")</f>
        <v/>
      </c>
      <c r="CP54" s="1" t="str">
        <f ca="1">IF(($A54&lt;&gt;"")*(CP$1&lt;&gt;""),IF(_xlfn.XLOOKUP(CP$1,Attendance_sorted!$B53:$CW53,Attendance_sorted!$B53:$CW53,"nn")&lt;&gt;"nn","•",""),"")</f>
        <v/>
      </c>
      <c r="CQ54" s="1" t="str">
        <f ca="1">IF(($A54&lt;&gt;"")*(CQ$1&lt;&gt;""),IF(_xlfn.XLOOKUP(CQ$1,Attendance_sorted!$B53:$CW53,Attendance_sorted!$B53:$CW53,"nn")&lt;&gt;"nn","•",""),"")</f>
        <v/>
      </c>
      <c r="CR54" s="1" t="str">
        <f ca="1">IF(($A54&lt;&gt;"")*(CR$1&lt;&gt;""),IF(_xlfn.XLOOKUP(CR$1,Attendance_sorted!$B53:$CW53,Attendance_sorted!$B53:$CW53,"nn")&lt;&gt;"nn","•",""),"")</f>
        <v/>
      </c>
      <c r="CS54" s="1" t="str">
        <f ca="1">IF(($A54&lt;&gt;"")*(CS$1&lt;&gt;""),IF(_xlfn.XLOOKUP(CS$1,Attendance_sorted!$B53:$CW53,Attendance_sorted!$B53:$CW53,"nn")&lt;&gt;"nn","•",""),"")</f>
        <v/>
      </c>
      <c r="CT54" s="1" t="str">
        <f ca="1">IF(($A54&lt;&gt;"")*(CT$1&lt;&gt;""),IF(_xlfn.XLOOKUP(CT$1,Attendance_sorted!$B53:$CW53,Attendance_sorted!$B53:$CW53,"nn")&lt;&gt;"nn","•",""),"")</f>
        <v/>
      </c>
      <c r="CU54" s="1" t="str">
        <f ca="1">IF(($A54&lt;&gt;"")*(CU$1&lt;&gt;""),IF(_xlfn.XLOOKUP(CU$1,Attendance_sorted!$B53:$CW53,Attendance_sorted!$B53:$CW53,"nn")&lt;&gt;"nn","•",""),"")</f>
        <v/>
      </c>
      <c r="CV54" s="1" t="str">
        <f ca="1">IF(($A54&lt;&gt;"")*(CV$1&lt;&gt;""),IF(_xlfn.XLOOKUP(CV$1,Attendance_sorted!$B53:$CW53,Attendance_sorted!$B53:$CW53,"nn")&lt;&gt;"nn","•",""),"")</f>
        <v/>
      </c>
      <c r="CW54" s="1" t="str">
        <f ca="1">IF(($A54&lt;&gt;"")*(CW$1&lt;&gt;""),IF(_xlfn.XLOOKUP(CW$1,Attendance_sorted!$B53:$CW53,Attendance_sorted!$B53:$CW53,"nn")&lt;&gt;"nn","•",""),"")</f>
        <v/>
      </c>
    </row>
    <row r="55" spans="1:101">
      <c r="A55" s="1">
        <v>237</v>
      </c>
      <c r="B55" s="1" t="str">
        <f ca="1">IF(($A55&lt;&gt;"")*(B$1&lt;&gt;""),IF(_xlfn.XLOOKUP(B$1,Attendance_sorted!$B54:$CW54,Attendance_sorted!$B54:$CW54,"nn")&lt;&gt;"nn","•",""),"")</f>
        <v/>
      </c>
      <c r="C55" s="1" t="str">
        <f ca="1">IF(($A55&lt;&gt;"")*(C$1&lt;&gt;""),IF(_xlfn.XLOOKUP(C$1,Attendance_sorted!$B54:$CW54,Attendance_sorted!$B54:$CW54,"nn")&lt;&gt;"nn","•",""),"")</f>
        <v/>
      </c>
      <c r="D55" s="1" t="str">
        <f ca="1">IF(($A55&lt;&gt;"")*(D$1&lt;&gt;""),IF(_xlfn.XLOOKUP(D$1,Attendance_sorted!$B54:$CW54,Attendance_sorted!$B54:$CW54,"nn")&lt;&gt;"nn","•",""),"")</f>
        <v/>
      </c>
      <c r="E55" s="1" t="str">
        <f ca="1">IF(($A55&lt;&gt;"")*(E$1&lt;&gt;""),IF(_xlfn.XLOOKUP(E$1,Attendance_sorted!$B54:$CW54,Attendance_sorted!$B54:$CW54,"nn")&lt;&gt;"nn","•",""),"")</f>
        <v/>
      </c>
      <c r="F55" s="1" t="str">
        <f ca="1">IF(($A55&lt;&gt;"")*(F$1&lt;&gt;""),IF(_xlfn.XLOOKUP(F$1,Attendance_sorted!$B54:$CW54,Attendance_sorted!$B54:$CW54,"nn")&lt;&gt;"nn","•",""),"")</f>
        <v/>
      </c>
      <c r="G55" s="1" t="str">
        <f ca="1">IF(($A55&lt;&gt;"")*(G$1&lt;&gt;""),IF(_xlfn.XLOOKUP(G$1,Attendance_sorted!$B54:$CW54,Attendance_sorted!$B54:$CW54,"nn")&lt;&gt;"nn","•",""),"")</f>
        <v/>
      </c>
      <c r="H55" s="1" t="str">
        <f ca="1">IF(($A55&lt;&gt;"")*(H$1&lt;&gt;""),IF(_xlfn.XLOOKUP(H$1,Attendance_sorted!$B54:$CW54,Attendance_sorted!$B54:$CW54,"nn")&lt;&gt;"nn","•",""),"")</f>
        <v/>
      </c>
      <c r="I55" s="1" t="str">
        <f ca="1">IF(($A55&lt;&gt;"")*(I$1&lt;&gt;""),IF(_xlfn.XLOOKUP(I$1,Attendance_sorted!$B54:$CW54,Attendance_sorted!$B54:$CW54,"nn")&lt;&gt;"nn","•",""),"")</f>
        <v/>
      </c>
      <c r="J55" s="1" t="str">
        <f ca="1">IF(($A55&lt;&gt;"")*(J$1&lt;&gt;""),IF(_xlfn.XLOOKUP(J$1,Attendance_sorted!$B54:$CW54,Attendance_sorted!$B54:$CW54,"nn")&lt;&gt;"nn","•",""),"")</f>
        <v/>
      </c>
      <c r="K55" s="1" t="str">
        <f ca="1">IF(($A55&lt;&gt;"")*(K$1&lt;&gt;""),IF(_xlfn.XLOOKUP(K$1,Attendance_sorted!$B54:$CW54,Attendance_sorted!$B54:$CW54,"nn")&lt;&gt;"nn","•",""),"")</f>
        <v/>
      </c>
      <c r="L55" s="1" t="str">
        <f ca="1">IF(($A55&lt;&gt;"")*(L$1&lt;&gt;""),IF(_xlfn.XLOOKUP(L$1,Attendance_sorted!$B54:$CW54,Attendance_sorted!$B54:$CW54,"nn")&lt;&gt;"nn","•",""),"")</f>
        <v/>
      </c>
      <c r="M55" s="1" t="str">
        <f ca="1">IF(($A55&lt;&gt;"")*(M$1&lt;&gt;""),IF(_xlfn.XLOOKUP(M$1,Attendance_sorted!$B54:$CW54,Attendance_sorted!$B54:$CW54,"nn")&lt;&gt;"nn","•",""),"")</f>
        <v/>
      </c>
      <c r="N55" s="1" t="str">
        <f ca="1">IF(($A55&lt;&gt;"")*(N$1&lt;&gt;""),IF(_xlfn.XLOOKUP(N$1,Attendance_sorted!$B54:$CW54,Attendance_sorted!$B54:$CW54,"nn")&lt;&gt;"nn","•",""),"")</f>
        <v/>
      </c>
      <c r="O55" s="1" t="str">
        <f ca="1">IF(($A55&lt;&gt;"")*(O$1&lt;&gt;""),IF(_xlfn.XLOOKUP(O$1,Attendance_sorted!$B54:$CW54,Attendance_sorted!$B54:$CW54,"nn")&lt;&gt;"nn","•",""),"")</f>
        <v/>
      </c>
      <c r="P55" s="1" t="str">
        <f ca="1">IF(($A55&lt;&gt;"")*(P$1&lt;&gt;""),IF(_xlfn.XLOOKUP(P$1,Attendance_sorted!$B54:$CW54,Attendance_sorted!$B54:$CW54,"nn")&lt;&gt;"nn","•",""),"")</f>
        <v/>
      </c>
      <c r="Q55" s="1" t="str">
        <f ca="1">IF(($A55&lt;&gt;"")*(Q$1&lt;&gt;""),IF(_xlfn.XLOOKUP(Q$1,Attendance_sorted!$B54:$CW54,Attendance_sorted!$B54:$CW54,"nn")&lt;&gt;"nn","•",""),"")</f>
        <v/>
      </c>
      <c r="R55" s="1" t="str">
        <f ca="1">IF(($A55&lt;&gt;"")*(R$1&lt;&gt;""),IF(_xlfn.XLOOKUP(R$1,Attendance_sorted!$B54:$CW54,Attendance_sorted!$B54:$CW54,"nn")&lt;&gt;"nn","•",""),"")</f>
        <v/>
      </c>
      <c r="S55" s="1" t="str">
        <f ca="1">IF(($A55&lt;&gt;"")*(S$1&lt;&gt;""),IF(_xlfn.XLOOKUP(S$1,Attendance_sorted!$B54:$CW54,Attendance_sorted!$B54:$CW54,"nn")&lt;&gt;"nn","•",""),"")</f>
        <v/>
      </c>
      <c r="T55" s="1" t="str">
        <f ca="1">IF(($A55&lt;&gt;"")*(T$1&lt;&gt;""),IF(_xlfn.XLOOKUP(T$1,Attendance_sorted!$B54:$CW54,Attendance_sorted!$B54:$CW54,"nn")&lt;&gt;"nn","•",""),"")</f>
        <v/>
      </c>
      <c r="U55" s="1" t="str">
        <f ca="1">IF(($A55&lt;&gt;"")*(U$1&lt;&gt;""),IF(_xlfn.XLOOKUP(U$1,Attendance_sorted!$B54:$CW54,Attendance_sorted!$B54:$CW54,"nn")&lt;&gt;"nn","•",""),"")</f>
        <v/>
      </c>
      <c r="V55" s="1" t="str">
        <f ca="1">IF(($A55&lt;&gt;"")*(V$1&lt;&gt;""),IF(_xlfn.XLOOKUP(V$1,Attendance_sorted!$B54:$CW54,Attendance_sorted!$B54:$CW54,"nn")&lt;&gt;"nn","•",""),"")</f>
        <v/>
      </c>
      <c r="W55" s="1" t="str">
        <f ca="1">IF(($A55&lt;&gt;"")*(W$1&lt;&gt;""),IF(_xlfn.XLOOKUP(W$1,Attendance_sorted!$B54:$CW54,Attendance_sorted!$B54:$CW54,"nn")&lt;&gt;"nn","•",""),"")</f>
        <v/>
      </c>
      <c r="X55" s="1" t="str">
        <f ca="1">IF(($A55&lt;&gt;"")*(X$1&lt;&gt;""),IF(_xlfn.XLOOKUP(X$1,Attendance_sorted!$B54:$CW54,Attendance_sorted!$B54:$CW54,"nn")&lt;&gt;"nn","•",""),"")</f>
        <v/>
      </c>
      <c r="Y55" s="1" t="str">
        <f ca="1">IF(($A55&lt;&gt;"")*(Y$1&lt;&gt;""),IF(_xlfn.XLOOKUP(Y$1,Attendance_sorted!$B54:$CW54,Attendance_sorted!$B54:$CW54,"nn")&lt;&gt;"nn","•",""),"")</f>
        <v/>
      </c>
      <c r="Z55" s="1" t="str">
        <f ca="1">IF(($A55&lt;&gt;"")*(Z$1&lt;&gt;""),IF(_xlfn.XLOOKUP(Z$1,Attendance_sorted!$B54:$CW54,Attendance_sorted!$B54:$CW54,"nn")&lt;&gt;"nn","•",""),"")</f>
        <v/>
      </c>
      <c r="AA55" s="1" t="str">
        <f ca="1">IF(($A55&lt;&gt;"")*(AA$1&lt;&gt;""),IF(_xlfn.XLOOKUP(AA$1,Attendance_sorted!$B54:$CW54,Attendance_sorted!$B54:$CW54,"nn")&lt;&gt;"nn","•",""),"")</f>
        <v/>
      </c>
      <c r="AB55" s="1" t="str">
        <f ca="1">IF(($A55&lt;&gt;"")*(AB$1&lt;&gt;""),IF(_xlfn.XLOOKUP(AB$1,Attendance_sorted!$B54:$CW54,Attendance_sorted!$B54:$CW54,"nn")&lt;&gt;"nn","•",""),"")</f>
        <v/>
      </c>
      <c r="AC55" s="1" t="str">
        <f ca="1">IF(($A55&lt;&gt;"")*(AC$1&lt;&gt;""),IF(_xlfn.XLOOKUP(AC$1,Attendance_sorted!$B54:$CW54,Attendance_sorted!$B54:$CW54,"nn")&lt;&gt;"nn","•",""),"")</f>
        <v/>
      </c>
      <c r="AD55" s="1" t="str">
        <f ca="1">IF(($A55&lt;&gt;"")*(AD$1&lt;&gt;""),IF(_xlfn.XLOOKUP(AD$1,Attendance_sorted!$B54:$CW54,Attendance_sorted!$B54:$CW54,"nn")&lt;&gt;"nn","•",""),"")</f>
        <v/>
      </c>
      <c r="AE55" s="1" t="str">
        <f ca="1">IF(($A55&lt;&gt;"")*(AE$1&lt;&gt;""),IF(_xlfn.XLOOKUP(AE$1,Attendance_sorted!$B54:$CW54,Attendance_sorted!$B54:$CW54,"nn")&lt;&gt;"nn","•",""),"")</f>
        <v/>
      </c>
      <c r="AF55" s="1" t="str">
        <f ca="1">IF(($A55&lt;&gt;"")*(AF$1&lt;&gt;""),IF(_xlfn.XLOOKUP(AF$1,Attendance_sorted!$B54:$CW54,Attendance_sorted!$B54:$CW54,"nn")&lt;&gt;"nn","•",""),"")</f>
        <v/>
      </c>
      <c r="AG55" s="1" t="str">
        <f ca="1">IF(($A55&lt;&gt;"")*(AG$1&lt;&gt;""),IF(_xlfn.XLOOKUP(AG$1,Attendance_sorted!$B54:$CW54,Attendance_sorted!$B54:$CW54,"nn")&lt;&gt;"nn","•",""),"")</f>
        <v/>
      </c>
      <c r="AH55" s="1" t="str">
        <f ca="1">IF(($A55&lt;&gt;"")*(AH$1&lt;&gt;""),IF(_xlfn.XLOOKUP(AH$1,Attendance_sorted!$B54:$CW54,Attendance_sorted!$B54:$CW54,"nn")&lt;&gt;"nn","•",""),"")</f>
        <v/>
      </c>
      <c r="AI55" s="1" t="str">
        <f ca="1">IF(($A55&lt;&gt;"")*(AI$1&lt;&gt;""),IF(_xlfn.XLOOKUP(AI$1,Attendance_sorted!$B54:$CW54,Attendance_sorted!$B54:$CW54,"nn")&lt;&gt;"nn","•",""),"")</f>
        <v/>
      </c>
      <c r="AJ55" s="1" t="str">
        <f ca="1">IF(($A55&lt;&gt;"")*(AJ$1&lt;&gt;""),IF(_xlfn.XLOOKUP(AJ$1,Attendance_sorted!$B54:$CW54,Attendance_sorted!$B54:$CW54,"nn")&lt;&gt;"nn","•",""),"")</f>
        <v/>
      </c>
      <c r="AK55" s="1" t="str">
        <f ca="1">IF(($A55&lt;&gt;"")*(AK$1&lt;&gt;""),IF(_xlfn.XLOOKUP(AK$1,Attendance_sorted!$B54:$CW54,Attendance_sorted!$B54:$CW54,"nn")&lt;&gt;"nn","•",""),"")</f>
        <v/>
      </c>
      <c r="AL55" s="1" t="str">
        <f ca="1">IF(($A55&lt;&gt;"")*(AL$1&lt;&gt;""),IF(_xlfn.XLOOKUP(AL$1,Attendance_sorted!$B54:$CW54,Attendance_sorted!$B54:$CW54,"nn")&lt;&gt;"nn","•",""),"")</f>
        <v/>
      </c>
      <c r="AM55" s="1" t="str">
        <f ca="1">IF(($A55&lt;&gt;"")*(AM$1&lt;&gt;""),IF(_xlfn.XLOOKUP(AM$1,Attendance_sorted!$B54:$CW54,Attendance_sorted!$B54:$CW54,"nn")&lt;&gt;"nn","•",""),"")</f>
        <v/>
      </c>
      <c r="AN55" s="1" t="str">
        <f ca="1">IF(($A55&lt;&gt;"")*(AN$1&lt;&gt;""),IF(_xlfn.XLOOKUP(AN$1,Attendance_sorted!$B54:$CW54,Attendance_sorted!$B54:$CW54,"nn")&lt;&gt;"nn","•",""),"")</f>
        <v/>
      </c>
      <c r="AO55" s="1" t="str">
        <f ca="1">IF(($A55&lt;&gt;"")*(AO$1&lt;&gt;""),IF(_xlfn.XLOOKUP(AO$1,Attendance_sorted!$B54:$CW54,Attendance_sorted!$B54:$CW54,"nn")&lt;&gt;"nn","•",""),"")</f>
        <v/>
      </c>
      <c r="AP55" s="1" t="str">
        <f ca="1">IF(($A55&lt;&gt;"")*(AP$1&lt;&gt;""),IF(_xlfn.XLOOKUP(AP$1,Attendance_sorted!$B54:$CW54,Attendance_sorted!$B54:$CW54,"nn")&lt;&gt;"nn","•",""),"")</f>
        <v/>
      </c>
      <c r="AQ55" s="1" t="str">
        <f ca="1">IF(($A55&lt;&gt;"")*(AQ$1&lt;&gt;""),IF(_xlfn.XLOOKUP(AQ$1,Attendance_sorted!$B54:$CW54,Attendance_sorted!$B54:$CW54,"nn")&lt;&gt;"nn","•",""),"")</f>
        <v/>
      </c>
      <c r="AR55" s="1" t="str">
        <f ca="1">IF(($A55&lt;&gt;"")*(AR$1&lt;&gt;""),IF(_xlfn.XLOOKUP(AR$1,Attendance_sorted!$B54:$CW54,Attendance_sorted!$B54:$CW54,"nn")&lt;&gt;"nn","•",""),"")</f>
        <v/>
      </c>
      <c r="AS55" s="1" t="str">
        <f ca="1">IF(($A55&lt;&gt;"")*(AS$1&lt;&gt;""),IF(_xlfn.XLOOKUP(AS$1,Attendance_sorted!$B54:$CW54,Attendance_sorted!$B54:$CW54,"nn")&lt;&gt;"nn","•",""),"")</f>
        <v/>
      </c>
      <c r="AT55" s="1" t="str">
        <f ca="1">IF(($A55&lt;&gt;"")*(AT$1&lt;&gt;""),IF(_xlfn.XLOOKUP(AT$1,Attendance_sorted!$B54:$CW54,Attendance_sorted!$B54:$CW54,"nn")&lt;&gt;"nn","•",""),"")</f>
        <v/>
      </c>
      <c r="AU55" s="1" t="str">
        <f ca="1">IF(($A55&lt;&gt;"")*(AU$1&lt;&gt;""),IF(_xlfn.XLOOKUP(AU$1,Attendance_sorted!$B54:$CW54,Attendance_sorted!$B54:$CW54,"nn")&lt;&gt;"nn","•",""),"")</f>
        <v/>
      </c>
      <c r="AV55" s="1" t="str">
        <f ca="1">IF(($A55&lt;&gt;"")*(AV$1&lt;&gt;""),IF(_xlfn.XLOOKUP(AV$1,Attendance_sorted!$B54:$CW54,Attendance_sorted!$B54:$CW54,"nn")&lt;&gt;"nn","•",""),"")</f>
        <v/>
      </c>
      <c r="AW55" s="1" t="str">
        <f ca="1">IF(($A55&lt;&gt;"")*(AW$1&lt;&gt;""),IF(_xlfn.XLOOKUP(AW$1,Attendance_sorted!$B54:$CW54,Attendance_sorted!$B54:$CW54,"nn")&lt;&gt;"nn","•",""),"")</f>
        <v/>
      </c>
      <c r="AX55" s="1" t="str">
        <f ca="1">IF(($A55&lt;&gt;"")*(AX$1&lt;&gt;""),IF(_xlfn.XLOOKUP(AX$1,Attendance_sorted!$B54:$CW54,Attendance_sorted!$B54:$CW54,"nn")&lt;&gt;"nn","•",""),"")</f>
        <v/>
      </c>
      <c r="AY55" s="1" t="str">
        <f ca="1">IF(($A55&lt;&gt;"")*(AY$1&lt;&gt;""),IF(_xlfn.XLOOKUP(AY$1,Attendance_sorted!$B54:$CW54,Attendance_sorted!$B54:$CW54,"nn")&lt;&gt;"nn","•",""),"")</f>
        <v/>
      </c>
      <c r="AZ55" s="1" t="str">
        <f ca="1">IF(($A55&lt;&gt;"")*(AZ$1&lt;&gt;""),IF(_xlfn.XLOOKUP(AZ$1,Attendance_sorted!$B54:$CW54,Attendance_sorted!$B54:$CW54,"nn")&lt;&gt;"nn","•",""),"")</f>
        <v/>
      </c>
      <c r="BA55" s="1" t="str">
        <f ca="1">IF(($A55&lt;&gt;"")*(BA$1&lt;&gt;""),IF(_xlfn.XLOOKUP(BA$1,Attendance_sorted!$B54:$CW54,Attendance_sorted!$B54:$CW54,"nn")&lt;&gt;"nn","•",""),"")</f>
        <v/>
      </c>
      <c r="BB55" s="1" t="str">
        <f ca="1">IF(($A55&lt;&gt;"")*(BB$1&lt;&gt;""),IF(_xlfn.XLOOKUP(BB$1,Attendance_sorted!$B54:$CW54,Attendance_sorted!$B54:$CW54,"nn")&lt;&gt;"nn","•",""),"")</f>
        <v/>
      </c>
      <c r="BC55" s="1" t="str">
        <f ca="1">IF(($A55&lt;&gt;"")*(BC$1&lt;&gt;""),IF(_xlfn.XLOOKUP(BC$1,Attendance_sorted!$B54:$CW54,Attendance_sorted!$B54:$CW54,"nn")&lt;&gt;"nn","•",""),"")</f>
        <v/>
      </c>
      <c r="BD55" s="1" t="str">
        <f ca="1">IF(($A55&lt;&gt;"")*(BD$1&lt;&gt;""),IF(_xlfn.XLOOKUP(BD$1,Attendance_sorted!$B54:$CW54,Attendance_sorted!$B54:$CW54,"nn")&lt;&gt;"nn","•",""),"")</f>
        <v/>
      </c>
      <c r="BE55" s="1" t="str">
        <f ca="1">IF(($A55&lt;&gt;"")*(BE$1&lt;&gt;""),IF(_xlfn.XLOOKUP(BE$1,Attendance_sorted!$B54:$CW54,Attendance_sorted!$B54:$CW54,"nn")&lt;&gt;"nn","•",""),"")</f>
        <v/>
      </c>
      <c r="BF55" s="1" t="str">
        <f ca="1">IF(($A55&lt;&gt;"")*(BF$1&lt;&gt;""),IF(_xlfn.XLOOKUP(BF$1,Attendance_sorted!$B54:$CW54,Attendance_sorted!$B54:$CW54,"nn")&lt;&gt;"nn","•",""),"")</f>
        <v/>
      </c>
      <c r="BG55" s="1" t="str">
        <f ca="1">IF(($A55&lt;&gt;"")*(BG$1&lt;&gt;""),IF(_xlfn.XLOOKUP(BG$1,Attendance_sorted!$B54:$CW54,Attendance_sorted!$B54:$CW54,"nn")&lt;&gt;"nn","•",""),"")</f>
        <v/>
      </c>
      <c r="BH55" s="1" t="str">
        <f ca="1">IF(($A55&lt;&gt;"")*(BH$1&lt;&gt;""),IF(_xlfn.XLOOKUP(BH$1,Attendance_sorted!$B54:$CW54,Attendance_sorted!$B54:$CW54,"nn")&lt;&gt;"nn","•",""),"")</f>
        <v/>
      </c>
      <c r="BI55" s="1" t="str">
        <f ca="1">IF(($A55&lt;&gt;"")*(BI$1&lt;&gt;""),IF(_xlfn.XLOOKUP(BI$1,Attendance_sorted!$B54:$CW54,Attendance_sorted!$B54:$CW54,"nn")&lt;&gt;"nn","•",""),"")</f>
        <v/>
      </c>
      <c r="BJ55" s="1" t="str">
        <f ca="1">IF(($A55&lt;&gt;"")*(BJ$1&lt;&gt;""),IF(_xlfn.XLOOKUP(BJ$1,Attendance_sorted!$B54:$CW54,Attendance_sorted!$B54:$CW54,"nn")&lt;&gt;"nn","•",""),"")</f>
        <v/>
      </c>
      <c r="BK55" s="1" t="str">
        <f ca="1">IF(($A55&lt;&gt;"")*(BK$1&lt;&gt;""),IF(_xlfn.XLOOKUP(BK$1,Attendance_sorted!$B54:$CW54,Attendance_sorted!$B54:$CW54,"nn")&lt;&gt;"nn","•",""),"")</f>
        <v/>
      </c>
      <c r="BL55" s="1" t="str">
        <f ca="1">IF(($A55&lt;&gt;"")*(BL$1&lt;&gt;""),IF(_xlfn.XLOOKUP(BL$1,Attendance_sorted!$B54:$CW54,Attendance_sorted!$B54:$CW54,"nn")&lt;&gt;"nn","•",""),"")</f>
        <v/>
      </c>
      <c r="BM55" s="1" t="str">
        <f ca="1">IF(($A55&lt;&gt;"")*(BM$1&lt;&gt;""),IF(_xlfn.XLOOKUP(BM$1,Attendance_sorted!$B54:$CW54,Attendance_sorted!$B54:$CW54,"nn")&lt;&gt;"nn","•",""),"")</f>
        <v/>
      </c>
      <c r="BN55" s="1" t="str">
        <f ca="1">IF(($A55&lt;&gt;"")*(BN$1&lt;&gt;""),IF(_xlfn.XLOOKUP(BN$1,Attendance_sorted!$B54:$CW54,Attendance_sorted!$B54:$CW54,"nn")&lt;&gt;"nn","•",""),"")</f>
        <v/>
      </c>
      <c r="BO55" s="1" t="str">
        <f ca="1">IF(($A55&lt;&gt;"")*(BO$1&lt;&gt;""),IF(_xlfn.XLOOKUP(BO$1,Attendance_sorted!$B54:$CW54,Attendance_sorted!$B54:$CW54,"nn")&lt;&gt;"nn","•",""),"")</f>
        <v/>
      </c>
      <c r="BP55" s="1" t="str">
        <f ca="1">IF(($A55&lt;&gt;"")*(BP$1&lt;&gt;""),IF(_xlfn.XLOOKUP(BP$1,Attendance_sorted!$B54:$CW54,Attendance_sorted!$B54:$CW54,"nn")&lt;&gt;"nn","•",""),"")</f>
        <v/>
      </c>
      <c r="BQ55" s="1" t="str">
        <f ca="1">IF(($A55&lt;&gt;"")*(BQ$1&lt;&gt;""),IF(_xlfn.XLOOKUP(BQ$1,Attendance_sorted!$B54:$CW54,Attendance_sorted!$B54:$CW54,"nn")&lt;&gt;"nn","•",""),"")</f>
        <v/>
      </c>
      <c r="BR55" s="1" t="str">
        <f ca="1">IF(($A55&lt;&gt;"")*(BR$1&lt;&gt;""),IF(_xlfn.XLOOKUP(BR$1,Attendance_sorted!$B54:$CW54,Attendance_sorted!$B54:$CW54,"nn")&lt;&gt;"nn","•",""),"")</f>
        <v/>
      </c>
      <c r="BS55" s="1" t="str">
        <f ca="1">IF(($A55&lt;&gt;"")*(BS$1&lt;&gt;""),IF(_xlfn.XLOOKUP(BS$1,Attendance_sorted!$B54:$CW54,Attendance_sorted!$B54:$CW54,"nn")&lt;&gt;"nn","•",""),"")</f>
        <v/>
      </c>
      <c r="BT55" s="1" t="str">
        <f ca="1">IF(($A55&lt;&gt;"")*(BT$1&lt;&gt;""),IF(_xlfn.XLOOKUP(BT$1,Attendance_sorted!$B54:$CW54,Attendance_sorted!$B54:$CW54,"nn")&lt;&gt;"nn","•",""),"")</f>
        <v/>
      </c>
      <c r="BU55" s="1" t="str">
        <f ca="1">IF(($A55&lt;&gt;"")*(BU$1&lt;&gt;""),IF(_xlfn.XLOOKUP(BU$1,Attendance_sorted!$B54:$CW54,Attendance_sorted!$B54:$CW54,"nn")&lt;&gt;"nn","•",""),"")</f>
        <v/>
      </c>
      <c r="BV55" s="1" t="str">
        <f ca="1">IF(($A55&lt;&gt;"")*(BV$1&lt;&gt;""),IF(_xlfn.XLOOKUP(BV$1,Attendance_sorted!$B54:$CW54,Attendance_sorted!$B54:$CW54,"nn")&lt;&gt;"nn","•",""),"")</f>
        <v/>
      </c>
      <c r="BW55" s="1" t="str">
        <f ca="1">IF(($A55&lt;&gt;"")*(BW$1&lt;&gt;""),IF(_xlfn.XLOOKUP(BW$1,Attendance_sorted!$B54:$CW54,Attendance_sorted!$B54:$CW54,"nn")&lt;&gt;"nn","•",""),"")</f>
        <v/>
      </c>
      <c r="BX55" s="1" t="str">
        <f ca="1">IF(($A55&lt;&gt;"")*(BX$1&lt;&gt;""),IF(_xlfn.XLOOKUP(BX$1,Attendance_sorted!$B54:$CW54,Attendance_sorted!$B54:$CW54,"nn")&lt;&gt;"nn","•",""),"")</f>
        <v/>
      </c>
      <c r="BY55" s="1" t="str">
        <f ca="1">IF(($A55&lt;&gt;"")*(BY$1&lt;&gt;""),IF(_xlfn.XLOOKUP(BY$1,Attendance_sorted!$B54:$CW54,Attendance_sorted!$B54:$CW54,"nn")&lt;&gt;"nn","•",""),"")</f>
        <v/>
      </c>
      <c r="BZ55" s="1" t="str">
        <f ca="1">IF(($A55&lt;&gt;"")*(BZ$1&lt;&gt;""),IF(_xlfn.XLOOKUP(BZ$1,Attendance_sorted!$B54:$CW54,Attendance_sorted!$B54:$CW54,"nn")&lt;&gt;"nn","•",""),"")</f>
        <v/>
      </c>
      <c r="CA55" s="1" t="str">
        <f ca="1">IF(($A55&lt;&gt;"")*(CA$1&lt;&gt;""),IF(_xlfn.XLOOKUP(CA$1,Attendance_sorted!$B54:$CW54,Attendance_sorted!$B54:$CW54,"nn")&lt;&gt;"nn","•",""),"")</f>
        <v/>
      </c>
      <c r="CB55" s="1" t="str">
        <f ca="1">IF(($A55&lt;&gt;"")*(CB$1&lt;&gt;""),IF(_xlfn.XLOOKUP(CB$1,Attendance_sorted!$B54:$CW54,Attendance_sorted!$B54:$CW54,"nn")&lt;&gt;"nn","•",""),"")</f>
        <v/>
      </c>
      <c r="CC55" s="1" t="str">
        <f ca="1">IF(($A55&lt;&gt;"")*(CC$1&lt;&gt;""),IF(_xlfn.XLOOKUP(CC$1,Attendance_sorted!$B54:$CW54,Attendance_sorted!$B54:$CW54,"nn")&lt;&gt;"nn","•",""),"")</f>
        <v/>
      </c>
      <c r="CD55" s="1" t="str">
        <f ca="1">IF(($A55&lt;&gt;"")*(CD$1&lt;&gt;""),IF(_xlfn.XLOOKUP(CD$1,Attendance_sorted!$B54:$CW54,Attendance_sorted!$B54:$CW54,"nn")&lt;&gt;"nn","•",""),"")</f>
        <v/>
      </c>
      <c r="CE55" s="1" t="str">
        <f ca="1">IF(($A55&lt;&gt;"")*(CE$1&lt;&gt;""),IF(_xlfn.XLOOKUP(CE$1,Attendance_sorted!$B54:$CW54,Attendance_sorted!$B54:$CW54,"nn")&lt;&gt;"nn","•",""),"")</f>
        <v/>
      </c>
      <c r="CF55" s="1" t="str">
        <f ca="1">IF(($A55&lt;&gt;"")*(CF$1&lt;&gt;""),IF(_xlfn.XLOOKUP(CF$1,Attendance_sorted!$B54:$CW54,Attendance_sorted!$B54:$CW54,"nn")&lt;&gt;"nn","•",""),"")</f>
        <v/>
      </c>
      <c r="CG55" s="1" t="str">
        <f ca="1">IF(($A55&lt;&gt;"")*(CG$1&lt;&gt;""),IF(_xlfn.XLOOKUP(CG$1,Attendance_sorted!$B54:$CW54,Attendance_sorted!$B54:$CW54,"nn")&lt;&gt;"nn","•",""),"")</f>
        <v/>
      </c>
      <c r="CH55" s="1" t="str">
        <f ca="1">IF(($A55&lt;&gt;"")*(CH$1&lt;&gt;""),IF(_xlfn.XLOOKUP(CH$1,Attendance_sorted!$B54:$CW54,Attendance_sorted!$B54:$CW54,"nn")&lt;&gt;"nn","•",""),"")</f>
        <v/>
      </c>
      <c r="CI55" s="1" t="str">
        <f ca="1">IF(($A55&lt;&gt;"")*(CI$1&lt;&gt;""),IF(_xlfn.XLOOKUP(CI$1,Attendance_sorted!$B54:$CW54,Attendance_sorted!$B54:$CW54,"nn")&lt;&gt;"nn","•",""),"")</f>
        <v/>
      </c>
      <c r="CJ55" s="1" t="str">
        <f ca="1">IF(($A55&lt;&gt;"")*(CJ$1&lt;&gt;""),IF(_xlfn.XLOOKUP(CJ$1,Attendance_sorted!$B54:$CW54,Attendance_sorted!$B54:$CW54,"nn")&lt;&gt;"nn","•",""),"")</f>
        <v/>
      </c>
      <c r="CK55" s="1" t="str">
        <f ca="1">IF(($A55&lt;&gt;"")*(CK$1&lt;&gt;""),IF(_xlfn.XLOOKUP(CK$1,Attendance_sorted!$B54:$CW54,Attendance_sorted!$B54:$CW54,"nn")&lt;&gt;"nn","•",""),"")</f>
        <v/>
      </c>
      <c r="CL55" s="1" t="str">
        <f ca="1">IF(($A55&lt;&gt;"")*(CL$1&lt;&gt;""),IF(_xlfn.XLOOKUP(CL$1,Attendance_sorted!$B54:$CW54,Attendance_sorted!$B54:$CW54,"nn")&lt;&gt;"nn","•",""),"")</f>
        <v/>
      </c>
      <c r="CM55" s="1" t="str">
        <f ca="1">IF(($A55&lt;&gt;"")*(CM$1&lt;&gt;""),IF(_xlfn.XLOOKUP(CM$1,Attendance_sorted!$B54:$CW54,Attendance_sorted!$B54:$CW54,"nn")&lt;&gt;"nn","•",""),"")</f>
        <v/>
      </c>
      <c r="CN55" s="1" t="str">
        <f ca="1">IF(($A55&lt;&gt;"")*(CN$1&lt;&gt;""),IF(_xlfn.XLOOKUP(CN$1,Attendance_sorted!$B54:$CW54,Attendance_sorted!$B54:$CW54,"nn")&lt;&gt;"nn","•",""),"")</f>
        <v/>
      </c>
      <c r="CO55" s="1" t="str">
        <f ca="1">IF(($A55&lt;&gt;"")*(CO$1&lt;&gt;""),IF(_xlfn.XLOOKUP(CO$1,Attendance_sorted!$B54:$CW54,Attendance_sorted!$B54:$CW54,"nn")&lt;&gt;"nn","•",""),"")</f>
        <v/>
      </c>
      <c r="CP55" s="1" t="str">
        <f ca="1">IF(($A55&lt;&gt;"")*(CP$1&lt;&gt;""),IF(_xlfn.XLOOKUP(CP$1,Attendance_sorted!$B54:$CW54,Attendance_sorted!$B54:$CW54,"nn")&lt;&gt;"nn","•",""),"")</f>
        <v/>
      </c>
      <c r="CQ55" s="1" t="str">
        <f ca="1">IF(($A55&lt;&gt;"")*(CQ$1&lt;&gt;""),IF(_xlfn.XLOOKUP(CQ$1,Attendance_sorted!$B54:$CW54,Attendance_sorted!$B54:$CW54,"nn")&lt;&gt;"nn","•",""),"")</f>
        <v/>
      </c>
      <c r="CR55" s="1" t="str">
        <f ca="1">IF(($A55&lt;&gt;"")*(CR$1&lt;&gt;""),IF(_xlfn.XLOOKUP(CR$1,Attendance_sorted!$B54:$CW54,Attendance_sorted!$B54:$CW54,"nn")&lt;&gt;"nn","•",""),"")</f>
        <v/>
      </c>
      <c r="CS55" s="1" t="str">
        <f ca="1">IF(($A55&lt;&gt;"")*(CS$1&lt;&gt;""),IF(_xlfn.XLOOKUP(CS$1,Attendance_sorted!$B54:$CW54,Attendance_sorted!$B54:$CW54,"nn")&lt;&gt;"nn","•",""),"")</f>
        <v/>
      </c>
      <c r="CT55" s="1" t="str">
        <f ca="1">IF(($A55&lt;&gt;"")*(CT$1&lt;&gt;""),IF(_xlfn.XLOOKUP(CT$1,Attendance_sorted!$B54:$CW54,Attendance_sorted!$B54:$CW54,"nn")&lt;&gt;"nn","•",""),"")</f>
        <v/>
      </c>
      <c r="CU55" s="1" t="str">
        <f ca="1">IF(($A55&lt;&gt;"")*(CU$1&lt;&gt;""),IF(_xlfn.XLOOKUP(CU$1,Attendance_sorted!$B54:$CW54,Attendance_sorted!$B54:$CW54,"nn")&lt;&gt;"nn","•",""),"")</f>
        <v/>
      </c>
      <c r="CV55" s="1" t="str">
        <f ca="1">IF(($A55&lt;&gt;"")*(CV$1&lt;&gt;""),IF(_xlfn.XLOOKUP(CV$1,Attendance_sorted!$B54:$CW54,Attendance_sorted!$B54:$CW54,"nn")&lt;&gt;"nn","•",""),"")</f>
        <v/>
      </c>
      <c r="CW55" s="1" t="str">
        <f ca="1">IF(($A55&lt;&gt;"")*(CW$1&lt;&gt;""),IF(_xlfn.XLOOKUP(CW$1,Attendance_sorted!$B54:$CW54,Attendance_sorted!$B54:$CW54,"nn")&lt;&gt;"nn","•",""),"")</f>
        <v/>
      </c>
    </row>
    <row r="56" spans="1:101">
      <c r="A56" s="1">
        <v>239</v>
      </c>
      <c r="B56" s="1" t="str">
        <f ca="1">IF(($A56&lt;&gt;"")*(B$1&lt;&gt;""),IF(_xlfn.XLOOKUP(B$1,Attendance_sorted!$B55:$CW55,Attendance_sorted!$B55:$CW55,"nn")&lt;&gt;"nn","•",""),"")</f>
        <v/>
      </c>
      <c r="C56" s="1" t="str">
        <f ca="1">IF(($A56&lt;&gt;"")*(C$1&lt;&gt;""),IF(_xlfn.XLOOKUP(C$1,Attendance_sorted!$B55:$CW55,Attendance_sorted!$B55:$CW55,"nn")&lt;&gt;"nn","•",""),"")</f>
        <v/>
      </c>
      <c r="D56" s="1" t="str">
        <f ca="1">IF(($A56&lt;&gt;"")*(D$1&lt;&gt;""),IF(_xlfn.XLOOKUP(D$1,Attendance_sorted!$B55:$CW55,Attendance_sorted!$B55:$CW55,"nn")&lt;&gt;"nn","•",""),"")</f>
        <v/>
      </c>
      <c r="E56" s="1" t="str">
        <f ca="1">IF(($A56&lt;&gt;"")*(E$1&lt;&gt;""),IF(_xlfn.XLOOKUP(E$1,Attendance_sorted!$B55:$CW55,Attendance_sorted!$B55:$CW55,"nn")&lt;&gt;"nn","•",""),"")</f>
        <v/>
      </c>
      <c r="F56" s="1" t="str">
        <f ca="1">IF(($A56&lt;&gt;"")*(F$1&lt;&gt;""),IF(_xlfn.XLOOKUP(F$1,Attendance_sorted!$B55:$CW55,Attendance_sorted!$B55:$CW55,"nn")&lt;&gt;"nn","•",""),"")</f>
        <v/>
      </c>
      <c r="G56" s="1" t="str">
        <f ca="1">IF(($A56&lt;&gt;"")*(G$1&lt;&gt;""),IF(_xlfn.XLOOKUP(G$1,Attendance_sorted!$B55:$CW55,Attendance_sorted!$B55:$CW55,"nn")&lt;&gt;"nn","•",""),"")</f>
        <v/>
      </c>
      <c r="H56" s="1" t="str">
        <f ca="1">IF(($A56&lt;&gt;"")*(H$1&lt;&gt;""),IF(_xlfn.XLOOKUP(H$1,Attendance_sorted!$B55:$CW55,Attendance_sorted!$B55:$CW55,"nn")&lt;&gt;"nn","•",""),"")</f>
        <v/>
      </c>
      <c r="I56" s="1" t="str">
        <f ca="1">IF(($A56&lt;&gt;"")*(I$1&lt;&gt;""),IF(_xlfn.XLOOKUP(I$1,Attendance_sorted!$B55:$CW55,Attendance_sorted!$B55:$CW55,"nn")&lt;&gt;"nn","•",""),"")</f>
        <v/>
      </c>
      <c r="J56" s="1" t="str">
        <f ca="1">IF(($A56&lt;&gt;"")*(J$1&lt;&gt;""),IF(_xlfn.XLOOKUP(J$1,Attendance_sorted!$B55:$CW55,Attendance_sorted!$B55:$CW55,"nn")&lt;&gt;"nn","•",""),"")</f>
        <v/>
      </c>
      <c r="K56" s="1" t="str">
        <f ca="1">IF(($A56&lt;&gt;"")*(K$1&lt;&gt;""),IF(_xlfn.XLOOKUP(K$1,Attendance_sorted!$B55:$CW55,Attendance_sorted!$B55:$CW55,"nn")&lt;&gt;"nn","•",""),"")</f>
        <v/>
      </c>
      <c r="L56" s="1" t="str">
        <f ca="1">IF(($A56&lt;&gt;"")*(L$1&lt;&gt;""),IF(_xlfn.XLOOKUP(L$1,Attendance_sorted!$B55:$CW55,Attendance_sorted!$B55:$CW55,"nn")&lt;&gt;"nn","•",""),"")</f>
        <v/>
      </c>
      <c r="M56" s="1" t="str">
        <f ca="1">IF(($A56&lt;&gt;"")*(M$1&lt;&gt;""),IF(_xlfn.XLOOKUP(M$1,Attendance_sorted!$B55:$CW55,Attendance_sorted!$B55:$CW55,"nn")&lt;&gt;"nn","•",""),"")</f>
        <v/>
      </c>
      <c r="N56" s="1" t="str">
        <f ca="1">IF(($A56&lt;&gt;"")*(N$1&lt;&gt;""),IF(_xlfn.XLOOKUP(N$1,Attendance_sorted!$B55:$CW55,Attendance_sorted!$B55:$CW55,"nn")&lt;&gt;"nn","•",""),"")</f>
        <v/>
      </c>
      <c r="O56" s="1" t="str">
        <f ca="1">IF(($A56&lt;&gt;"")*(O$1&lt;&gt;""),IF(_xlfn.XLOOKUP(O$1,Attendance_sorted!$B55:$CW55,Attendance_sorted!$B55:$CW55,"nn")&lt;&gt;"nn","•",""),"")</f>
        <v/>
      </c>
      <c r="P56" s="1" t="str">
        <f ca="1">IF(($A56&lt;&gt;"")*(P$1&lt;&gt;""),IF(_xlfn.XLOOKUP(P$1,Attendance_sorted!$B55:$CW55,Attendance_sorted!$B55:$CW55,"nn")&lt;&gt;"nn","•",""),"")</f>
        <v/>
      </c>
      <c r="Q56" s="1" t="str">
        <f ca="1">IF(($A56&lt;&gt;"")*(Q$1&lt;&gt;""),IF(_xlfn.XLOOKUP(Q$1,Attendance_sorted!$B55:$CW55,Attendance_sorted!$B55:$CW55,"nn")&lt;&gt;"nn","•",""),"")</f>
        <v/>
      </c>
      <c r="R56" s="1" t="str">
        <f ca="1">IF(($A56&lt;&gt;"")*(R$1&lt;&gt;""),IF(_xlfn.XLOOKUP(R$1,Attendance_sorted!$B55:$CW55,Attendance_sorted!$B55:$CW55,"nn")&lt;&gt;"nn","•",""),"")</f>
        <v/>
      </c>
      <c r="S56" s="1" t="str">
        <f ca="1">IF(($A56&lt;&gt;"")*(S$1&lt;&gt;""),IF(_xlfn.XLOOKUP(S$1,Attendance_sorted!$B55:$CW55,Attendance_sorted!$B55:$CW55,"nn")&lt;&gt;"nn","•",""),"")</f>
        <v/>
      </c>
      <c r="T56" s="1" t="str">
        <f ca="1">IF(($A56&lt;&gt;"")*(T$1&lt;&gt;""),IF(_xlfn.XLOOKUP(T$1,Attendance_sorted!$B55:$CW55,Attendance_sorted!$B55:$CW55,"nn")&lt;&gt;"nn","•",""),"")</f>
        <v/>
      </c>
      <c r="U56" s="1" t="str">
        <f ca="1">IF(($A56&lt;&gt;"")*(U$1&lt;&gt;""),IF(_xlfn.XLOOKUP(U$1,Attendance_sorted!$B55:$CW55,Attendance_sorted!$B55:$CW55,"nn")&lt;&gt;"nn","•",""),"")</f>
        <v/>
      </c>
      <c r="V56" s="1" t="str">
        <f ca="1">IF(($A56&lt;&gt;"")*(V$1&lt;&gt;""),IF(_xlfn.XLOOKUP(V$1,Attendance_sorted!$B55:$CW55,Attendance_sorted!$B55:$CW55,"nn")&lt;&gt;"nn","•",""),"")</f>
        <v/>
      </c>
      <c r="W56" s="1" t="str">
        <f ca="1">IF(($A56&lt;&gt;"")*(W$1&lt;&gt;""),IF(_xlfn.XLOOKUP(W$1,Attendance_sorted!$B55:$CW55,Attendance_sorted!$B55:$CW55,"nn")&lt;&gt;"nn","•",""),"")</f>
        <v/>
      </c>
      <c r="X56" s="1" t="str">
        <f ca="1">IF(($A56&lt;&gt;"")*(X$1&lt;&gt;""),IF(_xlfn.XLOOKUP(X$1,Attendance_sorted!$B55:$CW55,Attendance_sorted!$B55:$CW55,"nn")&lt;&gt;"nn","•",""),"")</f>
        <v/>
      </c>
      <c r="Y56" s="1" t="str">
        <f ca="1">IF(($A56&lt;&gt;"")*(Y$1&lt;&gt;""),IF(_xlfn.XLOOKUP(Y$1,Attendance_sorted!$B55:$CW55,Attendance_sorted!$B55:$CW55,"nn")&lt;&gt;"nn","•",""),"")</f>
        <v/>
      </c>
      <c r="Z56" s="1" t="str">
        <f ca="1">IF(($A56&lt;&gt;"")*(Z$1&lt;&gt;""),IF(_xlfn.XLOOKUP(Z$1,Attendance_sorted!$B55:$CW55,Attendance_sorted!$B55:$CW55,"nn")&lt;&gt;"nn","•",""),"")</f>
        <v/>
      </c>
      <c r="AA56" s="1" t="str">
        <f ca="1">IF(($A56&lt;&gt;"")*(AA$1&lt;&gt;""),IF(_xlfn.XLOOKUP(AA$1,Attendance_sorted!$B55:$CW55,Attendance_sorted!$B55:$CW55,"nn")&lt;&gt;"nn","•",""),"")</f>
        <v/>
      </c>
      <c r="AB56" s="1" t="str">
        <f ca="1">IF(($A56&lt;&gt;"")*(AB$1&lt;&gt;""),IF(_xlfn.XLOOKUP(AB$1,Attendance_sorted!$B55:$CW55,Attendance_sorted!$B55:$CW55,"nn")&lt;&gt;"nn","•",""),"")</f>
        <v/>
      </c>
      <c r="AC56" s="1" t="str">
        <f ca="1">IF(($A56&lt;&gt;"")*(AC$1&lt;&gt;""),IF(_xlfn.XLOOKUP(AC$1,Attendance_sorted!$B55:$CW55,Attendance_sorted!$B55:$CW55,"nn")&lt;&gt;"nn","•",""),"")</f>
        <v/>
      </c>
      <c r="AD56" s="1" t="str">
        <f ca="1">IF(($A56&lt;&gt;"")*(AD$1&lt;&gt;""),IF(_xlfn.XLOOKUP(AD$1,Attendance_sorted!$B55:$CW55,Attendance_sorted!$B55:$CW55,"nn")&lt;&gt;"nn","•",""),"")</f>
        <v/>
      </c>
      <c r="AE56" s="1" t="str">
        <f ca="1">IF(($A56&lt;&gt;"")*(AE$1&lt;&gt;""),IF(_xlfn.XLOOKUP(AE$1,Attendance_sorted!$B55:$CW55,Attendance_sorted!$B55:$CW55,"nn")&lt;&gt;"nn","•",""),"")</f>
        <v/>
      </c>
      <c r="AF56" s="1" t="str">
        <f ca="1">IF(($A56&lt;&gt;"")*(AF$1&lt;&gt;""),IF(_xlfn.XLOOKUP(AF$1,Attendance_sorted!$B55:$CW55,Attendance_sorted!$B55:$CW55,"nn")&lt;&gt;"nn","•",""),"")</f>
        <v/>
      </c>
      <c r="AG56" s="1" t="str">
        <f ca="1">IF(($A56&lt;&gt;"")*(AG$1&lt;&gt;""),IF(_xlfn.XLOOKUP(AG$1,Attendance_sorted!$B55:$CW55,Attendance_sorted!$B55:$CW55,"nn")&lt;&gt;"nn","•",""),"")</f>
        <v/>
      </c>
      <c r="AH56" s="1" t="str">
        <f ca="1">IF(($A56&lt;&gt;"")*(AH$1&lt;&gt;""),IF(_xlfn.XLOOKUP(AH$1,Attendance_sorted!$B55:$CW55,Attendance_sorted!$B55:$CW55,"nn")&lt;&gt;"nn","•",""),"")</f>
        <v/>
      </c>
      <c r="AI56" s="1" t="str">
        <f ca="1">IF(($A56&lt;&gt;"")*(AI$1&lt;&gt;""),IF(_xlfn.XLOOKUP(AI$1,Attendance_sorted!$B55:$CW55,Attendance_sorted!$B55:$CW55,"nn")&lt;&gt;"nn","•",""),"")</f>
        <v/>
      </c>
      <c r="AJ56" s="1" t="str">
        <f ca="1">IF(($A56&lt;&gt;"")*(AJ$1&lt;&gt;""),IF(_xlfn.XLOOKUP(AJ$1,Attendance_sorted!$B55:$CW55,Attendance_sorted!$B55:$CW55,"nn")&lt;&gt;"nn","•",""),"")</f>
        <v/>
      </c>
      <c r="AK56" s="1" t="str">
        <f ca="1">IF(($A56&lt;&gt;"")*(AK$1&lt;&gt;""),IF(_xlfn.XLOOKUP(AK$1,Attendance_sorted!$B55:$CW55,Attendance_sorted!$B55:$CW55,"nn")&lt;&gt;"nn","•",""),"")</f>
        <v/>
      </c>
      <c r="AL56" s="1" t="str">
        <f ca="1">IF(($A56&lt;&gt;"")*(AL$1&lt;&gt;""),IF(_xlfn.XLOOKUP(AL$1,Attendance_sorted!$B55:$CW55,Attendance_sorted!$B55:$CW55,"nn")&lt;&gt;"nn","•",""),"")</f>
        <v/>
      </c>
      <c r="AM56" s="1" t="str">
        <f ca="1">IF(($A56&lt;&gt;"")*(AM$1&lt;&gt;""),IF(_xlfn.XLOOKUP(AM$1,Attendance_sorted!$B55:$CW55,Attendance_sorted!$B55:$CW55,"nn")&lt;&gt;"nn","•",""),"")</f>
        <v/>
      </c>
      <c r="AN56" s="1" t="str">
        <f ca="1">IF(($A56&lt;&gt;"")*(AN$1&lt;&gt;""),IF(_xlfn.XLOOKUP(AN$1,Attendance_sorted!$B55:$CW55,Attendance_sorted!$B55:$CW55,"nn")&lt;&gt;"nn","•",""),"")</f>
        <v/>
      </c>
      <c r="AO56" s="1" t="str">
        <f ca="1">IF(($A56&lt;&gt;"")*(AO$1&lt;&gt;""),IF(_xlfn.XLOOKUP(AO$1,Attendance_sorted!$B55:$CW55,Attendance_sorted!$B55:$CW55,"nn")&lt;&gt;"nn","•",""),"")</f>
        <v/>
      </c>
      <c r="AP56" s="1" t="str">
        <f ca="1">IF(($A56&lt;&gt;"")*(AP$1&lt;&gt;""),IF(_xlfn.XLOOKUP(AP$1,Attendance_sorted!$B55:$CW55,Attendance_sorted!$B55:$CW55,"nn")&lt;&gt;"nn","•",""),"")</f>
        <v/>
      </c>
      <c r="AQ56" s="1" t="str">
        <f ca="1">IF(($A56&lt;&gt;"")*(AQ$1&lt;&gt;""),IF(_xlfn.XLOOKUP(AQ$1,Attendance_sorted!$B55:$CW55,Attendance_sorted!$B55:$CW55,"nn")&lt;&gt;"nn","•",""),"")</f>
        <v/>
      </c>
      <c r="AR56" s="1" t="str">
        <f ca="1">IF(($A56&lt;&gt;"")*(AR$1&lt;&gt;""),IF(_xlfn.XLOOKUP(AR$1,Attendance_sorted!$B55:$CW55,Attendance_sorted!$B55:$CW55,"nn")&lt;&gt;"nn","•",""),"")</f>
        <v/>
      </c>
      <c r="AS56" s="1" t="str">
        <f ca="1">IF(($A56&lt;&gt;"")*(AS$1&lt;&gt;""),IF(_xlfn.XLOOKUP(AS$1,Attendance_sorted!$B55:$CW55,Attendance_sorted!$B55:$CW55,"nn")&lt;&gt;"nn","•",""),"")</f>
        <v/>
      </c>
      <c r="AT56" s="1" t="str">
        <f ca="1">IF(($A56&lt;&gt;"")*(AT$1&lt;&gt;""),IF(_xlfn.XLOOKUP(AT$1,Attendance_sorted!$B55:$CW55,Attendance_sorted!$B55:$CW55,"nn")&lt;&gt;"nn","•",""),"")</f>
        <v/>
      </c>
      <c r="AU56" s="1" t="str">
        <f ca="1">IF(($A56&lt;&gt;"")*(AU$1&lt;&gt;""),IF(_xlfn.XLOOKUP(AU$1,Attendance_sorted!$B55:$CW55,Attendance_sorted!$B55:$CW55,"nn")&lt;&gt;"nn","•",""),"")</f>
        <v/>
      </c>
      <c r="AV56" s="1" t="str">
        <f ca="1">IF(($A56&lt;&gt;"")*(AV$1&lt;&gt;""),IF(_xlfn.XLOOKUP(AV$1,Attendance_sorted!$B55:$CW55,Attendance_sorted!$B55:$CW55,"nn")&lt;&gt;"nn","•",""),"")</f>
        <v/>
      </c>
      <c r="AW56" s="1" t="str">
        <f ca="1">IF(($A56&lt;&gt;"")*(AW$1&lt;&gt;""),IF(_xlfn.XLOOKUP(AW$1,Attendance_sorted!$B55:$CW55,Attendance_sorted!$B55:$CW55,"nn")&lt;&gt;"nn","•",""),"")</f>
        <v/>
      </c>
      <c r="AX56" s="1" t="str">
        <f ca="1">IF(($A56&lt;&gt;"")*(AX$1&lt;&gt;""),IF(_xlfn.XLOOKUP(AX$1,Attendance_sorted!$B55:$CW55,Attendance_sorted!$B55:$CW55,"nn")&lt;&gt;"nn","•",""),"")</f>
        <v/>
      </c>
      <c r="AY56" s="1" t="str">
        <f ca="1">IF(($A56&lt;&gt;"")*(AY$1&lt;&gt;""),IF(_xlfn.XLOOKUP(AY$1,Attendance_sorted!$B55:$CW55,Attendance_sorted!$B55:$CW55,"nn")&lt;&gt;"nn","•",""),"")</f>
        <v/>
      </c>
      <c r="AZ56" s="1" t="str">
        <f ca="1">IF(($A56&lt;&gt;"")*(AZ$1&lt;&gt;""),IF(_xlfn.XLOOKUP(AZ$1,Attendance_sorted!$B55:$CW55,Attendance_sorted!$B55:$CW55,"nn")&lt;&gt;"nn","•",""),"")</f>
        <v/>
      </c>
      <c r="BA56" s="1" t="str">
        <f ca="1">IF(($A56&lt;&gt;"")*(BA$1&lt;&gt;""),IF(_xlfn.XLOOKUP(BA$1,Attendance_sorted!$B55:$CW55,Attendance_sorted!$B55:$CW55,"nn")&lt;&gt;"nn","•",""),"")</f>
        <v/>
      </c>
      <c r="BB56" s="1" t="str">
        <f ca="1">IF(($A56&lt;&gt;"")*(BB$1&lt;&gt;""),IF(_xlfn.XLOOKUP(BB$1,Attendance_sorted!$B55:$CW55,Attendance_sorted!$B55:$CW55,"nn")&lt;&gt;"nn","•",""),"")</f>
        <v/>
      </c>
      <c r="BC56" s="1" t="str">
        <f ca="1">IF(($A56&lt;&gt;"")*(BC$1&lt;&gt;""),IF(_xlfn.XLOOKUP(BC$1,Attendance_sorted!$B55:$CW55,Attendance_sorted!$B55:$CW55,"nn")&lt;&gt;"nn","•",""),"")</f>
        <v/>
      </c>
      <c r="BD56" s="1" t="str">
        <f ca="1">IF(($A56&lt;&gt;"")*(BD$1&lt;&gt;""),IF(_xlfn.XLOOKUP(BD$1,Attendance_sorted!$B55:$CW55,Attendance_sorted!$B55:$CW55,"nn")&lt;&gt;"nn","•",""),"")</f>
        <v/>
      </c>
      <c r="BE56" s="1" t="str">
        <f ca="1">IF(($A56&lt;&gt;"")*(BE$1&lt;&gt;""),IF(_xlfn.XLOOKUP(BE$1,Attendance_sorted!$B55:$CW55,Attendance_sorted!$B55:$CW55,"nn")&lt;&gt;"nn","•",""),"")</f>
        <v/>
      </c>
      <c r="BF56" s="1" t="str">
        <f ca="1">IF(($A56&lt;&gt;"")*(BF$1&lt;&gt;""),IF(_xlfn.XLOOKUP(BF$1,Attendance_sorted!$B55:$CW55,Attendance_sorted!$B55:$CW55,"nn")&lt;&gt;"nn","•",""),"")</f>
        <v/>
      </c>
      <c r="BG56" s="1" t="str">
        <f ca="1">IF(($A56&lt;&gt;"")*(BG$1&lt;&gt;""),IF(_xlfn.XLOOKUP(BG$1,Attendance_sorted!$B55:$CW55,Attendance_sorted!$B55:$CW55,"nn")&lt;&gt;"nn","•",""),"")</f>
        <v/>
      </c>
      <c r="BH56" s="1" t="str">
        <f ca="1">IF(($A56&lt;&gt;"")*(BH$1&lt;&gt;""),IF(_xlfn.XLOOKUP(BH$1,Attendance_sorted!$B55:$CW55,Attendance_sorted!$B55:$CW55,"nn")&lt;&gt;"nn","•",""),"")</f>
        <v/>
      </c>
      <c r="BI56" s="1" t="str">
        <f ca="1">IF(($A56&lt;&gt;"")*(BI$1&lt;&gt;""),IF(_xlfn.XLOOKUP(BI$1,Attendance_sorted!$B55:$CW55,Attendance_sorted!$B55:$CW55,"nn")&lt;&gt;"nn","•",""),"")</f>
        <v/>
      </c>
      <c r="BJ56" s="1" t="str">
        <f ca="1">IF(($A56&lt;&gt;"")*(BJ$1&lt;&gt;""),IF(_xlfn.XLOOKUP(BJ$1,Attendance_sorted!$B55:$CW55,Attendance_sorted!$B55:$CW55,"nn")&lt;&gt;"nn","•",""),"")</f>
        <v/>
      </c>
      <c r="BK56" s="1" t="str">
        <f ca="1">IF(($A56&lt;&gt;"")*(BK$1&lt;&gt;""),IF(_xlfn.XLOOKUP(BK$1,Attendance_sorted!$B55:$CW55,Attendance_sorted!$B55:$CW55,"nn")&lt;&gt;"nn","•",""),"")</f>
        <v/>
      </c>
      <c r="BL56" s="1" t="str">
        <f ca="1">IF(($A56&lt;&gt;"")*(BL$1&lt;&gt;""),IF(_xlfn.XLOOKUP(BL$1,Attendance_sorted!$B55:$CW55,Attendance_sorted!$B55:$CW55,"nn")&lt;&gt;"nn","•",""),"")</f>
        <v/>
      </c>
      <c r="BM56" s="1" t="str">
        <f ca="1">IF(($A56&lt;&gt;"")*(BM$1&lt;&gt;""),IF(_xlfn.XLOOKUP(BM$1,Attendance_sorted!$B55:$CW55,Attendance_sorted!$B55:$CW55,"nn")&lt;&gt;"nn","•",""),"")</f>
        <v/>
      </c>
      <c r="BN56" s="1" t="str">
        <f ca="1">IF(($A56&lt;&gt;"")*(BN$1&lt;&gt;""),IF(_xlfn.XLOOKUP(BN$1,Attendance_sorted!$B55:$CW55,Attendance_sorted!$B55:$CW55,"nn")&lt;&gt;"nn","•",""),"")</f>
        <v/>
      </c>
      <c r="BO56" s="1" t="str">
        <f ca="1">IF(($A56&lt;&gt;"")*(BO$1&lt;&gt;""),IF(_xlfn.XLOOKUP(BO$1,Attendance_sorted!$B55:$CW55,Attendance_sorted!$B55:$CW55,"nn")&lt;&gt;"nn","•",""),"")</f>
        <v/>
      </c>
      <c r="BP56" s="1" t="str">
        <f ca="1">IF(($A56&lt;&gt;"")*(BP$1&lt;&gt;""),IF(_xlfn.XLOOKUP(BP$1,Attendance_sorted!$B55:$CW55,Attendance_sorted!$B55:$CW55,"nn")&lt;&gt;"nn","•",""),"")</f>
        <v/>
      </c>
      <c r="BQ56" s="1" t="str">
        <f ca="1">IF(($A56&lt;&gt;"")*(BQ$1&lt;&gt;""),IF(_xlfn.XLOOKUP(BQ$1,Attendance_sorted!$B55:$CW55,Attendance_sorted!$B55:$CW55,"nn")&lt;&gt;"nn","•",""),"")</f>
        <v/>
      </c>
      <c r="BR56" s="1" t="str">
        <f ca="1">IF(($A56&lt;&gt;"")*(BR$1&lt;&gt;""),IF(_xlfn.XLOOKUP(BR$1,Attendance_sorted!$B55:$CW55,Attendance_sorted!$B55:$CW55,"nn")&lt;&gt;"nn","•",""),"")</f>
        <v/>
      </c>
      <c r="BS56" s="1" t="str">
        <f ca="1">IF(($A56&lt;&gt;"")*(BS$1&lt;&gt;""),IF(_xlfn.XLOOKUP(BS$1,Attendance_sorted!$B55:$CW55,Attendance_sorted!$B55:$CW55,"nn")&lt;&gt;"nn","•",""),"")</f>
        <v/>
      </c>
      <c r="BT56" s="1" t="str">
        <f ca="1">IF(($A56&lt;&gt;"")*(BT$1&lt;&gt;""),IF(_xlfn.XLOOKUP(BT$1,Attendance_sorted!$B55:$CW55,Attendance_sorted!$B55:$CW55,"nn")&lt;&gt;"nn","•",""),"")</f>
        <v/>
      </c>
      <c r="BU56" s="1" t="str">
        <f ca="1">IF(($A56&lt;&gt;"")*(BU$1&lt;&gt;""),IF(_xlfn.XLOOKUP(BU$1,Attendance_sorted!$B55:$CW55,Attendance_sorted!$B55:$CW55,"nn")&lt;&gt;"nn","•",""),"")</f>
        <v/>
      </c>
      <c r="BV56" s="1" t="str">
        <f ca="1">IF(($A56&lt;&gt;"")*(BV$1&lt;&gt;""),IF(_xlfn.XLOOKUP(BV$1,Attendance_sorted!$B55:$CW55,Attendance_sorted!$B55:$CW55,"nn")&lt;&gt;"nn","•",""),"")</f>
        <v/>
      </c>
      <c r="BW56" s="1" t="str">
        <f ca="1">IF(($A56&lt;&gt;"")*(BW$1&lt;&gt;""),IF(_xlfn.XLOOKUP(BW$1,Attendance_sorted!$B55:$CW55,Attendance_sorted!$B55:$CW55,"nn")&lt;&gt;"nn","•",""),"")</f>
        <v/>
      </c>
      <c r="BX56" s="1" t="str">
        <f ca="1">IF(($A56&lt;&gt;"")*(BX$1&lt;&gt;""),IF(_xlfn.XLOOKUP(BX$1,Attendance_sorted!$B55:$CW55,Attendance_sorted!$B55:$CW55,"nn")&lt;&gt;"nn","•",""),"")</f>
        <v/>
      </c>
      <c r="BY56" s="1" t="str">
        <f ca="1">IF(($A56&lt;&gt;"")*(BY$1&lt;&gt;""),IF(_xlfn.XLOOKUP(BY$1,Attendance_sorted!$B55:$CW55,Attendance_sorted!$B55:$CW55,"nn")&lt;&gt;"nn","•",""),"")</f>
        <v/>
      </c>
      <c r="BZ56" s="1" t="str">
        <f ca="1">IF(($A56&lt;&gt;"")*(BZ$1&lt;&gt;""),IF(_xlfn.XLOOKUP(BZ$1,Attendance_sorted!$B55:$CW55,Attendance_sorted!$B55:$CW55,"nn")&lt;&gt;"nn","•",""),"")</f>
        <v/>
      </c>
      <c r="CA56" s="1" t="str">
        <f ca="1">IF(($A56&lt;&gt;"")*(CA$1&lt;&gt;""),IF(_xlfn.XLOOKUP(CA$1,Attendance_sorted!$B55:$CW55,Attendance_sorted!$B55:$CW55,"nn")&lt;&gt;"nn","•",""),"")</f>
        <v/>
      </c>
      <c r="CB56" s="1" t="str">
        <f ca="1">IF(($A56&lt;&gt;"")*(CB$1&lt;&gt;""),IF(_xlfn.XLOOKUP(CB$1,Attendance_sorted!$B55:$CW55,Attendance_sorted!$B55:$CW55,"nn")&lt;&gt;"nn","•",""),"")</f>
        <v/>
      </c>
      <c r="CC56" s="1" t="str">
        <f ca="1">IF(($A56&lt;&gt;"")*(CC$1&lt;&gt;""),IF(_xlfn.XLOOKUP(CC$1,Attendance_sorted!$B55:$CW55,Attendance_sorted!$B55:$CW55,"nn")&lt;&gt;"nn","•",""),"")</f>
        <v/>
      </c>
      <c r="CD56" s="1" t="str">
        <f ca="1">IF(($A56&lt;&gt;"")*(CD$1&lt;&gt;""),IF(_xlfn.XLOOKUP(CD$1,Attendance_sorted!$B55:$CW55,Attendance_sorted!$B55:$CW55,"nn")&lt;&gt;"nn","•",""),"")</f>
        <v/>
      </c>
      <c r="CE56" s="1" t="str">
        <f ca="1">IF(($A56&lt;&gt;"")*(CE$1&lt;&gt;""),IF(_xlfn.XLOOKUP(CE$1,Attendance_sorted!$B55:$CW55,Attendance_sorted!$B55:$CW55,"nn")&lt;&gt;"nn","•",""),"")</f>
        <v/>
      </c>
      <c r="CF56" s="1" t="str">
        <f ca="1">IF(($A56&lt;&gt;"")*(CF$1&lt;&gt;""),IF(_xlfn.XLOOKUP(CF$1,Attendance_sorted!$B55:$CW55,Attendance_sorted!$B55:$CW55,"nn")&lt;&gt;"nn","•",""),"")</f>
        <v/>
      </c>
      <c r="CG56" s="1" t="str">
        <f ca="1">IF(($A56&lt;&gt;"")*(CG$1&lt;&gt;""),IF(_xlfn.XLOOKUP(CG$1,Attendance_sorted!$B55:$CW55,Attendance_sorted!$B55:$CW55,"nn")&lt;&gt;"nn","•",""),"")</f>
        <v/>
      </c>
      <c r="CH56" s="1" t="str">
        <f ca="1">IF(($A56&lt;&gt;"")*(CH$1&lt;&gt;""),IF(_xlfn.XLOOKUP(CH$1,Attendance_sorted!$B55:$CW55,Attendance_sorted!$B55:$CW55,"nn")&lt;&gt;"nn","•",""),"")</f>
        <v/>
      </c>
      <c r="CI56" s="1" t="str">
        <f ca="1">IF(($A56&lt;&gt;"")*(CI$1&lt;&gt;""),IF(_xlfn.XLOOKUP(CI$1,Attendance_sorted!$B55:$CW55,Attendance_sorted!$B55:$CW55,"nn")&lt;&gt;"nn","•",""),"")</f>
        <v/>
      </c>
      <c r="CJ56" s="1" t="str">
        <f ca="1">IF(($A56&lt;&gt;"")*(CJ$1&lt;&gt;""),IF(_xlfn.XLOOKUP(CJ$1,Attendance_sorted!$B55:$CW55,Attendance_sorted!$B55:$CW55,"nn")&lt;&gt;"nn","•",""),"")</f>
        <v/>
      </c>
      <c r="CK56" s="1" t="str">
        <f ca="1">IF(($A56&lt;&gt;"")*(CK$1&lt;&gt;""),IF(_xlfn.XLOOKUP(CK$1,Attendance_sorted!$B55:$CW55,Attendance_sorted!$B55:$CW55,"nn")&lt;&gt;"nn","•",""),"")</f>
        <v/>
      </c>
      <c r="CL56" s="1" t="str">
        <f ca="1">IF(($A56&lt;&gt;"")*(CL$1&lt;&gt;""),IF(_xlfn.XLOOKUP(CL$1,Attendance_sorted!$B55:$CW55,Attendance_sorted!$B55:$CW55,"nn")&lt;&gt;"nn","•",""),"")</f>
        <v/>
      </c>
      <c r="CM56" s="1" t="str">
        <f ca="1">IF(($A56&lt;&gt;"")*(CM$1&lt;&gt;""),IF(_xlfn.XLOOKUP(CM$1,Attendance_sorted!$B55:$CW55,Attendance_sorted!$B55:$CW55,"nn")&lt;&gt;"nn","•",""),"")</f>
        <v/>
      </c>
      <c r="CN56" s="1" t="str">
        <f ca="1">IF(($A56&lt;&gt;"")*(CN$1&lt;&gt;""),IF(_xlfn.XLOOKUP(CN$1,Attendance_sorted!$B55:$CW55,Attendance_sorted!$B55:$CW55,"nn")&lt;&gt;"nn","•",""),"")</f>
        <v/>
      </c>
      <c r="CO56" s="1" t="str">
        <f ca="1">IF(($A56&lt;&gt;"")*(CO$1&lt;&gt;""),IF(_xlfn.XLOOKUP(CO$1,Attendance_sorted!$B55:$CW55,Attendance_sorted!$B55:$CW55,"nn")&lt;&gt;"nn","•",""),"")</f>
        <v/>
      </c>
      <c r="CP56" s="1" t="str">
        <f ca="1">IF(($A56&lt;&gt;"")*(CP$1&lt;&gt;""),IF(_xlfn.XLOOKUP(CP$1,Attendance_sorted!$B55:$CW55,Attendance_sorted!$B55:$CW55,"nn")&lt;&gt;"nn","•",""),"")</f>
        <v/>
      </c>
      <c r="CQ56" s="1" t="str">
        <f ca="1">IF(($A56&lt;&gt;"")*(CQ$1&lt;&gt;""),IF(_xlfn.XLOOKUP(CQ$1,Attendance_sorted!$B55:$CW55,Attendance_sorted!$B55:$CW55,"nn")&lt;&gt;"nn","•",""),"")</f>
        <v/>
      </c>
      <c r="CR56" s="1" t="str">
        <f ca="1">IF(($A56&lt;&gt;"")*(CR$1&lt;&gt;""),IF(_xlfn.XLOOKUP(CR$1,Attendance_sorted!$B55:$CW55,Attendance_sorted!$B55:$CW55,"nn")&lt;&gt;"nn","•",""),"")</f>
        <v/>
      </c>
      <c r="CS56" s="1" t="str">
        <f ca="1">IF(($A56&lt;&gt;"")*(CS$1&lt;&gt;""),IF(_xlfn.XLOOKUP(CS$1,Attendance_sorted!$B55:$CW55,Attendance_sorted!$B55:$CW55,"nn")&lt;&gt;"nn","•",""),"")</f>
        <v/>
      </c>
      <c r="CT56" s="1" t="str">
        <f ca="1">IF(($A56&lt;&gt;"")*(CT$1&lt;&gt;""),IF(_xlfn.XLOOKUP(CT$1,Attendance_sorted!$B55:$CW55,Attendance_sorted!$B55:$CW55,"nn")&lt;&gt;"nn","•",""),"")</f>
        <v/>
      </c>
      <c r="CU56" s="1" t="str">
        <f ca="1">IF(($A56&lt;&gt;"")*(CU$1&lt;&gt;""),IF(_xlfn.XLOOKUP(CU$1,Attendance_sorted!$B55:$CW55,Attendance_sorted!$B55:$CW55,"nn")&lt;&gt;"nn","•",""),"")</f>
        <v/>
      </c>
      <c r="CV56" s="1" t="str">
        <f ca="1">IF(($A56&lt;&gt;"")*(CV$1&lt;&gt;""),IF(_xlfn.XLOOKUP(CV$1,Attendance_sorted!$B55:$CW55,Attendance_sorted!$B55:$CW55,"nn")&lt;&gt;"nn","•",""),"")</f>
        <v/>
      </c>
      <c r="CW56" s="1" t="str">
        <f ca="1">IF(($A56&lt;&gt;"")*(CW$1&lt;&gt;""),IF(_xlfn.XLOOKUP(CW$1,Attendance_sorted!$B55:$CW55,Attendance_sorted!$B55:$CW55,"nn")&lt;&gt;"nn","•",""),"")</f>
        <v/>
      </c>
    </row>
    <row r="57" spans="1:101">
      <c r="A57" s="1">
        <v>240</v>
      </c>
      <c r="B57" s="1" t="str">
        <f ca="1">IF(($A57&lt;&gt;"")*(B$1&lt;&gt;""),IF(_xlfn.XLOOKUP(B$1,Attendance_sorted!$B56:$CW56,Attendance_sorted!$B56:$CW56,"nn")&lt;&gt;"nn","•",""),"")</f>
        <v/>
      </c>
      <c r="C57" s="1" t="str">
        <f ca="1">IF(($A57&lt;&gt;"")*(C$1&lt;&gt;""),IF(_xlfn.XLOOKUP(C$1,Attendance_sorted!$B56:$CW56,Attendance_sorted!$B56:$CW56,"nn")&lt;&gt;"nn","•",""),"")</f>
        <v/>
      </c>
      <c r="D57" s="1" t="str">
        <f ca="1">IF(($A57&lt;&gt;"")*(D$1&lt;&gt;""),IF(_xlfn.XLOOKUP(D$1,Attendance_sorted!$B56:$CW56,Attendance_sorted!$B56:$CW56,"nn")&lt;&gt;"nn","•",""),"")</f>
        <v/>
      </c>
      <c r="E57" s="1" t="str">
        <f ca="1">IF(($A57&lt;&gt;"")*(E$1&lt;&gt;""),IF(_xlfn.XLOOKUP(E$1,Attendance_sorted!$B56:$CW56,Attendance_sorted!$B56:$CW56,"nn")&lt;&gt;"nn","•",""),"")</f>
        <v/>
      </c>
      <c r="F57" s="1" t="str">
        <f ca="1">IF(($A57&lt;&gt;"")*(F$1&lt;&gt;""),IF(_xlfn.XLOOKUP(F$1,Attendance_sorted!$B56:$CW56,Attendance_sorted!$B56:$CW56,"nn")&lt;&gt;"nn","•",""),"")</f>
        <v/>
      </c>
      <c r="G57" s="1" t="str">
        <f ca="1">IF(($A57&lt;&gt;"")*(G$1&lt;&gt;""),IF(_xlfn.XLOOKUP(G$1,Attendance_sorted!$B56:$CW56,Attendance_sorted!$B56:$CW56,"nn")&lt;&gt;"nn","•",""),"")</f>
        <v/>
      </c>
      <c r="H57" s="1" t="str">
        <f ca="1">IF(($A57&lt;&gt;"")*(H$1&lt;&gt;""),IF(_xlfn.XLOOKUP(H$1,Attendance_sorted!$B56:$CW56,Attendance_sorted!$B56:$CW56,"nn")&lt;&gt;"nn","•",""),"")</f>
        <v/>
      </c>
      <c r="I57" s="1" t="str">
        <f ca="1">IF(($A57&lt;&gt;"")*(I$1&lt;&gt;""),IF(_xlfn.XLOOKUP(I$1,Attendance_sorted!$B56:$CW56,Attendance_sorted!$B56:$CW56,"nn")&lt;&gt;"nn","•",""),"")</f>
        <v/>
      </c>
      <c r="J57" s="1" t="str">
        <f ca="1">IF(($A57&lt;&gt;"")*(J$1&lt;&gt;""),IF(_xlfn.XLOOKUP(J$1,Attendance_sorted!$B56:$CW56,Attendance_sorted!$B56:$CW56,"nn")&lt;&gt;"nn","•",""),"")</f>
        <v/>
      </c>
      <c r="K57" s="1" t="str">
        <f ca="1">IF(($A57&lt;&gt;"")*(K$1&lt;&gt;""),IF(_xlfn.XLOOKUP(K$1,Attendance_sorted!$B56:$CW56,Attendance_sorted!$B56:$CW56,"nn")&lt;&gt;"nn","•",""),"")</f>
        <v/>
      </c>
      <c r="L57" s="1" t="str">
        <f ca="1">IF(($A57&lt;&gt;"")*(L$1&lt;&gt;""),IF(_xlfn.XLOOKUP(L$1,Attendance_sorted!$B56:$CW56,Attendance_sorted!$B56:$CW56,"nn")&lt;&gt;"nn","•",""),"")</f>
        <v/>
      </c>
      <c r="M57" s="1" t="str">
        <f ca="1">IF(($A57&lt;&gt;"")*(M$1&lt;&gt;""),IF(_xlfn.XLOOKUP(M$1,Attendance_sorted!$B56:$CW56,Attendance_sorted!$B56:$CW56,"nn")&lt;&gt;"nn","•",""),"")</f>
        <v/>
      </c>
      <c r="N57" s="1" t="str">
        <f ca="1">IF(($A57&lt;&gt;"")*(N$1&lt;&gt;""),IF(_xlfn.XLOOKUP(N$1,Attendance_sorted!$B56:$CW56,Attendance_sorted!$B56:$CW56,"nn")&lt;&gt;"nn","•",""),"")</f>
        <v/>
      </c>
      <c r="O57" s="1" t="str">
        <f ca="1">IF(($A57&lt;&gt;"")*(O$1&lt;&gt;""),IF(_xlfn.XLOOKUP(O$1,Attendance_sorted!$B56:$CW56,Attendance_sorted!$B56:$CW56,"nn")&lt;&gt;"nn","•",""),"")</f>
        <v/>
      </c>
      <c r="P57" s="1" t="str">
        <f ca="1">IF(($A57&lt;&gt;"")*(P$1&lt;&gt;""),IF(_xlfn.XLOOKUP(P$1,Attendance_sorted!$B56:$CW56,Attendance_sorted!$B56:$CW56,"nn")&lt;&gt;"nn","•",""),"")</f>
        <v/>
      </c>
      <c r="Q57" s="1" t="str">
        <f ca="1">IF(($A57&lt;&gt;"")*(Q$1&lt;&gt;""),IF(_xlfn.XLOOKUP(Q$1,Attendance_sorted!$B56:$CW56,Attendance_sorted!$B56:$CW56,"nn")&lt;&gt;"nn","•",""),"")</f>
        <v/>
      </c>
      <c r="R57" s="1" t="str">
        <f ca="1">IF(($A57&lt;&gt;"")*(R$1&lt;&gt;""),IF(_xlfn.XLOOKUP(R$1,Attendance_sorted!$B56:$CW56,Attendance_sorted!$B56:$CW56,"nn")&lt;&gt;"nn","•",""),"")</f>
        <v/>
      </c>
      <c r="S57" s="1" t="str">
        <f ca="1">IF(($A57&lt;&gt;"")*(S$1&lt;&gt;""),IF(_xlfn.XLOOKUP(S$1,Attendance_sorted!$B56:$CW56,Attendance_sorted!$B56:$CW56,"nn")&lt;&gt;"nn","•",""),"")</f>
        <v/>
      </c>
      <c r="T57" s="1" t="str">
        <f ca="1">IF(($A57&lt;&gt;"")*(T$1&lt;&gt;""),IF(_xlfn.XLOOKUP(T$1,Attendance_sorted!$B56:$CW56,Attendance_sorted!$B56:$CW56,"nn")&lt;&gt;"nn","•",""),"")</f>
        <v/>
      </c>
      <c r="U57" s="1" t="str">
        <f ca="1">IF(($A57&lt;&gt;"")*(U$1&lt;&gt;""),IF(_xlfn.XLOOKUP(U$1,Attendance_sorted!$B56:$CW56,Attendance_sorted!$B56:$CW56,"nn")&lt;&gt;"nn","•",""),"")</f>
        <v/>
      </c>
      <c r="V57" s="1" t="str">
        <f ca="1">IF(($A57&lt;&gt;"")*(V$1&lt;&gt;""),IF(_xlfn.XLOOKUP(V$1,Attendance_sorted!$B56:$CW56,Attendance_sorted!$B56:$CW56,"nn")&lt;&gt;"nn","•",""),"")</f>
        <v/>
      </c>
      <c r="W57" s="1" t="str">
        <f ca="1">IF(($A57&lt;&gt;"")*(W$1&lt;&gt;""),IF(_xlfn.XLOOKUP(W$1,Attendance_sorted!$B56:$CW56,Attendance_sorted!$B56:$CW56,"nn")&lt;&gt;"nn","•",""),"")</f>
        <v/>
      </c>
      <c r="X57" s="1" t="str">
        <f ca="1">IF(($A57&lt;&gt;"")*(X$1&lt;&gt;""),IF(_xlfn.XLOOKUP(X$1,Attendance_sorted!$B56:$CW56,Attendance_sorted!$B56:$CW56,"nn")&lt;&gt;"nn","•",""),"")</f>
        <v/>
      </c>
      <c r="Y57" s="1" t="str">
        <f ca="1">IF(($A57&lt;&gt;"")*(Y$1&lt;&gt;""),IF(_xlfn.XLOOKUP(Y$1,Attendance_sorted!$B56:$CW56,Attendance_sorted!$B56:$CW56,"nn")&lt;&gt;"nn","•",""),"")</f>
        <v/>
      </c>
      <c r="Z57" s="1" t="str">
        <f ca="1">IF(($A57&lt;&gt;"")*(Z$1&lt;&gt;""),IF(_xlfn.XLOOKUP(Z$1,Attendance_sorted!$B56:$CW56,Attendance_sorted!$B56:$CW56,"nn")&lt;&gt;"nn","•",""),"")</f>
        <v/>
      </c>
      <c r="AA57" s="1" t="str">
        <f ca="1">IF(($A57&lt;&gt;"")*(AA$1&lt;&gt;""),IF(_xlfn.XLOOKUP(AA$1,Attendance_sorted!$B56:$CW56,Attendance_sorted!$B56:$CW56,"nn")&lt;&gt;"nn","•",""),"")</f>
        <v/>
      </c>
      <c r="AB57" s="1" t="str">
        <f ca="1">IF(($A57&lt;&gt;"")*(AB$1&lt;&gt;""),IF(_xlfn.XLOOKUP(AB$1,Attendance_sorted!$B56:$CW56,Attendance_sorted!$B56:$CW56,"nn")&lt;&gt;"nn","•",""),"")</f>
        <v/>
      </c>
      <c r="AC57" s="1" t="str">
        <f ca="1">IF(($A57&lt;&gt;"")*(AC$1&lt;&gt;""),IF(_xlfn.XLOOKUP(AC$1,Attendance_sorted!$B56:$CW56,Attendance_sorted!$B56:$CW56,"nn")&lt;&gt;"nn","•",""),"")</f>
        <v/>
      </c>
      <c r="AD57" s="1" t="str">
        <f ca="1">IF(($A57&lt;&gt;"")*(AD$1&lt;&gt;""),IF(_xlfn.XLOOKUP(AD$1,Attendance_sorted!$B56:$CW56,Attendance_sorted!$B56:$CW56,"nn")&lt;&gt;"nn","•",""),"")</f>
        <v/>
      </c>
      <c r="AE57" s="1" t="str">
        <f ca="1">IF(($A57&lt;&gt;"")*(AE$1&lt;&gt;""),IF(_xlfn.XLOOKUP(AE$1,Attendance_sorted!$B56:$CW56,Attendance_sorted!$B56:$CW56,"nn")&lt;&gt;"nn","•",""),"")</f>
        <v/>
      </c>
      <c r="AF57" s="1" t="str">
        <f ca="1">IF(($A57&lt;&gt;"")*(AF$1&lt;&gt;""),IF(_xlfn.XLOOKUP(AF$1,Attendance_sorted!$B56:$CW56,Attendance_sorted!$B56:$CW56,"nn")&lt;&gt;"nn","•",""),"")</f>
        <v/>
      </c>
      <c r="AG57" s="1" t="str">
        <f ca="1">IF(($A57&lt;&gt;"")*(AG$1&lt;&gt;""),IF(_xlfn.XLOOKUP(AG$1,Attendance_sorted!$B56:$CW56,Attendance_sorted!$B56:$CW56,"nn")&lt;&gt;"nn","•",""),"")</f>
        <v/>
      </c>
      <c r="AH57" s="1" t="str">
        <f ca="1">IF(($A57&lt;&gt;"")*(AH$1&lt;&gt;""),IF(_xlfn.XLOOKUP(AH$1,Attendance_sorted!$B56:$CW56,Attendance_sorted!$B56:$CW56,"nn")&lt;&gt;"nn","•",""),"")</f>
        <v/>
      </c>
      <c r="AI57" s="1" t="str">
        <f ca="1">IF(($A57&lt;&gt;"")*(AI$1&lt;&gt;""),IF(_xlfn.XLOOKUP(AI$1,Attendance_sorted!$B56:$CW56,Attendance_sorted!$B56:$CW56,"nn")&lt;&gt;"nn","•",""),"")</f>
        <v/>
      </c>
      <c r="AJ57" s="1" t="str">
        <f ca="1">IF(($A57&lt;&gt;"")*(AJ$1&lt;&gt;""),IF(_xlfn.XLOOKUP(AJ$1,Attendance_sorted!$B56:$CW56,Attendance_sorted!$B56:$CW56,"nn")&lt;&gt;"nn","•",""),"")</f>
        <v/>
      </c>
      <c r="AK57" s="1" t="str">
        <f ca="1">IF(($A57&lt;&gt;"")*(AK$1&lt;&gt;""),IF(_xlfn.XLOOKUP(AK$1,Attendance_sorted!$B56:$CW56,Attendance_sorted!$B56:$CW56,"nn")&lt;&gt;"nn","•",""),"")</f>
        <v/>
      </c>
      <c r="AL57" s="1" t="str">
        <f ca="1">IF(($A57&lt;&gt;"")*(AL$1&lt;&gt;""),IF(_xlfn.XLOOKUP(AL$1,Attendance_sorted!$B56:$CW56,Attendance_sorted!$B56:$CW56,"nn")&lt;&gt;"nn","•",""),"")</f>
        <v/>
      </c>
      <c r="AM57" s="1" t="str">
        <f ca="1">IF(($A57&lt;&gt;"")*(AM$1&lt;&gt;""),IF(_xlfn.XLOOKUP(AM$1,Attendance_sorted!$B56:$CW56,Attendance_sorted!$B56:$CW56,"nn")&lt;&gt;"nn","•",""),"")</f>
        <v/>
      </c>
      <c r="AN57" s="1" t="str">
        <f ca="1">IF(($A57&lt;&gt;"")*(AN$1&lt;&gt;""),IF(_xlfn.XLOOKUP(AN$1,Attendance_sorted!$B56:$CW56,Attendance_sorted!$B56:$CW56,"nn")&lt;&gt;"nn","•",""),"")</f>
        <v/>
      </c>
      <c r="AO57" s="1" t="str">
        <f ca="1">IF(($A57&lt;&gt;"")*(AO$1&lt;&gt;""),IF(_xlfn.XLOOKUP(AO$1,Attendance_sorted!$B56:$CW56,Attendance_sorted!$B56:$CW56,"nn")&lt;&gt;"nn","•",""),"")</f>
        <v/>
      </c>
      <c r="AP57" s="1" t="str">
        <f ca="1">IF(($A57&lt;&gt;"")*(AP$1&lt;&gt;""),IF(_xlfn.XLOOKUP(AP$1,Attendance_sorted!$B56:$CW56,Attendance_sorted!$B56:$CW56,"nn")&lt;&gt;"nn","•",""),"")</f>
        <v/>
      </c>
      <c r="AQ57" s="1" t="str">
        <f ca="1">IF(($A57&lt;&gt;"")*(AQ$1&lt;&gt;""),IF(_xlfn.XLOOKUP(AQ$1,Attendance_sorted!$B56:$CW56,Attendance_sorted!$B56:$CW56,"nn")&lt;&gt;"nn","•",""),"")</f>
        <v/>
      </c>
      <c r="AR57" s="1" t="str">
        <f ca="1">IF(($A57&lt;&gt;"")*(AR$1&lt;&gt;""),IF(_xlfn.XLOOKUP(AR$1,Attendance_sorted!$B56:$CW56,Attendance_sorted!$B56:$CW56,"nn")&lt;&gt;"nn","•",""),"")</f>
        <v/>
      </c>
      <c r="AS57" s="1" t="str">
        <f ca="1">IF(($A57&lt;&gt;"")*(AS$1&lt;&gt;""),IF(_xlfn.XLOOKUP(AS$1,Attendance_sorted!$B56:$CW56,Attendance_sorted!$B56:$CW56,"nn")&lt;&gt;"nn","•",""),"")</f>
        <v/>
      </c>
      <c r="AT57" s="1" t="str">
        <f ca="1">IF(($A57&lt;&gt;"")*(AT$1&lt;&gt;""),IF(_xlfn.XLOOKUP(AT$1,Attendance_sorted!$B56:$CW56,Attendance_sorted!$B56:$CW56,"nn")&lt;&gt;"nn","•",""),"")</f>
        <v/>
      </c>
      <c r="AU57" s="1" t="str">
        <f ca="1">IF(($A57&lt;&gt;"")*(AU$1&lt;&gt;""),IF(_xlfn.XLOOKUP(AU$1,Attendance_sorted!$B56:$CW56,Attendance_sorted!$B56:$CW56,"nn")&lt;&gt;"nn","•",""),"")</f>
        <v/>
      </c>
      <c r="AV57" s="1" t="str">
        <f ca="1">IF(($A57&lt;&gt;"")*(AV$1&lt;&gt;""),IF(_xlfn.XLOOKUP(AV$1,Attendance_sorted!$B56:$CW56,Attendance_sorted!$B56:$CW56,"nn")&lt;&gt;"nn","•",""),"")</f>
        <v/>
      </c>
      <c r="AW57" s="1" t="str">
        <f ca="1">IF(($A57&lt;&gt;"")*(AW$1&lt;&gt;""),IF(_xlfn.XLOOKUP(AW$1,Attendance_sorted!$B56:$CW56,Attendance_sorted!$B56:$CW56,"nn")&lt;&gt;"nn","•",""),"")</f>
        <v/>
      </c>
      <c r="AX57" s="1" t="str">
        <f ca="1">IF(($A57&lt;&gt;"")*(AX$1&lt;&gt;""),IF(_xlfn.XLOOKUP(AX$1,Attendance_sorted!$B56:$CW56,Attendance_sorted!$B56:$CW56,"nn")&lt;&gt;"nn","•",""),"")</f>
        <v/>
      </c>
      <c r="AY57" s="1" t="str">
        <f ca="1">IF(($A57&lt;&gt;"")*(AY$1&lt;&gt;""),IF(_xlfn.XLOOKUP(AY$1,Attendance_sorted!$B56:$CW56,Attendance_sorted!$B56:$CW56,"nn")&lt;&gt;"nn","•",""),"")</f>
        <v/>
      </c>
      <c r="AZ57" s="1" t="str">
        <f ca="1">IF(($A57&lt;&gt;"")*(AZ$1&lt;&gt;""),IF(_xlfn.XLOOKUP(AZ$1,Attendance_sorted!$B56:$CW56,Attendance_sorted!$B56:$CW56,"nn")&lt;&gt;"nn","•",""),"")</f>
        <v/>
      </c>
      <c r="BA57" s="1" t="str">
        <f ca="1">IF(($A57&lt;&gt;"")*(BA$1&lt;&gt;""),IF(_xlfn.XLOOKUP(BA$1,Attendance_sorted!$B56:$CW56,Attendance_sorted!$B56:$CW56,"nn")&lt;&gt;"nn","•",""),"")</f>
        <v/>
      </c>
      <c r="BB57" s="1" t="str">
        <f ca="1">IF(($A57&lt;&gt;"")*(BB$1&lt;&gt;""),IF(_xlfn.XLOOKUP(BB$1,Attendance_sorted!$B56:$CW56,Attendance_sorted!$B56:$CW56,"nn")&lt;&gt;"nn","•",""),"")</f>
        <v/>
      </c>
      <c r="BC57" s="1" t="str">
        <f ca="1">IF(($A57&lt;&gt;"")*(BC$1&lt;&gt;""),IF(_xlfn.XLOOKUP(BC$1,Attendance_sorted!$B56:$CW56,Attendance_sorted!$B56:$CW56,"nn")&lt;&gt;"nn","•",""),"")</f>
        <v/>
      </c>
      <c r="BD57" s="1" t="str">
        <f ca="1">IF(($A57&lt;&gt;"")*(BD$1&lt;&gt;""),IF(_xlfn.XLOOKUP(BD$1,Attendance_sorted!$B56:$CW56,Attendance_sorted!$B56:$CW56,"nn")&lt;&gt;"nn","•",""),"")</f>
        <v/>
      </c>
      <c r="BE57" s="1" t="str">
        <f ca="1">IF(($A57&lt;&gt;"")*(BE$1&lt;&gt;""),IF(_xlfn.XLOOKUP(BE$1,Attendance_sorted!$B56:$CW56,Attendance_sorted!$B56:$CW56,"nn")&lt;&gt;"nn","•",""),"")</f>
        <v/>
      </c>
      <c r="BF57" s="1" t="str">
        <f ca="1">IF(($A57&lt;&gt;"")*(BF$1&lt;&gt;""),IF(_xlfn.XLOOKUP(BF$1,Attendance_sorted!$B56:$CW56,Attendance_sorted!$B56:$CW56,"nn")&lt;&gt;"nn","•",""),"")</f>
        <v/>
      </c>
      <c r="BG57" s="1" t="str">
        <f ca="1">IF(($A57&lt;&gt;"")*(BG$1&lt;&gt;""),IF(_xlfn.XLOOKUP(BG$1,Attendance_sorted!$B56:$CW56,Attendance_sorted!$B56:$CW56,"nn")&lt;&gt;"nn","•",""),"")</f>
        <v/>
      </c>
      <c r="BH57" s="1" t="str">
        <f ca="1">IF(($A57&lt;&gt;"")*(BH$1&lt;&gt;""),IF(_xlfn.XLOOKUP(BH$1,Attendance_sorted!$B56:$CW56,Attendance_sorted!$B56:$CW56,"nn")&lt;&gt;"nn","•",""),"")</f>
        <v/>
      </c>
      <c r="BI57" s="1" t="str">
        <f ca="1">IF(($A57&lt;&gt;"")*(BI$1&lt;&gt;""),IF(_xlfn.XLOOKUP(BI$1,Attendance_sorted!$B56:$CW56,Attendance_sorted!$B56:$CW56,"nn")&lt;&gt;"nn","•",""),"")</f>
        <v/>
      </c>
      <c r="BJ57" s="1" t="str">
        <f ca="1">IF(($A57&lt;&gt;"")*(BJ$1&lt;&gt;""),IF(_xlfn.XLOOKUP(BJ$1,Attendance_sorted!$B56:$CW56,Attendance_sorted!$B56:$CW56,"nn")&lt;&gt;"nn","•",""),"")</f>
        <v/>
      </c>
      <c r="BK57" s="1" t="str">
        <f ca="1">IF(($A57&lt;&gt;"")*(BK$1&lt;&gt;""),IF(_xlfn.XLOOKUP(BK$1,Attendance_sorted!$B56:$CW56,Attendance_sorted!$B56:$CW56,"nn")&lt;&gt;"nn","•",""),"")</f>
        <v/>
      </c>
      <c r="BL57" s="1" t="str">
        <f ca="1">IF(($A57&lt;&gt;"")*(BL$1&lt;&gt;""),IF(_xlfn.XLOOKUP(BL$1,Attendance_sorted!$B56:$CW56,Attendance_sorted!$B56:$CW56,"nn")&lt;&gt;"nn","•",""),"")</f>
        <v/>
      </c>
      <c r="BM57" s="1" t="str">
        <f ca="1">IF(($A57&lt;&gt;"")*(BM$1&lt;&gt;""),IF(_xlfn.XLOOKUP(BM$1,Attendance_sorted!$B56:$CW56,Attendance_sorted!$B56:$CW56,"nn")&lt;&gt;"nn","•",""),"")</f>
        <v/>
      </c>
      <c r="BN57" s="1" t="str">
        <f ca="1">IF(($A57&lt;&gt;"")*(BN$1&lt;&gt;""),IF(_xlfn.XLOOKUP(BN$1,Attendance_sorted!$B56:$CW56,Attendance_sorted!$B56:$CW56,"nn")&lt;&gt;"nn","•",""),"")</f>
        <v/>
      </c>
      <c r="BO57" s="1" t="str">
        <f ca="1">IF(($A57&lt;&gt;"")*(BO$1&lt;&gt;""),IF(_xlfn.XLOOKUP(BO$1,Attendance_sorted!$B56:$CW56,Attendance_sorted!$B56:$CW56,"nn")&lt;&gt;"nn","•",""),"")</f>
        <v/>
      </c>
      <c r="BP57" s="1" t="str">
        <f ca="1">IF(($A57&lt;&gt;"")*(BP$1&lt;&gt;""),IF(_xlfn.XLOOKUP(BP$1,Attendance_sorted!$B56:$CW56,Attendance_sorted!$B56:$CW56,"nn")&lt;&gt;"nn","•",""),"")</f>
        <v/>
      </c>
      <c r="BQ57" s="1" t="str">
        <f ca="1">IF(($A57&lt;&gt;"")*(BQ$1&lt;&gt;""),IF(_xlfn.XLOOKUP(BQ$1,Attendance_sorted!$B56:$CW56,Attendance_sorted!$B56:$CW56,"nn")&lt;&gt;"nn","•",""),"")</f>
        <v/>
      </c>
      <c r="BR57" s="1" t="str">
        <f ca="1">IF(($A57&lt;&gt;"")*(BR$1&lt;&gt;""),IF(_xlfn.XLOOKUP(BR$1,Attendance_sorted!$B56:$CW56,Attendance_sorted!$B56:$CW56,"nn")&lt;&gt;"nn","•",""),"")</f>
        <v/>
      </c>
      <c r="BS57" s="1" t="str">
        <f ca="1">IF(($A57&lt;&gt;"")*(BS$1&lt;&gt;""),IF(_xlfn.XLOOKUP(BS$1,Attendance_sorted!$B56:$CW56,Attendance_sorted!$B56:$CW56,"nn")&lt;&gt;"nn","•",""),"")</f>
        <v/>
      </c>
      <c r="BT57" s="1" t="str">
        <f ca="1">IF(($A57&lt;&gt;"")*(BT$1&lt;&gt;""),IF(_xlfn.XLOOKUP(BT$1,Attendance_sorted!$B56:$CW56,Attendance_sorted!$B56:$CW56,"nn")&lt;&gt;"nn","•",""),"")</f>
        <v/>
      </c>
      <c r="BU57" s="1" t="str">
        <f ca="1">IF(($A57&lt;&gt;"")*(BU$1&lt;&gt;""),IF(_xlfn.XLOOKUP(BU$1,Attendance_sorted!$B56:$CW56,Attendance_sorted!$B56:$CW56,"nn")&lt;&gt;"nn","•",""),"")</f>
        <v/>
      </c>
      <c r="BV57" s="1" t="str">
        <f ca="1">IF(($A57&lt;&gt;"")*(BV$1&lt;&gt;""),IF(_xlfn.XLOOKUP(BV$1,Attendance_sorted!$B56:$CW56,Attendance_sorted!$B56:$CW56,"nn")&lt;&gt;"nn","•",""),"")</f>
        <v/>
      </c>
      <c r="BW57" s="1" t="str">
        <f ca="1">IF(($A57&lt;&gt;"")*(BW$1&lt;&gt;""),IF(_xlfn.XLOOKUP(BW$1,Attendance_sorted!$B56:$CW56,Attendance_sorted!$B56:$CW56,"nn")&lt;&gt;"nn","•",""),"")</f>
        <v/>
      </c>
      <c r="BX57" s="1" t="str">
        <f ca="1">IF(($A57&lt;&gt;"")*(BX$1&lt;&gt;""),IF(_xlfn.XLOOKUP(BX$1,Attendance_sorted!$B56:$CW56,Attendance_sorted!$B56:$CW56,"nn")&lt;&gt;"nn","•",""),"")</f>
        <v/>
      </c>
      <c r="BY57" s="1" t="str">
        <f ca="1">IF(($A57&lt;&gt;"")*(BY$1&lt;&gt;""),IF(_xlfn.XLOOKUP(BY$1,Attendance_sorted!$B56:$CW56,Attendance_sorted!$B56:$CW56,"nn")&lt;&gt;"nn","•",""),"")</f>
        <v/>
      </c>
      <c r="BZ57" s="1" t="str">
        <f ca="1">IF(($A57&lt;&gt;"")*(BZ$1&lt;&gt;""),IF(_xlfn.XLOOKUP(BZ$1,Attendance_sorted!$B56:$CW56,Attendance_sorted!$B56:$CW56,"nn")&lt;&gt;"nn","•",""),"")</f>
        <v/>
      </c>
      <c r="CA57" s="1" t="str">
        <f ca="1">IF(($A57&lt;&gt;"")*(CA$1&lt;&gt;""),IF(_xlfn.XLOOKUP(CA$1,Attendance_sorted!$B56:$CW56,Attendance_sorted!$B56:$CW56,"nn")&lt;&gt;"nn","•",""),"")</f>
        <v/>
      </c>
      <c r="CB57" s="1" t="str">
        <f ca="1">IF(($A57&lt;&gt;"")*(CB$1&lt;&gt;""),IF(_xlfn.XLOOKUP(CB$1,Attendance_sorted!$B56:$CW56,Attendance_sorted!$B56:$CW56,"nn")&lt;&gt;"nn","•",""),"")</f>
        <v/>
      </c>
      <c r="CC57" s="1" t="str">
        <f ca="1">IF(($A57&lt;&gt;"")*(CC$1&lt;&gt;""),IF(_xlfn.XLOOKUP(CC$1,Attendance_sorted!$B56:$CW56,Attendance_sorted!$B56:$CW56,"nn")&lt;&gt;"nn","•",""),"")</f>
        <v/>
      </c>
      <c r="CD57" s="1" t="str">
        <f ca="1">IF(($A57&lt;&gt;"")*(CD$1&lt;&gt;""),IF(_xlfn.XLOOKUP(CD$1,Attendance_sorted!$B56:$CW56,Attendance_sorted!$B56:$CW56,"nn")&lt;&gt;"nn","•",""),"")</f>
        <v/>
      </c>
      <c r="CE57" s="1" t="str">
        <f ca="1">IF(($A57&lt;&gt;"")*(CE$1&lt;&gt;""),IF(_xlfn.XLOOKUP(CE$1,Attendance_sorted!$B56:$CW56,Attendance_sorted!$B56:$CW56,"nn")&lt;&gt;"nn","•",""),"")</f>
        <v/>
      </c>
      <c r="CF57" s="1" t="str">
        <f ca="1">IF(($A57&lt;&gt;"")*(CF$1&lt;&gt;""),IF(_xlfn.XLOOKUP(CF$1,Attendance_sorted!$B56:$CW56,Attendance_sorted!$B56:$CW56,"nn")&lt;&gt;"nn","•",""),"")</f>
        <v/>
      </c>
      <c r="CG57" s="1" t="str">
        <f ca="1">IF(($A57&lt;&gt;"")*(CG$1&lt;&gt;""),IF(_xlfn.XLOOKUP(CG$1,Attendance_sorted!$B56:$CW56,Attendance_sorted!$B56:$CW56,"nn")&lt;&gt;"nn","•",""),"")</f>
        <v/>
      </c>
      <c r="CH57" s="1" t="str">
        <f ca="1">IF(($A57&lt;&gt;"")*(CH$1&lt;&gt;""),IF(_xlfn.XLOOKUP(CH$1,Attendance_sorted!$B56:$CW56,Attendance_sorted!$B56:$CW56,"nn")&lt;&gt;"nn","•",""),"")</f>
        <v/>
      </c>
      <c r="CI57" s="1" t="str">
        <f ca="1">IF(($A57&lt;&gt;"")*(CI$1&lt;&gt;""),IF(_xlfn.XLOOKUP(CI$1,Attendance_sorted!$B56:$CW56,Attendance_sorted!$B56:$CW56,"nn")&lt;&gt;"nn","•",""),"")</f>
        <v/>
      </c>
      <c r="CJ57" s="1" t="str">
        <f ca="1">IF(($A57&lt;&gt;"")*(CJ$1&lt;&gt;""),IF(_xlfn.XLOOKUP(CJ$1,Attendance_sorted!$B56:$CW56,Attendance_sorted!$B56:$CW56,"nn")&lt;&gt;"nn","•",""),"")</f>
        <v/>
      </c>
      <c r="CK57" s="1" t="str">
        <f ca="1">IF(($A57&lt;&gt;"")*(CK$1&lt;&gt;""),IF(_xlfn.XLOOKUP(CK$1,Attendance_sorted!$B56:$CW56,Attendance_sorted!$B56:$CW56,"nn")&lt;&gt;"nn","•",""),"")</f>
        <v/>
      </c>
      <c r="CL57" s="1" t="str">
        <f ca="1">IF(($A57&lt;&gt;"")*(CL$1&lt;&gt;""),IF(_xlfn.XLOOKUP(CL$1,Attendance_sorted!$B56:$CW56,Attendance_sorted!$B56:$CW56,"nn")&lt;&gt;"nn","•",""),"")</f>
        <v/>
      </c>
      <c r="CM57" s="1" t="str">
        <f ca="1">IF(($A57&lt;&gt;"")*(CM$1&lt;&gt;""),IF(_xlfn.XLOOKUP(CM$1,Attendance_sorted!$B56:$CW56,Attendance_sorted!$B56:$CW56,"nn")&lt;&gt;"nn","•",""),"")</f>
        <v/>
      </c>
      <c r="CN57" s="1" t="str">
        <f ca="1">IF(($A57&lt;&gt;"")*(CN$1&lt;&gt;""),IF(_xlfn.XLOOKUP(CN$1,Attendance_sorted!$B56:$CW56,Attendance_sorted!$B56:$CW56,"nn")&lt;&gt;"nn","•",""),"")</f>
        <v/>
      </c>
      <c r="CO57" s="1" t="str">
        <f ca="1">IF(($A57&lt;&gt;"")*(CO$1&lt;&gt;""),IF(_xlfn.XLOOKUP(CO$1,Attendance_sorted!$B56:$CW56,Attendance_sorted!$B56:$CW56,"nn")&lt;&gt;"nn","•",""),"")</f>
        <v/>
      </c>
      <c r="CP57" s="1" t="str">
        <f ca="1">IF(($A57&lt;&gt;"")*(CP$1&lt;&gt;""),IF(_xlfn.XLOOKUP(CP$1,Attendance_sorted!$B56:$CW56,Attendance_sorted!$B56:$CW56,"nn")&lt;&gt;"nn","•",""),"")</f>
        <v/>
      </c>
      <c r="CQ57" s="1" t="str">
        <f ca="1">IF(($A57&lt;&gt;"")*(CQ$1&lt;&gt;""),IF(_xlfn.XLOOKUP(CQ$1,Attendance_sorted!$B56:$CW56,Attendance_sorted!$B56:$CW56,"nn")&lt;&gt;"nn","•",""),"")</f>
        <v/>
      </c>
      <c r="CR57" s="1" t="str">
        <f ca="1">IF(($A57&lt;&gt;"")*(CR$1&lt;&gt;""),IF(_xlfn.XLOOKUP(CR$1,Attendance_sorted!$B56:$CW56,Attendance_sorted!$B56:$CW56,"nn")&lt;&gt;"nn","•",""),"")</f>
        <v/>
      </c>
      <c r="CS57" s="1" t="str">
        <f ca="1">IF(($A57&lt;&gt;"")*(CS$1&lt;&gt;""),IF(_xlfn.XLOOKUP(CS$1,Attendance_sorted!$B56:$CW56,Attendance_sorted!$B56:$CW56,"nn")&lt;&gt;"nn","•",""),"")</f>
        <v/>
      </c>
      <c r="CT57" s="1" t="str">
        <f ca="1">IF(($A57&lt;&gt;"")*(CT$1&lt;&gt;""),IF(_xlfn.XLOOKUP(CT$1,Attendance_sorted!$B56:$CW56,Attendance_sorted!$B56:$CW56,"nn")&lt;&gt;"nn","•",""),"")</f>
        <v/>
      </c>
      <c r="CU57" s="1" t="str">
        <f ca="1">IF(($A57&lt;&gt;"")*(CU$1&lt;&gt;""),IF(_xlfn.XLOOKUP(CU$1,Attendance_sorted!$B56:$CW56,Attendance_sorted!$B56:$CW56,"nn")&lt;&gt;"nn","•",""),"")</f>
        <v/>
      </c>
      <c r="CV57" s="1" t="str">
        <f ca="1">IF(($A57&lt;&gt;"")*(CV$1&lt;&gt;""),IF(_xlfn.XLOOKUP(CV$1,Attendance_sorted!$B56:$CW56,Attendance_sorted!$B56:$CW56,"nn")&lt;&gt;"nn","•",""),"")</f>
        <v/>
      </c>
      <c r="CW57" s="1" t="str">
        <f ca="1">IF(($A57&lt;&gt;"")*(CW$1&lt;&gt;""),IF(_xlfn.XLOOKUP(CW$1,Attendance_sorted!$B56:$CW56,Attendance_sorted!$B56:$CW56,"nn")&lt;&gt;"nn","•",""),"")</f>
        <v/>
      </c>
    </row>
    <row r="58" spans="1:101">
      <c r="A58" s="1">
        <v>241</v>
      </c>
      <c r="B58" s="1" t="str">
        <f ca="1">IF(($A58&lt;&gt;"")*(B$1&lt;&gt;""),IF(_xlfn.XLOOKUP(B$1,Attendance_sorted!$B57:$CW57,Attendance_sorted!$B57:$CW57,"nn")&lt;&gt;"nn","•",""),"")</f>
        <v/>
      </c>
      <c r="C58" s="1" t="str">
        <f ca="1">IF(($A58&lt;&gt;"")*(C$1&lt;&gt;""),IF(_xlfn.XLOOKUP(C$1,Attendance_sorted!$B57:$CW57,Attendance_sorted!$B57:$CW57,"nn")&lt;&gt;"nn","•",""),"")</f>
        <v/>
      </c>
      <c r="D58" s="1" t="str">
        <f ca="1">IF(($A58&lt;&gt;"")*(D$1&lt;&gt;""),IF(_xlfn.XLOOKUP(D$1,Attendance_sorted!$B57:$CW57,Attendance_sorted!$B57:$CW57,"nn")&lt;&gt;"nn","•",""),"")</f>
        <v/>
      </c>
      <c r="E58" s="1" t="str">
        <f ca="1">IF(($A58&lt;&gt;"")*(E$1&lt;&gt;""),IF(_xlfn.XLOOKUP(E$1,Attendance_sorted!$B57:$CW57,Attendance_sorted!$B57:$CW57,"nn")&lt;&gt;"nn","•",""),"")</f>
        <v/>
      </c>
      <c r="F58" s="1" t="str">
        <f ca="1">IF(($A58&lt;&gt;"")*(F$1&lt;&gt;""),IF(_xlfn.XLOOKUP(F$1,Attendance_sorted!$B57:$CW57,Attendance_sorted!$B57:$CW57,"nn")&lt;&gt;"nn","•",""),"")</f>
        <v/>
      </c>
      <c r="G58" s="1" t="str">
        <f ca="1">IF(($A58&lt;&gt;"")*(G$1&lt;&gt;""),IF(_xlfn.XLOOKUP(G$1,Attendance_sorted!$B57:$CW57,Attendance_sorted!$B57:$CW57,"nn")&lt;&gt;"nn","•",""),"")</f>
        <v/>
      </c>
      <c r="H58" s="1" t="str">
        <f ca="1">IF(($A58&lt;&gt;"")*(H$1&lt;&gt;""),IF(_xlfn.XLOOKUP(H$1,Attendance_sorted!$B57:$CW57,Attendance_sorted!$B57:$CW57,"nn")&lt;&gt;"nn","•",""),"")</f>
        <v/>
      </c>
      <c r="I58" s="1" t="str">
        <f ca="1">IF(($A58&lt;&gt;"")*(I$1&lt;&gt;""),IF(_xlfn.XLOOKUP(I$1,Attendance_sorted!$B57:$CW57,Attendance_sorted!$B57:$CW57,"nn")&lt;&gt;"nn","•",""),"")</f>
        <v/>
      </c>
      <c r="J58" s="1" t="str">
        <f ca="1">IF(($A58&lt;&gt;"")*(J$1&lt;&gt;""),IF(_xlfn.XLOOKUP(J$1,Attendance_sorted!$B57:$CW57,Attendance_sorted!$B57:$CW57,"nn")&lt;&gt;"nn","•",""),"")</f>
        <v/>
      </c>
      <c r="K58" s="1" t="str">
        <f ca="1">IF(($A58&lt;&gt;"")*(K$1&lt;&gt;""),IF(_xlfn.XLOOKUP(K$1,Attendance_sorted!$B57:$CW57,Attendance_sorted!$B57:$CW57,"nn")&lt;&gt;"nn","•",""),"")</f>
        <v/>
      </c>
      <c r="L58" s="1" t="str">
        <f ca="1">IF(($A58&lt;&gt;"")*(L$1&lt;&gt;""),IF(_xlfn.XLOOKUP(L$1,Attendance_sorted!$B57:$CW57,Attendance_sorted!$B57:$CW57,"nn")&lt;&gt;"nn","•",""),"")</f>
        <v/>
      </c>
      <c r="M58" s="1" t="str">
        <f ca="1">IF(($A58&lt;&gt;"")*(M$1&lt;&gt;""),IF(_xlfn.XLOOKUP(M$1,Attendance_sorted!$B57:$CW57,Attendance_sorted!$B57:$CW57,"nn")&lt;&gt;"nn","•",""),"")</f>
        <v/>
      </c>
      <c r="N58" s="1" t="str">
        <f ca="1">IF(($A58&lt;&gt;"")*(N$1&lt;&gt;""),IF(_xlfn.XLOOKUP(N$1,Attendance_sorted!$B57:$CW57,Attendance_sorted!$B57:$CW57,"nn")&lt;&gt;"nn","•",""),"")</f>
        <v/>
      </c>
      <c r="O58" s="1" t="str">
        <f ca="1">IF(($A58&lt;&gt;"")*(O$1&lt;&gt;""),IF(_xlfn.XLOOKUP(O$1,Attendance_sorted!$B57:$CW57,Attendance_sorted!$B57:$CW57,"nn")&lt;&gt;"nn","•",""),"")</f>
        <v/>
      </c>
      <c r="P58" s="1" t="str">
        <f ca="1">IF(($A58&lt;&gt;"")*(P$1&lt;&gt;""),IF(_xlfn.XLOOKUP(P$1,Attendance_sorted!$B57:$CW57,Attendance_sorted!$B57:$CW57,"nn")&lt;&gt;"nn","•",""),"")</f>
        <v/>
      </c>
      <c r="Q58" s="1" t="str">
        <f ca="1">IF(($A58&lt;&gt;"")*(Q$1&lt;&gt;""),IF(_xlfn.XLOOKUP(Q$1,Attendance_sorted!$B57:$CW57,Attendance_sorted!$B57:$CW57,"nn")&lt;&gt;"nn","•",""),"")</f>
        <v/>
      </c>
      <c r="R58" s="1" t="str">
        <f ca="1">IF(($A58&lt;&gt;"")*(R$1&lt;&gt;""),IF(_xlfn.XLOOKUP(R$1,Attendance_sorted!$B57:$CW57,Attendance_sorted!$B57:$CW57,"nn")&lt;&gt;"nn","•",""),"")</f>
        <v/>
      </c>
      <c r="S58" s="1" t="str">
        <f ca="1">IF(($A58&lt;&gt;"")*(S$1&lt;&gt;""),IF(_xlfn.XLOOKUP(S$1,Attendance_sorted!$B57:$CW57,Attendance_sorted!$B57:$CW57,"nn")&lt;&gt;"nn","•",""),"")</f>
        <v/>
      </c>
      <c r="T58" s="1" t="str">
        <f ca="1">IF(($A58&lt;&gt;"")*(T$1&lt;&gt;""),IF(_xlfn.XLOOKUP(T$1,Attendance_sorted!$B57:$CW57,Attendance_sorted!$B57:$CW57,"nn")&lt;&gt;"nn","•",""),"")</f>
        <v/>
      </c>
      <c r="U58" s="1" t="str">
        <f ca="1">IF(($A58&lt;&gt;"")*(U$1&lt;&gt;""),IF(_xlfn.XLOOKUP(U$1,Attendance_sorted!$B57:$CW57,Attendance_sorted!$B57:$CW57,"nn")&lt;&gt;"nn","•",""),"")</f>
        <v/>
      </c>
      <c r="V58" s="1" t="str">
        <f ca="1">IF(($A58&lt;&gt;"")*(V$1&lt;&gt;""),IF(_xlfn.XLOOKUP(V$1,Attendance_sorted!$B57:$CW57,Attendance_sorted!$B57:$CW57,"nn")&lt;&gt;"nn","•",""),"")</f>
        <v/>
      </c>
      <c r="W58" s="1" t="str">
        <f ca="1">IF(($A58&lt;&gt;"")*(W$1&lt;&gt;""),IF(_xlfn.XLOOKUP(W$1,Attendance_sorted!$B57:$CW57,Attendance_sorted!$B57:$CW57,"nn")&lt;&gt;"nn","•",""),"")</f>
        <v/>
      </c>
      <c r="X58" s="1" t="str">
        <f ca="1">IF(($A58&lt;&gt;"")*(X$1&lt;&gt;""),IF(_xlfn.XLOOKUP(X$1,Attendance_sorted!$B57:$CW57,Attendance_sorted!$B57:$CW57,"nn")&lt;&gt;"nn","•",""),"")</f>
        <v/>
      </c>
      <c r="Y58" s="1" t="str">
        <f ca="1">IF(($A58&lt;&gt;"")*(Y$1&lt;&gt;""),IF(_xlfn.XLOOKUP(Y$1,Attendance_sorted!$B57:$CW57,Attendance_sorted!$B57:$CW57,"nn")&lt;&gt;"nn","•",""),"")</f>
        <v/>
      </c>
      <c r="Z58" s="1" t="str">
        <f ca="1">IF(($A58&lt;&gt;"")*(Z$1&lt;&gt;""),IF(_xlfn.XLOOKUP(Z$1,Attendance_sorted!$B57:$CW57,Attendance_sorted!$B57:$CW57,"nn")&lt;&gt;"nn","•",""),"")</f>
        <v/>
      </c>
      <c r="AA58" s="1" t="str">
        <f ca="1">IF(($A58&lt;&gt;"")*(AA$1&lt;&gt;""),IF(_xlfn.XLOOKUP(AA$1,Attendance_sorted!$B57:$CW57,Attendance_sorted!$B57:$CW57,"nn")&lt;&gt;"nn","•",""),"")</f>
        <v/>
      </c>
      <c r="AB58" s="1" t="str">
        <f ca="1">IF(($A58&lt;&gt;"")*(AB$1&lt;&gt;""),IF(_xlfn.XLOOKUP(AB$1,Attendance_sorted!$B57:$CW57,Attendance_sorted!$B57:$CW57,"nn")&lt;&gt;"nn","•",""),"")</f>
        <v/>
      </c>
      <c r="AC58" s="1" t="str">
        <f ca="1">IF(($A58&lt;&gt;"")*(AC$1&lt;&gt;""),IF(_xlfn.XLOOKUP(AC$1,Attendance_sorted!$B57:$CW57,Attendance_sorted!$B57:$CW57,"nn")&lt;&gt;"nn","•",""),"")</f>
        <v/>
      </c>
      <c r="AD58" s="1" t="str">
        <f ca="1">IF(($A58&lt;&gt;"")*(AD$1&lt;&gt;""),IF(_xlfn.XLOOKUP(AD$1,Attendance_sorted!$B57:$CW57,Attendance_sorted!$B57:$CW57,"nn")&lt;&gt;"nn","•",""),"")</f>
        <v/>
      </c>
      <c r="AE58" s="1" t="str">
        <f ca="1">IF(($A58&lt;&gt;"")*(AE$1&lt;&gt;""),IF(_xlfn.XLOOKUP(AE$1,Attendance_sorted!$B57:$CW57,Attendance_sorted!$B57:$CW57,"nn")&lt;&gt;"nn","•",""),"")</f>
        <v/>
      </c>
      <c r="AF58" s="1" t="str">
        <f ca="1">IF(($A58&lt;&gt;"")*(AF$1&lt;&gt;""),IF(_xlfn.XLOOKUP(AF$1,Attendance_sorted!$B57:$CW57,Attendance_sorted!$B57:$CW57,"nn")&lt;&gt;"nn","•",""),"")</f>
        <v/>
      </c>
      <c r="AG58" s="1" t="str">
        <f ca="1">IF(($A58&lt;&gt;"")*(AG$1&lt;&gt;""),IF(_xlfn.XLOOKUP(AG$1,Attendance_sorted!$B57:$CW57,Attendance_sorted!$B57:$CW57,"nn")&lt;&gt;"nn","•",""),"")</f>
        <v/>
      </c>
      <c r="AH58" s="1" t="str">
        <f ca="1">IF(($A58&lt;&gt;"")*(AH$1&lt;&gt;""),IF(_xlfn.XLOOKUP(AH$1,Attendance_sorted!$B57:$CW57,Attendance_sorted!$B57:$CW57,"nn")&lt;&gt;"nn","•",""),"")</f>
        <v/>
      </c>
      <c r="AI58" s="1" t="str">
        <f ca="1">IF(($A58&lt;&gt;"")*(AI$1&lt;&gt;""),IF(_xlfn.XLOOKUP(AI$1,Attendance_sorted!$B57:$CW57,Attendance_sorted!$B57:$CW57,"nn")&lt;&gt;"nn","•",""),"")</f>
        <v/>
      </c>
      <c r="AJ58" s="1" t="str">
        <f ca="1">IF(($A58&lt;&gt;"")*(AJ$1&lt;&gt;""),IF(_xlfn.XLOOKUP(AJ$1,Attendance_sorted!$B57:$CW57,Attendance_sorted!$B57:$CW57,"nn")&lt;&gt;"nn","•",""),"")</f>
        <v/>
      </c>
      <c r="AK58" s="1" t="str">
        <f ca="1">IF(($A58&lt;&gt;"")*(AK$1&lt;&gt;""),IF(_xlfn.XLOOKUP(AK$1,Attendance_sorted!$B57:$CW57,Attendance_sorted!$B57:$CW57,"nn")&lt;&gt;"nn","•",""),"")</f>
        <v/>
      </c>
      <c r="AL58" s="1" t="str">
        <f ca="1">IF(($A58&lt;&gt;"")*(AL$1&lt;&gt;""),IF(_xlfn.XLOOKUP(AL$1,Attendance_sorted!$B57:$CW57,Attendance_sorted!$B57:$CW57,"nn")&lt;&gt;"nn","•",""),"")</f>
        <v/>
      </c>
      <c r="AM58" s="1" t="str">
        <f ca="1">IF(($A58&lt;&gt;"")*(AM$1&lt;&gt;""),IF(_xlfn.XLOOKUP(AM$1,Attendance_sorted!$B57:$CW57,Attendance_sorted!$B57:$CW57,"nn")&lt;&gt;"nn","•",""),"")</f>
        <v/>
      </c>
      <c r="AN58" s="1" t="str">
        <f ca="1">IF(($A58&lt;&gt;"")*(AN$1&lt;&gt;""),IF(_xlfn.XLOOKUP(AN$1,Attendance_sorted!$B57:$CW57,Attendance_sorted!$B57:$CW57,"nn")&lt;&gt;"nn","•",""),"")</f>
        <v/>
      </c>
      <c r="AO58" s="1" t="str">
        <f ca="1">IF(($A58&lt;&gt;"")*(AO$1&lt;&gt;""),IF(_xlfn.XLOOKUP(AO$1,Attendance_sorted!$B57:$CW57,Attendance_sorted!$B57:$CW57,"nn")&lt;&gt;"nn","•",""),"")</f>
        <v/>
      </c>
      <c r="AP58" s="1" t="str">
        <f ca="1">IF(($A58&lt;&gt;"")*(AP$1&lt;&gt;""),IF(_xlfn.XLOOKUP(AP$1,Attendance_sorted!$B57:$CW57,Attendance_sorted!$B57:$CW57,"nn")&lt;&gt;"nn","•",""),"")</f>
        <v/>
      </c>
      <c r="AQ58" s="1" t="str">
        <f ca="1">IF(($A58&lt;&gt;"")*(AQ$1&lt;&gt;""),IF(_xlfn.XLOOKUP(AQ$1,Attendance_sorted!$B57:$CW57,Attendance_sorted!$B57:$CW57,"nn")&lt;&gt;"nn","•",""),"")</f>
        <v/>
      </c>
      <c r="AR58" s="1" t="str">
        <f ca="1">IF(($A58&lt;&gt;"")*(AR$1&lt;&gt;""),IF(_xlfn.XLOOKUP(AR$1,Attendance_sorted!$B57:$CW57,Attendance_sorted!$B57:$CW57,"nn")&lt;&gt;"nn","•",""),"")</f>
        <v/>
      </c>
      <c r="AS58" s="1" t="str">
        <f ca="1">IF(($A58&lt;&gt;"")*(AS$1&lt;&gt;""),IF(_xlfn.XLOOKUP(AS$1,Attendance_sorted!$B57:$CW57,Attendance_sorted!$B57:$CW57,"nn")&lt;&gt;"nn","•",""),"")</f>
        <v/>
      </c>
      <c r="AT58" s="1" t="str">
        <f ca="1">IF(($A58&lt;&gt;"")*(AT$1&lt;&gt;""),IF(_xlfn.XLOOKUP(AT$1,Attendance_sorted!$B57:$CW57,Attendance_sorted!$B57:$CW57,"nn")&lt;&gt;"nn","•",""),"")</f>
        <v/>
      </c>
      <c r="AU58" s="1" t="str">
        <f ca="1">IF(($A58&lt;&gt;"")*(AU$1&lt;&gt;""),IF(_xlfn.XLOOKUP(AU$1,Attendance_sorted!$B57:$CW57,Attendance_sorted!$B57:$CW57,"nn")&lt;&gt;"nn","•",""),"")</f>
        <v/>
      </c>
      <c r="AV58" s="1" t="str">
        <f ca="1">IF(($A58&lt;&gt;"")*(AV$1&lt;&gt;""),IF(_xlfn.XLOOKUP(AV$1,Attendance_sorted!$B57:$CW57,Attendance_sorted!$B57:$CW57,"nn")&lt;&gt;"nn","•",""),"")</f>
        <v/>
      </c>
      <c r="AW58" s="1" t="str">
        <f ca="1">IF(($A58&lt;&gt;"")*(AW$1&lt;&gt;""),IF(_xlfn.XLOOKUP(AW$1,Attendance_sorted!$B57:$CW57,Attendance_sorted!$B57:$CW57,"nn")&lt;&gt;"nn","•",""),"")</f>
        <v/>
      </c>
      <c r="AX58" s="1" t="str">
        <f ca="1">IF(($A58&lt;&gt;"")*(AX$1&lt;&gt;""),IF(_xlfn.XLOOKUP(AX$1,Attendance_sorted!$B57:$CW57,Attendance_sorted!$B57:$CW57,"nn")&lt;&gt;"nn","•",""),"")</f>
        <v/>
      </c>
      <c r="AY58" s="1" t="str">
        <f ca="1">IF(($A58&lt;&gt;"")*(AY$1&lt;&gt;""),IF(_xlfn.XLOOKUP(AY$1,Attendance_sorted!$B57:$CW57,Attendance_sorted!$B57:$CW57,"nn")&lt;&gt;"nn","•",""),"")</f>
        <v/>
      </c>
      <c r="AZ58" s="1" t="str">
        <f ca="1">IF(($A58&lt;&gt;"")*(AZ$1&lt;&gt;""),IF(_xlfn.XLOOKUP(AZ$1,Attendance_sorted!$B57:$CW57,Attendance_sorted!$B57:$CW57,"nn")&lt;&gt;"nn","•",""),"")</f>
        <v/>
      </c>
      <c r="BA58" s="1" t="str">
        <f ca="1">IF(($A58&lt;&gt;"")*(BA$1&lt;&gt;""),IF(_xlfn.XLOOKUP(BA$1,Attendance_sorted!$B57:$CW57,Attendance_sorted!$B57:$CW57,"nn")&lt;&gt;"nn","•",""),"")</f>
        <v/>
      </c>
      <c r="BB58" s="1" t="str">
        <f ca="1">IF(($A58&lt;&gt;"")*(BB$1&lt;&gt;""),IF(_xlfn.XLOOKUP(BB$1,Attendance_sorted!$B57:$CW57,Attendance_sorted!$B57:$CW57,"nn")&lt;&gt;"nn","•",""),"")</f>
        <v/>
      </c>
      <c r="BC58" s="1" t="str">
        <f ca="1">IF(($A58&lt;&gt;"")*(BC$1&lt;&gt;""),IF(_xlfn.XLOOKUP(BC$1,Attendance_sorted!$B57:$CW57,Attendance_sorted!$B57:$CW57,"nn")&lt;&gt;"nn","•",""),"")</f>
        <v/>
      </c>
      <c r="BD58" s="1" t="str">
        <f ca="1">IF(($A58&lt;&gt;"")*(BD$1&lt;&gt;""),IF(_xlfn.XLOOKUP(BD$1,Attendance_sorted!$B57:$CW57,Attendance_sorted!$B57:$CW57,"nn")&lt;&gt;"nn","•",""),"")</f>
        <v/>
      </c>
      <c r="BE58" s="1" t="str">
        <f ca="1">IF(($A58&lt;&gt;"")*(BE$1&lt;&gt;""),IF(_xlfn.XLOOKUP(BE$1,Attendance_sorted!$B57:$CW57,Attendance_sorted!$B57:$CW57,"nn")&lt;&gt;"nn","•",""),"")</f>
        <v/>
      </c>
      <c r="BF58" s="1" t="str">
        <f ca="1">IF(($A58&lt;&gt;"")*(BF$1&lt;&gt;""),IF(_xlfn.XLOOKUP(BF$1,Attendance_sorted!$B57:$CW57,Attendance_sorted!$B57:$CW57,"nn")&lt;&gt;"nn","•",""),"")</f>
        <v/>
      </c>
      <c r="BG58" s="1" t="str">
        <f ca="1">IF(($A58&lt;&gt;"")*(BG$1&lt;&gt;""),IF(_xlfn.XLOOKUP(BG$1,Attendance_sorted!$B57:$CW57,Attendance_sorted!$B57:$CW57,"nn")&lt;&gt;"nn","•",""),"")</f>
        <v/>
      </c>
      <c r="BH58" s="1" t="str">
        <f ca="1">IF(($A58&lt;&gt;"")*(BH$1&lt;&gt;""),IF(_xlfn.XLOOKUP(BH$1,Attendance_sorted!$B57:$CW57,Attendance_sorted!$B57:$CW57,"nn")&lt;&gt;"nn","•",""),"")</f>
        <v/>
      </c>
      <c r="BI58" s="1" t="str">
        <f ca="1">IF(($A58&lt;&gt;"")*(BI$1&lt;&gt;""),IF(_xlfn.XLOOKUP(BI$1,Attendance_sorted!$B57:$CW57,Attendance_sorted!$B57:$CW57,"nn")&lt;&gt;"nn","•",""),"")</f>
        <v/>
      </c>
      <c r="BJ58" s="1" t="str">
        <f ca="1">IF(($A58&lt;&gt;"")*(BJ$1&lt;&gt;""),IF(_xlfn.XLOOKUP(BJ$1,Attendance_sorted!$B57:$CW57,Attendance_sorted!$B57:$CW57,"nn")&lt;&gt;"nn","•",""),"")</f>
        <v/>
      </c>
      <c r="BK58" s="1" t="str">
        <f ca="1">IF(($A58&lt;&gt;"")*(BK$1&lt;&gt;""),IF(_xlfn.XLOOKUP(BK$1,Attendance_sorted!$B57:$CW57,Attendance_sorted!$B57:$CW57,"nn")&lt;&gt;"nn","•",""),"")</f>
        <v/>
      </c>
      <c r="BL58" s="1" t="str">
        <f ca="1">IF(($A58&lt;&gt;"")*(BL$1&lt;&gt;""),IF(_xlfn.XLOOKUP(BL$1,Attendance_sorted!$B57:$CW57,Attendance_sorted!$B57:$CW57,"nn")&lt;&gt;"nn","•",""),"")</f>
        <v/>
      </c>
      <c r="BM58" s="1" t="str">
        <f ca="1">IF(($A58&lt;&gt;"")*(BM$1&lt;&gt;""),IF(_xlfn.XLOOKUP(BM$1,Attendance_sorted!$B57:$CW57,Attendance_sorted!$B57:$CW57,"nn")&lt;&gt;"nn","•",""),"")</f>
        <v/>
      </c>
      <c r="BN58" s="1" t="str">
        <f ca="1">IF(($A58&lt;&gt;"")*(BN$1&lt;&gt;""),IF(_xlfn.XLOOKUP(BN$1,Attendance_sorted!$B57:$CW57,Attendance_sorted!$B57:$CW57,"nn")&lt;&gt;"nn","•",""),"")</f>
        <v/>
      </c>
      <c r="BO58" s="1" t="str">
        <f ca="1">IF(($A58&lt;&gt;"")*(BO$1&lt;&gt;""),IF(_xlfn.XLOOKUP(BO$1,Attendance_sorted!$B57:$CW57,Attendance_sorted!$B57:$CW57,"nn")&lt;&gt;"nn","•",""),"")</f>
        <v/>
      </c>
      <c r="BP58" s="1" t="str">
        <f ca="1">IF(($A58&lt;&gt;"")*(BP$1&lt;&gt;""),IF(_xlfn.XLOOKUP(BP$1,Attendance_sorted!$B57:$CW57,Attendance_sorted!$B57:$CW57,"nn")&lt;&gt;"nn","•",""),"")</f>
        <v/>
      </c>
      <c r="BQ58" s="1" t="str">
        <f ca="1">IF(($A58&lt;&gt;"")*(BQ$1&lt;&gt;""),IF(_xlfn.XLOOKUP(BQ$1,Attendance_sorted!$B57:$CW57,Attendance_sorted!$B57:$CW57,"nn")&lt;&gt;"nn","•",""),"")</f>
        <v/>
      </c>
      <c r="BR58" s="1" t="str">
        <f ca="1">IF(($A58&lt;&gt;"")*(BR$1&lt;&gt;""),IF(_xlfn.XLOOKUP(BR$1,Attendance_sorted!$B57:$CW57,Attendance_sorted!$B57:$CW57,"nn")&lt;&gt;"nn","•",""),"")</f>
        <v/>
      </c>
      <c r="BS58" s="1" t="str">
        <f ca="1">IF(($A58&lt;&gt;"")*(BS$1&lt;&gt;""),IF(_xlfn.XLOOKUP(BS$1,Attendance_sorted!$B57:$CW57,Attendance_sorted!$B57:$CW57,"nn")&lt;&gt;"nn","•",""),"")</f>
        <v/>
      </c>
      <c r="BT58" s="1" t="str">
        <f ca="1">IF(($A58&lt;&gt;"")*(BT$1&lt;&gt;""),IF(_xlfn.XLOOKUP(BT$1,Attendance_sorted!$B57:$CW57,Attendance_sorted!$B57:$CW57,"nn")&lt;&gt;"nn","•",""),"")</f>
        <v/>
      </c>
      <c r="BU58" s="1" t="str">
        <f ca="1">IF(($A58&lt;&gt;"")*(BU$1&lt;&gt;""),IF(_xlfn.XLOOKUP(BU$1,Attendance_sorted!$B57:$CW57,Attendance_sorted!$B57:$CW57,"nn")&lt;&gt;"nn","•",""),"")</f>
        <v/>
      </c>
      <c r="BV58" s="1" t="str">
        <f ca="1">IF(($A58&lt;&gt;"")*(BV$1&lt;&gt;""),IF(_xlfn.XLOOKUP(BV$1,Attendance_sorted!$B57:$CW57,Attendance_sorted!$B57:$CW57,"nn")&lt;&gt;"nn","•",""),"")</f>
        <v/>
      </c>
      <c r="BW58" s="1" t="str">
        <f ca="1">IF(($A58&lt;&gt;"")*(BW$1&lt;&gt;""),IF(_xlfn.XLOOKUP(BW$1,Attendance_sorted!$B57:$CW57,Attendance_sorted!$B57:$CW57,"nn")&lt;&gt;"nn","•",""),"")</f>
        <v/>
      </c>
      <c r="BX58" s="1" t="str">
        <f ca="1">IF(($A58&lt;&gt;"")*(BX$1&lt;&gt;""),IF(_xlfn.XLOOKUP(BX$1,Attendance_sorted!$B57:$CW57,Attendance_sorted!$B57:$CW57,"nn")&lt;&gt;"nn","•",""),"")</f>
        <v/>
      </c>
      <c r="BY58" s="1" t="str">
        <f ca="1">IF(($A58&lt;&gt;"")*(BY$1&lt;&gt;""),IF(_xlfn.XLOOKUP(BY$1,Attendance_sorted!$B57:$CW57,Attendance_sorted!$B57:$CW57,"nn")&lt;&gt;"nn","•",""),"")</f>
        <v/>
      </c>
      <c r="BZ58" s="1" t="str">
        <f ca="1">IF(($A58&lt;&gt;"")*(BZ$1&lt;&gt;""),IF(_xlfn.XLOOKUP(BZ$1,Attendance_sorted!$B57:$CW57,Attendance_sorted!$B57:$CW57,"nn")&lt;&gt;"nn","•",""),"")</f>
        <v/>
      </c>
      <c r="CA58" s="1" t="str">
        <f ca="1">IF(($A58&lt;&gt;"")*(CA$1&lt;&gt;""),IF(_xlfn.XLOOKUP(CA$1,Attendance_sorted!$B57:$CW57,Attendance_sorted!$B57:$CW57,"nn")&lt;&gt;"nn","•",""),"")</f>
        <v/>
      </c>
      <c r="CB58" s="1" t="str">
        <f ca="1">IF(($A58&lt;&gt;"")*(CB$1&lt;&gt;""),IF(_xlfn.XLOOKUP(CB$1,Attendance_sorted!$B57:$CW57,Attendance_sorted!$B57:$CW57,"nn")&lt;&gt;"nn","•",""),"")</f>
        <v/>
      </c>
      <c r="CC58" s="1" t="str">
        <f ca="1">IF(($A58&lt;&gt;"")*(CC$1&lt;&gt;""),IF(_xlfn.XLOOKUP(CC$1,Attendance_sorted!$B57:$CW57,Attendance_sorted!$B57:$CW57,"nn")&lt;&gt;"nn","•",""),"")</f>
        <v/>
      </c>
      <c r="CD58" s="1" t="str">
        <f ca="1">IF(($A58&lt;&gt;"")*(CD$1&lt;&gt;""),IF(_xlfn.XLOOKUP(CD$1,Attendance_sorted!$B57:$CW57,Attendance_sorted!$B57:$CW57,"nn")&lt;&gt;"nn","•",""),"")</f>
        <v/>
      </c>
      <c r="CE58" s="1" t="str">
        <f ca="1">IF(($A58&lt;&gt;"")*(CE$1&lt;&gt;""),IF(_xlfn.XLOOKUP(CE$1,Attendance_sorted!$B57:$CW57,Attendance_sorted!$B57:$CW57,"nn")&lt;&gt;"nn","•",""),"")</f>
        <v/>
      </c>
      <c r="CF58" s="1" t="str">
        <f ca="1">IF(($A58&lt;&gt;"")*(CF$1&lt;&gt;""),IF(_xlfn.XLOOKUP(CF$1,Attendance_sorted!$B57:$CW57,Attendance_sorted!$B57:$CW57,"nn")&lt;&gt;"nn","•",""),"")</f>
        <v/>
      </c>
      <c r="CG58" s="1" t="str">
        <f ca="1">IF(($A58&lt;&gt;"")*(CG$1&lt;&gt;""),IF(_xlfn.XLOOKUP(CG$1,Attendance_sorted!$B57:$CW57,Attendance_sorted!$B57:$CW57,"nn")&lt;&gt;"nn","•",""),"")</f>
        <v/>
      </c>
      <c r="CH58" s="1" t="str">
        <f ca="1">IF(($A58&lt;&gt;"")*(CH$1&lt;&gt;""),IF(_xlfn.XLOOKUP(CH$1,Attendance_sorted!$B57:$CW57,Attendance_sorted!$B57:$CW57,"nn")&lt;&gt;"nn","•",""),"")</f>
        <v/>
      </c>
      <c r="CI58" s="1" t="str">
        <f ca="1">IF(($A58&lt;&gt;"")*(CI$1&lt;&gt;""),IF(_xlfn.XLOOKUP(CI$1,Attendance_sorted!$B57:$CW57,Attendance_sorted!$B57:$CW57,"nn")&lt;&gt;"nn","•",""),"")</f>
        <v/>
      </c>
      <c r="CJ58" s="1" t="str">
        <f ca="1">IF(($A58&lt;&gt;"")*(CJ$1&lt;&gt;""),IF(_xlfn.XLOOKUP(CJ$1,Attendance_sorted!$B57:$CW57,Attendance_sorted!$B57:$CW57,"nn")&lt;&gt;"nn","•",""),"")</f>
        <v/>
      </c>
      <c r="CK58" s="1" t="str">
        <f ca="1">IF(($A58&lt;&gt;"")*(CK$1&lt;&gt;""),IF(_xlfn.XLOOKUP(CK$1,Attendance_sorted!$B57:$CW57,Attendance_sorted!$B57:$CW57,"nn")&lt;&gt;"nn","•",""),"")</f>
        <v/>
      </c>
      <c r="CL58" s="1" t="str">
        <f ca="1">IF(($A58&lt;&gt;"")*(CL$1&lt;&gt;""),IF(_xlfn.XLOOKUP(CL$1,Attendance_sorted!$B57:$CW57,Attendance_sorted!$B57:$CW57,"nn")&lt;&gt;"nn","•",""),"")</f>
        <v/>
      </c>
      <c r="CM58" s="1" t="str">
        <f ca="1">IF(($A58&lt;&gt;"")*(CM$1&lt;&gt;""),IF(_xlfn.XLOOKUP(CM$1,Attendance_sorted!$B57:$CW57,Attendance_sorted!$B57:$CW57,"nn")&lt;&gt;"nn","•",""),"")</f>
        <v/>
      </c>
      <c r="CN58" s="1" t="str">
        <f ca="1">IF(($A58&lt;&gt;"")*(CN$1&lt;&gt;""),IF(_xlfn.XLOOKUP(CN$1,Attendance_sorted!$B57:$CW57,Attendance_sorted!$B57:$CW57,"nn")&lt;&gt;"nn","•",""),"")</f>
        <v/>
      </c>
      <c r="CO58" s="1" t="str">
        <f ca="1">IF(($A58&lt;&gt;"")*(CO$1&lt;&gt;""),IF(_xlfn.XLOOKUP(CO$1,Attendance_sorted!$B57:$CW57,Attendance_sorted!$B57:$CW57,"nn")&lt;&gt;"nn","•",""),"")</f>
        <v/>
      </c>
      <c r="CP58" s="1" t="str">
        <f ca="1">IF(($A58&lt;&gt;"")*(CP$1&lt;&gt;""),IF(_xlfn.XLOOKUP(CP$1,Attendance_sorted!$B57:$CW57,Attendance_sorted!$B57:$CW57,"nn")&lt;&gt;"nn","•",""),"")</f>
        <v/>
      </c>
      <c r="CQ58" s="1" t="str">
        <f ca="1">IF(($A58&lt;&gt;"")*(CQ$1&lt;&gt;""),IF(_xlfn.XLOOKUP(CQ$1,Attendance_sorted!$B57:$CW57,Attendance_sorted!$B57:$CW57,"nn")&lt;&gt;"nn","•",""),"")</f>
        <v/>
      </c>
      <c r="CR58" s="1" t="str">
        <f ca="1">IF(($A58&lt;&gt;"")*(CR$1&lt;&gt;""),IF(_xlfn.XLOOKUP(CR$1,Attendance_sorted!$B57:$CW57,Attendance_sorted!$B57:$CW57,"nn")&lt;&gt;"nn","•",""),"")</f>
        <v/>
      </c>
      <c r="CS58" s="1" t="str">
        <f ca="1">IF(($A58&lt;&gt;"")*(CS$1&lt;&gt;""),IF(_xlfn.XLOOKUP(CS$1,Attendance_sorted!$B57:$CW57,Attendance_sorted!$B57:$CW57,"nn")&lt;&gt;"nn","•",""),"")</f>
        <v/>
      </c>
      <c r="CT58" s="1" t="str">
        <f ca="1">IF(($A58&lt;&gt;"")*(CT$1&lt;&gt;""),IF(_xlfn.XLOOKUP(CT$1,Attendance_sorted!$B57:$CW57,Attendance_sorted!$B57:$CW57,"nn")&lt;&gt;"nn","•",""),"")</f>
        <v/>
      </c>
      <c r="CU58" s="1" t="str">
        <f ca="1">IF(($A58&lt;&gt;"")*(CU$1&lt;&gt;""),IF(_xlfn.XLOOKUP(CU$1,Attendance_sorted!$B57:$CW57,Attendance_sorted!$B57:$CW57,"nn")&lt;&gt;"nn","•",""),"")</f>
        <v/>
      </c>
      <c r="CV58" s="1" t="str">
        <f ca="1">IF(($A58&lt;&gt;"")*(CV$1&lt;&gt;""),IF(_xlfn.XLOOKUP(CV$1,Attendance_sorted!$B57:$CW57,Attendance_sorted!$B57:$CW57,"nn")&lt;&gt;"nn","•",""),"")</f>
        <v/>
      </c>
      <c r="CW58" s="1" t="str">
        <f ca="1">IF(($A58&lt;&gt;"")*(CW$1&lt;&gt;""),IF(_xlfn.XLOOKUP(CW$1,Attendance_sorted!$B57:$CW57,Attendance_sorted!$B57:$CW57,"nn")&lt;&gt;"nn","•",""),"")</f>
        <v/>
      </c>
    </row>
    <row r="59" spans="1:101">
      <c r="A59" s="1">
        <v>242</v>
      </c>
      <c r="B59" s="1" t="str">
        <f ca="1">IF(($A59&lt;&gt;"")*(B$1&lt;&gt;""),IF(_xlfn.XLOOKUP(B$1,Attendance_sorted!$B58:$CW58,Attendance_sorted!$B58:$CW58,"nn")&lt;&gt;"nn","•",""),"")</f>
        <v/>
      </c>
      <c r="C59" s="1" t="str">
        <f ca="1">IF(($A59&lt;&gt;"")*(C$1&lt;&gt;""),IF(_xlfn.XLOOKUP(C$1,Attendance_sorted!$B58:$CW58,Attendance_sorted!$B58:$CW58,"nn")&lt;&gt;"nn","•",""),"")</f>
        <v/>
      </c>
      <c r="D59" s="1" t="str">
        <f ca="1">IF(($A59&lt;&gt;"")*(D$1&lt;&gt;""),IF(_xlfn.XLOOKUP(D$1,Attendance_sorted!$B58:$CW58,Attendance_sorted!$B58:$CW58,"nn")&lt;&gt;"nn","•",""),"")</f>
        <v/>
      </c>
      <c r="E59" s="1" t="str">
        <f ca="1">IF(($A59&lt;&gt;"")*(E$1&lt;&gt;""),IF(_xlfn.XLOOKUP(E$1,Attendance_sorted!$B58:$CW58,Attendance_sorted!$B58:$CW58,"nn")&lt;&gt;"nn","•",""),"")</f>
        <v/>
      </c>
      <c r="F59" s="1" t="str">
        <f ca="1">IF(($A59&lt;&gt;"")*(F$1&lt;&gt;""),IF(_xlfn.XLOOKUP(F$1,Attendance_sorted!$B58:$CW58,Attendance_sorted!$B58:$CW58,"nn")&lt;&gt;"nn","•",""),"")</f>
        <v/>
      </c>
      <c r="G59" s="1" t="str">
        <f ca="1">IF(($A59&lt;&gt;"")*(G$1&lt;&gt;""),IF(_xlfn.XLOOKUP(G$1,Attendance_sorted!$B58:$CW58,Attendance_sorted!$B58:$CW58,"nn")&lt;&gt;"nn","•",""),"")</f>
        <v/>
      </c>
      <c r="H59" s="1" t="str">
        <f ca="1">IF(($A59&lt;&gt;"")*(H$1&lt;&gt;""),IF(_xlfn.XLOOKUP(H$1,Attendance_sorted!$B58:$CW58,Attendance_sorted!$B58:$CW58,"nn")&lt;&gt;"nn","•",""),"")</f>
        <v/>
      </c>
      <c r="I59" s="1" t="str">
        <f ca="1">IF(($A59&lt;&gt;"")*(I$1&lt;&gt;""),IF(_xlfn.XLOOKUP(I$1,Attendance_sorted!$B58:$CW58,Attendance_sorted!$B58:$CW58,"nn")&lt;&gt;"nn","•",""),"")</f>
        <v/>
      </c>
      <c r="J59" s="1" t="str">
        <f ca="1">IF(($A59&lt;&gt;"")*(J$1&lt;&gt;""),IF(_xlfn.XLOOKUP(J$1,Attendance_sorted!$B58:$CW58,Attendance_sorted!$B58:$CW58,"nn")&lt;&gt;"nn","•",""),"")</f>
        <v/>
      </c>
      <c r="K59" s="1" t="str">
        <f ca="1">IF(($A59&lt;&gt;"")*(K$1&lt;&gt;""),IF(_xlfn.XLOOKUP(K$1,Attendance_sorted!$B58:$CW58,Attendance_sorted!$B58:$CW58,"nn")&lt;&gt;"nn","•",""),"")</f>
        <v>•</v>
      </c>
      <c r="L59" s="1" t="str">
        <f ca="1">IF(($A59&lt;&gt;"")*(L$1&lt;&gt;""),IF(_xlfn.XLOOKUP(L$1,Attendance_sorted!$B58:$CW58,Attendance_sorted!$B58:$CW58,"nn")&lt;&gt;"nn","•",""),"")</f>
        <v/>
      </c>
      <c r="M59" s="1" t="str">
        <f ca="1">IF(($A59&lt;&gt;"")*(M$1&lt;&gt;""),IF(_xlfn.XLOOKUP(M$1,Attendance_sorted!$B58:$CW58,Attendance_sorted!$B58:$CW58,"nn")&lt;&gt;"nn","•",""),"")</f>
        <v/>
      </c>
      <c r="N59" s="1" t="str">
        <f ca="1">IF(($A59&lt;&gt;"")*(N$1&lt;&gt;""),IF(_xlfn.XLOOKUP(N$1,Attendance_sorted!$B58:$CW58,Attendance_sorted!$B58:$CW58,"nn")&lt;&gt;"nn","•",""),"")</f>
        <v/>
      </c>
      <c r="O59" s="1" t="str">
        <f ca="1">IF(($A59&lt;&gt;"")*(O$1&lt;&gt;""),IF(_xlfn.XLOOKUP(O$1,Attendance_sorted!$B58:$CW58,Attendance_sorted!$B58:$CW58,"nn")&lt;&gt;"nn","•",""),"")</f>
        <v/>
      </c>
      <c r="P59" s="1" t="str">
        <f ca="1">IF(($A59&lt;&gt;"")*(P$1&lt;&gt;""),IF(_xlfn.XLOOKUP(P$1,Attendance_sorted!$B58:$CW58,Attendance_sorted!$B58:$CW58,"nn")&lt;&gt;"nn","•",""),"")</f>
        <v/>
      </c>
      <c r="Q59" s="1" t="str">
        <f ca="1">IF(($A59&lt;&gt;"")*(Q$1&lt;&gt;""),IF(_xlfn.XLOOKUP(Q$1,Attendance_sorted!$B58:$CW58,Attendance_sorted!$B58:$CW58,"nn")&lt;&gt;"nn","•",""),"")</f>
        <v/>
      </c>
      <c r="R59" s="1" t="str">
        <f ca="1">IF(($A59&lt;&gt;"")*(R$1&lt;&gt;""),IF(_xlfn.XLOOKUP(R$1,Attendance_sorted!$B58:$CW58,Attendance_sorted!$B58:$CW58,"nn")&lt;&gt;"nn","•",""),"")</f>
        <v/>
      </c>
      <c r="S59" s="1" t="str">
        <f ca="1">IF(($A59&lt;&gt;"")*(S$1&lt;&gt;""),IF(_xlfn.XLOOKUP(S$1,Attendance_sorted!$B58:$CW58,Attendance_sorted!$B58:$CW58,"nn")&lt;&gt;"nn","•",""),"")</f>
        <v/>
      </c>
      <c r="T59" s="1" t="str">
        <f ca="1">IF(($A59&lt;&gt;"")*(T$1&lt;&gt;""),IF(_xlfn.XLOOKUP(T$1,Attendance_sorted!$B58:$CW58,Attendance_sorted!$B58:$CW58,"nn")&lt;&gt;"nn","•",""),"")</f>
        <v/>
      </c>
      <c r="U59" s="1" t="str">
        <f ca="1">IF(($A59&lt;&gt;"")*(U$1&lt;&gt;""),IF(_xlfn.XLOOKUP(U$1,Attendance_sorted!$B58:$CW58,Attendance_sorted!$B58:$CW58,"nn")&lt;&gt;"nn","•",""),"")</f>
        <v/>
      </c>
      <c r="V59" s="1" t="str">
        <f ca="1">IF(($A59&lt;&gt;"")*(V$1&lt;&gt;""),IF(_xlfn.XLOOKUP(V$1,Attendance_sorted!$B58:$CW58,Attendance_sorted!$B58:$CW58,"nn")&lt;&gt;"nn","•",""),"")</f>
        <v/>
      </c>
      <c r="W59" s="1" t="str">
        <f ca="1">IF(($A59&lt;&gt;"")*(W$1&lt;&gt;""),IF(_xlfn.XLOOKUP(W$1,Attendance_sorted!$B58:$CW58,Attendance_sorted!$B58:$CW58,"nn")&lt;&gt;"nn","•",""),"")</f>
        <v/>
      </c>
      <c r="X59" s="1" t="str">
        <f ca="1">IF(($A59&lt;&gt;"")*(X$1&lt;&gt;""),IF(_xlfn.XLOOKUP(X$1,Attendance_sorted!$B58:$CW58,Attendance_sorted!$B58:$CW58,"nn")&lt;&gt;"nn","•",""),"")</f>
        <v/>
      </c>
      <c r="Y59" s="1" t="str">
        <f ca="1">IF(($A59&lt;&gt;"")*(Y$1&lt;&gt;""),IF(_xlfn.XLOOKUP(Y$1,Attendance_sorted!$B58:$CW58,Attendance_sorted!$B58:$CW58,"nn")&lt;&gt;"nn","•",""),"")</f>
        <v/>
      </c>
      <c r="Z59" s="1" t="str">
        <f ca="1">IF(($A59&lt;&gt;"")*(Z$1&lt;&gt;""),IF(_xlfn.XLOOKUP(Z$1,Attendance_sorted!$B58:$CW58,Attendance_sorted!$B58:$CW58,"nn")&lt;&gt;"nn","•",""),"")</f>
        <v/>
      </c>
      <c r="AA59" s="1" t="str">
        <f ca="1">IF(($A59&lt;&gt;"")*(AA$1&lt;&gt;""),IF(_xlfn.XLOOKUP(AA$1,Attendance_sorted!$B58:$CW58,Attendance_sorted!$B58:$CW58,"nn")&lt;&gt;"nn","•",""),"")</f>
        <v/>
      </c>
      <c r="AB59" s="1" t="str">
        <f ca="1">IF(($A59&lt;&gt;"")*(AB$1&lt;&gt;""),IF(_xlfn.XLOOKUP(AB$1,Attendance_sorted!$B58:$CW58,Attendance_sorted!$B58:$CW58,"nn")&lt;&gt;"nn","•",""),"")</f>
        <v/>
      </c>
      <c r="AC59" s="1" t="str">
        <f ca="1">IF(($A59&lt;&gt;"")*(AC$1&lt;&gt;""),IF(_xlfn.XLOOKUP(AC$1,Attendance_sorted!$B58:$CW58,Attendance_sorted!$B58:$CW58,"nn")&lt;&gt;"nn","•",""),"")</f>
        <v/>
      </c>
      <c r="AD59" s="1" t="str">
        <f ca="1">IF(($A59&lt;&gt;"")*(AD$1&lt;&gt;""),IF(_xlfn.XLOOKUP(AD$1,Attendance_sorted!$B58:$CW58,Attendance_sorted!$B58:$CW58,"nn")&lt;&gt;"nn","•",""),"")</f>
        <v/>
      </c>
      <c r="AE59" s="1" t="str">
        <f ca="1">IF(($A59&lt;&gt;"")*(AE$1&lt;&gt;""),IF(_xlfn.XLOOKUP(AE$1,Attendance_sorted!$B58:$CW58,Attendance_sorted!$B58:$CW58,"nn")&lt;&gt;"nn","•",""),"")</f>
        <v/>
      </c>
      <c r="AF59" s="1" t="str">
        <f ca="1">IF(($A59&lt;&gt;"")*(AF$1&lt;&gt;""),IF(_xlfn.XLOOKUP(AF$1,Attendance_sorted!$B58:$CW58,Attendance_sorted!$B58:$CW58,"nn")&lt;&gt;"nn","•",""),"")</f>
        <v/>
      </c>
      <c r="AG59" s="1" t="str">
        <f ca="1">IF(($A59&lt;&gt;"")*(AG$1&lt;&gt;""),IF(_xlfn.XLOOKUP(AG$1,Attendance_sorted!$B58:$CW58,Attendance_sorted!$B58:$CW58,"nn")&lt;&gt;"nn","•",""),"")</f>
        <v/>
      </c>
      <c r="AH59" s="1" t="str">
        <f ca="1">IF(($A59&lt;&gt;"")*(AH$1&lt;&gt;""),IF(_xlfn.XLOOKUP(AH$1,Attendance_sorted!$B58:$CW58,Attendance_sorted!$B58:$CW58,"nn")&lt;&gt;"nn","•",""),"")</f>
        <v/>
      </c>
      <c r="AI59" s="1" t="str">
        <f ca="1">IF(($A59&lt;&gt;"")*(AI$1&lt;&gt;""),IF(_xlfn.XLOOKUP(AI$1,Attendance_sorted!$B58:$CW58,Attendance_sorted!$B58:$CW58,"nn")&lt;&gt;"nn","•",""),"")</f>
        <v/>
      </c>
      <c r="AJ59" s="1" t="str">
        <f ca="1">IF(($A59&lt;&gt;"")*(AJ$1&lt;&gt;""),IF(_xlfn.XLOOKUP(AJ$1,Attendance_sorted!$B58:$CW58,Attendance_sorted!$B58:$CW58,"nn")&lt;&gt;"nn","•",""),"")</f>
        <v/>
      </c>
      <c r="AK59" s="1" t="str">
        <f ca="1">IF(($A59&lt;&gt;"")*(AK$1&lt;&gt;""),IF(_xlfn.XLOOKUP(AK$1,Attendance_sorted!$B58:$CW58,Attendance_sorted!$B58:$CW58,"nn")&lt;&gt;"nn","•",""),"")</f>
        <v/>
      </c>
      <c r="AL59" s="1" t="str">
        <f ca="1">IF(($A59&lt;&gt;"")*(AL$1&lt;&gt;""),IF(_xlfn.XLOOKUP(AL$1,Attendance_sorted!$B58:$CW58,Attendance_sorted!$B58:$CW58,"nn")&lt;&gt;"nn","•",""),"")</f>
        <v/>
      </c>
      <c r="AM59" s="1" t="str">
        <f ca="1">IF(($A59&lt;&gt;"")*(AM$1&lt;&gt;""),IF(_xlfn.XLOOKUP(AM$1,Attendance_sorted!$B58:$CW58,Attendance_sorted!$B58:$CW58,"nn")&lt;&gt;"nn","•",""),"")</f>
        <v/>
      </c>
      <c r="AN59" s="1" t="str">
        <f ca="1">IF(($A59&lt;&gt;"")*(AN$1&lt;&gt;""),IF(_xlfn.XLOOKUP(AN$1,Attendance_sorted!$B58:$CW58,Attendance_sorted!$B58:$CW58,"nn")&lt;&gt;"nn","•",""),"")</f>
        <v/>
      </c>
      <c r="AO59" s="1" t="str">
        <f ca="1">IF(($A59&lt;&gt;"")*(AO$1&lt;&gt;""),IF(_xlfn.XLOOKUP(AO$1,Attendance_sorted!$B58:$CW58,Attendance_sorted!$B58:$CW58,"nn")&lt;&gt;"nn","•",""),"")</f>
        <v/>
      </c>
      <c r="AP59" s="1" t="str">
        <f ca="1">IF(($A59&lt;&gt;"")*(AP$1&lt;&gt;""),IF(_xlfn.XLOOKUP(AP$1,Attendance_sorted!$B58:$CW58,Attendance_sorted!$B58:$CW58,"nn")&lt;&gt;"nn","•",""),"")</f>
        <v/>
      </c>
      <c r="AQ59" s="1" t="str">
        <f ca="1">IF(($A59&lt;&gt;"")*(AQ$1&lt;&gt;""),IF(_xlfn.XLOOKUP(AQ$1,Attendance_sorted!$B58:$CW58,Attendance_sorted!$B58:$CW58,"nn")&lt;&gt;"nn","•",""),"")</f>
        <v/>
      </c>
      <c r="AR59" s="1" t="str">
        <f ca="1">IF(($A59&lt;&gt;"")*(AR$1&lt;&gt;""),IF(_xlfn.XLOOKUP(AR$1,Attendance_sorted!$B58:$CW58,Attendance_sorted!$B58:$CW58,"nn")&lt;&gt;"nn","•",""),"")</f>
        <v/>
      </c>
      <c r="AS59" s="1" t="str">
        <f ca="1">IF(($A59&lt;&gt;"")*(AS$1&lt;&gt;""),IF(_xlfn.XLOOKUP(AS$1,Attendance_sorted!$B58:$CW58,Attendance_sorted!$B58:$CW58,"nn")&lt;&gt;"nn","•",""),"")</f>
        <v/>
      </c>
      <c r="AT59" s="1" t="str">
        <f ca="1">IF(($A59&lt;&gt;"")*(AT$1&lt;&gt;""),IF(_xlfn.XLOOKUP(AT$1,Attendance_sorted!$B58:$CW58,Attendance_sorted!$B58:$CW58,"nn")&lt;&gt;"nn","•",""),"")</f>
        <v/>
      </c>
      <c r="AU59" s="1" t="str">
        <f ca="1">IF(($A59&lt;&gt;"")*(AU$1&lt;&gt;""),IF(_xlfn.XLOOKUP(AU$1,Attendance_sorted!$B58:$CW58,Attendance_sorted!$B58:$CW58,"nn")&lt;&gt;"nn","•",""),"")</f>
        <v/>
      </c>
      <c r="AV59" s="1" t="str">
        <f ca="1">IF(($A59&lt;&gt;"")*(AV$1&lt;&gt;""),IF(_xlfn.XLOOKUP(AV$1,Attendance_sorted!$B58:$CW58,Attendance_sorted!$B58:$CW58,"nn")&lt;&gt;"nn","•",""),"")</f>
        <v/>
      </c>
      <c r="AW59" s="1" t="str">
        <f ca="1">IF(($A59&lt;&gt;"")*(AW$1&lt;&gt;""),IF(_xlfn.XLOOKUP(AW$1,Attendance_sorted!$B58:$CW58,Attendance_sorted!$B58:$CW58,"nn")&lt;&gt;"nn","•",""),"")</f>
        <v/>
      </c>
      <c r="AX59" s="1" t="str">
        <f ca="1">IF(($A59&lt;&gt;"")*(AX$1&lt;&gt;""),IF(_xlfn.XLOOKUP(AX$1,Attendance_sorted!$B58:$CW58,Attendance_sorted!$B58:$CW58,"nn")&lt;&gt;"nn","•",""),"")</f>
        <v/>
      </c>
      <c r="AY59" s="1" t="str">
        <f ca="1">IF(($A59&lt;&gt;"")*(AY$1&lt;&gt;""),IF(_xlfn.XLOOKUP(AY$1,Attendance_sorted!$B58:$CW58,Attendance_sorted!$B58:$CW58,"nn")&lt;&gt;"nn","•",""),"")</f>
        <v/>
      </c>
      <c r="AZ59" s="1" t="str">
        <f ca="1">IF(($A59&lt;&gt;"")*(AZ$1&lt;&gt;""),IF(_xlfn.XLOOKUP(AZ$1,Attendance_sorted!$B58:$CW58,Attendance_sorted!$B58:$CW58,"nn")&lt;&gt;"nn","•",""),"")</f>
        <v/>
      </c>
      <c r="BA59" s="1" t="str">
        <f ca="1">IF(($A59&lt;&gt;"")*(BA$1&lt;&gt;""),IF(_xlfn.XLOOKUP(BA$1,Attendance_sorted!$B58:$CW58,Attendance_sorted!$B58:$CW58,"nn")&lt;&gt;"nn","•",""),"")</f>
        <v/>
      </c>
      <c r="BB59" s="1" t="str">
        <f ca="1">IF(($A59&lt;&gt;"")*(BB$1&lt;&gt;""),IF(_xlfn.XLOOKUP(BB$1,Attendance_sorted!$B58:$CW58,Attendance_sorted!$B58:$CW58,"nn")&lt;&gt;"nn","•",""),"")</f>
        <v/>
      </c>
      <c r="BC59" s="1" t="str">
        <f ca="1">IF(($A59&lt;&gt;"")*(BC$1&lt;&gt;""),IF(_xlfn.XLOOKUP(BC$1,Attendance_sorted!$B58:$CW58,Attendance_sorted!$B58:$CW58,"nn")&lt;&gt;"nn","•",""),"")</f>
        <v/>
      </c>
      <c r="BD59" s="1" t="str">
        <f ca="1">IF(($A59&lt;&gt;"")*(BD$1&lt;&gt;""),IF(_xlfn.XLOOKUP(BD$1,Attendance_sorted!$B58:$CW58,Attendance_sorted!$B58:$CW58,"nn")&lt;&gt;"nn","•",""),"")</f>
        <v/>
      </c>
      <c r="BE59" s="1" t="str">
        <f ca="1">IF(($A59&lt;&gt;"")*(BE$1&lt;&gt;""),IF(_xlfn.XLOOKUP(BE$1,Attendance_sorted!$B58:$CW58,Attendance_sorted!$B58:$CW58,"nn")&lt;&gt;"nn","•",""),"")</f>
        <v/>
      </c>
      <c r="BF59" s="1" t="str">
        <f ca="1">IF(($A59&lt;&gt;"")*(BF$1&lt;&gt;""),IF(_xlfn.XLOOKUP(BF$1,Attendance_sorted!$B58:$CW58,Attendance_sorted!$B58:$CW58,"nn")&lt;&gt;"nn","•",""),"")</f>
        <v/>
      </c>
      <c r="BG59" s="1" t="str">
        <f ca="1">IF(($A59&lt;&gt;"")*(BG$1&lt;&gt;""),IF(_xlfn.XLOOKUP(BG$1,Attendance_sorted!$B58:$CW58,Attendance_sorted!$B58:$CW58,"nn")&lt;&gt;"nn","•",""),"")</f>
        <v/>
      </c>
      <c r="BH59" s="1" t="str">
        <f ca="1">IF(($A59&lt;&gt;"")*(BH$1&lt;&gt;""),IF(_xlfn.XLOOKUP(BH$1,Attendance_sorted!$B58:$CW58,Attendance_sorted!$B58:$CW58,"nn")&lt;&gt;"nn","•",""),"")</f>
        <v/>
      </c>
      <c r="BI59" s="1" t="str">
        <f ca="1">IF(($A59&lt;&gt;"")*(BI$1&lt;&gt;""),IF(_xlfn.XLOOKUP(BI$1,Attendance_sorted!$B58:$CW58,Attendance_sorted!$B58:$CW58,"nn")&lt;&gt;"nn","•",""),"")</f>
        <v/>
      </c>
      <c r="BJ59" s="1" t="str">
        <f ca="1">IF(($A59&lt;&gt;"")*(BJ$1&lt;&gt;""),IF(_xlfn.XLOOKUP(BJ$1,Attendance_sorted!$B58:$CW58,Attendance_sorted!$B58:$CW58,"nn")&lt;&gt;"nn","•",""),"")</f>
        <v/>
      </c>
      <c r="BK59" s="1" t="str">
        <f ca="1">IF(($A59&lt;&gt;"")*(BK$1&lt;&gt;""),IF(_xlfn.XLOOKUP(BK$1,Attendance_sorted!$B58:$CW58,Attendance_sorted!$B58:$CW58,"nn")&lt;&gt;"nn","•",""),"")</f>
        <v/>
      </c>
      <c r="BL59" s="1" t="str">
        <f ca="1">IF(($A59&lt;&gt;"")*(BL$1&lt;&gt;""),IF(_xlfn.XLOOKUP(BL$1,Attendance_sorted!$B58:$CW58,Attendance_sorted!$B58:$CW58,"nn")&lt;&gt;"nn","•",""),"")</f>
        <v/>
      </c>
      <c r="BM59" s="1" t="str">
        <f ca="1">IF(($A59&lt;&gt;"")*(BM$1&lt;&gt;""),IF(_xlfn.XLOOKUP(BM$1,Attendance_sorted!$B58:$CW58,Attendance_sorted!$B58:$CW58,"nn")&lt;&gt;"nn","•",""),"")</f>
        <v/>
      </c>
      <c r="BN59" s="1" t="str">
        <f ca="1">IF(($A59&lt;&gt;"")*(BN$1&lt;&gt;""),IF(_xlfn.XLOOKUP(BN$1,Attendance_sorted!$B58:$CW58,Attendance_sorted!$B58:$CW58,"nn")&lt;&gt;"nn","•",""),"")</f>
        <v/>
      </c>
      <c r="BO59" s="1" t="str">
        <f ca="1">IF(($A59&lt;&gt;"")*(BO$1&lt;&gt;""),IF(_xlfn.XLOOKUP(BO$1,Attendance_sorted!$B58:$CW58,Attendance_sorted!$B58:$CW58,"nn")&lt;&gt;"nn","•",""),"")</f>
        <v/>
      </c>
      <c r="BP59" s="1" t="str">
        <f ca="1">IF(($A59&lt;&gt;"")*(BP$1&lt;&gt;""),IF(_xlfn.XLOOKUP(BP$1,Attendance_sorted!$B58:$CW58,Attendance_sorted!$B58:$CW58,"nn")&lt;&gt;"nn","•",""),"")</f>
        <v/>
      </c>
      <c r="BQ59" s="1" t="str">
        <f ca="1">IF(($A59&lt;&gt;"")*(BQ$1&lt;&gt;""),IF(_xlfn.XLOOKUP(BQ$1,Attendance_sorted!$B58:$CW58,Attendance_sorted!$B58:$CW58,"nn")&lt;&gt;"nn","•",""),"")</f>
        <v/>
      </c>
      <c r="BR59" s="1" t="str">
        <f ca="1">IF(($A59&lt;&gt;"")*(BR$1&lt;&gt;""),IF(_xlfn.XLOOKUP(BR$1,Attendance_sorted!$B58:$CW58,Attendance_sorted!$B58:$CW58,"nn")&lt;&gt;"nn","•",""),"")</f>
        <v/>
      </c>
      <c r="BS59" s="1" t="str">
        <f ca="1">IF(($A59&lt;&gt;"")*(BS$1&lt;&gt;""),IF(_xlfn.XLOOKUP(BS$1,Attendance_sorted!$B58:$CW58,Attendance_sorted!$B58:$CW58,"nn")&lt;&gt;"nn","•",""),"")</f>
        <v/>
      </c>
      <c r="BT59" s="1" t="str">
        <f ca="1">IF(($A59&lt;&gt;"")*(BT$1&lt;&gt;""),IF(_xlfn.XLOOKUP(BT$1,Attendance_sorted!$B58:$CW58,Attendance_sorted!$B58:$CW58,"nn")&lt;&gt;"nn","•",""),"")</f>
        <v/>
      </c>
      <c r="BU59" s="1" t="str">
        <f ca="1">IF(($A59&lt;&gt;"")*(BU$1&lt;&gt;""),IF(_xlfn.XLOOKUP(BU$1,Attendance_sorted!$B58:$CW58,Attendance_sorted!$B58:$CW58,"nn")&lt;&gt;"nn","•",""),"")</f>
        <v/>
      </c>
      <c r="BV59" s="1" t="str">
        <f ca="1">IF(($A59&lt;&gt;"")*(BV$1&lt;&gt;""),IF(_xlfn.XLOOKUP(BV$1,Attendance_sorted!$B58:$CW58,Attendance_sorted!$B58:$CW58,"nn")&lt;&gt;"nn","•",""),"")</f>
        <v/>
      </c>
      <c r="BW59" s="1" t="str">
        <f ca="1">IF(($A59&lt;&gt;"")*(BW$1&lt;&gt;""),IF(_xlfn.XLOOKUP(BW$1,Attendance_sorted!$B58:$CW58,Attendance_sorted!$B58:$CW58,"nn")&lt;&gt;"nn","•",""),"")</f>
        <v/>
      </c>
      <c r="BX59" s="1" t="str">
        <f ca="1">IF(($A59&lt;&gt;"")*(BX$1&lt;&gt;""),IF(_xlfn.XLOOKUP(BX$1,Attendance_sorted!$B58:$CW58,Attendance_sorted!$B58:$CW58,"nn")&lt;&gt;"nn","•",""),"")</f>
        <v/>
      </c>
      <c r="BY59" s="1" t="str">
        <f ca="1">IF(($A59&lt;&gt;"")*(BY$1&lt;&gt;""),IF(_xlfn.XLOOKUP(BY$1,Attendance_sorted!$B58:$CW58,Attendance_sorted!$B58:$CW58,"nn")&lt;&gt;"nn","•",""),"")</f>
        <v/>
      </c>
      <c r="BZ59" s="1" t="str">
        <f ca="1">IF(($A59&lt;&gt;"")*(BZ$1&lt;&gt;""),IF(_xlfn.XLOOKUP(BZ$1,Attendance_sorted!$B58:$CW58,Attendance_sorted!$B58:$CW58,"nn")&lt;&gt;"nn","•",""),"")</f>
        <v/>
      </c>
      <c r="CA59" s="1" t="str">
        <f ca="1">IF(($A59&lt;&gt;"")*(CA$1&lt;&gt;""),IF(_xlfn.XLOOKUP(CA$1,Attendance_sorted!$B58:$CW58,Attendance_sorted!$B58:$CW58,"nn")&lt;&gt;"nn","•",""),"")</f>
        <v/>
      </c>
      <c r="CB59" s="1" t="str">
        <f ca="1">IF(($A59&lt;&gt;"")*(CB$1&lt;&gt;""),IF(_xlfn.XLOOKUP(CB$1,Attendance_sorted!$B58:$CW58,Attendance_sorted!$B58:$CW58,"nn")&lt;&gt;"nn","•",""),"")</f>
        <v/>
      </c>
      <c r="CC59" s="1" t="str">
        <f ca="1">IF(($A59&lt;&gt;"")*(CC$1&lt;&gt;""),IF(_xlfn.XLOOKUP(CC$1,Attendance_sorted!$B58:$CW58,Attendance_sorted!$B58:$CW58,"nn")&lt;&gt;"nn","•",""),"")</f>
        <v/>
      </c>
      <c r="CD59" s="1" t="str">
        <f ca="1">IF(($A59&lt;&gt;"")*(CD$1&lt;&gt;""),IF(_xlfn.XLOOKUP(CD$1,Attendance_sorted!$B58:$CW58,Attendance_sorted!$B58:$CW58,"nn")&lt;&gt;"nn","•",""),"")</f>
        <v/>
      </c>
      <c r="CE59" s="1" t="str">
        <f ca="1">IF(($A59&lt;&gt;"")*(CE$1&lt;&gt;""),IF(_xlfn.XLOOKUP(CE$1,Attendance_sorted!$B58:$CW58,Attendance_sorted!$B58:$CW58,"nn")&lt;&gt;"nn","•",""),"")</f>
        <v/>
      </c>
      <c r="CF59" s="1" t="str">
        <f ca="1">IF(($A59&lt;&gt;"")*(CF$1&lt;&gt;""),IF(_xlfn.XLOOKUP(CF$1,Attendance_sorted!$B58:$CW58,Attendance_sorted!$B58:$CW58,"nn")&lt;&gt;"nn","•",""),"")</f>
        <v/>
      </c>
      <c r="CG59" s="1" t="str">
        <f ca="1">IF(($A59&lt;&gt;"")*(CG$1&lt;&gt;""),IF(_xlfn.XLOOKUP(CG$1,Attendance_sorted!$B58:$CW58,Attendance_sorted!$B58:$CW58,"nn")&lt;&gt;"nn","•",""),"")</f>
        <v/>
      </c>
      <c r="CH59" s="1" t="str">
        <f ca="1">IF(($A59&lt;&gt;"")*(CH$1&lt;&gt;""),IF(_xlfn.XLOOKUP(CH$1,Attendance_sorted!$B58:$CW58,Attendance_sorted!$B58:$CW58,"nn")&lt;&gt;"nn","•",""),"")</f>
        <v/>
      </c>
      <c r="CI59" s="1" t="str">
        <f ca="1">IF(($A59&lt;&gt;"")*(CI$1&lt;&gt;""),IF(_xlfn.XLOOKUP(CI$1,Attendance_sorted!$B58:$CW58,Attendance_sorted!$B58:$CW58,"nn")&lt;&gt;"nn","•",""),"")</f>
        <v/>
      </c>
      <c r="CJ59" s="1" t="str">
        <f ca="1">IF(($A59&lt;&gt;"")*(CJ$1&lt;&gt;""),IF(_xlfn.XLOOKUP(CJ$1,Attendance_sorted!$B58:$CW58,Attendance_sorted!$B58:$CW58,"nn")&lt;&gt;"nn","•",""),"")</f>
        <v/>
      </c>
      <c r="CK59" s="1" t="str">
        <f ca="1">IF(($A59&lt;&gt;"")*(CK$1&lt;&gt;""),IF(_xlfn.XLOOKUP(CK$1,Attendance_sorted!$B58:$CW58,Attendance_sorted!$B58:$CW58,"nn")&lt;&gt;"nn","•",""),"")</f>
        <v/>
      </c>
      <c r="CL59" s="1" t="str">
        <f ca="1">IF(($A59&lt;&gt;"")*(CL$1&lt;&gt;""),IF(_xlfn.XLOOKUP(CL$1,Attendance_sorted!$B58:$CW58,Attendance_sorted!$B58:$CW58,"nn")&lt;&gt;"nn","•",""),"")</f>
        <v/>
      </c>
      <c r="CM59" s="1" t="str">
        <f ca="1">IF(($A59&lt;&gt;"")*(CM$1&lt;&gt;""),IF(_xlfn.XLOOKUP(CM$1,Attendance_sorted!$B58:$CW58,Attendance_sorted!$B58:$CW58,"nn")&lt;&gt;"nn","•",""),"")</f>
        <v/>
      </c>
      <c r="CN59" s="1" t="str">
        <f ca="1">IF(($A59&lt;&gt;"")*(CN$1&lt;&gt;""),IF(_xlfn.XLOOKUP(CN$1,Attendance_sorted!$B58:$CW58,Attendance_sorted!$B58:$CW58,"nn")&lt;&gt;"nn","•",""),"")</f>
        <v/>
      </c>
      <c r="CO59" s="1" t="str">
        <f ca="1">IF(($A59&lt;&gt;"")*(CO$1&lt;&gt;""),IF(_xlfn.XLOOKUP(CO$1,Attendance_sorted!$B58:$CW58,Attendance_sorted!$B58:$CW58,"nn")&lt;&gt;"nn","•",""),"")</f>
        <v/>
      </c>
      <c r="CP59" s="1" t="str">
        <f ca="1">IF(($A59&lt;&gt;"")*(CP$1&lt;&gt;""),IF(_xlfn.XLOOKUP(CP$1,Attendance_sorted!$B58:$CW58,Attendance_sorted!$B58:$CW58,"nn")&lt;&gt;"nn","•",""),"")</f>
        <v/>
      </c>
      <c r="CQ59" s="1" t="str">
        <f ca="1">IF(($A59&lt;&gt;"")*(CQ$1&lt;&gt;""),IF(_xlfn.XLOOKUP(CQ$1,Attendance_sorted!$B58:$CW58,Attendance_sorted!$B58:$CW58,"nn")&lt;&gt;"nn","•",""),"")</f>
        <v/>
      </c>
      <c r="CR59" s="1" t="str">
        <f ca="1">IF(($A59&lt;&gt;"")*(CR$1&lt;&gt;""),IF(_xlfn.XLOOKUP(CR$1,Attendance_sorted!$B58:$CW58,Attendance_sorted!$B58:$CW58,"nn")&lt;&gt;"nn","•",""),"")</f>
        <v/>
      </c>
      <c r="CS59" s="1" t="str">
        <f ca="1">IF(($A59&lt;&gt;"")*(CS$1&lt;&gt;""),IF(_xlfn.XLOOKUP(CS$1,Attendance_sorted!$B58:$CW58,Attendance_sorted!$B58:$CW58,"nn")&lt;&gt;"nn","•",""),"")</f>
        <v/>
      </c>
      <c r="CT59" s="1" t="str">
        <f ca="1">IF(($A59&lt;&gt;"")*(CT$1&lt;&gt;""),IF(_xlfn.XLOOKUP(CT$1,Attendance_sorted!$B58:$CW58,Attendance_sorted!$B58:$CW58,"nn")&lt;&gt;"nn","•",""),"")</f>
        <v/>
      </c>
      <c r="CU59" s="1" t="str">
        <f ca="1">IF(($A59&lt;&gt;"")*(CU$1&lt;&gt;""),IF(_xlfn.XLOOKUP(CU$1,Attendance_sorted!$B58:$CW58,Attendance_sorted!$B58:$CW58,"nn")&lt;&gt;"nn","•",""),"")</f>
        <v/>
      </c>
      <c r="CV59" s="1" t="str">
        <f ca="1">IF(($A59&lt;&gt;"")*(CV$1&lt;&gt;""),IF(_xlfn.XLOOKUP(CV$1,Attendance_sorted!$B58:$CW58,Attendance_sorted!$B58:$CW58,"nn")&lt;&gt;"nn","•",""),"")</f>
        <v/>
      </c>
      <c r="CW59" s="1" t="str">
        <f ca="1">IF(($A59&lt;&gt;"")*(CW$1&lt;&gt;""),IF(_xlfn.XLOOKUP(CW$1,Attendance_sorted!$B58:$CW58,Attendance_sorted!$B58:$CW58,"nn")&lt;&gt;"nn","•",""),"")</f>
        <v/>
      </c>
    </row>
    <row r="60" spans="1:101">
      <c r="A60" s="1">
        <v>243</v>
      </c>
      <c r="B60" s="1" t="str">
        <f ca="1">IF(($A60&lt;&gt;"")*(B$1&lt;&gt;""),IF(_xlfn.XLOOKUP(B$1,Attendance_sorted!$B59:$CW59,Attendance_sorted!$B59:$CW59,"nn")&lt;&gt;"nn","•",""),"")</f>
        <v/>
      </c>
      <c r="C60" s="1" t="str">
        <f ca="1">IF(($A60&lt;&gt;"")*(C$1&lt;&gt;""),IF(_xlfn.XLOOKUP(C$1,Attendance_sorted!$B59:$CW59,Attendance_sorted!$B59:$CW59,"nn")&lt;&gt;"nn","•",""),"")</f>
        <v/>
      </c>
      <c r="D60" s="1" t="str">
        <f ca="1">IF(($A60&lt;&gt;"")*(D$1&lt;&gt;""),IF(_xlfn.XLOOKUP(D$1,Attendance_sorted!$B59:$CW59,Attendance_sorted!$B59:$CW59,"nn")&lt;&gt;"nn","•",""),"")</f>
        <v/>
      </c>
      <c r="E60" s="1" t="str">
        <f ca="1">IF(($A60&lt;&gt;"")*(E$1&lt;&gt;""),IF(_xlfn.XLOOKUP(E$1,Attendance_sorted!$B59:$CW59,Attendance_sorted!$B59:$CW59,"nn")&lt;&gt;"nn","•",""),"")</f>
        <v/>
      </c>
      <c r="F60" s="1" t="str">
        <f ca="1">IF(($A60&lt;&gt;"")*(F$1&lt;&gt;""),IF(_xlfn.XLOOKUP(F$1,Attendance_sorted!$B59:$CW59,Attendance_sorted!$B59:$CW59,"nn")&lt;&gt;"nn","•",""),"")</f>
        <v/>
      </c>
      <c r="G60" s="1" t="str">
        <f ca="1">IF(($A60&lt;&gt;"")*(G$1&lt;&gt;""),IF(_xlfn.XLOOKUP(G$1,Attendance_sorted!$B59:$CW59,Attendance_sorted!$B59:$CW59,"nn")&lt;&gt;"nn","•",""),"")</f>
        <v>•</v>
      </c>
      <c r="H60" s="1" t="str">
        <f ca="1">IF(($A60&lt;&gt;"")*(H$1&lt;&gt;""),IF(_xlfn.XLOOKUP(H$1,Attendance_sorted!$B59:$CW59,Attendance_sorted!$B59:$CW59,"nn")&lt;&gt;"nn","•",""),"")</f>
        <v/>
      </c>
      <c r="I60" s="1" t="str">
        <f ca="1">IF(($A60&lt;&gt;"")*(I$1&lt;&gt;""),IF(_xlfn.XLOOKUP(I$1,Attendance_sorted!$B59:$CW59,Attendance_sorted!$B59:$CW59,"nn")&lt;&gt;"nn","•",""),"")</f>
        <v/>
      </c>
      <c r="J60" s="1" t="str">
        <f ca="1">IF(($A60&lt;&gt;"")*(J$1&lt;&gt;""),IF(_xlfn.XLOOKUP(J$1,Attendance_sorted!$B59:$CW59,Attendance_sorted!$B59:$CW59,"nn")&lt;&gt;"nn","•",""),"")</f>
        <v/>
      </c>
      <c r="K60" s="1" t="str">
        <f ca="1">IF(($A60&lt;&gt;"")*(K$1&lt;&gt;""),IF(_xlfn.XLOOKUP(K$1,Attendance_sorted!$B59:$CW59,Attendance_sorted!$B59:$CW59,"nn")&lt;&gt;"nn","•",""),"")</f>
        <v>•</v>
      </c>
      <c r="L60" s="1" t="str">
        <f ca="1">IF(($A60&lt;&gt;"")*(L$1&lt;&gt;""),IF(_xlfn.XLOOKUP(L$1,Attendance_sorted!$B59:$CW59,Attendance_sorted!$B59:$CW59,"nn")&lt;&gt;"nn","•",""),"")</f>
        <v/>
      </c>
      <c r="M60" s="1" t="str">
        <f ca="1">IF(($A60&lt;&gt;"")*(M$1&lt;&gt;""),IF(_xlfn.XLOOKUP(M$1,Attendance_sorted!$B59:$CW59,Attendance_sorted!$B59:$CW59,"nn")&lt;&gt;"nn","•",""),"")</f>
        <v/>
      </c>
      <c r="N60" s="1" t="str">
        <f ca="1">IF(($A60&lt;&gt;"")*(N$1&lt;&gt;""),IF(_xlfn.XLOOKUP(N$1,Attendance_sorted!$B59:$CW59,Attendance_sorted!$B59:$CW59,"nn")&lt;&gt;"nn","•",""),"")</f>
        <v/>
      </c>
      <c r="O60" s="1" t="str">
        <f ca="1">IF(($A60&lt;&gt;"")*(O$1&lt;&gt;""),IF(_xlfn.XLOOKUP(O$1,Attendance_sorted!$B59:$CW59,Attendance_sorted!$B59:$CW59,"nn")&lt;&gt;"nn","•",""),"")</f>
        <v/>
      </c>
      <c r="P60" s="1" t="str">
        <f ca="1">IF(($A60&lt;&gt;"")*(P$1&lt;&gt;""),IF(_xlfn.XLOOKUP(P$1,Attendance_sorted!$B59:$CW59,Attendance_sorted!$B59:$CW59,"nn")&lt;&gt;"nn","•",""),"")</f>
        <v/>
      </c>
      <c r="Q60" s="1" t="str">
        <f ca="1">IF(($A60&lt;&gt;"")*(Q$1&lt;&gt;""),IF(_xlfn.XLOOKUP(Q$1,Attendance_sorted!$B59:$CW59,Attendance_sorted!$B59:$CW59,"nn")&lt;&gt;"nn","•",""),"")</f>
        <v/>
      </c>
      <c r="R60" s="1" t="str">
        <f ca="1">IF(($A60&lt;&gt;"")*(R$1&lt;&gt;""),IF(_xlfn.XLOOKUP(R$1,Attendance_sorted!$B59:$CW59,Attendance_sorted!$B59:$CW59,"nn")&lt;&gt;"nn","•",""),"")</f>
        <v/>
      </c>
      <c r="S60" s="1" t="str">
        <f ca="1">IF(($A60&lt;&gt;"")*(S$1&lt;&gt;""),IF(_xlfn.XLOOKUP(S$1,Attendance_sorted!$B59:$CW59,Attendance_sorted!$B59:$CW59,"nn")&lt;&gt;"nn","•",""),"")</f>
        <v>•</v>
      </c>
      <c r="T60" s="1" t="str">
        <f ca="1">IF(($A60&lt;&gt;"")*(T$1&lt;&gt;""),IF(_xlfn.XLOOKUP(T$1,Attendance_sorted!$B59:$CW59,Attendance_sorted!$B59:$CW59,"nn")&lt;&gt;"nn","•",""),"")</f>
        <v/>
      </c>
      <c r="U60" s="1" t="str">
        <f ca="1">IF(($A60&lt;&gt;"")*(U$1&lt;&gt;""),IF(_xlfn.XLOOKUP(U$1,Attendance_sorted!$B59:$CW59,Attendance_sorted!$B59:$CW59,"nn")&lt;&gt;"nn","•",""),"")</f>
        <v/>
      </c>
      <c r="V60" s="1" t="str">
        <f ca="1">IF(($A60&lt;&gt;"")*(V$1&lt;&gt;""),IF(_xlfn.XLOOKUP(V$1,Attendance_sorted!$B59:$CW59,Attendance_sorted!$B59:$CW59,"nn")&lt;&gt;"nn","•",""),"")</f>
        <v/>
      </c>
      <c r="W60" s="1" t="str">
        <f ca="1">IF(($A60&lt;&gt;"")*(W$1&lt;&gt;""),IF(_xlfn.XLOOKUP(W$1,Attendance_sorted!$B59:$CW59,Attendance_sorted!$B59:$CW59,"nn")&lt;&gt;"nn","•",""),"")</f>
        <v/>
      </c>
      <c r="X60" s="1" t="str">
        <f ca="1">IF(($A60&lt;&gt;"")*(X$1&lt;&gt;""),IF(_xlfn.XLOOKUP(X$1,Attendance_sorted!$B59:$CW59,Attendance_sorted!$B59:$CW59,"nn")&lt;&gt;"nn","•",""),"")</f>
        <v/>
      </c>
      <c r="Y60" s="1" t="str">
        <f ca="1">IF(($A60&lt;&gt;"")*(Y$1&lt;&gt;""),IF(_xlfn.XLOOKUP(Y$1,Attendance_sorted!$B59:$CW59,Attendance_sorted!$B59:$CW59,"nn")&lt;&gt;"nn","•",""),"")</f>
        <v/>
      </c>
      <c r="Z60" s="1" t="str">
        <f ca="1">IF(($A60&lt;&gt;"")*(Z$1&lt;&gt;""),IF(_xlfn.XLOOKUP(Z$1,Attendance_sorted!$B59:$CW59,Attendance_sorted!$B59:$CW59,"nn")&lt;&gt;"nn","•",""),"")</f>
        <v/>
      </c>
      <c r="AA60" s="1" t="str">
        <f ca="1">IF(($A60&lt;&gt;"")*(AA$1&lt;&gt;""),IF(_xlfn.XLOOKUP(AA$1,Attendance_sorted!$B59:$CW59,Attendance_sorted!$B59:$CW59,"nn")&lt;&gt;"nn","•",""),"")</f>
        <v/>
      </c>
      <c r="AB60" s="1" t="str">
        <f ca="1">IF(($A60&lt;&gt;"")*(AB$1&lt;&gt;""),IF(_xlfn.XLOOKUP(AB$1,Attendance_sorted!$B59:$CW59,Attendance_sorted!$B59:$CW59,"nn")&lt;&gt;"nn","•",""),"")</f>
        <v/>
      </c>
      <c r="AC60" s="1" t="str">
        <f ca="1">IF(($A60&lt;&gt;"")*(AC$1&lt;&gt;""),IF(_xlfn.XLOOKUP(AC$1,Attendance_sorted!$B59:$CW59,Attendance_sorted!$B59:$CW59,"nn")&lt;&gt;"nn","•",""),"")</f>
        <v/>
      </c>
      <c r="AD60" s="1" t="str">
        <f ca="1">IF(($A60&lt;&gt;"")*(AD$1&lt;&gt;""),IF(_xlfn.XLOOKUP(AD$1,Attendance_sorted!$B59:$CW59,Attendance_sorted!$B59:$CW59,"nn")&lt;&gt;"nn","•",""),"")</f>
        <v/>
      </c>
      <c r="AE60" s="1" t="str">
        <f ca="1">IF(($A60&lt;&gt;"")*(AE$1&lt;&gt;""),IF(_xlfn.XLOOKUP(AE$1,Attendance_sorted!$B59:$CW59,Attendance_sorted!$B59:$CW59,"nn")&lt;&gt;"nn","•",""),"")</f>
        <v/>
      </c>
      <c r="AF60" s="1" t="str">
        <f ca="1">IF(($A60&lt;&gt;"")*(AF$1&lt;&gt;""),IF(_xlfn.XLOOKUP(AF$1,Attendance_sorted!$B59:$CW59,Attendance_sorted!$B59:$CW59,"nn")&lt;&gt;"nn","•",""),"")</f>
        <v/>
      </c>
      <c r="AG60" s="1" t="str">
        <f ca="1">IF(($A60&lt;&gt;"")*(AG$1&lt;&gt;""),IF(_xlfn.XLOOKUP(AG$1,Attendance_sorted!$B59:$CW59,Attendance_sorted!$B59:$CW59,"nn")&lt;&gt;"nn","•",""),"")</f>
        <v/>
      </c>
      <c r="AH60" s="1" t="str">
        <f ca="1">IF(($A60&lt;&gt;"")*(AH$1&lt;&gt;""),IF(_xlfn.XLOOKUP(AH$1,Attendance_sorted!$B59:$CW59,Attendance_sorted!$B59:$CW59,"nn")&lt;&gt;"nn","•",""),"")</f>
        <v/>
      </c>
      <c r="AI60" s="1" t="str">
        <f ca="1">IF(($A60&lt;&gt;"")*(AI$1&lt;&gt;""),IF(_xlfn.XLOOKUP(AI$1,Attendance_sorted!$B59:$CW59,Attendance_sorted!$B59:$CW59,"nn")&lt;&gt;"nn","•",""),"")</f>
        <v/>
      </c>
      <c r="AJ60" s="1" t="str">
        <f ca="1">IF(($A60&lt;&gt;"")*(AJ$1&lt;&gt;""),IF(_xlfn.XLOOKUP(AJ$1,Attendance_sorted!$B59:$CW59,Attendance_sorted!$B59:$CW59,"nn")&lt;&gt;"nn","•",""),"")</f>
        <v/>
      </c>
      <c r="AK60" s="1" t="str">
        <f ca="1">IF(($A60&lt;&gt;"")*(AK$1&lt;&gt;""),IF(_xlfn.XLOOKUP(AK$1,Attendance_sorted!$B59:$CW59,Attendance_sorted!$B59:$CW59,"nn")&lt;&gt;"nn","•",""),"")</f>
        <v/>
      </c>
      <c r="AL60" s="1" t="str">
        <f ca="1">IF(($A60&lt;&gt;"")*(AL$1&lt;&gt;""),IF(_xlfn.XLOOKUP(AL$1,Attendance_sorted!$B59:$CW59,Attendance_sorted!$B59:$CW59,"nn")&lt;&gt;"nn","•",""),"")</f>
        <v/>
      </c>
      <c r="AM60" s="1" t="str">
        <f ca="1">IF(($A60&lt;&gt;"")*(AM$1&lt;&gt;""),IF(_xlfn.XLOOKUP(AM$1,Attendance_sorted!$B59:$CW59,Attendance_sorted!$B59:$CW59,"nn")&lt;&gt;"nn","•",""),"")</f>
        <v/>
      </c>
      <c r="AN60" s="1" t="str">
        <f ca="1">IF(($A60&lt;&gt;"")*(AN$1&lt;&gt;""),IF(_xlfn.XLOOKUP(AN$1,Attendance_sorted!$B59:$CW59,Attendance_sorted!$B59:$CW59,"nn")&lt;&gt;"nn","•",""),"")</f>
        <v/>
      </c>
      <c r="AO60" s="1" t="str">
        <f ca="1">IF(($A60&lt;&gt;"")*(AO$1&lt;&gt;""),IF(_xlfn.XLOOKUP(AO$1,Attendance_sorted!$B59:$CW59,Attendance_sorted!$B59:$CW59,"nn")&lt;&gt;"nn","•",""),"")</f>
        <v/>
      </c>
      <c r="AP60" s="1" t="str">
        <f ca="1">IF(($A60&lt;&gt;"")*(AP$1&lt;&gt;""),IF(_xlfn.XLOOKUP(AP$1,Attendance_sorted!$B59:$CW59,Attendance_sorted!$B59:$CW59,"nn")&lt;&gt;"nn","•",""),"")</f>
        <v/>
      </c>
      <c r="AQ60" s="1" t="str">
        <f ca="1">IF(($A60&lt;&gt;"")*(AQ$1&lt;&gt;""),IF(_xlfn.XLOOKUP(AQ$1,Attendance_sorted!$B59:$CW59,Attendance_sorted!$B59:$CW59,"nn")&lt;&gt;"nn","•",""),"")</f>
        <v/>
      </c>
      <c r="AR60" s="1" t="str">
        <f ca="1">IF(($A60&lt;&gt;"")*(AR$1&lt;&gt;""),IF(_xlfn.XLOOKUP(AR$1,Attendance_sorted!$B59:$CW59,Attendance_sorted!$B59:$CW59,"nn")&lt;&gt;"nn","•",""),"")</f>
        <v/>
      </c>
      <c r="AS60" s="1" t="str">
        <f ca="1">IF(($A60&lt;&gt;"")*(AS$1&lt;&gt;""),IF(_xlfn.XLOOKUP(AS$1,Attendance_sorted!$B59:$CW59,Attendance_sorted!$B59:$CW59,"nn")&lt;&gt;"nn","•",""),"")</f>
        <v/>
      </c>
      <c r="AT60" s="1" t="str">
        <f ca="1">IF(($A60&lt;&gt;"")*(AT$1&lt;&gt;""),IF(_xlfn.XLOOKUP(AT$1,Attendance_sorted!$B59:$CW59,Attendance_sorted!$B59:$CW59,"nn")&lt;&gt;"nn","•",""),"")</f>
        <v/>
      </c>
      <c r="AU60" s="1" t="str">
        <f ca="1">IF(($A60&lt;&gt;"")*(AU$1&lt;&gt;""),IF(_xlfn.XLOOKUP(AU$1,Attendance_sorted!$B59:$CW59,Attendance_sorted!$B59:$CW59,"nn")&lt;&gt;"nn","•",""),"")</f>
        <v/>
      </c>
      <c r="AV60" s="1" t="str">
        <f ca="1">IF(($A60&lt;&gt;"")*(AV$1&lt;&gt;""),IF(_xlfn.XLOOKUP(AV$1,Attendance_sorted!$B59:$CW59,Attendance_sorted!$B59:$CW59,"nn")&lt;&gt;"nn","•",""),"")</f>
        <v/>
      </c>
      <c r="AW60" s="1" t="str">
        <f ca="1">IF(($A60&lt;&gt;"")*(AW$1&lt;&gt;""),IF(_xlfn.XLOOKUP(AW$1,Attendance_sorted!$B59:$CW59,Attendance_sorted!$B59:$CW59,"nn")&lt;&gt;"nn","•",""),"")</f>
        <v/>
      </c>
      <c r="AX60" s="1" t="str">
        <f ca="1">IF(($A60&lt;&gt;"")*(AX$1&lt;&gt;""),IF(_xlfn.XLOOKUP(AX$1,Attendance_sorted!$B59:$CW59,Attendance_sorted!$B59:$CW59,"nn")&lt;&gt;"nn","•",""),"")</f>
        <v/>
      </c>
      <c r="AY60" s="1" t="str">
        <f ca="1">IF(($A60&lt;&gt;"")*(AY$1&lt;&gt;""),IF(_xlfn.XLOOKUP(AY$1,Attendance_sorted!$B59:$CW59,Attendance_sorted!$B59:$CW59,"nn")&lt;&gt;"nn","•",""),"")</f>
        <v/>
      </c>
      <c r="AZ60" s="1" t="str">
        <f ca="1">IF(($A60&lt;&gt;"")*(AZ$1&lt;&gt;""),IF(_xlfn.XLOOKUP(AZ$1,Attendance_sorted!$B59:$CW59,Attendance_sorted!$B59:$CW59,"nn")&lt;&gt;"nn","•",""),"")</f>
        <v/>
      </c>
      <c r="BA60" s="1" t="str">
        <f ca="1">IF(($A60&lt;&gt;"")*(BA$1&lt;&gt;""),IF(_xlfn.XLOOKUP(BA$1,Attendance_sorted!$B59:$CW59,Attendance_sorted!$B59:$CW59,"nn")&lt;&gt;"nn","•",""),"")</f>
        <v/>
      </c>
      <c r="BB60" s="1" t="str">
        <f ca="1">IF(($A60&lt;&gt;"")*(BB$1&lt;&gt;""),IF(_xlfn.XLOOKUP(BB$1,Attendance_sorted!$B59:$CW59,Attendance_sorted!$B59:$CW59,"nn")&lt;&gt;"nn","•",""),"")</f>
        <v/>
      </c>
      <c r="BC60" s="1" t="str">
        <f ca="1">IF(($A60&lt;&gt;"")*(BC$1&lt;&gt;""),IF(_xlfn.XLOOKUP(BC$1,Attendance_sorted!$B59:$CW59,Attendance_sorted!$B59:$CW59,"nn")&lt;&gt;"nn","•",""),"")</f>
        <v/>
      </c>
      <c r="BD60" s="1" t="str">
        <f ca="1">IF(($A60&lt;&gt;"")*(BD$1&lt;&gt;""),IF(_xlfn.XLOOKUP(BD$1,Attendance_sorted!$B59:$CW59,Attendance_sorted!$B59:$CW59,"nn")&lt;&gt;"nn","•",""),"")</f>
        <v/>
      </c>
      <c r="BE60" s="1" t="str">
        <f ca="1">IF(($A60&lt;&gt;"")*(BE$1&lt;&gt;""),IF(_xlfn.XLOOKUP(BE$1,Attendance_sorted!$B59:$CW59,Attendance_sorted!$B59:$CW59,"nn")&lt;&gt;"nn","•",""),"")</f>
        <v/>
      </c>
      <c r="BF60" s="1" t="str">
        <f ca="1">IF(($A60&lt;&gt;"")*(BF$1&lt;&gt;""),IF(_xlfn.XLOOKUP(BF$1,Attendance_sorted!$B59:$CW59,Attendance_sorted!$B59:$CW59,"nn")&lt;&gt;"nn","•",""),"")</f>
        <v/>
      </c>
      <c r="BG60" s="1" t="str">
        <f ca="1">IF(($A60&lt;&gt;"")*(BG$1&lt;&gt;""),IF(_xlfn.XLOOKUP(BG$1,Attendance_sorted!$B59:$CW59,Attendance_sorted!$B59:$CW59,"nn")&lt;&gt;"nn","•",""),"")</f>
        <v/>
      </c>
      <c r="BH60" s="1" t="str">
        <f ca="1">IF(($A60&lt;&gt;"")*(BH$1&lt;&gt;""),IF(_xlfn.XLOOKUP(BH$1,Attendance_sorted!$B59:$CW59,Attendance_sorted!$B59:$CW59,"nn")&lt;&gt;"nn","•",""),"")</f>
        <v/>
      </c>
      <c r="BI60" s="1" t="str">
        <f ca="1">IF(($A60&lt;&gt;"")*(BI$1&lt;&gt;""),IF(_xlfn.XLOOKUP(BI$1,Attendance_sorted!$B59:$CW59,Attendance_sorted!$B59:$CW59,"nn")&lt;&gt;"nn","•",""),"")</f>
        <v/>
      </c>
      <c r="BJ60" s="1" t="str">
        <f ca="1">IF(($A60&lt;&gt;"")*(BJ$1&lt;&gt;""),IF(_xlfn.XLOOKUP(BJ$1,Attendance_sorted!$B59:$CW59,Attendance_sorted!$B59:$CW59,"nn")&lt;&gt;"nn","•",""),"")</f>
        <v/>
      </c>
      <c r="BK60" s="1" t="str">
        <f ca="1">IF(($A60&lt;&gt;"")*(BK$1&lt;&gt;""),IF(_xlfn.XLOOKUP(BK$1,Attendance_sorted!$B59:$CW59,Attendance_sorted!$B59:$CW59,"nn")&lt;&gt;"nn","•",""),"")</f>
        <v/>
      </c>
      <c r="BL60" s="1" t="str">
        <f ca="1">IF(($A60&lt;&gt;"")*(BL$1&lt;&gt;""),IF(_xlfn.XLOOKUP(BL$1,Attendance_sorted!$B59:$CW59,Attendance_sorted!$B59:$CW59,"nn")&lt;&gt;"nn","•",""),"")</f>
        <v/>
      </c>
      <c r="BM60" s="1" t="str">
        <f ca="1">IF(($A60&lt;&gt;"")*(BM$1&lt;&gt;""),IF(_xlfn.XLOOKUP(BM$1,Attendance_sorted!$B59:$CW59,Attendance_sorted!$B59:$CW59,"nn")&lt;&gt;"nn","•",""),"")</f>
        <v/>
      </c>
      <c r="BN60" s="1" t="str">
        <f ca="1">IF(($A60&lt;&gt;"")*(BN$1&lt;&gt;""),IF(_xlfn.XLOOKUP(BN$1,Attendance_sorted!$B59:$CW59,Attendance_sorted!$B59:$CW59,"nn")&lt;&gt;"nn","•",""),"")</f>
        <v/>
      </c>
      <c r="BO60" s="1" t="str">
        <f ca="1">IF(($A60&lt;&gt;"")*(BO$1&lt;&gt;""),IF(_xlfn.XLOOKUP(BO$1,Attendance_sorted!$B59:$CW59,Attendance_sorted!$B59:$CW59,"nn")&lt;&gt;"nn","•",""),"")</f>
        <v/>
      </c>
      <c r="BP60" s="1" t="str">
        <f ca="1">IF(($A60&lt;&gt;"")*(BP$1&lt;&gt;""),IF(_xlfn.XLOOKUP(BP$1,Attendance_sorted!$B59:$CW59,Attendance_sorted!$B59:$CW59,"nn")&lt;&gt;"nn","•",""),"")</f>
        <v/>
      </c>
      <c r="BQ60" s="1" t="str">
        <f ca="1">IF(($A60&lt;&gt;"")*(BQ$1&lt;&gt;""),IF(_xlfn.XLOOKUP(BQ$1,Attendance_sorted!$B59:$CW59,Attendance_sorted!$B59:$CW59,"nn")&lt;&gt;"nn","•",""),"")</f>
        <v/>
      </c>
      <c r="BR60" s="1" t="str">
        <f ca="1">IF(($A60&lt;&gt;"")*(BR$1&lt;&gt;""),IF(_xlfn.XLOOKUP(BR$1,Attendance_sorted!$B59:$CW59,Attendance_sorted!$B59:$CW59,"nn")&lt;&gt;"nn","•",""),"")</f>
        <v/>
      </c>
      <c r="BS60" s="1" t="str">
        <f ca="1">IF(($A60&lt;&gt;"")*(BS$1&lt;&gt;""),IF(_xlfn.XLOOKUP(BS$1,Attendance_sorted!$B59:$CW59,Attendance_sorted!$B59:$CW59,"nn")&lt;&gt;"nn","•",""),"")</f>
        <v/>
      </c>
      <c r="BT60" s="1" t="str">
        <f ca="1">IF(($A60&lt;&gt;"")*(BT$1&lt;&gt;""),IF(_xlfn.XLOOKUP(BT$1,Attendance_sorted!$B59:$CW59,Attendance_sorted!$B59:$CW59,"nn")&lt;&gt;"nn","•",""),"")</f>
        <v/>
      </c>
      <c r="BU60" s="1" t="str">
        <f ca="1">IF(($A60&lt;&gt;"")*(BU$1&lt;&gt;""),IF(_xlfn.XLOOKUP(BU$1,Attendance_sorted!$B59:$CW59,Attendance_sorted!$B59:$CW59,"nn")&lt;&gt;"nn","•",""),"")</f>
        <v/>
      </c>
      <c r="BV60" s="1" t="str">
        <f ca="1">IF(($A60&lt;&gt;"")*(BV$1&lt;&gt;""),IF(_xlfn.XLOOKUP(BV$1,Attendance_sorted!$B59:$CW59,Attendance_sorted!$B59:$CW59,"nn")&lt;&gt;"nn","•",""),"")</f>
        <v/>
      </c>
      <c r="BW60" s="1" t="str">
        <f ca="1">IF(($A60&lt;&gt;"")*(BW$1&lt;&gt;""),IF(_xlfn.XLOOKUP(BW$1,Attendance_sorted!$B59:$CW59,Attendance_sorted!$B59:$CW59,"nn")&lt;&gt;"nn","•",""),"")</f>
        <v/>
      </c>
      <c r="BX60" s="1" t="str">
        <f ca="1">IF(($A60&lt;&gt;"")*(BX$1&lt;&gt;""),IF(_xlfn.XLOOKUP(BX$1,Attendance_sorted!$B59:$CW59,Attendance_sorted!$B59:$CW59,"nn")&lt;&gt;"nn","•",""),"")</f>
        <v/>
      </c>
      <c r="BY60" s="1" t="str">
        <f ca="1">IF(($A60&lt;&gt;"")*(BY$1&lt;&gt;""),IF(_xlfn.XLOOKUP(BY$1,Attendance_sorted!$B59:$CW59,Attendance_sorted!$B59:$CW59,"nn")&lt;&gt;"nn","•",""),"")</f>
        <v/>
      </c>
      <c r="BZ60" s="1" t="str">
        <f ca="1">IF(($A60&lt;&gt;"")*(BZ$1&lt;&gt;""),IF(_xlfn.XLOOKUP(BZ$1,Attendance_sorted!$B59:$CW59,Attendance_sorted!$B59:$CW59,"nn")&lt;&gt;"nn","•",""),"")</f>
        <v/>
      </c>
      <c r="CA60" s="1" t="str">
        <f ca="1">IF(($A60&lt;&gt;"")*(CA$1&lt;&gt;""),IF(_xlfn.XLOOKUP(CA$1,Attendance_sorted!$B59:$CW59,Attendance_sorted!$B59:$CW59,"nn")&lt;&gt;"nn","•",""),"")</f>
        <v/>
      </c>
      <c r="CB60" s="1" t="str">
        <f ca="1">IF(($A60&lt;&gt;"")*(CB$1&lt;&gt;""),IF(_xlfn.XLOOKUP(CB$1,Attendance_sorted!$B59:$CW59,Attendance_sorted!$B59:$CW59,"nn")&lt;&gt;"nn","•",""),"")</f>
        <v/>
      </c>
      <c r="CC60" s="1" t="str">
        <f ca="1">IF(($A60&lt;&gt;"")*(CC$1&lt;&gt;""),IF(_xlfn.XLOOKUP(CC$1,Attendance_sorted!$B59:$CW59,Attendance_sorted!$B59:$CW59,"nn")&lt;&gt;"nn","•",""),"")</f>
        <v/>
      </c>
      <c r="CD60" s="1" t="str">
        <f ca="1">IF(($A60&lt;&gt;"")*(CD$1&lt;&gt;""),IF(_xlfn.XLOOKUP(CD$1,Attendance_sorted!$B59:$CW59,Attendance_sorted!$B59:$CW59,"nn")&lt;&gt;"nn","•",""),"")</f>
        <v/>
      </c>
      <c r="CE60" s="1" t="str">
        <f ca="1">IF(($A60&lt;&gt;"")*(CE$1&lt;&gt;""),IF(_xlfn.XLOOKUP(CE$1,Attendance_sorted!$B59:$CW59,Attendance_sorted!$B59:$CW59,"nn")&lt;&gt;"nn","•",""),"")</f>
        <v/>
      </c>
      <c r="CF60" s="1" t="str">
        <f ca="1">IF(($A60&lt;&gt;"")*(CF$1&lt;&gt;""),IF(_xlfn.XLOOKUP(CF$1,Attendance_sorted!$B59:$CW59,Attendance_sorted!$B59:$CW59,"nn")&lt;&gt;"nn","•",""),"")</f>
        <v/>
      </c>
      <c r="CG60" s="1" t="str">
        <f ca="1">IF(($A60&lt;&gt;"")*(CG$1&lt;&gt;""),IF(_xlfn.XLOOKUP(CG$1,Attendance_sorted!$B59:$CW59,Attendance_sorted!$B59:$CW59,"nn")&lt;&gt;"nn","•",""),"")</f>
        <v/>
      </c>
      <c r="CH60" s="1" t="str">
        <f ca="1">IF(($A60&lt;&gt;"")*(CH$1&lt;&gt;""),IF(_xlfn.XLOOKUP(CH$1,Attendance_sorted!$B59:$CW59,Attendance_sorted!$B59:$CW59,"nn")&lt;&gt;"nn","•",""),"")</f>
        <v/>
      </c>
      <c r="CI60" s="1" t="str">
        <f ca="1">IF(($A60&lt;&gt;"")*(CI$1&lt;&gt;""),IF(_xlfn.XLOOKUP(CI$1,Attendance_sorted!$B59:$CW59,Attendance_sorted!$B59:$CW59,"nn")&lt;&gt;"nn","•",""),"")</f>
        <v/>
      </c>
      <c r="CJ60" s="1" t="str">
        <f ca="1">IF(($A60&lt;&gt;"")*(CJ$1&lt;&gt;""),IF(_xlfn.XLOOKUP(CJ$1,Attendance_sorted!$B59:$CW59,Attendance_sorted!$B59:$CW59,"nn")&lt;&gt;"nn","•",""),"")</f>
        <v/>
      </c>
      <c r="CK60" s="1" t="str">
        <f ca="1">IF(($A60&lt;&gt;"")*(CK$1&lt;&gt;""),IF(_xlfn.XLOOKUP(CK$1,Attendance_sorted!$B59:$CW59,Attendance_sorted!$B59:$CW59,"nn")&lt;&gt;"nn","•",""),"")</f>
        <v/>
      </c>
      <c r="CL60" s="1" t="str">
        <f ca="1">IF(($A60&lt;&gt;"")*(CL$1&lt;&gt;""),IF(_xlfn.XLOOKUP(CL$1,Attendance_sorted!$B59:$CW59,Attendance_sorted!$B59:$CW59,"nn")&lt;&gt;"nn","•",""),"")</f>
        <v/>
      </c>
      <c r="CM60" s="1" t="str">
        <f ca="1">IF(($A60&lt;&gt;"")*(CM$1&lt;&gt;""),IF(_xlfn.XLOOKUP(CM$1,Attendance_sorted!$B59:$CW59,Attendance_sorted!$B59:$CW59,"nn")&lt;&gt;"nn","•",""),"")</f>
        <v/>
      </c>
      <c r="CN60" s="1" t="str">
        <f ca="1">IF(($A60&lt;&gt;"")*(CN$1&lt;&gt;""),IF(_xlfn.XLOOKUP(CN$1,Attendance_sorted!$B59:$CW59,Attendance_sorted!$B59:$CW59,"nn")&lt;&gt;"nn","•",""),"")</f>
        <v/>
      </c>
      <c r="CO60" s="1" t="str">
        <f ca="1">IF(($A60&lt;&gt;"")*(CO$1&lt;&gt;""),IF(_xlfn.XLOOKUP(CO$1,Attendance_sorted!$B59:$CW59,Attendance_sorted!$B59:$CW59,"nn")&lt;&gt;"nn","•",""),"")</f>
        <v/>
      </c>
      <c r="CP60" s="1" t="str">
        <f ca="1">IF(($A60&lt;&gt;"")*(CP$1&lt;&gt;""),IF(_xlfn.XLOOKUP(CP$1,Attendance_sorted!$B59:$CW59,Attendance_sorted!$B59:$CW59,"nn")&lt;&gt;"nn","•",""),"")</f>
        <v/>
      </c>
      <c r="CQ60" s="1" t="str">
        <f ca="1">IF(($A60&lt;&gt;"")*(CQ$1&lt;&gt;""),IF(_xlfn.XLOOKUP(CQ$1,Attendance_sorted!$B59:$CW59,Attendance_sorted!$B59:$CW59,"nn")&lt;&gt;"nn","•",""),"")</f>
        <v/>
      </c>
      <c r="CR60" s="1" t="str">
        <f ca="1">IF(($A60&lt;&gt;"")*(CR$1&lt;&gt;""),IF(_xlfn.XLOOKUP(CR$1,Attendance_sorted!$B59:$CW59,Attendance_sorted!$B59:$CW59,"nn")&lt;&gt;"nn","•",""),"")</f>
        <v/>
      </c>
      <c r="CS60" s="1" t="str">
        <f ca="1">IF(($A60&lt;&gt;"")*(CS$1&lt;&gt;""),IF(_xlfn.XLOOKUP(CS$1,Attendance_sorted!$B59:$CW59,Attendance_sorted!$B59:$CW59,"nn")&lt;&gt;"nn","•",""),"")</f>
        <v/>
      </c>
      <c r="CT60" s="1" t="str">
        <f ca="1">IF(($A60&lt;&gt;"")*(CT$1&lt;&gt;""),IF(_xlfn.XLOOKUP(CT$1,Attendance_sorted!$B59:$CW59,Attendance_sorted!$B59:$CW59,"nn")&lt;&gt;"nn","•",""),"")</f>
        <v/>
      </c>
      <c r="CU60" s="1" t="str">
        <f ca="1">IF(($A60&lt;&gt;"")*(CU$1&lt;&gt;""),IF(_xlfn.XLOOKUP(CU$1,Attendance_sorted!$B59:$CW59,Attendance_sorted!$B59:$CW59,"nn")&lt;&gt;"nn","•",""),"")</f>
        <v/>
      </c>
      <c r="CV60" s="1" t="str">
        <f ca="1">IF(($A60&lt;&gt;"")*(CV$1&lt;&gt;""),IF(_xlfn.XLOOKUP(CV$1,Attendance_sorted!$B59:$CW59,Attendance_sorted!$B59:$CW59,"nn")&lt;&gt;"nn","•",""),"")</f>
        <v/>
      </c>
      <c r="CW60" s="1" t="str">
        <f ca="1">IF(($A60&lt;&gt;"")*(CW$1&lt;&gt;""),IF(_xlfn.XLOOKUP(CW$1,Attendance_sorted!$B59:$CW59,Attendance_sorted!$B59:$CW59,"nn")&lt;&gt;"nn","•",""),"")</f>
        <v/>
      </c>
    </row>
    <row r="61" spans="1:101">
      <c r="A61" s="1">
        <v>244</v>
      </c>
      <c r="B61" s="1" t="str">
        <f ca="1">IF(($A61&lt;&gt;"")*(B$1&lt;&gt;""),IF(_xlfn.XLOOKUP(B$1,Attendance_sorted!$B60:$CW60,Attendance_sorted!$B60:$CW60,"nn")&lt;&gt;"nn","•",""),"")</f>
        <v/>
      </c>
      <c r="C61" s="1" t="str">
        <f ca="1">IF(($A61&lt;&gt;"")*(C$1&lt;&gt;""),IF(_xlfn.XLOOKUP(C$1,Attendance_sorted!$B60:$CW60,Attendance_sorted!$B60:$CW60,"nn")&lt;&gt;"nn","•",""),"")</f>
        <v/>
      </c>
      <c r="D61" s="1" t="str">
        <f ca="1">IF(($A61&lt;&gt;"")*(D$1&lt;&gt;""),IF(_xlfn.XLOOKUP(D$1,Attendance_sorted!$B60:$CW60,Attendance_sorted!$B60:$CW60,"nn")&lt;&gt;"nn","•",""),"")</f>
        <v/>
      </c>
      <c r="E61" s="1" t="str">
        <f ca="1">IF(($A61&lt;&gt;"")*(E$1&lt;&gt;""),IF(_xlfn.XLOOKUP(E$1,Attendance_sorted!$B60:$CW60,Attendance_sorted!$B60:$CW60,"nn")&lt;&gt;"nn","•",""),"")</f>
        <v/>
      </c>
      <c r="F61" s="1" t="str">
        <f ca="1">IF(($A61&lt;&gt;"")*(F$1&lt;&gt;""),IF(_xlfn.XLOOKUP(F$1,Attendance_sorted!$B60:$CW60,Attendance_sorted!$B60:$CW60,"nn")&lt;&gt;"nn","•",""),"")</f>
        <v/>
      </c>
      <c r="G61" s="1" t="str">
        <f ca="1">IF(($A61&lt;&gt;"")*(G$1&lt;&gt;""),IF(_xlfn.XLOOKUP(G$1,Attendance_sorted!$B60:$CW60,Attendance_sorted!$B60:$CW60,"nn")&lt;&gt;"nn","•",""),"")</f>
        <v/>
      </c>
      <c r="H61" s="1" t="str">
        <f ca="1">IF(($A61&lt;&gt;"")*(H$1&lt;&gt;""),IF(_xlfn.XLOOKUP(H$1,Attendance_sorted!$B60:$CW60,Attendance_sorted!$B60:$CW60,"nn")&lt;&gt;"nn","•",""),"")</f>
        <v/>
      </c>
      <c r="I61" s="1" t="str">
        <f ca="1">IF(($A61&lt;&gt;"")*(I$1&lt;&gt;""),IF(_xlfn.XLOOKUP(I$1,Attendance_sorted!$B60:$CW60,Attendance_sorted!$B60:$CW60,"nn")&lt;&gt;"nn","•",""),"")</f>
        <v/>
      </c>
      <c r="J61" s="1" t="str">
        <f ca="1">IF(($A61&lt;&gt;"")*(J$1&lt;&gt;""),IF(_xlfn.XLOOKUP(J$1,Attendance_sorted!$B60:$CW60,Attendance_sorted!$B60:$CW60,"nn")&lt;&gt;"nn","•",""),"")</f>
        <v/>
      </c>
      <c r="K61" s="1" t="str">
        <f ca="1">IF(($A61&lt;&gt;"")*(K$1&lt;&gt;""),IF(_xlfn.XLOOKUP(K$1,Attendance_sorted!$B60:$CW60,Attendance_sorted!$B60:$CW60,"nn")&lt;&gt;"nn","•",""),"")</f>
        <v/>
      </c>
      <c r="L61" s="1" t="str">
        <f ca="1">IF(($A61&lt;&gt;"")*(L$1&lt;&gt;""),IF(_xlfn.XLOOKUP(L$1,Attendance_sorted!$B60:$CW60,Attendance_sorted!$B60:$CW60,"nn")&lt;&gt;"nn","•",""),"")</f>
        <v/>
      </c>
      <c r="M61" s="1" t="str">
        <f ca="1">IF(($A61&lt;&gt;"")*(M$1&lt;&gt;""),IF(_xlfn.XLOOKUP(M$1,Attendance_sorted!$B60:$CW60,Attendance_sorted!$B60:$CW60,"nn")&lt;&gt;"nn","•",""),"")</f>
        <v/>
      </c>
      <c r="N61" s="1" t="str">
        <f ca="1">IF(($A61&lt;&gt;"")*(N$1&lt;&gt;""),IF(_xlfn.XLOOKUP(N$1,Attendance_sorted!$B60:$CW60,Attendance_sorted!$B60:$CW60,"nn")&lt;&gt;"nn","•",""),"")</f>
        <v/>
      </c>
      <c r="O61" s="1" t="str">
        <f ca="1">IF(($A61&lt;&gt;"")*(O$1&lt;&gt;""),IF(_xlfn.XLOOKUP(O$1,Attendance_sorted!$B60:$CW60,Attendance_sorted!$B60:$CW60,"nn")&lt;&gt;"nn","•",""),"")</f>
        <v/>
      </c>
      <c r="P61" s="1" t="str">
        <f ca="1">IF(($A61&lt;&gt;"")*(P$1&lt;&gt;""),IF(_xlfn.XLOOKUP(P$1,Attendance_sorted!$B60:$CW60,Attendance_sorted!$B60:$CW60,"nn")&lt;&gt;"nn","•",""),"")</f>
        <v/>
      </c>
      <c r="Q61" s="1" t="str">
        <f ca="1">IF(($A61&lt;&gt;"")*(Q$1&lt;&gt;""),IF(_xlfn.XLOOKUP(Q$1,Attendance_sorted!$B60:$CW60,Attendance_sorted!$B60:$CW60,"nn")&lt;&gt;"nn","•",""),"")</f>
        <v/>
      </c>
      <c r="R61" s="1" t="str">
        <f ca="1">IF(($A61&lt;&gt;"")*(R$1&lt;&gt;""),IF(_xlfn.XLOOKUP(R$1,Attendance_sorted!$B60:$CW60,Attendance_sorted!$B60:$CW60,"nn")&lt;&gt;"nn","•",""),"")</f>
        <v/>
      </c>
      <c r="S61" s="1" t="str">
        <f ca="1">IF(($A61&lt;&gt;"")*(S$1&lt;&gt;""),IF(_xlfn.XLOOKUP(S$1,Attendance_sorted!$B60:$CW60,Attendance_sorted!$B60:$CW60,"nn")&lt;&gt;"nn","•",""),"")</f>
        <v/>
      </c>
      <c r="T61" s="1" t="str">
        <f ca="1">IF(($A61&lt;&gt;"")*(T$1&lt;&gt;""),IF(_xlfn.XLOOKUP(T$1,Attendance_sorted!$B60:$CW60,Attendance_sorted!$B60:$CW60,"nn")&lt;&gt;"nn","•",""),"")</f>
        <v/>
      </c>
      <c r="U61" s="1" t="str">
        <f ca="1">IF(($A61&lt;&gt;"")*(U$1&lt;&gt;""),IF(_xlfn.XLOOKUP(U$1,Attendance_sorted!$B60:$CW60,Attendance_sorted!$B60:$CW60,"nn")&lt;&gt;"nn","•",""),"")</f>
        <v/>
      </c>
      <c r="V61" s="1" t="str">
        <f ca="1">IF(($A61&lt;&gt;"")*(V$1&lt;&gt;""),IF(_xlfn.XLOOKUP(V$1,Attendance_sorted!$B60:$CW60,Attendance_sorted!$B60:$CW60,"nn")&lt;&gt;"nn","•",""),"")</f>
        <v/>
      </c>
      <c r="W61" s="1" t="str">
        <f ca="1">IF(($A61&lt;&gt;"")*(W$1&lt;&gt;""),IF(_xlfn.XLOOKUP(W$1,Attendance_sorted!$B60:$CW60,Attendance_sorted!$B60:$CW60,"nn")&lt;&gt;"nn","•",""),"")</f>
        <v/>
      </c>
      <c r="X61" s="1" t="str">
        <f ca="1">IF(($A61&lt;&gt;"")*(X$1&lt;&gt;""),IF(_xlfn.XLOOKUP(X$1,Attendance_sorted!$B60:$CW60,Attendance_sorted!$B60:$CW60,"nn")&lt;&gt;"nn","•",""),"")</f>
        <v/>
      </c>
      <c r="Y61" s="1" t="str">
        <f ca="1">IF(($A61&lt;&gt;"")*(Y$1&lt;&gt;""),IF(_xlfn.XLOOKUP(Y$1,Attendance_sorted!$B60:$CW60,Attendance_sorted!$B60:$CW60,"nn")&lt;&gt;"nn","•",""),"")</f>
        <v/>
      </c>
      <c r="Z61" s="1" t="str">
        <f ca="1">IF(($A61&lt;&gt;"")*(Z$1&lt;&gt;""),IF(_xlfn.XLOOKUP(Z$1,Attendance_sorted!$B60:$CW60,Attendance_sorted!$B60:$CW60,"nn")&lt;&gt;"nn","•",""),"")</f>
        <v/>
      </c>
      <c r="AA61" s="1" t="str">
        <f ca="1">IF(($A61&lt;&gt;"")*(AA$1&lt;&gt;""),IF(_xlfn.XLOOKUP(AA$1,Attendance_sorted!$B60:$CW60,Attendance_sorted!$B60:$CW60,"nn")&lt;&gt;"nn","•",""),"")</f>
        <v/>
      </c>
      <c r="AB61" s="1" t="str">
        <f ca="1">IF(($A61&lt;&gt;"")*(AB$1&lt;&gt;""),IF(_xlfn.XLOOKUP(AB$1,Attendance_sorted!$B60:$CW60,Attendance_sorted!$B60:$CW60,"nn")&lt;&gt;"nn","•",""),"")</f>
        <v/>
      </c>
      <c r="AC61" s="1" t="str">
        <f ca="1">IF(($A61&lt;&gt;"")*(AC$1&lt;&gt;""),IF(_xlfn.XLOOKUP(AC$1,Attendance_sorted!$B60:$CW60,Attendance_sorted!$B60:$CW60,"nn")&lt;&gt;"nn","•",""),"")</f>
        <v/>
      </c>
      <c r="AD61" s="1" t="str">
        <f ca="1">IF(($A61&lt;&gt;"")*(AD$1&lt;&gt;""),IF(_xlfn.XLOOKUP(AD$1,Attendance_sorted!$B60:$CW60,Attendance_sorted!$B60:$CW60,"nn")&lt;&gt;"nn","•",""),"")</f>
        <v/>
      </c>
      <c r="AE61" s="1" t="str">
        <f ca="1">IF(($A61&lt;&gt;"")*(AE$1&lt;&gt;""),IF(_xlfn.XLOOKUP(AE$1,Attendance_sorted!$B60:$CW60,Attendance_sorted!$B60:$CW60,"nn")&lt;&gt;"nn","•",""),"")</f>
        <v/>
      </c>
      <c r="AF61" s="1" t="str">
        <f ca="1">IF(($A61&lt;&gt;"")*(AF$1&lt;&gt;""),IF(_xlfn.XLOOKUP(AF$1,Attendance_sorted!$B60:$CW60,Attendance_sorted!$B60:$CW60,"nn")&lt;&gt;"nn","•",""),"")</f>
        <v/>
      </c>
      <c r="AG61" s="1" t="str">
        <f ca="1">IF(($A61&lt;&gt;"")*(AG$1&lt;&gt;""),IF(_xlfn.XLOOKUP(AG$1,Attendance_sorted!$B60:$CW60,Attendance_sorted!$B60:$CW60,"nn")&lt;&gt;"nn","•",""),"")</f>
        <v/>
      </c>
      <c r="AH61" s="1" t="str">
        <f ca="1">IF(($A61&lt;&gt;"")*(AH$1&lt;&gt;""),IF(_xlfn.XLOOKUP(AH$1,Attendance_sorted!$B60:$CW60,Attendance_sorted!$B60:$CW60,"nn")&lt;&gt;"nn","•",""),"")</f>
        <v/>
      </c>
      <c r="AI61" s="1" t="str">
        <f ca="1">IF(($A61&lt;&gt;"")*(AI$1&lt;&gt;""),IF(_xlfn.XLOOKUP(AI$1,Attendance_sorted!$B60:$CW60,Attendance_sorted!$B60:$CW60,"nn")&lt;&gt;"nn","•",""),"")</f>
        <v/>
      </c>
      <c r="AJ61" s="1" t="str">
        <f ca="1">IF(($A61&lt;&gt;"")*(AJ$1&lt;&gt;""),IF(_xlfn.XLOOKUP(AJ$1,Attendance_sorted!$B60:$CW60,Attendance_sorted!$B60:$CW60,"nn")&lt;&gt;"nn","•",""),"")</f>
        <v/>
      </c>
      <c r="AK61" s="1" t="str">
        <f ca="1">IF(($A61&lt;&gt;"")*(AK$1&lt;&gt;""),IF(_xlfn.XLOOKUP(AK$1,Attendance_sorted!$B60:$CW60,Attendance_sorted!$B60:$CW60,"nn")&lt;&gt;"nn","•",""),"")</f>
        <v/>
      </c>
      <c r="AL61" s="1" t="str">
        <f ca="1">IF(($A61&lt;&gt;"")*(AL$1&lt;&gt;""),IF(_xlfn.XLOOKUP(AL$1,Attendance_sorted!$B60:$CW60,Attendance_sorted!$B60:$CW60,"nn")&lt;&gt;"nn","•",""),"")</f>
        <v/>
      </c>
      <c r="AM61" s="1" t="str">
        <f ca="1">IF(($A61&lt;&gt;"")*(AM$1&lt;&gt;""),IF(_xlfn.XLOOKUP(AM$1,Attendance_sorted!$B60:$CW60,Attendance_sorted!$B60:$CW60,"nn")&lt;&gt;"nn","•",""),"")</f>
        <v/>
      </c>
      <c r="AN61" s="1" t="str">
        <f ca="1">IF(($A61&lt;&gt;"")*(AN$1&lt;&gt;""),IF(_xlfn.XLOOKUP(AN$1,Attendance_sorted!$B60:$CW60,Attendance_sorted!$B60:$CW60,"nn")&lt;&gt;"nn","•",""),"")</f>
        <v/>
      </c>
      <c r="AO61" s="1" t="str">
        <f ca="1">IF(($A61&lt;&gt;"")*(AO$1&lt;&gt;""),IF(_xlfn.XLOOKUP(AO$1,Attendance_sorted!$B60:$CW60,Attendance_sorted!$B60:$CW60,"nn")&lt;&gt;"nn","•",""),"")</f>
        <v/>
      </c>
      <c r="AP61" s="1" t="str">
        <f ca="1">IF(($A61&lt;&gt;"")*(AP$1&lt;&gt;""),IF(_xlfn.XLOOKUP(AP$1,Attendance_sorted!$B60:$CW60,Attendance_sorted!$B60:$CW60,"nn")&lt;&gt;"nn","•",""),"")</f>
        <v/>
      </c>
      <c r="AQ61" s="1" t="str">
        <f ca="1">IF(($A61&lt;&gt;"")*(AQ$1&lt;&gt;""),IF(_xlfn.XLOOKUP(AQ$1,Attendance_sorted!$B60:$CW60,Attendance_sorted!$B60:$CW60,"nn")&lt;&gt;"nn","•",""),"")</f>
        <v/>
      </c>
      <c r="AR61" s="1" t="str">
        <f ca="1">IF(($A61&lt;&gt;"")*(AR$1&lt;&gt;""),IF(_xlfn.XLOOKUP(AR$1,Attendance_sorted!$B60:$CW60,Attendance_sorted!$B60:$CW60,"nn")&lt;&gt;"nn","•",""),"")</f>
        <v/>
      </c>
      <c r="AS61" s="1" t="str">
        <f ca="1">IF(($A61&lt;&gt;"")*(AS$1&lt;&gt;""),IF(_xlfn.XLOOKUP(AS$1,Attendance_sorted!$B60:$CW60,Attendance_sorted!$B60:$CW60,"nn")&lt;&gt;"nn","•",""),"")</f>
        <v/>
      </c>
      <c r="AT61" s="1" t="str">
        <f ca="1">IF(($A61&lt;&gt;"")*(AT$1&lt;&gt;""),IF(_xlfn.XLOOKUP(AT$1,Attendance_sorted!$B60:$CW60,Attendance_sorted!$B60:$CW60,"nn")&lt;&gt;"nn","•",""),"")</f>
        <v/>
      </c>
      <c r="AU61" s="1" t="str">
        <f ca="1">IF(($A61&lt;&gt;"")*(AU$1&lt;&gt;""),IF(_xlfn.XLOOKUP(AU$1,Attendance_sorted!$B60:$CW60,Attendance_sorted!$B60:$CW60,"nn")&lt;&gt;"nn","•",""),"")</f>
        <v/>
      </c>
      <c r="AV61" s="1" t="str">
        <f ca="1">IF(($A61&lt;&gt;"")*(AV$1&lt;&gt;""),IF(_xlfn.XLOOKUP(AV$1,Attendance_sorted!$B60:$CW60,Attendance_sorted!$B60:$CW60,"nn")&lt;&gt;"nn","•",""),"")</f>
        <v/>
      </c>
      <c r="AW61" s="1" t="str">
        <f ca="1">IF(($A61&lt;&gt;"")*(AW$1&lt;&gt;""),IF(_xlfn.XLOOKUP(AW$1,Attendance_sorted!$B60:$CW60,Attendance_sorted!$B60:$CW60,"nn")&lt;&gt;"nn","•",""),"")</f>
        <v/>
      </c>
      <c r="AX61" s="1" t="str">
        <f ca="1">IF(($A61&lt;&gt;"")*(AX$1&lt;&gt;""),IF(_xlfn.XLOOKUP(AX$1,Attendance_sorted!$B60:$CW60,Attendance_sorted!$B60:$CW60,"nn")&lt;&gt;"nn","•",""),"")</f>
        <v/>
      </c>
      <c r="AY61" s="1" t="str">
        <f ca="1">IF(($A61&lt;&gt;"")*(AY$1&lt;&gt;""),IF(_xlfn.XLOOKUP(AY$1,Attendance_sorted!$B60:$CW60,Attendance_sorted!$B60:$CW60,"nn")&lt;&gt;"nn","•",""),"")</f>
        <v/>
      </c>
      <c r="AZ61" s="1" t="str">
        <f ca="1">IF(($A61&lt;&gt;"")*(AZ$1&lt;&gt;""),IF(_xlfn.XLOOKUP(AZ$1,Attendance_sorted!$B60:$CW60,Attendance_sorted!$B60:$CW60,"nn")&lt;&gt;"nn","•",""),"")</f>
        <v/>
      </c>
      <c r="BA61" s="1" t="str">
        <f ca="1">IF(($A61&lt;&gt;"")*(BA$1&lt;&gt;""),IF(_xlfn.XLOOKUP(BA$1,Attendance_sorted!$B60:$CW60,Attendance_sorted!$B60:$CW60,"nn")&lt;&gt;"nn","•",""),"")</f>
        <v/>
      </c>
      <c r="BB61" s="1" t="str">
        <f ca="1">IF(($A61&lt;&gt;"")*(BB$1&lt;&gt;""),IF(_xlfn.XLOOKUP(BB$1,Attendance_sorted!$B60:$CW60,Attendance_sorted!$B60:$CW60,"nn")&lt;&gt;"nn","•",""),"")</f>
        <v/>
      </c>
      <c r="BC61" s="1" t="str">
        <f ca="1">IF(($A61&lt;&gt;"")*(BC$1&lt;&gt;""),IF(_xlfn.XLOOKUP(BC$1,Attendance_sorted!$B60:$CW60,Attendance_sorted!$B60:$CW60,"nn")&lt;&gt;"nn","•",""),"")</f>
        <v/>
      </c>
      <c r="BD61" s="1" t="str">
        <f ca="1">IF(($A61&lt;&gt;"")*(BD$1&lt;&gt;""),IF(_xlfn.XLOOKUP(BD$1,Attendance_sorted!$B60:$CW60,Attendance_sorted!$B60:$CW60,"nn")&lt;&gt;"nn","•",""),"")</f>
        <v/>
      </c>
      <c r="BE61" s="1" t="str">
        <f ca="1">IF(($A61&lt;&gt;"")*(BE$1&lt;&gt;""),IF(_xlfn.XLOOKUP(BE$1,Attendance_sorted!$B60:$CW60,Attendance_sorted!$B60:$CW60,"nn")&lt;&gt;"nn","•",""),"")</f>
        <v/>
      </c>
      <c r="BF61" s="1" t="str">
        <f ca="1">IF(($A61&lt;&gt;"")*(BF$1&lt;&gt;""),IF(_xlfn.XLOOKUP(BF$1,Attendance_sorted!$B60:$CW60,Attendance_sorted!$B60:$CW60,"nn")&lt;&gt;"nn","•",""),"")</f>
        <v/>
      </c>
      <c r="BG61" s="1" t="str">
        <f ca="1">IF(($A61&lt;&gt;"")*(BG$1&lt;&gt;""),IF(_xlfn.XLOOKUP(BG$1,Attendance_sorted!$B60:$CW60,Attendance_sorted!$B60:$CW60,"nn")&lt;&gt;"nn","•",""),"")</f>
        <v/>
      </c>
      <c r="BH61" s="1" t="str">
        <f ca="1">IF(($A61&lt;&gt;"")*(BH$1&lt;&gt;""),IF(_xlfn.XLOOKUP(BH$1,Attendance_sorted!$B60:$CW60,Attendance_sorted!$B60:$CW60,"nn")&lt;&gt;"nn","•",""),"")</f>
        <v/>
      </c>
      <c r="BI61" s="1" t="str">
        <f ca="1">IF(($A61&lt;&gt;"")*(BI$1&lt;&gt;""),IF(_xlfn.XLOOKUP(BI$1,Attendance_sorted!$B60:$CW60,Attendance_sorted!$B60:$CW60,"nn")&lt;&gt;"nn","•",""),"")</f>
        <v/>
      </c>
      <c r="BJ61" s="1" t="str">
        <f ca="1">IF(($A61&lt;&gt;"")*(BJ$1&lt;&gt;""),IF(_xlfn.XLOOKUP(BJ$1,Attendance_sorted!$B60:$CW60,Attendance_sorted!$B60:$CW60,"nn")&lt;&gt;"nn","•",""),"")</f>
        <v/>
      </c>
      <c r="BK61" s="1" t="str">
        <f ca="1">IF(($A61&lt;&gt;"")*(BK$1&lt;&gt;""),IF(_xlfn.XLOOKUP(BK$1,Attendance_sorted!$B60:$CW60,Attendance_sorted!$B60:$CW60,"nn")&lt;&gt;"nn","•",""),"")</f>
        <v/>
      </c>
      <c r="BL61" s="1" t="str">
        <f ca="1">IF(($A61&lt;&gt;"")*(BL$1&lt;&gt;""),IF(_xlfn.XLOOKUP(BL$1,Attendance_sorted!$B60:$CW60,Attendance_sorted!$B60:$CW60,"nn")&lt;&gt;"nn","•",""),"")</f>
        <v/>
      </c>
      <c r="BM61" s="1" t="str">
        <f ca="1">IF(($A61&lt;&gt;"")*(BM$1&lt;&gt;""),IF(_xlfn.XLOOKUP(BM$1,Attendance_sorted!$B60:$CW60,Attendance_sorted!$B60:$CW60,"nn")&lt;&gt;"nn","•",""),"")</f>
        <v/>
      </c>
      <c r="BN61" s="1" t="str">
        <f ca="1">IF(($A61&lt;&gt;"")*(BN$1&lt;&gt;""),IF(_xlfn.XLOOKUP(BN$1,Attendance_sorted!$B60:$CW60,Attendance_sorted!$B60:$CW60,"nn")&lt;&gt;"nn","•",""),"")</f>
        <v/>
      </c>
      <c r="BO61" s="1" t="str">
        <f ca="1">IF(($A61&lt;&gt;"")*(BO$1&lt;&gt;""),IF(_xlfn.XLOOKUP(BO$1,Attendance_sorted!$B60:$CW60,Attendance_sorted!$B60:$CW60,"nn")&lt;&gt;"nn","•",""),"")</f>
        <v/>
      </c>
      <c r="BP61" s="1" t="str">
        <f ca="1">IF(($A61&lt;&gt;"")*(BP$1&lt;&gt;""),IF(_xlfn.XLOOKUP(BP$1,Attendance_sorted!$B60:$CW60,Attendance_sorted!$B60:$CW60,"nn")&lt;&gt;"nn","•",""),"")</f>
        <v/>
      </c>
      <c r="BQ61" s="1" t="str">
        <f ca="1">IF(($A61&lt;&gt;"")*(BQ$1&lt;&gt;""),IF(_xlfn.XLOOKUP(BQ$1,Attendance_sorted!$B60:$CW60,Attendance_sorted!$B60:$CW60,"nn")&lt;&gt;"nn","•",""),"")</f>
        <v/>
      </c>
      <c r="BR61" s="1" t="str">
        <f ca="1">IF(($A61&lt;&gt;"")*(BR$1&lt;&gt;""),IF(_xlfn.XLOOKUP(BR$1,Attendance_sorted!$B60:$CW60,Attendance_sorted!$B60:$CW60,"nn")&lt;&gt;"nn","•",""),"")</f>
        <v/>
      </c>
      <c r="BS61" s="1" t="str">
        <f ca="1">IF(($A61&lt;&gt;"")*(BS$1&lt;&gt;""),IF(_xlfn.XLOOKUP(BS$1,Attendance_sorted!$B60:$CW60,Attendance_sorted!$B60:$CW60,"nn")&lt;&gt;"nn","•",""),"")</f>
        <v/>
      </c>
      <c r="BT61" s="1" t="str">
        <f ca="1">IF(($A61&lt;&gt;"")*(BT$1&lt;&gt;""),IF(_xlfn.XLOOKUP(BT$1,Attendance_sorted!$B60:$CW60,Attendance_sorted!$B60:$CW60,"nn")&lt;&gt;"nn","•",""),"")</f>
        <v/>
      </c>
      <c r="BU61" s="1" t="str">
        <f ca="1">IF(($A61&lt;&gt;"")*(BU$1&lt;&gt;""),IF(_xlfn.XLOOKUP(BU$1,Attendance_sorted!$B60:$CW60,Attendance_sorted!$B60:$CW60,"nn")&lt;&gt;"nn","•",""),"")</f>
        <v/>
      </c>
      <c r="BV61" s="1" t="str">
        <f ca="1">IF(($A61&lt;&gt;"")*(BV$1&lt;&gt;""),IF(_xlfn.XLOOKUP(BV$1,Attendance_sorted!$B60:$CW60,Attendance_sorted!$B60:$CW60,"nn")&lt;&gt;"nn","•",""),"")</f>
        <v/>
      </c>
      <c r="BW61" s="1" t="str">
        <f ca="1">IF(($A61&lt;&gt;"")*(BW$1&lt;&gt;""),IF(_xlfn.XLOOKUP(BW$1,Attendance_sorted!$B60:$CW60,Attendance_sorted!$B60:$CW60,"nn")&lt;&gt;"nn","•",""),"")</f>
        <v/>
      </c>
      <c r="BX61" s="1" t="str">
        <f ca="1">IF(($A61&lt;&gt;"")*(BX$1&lt;&gt;""),IF(_xlfn.XLOOKUP(BX$1,Attendance_sorted!$B60:$CW60,Attendance_sorted!$B60:$CW60,"nn")&lt;&gt;"nn","•",""),"")</f>
        <v/>
      </c>
      <c r="BY61" s="1" t="str">
        <f ca="1">IF(($A61&lt;&gt;"")*(BY$1&lt;&gt;""),IF(_xlfn.XLOOKUP(BY$1,Attendance_sorted!$B60:$CW60,Attendance_sorted!$B60:$CW60,"nn")&lt;&gt;"nn","•",""),"")</f>
        <v/>
      </c>
      <c r="BZ61" s="1" t="str">
        <f ca="1">IF(($A61&lt;&gt;"")*(BZ$1&lt;&gt;""),IF(_xlfn.XLOOKUP(BZ$1,Attendance_sorted!$B60:$CW60,Attendance_sorted!$B60:$CW60,"nn")&lt;&gt;"nn","•",""),"")</f>
        <v/>
      </c>
      <c r="CA61" s="1" t="str">
        <f ca="1">IF(($A61&lt;&gt;"")*(CA$1&lt;&gt;""),IF(_xlfn.XLOOKUP(CA$1,Attendance_sorted!$B60:$CW60,Attendance_sorted!$B60:$CW60,"nn")&lt;&gt;"nn","•",""),"")</f>
        <v/>
      </c>
      <c r="CB61" s="1" t="str">
        <f ca="1">IF(($A61&lt;&gt;"")*(CB$1&lt;&gt;""),IF(_xlfn.XLOOKUP(CB$1,Attendance_sorted!$B60:$CW60,Attendance_sorted!$B60:$CW60,"nn")&lt;&gt;"nn","•",""),"")</f>
        <v/>
      </c>
      <c r="CC61" s="1" t="str">
        <f ca="1">IF(($A61&lt;&gt;"")*(CC$1&lt;&gt;""),IF(_xlfn.XLOOKUP(CC$1,Attendance_sorted!$B60:$CW60,Attendance_sorted!$B60:$CW60,"nn")&lt;&gt;"nn","•",""),"")</f>
        <v/>
      </c>
      <c r="CD61" s="1" t="str">
        <f ca="1">IF(($A61&lt;&gt;"")*(CD$1&lt;&gt;""),IF(_xlfn.XLOOKUP(CD$1,Attendance_sorted!$B60:$CW60,Attendance_sorted!$B60:$CW60,"nn")&lt;&gt;"nn","•",""),"")</f>
        <v/>
      </c>
      <c r="CE61" s="1" t="str">
        <f ca="1">IF(($A61&lt;&gt;"")*(CE$1&lt;&gt;""),IF(_xlfn.XLOOKUP(CE$1,Attendance_sorted!$B60:$CW60,Attendance_sorted!$B60:$CW60,"nn")&lt;&gt;"nn","•",""),"")</f>
        <v/>
      </c>
      <c r="CF61" s="1" t="str">
        <f ca="1">IF(($A61&lt;&gt;"")*(CF$1&lt;&gt;""),IF(_xlfn.XLOOKUP(CF$1,Attendance_sorted!$B60:$CW60,Attendance_sorted!$B60:$CW60,"nn")&lt;&gt;"nn","•",""),"")</f>
        <v/>
      </c>
      <c r="CG61" s="1" t="str">
        <f ca="1">IF(($A61&lt;&gt;"")*(CG$1&lt;&gt;""),IF(_xlfn.XLOOKUP(CG$1,Attendance_sorted!$B60:$CW60,Attendance_sorted!$B60:$CW60,"nn")&lt;&gt;"nn","•",""),"")</f>
        <v/>
      </c>
      <c r="CH61" s="1" t="str">
        <f ca="1">IF(($A61&lt;&gt;"")*(CH$1&lt;&gt;""),IF(_xlfn.XLOOKUP(CH$1,Attendance_sorted!$B60:$CW60,Attendance_sorted!$B60:$CW60,"nn")&lt;&gt;"nn","•",""),"")</f>
        <v/>
      </c>
      <c r="CI61" s="1" t="str">
        <f ca="1">IF(($A61&lt;&gt;"")*(CI$1&lt;&gt;""),IF(_xlfn.XLOOKUP(CI$1,Attendance_sorted!$B60:$CW60,Attendance_sorted!$B60:$CW60,"nn")&lt;&gt;"nn","•",""),"")</f>
        <v/>
      </c>
      <c r="CJ61" s="1" t="str">
        <f ca="1">IF(($A61&lt;&gt;"")*(CJ$1&lt;&gt;""),IF(_xlfn.XLOOKUP(CJ$1,Attendance_sorted!$B60:$CW60,Attendance_sorted!$B60:$CW60,"nn")&lt;&gt;"nn","•",""),"")</f>
        <v/>
      </c>
      <c r="CK61" s="1" t="str">
        <f ca="1">IF(($A61&lt;&gt;"")*(CK$1&lt;&gt;""),IF(_xlfn.XLOOKUP(CK$1,Attendance_sorted!$B60:$CW60,Attendance_sorted!$B60:$CW60,"nn")&lt;&gt;"nn","•",""),"")</f>
        <v/>
      </c>
      <c r="CL61" s="1" t="str">
        <f ca="1">IF(($A61&lt;&gt;"")*(CL$1&lt;&gt;""),IF(_xlfn.XLOOKUP(CL$1,Attendance_sorted!$B60:$CW60,Attendance_sorted!$B60:$CW60,"nn")&lt;&gt;"nn","•",""),"")</f>
        <v/>
      </c>
      <c r="CM61" s="1" t="str">
        <f ca="1">IF(($A61&lt;&gt;"")*(CM$1&lt;&gt;""),IF(_xlfn.XLOOKUP(CM$1,Attendance_sorted!$B60:$CW60,Attendance_sorted!$B60:$CW60,"nn")&lt;&gt;"nn","•",""),"")</f>
        <v/>
      </c>
      <c r="CN61" s="1" t="str">
        <f ca="1">IF(($A61&lt;&gt;"")*(CN$1&lt;&gt;""),IF(_xlfn.XLOOKUP(CN$1,Attendance_sorted!$B60:$CW60,Attendance_sorted!$B60:$CW60,"nn")&lt;&gt;"nn","•",""),"")</f>
        <v/>
      </c>
      <c r="CO61" s="1" t="str">
        <f ca="1">IF(($A61&lt;&gt;"")*(CO$1&lt;&gt;""),IF(_xlfn.XLOOKUP(CO$1,Attendance_sorted!$B60:$CW60,Attendance_sorted!$B60:$CW60,"nn")&lt;&gt;"nn","•",""),"")</f>
        <v/>
      </c>
      <c r="CP61" s="1" t="str">
        <f ca="1">IF(($A61&lt;&gt;"")*(CP$1&lt;&gt;""),IF(_xlfn.XLOOKUP(CP$1,Attendance_sorted!$B60:$CW60,Attendance_sorted!$B60:$CW60,"nn")&lt;&gt;"nn","•",""),"")</f>
        <v/>
      </c>
      <c r="CQ61" s="1" t="str">
        <f ca="1">IF(($A61&lt;&gt;"")*(CQ$1&lt;&gt;""),IF(_xlfn.XLOOKUP(CQ$1,Attendance_sorted!$B60:$CW60,Attendance_sorted!$B60:$CW60,"nn")&lt;&gt;"nn","•",""),"")</f>
        <v/>
      </c>
      <c r="CR61" s="1" t="str">
        <f ca="1">IF(($A61&lt;&gt;"")*(CR$1&lt;&gt;""),IF(_xlfn.XLOOKUP(CR$1,Attendance_sorted!$B60:$CW60,Attendance_sorted!$B60:$CW60,"nn")&lt;&gt;"nn","•",""),"")</f>
        <v/>
      </c>
      <c r="CS61" s="1" t="str">
        <f ca="1">IF(($A61&lt;&gt;"")*(CS$1&lt;&gt;""),IF(_xlfn.XLOOKUP(CS$1,Attendance_sorted!$B60:$CW60,Attendance_sorted!$B60:$CW60,"nn")&lt;&gt;"nn","•",""),"")</f>
        <v/>
      </c>
      <c r="CT61" s="1" t="str">
        <f ca="1">IF(($A61&lt;&gt;"")*(CT$1&lt;&gt;""),IF(_xlfn.XLOOKUP(CT$1,Attendance_sorted!$B60:$CW60,Attendance_sorted!$B60:$CW60,"nn")&lt;&gt;"nn","•",""),"")</f>
        <v/>
      </c>
      <c r="CU61" s="1" t="str">
        <f ca="1">IF(($A61&lt;&gt;"")*(CU$1&lt;&gt;""),IF(_xlfn.XLOOKUP(CU$1,Attendance_sorted!$B60:$CW60,Attendance_sorted!$B60:$CW60,"nn")&lt;&gt;"nn","•",""),"")</f>
        <v/>
      </c>
      <c r="CV61" s="1" t="str">
        <f ca="1">IF(($A61&lt;&gt;"")*(CV$1&lt;&gt;""),IF(_xlfn.XLOOKUP(CV$1,Attendance_sorted!$B60:$CW60,Attendance_sorted!$B60:$CW60,"nn")&lt;&gt;"nn","•",""),"")</f>
        <v/>
      </c>
      <c r="CW61" s="1" t="str">
        <f ca="1">IF(($A61&lt;&gt;"")*(CW$1&lt;&gt;""),IF(_xlfn.XLOOKUP(CW$1,Attendance_sorted!$B60:$CW60,Attendance_sorted!$B60:$CW60,"nn")&lt;&gt;"nn","•",""),"")</f>
        <v/>
      </c>
    </row>
    <row r="62" spans="1:101">
      <c r="A62" s="1">
        <v>245</v>
      </c>
      <c r="B62" s="1" t="str">
        <f ca="1">IF(($A62&lt;&gt;"")*(B$1&lt;&gt;""),IF(_xlfn.XLOOKUP(B$1,Attendance_sorted!$B61:$CW61,Attendance_sorted!$B61:$CW61,"nn")&lt;&gt;"nn","•",""),"")</f>
        <v/>
      </c>
      <c r="C62" s="1" t="str">
        <f ca="1">IF(($A62&lt;&gt;"")*(C$1&lt;&gt;""),IF(_xlfn.XLOOKUP(C$1,Attendance_sorted!$B61:$CW61,Attendance_sorted!$B61:$CW61,"nn")&lt;&gt;"nn","•",""),"")</f>
        <v/>
      </c>
      <c r="D62" s="1" t="str">
        <f ca="1">IF(($A62&lt;&gt;"")*(D$1&lt;&gt;""),IF(_xlfn.XLOOKUP(D$1,Attendance_sorted!$B61:$CW61,Attendance_sorted!$B61:$CW61,"nn")&lt;&gt;"nn","•",""),"")</f>
        <v/>
      </c>
      <c r="E62" s="1" t="str">
        <f ca="1">IF(($A62&lt;&gt;"")*(E$1&lt;&gt;""),IF(_xlfn.XLOOKUP(E$1,Attendance_sorted!$B61:$CW61,Attendance_sorted!$B61:$CW61,"nn")&lt;&gt;"nn","•",""),"")</f>
        <v/>
      </c>
      <c r="F62" s="1" t="str">
        <f ca="1">IF(($A62&lt;&gt;"")*(F$1&lt;&gt;""),IF(_xlfn.XLOOKUP(F$1,Attendance_sorted!$B61:$CW61,Attendance_sorted!$B61:$CW61,"nn")&lt;&gt;"nn","•",""),"")</f>
        <v/>
      </c>
      <c r="G62" s="1" t="str">
        <f ca="1">IF(($A62&lt;&gt;"")*(G$1&lt;&gt;""),IF(_xlfn.XLOOKUP(G$1,Attendance_sorted!$B61:$CW61,Attendance_sorted!$B61:$CW61,"nn")&lt;&gt;"nn","•",""),"")</f>
        <v>•</v>
      </c>
      <c r="H62" s="1" t="str">
        <f ca="1">IF(($A62&lt;&gt;"")*(H$1&lt;&gt;""),IF(_xlfn.XLOOKUP(H$1,Attendance_sorted!$B61:$CW61,Attendance_sorted!$B61:$CW61,"nn")&lt;&gt;"nn","•",""),"")</f>
        <v/>
      </c>
      <c r="I62" s="1" t="str">
        <f ca="1">IF(($A62&lt;&gt;"")*(I$1&lt;&gt;""),IF(_xlfn.XLOOKUP(I$1,Attendance_sorted!$B61:$CW61,Attendance_sorted!$B61:$CW61,"nn")&lt;&gt;"nn","•",""),"")</f>
        <v/>
      </c>
      <c r="J62" s="1" t="str">
        <f ca="1">IF(($A62&lt;&gt;"")*(J$1&lt;&gt;""),IF(_xlfn.XLOOKUP(J$1,Attendance_sorted!$B61:$CW61,Attendance_sorted!$B61:$CW61,"nn")&lt;&gt;"nn","•",""),"")</f>
        <v/>
      </c>
      <c r="K62" s="1" t="str">
        <f ca="1">IF(($A62&lt;&gt;"")*(K$1&lt;&gt;""),IF(_xlfn.XLOOKUP(K$1,Attendance_sorted!$B61:$CW61,Attendance_sorted!$B61:$CW61,"nn")&lt;&gt;"nn","•",""),"")</f>
        <v>•</v>
      </c>
      <c r="L62" s="1" t="str">
        <f ca="1">IF(($A62&lt;&gt;"")*(L$1&lt;&gt;""),IF(_xlfn.XLOOKUP(L$1,Attendance_sorted!$B61:$CW61,Attendance_sorted!$B61:$CW61,"nn")&lt;&gt;"nn","•",""),"")</f>
        <v>•</v>
      </c>
      <c r="M62" s="1" t="str">
        <f ca="1">IF(($A62&lt;&gt;"")*(M$1&lt;&gt;""),IF(_xlfn.XLOOKUP(M$1,Attendance_sorted!$B61:$CW61,Attendance_sorted!$B61:$CW61,"nn")&lt;&gt;"nn","•",""),"")</f>
        <v/>
      </c>
      <c r="N62" s="1" t="str">
        <f ca="1">IF(($A62&lt;&gt;"")*(N$1&lt;&gt;""),IF(_xlfn.XLOOKUP(N$1,Attendance_sorted!$B61:$CW61,Attendance_sorted!$B61:$CW61,"nn")&lt;&gt;"nn","•",""),"")</f>
        <v/>
      </c>
      <c r="O62" s="1" t="str">
        <f ca="1">IF(($A62&lt;&gt;"")*(O$1&lt;&gt;""),IF(_xlfn.XLOOKUP(O$1,Attendance_sorted!$B61:$CW61,Attendance_sorted!$B61:$CW61,"nn")&lt;&gt;"nn","•",""),"")</f>
        <v/>
      </c>
      <c r="P62" s="1" t="str">
        <f ca="1">IF(($A62&lt;&gt;"")*(P$1&lt;&gt;""),IF(_xlfn.XLOOKUP(P$1,Attendance_sorted!$B61:$CW61,Attendance_sorted!$B61:$CW61,"nn")&lt;&gt;"nn","•",""),"")</f>
        <v/>
      </c>
      <c r="Q62" s="1" t="str">
        <f ca="1">IF(($A62&lt;&gt;"")*(Q$1&lt;&gt;""),IF(_xlfn.XLOOKUP(Q$1,Attendance_sorted!$B61:$CW61,Attendance_sorted!$B61:$CW61,"nn")&lt;&gt;"nn","•",""),"")</f>
        <v/>
      </c>
      <c r="R62" s="1" t="str">
        <f ca="1">IF(($A62&lt;&gt;"")*(R$1&lt;&gt;""),IF(_xlfn.XLOOKUP(R$1,Attendance_sorted!$B61:$CW61,Attendance_sorted!$B61:$CW61,"nn")&lt;&gt;"nn","•",""),"")</f>
        <v/>
      </c>
      <c r="S62" s="1" t="str">
        <f ca="1">IF(($A62&lt;&gt;"")*(S$1&lt;&gt;""),IF(_xlfn.XLOOKUP(S$1,Attendance_sorted!$B61:$CW61,Attendance_sorted!$B61:$CW61,"nn")&lt;&gt;"nn","•",""),"")</f>
        <v/>
      </c>
      <c r="T62" s="1" t="str">
        <f ca="1">IF(($A62&lt;&gt;"")*(T$1&lt;&gt;""),IF(_xlfn.XLOOKUP(T$1,Attendance_sorted!$B61:$CW61,Attendance_sorted!$B61:$CW61,"nn")&lt;&gt;"nn","•",""),"")</f>
        <v>•</v>
      </c>
      <c r="U62" s="1" t="str">
        <f ca="1">IF(($A62&lt;&gt;"")*(U$1&lt;&gt;""),IF(_xlfn.XLOOKUP(U$1,Attendance_sorted!$B61:$CW61,Attendance_sorted!$B61:$CW61,"nn")&lt;&gt;"nn","•",""),"")</f>
        <v/>
      </c>
      <c r="V62" s="1" t="str">
        <f ca="1">IF(($A62&lt;&gt;"")*(V$1&lt;&gt;""),IF(_xlfn.XLOOKUP(V$1,Attendance_sorted!$B61:$CW61,Attendance_sorted!$B61:$CW61,"nn")&lt;&gt;"nn","•",""),"")</f>
        <v/>
      </c>
      <c r="W62" s="1" t="str">
        <f ca="1">IF(($A62&lt;&gt;"")*(W$1&lt;&gt;""),IF(_xlfn.XLOOKUP(W$1,Attendance_sorted!$B61:$CW61,Attendance_sorted!$B61:$CW61,"nn")&lt;&gt;"nn","•",""),"")</f>
        <v/>
      </c>
      <c r="X62" s="1" t="str">
        <f ca="1">IF(($A62&lt;&gt;"")*(X$1&lt;&gt;""),IF(_xlfn.XLOOKUP(X$1,Attendance_sorted!$B61:$CW61,Attendance_sorted!$B61:$CW61,"nn")&lt;&gt;"nn","•",""),"")</f>
        <v/>
      </c>
      <c r="Y62" s="1" t="str">
        <f ca="1">IF(($A62&lt;&gt;"")*(Y$1&lt;&gt;""),IF(_xlfn.XLOOKUP(Y$1,Attendance_sorted!$B61:$CW61,Attendance_sorted!$B61:$CW61,"nn")&lt;&gt;"nn","•",""),"")</f>
        <v/>
      </c>
      <c r="Z62" s="1" t="str">
        <f ca="1">IF(($A62&lt;&gt;"")*(Z$1&lt;&gt;""),IF(_xlfn.XLOOKUP(Z$1,Attendance_sorted!$B61:$CW61,Attendance_sorted!$B61:$CW61,"nn")&lt;&gt;"nn","•",""),"")</f>
        <v/>
      </c>
      <c r="AA62" s="1" t="str">
        <f ca="1">IF(($A62&lt;&gt;"")*(AA$1&lt;&gt;""),IF(_xlfn.XLOOKUP(AA$1,Attendance_sorted!$B61:$CW61,Attendance_sorted!$B61:$CW61,"nn")&lt;&gt;"nn","•",""),"")</f>
        <v/>
      </c>
      <c r="AB62" s="1" t="str">
        <f ca="1">IF(($A62&lt;&gt;"")*(AB$1&lt;&gt;""),IF(_xlfn.XLOOKUP(AB$1,Attendance_sorted!$B61:$CW61,Attendance_sorted!$B61:$CW61,"nn")&lt;&gt;"nn","•",""),"")</f>
        <v/>
      </c>
      <c r="AC62" s="1" t="str">
        <f ca="1">IF(($A62&lt;&gt;"")*(AC$1&lt;&gt;""),IF(_xlfn.XLOOKUP(AC$1,Attendance_sorted!$B61:$CW61,Attendance_sorted!$B61:$CW61,"nn")&lt;&gt;"nn","•",""),"")</f>
        <v/>
      </c>
      <c r="AD62" s="1" t="str">
        <f ca="1">IF(($A62&lt;&gt;"")*(AD$1&lt;&gt;""),IF(_xlfn.XLOOKUP(AD$1,Attendance_sorted!$B61:$CW61,Attendance_sorted!$B61:$CW61,"nn")&lt;&gt;"nn","•",""),"")</f>
        <v/>
      </c>
      <c r="AE62" s="1" t="str">
        <f ca="1">IF(($A62&lt;&gt;"")*(AE$1&lt;&gt;""),IF(_xlfn.XLOOKUP(AE$1,Attendance_sorted!$B61:$CW61,Attendance_sorted!$B61:$CW61,"nn")&lt;&gt;"nn","•",""),"")</f>
        <v/>
      </c>
      <c r="AF62" s="1" t="str">
        <f ca="1">IF(($A62&lt;&gt;"")*(AF$1&lt;&gt;""),IF(_xlfn.XLOOKUP(AF$1,Attendance_sorted!$B61:$CW61,Attendance_sorted!$B61:$CW61,"nn")&lt;&gt;"nn","•",""),"")</f>
        <v/>
      </c>
      <c r="AG62" s="1" t="str">
        <f ca="1">IF(($A62&lt;&gt;"")*(AG$1&lt;&gt;""),IF(_xlfn.XLOOKUP(AG$1,Attendance_sorted!$B61:$CW61,Attendance_sorted!$B61:$CW61,"nn")&lt;&gt;"nn","•",""),"")</f>
        <v/>
      </c>
      <c r="AH62" s="1" t="str">
        <f ca="1">IF(($A62&lt;&gt;"")*(AH$1&lt;&gt;""),IF(_xlfn.XLOOKUP(AH$1,Attendance_sorted!$B61:$CW61,Attendance_sorted!$B61:$CW61,"nn")&lt;&gt;"nn","•",""),"")</f>
        <v/>
      </c>
      <c r="AI62" s="1" t="str">
        <f ca="1">IF(($A62&lt;&gt;"")*(AI$1&lt;&gt;""),IF(_xlfn.XLOOKUP(AI$1,Attendance_sorted!$B61:$CW61,Attendance_sorted!$B61:$CW61,"nn")&lt;&gt;"nn","•",""),"")</f>
        <v/>
      </c>
      <c r="AJ62" s="1" t="str">
        <f ca="1">IF(($A62&lt;&gt;"")*(AJ$1&lt;&gt;""),IF(_xlfn.XLOOKUP(AJ$1,Attendance_sorted!$B61:$CW61,Attendance_sorted!$B61:$CW61,"nn")&lt;&gt;"nn","•",""),"")</f>
        <v/>
      </c>
      <c r="AK62" s="1" t="str">
        <f ca="1">IF(($A62&lt;&gt;"")*(AK$1&lt;&gt;""),IF(_xlfn.XLOOKUP(AK$1,Attendance_sorted!$B61:$CW61,Attendance_sorted!$B61:$CW61,"nn")&lt;&gt;"nn","•",""),"")</f>
        <v/>
      </c>
      <c r="AL62" s="1" t="str">
        <f ca="1">IF(($A62&lt;&gt;"")*(AL$1&lt;&gt;""),IF(_xlfn.XLOOKUP(AL$1,Attendance_sorted!$B61:$CW61,Attendance_sorted!$B61:$CW61,"nn")&lt;&gt;"nn","•",""),"")</f>
        <v/>
      </c>
      <c r="AM62" s="1" t="str">
        <f ca="1">IF(($A62&lt;&gt;"")*(AM$1&lt;&gt;""),IF(_xlfn.XLOOKUP(AM$1,Attendance_sorted!$B61:$CW61,Attendance_sorted!$B61:$CW61,"nn")&lt;&gt;"nn","•",""),"")</f>
        <v/>
      </c>
      <c r="AN62" s="1" t="str">
        <f ca="1">IF(($A62&lt;&gt;"")*(AN$1&lt;&gt;""),IF(_xlfn.XLOOKUP(AN$1,Attendance_sorted!$B61:$CW61,Attendance_sorted!$B61:$CW61,"nn")&lt;&gt;"nn","•",""),"")</f>
        <v/>
      </c>
      <c r="AO62" s="1" t="str">
        <f ca="1">IF(($A62&lt;&gt;"")*(AO$1&lt;&gt;""),IF(_xlfn.XLOOKUP(AO$1,Attendance_sorted!$B61:$CW61,Attendance_sorted!$B61:$CW61,"nn")&lt;&gt;"nn","•",""),"")</f>
        <v/>
      </c>
      <c r="AP62" s="1" t="str">
        <f ca="1">IF(($A62&lt;&gt;"")*(AP$1&lt;&gt;""),IF(_xlfn.XLOOKUP(AP$1,Attendance_sorted!$B61:$CW61,Attendance_sorted!$B61:$CW61,"nn")&lt;&gt;"nn","•",""),"")</f>
        <v/>
      </c>
      <c r="AQ62" s="1" t="str">
        <f ca="1">IF(($A62&lt;&gt;"")*(AQ$1&lt;&gt;""),IF(_xlfn.XLOOKUP(AQ$1,Attendance_sorted!$B61:$CW61,Attendance_sorted!$B61:$CW61,"nn")&lt;&gt;"nn","•",""),"")</f>
        <v/>
      </c>
      <c r="AR62" s="1" t="str">
        <f ca="1">IF(($A62&lt;&gt;"")*(AR$1&lt;&gt;""),IF(_xlfn.XLOOKUP(AR$1,Attendance_sorted!$B61:$CW61,Attendance_sorted!$B61:$CW61,"nn")&lt;&gt;"nn","•",""),"")</f>
        <v/>
      </c>
      <c r="AS62" s="1" t="str">
        <f ca="1">IF(($A62&lt;&gt;"")*(AS$1&lt;&gt;""),IF(_xlfn.XLOOKUP(AS$1,Attendance_sorted!$B61:$CW61,Attendance_sorted!$B61:$CW61,"nn")&lt;&gt;"nn","•",""),"")</f>
        <v/>
      </c>
      <c r="AT62" s="1" t="str">
        <f ca="1">IF(($A62&lt;&gt;"")*(AT$1&lt;&gt;""),IF(_xlfn.XLOOKUP(AT$1,Attendance_sorted!$B61:$CW61,Attendance_sorted!$B61:$CW61,"nn")&lt;&gt;"nn","•",""),"")</f>
        <v/>
      </c>
      <c r="AU62" s="1" t="str">
        <f ca="1">IF(($A62&lt;&gt;"")*(AU$1&lt;&gt;""),IF(_xlfn.XLOOKUP(AU$1,Attendance_sorted!$B61:$CW61,Attendance_sorted!$B61:$CW61,"nn")&lt;&gt;"nn","•",""),"")</f>
        <v/>
      </c>
      <c r="AV62" s="1" t="str">
        <f ca="1">IF(($A62&lt;&gt;"")*(AV$1&lt;&gt;""),IF(_xlfn.XLOOKUP(AV$1,Attendance_sorted!$B61:$CW61,Attendance_sorted!$B61:$CW61,"nn")&lt;&gt;"nn","•",""),"")</f>
        <v/>
      </c>
      <c r="AW62" s="1" t="str">
        <f ca="1">IF(($A62&lt;&gt;"")*(AW$1&lt;&gt;""),IF(_xlfn.XLOOKUP(AW$1,Attendance_sorted!$B61:$CW61,Attendance_sorted!$B61:$CW61,"nn")&lt;&gt;"nn","•",""),"")</f>
        <v/>
      </c>
      <c r="AX62" s="1" t="str">
        <f ca="1">IF(($A62&lt;&gt;"")*(AX$1&lt;&gt;""),IF(_xlfn.XLOOKUP(AX$1,Attendance_sorted!$B61:$CW61,Attendance_sorted!$B61:$CW61,"nn")&lt;&gt;"nn","•",""),"")</f>
        <v/>
      </c>
      <c r="AY62" s="1" t="str">
        <f ca="1">IF(($A62&lt;&gt;"")*(AY$1&lt;&gt;""),IF(_xlfn.XLOOKUP(AY$1,Attendance_sorted!$B61:$CW61,Attendance_sorted!$B61:$CW61,"nn")&lt;&gt;"nn","•",""),"")</f>
        <v/>
      </c>
      <c r="AZ62" s="1" t="str">
        <f ca="1">IF(($A62&lt;&gt;"")*(AZ$1&lt;&gt;""),IF(_xlfn.XLOOKUP(AZ$1,Attendance_sorted!$B61:$CW61,Attendance_sorted!$B61:$CW61,"nn")&lt;&gt;"nn","•",""),"")</f>
        <v/>
      </c>
      <c r="BA62" s="1" t="str">
        <f ca="1">IF(($A62&lt;&gt;"")*(BA$1&lt;&gt;""),IF(_xlfn.XLOOKUP(BA$1,Attendance_sorted!$B61:$CW61,Attendance_sorted!$B61:$CW61,"nn")&lt;&gt;"nn","•",""),"")</f>
        <v/>
      </c>
      <c r="BB62" s="1" t="str">
        <f ca="1">IF(($A62&lt;&gt;"")*(BB$1&lt;&gt;""),IF(_xlfn.XLOOKUP(BB$1,Attendance_sorted!$B61:$CW61,Attendance_sorted!$B61:$CW61,"nn")&lt;&gt;"nn","•",""),"")</f>
        <v/>
      </c>
      <c r="BC62" s="1" t="str">
        <f ca="1">IF(($A62&lt;&gt;"")*(BC$1&lt;&gt;""),IF(_xlfn.XLOOKUP(BC$1,Attendance_sorted!$B61:$CW61,Attendance_sorted!$B61:$CW61,"nn")&lt;&gt;"nn","•",""),"")</f>
        <v/>
      </c>
      <c r="BD62" s="1" t="str">
        <f ca="1">IF(($A62&lt;&gt;"")*(BD$1&lt;&gt;""),IF(_xlfn.XLOOKUP(BD$1,Attendance_sorted!$B61:$CW61,Attendance_sorted!$B61:$CW61,"nn")&lt;&gt;"nn","•",""),"")</f>
        <v/>
      </c>
      <c r="BE62" s="1" t="str">
        <f ca="1">IF(($A62&lt;&gt;"")*(BE$1&lt;&gt;""),IF(_xlfn.XLOOKUP(BE$1,Attendance_sorted!$B61:$CW61,Attendance_sorted!$B61:$CW61,"nn")&lt;&gt;"nn","•",""),"")</f>
        <v/>
      </c>
      <c r="BF62" s="1" t="str">
        <f ca="1">IF(($A62&lt;&gt;"")*(BF$1&lt;&gt;""),IF(_xlfn.XLOOKUP(BF$1,Attendance_sorted!$B61:$CW61,Attendance_sorted!$B61:$CW61,"nn")&lt;&gt;"nn","•",""),"")</f>
        <v/>
      </c>
      <c r="BG62" s="1" t="str">
        <f ca="1">IF(($A62&lt;&gt;"")*(BG$1&lt;&gt;""),IF(_xlfn.XLOOKUP(BG$1,Attendance_sorted!$B61:$CW61,Attendance_sorted!$B61:$CW61,"nn")&lt;&gt;"nn","•",""),"")</f>
        <v/>
      </c>
      <c r="BH62" s="1" t="str">
        <f ca="1">IF(($A62&lt;&gt;"")*(BH$1&lt;&gt;""),IF(_xlfn.XLOOKUP(BH$1,Attendance_sorted!$B61:$CW61,Attendance_sorted!$B61:$CW61,"nn")&lt;&gt;"nn","•",""),"")</f>
        <v/>
      </c>
      <c r="BI62" s="1" t="str">
        <f ca="1">IF(($A62&lt;&gt;"")*(BI$1&lt;&gt;""),IF(_xlfn.XLOOKUP(BI$1,Attendance_sorted!$B61:$CW61,Attendance_sorted!$B61:$CW61,"nn")&lt;&gt;"nn","•",""),"")</f>
        <v/>
      </c>
      <c r="BJ62" s="1" t="str">
        <f ca="1">IF(($A62&lt;&gt;"")*(BJ$1&lt;&gt;""),IF(_xlfn.XLOOKUP(BJ$1,Attendance_sorted!$B61:$CW61,Attendance_sorted!$B61:$CW61,"nn")&lt;&gt;"nn","•",""),"")</f>
        <v/>
      </c>
      <c r="BK62" s="1" t="str">
        <f ca="1">IF(($A62&lt;&gt;"")*(BK$1&lt;&gt;""),IF(_xlfn.XLOOKUP(BK$1,Attendance_sorted!$B61:$CW61,Attendance_sorted!$B61:$CW61,"nn")&lt;&gt;"nn","•",""),"")</f>
        <v/>
      </c>
      <c r="BL62" s="1" t="str">
        <f ca="1">IF(($A62&lt;&gt;"")*(BL$1&lt;&gt;""),IF(_xlfn.XLOOKUP(BL$1,Attendance_sorted!$B61:$CW61,Attendance_sorted!$B61:$CW61,"nn")&lt;&gt;"nn","•",""),"")</f>
        <v/>
      </c>
      <c r="BM62" s="1" t="str">
        <f ca="1">IF(($A62&lt;&gt;"")*(BM$1&lt;&gt;""),IF(_xlfn.XLOOKUP(BM$1,Attendance_sorted!$B61:$CW61,Attendance_sorted!$B61:$CW61,"nn")&lt;&gt;"nn","•",""),"")</f>
        <v/>
      </c>
      <c r="BN62" s="1" t="str">
        <f ca="1">IF(($A62&lt;&gt;"")*(BN$1&lt;&gt;""),IF(_xlfn.XLOOKUP(BN$1,Attendance_sorted!$B61:$CW61,Attendance_sorted!$B61:$CW61,"nn")&lt;&gt;"nn","•",""),"")</f>
        <v/>
      </c>
      <c r="BO62" s="1" t="str">
        <f ca="1">IF(($A62&lt;&gt;"")*(BO$1&lt;&gt;""),IF(_xlfn.XLOOKUP(BO$1,Attendance_sorted!$B61:$CW61,Attendance_sorted!$B61:$CW61,"nn")&lt;&gt;"nn","•",""),"")</f>
        <v/>
      </c>
      <c r="BP62" s="1" t="str">
        <f ca="1">IF(($A62&lt;&gt;"")*(BP$1&lt;&gt;""),IF(_xlfn.XLOOKUP(BP$1,Attendance_sorted!$B61:$CW61,Attendance_sorted!$B61:$CW61,"nn")&lt;&gt;"nn","•",""),"")</f>
        <v/>
      </c>
      <c r="BQ62" s="1" t="str">
        <f ca="1">IF(($A62&lt;&gt;"")*(BQ$1&lt;&gt;""),IF(_xlfn.XLOOKUP(BQ$1,Attendance_sorted!$B61:$CW61,Attendance_sorted!$B61:$CW61,"nn")&lt;&gt;"nn","•",""),"")</f>
        <v/>
      </c>
      <c r="BR62" s="1" t="str">
        <f ca="1">IF(($A62&lt;&gt;"")*(BR$1&lt;&gt;""),IF(_xlfn.XLOOKUP(BR$1,Attendance_sorted!$B61:$CW61,Attendance_sorted!$B61:$CW61,"nn")&lt;&gt;"nn","•",""),"")</f>
        <v/>
      </c>
      <c r="BS62" s="1" t="str">
        <f ca="1">IF(($A62&lt;&gt;"")*(BS$1&lt;&gt;""),IF(_xlfn.XLOOKUP(BS$1,Attendance_sorted!$B61:$CW61,Attendance_sorted!$B61:$CW61,"nn")&lt;&gt;"nn","•",""),"")</f>
        <v/>
      </c>
      <c r="BT62" s="1" t="str">
        <f ca="1">IF(($A62&lt;&gt;"")*(BT$1&lt;&gt;""),IF(_xlfn.XLOOKUP(BT$1,Attendance_sorted!$B61:$CW61,Attendance_sorted!$B61:$CW61,"nn")&lt;&gt;"nn","•",""),"")</f>
        <v/>
      </c>
      <c r="BU62" s="1" t="str">
        <f ca="1">IF(($A62&lt;&gt;"")*(BU$1&lt;&gt;""),IF(_xlfn.XLOOKUP(BU$1,Attendance_sorted!$B61:$CW61,Attendance_sorted!$B61:$CW61,"nn")&lt;&gt;"nn","•",""),"")</f>
        <v/>
      </c>
      <c r="BV62" s="1" t="str">
        <f ca="1">IF(($A62&lt;&gt;"")*(BV$1&lt;&gt;""),IF(_xlfn.XLOOKUP(BV$1,Attendance_sorted!$B61:$CW61,Attendance_sorted!$B61:$CW61,"nn")&lt;&gt;"nn","•",""),"")</f>
        <v/>
      </c>
      <c r="BW62" s="1" t="str">
        <f ca="1">IF(($A62&lt;&gt;"")*(BW$1&lt;&gt;""),IF(_xlfn.XLOOKUP(BW$1,Attendance_sorted!$B61:$CW61,Attendance_sorted!$B61:$CW61,"nn")&lt;&gt;"nn","•",""),"")</f>
        <v/>
      </c>
      <c r="BX62" s="1" t="str">
        <f ca="1">IF(($A62&lt;&gt;"")*(BX$1&lt;&gt;""),IF(_xlfn.XLOOKUP(BX$1,Attendance_sorted!$B61:$CW61,Attendance_sorted!$B61:$CW61,"nn")&lt;&gt;"nn","•",""),"")</f>
        <v/>
      </c>
      <c r="BY62" s="1" t="str">
        <f ca="1">IF(($A62&lt;&gt;"")*(BY$1&lt;&gt;""),IF(_xlfn.XLOOKUP(BY$1,Attendance_sorted!$B61:$CW61,Attendance_sorted!$B61:$CW61,"nn")&lt;&gt;"nn","•",""),"")</f>
        <v/>
      </c>
      <c r="BZ62" s="1" t="str">
        <f ca="1">IF(($A62&lt;&gt;"")*(BZ$1&lt;&gt;""),IF(_xlfn.XLOOKUP(BZ$1,Attendance_sorted!$B61:$CW61,Attendance_sorted!$B61:$CW61,"nn")&lt;&gt;"nn","•",""),"")</f>
        <v/>
      </c>
      <c r="CA62" s="1" t="str">
        <f ca="1">IF(($A62&lt;&gt;"")*(CA$1&lt;&gt;""),IF(_xlfn.XLOOKUP(CA$1,Attendance_sorted!$B61:$CW61,Attendance_sorted!$B61:$CW61,"nn")&lt;&gt;"nn","•",""),"")</f>
        <v/>
      </c>
      <c r="CB62" s="1" t="str">
        <f ca="1">IF(($A62&lt;&gt;"")*(CB$1&lt;&gt;""),IF(_xlfn.XLOOKUP(CB$1,Attendance_sorted!$B61:$CW61,Attendance_sorted!$B61:$CW61,"nn")&lt;&gt;"nn","•",""),"")</f>
        <v/>
      </c>
      <c r="CC62" s="1" t="str">
        <f ca="1">IF(($A62&lt;&gt;"")*(CC$1&lt;&gt;""),IF(_xlfn.XLOOKUP(CC$1,Attendance_sorted!$B61:$CW61,Attendance_sorted!$B61:$CW61,"nn")&lt;&gt;"nn","•",""),"")</f>
        <v/>
      </c>
      <c r="CD62" s="1" t="str">
        <f ca="1">IF(($A62&lt;&gt;"")*(CD$1&lt;&gt;""),IF(_xlfn.XLOOKUP(CD$1,Attendance_sorted!$B61:$CW61,Attendance_sorted!$B61:$CW61,"nn")&lt;&gt;"nn","•",""),"")</f>
        <v/>
      </c>
      <c r="CE62" s="1" t="str">
        <f ca="1">IF(($A62&lt;&gt;"")*(CE$1&lt;&gt;""),IF(_xlfn.XLOOKUP(CE$1,Attendance_sorted!$B61:$CW61,Attendance_sorted!$B61:$CW61,"nn")&lt;&gt;"nn","•",""),"")</f>
        <v/>
      </c>
      <c r="CF62" s="1" t="str">
        <f ca="1">IF(($A62&lt;&gt;"")*(CF$1&lt;&gt;""),IF(_xlfn.XLOOKUP(CF$1,Attendance_sorted!$B61:$CW61,Attendance_sorted!$B61:$CW61,"nn")&lt;&gt;"nn","•",""),"")</f>
        <v/>
      </c>
      <c r="CG62" s="1" t="str">
        <f ca="1">IF(($A62&lt;&gt;"")*(CG$1&lt;&gt;""),IF(_xlfn.XLOOKUP(CG$1,Attendance_sorted!$B61:$CW61,Attendance_sorted!$B61:$CW61,"nn")&lt;&gt;"nn","•",""),"")</f>
        <v/>
      </c>
      <c r="CH62" s="1" t="str">
        <f ca="1">IF(($A62&lt;&gt;"")*(CH$1&lt;&gt;""),IF(_xlfn.XLOOKUP(CH$1,Attendance_sorted!$B61:$CW61,Attendance_sorted!$B61:$CW61,"nn")&lt;&gt;"nn","•",""),"")</f>
        <v/>
      </c>
      <c r="CI62" s="1" t="str">
        <f ca="1">IF(($A62&lt;&gt;"")*(CI$1&lt;&gt;""),IF(_xlfn.XLOOKUP(CI$1,Attendance_sorted!$B61:$CW61,Attendance_sorted!$B61:$CW61,"nn")&lt;&gt;"nn","•",""),"")</f>
        <v/>
      </c>
      <c r="CJ62" s="1" t="str">
        <f ca="1">IF(($A62&lt;&gt;"")*(CJ$1&lt;&gt;""),IF(_xlfn.XLOOKUP(CJ$1,Attendance_sorted!$B61:$CW61,Attendance_sorted!$B61:$CW61,"nn")&lt;&gt;"nn","•",""),"")</f>
        <v/>
      </c>
      <c r="CK62" s="1" t="str">
        <f ca="1">IF(($A62&lt;&gt;"")*(CK$1&lt;&gt;""),IF(_xlfn.XLOOKUP(CK$1,Attendance_sorted!$B61:$CW61,Attendance_sorted!$B61:$CW61,"nn")&lt;&gt;"nn","•",""),"")</f>
        <v/>
      </c>
      <c r="CL62" s="1" t="str">
        <f ca="1">IF(($A62&lt;&gt;"")*(CL$1&lt;&gt;""),IF(_xlfn.XLOOKUP(CL$1,Attendance_sorted!$B61:$CW61,Attendance_sorted!$B61:$CW61,"nn")&lt;&gt;"nn","•",""),"")</f>
        <v/>
      </c>
      <c r="CM62" s="1" t="str">
        <f ca="1">IF(($A62&lt;&gt;"")*(CM$1&lt;&gt;""),IF(_xlfn.XLOOKUP(CM$1,Attendance_sorted!$B61:$CW61,Attendance_sorted!$B61:$CW61,"nn")&lt;&gt;"nn","•",""),"")</f>
        <v/>
      </c>
      <c r="CN62" s="1" t="str">
        <f ca="1">IF(($A62&lt;&gt;"")*(CN$1&lt;&gt;""),IF(_xlfn.XLOOKUP(CN$1,Attendance_sorted!$B61:$CW61,Attendance_sorted!$B61:$CW61,"nn")&lt;&gt;"nn","•",""),"")</f>
        <v/>
      </c>
      <c r="CO62" s="1" t="str">
        <f ca="1">IF(($A62&lt;&gt;"")*(CO$1&lt;&gt;""),IF(_xlfn.XLOOKUP(CO$1,Attendance_sorted!$B61:$CW61,Attendance_sorted!$B61:$CW61,"nn")&lt;&gt;"nn","•",""),"")</f>
        <v/>
      </c>
      <c r="CP62" s="1" t="str">
        <f ca="1">IF(($A62&lt;&gt;"")*(CP$1&lt;&gt;""),IF(_xlfn.XLOOKUP(CP$1,Attendance_sorted!$B61:$CW61,Attendance_sorted!$B61:$CW61,"nn")&lt;&gt;"nn","•",""),"")</f>
        <v/>
      </c>
      <c r="CQ62" s="1" t="str">
        <f ca="1">IF(($A62&lt;&gt;"")*(CQ$1&lt;&gt;""),IF(_xlfn.XLOOKUP(CQ$1,Attendance_sorted!$B61:$CW61,Attendance_sorted!$B61:$CW61,"nn")&lt;&gt;"nn","•",""),"")</f>
        <v/>
      </c>
      <c r="CR62" s="1" t="str">
        <f ca="1">IF(($A62&lt;&gt;"")*(CR$1&lt;&gt;""),IF(_xlfn.XLOOKUP(CR$1,Attendance_sorted!$B61:$CW61,Attendance_sorted!$B61:$CW61,"nn")&lt;&gt;"nn","•",""),"")</f>
        <v/>
      </c>
      <c r="CS62" s="1" t="str">
        <f ca="1">IF(($A62&lt;&gt;"")*(CS$1&lt;&gt;""),IF(_xlfn.XLOOKUP(CS$1,Attendance_sorted!$B61:$CW61,Attendance_sorted!$B61:$CW61,"nn")&lt;&gt;"nn","•",""),"")</f>
        <v/>
      </c>
      <c r="CT62" s="1" t="str">
        <f ca="1">IF(($A62&lt;&gt;"")*(CT$1&lt;&gt;""),IF(_xlfn.XLOOKUP(CT$1,Attendance_sorted!$B61:$CW61,Attendance_sorted!$B61:$CW61,"nn")&lt;&gt;"nn","•",""),"")</f>
        <v/>
      </c>
      <c r="CU62" s="1" t="str">
        <f ca="1">IF(($A62&lt;&gt;"")*(CU$1&lt;&gt;""),IF(_xlfn.XLOOKUP(CU$1,Attendance_sorted!$B61:$CW61,Attendance_sorted!$B61:$CW61,"nn")&lt;&gt;"nn","•",""),"")</f>
        <v/>
      </c>
      <c r="CV62" s="1" t="str">
        <f ca="1">IF(($A62&lt;&gt;"")*(CV$1&lt;&gt;""),IF(_xlfn.XLOOKUP(CV$1,Attendance_sorted!$B61:$CW61,Attendance_sorted!$B61:$CW61,"nn")&lt;&gt;"nn","•",""),"")</f>
        <v/>
      </c>
      <c r="CW62" s="1" t="str">
        <f ca="1">IF(($A62&lt;&gt;"")*(CW$1&lt;&gt;""),IF(_xlfn.XLOOKUP(CW$1,Attendance_sorted!$B61:$CW61,Attendance_sorted!$B61:$CW61,"nn")&lt;&gt;"nn","•",""),"")</f>
        <v/>
      </c>
    </row>
    <row r="63" spans="1:101">
      <c r="A63" s="1">
        <v>246</v>
      </c>
      <c r="B63" s="1" t="str">
        <f ca="1">IF(($A63&lt;&gt;"")*(B$1&lt;&gt;""),IF(_xlfn.XLOOKUP(B$1,Attendance_sorted!$B62:$CW62,Attendance_sorted!$B62:$CW62,"nn")&lt;&gt;"nn","•",""),"")</f>
        <v/>
      </c>
      <c r="C63" s="1" t="str">
        <f ca="1">IF(($A63&lt;&gt;"")*(C$1&lt;&gt;""),IF(_xlfn.XLOOKUP(C$1,Attendance_sorted!$B62:$CW62,Attendance_sorted!$B62:$CW62,"nn")&lt;&gt;"nn","•",""),"")</f>
        <v/>
      </c>
      <c r="D63" s="1" t="str">
        <f ca="1">IF(($A63&lt;&gt;"")*(D$1&lt;&gt;""),IF(_xlfn.XLOOKUP(D$1,Attendance_sorted!$B62:$CW62,Attendance_sorted!$B62:$CW62,"nn")&lt;&gt;"nn","•",""),"")</f>
        <v>•</v>
      </c>
      <c r="E63" s="1" t="str">
        <f ca="1">IF(($A63&lt;&gt;"")*(E$1&lt;&gt;""),IF(_xlfn.XLOOKUP(E$1,Attendance_sorted!$B62:$CW62,Attendance_sorted!$B62:$CW62,"nn")&lt;&gt;"nn","•",""),"")</f>
        <v>•</v>
      </c>
      <c r="F63" s="1" t="str">
        <f ca="1">IF(($A63&lt;&gt;"")*(F$1&lt;&gt;""),IF(_xlfn.XLOOKUP(F$1,Attendance_sorted!$B62:$CW62,Attendance_sorted!$B62:$CW62,"nn")&lt;&gt;"nn","•",""),"")</f>
        <v/>
      </c>
      <c r="G63" s="1" t="str">
        <f ca="1">IF(($A63&lt;&gt;"")*(G$1&lt;&gt;""),IF(_xlfn.XLOOKUP(G$1,Attendance_sorted!$B62:$CW62,Attendance_sorted!$B62:$CW62,"nn")&lt;&gt;"nn","•",""),"")</f>
        <v/>
      </c>
      <c r="H63" s="1" t="str">
        <f ca="1">IF(($A63&lt;&gt;"")*(H$1&lt;&gt;""),IF(_xlfn.XLOOKUP(H$1,Attendance_sorted!$B62:$CW62,Attendance_sorted!$B62:$CW62,"nn")&lt;&gt;"nn","•",""),"")</f>
        <v/>
      </c>
      <c r="I63" s="1" t="str">
        <f ca="1">IF(($A63&lt;&gt;"")*(I$1&lt;&gt;""),IF(_xlfn.XLOOKUP(I$1,Attendance_sorted!$B62:$CW62,Attendance_sorted!$B62:$CW62,"nn")&lt;&gt;"nn","•",""),"")</f>
        <v>•</v>
      </c>
      <c r="J63" s="1" t="str">
        <f ca="1">IF(($A63&lt;&gt;"")*(J$1&lt;&gt;""),IF(_xlfn.XLOOKUP(J$1,Attendance_sorted!$B62:$CW62,Attendance_sorted!$B62:$CW62,"nn")&lt;&gt;"nn","•",""),"")</f>
        <v>•</v>
      </c>
      <c r="K63" s="1" t="str">
        <f ca="1">IF(($A63&lt;&gt;"")*(K$1&lt;&gt;""),IF(_xlfn.XLOOKUP(K$1,Attendance_sorted!$B62:$CW62,Attendance_sorted!$B62:$CW62,"nn")&lt;&gt;"nn","•",""),"")</f>
        <v>•</v>
      </c>
      <c r="L63" s="1" t="str">
        <f ca="1">IF(($A63&lt;&gt;"")*(L$1&lt;&gt;""),IF(_xlfn.XLOOKUP(L$1,Attendance_sorted!$B62:$CW62,Attendance_sorted!$B62:$CW62,"nn")&lt;&gt;"nn","•",""),"")</f>
        <v/>
      </c>
      <c r="M63" s="1" t="str">
        <f ca="1">IF(($A63&lt;&gt;"")*(M$1&lt;&gt;""),IF(_xlfn.XLOOKUP(M$1,Attendance_sorted!$B62:$CW62,Attendance_sorted!$B62:$CW62,"nn")&lt;&gt;"nn","•",""),"")</f>
        <v/>
      </c>
      <c r="N63" s="1" t="str">
        <f ca="1">IF(($A63&lt;&gt;"")*(N$1&lt;&gt;""),IF(_xlfn.XLOOKUP(N$1,Attendance_sorted!$B62:$CW62,Attendance_sorted!$B62:$CW62,"nn")&lt;&gt;"nn","•",""),"")</f>
        <v/>
      </c>
      <c r="O63" s="1" t="str">
        <f ca="1">IF(($A63&lt;&gt;"")*(O$1&lt;&gt;""),IF(_xlfn.XLOOKUP(O$1,Attendance_sorted!$B62:$CW62,Attendance_sorted!$B62:$CW62,"nn")&lt;&gt;"nn","•",""),"")</f>
        <v>•</v>
      </c>
      <c r="P63" s="1" t="str">
        <f ca="1">IF(($A63&lt;&gt;"")*(P$1&lt;&gt;""),IF(_xlfn.XLOOKUP(P$1,Attendance_sorted!$B62:$CW62,Attendance_sorted!$B62:$CW62,"nn")&lt;&gt;"nn","•",""),"")</f>
        <v/>
      </c>
      <c r="Q63" s="1" t="str">
        <f ca="1">IF(($A63&lt;&gt;"")*(Q$1&lt;&gt;""),IF(_xlfn.XLOOKUP(Q$1,Attendance_sorted!$B62:$CW62,Attendance_sorted!$B62:$CW62,"nn")&lt;&gt;"nn","•",""),"")</f>
        <v/>
      </c>
      <c r="R63" s="1" t="str">
        <f ca="1">IF(($A63&lt;&gt;"")*(R$1&lt;&gt;""),IF(_xlfn.XLOOKUP(R$1,Attendance_sorted!$B62:$CW62,Attendance_sorted!$B62:$CW62,"nn")&lt;&gt;"nn","•",""),"")</f>
        <v/>
      </c>
      <c r="S63" s="1" t="str">
        <f ca="1">IF(($A63&lt;&gt;"")*(S$1&lt;&gt;""),IF(_xlfn.XLOOKUP(S$1,Attendance_sorted!$B62:$CW62,Attendance_sorted!$B62:$CW62,"nn")&lt;&gt;"nn","•",""),"")</f>
        <v>•</v>
      </c>
      <c r="T63" s="1" t="str">
        <f ca="1">IF(($A63&lt;&gt;"")*(T$1&lt;&gt;""),IF(_xlfn.XLOOKUP(T$1,Attendance_sorted!$B62:$CW62,Attendance_sorted!$B62:$CW62,"nn")&lt;&gt;"nn","•",""),"")</f>
        <v/>
      </c>
      <c r="U63" s="1" t="str">
        <f ca="1">IF(($A63&lt;&gt;"")*(U$1&lt;&gt;""),IF(_xlfn.XLOOKUP(U$1,Attendance_sorted!$B62:$CW62,Attendance_sorted!$B62:$CW62,"nn")&lt;&gt;"nn","•",""),"")</f>
        <v/>
      </c>
      <c r="V63" s="1" t="str">
        <f ca="1">IF(($A63&lt;&gt;"")*(V$1&lt;&gt;""),IF(_xlfn.XLOOKUP(V$1,Attendance_sorted!$B62:$CW62,Attendance_sorted!$B62:$CW62,"nn")&lt;&gt;"nn","•",""),"")</f>
        <v/>
      </c>
      <c r="W63" s="1" t="str">
        <f ca="1">IF(($A63&lt;&gt;"")*(W$1&lt;&gt;""),IF(_xlfn.XLOOKUP(W$1,Attendance_sorted!$B62:$CW62,Attendance_sorted!$B62:$CW62,"nn")&lt;&gt;"nn","•",""),"")</f>
        <v/>
      </c>
      <c r="X63" s="1" t="str">
        <f ca="1">IF(($A63&lt;&gt;"")*(X$1&lt;&gt;""),IF(_xlfn.XLOOKUP(X$1,Attendance_sorted!$B62:$CW62,Attendance_sorted!$B62:$CW62,"nn")&lt;&gt;"nn","•",""),"")</f>
        <v/>
      </c>
      <c r="Y63" s="1" t="str">
        <f ca="1">IF(($A63&lt;&gt;"")*(Y$1&lt;&gt;""),IF(_xlfn.XLOOKUP(Y$1,Attendance_sorted!$B62:$CW62,Attendance_sorted!$B62:$CW62,"nn")&lt;&gt;"nn","•",""),"")</f>
        <v/>
      </c>
      <c r="Z63" s="1" t="str">
        <f ca="1">IF(($A63&lt;&gt;"")*(Z$1&lt;&gt;""),IF(_xlfn.XLOOKUP(Z$1,Attendance_sorted!$B62:$CW62,Attendance_sorted!$B62:$CW62,"nn")&lt;&gt;"nn","•",""),"")</f>
        <v/>
      </c>
      <c r="AA63" s="1" t="str">
        <f ca="1">IF(($A63&lt;&gt;"")*(AA$1&lt;&gt;""),IF(_xlfn.XLOOKUP(AA$1,Attendance_sorted!$B62:$CW62,Attendance_sorted!$B62:$CW62,"nn")&lt;&gt;"nn","•",""),"")</f>
        <v/>
      </c>
      <c r="AB63" s="1" t="str">
        <f ca="1">IF(($A63&lt;&gt;"")*(AB$1&lt;&gt;""),IF(_xlfn.XLOOKUP(AB$1,Attendance_sorted!$B62:$CW62,Attendance_sorted!$B62:$CW62,"nn")&lt;&gt;"nn","•",""),"")</f>
        <v/>
      </c>
      <c r="AC63" s="1" t="str">
        <f ca="1">IF(($A63&lt;&gt;"")*(AC$1&lt;&gt;""),IF(_xlfn.XLOOKUP(AC$1,Attendance_sorted!$B62:$CW62,Attendance_sorted!$B62:$CW62,"nn")&lt;&gt;"nn","•",""),"")</f>
        <v/>
      </c>
      <c r="AD63" s="1" t="str">
        <f ca="1">IF(($A63&lt;&gt;"")*(AD$1&lt;&gt;""),IF(_xlfn.XLOOKUP(AD$1,Attendance_sorted!$B62:$CW62,Attendance_sorted!$B62:$CW62,"nn")&lt;&gt;"nn","•",""),"")</f>
        <v/>
      </c>
      <c r="AE63" s="1" t="str">
        <f ca="1">IF(($A63&lt;&gt;"")*(AE$1&lt;&gt;""),IF(_xlfn.XLOOKUP(AE$1,Attendance_sorted!$B62:$CW62,Attendance_sorted!$B62:$CW62,"nn")&lt;&gt;"nn","•",""),"")</f>
        <v/>
      </c>
      <c r="AF63" s="1" t="str">
        <f ca="1">IF(($A63&lt;&gt;"")*(AF$1&lt;&gt;""),IF(_xlfn.XLOOKUP(AF$1,Attendance_sorted!$B62:$CW62,Attendance_sorted!$B62:$CW62,"nn")&lt;&gt;"nn","•",""),"")</f>
        <v/>
      </c>
      <c r="AG63" s="1" t="str">
        <f ca="1">IF(($A63&lt;&gt;"")*(AG$1&lt;&gt;""),IF(_xlfn.XLOOKUP(AG$1,Attendance_sorted!$B62:$CW62,Attendance_sorted!$B62:$CW62,"nn")&lt;&gt;"nn","•",""),"")</f>
        <v/>
      </c>
      <c r="AH63" s="1" t="str">
        <f ca="1">IF(($A63&lt;&gt;"")*(AH$1&lt;&gt;""),IF(_xlfn.XLOOKUP(AH$1,Attendance_sorted!$B62:$CW62,Attendance_sorted!$B62:$CW62,"nn")&lt;&gt;"nn","•",""),"")</f>
        <v/>
      </c>
      <c r="AI63" s="1" t="str">
        <f ca="1">IF(($A63&lt;&gt;"")*(AI$1&lt;&gt;""),IF(_xlfn.XLOOKUP(AI$1,Attendance_sorted!$B62:$CW62,Attendance_sorted!$B62:$CW62,"nn")&lt;&gt;"nn","•",""),"")</f>
        <v/>
      </c>
      <c r="AJ63" s="1" t="str">
        <f ca="1">IF(($A63&lt;&gt;"")*(AJ$1&lt;&gt;""),IF(_xlfn.XLOOKUP(AJ$1,Attendance_sorted!$B62:$CW62,Attendance_sorted!$B62:$CW62,"nn")&lt;&gt;"nn","•",""),"")</f>
        <v/>
      </c>
      <c r="AK63" s="1" t="str">
        <f ca="1">IF(($A63&lt;&gt;"")*(AK$1&lt;&gt;""),IF(_xlfn.XLOOKUP(AK$1,Attendance_sorted!$B62:$CW62,Attendance_sorted!$B62:$CW62,"nn")&lt;&gt;"nn","•",""),"")</f>
        <v/>
      </c>
      <c r="AL63" s="1" t="str">
        <f ca="1">IF(($A63&lt;&gt;"")*(AL$1&lt;&gt;""),IF(_xlfn.XLOOKUP(AL$1,Attendance_sorted!$B62:$CW62,Attendance_sorted!$B62:$CW62,"nn")&lt;&gt;"nn","•",""),"")</f>
        <v/>
      </c>
      <c r="AM63" s="1" t="str">
        <f ca="1">IF(($A63&lt;&gt;"")*(AM$1&lt;&gt;""),IF(_xlfn.XLOOKUP(AM$1,Attendance_sorted!$B62:$CW62,Attendance_sorted!$B62:$CW62,"nn")&lt;&gt;"nn","•",""),"")</f>
        <v/>
      </c>
      <c r="AN63" s="1" t="str">
        <f ca="1">IF(($A63&lt;&gt;"")*(AN$1&lt;&gt;""),IF(_xlfn.XLOOKUP(AN$1,Attendance_sorted!$B62:$CW62,Attendance_sorted!$B62:$CW62,"nn")&lt;&gt;"nn","•",""),"")</f>
        <v/>
      </c>
      <c r="AO63" s="1" t="str">
        <f ca="1">IF(($A63&lt;&gt;"")*(AO$1&lt;&gt;""),IF(_xlfn.XLOOKUP(AO$1,Attendance_sorted!$B62:$CW62,Attendance_sorted!$B62:$CW62,"nn")&lt;&gt;"nn","•",""),"")</f>
        <v/>
      </c>
      <c r="AP63" s="1" t="str">
        <f ca="1">IF(($A63&lt;&gt;"")*(AP$1&lt;&gt;""),IF(_xlfn.XLOOKUP(AP$1,Attendance_sorted!$B62:$CW62,Attendance_sorted!$B62:$CW62,"nn")&lt;&gt;"nn","•",""),"")</f>
        <v/>
      </c>
      <c r="AQ63" s="1" t="str">
        <f ca="1">IF(($A63&lt;&gt;"")*(AQ$1&lt;&gt;""),IF(_xlfn.XLOOKUP(AQ$1,Attendance_sorted!$B62:$CW62,Attendance_sorted!$B62:$CW62,"nn")&lt;&gt;"nn","•",""),"")</f>
        <v/>
      </c>
      <c r="AR63" s="1" t="str">
        <f ca="1">IF(($A63&lt;&gt;"")*(AR$1&lt;&gt;""),IF(_xlfn.XLOOKUP(AR$1,Attendance_sorted!$B62:$CW62,Attendance_sorted!$B62:$CW62,"nn")&lt;&gt;"nn","•",""),"")</f>
        <v/>
      </c>
      <c r="AS63" s="1" t="str">
        <f ca="1">IF(($A63&lt;&gt;"")*(AS$1&lt;&gt;""),IF(_xlfn.XLOOKUP(AS$1,Attendance_sorted!$B62:$CW62,Attendance_sorted!$B62:$CW62,"nn")&lt;&gt;"nn","•",""),"")</f>
        <v/>
      </c>
      <c r="AT63" s="1" t="str">
        <f ca="1">IF(($A63&lt;&gt;"")*(AT$1&lt;&gt;""),IF(_xlfn.XLOOKUP(AT$1,Attendance_sorted!$B62:$CW62,Attendance_sorted!$B62:$CW62,"nn")&lt;&gt;"nn","•",""),"")</f>
        <v/>
      </c>
      <c r="AU63" s="1" t="str">
        <f ca="1">IF(($A63&lt;&gt;"")*(AU$1&lt;&gt;""),IF(_xlfn.XLOOKUP(AU$1,Attendance_sorted!$B62:$CW62,Attendance_sorted!$B62:$CW62,"nn")&lt;&gt;"nn","•",""),"")</f>
        <v/>
      </c>
      <c r="AV63" s="1" t="str">
        <f ca="1">IF(($A63&lt;&gt;"")*(AV$1&lt;&gt;""),IF(_xlfn.XLOOKUP(AV$1,Attendance_sorted!$B62:$CW62,Attendance_sorted!$B62:$CW62,"nn")&lt;&gt;"nn","•",""),"")</f>
        <v/>
      </c>
      <c r="AW63" s="1" t="str">
        <f ca="1">IF(($A63&lt;&gt;"")*(AW$1&lt;&gt;""),IF(_xlfn.XLOOKUP(AW$1,Attendance_sorted!$B62:$CW62,Attendance_sorted!$B62:$CW62,"nn")&lt;&gt;"nn","•",""),"")</f>
        <v/>
      </c>
      <c r="AX63" s="1" t="str">
        <f ca="1">IF(($A63&lt;&gt;"")*(AX$1&lt;&gt;""),IF(_xlfn.XLOOKUP(AX$1,Attendance_sorted!$B62:$CW62,Attendance_sorted!$B62:$CW62,"nn")&lt;&gt;"nn","•",""),"")</f>
        <v/>
      </c>
      <c r="AY63" s="1" t="str">
        <f ca="1">IF(($A63&lt;&gt;"")*(AY$1&lt;&gt;""),IF(_xlfn.XLOOKUP(AY$1,Attendance_sorted!$B62:$CW62,Attendance_sorted!$B62:$CW62,"nn")&lt;&gt;"nn","•",""),"")</f>
        <v/>
      </c>
      <c r="AZ63" s="1" t="str">
        <f ca="1">IF(($A63&lt;&gt;"")*(AZ$1&lt;&gt;""),IF(_xlfn.XLOOKUP(AZ$1,Attendance_sorted!$B62:$CW62,Attendance_sorted!$B62:$CW62,"nn")&lt;&gt;"nn","•",""),"")</f>
        <v/>
      </c>
      <c r="BA63" s="1" t="str">
        <f ca="1">IF(($A63&lt;&gt;"")*(BA$1&lt;&gt;""),IF(_xlfn.XLOOKUP(BA$1,Attendance_sorted!$B62:$CW62,Attendance_sorted!$B62:$CW62,"nn")&lt;&gt;"nn","•",""),"")</f>
        <v/>
      </c>
      <c r="BB63" s="1" t="str">
        <f ca="1">IF(($A63&lt;&gt;"")*(BB$1&lt;&gt;""),IF(_xlfn.XLOOKUP(BB$1,Attendance_sorted!$B62:$CW62,Attendance_sorted!$B62:$CW62,"nn")&lt;&gt;"nn","•",""),"")</f>
        <v/>
      </c>
      <c r="BC63" s="1" t="str">
        <f ca="1">IF(($A63&lt;&gt;"")*(BC$1&lt;&gt;""),IF(_xlfn.XLOOKUP(BC$1,Attendance_sorted!$B62:$CW62,Attendance_sorted!$B62:$CW62,"nn")&lt;&gt;"nn","•",""),"")</f>
        <v/>
      </c>
      <c r="BD63" s="1" t="str">
        <f ca="1">IF(($A63&lt;&gt;"")*(BD$1&lt;&gt;""),IF(_xlfn.XLOOKUP(BD$1,Attendance_sorted!$B62:$CW62,Attendance_sorted!$B62:$CW62,"nn")&lt;&gt;"nn","•",""),"")</f>
        <v/>
      </c>
      <c r="BE63" s="1" t="str">
        <f ca="1">IF(($A63&lt;&gt;"")*(BE$1&lt;&gt;""),IF(_xlfn.XLOOKUP(BE$1,Attendance_sorted!$B62:$CW62,Attendance_sorted!$B62:$CW62,"nn")&lt;&gt;"nn","•",""),"")</f>
        <v/>
      </c>
      <c r="BF63" s="1" t="str">
        <f ca="1">IF(($A63&lt;&gt;"")*(BF$1&lt;&gt;""),IF(_xlfn.XLOOKUP(BF$1,Attendance_sorted!$B62:$CW62,Attendance_sorted!$B62:$CW62,"nn")&lt;&gt;"nn","•",""),"")</f>
        <v/>
      </c>
      <c r="BG63" s="1" t="str">
        <f ca="1">IF(($A63&lt;&gt;"")*(BG$1&lt;&gt;""),IF(_xlfn.XLOOKUP(BG$1,Attendance_sorted!$B62:$CW62,Attendance_sorted!$B62:$CW62,"nn")&lt;&gt;"nn","•",""),"")</f>
        <v/>
      </c>
      <c r="BH63" s="1" t="str">
        <f ca="1">IF(($A63&lt;&gt;"")*(BH$1&lt;&gt;""),IF(_xlfn.XLOOKUP(BH$1,Attendance_sorted!$B62:$CW62,Attendance_sorted!$B62:$CW62,"nn")&lt;&gt;"nn","•",""),"")</f>
        <v/>
      </c>
      <c r="BI63" s="1" t="str">
        <f ca="1">IF(($A63&lt;&gt;"")*(BI$1&lt;&gt;""),IF(_xlfn.XLOOKUP(BI$1,Attendance_sorted!$B62:$CW62,Attendance_sorted!$B62:$CW62,"nn")&lt;&gt;"nn","•",""),"")</f>
        <v/>
      </c>
      <c r="BJ63" s="1" t="str">
        <f ca="1">IF(($A63&lt;&gt;"")*(BJ$1&lt;&gt;""),IF(_xlfn.XLOOKUP(BJ$1,Attendance_sorted!$B62:$CW62,Attendance_sorted!$B62:$CW62,"nn")&lt;&gt;"nn","•",""),"")</f>
        <v/>
      </c>
      <c r="BK63" s="1" t="str">
        <f ca="1">IF(($A63&lt;&gt;"")*(BK$1&lt;&gt;""),IF(_xlfn.XLOOKUP(BK$1,Attendance_sorted!$B62:$CW62,Attendance_sorted!$B62:$CW62,"nn")&lt;&gt;"nn","•",""),"")</f>
        <v/>
      </c>
      <c r="BL63" s="1" t="str">
        <f ca="1">IF(($A63&lt;&gt;"")*(BL$1&lt;&gt;""),IF(_xlfn.XLOOKUP(BL$1,Attendance_sorted!$B62:$CW62,Attendance_sorted!$B62:$CW62,"nn")&lt;&gt;"nn","•",""),"")</f>
        <v/>
      </c>
      <c r="BM63" s="1" t="str">
        <f ca="1">IF(($A63&lt;&gt;"")*(BM$1&lt;&gt;""),IF(_xlfn.XLOOKUP(BM$1,Attendance_sorted!$B62:$CW62,Attendance_sorted!$B62:$CW62,"nn")&lt;&gt;"nn","•",""),"")</f>
        <v/>
      </c>
      <c r="BN63" s="1" t="str">
        <f ca="1">IF(($A63&lt;&gt;"")*(BN$1&lt;&gt;""),IF(_xlfn.XLOOKUP(BN$1,Attendance_sorted!$B62:$CW62,Attendance_sorted!$B62:$CW62,"nn")&lt;&gt;"nn","•",""),"")</f>
        <v/>
      </c>
      <c r="BO63" s="1" t="str">
        <f ca="1">IF(($A63&lt;&gt;"")*(BO$1&lt;&gt;""),IF(_xlfn.XLOOKUP(BO$1,Attendance_sorted!$B62:$CW62,Attendance_sorted!$B62:$CW62,"nn")&lt;&gt;"nn","•",""),"")</f>
        <v/>
      </c>
      <c r="BP63" s="1" t="str">
        <f ca="1">IF(($A63&lt;&gt;"")*(BP$1&lt;&gt;""),IF(_xlfn.XLOOKUP(BP$1,Attendance_sorted!$B62:$CW62,Attendance_sorted!$B62:$CW62,"nn")&lt;&gt;"nn","•",""),"")</f>
        <v/>
      </c>
      <c r="BQ63" s="1" t="str">
        <f ca="1">IF(($A63&lt;&gt;"")*(BQ$1&lt;&gt;""),IF(_xlfn.XLOOKUP(BQ$1,Attendance_sorted!$B62:$CW62,Attendance_sorted!$B62:$CW62,"nn")&lt;&gt;"nn","•",""),"")</f>
        <v/>
      </c>
      <c r="BR63" s="1" t="str">
        <f ca="1">IF(($A63&lt;&gt;"")*(BR$1&lt;&gt;""),IF(_xlfn.XLOOKUP(BR$1,Attendance_sorted!$B62:$CW62,Attendance_sorted!$B62:$CW62,"nn")&lt;&gt;"nn","•",""),"")</f>
        <v/>
      </c>
      <c r="BS63" s="1" t="str">
        <f ca="1">IF(($A63&lt;&gt;"")*(BS$1&lt;&gt;""),IF(_xlfn.XLOOKUP(BS$1,Attendance_sorted!$B62:$CW62,Attendance_sorted!$B62:$CW62,"nn")&lt;&gt;"nn","•",""),"")</f>
        <v/>
      </c>
      <c r="BT63" s="1" t="str">
        <f ca="1">IF(($A63&lt;&gt;"")*(BT$1&lt;&gt;""),IF(_xlfn.XLOOKUP(BT$1,Attendance_sorted!$B62:$CW62,Attendance_sorted!$B62:$CW62,"nn")&lt;&gt;"nn","•",""),"")</f>
        <v/>
      </c>
      <c r="BU63" s="1" t="str">
        <f ca="1">IF(($A63&lt;&gt;"")*(BU$1&lt;&gt;""),IF(_xlfn.XLOOKUP(BU$1,Attendance_sorted!$B62:$CW62,Attendance_sorted!$B62:$CW62,"nn")&lt;&gt;"nn","•",""),"")</f>
        <v/>
      </c>
      <c r="BV63" s="1" t="str">
        <f ca="1">IF(($A63&lt;&gt;"")*(BV$1&lt;&gt;""),IF(_xlfn.XLOOKUP(BV$1,Attendance_sorted!$B62:$CW62,Attendance_sorted!$B62:$CW62,"nn")&lt;&gt;"nn","•",""),"")</f>
        <v/>
      </c>
      <c r="BW63" s="1" t="str">
        <f ca="1">IF(($A63&lt;&gt;"")*(BW$1&lt;&gt;""),IF(_xlfn.XLOOKUP(BW$1,Attendance_sorted!$B62:$CW62,Attendance_sorted!$B62:$CW62,"nn")&lt;&gt;"nn","•",""),"")</f>
        <v/>
      </c>
      <c r="BX63" s="1" t="str">
        <f ca="1">IF(($A63&lt;&gt;"")*(BX$1&lt;&gt;""),IF(_xlfn.XLOOKUP(BX$1,Attendance_sorted!$B62:$CW62,Attendance_sorted!$B62:$CW62,"nn")&lt;&gt;"nn","•",""),"")</f>
        <v/>
      </c>
      <c r="BY63" s="1" t="str">
        <f ca="1">IF(($A63&lt;&gt;"")*(BY$1&lt;&gt;""),IF(_xlfn.XLOOKUP(BY$1,Attendance_sorted!$B62:$CW62,Attendance_sorted!$B62:$CW62,"nn")&lt;&gt;"nn","•",""),"")</f>
        <v/>
      </c>
      <c r="BZ63" s="1" t="str">
        <f ca="1">IF(($A63&lt;&gt;"")*(BZ$1&lt;&gt;""),IF(_xlfn.XLOOKUP(BZ$1,Attendance_sorted!$B62:$CW62,Attendance_sorted!$B62:$CW62,"nn")&lt;&gt;"nn","•",""),"")</f>
        <v/>
      </c>
      <c r="CA63" s="1" t="str">
        <f ca="1">IF(($A63&lt;&gt;"")*(CA$1&lt;&gt;""),IF(_xlfn.XLOOKUP(CA$1,Attendance_sorted!$B62:$CW62,Attendance_sorted!$B62:$CW62,"nn")&lt;&gt;"nn","•",""),"")</f>
        <v/>
      </c>
      <c r="CB63" s="1" t="str">
        <f ca="1">IF(($A63&lt;&gt;"")*(CB$1&lt;&gt;""),IF(_xlfn.XLOOKUP(CB$1,Attendance_sorted!$B62:$CW62,Attendance_sorted!$B62:$CW62,"nn")&lt;&gt;"nn","•",""),"")</f>
        <v/>
      </c>
      <c r="CC63" s="1" t="str">
        <f ca="1">IF(($A63&lt;&gt;"")*(CC$1&lt;&gt;""),IF(_xlfn.XLOOKUP(CC$1,Attendance_sorted!$B62:$CW62,Attendance_sorted!$B62:$CW62,"nn")&lt;&gt;"nn","•",""),"")</f>
        <v/>
      </c>
      <c r="CD63" s="1" t="str">
        <f ca="1">IF(($A63&lt;&gt;"")*(CD$1&lt;&gt;""),IF(_xlfn.XLOOKUP(CD$1,Attendance_sorted!$B62:$CW62,Attendance_sorted!$B62:$CW62,"nn")&lt;&gt;"nn","•",""),"")</f>
        <v/>
      </c>
      <c r="CE63" s="1" t="str">
        <f ca="1">IF(($A63&lt;&gt;"")*(CE$1&lt;&gt;""),IF(_xlfn.XLOOKUP(CE$1,Attendance_sorted!$B62:$CW62,Attendance_sorted!$B62:$CW62,"nn")&lt;&gt;"nn","•",""),"")</f>
        <v/>
      </c>
      <c r="CF63" s="1" t="str">
        <f ca="1">IF(($A63&lt;&gt;"")*(CF$1&lt;&gt;""),IF(_xlfn.XLOOKUP(CF$1,Attendance_sorted!$B62:$CW62,Attendance_sorted!$B62:$CW62,"nn")&lt;&gt;"nn","•",""),"")</f>
        <v/>
      </c>
      <c r="CG63" s="1" t="str">
        <f ca="1">IF(($A63&lt;&gt;"")*(CG$1&lt;&gt;""),IF(_xlfn.XLOOKUP(CG$1,Attendance_sorted!$B62:$CW62,Attendance_sorted!$B62:$CW62,"nn")&lt;&gt;"nn","•",""),"")</f>
        <v/>
      </c>
      <c r="CH63" s="1" t="str">
        <f ca="1">IF(($A63&lt;&gt;"")*(CH$1&lt;&gt;""),IF(_xlfn.XLOOKUP(CH$1,Attendance_sorted!$B62:$CW62,Attendance_sorted!$B62:$CW62,"nn")&lt;&gt;"nn","•",""),"")</f>
        <v/>
      </c>
      <c r="CI63" s="1" t="str">
        <f ca="1">IF(($A63&lt;&gt;"")*(CI$1&lt;&gt;""),IF(_xlfn.XLOOKUP(CI$1,Attendance_sorted!$B62:$CW62,Attendance_sorted!$B62:$CW62,"nn")&lt;&gt;"nn","•",""),"")</f>
        <v/>
      </c>
      <c r="CJ63" s="1" t="str">
        <f ca="1">IF(($A63&lt;&gt;"")*(CJ$1&lt;&gt;""),IF(_xlfn.XLOOKUP(CJ$1,Attendance_sorted!$B62:$CW62,Attendance_sorted!$B62:$CW62,"nn")&lt;&gt;"nn","•",""),"")</f>
        <v/>
      </c>
      <c r="CK63" s="1" t="str">
        <f ca="1">IF(($A63&lt;&gt;"")*(CK$1&lt;&gt;""),IF(_xlfn.XLOOKUP(CK$1,Attendance_sorted!$B62:$CW62,Attendance_sorted!$B62:$CW62,"nn")&lt;&gt;"nn","•",""),"")</f>
        <v/>
      </c>
      <c r="CL63" s="1" t="str">
        <f ca="1">IF(($A63&lt;&gt;"")*(CL$1&lt;&gt;""),IF(_xlfn.XLOOKUP(CL$1,Attendance_sorted!$B62:$CW62,Attendance_sorted!$B62:$CW62,"nn")&lt;&gt;"nn","•",""),"")</f>
        <v/>
      </c>
      <c r="CM63" s="1" t="str">
        <f ca="1">IF(($A63&lt;&gt;"")*(CM$1&lt;&gt;""),IF(_xlfn.XLOOKUP(CM$1,Attendance_sorted!$B62:$CW62,Attendance_sorted!$B62:$CW62,"nn")&lt;&gt;"nn","•",""),"")</f>
        <v/>
      </c>
      <c r="CN63" s="1" t="str">
        <f ca="1">IF(($A63&lt;&gt;"")*(CN$1&lt;&gt;""),IF(_xlfn.XLOOKUP(CN$1,Attendance_sorted!$B62:$CW62,Attendance_sorted!$B62:$CW62,"nn")&lt;&gt;"nn","•",""),"")</f>
        <v/>
      </c>
      <c r="CO63" s="1" t="str">
        <f ca="1">IF(($A63&lt;&gt;"")*(CO$1&lt;&gt;""),IF(_xlfn.XLOOKUP(CO$1,Attendance_sorted!$B62:$CW62,Attendance_sorted!$B62:$CW62,"nn")&lt;&gt;"nn","•",""),"")</f>
        <v/>
      </c>
      <c r="CP63" s="1" t="str">
        <f ca="1">IF(($A63&lt;&gt;"")*(CP$1&lt;&gt;""),IF(_xlfn.XLOOKUP(CP$1,Attendance_sorted!$B62:$CW62,Attendance_sorted!$B62:$CW62,"nn")&lt;&gt;"nn","•",""),"")</f>
        <v/>
      </c>
      <c r="CQ63" s="1" t="str">
        <f ca="1">IF(($A63&lt;&gt;"")*(CQ$1&lt;&gt;""),IF(_xlfn.XLOOKUP(CQ$1,Attendance_sorted!$B62:$CW62,Attendance_sorted!$B62:$CW62,"nn")&lt;&gt;"nn","•",""),"")</f>
        <v/>
      </c>
      <c r="CR63" s="1" t="str">
        <f ca="1">IF(($A63&lt;&gt;"")*(CR$1&lt;&gt;""),IF(_xlfn.XLOOKUP(CR$1,Attendance_sorted!$B62:$CW62,Attendance_sorted!$B62:$CW62,"nn")&lt;&gt;"nn","•",""),"")</f>
        <v/>
      </c>
      <c r="CS63" s="1" t="str">
        <f ca="1">IF(($A63&lt;&gt;"")*(CS$1&lt;&gt;""),IF(_xlfn.XLOOKUP(CS$1,Attendance_sorted!$B62:$CW62,Attendance_sorted!$B62:$CW62,"nn")&lt;&gt;"nn","•",""),"")</f>
        <v/>
      </c>
      <c r="CT63" s="1" t="str">
        <f ca="1">IF(($A63&lt;&gt;"")*(CT$1&lt;&gt;""),IF(_xlfn.XLOOKUP(CT$1,Attendance_sorted!$B62:$CW62,Attendance_sorted!$B62:$CW62,"nn")&lt;&gt;"nn","•",""),"")</f>
        <v/>
      </c>
      <c r="CU63" s="1" t="str">
        <f ca="1">IF(($A63&lt;&gt;"")*(CU$1&lt;&gt;""),IF(_xlfn.XLOOKUP(CU$1,Attendance_sorted!$B62:$CW62,Attendance_sorted!$B62:$CW62,"nn")&lt;&gt;"nn","•",""),"")</f>
        <v/>
      </c>
      <c r="CV63" s="1" t="str">
        <f ca="1">IF(($A63&lt;&gt;"")*(CV$1&lt;&gt;""),IF(_xlfn.XLOOKUP(CV$1,Attendance_sorted!$B62:$CW62,Attendance_sorted!$B62:$CW62,"nn")&lt;&gt;"nn","•",""),"")</f>
        <v/>
      </c>
      <c r="CW63" s="1" t="str">
        <f ca="1">IF(($A63&lt;&gt;"")*(CW$1&lt;&gt;""),IF(_xlfn.XLOOKUP(CW$1,Attendance_sorted!$B62:$CW62,Attendance_sorted!$B62:$CW62,"nn")&lt;&gt;"nn","•",""),"")</f>
        <v/>
      </c>
    </row>
    <row r="64" spans="1:101">
      <c r="A64" s="1">
        <v>247</v>
      </c>
      <c r="B64" s="1" t="str">
        <f ca="1">IF(($A64&lt;&gt;"")*(B$1&lt;&gt;""),IF(_xlfn.XLOOKUP(B$1,Attendance_sorted!$B63:$CW63,Attendance_sorted!$B63:$CW63,"nn")&lt;&gt;"nn","•",""),"")</f>
        <v/>
      </c>
      <c r="C64" s="1" t="str">
        <f ca="1">IF(($A64&lt;&gt;"")*(C$1&lt;&gt;""),IF(_xlfn.XLOOKUP(C$1,Attendance_sorted!$B63:$CW63,Attendance_sorted!$B63:$CW63,"nn")&lt;&gt;"nn","•",""),"")</f>
        <v/>
      </c>
      <c r="D64" s="1" t="str">
        <f ca="1">IF(($A64&lt;&gt;"")*(D$1&lt;&gt;""),IF(_xlfn.XLOOKUP(D$1,Attendance_sorted!$B63:$CW63,Attendance_sorted!$B63:$CW63,"nn")&lt;&gt;"nn","•",""),"")</f>
        <v/>
      </c>
      <c r="E64" s="1" t="str">
        <f ca="1">IF(($A64&lt;&gt;"")*(E$1&lt;&gt;""),IF(_xlfn.XLOOKUP(E$1,Attendance_sorted!$B63:$CW63,Attendance_sorted!$B63:$CW63,"nn")&lt;&gt;"nn","•",""),"")</f>
        <v/>
      </c>
      <c r="F64" s="1" t="str">
        <f ca="1">IF(($A64&lt;&gt;"")*(F$1&lt;&gt;""),IF(_xlfn.XLOOKUP(F$1,Attendance_sorted!$B63:$CW63,Attendance_sorted!$B63:$CW63,"nn")&lt;&gt;"nn","•",""),"")</f>
        <v/>
      </c>
      <c r="G64" s="1" t="str">
        <f ca="1">IF(($A64&lt;&gt;"")*(G$1&lt;&gt;""),IF(_xlfn.XLOOKUP(G$1,Attendance_sorted!$B63:$CW63,Attendance_sorted!$B63:$CW63,"nn")&lt;&gt;"nn","•",""),"")</f>
        <v/>
      </c>
      <c r="H64" s="1" t="str">
        <f ca="1">IF(($A64&lt;&gt;"")*(H$1&lt;&gt;""),IF(_xlfn.XLOOKUP(H$1,Attendance_sorted!$B63:$CW63,Attendance_sorted!$B63:$CW63,"nn")&lt;&gt;"nn","•",""),"")</f>
        <v/>
      </c>
      <c r="I64" s="1" t="str">
        <f ca="1">IF(($A64&lt;&gt;"")*(I$1&lt;&gt;""),IF(_xlfn.XLOOKUP(I$1,Attendance_sorted!$B63:$CW63,Attendance_sorted!$B63:$CW63,"nn")&lt;&gt;"nn","•",""),"")</f>
        <v/>
      </c>
      <c r="J64" s="1" t="str">
        <f ca="1">IF(($A64&lt;&gt;"")*(J$1&lt;&gt;""),IF(_xlfn.XLOOKUP(J$1,Attendance_sorted!$B63:$CW63,Attendance_sorted!$B63:$CW63,"nn")&lt;&gt;"nn","•",""),"")</f>
        <v/>
      </c>
      <c r="K64" s="1" t="str">
        <f ca="1">IF(($A64&lt;&gt;"")*(K$1&lt;&gt;""),IF(_xlfn.XLOOKUP(K$1,Attendance_sorted!$B63:$CW63,Attendance_sorted!$B63:$CW63,"nn")&lt;&gt;"nn","•",""),"")</f>
        <v/>
      </c>
      <c r="L64" s="1" t="str">
        <f ca="1">IF(($A64&lt;&gt;"")*(L$1&lt;&gt;""),IF(_xlfn.XLOOKUP(L$1,Attendance_sorted!$B63:$CW63,Attendance_sorted!$B63:$CW63,"nn")&lt;&gt;"nn","•",""),"")</f>
        <v/>
      </c>
      <c r="M64" s="1" t="str">
        <f ca="1">IF(($A64&lt;&gt;"")*(M$1&lt;&gt;""),IF(_xlfn.XLOOKUP(M$1,Attendance_sorted!$B63:$CW63,Attendance_sorted!$B63:$CW63,"nn")&lt;&gt;"nn","•",""),"")</f>
        <v/>
      </c>
      <c r="N64" s="1" t="str">
        <f ca="1">IF(($A64&lt;&gt;"")*(N$1&lt;&gt;""),IF(_xlfn.XLOOKUP(N$1,Attendance_sorted!$B63:$CW63,Attendance_sorted!$B63:$CW63,"nn")&lt;&gt;"nn","•",""),"")</f>
        <v/>
      </c>
      <c r="O64" s="1" t="str">
        <f ca="1">IF(($A64&lt;&gt;"")*(O$1&lt;&gt;""),IF(_xlfn.XLOOKUP(O$1,Attendance_sorted!$B63:$CW63,Attendance_sorted!$B63:$CW63,"nn")&lt;&gt;"nn","•",""),"")</f>
        <v>•</v>
      </c>
      <c r="P64" s="1" t="str">
        <f ca="1">IF(($A64&lt;&gt;"")*(P$1&lt;&gt;""),IF(_xlfn.XLOOKUP(P$1,Attendance_sorted!$B63:$CW63,Attendance_sorted!$B63:$CW63,"nn")&lt;&gt;"nn","•",""),"")</f>
        <v/>
      </c>
      <c r="Q64" s="1" t="str">
        <f ca="1">IF(($A64&lt;&gt;"")*(Q$1&lt;&gt;""),IF(_xlfn.XLOOKUP(Q$1,Attendance_sorted!$B63:$CW63,Attendance_sorted!$B63:$CW63,"nn")&lt;&gt;"nn","•",""),"")</f>
        <v/>
      </c>
      <c r="R64" s="1" t="str">
        <f ca="1">IF(($A64&lt;&gt;"")*(R$1&lt;&gt;""),IF(_xlfn.XLOOKUP(R$1,Attendance_sorted!$B63:$CW63,Attendance_sorted!$B63:$CW63,"nn")&lt;&gt;"nn","•",""),"")</f>
        <v/>
      </c>
      <c r="S64" s="1" t="str">
        <f ca="1">IF(($A64&lt;&gt;"")*(S$1&lt;&gt;""),IF(_xlfn.XLOOKUP(S$1,Attendance_sorted!$B63:$CW63,Attendance_sorted!$B63:$CW63,"nn")&lt;&gt;"nn","•",""),"")</f>
        <v>•</v>
      </c>
      <c r="T64" s="1" t="str">
        <f ca="1">IF(($A64&lt;&gt;"")*(T$1&lt;&gt;""),IF(_xlfn.XLOOKUP(T$1,Attendance_sorted!$B63:$CW63,Attendance_sorted!$B63:$CW63,"nn")&lt;&gt;"nn","•",""),"")</f>
        <v/>
      </c>
      <c r="U64" s="1" t="str">
        <f ca="1">IF(($A64&lt;&gt;"")*(U$1&lt;&gt;""),IF(_xlfn.XLOOKUP(U$1,Attendance_sorted!$B63:$CW63,Attendance_sorted!$B63:$CW63,"nn")&lt;&gt;"nn","•",""),"")</f>
        <v/>
      </c>
      <c r="V64" s="1" t="str">
        <f ca="1">IF(($A64&lt;&gt;"")*(V$1&lt;&gt;""),IF(_xlfn.XLOOKUP(V$1,Attendance_sorted!$B63:$CW63,Attendance_sorted!$B63:$CW63,"nn")&lt;&gt;"nn","•",""),"")</f>
        <v/>
      </c>
      <c r="W64" s="1" t="str">
        <f ca="1">IF(($A64&lt;&gt;"")*(W$1&lt;&gt;""),IF(_xlfn.XLOOKUP(W$1,Attendance_sorted!$B63:$CW63,Attendance_sorted!$B63:$CW63,"nn")&lt;&gt;"nn","•",""),"")</f>
        <v/>
      </c>
      <c r="X64" s="1" t="str">
        <f ca="1">IF(($A64&lt;&gt;"")*(X$1&lt;&gt;""),IF(_xlfn.XLOOKUP(X$1,Attendance_sorted!$B63:$CW63,Attendance_sorted!$B63:$CW63,"nn")&lt;&gt;"nn","•",""),"")</f>
        <v/>
      </c>
      <c r="Y64" s="1" t="str">
        <f ca="1">IF(($A64&lt;&gt;"")*(Y$1&lt;&gt;""),IF(_xlfn.XLOOKUP(Y$1,Attendance_sorted!$B63:$CW63,Attendance_sorted!$B63:$CW63,"nn")&lt;&gt;"nn","•",""),"")</f>
        <v/>
      </c>
      <c r="Z64" s="1" t="str">
        <f ca="1">IF(($A64&lt;&gt;"")*(Z$1&lt;&gt;""),IF(_xlfn.XLOOKUP(Z$1,Attendance_sorted!$B63:$CW63,Attendance_sorted!$B63:$CW63,"nn")&lt;&gt;"nn","•",""),"")</f>
        <v/>
      </c>
      <c r="AA64" s="1" t="str">
        <f ca="1">IF(($A64&lt;&gt;"")*(AA$1&lt;&gt;""),IF(_xlfn.XLOOKUP(AA$1,Attendance_sorted!$B63:$CW63,Attendance_sorted!$B63:$CW63,"nn")&lt;&gt;"nn","•",""),"")</f>
        <v/>
      </c>
      <c r="AB64" s="1" t="str">
        <f ca="1">IF(($A64&lt;&gt;"")*(AB$1&lt;&gt;""),IF(_xlfn.XLOOKUP(AB$1,Attendance_sorted!$B63:$CW63,Attendance_sorted!$B63:$CW63,"nn")&lt;&gt;"nn","•",""),"")</f>
        <v/>
      </c>
      <c r="AC64" s="1" t="str">
        <f ca="1">IF(($A64&lt;&gt;"")*(AC$1&lt;&gt;""),IF(_xlfn.XLOOKUP(AC$1,Attendance_sorted!$B63:$CW63,Attendance_sorted!$B63:$CW63,"nn")&lt;&gt;"nn","•",""),"")</f>
        <v/>
      </c>
      <c r="AD64" s="1" t="str">
        <f ca="1">IF(($A64&lt;&gt;"")*(AD$1&lt;&gt;""),IF(_xlfn.XLOOKUP(AD$1,Attendance_sorted!$B63:$CW63,Attendance_sorted!$B63:$CW63,"nn")&lt;&gt;"nn","•",""),"")</f>
        <v/>
      </c>
      <c r="AE64" s="1" t="str">
        <f ca="1">IF(($A64&lt;&gt;"")*(AE$1&lt;&gt;""),IF(_xlfn.XLOOKUP(AE$1,Attendance_sorted!$B63:$CW63,Attendance_sorted!$B63:$CW63,"nn")&lt;&gt;"nn","•",""),"")</f>
        <v/>
      </c>
      <c r="AF64" s="1" t="str">
        <f ca="1">IF(($A64&lt;&gt;"")*(AF$1&lt;&gt;""),IF(_xlfn.XLOOKUP(AF$1,Attendance_sorted!$B63:$CW63,Attendance_sorted!$B63:$CW63,"nn")&lt;&gt;"nn","•",""),"")</f>
        <v/>
      </c>
      <c r="AG64" s="1" t="str">
        <f ca="1">IF(($A64&lt;&gt;"")*(AG$1&lt;&gt;""),IF(_xlfn.XLOOKUP(AG$1,Attendance_sorted!$B63:$CW63,Attendance_sorted!$B63:$CW63,"nn")&lt;&gt;"nn","•",""),"")</f>
        <v/>
      </c>
      <c r="AH64" s="1" t="str">
        <f ca="1">IF(($A64&lt;&gt;"")*(AH$1&lt;&gt;""),IF(_xlfn.XLOOKUP(AH$1,Attendance_sorted!$B63:$CW63,Attendance_sorted!$B63:$CW63,"nn")&lt;&gt;"nn","•",""),"")</f>
        <v/>
      </c>
      <c r="AI64" s="1" t="str">
        <f ca="1">IF(($A64&lt;&gt;"")*(AI$1&lt;&gt;""),IF(_xlfn.XLOOKUP(AI$1,Attendance_sorted!$B63:$CW63,Attendance_sorted!$B63:$CW63,"nn")&lt;&gt;"nn","•",""),"")</f>
        <v/>
      </c>
      <c r="AJ64" s="1" t="str">
        <f ca="1">IF(($A64&lt;&gt;"")*(AJ$1&lt;&gt;""),IF(_xlfn.XLOOKUP(AJ$1,Attendance_sorted!$B63:$CW63,Attendance_sorted!$B63:$CW63,"nn")&lt;&gt;"nn","•",""),"")</f>
        <v/>
      </c>
      <c r="AK64" s="1" t="str">
        <f ca="1">IF(($A64&lt;&gt;"")*(AK$1&lt;&gt;""),IF(_xlfn.XLOOKUP(AK$1,Attendance_sorted!$B63:$CW63,Attendance_sorted!$B63:$CW63,"nn")&lt;&gt;"nn","•",""),"")</f>
        <v/>
      </c>
      <c r="AL64" s="1" t="str">
        <f ca="1">IF(($A64&lt;&gt;"")*(AL$1&lt;&gt;""),IF(_xlfn.XLOOKUP(AL$1,Attendance_sorted!$B63:$CW63,Attendance_sorted!$B63:$CW63,"nn")&lt;&gt;"nn","•",""),"")</f>
        <v/>
      </c>
      <c r="AM64" s="1" t="str">
        <f ca="1">IF(($A64&lt;&gt;"")*(AM$1&lt;&gt;""),IF(_xlfn.XLOOKUP(AM$1,Attendance_sorted!$B63:$CW63,Attendance_sorted!$B63:$CW63,"nn")&lt;&gt;"nn","•",""),"")</f>
        <v/>
      </c>
      <c r="AN64" s="1" t="str">
        <f ca="1">IF(($A64&lt;&gt;"")*(AN$1&lt;&gt;""),IF(_xlfn.XLOOKUP(AN$1,Attendance_sorted!$B63:$CW63,Attendance_sorted!$B63:$CW63,"nn")&lt;&gt;"nn","•",""),"")</f>
        <v/>
      </c>
      <c r="AO64" s="1" t="str">
        <f ca="1">IF(($A64&lt;&gt;"")*(AO$1&lt;&gt;""),IF(_xlfn.XLOOKUP(AO$1,Attendance_sorted!$B63:$CW63,Attendance_sorted!$B63:$CW63,"nn")&lt;&gt;"nn","•",""),"")</f>
        <v/>
      </c>
      <c r="AP64" s="1" t="str">
        <f ca="1">IF(($A64&lt;&gt;"")*(AP$1&lt;&gt;""),IF(_xlfn.XLOOKUP(AP$1,Attendance_sorted!$B63:$CW63,Attendance_sorted!$B63:$CW63,"nn")&lt;&gt;"nn","•",""),"")</f>
        <v/>
      </c>
      <c r="AQ64" s="1" t="str">
        <f ca="1">IF(($A64&lt;&gt;"")*(AQ$1&lt;&gt;""),IF(_xlfn.XLOOKUP(AQ$1,Attendance_sorted!$B63:$CW63,Attendance_sorted!$B63:$CW63,"nn")&lt;&gt;"nn","•",""),"")</f>
        <v/>
      </c>
      <c r="AR64" s="1" t="str">
        <f ca="1">IF(($A64&lt;&gt;"")*(AR$1&lt;&gt;""),IF(_xlfn.XLOOKUP(AR$1,Attendance_sorted!$B63:$CW63,Attendance_sorted!$B63:$CW63,"nn")&lt;&gt;"nn","•",""),"")</f>
        <v/>
      </c>
      <c r="AS64" s="1" t="str">
        <f ca="1">IF(($A64&lt;&gt;"")*(AS$1&lt;&gt;""),IF(_xlfn.XLOOKUP(AS$1,Attendance_sorted!$B63:$CW63,Attendance_sorted!$B63:$CW63,"nn")&lt;&gt;"nn","•",""),"")</f>
        <v/>
      </c>
      <c r="AT64" s="1" t="str">
        <f ca="1">IF(($A64&lt;&gt;"")*(AT$1&lt;&gt;""),IF(_xlfn.XLOOKUP(AT$1,Attendance_sorted!$B63:$CW63,Attendance_sorted!$B63:$CW63,"nn")&lt;&gt;"nn","•",""),"")</f>
        <v/>
      </c>
      <c r="AU64" s="1" t="str">
        <f ca="1">IF(($A64&lt;&gt;"")*(AU$1&lt;&gt;""),IF(_xlfn.XLOOKUP(AU$1,Attendance_sorted!$B63:$CW63,Attendance_sorted!$B63:$CW63,"nn")&lt;&gt;"nn","•",""),"")</f>
        <v/>
      </c>
      <c r="AV64" s="1" t="str">
        <f ca="1">IF(($A64&lt;&gt;"")*(AV$1&lt;&gt;""),IF(_xlfn.XLOOKUP(AV$1,Attendance_sorted!$B63:$CW63,Attendance_sorted!$B63:$CW63,"nn")&lt;&gt;"nn","•",""),"")</f>
        <v/>
      </c>
      <c r="AW64" s="1" t="str">
        <f ca="1">IF(($A64&lt;&gt;"")*(AW$1&lt;&gt;""),IF(_xlfn.XLOOKUP(AW$1,Attendance_sorted!$B63:$CW63,Attendance_sorted!$B63:$CW63,"nn")&lt;&gt;"nn","•",""),"")</f>
        <v/>
      </c>
      <c r="AX64" s="1" t="str">
        <f ca="1">IF(($A64&lt;&gt;"")*(AX$1&lt;&gt;""),IF(_xlfn.XLOOKUP(AX$1,Attendance_sorted!$B63:$CW63,Attendance_sorted!$B63:$CW63,"nn")&lt;&gt;"nn","•",""),"")</f>
        <v/>
      </c>
      <c r="AY64" s="1" t="str">
        <f ca="1">IF(($A64&lt;&gt;"")*(AY$1&lt;&gt;""),IF(_xlfn.XLOOKUP(AY$1,Attendance_sorted!$B63:$CW63,Attendance_sorted!$B63:$CW63,"nn")&lt;&gt;"nn","•",""),"")</f>
        <v/>
      </c>
      <c r="AZ64" s="1" t="str">
        <f ca="1">IF(($A64&lt;&gt;"")*(AZ$1&lt;&gt;""),IF(_xlfn.XLOOKUP(AZ$1,Attendance_sorted!$B63:$CW63,Attendance_sorted!$B63:$CW63,"nn")&lt;&gt;"nn","•",""),"")</f>
        <v/>
      </c>
      <c r="BA64" s="1" t="str">
        <f ca="1">IF(($A64&lt;&gt;"")*(BA$1&lt;&gt;""),IF(_xlfn.XLOOKUP(BA$1,Attendance_sorted!$B63:$CW63,Attendance_sorted!$B63:$CW63,"nn")&lt;&gt;"nn","•",""),"")</f>
        <v/>
      </c>
      <c r="BB64" s="1" t="str">
        <f ca="1">IF(($A64&lt;&gt;"")*(BB$1&lt;&gt;""),IF(_xlfn.XLOOKUP(BB$1,Attendance_sorted!$B63:$CW63,Attendance_sorted!$B63:$CW63,"nn")&lt;&gt;"nn","•",""),"")</f>
        <v/>
      </c>
      <c r="BC64" s="1" t="str">
        <f ca="1">IF(($A64&lt;&gt;"")*(BC$1&lt;&gt;""),IF(_xlfn.XLOOKUP(BC$1,Attendance_sorted!$B63:$CW63,Attendance_sorted!$B63:$CW63,"nn")&lt;&gt;"nn","•",""),"")</f>
        <v/>
      </c>
      <c r="BD64" s="1" t="str">
        <f ca="1">IF(($A64&lt;&gt;"")*(BD$1&lt;&gt;""),IF(_xlfn.XLOOKUP(BD$1,Attendance_sorted!$B63:$CW63,Attendance_sorted!$B63:$CW63,"nn")&lt;&gt;"nn","•",""),"")</f>
        <v/>
      </c>
      <c r="BE64" s="1" t="str">
        <f ca="1">IF(($A64&lt;&gt;"")*(BE$1&lt;&gt;""),IF(_xlfn.XLOOKUP(BE$1,Attendance_sorted!$B63:$CW63,Attendance_sorted!$B63:$CW63,"nn")&lt;&gt;"nn","•",""),"")</f>
        <v/>
      </c>
      <c r="BF64" s="1" t="str">
        <f ca="1">IF(($A64&lt;&gt;"")*(BF$1&lt;&gt;""),IF(_xlfn.XLOOKUP(BF$1,Attendance_sorted!$B63:$CW63,Attendance_sorted!$B63:$CW63,"nn")&lt;&gt;"nn","•",""),"")</f>
        <v/>
      </c>
      <c r="BG64" s="1" t="str">
        <f ca="1">IF(($A64&lt;&gt;"")*(BG$1&lt;&gt;""),IF(_xlfn.XLOOKUP(BG$1,Attendance_sorted!$B63:$CW63,Attendance_sorted!$B63:$CW63,"nn")&lt;&gt;"nn","•",""),"")</f>
        <v/>
      </c>
      <c r="BH64" s="1" t="str">
        <f ca="1">IF(($A64&lt;&gt;"")*(BH$1&lt;&gt;""),IF(_xlfn.XLOOKUP(BH$1,Attendance_sorted!$B63:$CW63,Attendance_sorted!$B63:$CW63,"nn")&lt;&gt;"nn","•",""),"")</f>
        <v/>
      </c>
      <c r="BI64" s="1" t="str">
        <f ca="1">IF(($A64&lt;&gt;"")*(BI$1&lt;&gt;""),IF(_xlfn.XLOOKUP(BI$1,Attendance_sorted!$B63:$CW63,Attendance_sorted!$B63:$CW63,"nn")&lt;&gt;"nn","•",""),"")</f>
        <v/>
      </c>
      <c r="BJ64" s="1" t="str">
        <f ca="1">IF(($A64&lt;&gt;"")*(BJ$1&lt;&gt;""),IF(_xlfn.XLOOKUP(BJ$1,Attendance_sorted!$B63:$CW63,Attendance_sorted!$B63:$CW63,"nn")&lt;&gt;"nn","•",""),"")</f>
        <v/>
      </c>
      <c r="BK64" s="1" t="str">
        <f ca="1">IF(($A64&lt;&gt;"")*(BK$1&lt;&gt;""),IF(_xlfn.XLOOKUP(BK$1,Attendance_sorted!$B63:$CW63,Attendance_sorted!$B63:$CW63,"nn")&lt;&gt;"nn","•",""),"")</f>
        <v/>
      </c>
      <c r="BL64" s="1" t="str">
        <f ca="1">IF(($A64&lt;&gt;"")*(BL$1&lt;&gt;""),IF(_xlfn.XLOOKUP(BL$1,Attendance_sorted!$B63:$CW63,Attendance_sorted!$B63:$CW63,"nn")&lt;&gt;"nn","•",""),"")</f>
        <v/>
      </c>
      <c r="BM64" s="1" t="str">
        <f ca="1">IF(($A64&lt;&gt;"")*(BM$1&lt;&gt;""),IF(_xlfn.XLOOKUP(BM$1,Attendance_sorted!$B63:$CW63,Attendance_sorted!$B63:$CW63,"nn")&lt;&gt;"nn","•",""),"")</f>
        <v/>
      </c>
      <c r="BN64" s="1" t="str">
        <f ca="1">IF(($A64&lt;&gt;"")*(BN$1&lt;&gt;""),IF(_xlfn.XLOOKUP(BN$1,Attendance_sorted!$B63:$CW63,Attendance_sorted!$B63:$CW63,"nn")&lt;&gt;"nn","•",""),"")</f>
        <v/>
      </c>
      <c r="BO64" s="1" t="str">
        <f ca="1">IF(($A64&lt;&gt;"")*(BO$1&lt;&gt;""),IF(_xlfn.XLOOKUP(BO$1,Attendance_sorted!$B63:$CW63,Attendance_sorted!$B63:$CW63,"nn")&lt;&gt;"nn","•",""),"")</f>
        <v/>
      </c>
      <c r="BP64" s="1" t="str">
        <f ca="1">IF(($A64&lt;&gt;"")*(BP$1&lt;&gt;""),IF(_xlfn.XLOOKUP(BP$1,Attendance_sorted!$B63:$CW63,Attendance_sorted!$B63:$CW63,"nn")&lt;&gt;"nn","•",""),"")</f>
        <v/>
      </c>
      <c r="BQ64" s="1" t="str">
        <f ca="1">IF(($A64&lt;&gt;"")*(BQ$1&lt;&gt;""),IF(_xlfn.XLOOKUP(BQ$1,Attendance_sorted!$B63:$CW63,Attendance_sorted!$B63:$CW63,"nn")&lt;&gt;"nn","•",""),"")</f>
        <v/>
      </c>
      <c r="BR64" s="1" t="str">
        <f ca="1">IF(($A64&lt;&gt;"")*(BR$1&lt;&gt;""),IF(_xlfn.XLOOKUP(BR$1,Attendance_sorted!$B63:$CW63,Attendance_sorted!$B63:$CW63,"nn")&lt;&gt;"nn","•",""),"")</f>
        <v/>
      </c>
      <c r="BS64" s="1" t="str">
        <f ca="1">IF(($A64&lt;&gt;"")*(BS$1&lt;&gt;""),IF(_xlfn.XLOOKUP(BS$1,Attendance_sorted!$B63:$CW63,Attendance_sorted!$B63:$CW63,"nn")&lt;&gt;"nn","•",""),"")</f>
        <v/>
      </c>
      <c r="BT64" s="1" t="str">
        <f ca="1">IF(($A64&lt;&gt;"")*(BT$1&lt;&gt;""),IF(_xlfn.XLOOKUP(BT$1,Attendance_sorted!$B63:$CW63,Attendance_sorted!$B63:$CW63,"nn")&lt;&gt;"nn","•",""),"")</f>
        <v/>
      </c>
      <c r="BU64" s="1" t="str">
        <f ca="1">IF(($A64&lt;&gt;"")*(BU$1&lt;&gt;""),IF(_xlfn.XLOOKUP(BU$1,Attendance_sorted!$B63:$CW63,Attendance_sorted!$B63:$CW63,"nn")&lt;&gt;"nn","•",""),"")</f>
        <v/>
      </c>
      <c r="BV64" s="1" t="str">
        <f ca="1">IF(($A64&lt;&gt;"")*(BV$1&lt;&gt;""),IF(_xlfn.XLOOKUP(BV$1,Attendance_sorted!$B63:$CW63,Attendance_sorted!$B63:$CW63,"nn")&lt;&gt;"nn","•",""),"")</f>
        <v/>
      </c>
      <c r="BW64" s="1" t="str">
        <f ca="1">IF(($A64&lt;&gt;"")*(BW$1&lt;&gt;""),IF(_xlfn.XLOOKUP(BW$1,Attendance_sorted!$B63:$CW63,Attendance_sorted!$B63:$CW63,"nn")&lt;&gt;"nn","•",""),"")</f>
        <v/>
      </c>
      <c r="BX64" s="1" t="str">
        <f ca="1">IF(($A64&lt;&gt;"")*(BX$1&lt;&gt;""),IF(_xlfn.XLOOKUP(BX$1,Attendance_sorted!$B63:$CW63,Attendance_sorted!$B63:$CW63,"nn")&lt;&gt;"nn","•",""),"")</f>
        <v/>
      </c>
      <c r="BY64" s="1" t="str">
        <f ca="1">IF(($A64&lt;&gt;"")*(BY$1&lt;&gt;""),IF(_xlfn.XLOOKUP(BY$1,Attendance_sorted!$B63:$CW63,Attendance_sorted!$B63:$CW63,"nn")&lt;&gt;"nn","•",""),"")</f>
        <v/>
      </c>
      <c r="BZ64" s="1" t="str">
        <f ca="1">IF(($A64&lt;&gt;"")*(BZ$1&lt;&gt;""),IF(_xlfn.XLOOKUP(BZ$1,Attendance_sorted!$B63:$CW63,Attendance_sorted!$B63:$CW63,"nn")&lt;&gt;"nn","•",""),"")</f>
        <v/>
      </c>
      <c r="CA64" s="1" t="str">
        <f ca="1">IF(($A64&lt;&gt;"")*(CA$1&lt;&gt;""),IF(_xlfn.XLOOKUP(CA$1,Attendance_sorted!$B63:$CW63,Attendance_sorted!$B63:$CW63,"nn")&lt;&gt;"nn","•",""),"")</f>
        <v/>
      </c>
      <c r="CB64" s="1" t="str">
        <f ca="1">IF(($A64&lt;&gt;"")*(CB$1&lt;&gt;""),IF(_xlfn.XLOOKUP(CB$1,Attendance_sorted!$B63:$CW63,Attendance_sorted!$B63:$CW63,"nn")&lt;&gt;"nn","•",""),"")</f>
        <v/>
      </c>
      <c r="CC64" s="1" t="str">
        <f ca="1">IF(($A64&lt;&gt;"")*(CC$1&lt;&gt;""),IF(_xlfn.XLOOKUP(CC$1,Attendance_sorted!$B63:$CW63,Attendance_sorted!$B63:$CW63,"nn")&lt;&gt;"nn","•",""),"")</f>
        <v/>
      </c>
      <c r="CD64" s="1" t="str">
        <f ca="1">IF(($A64&lt;&gt;"")*(CD$1&lt;&gt;""),IF(_xlfn.XLOOKUP(CD$1,Attendance_sorted!$B63:$CW63,Attendance_sorted!$B63:$CW63,"nn")&lt;&gt;"nn","•",""),"")</f>
        <v/>
      </c>
      <c r="CE64" s="1" t="str">
        <f ca="1">IF(($A64&lt;&gt;"")*(CE$1&lt;&gt;""),IF(_xlfn.XLOOKUP(CE$1,Attendance_sorted!$B63:$CW63,Attendance_sorted!$B63:$CW63,"nn")&lt;&gt;"nn","•",""),"")</f>
        <v/>
      </c>
      <c r="CF64" s="1" t="str">
        <f ca="1">IF(($A64&lt;&gt;"")*(CF$1&lt;&gt;""),IF(_xlfn.XLOOKUP(CF$1,Attendance_sorted!$B63:$CW63,Attendance_sorted!$B63:$CW63,"nn")&lt;&gt;"nn","•",""),"")</f>
        <v/>
      </c>
      <c r="CG64" s="1" t="str">
        <f ca="1">IF(($A64&lt;&gt;"")*(CG$1&lt;&gt;""),IF(_xlfn.XLOOKUP(CG$1,Attendance_sorted!$B63:$CW63,Attendance_sorted!$B63:$CW63,"nn")&lt;&gt;"nn","•",""),"")</f>
        <v/>
      </c>
      <c r="CH64" s="1" t="str">
        <f ca="1">IF(($A64&lt;&gt;"")*(CH$1&lt;&gt;""),IF(_xlfn.XLOOKUP(CH$1,Attendance_sorted!$B63:$CW63,Attendance_sorted!$B63:$CW63,"nn")&lt;&gt;"nn","•",""),"")</f>
        <v/>
      </c>
      <c r="CI64" s="1" t="str">
        <f ca="1">IF(($A64&lt;&gt;"")*(CI$1&lt;&gt;""),IF(_xlfn.XLOOKUP(CI$1,Attendance_sorted!$B63:$CW63,Attendance_sorted!$B63:$CW63,"nn")&lt;&gt;"nn","•",""),"")</f>
        <v/>
      </c>
      <c r="CJ64" s="1" t="str">
        <f ca="1">IF(($A64&lt;&gt;"")*(CJ$1&lt;&gt;""),IF(_xlfn.XLOOKUP(CJ$1,Attendance_sorted!$B63:$CW63,Attendance_sorted!$B63:$CW63,"nn")&lt;&gt;"nn","•",""),"")</f>
        <v/>
      </c>
      <c r="CK64" s="1" t="str">
        <f ca="1">IF(($A64&lt;&gt;"")*(CK$1&lt;&gt;""),IF(_xlfn.XLOOKUP(CK$1,Attendance_sorted!$B63:$CW63,Attendance_sorted!$B63:$CW63,"nn")&lt;&gt;"nn","•",""),"")</f>
        <v/>
      </c>
      <c r="CL64" s="1" t="str">
        <f ca="1">IF(($A64&lt;&gt;"")*(CL$1&lt;&gt;""),IF(_xlfn.XLOOKUP(CL$1,Attendance_sorted!$B63:$CW63,Attendance_sorted!$B63:$CW63,"nn")&lt;&gt;"nn","•",""),"")</f>
        <v/>
      </c>
      <c r="CM64" s="1" t="str">
        <f ca="1">IF(($A64&lt;&gt;"")*(CM$1&lt;&gt;""),IF(_xlfn.XLOOKUP(CM$1,Attendance_sorted!$B63:$CW63,Attendance_sorted!$B63:$CW63,"nn")&lt;&gt;"nn","•",""),"")</f>
        <v/>
      </c>
      <c r="CN64" s="1" t="str">
        <f ca="1">IF(($A64&lt;&gt;"")*(CN$1&lt;&gt;""),IF(_xlfn.XLOOKUP(CN$1,Attendance_sorted!$B63:$CW63,Attendance_sorted!$B63:$CW63,"nn")&lt;&gt;"nn","•",""),"")</f>
        <v/>
      </c>
      <c r="CO64" s="1" t="str">
        <f ca="1">IF(($A64&lt;&gt;"")*(CO$1&lt;&gt;""),IF(_xlfn.XLOOKUP(CO$1,Attendance_sorted!$B63:$CW63,Attendance_sorted!$B63:$CW63,"nn")&lt;&gt;"nn","•",""),"")</f>
        <v/>
      </c>
      <c r="CP64" s="1" t="str">
        <f ca="1">IF(($A64&lt;&gt;"")*(CP$1&lt;&gt;""),IF(_xlfn.XLOOKUP(CP$1,Attendance_sorted!$B63:$CW63,Attendance_sorted!$B63:$CW63,"nn")&lt;&gt;"nn","•",""),"")</f>
        <v/>
      </c>
      <c r="CQ64" s="1" t="str">
        <f ca="1">IF(($A64&lt;&gt;"")*(CQ$1&lt;&gt;""),IF(_xlfn.XLOOKUP(CQ$1,Attendance_sorted!$B63:$CW63,Attendance_sorted!$B63:$CW63,"nn")&lt;&gt;"nn","•",""),"")</f>
        <v/>
      </c>
      <c r="CR64" s="1" t="str">
        <f ca="1">IF(($A64&lt;&gt;"")*(CR$1&lt;&gt;""),IF(_xlfn.XLOOKUP(CR$1,Attendance_sorted!$B63:$CW63,Attendance_sorted!$B63:$CW63,"nn")&lt;&gt;"nn","•",""),"")</f>
        <v/>
      </c>
      <c r="CS64" s="1" t="str">
        <f ca="1">IF(($A64&lt;&gt;"")*(CS$1&lt;&gt;""),IF(_xlfn.XLOOKUP(CS$1,Attendance_sorted!$B63:$CW63,Attendance_sorted!$B63:$CW63,"nn")&lt;&gt;"nn","•",""),"")</f>
        <v/>
      </c>
      <c r="CT64" s="1" t="str">
        <f ca="1">IF(($A64&lt;&gt;"")*(CT$1&lt;&gt;""),IF(_xlfn.XLOOKUP(CT$1,Attendance_sorted!$B63:$CW63,Attendance_sorted!$B63:$CW63,"nn")&lt;&gt;"nn","•",""),"")</f>
        <v/>
      </c>
      <c r="CU64" s="1" t="str">
        <f ca="1">IF(($A64&lt;&gt;"")*(CU$1&lt;&gt;""),IF(_xlfn.XLOOKUP(CU$1,Attendance_sorted!$B63:$CW63,Attendance_sorted!$B63:$CW63,"nn")&lt;&gt;"nn","•",""),"")</f>
        <v/>
      </c>
      <c r="CV64" s="1" t="str">
        <f ca="1">IF(($A64&lt;&gt;"")*(CV$1&lt;&gt;""),IF(_xlfn.XLOOKUP(CV$1,Attendance_sorted!$B63:$CW63,Attendance_sorted!$B63:$CW63,"nn")&lt;&gt;"nn","•",""),"")</f>
        <v/>
      </c>
      <c r="CW64" s="1" t="str">
        <f ca="1">IF(($A64&lt;&gt;"")*(CW$1&lt;&gt;""),IF(_xlfn.XLOOKUP(CW$1,Attendance_sorted!$B63:$CW63,Attendance_sorted!$B63:$CW63,"nn")&lt;&gt;"nn","•",""),"")</f>
        <v/>
      </c>
    </row>
    <row r="65" spans="1:101">
      <c r="A65" s="1">
        <v>248</v>
      </c>
      <c r="B65" s="1" t="str">
        <f ca="1">IF(($A65&lt;&gt;"")*(B$1&lt;&gt;""),IF(_xlfn.XLOOKUP(B$1,Attendance_sorted!$B64:$CW64,Attendance_sorted!$B64:$CW64,"nn")&lt;&gt;"nn","•",""),"")</f>
        <v/>
      </c>
      <c r="C65" s="1" t="str">
        <f ca="1">IF(($A65&lt;&gt;"")*(C$1&lt;&gt;""),IF(_xlfn.XLOOKUP(C$1,Attendance_sorted!$B64:$CW64,Attendance_sorted!$B64:$CW64,"nn")&lt;&gt;"nn","•",""),"")</f>
        <v/>
      </c>
      <c r="D65" s="1" t="str">
        <f ca="1">IF(($A65&lt;&gt;"")*(D$1&lt;&gt;""),IF(_xlfn.XLOOKUP(D$1,Attendance_sorted!$B64:$CW64,Attendance_sorted!$B64:$CW64,"nn")&lt;&gt;"nn","•",""),"")</f>
        <v>•</v>
      </c>
      <c r="E65" s="1" t="str">
        <f ca="1">IF(($A65&lt;&gt;"")*(E$1&lt;&gt;""),IF(_xlfn.XLOOKUP(E$1,Attendance_sorted!$B64:$CW64,Attendance_sorted!$B64:$CW64,"nn")&lt;&gt;"nn","•",""),"")</f>
        <v>•</v>
      </c>
      <c r="F65" s="1" t="str">
        <f ca="1">IF(($A65&lt;&gt;"")*(F$1&lt;&gt;""),IF(_xlfn.XLOOKUP(F$1,Attendance_sorted!$B64:$CW64,Attendance_sorted!$B64:$CW64,"nn")&lt;&gt;"nn","•",""),"")</f>
        <v/>
      </c>
      <c r="G65" s="1" t="str">
        <f ca="1">IF(($A65&lt;&gt;"")*(G$1&lt;&gt;""),IF(_xlfn.XLOOKUP(G$1,Attendance_sorted!$B64:$CW64,Attendance_sorted!$B64:$CW64,"nn")&lt;&gt;"nn","•",""),"")</f>
        <v/>
      </c>
      <c r="H65" s="1" t="str">
        <f ca="1">IF(($A65&lt;&gt;"")*(H$1&lt;&gt;""),IF(_xlfn.XLOOKUP(H$1,Attendance_sorted!$B64:$CW64,Attendance_sorted!$B64:$CW64,"nn")&lt;&gt;"nn","•",""),"")</f>
        <v/>
      </c>
      <c r="I65" s="1" t="str">
        <f ca="1">IF(($A65&lt;&gt;"")*(I$1&lt;&gt;""),IF(_xlfn.XLOOKUP(I$1,Attendance_sorted!$B64:$CW64,Attendance_sorted!$B64:$CW64,"nn")&lt;&gt;"nn","•",""),"")</f>
        <v>•</v>
      </c>
      <c r="J65" s="1" t="str">
        <f ca="1">IF(($A65&lt;&gt;"")*(J$1&lt;&gt;""),IF(_xlfn.XLOOKUP(J$1,Attendance_sorted!$B64:$CW64,Attendance_sorted!$B64:$CW64,"nn")&lt;&gt;"nn","•",""),"")</f>
        <v>•</v>
      </c>
      <c r="K65" s="1" t="str">
        <f ca="1">IF(($A65&lt;&gt;"")*(K$1&lt;&gt;""),IF(_xlfn.XLOOKUP(K$1,Attendance_sorted!$B64:$CW64,Attendance_sorted!$B64:$CW64,"nn")&lt;&gt;"nn","•",""),"")</f>
        <v>•</v>
      </c>
      <c r="L65" s="1" t="str">
        <f ca="1">IF(($A65&lt;&gt;"")*(L$1&lt;&gt;""),IF(_xlfn.XLOOKUP(L$1,Attendance_sorted!$B64:$CW64,Attendance_sorted!$B64:$CW64,"nn")&lt;&gt;"nn","•",""),"")</f>
        <v/>
      </c>
      <c r="M65" s="1" t="str">
        <f ca="1">IF(($A65&lt;&gt;"")*(M$1&lt;&gt;""),IF(_xlfn.XLOOKUP(M$1,Attendance_sorted!$B64:$CW64,Attendance_sorted!$B64:$CW64,"nn")&lt;&gt;"nn","•",""),"")</f>
        <v/>
      </c>
      <c r="N65" s="1" t="str">
        <f ca="1">IF(($A65&lt;&gt;"")*(N$1&lt;&gt;""),IF(_xlfn.XLOOKUP(N$1,Attendance_sorted!$B64:$CW64,Attendance_sorted!$B64:$CW64,"nn")&lt;&gt;"nn","•",""),"")</f>
        <v/>
      </c>
      <c r="O65" s="1" t="str">
        <f ca="1">IF(($A65&lt;&gt;"")*(O$1&lt;&gt;""),IF(_xlfn.XLOOKUP(O$1,Attendance_sorted!$B64:$CW64,Attendance_sorted!$B64:$CW64,"nn")&lt;&gt;"nn","•",""),"")</f>
        <v>•</v>
      </c>
      <c r="P65" s="1" t="str">
        <f ca="1">IF(($A65&lt;&gt;"")*(P$1&lt;&gt;""),IF(_xlfn.XLOOKUP(P$1,Attendance_sorted!$B64:$CW64,Attendance_sorted!$B64:$CW64,"nn")&lt;&gt;"nn","•",""),"")</f>
        <v/>
      </c>
      <c r="Q65" s="1" t="str">
        <f ca="1">IF(($A65&lt;&gt;"")*(Q$1&lt;&gt;""),IF(_xlfn.XLOOKUP(Q$1,Attendance_sorted!$B64:$CW64,Attendance_sorted!$B64:$CW64,"nn")&lt;&gt;"nn","•",""),"")</f>
        <v/>
      </c>
      <c r="R65" s="1" t="str">
        <f ca="1">IF(($A65&lt;&gt;"")*(R$1&lt;&gt;""),IF(_xlfn.XLOOKUP(R$1,Attendance_sorted!$B64:$CW64,Attendance_sorted!$B64:$CW64,"nn")&lt;&gt;"nn","•",""),"")</f>
        <v/>
      </c>
      <c r="S65" s="1" t="str">
        <f ca="1">IF(($A65&lt;&gt;"")*(S$1&lt;&gt;""),IF(_xlfn.XLOOKUP(S$1,Attendance_sorted!$B64:$CW64,Attendance_sorted!$B64:$CW64,"nn")&lt;&gt;"nn","•",""),"")</f>
        <v>•</v>
      </c>
      <c r="T65" s="1" t="str">
        <f ca="1">IF(($A65&lt;&gt;"")*(T$1&lt;&gt;""),IF(_xlfn.XLOOKUP(T$1,Attendance_sorted!$B64:$CW64,Attendance_sorted!$B64:$CW64,"nn")&lt;&gt;"nn","•",""),"")</f>
        <v/>
      </c>
      <c r="U65" s="1" t="str">
        <f ca="1">IF(($A65&lt;&gt;"")*(U$1&lt;&gt;""),IF(_xlfn.XLOOKUP(U$1,Attendance_sorted!$B64:$CW64,Attendance_sorted!$B64:$CW64,"nn")&lt;&gt;"nn","•",""),"")</f>
        <v/>
      </c>
      <c r="V65" s="1" t="str">
        <f ca="1">IF(($A65&lt;&gt;"")*(V$1&lt;&gt;""),IF(_xlfn.XLOOKUP(V$1,Attendance_sorted!$B64:$CW64,Attendance_sorted!$B64:$CW64,"nn")&lt;&gt;"nn","•",""),"")</f>
        <v/>
      </c>
      <c r="W65" s="1" t="str">
        <f ca="1">IF(($A65&lt;&gt;"")*(W$1&lt;&gt;""),IF(_xlfn.XLOOKUP(W$1,Attendance_sorted!$B64:$CW64,Attendance_sorted!$B64:$CW64,"nn")&lt;&gt;"nn","•",""),"")</f>
        <v/>
      </c>
      <c r="X65" s="1" t="str">
        <f ca="1">IF(($A65&lt;&gt;"")*(X$1&lt;&gt;""),IF(_xlfn.XLOOKUP(X$1,Attendance_sorted!$B64:$CW64,Attendance_sorted!$B64:$CW64,"nn")&lt;&gt;"nn","•",""),"")</f>
        <v/>
      </c>
      <c r="Y65" s="1" t="str">
        <f ca="1">IF(($A65&lt;&gt;"")*(Y$1&lt;&gt;""),IF(_xlfn.XLOOKUP(Y$1,Attendance_sorted!$B64:$CW64,Attendance_sorted!$B64:$CW64,"nn")&lt;&gt;"nn","•",""),"")</f>
        <v/>
      </c>
      <c r="Z65" s="1" t="str">
        <f ca="1">IF(($A65&lt;&gt;"")*(Z$1&lt;&gt;""),IF(_xlfn.XLOOKUP(Z$1,Attendance_sorted!$B64:$CW64,Attendance_sorted!$B64:$CW64,"nn")&lt;&gt;"nn","•",""),"")</f>
        <v/>
      </c>
      <c r="AA65" s="1" t="str">
        <f ca="1">IF(($A65&lt;&gt;"")*(AA$1&lt;&gt;""),IF(_xlfn.XLOOKUP(AA$1,Attendance_sorted!$B64:$CW64,Attendance_sorted!$B64:$CW64,"nn")&lt;&gt;"nn","•",""),"")</f>
        <v/>
      </c>
      <c r="AB65" s="1" t="str">
        <f ca="1">IF(($A65&lt;&gt;"")*(AB$1&lt;&gt;""),IF(_xlfn.XLOOKUP(AB$1,Attendance_sorted!$B64:$CW64,Attendance_sorted!$B64:$CW64,"nn")&lt;&gt;"nn","•",""),"")</f>
        <v/>
      </c>
      <c r="AC65" s="1" t="str">
        <f ca="1">IF(($A65&lt;&gt;"")*(AC$1&lt;&gt;""),IF(_xlfn.XLOOKUP(AC$1,Attendance_sorted!$B64:$CW64,Attendance_sorted!$B64:$CW64,"nn")&lt;&gt;"nn","•",""),"")</f>
        <v/>
      </c>
      <c r="AD65" s="1" t="str">
        <f ca="1">IF(($A65&lt;&gt;"")*(AD$1&lt;&gt;""),IF(_xlfn.XLOOKUP(AD$1,Attendance_sorted!$B64:$CW64,Attendance_sorted!$B64:$CW64,"nn")&lt;&gt;"nn","•",""),"")</f>
        <v/>
      </c>
      <c r="AE65" s="1" t="str">
        <f ca="1">IF(($A65&lt;&gt;"")*(AE$1&lt;&gt;""),IF(_xlfn.XLOOKUP(AE$1,Attendance_sorted!$B64:$CW64,Attendance_sorted!$B64:$CW64,"nn")&lt;&gt;"nn","•",""),"")</f>
        <v/>
      </c>
      <c r="AF65" s="1" t="str">
        <f ca="1">IF(($A65&lt;&gt;"")*(AF$1&lt;&gt;""),IF(_xlfn.XLOOKUP(AF$1,Attendance_sorted!$B64:$CW64,Attendance_sorted!$B64:$CW64,"nn")&lt;&gt;"nn","•",""),"")</f>
        <v/>
      </c>
      <c r="AG65" s="1" t="str">
        <f ca="1">IF(($A65&lt;&gt;"")*(AG$1&lt;&gt;""),IF(_xlfn.XLOOKUP(AG$1,Attendance_sorted!$B64:$CW64,Attendance_sorted!$B64:$CW64,"nn")&lt;&gt;"nn","•",""),"")</f>
        <v/>
      </c>
      <c r="AH65" s="1" t="str">
        <f ca="1">IF(($A65&lt;&gt;"")*(AH$1&lt;&gt;""),IF(_xlfn.XLOOKUP(AH$1,Attendance_sorted!$B64:$CW64,Attendance_sorted!$B64:$CW64,"nn")&lt;&gt;"nn","•",""),"")</f>
        <v/>
      </c>
      <c r="AI65" s="1" t="str">
        <f ca="1">IF(($A65&lt;&gt;"")*(AI$1&lt;&gt;""),IF(_xlfn.XLOOKUP(AI$1,Attendance_sorted!$B64:$CW64,Attendance_sorted!$B64:$CW64,"nn")&lt;&gt;"nn","•",""),"")</f>
        <v/>
      </c>
      <c r="AJ65" s="1" t="str">
        <f ca="1">IF(($A65&lt;&gt;"")*(AJ$1&lt;&gt;""),IF(_xlfn.XLOOKUP(AJ$1,Attendance_sorted!$B64:$CW64,Attendance_sorted!$B64:$CW64,"nn")&lt;&gt;"nn","•",""),"")</f>
        <v/>
      </c>
      <c r="AK65" s="1" t="str">
        <f ca="1">IF(($A65&lt;&gt;"")*(AK$1&lt;&gt;""),IF(_xlfn.XLOOKUP(AK$1,Attendance_sorted!$B64:$CW64,Attendance_sorted!$B64:$CW64,"nn")&lt;&gt;"nn","•",""),"")</f>
        <v/>
      </c>
      <c r="AL65" s="1" t="str">
        <f ca="1">IF(($A65&lt;&gt;"")*(AL$1&lt;&gt;""),IF(_xlfn.XLOOKUP(AL$1,Attendance_sorted!$B64:$CW64,Attendance_sorted!$B64:$CW64,"nn")&lt;&gt;"nn","•",""),"")</f>
        <v/>
      </c>
      <c r="AM65" s="1" t="str">
        <f ca="1">IF(($A65&lt;&gt;"")*(AM$1&lt;&gt;""),IF(_xlfn.XLOOKUP(AM$1,Attendance_sorted!$B64:$CW64,Attendance_sorted!$B64:$CW64,"nn")&lt;&gt;"nn","•",""),"")</f>
        <v/>
      </c>
      <c r="AN65" s="1" t="str">
        <f ca="1">IF(($A65&lt;&gt;"")*(AN$1&lt;&gt;""),IF(_xlfn.XLOOKUP(AN$1,Attendance_sorted!$B64:$CW64,Attendance_sorted!$B64:$CW64,"nn")&lt;&gt;"nn","•",""),"")</f>
        <v/>
      </c>
      <c r="AO65" s="1" t="str">
        <f ca="1">IF(($A65&lt;&gt;"")*(AO$1&lt;&gt;""),IF(_xlfn.XLOOKUP(AO$1,Attendance_sorted!$B64:$CW64,Attendance_sorted!$B64:$CW64,"nn")&lt;&gt;"nn","•",""),"")</f>
        <v/>
      </c>
      <c r="AP65" s="1" t="str">
        <f ca="1">IF(($A65&lt;&gt;"")*(AP$1&lt;&gt;""),IF(_xlfn.XLOOKUP(AP$1,Attendance_sorted!$B64:$CW64,Attendance_sorted!$B64:$CW64,"nn")&lt;&gt;"nn","•",""),"")</f>
        <v/>
      </c>
      <c r="AQ65" s="1" t="str">
        <f ca="1">IF(($A65&lt;&gt;"")*(AQ$1&lt;&gt;""),IF(_xlfn.XLOOKUP(AQ$1,Attendance_sorted!$B64:$CW64,Attendance_sorted!$B64:$CW64,"nn")&lt;&gt;"nn","•",""),"")</f>
        <v/>
      </c>
      <c r="AR65" s="1" t="str">
        <f ca="1">IF(($A65&lt;&gt;"")*(AR$1&lt;&gt;""),IF(_xlfn.XLOOKUP(AR$1,Attendance_sorted!$B64:$CW64,Attendance_sorted!$B64:$CW64,"nn")&lt;&gt;"nn","•",""),"")</f>
        <v/>
      </c>
      <c r="AS65" s="1" t="str">
        <f ca="1">IF(($A65&lt;&gt;"")*(AS$1&lt;&gt;""),IF(_xlfn.XLOOKUP(AS$1,Attendance_sorted!$B64:$CW64,Attendance_sorted!$B64:$CW64,"nn")&lt;&gt;"nn","•",""),"")</f>
        <v/>
      </c>
      <c r="AT65" s="1" t="str">
        <f ca="1">IF(($A65&lt;&gt;"")*(AT$1&lt;&gt;""),IF(_xlfn.XLOOKUP(AT$1,Attendance_sorted!$B64:$CW64,Attendance_sorted!$B64:$CW64,"nn")&lt;&gt;"nn","•",""),"")</f>
        <v/>
      </c>
      <c r="AU65" s="1" t="str">
        <f ca="1">IF(($A65&lt;&gt;"")*(AU$1&lt;&gt;""),IF(_xlfn.XLOOKUP(AU$1,Attendance_sorted!$B64:$CW64,Attendance_sorted!$B64:$CW64,"nn")&lt;&gt;"nn","•",""),"")</f>
        <v/>
      </c>
      <c r="AV65" s="1" t="str">
        <f ca="1">IF(($A65&lt;&gt;"")*(AV$1&lt;&gt;""),IF(_xlfn.XLOOKUP(AV$1,Attendance_sorted!$B64:$CW64,Attendance_sorted!$B64:$CW64,"nn")&lt;&gt;"nn","•",""),"")</f>
        <v/>
      </c>
      <c r="AW65" s="1" t="str">
        <f ca="1">IF(($A65&lt;&gt;"")*(AW$1&lt;&gt;""),IF(_xlfn.XLOOKUP(AW$1,Attendance_sorted!$B64:$CW64,Attendance_sorted!$B64:$CW64,"nn")&lt;&gt;"nn","•",""),"")</f>
        <v/>
      </c>
      <c r="AX65" s="1" t="str">
        <f ca="1">IF(($A65&lt;&gt;"")*(AX$1&lt;&gt;""),IF(_xlfn.XLOOKUP(AX$1,Attendance_sorted!$B64:$CW64,Attendance_sorted!$B64:$CW64,"nn")&lt;&gt;"nn","•",""),"")</f>
        <v/>
      </c>
      <c r="AY65" s="1" t="str">
        <f ca="1">IF(($A65&lt;&gt;"")*(AY$1&lt;&gt;""),IF(_xlfn.XLOOKUP(AY$1,Attendance_sorted!$B64:$CW64,Attendance_sorted!$B64:$CW64,"nn")&lt;&gt;"nn","•",""),"")</f>
        <v/>
      </c>
      <c r="AZ65" s="1" t="str">
        <f ca="1">IF(($A65&lt;&gt;"")*(AZ$1&lt;&gt;""),IF(_xlfn.XLOOKUP(AZ$1,Attendance_sorted!$B64:$CW64,Attendance_sorted!$B64:$CW64,"nn")&lt;&gt;"nn","•",""),"")</f>
        <v/>
      </c>
      <c r="BA65" s="1" t="str">
        <f ca="1">IF(($A65&lt;&gt;"")*(BA$1&lt;&gt;""),IF(_xlfn.XLOOKUP(BA$1,Attendance_sorted!$B64:$CW64,Attendance_sorted!$B64:$CW64,"nn")&lt;&gt;"nn","•",""),"")</f>
        <v/>
      </c>
      <c r="BB65" s="1" t="str">
        <f ca="1">IF(($A65&lt;&gt;"")*(BB$1&lt;&gt;""),IF(_xlfn.XLOOKUP(BB$1,Attendance_sorted!$B64:$CW64,Attendance_sorted!$B64:$CW64,"nn")&lt;&gt;"nn","•",""),"")</f>
        <v/>
      </c>
      <c r="BC65" s="1" t="str">
        <f ca="1">IF(($A65&lt;&gt;"")*(BC$1&lt;&gt;""),IF(_xlfn.XLOOKUP(BC$1,Attendance_sorted!$B64:$CW64,Attendance_sorted!$B64:$CW64,"nn")&lt;&gt;"nn","•",""),"")</f>
        <v/>
      </c>
      <c r="BD65" s="1" t="str">
        <f ca="1">IF(($A65&lt;&gt;"")*(BD$1&lt;&gt;""),IF(_xlfn.XLOOKUP(BD$1,Attendance_sorted!$B64:$CW64,Attendance_sorted!$B64:$CW64,"nn")&lt;&gt;"nn","•",""),"")</f>
        <v/>
      </c>
      <c r="BE65" s="1" t="str">
        <f ca="1">IF(($A65&lt;&gt;"")*(BE$1&lt;&gt;""),IF(_xlfn.XLOOKUP(BE$1,Attendance_sorted!$B64:$CW64,Attendance_sorted!$B64:$CW64,"nn")&lt;&gt;"nn","•",""),"")</f>
        <v/>
      </c>
      <c r="BF65" s="1" t="str">
        <f ca="1">IF(($A65&lt;&gt;"")*(BF$1&lt;&gt;""),IF(_xlfn.XLOOKUP(BF$1,Attendance_sorted!$B64:$CW64,Attendance_sorted!$B64:$CW64,"nn")&lt;&gt;"nn","•",""),"")</f>
        <v/>
      </c>
      <c r="BG65" s="1" t="str">
        <f ca="1">IF(($A65&lt;&gt;"")*(BG$1&lt;&gt;""),IF(_xlfn.XLOOKUP(BG$1,Attendance_sorted!$B64:$CW64,Attendance_sorted!$B64:$CW64,"nn")&lt;&gt;"nn","•",""),"")</f>
        <v/>
      </c>
      <c r="BH65" s="1" t="str">
        <f ca="1">IF(($A65&lt;&gt;"")*(BH$1&lt;&gt;""),IF(_xlfn.XLOOKUP(BH$1,Attendance_sorted!$B64:$CW64,Attendance_sorted!$B64:$CW64,"nn")&lt;&gt;"nn","•",""),"")</f>
        <v/>
      </c>
      <c r="BI65" s="1" t="str">
        <f ca="1">IF(($A65&lt;&gt;"")*(BI$1&lt;&gt;""),IF(_xlfn.XLOOKUP(BI$1,Attendance_sorted!$B64:$CW64,Attendance_sorted!$B64:$CW64,"nn")&lt;&gt;"nn","•",""),"")</f>
        <v/>
      </c>
      <c r="BJ65" s="1" t="str">
        <f ca="1">IF(($A65&lt;&gt;"")*(BJ$1&lt;&gt;""),IF(_xlfn.XLOOKUP(BJ$1,Attendance_sorted!$B64:$CW64,Attendance_sorted!$B64:$CW64,"nn")&lt;&gt;"nn","•",""),"")</f>
        <v/>
      </c>
      <c r="BK65" s="1" t="str">
        <f ca="1">IF(($A65&lt;&gt;"")*(BK$1&lt;&gt;""),IF(_xlfn.XLOOKUP(BK$1,Attendance_sorted!$B64:$CW64,Attendance_sorted!$B64:$CW64,"nn")&lt;&gt;"nn","•",""),"")</f>
        <v/>
      </c>
      <c r="BL65" s="1" t="str">
        <f ca="1">IF(($A65&lt;&gt;"")*(BL$1&lt;&gt;""),IF(_xlfn.XLOOKUP(BL$1,Attendance_sorted!$B64:$CW64,Attendance_sorted!$B64:$CW64,"nn")&lt;&gt;"nn","•",""),"")</f>
        <v/>
      </c>
      <c r="BM65" s="1" t="str">
        <f ca="1">IF(($A65&lt;&gt;"")*(BM$1&lt;&gt;""),IF(_xlfn.XLOOKUP(BM$1,Attendance_sorted!$B64:$CW64,Attendance_sorted!$B64:$CW64,"nn")&lt;&gt;"nn","•",""),"")</f>
        <v/>
      </c>
      <c r="BN65" s="1" t="str">
        <f ca="1">IF(($A65&lt;&gt;"")*(BN$1&lt;&gt;""),IF(_xlfn.XLOOKUP(BN$1,Attendance_sorted!$B64:$CW64,Attendance_sorted!$B64:$CW64,"nn")&lt;&gt;"nn","•",""),"")</f>
        <v/>
      </c>
      <c r="BO65" s="1" t="str">
        <f ca="1">IF(($A65&lt;&gt;"")*(BO$1&lt;&gt;""),IF(_xlfn.XLOOKUP(BO$1,Attendance_sorted!$B64:$CW64,Attendance_sorted!$B64:$CW64,"nn")&lt;&gt;"nn","•",""),"")</f>
        <v/>
      </c>
      <c r="BP65" s="1" t="str">
        <f ca="1">IF(($A65&lt;&gt;"")*(BP$1&lt;&gt;""),IF(_xlfn.XLOOKUP(BP$1,Attendance_sorted!$B64:$CW64,Attendance_sorted!$B64:$CW64,"nn")&lt;&gt;"nn","•",""),"")</f>
        <v/>
      </c>
      <c r="BQ65" s="1" t="str">
        <f ca="1">IF(($A65&lt;&gt;"")*(BQ$1&lt;&gt;""),IF(_xlfn.XLOOKUP(BQ$1,Attendance_sorted!$B64:$CW64,Attendance_sorted!$B64:$CW64,"nn")&lt;&gt;"nn","•",""),"")</f>
        <v/>
      </c>
      <c r="BR65" s="1" t="str">
        <f ca="1">IF(($A65&lt;&gt;"")*(BR$1&lt;&gt;""),IF(_xlfn.XLOOKUP(BR$1,Attendance_sorted!$B64:$CW64,Attendance_sorted!$B64:$CW64,"nn")&lt;&gt;"nn","•",""),"")</f>
        <v/>
      </c>
      <c r="BS65" s="1" t="str">
        <f ca="1">IF(($A65&lt;&gt;"")*(BS$1&lt;&gt;""),IF(_xlfn.XLOOKUP(BS$1,Attendance_sorted!$B64:$CW64,Attendance_sorted!$B64:$CW64,"nn")&lt;&gt;"nn","•",""),"")</f>
        <v/>
      </c>
      <c r="BT65" s="1" t="str">
        <f ca="1">IF(($A65&lt;&gt;"")*(BT$1&lt;&gt;""),IF(_xlfn.XLOOKUP(BT$1,Attendance_sorted!$B64:$CW64,Attendance_sorted!$B64:$CW64,"nn")&lt;&gt;"nn","•",""),"")</f>
        <v/>
      </c>
      <c r="BU65" s="1" t="str">
        <f ca="1">IF(($A65&lt;&gt;"")*(BU$1&lt;&gt;""),IF(_xlfn.XLOOKUP(BU$1,Attendance_sorted!$B64:$CW64,Attendance_sorted!$B64:$CW64,"nn")&lt;&gt;"nn","•",""),"")</f>
        <v/>
      </c>
      <c r="BV65" s="1" t="str">
        <f ca="1">IF(($A65&lt;&gt;"")*(BV$1&lt;&gt;""),IF(_xlfn.XLOOKUP(BV$1,Attendance_sorted!$B64:$CW64,Attendance_sorted!$B64:$CW64,"nn")&lt;&gt;"nn","•",""),"")</f>
        <v/>
      </c>
      <c r="BW65" s="1" t="str">
        <f ca="1">IF(($A65&lt;&gt;"")*(BW$1&lt;&gt;""),IF(_xlfn.XLOOKUP(BW$1,Attendance_sorted!$B64:$CW64,Attendance_sorted!$B64:$CW64,"nn")&lt;&gt;"nn","•",""),"")</f>
        <v/>
      </c>
      <c r="BX65" s="1" t="str">
        <f ca="1">IF(($A65&lt;&gt;"")*(BX$1&lt;&gt;""),IF(_xlfn.XLOOKUP(BX$1,Attendance_sorted!$B64:$CW64,Attendance_sorted!$B64:$CW64,"nn")&lt;&gt;"nn","•",""),"")</f>
        <v/>
      </c>
      <c r="BY65" s="1" t="str">
        <f ca="1">IF(($A65&lt;&gt;"")*(BY$1&lt;&gt;""),IF(_xlfn.XLOOKUP(BY$1,Attendance_sorted!$B64:$CW64,Attendance_sorted!$B64:$CW64,"nn")&lt;&gt;"nn","•",""),"")</f>
        <v/>
      </c>
      <c r="BZ65" s="1" t="str">
        <f ca="1">IF(($A65&lt;&gt;"")*(BZ$1&lt;&gt;""),IF(_xlfn.XLOOKUP(BZ$1,Attendance_sorted!$B64:$CW64,Attendance_sorted!$B64:$CW64,"nn")&lt;&gt;"nn","•",""),"")</f>
        <v/>
      </c>
      <c r="CA65" s="1" t="str">
        <f ca="1">IF(($A65&lt;&gt;"")*(CA$1&lt;&gt;""),IF(_xlfn.XLOOKUP(CA$1,Attendance_sorted!$B64:$CW64,Attendance_sorted!$B64:$CW64,"nn")&lt;&gt;"nn","•",""),"")</f>
        <v/>
      </c>
      <c r="CB65" s="1" t="str">
        <f ca="1">IF(($A65&lt;&gt;"")*(CB$1&lt;&gt;""),IF(_xlfn.XLOOKUP(CB$1,Attendance_sorted!$B64:$CW64,Attendance_sorted!$B64:$CW64,"nn")&lt;&gt;"nn","•",""),"")</f>
        <v/>
      </c>
      <c r="CC65" s="1" t="str">
        <f ca="1">IF(($A65&lt;&gt;"")*(CC$1&lt;&gt;""),IF(_xlfn.XLOOKUP(CC$1,Attendance_sorted!$B64:$CW64,Attendance_sorted!$B64:$CW64,"nn")&lt;&gt;"nn","•",""),"")</f>
        <v/>
      </c>
      <c r="CD65" s="1" t="str">
        <f ca="1">IF(($A65&lt;&gt;"")*(CD$1&lt;&gt;""),IF(_xlfn.XLOOKUP(CD$1,Attendance_sorted!$B64:$CW64,Attendance_sorted!$B64:$CW64,"nn")&lt;&gt;"nn","•",""),"")</f>
        <v/>
      </c>
      <c r="CE65" s="1" t="str">
        <f ca="1">IF(($A65&lt;&gt;"")*(CE$1&lt;&gt;""),IF(_xlfn.XLOOKUP(CE$1,Attendance_sorted!$B64:$CW64,Attendance_sorted!$B64:$CW64,"nn")&lt;&gt;"nn","•",""),"")</f>
        <v/>
      </c>
      <c r="CF65" s="1" t="str">
        <f ca="1">IF(($A65&lt;&gt;"")*(CF$1&lt;&gt;""),IF(_xlfn.XLOOKUP(CF$1,Attendance_sorted!$B64:$CW64,Attendance_sorted!$B64:$CW64,"nn")&lt;&gt;"nn","•",""),"")</f>
        <v/>
      </c>
      <c r="CG65" s="1" t="str">
        <f ca="1">IF(($A65&lt;&gt;"")*(CG$1&lt;&gt;""),IF(_xlfn.XLOOKUP(CG$1,Attendance_sorted!$B64:$CW64,Attendance_sorted!$B64:$CW64,"nn")&lt;&gt;"nn","•",""),"")</f>
        <v/>
      </c>
      <c r="CH65" s="1" t="str">
        <f ca="1">IF(($A65&lt;&gt;"")*(CH$1&lt;&gt;""),IF(_xlfn.XLOOKUP(CH$1,Attendance_sorted!$B64:$CW64,Attendance_sorted!$B64:$CW64,"nn")&lt;&gt;"nn","•",""),"")</f>
        <v/>
      </c>
      <c r="CI65" s="1" t="str">
        <f ca="1">IF(($A65&lt;&gt;"")*(CI$1&lt;&gt;""),IF(_xlfn.XLOOKUP(CI$1,Attendance_sorted!$B64:$CW64,Attendance_sorted!$B64:$CW64,"nn")&lt;&gt;"nn","•",""),"")</f>
        <v/>
      </c>
      <c r="CJ65" s="1" t="str">
        <f ca="1">IF(($A65&lt;&gt;"")*(CJ$1&lt;&gt;""),IF(_xlfn.XLOOKUP(CJ$1,Attendance_sorted!$B64:$CW64,Attendance_sorted!$B64:$CW64,"nn")&lt;&gt;"nn","•",""),"")</f>
        <v/>
      </c>
      <c r="CK65" s="1" t="str">
        <f ca="1">IF(($A65&lt;&gt;"")*(CK$1&lt;&gt;""),IF(_xlfn.XLOOKUP(CK$1,Attendance_sorted!$B64:$CW64,Attendance_sorted!$B64:$CW64,"nn")&lt;&gt;"nn","•",""),"")</f>
        <v/>
      </c>
      <c r="CL65" s="1" t="str">
        <f ca="1">IF(($A65&lt;&gt;"")*(CL$1&lt;&gt;""),IF(_xlfn.XLOOKUP(CL$1,Attendance_sorted!$B64:$CW64,Attendance_sorted!$B64:$CW64,"nn")&lt;&gt;"nn","•",""),"")</f>
        <v/>
      </c>
      <c r="CM65" s="1" t="str">
        <f ca="1">IF(($A65&lt;&gt;"")*(CM$1&lt;&gt;""),IF(_xlfn.XLOOKUP(CM$1,Attendance_sorted!$B64:$CW64,Attendance_sorted!$B64:$CW64,"nn")&lt;&gt;"nn","•",""),"")</f>
        <v/>
      </c>
      <c r="CN65" s="1" t="str">
        <f ca="1">IF(($A65&lt;&gt;"")*(CN$1&lt;&gt;""),IF(_xlfn.XLOOKUP(CN$1,Attendance_sorted!$B64:$CW64,Attendance_sorted!$B64:$CW64,"nn")&lt;&gt;"nn","•",""),"")</f>
        <v/>
      </c>
      <c r="CO65" s="1" t="str">
        <f ca="1">IF(($A65&lt;&gt;"")*(CO$1&lt;&gt;""),IF(_xlfn.XLOOKUP(CO$1,Attendance_sorted!$B64:$CW64,Attendance_sorted!$B64:$CW64,"nn")&lt;&gt;"nn","•",""),"")</f>
        <v/>
      </c>
      <c r="CP65" s="1" t="str">
        <f ca="1">IF(($A65&lt;&gt;"")*(CP$1&lt;&gt;""),IF(_xlfn.XLOOKUP(CP$1,Attendance_sorted!$B64:$CW64,Attendance_sorted!$B64:$CW64,"nn")&lt;&gt;"nn","•",""),"")</f>
        <v/>
      </c>
      <c r="CQ65" s="1" t="str">
        <f ca="1">IF(($A65&lt;&gt;"")*(CQ$1&lt;&gt;""),IF(_xlfn.XLOOKUP(CQ$1,Attendance_sorted!$B64:$CW64,Attendance_sorted!$B64:$CW64,"nn")&lt;&gt;"nn","•",""),"")</f>
        <v/>
      </c>
      <c r="CR65" s="1" t="str">
        <f ca="1">IF(($A65&lt;&gt;"")*(CR$1&lt;&gt;""),IF(_xlfn.XLOOKUP(CR$1,Attendance_sorted!$B64:$CW64,Attendance_sorted!$B64:$CW64,"nn")&lt;&gt;"nn","•",""),"")</f>
        <v/>
      </c>
      <c r="CS65" s="1" t="str">
        <f ca="1">IF(($A65&lt;&gt;"")*(CS$1&lt;&gt;""),IF(_xlfn.XLOOKUP(CS$1,Attendance_sorted!$B64:$CW64,Attendance_sorted!$B64:$CW64,"nn")&lt;&gt;"nn","•",""),"")</f>
        <v/>
      </c>
      <c r="CT65" s="1" t="str">
        <f ca="1">IF(($A65&lt;&gt;"")*(CT$1&lt;&gt;""),IF(_xlfn.XLOOKUP(CT$1,Attendance_sorted!$B64:$CW64,Attendance_sorted!$B64:$CW64,"nn")&lt;&gt;"nn","•",""),"")</f>
        <v/>
      </c>
      <c r="CU65" s="1" t="str">
        <f ca="1">IF(($A65&lt;&gt;"")*(CU$1&lt;&gt;""),IF(_xlfn.XLOOKUP(CU$1,Attendance_sorted!$B64:$CW64,Attendance_sorted!$B64:$CW64,"nn")&lt;&gt;"nn","•",""),"")</f>
        <v/>
      </c>
      <c r="CV65" s="1" t="str">
        <f ca="1">IF(($A65&lt;&gt;"")*(CV$1&lt;&gt;""),IF(_xlfn.XLOOKUP(CV$1,Attendance_sorted!$B64:$CW64,Attendance_sorted!$B64:$CW64,"nn")&lt;&gt;"nn","•",""),"")</f>
        <v/>
      </c>
      <c r="CW65" s="1" t="str">
        <f ca="1">IF(($A65&lt;&gt;"")*(CW$1&lt;&gt;""),IF(_xlfn.XLOOKUP(CW$1,Attendance_sorted!$B64:$CW64,Attendance_sorted!$B64:$CW64,"nn")&lt;&gt;"nn","•",""),"")</f>
        <v/>
      </c>
    </row>
    <row r="66" spans="1:101">
      <c r="A66" s="1">
        <v>249</v>
      </c>
      <c r="B66" s="1" t="str">
        <f ca="1">IF(($A66&lt;&gt;"")*(B$1&lt;&gt;""),IF(_xlfn.XLOOKUP(B$1,Attendance_sorted!$B65:$CW65,Attendance_sorted!$B65:$CW65,"nn")&lt;&gt;"nn","•",""),"")</f>
        <v/>
      </c>
      <c r="C66" s="1" t="str">
        <f ca="1">IF(($A66&lt;&gt;"")*(C$1&lt;&gt;""),IF(_xlfn.XLOOKUP(C$1,Attendance_sorted!$B65:$CW65,Attendance_sorted!$B65:$CW65,"nn")&lt;&gt;"nn","•",""),"")</f>
        <v/>
      </c>
      <c r="D66" s="1" t="str">
        <f ca="1">IF(($A66&lt;&gt;"")*(D$1&lt;&gt;""),IF(_xlfn.XLOOKUP(D$1,Attendance_sorted!$B65:$CW65,Attendance_sorted!$B65:$CW65,"nn")&lt;&gt;"nn","•",""),"")</f>
        <v/>
      </c>
      <c r="E66" s="1" t="str">
        <f ca="1">IF(($A66&lt;&gt;"")*(E$1&lt;&gt;""),IF(_xlfn.XLOOKUP(E$1,Attendance_sorted!$B65:$CW65,Attendance_sorted!$B65:$CW65,"nn")&lt;&gt;"nn","•",""),"")</f>
        <v/>
      </c>
      <c r="F66" s="1" t="str">
        <f ca="1">IF(($A66&lt;&gt;"")*(F$1&lt;&gt;""),IF(_xlfn.XLOOKUP(F$1,Attendance_sorted!$B65:$CW65,Attendance_sorted!$B65:$CW65,"nn")&lt;&gt;"nn","•",""),"")</f>
        <v/>
      </c>
      <c r="G66" s="1" t="str">
        <f ca="1">IF(($A66&lt;&gt;"")*(G$1&lt;&gt;""),IF(_xlfn.XLOOKUP(G$1,Attendance_sorted!$B65:$CW65,Attendance_sorted!$B65:$CW65,"nn")&lt;&gt;"nn","•",""),"")</f>
        <v/>
      </c>
      <c r="H66" s="1" t="str">
        <f ca="1">IF(($A66&lt;&gt;"")*(H$1&lt;&gt;""),IF(_xlfn.XLOOKUP(H$1,Attendance_sorted!$B65:$CW65,Attendance_sorted!$B65:$CW65,"nn")&lt;&gt;"nn","•",""),"")</f>
        <v/>
      </c>
      <c r="I66" s="1" t="str">
        <f ca="1">IF(($A66&lt;&gt;"")*(I$1&lt;&gt;""),IF(_xlfn.XLOOKUP(I$1,Attendance_sorted!$B65:$CW65,Attendance_sorted!$B65:$CW65,"nn")&lt;&gt;"nn","•",""),"")</f>
        <v/>
      </c>
      <c r="J66" s="1" t="str">
        <f ca="1">IF(($A66&lt;&gt;"")*(J$1&lt;&gt;""),IF(_xlfn.XLOOKUP(J$1,Attendance_sorted!$B65:$CW65,Attendance_sorted!$B65:$CW65,"nn")&lt;&gt;"nn","•",""),"")</f>
        <v/>
      </c>
      <c r="K66" s="1" t="str">
        <f ca="1">IF(($A66&lt;&gt;"")*(K$1&lt;&gt;""),IF(_xlfn.XLOOKUP(K$1,Attendance_sorted!$B65:$CW65,Attendance_sorted!$B65:$CW65,"nn")&lt;&gt;"nn","•",""),"")</f>
        <v/>
      </c>
      <c r="L66" s="1" t="str">
        <f ca="1">IF(($A66&lt;&gt;"")*(L$1&lt;&gt;""),IF(_xlfn.XLOOKUP(L$1,Attendance_sorted!$B65:$CW65,Attendance_sorted!$B65:$CW65,"nn")&lt;&gt;"nn","•",""),"")</f>
        <v/>
      </c>
      <c r="M66" s="1" t="str">
        <f ca="1">IF(($A66&lt;&gt;"")*(M$1&lt;&gt;""),IF(_xlfn.XLOOKUP(M$1,Attendance_sorted!$B65:$CW65,Attendance_sorted!$B65:$CW65,"nn")&lt;&gt;"nn","•",""),"")</f>
        <v/>
      </c>
      <c r="N66" s="1" t="str">
        <f ca="1">IF(($A66&lt;&gt;"")*(N$1&lt;&gt;""),IF(_xlfn.XLOOKUP(N$1,Attendance_sorted!$B65:$CW65,Attendance_sorted!$B65:$CW65,"nn")&lt;&gt;"nn","•",""),"")</f>
        <v/>
      </c>
      <c r="O66" s="1" t="str">
        <f ca="1">IF(($A66&lt;&gt;"")*(O$1&lt;&gt;""),IF(_xlfn.XLOOKUP(O$1,Attendance_sorted!$B65:$CW65,Attendance_sorted!$B65:$CW65,"nn")&lt;&gt;"nn","•",""),"")</f>
        <v/>
      </c>
      <c r="P66" s="1" t="str">
        <f ca="1">IF(($A66&lt;&gt;"")*(P$1&lt;&gt;""),IF(_xlfn.XLOOKUP(P$1,Attendance_sorted!$B65:$CW65,Attendance_sorted!$B65:$CW65,"nn")&lt;&gt;"nn","•",""),"")</f>
        <v/>
      </c>
      <c r="Q66" s="1" t="str">
        <f ca="1">IF(($A66&lt;&gt;"")*(Q$1&lt;&gt;""),IF(_xlfn.XLOOKUP(Q$1,Attendance_sorted!$B65:$CW65,Attendance_sorted!$B65:$CW65,"nn")&lt;&gt;"nn","•",""),"")</f>
        <v/>
      </c>
      <c r="R66" s="1" t="str">
        <f ca="1">IF(($A66&lt;&gt;"")*(R$1&lt;&gt;""),IF(_xlfn.XLOOKUP(R$1,Attendance_sorted!$B65:$CW65,Attendance_sorted!$B65:$CW65,"nn")&lt;&gt;"nn","•",""),"")</f>
        <v/>
      </c>
      <c r="S66" s="1" t="str">
        <f ca="1">IF(($A66&lt;&gt;"")*(S$1&lt;&gt;""),IF(_xlfn.XLOOKUP(S$1,Attendance_sorted!$B65:$CW65,Attendance_sorted!$B65:$CW65,"nn")&lt;&gt;"nn","•",""),"")</f>
        <v>•</v>
      </c>
      <c r="T66" s="1" t="str">
        <f ca="1">IF(($A66&lt;&gt;"")*(T$1&lt;&gt;""),IF(_xlfn.XLOOKUP(T$1,Attendance_sorted!$B65:$CW65,Attendance_sorted!$B65:$CW65,"nn")&lt;&gt;"nn","•",""),"")</f>
        <v/>
      </c>
      <c r="U66" s="1" t="str">
        <f ca="1">IF(($A66&lt;&gt;"")*(U$1&lt;&gt;""),IF(_xlfn.XLOOKUP(U$1,Attendance_sorted!$B65:$CW65,Attendance_sorted!$B65:$CW65,"nn")&lt;&gt;"nn","•",""),"")</f>
        <v/>
      </c>
      <c r="V66" s="1" t="str">
        <f ca="1">IF(($A66&lt;&gt;"")*(V$1&lt;&gt;""),IF(_xlfn.XLOOKUP(V$1,Attendance_sorted!$B65:$CW65,Attendance_sorted!$B65:$CW65,"nn")&lt;&gt;"nn","•",""),"")</f>
        <v/>
      </c>
      <c r="W66" s="1" t="str">
        <f ca="1">IF(($A66&lt;&gt;"")*(W$1&lt;&gt;""),IF(_xlfn.XLOOKUP(W$1,Attendance_sorted!$B65:$CW65,Attendance_sorted!$B65:$CW65,"nn")&lt;&gt;"nn","•",""),"")</f>
        <v/>
      </c>
      <c r="X66" s="1" t="str">
        <f ca="1">IF(($A66&lt;&gt;"")*(X$1&lt;&gt;""),IF(_xlfn.XLOOKUP(X$1,Attendance_sorted!$B65:$CW65,Attendance_sorted!$B65:$CW65,"nn")&lt;&gt;"nn","•",""),"")</f>
        <v/>
      </c>
      <c r="Y66" s="1" t="str">
        <f ca="1">IF(($A66&lt;&gt;"")*(Y$1&lt;&gt;""),IF(_xlfn.XLOOKUP(Y$1,Attendance_sorted!$B65:$CW65,Attendance_sorted!$B65:$CW65,"nn")&lt;&gt;"nn","•",""),"")</f>
        <v/>
      </c>
      <c r="Z66" s="1" t="str">
        <f ca="1">IF(($A66&lt;&gt;"")*(Z$1&lt;&gt;""),IF(_xlfn.XLOOKUP(Z$1,Attendance_sorted!$B65:$CW65,Attendance_sorted!$B65:$CW65,"nn")&lt;&gt;"nn","•",""),"")</f>
        <v/>
      </c>
      <c r="AA66" s="1" t="str">
        <f ca="1">IF(($A66&lt;&gt;"")*(AA$1&lt;&gt;""),IF(_xlfn.XLOOKUP(AA$1,Attendance_sorted!$B65:$CW65,Attendance_sorted!$B65:$CW65,"nn")&lt;&gt;"nn","•",""),"")</f>
        <v/>
      </c>
      <c r="AB66" s="1" t="str">
        <f ca="1">IF(($A66&lt;&gt;"")*(AB$1&lt;&gt;""),IF(_xlfn.XLOOKUP(AB$1,Attendance_sorted!$B65:$CW65,Attendance_sorted!$B65:$CW65,"nn")&lt;&gt;"nn","•",""),"")</f>
        <v/>
      </c>
      <c r="AC66" s="1" t="str">
        <f ca="1">IF(($A66&lt;&gt;"")*(AC$1&lt;&gt;""),IF(_xlfn.XLOOKUP(AC$1,Attendance_sorted!$B65:$CW65,Attendance_sorted!$B65:$CW65,"nn")&lt;&gt;"nn","•",""),"")</f>
        <v/>
      </c>
      <c r="AD66" s="1" t="str">
        <f ca="1">IF(($A66&lt;&gt;"")*(AD$1&lt;&gt;""),IF(_xlfn.XLOOKUP(AD$1,Attendance_sorted!$B65:$CW65,Attendance_sorted!$B65:$CW65,"nn")&lt;&gt;"nn","•",""),"")</f>
        <v/>
      </c>
      <c r="AE66" s="1" t="str">
        <f ca="1">IF(($A66&lt;&gt;"")*(AE$1&lt;&gt;""),IF(_xlfn.XLOOKUP(AE$1,Attendance_sorted!$B65:$CW65,Attendance_sorted!$B65:$CW65,"nn")&lt;&gt;"nn","•",""),"")</f>
        <v/>
      </c>
      <c r="AF66" s="1" t="str">
        <f ca="1">IF(($A66&lt;&gt;"")*(AF$1&lt;&gt;""),IF(_xlfn.XLOOKUP(AF$1,Attendance_sorted!$B65:$CW65,Attendance_sorted!$B65:$CW65,"nn")&lt;&gt;"nn","•",""),"")</f>
        <v/>
      </c>
      <c r="AG66" s="1" t="str">
        <f ca="1">IF(($A66&lt;&gt;"")*(AG$1&lt;&gt;""),IF(_xlfn.XLOOKUP(AG$1,Attendance_sorted!$B65:$CW65,Attendance_sorted!$B65:$CW65,"nn")&lt;&gt;"nn","•",""),"")</f>
        <v/>
      </c>
      <c r="AH66" s="1" t="str">
        <f ca="1">IF(($A66&lt;&gt;"")*(AH$1&lt;&gt;""),IF(_xlfn.XLOOKUP(AH$1,Attendance_sorted!$B65:$CW65,Attendance_sorted!$B65:$CW65,"nn")&lt;&gt;"nn","•",""),"")</f>
        <v/>
      </c>
      <c r="AI66" s="1" t="str">
        <f ca="1">IF(($A66&lt;&gt;"")*(AI$1&lt;&gt;""),IF(_xlfn.XLOOKUP(AI$1,Attendance_sorted!$B65:$CW65,Attendance_sorted!$B65:$CW65,"nn")&lt;&gt;"nn","•",""),"")</f>
        <v/>
      </c>
      <c r="AJ66" s="1" t="str">
        <f ca="1">IF(($A66&lt;&gt;"")*(AJ$1&lt;&gt;""),IF(_xlfn.XLOOKUP(AJ$1,Attendance_sorted!$B65:$CW65,Attendance_sorted!$B65:$CW65,"nn")&lt;&gt;"nn","•",""),"")</f>
        <v/>
      </c>
      <c r="AK66" s="1" t="str">
        <f ca="1">IF(($A66&lt;&gt;"")*(AK$1&lt;&gt;""),IF(_xlfn.XLOOKUP(AK$1,Attendance_sorted!$B65:$CW65,Attendance_sorted!$B65:$CW65,"nn")&lt;&gt;"nn","•",""),"")</f>
        <v/>
      </c>
      <c r="AL66" s="1" t="str">
        <f ca="1">IF(($A66&lt;&gt;"")*(AL$1&lt;&gt;""),IF(_xlfn.XLOOKUP(AL$1,Attendance_sorted!$B65:$CW65,Attendance_sorted!$B65:$CW65,"nn")&lt;&gt;"nn","•",""),"")</f>
        <v/>
      </c>
      <c r="AM66" s="1" t="str">
        <f ca="1">IF(($A66&lt;&gt;"")*(AM$1&lt;&gt;""),IF(_xlfn.XLOOKUP(AM$1,Attendance_sorted!$B65:$CW65,Attendance_sorted!$B65:$CW65,"nn")&lt;&gt;"nn","•",""),"")</f>
        <v/>
      </c>
      <c r="AN66" s="1" t="str">
        <f ca="1">IF(($A66&lt;&gt;"")*(AN$1&lt;&gt;""),IF(_xlfn.XLOOKUP(AN$1,Attendance_sorted!$B65:$CW65,Attendance_sorted!$B65:$CW65,"nn")&lt;&gt;"nn","•",""),"")</f>
        <v/>
      </c>
      <c r="AO66" s="1" t="str">
        <f ca="1">IF(($A66&lt;&gt;"")*(AO$1&lt;&gt;""),IF(_xlfn.XLOOKUP(AO$1,Attendance_sorted!$B65:$CW65,Attendance_sorted!$B65:$CW65,"nn")&lt;&gt;"nn","•",""),"")</f>
        <v/>
      </c>
      <c r="AP66" s="1" t="str">
        <f ca="1">IF(($A66&lt;&gt;"")*(AP$1&lt;&gt;""),IF(_xlfn.XLOOKUP(AP$1,Attendance_sorted!$B65:$CW65,Attendance_sorted!$B65:$CW65,"nn")&lt;&gt;"nn","•",""),"")</f>
        <v/>
      </c>
      <c r="AQ66" s="1" t="str">
        <f ca="1">IF(($A66&lt;&gt;"")*(AQ$1&lt;&gt;""),IF(_xlfn.XLOOKUP(AQ$1,Attendance_sorted!$B65:$CW65,Attendance_sorted!$B65:$CW65,"nn")&lt;&gt;"nn","•",""),"")</f>
        <v/>
      </c>
      <c r="AR66" s="1" t="str">
        <f ca="1">IF(($A66&lt;&gt;"")*(AR$1&lt;&gt;""),IF(_xlfn.XLOOKUP(AR$1,Attendance_sorted!$B65:$CW65,Attendance_sorted!$B65:$CW65,"nn")&lt;&gt;"nn","•",""),"")</f>
        <v/>
      </c>
      <c r="AS66" s="1" t="str">
        <f ca="1">IF(($A66&lt;&gt;"")*(AS$1&lt;&gt;""),IF(_xlfn.XLOOKUP(AS$1,Attendance_sorted!$B65:$CW65,Attendance_sorted!$B65:$CW65,"nn")&lt;&gt;"nn","•",""),"")</f>
        <v/>
      </c>
      <c r="AT66" s="1" t="str">
        <f ca="1">IF(($A66&lt;&gt;"")*(AT$1&lt;&gt;""),IF(_xlfn.XLOOKUP(AT$1,Attendance_sorted!$B65:$CW65,Attendance_sorted!$B65:$CW65,"nn")&lt;&gt;"nn","•",""),"")</f>
        <v/>
      </c>
      <c r="AU66" s="1" t="str">
        <f ca="1">IF(($A66&lt;&gt;"")*(AU$1&lt;&gt;""),IF(_xlfn.XLOOKUP(AU$1,Attendance_sorted!$B65:$CW65,Attendance_sorted!$B65:$CW65,"nn")&lt;&gt;"nn","•",""),"")</f>
        <v/>
      </c>
      <c r="AV66" s="1" t="str">
        <f ca="1">IF(($A66&lt;&gt;"")*(AV$1&lt;&gt;""),IF(_xlfn.XLOOKUP(AV$1,Attendance_sorted!$B65:$CW65,Attendance_sorted!$B65:$CW65,"nn")&lt;&gt;"nn","•",""),"")</f>
        <v/>
      </c>
      <c r="AW66" s="1" t="str">
        <f ca="1">IF(($A66&lt;&gt;"")*(AW$1&lt;&gt;""),IF(_xlfn.XLOOKUP(AW$1,Attendance_sorted!$B65:$CW65,Attendance_sorted!$B65:$CW65,"nn")&lt;&gt;"nn","•",""),"")</f>
        <v/>
      </c>
      <c r="AX66" s="1" t="str">
        <f ca="1">IF(($A66&lt;&gt;"")*(AX$1&lt;&gt;""),IF(_xlfn.XLOOKUP(AX$1,Attendance_sorted!$B65:$CW65,Attendance_sorted!$B65:$CW65,"nn")&lt;&gt;"nn","•",""),"")</f>
        <v/>
      </c>
      <c r="AY66" s="1" t="str">
        <f ca="1">IF(($A66&lt;&gt;"")*(AY$1&lt;&gt;""),IF(_xlfn.XLOOKUP(AY$1,Attendance_sorted!$B65:$CW65,Attendance_sorted!$B65:$CW65,"nn")&lt;&gt;"nn","•",""),"")</f>
        <v/>
      </c>
      <c r="AZ66" s="1" t="str">
        <f ca="1">IF(($A66&lt;&gt;"")*(AZ$1&lt;&gt;""),IF(_xlfn.XLOOKUP(AZ$1,Attendance_sorted!$B65:$CW65,Attendance_sorted!$B65:$CW65,"nn")&lt;&gt;"nn","•",""),"")</f>
        <v/>
      </c>
      <c r="BA66" s="1" t="str">
        <f ca="1">IF(($A66&lt;&gt;"")*(BA$1&lt;&gt;""),IF(_xlfn.XLOOKUP(BA$1,Attendance_sorted!$B65:$CW65,Attendance_sorted!$B65:$CW65,"nn")&lt;&gt;"nn","•",""),"")</f>
        <v/>
      </c>
      <c r="BB66" s="1" t="str">
        <f ca="1">IF(($A66&lt;&gt;"")*(BB$1&lt;&gt;""),IF(_xlfn.XLOOKUP(BB$1,Attendance_sorted!$B65:$CW65,Attendance_sorted!$B65:$CW65,"nn")&lt;&gt;"nn","•",""),"")</f>
        <v/>
      </c>
      <c r="BC66" s="1" t="str">
        <f ca="1">IF(($A66&lt;&gt;"")*(BC$1&lt;&gt;""),IF(_xlfn.XLOOKUP(BC$1,Attendance_sorted!$B65:$CW65,Attendance_sorted!$B65:$CW65,"nn")&lt;&gt;"nn","•",""),"")</f>
        <v/>
      </c>
      <c r="BD66" s="1" t="str">
        <f ca="1">IF(($A66&lt;&gt;"")*(BD$1&lt;&gt;""),IF(_xlfn.XLOOKUP(BD$1,Attendance_sorted!$B65:$CW65,Attendance_sorted!$B65:$CW65,"nn")&lt;&gt;"nn","•",""),"")</f>
        <v/>
      </c>
      <c r="BE66" s="1" t="str">
        <f ca="1">IF(($A66&lt;&gt;"")*(BE$1&lt;&gt;""),IF(_xlfn.XLOOKUP(BE$1,Attendance_sorted!$B65:$CW65,Attendance_sorted!$B65:$CW65,"nn")&lt;&gt;"nn","•",""),"")</f>
        <v/>
      </c>
      <c r="BF66" s="1" t="str">
        <f ca="1">IF(($A66&lt;&gt;"")*(BF$1&lt;&gt;""),IF(_xlfn.XLOOKUP(BF$1,Attendance_sorted!$B65:$CW65,Attendance_sorted!$B65:$CW65,"nn")&lt;&gt;"nn","•",""),"")</f>
        <v/>
      </c>
      <c r="BG66" s="1" t="str">
        <f ca="1">IF(($A66&lt;&gt;"")*(BG$1&lt;&gt;""),IF(_xlfn.XLOOKUP(BG$1,Attendance_sorted!$B65:$CW65,Attendance_sorted!$B65:$CW65,"nn")&lt;&gt;"nn","•",""),"")</f>
        <v/>
      </c>
      <c r="BH66" s="1" t="str">
        <f ca="1">IF(($A66&lt;&gt;"")*(BH$1&lt;&gt;""),IF(_xlfn.XLOOKUP(BH$1,Attendance_sorted!$B65:$CW65,Attendance_sorted!$B65:$CW65,"nn")&lt;&gt;"nn","•",""),"")</f>
        <v/>
      </c>
      <c r="BI66" s="1" t="str">
        <f ca="1">IF(($A66&lt;&gt;"")*(BI$1&lt;&gt;""),IF(_xlfn.XLOOKUP(BI$1,Attendance_sorted!$B65:$CW65,Attendance_sorted!$B65:$CW65,"nn")&lt;&gt;"nn","•",""),"")</f>
        <v/>
      </c>
      <c r="BJ66" s="1" t="str">
        <f ca="1">IF(($A66&lt;&gt;"")*(BJ$1&lt;&gt;""),IF(_xlfn.XLOOKUP(BJ$1,Attendance_sorted!$B65:$CW65,Attendance_sorted!$B65:$CW65,"nn")&lt;&gt;"nn","•",""),"")</f>
        <v/>
      </c>
      <c r="BK66" s="1" t="str">
        <f ca="1">IF(($A66&lt;&gt;"")*(BK$1&lt;&gt;""),IF(_xlfn.XLOOKUP(BK$1,Attendance_sorted!$B65:$CW65,Attendance_sorted!$B65:$CW65,"nn")&lt;&gt;"nn","•",""),"")</f>
        <v/>
      </c>
      <c r="BL66" s="1" t="str">
        <f ca="1">IF(($A66&lt;&gt;"")*(BL$1&lt;&gt;""),IF(_xlfn.XLOOKUP(BL$1,Attendance_sorted!$B65:$CW65,Attendance_sorted!$B65:$CW65,"nn")&lt;&gt;"nn","•",""),"")</f>
        <v/>
      </c>
      <c r="BM66" s="1" t="str">
        <f ca="1">IF(($A66&lt;&gt;"")*(BM$1&lt;&gt;""),IF(_xlfn.XLOOKUP(BM$1,Attendance_sorted!$B65:$CW65,Attendance_sorted!$B65:$CW65,"nn")&lt;&gt;"nn","•",""),"")</f>
        <v/>
      </c>
      <c r="BN66" s="1" t="str">
        <f ca="1">IF(($A66&lt;&gt;"")*(BN$1&lt;&gt;""),IF(_xlfn.XLOOKUP(BN$1,Attendance_sorted!$B65:$CW65,Attendance_sorted!$B65:$CW65,"nn")&lt;&gt;"nn","•",""),"")</f>
        <v/>
      </c>
      <c r="BO66" s="1" t="str">
        <f ca="1">IF(($A66&lt;&gt;"")*(BO$1&lt;&gt;""),IF(_xlfn.XLOOKUP(BO$1,Attendance_sorted!$B65:$CW65,Attendance_sorted!$B65:$CW65,"nn")&lt;&gt;"nn","•",""),"")</f>
        <v/>
      </c>
      <c r="BP66" s="1" t="str">
        <f ca="1">IF(($A66&lt;&gt;"")*(BP$1&lt;&gt;""),IF(_xlfn.XLOOKUP(BP$1,Attendance_sorted!$B65:$CW65,Attendance_sorted!$B65:$CW65,"nn")&lt;&gt;"nn","•",""),"")</f>
        <v/>
      </c>
      <c r="BQ66" s="1" t="str">
        <f ca="1">IF(($A66&lt;&gt;"")*(BQ$1&lt;&gt;""),IF(_xlfn.XLOOKUP(BQ$1,Attendance_sorted!$B65:$CW65,Attendance_sorted!$B65:$CW65,"nn")&lt;&gt;"nn","•",""),"")</f>
        <v/>
      </c>
      <c r="BR66" s="1" t="str">
        <f ca="1">IF(($A66&lt;&gt;"")*(BR$1&lt;&gt;""),IF(_xlfn.XLOOKUP(BR$1,Attendance_sorted!$B65:$CW65,Attendance_sorted!$B65:$CW65,"nn")&lt;&gt;"nn","•",""),"")</f>
        <v/>
      </c>
      <c r="BS66" s="1" t="str">
        <f ca="1">IF(($A66&lt;&gt;"")*(BS$1&lt;&gt;""),IF(_xlfn.XLOOKUP(BS$1,Attendance_sorted!$B65:$CW65,Attendance_sorted!$B65:$CW65,"nn")&lt;&gt;"nn","•",""),"")</f>
        <v/>
      </c>
      <c r="BT66" s="1" t="str">
        <f ca="1">IF(($A66&lt;&gt;"")*(BT$1&lt;&gt;""),IF(_xlfn.XLOOKUP(BT$1,Attendance_sorted!$B65:$CW65,Attendance_sorted!$B65:$CW65,"nn")&lt;&gt;"nn","•",""),"")</f>
        <v/>
      </c>
      <c r="BU66" s="1" t="str">
        <f ca="1">IF(($A66&lt;&gt;"")*(BU$1&lt;&gt;""),IF(_xlfn.XLOOKUP(BU$1,Attendance_sorted!$B65:$CW65,Attendance_sorted!$B65:$CW65,"nn")&lt;&gt;"nn","•",""),"")</f>
        <v/>
      </c>
      <c r="BV66" s="1" t="str">
        <f ca="1">IF(($A66&lt;&gt;"")*(BV$1&lt;&gt;""),IF(_xlfn.XLOOKUP(BV$1,Attendance_sorted!$B65:$CW65,Attendance_sorted!$B65:$CW65,"nn")&lt;&gt;"nn","•",""),"")</f>
        <v/>
      </c>
      <c r="BW66" s="1" t="str">
        <f ca="1">IF(($A66&lt;&gt;"")*(BW$1&lt;&gt;""),IF(_xlfn.XLOOKUP(BW$1,Attendance_sorted!$B65:$CW65,Attendance_sorted!$B65:$CW65,"nn")&lt;&gt;"nn","•",""),"")</f>
        <v/>
      </c>
      <c r="BX66" s="1" t="str">
        <f ca="1">IF(($A66&lt;&gt;"")*(BX$1&lt;&gt;""),IF(_xlfn.XLOOKUP(BX$1,Attendance_sorted!$B65:$CW65,Attendance_sorted!$B65:$CW65,"nn")&lt;&gt;"nn","•",""),"")</f>
        <v/>
      </c>
      <c r="BY66" s="1" t="str">
        <f ca="1">IF(($A66&lt;&gt;"")*(BY$1&lt;&gt;""),IF(_xlfn.XLOOKUP(BY$1,Attendance_sorted!$B65:$CW65,Attendance_sorted!$B65:$CW65,"nn")&lt;&gt;"nn","•",""),"")</f>
        <v/>
      </c>
      <c r="BZ66" s="1" t="str">
        <f ca="1">IF(($A66&lt;&gt;"")*(BZ$1&lt;&gt;""),IF(_xlfn.XLOOKUP(BZ$1,Attendance_sorted!$B65:$CW65,Attendance_sorted!$B65:$CW65,"nn")&lt;&gt;"nn","•",""),"")</f>
        <v/>
      </c>
      <c r="CA66" s="1" t="str">
        <f ca="1">IF(($A66&lt;&gt;"")*(CA$1&lt;&gt;""),IF(_xlfn.XLOOKUP(CA$1,Attendance_sorted!$B65:$CW65,Attendance_sorted!$B65:$CW65,"nn")&lt;&gt;"nn","•",""),"")</f>
        <v/>
      </c>
      <c r="CB66" s="1" t="str">
        <f ca="1">IF(($A66&lt;&gt;"")*(CB$1&lt;&gt;""),IF(_xlfn.XLOOKUP(CB$1,Attendance_sorted!$B65:$CW65,Attendance_sorted!$B65:$CW65,"nn")&lt;&gt;"nn","•",""),"")</f>
        <v/>
      </c>
      <c r="CC66" s="1" t="str">
        <f ca="1">IF(($A66&lt;&gt;"")*(CC$1&lt;&gt;""),IF(_xlfn.XLOOKUP(CC$1,Attendance_sorted!$B65:$CW65,Attendance_sorted!$B65:$CW65,"nn")&lt;&gt;"nn","•",""),"")</f>
        <v/>
      </c>
      <c r="CD66" s="1" t="str">
        <f ca="1">IF(($A66&lt;&gt;"")*(CD$1&lt;&gt;""),IF(_xlfn.XLOOKUP(CD$1,Attendance_sorted!$B65:$CW65,Attendance_sorted!$B65:$CW65,"nn")&lt;&gt;"nn","•",""),"")</f>
        <v/>
      </c>
      <c r="CE66" s="1" t="str">
        <f ca="1">IF(($A66&lt;&gt;"")*(CE$1&lt;&gt;""),IF(_xlfn.XLOOKUP(CE$1,Attendance_sorted!$B65:$CW65,Attendance_sorted!$B65:$CW65,"nn")&lt;&gt;"nn","•",""),"")</f>
        <v/>
      </c>
      <c r="CF66" s="1" t="str">
        <f ca="1">IF(($A66&lt;&gt;"")*(CF$1&lt;&gt;""),IF(_xlfn.XLOOKUP(CF$1,Attendance_sorted!$B65:$CW65,Attendance_sorted!$B65:$CW65,"nn")&lt;&gt;"nn","•",""),"")</f>
        <v/>
      </c>
      <c r="CG66" s="1" t="str">
        <f ca="1">IF(($A66&lt;&gt;"")*(CG$1&lt;&gt;""),IF(_xlfn.XLOOKUP(CG$1,Attendance_sorted!$B65:$CW65,Attendance_sorted!$B65:$CW65,"nn")&lt;&gt;"nn","•",""),"")</f>
        <v/>
      </c>
      <c r="CH66" s="1" t="str">
        <f ca="1">IF(($A66&lt;&gt;"")*(CH$1&lt;&gt;""),IF(_xlfn.XLOOKUP(CH$1,Attendance_sorted!$B65:$CW65,Attendance_sorted!$B65:$CW65,"nn")&lt;&gt;"nn","•",""),"")</f>
        <v/>
      </c>
      <c r="CI66" s="1" t="str">
        <f ca="1">IF(($A66&lt;&gt;"")*(CI$1&lt;&gt;""),IF(_xlfn.XLOOKUP(CI$1,Attendance_sorted!$B65:$CW65,Attendance_sorted!$B65:$CW65,"nn")&lt;&gt;"nn","•",""),"")</f>
        <v/>
      </c>
      <c r="CJ66" s="1" t="str">
        <f ca="1">IF(($A66&lt;&gt;"")*(CJ$1&lt;&gt;""),IF(_xlfn.XLOOKUP(CJ$1,Attendance_sorted!$B65:$CW65,Attendance_sorted!$B65:$CW65,"nn")&lt;&gt;"nn","•",""),"")</f>
        <v/>
      </c>
      <c r="CK66" s="1" t="str">
        <f ca="1">IF(($A66&lt;&gt;"")*(CK$1&lt;&gt;""),IF(_xlfn.XLOOKUP(CK$1,Attendance_sorted!$B65:$CW65,Attendance_sorted!$B65:$CW65,"nn")&lt;&gt;"nn","•",""),"")</f>
        <v/>
      </c>
      <c r="CL66" s="1" t="str">
        <f ca="1">IF(($A66&lt;&gt;"")*(CL$1&lt;&gt;""),IF(_xlfn.XLOOKUP(CL$1,Attendance_sorted!$B65:$CW65,Attendance_sorted!$B65:$CW65,"nn")&lt;&gt;"nn","•",""),"")</f>
        <v/>
      </c>
      <c r="CM66" s="1" t="str">
        <f ca="1">IF(($A66&lt;&gt;"")*(CM$1&lt;&gt;""),IF(_xlfn.XLOOKUP(CM$1,Attendance_sorted!$B65:$CW65,Attendance_sorted!$B65:$CW65,"nn")&lt;&gt;"nn","•",""),"")</f>
        <v/>
      </c>
      <c r="CN66" s="1" t="str">
        <f ca="1">IF(($A66&lt;&gt;"")*(CN$1&lt;&gt;""),IF(_xlfn.XLOOKUP(CN$1,Attendance_sorted!$B65:$CW65,Attendance_sorted!$B65:$CW65,"nn")&lt;&gt;"nn","•",""),"")</f>
        <v/>
      </c>
      <c r="CO66" s="1" t="str">
        <f ca="1">IF(($A66&lt;&gt;"")*(CO$1&lt;&gt;""),IF(_xlfn.XLOOKUP(CO$1,Attendance_sorted!$B65:$CW65,Attendance_sorted!$B65:$CW65,"nn")&lt;&gt;"nn","•",""),"")</f>
        <v/>
      </c>
      <c r="CP66" s="1" t="str">
        <f ca="1">IF(($A66&lt;&gt;"")*(CP$1&lt;&gt;""),IF(_xlfn.XLOOKUP(CP$1,Attendance_sorted!$B65:$CW65,Attendance_sorted!$B65:$CW65,"nn")&lt;&gt;"nn","•",""),"")</f>
        <v/>
      </c>
      <c r="CQ66" s="1" t="str">
        <f ca="1">IF(($A66&lt;&gt;"")*(CQ$1&lt;&gt;""),IF(_xlfn.XLOOKUP(CQ$1,Attendance_sorted!$B65:$CW65,Attendance_sorted!$B65:$CW65,"nn")&lt;&gt;"nn","•",""),"")</f>
        <v/>
      </c>
      <c r="CR66" s="1" t="str">
        <f ca="1">IF(($A66&lt;&gt;"")*(CR$1&lt;&gt;""),IF(_xlfn.XLOOKUP(CR$1,Attendance_sorted!$B65:$CW65,Attendance_sorted!$B65:$CW65,"nn")&lt;&gt;"nn","•",""),"")</f>
        <v/>
      </c>
      <c r="CS66" s="1" t="str">
        <f ca="1">IF(($A66&lt;&gt;"")*(CS$1&lt;&gt;""),IF(_xlfn.XLOOKUP(CS$1,Attendance_sorted!$B65:$CW65,Attendance_sorted!$B65:$CW65,"nn")&lt;&gt;"nn","•",""),"")</f>
        <v/>
      </c>
      <c r="CT66" s="1" t="str">
        <f ca="1">IF(($A66&lt;&gt;"")*(CT$1&lt;&gt;""),IF(_xlfn.XLOOKUP(CT$1,Attendance_sorted!$B65:$CW65,Attendance_sorted!$B65:$CW65,"nn")&lt;&gt;"nn","•",""),"")</f>
        <v/>
      </c>
      <c r="CU66" s="1" t="str">
        <f ca="1">IF(($A66&lt;&gt;"")*(CU$1&lt;&gt;""),IF(_xlfn.XLOOKUP(CU$1,Attendance_sorted!$B65:$CW65,Attendance_sorted!$B65:$CW65,"nn")&lt;&gt;"nn","•",""),"")</f>
        <v/>
      </c>
      <c r="CV66" s="1" t="str">
        <f ca="1">IF(($A66&lt;&gt;"")*(CV$1&lt;&gt;""),IF(_xlfn.XLOOKUP(CV$1,Attendance_sorted!$B65:$CW65,Attendance_sorted!$B65:$CW65,"nn")&lt;&gt;"nn","•",""),"")</f>
        <v/>
      </c>
      <c r="CW66" s="1" t="str">
        <f ca="1">IF(($A66&lt;&gt;"")*(CW$1&lt;&gt;""),IF(_xlfn.XLOOKUP(CW$1,Attendance_sorted!$B65:$CW65,Attendance_sorted!$B65:$CW65,"nn")&lt;&gt;"nn","•",""),"")</f>
        <v/>
      </c>
    </row>
    <row r="67" spans="1:101">
      <c r="A67" s="1">
        <v>250</v>
      </c>
      <c r="B67" s="1" t="str">
        <f ca="1">IF(($A67&lt;&gt;"")*(B$1&lt;&gt;""),IF(_xlfn.XLOOKUP(B$1,Attendance_sorted!$B66:$CW66,Attendance_sorted!$B66:$CW66,"nn")&lt;&gt;"nn","•",""),"")</f>
        <v/>
      </c>
      <c r="C67" s="1" t="str">
        <f ca="1">IF(($A67&lt;&gt;"")*(C$1&lt;&gt;""),IF(_xlfn.XLOOKUP(C$1,Attendance_sorted!$B66:$CW66,Attendance_sorted!$B66:$CW66,"nn")&lt;&gt;"nn","•",""),"")</f>
        <v/>
      </c>
      <c r="D67" s="1" t="str">
        <f ca="1">IF(($A67&lt;&gt;"")*(D$1&lt;&gt;""),IF(_xlfn.XLOOKUP(D$1,Attendance_sorted!$B66:$CW66,Attendance_sorted!$B66:$CW66,"nn")&lt;&gt;"nn","•",""),"")</f>
        <v/>
      </c>
      <c r="E67" s="1" t="str">
        <f ca="1">IF(($A67&lt;&gt;"")*(E$1&lt;&gt;""),IF(_xlfn.XLOOKUP(E$1,Attendance_sorted!$B66:$CW66,Attendance_sorted!$B66:$CW66,"nn")&lt;&gt;"nn","•",""),"")</f>
        <v/>
      </c>
      <c r="F67" s="1" t="str">
        <f ca="1">IF(($A67&lt;&gt;"")*(F$1&lt;&gt;""),IF(_xlfn.XLOOKUP(F$1,Attendance_sorted!$B66:$CW66,Attendance_sorted!$B66:$CW66,"nn")&lt;&gt;"nn","•",""),"")</f>
        <v/>
      </c>
      <c r="G67" s="1" t="str">
        <f ca="1">IF(($A67&lt;&gt;"")*(G$1&lt;&gt;""),IF(_xlfn.XLOOKUP(G$1,Attendance_sorted!$B66:$CW66,Attendance_sorted!$B66:$CW66,"nn")&lt;&gt;"nn","•",""),"")</f>
        <v/>
      </c>
      <c r="H67" s="1" t="str">
        <f ca="1">IF(($A67&lt;&gt;"")*(H$1&lt;&gt;""),IF(_xlfn.XLOOKUP(H$1,Attendance_sorted!$B66:$CW66,Attendance_sorted!$B66:$CW66,"nn")&lt;&gt;"nn","•",""),"")</f>
        <v/>
      </c>
      <c r="I67" s="1" t="str">
        <f ca="1">IF(($A67&lt;&gt;"")*(I$1&lt;&gt;""),IF(_xlfn.XLOOKUP(I$1,Attendance_sorted!$B66:$CW66,Attendance_sorted!$B66:$CW66,"nn")&lt;&gt;"nn","•",""),"")</f>
        <v/>
      </c>
      <c r="J67" s="1" t="str">
        <f ca="1">IF(($A67&lt;&gt;"")*(J$1&lt;&gt;""),IF(_xlfn.XLOOKUP(J$1,Attendance_sorted!$B66:$CW66,Attendance_sorted!$B66:$CW66,"nn")&lt;&gt;"nn","•",""),"")</f>
        <v/>
      </c>
      <c r="K67" s="1" t="str">
        <f ca="1">IF(($A67&lt;&gt;"")*(K$1&lt;&gt;""),IF(_xlfn.XLOOKUP(K$1,Attendance_sorted!$B66:$CW66,Attendance_sorted!$B66:$CW66,"nn")&lt;&gt;"nn","•",""),"")</f>
        <v/>
      </c>
      <c r="L67" s="1" t="str">
        <f ca="1">IF(($A67&lt;&gt;"")*(L$1&lt;&gt;""),IF(_xlfn.XLOOKUP(L$1,Attendance_sorted!$B66:$CW66,Attendance_sorted!$B66:$CW66,"nn")&lt;&gt;"nn","•",""),"")</f>
        <v/>
      </c>
      <c r="M67" s="1" t="str">
        <f ca="1">IF(($A67&lt;&gt;"")*(M$1&lt;&gt;""),IF(_xlfn.XLOOKUP(M$1,Attendance_sorted!$B66:$CW66,Attendance_sorted!$B66:$CW66,"nn")&lt;&gt;"nn","•",""),"")</f>
        <v/>
      </c>
      <c r="N67" s="1" t="str">
        <f ca="1">IF(($A67&lt;&gt;"")*(N$1&lt;&gt;""),IF(_xlfn.XLOOKUP(N$1,Attendance_sorted!$B66:$CW66,Attendance_sorted!$B66:$CW66,"nn")&lt;&gt;"nn","•",""),"")</f>
        <v/>
      </c>
      <c r="O67" s="1" t="str">
        <f ca="1">IF(($A67&lt;&gt;"")*(O$1&lt;&gt;""),IF(_xlfn.XLOOKUP(O$1,Attendance_sorted!$B66:$CW66,Attendance_sorted!$B66:$CW66,"nn")&lt;&gt;"nn","•",""),"")</f>
        <v/>
      </c>
      <c r="P67" s="1" t="str">
        <f ca="1">IF(($A67&lt;&gt;"")*(P$1&lt;&gt;""),IF(_xlfn.XLOOKUP(P$1,Attendance_sorted!$B66:$CW66,Attendance_sorted!$B66:$CW66,"nn")&lt;&gt;"nn","•",""),"")</f>
        <v/>
      </c>
      <c r="Q67" s="1" t="str">
        <f ca="1">IF(($A67&lt;&gt;"")*(Q$1&lt;&gt;""),IF(_xlfn.XLOOKUP(Q$1,Attendance_sorted!$B66:$CW66,Attendance_sorted!$B66:$CW66,"nn")&lt;&gt;"nn","•",""),"")</f>
        <v/>
      </c>
      <c r="R67" s="1" t="str">
        <f ca="1">IF(($A67&lt;&gt;"")*(R$1&lt;&gt;""),IF(_xlfn.XLOOKUP(R$1,Attendance_sorted!$B66:$CW66,Attendance_sorted!$B66:$CW66,"nn")&lt;&gt;"nn","•",""),"")</f>
        <v>•</v>
      </c>
      <c r="S67" s="1" t="str">
        <f ca="1">IF(($A67&lt;&gt;"")*(S$1&lt;&gt;""),IF(_xlfn.XLOOKUP(S$1,Attendance_sorted!$B66:$CW66,Attendance_sorted!$B66:$CW66,"nn")&lt;&gt;"nn","•",""),"")</f>
        <v/>
      </c>
      <c r="T67" s="1" t="str">
        <f ca="1">IF(($A67&lt;&gt;"")*(T$1&lt;&gt;""),IF(_xlfn.XLOOKUP(T$1,Attendance_sorted!$B66:$CW66,Attendance_sorted!$B66:$CW66,"nn")&lt;&gt;"nn","•",""),"")</f>
        <v/>
      </c>
      <c r="U67" s="1" t="str">
        <f ca="1">IF(($A67&lt;&gt;"")*(U$1&lt;&gt;""),IF(_xlfn.XLOOKUP(U$1,Attendance_sorted!$B66:$CW66,Attendance_sorted!$B66:$CW66,"nn")&lt;&gt;"nn","•",""),"")</f>
        <v/>
      </c>
      <c r="V67" s="1" t="str">
        <f ca="1">IF(($A67&lt;&gt;"")*(V$1&lt;&gt;""),IF(_xlfn.XLOOKUP(V$1,Attendance_sorted!$B66:$CW66,Attendance_sorted!$B66:$CW66,"nn")&lt;&gt;"nn","•",""),"")</f>
        <v/>
      </c>
      <c r="W67" s="1" t="str">
        <f ca="1">IF(($A67&lt;&gt;"")*(W$1&lt;&gt;""),IF(_xlfn.XLOOKUP(W$1,Attendance_sorted!$B66:$CW66,Attendance_sorted!$B66:$CW66,"nn")&lt;&gt;"nn","•",""),"")</f>
        <v/>
      </c>
      <c r="X67" s="1" t="str">
        <f ca="1">IF(($A67&lt;&gt;"")*(X$1&lt;&gt;""),IF(_xlfn.XLOOKUP(X$1,Attendance_sorted!$B66:$CW66,Attendance_sorted!$B66:$CW66,"nn")&lt;&gt;"nn","•",""),"")</f>
        <v/>
      </c>
      <c r="Y67" s="1" t="str">
        <f ca="1">IF(($A67&lt;&gt;"")*(Y$1&lt;&gt;""),IF(_xlfn.XLOOKUP(Y$1,Attendance_sorted!$B66:$CW66,Attendance_sorted!$B66:$CW66,"nn")&lt;&gt;"nn","•",""),"")</f>
        <v/>
      </c>
      <c r="Z67" s="1" t="str">
        <f ca="1">IF(($A67&lt;&gt;"")*(Z$1&lt;&gt;""),IF(_xlfn.XLOOKUP(Z$1,Attendance_sorted!$B66:$CW66,Attendance_sorted!$B66:$CW66,"nn")&lt;&gt;"nn","•",""),"")</f>
        <v/>
      </c>
      <c r="AA67" s="1" t="str">
        <f ca="1">IF(($A67&lt;&gt;"")*(AA$1&lt;&gt;""),IF(_xlfn.XLOOKUP(AA$1,Attendance_sorted!$B66:$CW66,Attendance_sorted!$B66:$CW66,"nn")&lt;&gt;"nn","•",""),"")</f>
        <v/>
      </c>
      <c r="AB67" s="1" t="str">
        <f ca="1">IF(($A67&lt;&gt;"")*(AB$1&lt;&gt;""),IF(_xlfn.XLOOKUP(AB$1,Attendance_sorted!$B66:$CW66,Attendance_sorted!$B66:$CW66,"nn")&lt;&gt;"nn","•",""),"")</f>
        <v/>
      </c>
      <c r="AC67" s="1" t="str">
        <f ca="1">IF(($A67&lt;&gt;"")*(AC$1&lt;&gt;""),IF(_xlfn.XLOOKUP(AC$1,Attendance_sorted!$B66:$CW66,Attendance_sorted!$B66:$CW66,"nn")&lt;&gt;"nn","•",""),"")</f>
        <v/>
      </c>
      <c r="AD67" s="1" t="str">
        <f ca="1">IF(($A67&lt;&gt;"")*(AD$1&lt;&gt;""),IF(_xlfn.XLOOKUP(AD$1,Attendance_sorted!$B66:$CW66,Attendance_sorted!$B66:$CW66,"nn")&lt;&gt;"nn","•",""),"")</f>
        <v/>
      </c>
      <c r="AE67" s="1" t="str">
        <f ca="1">IF(($A67&lt;&gt;"")*(AE$1&lt;&gt;""),IF(_xlfn.XLOOKUP(AE$1,Attendance_sorted!$B66:$CW66,Attendance_sorted!$B66:$CW66,"nn")&lt;&gt;"nn","•",""),"")</f>
        <v/>
      </c>
      <c r="AF67" s="1" t="str">
        <f ca="1">IF(($A67&lt;&gt;"")*(AF$1&lt;&gt;""),IF(_xlfn.XLOOKUP(AF$1,Attendance_sorted!$B66:$CW66,Attendance_sorted!$B66:$CW66,"nn")&lt;&gt;"nn","•",""),"")</f>
        <v/>
      </c>
      <c r="AG67" s="1" t="str">
        <f ca="1">IF(($A67&lt;&gt;"")*(AG$1&lt;&gt;""),IF(_xlfn.XLOOKUP(AG$1,Attendance_sorted!$B66:$CW66,Attendance_sorted!$B66:$CW66,"nn")&lt;&gt;"nn","•",""),"")</f>
        <v/>
      </c>
      <c r="AH67" s="1" t="str">
        <f ca="1">IF(($A67&lt;&gt;"")*(AH$1&lt;&gt;""),IF(_xlfn.XLOOKUP(AH$1,Attendance_sorted!$B66:$CW66,Attendance_sorted!$B66:$CW66,"nn")&lt;&gt;"nn","•",""),"")</f>
        <v/>
      </c>
      <c r="AI67" s="1" t="str">
        <f ca="1">IF(($A67&lt;&gt;"")*(AI$1&lt;&gt;""),IF(_xlfn.XLOOKUP(AI$1,Attendance_sorted!$B66:$CW66,Attendance_sorted!$B66:$CW66,"nn")&lt;&gt;"nn","•",""),"")</f>
        <v/>
      </c>
      <c r="AJ67" s="1" t="str">
        <f ca="1">IF(($A67&lt;&gt;"")*(AJ$1&lt;&gt;""),IF(_xlfn.XLOOKUP(AJ$1,Attendance_sorted!$B66:$CW66,Attendance_sorted!$B66:$CW66,"nn")&lt;&gt;"nn","•",""),"")</f>
        <v/>
      </c>
      <c r="AK67" s="1" t="str">
        <f ca="1">IF(($A67&lt;&gt;"")*(AK$1&lt;&gt;""),IF(_xlfn.XLOOKUP(AK$1,Attendance_sorted!$B66:$CW66,Attendance_sorted!$B66:$CW66,"nn")&lt;&gt;"nn","•",""),"")</f>
        <v/>
      </c>
      <c r="AL67" s="1" t="str">
        <f ca="1">IF(($A67&lt;&gt;"")*(AL$1&lt;&gt;""),IF(_xlfn.XLOOKUP(AL$1,Attendance_sorted!$B66:$CW66,Attendance_sorted!$B66:$CW66,"nn")&lt;&gt;"nn","•",""),"")</f>
        <v/>
      </c>
      <c r="AM67" s="1" t="str">
        <f ca="1">IF(($A67&lt;&gt;"")*(AM$1&lt;&gt;""),IF(_xlfn.XLOOKUP(AM$1,Attendance_sorted!$B66:$CW66,Attendance_sorted!$B66:$CW66,"nn")&lt;&gt;"nn","•",""),"")</f>
        <v/>
      </c>
      <c r="AN67" s="1" t="str">
        <f ca="1">IF(($A67&lt;&gt;"")*(AN$1&lt;&gt;""),IF(_xlfn.XLOOKUP(AN$1,Attendance_sorted!$B66:$CW66,Attendance_sorted!$B66:$CW66,"nn")&lt;&gt;"nn","•",""),"")</f>
        <v/>
      </c>
      <c r="AO67" s="1" t="str">
        <f ca="1">IF(($A67&lt;&gt;"")*(AO$1&lt;&gt;""),IF(_xlfn.XLOOKUP(AO$1,Attendance_sorted!$B66:$CW66,Attendance_sorted!$B66:$CW66,"nn")&lt;&gt;"nn","•",""),"")</f>
        <v/>
      </c>
      <c r="AP67" s="1" t="str">
        <f ca="1">IF(($A67&lt;&gt;"")*(AP$1&lt;&gt;""),IF(_xlfn.XLOOKUP(AP$1,Attendance_sorted!$B66:$CW66,Attendance_sorted!$B66:$CW66,"nn")&lt;&gt;"nn","•",""),"")</f>
        <v/>
      </c>
      <c r="AQ67" s="1" t="str">
        <f ca="1">IF(($A67&lt;&gt;"")*(AQ$1&lt;&gt;""),IF(_xlfn.XLOOKUP(AQ$1,Attendance_sorted!$B66:$CW66,Attendance_sorted!$B66:$CW66,"nn")&lt;&gt;"nn","•",""),"")</f>
        <v/>
      </c>
      <c r="AR67" s="1" t="str">
        <f ca="1">IF(($A67&lt;&gt;"")*(AR$1&lt;&gt;""),IF(_xlfn.XLOOKUP(AR$1,Attendance_sorted!$B66:$CW66,Attendance_sorted!$B66:$CW66,"nn")&lt;&gt;"nn","•",""),"")</f>
        <v/>
      </c>
      <c r="AS67" s="1" t="str">
        <f ca="1">IF(($A67&lt;&gt;"")*(AS$1&lt;&gt;""),IF(_xlfn.XLOOKUP(AS$1,Attendance_sorted!$B66:$CW66,Attendance_sorted!$B66:$CW66,"nn")&lt;&gt;"nn","•",""),"")</f>
        <v/>
      </c>
      <c r="AT67" s="1" t="str">
        <f ca="1">IF(($A67&lt;&gt;"")*(AT$1&lt;&gt;""),IF(_xlfn.XLOOKUP(AT$1,Attendance_sorted!$B66:$CW66,Attendance_sorted!$B66:$CW66,"nn")&lt;&gt;"nn","•",""),"")</f>
        <v/>
      </c>
      <c r="AU67" s="1" t="str">
        <f ca="1">IF(($A67&lt;&gt;"")*(AU$1&lt;&gt;""),IF(_xlfn.XLOOKUP(AU$1,Attendance_sorted!$B66:$CW66,Attendance_sorted!$B66:$CW66,"nn")&lt;&gt;"nn","•",""),"")</f>
        <v/>
      </c>
      <c r="AV67" s="1" t="str">
        <f ca="1">IF(($A67&lt;&gt;"")*(AV$1&lt;&gt;""),IF(_xlfn.XLOOKUP(AV$1,Attendance_sorted!$B66:$CW66,Attendance_sorted!$B66:$CW66,"nn")&lt;&gt;"nn","•",""),"")</f>
        <v/>
      </c>
      <c r="AW67" s="1" t="str">
        <f ca="1">IF(($A67&lt;&gt;"")*(AW$1&lt;&gt;""),IF(_xlfn.XLOOKUP(AW$1,Attendance_sorted!$B66:$CW66,Attendance_sorted!$B66:$CW66,"nn")&lt;&gt;"nn","•",""),"")</f>
        <v/>
      </c>
      <c r="AX67" s="1" t="str">
        <f ca="1">IF(($A67&lt;&gt;"")*(AX$1&lt;&gt;""),IF(_xlfn.XLOOKUP(AX$1,Attendance_sorted!$B66:$CW66,Attendance_sorted!$B66:$CW66,"nn")&lt;&gt;"nn","•",""),"")</f>
        <v/>
      </c>
      <c r="AY67" s="1" t="str">
        <f ca="1">IF(($A67&lt;&gt;"")*(AY$1&lt;&gt;""),IF(_xlfn.XLOOKUP(AY$1,Attendance_sorted!$B66:$CW66,Attendance_sorted!$B66:$CW66,"nn")&lt;&gt;"nn","•",""),"")</f>
        <v/>
      </c>
      <c r="AZ67" s="1" t="str">
        <f ca="1">IF(($A67&lt;&gt;"")*(AZ$1&lt;&gt;""),IF(_xlfn.XLOOKUP(AZ$1,Attendance_sorted!$B66:$CW66,Attendance_sorted!$B66:$CW66,"nn")&lt;&gt;"nn","•",""),"")</f>
        <v/>
      </c>
      <c r="BA67" s="1" t="str">
        <f ca="1">IF(($A67&lt;&gt;"")*(BA$1&lt;&gt;""),IF(_xlfn.XLOOKUP(BA$1,Attendance_sorted!$B66:$CW66,Attendance_sorted!$B66:$CW66,"nn")&lt;&gt;"nn","•",""),"")</f>
        <v/>
      </c>
      <c r="BB67" s="1" t="str">
        <f ca="1">IF(($A67&lt;&gt;"")*(BB$1&lt;&gt;""),IF(_xlfn.XLOOKUP(BB$1,Attendance_sorted!$B66:$CW66,Attendance_sorted!$B66:$CW66,"nn")&lt;&gt;"nn","•",""),"")</f>
        <v/>
      </c>
      <c r="BC67" s="1" t="str">
        <f ca="1">IF(($A67&lt;&gt;"")*(BC$1&lt;&gt;""),IF(_xlfn.XLOOKUP(BC$1,Attendance_sorted!$B66:$CW66,Attendance_sorted!$B66:$CW66,"nn")&lt;&gt;"nn","•",""),"")</f>
        <v/>
      </c>
      <c r="BD67" s="1" t="str">
        <f ca="1">IF(($A67&lt;&gt;"")*(BD$1&lt;&gt;""),IF(_xlfn.XLOOKUP(BD$1,Attendance_sorted!$B66:$CW66,Attendance_sorted!$B66:$CW66,"nn")&lt;&gt;"nn","•",""),"")</f>
        <v/>
      </c>
      <c r="BE67" s="1" t="str">
        <f ca="1">IF(($A67&lt;&gt;"")*(BE$1&lt;&gt;""),IF(_xlfn.XLOOKUP(BE$1,Attendance_sorted!$B66:$CW66,Attendance_sorted!$B66:$CW66,"nn")&lt;&gt;"nn","•",""),"")</f>
        <v/>
      </c>
      <c r="BF67" s="1" t="str">
        <f ca="1">IF(($A67&lt;&gt;"")*(BF$1&lt;&gt;""),IF(_xlfn.XLOOKUP(BF$1,Attendance_sorted!$B66:$CW66,Attendance_sorted!$B66:$CW66,"nn")&lt;&gt;"nn","•",""),"")</f>
        <v/>
      </c>
      <c r="BG67" s="1" t="str">
        <f ca="1">IF(($A67&lt;&gt;"")*(BG$1&lt;&gt;""),IF(_xlfn.XLOOKUP(BG$1,Attendance_sorted!$B66:$CW66,Attendance_sorted!$B66:$CW66,"nn")&lt;&gt;"nn","•",""),"")</f>
        <v/>
      </c>
      <c r="BH67" s="1" t="str">
        <f ca="1">IF(($A67&lt;&gt;"")*(BH$1&lt;&gt;""),IF(_xlfn.XLOOKUP(BH$1,Attendance_sorted!$B66:$CW66,Attendance_sorted!$B66:$CW66,"nn")&lt;&gt;"nn","•",""),"")</f>
        <v/>
      </c>
      <c r="BI67" s="1" t="str">
        <f ca="1">IF(($A67&lt;&gt;"")*(BI$1&lt;&gt;""),IF(_xlfn.XLOOKUP(BI$1,Attendance_sorted!$B66:$CW66,Attendance_sorted!$B66:$CW66,"nn")&lt;&gt;"nn","•",""),"")</f>
        <v/>
      </c>
      <c r="BJ67" s="1" t="str">
        <f ca="1">IF(($A67&lt;&gt;"")*(BJ$1&lt;&gt;""),IF(_xlfn.XLOOKUP(BJ$1,Attendance_sorted!$B66:$CW66,Attendance_sorted!$B66:$CW66,"nn")&lt;&gt;"nn","•",""),"")</f>
        <v/>
      </c>
      <c r="BK67" s="1" t="str">
        <f ca="1">IF(($A67&lt;&gt;"")*(BK$1&lt;&gt;""),IF(_xlfn.XLOOKUP(BK$1,Attendance_sorted!$B66:$CW66,Attendance_sorted!$B66:$CW66,"nn")&lt;&gt;"nn","•",""),"")</f>
        <v/>
      </c>
      <c r="BL67" s="1" t="str">
        <f ca="1">IF(($A67&lt;&gt;"")*(BL$1&lt;&gt;""),IF(_xlfn.XLOOKUP(BL$1,Attendance_sorted!$B66:$CW66,Attendance_sorted!$B66:$CW66,"nn")&lt;&gt;"nn","•",""),"")</f>
        <v/>
      </c>
      <c r="BM67" s="1" t="str">
        <f ca="1">IF(($A67&lt;&gt;"")*(BM$1&lt;&gt;""),IF(_xlfn.XLOOKUP(BM$1,Attendance_sorted!$B66:$CW66,Attendance_sorted!$B66:$CW66,"nn")&lt;&gt;"nn","•",""),"")</f>
        <v/>
      </c>
      <c r="BN67" s="1" t="str">
        <f ca="1">IF(($A67&lt;&gt;"")*(BN$1&lt;&gt;""),IF(_xlfn.XLOOKUP(BN$1,Attendance_sorted!$B66:$CW66,Attendance_sorted!$B66:$CW66,"nn")&lt;&gt;"nn","•",""),"")</f>
        <v/>
      </c>
      <c r="BO67" s="1" t="str">
        <f ca="1">IF(($A67&lt;&gt;"")*(BO$1&lt;&gt;""),IF(_xlfn.XLOOKUP(BO$1,Attendance_sorted!$B66:$CW66,Attendance_sorted!$B66:$CW66,"nn")&lt;&gt;"nn","•",""),"")</f>
        <v/>
      </c>
      <c r="BP67" s="1" t="str">
        <f ca="1">IF(($A67&lt;&gt;"")*(BP$1&lt;&gt;""),IF(_xlfn.XLOOKUP(BP$1,Attendance_sorted!$B66:$CW66,Attendance_sorted!$B66:$CW66,"nn")&lt;&gt;"nn","•",""),"")</f>
        <v/>
      </c>
      <c r="BQ67" s="1" t="str">
        <f ca="1">IF(($A67&lt;&gt;"")*(BQ$1&lt;&gt;""),IF(_xlfn.XLOOKUP(BQ$1,Attendance_sorted!$B66:$CW66,Attendance_sorted!$B66:$CW66,"nn")&lt;&gt;"nn","•",""),"")</f>
        <v/>
      </c>
      <c r="BR67" s="1" t="str">
        <f ca="1">IF(($A67&lt;&gt;"")*(BR$1&lt;&gt;""),IF(_xlfn.XLOOKUP(BR$1,Attendance_sorted!$B66:$CW66,Attendance_sorted!$B66:$CW66,"nn")&lt;&gt;"nn","•",""),"")</f>
        <v/>
      </c>
      <c r="BS67" s="1" t="str">
        <f ca="1">IF(($A67&lt;&gt;"")*(BS$1&lt;&gt;""),IF(_xlfn.XLOOKUP(BS$1,Attendance_sorted!$B66:$CW66,Attendance_sorted!$B66:$CW66,"nn")&lt;&gt;"nn","•",""),"")</f>
        <v/>
      </c>
      <c r="BT67" s="1" t="str">
        <f ca="1">IF(($A67&lt;&gt;"")*(BT$1&lt;&gt;""),IF(_xlfn.XLOOKUP(BT$1,Attendance_sorted!$B66:$CW66,Attendance_sorted!$B66:$CW66,"nn")&lt;&gt;"nn","•",""),"")</f>
        <v/>
      </c>
      <c r="BU67" s="1" t="str">
        <f ca="1">IF(($A67&lt;&gt;"")*(BU$1&lt;&gt;""),IF(_xlfn.XLOOKUP(BU$1,Attendance_sorted!$B66:$CW66,Attendance_sorted!$B66:$CW66,"nn")&lt;&gt;"nn","•",""),"")</f>
        <v/>
      </c>
      <c r="BV67" s="1" t="str">
        <f ca="1">IF(($A67&lt;&gt;"")*(BV$1&lt;&gt;""),IF(_xlfn.XLOOKUP(BV$1,Attendance_sorted!$B66:$CW66,Attendance_sorted!$B66:$CW66,"nn")&lt;&gt;"nn","•",""),"")</f>
        <v/>
      </c>
      <c r="BW67" s="1" t="str">
        <f ca="1">IF(($A67&lt;&gt;"")*(BW$1&lt;&gt;""),IF(_xlfn.XLOOKUP(BW$1,Attendance_sorted!$B66:$CW66,Attendance_sorted!$B66:$CW66,"nn")&lt;&gt;"nn","•",""),"")</f>
        <v/>
      </c>
      <c r="BX67" s="1" t="str">
        <f ca="1">IF(($A67&lt;&gt;"")*(BX$1&lt;&gt;""),IF(_xlfn.XLOOKUP(BX$1,Attendance_sorted!$B66:$CW66,Attendance_sorted!$B66:$CW66,"nn")&lt;&gt;"nn","•",""),"")</f>
        <v/>
      </c>
      <c r="BY67" s="1" t="str">
        <f ca="1">IF(($A67&lt;&gt;"")*(BY$1&lt;&gt;""),IF(_xlfn.XLOOKUP(BY$1,Attendance_sorted!$B66:$CW66,Attendance_sorted!$B66:$CW66,"nn")&lt;&gt;"nn","•",""),"")</f>
        <v/>
      </c>
      <c r="BZ67" s="1" t="str">
        <f ca="1">IF(($A67&lt;&gt;"")*(BZ$1&lt;&gt;""),IF(_xlfn.XLOOKUP(BZ$1,Attendance_sorted!$B66:$CW66,Attendance_sorted!$B66:$CW66,"nn")&lt;&gt;"nn","•",""),"")</f>
        <v/>
      </c>
      <c r="CA67" s="1" t="str">
        <f ca="1">IF(($A67&lt;&gt;"")*(CA$1&lt;&gt;""),IF(_xlfn.XLOOKUP(CA$1,Attendance_sorted!$B66:$CW66,Attendance_sorted!$B66:$CW66,"nn")&lt;&gt;"nn","•",""),"")</f>
        <v/>
      </c>
      <c r="CB67" s="1" t="str">
        <f ca="1">IF(($A67&lt;&gt;"")*(CB$1&lt;&gt;""),IF(_xlfn.XLOOKUP(CB$1,Attendance_sorted!$B66:$CW66,Attendance_sorted!$B66:$CW66,"nn")&lt;&gt;"nn","•",""),"")</f>
        <v/>
      </c>
      <c r="CC67" s="1" t="str">
        <f ca="1">IF(($A67&lt;&gt;"")*(CC$1&lt;&gt;""),IF(_xlfn.XLOOKUP(CC$1,Attendance_sorted!$B66:$CW66,Attendance_sorted!$B66:$CW66,"nn")&lt;&gt;"nn","•",""),"")</f>
        <v/>
      </c>
      <c r="CD67" s="1" t="str">
        <f ca="1">IF(($A67&lt;&gt;"")*(CD$1&lt;&gt;""),IF(_xlfn.XLOOKUP(CD$1,Attendance_sorted!$B66:$CW66,Attendance_sorted!$B66:$CW66,"nn")&lt;&gt;"nn","•",""),"")</f>
        <v/>
      </c>
      <c r="CE67" s="1" t="str">
        <f ca="1">IF(($A67&lt;&gt;"")*(CE$1&lt;&gt;""),IF(_xlfn.XLOOKUP(CE$1,Attendance_sorted!$B66:$CW66,Attendance_sorted!$B66:$CW66,"nn")&lt;&gt;"nn","•",""),"")</f>
        <v/>
      </c>
      <c r="CF67" s="1" t="str">
        <f ca="1">IF(($A67&lt;&gt;"")*(CF$1&lt;&gt;""),IF(_xlfn.XLOOKUP(CF$1,Attendance_sorted!$B66:$CW66,Attendance_sorted!$B66:$CW66,"nn")&lt;&gt;"nn","•",""),"")</f>
        <v/>
      </c>
      <c r="CG67" s="1" t="str">
        <f ca="1">IF(($A67&lt;&gt;"")*(CG$1&lt;&gt;""),IF(_xlfn.XLOOKUP(CG$1,Attendance_sorted!$B66:$CW66,Attendance_sorted!$B66:$CW66,"nn")&lt;&gt;"nn","•",""),"")</f>
        <v/>
      </c>
      <c r="CH67" s="1" t="str">
        <f ca="1">IF(($A67&lt;&gt;"")*(CH$1&lt;&gt;""),IF(_xlfn.XLOOKUP(CH$1,Attendance_sorted!$B66:$CW66,Attendance_sorted!$B66:$CW66,"nn")&lt;&gt;"nn","•",""),"")</f>
        <v/>
      </c>
      <c r="CI67" s="1" t="str">
        <f ca="1">IF(($A67&lt;&gt;"")*(CI$1&lt;&gt;""),IF(_xlfn.XLOOKUP(CI$1,Attendance_sorted!$B66:$CW66,Attendance_sorted!$B66:$CW66,"nn")&lt;&gt;"nn","•",""),"")</f>
        <v/>
      </c>
      <c r="CJ67" s="1" t="str">
        <f ca="1">IF(($A67&lt;&gt;"")*(CJ$1&lt;&gt;""),IF(_xlfn.XLOOKUP(CJ$1,Attendance_sorted!$B66:$CW66,Attendance_sorted!$B66:$CW66,"nn")&lt;&gt;"nn","•",""),"")</f>
        <v/>
      </c>
      <c r="CK67" s="1" t="str">
        <f ca="1">IF(($A67&lt;&gt;"")*(CK$1&lt;&gt;""),IF(_xlfn.XLOOKUP(CK$1,Attendance_sorted!$B66:$CW66,Attendance_sorted!$B66:$CW66,"nn")&lt;&gt;"nn","•",""),"")</f>
        <v/>
      </c>
      <c r="CL67" s="1" t="str">
        <f ca="1">IF(($A67&lt;&gt;"")*(CL$1&lt;&gt;""),IF(_xlfn.XLOOKUP(CL$1,Attendance_sorted!$B66:$CW66,Attendance_sorted!$B66:$CW66,"nn")&lt;&gt;"nn","•",""),"")</f>
        <v/>
      </c>
      <c r="CM67" s="1" t="str">
        <f ca="1">IF(($A67&lt;&gt;"")*(CM$1&lt;&gt;""),IF(_xlfn.XLOOKUP(CM$1,Attendance_sorted!$B66:$CW66,Attendance_sorted!$B66:$CW66,"nn")&lt;&gt;"nn","•",""),"")</f>
        <v/>
      </c>
      <c r="CN67" s="1" t="str">
        <f ca="1">IF(($A67&lt;&gt;"")*(CN$1&lt;&gt;""),IF(_xlfn.XLOOKUP(CN$1,Attendance_sorted!$B66:$CW66,Attendance_sorted!$B66:$CW66,"nn")&lt;&gt;"nn","•",""),"")</f>
        <v/>
      </c>
      <c r="CO67" s="1" t="str">
        <f ca="1">IF(($A67&lt;&gt;"")*(CO$1&lt;&gt;""),IF(_xlfn.XLOOKUP(CO$1,Attendance_sorted!$B66:$CW66,Attendance_sorted!$B66:$CW66,"nn")&lt;&gt;"nn","•",""),"")</f>
        <v/>
      </c>
      <c r="CP67" s="1" t="str">
        <f ca="1">IF(($A67&lt;&gt;"")*(CP$1&lt;&gt;""),IF(_xlfn.XLOOKUP(CP$1,Attendance_sorted!$B66:$CW66,Attendance_sorted!$B66:$CW66,"nn")&lt;&gt;"nn","•",""),"")</f>
        <v/>
      </c>
      <c r="CQ67" s="1" t="str">
        <f ca="1">IF(($A67&lt;&gt;"")*(CQ$1&lt;&gt;""),IF(_xlfn.XLOOKUP(CQ$1,Attendance_sorted!$B66:$CW66,Attendance_sorted!$B66:$CW66,"nn")&lt;&gt;"nn","•",""),"")</f>
        <v/>
      </c>
      <c r="CR67" s="1" t="str">
        <f ca="1">IF(($A67&lt;&gt;"")*(CR$1&lt;&gt;""),IF(_xlfn.XLOOKUP(CR$1,Attendance_sorted!$B66:$CW66,Attendance_sorted!$B66:$CW66,"nn")&lt;&gt;"nn","•",""),"")</f>
        <v/>
      </c>
      <c r="CS67" s="1" t="str">
        <f ca="1">IF(($A67&lt;&gt;"")*(CS$1&lt;&gt;""),IF(_xlfn.XLOOKUP(CS$1,Attendance_sorted!$B66:$CW66,Attendance_sorted!$B66:$CW66,"nn")&lt;&gt;"nn","•",""),"")</f>
        <v/>
      </c>
      <c r="CT67" s="1" t="str">
        <f ca="1">IF(($A67&lt;&gt;"")*(CT$1&lt;&gt;""),IF(_xlfn.XLOOKUP(CT$1,Attendance_sorted!$B66:$CW66,Attendance_sorted!$B66:$CW66,"nn")&lt;&gt;"nn","•",""),"")</f>
        <v/>
      </c>
      <c r="CU67" s="1" t="str">
        <f ca="1">IF(($A67&lt;&gt;"")*(CU$1&lt;&gt;""),IF(_xlfn.XLOOKUP(CU$1,Attendance_sorted!$B66:$CW66,Attendance_sorted!$B66:$CW66,"nn")&lt;&gt;"nn","•",""),"")</f>
        <v/>
      </c>
      <c r="CV67" s="1" t="str">
        <f ca="1">IF(($A67&lt;&gt;"")*(CV$1&lt;&gt;""),IF(_xlfn.XLOOKUP(CV$1,Attendance_sorted!$B66:$CW66,Attendance_sorted!$B66:$CW66,"nn")&lt;&gt;"nn","•",""),"")</f>
        <v/>
      </c>
      <c r="CW67" s="1" t="str">
        <f ca="1">IF(($A67&lt;&gt;"")*(CW$1&lt;&gt;""),IF(_xlfn.XLOOKUP(CW$1,Attendance_sorted!$B66:$CW66,Attendance_sorted!$B66:$CW66,"nn")&lt;&gt;"nn","•",""),"")</f>
        <v/>
      </c>
    </row>
    <row r="68" spans="1:101">
      <c r="A68" s="1">
        <v>251</v>
      </c>
      <c r="B68" s="1" t="str">
        <f ca="1">IF(($A68&lt;&gt;"")*(B$1&lt;&gt;""),IF(_xlfn.XLOOKUP(B$1,Attendance_sorted!$B67:$CW67,Attendance_sorted!$B67:$CW67,"nn")&lt;&gt;"nn","•",""),"")</f>
        <v/>
      </c>
      <c r="C68" s="1" t="str">
        <f ca="1">IF(($A68&lt;&gt;"")*(C$1&lt;&gt;""),IF(_xlfn.XLOOKUP(C$1,Attendance_sorted!$B67:$CW67,Attendance_sorted!$B67:$CW67,"nn")&lt;&gt;"nn","•",""),"")</f>
        <v/>
      </c>
      <c r="D68" s="1" t="str">
        <f ca="1">IF(($A68&lt;&gt;"")*(D$1&lt;&gt;""),IF(_xlfn.XLOOKUP(D$1,Attendance_sorted!$B67:$CW67,Attendance_sorted!$B67:$CW67,"nn")&lt;&gt;"nn","•",""),"")</f>
        <v>•</v>
      </c>
      <c r="E68" s="1" t="str">
        <f ca="1">IF(($A68&lt;&gt;"")*(E$1&lt;&gt;""),IF(_xlfn.XLOOKUP(E$1,Attendance_sorted!$B67:$CW67,Attendance_sorted!$B67:$CW67,"nn")&lt;&gt;"nn","•",""),"")</f>
        <v>•</v>
      </c>
      <c r="F68" s="1" t="str">
        <f ca="1">IF(($A68&lt;&gt;"")*(F$1&lt;&gt;""),IF(_xlfn.XLOOKUP(F$1,Attendance_sorted!$B67:$CW67,Attendance_sorted!$B67:$CW67,"nn")&lt;&gt;"nn","•",""),"")</f>
        <v>•</v>
      </c>
      <c r="G68" s="1" t="str">
        <f ca="1">IF(($A68&lt;&gt;"")*(G$1&lt;&gt;""),IF(_xlfn.XLOOKUP(G$1,Attendance_sorted!$B67:$CW67,Attendance_sorted!$B67:$CW67,"nn")&lt;&gt;"nn","•",""),"")</f>
        <v/>
      </c>
      <c r="H68" s="1" t="str">
        <f ca="1">IF(($A68&lt;&gt;"")*(H$1&lt;&gt;""),IF(_xlfn.XLOOKUP(H$1,Attendance_sorted!$B67:$CW67,Attendance_sorted!$B67:$CW67,"nn")&lt;&gt;"nn","•",""),"")</f>
        <v/>
      </c>
      <c r="I68" s="1" t="str">
        <f ca="1">IF(($A68&lt;&gt;"")*(I$1&lt;&gt;""),IF(_xlfn.XLOOKUP(I$1,Attendance_sorted!$B67:$CW67,Attendance_sorted!$B67:$CW67,"nn")&lt;&gt;"nn","•",""),"")</f>
        <v/>
      </c>
      <c r="J68" s="1" t="str">
        <f ca="1">IF(($A68&lt;&gt;"")*(J$1&lt;&gt;""),IF(_xlfn.XLOOKUP(J$1,Attendance_sorted!$B67:$CW67,Attendance_sorted!$B67:$CW67,"nn")&lt;&gt;"nn","•",""),"")</f>
        <v/>
      </c>
      <c r="K68" s="1" t="str">
        <f ca="1">IF(($A68&lt;&gt;"")*(K$1&lt;&gt;""),IF(_xlfn.XLOOKUP(K$1,Attendance_sorted!$B67:$CW67,Attendance_sorted!$B67:$CW67,"nn")&lt;&gt;"nn","•",""),"")</f>
        <v/>
      </c>
      <c r="L68" s="1" t="str">
        <f ca="1">IF(($A68&lt;&gt;"")*(L$1&lt;&gt;""),IF(_xlfn.XLOOKUP(L$1,Attendance_sorted!$B67:$CW67,Attendance_sorted!$B67:$CW67,"nn")&lt;&gt;"nn","•",""),"")</f>
        <v>•</v>
      </c>
      <c r="M68" s="1" t="str">
        <f ca="1">IF(($A68&lt;&gt;"")*(M$1&lt;&gt;""),IF(_xlfn.XLOOKUP(M$1,Attendance_sorted!$B67:$CW67,Attendance_sorted!$B67:$CW67,"nn")&lt;&gt;"nn","•",""),"")</f>
        <v/>
      </c>
      <c r="N68" s="1" t="str">
        <f ca="1">IF(($A68&lt;&gt;"")*(N$1&lt;&gt;""),IF(_xlfn.XLOOKUP(N$1,Attendance_sorted!$B67:$CW67,Attendance_sorted!$B67:$CW67,"nn")&lt;&gt;"nn","•",""),"")</f>
        <v/>
      </c>
      <c r="O68" s="1" t="str">
        <f ca="1">IF(($A68&lt;&gt;"")*(O$1&lt;&gt;""),IF(_xlfn.XLOOKUP(O$1,Attendance_sorted!$B67:$CW67,Attendance_sorted!$B67:$CW67,"nn")&lt;&gt;"nn","•",""),"")</f>
        <v/>
      </c>
      <c r="P68" s="1" t="str">
        <f ca="1">IF(($A68&lt;&gt;"")*(P$1&lt;&gt;""),IF(_xlfn.XLOOKUP(P$1,Attendance_sorted!$B67:$CW67,Attendance_sorted!$B67:$CW67,"nn")&lt;&gt;"nn","•",""),"")</f>
        <v>•</v>
      </c>
      <c r="Q68" s="1" t="str">
        <f ca="1">IF(($A68&lt;&gt;"")*(Q$1&lt;&gt;""),IF(_xlfn.XLOOKUP(Q$1,Attendance_sorted!$B67:$CW67,Attendance_sorted!$B67:$CW67,"nn")&lt;&gt;"nn","•",""),"")</f>
        <v/>
      </c>
      <c r="R68" s="1" t="str">
        <f ca="1">IF(($A68&lt;&gt;"")*(R$1&lt;&gt;""),IF(_xlfn.XLOOKUP(R$1,Attendance_sorted!$B67:$CW67,Attendance_sorted!$B67:$CW67,"nn")&lt;&gt;"nn","•",""),"")</f>
        <v>•</v>
      </c>
      <c r="S68" s="1" t="str">
        <f ca="1">IF(($A68&lt;&gt;"")*(S$1&lt;&gt;""),IF(_xlfn.XLOOKUP(S$1,Attendance_sorted!$B67:$CW67,Attendance_sorted!$B67:$CW67,"nn")&lt;&gt;"nn","•",""),"")</f>
        <v/>
      </c>
      <c r="T68" s="1" t="str">
        <f ca="1">IF(($A68&lt;&gt;"")*(T$1&lt;&gt;""),IF(_xlfn.XLOOKUP(T$1,Attendance_sorted!$B67:$CW67,Attendance_sorted!$B67:$CW67,"nn")&lt;&gt;"nn","•",""),"")</f>
        <v/>
      </c>
      <c r="U68" s="1" t="str">
        <f ca="1">IF(($A68&lt;&gt;"")*(U$1&lt;&gt;""),IF(_xlfn.XLOOKUP(U$1,Attendance_sorted!$B67:$CW67,Attendance_sorted!$B67:$CW67,"nn")&lt;&gt;"nn","•",""),"")</f>
        <v/>
      </c>
      <c r="V68" s="1" t="str">
        <f ca="1">IF(($A68&lt;&gt;"")*(V$1&lt;&gt;""),IF(_xlfn.XLOOKUP(V$1,Attendance_sorted!$B67:$CW67,Attendance_sorted!$B67:$CW67,"nn")&lt;&gt;"nn","•",""),"")</f>
        <v/>
      </c>
      <c r="W68" s="1" t="str">
        <f ca="1">IF(($A68&lt;&gt;"")*(W$1&lt;&gt;""),IF(_xlfn.XLOOKUP(W$1,Attendance_sorted!$B67:$CW67,Attendance_sorted!$B67:$CW67,"nn")&lt;&gt;"nn","•",""),"")</f>
        <v/>
      </c>
      <c r="X68" s="1" t="str">
        <f ca="1">IF(($A68&lt;&gt;"")*(X$1&lt;&gt;""),IF(_xlfn.XLOOKUP(X$1,Attendance_sorted!$B67:$CW67,Attendance_sorted!$B67:$CW67,"nn")&lt;&gt;"nn","•",""),"")</f>
        <v/>
      </c>
      <c r="Y68" s="1" t="str">
        <f ca="1">IF(($A68&lt;&gt;"")*(Y$1&lt;&gt;""),IF(_xlfn.XLOOKUP(Y$1,Attendance_sorted!$B67:$CW67,Attendance_sorted!$B67:$CW67,"nn")&lt;&gt;"nn","•",""),"")</f>
        <v/>
      </c>
      <c r="Z68" s="1" t="str">
        <f ca="1">IF(($A68&lt;&gt;"")*(Z$1&lt;&gt;""),IF(_xlfn.XLOOKUP(Z$1,Attendance_sorted!$B67:$CW67,Attendance_sorted!$B67:$CW67,"nn")&lt;&gt;"nn","•",""),"")</f>
        <v/>
      </c>
      <c r="AA68" s="1" t="str">
        <f ca="1">IF(($A68&lt;&gt;"")*(AA$1&lt;&gt;""),IF(_xlfn.XLOOKUP(AA$1,Attendance_sorted!$B67:$CW67,Attendance_sorted!$B67:$CW67,"nn")&lt;&gt;"nn","•",""),"")</f>
        <v/>
      </c>
      <c r="AB68" s="1" t="str">
        <f ca="1">IF(($A68&lt;&gt;"")*(AB$1&lt;&gt;""),IF(_xlfn.XLOOKUP(AB$1,Attendance_sorted!$B67:$CW67,Attendance_sorted!$B67:$CW67,"nn")&lt;&gt;"nn","•",""),"")</f>
        <v/>
      </c>
      <c r="AC68" s="1" t="str">
        <f ca="1">IF(($A68&lt;&gt;"")*(AC$1&lt;&gt;""),IF(_xlfn.XLOOKUP(AC$1,Attendance_sorted!$B67:$CW67,Attendance_sorted!$B67:$CW67,"nn")&lt;&gt;"nn","•",""),"")</f>
        <v/>
      </c>
      <c r="AD68" s="1" t="str">
        <f ca="1">IF(($A68&lt;&gt;"")*(AD$1&lt;&gt;""),IF(_xlfn.XLOOKUP(AD$1,Attendance_sorted!$B67:$CW67,Attendance_sorted!$B67:$CW67,"nn")&lt;&gt;"nn","•",""),"")</f>
        <v/>
      </c>
      <c r="AE68" s="1" t="str">
        <f ca="1">IF(($A68&lt;&gt;"")*(AE$1&lt;&gt;""),IF(_xlfn.XLOOKUP(AE$1,Attendance_sorted!$B67:$CW67,Attendance_sorted!$B67:$CW67,"nn")&lt;&gt;"nn","•",""),"")</f>
        <v/>
      </c>
      <c r="AF68" s="1" t="str">
        <f ca="1">IF(($A68&lt;&gt;"")*(AF$1&lt;&gt;""),IF(_xlfn.XLOOKUP(AF$1,Attendance_sorted!$B67:$CW67,Attendance_sorted!$B67:$CW67,"nn")&lt;&gt;"nn","•",""),"")</f>
        <v/>
      </c>
      <c r="AG68" s="1" t="str">
        <f ca="1">IF(($A68&lt;&gt;"")*(AG$1&lt;&gt;""),IF(_xlfn.XLOOKUP(AG$1,Attendance_sorted!$B67:$CW67,Attendance_sorted!$B67:$CW67,"nn")&lt;&gt;"nn","•",""),"")</f>
        <v/>
      </c>
      <c r="AH68" s="1" t="str">
        <f ca="1">IF(($A68&lt;&gt;"")*(AH$1&lt;&gt;""),IF(_xlfn.XLOOKUP(AH$1,Attendance_sorted!$B67:$CW67,Attendance_sorted!$B67:$CW67,"nn")&lt;&gt;"nn","•",""),"")</f>
        <v/>
      </c>
      <c r="AI68" s="1" t="str">
        <f ca="1">IF(($A68&lt;&gt;"")*(AI$1&lt;&gt;""),IF(_xlfn.XLOOKUP(AI$1,Attendance_sorted!$B67:$CW67,Attendance_sorted!$B67:$CW67,"nn")&lt;&gt;"nn","•",""),"")</f>
        <v/>
      </c>
      <c r="AJ68" s="1" t="str">
        <f ca="1">IF(($A68&lt;&gt;"")*(AJ$1&lt;&gt;""),IF(_xlfn.XLOOKUP(AJ$1,Attendance_sorted!$B67:$CW67,Attendance_sorted!$B67:$CW67,"nn")&lt;&gt;"nn","•",""),"")</f>
        <v/>
      </c>
      <c r="AK68" s="1" t="str">
        <f ca="1">IF(($A68&lt;&gt;"")*(AK$1&lt;&gt;""),IF(_xlfn.XLOOKUP(AK$1,Attendance_sorted!$B67:$CW67,Attendance_sorted!$B67:$CW67,"nn")&lt;&gt;"nn","•",""),"")</f>
        <v/>
      </c>
      <c r="AL68" s="1" t="str">
        <f ca="1">IF(($A68&lt;&gt;"")*(AL$1&lt;&gt;""),IF(_xlfn.XLOOKUP(AL$1,Attendance_sorted!$B67:$CW67,Attendance_sorted!$B67:$CW67,"nn")&lt;&gt;"nn","•",""),"")</f>
        <v/>
      </c>
      <c r="AM68" s="1" t="str">
        <f ca="1">IF(($A68&lt;&gt;"")*(AM$1&lt;&gt;""),IF(_xlfn.XLOOKUP(AM$1,Attendance_sorted!$B67:$CW67,Attendance_sorted!$B67:$CW67,"nn")&lt;&gt;"nn","•",""),"")</f>
        <v/>
      </c>
      <c r="AN68" s="1" t="str">
        <f ca="1">IF(($A68&lt;&gt;"")*(AN$1&lt;&gt;""),IF(_xlfn.XLOOKUP(AN$1,Attendance_sorted!$B67:$CW67,Attendance_sorted!$B67:$CW67,"nn")&lt;&gt;"nn","•",""),"")</f>
        <v/>
      </c>
      <c r="AO68" s="1" t="str">
        <f ca="1">IF(($A68&lt;&gt;"")*(AO$1&lt;&gt;""),IF(_xlfn.XLOOKUP(AO$1,Attendance_sorted!$B67:$CW67,Attendance_sorted!$B67:$CW67,"nn")&lt;&gt;"nn","•",""),"")</f>
        <v/>
      </c>
      <c r="AP68" s="1" t="str">
        <f ca="1">IF(($A68&lt;&gt;"")*(AP$1&lt;&gt;""),IF(_xlfn.XLOOKUP(AP$1,Attendance_sorted!$B67:$CW67,Attendance_sorted!$B67:$CW67,"nn")&lt;&gt;"nn","•",""),"")</f>
        <v/>
      </c>
      <c r="AQ68" s="1" t="str">
        <f ca="1">IF(($A68&lt;&gt;"")*(AQ$1&lt;&gt;""),IF(_xlfn.XLOOKUP(AQ$1,Attendance_sorted!$B67:$CW67,Attendance_sorted!$B67:$CW67,"nn")&lt;&gt;"nn","•",""),"")</f>
        <v/>
      </c>
      <c r="AR68" s="1" t="str">
        <f ca="1">IF(($A68&lt;&gt;"")*(AR$1&lt;&gt;""),IF(_xlfn.XLOOKUP(AR$1,Attendance_sorted!$B67:$CW67,Attendance_sorted!$B67:$CW67,"nn")&lt;&gt;"nn","•",""),"")</f>
        <v/>
      </c>
      <c r="AS68" s="1" t="str">
        <f ca="1">IF(($A68&lt;&gt;"")*(AS$1&lt;&gt;""),IF(_xlfn.XLOOKUP(AS$1,Attendance_sorted!$B67:$CW67,Attendance_sorted!$B67:$CW67,"nn")&lt;&gt;"nn","•",""),"")</f>
        <v/>
      </c>
      <c r="AT68" s="1" t="str">
        <f ca="1">IF(($A68&lt;&gt;"")*(AT$1&lt;&gt;""),IF(_xlfn.XLOOKUP(AT$1,Attendance_sorted!$B67:$CW67,Attendance_sorted!$B67:$CW67,"nn")&lt;&gt;"nn","•",""),"")</f>
        <v/>
      </c>
      <c r="AU68" s="1" t="str">
        <f ca="1">IF(($A68&lt;&gt;"")*(AU$1&lt;&gt;""),IF(_xlfn.XLOOKUP(AU$1,Attendance_sorted!$B67:$CW67,Attendance_sorted!$B67:$CW67,"nn")&lt;&gt;"nn","•",""),"")</f>
        <v/>
      </c>
      <c r="AV68" s="1" t="str">
        <f ca="1">IF(($A68&lt;&gt;"")*(AV$1&lt;&gt;""),IF(_xlfn.XLOOKUP(AV$1,Attendance_sorted!$B67:$CW67,Attendance_sorted!$B67:$CW67,"nn")&lt;&gt;"nn","•",""),"")</f>
        <v/>
      </c>
      <c r="AW68" s="1" t="str">
        <f ca="1">IF(($A68&lt;&gt;"")*(AW$1&lt;&gt;""),IF(_xlfn.XLOOKUP(AW$1,Attendance_sorted!$B67:$CW67,Attendance_sorted!$B67:$CW67,"nn")&lt;&gt;"nn","•",""),"")</f>
        <v/>
      </c>
      <c r="AX68" s="1" t="str">
        <f ca="1">IF(($A68&lt;&gt;"")*(AX$1&lt;&gt;""),IF(_xlfn.XLOOKUP(AX$1,Attendance_sorted!$B67:$CW67,Attendance_sorted!$B67:$CW67,"nn")&lt;&gt;"nn","•",""),"")</f>
        <v/>
      </c>
      <c r="AY68" s="1" t="str">
        <f ca="1">IF(($A68&lt;&gt;"")*(AY$1&lt;&gt;""),IF(_xlfn.XLOOKUP(AY$1,Attendance_sorted!$B67:$CW67,Attendance_sorted!$B67:$CW67,"nn")&lt;&gt;"nn","•",""),"")</f>
        <v/>
      </c>
      <c r="AZ68" s="1" t="str">
        <f ca="1">IF(($A68&lt;&gt;"")*(AZ$1&lt;&gt;""),IF(_xlfn.XLOOKUP(AZ$1,Attendance_sorted!$B67:$CW67,Attendance_sorted!$B67:$CW67,"nn")&lt;&gt;"nn","•",""),"")</f>
        <v/>
      </c>
      <c r="BA68" s="1" t="str">
        <f ca="1">IF(($A68&lt;&gt;"")*(BA$1&lt;&gt;""),IF(_xlfn.XLOOKUP(BA$1,Attendance_sorted!$B67:$CW67,Attendance_sorted!$B67:$CW67,"nn")&lt;&gt;"nn","•",""),"")</f>
        <v/>
      </c>
      <c r="BB68" s="1" t="str">
        <f ca="1">IF(($A68&lt;&gt;"")*(BB$1&lt;&gt;""),IF(_xlfn.XLOOKUP(BB$1,Attendance_sorted!$B67:$CW67,Attendance_sorted!$B67:$CW67,"nn")&lt;&gt;"nn","•",""),"")</f>
        <v/>
      </c>
      <c r="BC68" s="1" t="str">
        <f ca="1">IF(($A68&lt;&gt;"")*(BC$1&lt;&gt;""),IF(_xlfn.XLOOKUP(BC$1,Attendance_sorted!$B67:$CW67,Attendance_sorted!$B67:$CW67,"nn")&lt;&gt;"nn","•",""),"")</f>
        <v/>
      </c>
      <c r="BD68" s="1" t="str">
        <f ca="1">IF(($A68&lt;&gt;"")*(BD$1&lt;&gt;""),IF(_xlfn.XLOOKUP(BD$1,Attendance_sorted!$B67:$CW67,Attendance_sorted!$B67:$CW67,"nn")&lt;&gt;"nn","•",""),"")</f>
        <v/>
      </c>
      <c r="BE68" s="1" t="str">
        <f ca="1">IF(($A68&lt;&gt;"")*(BE$1&lt;&gt;""),IF(_xlfn.XLOOKUP(BE$1,Attendance_sorted!$B67:$CW67,Attendance_sorted!$B67:$CW67,"nn")&lt;&gt;"nn","•",""),"")</f>
        <v/>
      </c>
      <c r="BF68" s="1" t="str">
        <f ca="1">IF(($A68&lt;&gt;"")*(BF$1&lt;&gt;""),IF(_xlfn.XLOOKUP(BF$1,Attendance_sorted!$B67:$CW67,Attendance_sorted!$B67:$CW67,"nn")&lt;&gt;"nn","•",""),"")</f>
        <v/>
      </c>
      <c r="BG68" s="1" t="str">
        <f ca="1">IF(($A68&lt;&gt;"")*(BG$1&lt;&gt;""),IF(_xlfn.XLOOKUP(BG$1,Attendance_sorted!$B67:$CW67,Attendance_sorted!$B67:$CW67,"nn")&lt;&gt;"nn","•",""),"")</f>
        <v/>
      </c>
      <c r="BH68" s="1" t="str">
        <f ca="1">IF(($A68&lt;&gt;"")*(BH$1&lt;&gt;""),IF(_xlfn.XLOOKUP(BH$1,Attendance_sorted!$B67:$CW67,Attendance_sorted!$B67:$CW67,"nn")&lt;&gt;"nn","•",""),"")</f>
        <v/>
      </c>
      <c r="BI68" s="1" t="str">
        <f ca="1">IF(($A68&lt;&gt;"")*(BI$1&lt;&gt;""),IF(_xlfn.XLOOKUP(BI$1,Attendance_sorted!$B67:$CW67,Attendance_sorted!$B67:$CW67,"nn")&lt;&gt;"nn","•",""),"")</f>
        <v/>
      </c>
      <c r="BJ68" s="1" t="str">
        <f ca="1">IF(($A68&lt;&gt;"")*(BJ$1&lt;&gt;""),IF(_xlfn.XLOOKUP(BJ$1,Attendance_sorted!$B67:$CW67,Attendance_sorted!$B67:$CW67,"nn")&lt;&gt;"nn","•",""),"")</f>
        <v/>
      </c>
      <c r="BK68" s="1" t="str">
        <f ca="1">IF(($A68&lt;&gt;"")*(BK$1&lt;&gt;""),IF(_xlfn.XLOOKUP(BK$1,Attendance_sorted!$B67:$CW67,Attendance_sorted!$B67:$CW67,"nn")&lt;&gt;"nn","•",""),"")</f>
        <v/>
      </c>
      <c r="BL68" s="1" t="str">
        <f ca="1">IF(($A68&lt;&gt;"")*(BL$1&lt;&gt;""),IF(_xlfn.XLOOKUP(BL$1,Attendance_sorted!$B67:$CW67,Attendance_sorted!$B67:$CW67,"nn")&lt;&gt;"nn","•",""),"")</f>
        <v/>
      </c>
      <c r="BM68" s="1" t="str">
        <f ca="1">IF(($A68&lt;&gt;"")*(BM$1&lt;&gt;""),IF(_xlfn.XLOOKUP(BM$1,Attendance_sorted!$B67:$CW67,Attendance_sorted!$B67:$CW67,"nn")&lt;&gt;"nn","•",""),"")</f>
        <v/>
      </c>
      <c r="BN68" s="1" t="str">
        <f ca="1">IF(($A68&lt;&gt;"")*(BN$1&lt;&gt;""),IF(_xlfn.XLOOKUP(BN$1,Attendance_sorted!$B67:$CW67,Attendance_sorted!$B67:$CW67,"nn")&lt;&gt;"nn","•",""),"")</f>
        <v/>
      </c>
      <c r="BO68" s="1" t="str">
        <f ca="1">IF(($A68&lt;&gt;"")*(BO$1&lt;&gt;""),IF(_xlfn.XLOOKUP(BO$1,Attendance_sorted!$B67:$CW67,Attendance_sorted!$B67:$CW67,"nn")&lt;&gt;"nn","•",""),"")</f>
        <v/>
      </c>
      <c r="BP68" s="1" t="str">
        <f ca="1">IF(($A68&lt;&gt;"")*(BP$1&lt;&gt;""),IF(_xlfn.XLOOKUP(BP$1,Attendance_sorted!$B67:$CW67,Attendance_sorted!$B67:$CW67,"nn")&lt;&gt;"nn","•",""),"")</f>
        <v/>
      </c>
      <c r="BQ68" s="1" t="str">
        <f ca="1">IF(($A68&lt;&gt;"")*(BQ$1&lt;&gt;""),IF(_xlfn.XLOOKUP(BQ$1,Attendance_sorted!$B67:$CW67,Attendance_sorted!$B67:$CW67,"nn")&lt;&gt;"nn","•",""),"")</f>
        <v/>
      </c>
      <c r="BR68" s="1" t="str">
        <f ca="1">IF(($A68&lt;&gt;"")*(BR$1&lt;&gt;""),IF(_xlfn.XLOOKUP(BR$1,Attendance_sorted!$B67:$CW67,Attendance_sorted!$B67:$CW67,"nn")&lt;&gt;"nn","•",""),"")</f>
        <v/>
      </c>
      <c r="BS68" s="1" t="str">
        <f ca="1">IF(($A68&lt;&gt;"")*(BS$1&lt;&gt;""),IF(_xlfn.XLOOKUP(BS$1,Attendance_sorted!$B67:$CW67,Attendance_sorted!$B67:$CW67,"nn")&lt;&gt;"nn","•",""),"")</f>
        <v/>
      </c>
      <c r="BT68" s="1" t="str">
        <f ca="1">IF(($A68&lt;&gt;"")*(BT$1&lt;&gt;""),IF(_xlfn.XLOOKUP(BT$1,Attendance_sorted!$B67:$CW67,Attendance_sorted!$B67:$CW67,"nn")&lt;&gt;"nn","•",""),"")</f>
        <v/>
      </c>
      <c r="BU68" s="1" t="str">
        <f ca="1">IF(($A68&lt;&gt;"")*(BU$1&lt;&gt;""),IF(_xlfn.XLOOKUP(BU$1,Attendance_sorted!$B67:$CW67,Attendance_sorted!$B67:$CW67,"nn")&lt;&gt;"nn","•",""),"")</f>
        <v/>
      </c>
      <c r="BV68" s="1" t="str">
        <f ca="1">IF(($A68&lt;&gt;"")*(BV$1&lt;&gt;""),IF(_xlfn.XLOOKUP(BV$1,Attendance_sorted!$B67:$CW67,Attendance_sorted!$B67:$CW67,"nn")&lt;&gt;"nn","•",""),"")</f>
        <v/>
      </c>
      <c r="BW68" s="1" t="str">
        <f ca="1">IF(($A68&lt;&gt;"")*(BW$1&lt;&gt;""),IF(_xlfn.XLOOKUP(BW$1,Attendance_sorted!$B67:$CW67,Attendance_sorted!$B67:$CW67,"nn")&lt;&gt;"nn","•",""),"")</f>
        <v/>
      </c>
      <c r="BX68" s="1" t="str">
        <f ca="1">IF(($A68&lt;&gt;"")*(BX$1&lt;&gt;""),IF(_xlfn.XLOOKUP(BX$1,Attendance_sorted!$B67:$CW67,Attendance_sorted!$B67:$CW67,"nn")&lt;&gt;"nn","•",""),"")</f>
        <v/>
      </c>
      <c r="BY68" s="1" t="str">
        <f ca="1">IF(($A68&lt;&gt;"")*(BY$1&lt;&gt;""),IF(_xlfn.XLOOKUP(BY$1,Attendance_sorted!$B67:$CW67,Attendance_sorted!$B67:$CW67,"nn")&lt;&gt;"nn","•",""),"")</f>
        <v/>
      </c>
      <c r="BZ68" s="1" t="str">
        <f ca="1">IF(($A68&lt;&gt;"")*(BZ$1&lt;&gt;""),IF(_xlfn.XLOOKUP(BZ$1,Attendance_sorted!$B67:$CW67,Attendance_sorted!$B67:$CW67,"nn")&lt;&gt;"nn","•",""),"")</f>
        <v/>
      </c>
      <c r="CA68" s="1" t="str">
        <f ca="1">IF(($A68&lt;&gt;"")*(CA$1&lt;&gt;""),IF(_xlfn.XLOOKUP(CA$1,Attendance_sorted!$B67:$CW67,Attendance_sorted!$B67:$CW67,"nn")&lt;&gt;"nn","•",""),"")</f>
        <v/>
      </c>
      <c r="CB68" s="1" t="str">
        <f ca="1">IF(($A68&lt;&gt;"")*(CB$1&lt;&gt;""),IF(_xlfn.XLOOKUP(CB$1,Attendance_sorted!$B67:$CW67,Attendance_sorted!$B67:$CW67,"nn")&lt;&gt;"nn","•",""),"")</f>
        <v/>
      </c>
      <c r="CC68" s="1" t="str">
        <f ca="1">IF(($A68&lt;&gt;"")*(CC$1&lt;&gt;""),IF(_xlfn.XLOOKUP(CC$1,Attendance_sorted!$B67:$CW67,Attendance_sorted!$B67:$CW67,"nn")&lt;&gt;"nn","•",""),"")</f>
        <v/>
      </c>
      <c r="CD68" s="1" t="str">
        <f ca="1">IF(($A68&lt;&gt;"")*(CD$1&lt;&gt;""),IF(_xlfn.XLOOKUP(CD$1,Attendance_sorted!$B67:$CW67,Attendance_sorted!$B67:$CW67,"nn")&lt;&gt;"nn","•",""),"")</f>
        <v/>
      </c>
      <c r="CE68" s="1" t="str">
        <f ca="1">IF(($A68&lt;&gt;"")*(CE$1&lt;&gt;""),IF(_xlfn.XLOOKUP(CE$1,Attendance_sorted!$B67:$CW67,Attendance_sorted!$B67:$CW67,"nn")&lt;&gt;"nn","•",""),"")</f>
        <v/>
      </c>
      <c r="CF68" s="1" t="str">
        <f ca="1">IF(($A68&lt;&gt;"")*(CF$1&lt;&gt;""),IF(_xlfn.XLOOKUP(CF$1,Attendance_sorted!$B67:$CW67,Attendance_sorted!$B67:$CW67,"nn")&lt;&gt;"nn","•",""),"")</f>
        <v/>
      </c>
      <c r="CG68" s="1" t="str">
        <f ca="1">IF(($A68&lt;&gt;"")*(CG$1&lt;&gt;""),IF(_xlfn.XLOOKUP(CG$1,Attendance_sorted!$B67:$CW67,Attendance_sorted!$B67:$CW67,"nn")&lt;&gt;"nn","•",""),"")</f>
        <v/>
      </c>
      <c r="CH68" s="1" t="str">
        <f ca="1">IF(($A68&lt;&gt;"")*(CH$1&lt;&gt;""),IF(_xlfn.XLOOKUP(CH$1,Attendance_sorted!$B67:$CW67,Attendance_sorted!$B67:$CW67,"nn")&lt;&gt;"nn","•",""),"")</f>
        <v/>
      </c>
      <c r="CI68" s="1" t="str">
        <f ca="1">IF(($A68&lt;&gt;"")*(CI$1&lt;&gt;""),IF(_xlfn.XLOOKUP(CI$1,Attendance_sorted!$B67:$CW67,Attendance_sorted!$B67:$CW67,"nn")&lt;&gt;"nn","•",""),"")</f>
        <v/>
      </c>
      <c r="CJ68" s="1" t="str">
        <f ca="1">IF(($A68&lt;&gt;"")*(CJ$1&lt;&gt;""),IF(_xlfn.XLOOKUP(CJ$1,Attendance_sorted!$B67:$CW67,Attendance_sorted!$B67:$CW67,"nn")&lt;&gt;"nn","•",""),"")</f>
        <v/>
      </c>
      <c r="CK68" s="1" t="str">
        <f ca="1">IF(($A68&lt;&gt;"")*(CK$1&lt;&gt;""),IF(_xlfn.XLOOKUP(CK$1,Attendance_sorted!$B67:$CW67,Attendance_sorted!$B67:$CW67,"nn")&lt;&gt;"nn","•",""),"")</f>
        <v/>
      </c>
      <c r="CL68" s="1" t="str">
        <f ca="1">IF(($A68&lt;&gt;"")*(CL$1&lt;&gt;""),IF(_xlfn.XLOOKUP(CL$1,Attendance_sorted!$B67:$CW67,Attendance_sorted!$B67:$CW67,"nn")&lt;&gt;"nn","•",""),"")</f>
        <v/>
      </c>
      <c r="CM68" s="1" t="str">
        <f ca="1">IF(($A68&lt;&gt;"")*(CM$1&lt;&gt;""),IF(_xlfn.XLOOKUP(CM$1,Attendance_sorted!$B67:$CW67,Attendance_sorted!$B67:$CW67,"nn")&lt;&gt;"nn","•",""),"")</f>
        <v/>
      </c>
      <c r="CN68" s="1" t="str">
        <f ca="1">IF(($A68&lt;&gt;"")*(CN$1&lt;&gt;""),IF(_xlfn.XLOOKUP(CN$1,Attendance_sorted!$B67:$CW67,Attendance_sorted!$B67:$CW67,"nn")&lt;&gt;"nn","•",""),"")</f>
        <v/>
      </c>
      <c r="CO68" s="1" t="str">
        <f ca="1">IF(($A68&lt;&gt;"")*(CO$1&lt;&gt;""),IF(_xlfn.XLOOKUP(CO$1,Attendance_sorted!$B67:$CW67,Attendance_sorted!$B67:$CW67,"nn")&lt;&gt;"nn","•",""),"")</f>
        <v/>
      </c>
      <c r="CP68" s="1" t="str">
        <f ca="1">IF(($A68&lt;&gt;"")*(CP$1&lt;&gt;""),IF(_xlfn.XLOOKUP(CP$1,Attendance_sorted!$B67:$CW67,Attendance_sorted!$B67:$CW67,"nn")&lt;&gt;"nn","•",""),"")</f>
        <v/>
      </c>
      <c r="CQ68" s="1" t="str">
        <f ca="1">IF(($A68&lt;&gt;"")*(CQ$1&lt;&gt;""),IF(_xlfn.XLOOKUP(CQ$1,Attendance_sorted!$B67:$CW67,Attendance_sorted!$B67:$CW67,"nn")&lt;&gt;"nn","•",""),"")</f>
        <v/>
      </c>
      <c r="CR68" s="1" t="str">
        <f ca="1">IF(($A68&lt;&gt;"")*(CR$1&lt;&gt;""),IF(_xlfn.XLOOKUP(CR$1,Attendance_sorted!$B67:$CW67,Attendance_sorted!$B67:$CW67,"nn")&lt;&gt;"nn","•",""),"")</f>
        <v/>
      </c>
      <c r="CS68" s="1" t="str">
        <f ca="1">IF(($A68&lt;&gt;"")*(CS$1&lt;&gt;""),IF(_xlfn.XLOOKUP(CS$1,Attendance_sorted!$B67:$CW67,Attendance_sorted!$B67:$CW67,"nn")&lt;&gt;"nn","•",""),"")</f>
        <v/>
      </c>
      <c r="CT68" s="1" t="str">
        <f ca="1">IF(($A68&lt;&gt;"")*(CT$1&lt;&gt;""),IF(_xlfn.XLOOKUP(CT$1,Attendance_sorted!$B67:$CW67,Attendance_sorted!$B67:$CW67,"nn")&lt;&gt;"nn","•",""),"")</f>
        <v/>
      </c>
      <c r="CU68" s="1" t="str">
        <f ca="1">IF(($A68&lt;&gt;"")*(CU$1&lt;&gt;""),IF(_xlfn.XLOOKUP(CU$1,Attendance_sorted!$B67:$CW67,Attendance_sorted!$B67:$CW67,"nn")&lt;&gt;"nn","•",""),"")</f>
        <v/>
      </c>
      <c r="CV68" s="1" t="str">
        <f ca="1">IF(($A68&lt;&gt;"")*(CV$1&lt;&gt;""),IF(_xlfn.XLOOKUP(CV$1,Attendance_sorted!$B67:$CW67,Attendance_sorted!$B67:$CW67,"nn")&lt;&gt;"nn","•",""),"")</f>
        <v/>
      </c>
      <c r="CW68" s="1" t="str">
        <f ca="1">IF(($A68&lt;&gt;"")*(CW$1&lt;&gt;""),IF(_xlfn.XLOOKUP(CW$1,Attendance_sorted!$B67:$CW67,Attendance_sorted!$B67:$CW67,"nn")&lt;&gt;"nn","•",""),"")</f>
        <v/>
      </c>
    </row>
    <row r="69" spans="1:101">
      <c r="A69" s="1">
        <v>253</v>
      </c>
      <c r="B69" s="1" t="str">
        <f ca="1">IF(($A69&lt;&gt;"")*(B$1&lt;&gt;""),IF(_xlfn.XLOOKUP(B$1,Attendance_sorted!$B68:$CW68,Attendance_sorted!$B68:$CW68,"nn")&lt;&gt;"nn","•",""),"")</f>
        <v/>
      </c>
      <c r="C69" s="1" t="str">
        <f ca="1">IF(($A69&lt;&gt;"")*(C$1&lt;&gt;""),IF(_xlfn.XLOOKUP(C$1,Attendance_sorted!$B68:$CW68,Attendance_sorted!$B68:$CW68,"nn")&lt;&gt;"nn","•",""),"")</f>
        <v/>
      </c>
      <c r="D69" s="1" t="str">
        <f ca="1">IF(($A69&lt;&gt;"")*(D$1&lt;&gt;""),IF(_xlfn.XLOOKUP(D$1,Attendance_sorted!$B68:$CW68,Attendance_sorted!$B68:$CW68,"nn")&lt;&gt;"nn","•",""),"")</f>
        <v/>
      </c>
      <c r="E69" s="1" t="str">
        <f ca="1">IF(($A69&lt;&gt;"")*(E$1&lt;&gt;""),IF(_xlfn.XLOOKUP(E$1,Attendance_sorted!$B68:$CW68,Attendance_sorted!$B68:$CW68,"nn")&lt;&gt;"nn","•",""),"")</f>
        <v/>
      </c>
      <c r="F69" s="1" t="str">
        <f ca="1">IF(($A69&lt;&gt;"")*(F$1&lt;&gt;""),IF(_xlfn.XLOOKUP(F$1,Attendance_sorted!$B68:$CW68,Attendance_sorted!$B68:$CW68,"nn")&lt;&gt;"nn","•",""),"")</f>
        <v/>
      </c>
      <c r="G69" s="1" t="str">
        <f ca="1">IF(($A69&lt;&gt;"")*(G$1&lt;&gt;""),IF(_xlfn.XLOOKUP(G$1,Attendance_sorted!$B68:$CW68,Attendance_sorted!$B68:$CW68,"nn")&lt;&gt;"nn","•",""),"")</f>
        <v/>
      </c>
      <c r="H69" s="1" t="str">
        <f ca="1">IF(($A69&lt;&gt;"")*(H$1&lt;&gt;""),IF(_xlfn.XLOOKUP(H$1,Attendance_sorted!$B68:$CW68,Attendance_sorted!$B68:$CW68,"nn")&lt;&gt;"nn","•",""),"")</f>
        <v/>
      </c>
      <c r="I69" s="1" t="str">
        <f ca="1">IF(($A69&lt;&gt;"")*(I$1&lt;&gt;""),IF(_xlfn.XLOOKUP(I$1,Attendance_sorted!$B68:$CW68,Attendance_sorted!$B68:$CW68,"nn")&lt;&gt;"nn","•",""),"")</f>
        <v/>
      </c>
      <c r="J69" s="1" t="str">
        <f ca="1">IF(($A69&lt;&gt;"")*(J$1&lt;&gt;""),IF(_xlfn.XLOOKUP(J$1,Attendance_sorted!$B68:$CW68,Attendance_sorted!$B68:$CW68,"nn")&lt;&gt;"nn","•",""),"")</f>
        <v/>
      </c>
      <c r="K69" s="1" t="str">
        <f ca="1">IF(($A69&lt;&gt;"")*(K$1&lt;&gt;""),IF(_xlfn.XLOOKUP(K$1,Attendance_sorted!$B68:$CW68,Attendance_sorted!$B68:$CW68,"nn")&lt;&gt;"nn","•",""),"")</f>
        <v/>
      </c>
      <c r="L69" s="1" t="str">
        <f ca="1">IF(($A69&lt;&gt;"")*(L$1&lt;&gt;""),IF(_xlfn.XLOOKUP(L$1,Attendance_sorted!$B68:$CW68,Attendance_sorted!$B68:$CW68,"nn")&lt;&gt;"nn","•",""),"")</f>
        <v/>
      </c>
      <c r="M69" s="1" t="str">
        <f ca="1">IF(($A69&lt;&gt;"")*(M$1&lt;&gt;""),IF(_xlfn.XLOOKUP(M$1,Attendance_sorted!$B68:$CW68,Attendance_sorted!$B68:$CW68,"nn")&lt;&gt;"nn","•",""),"")</f>
        <v/>
      </c>
      <c r="N69" s="1" t="str">
        <f ca="1">IF(($A69&lt;&gt;"")*(N$1&lt;&gt;""),IF(_xlfn.XLOOKUP(N$1,Attendance_sorted!$B68:$CW68,Attendance_sorted!$B68:$CW68,"nn")&lt;&gt;"nn","•",""),"")</f>
        <v/>
      </c>
      <c r="O69" s="1" t="str">
        <f ca="1">IF(($A69&lt;&gt;"")*(O$1&lt;&gt;""),IF(_xlfn.XLOOKUP(O$1,Attendance_sorted!$B68:$CW68,Attendance_sorted!$B68:$CW68,"nn")&lt;&gt;"nn","•",""),"")</f>
        <v/>
      </c>
      <c r="P69" s="1" t="str">
        <f ca="1">IF(($A69&lt;&gt;"")*(P$1&lt;&gt;""),IF(_xlfn.XLOOKUP(P$1,Attendance_sorted!$B68:$CW68,Attendance_sorted!$B68:$CW68,"nn")&lt;&gt;"nn","•",""),"")</f>
        <v/>
      </c>
      <c r="Q69" s="1" t="str">
        <f ca="1">IF(($A69&lt;&gt;"")*(Q$1&lt;&gt;""),IF(_xlfn.XLOOKUP(Q$1,Attendance_sorted!$B68:$CW68,Attendance_sorted!$B68:$CW68,"nn")&lt;&gt;"nn","•",""),"")</f>
        <v/>
      </c>
      <c r="R69" s="1" t="str">
        <f ca="1">IF(($A69&lt;&gt;"")*(R$1&lt;&gt;""),IF(_xlfn.XLOOKUP(R$1,Attendance_sorted!$B68:$CW68,Attendance_sorted!$B68:$CW68,"nn")&lt;&gt;"nn","•",""),"")</f>
        <v/>
      </c>
      <c r="S69" s="1" t="str">
        <f ca="1">IF(($A69&lt;&gt;"")*(S$1&lt;&gt;""),IF(_xlfn.XLOOKUP(S$1,Attendance_sorted!$B68:$CW68,Attendance_sorted!$B68:$CW68,"nn")&lt;&gt;"nn","•",""),"")</f>
        <v/>
      </c>
      <c r="T69" s="1" t="str">
        <f ca="1">IF(($A69&lt;&gt;"")*(T$1&lt;&gt;""),IF(_xlfn.XLOOKUP(T$1,Attendance_sorted!$B68:$CW68,Attendance_sorted!$B68:$CW68,"nn")&lt;&gt;"nn","•",""),"")</f>
        <v/>
      </c>
      <c r="U69" s="1" t="str">
        <f ca="1">IF(($A69&lt;&gt;"")*(U$1&lt;&gt;""),IF(_xlfn.XLOOKUP(U$1,Attendance_sorted!$B68:$CW68,Attendance_sorted!$B68:$CW68,"nn")&lt;&gt;"nn","•",""),"")</f>
        <v/>
      </c>
      <c r="V69" s="1" t="str">
        <f ca="1">IF(($A69&lt;&gt;"")*(V$1&lt;&gt;""),IF(_xlfn.XLOOKUP(V$1,Attendance_sorted!$B68:$CW68,Attendance_sorted!$B68:$CW68,"nn")&lt;&gt;"nn","•",""),"")</f>
        <v/>
      </c>
      <c r="W69" s="1" t="str">
        <f ca="1">IF(($A69&lt;&gt;"")*(W$1&lt;&gt;""),IF(_xlfn.XLOOKUP(W$1,Attendance_sorted!$B68:$CW68,Attendance_sorted!$B68:$CW68,"nn")&lt;&gt;"nn","•",""),"")</f>
        <v/>
      </c>
      <c r="X69" s="1" t="str">
        <f ca="1">IF(($A69&lt;&gt;"")*(X$1&lt;&gt;""),IF(_xlfn.XLOOKUP(X$1,Attendance_sorted!$B68:$CW68,Attendance_sorted!$B68:$CW68,"nn")&lt;&gt;"nn","•",""),"")</f>
        <v/>
      </c>
      <c r="Y69" s="1" t="str">
        <f ca="1">IF(($A69&lt;&gt;"")*(Y$1&lt;&gt;""),IF(_xlfn.XLOOKUP(Y$1,Attendance_sorted!$B68:$CW68,Attendance_sorted!$B68:$CW68,"nn")&lt;&gt;"nn","•",""),"")</f>
        <v/>
      </c>
      <c r="Z69" s="1" t="str">
        <f ca="1">IF(($A69&lt;&gt;"")*(Z$1&lt;&gt;""),IF(_xlfn.XLOOKUP(Z$1,Attendance_sorted!$B68:$CW68,Attendance_sorted!$B68:$CW68,"nn")&lt;&gt;"nn","•",""),"")</f>
        <v/>
      </c>
      <c r="AA69" s="1" t="str">
        <f ca="1">IF(($A69&lt;&gt;"")*(AA$1&lt;&gt;""),IF(_xlfn.XLOOKUP(AA$1,Attendance_sorted!$B68:$CW68,Attendance_sorted!$B68:$CW68,"nn")&lt;&gt;"nn","•",""),"")</f>
        <v/>
      </c>
      <c r="AB69" s="1" t="str">
        <f ca="1">IF(($A69&lt;&gt;"")*(AB$1&lt;&gt;""),IF(_xlfn.XLOOKUP(AB$1,Attendance_sorted!$B68:$CW68,Attendance_sorted!$B68:$CW68,"nn")&lt;&gt;"nn","•",""),"")</f>
        <v/>
      </c>
      <c r="AC69" s="1" t="str">
        <f ca="1">IF(($A69&lt;&gt;"")*(AC$1&lt;&gt;""),IF(_xlfn.XLOOKUP(AC$1,Attendance_sorted!$B68:$CW68,Attendance_sorted!$B68:$CW68,"nn")&lt;&gt;"nn","•",""),"")</f>
        <v/>
      </c>
      <c r="AD69" s="1" t="str">
        <f ca="1">IF(($A69&lt;&gt;"")*(AD$1&lt;&gt;""),IF(_xlfn.XLOOKUP(AD$1,Attendance_sorted!$B68:$CW68,Attendance_sorted!$B68:$CW68,"nn")&lt;&gt;"nn","•",""),"")</f>
        <v/>
      </c>
      <c r="AE69" s="1" t="str">
        <f ca="1">IF(($A69&lt;&gt;"")*(AE$1&lt;&gt;""),IF(_xlfn.XLOOKUP(AE$1,Attendance_sorted!$B68:$CW68,Attendance_sorted!$B68:$CW68,"nn")&lt;&gt;"nn","•",""),"")</f>
        <v/>
      </c>
      <c r="AF69" s="1" t="str">
        <f ca="1">IF(($A69&lt;&gt;"")*(AF$1&lt;&gt;""),IF(_xlfn.XLOOKUP(AF$1,Attendance_sorted!$B68:$CW68,Attendance_sorted!$B68:$CW68,"nn")&lt;&gt;"nn","•",""),"")</f>
        <v/>
      </c>
      <c r="AG69" s="1" t="str">
        <f ca="1">IF(($A69&lt;&gt;"")*(AG$1&lt;&gt;""),IF(_xlfn.XLOOKUP(AG$1,Attendance_sorted!$B68:$CW68,Attendance_sorted!$B68:$CW68,"nn")&lt;&gt;"nn","•",""),"")</f>
        <v/>
      </c>
      <c r="AH69" s="1" t="str">
        <f ca="1">IF(($A69&lt;&gt;"")*(AH$1&lt;&gt;""),IF(_xlfn.XLOOKUP(AH$1,Attendance_sorted!$B68:$CW68,Attendance_sorted!$B68:$CW68,"nn")&lt;&gt;"nn","•",""),"")</f>
        <v/>
      </c>
      <c r="AI69" s="1" t="str">
        <f ca="1">IF(($A69&lt;&gt;"")*(AI$1&lt;&gt;""),IF(_xlfn.XLOOKUP(AI$1,Attendance_sorted!$B68:$CW68,Attendance_sorted!$B68:$CW68,"nn")&lt;&gt;"nn","•",""),"")</f>
        <v/>
      </c>
      <c r="AJ69" s="1" t="str">
        <f ca="1">IF(($A69&lt;&gt;"")*(AJ$1&lt;&gt;""),IF(_xlfn.XLOOKUP(AJ$1,Attendance_sorted!$B68:$CW68,Attendance_sorted!$B68:$CW68,"nn")&lt;&gt;"nn","•",""),"")</f>
        <v/>
      </c>
      <c r="AK69" s="1" t="str">
        <f ca="1">IF(($A69&lt;&gt;"")*(AK$1&lt;&gt;""),IF(_xlfn.XLOOKUP(AK$1,Attendance_sorted!$B68:$CW68,Attendance_sorted!$B68:$CW68,"nn")&lt;&gt;"nn","•",""),"")</f>
        <v/>
      </c>
      <c r="AL69" s="1" t="str">
        <f ca="1">IF(($A69&lt;&gt;"")*(AL$1&lt;&gt;""),IF(_xlfn.XLOOKUP(AL$1,Attendance_sorted!$B68:$CW68,Attendance_sorted!$B68:$CW68,"nn")&lt;&gt;"nn","•",""),"")</f>
        <v/>
      </c>
      <c r="AM69" s="1" t="str">
        <f ca="1">IF(($A69&lt;&gt;"")*(AM$1&lt;&gt;""),IF(_xlfn.XLOOKUP(AM$1,Attendance_sorted!$B68:$CW68,Attendance_sorted!$B68:$CW68,"nn")&lt;&gt;"nn","•",""),"")</f>
        <v/>
      </c>
      <c r="AN69" s="1" t="str">
        <f ca="1">IF(($A69&lt;&gt;"")*(AN$1&lt;&gt;""),IF(_xlfn.XLOOKUP(AN$1,Attendance_sorted!$B68:$CW68,Attendance_sorted!$B68:$CW68,"nn")&lt;&gt;"nn","•",""),"")</f>
        <v/>
      </c>
      <c r="AO69" s="1" t="str">
        <f ca="1">IF(($A69&lt;&gt;"")*(AO$1&lt;&gt;""),IF(_xlfn.XLOOKUP(AO$1,Attendance_sorted!$B68:$CW68,Attendance_sorted!$B68:$CW68,"nn")&lt;&gt;"nn","•",""),"")</f>
        <v/>
      </c>
      <c r="AP69" s="1" t="str">
        <f ca="1">IF(($A69&lt;&gt;"")*(AP$1&lt;&gt;""),IF(_xlfn.XLOOKUP(AP$1,Attendance_sorted!$B68:$CW68,Attendance_sorted!$B68:$CW68,"nn")&lt;&gt;"nn","•",""),"")</f>
        <v/>
      </c>
      <c r="AQ69" s="1" t="str">
        <f ca="1">IF(($A69&lt;&gt;"")*(AQ$1&lt;&gt;""),IF(_xlfn.XLOOKUP(AQ$1,Attendance_sorted!$B68:$CW68,Attendance_sorted!$B68:$CW68,"nn")&lt;&gt;"nn","•",""),"")</f>
        <v/>
      </c>
      <c r="AR69" s="1" t="str">
        <f ca="1">IF(($A69&lt;&gt;"")*(AR$1&lt;&gt;""),IF(_xlfn.XLOOKUP(AR$1,Attendance_sorted!$B68:$CW68,Attendance_sorted!$B68:$CW68,"nn")&lt;&gt;"nn","•",""),"")</f>
        <v/>
      </c>
      <c r="AS69" s="1" t="str">
        <f ca="1">IF(($A69&lt;&gt;"")*(AS$1&lt;&gt;""),IF(_xlfn.XLOOKUP(AS$1,Attendance_sorted!$B68:$CW68,Attendance_sorted!$B68:$CW68,"nn")&lt;&gt;"nn","•",""),"")</f>
        <v/>
      </c>
      <c r="AT69" s="1" t="str">
        <f ca="1">IF(($A69&lt;&gt;"")*(AT$1&lt;&gt;""),IF(_xlfn.XLOOKUP(AT$1,Attendance_sorted!$B68:$CW68,Attendance_sorted!$B68:$CW68,"nn")&lt;&gt;"nn","•",""),"")</f>
        <v/>
      </c>
      <c r="AU69" s="1" t="str">
        <f ca="1">IF(($A69&lt;&gt;"")*(AU$1&lt;&gt;""),IF(_xlfn.XLOOKUP(AU$1,Attendance_sorted!$B68:$CW68,Attendance_sorted!$B68:$CW68,"nn")&lt;&gt;"nn","•",""),"")</f>
        <v/>
      </c>
      <c r="AV69" s="1" t="str">
        <f ca="1">IF(($A69&lt;&gt;"")*(AV$1&lt;&gt;""),IF(_xlfn.XLOOKUP(AV$1,Attendance_sorted!$B68:$CW68,Attendance_sorted!$B68:$CW68,"nn")&lt;&gt;"nn","•",""),"")</f>
        <v/>
      </c>
      <c r="AW69" s="1" t="str">
        <f ca="1">IF(($A69&lt;&gt;"")*(AW$1&lt;&gt;""),IF(_xlfn.XLOOKUP(AW$1,Attendance_sorted!$B68:$CW68,Attendance_sorted!$B68:$CW68,"nn")&lt;&gt;"nn","•",""),"")</f>
        <v/>
      </c>
      <c r="AX69" s="1" t="str">
        <f ca="1">IF(($A69&lt;&gt;"")*(AX$1&lt;&gt;""),IF(_xlfn.XLOOKUP(AX$1,Attendance_sorted!$B68:$CW68,Attendance_sorted!$B68:$CW68,"nn")&lt;&gt;"nn","•",""),"")</f>
        <v/>
      </c>
      <c r="AY69" s="1" t="str">
        <f ca="1">IF(($A69&lt;&gt;"")*(AY$1&lt;&gt;""),IF(_xlfn.XLOOKUP(AY$1,Attendance_sorted!$B68:$CW68,Attendance_sorted!$B68:$CW68,"nn")&lt;&gt;"nn","•",""),"")</f>
        <v/>
      </c>
      <c r="AZ69" s="1" t="str">
        <f ca="1">IF(($A69&lt;&gt;"")*(AZ$1&lt;&gt;""),IF(_xlfn.XLOOKUP(AZ$1,Attendance_sorted!$B68:$CW68,Attendance_sorted!$B68:$CW68,"nn")&lt;&gt;"nn","•",""),"")</f>
        <v/>
      </c>
      <c r="BA69" s="1" t="str">
        <f ca="1">IF(($A69&lt;&gt;"")*(BA$1&lt;&gt;""),IF(_xlfn.XLOOKUP(BA$1,Attendance_sorted!$B68:$CW68,Attendance_sorted!$B68:$CW68,"nn")&lt;&gt;"nn","•",""),"")</f>
        <v/>
      </c>
      <c r="BB69" s="1" t="str">
        <f ca="1">IF(($A69&lt;&gt;"")*(BB$1&lt;&gt;""),IF(_xlfn.XLOOKUP(BB$1,Attendance_sorted!$B68:$CW68,Attendance_sorted!$B68:$CW68,"nn")&lt;&gt;"nn","•",""),"")</f>
        <v/>
      </c>
      <c r="BC69" s="1" t="str">
        <f ca="1">IF(($A69&lt;&gt;"")*(BC$1&lt;&gt;""),IF(_xlfn.XLOOKUP(BC$1,Attendance_sorted!$B68:$CW68,Attendance_sorted!$B68:$CW68,"nn")&lt;&gt;"nn","•",""),"")</f>
        <v/>
      </c>
      <c r="BD69" s="1" t="str">
        <f ca="1">IF(($A69&lt;&gt;"")*(BD$1&lt;&gt;""),IF(_xlfn.XLOOKUP(BD$1,Attendance_sorted!$B68:$CW68,Attendance_sorted!$B68:$CW68,"nn")&lt;&gt;"nn","•",""),"")</f>
        <v/>
      </c>
      <c r="BE69" s="1" t="str">
        <f ca="1">IF(($A69&lt;&gt;"")*(BE$1&lt;&gt;""),IF(_xlfn.XLOOKUP(BE$1,Attendance_sorted!$B68:$CW68,Attendance_sorted!$B68:$CW68,"nn")&lt;&gt;"nn","•",""),"")</f>
        <v/>
      </c>
      <c r="BF69" s="1" t="str">
        <f ca="1">IF(($A69&lt;&gt;"")*(BF$1&lt;&gt;""),IF(_xlfn.XLOOKUP(BF$1,Attendance_sorted!$B68:$CW68,Attendance_sorted!$B68:$CW68,"nn")&lt;&gt;"nn","•",""),"")</f>
        <v/>
      </c>
      <c r="BG69" s="1" t="str">
        <f ca="1">IF(($A69&lt;&gt;"")*(BG$1&lt;&gt;""),IF(_xlfn.XLOOKUP(BG$1,Attendance_sorted!$B68:$CW68,Attendance_sorted!$B68:$CW68,"nn")&lt;&gt;"nn","•",""),"")</f>
        <v/>
      </c>
      <c r="BH69" s="1" t="str">
        <f ca="1">IF(($A69&lt;&gt;"")*(BH$1&lt;&gt;""),IF(_xlfn.XLOOKUP(BH$1,Attendance_sorted!$B68:$CW68,Attendance_sorted!$B68:$CW68,"nn")&lt;&gt;"nn","•",""),"")</f>
        <v/>
      </c>
      <c r="BI69" s="1" t="str">
        <f ca="1">IF(($A69&lt;&gt;"")*(BI$1&lt;&gt;""),IF(_xlfn.XLOOKUP(BI$1,Attendance_sorted!$B68:$CW68,Attendance_sorted!$B68:$CW68,"nn")&lt;&gt;"nn","•",""),"")</f>
        <v/>
      </c>
      <c r="BJ69" s="1" t="str">
        <f ca="1">IF(($A69&lt;&gt;"")*(BJ$1&lt;&gt;""),IF(_xlfn.XLOOKUP(BJ$1,Attendance_sorted!$B68:$CW68,Attendance_sorted!$B68:$CW68,"nn")&lt;&gt;"nn","•",""),"")</f>
        <v/>
      </c>
      <c r="BK69" s="1" t="str">
        <f ca="1">IF(($A69&lt;&gt;"")*(BK$1&lt;&gt;""),IF(_xlfn.XLOOKUP(BK$1,Attendance_sorted!$B68:$CW68,Attendance_sorted!$B68:$CW68,"nn")&lt;&gt;"nn","•",""),"")</f>
        <v/>
      </c>
      <c r="BL69" s="1" t="str">
        <f ca="1">IF(($A69&lt;&gt;"")*(BL$1&lt;&gt;""),IF(_xlfn.XLOOKUP(BL$1,Attendance_sorted!$B68:$CW68,Attendance_sorted!$B68:$CW68,"nn")&lt;&gt;"nn","•",""),"")</f>
        <v/>
      </c>
      <c r="BM69" s="1" t="str">
        <f ca="1">IF(($A69&lt;&gt;"")*(BM$1&lt;&gt;""),IF(_xlfn.XLOOKUP(BM$1,Attendance_sorted!$B68:$CW68,Attendance_sorted!$B68:$CW68,"nn")&lt;&gt;"nn","•",""),"")</f>
        <v/>
      </c>
      <c r="BN69" s="1" t="str">
        <f ca="1">IF(($A69&lt;&gt;"")*(BN$1&lt;&gt;""),IF(_xlfn.XLOOKUP(BN$1,Attendance_sorted!$B68:$CW68,Attendance_sorted!$B68:$CW68,"nn")&lt;&gt;"nn","•",""),"")</f>
        <v/>
      </c>
      <c r="BO69" s="1" t="str">
        <f ca="1">IF(($A69&lt;&gt;"")*(BO$1&lt;&gt;""),IF(_xlfn.XLOOKUP(BO$1,Attendance_sorted!$B68:$CW68,Attendance_sorted!$B68:$CW68,"nn")&lt;&gt;"nn","•",""),"")</f>
        <v/>
      </c>
      <c r="BP69" s="1" t="str">
        <f ca="1">IF(($A69&lt;&gt;"")*(BP$1&lt;&gt;""),IF(_xlfn.XLOOKUP(BP$1,Attendance_sorted!$B68:$CW68,Attendance_sorted!$B68:$CW68,"nn")&lt;&gt;"nn","•",""),"")</f>
        <v/>
      </c>
      <c r="BQ69" s="1" t="str">
        <f ca="1">IF(($A69&lt;&gt;"")*(BQ$1&lt;&gt;""),IF(_xlfn.XLOOKUP(BQ$1,Attendance_sorted!$B68:$CW68,Attendance_sorted!$B68:$CW68,"nn")&lt;&gt;"nn","•",""),"")</f>
        <v/>
      </c>
      <c r="BR69" s="1" t="str">
        <f ca="1">IF(($A69&lt;&gt;"")*(BR$1&lt;&gt;""),IF(_xlfn.XLOOKUP(BR$1,Attendance_sorted!$B68:$CW68,Attendance_sorted!$B68:$CW68,"nn")&lt;&gt;"nn","•",""),"")</f>
        <v/>
      </c>
      <c r="BS69" s="1" t="str">
        <f ca="1">IF(($A69&lt;&gt;"")*(BS$1&lt;&gt;""),IF(_xlfn.XLOOKUP(BS$1,Attendance_sorted!$B68:$CW68,Attendance_sorted!$B68:$CW68,"nn")&lt;&gt;"nn","•",""),"")</f>
        <v/>
      </c>
      <c r="BT69" s="1" t="str">
        <f ca="1">IF(($A69&lt;&gt;"")*(BT$1&lt;&gt;""),IF(_xlfn.XLOOKUP(BT$1,Attendance_sorted!$B68:$CW68,Attendance_sorted!$B68:$CW68,"nn")&lt;&gt;"nn","•",""),"")</f>
        <v/>
      </c>
      <c r="BU69" s="1" t="str">
        <f ca="1">IF(($A69&lt;&gt;"")*(BU$1&lt;&gt;""),IF(_xlfn.XLOOKUP(BU$1,Attendance_sorted!$B68:$CW68,Attendance_sorted!$B68:$CW68,"nn")&lt;&gt;"nn","•",""),"")</f>
        <v/>
      </c>
      <c r="BV69" s="1" t="str">
        <f ca="1">IF(($A69&lt;&gt;"")*(BV$1&lt;&gt;""),IF(_xlfn.XLOOKUP(BV$1,Attendance_sorted!$B68:$CW68,Attendance_sorted!$B68:$CW68,"nn")&lt;&gt;"nn","•",""),"")</f>
        <v/>
      </c>
      <c r="BW69" s="1" t="str">
        <f ca="1">IF(($A69&lt;&gt;"")*(BW$1&lt;&gt;""),IF(_xlfn.XLOOKUP(BW$1,Attendance_sorted!$B68:$CW68,Attendance_sorted!$B68:$CW68,"nn")&lt;&gt;"nn","•",""),"")</f>
        <v/>
      </c>
      <c r="BX69" s="1" t="str">
        <f ca="1">IF(($A69&lt;&gt;"")*(BX$1&lt;&gt;""),IF(_xlfn.XLOOKUP(BX$1,Attendance_sorted!$B68:$CW68,Attendance_sorted!$B68:$CW68,"nn")&lt;&gt;"nn","•",""),"")</f>
        <v/>
      </c>
      <c r="BY69" s="1" t="str">
        <f ca="1">IF(($A69&lt;&gt;"")*(BY$1&lt;&gt;""),IF(_xlfn.XLOOKUP(BY$1,Attendance_sorted!$B68:$CW68,Attendance_sorted!$B68:$CW68,"nn")&lt;&gt;"nn","•",""),"")</f>
        <v/>
      </c>
      <c r="BZ69" s="1" t="str">
        <f ca="1">IF(($A69&lt;&gt;"")*(BZ$1&lt;&gt;""),IF(_xlfn.XLOOKUP(BZ$1,Attendance_sorted!$B68:$CW68,Attendance_sorted!$B68:$CW68,"nn")&lt;&gt;"nn","•",""),"")</f>
        <v/>
      </c>
      <c r="CA69" s="1" t="str">
        <f ca="1">IF(($A69&lt;&gt;"")*(CA$1&lt;&gt;""),IF(_xlfn.XLOOKUP(CA$1,Attendance_sorted!$B68:$CW68,Attendance_sorted!$B68:$CW68,"nn")&lt;&gt;"nn","•",""),"")</f>
        <v/>
      </c>
      <c r="CB69" s="1" t="str">
        <f ca="1">IF(($A69&lt;&gt;"")*(CB$1&lt;&gt;""),IF(_xlfn.XLOOKUP(CB$1,Attendance_sorted!$B68:$CW68,Attendance_sorted!$B68:$CW68,"nn")&lt;&gt;"nn","•",""),"")</f>
        <v/>
      </c>
      <c r="CC69" s="1" t="str">
        <f ca="1">IF(($A69&lt;&gt;"")*(CC$1&lt;&gt;""),IF(_xlfn.XLOOKUP(CC$1,Attendance_sorted!$B68:$CW68,Attendance_sorted!$B68:$CW68,"nn")&lt;&gt;"nn","•",""),"")</f>
        <v/>
      </c>
      <c r="CD69" s="1" t="str">
        <f ca="1">IF(($A69&lt;&gt;"")*(CD$1&lt;&gt;""),IF(_xlfn.XLOOKUP(CD$1,Attendance_sorted!$B68:$CW68,Attendance_sorted!$B68:$CW68,"nn")&lt;&gt;"nn","•",""),"")</f>
        <v/>
      </c>
      <c r="CE69" s="1" t="str">
        <f ca="1">IF(($A69&lt;&gt;"")*(CE$1&lt;&gt;""),IF(_xlfn.XLOOKUP(CE$1,Attendance_sorted!$B68:$CW68,Attendance_sorted!$B68:$CW68,"nn")&lt;&gt;"nn","•",""),"")</f>
        <v/>
      </c>
      <c r="CF69" s="1" t="str">
        <f ca="1">IF(($A69&lt;&gt;"")*(CF$1&lt;&gt;""),IF(_xlfn.XLOOKUP(CF$1,Attendance_sorted!$B68:$CW68,Attendance_sorted!$B68:$CW68,"nn")&lt;&gt;"nn","•",""),"")</f>
        <v/>
      </c>
      <c r="CG69" s="1" t="str">
        <f ca="1">IF(($A69&lt;&gt;"")*(CG$1&lt;&gt;""),IF(_xlfn.XLOOKUP(CG$1,Attendance_sorted!$B68:$CW68,Attendance_sorted!$B68:$CW68,"nn")&lt;&gt;"nn","•",""),"")</f>
        <v/>
      </c>
      <c r="CH69" s="1" t="str">
        <f ca="1">IF(($A69&lt;&gt;"")*(CH$1&lt;&gt;""),IF(_xlfn.XLOOKUP(CH$1,Attendance_sorted!$B68:$CW68,Attendance_sorted!$B68:$CW68,"nn")&lt;&gt;"nn","•",""),"")</f>
        <v/>
      </c>
      <c r="CI69" s="1" t="str">
        <f ca="1">IF(($A69&lt;&gt;"")*(CI$1&lt;&gt;""),IF(_xlfn.XLOOKUP(CI$1,Attendance_sorted!$B68:$CW68,Attendance_sorted!$B68:$CW68,"nn")&lt;&gt;"nn","•",""),"")</f>
        <v/>
      </c>
      <c r="CJ69" s="1" t="str">
        <f ca="1">IF(($A69&lt;&gt;"")*(CJ$1&lt;&gt;""),IF(_xlfn.XLOOKUP(CJ$1,Attendance_sorted!$B68:$CW68,Attendance_sorted!$B68:$CW68,"nn")&lt;&gt;"nn","•",""),"")</f>
        <v/>
      </c>
      <c r="CK69" s="1" t="str">
        <f ca="1">IF(($A69&lt;&gt;"")*(CK$1&lt;&gt;""),IF(_xlfn.XLOOKUP(CK$1,Attendance_sorted!$B68:$CW68,Attendance_sorted!$B68:$CW68,"nn")&lt;&gt;"nn","•",""),"")</f>
        <v/>
      </c>
      <c r="CL69" s="1" t="str">
        <f ca="1">IF(($A69&lt;&gt;"")*(CL$1&lt;&gt;""),IF(_xlfn.XLOOKUP(CL$1,Attendance_sorted!$B68:$CW68,Attendance_sorted!$B68:$CW68,"nn")&lt;&gt;"nn","•",""),"")</f>
        <v/>
      </c>
      <c r="CM69" s="1" t="str">
        <f ca="1">IF(($A69&lt;&gt;"")*(CM$1&lt;&gt;""),IF(_xlfn.XLOOKUP(CM$1,Attendance_sorted!$B68:$CW68,Attendance_sorted!$B68:$CW68,"nn")&lt;&gt;"nn","•",""),"")</f>
        <v/>
      </c>
      <c r="CN69" s="1" t="str">
        <f ca="1">IF(($A69&lt;&gt;"")*(CN$1&lt;&gt;""),IF(_xlfn.XLOOKUP(CN$1,Attendance_sorted!$B68:$CW68,Attendance_sorted!$B68:$CW68,"nn")&lt;&gt;"nn","•",""),"")</f>
        <v/>
      </c>
      <c r="CO69" s="1" t="str">
        <f ca="1">IF(($A69&lt;&gt;"")*(CO$1&lt;&gt;""),IF(_xlfn.XLOOKUP(CO$1,Attendance_sorted!$B68:$CW68,Attendance_sorted!$B68:$CW68,"nn")&lt;&gt;"nn","•",""),"")</f>
        <v/>
      </c>
      <c r="CP69" s="1" t="str">
        <f ca="1">IF(($A69&lt;&gt;"")*(CP$1&lt;&gt;""),IF(_xlfn.XLOOKUP(CP$1,Attendance_sorted!$B68:$CW68,Attendance_sorted!$B68:$CW68,"nn")&lt;&gt;"nn","•",""),"")</f>
        <v/>
      </c>
      <c r="CQ69" s="1" t="str">
        <f ca="1">IF(($A69&lt;&gt;"")*(CQ$1&lt;&gt;""),IF(_xlfn.XLOOKUP(CQ$1,Attendance_sorted!$B68:$CW68,Attendance_sorted!$B68:$CW68,"nn")&lt;&gt;"nn","•",""),"")</f>
        <v/>
      </c>
      <c r="CR69" s="1" t="str">
        <f ca="1">IF(($A69&lt;&gt;"")*(CR$1&lt;&gt;""),IF(_xlfn.XLOOKUP(CR$1,Attendance_sorted!$B68:$CW68,Attendance_sorted!$B68:$CW68,"nn")&lt;&gt;"nn","•",""),"")</f>
        <v/>
      </c>
      <c r="CS69" s="1" t="str">
        <f ca="1">IF(($A69&lt;&gt;"")*(CS$1&lt;&gt;""),IF(_xlfn.XLOOKUP(CS$1,Attendance_sorted!$B68:$CW68,Attendance_sorted!$B68:$CW68,"nn")&lt;&gt;"nn","•",""),"")</f>
        <v/>
      </c>
      <c r="CT69" s="1" t="str">
        <f ca="1">IF(($A69&lt;&gt;"")*(CT$1&lt;&gt;""),IF(_xlfn.XLOOKUP(CT$1,Attendance_sorted!$B68:$CW68,Attendance_sorted!$B68:$CW68,"nn")&lt;&gt;"nn","•",""),"")</f>
        <v/>
      </c>
      <c r="CU69" s="1" t="str">
        <f ca="1">IF(($A69&lt;&gt;"")*(CU$1&lt;&gt;""),IF(_xlfn.XLOOKUP(CU$1,Attendance_sorted!$B68:$CW68,Attendance_sorted!$B68:$CW68,"nn")&lt;&gt;"nn","•",""),"")</f>
        <v/>
      </c>
      <c r="CV69" s="1" t="str">
        <f ca="1">IF(($A69&lt;&gt;"")*(CV$1&lt;&gt;""),IF(_xlfn.XLOOKUP(CV$1,Attendance_sorted!$B68:$CW68,Attendance_sorted!$B68:$CW68,"nn")&lt;&gt;"nn","•",""),"")</f>
        <v/>
      </c>
      <c r="CW69" s="1" t="str">
        <f ca="1">IF(($A69&lt;&gt;"")*(CW$1&lt;&gt;""),IF(_xlfn.XLOOKUP(CW$1,Attendance_sorted!$B68:$CW68,Attendance_sorted!$B68:$CW68,"nn")&lt;&gt;"nn","•",""),"")</f>
        <v/>
      </c>
    </row>
    <row r="70" spans="1:101">
      <c r="A70" s="1">
        <v>254</v>
      </c>
      <c r="B70" s="1" t="str">
        <f ca="1">IF(($A70&lt;&gt;"")*(B$1&lt;&gt;""),IF(_xlfn.XLOOKUP(B$1,Attendance_sorted!$B69:$CW69,Attendance_sorted!$B69:$CW69,"nn")&lt;&gt;"nn","•",""),"")</f>
        <v/>
      </c>
      <c r="C70" s="1" t="str">
        <f ca="1">IF(($A70&lt;&gt;"")*(C$1&lt;&gt;""),IF(_xlfn.XLOOKUP(C$1,Attendance_sorted!$B69:$CW69,Attendance_sorted!$B69:$CW69,"nn")&lt;&gt;"nn","•",""),"")</f>
        <v/>
      </c>
      <c r="D70" s="1" t="str">
        <f ca="1">IF(($A70&lt;&gt;"")*(D$1&lt;&gt;""),IF(_xlfn.XLOOKUP(D$1,Attendance_sorted!$B69:$CW69,Attendance_sorted!$B69:$CW69,"nn")&lt;&gt;"nn","•",""),"")</f>
        <v/>
      </c>
      <c r="E70" s="1" t="str">
        <f ca="1">IF(($A70&lt;&gt;"")*(E$1&lt;&gt;""),IF(_xlfn.XLOOKUP(E$1,Attendance_sorted!$B69:$CW69,Attendance_sorted!$B69:$CW69,"nn")&lt;&gt;"nn","•",""),"")</f>
        <v/>
      </c>
      <c r="F70" s="1" t="str">
        <f ca="1">IF(($A70&lt;&gt;"")*(F$1&lt;&gt;""),IF(_xlfn.XLOOKUP(F$1,Attendance_sorted!$B69:$CW69,Attendance_sorted!$B69:$CW69,"nn")&lt;&gt;"nn","•",""),"")</f>
        <v/>
      </c>
      <c r="G70" s="1" t="str">
        <f ca="1">IF(($A70&lt;&gt;"")*(G$1&lt;&gt;""),IF(_xlfn.XLOOKUP(G$1,Attendance_sorted!$B69:$CW69,Attendance_sorted!$B69:$CW69,"nn")&lt;&gt;"nn","•",""),"")</f>
        <v/>
      </c>
      <c r="H70" s="1" t="str">
        <f ca="1">IF(($A70&lt;&gt;"")*(H$1&lt;&gt;""),IF(_xlfn.XLOOKUP(H$1,Attendance_sorted!$B69:$CW69,Attendance_sorted!$B69:$CW69,"nn")&lt;&gt;"nn","•",""),"")</f>
        <v/>
      </c>
      <c r="I70" s="1" t="str">
        <f ca="1">IF(($A70&lt;&gt;"")*(I$1&lt;&gt;""),IF(_xlfn.XLOOKUP(I$1,Attendance_sorted!$B69:$CW69,Attendance_sorted!$B69:$CW69,"nn")&lt;&gt;"nn","•",""),"")</f>
        <v/>
      </c>
      <c r="J70" s="1" t="str">
        <f ca="1">IF(($A70&lt;&gt;"")*(J$1&lt;&gt;""),IF(_xlfn.XLOOKUP(J$1,Attendance_sorted!$B69:$CW69,Attendance_sorted!$B69:$CW69,"nn")&lt;&gt;"nn","•",""),"")</f>
        <v/>
      </c>
      <c r="K70" s="1" t="str">
        <f ca="1">IF(($A70&lt;&gt;"")*(K$1&lt;&gt;""),IF(_xlfn.XLOOKUP(K$1,Attendance_sorted!$B69:$CW69,Attendance_sorted!$B69:$CW69,"nn")&lt;&gt;"nn","•",""),"")</f>
        <v/>
      </c>
      <c r="L70" s="1" t="str">
        <f ca="1">IF(($A70&lt;&gt;"")*(L$1&lt;&gt;""),IF(_xlfn.XLOOKUP(L$1,Attendance_sorted!$B69:$CW69,Attendance_sorted!$B69:$CW69,"nn")&lt;&gt;"nn","•",""),"")</f>
        <v/>
      </c>
      <c r="M70" s="1" t="str">
        <f ca="1">IF(($A70&lt;&gt;"")*(M$1&lt;&gt;""),IF(_xlfn.XLOOKUP(M$1,Attendance_sorted!$B69:$CW69,Attendance_sorted!$B69:$CW69,"nn")&lt;&gt;"nn","•",""),"")</f>
        <v/>
      </c>
      <c r="N70" s="1" t="str">
        <f ca="1">IF(($A70&lt;&gt;"")*(N$1&lt;&gt;""),IF(_xlfn.XLOOKUP(N$1,Attendance_sorted!$B69:$CW69,Attendance_sorted!$B69:$CW69,"nn")&lt;&gt;"nn","•",""),"")</f>
        <v/>
      </c>
      <c r="O70" s="1" t="str">
        <f ca="1">IF(($A70&lt;&gt;"")*(O$1&lt;&gt;""),IF(_xlfn.XLOOKUP(O$1,Attendance_sorted!$B69:$CW69,Attendance_sorted!$B69:$CW69,"nn")&lt;&gt;"nn","•",""),"")</f>
        <v/>
      </c>
      <c r="P70" s="1" t="str">
        <f ca="1">IF(($A70&lt;&gt;"")*(P$1&lt;&gt;""),IF(_xlfn.XLOOKUP(P$1,Attendance_sorted!$B69:$CW69,Attendance_sorted!$B69:$CW69,"nn")&lt;&gt;"nn","•",""),"")</f>
        <v>•</v>
      </c>
      <c r="Q70" s="1" t="str">
        <f ca="1">IF(($A70&lt;&gt;"")*(Q$1&lt;&gt;""),IF(_xlfn.XLOOKUP(Q$1,Attendance_sorted!$B69:$CW69,Attendance_sorted!$B69:$CW69,"nn")&lt;&gt;"nn","•",""),"")</f>
        <v/>
      </c>
      <c r="R70" s="1" t="str">
        <f ca="1">IF(($A70&lt;&gt;"")*(R$1&lt;&gt;""),IF(_xlfn.XLOOKUP(R$1,Attendance_sorted!$B69:$CW69,Attendance_sorted!$B69:$CW69,"nn")&lt;&gt;"nn","•",""),"")</f>
        <v/>
      </c>
      <c r="S70" s="1" t="str">
        <f ca="1">IF(($A70&lt;&gt;"")*(S$1&lt;&gt;""),IF(_xlfn.XLOOKUP(S$1,Attendance_sorted!$B69:$CW69,Attendance_sorted!$B69:$CW69,"nn")&lt;&gt;"nn","•",""),"")</f>
        <v/>
      </c>
      <c r="T70" s="1" t="str">
        <f ca="1">IF(($A70&lt;&gt;"")*(T$1&lt;&gt;""),IF(_xlfn.XLOOKUP(T$1,Attendance_sorted!$B69:$CW69,Attendance_sorted!$B69:$CW69,"nn")&lt;&gt;"nn","•",""),"")</f>
        <v/>
      </c>
      <c r="U70" s="1" t="str">
        <f ca="1">IF(($A70&lt;&gt;"")*(U$1&lt;&gt;""),IF(_xlfn.XLOOKUP(U$1,Attendance_sorted!$B69:$CW69,Attendance_sorted!$B69:$CW69,"nn")&lt;&gt;"nn","•",""),"")</f>
        <v/>
      </c>
      <c r="V70" s="1" t="str">
        <f ca="1">IF(($A70&lt;&gt;"")*(V$1&lt;&gt;""),IF(_xlfn.XLOOKUP(V$1,Attendance_sorted!$B69:$CW69,Attendance_sorted!$B69:$CW69,"nn")&lt;&gt;"nn","•",""),"")</f>
        <v/>
      </c>
      <c r="W70" s="1" t="str">
        <f ca="1">IF(($A70&lt;&gt;"")*(W$1&lt;&gt;""),IF(_xlfn.XLOOKUP(W$1,Attendance_sorted!$B69:$CW69,Attendance_sorted!$B69:$CW69,"nn")&lt;&gt;"nn","•",""),"")</f>
        <v/>
      </c>
      <c r="X70" s="1" t="str">
        <f ca="1">IF(($A70&lt;&gt;"")*(X$1&lt;&gt;""),IF(_xlfn.XLOOKUP(X$1,Attendance_sorted!$B69:$CW69,Attendance_sorted!$B69:$CW69,"nn")&lt;&gt;"nn","•",""),"")</f>
        <v/>
      </c>
      <c r="Y70" s="1" t="str">
        <f ca="1">IF(($A70&lt;&gt;"")*(Y$1&lt;&gt;""),IF(_xlfn.XLOOKUP(Y$1,Attendance_sorted!$B69:$CW69,Attendance_sorted!$B69:$CW69,"nn")&lt;&gt;"nn","•",""),"")</f>
        <v/>
      </c>
      <c r="Z70" s="1" t="str">
        <f ca="1">IF(($A70&lt;&gt;"")*(Z$1&lt;&gt;""),IF(_xlfn.XLOOKUP(Z$1,Attendance_sorted!$B69:$CW69,Attendance_sorted!$B69:$CW69,"nn")&lt;&gt;"nn","•",""),"")</f>
        <v/>
      </c>
      <c r="AA70" s="1" t="str">
        <f ca="1">IF(($A70&lt;&gt;"")*(AA$1&lt;&gt;""),IF(_xlfn.XLOOKUP(AA$1,Attendance_sorted!$B69:$CW69,Attendance_sorted!$B69:$CW69,"nn")&lt;&gt;"nn","•",""),"")</f>
        <v/>
      </c>
      <c r="AB70" s="1" t="str">
        <f ca="1">IF(($A70&lt;&gt;"")*(AB$1&lt;&gt;""),IF(_xlfn.XLOOKUP(AB$1,Attendance_sorted!$B69:$CW69,Attendance_sorted!$B69:$CW69,"nn")&lt;&gt;"nn","•",""),"")</f>
        <v/>
      </c>
      <c r="AC70" s="1" t="str">
        <f ca="1">IF(($A70&lt;&gt;"")*(AC$1&lt;&gt;""),IF(_xlfn.XLOOKUP(AC$1,Attendance_sorted!$B69:$CW69,Attendance_sorted!$B69:$CW69,"nn")&lt;&gt;"nn","•",""),"")</f>
        <v/>
      </c>
      <c r="AD70" s="1" t="str">
        <f ca="1">IF(($A70&lt;&gt;"")*(AD$1&lt;&gt;""),IF(_xlfn.XLOOKUP(AD$1,Attendance_sorted!$B69:$CW69,Attendance_sorted!$B69:$CW69,"nn")&lt;&gt;"nn","•",""),"")</f>
        <v/>
      </c>
      <c r="AE70" s="1" t="str">
        <f ca="1">IF(($A70&lt;&gt;"")*(AE$1&lt;&gt;""),IF(_xlfn.XLOOKUP(AE$1,Attendance_sorted!$B69:$CW69,Attendance_sorted!$B69:$CW69,"nn")&lt;&gt;"nn","•",""),"")</f>
        <v/>
      </c>
      <c r="AF70" s="1" t="str">
        <f ca="1">IF(($A70&lt;&gt;"")*(AF$1&lt;&gt;""),IF(_xlfn.XLOOKUP(AF$1,Attendance_sorted!$B69:$CW69,Attendance_sorted!$B69:$CW69,"nn")&lt;&gt;"nn","•",""),"")</f>
        <v/>
      </c>
      <c r="AG70" s="1" t="str">
        <f ca="1">IF(($A70&lt;&gt;"")*(AG$1&lt;&gt;""),IF(_xlfn.XLOOKUP(AG$1,Attendance_sorted!$B69:$CW69,Attendance_sorted!$B69:$CW69,"nn")&lt;&gt;"nn","•",""),"")</f>
        <v/>
      </c>
      <c r="AH70" s="1" t="str">
        <f ca="1">IF(($A70&lt;&gt;"")*(AH$1&lt;&gt;""),IF(_xlfn.XLOOKUP(AH$1,Attendance_sorted!$B69:$CW69,Attendance_sorted!$B69:$CW69,"nn")&lt;&gt;"nn","•",""),"")</f>
        <v/>
      </c>
      <c r="AI70" s="1" t="str">
        <f ca="1">IF(($A70&lt;&gt;"")*(AI$1&lt;&gt;""),IF(_xlfn.XLOOKUP(AI$1,Attendance_sorted!$B69:$CW69,Attendance_sorted!$B69:$CW69,"nn")&lt;&gt;"nn","•",""),"")</f>
        <v/>
      </c>
      <c r="AJ70" s="1" t="str">
        <f ca="1">IF(($A70&lt;&gt;"")*(AJ$1&lt;&gt;""),IF(_xlfn.XLOOKUP(AJ$1,Attendance_sorted!$B69:$CW69,Attendance_sorted!$B69:$CW69,"nn")&lt;&gt;"nn","•",""),"")</f>
        <v/>
      </c>
      <c r="AK70" s="1" t="str">
        <f ca="1">IF(($A70&lt;&gt;"")*(AK$1&lt;&gt;""),IF(_xlfn.XLOOKUP(AK$1,Attendance_sorted!$B69:$CW69,Attendance_sorted!$B69:$CW69,"nn")&lt;&gt;"nn","•",""),"")</f>
        <v/>
      </c>
      <c r="AL70" s="1" t="str">
        <f ca="1">IF(($A70&lt;&gt;"")*(AL$1&lt;&gt;""),IF(_xlfn.XLOOKUP(AL$1,Attendance_sorted!$B69:$CW69,Attendance_sorted!$B69:$CW69,"nn")&lt;&gt;"nn","•",""),"")</f>
        <v/>
      </c>
      <c r="AM70" s="1" t="str">
        <f ca="1">IF(($A70&lt;&gt;"")*(AM$1&lt;&gt;""),IF(_xlfn.XLOOKUP(AM$1,Attendance_sorted!$B69:$CW69,Attendance_sorted!$B69:$CW69,"nn")&lt;&gt;"nn","•",""),"")</f>
        <v/>
      </c>
      <c r="AN70" s="1" t="str">
        <f ca="1">IF(($A70&lt;&gt;"")*(AN$1&lt;&gt;""),IF(_xlfn.XLOOKUP(AN$1,Attendance_sorted!$B69:$CW69,Attendance_sorted!$B69:$CW69,"nn")&lt;&gt;"nn","•",""),"")</f>
        <v/>
      </c>
      <c r="AO70" s="1" t="str">
        <f ca="1">IF(($A70&lt;&gt;"")*(AO$1&lt;&gt;""),IF(_xlfn.XLOOKUP(AO$1,Attendance_sorted!$B69:$CW69,Attendance_sorted!$B69:$CW69,"nn")&lt;&gt;"nn","•",""),"")</f>
        <v/>
      </c>
      <c r="AP70" s="1" t="str">
        <f ca="1">IF(($A70&lt;&gt;"")*(AP$1&lt;&gt;""),IF(_xlfn.XLOOKUP(AP$1,Attendance_sorted!$B69:$CW69,Attendance_sorted!$B69:$CW69,"nn")&lt;&gt;"nn","•",""),"")</f>
        <v/>
      </c>
      <c r="AQ70" s="1" t="str">
        <f ca="1">IF(($A70&lt;&gt;"")*(AQ$1&lt;&gt;""),IF(_xlfn.XLOOKUP(AQ$1,Attendance_sorted!$B69:$CW69,Attendance_sorted!$B69:$CW69,"nn")&lt;&gt;"nn","•",""),"")</f>
        <v/>
      </c>
      <c r="AR70" s="1" t="str">
        <f ca="1">IF(($A70&lt;&gt;"")*(AR$1&lt;&gt;""),IF(_xlfn.XLOOKUP(AR$1,Attendance_sorted!$B69:$CW69,Attendance_sorted!$B69:$CW69,"nn")&lt;&gt;"nn","•",""),"")</f>
        <v/>
      </c>
      <c r="AS70" s="1" t="str">
        <f ca="1">IF(($A70&lt;&gt;"")*(AS$1&lt;&gt;""),IF(_xlfn.XLOOKUP(AS$1,Attendance_sorted!$B69:$CW69,Attendance_sorted!$B69:$CW69,"nn")&lt;&gt;"nn","•",""),"")</f>
        <v/>
      </c>
      <c r="AT70" s="1" t="str">
        <f ca="1">IF(($A70&lt;&gt;"")*(AT$1&lt;&gt;""),IF(_xlfn.XLOOKUP(AT$1,Attendance_sorted!$B69:$CW69,Attendance_sorted!$B69:$CW69,"nn")&lt;&gt;"nn","•",""),"")</f>
        <v/>
      </c>
      <c r="AU70" s="1" t="str">
        <f ca="1">IF(($A70&lt;&gt;"")*(AU$1&lt;&gt;""),IF(_xlfn.XLOOKUP(AU$1,Attendance_sorted!$B69:$CW69,Attendance_sorted!$B69:$CW69,"nn")&lt;&gt;"nn","•",""),"")</f>
        <v/>
      </c>
      <c r="AV70" s="1" t="str">
        <f ca="1">IF(($A70&lt;&gt;"")*(AV$1&lt;&gt;""),IF(_xlfn.XLOOKUP(AV$1,Attendance_sorted!$B69:$CW69,Attendance_sorted!$B69:$CW69,"nn")&lt;&gt;"nn","•",""),"")</f>
        <v/>
      </c>
      <c r="AW70" s="1" t="str">
        <f ca="1">IF(($A70&lt;&gt;"")*(AW$1&lt;&gt;""),IF(_xlfn.XLOOKUP(AW$1,Attendance_sorted!$B69:$CW69,Attendance_sorted!$B69:$CW69,"nn")&lt;&gt;"nn","•",""),"")</f>
        <v/>
      </c>
      <c r="AX70" s="1" t="str">
        <f ca="1">IF(($A70&lt;&gt;"")*(AX$1&lt;&gt;""),IF(_xlfn.XLOOKUP(AX$1,Attendance_sorted!$B69:$CW69,Attendance_sorted!$B69:$CW69,"nn")&lt;&gt;"nn","•",""),"")</f>
        <v/>
      </c>
      <c r="AY70" s="1" t="str">
        <f ca="1">IF(($A70&lt;&gt;"")*(AY$1&lt;&gt;""),IF(_xlfn.XLOOKUP(AY$1,Attendance_sorted!$B69:$CW69,Attendance_sorted!$B69:$CW69,"nn")&lt;&gt;"nn","•",""),"")</f>
        <v/>
      </c>
      <c r="AZ70" s="1" t="str">
        <f ca="1">IF(($A70&lt;&gt;"")*(AZ$1&lt;&gt;""),IF(_xlfn.XLOOKUP(AZ$1,Attendance_sorted!$B69:$CW69,Attendance_sorted!$B69:$CW69,"nn")&lt;&gt;"nn","•",""),"")</f>
        <v/>
      </c>
      <c r="BA70" s="1" t="str">
        <f ca="1">IF(($A70&lt;&gt;"")*(BA$1&lt;&gt;""),IF(_xlfn.XLOOKUP(BA$1,Attendance_sorted!$B69:$CW69,Attendance_sorted!$B69:$CW69,"nn")&lt;&gt;"nn","•",""),"")</f>
        <v/>
      </c>
      <c r="BB70" s="1" t="str">
        <f ca="1">IF(($A70&lt;&gt;"")*(BB$1&lt;&gt;""),IF(_xlfn.XLOOKUP(BB$1,Attendance_sorted!$B69:$CW69,Attendance_sorted!$B69:$CW69,"nn")&lt;&gt;"nn","•",""),"")</f>
        <v/>
      </c>
      <c r="BC70" s="1" t="str">
        <f ca="1">IF(($A70&lt;&gt;"")*(BC$1&lt;&gt;""),IF(_xlfn.XLOOKUP(BC$1,Attendance_sorted!$B69:$CW69,Attendance_sorted!$B69:$CW69,"nn")&lt;&gt;"nn","•",""),"")</f>
        <v/>
      </c>
      <c r="BD70" s="1" t="str">
        <f ca="1">IF(($A70&lt;&gt;"")*(BD$1&lt;&gt;""),IF(_xlfn.XLOOKUP(BD$1,Attendance_sorted!$B69:$CW69,Attendance_sorted!$B69:$CW69,"nn")&lt;&gt;"nn","•",""),"")</f>
        <v/>
      </c>
      <c r="BE70" s="1" t="str">
        <f ca="1">IF(($A70&lt;&gt;"")*(BE$1&lt;&gt;""),IF(_xlfn.XLOOKUP(BE$1,Attendance_sorted!$B69:$CW69,Attendance_sorted!$B69:$CW69,"nn")&lt;&gt;"nn","•",""),"")</f>
        <v/>
      </c>
      <c r="BF70" s="1" t="str">
        <f ca="1">IF(($A70&lt;&gt;"")*(BF$1&lt;&gt;""),IF(_xlfn.XLOOKUP(BF$1,Attendance_sorted!$B69:$CW69,Attendance_sorted!$B69:$CW69,"nn")&lt;&gt;"nn","•",""),"")</f>
        <v/>
      </c>
      <c r="BG70" s="1" t="str">
        <f ca="1">IF(($A70&lt;&gt;"")*(BG$1&lt;&gt;""),IF(_xlfn.XLOOKUP(BG$1,Attendance_sorted!$B69:$CW69,Attendance_sorted!$B69:$CW69,"nn")&lt;&gt;"nn","•",""),"")</f>
        <v/>
      </c>
      <c r="BH70" s="1" t="str">
        <f ca="1">IF(($A70&lt;&gt;"")*(BH$1&lt;&gt;""),IF(_xlfn.XLOOKUP(BH$1,Attendance_sorted!$B69:$CW69,Attendance_sorted!$B69:$CW69,"nn")&lt;&gt;"nn","•",""),"")</f>
        <v/>
      </c>
      <c r="BI70" s="1" t="str">
        <f ca="1">IF(($A70&lt;&gt;"")*(BI$1&lt;&gt;""),IF(_xlfn.XLOOKUP(BI$1,Attendance_sorted!$B69:$CW69,Attendance_sorted!$B69:$CW69,"nn")&lt;&gt;"nn","•",""),"")</f>
        <v/>
      </c>
      <c r="BJ70" s="1" t="str">
        <f ca="1">IF(($A70&lt;&gt;"")*(BJ$1&lt;&gt;""),IF(_xlfn.XLOOKUP(BJ$1,Attendance_sorted!$B69:$CW69,Attendance_sorted!$B69:$CW69,"nn")&lt;&gt;"nn","•",""),"")</f>
        <v/>
      </c>
      <c r="BK70" s="1" t="str">
        <f ca="1">IF(($A70&lt;&gt;"")*(BK$1&lt;&gt;""),IF(_xlfn.XLOOKUP(BK$1,Attendance_sorted!$B69:$CW69,Attendance_sorted!$B69:$CW69,"nn")&lt;&gt;"nn","•",""),"")</f>
        <v/>
      </c>
      <c r="BL70" s="1" t="str">
        <f ca="1">IF(($A70&lt;&gt;"")*(BL$1&lt;&gt;""),IF(_xlfn.XLOOKUP(BL$1,Attendance_sorted!$B69:$CW69,Attendance_sorted!$B69:$CW69,"nn")&lt;&gt;"nn","•",""),"")</f>
        <v/>
      </c>
      <c r="BM70" s="1" t="str">
        <f ca="1">IF(($A70&lt;&gt;"")*(BM$1&lt;&gt;""),IF(_xlfn.XLOOKUP(BM$1,Attendance_sorted!$B69:$CW69,Attendance_sorted!$B69:$CW69,"nn")&lt;&gt;"nn","•",""),"")</f>
        <v/>
      </c>
      <c r="BN70" s="1" t="str">
        <f ca="1">IF(($A70&lt;&gt;"")*(BN$1&lt;&gt;""),IF(_xlfn.XLOOKUP(BN$1,Attendance_sorted!$B69:$CW69,Attendance_sorted!$B69:$CW69,"nn")&lt;&gt;"nn","•",""),"")</f>
        <v/>
      </c>
      <c r="BO70" s="1" t="str">
        <f ca="1">IF(($A70&lt;&gt;"")*(BO$1&lt;&gt;""),IF(_xlfn.XLOOKUP(BO$1,Attendance_sorted!$B69:$CW69,Attendance_sorted!$B69:$CW69,"nn")&lt;&gt;"nn","•",""),"")</f>
        <v/>
      </c>
      <c r="BP70" s="1" t="str">
        <f ca="1">IF(($A70&lt;&gt;"")*(BP$1&lt;&gt;""),IF(_xlfn.XLOOKUP(BP$1,Attendance_sorted!$B69:$CW69,Attendance_sorted!$B69:$CW69,"nn")&lt;&gt;"nn","•",""),"")</f>
        <v/>
      </c>
      <c r="BQ70" s="1" t="str">
        <f ca="1">IF(($A70&lt;&gt;"")*(BQ$1&lt;&gt;""),IF(_xlfn.XLOOKUP(BQ$1,Attendance_sorted!$B69:$CW69,Attendance_sorted!$B69:$CW69,"nn")&lt;&gt;"nn","•",""),"")</f>
        <v/>
      </c>
      <c r="BR70" s="1" t="str">
        <f ca="1">IF(($A70&lt;&gt;"")*(BR$1&lt;&gt;""),IF(_xlfn.XLOOKUP(BR$1,Attendance_sorted!$B69:$CW69,Attendance_sorted!$B69:$CW69,"nn")&lt;&gt;"nn","•",""),"")</f>
        <v/>
      </c>
      <c r="BS70" s="1" t="str">
        <f ca="1">IF(($A70&lt;&gt;"")*(BS$1&lt;&gt;""),IF(_xlfn.XLOOKUP(BS$1,Attendance_sorted!$B69:$CW69,Attendance_sorted!$B69:$CW69,"nn")&lt;&gt;"nn","•",""),"")</f>
        <v/>
      </c>
      <c r="BT70" s="1" t="str">
        <f ca="1">IF(($A70&lt;&gt;"")*(BT$1&lt;&gt;""),IF(_xlfn.XLOOKUP(BT$1,Attendance_sorted!$B69:$CW69,Attendance_sorted!$B69:$CW69,"nn")&lt;&gt;"nn","•",""),"")</f>
        <v/>
      </c>
      <c r="BU70" s="1" t="str">
        <f ca="1">IF(($A70&lt;&gt;"")*(BU$1&lt;&gt;""),IF(_xlfn.XLOOKUP(BU$1,Attendance_sorted!$B69:$CW69,Attendance_sorted!$B69:$CW69,"nn")&lt;&gt;"nn","•",""),"")</f>
        <v/>
      </c>
      <c r="BV70" s="1" t="str">
        <f ca="1">IF(($A70&lt;&gt;"")*(BV$1&lt;&gt;""),IF(_xlfn.XLOOKUP(BV$1,Attendance_sorted!$B69:$CW69,Attendance_sorted!$B69:$CW69,"nn")&lt;&gt;"nn","•",""),"")</f>
        <v/>
      </c>
      <c r="BW70" s="1" t="str">
        <f ca="1">IF(($A70&lt;&gt;"")*(BW$1&lt;&gt;""),IF(_xlfn.XLOOKUP(BW$1,Attendance_sorted!$B69:$CW69,Attendance_sorted!$B69:$CW69,"nn")&lt;&gt;"nn","•",""),"")</f>
        <v/>
      </c>
      <c r="BX70" s="1" t="str">
        <f ca="1">IF(($A70&lt;&gt;"")*(BX$1&lt;&gt;""),IF(_xlfn.XLOOKUP(BX$1,Attendance_sorted!$B69:$CW69,Attendance_sorted!$B69:$CW69,"nn")&lt;&gt;"nn","•",""),"")</f>
        <v/>
      </c>
      <c r="BY70" s="1" t="str">
        <f ca="1">IF(($A70&lt;&gt;"")*(BY$1&lt;&gt;""),IF(_xlfn.XLOOKUP(BY$1,Attendance_sorted!$B69:$CW69,Attendance_sorted!$B69:$CW69,"nn")&lt;&gt;"nn","•",""),"")</f>
        <v/>
      </c>
      <c r="BZ70" s="1" t="str">
        <f ca="1">IF(($A70&lt;&gt;"")*(BZ$1&lt;&gt;""),IF(_xlfn.XLOOKUP(BZ$1,Attendance_sorted!$B69:$CW69,Attendance_sorted!$B69:$CW69,"nn")&lt;&gt;"nn","•",""),"")</f>
        <v/>
      </c>
      <c r="CA70" s="1" t="str">
        <f ca="1">IF(($A70&lt;&gt;"")*(CA$1&lt;&gt;""),IF(_xlfn.XLOOKUP(CA$1,Attendance_sorted!$B69:$CW69,Attendance_sorted!$B69:$CW69,"nn")&lt;&gt;"nn","•",""),"")</f>
        <v/>
      </c>
      <c r="CB70" s="1" t="str">
        <f ca="1">IF(($A70&lt;&gt;"")*(CB$1&lt;&gt;""),IF(_xlfn.XLOOKUP(CB$1,Attendance_sorted!$B69:$CW69,Attendance_sorted!$B69:$CW69,"nn")&lt;&gt;"nn","•",""),"")</f>
        <v/>
      </c>
      <c r="CC70" s="1" t="str">
        <f ca="1">IF(($A70&lt;&gt;"")*(CC$1&lt;&gt;""),IF(_xlfn.XLOOKUP(CC$1,Attendance_sorted!$B69:$CW69,Attendance_sorted!$B69:$CW69,"nn")&lt;&gt;"nn","•",""),"")</f>
        <v/>
      </c>
      <c r="CD70" s="1" t="str">
        <f ca="1">IF(($A70&lt;&gt;"")*(CD$1&lt;&gt;""),IF(_xlfn.XLOOKUP(CD$1,Attendance_sorted!$B69:$CW69,Attendance_sorted!$B69:$CW69,"nn")&lt;&gt;"nn","•",""),"")</f>
        <v/>
      </c>
      <c r="CE70" s="1" t="str">
        <f ca="1">IF(($A70&lt;&gt;"")*(CE$1&lt;&gt;""),IF(_xlfn.XLOOKUP(CE$1,Attendance_sorted!$B69:$CW69,Attendance_sorted!$B69:$CW69,"nn")&lt;&gt;"nn","•",""),"")</f>
        <v/>
      </c>
      <c r="CF70" s="1" t="str">
        <f ca="1">IF(($A70&lt;&gt;"")*(CF$1&lt;&gt;""),IF(_xlfn.XLOOKUP(CF$1,Attendance_sorted!$B69:$CW69,Attendance_sorted!$B69:$CW69,"nn")&lt;&gt;"nn","•",""),"")</f>
        <v/>
      </c>
      <c r="CG70" s="1" t="str">
        <f ca="1">IF(($A70&lt;&gt;"")*(CG$1&lt;&gt;""),IF(_xlfn.XLOOKUP(CG$1,Attendance_sorted!$B69:$CW69,Attendance_sorted!$B69:$CW69,"nn")&lt;&gt;"nn","•",""),"")</f>
        <v/>
      </c>
      <c r="CH70" s="1" t="str">
        <f ca="1">IF(($A70&lt;&gt;"")*(CH$1&lt;&gt;""),IF(_xlfn.XLOOKUP(CH$1,Attendance_sorted!$B69:$CW69,Attendance_sorted!$B69:$CW69,"nn")&lt;&gt;"nn","•",""),"")</f>
        <v/>
      </c>
      <c r="CI70" s="1" t="str">
        <f ca="1">IF(($A70&lt;&gt;"")*(CI$1&lt;&gt;""),IF(_xlfn.XLOOKUP(CI$1,Attendance_sorted!$B69:$CW69,Attendance_sorted!$B69:$CW69,"nn")&lt;&gt;"nn","•",""),"")</f>
        <v/>
      </c>
      <c r="CJ70" s="1" t="str">
        <f ca="1">IF(($A70&lt;&gt;"")*(CJ$1&lt;&gt;""),IF(_xlfn.XLOOKUP(CJ$1,Attendance_sorted!$B69:$CW69,Attendance_sorted!$B69:$CW69,"nn")&lt;&gt;"nn","•",""),"")</f>
        <v/>
      </c>
      <c r="CK70" s="1" t="str">
        <f ca="1">IF(($A70&lt;&gt;"")*(CK$1&lt;&gt;""),IF(_xlfn.XLOOKUP(CK$1,Attendance_sorted!$B69:$CW69,Attendance_sorted!$B69:$CW69,"nn")&lt;&gt;"nn","•",""),"")</f>
        <v/>
      </c>
      <c r="CL70" s="1" t="str">
        <f ca="1">IF(($A70&lt;&gt;"")*(CL$1&lt;&gt;""),IF(_xlfn.XLOOKUP(CL$1,Attendance_sorted!$B69:$CW69,Attendance_sorted!$B69:$CW69,"nn")&lt;&gt;"nn","•",""),"")</f>
        <v/>
      </c>
      <c r="CM70" s="1" t="str">
        <f ca="1">IF(($A70&lt;&gt;"")*(CM$1&lt;&gt;""),IF(_xlfn.XLOOKUP(CM$1,Attendance_sorted!$B69:$CW69,Attendance_sorted!$B69:$CW69,"nn")&lt;&gt;"nn","•",""),"")</f>
        <v/>
      </c>
      <c r="CN70" s="1" t="str">
        <f ca="1">IF(($A70&lt;&gt;"")*(CN$1&lt;&gt;""),IF(_xlfn.XLOOKUP(CN$1,Attendance_sorted!$B69:$CW69,Attendance_sorted!$B69:$CW69,"nn")&lt;&gt;"nn","•",""),"")</f>
        <v/>
      </c>
      <c r="CO70" s="1" t="str">
        <f ca="1">IF(($A70&lt;&gt;"")*(CO$1&lt;&gt;""),IF(_xlfn.XLOOKUP(CO$1,Attendance_sorted!$B69:$CW69,Attendance_sorted!$B69:$CW69,"nn")&lt;&gt;"nn","•",""),"")</f>
        <v/>
      </c>
      <c r="CP70" s="1" t="str">
        <f ca="1">IF(($A70&lt;&gt;"")*(CP$1&lt;&gt;""),IF(_xlfn.XLOOKUP(CP$1,Attendance_sorted!$B69:$CW69,Attendance_sorted!$B69:$CW69,"nn")&lt;&gt;"nn","•",""),"")</f>
        <v/>
      </c>
      <c r="CQ70" s="1" t="str">
        <f ca="1">IF(($A70&lt;&gt;"")*(CQ$1&lt;&gt;""),IF(_xlfn.XLOOKUP(CQ$1,Attendance_sorted!$B69:$CW69,Attendance_sorted!$B69:$CW69,"nn")&lt;&gt;"nn","•",""),"")</f>
        <v/>
      </c>
      <c r="CR70" s="1" t="str">
        <f ca="1">IF(($A70&lt;&gt;"")*(CR$1&lt;&gt;""),IF(_xlfn.XLOOKUP(CR$1,Attendance_sorted!$B69:$CW69,Attendance_sorted!$B69:$CW69,"nn")&lt;&gt;"nn","•",""),"")</f>
        <v/>
      </c>
      <c r="CS70" s="1" t="str">
        <f ca="1">IF(($A70&lt;&gt;"")*(CS$1&lt;&gt;""),IF(_xlfn.XLOOKUP(CS$1,Attendance_sorted!$B69:$CW69,Attendance_sorted!$B69:$CW69,"nn")&lt;&gt;"nn","•",""),"")</f>
        <v/>
      </c>
      <c r="CT70" s="1" t="str">
        <f ca="1">IF(($A70&lt;&gt;"")*(CT$1&lt;&gt;""),IF(_xlfn.XLOOKUP(CT$1,Attendance_sorted!$B69:$CW69,Attendance_sorted!$B69:$CW69,"nn")&lt;&gt;"nn","•",""),"")</f>
        <v/>
      </c>
      <c r="CU70" s="1" t="str">
        <f ca="1">IF(($A70&lt;&gt;"")*(CU$1&lt;&gt;""),IF(_xlfn.XLOOKUP(CU$1,Attendance_sorted!$B69:$CW69,Attendance_sorted!$B69:$CW69,"nn")&lt;&gt;"nn","•",""),"")</f>
        <v/>
      </c>
      <c r="CV70" s="1" t="str">
        <f ca="1">IF(($A70&lt;&gt;"")*(CV$1&lt;&gt;""),IF(_xlfn.XLOOKUP(CV$1,Attendance_sorted!$B69:$CW69,Attendance_sorted!$B69:$CW69,"nn")&lt;&gt;"nn","•",""),"")</f>
        <v/>
      </c>
      <c r="CW70" s="1" t="str">
        <f ca="1">IF(($A70&lt;&gt;"")*(CW$1&lt;&gt;""),IF(_xlfn.XLOOKUP(CW$1,Attendance_sorted!$B69:$CW69,Attendance_sorted!$B69:$CW69,"nn")&lt;&gt;"nn","•",""),"")</f>
        <v/>
      </c>
    </row>
    <row r="71" spans="1:101">
      <c r="A71" s="1">
        <v>255</v>
      </c>
      <c r="B71" s="1" t="str">
        <f ca="1">IF(($A71&lt;&gt;"")*(B$1&lt;&gt;""),IF(_xlfn.XLOOKUP(B$1,Attendance_sorted!$B70:$CW70,Attendance_sorted!$B70:$CW70,"nn")&lt;&gt;"nn","•",""),"")</f>
        <v/>
      </c>
      <c r="C71" s="1" t="str">
        <f ca="1">IF(($A71&lt;&gt;"")*(C$1&lt;&gt;""),IF(_xlfn.XLOOKUP(C$1,Attendance_sorted!$B70:$CW70,Attendance_sorted!$B70:$CW70,"nn")&lt;&gt;"nn","•",""),"")</f>
        <v/>
      </c>
      <c r="D71" s="1" t="str">
        <f ca="1">IF(($A71&lt;&gt;"")*(D$1&lt;&gt;""),IF(_xlfn.XLOOKUP(D$1,Attendance_sorted!$B70:$CW70,Attendance_sorted!$B70:$CW70,"nn")&lt;&gt;"nn","•",""),"")</f>
        <v/>
      </c>
      <c r="E71" s="1" t="str">
        <f ca="1">IF(($A71&lt;&gt;"")*(E$1&lt;&gt;""),IF(_xlfn.XLOOKUP(E$1,Attendance_sorted!$B70:$CW70,Attendance_sorted!$B70:$CW70,"nn")&lt;&gt;"nn","•",""),"")</f>
        <v/>
      </c>
      <c r="F71" s="1" t="str">
        <f ca="1">IF(($A71&lt;&gt;"")*(F$1&lt;&gt;""),IF(_xlfn.XLOOKUP(F$1,Attendance_sorted!$B70:$CW70,Attendance_sorted!$B70:$CW70,"nn")&lt;&gt;"nn","•",""),"")</f>
        <v/>
      </c>
      <c r="G71" s="1" t="str">
        <f ca="1">IF(($A71&lt;&gt;"")*(G$1&lt;&gt;""),IF(_xlfn.XLOOKUP(G$1,Attendance_sorted!$B70:$CW70,Attendance_sorted!$B70:$CW70,"nn")&lt;&gt;"nn","•",""),"")</f>
        <v/>
      </c>
      <c r="H71" s="1" t="str">
        <f ca="1">IF(($A71&lt;&gt;"")*(H$1&lt;&gt;""),IF(_xlfn.XLOOKUP(H$1,Attendance_sorted!$B70:$CW70,Attendance_sorted!$B70:$CW70,"nn")&lt;&gt;"nn","•",""),"")</f>
        <v/>
      </c>
      <c r="I71" s="1" t="str">
        <f ca="1">IF(($A71&lt;&gt;"")*(I$1&lt;&gt;""),IF(_xlfn.XLOOKUP(I$1,Attendance_sorted!$B70:$CW70,Attendance_sorted!$B70:$CW70,"nn")&lt;&gt;"nn","•",""),"")</f>
        <v/>
      </c>
      <c r="J71" s="1" t="str">
        <f ca="1">IF(($A71&lt;&gt;"")*(J$1&lt;&gt;""),IF(_xlfn.XLOOKUP(J$1,Attendance_sorted!$B70:$CW70,Attendance_sorted!$B70:$CW70,"nn")&lt;&gt;"nn","•",""),"")</f>
        <v/>
      </c>
      <c r="K71" s="1" t="str">
        <f ca="1">IF(($A71&lt;&gt;"")*(K$1&lt;&gt;""),IF(_xlfn.XLOOKUP(K$1,Attendance_sorted!$B70:$CW70,Attendance_sorted!$B70:$CW70,"nn")&lt;&gt;"nn","•",""),"")</f>
        <v/>
      </c>
      <c r="L71" s="1" t="str">
        <f ca="1">IF(($A71&lt;&gt;"")*(L$1&lt;&gt;""),IF(_xlfn.XLOOKUP(L$1,Attendance_sorted!$B70:$CW70,Attendance_sorted!$B70:$CW70,"nn")&lt;&gt;"nn","•",""),"")</f>
        <v/>
      </c>
      <c r="M71" s="1" t="str">
        <f ca="1">IF(($A71&lt;&gt;"")*(M$1&lt;&gt;""),IF(_xlfn.XLOOKUP(M$1,Attendance_sorted!$B70:$CW70,Attendance_sorted!$B70:$CW70,"nn")&lt;&gt;"nn","•",""),"")</f>
        <v/>
      </c>
      <c r="N71" s="1" t="str">
        <f ca="1">IF(($A71&lt;&gt;"")*(N$1&lt;&gt;""),IF(_xlfn.XLOOKUP(N$1,Attendance_sorted!$B70:$CW70,Attendance_sorted!$B70:$CW70,"nn")&lt;&gt;"nn","•",""),"")</f>
        <v/>
      </c>
      <c r="O71" s="1" t="str">
        <f ca="1">IF(($A71&lt;&gt;"")*(O$1&lt;&gt;""),IF(_xlfn.XLOOKUP(O$1,Attendance_sorted!$B70:$CW70,Attendance_sorted!$B70:$CW70,"nn")&lt;&gt;"nn","•",""),"")</f>
        <v/>
      </c>
      <c r="P71" s="1" t="str">
        <f ca="1">IF(($A71&lt;&gt;"")*(P$1&lt;&gt;""),IF(_xlfn.XLOOKUP(P$1,Attendance_sorted!$B70:$CW70,Attendance_sorted!$B70:$CW70,"nn")&lt;&gt;"nn","•",""),"")</f>
        <v>•</v>
      </c>
      <c r="Q71" s="1" t="str">
        <f ca="1">IF(($A71&lt;&gt;"")*(Q$1&lt;&gt;""),IF(_xlfn.XLOOKUP(Q$1,Attendance_sorted!$B70:$CW70,Attendance_sorted!$B70:$CW70,"nn")&lt;&gt;"nn","•",""),"")</f>
        <v/>
      </c>
      <c r="R71" s="1" t="str">
        <f ca="1">IF(($A71&lt;&gt;"")*(R$1&lt;&gt;""),IF(_xlfn.XLOOKUP(R$1,Attendance_sorted!$B70:$CW70,Attendance_sorted!$B70:$CW70,"nn")&lt;&gt;"nn","•",""),"")</f>
        <v/>
      </c>
      <c r="S71" s="1" t="str">
        <f ca="1">IF(($A71&lt;&gt;"")*(S$1&lt;&gt;""),IF(_xlfn.XLOOKUP(S$1,Attendance_sorted!$B70:$CW70,Attendance_sorted!$B70:$CW70,"nn")&lt;&gt;"nn","•",""),"")</f>
        <v/>
      </c>
      <c r="T71" s="1" t="str">
        <f ca="1">IF(($A71&lt;&gt;"")*(T$1&lt;&gt;""),IF(_xlfn.XLOOKUP(T$1,Attendance_sorted!$B70:$CW70,Attendance_sorted!$B70:$CW70,"nn")&lt;&gt;"nn","•",""),"")</f>
        <v/>
      </c>
      <c r="U71" s="1" t="str">
        <f ca="1">IF(($A71&lt;&gt;"")*(U$1&lt;&gt;""),IF(_xlfn.XLOOKUP(U$1,Attendance_sorted!$B70:$CW70,Attendance_sorted!$B70:$CW70,"nn")&lt;&gt;"nn","•",""),"")</f>
        <v/>
      </c>
      <c r="V71" s="1" t="str">
        <f ca="1">IF(($A71&lt;&gt;"")*(V$1&lt;&gt;""),IF(_xlfn.XLOOKUP(V$1,Attendance_sorted!$B70:$CW70,Attendance_sorted!$B70:$CW70,"nn")&lt;&gt;"nn","•",""),"")</f>
        <v/>
      </c>
      <c r="W71" s="1" t="str">
        <f ca="1">IF(($A71&lt;&gt;"")*(W$1&lt;&gt;""),IF(_xlfn.XLOOKUP(W$1,Attendance_sorted!$B70:$CW70,Attendance_sorted!$B70:$CW70,"nn")&lt;&gt;"nn","•",""),"")</f>
        <v/>
      </c>
      <c r="X71" s="1" t="str">
        <f ca="1">IF(($A71&lt;&gt;"")*(X$1&lt;&gt;""),IF(_xlfn.XLOOKUP(X$1,Attendance_sorted!$B70:$CW70,Attendance_sorted!$B70:$CW70,"nn")&lt;&gt;"nn","•",""),"")</f>
        <v/>
      </c>
      <c r="Y71" s="1" t="str">
        <f ca="1">IF(($A71&lt;&gt;"")*(Y$1&lt;&gt;""),IF(_xlfn.XLOOKUP(Y$1,Attendance_sorted!$B70:$CW70,Attendance_sorted!$B70:$CW70,"nn")&lt;&gt;"nn","•",""),"")</f>
        <v/>
      </c>
      <c r="Z71" s="1" t="str">
        <f ca="1">IF(($A71&lt;&gt;"")*(Z$1&lt;&gt;""),IF(_xlfn.XLOOKUP(Z$1,Attendance_sorted!$B70:$CW70,Attendance_sorted!$B70:$CW70,"nn")&lt;&gt;"nn","•",""),"")</f>
        <v/>
      </c>
      <c r="AA71" s="1" t="str">
        <f ca="1">IF(($A71&lt;&gt;"")*(AA$1&lt;&gt;""),IF(_xlfn.XLOOKUP(AA$1,Attendance_sorted!$B70:$CW70,Attendance_sorted!$B70:$CW70,"nn")&lt;&gt;"nn","•",""),"")</f>
        <v/>
      </c>
      <c r="AB71" s="1" t="str">
        <f ca="1">IF(($A71&lt;&gt;"")*(AB$1&lt;&gt;""),IF(_xlfn.XLOOKUP(AB$1,Attendance_sorted!$B70:$CW70,Attendance_sorted!$B70:$CW70,"nn")&lt;&gt;"nn","•",""),"")</f>
        <v/>
      </c>
      <c r="AC71" s="1" t="str">
        <f ca="1">IF(($A71&lt;&gt;"")*(AC$1&lt;&gt;""),IF(_xlfn.XLOOKUP(AC$1,Attendance_sorted!$B70:$CW70,Attendance_sorted!$B70:$CW70,"nn")&lt;&gt;"nn","•",""),"")</f>
        <v/>
      </c>
      <c r="AD71" s="1" t="str">
        <f ca="1">IF(($A71&lt;&gt;"")*(AD$1&lt;&gt;""),IF(_xlfn.XLOOKUP(AD$1,Attendance_sorted!$B70:$CW70,Attendance_sorted!$B70:$CW70,"nn")&lt;&gt;"nn","•",""),"")</f>
        <v/>
      </c>
      <c r="AE71" s="1" t="str">
        <f ca="1">IF(($A71&lt;&gt;"")*(AE$1&lt;&gt;""),IF(_xlfn.XLOOKUP(AE$1,Attendance_sorted!$B70:$CW70,Attendance_sorted!$B70:$CW70,"nn")&lt;&gt;"nn","•",""),"")</f>
        <v/>
      </c>
      <c r="AF71" s="1" t="str">
        <f ca="1">IF(($A71&lt;&gt;"")*(AF$1&lt;&gt;""),IF(_xlfn.XLOOKUP(AF$1,Attendance_sorted!$B70:$CW70,Attendance_sorted!$B70:$CW70,"nn")&lt;&gt;"nn","•",""),"")</f>
        <v/>
      </c>
      <c r="AG71" s="1" t="str">
        <f ca="1">IF(($A71&lt;&gt;"")*(AG$1&lt;&gt;""),IF(_xlfn.XLOOKUP(AG$1,Attendance_sorted!$B70:$CW70,Attendance_sorted!$B70:$CW70,"nn")&lt;&gt;"nn","•",""),"")</f>
        <v/>
      </c>
      <c r="AH71" s="1" t="str">
        <f ca="1">IF(($A71&lt;&gt;"")*(AH$1&lt;&gt;""),IF(_xlfn.XLOOKUP(AH$1,Attendance_sorted!$B70:$CW70,Attendance_sorted!$B70:$CW70,"nn")&lt;&gt;"nn","•",""),"")</f>
        <v/>
      </c>
      <c r="AI71" s="1" t="str">
        <f ca="1">IF(($A71&lt;&gt;"")*(AI$1&lt;&gt;""),IF(_xlfn.XLOOKUP(AI$1,Attendance_sorted!$B70:$CW70,Attendance_sorted!$B70:$CW70,"nn")&lt;&gt;"nn","•",""),"")</f>
        <v/>
      </c>
      <c r="AJ71" s="1" t="str">
        <f ca="1">IF(($A71&lt;&gt;"")*(AJ$1&lt;&gt;""),IF(_xlfn.XLOOKUP(AJ$1,Attendance_sorted!$B70:$CW70,Attendance_sorted!$B70:$CW70,"nn")&lt;&gt;"nn","•",""),"")</f>
        <v/>
      </c>
      <c r="AK71" s="1" t="str">
        <f ca="1">IF(($A71&lt;&gt;"")*(AK$1&lt;&gt;""),IF(_xlfn.XLOOKUP(AK$1,Attendance_sorted!$B70:$CW70,Attendance_sorted!$B70:$CW70,"nn")&lt;&gt;"nn","•",""),"")</f>
        <v/>
      </c>
      <c r="AL71" s="1" t="str">
        <f ca="1">IF(($A71&lt;&gt;"")*(AL$1&lt;&gt;""),IF(_xlfn.XLOOKUP(AL$1,Attendance_sorted!$B70:$CW70,Attendance_sorted!$B70:$CW70,"nn")&lt;&gt;"nn","•",""),"")</f>
        <v/>
      </c>
      <c r="AM71" s="1" t="str">
        <f ca="1">IF(($A71&lt;&gt;"")*(AM$1&lt;&gt;""),IF(_xlfn.XLOOKUP(AM$1,Attendance_sorted!$B70:$CW70,Attendance_sorted!$B70:$CW70,"nn")&lt;&gt;"nn","•",""),"")</f>
        <v/>
      </c>
      <c r="AN71" s="1" t="str">
        <f ca="1">IF(($A71&lt;&gt;"")*(AN$1&lt;&gt;""),IF(_xlfn.XLOOKUP(AN$1,Attendance_sorted!$B70:$CW70,Attendance_sorted!$B70:$CW70,"nn")&lt;&gt;"nn","•",""),"")</f>
        <v/>
      </c>
      <c r="AO71" s="1" t="str">
        <f ca="1">IF(($A71&lt;&gt;"")*(AO$1&lt;&gt;""),IF(_xlfn.XLOOKUP(AO$1,Attendance_sorted!$B70:$CW70,Attendance_sorted!$B70:$CW70,"nn")&lt;&gt;"nn","•",""),"")</f>
        <v/>
      </c>
      <c r="AP71" s="1" t="str">
        <f ca="1">IF(($A71&lt;&gt;"")*(AP$1&lt;&gt;""),IF(_xlfn.XLOOKUP(AP$1,Attendance_sorted!$B70:$CW70,Attendance_sorted!$B70:$CW70,"nn")&lt;&gt;"nn","•",""),"")</f>
        <v/>
      </c>
      <c r="AQ71" s="1" t="str">
        <f ca="1">IF(($A71&lt;&gt;"")*(AQ$1&lt;&gt;""),IF(_xlfn.XLOOKUP(AQ$1,Attendance_sorted!$B70:$CW70,Attendance_sorted!$B70:$CW70,"nn")&lt;&gt;"nn","•",""),"")</f>
        <v/>
      </c>
      <c r="AR71" s="1" t="str">
        <f ca="1">IF(($A71&lt;&gt;"")*(AR$1&lt;&gt;""),IF(_xlfn.XLOOKUP(AR$1,Attendance_sorted!$B70:$CW70,Attendance_sorted!$B70:$CW70,"nn")&lt;&gt;"nn","•",""),"")</f>
        <v/>
      </c>
      <c r="AS71" s="1" t="str">
        <f ca="1">IF(($A71&lt;&gt;"")*(AS$1&lt;&gt;""),IF(_xlfn.XLOOKUP(AS$1,Attendance_sorted!$B70:$CW70,Attendance_sorted!$B70:$CW70,"nn")&lt;&gt;"nn","•",""),"")</f>
        <v/>
      </c>
      <c r="AT71" s="1" t="str">
        <f ca="1">IF(($A71&lt;&gt;"")*(AT$1&lt;&gt;""),IF(_xlfn.XLOOKUP(AT$1,Attendance_sorted!$B70:$CW70,Attendance_sorted!$B70:$CW70,"nn")&lt;&gt;"nn","•",""),"")</f>
        <v/>
      </c>
      <c r="AU71" s="1" t="str">
        <f ca="1">IF(($A71&lt;&gt;"")*(AU$1&lt;&gt;""),IF(_xlfn.XLOOKUP(AU$1,Attendance_sorted!$B70:$CW70,Attendance_sorted!$B70:$CW70,"nn")&lt;&gt;"nn","•",""),"")</f>
        <v/>
      </c>
      <c r="AV71" s="1" t="str">
        <f ca="1">IF(($A71&lt;&gt;"")*(AV$1&lt;&gt;""),IF(_xlfn.XLOOKUP(AV$1,Attendance_sorted!$B70:$CW70,Attendance_sorted!$B70:$CW70,"nn")&lt;&gt;"nn","•",""),"")</f>
        <v/>
      </c>
      <c r="AW71" s="1" t="str">
        <f ca="1">IF(($A71&lt;&gt;"")*(AW$1&lt;&gt;""),IF(_xlfn.XLOOKUP(AW$1,Attendance_sorted!$B70:$CW70,Attendance_sorted!$B70:$CW70,"nn")&lt;&gt;"nn","•",""),"")</f>
        <v/>
      </c>
      <c r="AX71" s="1" t="str">
        <f ca="1">IF(($A71&lt;&gt;"")*(AX$1&lt;&gt;""),IF(_xlfn.XLOOKUP(AX$1,Attendance_sorted!$B70:$CW70,Attendance_sorted!$B70:$CW70,"nn")&lt;&gt;"nn","•",""),"")</f>
        <v/>
      </c>
      <c r="AY71" s="1" t="str">
        <f ca="1">IF(($A71&lt;&gt;"")*(AY$1&lt;&gt;""),IF(_xlfn.XLOOKUP(AY$1,Attendance_sorted!$B70:$CW70,Attendance_sorted!$B70:$CW70,"nn")&lt;&gt;"nn","•",""),"")</f>
        <v/>
      </c>
      <c r="AZ71" s="1" t="str">
        <f ca="1">IF(($A71&lt;&gt;"")*(AZ$1&lt;&gt;""),IF(_xlfn.XLOOKUP(AZ$1,Attendance_sorted!$B70:$CW70,Attendance_sorted!$B70:$CW70,"nn")&lt;&gt;"nn","•",""),"")</f>
        <v/>
      </c>
      <c r="BA71" s="1" t="str">
        <f ca="1">IF(($A71&lt;&gt;"")*(BA$1&lt;&gt;""),IF(_xlfn.XLOOKUP(BA$1,Attendance_sorted!$B70:$CW70,Attendance_sorted!$B70:$CW70,"nn")&lt;&gt;"nn","•",""),"")</f>
        <v/>
      </c>
      <c r="BB71" s="1" t="str">
        <f ca="1">IF(($A71&lt;&gt;"")*(BB$1&lt;&gt;""),IF(_xlfn.XLOOKUP(BB$1,Attendance_sorted!$B70:$CW70,Attendance_sorted!$B70:$CW70,"nn")&lt;&gt;"nn","•",""),"")</f>
        <v/>
      </c>
      <c r="BC71" s="1" t="str">
        <f ca="1">IF(($A71&lt;&gt;"")*(BC$1&lt;&gt;""),IF(_xlfn.XLOOKUP(BC$1,Attendance_sorted!$B70:$CW70,Attendance_sorted!$B70:$CW70,"nn")&lt;&gt;"nn","•",""),"")</f>
        <v/>
      </c>
      <c r="BD71" s="1" t="str">
        <f ca="1">IF(($A71&lt;&gt;"")*(BD$1&lt;&gt;""),IF(_xlfn.XLOOKUP(BD$1,Attendance_sorted!$B70:$CW70,Attendance_sorted!$B70:$CW70,"nn")&lt;&gt;"nn","•",""),"")</f>
        <v/>
      </c>
      <c r="BE71" s="1" t="str">
        <f ca="1">IF(($A71&lt;&gt;"")*(BE$1&lt;&gt;""),IF(_xlfn.XLOOKUP(BE$1,Attendance_sorted!$B70:$CW70,Attendance_sorted!$B70:$CW70,"nn")&lt;&gt;"nn","•",""),"")</f>
        <v/>
      </c>
      <c r="BF71" s="1" t="str">
        <f ca="1">IF(($A71&lt;&gt;"")*(BF$1&lt;&gt;""),IF(_xlfn.XLOOKUP(BF$1,Attendance_sorted!$B70:$CW70,Attendance_sorted!$B70:$CW70,"nn")&lt;&gt;"nn","•",""),"")</f>
        <v/>
      </c>
      <c r="BG71" s="1" t="str">
        <f ca="1">IF(($A71&lt;&gt;"")*(BG$1&lt;&gt;""),IF(_xlfn.XLOOKUP(BG$1,Attendance_sorted!$B70:$CW70,Attendance_sorted!$B70:$CW70,"nn")&lt;&gt;"nn","•",""),"")</f>
        <v/>
      </c>
      <c r="BH71" s="1" t="str">
        <f ca="1">IF(($A71&lt;&gt;"")*(BH$1&lt;&gt;""),IF(_xlfn.XLOOKUP(BH$1,Attendance_sorted!$B70:$CW70,Attendance_sorted!$B70:$CW70,"nn")&lt;&gt;"nn","•",""),"")</f>
        <v/>
      </c>
      <c r="BI71" s="1" t="str">
        <f ca="1">IF(($A71&lt;&gt;"")*(BI$1&lt;&gt;""),IF(_xlfn.XLOOKUP(BI$1,Attendance_sorted!$B70:$CW70,Attendance_sorted!$B70:$CW70,"nn")&lt;&gt;"nn","•",""),"")</f>
        <v/>
      </c>
      <c r="BJ71" s="1" t="str">
        <f ca="1">IF(($A71&lt;&gt;"")*(BJ$1&lt;&gt;""),IF(_xlfn.XLOOKUP(BJ$1,Attendance_sorted!$B70:$CW70,Attendance_sorted!$B70:$CW70,"nn")&lt;&gt;"nn","•",""),"")</f>
        <v/>
      </c>
      <c r="BK71" s="1" t="str">
        <f ca="1">IF(($A71&lt;&gt;"")*(BK$1&lt;&gt;""),IF(_xlfn.XLOOKUP(BK$1,Attendance_sorted!$B70:$CW70,Attendance_sorted!$B70:$CW70,"nn")&lt;&gt;"nn","•",""),"")</f>
        <v/>
      </c>
      <c r="BL71" s="1" t="str">
        <f ca="1">IF(($A71&lt;&gt;"")*(BL$1&lt;&gt;""),IF(_xlfn.XLOOKUP(BL$1,Attendance_sorted!$B70:$CW70,Attendance_sorted!$B70:$CW70,"nn")&lt;&gt;"nn","•",""),"")</f>
        <v/>
      </c>
      <c r="BM71" s="1" t="str">
        <f ca="1">IF(($A71&lt;&gt;"")*(BM$1&lt;&gt;""),IF(_xlfn.XLOOKUP(BM$1,Attendance_sorted!$B70:$CW70,Attendance_sorted!$B70:$CW70,"nn")&lt;&gt;"nn","•",""),"")</f>
        <v/>
      </c>
      <c r="BN71" s="1" t="str">
        <f ca="1">IF(($A71&lt;&gt;"")*(BN$1&lt;&gt;""),IF(_xlfn.XLOOKUP(BN$1,Attendance_sorted!$B70:$CW70,Attendance_sorted!$B70:$CW70,"nn")&lt;&gt;"nn","•",""),"")</f>
        <v/>
      </c>
      <c r="BO71" s="1" t="str">
        <f ca="1">IF(($A71&lt;&gt;"")*(BO$1&lt;&gt;""),IF(_xlfn.XLOOKUP(BO$1,Attendance_sorted!$B70:$CW70,Attendance_sorted!$B70:$CW70,"nn")&lt;&gt;"nn","•",""),"")</f>
        <v/>
      </c>
      <c r="BP71" s="1" t="str">
        <f ca="1">IF(($A71&lt;&gt;"")*(BP$1&lt;&gt;""),IF(_xlfn.XLOOKUP(BP$1,Attendance_sorted!$B70:$CW70,Attendance_sorted!$B70:$CW70,"nn")&lt;&gt;"nn","•",""),"")</f>
        <v/>
      </c>
      <c r="BQ71" s="1" t="str">
        <f ca="1">IF(($A71&lt;&gt;"")*(BQ$1&lt;&gt;""),IF(_xlfn.XLOOKUP(BQ$1,Attendance_sorted!$B70:$CW70,Attendance_sorted!$B70:$CW70,"nn")&lt;&gt;"nn","•",""),"")</f>
        <v/>
      </c>
      <c r="BR71" s="1" t="str">
        <f ca="1">IF(($A71&lt;&gt;"")*(BR$1&lt;&gt;""),IF(_xlfn.XLOOKUP(BR$1,Attendance_sorted!$B70:$CW70,Attendance_sorted!$B70:$CW70,"nn")&lt;&gt;"nn","•",""),"")</f>
        <v/>
      </c>
      <c r="BS71" s="1" t="str">
        <f ca="1">IF(($A71&lt;&gt;"")*(BS$1&lt;&gt;""),IF(_xlfn.XLOOKUP(BS$1,Attendance_sorted!$B70:$CW70,Attendance_sorted!$B70:$CW70,"nn")&lt;&gt;"nn","•",""),"")</f>
        <v/>
      </c>
      <c r="BT71" s="1" t="str">
        <f ca="1">IF(($A71&lt;&gt;"")*(BT$1&lt;&gt;""),IF(_xlfn.XLOOKUP(BT$1,Attendance_sorted!$B70:$CW70,Attendance_sorted!$B70:$CW70,"nn")&lt;&gt;"nn","•",""),"")</f>
        <v/>
      </c>
      <c r="BU71" s="1" t="str">
        <f ca="1">IF(($A71&lt;&gt;"")*(BU$1&lt;&gt;""),IF(_xlfn.XLOOKUP(BU$1,Attendance_sorted!$B70:$CW70,Attendance_sorted!$B70:$CW70,"nn")&lt;&gt;"nn","•",""),"")</f>
        <v/>
      </c>
      <c r="BV71" s="1" t="str">
        <f ca="1">IF(($A71&lt;&gt;"")*(BV$1&lt;&gt;""),IF(_xlfn.XLOOKUP(BV$1,Attendance_sorted!$B70:$CW70,Attendance_sorted!$B70:$CW70,"nn")&lt;&gt;"nn","•",""),"")</f>
        <v/>
      </c>
      <c r="BW71" s="1" t="str">
        <f ca="1">IF(($A71&lt;&gt;"")*(BW$1&lt;&gt;""),IF(_xlfn.XLOOKUP(BW$1,Attendance_sorted!$B70:$CW70,Attendance_sorted!$B70:$CW70,"nn")&lt;&gt;"nn","•",""),"")</f>
        <v/>
      </c>
      <c r="BX71" s="1" t="str">
        <f ca="1">IF(($A71&lt;&gt;"")*(BX$1&lt;&gt;""),IF(_xlfn.XLOOKUP(BX$1,Attendance_sorted!$B70:$CW70,Attendance_sorted!$B70:$CW70,"nn")&lt;&gt;"nn","•",""),"")</f>
        <v/>
      </c>
      <c r="BY71" s="1" t="str">
        <f ca="1">IF(($A71&lt;&gt;"")*(BY$1&lt;&gt;""),IF(_xlfn.XLOOKUP(BY$1,Attendance_sorted!$B70:$CW70,Attendance_sorted!$B70:$CW70,"nn")&lt;&gt;"nn","•",""),"")</f>
        <v/>
      </c>
      <c r="BZ71" s="1" t="str">
        <f ca="1">IF(($A71&lt;&gt;"")*(BZ$1&lt;&gt;""),IF(_xlfn.XLOOKUP(BZ$1,Attendance_sorted!$B70:$CW70,Attendance_sorted!$B70:$CW70,"nn")&lt;&gt;"nn","•",""),"")</f>
        <v/>
      </c>
      <c r="CA71" s="1" t="str">
        <f ca="1">IF(($A71&lt;&gt;"")*(CA$1&lt;&gt;""),IF(_xlfn.XLOOKUP(CA$1,Attendance_sorted!$B70:$CW70,Attendance_sorted!$B70:$CW70,"nn")&lt;&gt;"nn","•",""),"")</f>
        <v/>
      </c>
      <c r="CB71" s="1" t="str">
        <f ca="1">IF(($A71&lt;&gt;"")*(CB$1&lt;&gt;""),IF(_xlfn.XLOOKUP(CB$1,Attendance_sorted!$B70:$CW70,Attendance_sorted!$B70:$CW70,"nn")&lt;&gt;"nn","•",""),"")</f>
        <v/>
      </c>
      <c r="CC71" s="1" t="str">
        <f ca="1">IF(($A71&lt;&gt;"")*(CC$1&lt;&gt;""),IF(_xlfn.XLOOKUP(CC$1,Attendance_sorted!$B70:$CW70,Attendance_sorted!$B70:$CW70,"nn")&lt;&gt;"nn","•",""),"")</f>
        <v/>
      </c>
      <c r="CD71" s="1" t="str">
        <f ca="1">IF(($A71&lt;&gt;"")*(CD$1&lt;&gt;""),IF(_xlfn.XLOOKUP(CD$1,Attendance_sorted!$B70:$CW70,Attendance_sorted!$B70:$CW70,"nn")&lt;&gt;"nn","•",""),"")</f>
        <v/>
      </c>
      <c r="CE71" s="1" t="str">
        <f ca="1">IF(($A71&lt;&gt;"")*(CE$1&lt;&gt;""),IF(_xlfn.XLOOKUP(CE$1,Attendance_sorted!$B70:$CW70,Attendance_sorted!$B70:$CW70,"nn")&lt;&gt;"nn","•",""),"")</f>
        <v/>
      </c>
      <c r="CF71" s="1" t="str">
        <f ca="1">IF(($A71&lt;&gt;"")*(CF$1&lt;&gt;""),IF(_xlfn.XLOOKUP(CF$1,Attendance_sorted!$B70:$CW70,Attendance_sorted!$B70:$CW70,"nn")&lt;&gt;"nn","•",""),"")</f>
        <v/>
      </c>
      <c r="CG71" s="1" t="str">
        <f ca="1">IF(($A71&lt;&gt;"")*(CG$1&lt;&gt;""),IF(_xlfn.XLOOKUP(CG$1,Attendance_sorted!$B70:$CW70,Attendance_sorted!$B70:$CW70,"nn")&lt;&gt;"nn","•",""),"")</f>
        <v/>
      </c>
      <c r="CH71" s="1" t="str">
        <f ca="1">IF(($A71&lt;&gt;"")*(CH$1&lt;&gt;""),IF(_xlfn.XLOOKUP(CH$1,Attendance_sorted!$B70:$CW70,Attendance_sorted!$B70:$CW70,"nn")&lt;&gt;"nn","•",""),"")</f>
        <v/>
      </c>
      <c r="CI71" s="1" t="str">
        <f ca="1">IF(($A71&lt;&gt;"")*(CI$1&lt;&gt;""),IF(_xlfn.XLOOKUP(CI$1,Attendance_sorted!$B70:$CW70,Attendance_sorted!$B70:$CW70,"nn")&lt;&gt;"nn","•",""),"")</f>
        <v/>
      </c>
      <c r="CJ71" s="1" t="str">
        <f ca="1">IF(($A71&lt;&gt;"")*(CJ$1&lt;&gt;""),IF(_xlfn.XLOOKUP(CJ$1,Attendance_sorted!$B70:$CW70,Attendance_sorted!$B70:$CW70,"nn")&lt;&gt;"nn","•",""),"")</f>
        <v/>
      </c>
      <c r="CK71" s="1" t="str">
        <f ca="1">IF(($A71&lt;&gt;"")*(CK$1&lt;&gt;""),IF(_xlfn.XLOOKUP(CK$1,Attendance_sorted!$B70:$CW70,Attendance_sorted!$B70:$CW70,"nn")&lt;&gt;"nn","•",""),"")</f>
        <v/>
      </c>
      <c r="CL71" s="1" t="str">
        <f ca="1">IF(($A71&lt;&gt;"")*(CL$1&lt;&gt;""),IF(_xlfn.XLOOKUP(CL$1,Attendance_sorted!$B70:$CW70,Attendance_sorted!$B70:$CW70,"nn")&lt;&gt;"nn","•",""),"")</f>
        <v/>
      </c>
      <c r="CM71" s="1" t="str">
        <f ca="1">IF(($A71&lt;&gt;"")*(CM$1&lt;&gt;""),IF(_xlfn.XLOOKUP(CM$1,Attendance_sorted!$B70:$CW70,Attendance_sorted!$B70:$CW70,"nn")&lt;&gt;"nn","•",""),"")</f>
        <v/>
      </c>
      <c r="CN71" s="1" t="str">
        <f ca="1">IF(($A71&lt;&gt;"")*(CN$1&lt;&gt;""),IF(_xlfn.XLOOKUP(CN$1,Attendance_sorted!$B70:$CW70,Attendance_sorted!$B70:$CW70,"nn")&lt;&gt;"nn","•",""),"")</f>
        <v/>
      </c>
      <c r="CO71" s="1" t="str">
        <f ca="1">IF(($A71&lt;&gt;"")*(CO$1&lt;&gt;""),IF(_xlfn.XLOOKUP(CO$1,Attendance_sorted!$B70:$CW70,Attendance_sorted!$B70:$CW70,"nn")&lt;&gt;"nn","•",""),"")</f>
        <v/>
      </c>
      <c r="CP71" s="1" t="str">
        <f ca="1">IF(($A71&lt;&gt;"")*(CP$1&lt;&gt;""),IF(_xlfn.XLOOKUP(CP$1,Attendance_sorted!$B70:$CW70,Attendance_sorted!$B70:$CW70,"nn")&lt;&gt;"nn","•",""),"")</f>
        <v/>
      </c>
      <c r="CQ71" s="1" t="str">
        <f ca="1">IF(($A71&lt;&gt;"")*(CQ$1&lt;&gt;""),IF(_xlfn.XLOOKUP(CQ$1,Attendance_sorted!$B70:$CW70,Attendance_sorted!$B70:$CW70,"nn")&lt;&gt;"nn","•",""),"")</f>
        <v/>
      </c>
      <c r="CR71" s="1" t="str">
        <f ca="1">IF(($A71&lt;&gt;"")*(CR$1&lt;&gt;""),IF(_xlfn.XLOOKUP(CR$1,Attendance_sorted!$B70:$CW70,Attendance_sorted!$B70:$CW70,"nn")&lt;&gt;"nn","•",""),"")</f>
        <v/>
      </c>
      <c r="CS71" s="1" t="str">
        <f ca="1">IF(($A71&lt;&gt;"")*(CS$1&lt;&gt;""),IF(_xlfn.XLOOKUP(CS$1,Attendance_sorted!$B70:$CW70,Attendance_sorted!$B70:$CW70,"nn")&lt;&gt;"nn","•",""),"")</f>
        <v/>
      </c>
      <c r="CT71" s="1" t="str">
        <f ca="1">IF(($A71&lt;&gt;"")*(CT$1&lt;&gt;""),IF(_xlfn.XLOOKUP(CT$1,Attendance_sorted!$B70:$CW70,Attendance_sorted!$B70:$CW70,"nn")&lt;&gt;"nn","•",""),"")</f>
        <v/>
      </c>
      <c r="CU71" s="1" t="str">
        <f ca="1">IF(($A71&lt;&gt;"")*(CU$1&lt;&gt;""),IF(_xlfn.XLOOKUP(CU$1,Attendance_sorted!$B70:$CW70,Attendance_sorted!$B70:$CW70,"nn")&lt;&gt;"nn","•",""),"")</f>
        <v/>
      </c>
      <c r="CV71" s="1" t="str">
        <f ca="1">IF(($A71&lt;&gt;"")*(CV$1&lt;&gt;""),IF(_xlfn.XLOOKUP(CV$1,Attendance_sorted!$B70:$CW70,Attendance_sorted!$B70:$CW70,"nn")&lt;&gt;"nn","•",""),"")</f>
        <v/>
      </c>
      <c r="CW71" s="1" t="str">
        <f ca="1">IF(($A71&lt;&gt;"")*(CW$1&lt;&gt;""),IF(_xlfn.XLOOKUP(CW$1,Attendance_sorted!$B70:$CW70,Attendance_sorted!$B70:$CW70,"nn")&lt;&gt;"nn","•",""),"")</f>
        <v/>
      </c>
    </row>
    <row r="72" spans="1:101">
      <c r="A72" s="1">
        <v>256</v>
      </c>
      <c r="B72" s="1" t="str">
        <f ca="1">IF(($A72&lt;&gt;"")*(B$1&lt;&gt;""),IF(_xlfn.XLOOKUP(B$1,Attendance_sorted!$B71:$CW71,Attendance_sorted!$B71:$CW71,"nn")&lt;&gt;"nn","•",""),"")</f>
        <v/>
      </c>
      <c r="C72" s="1" t="str">
        <f ca="1">IF(($A72&lt;&gt;"")*(C$1&lt;&gt;""),IF(_xlfn.XLOOKUP(C$1,Attendance_sorted!$B71:$CW71,Attendance_sorted!$B71:$CW71,"nn")&lt;&gt;"nn","•",""),"")</f>
        <v/>
      </c>
      <c r="D72" s="1" t="str">
        <f ca="1">IF(($A72&lt;&gt;"")*(D$1&lt;&gt;""),IF(_xlfn.XLOOKUP(D$1,Attendance_sorted!$B71:$CW71,Attendance_sorted!$B71:$CW71,"nn")&lt;&gt;"nn","•",""),"")</f>
        <v/>
      </c>
      <c r="E72" s="1" t="str">
        <f ca="1">IF(($A72&lt;&gt;"")*(E$1&lt;&gt;""),IF(_xlfn.XLOOKUP(E$1,Attendance_sorted!$B71:$CW71,Attendance_sorted!$B71:$CW71,"nn")&lt;&gt;"nn","•",""),"")</f>
        <v/>
      </c>
      <c r="F72" s="1" t="str">
        <f ca="1">IF(($A72&lt;&gt;"")*(F$1&lt;&gt;""),IF(_xlfn.XLOOKUP(F$1,Attendance_sorted!$B71:$CW71,Attendance_sorted!$B71:$CW71,"nn")&lt;&gt;"nn","•",""),"")</f>
        <v/>
      </c>
      <c r="G72" s="1" t="str">
        <f ca="1">IF(($A72&lt;&gt;"")*(G$1&lt;&gt;""),IF(_xlfn.XLOOKUP(G$1,Attendance_sorted!$B71:$CW71,Attendance_sorted!$B71:$CW71,"nn")&lt;&gt;"nn","•",""),"")</f>
        <v/>
      </c>
      <c r="H72" s="1" t="str">
        <f ca="1">IF(($A72&lt;&gt;"")*(H$1&lt;&gt;""),IF(_xlfn.XLOOKUP(H$1,Attendance_sorted!$B71:$CW71,Attendance_sorted!$B71:$CW71,"nn")&lt;&gt;"nn","•",""),"")</f>
        <v/>
      </c>
      <c r="I72" s="1" t="str">
        <f ca="1">IF(($A72&lt;&gt;"")*(I$1&lt;&gt;""),IF(_xlfn.XLOOKUP(I$1,Attendance_sorted!$B71:$CW71,Attendance_sorted!$B71:$CW71,"nn")&lt;&gt;"nn","•",""),"")</f>
        <v/>
      </c>
      <c r="J72" s="1" t="str">
        <f ca="1">IF(($A72&lt;&gt;"")*(J$1&lt;&gt;""),IF(_xlfn.XLOOKUP(J$1,Attendance_sorted!$B71:$CW71,Attendance_sorted!$B71:$CW71,"nn")&lt;&gt;"nn","•",""),"")</f>
        <v/>
      </c>
      <c r="K72" s="1" t="str">
        <f ca="1">IF(($A72&lt;&gt;"")*(K$1&lt;&gt;""),IF(_xlfn.XLOOKUP(K$1,Attendance_sorted!$B71:$CW71,Attendance_sorted!$B71:$CW71,"nn")&lt;&gt;"nn","•",""),"")</f>
        <v/>
      </c>
      <c r="L72" s="1" t="str">
        <f ca="1">IF(($A72&lt;&gt;"")*(L$1&lt;&gt;""),IF(_xlfn.XLOOKUP(L$1,Attendance_sorted!$B71:$CW71,Attendance_sorted!$B71:$CW71,"nn")&lt;&gt;"nn","•",""),"")</f>
        <v>•</v>
      </c>
      <c r="M72" s="1" t="str">
        <f ca="1">IF(($A72&lt;&gt;"")*(M$1&lt;&gt;""),IF(_xlfn.XLOOKUP(M$1,Attendance_sorted!$B71:$CW71,Attendance_sorted!$B71:$CW71,"nn")&lt;&gt;"nn","•",""),"")</f>
        <v/>
      </c>
      <c r="N72" s="1" t="str">
        <f ca="1">IF(($A72&lt;&gt;"")*(N$1&lt;&gt;""),IF(_xlfn.XLOOKUP(N$1,Attendance_sorted!$B71:$CW71,Attendance_sorted!$B71:$CW71,"nn")&lt;&gt;"nn","•",""),"")</f>
        <v>•</v>
      </c>
      <c r="O72" s="1" t="str">
        <f ca="1">IF(($A72&lt;&gt;"")*(O$1&lt;&gt;""),IF(_xlfn.XLOOKUP(O$1,Attendance_sorted!$B71:$CW71,Attendance_sorted!$B71:$CW71,"nn")&lt;&gt;"nn","•",""),"")</f>
        <v>•</v>
      </c>
      <c r="P72" s="1" t="str">
        <f ca="1">IF(($A72&lt;&gt;"")*(P$1&lt;&gt;""),IF(_xlfn.XLOOKUP(P$1,Attendance_sorted!$B71:$CW71,Attendance_sorted!$B71:$CW71,"nn")&lt;&gt;"nn","•",""),"")</f>
        <v/>
      </c>
      <c r="Q72" s="1" t="str">
        <f ca="1">IF(($A72&lt;&gt;"")*(Q$1&lt;&gt;""),IF(_xlfn.XLOOKUP(Q$1,Attendance_sorted!$B71:$CW71,Attendance_sorted!$B71:$CW71,"nn")&lt;&gt;"nn","•",""),"")</f>
        <v/>
      </c>
      <c r="R72" s="1" t="str">
        <f ca="1">IF(($A72&lt;&gt;"")*(R$1&lt;&gt;""),IF(_xlfn.XLOOKUP(R$1,Attendance_sorted!$B71:$CW71,Attendance_sorted!$B71:$CW71,"nn")&lt;&gt;"nn","•",""),"")</f>
        <v/>
      </c>
      <c r="S72" s="1" t="str">
        <f ca="1">IF(($A72&lt;&gt;"")*(S$1&lt;&gt;""),IF(_xlfn.XLOOKUP(S$1,Attendance_sorted!$B71:$CW71,Attendance_sorted!$B71:$CW71,"nn")&lt;&gt;"nn","•",""),"")</f>
        <v/>
      </c>
      <c r="T72" s="1" t="str">
        <f ca="1">IF(($A72&lt;&gt;"")*(T$1&lt;&gt;""),IF(_xlfn.XLOOKUP(T$1,Attendance_sorted!$B71:$CW71,Attendance_sorted!$B71:$CW71,"nn")&lt;&gt;"nn","•",""),"")</f>
        <v/>
      </c>
      <c r="U72" s="1" t="str">
        <f ca="1">IF(($A72&lt;&gt;"")*(U$1&lt;&gt;""),IF(_xlfn.XLOOKUP(U$1,Attendance_sorted!$B71:$CW71,Attendance_sorted!$B71:$CW71,"nn")&lt;&gt;"nn","•",""),"")</f>
        <v/>
      </c>
      <c r="V72" s="1" t="str">
        <f ca="1">IF(($A72&lt;&gt;"")*(V$1&lt;&gt;""),IF(_xlfn.XLOOKUP(V$1,Attendance_sorted!$B71:$CW71,Attendance_sorted!$B71:$CW71,"nn")&lt;&gt;"nn","•",""),"")</f>
        <v/>
      </c>
      <c r="W72" s="1" t="str">
        <f ca="1">IF(($A72&lt;&gt;"")*(W$1&lt;&gt;""),IF(_xlfn.XLOOKUP(W$1,Attendance_sorted!$B71:$CW71,Attendance_sorted!$B71:$CW71,"nn")&lt;&gt;"nn","•",""),"")</f>
        <v/>
      </c>
      <c r="X72" s="1" t="str">
        <f ca="1">IF(($A72&lt;&gt;"")*(X$1&lt;&gt;""),IF(_xlfn.XLOOKUP(X$1,Attendance_sorted!$B71:$CW71,Attendance_sorted!$B71:$CW71,"nn")&lt;&gt;"nn","•",""),"")</f>
        <v/>
      </c>
      <c r="Y72" s="1" t="str">
        <f ca="1">IF(($A72&lt;&gt;"")*(Y$1&lt;&gt;""),IF(_xlfn.XLOOKUP(Y$1,Attendance_sorted!$B71:$CW71,Attendance_sorted!$B71:$CW71,"nn")&lt;&gt;"nn","•",""),"")</f>
        <v/>
      </c>
      <c r="Z72" s="1" t="str">
        <f ca="1">IF(($A72&lt;&gt;"")*(Z$1&lt;&gt;""),IF(_xlfn.XLOOKUP(Z$1,Attendance_sorted!$B71:$CW71,Attendance_sorted!$B71:$CW71,"nn")&lt;&gt;"nn","•",""),"")</f>
        <v/>
      </c>
      <c r="AA72" s="1" t="str">
        <f ca="1">IF(($A72&lt;&gt;"")*(AA$1&lt;&gt;""),IF(_xlfn.XLOOKUP(AA$1,Attendance_sorted!$B71:$CW71,Attendance_sorted!$B71:$CW71,"nn")&lt;&gt;"nn","•",""),"")</f>
        <v/>
      </c>
      <c r="AB72" s="1" t="str">
        <f ca="1">IF(($A72&lt;&gt;"")*(AB$1&lt;&gt;""),IF(_xlfn.XLOOKUP(AB$1,Attendance_sorted!$B71:$CW71,Attendance_sorted!$B71:$CW71,"nn")&lt;&gt;"nn","•",""),"")</f>
        <v/>
      </c>
      <c r="AC72" s="1" t="str">
        <f ca="1">IF(($A72&lt;&gt;"")*(AC$1&lt;&gt;""),IF(_xlfn.XLOOKUP(AC$1,Attendance_sorted!$B71:$CW71,Attendance_sorted!$B71:$CW71,"nn")&lt;&gt;"nn","•",""),"")</f>
        <v/>
      </c>
      <c r="AD72" s="1" t="str">
        <f ca="1">IF(($A72&lt;&gt;"")*(AD$1&lt;&gt;""),IF(_xlfn.XLOOKUP(AD$1,Attendance_sorted!$B71:$CW71,Attendance_sorted!$B71:$CW71,"nn")&lt;&gt;"nn","•",""),"")</f>
        <v/>
      </c>
      <c r="AE72" s="1" t="str">
        <f ca="1">IF(($A72&lt;&gt;"")*(AE$1&lt;&gt;""),IF(_xlfn.XLOOKUP(AE$1,Attendance_sorted!$B71:$CW71,Attendance_sorted!$B71:$CW71,"nn")&lt;&gt;"nn","•",""),"")</f>
        <v/>
      </c>
      <c r="AF72" s="1" t="str">
        <f ca="1">IF(($A72&lt;&gt;"")*(AF$1&lt;&gt;""),IF(_xlfn.XLOOKUP(AF$1,Attendance_sorted!$B71:$CW71,Attendance_sorted!$B71:$CW71,"nn")&lt;&gt;"nn","•",""),"")</f>
        <v/>
      </c>
      <c r="AG72" s="1" t="str">
        <f ca="1">IF(($A72&lt;&gt;"")*(AG$1&lt;&gt;""),IF(_xlfn.XLOOKUP(AG$1,Attendance_sorted!$B71:$CW71,Attendance_sorted!$B71:$CW71,"nn")&lt;&gt;"nn","•",""),"")</f>
        <v/>
      </c>
      <c r="AH72" s="1" t="str">
        <f ca="1">IF(($A72&lt;&gt;"")*(AH$1&lt;&gt;""),IF(_xlfn.XLOOKUP(AH$1,Attendance_sorted!$B71:$CW71,Attendance_sorted!$B71:$CW71,"nn")&lt;&gt;"nn","•",""),"")</f>
        <v/>
      </c>
      <c r="AI72" s="1" t="str">
        <f ca="1">IF(($A72&lt;&gt;"")*(AI$1&lt;&gt;""),IF(_xlfn.XLOOKUP(AI$1,Attendance_sorted!$B71:$CW71,Attendance_sorted!$B71:$CW71,"nn")&lt;&gt;"nn","•",""),"")</f>
        <v/>
      </c>
      <c r="AJ72" s="1" t="str">
        <f ca="1">IF(($A72&lt;&gt;"")*(AJ$1&lt;&gt;""),IF(_xlfn.XLOOKUP(AJ$1,Attendance_sorted!$B71:$CW71,Attendance_sorted!$B71:$CW71,"nn")&lt;&gt;"nn","•",""),"")</f>
        <v/>
      </c>
      <c r="AK72" s="1" t="str">
        <f ca="1">IF(($A72&lt;&gt;"")*(AK$1&lt;&gt;""),IF(_xlfn.XLOOKUP(AK$1,Attendance_sorted!$B71:$CW71,Attendance_sorted!$B71:$CW71,"nn")&lt;&gt;"nn","•",""),"")</f>
        <v/>
      </c>
      <c r="AL72" s="1" t="str">
        <f ca="1">IF(($A72&lt;&gt;"")*(AL$1&lt;&gt;""),IF(_xlfn.XLOOKUP(AL$1,Attendance_sorted!$B71:$CW71,Attendance_sorted!$B71:$CW71,"nn")&lt;&gt;"nn","•",""),"")</f>
        <v/>
      </c>
      <c r="AM72" s="1" t="str">
        <f ca="1">IF(($A72&lt;&gt;"")*(AM$1&lt;&gt;""),IF(_xlfn.XLOOKUP(AM$1,Attendance_sorted!$B71:$CW71,Attendance_sorted!$B71:$CW71,"nn")&lt;&gt;"nn","•",""),"")</f>
        <v/>
      </c>
      <c r="AN72" s="1" t="str">
        <f ca="1">IF(($A72&lt;&gt;"")*(AN$1&lt;&gt;""),IF(_xlfn.XLOOKUP(AN$1,Attendance_sorted!$B71:$CW71,Attendance_sorted!$B71:$CW71,"nn")&lt;&gt;"nn","•",""),"")</f>
        <v/>
      </c>
      <c r="AO72" s="1" t="str">
        <f ca="1">IF(($A72&lt;&gt;"")*(AO$1&lt;&gt;""),IF(_xlfn.XLOOKUP(AO$1,Attendance_sorted!$B71:$CW71,Attendance_sorted!$B71:$CW71,"nn")&lt;&gt;"nn","•",""),"")</f>
        <v/>
      </c>
      <c r="AP72" s="1" t="str">
        <f ca="1">IF(($A72&lt;&gt;"")*(AP$1&lt;&gt;""),IF(_xlfn.XLOOKUP(AP$1,Attendance_sorted!$B71:$CW71,Attendance_sorted!$B71:$CW71,"nn")&lt;&gt;"nn","•",""),"")</f>
        <v/>
      </c>
      <c r="AQ72" s="1" t="str">
        <f ca="1">IF(($A72&lt;&gt;"")*(AQ$1&lt;&gt;""),IF(_xlfn.XLOOKUP(AQ$1,Attendance_sorted!$B71:$CW71,Attendance_sorted!$B71:$CW71,"nn")&lt;&gt;"nn","•",""),"")</f>
        <v/>
      </c>
      <c r="AR72" s="1" t="str">
        <f ca="1">IF(($A72&lt;&gt;"")*(AR$1&lt;&gt;""),IF(_xlfn.XLOOKUP(AR$1,Attendance_sorted!$B71:$CW71,Attendance_sorted!$B71:$CW71,"nn")&lt;&gt;"nn","•",""),"")</f>
        <v/>
      </c>
      <c r="AS72" s="1" t="str">
        <f ca="1">IF(($A72&lt;&gt;"")*(AS$1&lt;&gt;""),IF(_xlfn.XLOOKUP(AS$1,Attendance_sorted!$B71:$CW71,Attendance_sorted!$B71:$CW71,"nn")&lt;&gt;"nn","•",""),"")</f>
        <v/>
      </c>
      <c r="AT72" s="1" t="str">
        <f ca="1">IF(($A72&lt;&gt;"")*(AT$1&lt;&gt;""),IF(_xlfn.XLOOKUP(AT$1,Attendance_sorted!$B71:$CW71,Attendance_sorted!$B71:$CW71,"nn")&lt;&gt;"nn","•",""),"")</f>
        <v/>
      </c>
      <c r="AU72" s="1" t="str">
        <f ca="1">IF(($A72&lt;&gt;"")*(AU$1&lt;&gt;""),IF(_xlfn.XLOOKUP(AU$1,Attendance_sorted!$B71:$CW71,Attendance_sorted!$B71:$CW71,"nn")&lt;&gt;"nn","•",""),"")</f>
        <v/>
      </c>
      <c r="AV72" s="1" t="str">
        <f ca="1">IF(($A72&lt;&gt;"")*(AV$1&lt;&gt;""),IF(_xlfn.XLOOKUP(AV$1,Attendance_sorted!$B71:$CW71,Attendance_sorted!$B71:$CW71,"nn")&lt;&gt;"nn","•",""),"")</f>
        <v/>
      </c>
      <c r="AW72" s="1" t="str">
        <f ca="1">IF(($A72&lt;&gt;"")*(AW$1&lt;&gt;""),IF(_xlfn.XLOOKUP(AW$1,Attendance_sorted!$B71:$CW71,Attendance_sorted!$B71:$CW71,"nn")&lt;&gt;"nn","•",""),"")</f>
        <v/>
      </c>
      <c r="AX72" s="1" t="str">
        <f ca="1">IF(($A72&lt;&gt;"")*(AX$1&lt;&gt;""),IF(_xlfn.XLOOKUP(AX$1,Attendance_sorted!$B71:$CW71,Attendance_sorted!$B71:$CW71,"nn")&lt;&gt;"nn","•",""),"")</f>
        <v/>
      </c>
      <c r="AY72" s="1" t="str">
        <f ca="1">IF(($A72&lt;&gt;"")*(AY$1&lt;&gt;""),IF(_xlfn.XLOOKUP(AY$1,Attendance_sorted!$B71:$CW71,Attendance_sorted!$B71:$CW71,"nn")&lt;&gt;"nn","•",""),"")</f>
        <v/>
      </c>
      <c r="AZ72" s="1" t="str">
        <f ca="1">IF(($A72&lt;&gt;"")*(AZ$1&lt;&gt;""),IF(_xlfn.XLOOKUP(AZ$1,Attendance_sorted!$B71:$CW71,Attendance_sorted!$B71:$CW71,"nn")&lt;&gt;"nn","•",""),"")</f>
        <v/>
      </c>
      <c r="BA72" s="1" t="str">
        <f ca="1">IF(($A72&lt;&gt;"")*(BA$1&lt;&gt;""),IF(_xlfn.XLOOKUP(BA$1,Attendance_sorted!$B71:$CW71,Attendance_sorted!$B71:$CW71,"nn")&lt;&gt;"nn","•",""),"")</f>
        <v/>
      </c>
      <c r="BB72" s="1" t="str">
        <f ca="1">IF(($A72&lt;&gt;"")*(BB$1&lt;&gt;""),IF(_xlfn.XLOOKUP(BB$1,Attendance_sorted!$B71:$CW71,Attendance_sorted!$B71:$CW71,"nn")&lt;&gt;"nn","•",""),"")</f>
        <v/>
      </c>
      <c r="BC72" s="1" t="str">
        <f ca="1">IF(($A72&lt;&gt;"")*(BC$1&lt;&gt;""),IF(_xlfn.XLOOKUP(BC$1,Attendance_sorted!$B71:$CW71,Attendance_sorted!$B71:$CW71,"nn")&lt;&gt;"nn","•",""),"")</f>
        <v/>
      </c>
      <c r="BD72" s="1" t="str">
        <f ca="1">IF(($A72&lt;&gt;"")*(BD$1&lt;&gt;""),IF(_xlfn.XLOOKUP(BD$1,Attendance_sorted!$B71:$CW71,Attendance_sorted!$B71:$CW71,"nn")&lt;&gt;"nn","•",""),"")</f>
        <v/>
      </c>
      <c r="BE72" s="1" t="str">
        <f ca="1">IF(($A72&lt;&gt;"")*(BE$1&lt;&gt;""),IF(_xlfn.XLOOKUP(BE$1,Attendance_sorted!$B71:$CW71,Attendance_sorted!$B71:$CW71,"nn")&lt;&gt;"nn","•",""),"")</f>
        <v/>
      </c>
      <c r="BF72" s="1" t="str">
        <f ca="1">IF(($A72&lt;&gt;"")*(BF$1&lt;&gt;""),IF(_xlfn.XLOOKUP(BF$1,Attendance_sorted!$B71:$CW71,Attendance_sorted!$B71:$CW71,"nn")&lt;&gt;"nn","•",""),"")</f>
        <v/>
      </c>
      <c r="BG72" s="1" t="str">
        <f ca="1">IF(($A72&lt;&gt;"")*(BG$1&lt;&gt;""),IF(_xlfn.XLOOKUP(BG$1,Attendance_sorted!$B71:$CW71,Attendance_sorted!$B71:$CW71,"nn")&lt;&gt;"nn","•",""),"")</f>
        <v/>
      </c>
      <c r="BH72" s="1" t="str">
        <f ca="1">IF(($A72&lt;&gt;"")*(BH$1&lt;&gt;""),IF(_xlfn.XLOOKUP(BH$1,Attendance_sorted!$B71:$CW71,Attendance_sorted!$B71:$CW71,"nn")&lt;&gt;"nn","•",""),"")</f>
        <v/>
      </c>
      <c r="BI72" s="1" t="str">
        <f ca="1">IF(($A72&lt;&gt;"")*(BI$1&lt;&gt;""),IF(_xlfn.XLOOKUP(BI$1,Attendance_sorted!$B71:$CW71,Attendance_sorted!$B71:$CW71,"nn")&lt;&gt;"nn","•",""),"")</f>
        <v/>
      </c>
      <c r="BJ72" s="1" t="str">
        <f ca="1">IF(($A72&lt;&gt;"")*(BJ$1&lt;&gt;""),IF(_xlfn.XLOOKUP(BJ$1,Attendance_sorted!$B71:$CW71,Attendance_sorted!$B71:$CW71,"nn")&lt;&gt;"nn","•",""),"")</f>
        <v/>
      </c>
      <c r="BK72" s="1" t="str">
        <f ca="1">IF(($A72&lt;&gt;"")*(BK$1&lt;&gt;""),IF(_xlfn.XLOOKUP(BK$1,Attendance_sorted!$B71:$CW71,Attendance_sorted!$B71:$CW71,"nn")&lt;&gt;"nn","•",""),"")</f>
        <v/>
      </c>
      <c r="BL72" s="1" t="str">
        <f ca="1">IF(($A72&lt;&gt;"")*(BL$1&lt;&gt;""),IF(_xlfn.XLOOKUP(BL$1,Attendance_sorted!$B71:$CW71,Attendance_sorted!$B71:$CW71,"nn")&lt;&gt;"nn","•",""),"")</f>
        <v/>
      </c>
      <c r="BM72" s="1" t="str">
        <f ca="1">IF(($A72&lt;&gt;"")*(BM$1&lt;&gt;""),IF(_xlfn.XLOOKUP(BM$1,Attendance_sorted!$B71:$CW71,Attendance_sorted!$B71:$CW71,"nn")&lt;&gt;"nn","•",""),"")</f>
        <v/>
      </c>
      <c r="BN72" s="1" t="str">
        <f ca="1">IF(($A72&lt;&gt;"")*(BN$1&lt;&gt;""),IF(_xlfn.XLOOKUP(BN$1,Attendance_sorted!$B71:$CW71,Attendance_sorted!$B71:$CW71,"nn")&lt;&gt;"nn","•",""),"")</f>
        <v/>
      </c>
      <c r="BO72" s="1" t="str">
        <f ca="1">IF(($A72&lt;&gt;"")*(BO$1&lt;&gt;""),IF(_xlfn.XLOOKUP(BO$1,Attendance_sorted!$B71:$CW71,Attendance_sorted!$B71:$CW71,"nn")&lt;&gt;"nn","•",""),"")</f>
        <v/>
      </c>
      <c r="BP72" s="1" t="str">
        <f ca="1">IF(($A72&lt;&gt;"")*(BP$1&lt;&gt;""),IF(_xlfn.XLOOKUP(BP$1,Attendance_sorted!$B71:$CW71,Attendance_sorted!$B71:$CW71,"nn")&lt;&gt;"nn","•",""),"")</f>
        <v/>
      </c>
      <c r="BQ72" s="1" t="str">
        <f ca="1">IF(($A72&lt;&gt;"")*(BQ$1&lt;&gt;""),IF(_xlfn.XLOOKUP(BQ$1,Attendance_sorted!$B71:$CW71,Attendance_sorted!$B71:$CW71,"nn")&lt;&gt;"nn","•",""),"")</f>
        <v/>
      </c>
      <c r="BR72" s="1" t="str">
        <f ca="1">IF(($A72&lt;&gt;"")*(BR$1&lt;&gt;""),IF(_xlfn.XLOOKUP(BR$1,Attendance_sorted!$B71:$CW71,Attendance_sorted!$B71:$CW71,"nn")&lt;&gt;"nn","•",""),"")</f>
        <v/>
      </c>
      <c r="BS72" s="1" t="str">
        <f ca="1">IF(($A72&lt;&gt;"")*(BS$1&lt;&gt;""),IF(_xlfn.XLOOKUP(BS$1,Attendance_sorted!$B71:$CW71,Attendance_sorted!$B71:$CW71,"nn")&lt;&gt;"nn","•",""),"")</f>
        <v/>
      </c>
      <c r="BT72" s="1" t="str">
        <f ca="1">IF(($A72&lt;&gt;"")*(BT$1&lt;&gt;""),IF(_xlfn.XLOOKUP(BT$1,Attendance_sorted!$B71:$CW71,Attendance_sorted!$B71:$CW71,"nn")&lt;&gt;"nn","•",""),"")</f>
        <v/>
      </c>
      <c r="BU72" s="1" t="str">
        <f ca="1">IF(($A72&lt;&gt;"")*(BU$1&lt;&gt;""),IF(_xlfn.XLOOKUP(BU$1,Attendance_sorted!$B71:$CW71,Attendance_sorted!$B71:$CW71,"nn")&lt;&gt;"nn","•",""),"")</f>
        <v/>
      </c>
      <c r="BV72" s="1" t="str">
        <f ca="1">IF(($A72&lt;&gt;"")*(BV$1&lt;&gt;""),IF(_xlfn.XLOOKUP(BV$1,Attendance_sorted!$B71:$CW71,Attendance_sorted!$B71:$CW71,"nn")&lt;&gt;"nn","•",""),"")</f>
        <v/>
      </c>
      <c r="BW72" s="1" t="str">
        <f ca="1">IF(($A72&lt;&gt;"")*(BW$1&lt;&gt;""),IF(_xlfn.XLOOKUP(BW$1,Attendance_sorted!$B71:$CW71,Attendance_sorted!$B71:$CW71,"nn")&lt;&gt;"nn","•",""),"")</f>
        <v/>
      </c>
      <c r="BX72" s="1" t="str">
        <f ca="1">IF(($A72&lt;&gt;"")*(BX$1&lt;&gt;""),IF(_xlfn.XLOOKUP(BX$1,Attendance_sorted!$B71:$CW71,Attendance_sorted!$B71:$CW71,"nn")&lt;&gt;"nn","•",""),"")</f>
        <v/>
      </c>
      <c r="BY72" s="1" t="str">
        <f ca="1">IF(($A72&lt;&gt;"")*(BY$1&lt;&gt;""),IF(_xlfn.XLOOKUP(BY$1,Attendance_sorted!$B71:$CW71,Attendance_sorted!$B71:$CW71,"nn")&lt;&gt;"nn","•",""),"")</f>
        <v/>
      </c>
      <c r="BZ72" s="1" t="str">
        <f ca="1">IF(($A72&lt;&gt;"")*(BZ$1&lt;&gt;""),IF(_xlfn.XLOOKUP(BZ$1,Attendance_sorted!$B71:$CW71,Attendance_sorted!$B71:$CW71,"nn")&lt;&gt;"nn","•",""),"")</f>
        <v/>
      </c>
      <c r="CA72" s="1" t="str">
        <f ca="1">IF(($A72&lt;&gt;"")*(CA$1&lt;&gt;""),IF(_xlfn.XLOOKUP(CA$1,Attendance_sorted!$B71:$CW71,Attendance_sorted!$B71:$CW71,"nn")&lt;&gt;"nn","•",""),"")</f>
        <v/>
      </c>
      <c r="CB72" s="1" t="str">
        <f ca="1">IF(($A72&lt;&gt;"")*(CB$1&lt;&gt;""),IF(_xlfn.XLOOKUP(CB$1,Attendance_sorted!$B71:$CW71,Attendance_sorted!$B71:$CW71,"nn")&lt;&gt;"nn","•",""),"")</f>
        <v/>
      </c>
      <c r="CC72" s="1" t="str">
        <f ca="1">IF(($A72&lt;&gt;"")*(CC$1&lt;&gt;""),IF(_xlfn.XLOOKUP(CC$1,Attendance_sorted!$B71:$CW71,Attendance_sorted!$B71:$CW71,"nn")&lt;&gt;"nn","•",""),"")</f>
        <v/>
      </c>
      <c r="CD72" s="1" t="str">
        <f ca="1">IF(($A72&lt;&gt;"")*(CD$1&lt;&gt;""),IF(_xlfn.XLOOKUP(CD$1,Attendance_sorted!$B71:$CW71,Attendance_sorted!$B71:$CW71,"nn")&lt;&gt;"nn","•",""),"")</f>
        <v/>
      </c>
      <c r="CE72" s="1" t="str">
        <f ca="1">IF(($A72&lt;&gt;"")*(CE$1&lt;&gt;""),IF(_xlfn.XLOOKUP(CE$1,Attendance_sorted!$B71:$CW71,Attendance_sorted!$B71:$CW71,"nn")&lt;&gt;"nn","•",""),"")</f>
        <v/>
      </c>
      <c r="CF72" s="1" t="str">
        <f ca="1">IF(($A72&lt;&gt;"")*(CF$1&lt;&gt;""),IF(_xlfn.XLOOKUP(CF$1,Attendance_sorted!$B71:$CW71,Attendance_sorted!$B71:$CW71,"nn")&lt;&gt;"nn","•",""),"")</f>
        <v/>
      </c>
      <c r="CG72" s="1" t="str">
        <f ca="1">IF(($A72&lt;&gt;"")*(CG$1&lt;&gt;""),IF(_xlfn.XLOOKUP(CG$1,Attendance_sorted!$B71:$CW71,Attendance_sorted!$B71:$CW71,"nn")&lt;&gt;"nn","•",""),"")</f>
        <v/>
      </c>
      <c r="CH72" s="1" t="str">
        <f ca="1">IF(($A72&lt;&gt;"")*(CH$1&lt;&gt;""),IF(_xlfn.XLOOKUP(CH$1,Attendance_sorted!$B71:$CW71,Attendance_sorted!$B71:$CW71,"nn")&lt;&gt;"nn","•",""),"")</f>
        <v/>
      </c>
      <c r="CI72" s="1" t="str">
        <f ca="1">IF(($A72&lt;&gt;"")*(CI$1&lt;&gt;""),IF(_xlfn.XLOOKUP(CI$1,Attendance_sorted!$B71:$CW71,Attendance_sorted!$B71:$CW71,"nn")&lt;&gt;"nn","•",""),"")</f>
        <v/>
      </c>
      <c r="CJ72" s="1" t="str">
        <f ca="1">IF(($A72&lt;&gt;"")*(CJ$1&lt;&gt;""),IF(_xlfn.XLOOKUP(CJ$1,Attendance_sorted!$B71:$CW71,Attendance_sorted!$B71:$CW71,"nn")&lt;&gt;"nn","•",""),"")</f>
        <v/>
      </c>
      <c r="CK72" s="1" t="str">
        <f ca="1">IF(($A72&lt;&gt;"")*(CK$1&lt;&gt;""),IF(_xlfn.XLOOKUP(CK$1,Attendance_sorted!$B71:$CW71,Attendance_sorted!$B71:$CW71,"nn")&lt;&gt;"nn","•",""),"")</f>
        <v/>
      </c>
      <c r="CL72" s="1" t="str">
        <f ca="1">IF(($A72&lt;&gt;"")*(CL$1&lt;&gt;""),IF(_xlfn.XLOOKUP(CL$1,Attendance_sorted!$B71:$CW71,Attendance_sorted!$B71:$CW71,"nn")&lt;&gt;"nn","•",""),"")</f>
        <v/>
      </c>
      <c r="CM72" s="1" t="str">
        <f ca="1">IF(($A72&lt;&gt;"")*(CM$1&lt;&gt;""),IF(_xlfn.XLOOKUP(CM$1,Attendance_sorted!$B71:$CW71,Attendance_sorted!$B71:$CW71,"nn")&lt;&gt;"nn","•",""),"")</f>
        <v/>
      </c>
      <c r="CN72" s="1" t="str">
        <f ca="1">IF(($A72&lt;&gt;"")*(CN$1&lt;&gt;""),IF(_xlfn.XLOOKUP(CN$1,Attendance_sorted!$B71:$CW71,Attendance_sorted!$B71:$CW71,"nn")&lt;&gt;"nn","•",""),"")</f>
        <v/>
      </c>
      <c r="CO72" s="1" t="str">
        <f ca="1">IF(($A72&lt;&gt;"")*(CO$1&lt;&gt;""),IF(_xlfn.XLOOKUP(CO$1,Attendance_sorted!$B71:$CW71,Attendance_sorted!$B71:$CW71,"nn")&lt;&gt;"nn","•",""),"")</f>
        <v/>
      </c>
      <c r="CP72" s="1" t="str">
        <f ca="1">IF(($A72&lt;&gt;"")*(CP$1&lt;&gt;""),IF(_xlfn.XLOOKUP(CP$1,Attendance_sorted!$B71:$CW71,Attendance_sorted!$B71:$CW71,"nn")&lt;&gt;"nn","•",""),"")</f>
        <v/>
      </c>
      <c r="CQ72" s="1" t="str">
        <f ca="1">IF(($A72&lt;&gt;"")*(CQ$1&lt;&gt;""),IF(_xlfn.XLOOKUP(CQ$1,Attendance_sorted!$B71:$CW71,Attendance_sorted!$B71:$CW71,"nn")&lt;&gt;"nn","•",""),"")</f>
        <v/>
      </c>
      <c r="CR72" s="1" t="str">
        <f ca="1">IF(($A72&lt;&gt;"")*(CR$1&lt;&gt;""),IF(_xlfn.XLOOKUP(CR$1,Attendance_sorted!$B71:$CW71,Attendance_sorted!$B71:$CW71,"nn")&lt;&gt;"nn","•",""),"")</f>
        <v/>
      </c>
      <c r="CS72" s="1" t="str">
        <f ca="1">IF(($A72&lt;&gt;"")*(CS$1&lt;&gt;""),IF(_xlfn.XLOOKUP(CS$1,Attendance_sorted!$B71:$CW71,Attendance_sorted!$B71:$CW71,"nn")&lt;&gt;"nn","•",""),"")</f>
        <v/>
      </c>
      <c r="CT72" s="1" t="str">
        <f ca="1">IF(($A72&lt;&gt;"")*(CT$1&lt;&gt;""),IF(_xlfn.XLOOKUP(CT$1,Attendance_sorted!$B71:$CW71,Attendance_sorted!$B71:$CW71,"nn")&lt;&gt;"nn","•",""),"")</f>
        <v/>
      </c>
      <c r="CU72" s="1" t="str">
        <f ca="1">IF(($A72&lt;&gt;"")*(CU$1&lt;&gt;""),IF(_xlfn.XLOOKUP(CU$1,Attendance_sorted!$B71:$CW71,Attendance_sorted!$B71:$CW71,"nn")&lt;&gt;"nn","•",""),"")</f>
        <v/>
      </c>
      <c r="CV72" s="1" t="str">
        <f ca="1">IF(($A72&lt;&gt;"")*(CV$1&lt;&gt;""),IF(_xlfn.XLOOKUP(CV$1,Attendance_sorted!$B71:$CW71,Attendance_sorted!$B71:$CW71,"nn")&lt;&gt;"nn","•",""),"")</f>
        <v/>
      </c>
      <c r="CW72" s="1" t="str">
        <f ca="1">IF(($A72&lt;&gt;"")*(CW$1&lt;&gt;""),IF(_xlfn.XLOOKUP(CW$1,Attendance_sorted!$B71:$CW71,Attendance_sorted!$B71:$CW71,"nn")&lt;&gt;"nn","•",""),"")</f>
        <v/>
      </c>
    </row>
    <row r="73" spans="1:101">
      <c r="A73" s="1">
        <v>257</v>
      </c>
      <c r="B73" s="1" t="str">
        <f ca="1">IF(($A73&lt;&gt;"")*(B$1&lt;&gt;""),IF(_xlfn.XLOOKUP(B$1,Attendance_sorted!$B72:$CW72,Attendance_sorted!$B72:$CW72,"nn")&lt;&gt;"nn","•",""),"")</f>
        <v/>
      </c>
      <c r="C73" s="1" t="str">
        <f ca="1">IF(($A73&lt;&gt;"")*(C$1&lt;&gt;""),IF(_xlfn.XLOOKUP(C$1,Attendance_sorted!$B72:$CW72,Attendance_sorted!$B72:$CW72,"nn")&lt;&gt;"nn","•",""),"")</f>
        <v/>
      </c>
      <c r="D73" s="1" t="str">
        <f ca="1">IF(($A73&lt;&gt;"")*(D$1&lt;&gt;""),IF(_xlfn.XLOOKUP(D$1,Attendance_sorted!$B72:$CW72,Attendance_sorted!$B72:$CW72,"nn")&lt;&gt;"nn","•",""),"")</f>
        <v/>
      </c>
      <c r="E73" s="1" t="str">
        <f ca="1">IF(($A73&lt;&gt;"")*(E$1&lt;&gt;""),IF(_xlfn.XLOOKUP(E$1,Attendance_sorted!$B72:$CW72,Attendance_sorted!$B72:$CW72,"nn")&lt;&gt;"nn","•",""),"")</f>
        <v/>
      </c>
      <c r="F73" s="1" t="str">
        <f ca="1">IF(($A73&lt;&gt;"")*(F$1&lt;&gt;""),IF(_xlfn.XLOOKUP(F$1,Attendance_sorted!$B72:$CW72,Attendance_sorted!$B72:$CW72,"nn")&lt;&gt;"nn","•",""),"")</f>
        <v/>
      </c>
      <c r="G73" s="1" t="str">
        <f ca="1">IF(($A73&lt;&gt;"")*(G$1&lt;&gt;""),IF(_xlfn.XLOOKUP(G$1,Attendance_sorted!$B72:$CW72,Attendance_sorted!$B72:$CW72,"nn")&lt;&gt;"nn","•",""),"")</f>
        <v/>
      </c>
      <c r="H73" s="1" t="str">
        <f ca="1">IF(($A73&lt;&gt;"")*(H$1&lt;&gt;""),IF(_xlfn.XLOOKUP(H$1,Attendance_sorted!$B72:$CW72,Attendance_sorted!$B72:$CW72,"nn")&lt;&gt;"nn","•",""),"")</f>
        <v/>
      </c>
      <c r="I73" s="1" t="str">
        <f ca="1">IF(($A73&lt;&gt;"")*(I$1&lt;&gt;""),IF(_xlfn.XLOOKUP(I$1,Attendance_sorted!$B72:$CW72,Attendance_sorted!$B72:$CW72,"nn")&lt;&gt;"nn","•",""),"")</f>
        <v/>
      </c>
      <c r="J73" s="1" t="str">
        <f ca="1">IF(($A73&lt;&gt;"")*(J$1&lt;&gt;""),IF(_xlfn.XLOOKUP(J$1,Attendance_sorted!$B72:$CW72,Attendance_sorted!$B72:$CW72,"nn")&lt;&gt;"nn","•",""),"")</f>
        <v/>
      </c>
      <c r="K73" s="1" t="str">
        <f ca="1">IF(($A73&lt;&gt;"")*(K$1&lt;&gt;""),IF(_xlfn.XLOOKUP(K$1,Attendance_sorted!$B72:$CW72,Attendance_sorted!$B72:$CW72,"nn")&lt;&gt;"nn","•",""),"")</f>
        <v/>
      </c>
      <c r="L73" s="1" t="str">
        <f ca="1">IF(($A73&lt;&gt;"")*(L$1&lt;&gt;""),IF(_xlfn.XLOOKUP(L$1,Attendance_sorted!$B72:$CW72,Attendance_sorted!$B72:$CW72,"nn")&lt;&gt;"nn","•",""),"")</f>
        <v/>
      </c>
      <c r="M73" s="1" t="str">
        <f ca="1">IF(($A73&lt;&gt;"")*(M$1&lt;&gt;""),IF(_xlfn.XLOOKUP(M$1,Attendance_sorted!$B72:$CW72,Attendance_sorted!$B72:$CW72,"nn")&lt;&gt;"nn","•",""),"")</f>
        <v/>
      </c>
      <c r="N73" s="1" t="str">
        <f ca="1">IF(($A73&lt;&gt;"")*(N$1&lt;&gt;""),IF(_xlfn.XLOOKUP(N$1,Attendance_sorted!$B72:$CW72,Attendance_sorted!$B72:$CW72,"nn")&lt;&gt;"nn","•",""),"")</f>
        <v/>
      </c>
      <c r="O73" s="1" t="str">
        <f ca="1">IF(($A73&lt;&gt;"")*(O$1&lt;&gt;""),IF(_xlfn.XLOOKUP(O$1,Attendance_sorted!$B72:$CW72,Attendance_sorted!$B72:$CW72,"nn")&lt;&gt;"nn","•",""),"")</f>
        <v>•</v>
      </c>
      <c r="P73" s="1" t="str">
        <f ca="1">IF(($A73&lt;&gt;"")*(P$1&lt;&gt;""),IF(_xlfn.XLOOKUP(P$1,Attendance_sorted!$B72:$CW72,Attendance_sorted!$B72:$CW72,"nn")&lt;&gt;"nn","•",""),"")</f>
        <v/>
      </c>
      <c r="Q73" s="1" t="str">
        <f ca="1">IF(($A73&lt;&gt;"")*(Q$1&lt;&gt;""),IF(_xlfn.XLOOKUP(Q$1,Attendance_sorted!$B72:$CW72,Attendance_sorted!$B72:$CW72,"nn")&lt;&gt;"nn","•",""),"")</f>
        <v/>
      </c>
      <c r="R73" s="1" t="str">
        <f ca="1">IF(($A73&lt;&gt;"")*(R$1&lt;&gt;""),IF(_xlfn.XLOOKUP(R$1,Attendance_sorted!$B72:$CW72,Attendance_sorted!$B72:$CW72,"nn")&lt;&gt;"nn","•",""),"")</f>
        <v/>
      </c>
      <c r="S73" s="1" t="str">
        <f ca="1">IF(($A73&lt;&gt;"")*(S$1&lt;&gt;""),IF(_xlfn.XLOOKUP(S$1,Attendance_sorted!$B72:$CW72,Attendance_sorted!$B72:$CW72,"nn")&lt;&gt;"nn","•",""),"")</f>
        <v/>
      </c>
      <c r="T73" s="1" t="str">
        <f ca="1">IF(($A73&lt;&gt;"")*(T$1&lt;&gt;""),IF(_xlfn.XLOOKUP(T$1,Attendance_sorted!$B72:$CW72,Attendance_sorted!$B72:$CW72,"nn")&lt;&gt;"nn","•",""),"")</f>
        <v/>
      </c>
      <c r="U73" s="1" t="str">
        <f ca="1">IF(($A73&lt;&gt;"")*(U$1&lt;&gt;""),IF(_xlfn.XLOOKUP(U$1,Attendance_sorted!$B72:$CW72,Attendance_sorted!$B72:$CW72,"nn")&lt;&gt;"nn","•",""),"")</f>
        <v/>
      </c>
      <c r="V73" s="1" t="str">
        <f ca="1">IF(($A73&lt;&gt;"")*(V$1&lt;&gt;""),IF(_xlfn.XLOOKUP(V$1,Attendance_sorted!$B72:$CW72,Attendance_sorted!$B72:$CW72,"nn")&lt;&gt;"nn","•",""),"")</f>
        <v/>
      </c>
      <c r="W73" s="1" t="str">
        <f ca="1">IF(($A73&lt;&gt;"")*(W$1&lt;&gt;""),IF(_xlfn.XLOOKUP(W$1,Attendance_sorted!$B72:$CW72,Attendance_sorted!$B72:$CW72,"nn")&lt;&gt;"nn","•",""),"")</f>
        <v/>
      </c>
      <c r="X73" s="1" t="str">
        <f ca="1">IF(($A73&lt;&gt;"")*(X$1&lt;&gt;""),IF(_xlfn.XLOOKUP(X$1,Attendance_sorted!$B72:$CW72,Attendance_sorted!$B72:$CW72,"nn")&lt;&gt;"nn","•",""),"")</f>
        <v/>
      </c>
      <c r="Y73" s="1" t="str">
        <f ca="1">IF(($A73&lt;&gt;"")*(Y$1&lt;&gt;""),IF(_xlfn.XLOOKUP(Y$1,Attendance_sorted!$B72:$CW72,Attendance_sorted!$B72:$CW72,"nn")&lt;&gt;"nn","•",""),"")</f>
        <v/>
      </c>
      <c r="Z73" s="1" t="str">
        <f ca="1">IF(($A73&lt;&gt;"")*(Z$1&lt;&gt;""),IF(_xlfn.XLOOKUP(Z$1,Attendance_sorted!$B72:$CW72,Attendance_sorted!$B72:$CW72,"nn")&lt;&gt;"nn","•",""),"")</f>
        <v/>
      </c>
      <c r="AA73" s="1" t="str">
        <f ca="1">IF(($A73&lt;&gt;"")*(AA$1&lt;&gt;""),IF(_xlfn.XLOOKUP(AA$1,Attendance_sorted!$B72:$CW72,Attendance_sorted!$B72:$CW72,"nn")&lt;&gt;"nn","•",""),"")</f>
        <v/>
      </c>
      <c r="AB73" s="1" t="str">
        <f ca="1">IF(($A73&lt;&gt;"")*(AB$1&lt;&gt;""),IF(_xlfn.XLOOKUP(AB$1,Attendance_sorted!$B72:$CW72,Attendance_sorted!$B72:$CW72,"nn")&lt;&gt;"nn","•",""),"")</f>
        <v/>
      </c>
      <c r="AC73" s="1" t="str">
        <f ca="1">IF(($A73&lt;&gt;"")*(AC$1&lt;&gt;""),IF(_xlfn.XLOOKUP(AC$1,Attendance_sorted!$B72:$CW72,Attendance_sorted!$B72:$CW72,"nn")&lt;&gt;"nn","•",""),"")</f>
        <v/>
      </c>
      <c r="AD73" s="1" t="str">
        <f ca="1">IF(($A73&lt;&gt;"")*(AD$1&lt;&gt;""),IF(_xlfn.XLOOKUP(AD$1,Attendance_sorted!$B72:$CW72,Attendance_sorted!$B72:$CW72,"nn")&lt;&gt;"nn","•",""),"")</f>
        <v/>
      </c>
      <c r="AE73" s="1" t="str">
        <f ca="1">IF(($A73&lt;&gt;"")*(AE$1&lt;&gt;""),IF(_xlfn.XLOOKUP(AE$1,Attendance_sorted!$B72:$CW72,Attendance_sorted!$B72:$CW72,"nn")&lt;&gt;"nn","•",""),"")</f>
        <v/>
      </c>
      <c r="AF73" s="1" t="str">
        <f ca="1">IF(($A73&lt;&gt;"")*(AF$1&lt;&gt;""),IF(_xlfn.XLOOKUP(AF$1,Attendance_sorted!$B72:$CW72,Attendance_sorted!$B72:$CW72,"nn")&lt;&gt;"nn","•",""),"")</f>
        <v/>
      </c>
      <c r="AG73" s="1" t="str">
        <f ca="1">IF(($A73&lt;&gt;"")*(AG$1&lt;&gt;""),IF(_xlfn.XLOOKUP(AG$1,Attendance_sorted!$B72:$CW72,Attendance_sorted!$B72:$CW72,"nn")&lt;&gt;"nn","•",""),"")</f>
        <v/>
      </c>
      <c r="AH73" s="1" t="str">
        <f ca="1">IF(($A73&lt;&gt;"")*(AH$1&lt;&gt;""),IF(_xlfn.XLOOKUP(AH$1,Attendance_sorted!$B72:$CW72,Attendance_sorted!$B72:$CW72,"nn")&lt;&gt;"nn","•",""),"")</f>
        <v/>
      </c>
      <c r="AI73" s="1" t="str">
        <f ca="1">IF(($A73&lt;&gt;"")*(AI$1&lt;&gt;""),IF(_xlfn.XLOOKUP(AI$1,Attendance_sorted!$B72:$CW72,Attendance_sorted!$B72:$CW72,"nn")&lt;&gt;"nn","•",""),"")</f>
        <v/>
      </c>
      <c r="AJ73" s="1" t="str">
        <f ca="1">IF(($A73&lt;&gt;"")*(AJ$1&lt;&gt;""),IF(_xlfn.XLOOKUP(AJ$1,Attendance_sorted!$B72:$CW72,Attendance_sorted!$B72:$CW72,"nn")&lt;&gt;"nn","•",""),"")</f>
        <v/>
      </c>
      <c r="AK73" s="1" t="str">
        <f ca="1">IF(($A73&lt;&gt;"")*(AK$1&lt;&gt;""),IF(_xlfn.XLOOKUP(AK$1,Attendance_sorted!$B72:$CW72,Attendance_sorted!$B72:$CW72,"nn")&lt;&gt;"nn","•",""),"")</f>
        <v/>
      </c>
      <c r="AL73" s="1" t="str">
        <f ca="1">IF(($A73&lt;&gt;"")*(AL$1&lt;&gt;""),IF(_xlfn.XLOOKUP(AL$1,Attendance_sorted!$B72:$CW72,Attendance_sorted!$B72:$CW72,"nn")&lt;&gt;"nn","•",""),"")</f>
        <v/>
      </c>
      <c r="AM73" s="1" t="str">
        <f ca="1">IF(($A73&lt;&gt;"")*(AM$1&lt;&gt;""),IF(_xlfn.XLOOKUP(AM$1,Attendance_sorted!$B72:$CW72,Attendance_sorted!$B72:$CW72,"nn")&lt;&gt;"nn","•",""),"")</f>
        <v/>
      </c>
      <c r="AN73" s="1" t="str">
        <f ca="1">IF(($A73&lt;&gt;"")*(AN$1&lt;&gt;""),IF(_xlfn.XLOOKUP(AN$1,Attendance_sorted!$B72:$CW72,Attendance_sorted!$B72:$CW72,"nn")&lt;&gt;"nn","•",""),"")</f>
        <v/>
      </c>
      <c r="AO73" s="1" t="str">
        <f ca="1">IF(($A73&lt;&gt;"")*(AO$1&lt;&gt;""),IF(_xlfn.XLOOKUP(AO$1,Attendance_sorted!$B72:$CW72,Attendance_sorted!$B72:$CW72,"nn")&lt;&gt;"nn","•",""),"")</f>
        <v/>
      </c>
      <c r="AP73" s="1" t="str">
        <f ca="1">IF(($A73&lt;&gt;"")*(AP$1&lt;&gt;""),IF(_xlfn.XLOOKUP(AP$1,Attendance_sorted!$B72:$CW72,Attendance_sorted!$B72:$CW72,"nn")&lt;&gt;"nn","•",""),"")</f>
        <v/>
      </c>
      <c r="AQ73" s="1" t="str">
        <f ca="1">IF(($A73&lt;&gt;"")*(AQ$1&lt;&gt;""),IF(_xlfn.XLOOKUP(AQ$1,Attendance_sorted!$B72:$CW72,Attendance_sorted!$B72:$CW72,"nn")&lt;&gt;"nn","•",""),"")</f>
        <v/>
      </c>
      <c r="AR73" s="1" t="str">
        <f ca="1">IF(($A73&lt;&gt;"")*(AR$1&lt;&gt;""),IF(_xlfn.XLOOKUP(AR$1,Attendance_sorted!$B72:$CW72,Attendance_sorted!$B72:$CW72,"nn")&lt;&gt;"nn","•",""),"")</f>
        <v/>
      </c>
      <c r="AS73" s="1" t="str">
        <f ca="1">IF(($A73&lt;&gt;"")*(AS$1&lt;&gt;""),IF(_xlfn.XLOOKUP(AS$1,Attendance_sorted!$B72:$CW72,Attendance_sorted!$B72:$CW72,"nn")&lt;&gt;"nn","•",""),"")</f>
        <v/>
      </c>
      <c r="AT73" s="1" t="str">
        <f ca="1">IF(($A73&lt;&gt;"")*(AT$1&lt;&gt;""),IF(_xlfn.XLOOKUP(AT$1,Attendance_sorted!$B72:$CW72,Attendance_sorted!$B72:$CW72,"nn")&lt;&gt;"nn","•",""),"")</f>
        <v/>
      </c>
      <c r="AU73" s="1" t="str">
        <f ca="1">IF(($A73&lt;&gt;"")*(AU$1&lt;&gt;""),IF(_xlfn.XLOOKUP(AU$1,Attendance_sorted!$B72:$CW72,Attendance_sorted!$B72:$CW72,"nn")&lt;&gt;"nn","•",""),"")</f>
        <v/>
      </c>
      <c r="AV73" s="1" t="str">
        <f ca="1">IF(($A73&lt;&gt;"")*(AV$1&lt;&gt;""),IF(_xlfn.XLOOKUP(AV$1,Attendance_sorted!$B72:$CW72,Attendance_sorted!$B72:$CW72,"nn")&lt;&gt;"nn","•",""),"")</f>
        <v/>
      </c>
      <c r="AW73" s="1" t="str">
        <f ca="1">IF(($A73&lt;&gt;"")*(AW$1&lt;&gt;""),IF(_xlfn.XLOOKUP(AW$1,Attendance_sorted!$B72:$CW72,Attendance_sorted!$B72:$CW72,"nn")&lt;&gt;"nn","•",""),"")</f>
        <v/>
      </c>
      <c r="AX73" s="1" t="str">
        <f ca="1">IF(($A73&lt;&gt;"")*(AX$1&lt;&gt;""),IF(_xlfn.XLOOKUP(AX$1,Attendance_sorted!$B72:$CW72,Attendance_sorted!$B72:$CW72,"nn")&lt;&gt;"nn","•",""),"")</f>
        <v/>
      </c>
      <c r="AY73" s="1" t="str">
        <f ca="1">IF(($A73&lt;&gt;"")*(AY$1&lt;&gt;""),IF(_xlfn.XLOOKUP(AY$1,Attendance_sorted!$B72:$CW72,Attendance_sorted!$B72:$CW72,"nn")&lt;&gt;"nn","•",""),"")</f>
        <v/>
      </c>
      <c r="AZ73" s="1" t="str">
        <f ca="1">IF(($A73&lt;&gt;"")*(AZ$1&lt;&gt;""),IF(_xlfn.XLOOKUP(AZ$1,Attendance_sorted!$B72:$CW72,Attendance_sorted!$B72:$CW72,"nn")&lt;&gt;"nn","•",""),"")</f>
        <v/>
      </c>
      <c r="BA73" s="1" t="str">
        <f ca="1">IF(($A73&lt;&gt;"")*(BA$1&lt;&gt;""),IF(_xlfn.XLOOKUP(BA$1,Attendance_sorted!$B72:$CW72,Attendance_sorted!$B72:$CW72,"nn")&lt;&gt;"nn","•",""),"")</f>
        <v/>
      </c>
      <c r="BB73" s="1" t="str">
        <f ca="1">IF(($A73&lt;&gt;"")*(BB$1&lt;&gt;""),IF(_xlfn.XLOOKUP(BB$1,Attendance_sorted!$B72:$CW72,Attendance_sorted!$B72:$CW72,"nn")&lt;&gt;"nn","•",""),"")</f>
        <v/>
      </c>
      <c r="BC73" s="1" t="str">
        <f ca="1">IF(($A73&lt;&gt;"")*(BC$1&lt;&gt;""),IF(_xlfn.XLOOKUP(BC$1,Attendance_sorted!$B72:$CW72,Attendance_sorted!$B72:$CW72,"nn")&lt;&gt;"nn","•",""),"")</f>
        <v/>
      </c>
      <c r="BD73" s="1" t="str">
        <f ca="1">IF(($A73&lt;&gt;"")*(BD$1&lt;&gt;""),IF(_xlfn.XLOOKUP(BD$1,Attendance_sorted!$B72:$CW72,Attendance_sorted!$B72:$CW72,"nn")&lt;&gt;"nn","•",""),"")</f>
        <v/>
      </c>
      <c r="BE73" s="1" t="str">
        <f ca="1">IF(($A73&lt;&gt;"")*(BE$1&lt;&gt;""),IF(_xlfn.XLOOKUP(BE$1,Attendance_sorted!$B72:$CW72,Attendance_sorted!$B72:$CW72,"nn")&lt;&gt;"nn","•",""),"")</f>
        <v/>
      </c>
      <c r="BF73" s="1" t="str">
        <f ca="1">IF(($A73&lt;&gt;"")*(BF$1&lt;&gt;""),IF(_xlfn.XLOOKUP(BF$1,Attendance_sorted!$B72:$CW72,Attendance_sorted!$B72:$CW72,"nn")&lt;&gt;"nn","•",""),"")</f>
        <v/>
      </c>
      <c r="BG73" s="1" t="str">
        <f ca="1">IF(($A73&lt;&gt;"")*(BG$1&lt;&gt;""),IF(_xlfn.XLOOKUP(BG$1,Attendance_sorted!$B72:$CW72,Attendance_sorted!$B72:$CW72,"nn")&lt;&gt;"nn","•",""),"")</f>
        <v/>
      </c>
      <c r="BH73" s="1" t="str">
        <f ca="1">IF(($A73&lt;&gt;"")*(BH$1&lt;&gt;""),IF(_xlfn.XLOOKUP(BH$1,Attendance_sorted!$B72:$CW72,Attendance_sorted!$B72:$CW72,"nn")&lt;&gt;"nn","•",""),"")</f>
        <v/>
      </c>
      <c r="BI73" s="1" t="str">
        <f ca="1">IF(($A73&lt;&gt;"")*(BI$1&lt;&gt;""),IF(_xlfn.XLOOKUP(BI$1,Attendance_sorted!$B72:$CW72,Attendance_sorted!$B72:$CW72,"nn")&lt;&gt;"nn","•",""),"")</f>
        <v/>
      </c>
      <c r="BJ73" s="1" t="str">
        <f ca="1">IF(($A73&lt;&gt;"")*(BJ$1&lt;&gt;""),IF(_xlfn.XLOOKUP(BJ$1,Attendance_sorted!$B72:$CW72,Attendance_sorted!$B72:$CW72,"nn")&lt;&gt;"nn","•",""),"")</f>
        <v/>
      </c>
      <c r="BK73" s="1" t="str">
        <f ca="1">IF(($A73&lt;&gt;"")*(BK$1&lt;&gt;""),IF(_xlfn.XLOOKUP(BK$1,Attendance_sorted!$B72:$CW72,Attendance_sorted!$B72:$CW72,"nn")&lt;&gt;"nn","•",""),"")</f>
        <v/>
      </c>
      <c r="BL73" s="1" t="str">
        <f ca="1">IF(($A73&lt;&gt;"")*(BL$1&lt;&gt;""),IF(_xlfn.XLOOKUP(BL$1,Attendance_sorted!$B72:$CW72,Attendance_sorted!$B72:$CW72,"nn")&lt;&gt;"nn","•",""),"")</f>
        <v/>
      </c>
      <c r="BM73" s="1" t="str">
        <f ca="1">IF(($A73&lt;&gt;"")*(BM$1&lt;&gt;""),IF(_xlfn.XLOOKUP(BM$1,Attendance_sorted!$B72:$CW72,Attendance_sorted!$B72:$CW72,"nn")&lt;&gt;"nn","•",""),"")</f>
        <v/>
      </c>
      <c r="BN73" s="1" t="str">
        <f ca="1">IF(($A73&lt;&gt;"")*(BN$1&lt;&gt;""),IF(_xlfn.XLOOKUP(BN$1,Attendance_sorted!$B72:$CW72,Attendance_sorted!$B72:$CW72,"nn")&lt;&gt;"nn","•",""),"")</f>
        <v/>
      </c>
      <c r="BO73" s="1" t="str">
        <f ca="1">IF(($A73&lt;&gt;"")*(BO$1&lt;&gt;""),IF(_xlfn.XLOOKUP(BO$1,Attendance_sorted!$B72:$CW72,Attendance_sorted!$B72:$CW72,"nn")&lt;&gt;"nn","•",""),"")</f>
        <v/>
      </c>
      <c r="BP73" s="1" t="str">
        <f ca="1">IF(($A73&lt;&gt;"")*(BP$1&lt;&gt;""),IF(_xlfn.XLOOKUP(BP$1,Attendance_sorted!$B72:$CW72,Attendance_sorted!$B72:$CW72,"nn")&lt;&gt;"nn","•",""),"")</f>
        <v/>
      </c>
      <c r="BQ73" s="1" t="str">
        <f ca="1">IF(($A73&lt;&gt;"")*(BQ$1&lt;&gt;""),IF(_xlfn.XLOOKUP(BQ$1,Attendance_sorted!$B72:$CW72,Attendance_sorted!$B72:$CW72,"nn")&lt;&gt;"nn","•",""),"")</f>
        <v/>
      </c>
      <c r="BR73" s="1" t="str">
        <f ca="1">IF(($A73&lt;&gt;"")*(BR$1&lt;&gt;""),IF(_xlfn.XLOOKUP(BR$1,Attendance_sorted!$B72:$CW72,Attendance_sorted!$B72:$CW72,"nn")&lt;&gt;"nn","•",""),"")</f>
        <v/>
      </c>
      <c r="BS73" s="1" t="str">
        <f ca="1">IF(($A73&lt;&gt;"")*(BS$1&lt;&gt;""),IF(_xlfn.XLOOKUP(BS$1,Attendance_sorted!$B72:$CW72,Attendance_sorted!$B72:$CW72,"nn")&lt;&gt;"nn","•",""),"")</f>
        <v/>
      </c>
      <c r="BT73" s="1" t="str">
        <f ca="1">IF(($A73&lt;&gt;"")*(BT$1&lt;&gt;""),IF(_xlfn.XLOOKUP(BT$1,Attendance_sorted!$B72:$CW72,Attendance_sorted!$B72:$CW72,"nn")&lt;&gt;"nn","•",""),"")</f>
        <v/>
      </c>
      <c r="BU73" s="1" t="str">
        <f ca="1">IF(($A73&lt;&gt;"")*(BU$1&lt;&gt;""),IF(_xlfn.XLOOKUP(BU$1,Attendance_sorted!$B72:$CW72,Attendance_sorted!$B72:$CW72,"nn")&lt;&gt;"nn","•",""),"")</f>
        <v/>
      </c>
      <c r="BV73" s="1" t="str">
        <f ca="1">IF(($A73&lt;&gt;"")*(BV$1&lt;&gt;""),IF(_xlfn.XLOOKUP(BV$1,Attendance_sorted!$B72:$CW72,Attendance_sorted!$B72:$CW72,"nn")&lt;&gt;"nn","•",""),"")</f>
        <v/>
      </c>
      <c r="BW73" s="1" t="str">
        <f ca="1">IF(($A73&lt;&gt;"")*(BW$1&lt;&gt;""),IF(_xlfn.XLOOKUP(BW$1,Attendance_sorted!$B72:$CW72,Attendance_sorted!$B72:$CW72,"nn")&lt;&gt;"nn","•",""),"")</f>
        <v/>
      </c>
      <c r="BX73" s="1" t="str">
        <f ca="1">IF(($A73&lt;&gt;"")*(BX$1&lt;&gt;""),IF(_xlfn.XLOOKUP(BX$1,Attendance_sorted!$B72:$CW72,Attendance_sorted!$B72:$CW72,"nn")&lt;&gt;"nn","•",""),"")</f>
        <v/>
      </c>
      <c r="BY73" s="1" t="str">
        <f ca="1">IF(($A73&lt;&gt;"")*(BY$1&lt;&gt;""),IF(_xlfn.XLOOKUP(BY$1,Attendance_sorted!$B72:$CW72,Attendance_sorted!$B72:$CW72,"nn")&lt;&gt;"nn","•",""),"")</f>
        <v/>
      </c>
      <c r="BZ73" s="1" t="str">
        <f ca="1">IF(($A73&lt;&gt;"")*(BZ$1&lt;&gt;""),IF(_xlfn.XLOOKUP(BZ$1,Attendance_sorted!$B72:$CW72,Attendance_sorted!$B72:$CW72,"nn")&lt;&gt;"nn","•",""),"")</f>
        <v/>
      </c>
      <c r="CA73" s="1" t="str">
        <f ca="1">IF(($A73&lt;&gt;"")*(CA$1&lt;&gt;""),IF(_xlfn.XLOOKUP(CA$1,Attendance_sorted!$B72:$CW72,Attendance_sorted!$B72:$CW72,"nn")&lt;&gt;"nn","•",""),"")</f>
        <v/>
      </c>
      <c r="CB73" s="1" t="str">
        <f ca="1">IF(($A73&lt;&gt;"")*(CB$1&lt;&gt;""),IF(_xlfn.XLOOKUP(CB$1,Attendance_sorted!$B72:$CW72,Attendance_sorted!$B72:$CW72,"nn")&lt;&gt;"nn","•",""),"")</f>
        <v/>
      </c>
      <c r="CC73" s="1" t="str">
        <f ca="1">IF(($A73&lt;&gt;"")*(CC$1&lt;&gt;""),IF(_xlfn.XLOOKUP(CC$1,Attendance_sorted!$B72:$CW72,Attendance_sorted!$B72:$CW72,"nn")&lt;&gt;"nn","•",""),"")</f>
        <v/>
      </c>
      <c r="CD73" s="1" t="str">
        <f ca="1">IF(($A73&lt;&gt;"")*(CD$1&lt;&gt;""),IF(_xlfn.XLOOKUP(CD$1,Attendance_sorted!$B72:$CW72,Attendance_sorted!$B72:$CW72,"nn")&lt;&gt;"nn","•",""),"")</f>
        <v/>
      </c>
      <c r="CE73" s="1" t="str">
        <f ca="1">IF(($A73&lt;&gt;"")*(CE$1&lt;&gt;""),IF(_xlfn.XLOOKUP(CE$1,Attendance_sorted!$B72:$CW72,Attendance_sorted!$B72:$CW72,"nn")&lt;&gt;"nn","•",""),"")</f>
        <v/>
      </c>
      <c r="CF73" s="1" t="str">
        <f ca="1">IF(($A73&lt;&gt;"")*(CF$1&lt;&gt;""),IF(_xlfn.XLOOKUP(CF$1,Attendance_sorted!$B72:$CW72,Attendance_sorted!$B72:$CW72,"nn")&lt;&gt;"nn","•",""),"")</f>
        <v/>
      </c>
      <c r="CG73" s="1" t="str">
        <f ca="1">IF(($A73&lt;&gt;"")*(CG$1&lt;&gt;""),IF(_xlfn.XLOOKUP(CG$1,Attendance_sorted!$B72:$CW72,Attendance_sorted!$B72:$CW72,"nn")&lt;&gt;"nn","•",""),"")</f>
        <v/>
      </c>
      <c r="CH73" s="1" t="str">
        <f ca="1">IF(($A73&lt;&gt;"")*(CH$1&lt;&gt;""),IF(_xlfn.XLOOKUP(CH$1,Attendance_sorted!$B72:$CW72,Attendance_sorted!$B72:$CW72,"nn")&lt;&gt;"nn","•",""),"")</f>
        <v/>
      </c>
      <c r="CI73" s="1" t="str">
        <f ca="1">IF(($A73&lt;&gt;"")*(CI$1&lt;&gt;""),IF(_xlfn.XLOOKUP(CI$1,Attendance_sorted!$B72:$CW72,Attendance_sorted!$B72:$CW72,"nn")&lt;&gt;"nn","•",""),"")</f>
        <v/>
      </c>
      <c r="CJ73" s="1" t="str">
        <f ca="1">IF(($A73&lt;&gt;"")*(CJ$1&lt;&gt;""),IF(_xlfn.XLOOKUP(CJ$1,Attendance_sorted!$B72:$CW72,Attendance_sorted!$B72:$CW72,"nn")&lt;&gt;"nn","•",""),"")</f>
        <v/>
      </c>
      <c r="CK73" s="1" t="str">
        <f ca="1">IF(($A73&lt;&gt;"")*(CK$1&lt;&gt;""),IF(_xlfn.XLOOKUP(CK$1,Attendance_sorted!$B72:$CW72,Attendance_sorted!$B72:$CW72,"nn")&lt;&gt;"nn","•",""),"")</f>
        <v/>
      </c>
      <c r="CL73" s="1" t="str">
        <f ca="1">IF(($A73&lt;&gt;"")*(CL$1&lt;&gt;""),IF(_xlfn.XLOOKUP(CL$1,Attendance_sorted!$B72:$CW72,Attendance_sorted!$B72:$CW72,"nn")&lt;&gt;"nn","•",""),"")</f>
        <v/>
      </c>
      <c r="CM73" s="1" t="str">
        <f ca="1">IF(($A73&lt;&gt;"")*(CM$1&lt;&gt;""),IF(_xlfn.XLOOKUP(CM$1,Attendance_sorted!$B72:$CW72,Attendance_sorted!$B72:$CW72,"nn")&lt;&gt;"nn","•",""),"")</f>
        <v/>
      </c>
      <c r="CN73" s="1" t="str">
        <f ca="1">IF(($A73&lt;&gt;"")*(CN$1&lt;&gt;""),IF(_xlfn.XLOOKUP(CN$1,Attendance_sorted!$B72:$CW72,Attendance_sorted!$B72:$CW72,"nn")&lt;&gt;"nn","•",""),"")</f>
        <v/>
      </c>
      <c r="CO73" s="1" t="str">
        <f ca="1">IF(($A73&lt;&gt;"")*(CO$1&lt;&gt;""),IF(_xlfn.XLOOKUP(CO$1,Attendance_sorted!$B72:$CW72,Attendance_sorted!$B72:$CW72,"nn")&lt;&gt;"nn","•",""),"")</f>
        <v/>
      </c>
      <c r="CP73" s="1" t="str">
        <f ca="1">IF(($A73&lt;&gt;"")*(CP$1&lt;&gt;""),IF(_xlfn.XLOOKUP(CP$1,Attendance_sorted!$B72:$CW72,Attendance_sorted!$B72:$CW72,"nn")&lt;&gt;"nn","•",""),"")</f>
        <v/>
      </c>
      <c r="CQ73" s="1" t="str">
        <f ca="1">IF(($A73&lt;&gt;"")*(CQ$1&lt;&gt;""),IF(_xlfn.XLOOKUP(CQ$1,Attendance_sorted!$B72:$CW72,Attendance_sorted!$B72:$CW72,"nn")&lt;&gt;"nn","•",""),"")</f>
        <v/>
      </c>
      <c r="CR73" s="1" t="str">
        <f ca="1">IF(($A73&lt;&gt;"")*(CR$1&lt;&gt;""),IF(_xlfn.XLOOKUP(CR$1,Attendance_sorted!$B72:$CW72,Attendance_sorted!$B72:$CW72,"nn")&lt;&gt;"nn","•",""),"")</f>
        <v/>
      </c>
      <c r="CS73" s="1" t="str">
        <f ca="1">IF(($A73&lt;&gt;"")*(CS$1&lt;&gt;""),IF(_xlfn.XLOOKUP(CS$1,Attendance_sorted!$B72:$CW72,Attendance_sorted!$B72:$CW72,"nn")&lt;&gt;"nn","•",""),"")</f>
        <v/>
      </c>
      <c r="CT73" s="1" t="str">
        <f ca="1">IF(($A73&lt;&gt;"")*(CT$1&lt;&gt;""),IF(_xlfn.XLOOKUP(CT$1,Attendance_sorted!$B72:$CW72,Attendance_sorted!$B72:$CW72,"nn")&lt;&gt;"nn","•",""),"")</f>
        <v/>
      </c>
      <c r="CU73" s="1" t="str">
        <f ca="1">IF(($A73&lt;&gt;"")*(CU$1&lt;&gt;""),IF(_xlfn.XLOOKUP(CU$1,Attendance_sorted!$B72:$CW72,Attendance_sorted!$B72:$CW72,"nn")&lt;&gt;"nn","•",""),"")</f>
        <v/>
      </c>
      <c r="CV73" s="1" t="str">
        <f ca="1">IF(($A73&lt;&gt;"")*(CV$1&lt;&gt;""),IF(_xlfn.XLOOKUP(CV$1,Attendance_sorted!$B72:$CW72,Attendance_sorted!$B72:$CW72,"nn")&lt;&gt;"nn","•",""),"")</f>
        <v/>
      </c>
      <c r="CW73" s="1" t="str">
        <f ca="1">IF(($A73&lt;&gt;"")*(CW$1&lt;&gt;""),IF(_xlfn.XLOOKUP(CW$1,Attendance_sorted!$B72:$CW72,Attendance_sorted!$B72:$CW72,"nn")&lt;&gt;"nn","•",""),"")</f>
        <v/>
      </c>
    </row>
    <row r="74" spans="1:101">
      <c r="A74" s="1">
        <v>310</v>
      </c>
      <c r="B74" s="1" t="str">
        <f ca="1">IF(($A74&lt;&gt;"")*(B$1&lt;&gt;""),IF(_xlfn.XLOOKUP(B$1,Attendance_sorted!$B73:$CW73,Attendance_sorted!$B73:$CW73,"nn")&lt;&gt;"nn","•",""),"")</f>
        <v/>
      </c>
      <c r="C74" s="1" t="str">
        <f ca="1">IF(($A74&lt;&gt;"")*(C$1&lt;&gt;""),IF(_xlfn.XLOOKUP(C$1,Attendance_sorted!$B73:$CW73,Attendance_sorted!$B73:$CW73,"nn")&lt;&gt;"nn","•",""),"")</f>
        <v/>
      </c>
      <c r="D74" s="1" t="str">
        <f ca="1">IF(($A74&lt;&gt;"")*(D$1&lt;&gt;""),IF(_xlfn.XLOOKUP(D$1,Attendance_sorted!$B73:$CW73,Attendance_sorted!$B73:$CW73,"nn")&lt;&gt;"nn","•",""),"")</f>
        <v>•</v>
      </c>
      <c r="E74" s="1" t="str">
        <f ca="1">IF(($A74&lt;&gt;"")*(E$1&lt;&gt;""),IF(_xlfn.XLOOKUP(E$1,Attendance_sorted!$B73:$CW73,Attendance_sorted!$B73:$CW73,"nn")&lt;&gt;"nn","•",""),"")</f>
        <v/>
      </c>
      <c r="F74" s="1" t="str">
        <f ca="1">IF(($A74&lt;&gt;"")*(F$1&lt;&gt;""),IF(_xlfn.XLOOKUP(F$1,Attendance_sorted!$B73:$CW73,Attendance_sorted!$B73:$CW73,"nn")&lt;&gt;"nn","•",""),"")</f>
        <v/>
      </c>
      <c r="G74" s="1" t="str">
        <f ca="1">IF(($A74&lt;&gt;"")*(G$1&lt;&gt;""),IF(_xlfn.XLOOKUP(G$1,Attendance_sorted!$B73:$CW73,Attendance_sorted!$B73:$CW73,"nn")&lt;&gt;"nn","•",""),"")</f>
        <v/>
      </c>
      <c r="H74" s="1" t="str">
        <f ca="1">IF(($A74&lt;&gt;"")*(H$1&lt;&gt;""),IF(_xlfn.XLOOKUP(H$1,Attendance_sorted!$B73:$CW73,Attendance_sorted!$B73:$CW73,"nn")&lt;&gt;"nn","•",""),"")</f>
        <v/>
      </c>
      <c r="I74" s="1" t="str">
        <f ca="1">IF(($A74&lt;&gt;"")*(I$1&lt;&gt;""),IF(_xlfn.XLOOKUP(I$1,Attendance_sorted!$B73:$CW73,Attendance_sorted!$B73:$CW73,"nn")&lt;&gt;"nn","•",""),"")</f>
        <v>•</v>
      </c>
      <c r="J74" s="1" t="str">
        <f ca="1">IF(($A74&lt;&gt;"")*(J$1&lt;&gt;""),IF(_xlfn.XLOOKUP(J$1,Attendance_sorted!$B73:$CW73,Attendance_sorted!$B73:$CW73,"nn")&lt;&gt;"nn","•",""),"")</f>
        <v/>
      </c>
      <c r="K74" s="1" t="str">
        <f ca="1">IF(($A74&lt;&gt;"")*(K$1&lt;&gt;""),IF(_xlfn.XLOOKUP(K$1,Attendance_sorted!$B73:$CW73,Attendance_sorted!$B73:$CW73,"nn")&lt;&gt;"nn","•",""),"")</f>
        <v/>
      </c>
      <c r="L74" s="1" t="str">
        <f ca="1">IF(($A74&lt;&gt;"")*(L$1&lt;&gt;""),IF(_xlfn.XLOOKUP(L$1,Attendance_sorted!$B73:$CW73,Attendance_sorted!$B73:$CW73,"nn")&lt;&gt;"nn","•",""),"")</f>
        <v/>
      </c>
      <c r="M74" s="1" t="str">
        <f ca="1">IF(($A74&lt;&gt;"")*(M$1&lt;&gt;""),IF(_xlfn.XLOOKUP(M$1,Attendance_sorted!$B73:$CW73,Attendance_sorted!$B73:$CW73,"nn")&lt;&gt;"nn","•",""),"")</f>
        <v/>
      </c>
      <c r="N74" s="1" t="str">
        <f ca="1">IF(($A74&lt;&gt;"")*(N$1&lt;&gt;""),IF(_xlfn.XLOOKUP(N$1,Attendance_sorted!$B73:$CW73,Attendance_sorted!$B73:$CW73,"nn")&lt;&gt;"nn","•",""),"")</f>
        <v/>
      </c>
      <c r="O74" s="1" t="str">
        <f ca="1">IF(($A74&lt;&gt;"")*(O$1&lt;&gt;""),IF(_xlfn.XLOOKUP(O$1,Attendance_sorted!$B73:$CW73,Attendance_sorted!$B73:$CW73,"nn")&lt;&gt;"nn","•",""),"")</f>
        <v>•</v>
      </c>
      <c r="P74" s="1" t="str">
        <f ca="1">IF(($A74&lt;&gt;"")*(P$1&lt;&gt;""),IF(_xlfn.XLOOKUP(P$1,Attendance_sorted!$B73:$CW73,Attendance_sorted!$B73:$CW73,"nn")&lt;&gt;"nn","•",""),"")</f>
        <v/>
      </c>
      <c r="Q74" s="1" t="str">
        <f ca="1">IF(($A74&lt;&gt;"")*(Q$1&lt;&gt;""),IF(_xlfn.XLOOKUP(Q$1,Attendance_sorted!$B73:$CW73,Attendance_sorted!$B73:$CW73,"nn")&lt;&gt;"nn","•",""),"")</f>
        <v/>
      </c>
      <c r="R74" s="1" t="str">
        <f ca="1">IF(($A74&lt;&gt;"")*(R$1&lt;&gt;""),IF(_xlfn.XLOOKUP(R$1,Attendance_sorted!$B73:$CW73,Attendance_sorted!$B73:$CW73,"nn")&lt;&gt;"nn","•",""),"")</f>
        <v/>
      </c>
      <c r="S74" s="1" t="str">
        <f ca="1">IF(($A74&lt;&gt;"")*(S$1&lt;&gt;""),IF(_xlfn.XLOOKUP(S$1,Attendance_sorted!$B73:$CW73,Attendance_sorted!$B73:$CW73,"nn")&lt;&gt;"nn","•",""),"")</f>
        <v/>
      </c>
      <c r="T74" s="1" t="str">
        <f ca="1">IF(($A74&lt;&gt;"")*(T$1&lt;&gt;""),IF(_xlfn.XLOOKUP(T$1,Attendance_sorted!$B73:$CW73,Attendance_sorted!$B73:$CW73,"nn")&lt;&gt;"nn","•",""),"")</f>
        <v>•</v>
      </c>
      <c r="U74" s="1" t="str">
        <f ca="1">IF(($A74&lt;&gt;"")*(U$1&lt;&gt;""),IF(_xlfn.XLOOKUP(U$1,Attendance_sorted!$B73:$CW73,Attendance_sorted!$B73:$CW73,"nn")&lt;&gt;"nn","•",""),"")</f>
        <v/>
      </c>
      <c r="V74" s="1" t="str">
        <f ca="1">IF(($A74&lt;&gt;"")*(V$1&lt;&gt;""),IF(_xlfn.XLOOKUP(V$1,Attendance_sorted!$B73:$CW73,Attendance_sorted!$B73:$CW73,"nn")&lt;&gt;"nn","•",""),"")</f>
        <v/>
      </c>
      <c r="W74" s="1" t="str">
        <f ca="1">IF(($A74&lt;&gt;"")*(W$1&lt;&gt;""),IF(_xlfn.XLOOKUP(W$1,Attendance_sorted!$B73:$CW73,Attendance_sorted!$B73:$CW73,"nn")&lt;&gt;"nn","•",""),"")</f>
        <v/>
      </c>
      <c r="X74" s="1" t="str">
        <f ca="1">IF(($A74&lt;&gt;"")*(X$1&lt;&gt;""),IF(_xlfn.XLOOKUP(X$1,Attendance_sorted!$B73:$CW73,Attendance_sorted!$B73:$CW73,"nn")&lt;&gt;"nn","•",""),"")</f>
        <v/>
      </c>
      <c r="Y74" s="1" t="str">
        <f ca="1">IF(($A74&lt;&gt;"")*(Y$1&lt;&gt;""),IF(_xlfn.XLOOKUP(Y$1,Attendance_sorted!$B73:$CW73,Attendance_sorted!$B73:$CW73,"nn")&lt;&gt;"nn","•",""),"")</f>
        <v/>
      </c>
      <c r="Z74" s="1" t="str">
        <f ca="1">IF(($A74&lt;&gt;"")*(Z$1&lt;&gt;""),IF(_xlfn.XLOOKUP(Z$1,Attendance_sorted!$B73:$CW73,Attendance_sorted!$B73:$CW73,"nn")&lt;&gt;"nn","•",""),"")</f>
        <v/>
      </c>
      <c r="AA74" s="1" t="str">
        <f ca="1">IF(($A74&lt;&gt;"")*(AA$1&lt;&gt;""),IF(_xlfn.XLOOKUP(AA$1,Attendance_sorted!$B73:$CW73,Attendance_sorted!$B73:$CW73,"nn")&lt;&gt;"nn","•",""),"")</f>
        <v/>
      </c>
      <c r="AB74" s="1" t="str">
        <f ca="1">IF(($A74&lt;&gt;"")*(AB$1&lt;&gt;""),IF(_xlfn.XLOOKUP(AB$1,Attendance_sorted!$B73:$CW73,Attendance_sorted!$B73:$CW73,"nn")&lt;&gt;"nn","•",""),"")</f>
        <v/>
      </c>
      <c r="AC74" s="1" t="str">
        <f ca="1">IF(($A74&lt;&gt;"")*(AC$1&lt;&gt;""),IF(_xlfn.XLOOKUP(AC$1,Attendance_sorted!$B73:$CW73,Attendance_sorted!$B73:$CW73,"nn")&lt;&gt;"nn","•",""),"")</f>
        <v/>
      </c>
      <c r="AD74" s="1" t="str">
        <f ca="1">IF(($A74&lt;&gt;"")*(AD$1&lt;&gt;""),IF(_xlfn.XLOOKUP(AD$1,Attendance_sorted!$B73:$CW73,Attendance_sorted!$B73:$CW73,"nn")&lt;&gt;"nn","•",""),"")</f>
        <v/>
      </c>
      <c r="AE74" s="1" t="str">
        <f ca="1">IF(($A74&lt;&gt;"")*(AE$1&lt;&gt;""),IF(_xlfn.XLOOKUP(AE$1,Attendance_sorted!$B73:$CW73,Attendance_sorted!$B73:$CW73,"nn")&lt;&gt;"nn","•",""),"")</f>
        <v/>
      </c>
      <c r="AF74" s="1" t="str">
        <f ca="1">IF(($A74&lt;&gt;"")*(AF$1&lt;&gt;""),IF(_xlfn.XLOOKUP(AF$1,Attendance_sorted!$B73:$CW73,Attendance_sorted!$B73:$CW73,"nn")&lt;&gt;"nn","•",""),"")</f>
        <v/>
      </c>
      <c r="AG74" s="1" t="str">
        <f ca="1">IF(($A74&lt;&gt;"")*(AG$1&lt;&gt;""),IF(_xlfn.XLOOKUP(AG$1,Attendance_sorted!$B73:$CW73,Attendance_sorted!$B73:$CW73,"nn")&lt;&gt;"nn","•",""),"")</f>
        <v/>
      </c>
      <c r="AH74" s="1" t="str">
        <f ca="1">IF(($A74&lt;&gt;"")*(AH$1&lt;&gt;""),IF(_xlfn.XLOOKUP(AH$1,Attendance_sorted!$B73:$CW73,Attendance_sorted!$B73:$CW73,"nn")&lt;&gt;"nn","•",""),"")</f>
        <v/>
      </c>
      <c r="AI74" s="1" t="str">
        <f ca="1">IF(($A74&lt;&gt;"")*(AI$1&lt;&gt;""),IF(_xlfn.XLOOKUP(AI$1,Attendance_sorted!$B73:$CW73,Attendance_sorted!$B73:$CW73,"nn")&lt;&gt;"nn","•",""),"")</f>
        <v/>
      </c>
      <c r="AJ74" s="1" t="str">
        <f ca="1">IF(($A74&lt;&gt;"")*(AJ$1&lt;&gt;""),IF(_xlfn.XLOOKUP(AJ$1,Attendance_sorted!$B73:$CW73,Attendance_sorted!$B73:$CW73,"nn")&lt;&gt;"nn","•",""),"")</f>
        <v/>
      </c>
      <c r="AK74" s="1" t="str">
        <f ca="1">IF(($A74&lt;&gt;"")*(AK$1&lt;&gt;""),IF(_xlfn.XLOOKUP(AK$1,Attendance_sorted!$B73:$CW73,Attendance_sorted!$B73:$CW73,"nn")&lt;&gt;"nn","•",""),"")</f>
        <v/>
      </c>
      <c r="AL74" s="1" t="str">
        <f ca="1">IF(($A74&lt;&gt;"")*(AL$1&lt;&gt;""),IF(_xlfn.XLOOKUP(AL$1,Attendance_sorted!$B73:$CW73,Attendance_sorted!$B73:$CW73,"nn")&lt;&gt;"nn","•",""),"")</f>
        <v/>
      </c>
      <c r="AM74" s="1" t="str">
        <f ca="1">IF(($A74&lt;&gt;"")*(AM$1&lt;&gt;""),IF(_xlfn.XLOOKUP(AM$1,Attendance_sorted!$B73:$CW73,Attendance_sorted!$B73:$CW73,"nn")&lt;&gt;"nn","•",""),"")</f>
        <v/>
      </c>
      <c r="AN74" s="1" t="str">
        <f ca="1">IF(($A74&lt;&gt;"")*(AN$1&lt;&gt;""),IF(_xlfn.XLOOKUP(AN$1,Attendance_sorted!$B73:$CW73,Attendance_sorted!$B73:$CW73,"nn")&lt;&gt;"nn","•",""),"")</f>
        <v/>
      </c>
      <c r="AO74" s="1" t="str">
        <f ca="1">IF(($A74&lt;&gt;"")*(AO$1&lt;&gt;""),IF(_xlfn.XLOOKUP(AO$1,Attendance_sorted!$B73:$CW73,Attendance_sorted!$B73:$CW73,"nn")&lt;&gt;"nn","•",""),"")</f>
        <v/>
      </c>
      <c r="AP74" s="1" t="str">
        <f ca="1">IF(($A74&lt;&gt;"")*(AP$1&lt;&gt;""),IF(_xlfn.XLOOKUP(AP$1,Attendance_sorted!$B73:$CW73,Attendance_sorted!$B73:$CW73,"nn")&lt;&gt;"nn","•",""),"")</f>
        <v/>
      </c>
      <c r="AQ74" s="1" t="str">
        <f ca="1">IF(($A74&lt;&gt;"")*(AQ$1&lt;&gt;""),IF(_xlfn.XLOOKUP(AQ$1,Attendance_sorted!$B73:$CW73,Attendance_sorted!$B73:$CW73,"nn")&lt;&gt;"nn","•",""),"")</f>
        <v/>
      </c>
      <c r="AR74" s="1" t="str">
        <f ca="1">IF(($A74&lt;&gt;"")*(AR$1&lt;&gt;""),IF(_xlfn.XLOOKUP(AR$1,Attendance_sorted!$B73:$CW73,Attendance_sorted!$B73:$CW73,"nn")&lt;&gt;"nn","•",""),"")</f>
        <v/>
      </c>
      <c r="AS74" s="1" t="str">
        <f ca="1">IF(($A74&lt;&gt;"")*(AS$1&lt;&gt;""),IF(_xlfn.XLOOKUP(AS$1,Attendance_sorted!$B73:$CW73,Attendance_sorted!$B73:$CW73,"nn")&lt;&gt;"nn","•",""),"")</f>
        <v/>
      </c>
      <c r="AT74" s="1" t="str">
        <f ca="1">IF(($A74&lt;&gt;"")*(AT$1&lt;&gt;""),IF(_xlfn.XLOOKUP(AT$1,Attendance_sorted!$B73:$CW73,Attendance_sorted!$B73:$CW73,"nn")&lt;&gt;"nn","•",""),"")</f>
        <v/>
      </c>
      <c r="AU74" s="1" t="str">
        <f ca="1">IF(($A74&lt;&gt;"")*(AU$1&lt;&gt;""),IF(_xlfn.XLOOKUP(AU$1,Attendance_sorted!$B73:$CW73,Attendance_sorted!$B73:$CW73,"nn")&lt;&gt;"nn","•",""),"")</f>
        <v/>
      </c>
      <c r="AV74" s="1" t="str">
        <f ca="1">IF(($A74&lt;&gt;"")*(AV$1&lt;&gt;""),IF(_xlfn.XLOOKUP(AV$1,Attendance_sorted!$B73:$CW73,Attendance_sorted!$B73:$CW73,"nn")&lt;&gt;"nn","•",""),"")</f>
        <v/>
      </c>
      <c r="AW74" s="1" t="str">
        <f ca="1">IF(($A74&lt;&gt;"")*(AW$1&lt;&gt;""),IF(_xlfn.XLOOKUP(AW$1,Attendance_sorted!$B73:$CW73,Attendance_sorted!$B73:$CW73,"nn")&lt;&gt;"nn","•",""),"")</f>
        <v/>
      </c>
      <c r="AX74" s="1" t="str">
        <f ca="1">IF(($A74&lt;&gt;"")*(AX$1&lt;&gt;""),IF(_xlfn.XLOOKUP(AX$1,Attendance_sorted!$B73:$CW73,Attendance_sorted!$B73:$CW73,"nn")&lt;&gt;"nn","•",""),"")</f>
        <v/>
      </c>
      <c r="AY74" s="1" t="str">
        <f ca="1">IF(($A74&lt;&gt;"")*(AY$1&lt;&gt;""),IF(_xlfn.XLOOKUP(AY$1,Attendance_sorted!$B73:$CW73,Attendance_sorted!$B73:$CW73,"nn")&lt;&gt;"nn","•",""),"")</f>
        <v/>
      </c>
      <c r="AZ74" s="1" t="str">
        <f ca="1">IF(($A74&lt;&gt;"")*(AZ$1&lt;&gt;""),IF(_xlfn.XLOOKUP(AZ$1,Attendance_sorted!$B73:$CW73,Attendance_sorted!$B73:$CW73,"nn")&lt;&gt;"nn","•",""),"")</f>
        <v/>
      </c>
      <c r="BA74" s="1" t="str">
        <f ca="1">IF(($A74&lt;&gt;"")*(BA$1&lt;&gt;""),IF(_xlfn.XLOOKUP(BA$1,Attendance_sorted!$B73:$CW73,Attendance_sorted!$B73:$CW73,"nn")&lt;&gt;"nn","•",""),"")</f>
        <v/>
      </c>
      <c r="BB74" s="1" t="str">
        <f ca="1">IF(($A74&lt;&gt;"")*(BB$1&lt;&gt;""),IF(_xlfn.XLOOKUP(BB$1,Attendance_sorted!$B73:$CW73,Attendance_sorted!$B73:$CW73,"nn")&lt;&gt;"nn","•",""),"")</f>
        <v/>
      </c>
      <c r="BC74" s="1" t="str">
        <f ca="1">IF(($A74&lt;&gt;"")*(BC$1&lt;&gt;""),IF(_xlfn.XLOOKUP(BC$1,Attendance_sorted!$B73:$CW73,Attendance_sorted!$B73:$CW73,"nn")&lt;&gt;"nn","•",""),"")</f>
        <v/>
      </c>
      <c r="BD74" s="1" t="str">
        <f ca="1">IF(($A74&lt;&gt;"")*(BD$1&lt;&gt;""),IF(_xlfn.XLOOKUP(BD$1,Attendance_sorted!$B73:$CW73,Attendance_sorted!$B73:$CW73,"nn")&lt;&gt;"nn","•",""),"")</f>
        <v/>
      </c>
      <c r="BE74" s="1" t="str">
        <f ca="1">IF(($A74&lt;&gt;"")*(BE$1&lt;&gt;""),IF(_xlfn.XLOOKUP(BE$1,Attendance_sorted!$B73:$CW73,Attendance_sorted!$B73:$CW73,"nn")&lt;&gt;"nn","•",""),"")</f>
        <v/>
      </c>
      <c r="BF74" s="1" t="str">
        <f ca="1">IF(($A74&lt;&gt;"")*(BF$1&lt;&gt;""),IF(_xlfn.XLOOKUP(BF$1,Attendance_sorted!$B73:$CW73,Attendance_sorted!$B73:$CW73,"nn")&lt;&gt;"nn","•",""),"")</f>
        <v/>
      </c>
      <c r="BG74" s="1" t="str">
        <f ca="1">IF(($A74&lt;&gt;"")*(BG$1&lt;&gt;""),IF(_xlfn.XLOOKUP(BG$1,Attendance_sorted!$B73:$CW73,Attendance_sorted!$B73:$CW73,"nn")&lt;&gt;"nn","•",""),"")</f>
        <v/>
      </c>
      <c r="BH74" s="1" t="str">
        <f ca="1">IF(($A74&lt;&gt;"")*(BH$1&lt;&gt;""),IF(_xlfn.XLOOKUP(BH$1,Attendance_sorted!$B73:$CW73,Attendance_sorted!$B73:$CW73,"nn")&lt;&gt;"nn","•",""),"")</f>
        <v/>
      </c>
      <c r="BI74" s="1" t="str">
        <f ca="1">IF(($A74&lt;&gt;"")*(BI$1&lt;&gt;""),IF(_xlfn.XLOOKUP(BI$1,Attendance_sorted!$B73:$CW73,Attendance_sorted!$B73:$CW73,"nn")&lt;&gt;"nn","•",""),"")</f>
        <v/>
      </c>
      <c r="BJ74" s="1" t="str">
        <f ca="1">IF(($A74&lt;&gt;"")*(BJ$1&lt;&gt;""),IF(_xlfn.XLOOKUP(BJ$1,Attendance_sorted!$B73:$CW73,Attendance_sorted!$B73:$CW73,"nn")&lt;&gt;"nn","•",""),"")</f>
        <v/>
      </c>
      <c r="BK74" s="1" t="str">
        <f ca="1">IF(($A74&lt;&gt;"")*(BK$1&lt;&gt;""),IF(_xlfn.XLOOKUP(BK$1,Attendance_sorted!$B73:$CW73,Attendance_sorted!$B73:$CW73,"nn")&lt;&gt;"nn","•",""),"")</f>
        <v/>
      </c>
      <c r="BL74" s="1" t="str">
        <f ca="1">IF(($A74&lt;&gt;"")*(BL$1&lt;&gt;""),IF(_xlfn.XLOOKUP(BL$1,Attendance_sorted!$B73:$CW73,Attendance_sorted!$B73:$CW73,"nn")&lt;&gt;"nn","•",""),"")</f>
        <v/>
      </c>
      <c r="BM74" s="1" t="str">
        <f ca="1">IF(($A74&lt;&gt;"")*(BM$1&lt;&gt;""),IF(_xlfn.XLOOKUP(BM$1,Attendance_sorted!$B73:$CW73,Attendance_sorted!$B73:$CW73,"nn")&lt;&gt;"nn","•",""),"")</f>
        <v/>
      </c>
      <c r="BN74" s="1" t="str">
        <f ca="1">IF(($A74&lt;&gt;"")*(BN$1&lt;&gt;""),IF(_xlfn.XLOOKUP(BN$1,Attendance_sorted!$B73:$CW73,Attendance_sorted!$B73:$CW73,"nn")&lt;&gt;"nn","•",""),"")</f>
        <v/>
      </c>
      <c r="BO74" s="1" t="str">
        <f ca="1">IF(($A74&lt;&gt;"")*(BO$1&lt;&gt;""),IF(_xlfn.XLOOKUP(BO$1,Attendance_sorted!$B73:$CW73,Attendance_sorted!$B73:$CW73,"nn")&lt;&gt;"nn","•",""),"")</f>
        <v/>
      </c>
      <c r="BP74" s="1" t="str">
        <f ca="1">IF(($A74&lt;&gt;"")*(BP$1&lt;&gt;""),IF(_xlfn.XLOOKUP(BP$1,Attendance_sorted!$B73:$CW73,Attendance_sorted!$B73:$CW73,"nn")&lt;&gt;"nn","•",""),"")</f>
        <v/>
      </c>
      <c r="BQ74" s="1" t="str">
        <f ca="1">IF(($A74&lt;&gt;"")*(BQ$1&lt;&gt;""),IF(_xlfn.XLOOKUP(BQ$1,Attendance_sorted!$B73:$CW73,Attendance_sorted!$B73:$CW73,"nn")&lt;&gt;"nn","•",""),"")</f>
        <v/>
      </c>
      <c r="BR74" s="1" t="str">
        <f ca="1">IF(($A74&lt;&gt;"")*(BR$1&lt;&gt;""),IF(_xlfn.XLOOKUP(BR$1,Attendance_sorted!$B73:$CW73,Attendance_sorted!$B73:$CW73,"nn")&lt;&gt;"nn","•",""),"")</f>
        <v/>
      </c>
      <c r="BS74" s="1" t="str">
        <f ca="1">IF(($A74&lt;&gt;"")*(BS$1&lt;&gt;""),IF(_xlfn.XLOOKUP(BS$1,Attendance_sorted!$B73:$CW73,Attendance_sorted!$B73:$CW73,"nn")&lt;&gt;"nn","•",""),"")</f>
        <v/>
      </c>
      <c r="BT74" s="1" t="str">
        <f ca="1">IF(($A74&lt;&gt;"")*(BT$1&lt;&gt;""),IF(_xlfn.XLOOKUP(BT$1,Attendance_sorted!$B73:$CW73,Attendance_sorted!$B73:$CW73,"nn")&lt;&gt;"nn","•",""),"")</f>
        <v/>
      </c>
      <c r="BU74" s="1" t="str">
        <f ca="1">IF(($A74&lt;&gt;"")*(BU$1&lt;&gt;""),IF(_xlfn.XLOOKUP(BU$1,Attendance_sorted!$B73:$CW73,Attendance_sorted!$B73:$CW73,"nn")&lt;&gt;"nn","•",""),"")</f>
        <v/>
      </c>
      <c r="BV74" s="1" t="str">
        <f ca="1">IF(($A74&lt;&gt;"")*(BV$1&lt;&gt;""),IF(_xlfn.XLOOKUP(BV$1,Attendance_sorted!$B73:$CW73,Attendance_sorted!$B73:$CW73,"nn")&lt;&gt;"nn","•",""),"")</f>
        <v/>
      </c>
      <c r="BW74" s="1" t="str">
        <f ca="1">IF(($A74&lt;&gt;"")*(BW$1&lt;&gt;""),IF(_xlfn.XLOOKUP(BW$1,Attendance_sorted!$B73:$CW73,Attendance_sorted!$B73:$CW73,"nn")&lt;&gt;"nn","•",""),"")</f>
        <v/>
      </c>
      <c r="BX74" s="1" t="str">
        <f ca="1">IF(($A74&lt;&gt;"")*(BX$1&lt;&gt;""),IF(_xlfn.XLOOKUP(BX$1,Attendance_sorted!$B73:$CW73,Attendance_sorted!$B73:$CW73,"nn")&lt;&gt;"nn","•",""),"")</f>
        <v/>
      </c>
      <c r="BY74" s="1" t="str">
        <f ca="1">IF(($A74&lt;&gt;"")*(BY$1&lt;&gt;""),IF(_xlfn.XLOOKUP(BY$1,Attendance_sorted!$B73:$CW73,Attendance_sorted!$B73:$CW73,"nn")&lt;&gt;"nn","•",""),"")</f>
        <v/>
      </c>
      <c r="BZ74" s="1" t="str">
        <f ca="1">IF(($A74&lt;&gt;"")*(BZ$1&lt;&gt;""),IF(_xlfn.XLOOKUP(BZ$1,Attendance_sorted!$B73:$CW73,Attendance_sorted!$B73:$CW73,"nn")&lt;&gt;"nn","•",""),"")</f>
        <v/>
      </c>
      <c r="CA74" s="1" t="str">
        <f ca="1">IF(($A74&lt;&gt;"")*(CA$1&lt;&gt;""),IF(_xlfn.XLOOKUP(CA$1,Attendance_sorted!$B73:$CW73,Attendance_sorted!$B73:$CW73,"nn")&lt;&gt;"nn","•",""),"")</f>
        <v/>
      </c>
      <c r="CB74" s="1" t="str">
        <f ca="1">IF(($A74&lt;&gt;"")*(CB$1&lt;&gt;""),IF(_xlfn.XLOOKUP(CB$1,Attendance_sorted!$B73:$CW73,Attendance_sorted!$B73:$CW73,"nn")&lt;&gt;"nn","•",""),"")</f>
        <v/>
      </c>
      <c r="CC74" s="1" t="str">
        <f ca="1">IF(($A74&lt;&gt;"")*(CC$1&lt;&gt;""),IF(_xlfn.XLOOKUP(CC$1,Attendance_sorted!$B73:$CW73,Attendance_sorted!$B73:$CW73,"nn")&lt;&gt;"nn","•",""),"")</f>
        <v/>
      </c>
      <c r="CD74" s="1" t="str">
        <f ca="1">IF(($A74&lt;&gt;"")*(CD$1&lt;&gt;""),IF(_xlfn.XLOOKUP(CD$1,Attendance_sorted!$B73:$CW73,Attendance_sorted!$B73:$CW73,"nn")&lt;&gt;"nn","•",""),"")</f>
        <v/>
      </c>
      <c r="CE74" s="1" t="str">
        <f ca="1">IF(($A74&lt;&gt;"")*(CE$1&lt;&gt;""),IF(_xlfn.XLOOKUP(CE$1,Attendance_sorted!$B73:$CW73,Attendance_sorted!$B73:$CW73,"nn")&lt;&gt;"nn","•",""),"")</f>
        <v/>
      </c>
      <c r="CF74" s="1" t="str">
        <f ca="1">IF(($A74&lt;&gt;"")*(CF$1&lt;&gt;""),IF(_xlfn.XLOOKUP(CF$1,Attendance_sorted!$B73:$CW73,Attendance_sorted!$B73:$CW73,"nn")&lt;&gt;"nn","•",""),"")</f>
        <v/>
      </c>
      <c r="CG74" s="1" t="str">
        <f ca="1">IF(($A74&lt;&gt;"")*(CG$1&lt;&gt;""),IF(_xlfn.XLOOKUP(CG$1,Attendance_sorted!$B73:$CW73,Attendance_sorted!$B73:$CW73,"nn")&lt;&gt;"nn","•",""),"")</f>
        <v/>
      </c>
      <c r="CH74" s="1" t="str">
        <f ca="1">IF(($A74&lt;&gt;"")*(CH$1&lt;&gt;""),IF(_xlfn.XLOOKUP(CH$1,Attendance_sorted!$B73:$CW73,Attendance_sorted!$B73:$CW73,"nn")&lt;&gt;"nn","•",""),"")</f>
        <v/>
      </c>
      <c r="CI74" s="1" t="str">
        <f ca="1">IF(($A74&lt;&gt;"")*(CI$1&lt;&gt;""),IF(_xlfn.XLOOKUP(CI$1,Attendance_sorted!$B73:$CW73,Attendance_sorted!$B73:$CW73,"nn")&lt;&gt;"nn","•",""),"")</f>
        <v/>
      </c>
      <c r="CJ74" s="1" t="str">
        <f ca="1">IF(($A74&lt;&gt;"")*(CJ$1&lt;&gt;""),IF(_xlfn.XLOOKUP(CJ$1,Attendance_sorted!$B73:$CW73,Attendance_sorted!$B73:$CW73,"nn")&lt;&gt;"nn","•",""),"")</f>
        <v/>
      </c>
      <c r="CK74" s="1" t="str">
        <f ca="1">IF(($A74&lt;&gt;"")*(CK$1&lt;&gt;""),IF(_xlfn.XLOOKUP(CK$1,Attendance_sorted!$B73:$CW73,Attendance_sorted!$B73:$CW73,"nn")&lt;&gt;"nn","•",""),"")</f>
        <v/>
      </c>
      <c r="CL74" s="1" t="str">
        <f ca="1">IF(($A74&lt;&gt;"")*(CL$1&lt;&gt;""),IF(_xlfn.XLOOKUP(CL$1,Attendance_sorted!$B73:$CW73,Attendance_sorted!$B73:$CW73,"nn")&lt;&gt;"nn","•",""),"")</f>
        <v/>
      </c>
      <c r="CM74" s="1" t="str">
        <f ca="1">IF(($A74&lt;&gt;"")*(CM$1&lt;&gt;""),IF(_xlfn.XLOOKUP(CM$1,Attendance_sorted!$B73:$CW73,Attendance_sorted!$B73:$CW73,"nn")&lt;&gt;"nn","•",""),"")</f>
        <v/>
      </c>
      <c r="CN74" s="1" t="str">
        <f ca="1">IF(($A74&lt;&gt;"")*(CN$1&lt;&gt;""),IF(_xlfn.XLOOKUP(CN$1,Attendance_sorted!$B73:$CW73,Attendance_sorted!$B73:$CW73,"nn")&lt;&gt;"nn","•",""),"")</f>
        <v/>
      </c>
      <c r="CO74" s="1" t="str">
        <f ca="1">IF(($A74&lt;&gt;"")*(CO$1&lt;&gt;""),IF(_xlfn.XLOOKUP(CO$1,Attendance_sorted!$B73:$CW73,Attendance_sorted!$B73:$CW73,"nn")&lt;&gt;"nn","•",""),"")</f>
        <v/>
      </c>
      <c r="CP74" s="1" t="str">
        <f ca="1">IF(($A74&lt;&gt;"")*(CP$1&lt;&gt;""),IF(_xlfn.XLOOKUP(CP$1,Attendance_sorted!$B73:$CW73,Attendance_sorted!$B73:$CW73,"nn")&lt;&gt;"nn","•",""),"")</f>
        <v/>
      </c>
      <c r="CQ74" s="1" t="str">
        <f ca="1">IF(($A74&lt;&gt;"")*(CQ$1&lt;&gt;""),IF(_xlfn.XLOOKUP(CQ$1,Attendance_sorted!$B73:$CW73,Attendance_sorted!$B73:$CW73,"nn")&lt;&gt;"nn","•",""),"")</f>
        <v/>
      </c>
      <c r="CR74" s="1" t="str">
        <f ca="1">IF(($A74&lt;&gt;"")*(CR$1&lt;&gt;""),IF(_xlfn.XLOOKUP(CR$1,Attendance_sorted!$B73:$CW73,Attendance_sorted!$B73:$CW73,"nn")&lt;&gt;"nn","•",""),"")</f>
        <v/>
      </c>
      <c r="CS74" s="1" t="str">
        <f ca="1">IF(($A74&lt;&gt;"")*(CS$1&lt;&gt;""),IF(_xlfn.XLOOKUP(CS$1,Attendance_sorted!$B73:$CW73,Attendance_sorted!$B73:$CW73,"nn")&lt;&gt;"nn","•",""),"")</f>
        <v/>
      </c>
      <c r="CT74" s="1" t="str">
        <f ca="1">IF(($A74&lt;&gt;"")*(CT$1&lt;&gt;""),IF(_xlfn.XLOOKUP(CT$1,Attendance_sorted!$B73:$CW73,Attendance_sorted!$B73:$CW73,"nn")&lt;&gt;"nn","•",""),"")</f>
        <v/>
      </c>
      <c r="CU74" s="1" t="str">
        <f ca="1">IF(($A74&lt;&gt;"")*(CU$1&lt;&gt;""),IF(_xlfn.XLOOKUP(CU$1,Attendance_sorted!$B73:$CW73,Attendance_sorted!$B73:$CW73,"nn")&lt;&gt;"nn","•",""),"")</f>
        <v/>
      </c>
      <c r="CV74" s="1" t="str">
        <f ca="1">IF(($A74&lt;&gt;"")*(CV$1&lt;&gt;""),IF(_xlfn.XLOOKUP(CV$1,Attendance_sorted!$B73:$CW73,Attendance_sorted!$B73:$CW73,"nn")&lt;&gt;"nn","•",""),"")</f>
        <v/>
      </c>
      <c r="CW74" s="1" t="str">
        <f ca="1">IF(($A74&lt;&gt;"")*(CW$1&lt;&gt;""),IF(_xlfn.XLOOKUP(CW$1,Attendance_sorted!$B73:$CW73,Attendance_sorted!$B73:$CW73,"nn")&lt;&gt;"nn","•",""),"")</f>
        <v/>
      </c>
    </row>
    <row r="75" spans="1:101">
      <c r="A75" s="1">
        <v>311</v>
      </c>
      <c r="B75" s="1" t="str">
        <f ca="1">IF(($A75&lt;&gt;"")*(B$1&lt;&gt;""),IF(_xlfn.XLOOKUP(B$1,Attendance_sorted!$B74:$CW74,Attendance_sorted!$B74:$CW74,"nn")&lt;&gt;"nn","•",""),"")</f>
        <v/>
      </c>
      <c r="C75" s="1" t="str">
        <f ca="1">IF(($A75&lt;&gt;"")*(C$1&lt;&gt;""),IF(_xlfn.XLOOKUP(C$1,Attendance_sorted!$B74:$CW74,Attendance_sorted!$B74:$CW74,"nn")&lt;&gt;"nn","•",""),"")</f>
        <v/>
      </c>
      <c r="D75" s="1" t="str">
        <f ca="1">IF(($A75&lt;&gt;"")*(D$1&lt;&gt;""),IF(_xlfn.XLOOKUP(D$1,Attendance_sorted!$B74:$CW74,Attendance_sorted!$B74:$CW74,"nn")&lt;&gt;"nn","•",""),"")</f>
        <v/>
      </c>
      <c r="E75" s="1" t="str">
        <f ca="1">IF(($A75&lt;&gt;"")*(E$1&lt;&gt;""),IF(_xlfn.XLOOKUP(E$1,Attendance_sorted!$B74:$CW74,Attendance_sorted!$B74:$CW74,"nn")&lt;&gt;"nn","•",""),"")</f>
        <v/>
      </c>
      <c r="F75" s="1" t="str">
        <f ca="1">IF(($A75&lt;&gt;"")*(F$1&lt;&gt;""),IF(_xlfn.XLOOKUP(F$1,Attendance_sorted!$B74:$CW74,Attendance_sorted!$B74:$CW74,"nn")&lt;&gt;"nn","•",""),"")</f>
        <v/>
      </c>
      <c r="G75" s="1" t="str">
        <f ca="1">IF(($A75&lt;&gt;"")*(G$1&lt;&gt;""),IF(_xlfn.XLOOKUP(G$1,Attendance_sorted!$B74:$CW74,Attendance_sorted!$B74:$CW74,"nn")&lt;&gt;"nn","•",""),"")</f>
        <v/>
      </c>
      <c r="H75" s="1" t="str">
        <f ca="1">IF(($A75&lt;&gt;"")*(H$1&lt;&gt;""),IF(_xlfn.XLOOKUP(H$1,Attendance_sorted!$B74:$CW74,Attendance_sorted!$B74:$CW74,"nn")&lt;&gt;"nn","•",""),"")</f>
        <v/>
      </c>
      <c r="I75" s="1" t="str">
        <f ca="1">IF(($A75&lt;&gt;"")*(I$1&lt;&gt;""),IF(_xlfn.XLOOKUP(I$1,Attendance_sorted!$B74:$CW74,Attendance_sorted!$B74:$CW74,"nn")&lt;&gt;"nn","•",""),"")</f>
        <v/>
      </c>
      <c r="J75" s="1" t="str">
        <f ca="1">IF(($A75&lt;&gt;"")*(J$1&lt;&gt;""),IF(_xlfn.XLOOKUP(J$1,Attendance_sorted!$B74:$CW74,Attendance_sorted!$B74:$CW74,"nn")&lt;&gt;"nn","•",""),"")</f>
        <v/>
      </c>
      <c r="K75" s="1" t="str">
        <f ca="1">IF(($A75&lt;&gt;"")*(K$1&lt;&gt;""),IF(_xlfn.XLOOKUP(K$1,Attendance_sorted!$B74:$CW74,Attendance_sorted!$B74:$CW74,"nn")&lt;&gt;"nn","•",""),"")</f>
        <v/>
      </c>
      <c r="L75" s="1" t="str">
        <f ca="1">IF(($A75&lt;&gt;"")*(L$1&lt;&gt;""),IF(_xlfn.XLOOKUP(L$1,Attendance_sorted!$B74:$CW74,Attendance_sorted!$B74:$CW74,"nn")&lt;&gt;"nn","•",""),"")</f>
        <v/>
      </c>
      <c r="M75" s="1" t="str">
        <f ca="1">IF(($A75&lt;&gt;"")*(M$1&lt;&gt;""),IF(_xlfn.XLOOKUP(M$1,Attendance_sorted!$B74:$CW74,Attendance_sorted!$B74:$CW74,"nn")&lt;&gt;"nn","•",""),"")</f>
        <v/>
      </c>
      <c r="N75" s="1" t="str">
        <f ca="1">IF(($A75&lt;&gt;"")*(N$1&lt;&gt;""),IF(_xlfn.XLOOKUP(N$1,Attendance_sorted!$B74:$CW74,Attendance_sorted!$B74:$CW74,"nn")&lt;&gt;"nn","•",""),"")</f>
        <v/>
      </c>
      <c r="O75" s="1" t="str">
        <f ca="1">IF(($A75&lt;&gt;"")*(O$1&lt;&gt;""),IF(_xlfn.XLOOKUP(O$1,Attendance_sorted!$B74:$CW74,Attendance_sorted!$B74:$CW74,"nn")&lt;&gt;"nn","•",""),"")</f>
        <v/>
      </c>
      <c r="P75" s="1" t="str">
        <f ca="1">IF(($A75&lt;&gt;"")*(P$1&lt;&gt;""),IF(_xlfn.XLOOKUP(P$1,Attendance_sorted!$B74:$CW74,Attendance_sorted!$B74:$CW74,"nn")&lt;&gt;"nn","•",""),"")</f>
        <v/>
      </c>
      <c r="Q75" s="1" t="str">
        <f ca="1">IF(($A75&lt;&gt;"")*(Q$1&lt;&gt;""),IF(_xlfn.XLOOKUP(Q$1,Attendance_sorted!$B74:$CW74,Attendance_sorted!$B74:$CW74,"nn")&lt;&gt;"nn","•",""),"")</f>
        <v/>
      </c>
      <c r="R75" s="1" t="str">
        <f ca="1">IF(($A75&lt;&gt;"")*(R$1&lt;&gt;""),IF(_xlfn.XLOOKUP(R$1,Attendance_sorted!$B74:$CW74,Attendance_sorted!$B74:$CW74,"nn")&lt;&gt;"nn","•",""),"")</f>
        <v/>
      </c>
      <c r="S75" s="1" t="str">
        <f ca="1">IF(($A75&lt;&gt;"")*(S$1&lt;&gt;""),IF(_xlfn.XLOOKUP(S$1,Attendance_sorted!$B74:$CW74,Attendance_sorted!$B74:$CW74,"nn")&lt;&gt;"nn","•",""),"")</f>
        <v/>
      </c>
      <c r="T75" s="1" t="str">
        <f ca="1">IF(($A75&lt;&gt;"")*(T$1&lt;&gt;""),IF(_xlfn.XLOOKUP(T$1,Attendance_sorted!$B74:$CW74,Attendance_sorted!$B74:$CW74,"nn")&lt;&gt;"nn","•",""),"")</f>
        <v/>
      </c>
      <c r="U75" s="1" t="str">
        <f ca="1">IF(($A75&lt;&gt;"")*(U$1&lt;&gt;""),IF(_xlfn.XLOOKUP(U$1,Attendance_sorted!$B74:$CW74,Attendance_sorted!$B74:$CW74,"nn")&lt;&gt;"nn","•",""),"")</f>
        <v/>
      </c>
      <c r="V75" s="1" t="str">
        <f ca="1">IF(($A75&lt;&gt;"")*(V$1&lt;&gt;""),IF(_xlfn.XLOOKUP(V$1,Attendance_sorted!$B74:$CW74,Attendance_sorted!$B74:$CW74,"nn")&lt;&gt;"nn","•",""),"")</f>
        <v/>
      </c>
      <c r="W75" s="1" t="str">
        <f ca="1">IF(($A75&lt;&gt;"")*(W$1&lt;&gt;""),IF(_xlfn.XLOOKUP(W$1,Attendance_sorted!$B74:$CW74,Attendance_sorted!$B74:$CW74,"nn")&lt;&gt;"nn","•",""),"")</f>
        <v/>
      </c>
      <c r="X75" s="1" t="str">
        <f ca="1">IF(($A75&lt;&gt;"")*(X$1&lt;&gt;""),IF(_xlfn.XLOOKUP(X$1,Attendance_sorted!$B74:$CW74,Attendance_sorted!$B74:$CW74,"nn")&lt;&gt;"nn","•",""),"")</f>
        <v/>
      </c>
      <c r="Y75" s="1" t="str">
        <f ca="1">IF(($A75&lt;&gt;"")*(Y$1&lt;&gt;""),IF(_xlfn.XLOOKUP(Y$1,Attendance_sorted!$B74:$CW74,Attendance_sorted!$B74:$CW74,"nn")&lt;&gt;"nn","•",""),"")</f>
        <v/>
      </c>
      <c r="Z75" s="1" t="str">
        <f ca="1">IF(($A75&lt;&gt;"")*(Z$1&lt;&gt;""),IF(_xlfn.XLOOKUP(Z$1,Attendance_sorted!$B74:$CW74,Attendance_sorted!$B74:$CW74,"nn")&lt;&gt;"nn","•",""),"")</f>
        <v/>
      </c>
      <c r="AA75" s="1" t="str">
        <f ca="1">IF(($A75&lt;&gt;"")*(AA$1&lt;&gt;""),IF(_xlfn.XLOOKUP(AA$1,Attendance_sorted!$B74:$CW74,Attendance_sorted!$B74:$CW74,"nn")&lt;&gt;"nn","•",""),"")</f>
        <v/>
      </c>
      <c r="AB75" s="1" t="str">
        <f ca="1">IF(($A75&lt;&gt;"")*(AB$1&lt;&gt;""),IF(_xlfn.XLOOKUP(AB$1,Attendance_sorted!$B74:$CW74,Attendance_sorted!$B74:$CW74,"nn")&lt;&gt;"nn","•",""),"")</f>
        <v/>
      </c>
      <c r="AC75" s="1" t="str">
        <f ca="1">IF(($A75&lt;&gt;"")*(AC$1&lt;&gt;""),IF(_xlfn.XLOOKUP(AC$1,Attendance_sorted!$B74:$CW74,Attendance_sorted!$B74:$CW74,"nn")&lt;&gt;"nn","•",""),"")</f>
        <v/>
      </c>
      <c r="AD75" s="1" t="str">
        <f ca="1">IF(($A75&lt;&gt;"")*(AD$1&lt;&gt;""),IF(_xlfn.XLOOKUP(AD$1,Attendance_sorted!$B74:$CW74,Attendance_sorted!$B74:$CW74,"nn")&lt;&gt;"nn","•",""),"")</f>
        <v/>
      </c>
      <c r="AE75" s="1" t="str">
        <f ca="1">IF(($A75&lt;&gt;"")*(AE$1&lt;&gt;""),IF(_xlfn.XLOOKUP(AE$1,Attendance_sorted!$B74:$CW74,Attendance_sorted!$B74:$CW74,"nn")&lt;&gt;"nn","•",""),"")</f>
        <v/>
      </c>
      <c r="AF75" s="1" t="str">
        <f ca="1">IF(($A75&lt;&gt;"")*(AF$1&lt;&gt;""),IF(_xlfn.XLOOKUP(AF$1,Attendance_sorted!$B74:$CW74,Attendance_sorted!$B74:$CW74,"nn")&lt;&gt;"nn","•",""),"")</f>
        <v/>
      </c>
      <c r="AG75" s="1" t="str">
        <f ca="1">IF(($A75&lt;&gt;"")*(AG$1&lt;&gt;""),IF(_xlfn.XLOOKUP(AG$1,Attendance_sorted!$B74:$CW74,Attendance_sorted!$B74:$CW74,"nn")&lt;&gt;"nn","•",""),"")</f>
        <v/>
      </c>
      <c r="AH75" s="1" t="str">
        <f ca="1">IF(($A75&lt;&gt;"")*(AH$1&lt;&gt;""),IF(_xlfn.XLOOKUP(AH$1,Attendance_sorted!$B74:$CW74,Attendance_sorted!$B74:$CW74,"nn")&lt;&gt;"nn","•",""),"")</f>
        <v/>
      </c>
      <c r="AI75" s="1" t="str">
        <f ca="1">IF(($A75&lt;&gt;"")*(AI$1&lt;&gt;""),IF(_xlfn.XLOOKUP(AI$1,Attendance_sorted!$B74:$CW74,Attendance_sorted!$B74:$CW74,"nn")&lt;&gt;"nn","•",""),"")</f>
        <v/>
      </c>
      <c r="AJ75" s="1" t="str">
        <f ca="1">IF(($A75&lt;&gt;"")*(AJ$1&lt;&gt;""),IF(_xlfn.XLOOKUP(AJ$1,Attendance_sorted!$B74:$CW74,Attendance_sorted!$B74:$CW74,"nn")&lt;&gt;"nn","•",""),"")</f>
        <v/>
      </c>
      <c r="AK75" s="1" t="str">
        <f ca="1">IF(($A75&lt;&gt;"")*(AK$1&lt;&gt;""),IF(_xlfn.XLOOKUP(AK$1,Attendance_sorted!$B74:$CW74,Attendance_sorted!$B74:$CW74,"nn")&lt;&gt;"nn","•",""),"")</f>
        <v/>
      </c>
      <c r="AL75" s="1" t="str">
        <f ca="1">IF(($A75&lt;&gt;"")*(AL$1&lt;&gt;""),IF(_xlfn.XLOOKUP(AL$1,Attendance_sorted!$B74:$CW74,Attendance_sorted!$B74:$CW74,"nn")&lt;&gt;"nn","•",""),"")</f>
        <v/>
      </c>
      <c r="AM75" s="1" t="str">
        <f ca="1">IF(($A75&lt;&gt;"")*(AM$1&lt;&gt;""),IF(_xlfn.XLOOKUP(AM$1,Attendance_sorted!$B74:$CW74,Attendance_sorted!$B74:$CW74,"nn")&lt;&gt;"nn","•",""),"")</f>
        <v/>
      </c>
      <c r="AN75" s="1" t="str">
        <f ca="1">IF(($A75&lt;&gt;"")*(AN$1&lt;&gt;""),IF(_xlfn.XLOOKUP(AN$1,Attendance_sorted!$B74:$CW74,Attendance_sorted!$B74:$CW74,"nn")&lt;&gt;"nn","•",""),"")</f>
        <v/>
      </c>
      <c r="AO75" s="1" t="str">
        <f ca="1">IF(($A75&lt;&gt;"")*(AO$1&lt;&gt;""),IF(_xlfn.XLOOKUP(AO$1,Attendance_sorted!$B74:$CW74,Attendance_sorted!$B74:$CW74,"nn")&lt;&gt;"nn","•",""),"")</f>
        <v/>
      </c>
      <c r="AP75" s="1" t="str">
        <f ca="1">IF(($A75&lt;&gt;"")*(AP$1&lt;&gt;""),IF(_xlfn.XLOOKUP(AP$1,Attendance_sorted!$B74:$CW74,Attendance_sorted!$B74:$CW74,"nn")&lt;&gt;"nn","•",""),"")</f>
        <v/>
      </c>
      <c r="AQ75" s="1" t="str">
        <f ca="1">IF(($A75&lt;&gt;"")*(AQ$1&lt;&gt;""),IF(_xlfn.XLOOKUP(AQ$1,Attendance_sorted!$B74:$CW74,Attendance_sorted!$B74:$CW74,"nn")&lt;&gt;"nn","•",""),"")</f>
        <v/>
      </c>
      <c r="AR75" s="1" t="str">
        <f ca="1">IF(($A75&lt;&gt;"")*(AR$1&lt;&gt;""),IF(_xlfn.XLOOKUP(AR$1,Attendance_sorted!$B74:$CW74,Attendance_sorted!$B74:$CW74,"nn")&lt;&gt;"nn","•",""),"")</f>
        <v/>
      </c>
      <c r="AS75" s="1" t="str">
        <f ca="1">IF(($A75&lt;&gt;"")*(AS$1&lt;&gt;""),IF(_xlfn.XLOOKUP(AS$1,Attendance_sorted!$B74:$CW74,Attendance_sorted!$B74:$CW74,"nn")&lt;&gt;"nn","•",""),"")</f>
        <v/>
      </c>
      <c r="AT75" s="1" t="str">
        <f ca="1">IF(($A75&lt;&gt;"")*(AT$1&lt;&gt;""),IF(_xlfn.XLOOKUP(AT$1,Attendance_sorted!$B74:$CW74,Attendance_sorted!$B74:$CW74,"nn")&lt;&gt;"nn","•",""),"")</f>
        <v/>
      </c>
      <c r="AU75" s="1" t="str">
        <f ca="1">IF(($A75&lt;&gt;"")*(AU$1&lt;&gt;""),IF(_xlfn.XLOOKUP(AU$1,Attendance_sorted!$B74:$CW74,Attendance_sorted!$B74:$CW74,"nn")&lt;&gt;"nn","•",""),"")</f>
        <v/>
      </c>
      <c r="AV75" s="1" t="str">
        <f ca="1">IF(($A75&lt;&gt;"")*(AV$1&lt;&gt;""),IF(_xlfn.XLOOKUP(AV$1,Attendance_sorted!$B74:$CW74,Attendance_sorted!$B74:$CW74,"nn")&lt;&gt;"nn","•",""),"")</f>
        <v/>
      </c>
      <c r="AW75" s="1" t="str">
        <f ca="1">IF(($A75&lt;&gt;"")*(AW$1&lt;&gt;""),IF(_xlfn.XLOOKUP(AW$1,Attendance_sorted!$B74:$CW74,Attendance_sorted!$B74:$CW74,"nn")&lt;&gt;"nn","•",""),"")</f>
        <v/>
      </c>
      <c r="AX75" s="1" t="str">
        <f ca="1">IF(($A75&lt;&gt;"")*(AX$1&lt;&gt;""),IF(_xlfn.XLOOKUP(AX$1,Attendance_sorted!$B74:$CW74,Attendance_sorted!$B74:$CW74,"nn")&lt;&gt;"nn","•",""),"")</f>
        <v/>
      </c>
      <c r="AY75" s="1" t="str">
        <f ca="1">IF(($A75&lt;&gt;"")*(AY$1&lt;&gt;""),IF(_xlfn.XLOOKUP(AY$1,Attendance_sorted!$B74:$CW74,Attendance_sorted!$B74:$CW74,"nn")&lt;&gt;"nn","•",""),"")</f>
        <v/>
      </c>
      <c r="AZ75" s="1" t="str">
        <f ca="1">IF(($A75&lt;&gt;"")*(AZ$1&lt;&gt;""),IF(_xlfn.XLOOKUP(AZ$1,Attendance_sorted!$B74:$CW74,Attendance_sorted!$B74:$CW74,"nn")&lt;&gt;"nn","•",""),"")</f>
        <v/>
      </c>
      <c r="BA75" s="1" t="str">
        <f ca="1">IF(($A75&lt;&gt;"")*(BA$1&lt;&gt;""),IF(_xlfn.XLOOKUP(BA$1,Attendance_sorted!$B74:$CW74,Attendance_sorted!$B74:$CW74,"nn")&lt;&gt;"nn","•",""),"")</f>
        <v/>
      </c>
      <c r="BB75" s="1" t="str">
        <f ca="1">IF(($A75&lt;&gt;"")*(BB$1&lt;&gt;""),IF(_xlfn.XLOOKUP(BB$1,Attendance_sorted!$B74:$CW74,Attendance_sorted!$B74:$CW74,"nn")&lt;&gt;"nn","•",""),"")</f>
        <v/>
      </c>
      <c r="BC75" s="1" t="str">
        <f ca="1">IF(($A75&lt;&gt;"")*(BC$1&lt;&gt;""),IF(_xlfn.XLOOKUP(BC$1,Attendance_sorted!$B74:$CW74,Attendance_sorted!$B74:$CW74,"nn")&lt;&gt;"nn","•",""),"")</f>
        <v/>
      </c>
      <c r="BD75" s="1" t="str">
        <f ca="1">IF(($A75&lt;&gt;"")*(BD$1&lt;&gt;""),IF(_xlfn.XLOOKUP(BD$1,Attendance_sorted!$B74:$CW74,Attendance_sorted!$B74:$CW74,"nn")&lt;&gt;"nn","•",""),"")</f>
        <v/>
      </c>
      <c r="BE75" s="1" t="str">
        <f ca="1">IF(($A75&lt;&gt;"")*(BE$1&lt;&gt;""),IF(_xlfn.XLOOKUP(BE$1,Attendance_sorted!$B74:$CW74,Attendance_sorted!$B74:$CW74,"nn")&lt;&gt;"nn","•",""),"")</f>
        <v/>
      </c>
      <c r="BF75" s="1" t="str">
        <f ca="1">IF(($A75&lt;&gt;"")*(BF$1&lt;&gt;""),IF(_xlfn.XLOOKUP(BF$1,Attendance_sorted!$B74:$CW74,Attendance_sorted!$B74:$CW74,"nn")&lt;&gt;"nn","•",""),"")</f>
        <v/>
      </c>
      <c r="BG75" s="1" t="str">
        <f ca="1">IF(($A75&lt;&gt;"")*(BG$1&lt;&gt;""),IF(_xlfn.XLOOKUP(BG$1,Attendance_sorted!$B74:$CW74,Attendance_sorted!$B74:$CW74,"nn")&lt;&gt;"nn","•",""),"")</f>
        <v/>
      </c>
      <c r="BH75" s="1" t="str">
        <f ca="1">IF(($A75&lt;&gt;"")*(BH$1&lt;&gt;""),IF(_xlfn.XLOOKUP(BH$1,Attendance_sorted!$B74:$CW74,Attendance_sorted!$B74:$CW74,"nn")&lt;&gt;"nn","•",""),"")</f>
        <v/>
      </c>
      <c r="BI75" s="1" t="str">
        <f ca="1">IF(($A75&lt;&gt;"")*(BI$1&lt;&gt;""),IF(_xlfn.XLOOKUP(BI$1,Attendance_sorted!$B74:$CW74,Attendance_sorted!$B74:$CW74,"nn")&lt;&gt;"nn","•",""),"")</f>
        <v/>
      </c>
      <c r="BJ75" s="1" t="str">
        <f ca="1">IF(($A75&lt;&gt;"")*(BJ$1&lt;&gt;""),IF(_xlfn.XLOOKUP(BJ$1,Attendance_sorted!$B74:$CW74,Attendance_sorted!$B74:$CW74,"nn")&lt;&gt;"nn","•",""),"")</f>
        <v/>
      </c>
      <c r="BK75" s="1" t="str">
        <f ca="1">IF(($A75&lt;&gt;"")*(BK$1&lt;&gt;""),IF(_xlfn.XLOOKUP(BK$1,Attendance_sorted!$B74:$CW74,Attendance_sorted!$B74:$CW74,"nn")&lt;&gt;"nn","•",""),"")</f>
        <v/>
      </c>
      <c r="BL75" s="1" t="str">
        <f ca="1">IF(($A75&lt;&gt;"")*(BL$1&lt;&gt;""),IF(_xlfn.XLOOKUP(BL$1,Attendance_sorted!$B74:$CW74,Attendance_sorted!$B74:$CW74,"nn")&lt;&gt;"nn","•",""),"")</f>
        <v/>
      </c>
      <c r="BM75" s="1" t="str">
        <f ca="1">IF(($A75&lt;&gt;"")*(BM$1&lt;&gt;""),IF(_xlfn.XLOOKUP(BM$1,Attendance_sorted!$B74:$CW74,Attendance_sorted!$B74:$CW74,"nn")&lt;&gt;"nn","•",""),"")</f>
        <v/>
      </c>
      <c r="BN75" s="1" t="str">
        <f ca="1">IF(($A75&lt;&gt;"")*(BN$1&lt;&gt;""),IF(_xlfn.XLOOKUP(BN$1,Attendance_sorted!$B74:$CW74,Attendance_sorted!$B74:$CW74,"nn")&lt;&gt;"nn","•",""),"")</f>
        <v/>
      </c>
      <c r="BO75" s="1" t="str">
        <f ca="1">IF(($A75&lt;&gt;"")*(BO$1&lt;&gt;""),IF(_xlfn.XLOOKUP(BO$1,Attendance_sorted!$B74:$CW74,Attendance_sorted!$B74:$CW74,"nn")&lt;&gt;"nn","•",""),"")</f>
        <v/>
      </c>
      <c r="BP75" s="1" t="str">
        <f ca="1">IF(($A75&lt;&gt;"")*(BP$1&lt;&gt;""),IF(_xlfn.XLOOKUP(BP$1,Attendance_sorted!$B74:$CW74,Attendance_sorted!$B74:$CW74,"nn")&lt;&gt;"nn","•",""),"")</f>
        <v/>
      </c>
      <c r="BQ75" s="1" t="str">
        <f ca="1">IF(($A75&lt;&gt;"")*(BQ$1&lt;&gt;""),IF(_xlfn.XLOOKUP(BQ$1,Attendance_sorted!$B74:$CW74,Attendance_sorted!$B74:$CW74,"nn")&lt;&gt;"nn","•",""),"")</f>
        <v/>
      </c>
      <c r="BR75" s="1" t="str">
        <f ca="1">IF(($A75&lt;&gt;"")*(BR$1&lt;&gt;""),IF(_xlfn.XLOOKUP(BR$1,Attendance_sorted!$B74:$CW74,Attendance_sorted!$B74:$CW74,"nn")&lt;&gt;"nn","•",""),"")</f>
        <v/>
      </c>
      <c r="BS75" s="1" t="str">
        <f ca="1">IF(($A75&lt;&gt;"")*(BS$1&lt;&gt;""),IF(_xlfn.XLOOKUP(BS$1,Attendance_sorted!$B74:$CW74,Attendance_sorted!$B74:$CW74,"nn")&lt;&gt;"nn","•",""),"")</f>
        <v/>
      </c>
      <c r="BT75" s="1" t="str">
        <f ca="1">IF(($A75&lt;&gt;"")*(BT$1&lt;&gt;""),IF(_xlfn.XLOOKUP(BT$1,Attendance_sorted!$B74:$CW74,Attendance_sorted!$B74:$CW74,"nn")&lt;&gt;"nn","•",""),"")</f>
        <v/>
      </c>
      <c r="BU75" s="1" t="str">
        <f ca="1">IF(($A75&lt;&gt;"")*(BU$1&lt;&gt;""),IF(_xlfn.XLOOKUP(BU$1,Attendance_sorted!$B74:$CW74,Attendance_sorted!$B74:$CW74,"nn")&lt;&gt;"nn","•",""),"")</f>
        <v/>
      </c>
      <c r="BV75" s="1" t="str">
        <f ca="1">IF(($A75&lt;&gt;"")*(BV$1&lt;&gt;""),IF(_xlfn.XLOOKUP(BV$1,Attendance_sorted!$B74:$CW74,Attendance_sorted!$B74:$CW74,"nn")&lt;&gt;"nn","•",""),"")</f>
        <v/>
      </c>
      <c r="BW75" s="1" t="str">
        <f ca="1">IF(($A75&lt;&gt;"")*(BW$1&lt;&gt;""),IF(_xlfn.XLOOKUP(BW$1,Attendance_sorted!$B74:$CW74,Attendance_sorted!$B74:$CW74,"nn")&lt;&gt;"nn","•",""),"")</f>
        <v/>
      </c>
      <c r="BX75" s="1" t="str">
        <f ca="1">IF(($A75&lt;&gt;"")*(BX$1&lt;&gt;""),IF(_xlfn.XLOOKUP(BX$1,Attendance_sorted!$B74:$CW74,Attendance_sorted!$B74:$CW74,"nn")&lt;&gt;"nn","•",""),"")</f>
        <v/>
      </c>
      <c r="BY75" s="1" t="str">
        <f ca="1">IF(($A75&lt;&gt;"")*(BY$1&lt;&gt;""),IF(_xlfn.XLOOKUP(BY$1,Attendance_sorted!$B74:$CW74,Attendance_sorted!$B74:$CW74,"nn")&lt;&gt;"nn","•",""),"")</f>
        <v/>
      </c>
      <c r="BZ75" s="1" t="str">
        <f ca="1">IF(($A75&lt;&gt;"")*(BZ$1&lt;&gt;""),IF(_xlfn.XLOOKUP(BZ$1,Attendance_sorted!$B74:$CW74,Attendance_sorted!$B74:$CW74,"nn")&lt;&gt;"nn","•",""),"")</f>
        <v/>
      </c>
      <c r="CA75" s="1" t="str">
        <f ca="1">IF(($A75&lt;&gt;"")*(CA$1&lt;&gt;""),IF(_xlfn.XLOOKUP(CA$1,Attendance_sorted!$B74:$CW74,Attendance_sorted!$B74:$CW74,"nn")&lt;&gt;"nn","•",""),"")</f>
        <v/>
      </c>
      <c r="CB75" s="1" t="str">
        <f ca="1">IF(($A75&lt;&gt;"")*(CB$1&lt;&gt;""),IF(_xlfn.XLOOKUP(CB$1,Attendance_sorted!$B74:$CW74,Attendance_sorted!$B74:$CW74,"nn")&lt;&gt;"nn","•",""),"")</f>
        <v/>
      </c>
      <c r="CC75" s="1" t="str">
        <f ca="1">IF(($A75&lt;&gt;"")*(CC$1&lt;&gt;""),IF(_xlfn.XLOOKUP(CC$1,Attendance_sorted!$B74:$CW74,Attendance_sorted!$B74:$CW74,"nn")&lt;&gt;"nn","•",""),"")</f>
        <v/>
      </c>
      <c r="CD75" s="1" t="str">
        <f ca="1">IF(($A75&lt;&gt;"")*(CD$1&lt;&gt;""),IF(_xlfn.XLOOKUP(CD$1,Attendance_sorted!$B74:$CW74,Attendance_sorted!$B74:$CW74,"nn")&lt;&gt;"nn","•",""),"")</f>
        <v/>
      </c>
      <c r="CE75" s="1" t="str">
        <f ca="1">IF(($A75&lt;&gt;"")*(CE$1&lt;&gt;""),IF(_xlfn.XLOOKUP(CE$1,Attendance_sorted!$B74:$CW74,Attendance_sorted!$B74:$CW74,"nn")&lt;&gt;"nn","•",""),"")</f>
        <v/>
      </c>
      <c r="CF75" s="1" t="str">
        <f ca="1">IF(($A75&lt;&gt;"")*(CF$1&lt;&gt;""),IF(_xlfn.XLOOKUP(CF$1,Attendance_sorted!$B74:$CW74,Attendance_sorted!$B74:$CW74,"nn")&lt;&gt;"nn","•",""),"")</f>
        <v/>
      </c>
      <c r="CG75" s="1" t="str">
        <f ca="1">IF(($A75&lt;&gt;"")*(CG$1&lt;&gt;""),IF(_xlfn.XLOOKUP(CG$1,Attendance_sorted!$B74:$CW74,Attendance_sorted!$B74:$CW74,"nn")&lt;&gt;"nn","•",""),"")</f>
        <v/>
      </c>
      <c r="CH75" s="1" t="str">
        <f ca="1">IF(($A75&lt;&gt;"")*(CH$1&lt;&gt;""),IF(_xlfn.XLOOKUP(CH$1,Attendance_sorted!$B74:$CW74,Attendance_sorted!$B74:$CW74,"nn")&lt;&gt;"nn","•",""),"")</f>
        <v/>
      </c>
      <c r="CI75" s="1" t="str">
        <f ca="1">IF(($A75&lt;&gt;"")*(CI$1&lt;&gt;""),IF(_xlfn.XLOOKUP(CI$1,Attendance_sorted!$B74:$CW74,Attendance_sorted!$B74:$CW74,"nn")&lt;&gt;"nn","•",""),"")</f>
        <v/>
      </c>
      <c r="CJ75" s="1" t="str">
        <f ca="1">IF(($A75&lt;&gt;"")*(CJ$1&lt;&gt;""),IF(_xlfn.XLOOKUP(CJ$1,Attendance_sorted!$B74:$CW74,Attendance_sorted!$B74:$CW74,"nn")&lt;&gt;"nn","•",""),"")</f>
        <v/>
      </c>
      <c r="CK75" s="1" t="str">
        <f ca="1">IF(($A75&lt;&gt;"")*(CK$1&lt;&gt;""),IF(_xlfn.XLOOKUP(CK$1,Attendance_sorted!$B74:$CW74,Attendance_sorted!$B74:$CW74,"nn")&lt;&gt;"nn","•",""),"")</f>
        <v/>
      </c>
      <c r="CL75" s="1" t="str">
        <f ca="1">IF(($A75&lt;&gt;"")*(CL$1&lt;&gt;""),IF(_xlfn.XLOOKUP(CL$1,Attendance_sorted!$B74:$CW74,Attendance_sorted!$B74:$CW74,"nn")&lt;&gt;"nn","•",""),"")</f>
        <v/>
      </c>
      <c r="CM75" s="1" t="str">
        <f ca="1">IF(($A75&lt;&gt;"")*(CM$1&lt;&gt;""),IF(_xlfn.XLOOKUP(CM$1,Attendance_sorted!$B74:$CW74,Attendance_sorted!$B74:$CW74,"nn")&lt;&gt;"nn","•",""),"")</f>
        <v/>
      </c>
      <c r="CN75" s="1" t="str">
        <f ca="1">IF(($A75&lt;&gt;"")*(CN$1&lt;&gt;""),IF(_xlfn.XLOOKUP(CN$1,Attendance_sorted!$B74:$CW74,Attendance_sorted!$B74:$CW74,"nn")&lt;&gt;"nn","•",""),"")</f>
        <v/>
      </c>
      <c r="CO75" s="1" t="str">
        <f ca="1">IF(($A75&lt;&gt;"")*(CO$1&lt;&gt;""),IF(_xlfn.XLOOKUP(CO$1,Attendance_sorted!$B74:$CW74,Attendance_sorted!$B74:$CW74,"nn")&lt;&gt;"nn","•",""),"")</f>
        <v/>
      </c>
      <c r="CP75" s="1" t="str">
        <f ca="1">IF(($A75&lt;&gt;"")*(CP$1&lt;&gt;""),IF(_xlfn.XLOOKUP(CP$1,Attendance_sorted!$B74:$CW74,Attendance_sorted!$B74:$CW74,"nn")&lt;&gt;"nn","•",""),"")</f>
        <v/>
      </c>
      <c r="CQ75" s="1" t="str">
        <f ca="1">IF(($A75&lt;&gt;"")*(CQ$1&lt;&gt;""),IF(_xlfn.XLOOKUP(CQ$1,Attendance_sorted!$B74:$CW74,Attendance_sorted!$B74:$CW74,"nn")&lt;&gt;"nn","•",""),"")</f>
        <v/>
      </c>
      <c r="CR75" s="1" t="str">
        <f ca="1">IF(($A75&lt;&gt;"")*(CR$1&lt;&gt;""),IF(_xlfn.XLOOKUP(CR$1,Attendance_sorted!$B74:$CW74,Attendance_sorted!$B74:$CW74,"nn")&lt;&gt;"nn","•",""),"")</f>
        <v/>
      </c>
      <c r="CS75" s="1" t="str">
        <f ca="1">IF(($A75&lt;&gt;"")*(CS$1&lt;&gt;""),IF(_xlfn.XLOOKUP(CS$1,Attendance_sorted!$B74:$CW74,Attendance_sorted!$B74:$CW74,"nn")&lt;&gt;"nn","•",""),"")</f>
        <v/>
      </c>
      <c r="CT75" s="1" t="str">
        <f ca="1">IF(($A75&lt;&gt;"")*(CT$1&lt;&gt;""),IF(_xlfn.XLOOKUP(CT$1,Attendance_sorted!$B74:$CW74,Attendance_sorted!$B74:$CW74,"nn")&lt;&gt;"nn","•",""),"")</f>
        <v/>
      </c>
      <c r="CU75" s="1" t="str">
        <f ca="1">IF(($A75&lt;&gt;"")*(CU$1&lt;&gt;""),IF(_xlfn.XLOOKUP(CU$1,Attendance_sorted!$B74:$CW74,Attendance_sorted!$B74:$CW74,"nn")&lt;&gt;"nn","•",""),"")</f>
        <v/>
      </c>
      <c r="CV75" s="1" t="str">
        <f ca="1">IF(($A75&lt;&gt;"")*(CV$1&lt;&gt;""),IF(_xlfn.XLOOKUP(CV$1,Attendance_sorted!$B74:$CW74,Attendance_sorted!$B74:$CW74,"nn")&lt;&gt;"nn","•",""),"")</f>
        <v/>
      </c>
      <c r="CW75" s="1" t="str">
        <f ca="1">IF(($A75&lt;&gt;"")*(CW$1&lt;&gt;""),IF(_xlfn.XLOOKUP(CW$1,Attendance_sorted!$B74:$CW74,Attendance_sorted!$B74:$CW74,"nn")&lt;&gt;"nn","•",""),"")</f>
        <v/>
      </c>
    </row>
    <row r="76" spans="1:101">
      <c r="A76" s="1">
        <v>312</v>
      </c>
      <c r="B76" s="1" t="str">
        <f ca="1">IF(($A76&lt;&gt;"")*(B$1&lt;&gt;""),IF(_xlfn.XLOOKUP(B$1,Attendance_sorted!$B75:$CW75,Attendance_sorted!$B75:$CW75,"nn")&lt;&gt;"nn","•",""),"")</f>
        <v/>
      </c>
      <c r="C76" s="1" t="str">
        <f ca="1">IF(($A76&lt;&gt;"")*(C$1&lt;&gt;""),IF(_xlfn.XLOOKUP(C$1,Attendance_sorted!$B75:$CW75,Attendance_sorted!$B75:$CW75,"nn")&lt;&gt;"nn","•",""),"")</f>
        <v/>
      </c>
      <c r="D76" s="1" t="str">
        <f ca="1">IF(($A76&lt;&gt;"")*(D$1&lt;&gt;""),IF(_xlfn.XLOOKUP(D$1,Attendance_sorted!$B75:$CW75,Attendance_sorted!$B75:$CW75,"nn")&lt;&gt;"nn","•",""),"")</f>
        <v/>
      </c>
      <c r="E76" s="1" t="str">
        <f ca="1">IF(($A76&lt;&gt;"")*(E$1&lt;&gt;""),IF(_xlfn.XLOOKUP(E$1,Attendance_sorted!$B75:$CW75,Attendance_sorted!$B75:$CW75,"nn")&lt;&gt;"nn","•",""),"")</f>
        <v/>
      </c>
      <c r="F76" s="1" t="str">
        <f ca="1">IF(($A76&lt;&gt;"")*(F$1&lt;&gt;""),IF(_xlfn.XLOOKUP(F$1,Attendance_sorted!$B75:$CW75,Attendance_sorted!$B75:$CW75,"nn")&lt;&gt;"nn","•",""),"")</f>
        <v/>
      </c>
      <c r="G76" s="1" t="str">
        <f ca="1">IF(($A76&lt;&gt;"")*(G$1&lt;&gt;""),IF(_xlfn.XLOOKUP(G$1,Attendance_sorted!$B75:$CW75,Attendance_sorted!$B75:$CW75,"nn")&lt;&gt;"nn","•",""),"")</f>
        <v>•</v>
      </c>
      <c r="H76" s="1" t="str">
        <f ca="1">IF(($A76&lt;&gt;"")*(H$1&lt;&gt;""),IF(_xlfn.XLOOKUP(H$1,Attendance_sorted!$B75:$CW75,Attendance_sorted!$B75:$CW75,"nn")&lt;&gt;"nn","•",""),"")</f>
        <v/>
      </c>
      <c r="I76" s="1" t="str">
        <f ca="1">IF(($A76&lt;&gt;"")*(I$1&lt;&gt;""),IF(_xlfn.XLOOKUP(I$1,Attendance_sorted!$B75:$CW75,Attendance_sorted!$B75:$CW75,"nn")&lt;&gt;"nn","•",""),"")</f>
        <v/>
      </c>
      <c r="J76" s="1" t="str">
        <f ca="1">IF(($A76&lt;&gt;"")*(J$1&lt;&gt;""),IF(_xlfn.XLOOKUP(J$1,Attendance_sorted!$B75:$CW75,Attendance_sorted!$B75:$CW75,"nn")&lt;&gt;"nn","•",""),"")</f>
        <v/>
      </c>
      <c r="K76" s="1" t="str">
        <f ca="1">IF(($A76&lt;&gt;"")*(K$1&lt;&gt;""),IF(_xlfn.XLOOKUP(K$1,Attendance_sorted!$B75:$CW75,Attendance_sorted!$B75:$CW75,"nn")&lt;&gt;"nn","•",""),"")</f>
        <v/>
      </c>
      <c r="L76" s="1" t="str">
        <f ca="1">IF(($A76&lt;&gt;"")*(L$1&lt;&gt;""),IF(_xlfn.XLOOKUP(L$1,Attendance_sorted!$B75:$CW75,Attendance_sorted!$B75:$CW75,"nn")&lt;&gt;"nn","•",""),"")</f>
        <v/>
      </c>
      <c r="M76" s="1" t="str">
        <f ca="1">IF(($A76&lt;&gt;"")*(M$1&lt;&gt;""),IF(_xlfn.XLOOKUP(M$1,Attendance_sorted!$B75:$CW75,Attendance_sorted!$B75:$CW75,"nn")&lt;&gt;"nn","•",""),"")</f>
        <v/>
      </c>
      <c r="N76" s="1" t="str">
        <f ca="1">IF(($A76&lt;&gt;"")*(N$1&lt;&gt;""),IF(_xlfn.XLOOKUP(N$1,Attendance_sorted!$B75:$CW75,Attendance_sorted!$B75:$CW75,"nn")&lt;&gt;"nn","•",""),"")</f>
        <v/>
      </c>
      <c r="O76" s="1" t="str">
        <f ca="1">IF(($A76&lt;&gt;"")*(O$1&lt;&gt;""),IF(_xlfn.XLOOKUP(O$1,Attendance_sorted!$B75:$CW75,Attendance_sorted!$B75:$CW75,"nn")&lt;&gt;"nn","•",""),"")</f>
        <v>•</v>
      </c>
      <c r="P76" s="1" t="str">
        <f ca="1">IF(($A76&lt;&gt;"")*(P$1&lt;&gt;""),IF(_xlfn.XLOOKUP(P$1,Attendance_sorted!$B75:$CW75,Attendance_sorted!$B75:$CW75,"nn")&lt;&gt;"nn","•",""),"")</f>
        <v/>
      </c>
      <c r="Q76" s="1" t="str">
        <f ca="1">IF(($A76&lt;&gt;"")*(Q$1&lt;&gt;""),IF(_xlfn.XLOOKUP(Q$1,Attendance_sorted!$B75:$CW75,Attendance_sorted!$B75:$CW75,"nn")&lt;&gt;"nn","•",""),"")</f>
        <v/>
      </c>
      <c r="R76" s="1" t="str">
        <f ca="1">IF(($A76&lt;&gt;"")*(R$1&lt;&gt;""),IF(_xlfn.XLOOKUP(R$1,Attendance_sorted!$B75:$CW75,Attendance_sorted!$B75:$CW75,"nn")&lt;&gt;"nn","•",""),"")</f>
        <v>•</v>
      </c>
      <c r="S76" s="1" t="str">
        <f ca="1">IF(($A76&lt;&gt;"")*(S$1&lt;&gt;""),IF(_xlfn.XLOOKUP(S$1,Attendance_sorted!$B75:$CW75,Attendance_sorted!$B75:$CW75,"nn")&lt;&gt;"nn","•",""),"")</f>
        <v/>
      </c>
      <c r="T76" s="1" t="str">
        <f ca="1">IF(($A76&lt;&gt;"")*(T$1&lt;&gt;""),IF(_xlfn.XLOOKUP(T$1,Attendance_sorted!$B75:$CW75,Attendance_sorted!$B75:$CW75,"nn")&lt;&gt;"nn","•",""),"")</f>
        <v/>
      </c>
      <c r="U76" s="1" t="str">
        <f ca="1">IF(($A76&lt;&gt;"")*(U$1&lt;&gt;""),IF(_xlfn.XLOOKUP(U$1,Attendance_sorted!$B75:$CW75,Attendance_sorted!$B75:$CW75,"nn")&lt;&gt;"nn","•",""),"")</f>
        <v/>
      </c>
      <c r="V76" s="1" t="str">
        <f ca="1">IF(($A76&lt;&gt;"")*(V$1&lt;&gt;""),IF(_xlfn.XLOOKUP(V$1,Attendance_sorted!$B75:$CW75,Attendance_sorted!$B75:$CW75,"nn")&lt;&gt;"nn","•",""),"")</f>
        <v/>
      </c>
      <c r="W76" s="1" t="str">
        <f ca="1">IF(($A76&lt;&gt;"")*(W$1&lt;&gt;""),IF(_xlfn.XLOOKUP(W$1,Attendance_sorted!$B75:$CW75,Attendance_sorted!$B75:$CW75,"nn")&lt;&gt;"nn","•",""),"")</f>
        <v/>
      </c>
      <c r="X76" s="1" t="str">
        <f ca="1">IF(($A76&lt;&gt;"")*(X$1&lt;&gt;""),IF(_xlfn.XLOOKUP(X$1,Attendance_sorted!$B75:$CW75,Attendance_sorted!$B75:$CW75,"nn")&lt;&gt;"nn","•",""),"")</f>
        <v/>
      </c>
      <c r="Y76" s="1" t="str">
        <f ca="1">IF(($A76&lt;&gt;"")*(Y$1&lt;&gt;""),IF(_xlfn.XLOOKUP(Y$1,Attendance_sorted!$B75:$CW75,Attendance_sorted!$B75:$CW75,"nn")&lt;&gt;"nn","•",""),"")</f>
        <v/>
      </c>
      <c r="Z76" s="1" t="str">
        <f ca="1">IF(($A76&lt;&gt;"")*(Z$1&lt;&gt;""),IF(_xlfn.XLOOKUP(Z$1,Attendance_sorted!$B75:$CW75,Attendance_sorted!$B75:$CW75,"nn")&lt;&gt;"nn","•",""),"")</f>
        <v/>
      </c>
      <c r="AA76" s="1" t="str">
        <f ca="1">IF(($A76&lt;&gt;"")*(AA$1&lt;&gt;""),IF(_xlfn.XLOOKUP(AA$1,Attendance_sorted!$B75:$CW75,Attendance_sorted!$B75:$CW75,"nn")&lt;&gt;"nn","•",""),"")</f>
        <v/>
      </c>
      <c r="AB76" s="1" t="str">
        <f ca="1">IF(($A76&lt;&gt;"")*(AB$1&lt;&gt;""),IF(_xlfn.XLOOKUP(AB$1,Attendance_sorted!$B75:$CW75,Attendance_sorted!$B75:$CW75,"nn")&lt;&gt;"nn","•",""),"")</f>
        <v/>
      </c>
      <c r="AC76" s="1" t="str">
        <f ca="1">IF(($A76&lt;&gt;"")*(AC$1&lt;&gt;""),IF(_xlfn.XLOOKUP(AC$1,Attendance_sorted!$B75:$CW75,Attendance_sorted!$B75:$CW75,"nn")&lt;&gt;"nn","•",""),"")</f>
        <v/>
      </c>
      <c r="AD76" s="1" t="str">
        <f ca="1">IF(($A76&lt;&gt;"")*(AD$1&lt;&gt;""),IF(_xlfn.XLOOKUP(AD$1,Attendance_sorted!$B75:$CW75,Attendance_sorted!$B75:$CW75,"nn")&lt;&gt;"nn","•",""),"")</f>
        <v/>
      </c>
      <c r="AE76" s="1" t="str">
        <f ca="1">IF(($A76&lt;&gt;"")*(AE$1&lt;&gt;""),IF(_xlfn.XLOOKUP(AE$1,Attendance_sorted!$B75:$CW75,Attendance_sorted!$B75:$CW75,"nn")&lt;&gt;"nn","•",""),"")</f>
        <v/>
      </c>
      <c r="AF76" s="1" t="str">
        <f ca="1">IF(($A76&lt;&gt;"")*(AF$1&lt;&gt;""),IF(_xlfn.XLOOKUP(AF$1,Attendance_sorted!$B75:$CW75,Attendance_sorted!$B75:$CW75,"nn")&lt;&gt;"nn","•",""),"")</f>
        <v/>
      </c>
      <c r="AG76" s="1" t="str">
        <f ca="1">IF(($A76&lt;&gt;"")*(AG$1&lt;&gt;""),IF(_xlfn.XLOOKUP(AG$1,Attendance_sorted!$B75:$CW75,Attendance_sorted!$B75:$CW75,"nn")&lt;&gt;"nn","•",""),"")</f>
        <v/>
      </c>
      <c r="AH76" s="1" t="str">
        <f ca="1">IF(($A76&lt;&gt;"")*(AH$1&lt;&gt;""),IF(_xlfn.XLOOKUP(AH$1,Attendance_sorted!$B75:$CW75,Attendance_sorted!$B75:$CW75,"nn")&lt;&gt;"nn","•",""),"")</f>
        <v/>
      </c>
      <c r="AI76" s="1" t="str">
        <f ca="1">IF(($A76&lt;&gt;"")*(AI$1&lt;&gt;""),IF(_xlfn.XLOOKUP(AI$1,Attendance_sorted!$B75:$CW75,Attendance_sorted!$B75:$CW75,"nn")&lt;&gt;"nn","•",""),"")</f>
        <v/>
      </c>
      <c r="AJ76" s="1" t="str">
        <f ca="1">IF(($A76&lt;&gt;"")*(AJ$1&lt;&gt;""),IF(_xlfn.XLOOKUP(AJ$1,Attendance_sorted!$B75:$CW75,Attendance_sorted!$B75:$CW75,"nn")&lt;&gt;"nn","•",""),"")</f>
        <v/>
      </c>
      <c r="AK76" s="1" t="str">
        <f ca="1">IF(($A76&lt;&gt;"")*(AK$1&lt;&gt;""),IF(_xlfn.XLOOKUP(AK$1,Attendance_sorted!$B75:$CW75,Attendance_sorted!$B75:$CW75,"nn")&lt;&gt;"nn","•",""),"")</f>
        <v/>
      </c>
      <c r="AL76" s="1" t="str">
        <f ca="1">IF(($A76&lt;&gt;"")*(AL$1&lt;&gt;""),IF(_xlfn.XLOOKUP(AL$1,Attendance_sorted!$B75:$CW75,Attendance_sorted!$B75:$CW75,"nn")&lt;&gt;"nn","•",""),"")</f>
        <v/>
      </c>
      <c r="AM76" s="1" t="str">
        <f ca="1">IF(($A76&lt;&gt;"")*(AM$1&lt;&gt;""),IF(_xlfn.XLOOKUP(AM$1,Attendance_sorted!$B75:$CW75,Attendance_sorted!$B75:$CW75,"nn")&lt;&gt;"nn","•",""),"")</f>
        <v/>
      </c>
      <c r="AN76" s="1" t="str">
        <f ca="1">IF(($A76&lt;&gt;"")*(AN$1&lt;&gt;""),IF(_xlfn.XLOOKUP(AN$1,Attendance_sorted!$B75:$CW75,Attendance_sorted!$B75:$CW75,"nn")&lt;&gt;"nn","•",""),"")</f>
        <v/>
      </c>
      <c r="AO76" s="1" t="str">
        <f ca="1">IF(($A76&lt;&gt;"")*(AO$1&lt;&gt;""),IF(_xlfn.XLOOKUP(AO$1,Attendance_sorted!$B75:$CW75,Attendance_sorted!$B75:$CW75,"nn")&lt;&gt;"nn","•",""),"")</f>
        <v/>
      </c>
      <c r="AP76" s="1" t="str">
        <f ca="1">IF(($A76&lt;&gt;"")*(AP$1&lt;&gt;""),IF(_xlfn.XLOOKUP(AP$1,Attendance_sorted!$B75:$CW75,Attendance_sorted!$B75:$CW75,"nn")&lt;&gt;"nn","•",""),"")</f>
        <v/>
      </c>
      <c r="AQ76" s="1" t="str">
        <f ca="1">IF(($A76&lt;&gt;"")*(AQ$1&lt;&gt;""),IF(_xlfn.XLOOKUP(AQ$1,Attendance_sorted!$B75:$CW75,Attendance_sorted!$B75:$CW75,"nn")&lt;&gt;"nn","•",""),"")</f>
        <v/>
      </c>
      <c r="AR76" s="1" t="str">
        <f ca="1">IF(($A76&lt;&gt;"")*(AR$1&lt;&gt;""),IF(_xlfn.XLOOKUP(AR$1,Attendance_sorted!$B75:$CW75,Attendance_sorted!$B75:$CW75,"nn")&lt;&gt;"nn","•",""),"")</f>
        <v/>
      </c>
      <c r="AS76" s="1" t="str">
        <f ca="1">IF(($A76&lt;&gt;"")*(AS$1&lt;&gt;""),IF(_xlfn.XLOOKUP(AS$1,Attendance_sorted!$B75:$CW75,Attendance_sorted!$B75:$CW75,"nn")&lt;&gt;"nn","•",""),"")</f>
        <v/>
      </c>
      <c r="AT76" s="1" t="str">
        <f ca="1">IF(($A76&lt;&gt;"")*(AT$1&lt;&gt;""),IF(_xlfn.XLOOKUP(AT$1,Attendance_sorted!$B75:$CW75,Attendance_sorted!$B75:$CW75,"nn")&lt;&gt;"nn","•",""),"")</f>
        <v/>
      </c>
      <c r="AU76" s="1" t="str">
        <f ca="1">IF(($A76&lt;&gt;"")*(AU$1&lt;&gt;""),IF(_xlfn.XLOOKUP(AU$1,Attendance_sorted!$B75:$CW75,Attendance_sorted!$B75:$CW75,"nn")&lt;&gt;"nn","•",""),"")</f>
        <v/>
      </c>
      <c r="AV76" s="1" t="str">
        <f ca="1">IF(($A76&lt;&gt;"")*(AV$1&lt;&gt;""),IF(_xlfn.XLOOKUP(AV$1,Attendance_sorted!$B75:$CW75,Attendance_sorted!$B75:$CW75,"nn")&lt;&gt;"nn","•",""),"")</f>
        <v/>
      </c>
      <c r="AW76" s="1" t="str">
        <f ca="1">IF(($A76&lt;&gt;"")*(AW$1&lt;&gt;""),IF(_xlfn.XLOOKUP(AW$1,Attendance_sorted!$B75:$CW75,Attendance_sorted!$B75:$CW75,"nn")&lt;&gt;"nn","•",""),"")</f>
        <v/>
      </c>
      <c r="AX76" s="1" t="str">
        <f ca="1">IF(($A76&lt;&gt;"")*(AX$1&lt;&gt;""),IF(_xlfn.XLOOKUP(AX$1,Attendance_sorted!$B75:$CW75,Attendance_sorted!$B75:$CW75,"nn")&lt;&gt;"nn","•",""),"")</f>
        <v/>
      </c>
      <c r="AY76" s="1" t="str">
        <f ca="1">IF(($A76&lt;&gt;"")*(AY$1&lt;&gt;""),IF(_xlfn.XLOOKUP(AY$1,Attendance_sorted!$B75:$CW75,Attendance_sorted!$B75:$CW75,"nn")&lt;&gt;"nn","•",""),"")</f>
        <v/>
      </c>
      <c r="AZ76" s="1" t="str">
        <f ca="1">IF(($A76&lt;&gt;"")*(AZ$1&lt;&gt;""),IF(_xlfn.XLOOKUP(AZ$1,Attendance_sorted!$B75:$CW75,Attendance_sorted!$B75:$CW75,"nn")&lt;&gt;"nn","•",""),"")</f>
        <v/>
      </c>
      <c r="BA76" s="1" t="str">
        <f ca="1">IF(($A76&lt;&gt;"")*(BA$1&lt;&gt;""),IF(_xlfn.XLOOKUP(BA$1,Attendance_sorted!$B75:$CW75,Attendance_sorted!$B75:$CW75,"nn")&lt;&gt;"nn","•",""),"")</f>
        <v/>
      </c>
      <c r="BB76" s="1" t="str">
        <f ca="1">IF(($A76&lt;&gt;"")*(BB$1&lt;&gt;""),IF(_xlfn.XLOOKUP(BB$1,Attendance_sorted!$B75:$CW75,Attendance_sorted!$B75:$CW75,"nn")&lt;&gt;"nn","•",""),"")</f>
        <v/>
      </c>
      <c r="BC76" s="1" t="str">
        <f ca="1">IF(($A76&lt;&gt;"")*(BC$1&lt;&gt;""),IF(_xlfn.XLOOKUP(BC$1,Attendance_sorted!$B75:$CW75,Attendance_sorted!$B75:$CW75,"nn")&lt;&gt;"nn","•",""),"")</f>
        <v/>
      </c>
      <c r="BD76" s="1" t="str">
        <f ca="1">IF(($A76&lt;&gt;"")*(BD$1&lt;&gt;""),IF(_xlfn.XLOOKUP(BD$1,Attendance_sorted!$B75:$CW75,Attendance_sorted!$B75:$CW75,"nn")&lt;&gt;"nn","•",""),"")</f>
        <v/>
      </c>
      <c r="BE76" s="1" t="str">
        <f ca="1">IF(($A76&lt;&gt;"")*(BE$1&lt;&gt;""),IF(_xlfn.XLOOKUP(BE$1,Attendance_sorted!$B75:$CW75,Attendance_sorted!$B75:$CW75,"nn")&lt;&gt;"nn","•",""),"")</f>
        <v/>
      </c>
      <c r="BF76" s="1" t="str">
        <f ca="1">IF(($A76&lt;&gt;"")*(BF$1&lt;&gt;""),IF(_xlfn.XLOOKUP(BF$1,Attendance_sorted!$B75:$CW75,Attendance_sorted!$B75:$CW75,"nn")&lt;&gt;"nn","•",""),"")</f>
        <v/>
      </c>
      <c r="BG76" s="1" t="str">
        <f ca="1">IF(($A76&lt;&gt;"")*(BG$1&lt;&gt;""),IF(_xlfn.XLOOKUP(BG$1,Attendance_sorted!$B75:$CW75,Attendance_sorted!$B75:$CW75,"nn")&lt;&gt;"nn","•",""),"")</f>
        <v/>
      </c>
      <c r="BH76" s="1" t="str">
        <f ca="1">IF(($A76&lt;&gt;"")*(BH$1&lt;&gt;""),IF(_xlfn.XLOOKUP(BH$1,Attendance_sorted!$B75:$CW75,Attendance_sorted!$B75:$CW75,"nn")&lt;&gt;"nn","•",""),"")</f>
        <v/>
      </c>
      <c r="BI76" s="1" t="str">
        <f ca="1">IF(($A76&lt;&gt;"")*(BI$1&lt;&gt;""),IF(_xlfn.XLOOKUP(BI$1,Attendance_sorted!$B75:$CW75,Attendance_sorted!$B75:$CW75,"nn")&lt;&gt;"nn","•",""),"")</f>
        <v/>
      </c>
      <c r="BJ76" s="1" t="str">
        <f ca="1">IF(($A76&lt;&gt;"")*(BJ$1&lt;&gt;""),IF(_xlfn.XLOOKUP(BJ$1,Attendance_sorted!$B75:$CW75,Attendance_sorted!$B75:$CW75,"nn")&lt;&gt;"nn","•",""),"")</f>
        <v/>
      </c>
      <c r="BK76" s="1" t="str">
        <f ca="1">IF(($A76&lt;&gt;"")*(BK$1&lt;&gt;""),IF(_xlfn.XLOOKUP(BK$1,Attendance_sorted!$B75:$CW75,Attendance_sorted!$B75:$CW75,"nn")&lt;&gt;"nn","•",""),"")</f>
        <v/>
      </c>
      <c r="BL76" s="1" t="str">
        <f ca="1">IF(($A76&lt;&gt;"")*(BL$1&lt;&gt;""),IF(_xlfn.XLOOKUP(BL$1,Attendance_sorted!$B75:$CW75,Attendance_sorted!$B75:$CW75,"nn")&lt;&gt;"nn","•",""),"")</f>
        <v/>
      </c>
      <c r="BM76" s="1" t="str">
        <f ca="1">IF(($A76&lt;&gt;"")*(BM$1&lt;&gt;""),IF(_xlfn.XLOOKUP(BM$1,Attendance_sorted!$B75:$CW75,Attendance_sorted!$B75:$CW75,"nn")&lt;&gt;"nn","•",""),"")</f>
        <v/>
      </c>
      <c r="BN76" s="1" t="str">
        <f ca="1">IF(($A76&lt;&gt;"")*(BN$1&lt;&gt;""),IF(_xlfn.XLOOKUP(BN$1,Attendance_sorted!$B75:$CW75,Attendance_sorted!$B75:$CW75,"nn")&lt;&gt;"nn","•",""),"")</f>
        <v/>
      </c>
      <c r="BO76" s="1" t="str">
        <f ca="1">IF(($A76&lt;&gt;"")*(BO$1&lt;&gt;""),IF(_xlfn.XLOOKUP(BO$1,Attendance_sorted!$B75:$CW75,Attendance_sorted!$B75:$CW75,"nn")&lt;&gt;"nn","•",""),"")</f>
        <v/>
      </c>
      <c r="BP76" s="1" t="str">
        <f ca="1">IF(($A76&lt;&gt;"")*(BP$1&lt;&gt;""),IF(_xlfn.XLOOKUP(BP$1,Attendance_sorted!$B75:$CW75,Attendance_sorted!$B75:$CW75,"nn")&lt;&gt;"nn","•",""),"")</f>
        <v/>
      </c>
      <c r="BQ76" s="1" t="str">
        <f ca="1">IF(($A76&lt;&gt;"")*(BQ$1&lt;&gt;""),IF(_xlfn.XLOOKUP(BQ$1,Attendance_sorted!$B75:$CW75,Attendance_sorted!$B75:$CW75,"nn")&lt;&gt;"nn","•",""),"")</f>
        <v/>
      </c>
      <c r="BR76" s="1" t="str">
        <f ca="1">IF(($A76&lt;&gt;"")*(BR$1&lt;&gt;""),IF(_xlfn.XLOOKUP(BR$1,Attendance_sorted!$B75:$CW75,Attendance_sorted!$B75:$CW75,"nn")&lt;&gt;"nn","•",""),"")</f>
        <v/>
      </c>
      <c r="BS76" s="1" t="str">
        <f ca="1">IF(($A76&lt;&gt;"")*(BS$1&lt;&gt;""),IF(_xlfn.XLOOKUP(BS$1,Attendance_sorted!$B75:$CW75,Attendance_sorted!$B75:$CW75,"nn")&lt;&gt;"nn","•",""),"")</f>
        <v/>
      </c>
      <c r="BT76" s="1" t="str">
        <f ca="1">IF(($A76&lt;&gt;"")*(BT$1&lt;&gt;""),IF(_xlfn.XLOOKUP(BT$1,Attendance_sorted!$B75:$CW75,Attendance_sorted!$B75:$CW75,"nn")&lt;&gt;"nn","•",""),"")</f>
        <v/>
      </c>
      <c r="BU76" s="1" t="str">
        <f ca="1">IF(($A76&lt;&gt;"")*(BU$1&lt;&gt;""),IF(_xlfn.XLOOKUP(BU$1,Attendance_sorted!$B75:$CW75,Attendance_sorted!$B75:$CW75,"nn")&lt;&gt;"nn","•",""),"")</f>
        <v/>
      </c>
      <c r="BV76" s="1" t="str">
        <f ca="1">IF(($A76&lt;&gt;"")*(BV$1&lt;&gt;""),IF(_xlfn.XLOOKUP(BV$1,Attendance_sorted!$B75:$CW75,Attendance_sorted!$B75:$CW75,"nn")&lt;&gt;"nn","•",""),"")</f>
        <v/>
      </c>
      <c r="BW76" s="1" t="str">
        <f ca="1">IF(($A76&lt;&gt;"")*(BW$1&lt;&gt;""),IF(_xlfn.XLOOKUP(BW$1,Attendance_sorted!$B75:$CW75,Attendance_sorted!$B75:$CW75,"nn")&lt;&gt;"nn","•",""),"")</f>
        <v/>
      </c>
      <c r="BX76" s="1" t="str">
        <f ca="1">IF(($A76&lt;&gt;"")*(BX$1&lt;&gt;""),IF(_xlfn.XLOOKUP(BX$1,Attendance_sorted!$B75:$CW75,Attendance_sorted!$B75:$CW75,"nn")&lt;&gt;"nn","•",""),"")</f>
        <v/>
      </c>
      <c r="BY76" s="1" t="str">
        <f ca="1">IF(($A76&lt;&gt;"")*(BY$1&lt;&gt;""),IF(_xlfn.XLOOKUP(BY$1,Attendance_sorted!$B75:$CW75,Attendance_sorted!$B75:$CW75,"nn")&lt;&gt;"nn","•",""),"")</f>
        <v/>
      </c>
      <c r="BZ76" s="1" t="str">
        <f ca="1">IF(($A76&lt;&gt;"")*(BZ$1&lt;&gt;""),IF(_xlfn.XLOOKUP(BZ$1,Attendance_sorted!$B75:$CW75,Attendance_sorted!$B75:$CW75,"nn")&lt;&gt;"nn","•",""),"")</f>
        <v/>
      </c>
      <c r="CA76" s="1" t="str">
        <f ca="1">IF(($A76&lt;&gt;"")*(CA$1&lt;&gt;""),IF(_xlfn.XLOOKUP(CA$1,Attendance_sorted!$B75:$CW75,Attendance_sorted!$B75:$CW75,"nn")&lt;&gt;"nn","•",""),"")</f>
        <v/>
      </c>
      <c r="CB76" s="1" t="str">
        <f ca="1">IF(($A76&lt;&gt;"")*(CB$1&lt;&gt;""),IF(_xlfn.XLOOKUP(CB$1,Attendance_sorted!$B75:$CW75,Attendance_sorted!$B75:$CW75,"nn")&lt;&gt;"nn","•",""),"")</f>
        <v/>
      </c>
      <c r="CC76" s="1" t="str">
        <f ca="1">IF(($A76&lt;&gt;"")*(CC$1&lt;&gt;""),IF(_xlfn.XLOOKUP(CC$1,Attendance_sorted!$B75:$CW75,Attendance_sorted!$B75:$CW75,"nn")&lt;&gt;"nn","•",""),"")</f>
        <v/>
      </c>
      <c r="CD76" s="1" t="str">
        <f ca="1">IF(($A76&lt;&gt;"")*(CD$1&lt;&gt;""),IF(_xlfn.XLOOKUP(CD$1,Attendance_sorted!$B75:$CW75,Attendance_sorted!$B75:$CW75,"nn")&lt;&gt;"nn","•",""),"")</f>
        <v/>
      </c>
      <c r="CE76" s="1" t="str">
        <f ca="1">IF(($A76&lt;&gt;"")*(CE$1&lt;&gt;""),IF(_xlfn.XLOOKUP(CE$1,Attendance_sorted!$B75:$CW75,Attendance_sorted!$B75:$CW75,"nn")&lt;&gt;"nn","•",""),"")</f>
        <v/>
      </c>
      <c r="CF76" s="1" t="str">
        <f ca="1">IF(($A76&lt;&gt;"")*(CF$1&lt;&gt;""),IF(_xlfn.XLOOKUP(CF$1,Attendance_sorted!$B75:$CW75,Attendance_sorted!$B75:$CW75,"nn")&lt;&gt;"nn","•",""),"")</f>
        <v/>
      </c>
      <c r="CG76" s="1" t="str">
        <f ca="1">IF(($A76&lt;&gt;"")*(CG$1&lt;&gt;""),IF(_xlfn.XLOOKUP(CG$1,Attendance_sorted!$B75:$CW75,Attendance_sorted!$B75:$CW75,"nn")&lt;&gt;"nn","•",""),"")</f>
        <v/>
      </c>
      <c r="CH76" s="1" t="str">
        <f ca="1">IF(($A76&lt;&gt;"")*(CH$1&lt;&gt;""),IF(_xlfn.XLOOKUP(CH$1,Attendance_sorted!$B75:$CW75,Attendance_sorted!$B75:$CW75,"nn")&lt;&gt;"nn","•",""),"")</f>
        <v/>
      </c>
      <c r="CI76" s="1" t="str">
        <f ca="1">IF(($A76&lt;&gt;"")*(CI$1&lt;&gt;""),IF(_xlfn.XLOOKUP(CI$1,Attendance_sorted!$B75:$CW75,Attendance_sorted!$B75:$CW75,"nn")&lt;&gt;"nn","•",""),"")</f>
        <v/>
      </c>
      <c r="CJ76" s="1" t="str">
        <f ca="1">IF(($A76&lt;&gt;"")*(CJ$1&lt;&gt;""),IF(_xlfn.XLOOKUP(CJ$1,Attendance_sorted!$B75:$CW75,Attendance_sorted!$B75:$CW75,"nn")&lt;&gt;"nn","•",""),"")</f>
        <v/>
      </c>
      <c r="CK76" s="1" t="str">
        <f ca="1">IF(($A76&lt;&gt;"")*(CK$1&lt;&gt;""),IF(_xlfn.XLOOKUP(CK$1,Attendance_sorted!$B75:$CW75,Attendance_sorted!$B75:$CW75,"nn")&lt;&gt;"nn","•",""),"")</f>
        <v/>
      </c>
      <c r="CL76" s="1" t="str">
        <f ca="1">IF(($A76&lt;&gt;"")*(CL$1&lt;&gt;""),IF(_xlfn.XLOOKUP(CL$1,Attendance_sorted!$B75:$CW75,Attendance_sorted!$B75:$CW75,"nn")&lt;&gt;"nn","•",""),"")</f>
        <v/>
      </c>
      <c r="CM76" s="1" t="str">
        <f ca="1">IF(($A76&lt;&gt;"")*(CM$1&lt;&gt;""),IF(_xlfn.XLOOKUP(CM$1,Attendance_sorted!$B75:$CW75,Attendance_sorted!$B75:$CW75,"nn")&lt;&gt;"nn","•",""),"")</f>
        <v/>
      </c>
      <c r="CN76" s="1" t="str">
        <f ca="1">IF(($A76&lt;&gt;"")*(CN$1&lt;&gt;""),IF(_xlfn.XLOOKUP(CN$1,Attendance_sorted!$B75:$CW75,Attendance_sorted!$B75:$CW75,"nn")&lt;&gt;"nn","•",""),"")</f>
        <v/>
      </c>
      <c r="CO76" s="1" t="str">
        <f ca="1">IF(($A76&lt;&gt;"")*(CO$1&lt;&gt;""),IF(_xlfn.XLOOKUP(CO$1,Attendance_sorted!$B75:$CW75,Attendance_sorted!$B75:$CW75,"nn")&lt;&gt;"nn","•",""),"")</f>
        <v/>
      </c>
      <c r="CP76" s="1" t="str">
        <f ca="1">IF(($A76&lt;&gt;"")*(CP$1&lt;&gt;""),IF(_xlfn.XLOOKUP(CP$1,Attendance_sorted!$B75:$CW75,Attendance_sorted!$B75:$CW75,"nn")&lt;&gt;"nn","•",""),"")</f>
        <v/>
      </c>
      <c r="CQ76" s="1" t="str">
        <f ca="1">IF(($A76&lt;&gt;"")*(CQ$1&lt;&gt;""),IF(_xlfn.XLOOKUP(CQ$1,Attendance_sorted!$B75:$CW75,Attendance_sorted!$B75:$CW75,"nn")&lt;&gt;"nn","•",""),"")</f>
        <v/>
      </c>
      <c r="CR76" s="1" t="str">
        <f ca="1">IF(($A76&lt;&gt;"")*(CR$1&lt;&gt;""),IF(_xlfn.XLOOKUP(CR$1,Attendance_sorted!$B75:$CW75,Attendance_sorted!$B75:$CW75,"nn")&lt;&gt;"nn","•",""),"")</f>
        <v/>
      </c>
      <c r="CS76" s="1" t="str">
        <f ca="1">IF(($A76&lt;&gt;"")*(CS$1&lt;&gt;""),IF(_xlfn.XLOOKUP(CS$1,Attendance_sorted!$B75:$CW75,Attendance_sorted!$B75:$CW75,"nn")&lt;&gt;"nn","•",""),"")</f>
        <v/>
      </c>
      <c r="CT76" s="1" t="str">
        <f ca="1">IF(($A76&lt;&gt;"")*(CT$1&lt;&gt;""),IF(_xlfn.XLOOKUP(CT$1,Attendance_sorted!$B75:$CW75,Attendance_sorted!$B75:$CW75,"nn")&lt;&gt;"nn","•",""),"")</f>
        <v/>
      </c>
      <c r="CU76" s="1" t="str">
        <f ca="1">IF(($A76&lt;&gt;"")*(CU$1&lt;&gt;""),IF(_xlfn.XLOOKUP(CU$1,Attendance_sorted!$B75:$CW75,Attendance_sorted!$B75:$CW75,"nn")&lt;&gt;"nn","•",""),"")</f>
        <v/>
      </c>
      <c r="CV76" s="1" t="str">
        <f ca="1">IF(($A76&lt;&gt;"")*(CV$1&lt;&gt;""),IF(_xlfn.XLOOKUP(CV$1,Attendance_sorted!$B75:$CW75,Attendance_sorted!$B75:$CW75,"nn")&lt;&gt;"nn","•",""),"")</f>
        <v/>
      </c>
      <c r="CW76" s="1" t="str">
        <f ca="1">IF(($A76&lt;&gt;"")*(CW$1&lt;&gt;""),IF(_xlfn.XLOOKUP(CW$1,Attendance_sorted!$B75:$CW75,Attendance_sorted!$B75:$CW75,"nn")&lt;&gt;"nn","•",""),"")</f>
        <v/>
      </c>
    </row>
    <row r="77" spans="1:101">
      <c r="A77" s="1">
        <v>313</v>
      </c>
      <c r="B77" s="1" t="str">
        <f ca="1">IF(($A77&lt;&gt;"")*(B$1&lt;&gt;""),IF(_xlfn.XLOOKUP(B$1,Attendance_sorted!$B76:$CW76,Attendance_sorted!$B76:$CW76,"nn")&lt;&gt;"nn","•",""),"")</f>
        <v/>
      </c>
      <c r="C77" s="1" t="str">
        <f ca="1">IF(($A77&lt;&gt;"")*(C$1&lt;&gt;""),IF(_xlfn.XLOOKUP(C$1,Attendance_sorted!$B76:$CW76,Attendance_sorted!$B76:$CW76,"nn")&lt;&gt;"nn","•",""),"")</f>
        <v/>
      </c>
      <c r="D77" s="1" t="str">
        <f ca="1">IF(($A77&lt;&gt;"")*(D$1&lt;&gt;""),IF(_xlfn.XLOOKUP(D$1,Attendance_sorted!$B76:$CW76,Attendance_sorted!$B76:$CW76,"nn")&lt;&gt;"nn","•",""),"")</f>
        <v/>
      </c>
      <c r="E77" s="1" t="str">
        <f ca="1">IF(($A77&lt;&gt;"")*(E$1&lt;&gt;""),IF(_xlfn.XLOOKUP(E$1,Attendance_sorted!$B76:$CW76,Attendance_sorted!$B76:$CW76,"nn")&lt;&gt;"nn","•",""),"")</f>
        <v/>
      </c>
      <c r="F77" s="1" t="str">
        <f ca="1">IF(($A77&lt;&gt;"")*(F$1&lt;&gt;""),IF(_xlfn.XLOOKUP(F$1,Attendance_sorted!$B76:$CW76,Attendance_sorted!$B76:$CW76,"nn")&lt;&gt;"nn","•",""),"")</f>
        <v/>
      </c>
      <c r="G77" s="1" t="str">
        <f ca="1">IF(($A77&lt;&gt;"")*(G$1&lt;&gt;""),IF(_xlfn.XLOOKUP(G$1,Attendance_sorted!$B76:$CW76,Attendance_sorted!$B76:$CW76,"nn")&lt;&gt;"nn","•",""),"")</f>
        <v/>
      </c>
      <c r="H77" s="1" t="str">
        <f ca="1">IF(($A77&lt;&gt;"")*(H$1&lt;&gt;""),IF(_xlfn.XLOOKUP(H$1,Attendance_sorted!$B76:$CW76,Attendance_sorted!$B76:$CW76,"nn")&lt;&gt;"nn","•",""),"")</f>
        <v/>
      </c>
      <c r="I77" s="1" t="str">
        <f ca="1">IF(($A77&lt;&gt;"")*(I$1&lt;&gt;""),IF(_xlfn.XLOOKUP(I$1,Attendance_sorted!$B76:$CW76,Attendance_sorted!$B76:$CW76,"nn")&lt;&gt;"nn","•",""),"")</f>
        <v/>
      </c>
      <c r="J77" s="1" t="str">
        <f ca="1">IF(($A77&lt;&gt;"")*(J$1&lt;&gt;""),IF(_xlfn.XLOOKUP(J$1,Attendance_sorted!$B76:$CW76,Attendance_sorted!$B76:$CW76,"nn")&lt;&gt;"nn","•",""),"")</f>
        <v/>
      </c>
      <c r="K77" s="1" t="str">
        <f ca="1">IF(($A77&lt;&gt;"")*(K$1&lt;&gt;""),IF(_xlfn.XLOOKUP(K$1,Attendance_sorted!$B76:$CW76,Attendance_sorted!$B76:$CW76,"nn")&lt;&gt;"nn","•",""),"")</f>
        <v/>
      </c>
      <c r="L77" s="1" t="str">
        <f ca="1">IF(($A77&lt;&gt;"")*(L$1&lt;&gt;""),IF(_xlfn.XLOOKUP(L$1,Attendance_sorted!$B76:$CW76,Attendance_sorted!$B76:$CW76,"nn")&lt;&gt;"nn","•",""),"")</f>
        <v/>
      </c>
      <c r="M77" s="1" t="str">
        <f ca="1">IF(($A77&lt;&gt;"")*(M$1&lt;&gt;""),IF(_xlfn.XLOOKUP(M$1,Attendance_sorted!$B76:$CW76,Attendance_sorted!$B76:$CW76,"nn")&lt;&gt;"nn","•",""),"")</f>
        <v/>
      </c>
      <c r="N77" s="1" t="str">
        <f ca="1">IF(($A77&lt;&gt;"")*(N$1&lt;&gt;""),IF(_xlfn.XLOOKUP(N$1,Attendance_sorted!$B76:$CW76,Attendance_sorted!$B76:$CW76,"nn")&lt;&gt;"nn","•",""),"")</f>
        <v/>
      </c>
      <c r="O77" s="1" t="str">
        <f ca="1">IF(($A77&lt;&gt;"")*(O$1&lt;&gt;""),IF(_xlfn.XLOOKUP(O$1,Attendance_sorted!$B76:$CW76,Attendance_sorted!$B76:$CW76,"nn")&lt;&gt;"nn","•",""),"")</f>
        <v/>
      </c>
      <c r="P77" s="1" t="str">
        <f ca="1">IF(($A77&lt;&gt;"")*(P$1&lt;&gt;""),IF(_xlfn.XLOOKUP(P$1,Attendance_sorted!$B76:$CW76,Attendance_sorted!$B76:$CW76,"nn")&lt;&gt;"nn","•",""),"")</f>
        <v/>
      </c>
      <c r="Q77" s="1" t="str">
        <f ca="1">IF(($A77&lt;&gt;"")*(Q$1&lt;&gt;""),IF(_xlfn.XLOOKUP(Q$1,Attendance_sorted!$B76:$CW76,Attendance_sorted!$B76:$CW76,"nn")&lt;&gt;"nn","•",""),"")</f>
        <v/>
      </c>
      <c r="R77" s="1" t="str">
        <f ca="1">IF(($A77&lt;&gt;"")*(R$1&lt;&gt;""),IF(_xlfn.XLOOKUP(R$1,Attendance_sorted!$B76:$CW76,Attendance_sorted!$B76:$CW76,"nn")&lt;&gt;"nn","•",""),"")</f>
        <v/>
      </c>
      <c r="S77" s="1" t="str">
        <f ca="1">IF(($A77&lt;&gt;"")*(S$1&lt;&gt;""),IF(_xlfn.XLOOKUP(S$1,Attendance_sorted!$B76:$CW76,Attendance_sorted!$B76:$CW76,"nn")&lt;&gt;"nn","•",""),"")</f>
        <v/>
      </c>
      <c r="T77" s="1" t="str">
        <f ca="1">IF(($A77&lt;&gt;"")*(T$1&lt;&gt;""),IF(_xlfn.XLOOKUP(T$1,Attendance_sorted!$B76:$CW76,Attendance_sorted!$B76:$CW76,"nn")&lt;&gt;"nn","•",""),"")</f>
        <v/>
      </c>
      <c r="U77" s="1" t="str">
        <f ca="1">IF(($A77&lt;&gt;"")*(U$1&lt;&gt;""),IF(_xlfn.XLOOKUP(U$1,Attendance_sorted!$B76:$CW76,Attendance_sorted!$B76:$CW76,"nn")&lt;&gt;"nn","•",""),"")</f>
        <v/>
      </c>
      <c r="V77" s="1" t="str">
        <f ca="1">IF(($A77&lt;&gt;"")*(V$1&lt;&gt;""),IF(_xlfn.XLOOKUP(V$1,Attendance_sorted!$B76:$CW76,Attendance_sorted!$B76:$CW76,"nn")&lt;&gt;"nn","•",""),"")</f>
        <v/>
      </c>
      <c r="W77" s="1" t="str">
        <f ca="1">IF(($A77&lt;&gt;"")*(W$1&lt;&gt;""),IF(_xlfn.XLOOKUP(W$1,Attendance_sorted!$B76:$CW76,Attendance_sorted!$B76:$CW76,"nn")&lt;&gt;"nn","•",""),"")</f>
        <v/>
      </c>
      <c r="X77" s="1" t="str">
        <f ca="1">IF(($A77&lt;&gt;"")*(X$1&lt;&gt;""),IF(_xlfn.XLOOKUP(X$1,Attendance_sorted!$B76:$CW76,Attendance_sorted!$B76:$CW76,"nn")&lt;&gt;"nn","•",""),"")</f>
        <v/>
      </c>
      <c r="Y77" s="1" t="str">
        <f ca="1">IF(($A77&lt;&gt;"")*(Y$1&lt;&gt;""),IF(_xlfn.XLOOKUP(Y$1,Attendance_sorted!$B76:$CW76,Attendance_sorted!$B76:$CW76,"nn")&lt;&gt;"nn","•",""),"")</f>
        <v/>
      </c>
      <c r="Z77" s="1" t="str">
        <f ca="1">IF(($A77&lt;&gt;"")*(Z$1&lt;&gt;""),IF(_xlfn.XLOOKUP(Z$1,Attendance_sorted!$B76:$CW76,Attendance_sorted!$B76:$CW76,"nn")&lt;&gt;"nn","•",""),"")</f>
        <v/>
      </c>
      <c r="AA77" s="1" t="str">
        <f ca="1">IF(($A77&lt;&gt;"")*(AA$1&lt;&gt;""),IF(_xlfn.XLOOKUP(AA$1,Attendance_sorted!$B76:$CW76,Attendance_sorted!$B76:$CW76,"nn")&lt;&gt;"nn","•",""),"")</f>
        <v/>
      </c>
      <c r="AB77" s="1" t="str">
        <f ca="1">IF(($A77&lt;&gt;"")*(AB$1&lt;&gt;""),IF(_xlfn.XLOOKUP(AB$1,Attendance_sorted!$B76:$CW76,Attendance_sorted!$B76:$CW76,"nn")&lt;&gt;"nn","•",""),"")</f>
        <v/>
      </c>
      <c r="AC77" s="1" t="str">
        <f ca="1">IF(($A77&lt;&gt;"")*(AC$1&lt;&gt;""),IF(_xlfn.XLOOKUP(AC$1,Attendance_sorted!$B76:$CW76,Attendance_sorted!$B76:$CW76,"nn")&lt;&gt;"nn","•",""),"")</f>
        <v/>
      </c>
      <c r="AD77" s="1" t="str">
        <f ca="1">IF(($A77&lt;&gt;"")*(AD$1&lt;&gt;""),IF(_xlfn.XLOOKUP(AD$1,Attendance_sorted!$B76:$CW76,Attendance_sorted!$B76:$CW76,"nn")&lt;&gt;"nn","•",""),"")</f>
        <v/>
      </c>
      <c r="AE77" s="1" t="str">
        <f ca="1">IF(($A77&lt;&gt;"")*(AE$1&lt;&gt;""),IF(_xlfn.XLOOKUP(AE$1,Attendance_sorted!$B76:$CW76,Attendance_sorted!$B76:$CW76,"nn")&lt;&gt;"nn","•",""),"")</f>
        <v/>
      </c>
      <c r="AF77" s="1" t="str">
        <f ca="1">IF(($A77&lt;&gt;"")*(AF$1&lt;&gt;""),IF(_xlfn.XLOOKUP(AF$1,Attendance_sorted!$B76:$CW76,Attendance_sorted!$B76:$CW76,"nn")&lt;&gt;"nn","•",""),"")</f>
        <v/>
      </c>
      <c r="AG77" s="1" t="str">
        <f ca="1">IF(($A77&lt;&gt;"")*(AG$1&lt;&gt;""),IF(_xlfn.XLOOKUP(AG$1,Attendance_sorted!$B76:$CW76,Attendance_sorted!$B76:$CW76,"nn")&lt;&gt;"nn","•",""),"")</f>
        <v/>
      </c>
      <c r="AH77" s="1" t="str">
        <f ca="1">IF(($A77&lt;&gt;"")*(AH$1&lt;&gt;""),IF(_xlfn.XLOOKUP(AH$1,Attendance_sorted!$B76:$CW76,Attendance_sorted!$B76:$CW76,"nn")&lt;&gt;"nn","•",""),"")</f>
        <v/>
      </c>
      <c r="AI77" s="1" t="str">
        <f ca="1">IF(($A77&lt;&gt;"")*(AI$1&lt;&gt;""),IF(_xlfn.XLOOKUP(AI$1,Attendance_sorted!$B76:$CW76,Attendance_sorted!$B76:$CW76,"nn")&lt;&gt;"nn","•",""),"")</f>
        <v/>
      </c>
      <c r="AJ77" s="1" t="str">
        <f ca="1">IF(($A77&lt;&gt;"")*(AJ$1&lt;&gt;""),IF(_xlfn.XLOOKUP(AJ$1,Attendance_sorted!$B76:$CW76,Attendance_sorted!$B76:$CW76,"nn")&lt;&gt;"nn","•",""),"")</f>
        <v/>
      </c>
      <c r="AK77" s="1" t="str">
        <f ca="1">IF(($A77&lt;&gt;"")*(AK$1&lt;&gt;""),IF(_xlfn.XLOOKUP(AK$1,Attendance_sorted!$B76:$CW76,Attendance_sorted!$B76:$CW76,"nn")&lt;&gt;"nn","•",""),"")</f>
        <v/>
      </c>
      <c r="AL77" s="1" t="str">
        <f ca="1">IF(($A77&lt;&gt;"")*(AL$1&lt;&gt;""),IF(_xlfn.XLOOKUP(AL$1,Attendance_sorted!$B76:$CW76,Attendance_sorted!$B76:$CW76,"nn")&lt;&gt;"nn","•",""),"")</f>
        <v/>
      </c>
      <c r="AM77" s="1" t="str">
        <f ca="1">IF(($A77&lt;&gt;"")*(AM$1&lt;&gt;""),IF(_xlfn.XLOOKUP(AM$1,Attendance_sorted!$B76:$CW76,Attendance_sorted!$B76:$CW76,"nn")&lt;&gt;"nn","•",""),"")</f>
        <v/>
      </c>
      <c r="AN77" s="1" t="str">
        <f ca="1">IF(($A77&lt;&gt;"")*(AN$1&lt;&gt;""),IF(_xlfn.XLOOKUP(AN$1,Attendance_sorted!$B76:$CW76,Attendance_sorted!$B76:$CW76,"nn")&lt;&gt;"nn","•",""),"")</f>
        <v/>
      </c>
      <c r="AO77" s="1" t="str">
        <f ca="1">IF(($A77&lt;&gt;"")*(AO$1&lt;&gt;""),IF(_xlfn.XLOOKUP(AO$1,Attendance_sorted!$B76:$CW76,Attendance_sorted!$B76:$CW76,"nn")&lt;&gt;"nn","•",""),"")</f>
        <v/>
      </c>
      <c r="AP77" s="1" t="str">
        <f ca="1">IF(($A77&lt;&gt;"")*(AP$1&lt;&gt;""),IF(_xlfn.XLOOKUP(AP$1,Attendance_sorted!$B76:$CW76,Attendance_sorted!$B76:$CW76,"nn")&lt;&gt;"nn","•",""),"")</f>
        <v/>
      </c>
      <c r="AQ77" s="1" t="str">
        <f ca="1">IF(($A77&lt;&gt;"")*(AQ$1&lt;&gt;""),IF(_xlfn.XLOOKUP(AQ$1,Attendance_sorted!$B76:$CW76,Attendance_sorted!$B76:$CW76,"nn")&lt;&gt;"nn","•",""),"")</f>
        <v/>
      </c>
      <c r="AR77" s="1" t="str">
        <f ca="1">IF(($A77&lt;&gt;"")*(AR$1&lt;&gt;""),IF(_xlfn.XLOOKUP(AR$1,Attendance_sorted!$B76:$CW76,Attendance_sorted!$B76:$CW76,"nn")&lt;&gt;"nn","•",""),"")</f>
        <v/>
      </c>
      <c r="AS77" s="1" t="str">
        <f ca="1">IF(($A77&lt;&gt;"")*(AS$1&lt;&gt;""),IF(_xlfn.XLOOKUP(AS$1,Attendance_sorted!$B76:$CW76,Attendance_sorted!$B76:$CW76,"nn")&lt;&gt;"nn","•",""),"")</f>
        <v/>
      </c>
      <c r="AT77" s="1" t="str">
        <f ca="1">IF(($A77&lt;&gt;"")*(AT$1&lt;&gt;""),IF(_xlfn.XLOOKUP(AT$1,Attendance_sorted!$B76:$CW76,Attendance_sorted!$B76:$CW76,"nn")&lt;&gt;"nn","•",""),"")</f>
        <v/>
      </c>
      <c r="AU77" s="1" t="str">
        <f ca="1">IF(($A77&lt;&gt;"")*(AU$1&lt;&gt;""),IF(_xlfn.XLOOKUP(AU$1,Attendance_sorted!$B76:$CW76,Attendance_sorted!$B76:$CW76,"nn")&lt;&gt;"nn","•",""),"")</f>
        <v/>
      </c>
      <c r="AV77" s="1" t="str">
        <f ca="1">IF(($A77&lt;&gt;"")*(AV$1&lt;&gt;""),IF(_xlfn.XLOOKUP(AV$1,Attendance_sorted!$B76:$CW76,Attendance_sorted!$B76:$CW76,"nn")&lt;&gt;"nn","•",""),"")</f>
        <v/>
      </c>
      <c r="AW77" s="1" t="str">
        <f ca="1">IF(($A77&lt;&gt;"")*(AW$1&lt;&gt;""),IF(_xlfn.XLOOKUP(AW$1,Attendance_sorted!$B76:$CW76,Attendance_sorted!$B76:$CW76,"nn")&lt;&gt;"nn","•",""),"")</f>
        <v/>
      </c>
      <c r="AX77" s="1" t="str">
        <f ca="1">IF(($A77&lt;&gt;"")*(AX$1&lt;&gt;""),IF(_xlfn.XLOOKUP(AX$1,Attendance_sorted!$B76:$CW76,Attendance_sorted!$B76:$CW76,"nn")&lt;&gt;"nn","•",""),"")</f>
        <v/>
      </c>
      <c r="AY77" s="1" t="str">
        <f ca="1">IF(($A77&lt;&gt;"")*(AY$1&lt;&gt;""),IF(_xlfn.XLOOKUP(AY$1,Attendance_sorted!$B76:$CW76,Attendance_sorted!$B76:$CW76,"nn")&lt;&gt;"nn","•",""),"")</f>
        <v/>
      </c>
      <c r="AZ77" s="1" t="str">
        <f ca="1">IF(($A77&lt;&gt;"")*(AZ$1&lt;&gt;""),IF(_xlfn.XLOOKUP(AZ$1,Attendance_sorted!$B76:$CW76,Attendance_sorted!$B76:$CW76,"nn")&lt;&gt;"nn","•",""),"")</f>
        <v/>
      </c>
      <c r="BA77" s="1" t="str">
        <f ca="1">IF(($A77&lt;&gt;"")*(BA$1&lt;&gt;""),IF(_xlfn.XLOOKUP(BA$1,Attendance_sorted!$B76:$CW76,Attendance_sorted!$B76:$CW76,"nn")&lt;&gt;"nn","•",""),"")</f>
        <v/>
      </c>
      <c r="BB77" s="1" t="str">
        <f ca="1">IF(($A77&lt;&gt;"")*(BB$1&lt;&gt;""),IF(_xlfn.XLOOKUP(BB$1,Attendance_sorted!$B76:$CW76,Attendance_sorted!$B76:$CW76,"nn")&lt;&gt;"nn","•",""),"")</f>
        <v/>
      </c>
      <c r="BC77" s="1" t="str">
        <f ca="1">IF(($A77&lt;&gt;"")*(BC$1&lt;&gt;""),IF(_xlfn.XLOOKUP(BC$1,Attendance_sorted!$B76:$CW76,Attendance_sorted!$B76:$CW76,"nn")&lt;&gt;"nn","•",""),"")</f>
        <v/>
      </c>
      <c r="BD77" s="1" t="str">
        <f ca="1">IF(($A77&lt;&gt;"")*(BD$1&lt;&gt;""),IF(_xlfn.XLOOKUP(BD$1,Attendance_sorted!$B76:$CW76,Attendance_sorted!$B76:$CW76,"nn")&lt;&gt;"nn","•",""),"")</f>
        <v/>
      </c>
      <c r="BE77" s="1" t="str">
        <f ca="1">IF(($A77&lt;&gt;"")*(BE$1&lt;&gt;""),IF(_xlfn.XLOOKUP(BE$1,Attendance_sorted!$B76:$CW76,Attendance_sorted!$B76:$CW76,"nn")&lt;&gt;"nn","•",""),"")</f>
        <v/>
      </c>
      <c r="BF77" s="1" t="str">
        <f ca="1">IF(($A77&lt;&gt;"")*(BF$1&lt;&gt;""),IF(_xlfn.XLOOKUP(BF$1,Attendance_sorted!$B76:$CW76,Attendance_sorted!$B76:$CW76,"nn")&lt;&gt;"nn","•",""),"")</f>
        <v/>
      </c>
      <c r="BG77" s="1" t="str">
        <f ca="1">IF(($A77&lt;&gt;"")*(BG$1&lt;&gt;""),IF(_xlfn.XLOOKUP(BG$1,Attendance_sorted!$B76:$CW76,Attendance_sorted!$B76:$CW76,"nn")&lt;&gt;"nn","•",""),"")</f>
        <v/>
      </c>
      <c r="BH77" s="1" t="str">
        <f ca="1">IF(($A77&lt;&gt;"")*(BH$1&lt;&gt;""),IF(_xlfn.XLOOKUP(BH$1,Attendance_sorted!$B76:$CW76,Attendance_sorted!$B76:$CW76,"nn")&lt;&gt;"nn","•",""),"")</f>
        <v/>
      </c>
      <c r="BI77" s="1" t="str">
        <f ca="1">IF(($A77&lt;&gt;"")*(BI$1&lt;&gt;""),IF(_xlfn.XLOOKUP(BI$1,Attendance_sorted!$B76:$CW76,Attendance_sorted!$B76:$CW76,"nn")&lt;&gt;"nn","•",""),"")</f>
        <v/>
      </c>
      <c r="BJ77" s="1" t="str">
        <f ca="1">IF(($A77&lt;&gt;"")*(BJ$1&lt;&gt;""),IF(_xlfn.XLOOKUP(BJ$1,Attendance_sorted!$B76:$CW76,Attendance_sorted!$B76:$CW76,"nn")&lt;&gt;"nn","•",""),"")</f>
        <v/>
      </c>
      <c r="BK77" s="1" t="str">
        <f ca="1">IF(($A77&lt;&gt;"")*(BK$1&lt;&gt;""),IF(_xlfn.XLOOKUP(BK$1,Attendance_sorted!$B76:$CW76,Attendance_sorted!$B76:$CW76,"nn")&lt;&gt;"nn","•",""),"")</f>
        <v/>
      </c>
      <c r="BL77" s="1" t="str">
        <f ca="1">IF(($A77&lt;&gt;"")*(BL$1&lt;&gt;""),IF(_xlfn.XLOOKUP(BL$1,Attendance_sorted!$B76:$CW76,Attendance_sorted!$B76:$CW76,"nn")&lt;&gt;"nn","•",""),"")</f>
        <v/>
      </c>
      <c r="BM77" s="1" t="str">
        <f ca="1">IF(($A77&lt;&gt;"")*(BM$1&lt;&gt;""),IF(_xlfn.XLOOKUP(BM$1,Attendance_sorted!$B76:$CW76,Attendance_sorted!$B76:$CW76,"nn")&lt;&gt;"nn","•",""),"")</f>
        <v/>
      </c>
      <c r="BN77" s="1" t="str">
        <f ca="1">IF(($A77&lt;&gt;"")*(BN$1&lt;&gt;""),IF(_xlfn.XLOOKUP(BN$1,Attendance_sorted!$B76:$CW76,Attendance_sorted!$B76:$CW76,"nn")&lt;&gt;"nn","•",""),"")</f>
        <v/>
      </c>
      <c r="BO77" s="1" t="str">
        <f ca="1">IF(($A77&lt;&gt;"")*(BO$1&lt;&gt;""),IF(_xlfn.XLOOKUP(BO$1,Attendance_sorted!$B76:$CW76,Attendance_sorted!$B76:$CW76,"nn")&lt;&gt;"nn","•",""),"")</f>
        <v/>
      </c>
      <c r="BP77" s="1" t="str">
        <f ca="1">IF(($A77&lt;&gt;"")*(BP$1&lt;&gt;""),IF(_xlfn.XLOOKUP(BP$1,Attendance_sorted!$B76:$CW76,Attendance_sorted!$B76:$CW76,"nn")&lt;&gt;"nn","•",""),"")</f>
        <v/>
      </c>
      <c r="BQ77" s="1" t="str">
        <f ca="1">IF(($A77&lt;&gt;"")*(BQ$1&lt;&gt;""),IF(_xlfn.XLOOKUP(BQ$1,Attendance_sorted!$B76:$CW76,Attendance_sorted!$B76:$CW76,"nn")&lt;&gt;"nn","•",""),"")</f>
        <v/>
      </c>
      <c r="BR77" s="1" t="str">
        <f ca="1">IF(($A77&lt;&gt;"")*(BR$1&lt;&gt;""),IF(_xlfn.XLOOKUP(BR$1,Attendance_sorted!$B76:$CW76,Attendance_sorted!$B76:$CW76,"nn")&lt;&gt;"nn","•",""),"")</f>
        <v/>
      </c>
      <c r="BS77" s="1" t="str">
        <f ca="1">IF(($A77&lt;&gt;"")*(BS$1&lt;&gt;""),IF(_xlfn.XLOOKUP(BS$1,Attendance_sorted!$B76:$CW76,Attendance_sorted!$B76:$CW76,"nn")&lt;&gt;"nn","•",""),"")</f>
        <v/>
      </c>
      <c r="BT77" s="1" t="str">
        <f ca="1">IF(($A77&lt;&gt;"")*(BT$1&lt;&gt;""),IF(_xlfn.XLOOKUP(BT$1,Attendance_sorted!$B76:$CW76,Attendance_sorted!$B76:$CW76,"nn")&lt;&gt;"nn","•",""),"")</f>
        <v/>
      </c>
      <c r="BU77" s="1" t="str">
        <f ca="1">IF(($A77&lt;&gt;"")*(BU$1&lt;&gt;""),IF(_xlfn.XLOOKUP(BU$1,Attendance_sorted!$B76:$CW76,Attendance_sorted!$B76:$CW76,"nn")&lt;&gt;"nn","•",""),"")</f>
        <v/>
      </c>
      <c r="BV77" s="1" t="str">
        <f ca="1">IF(($A77&lt;&gt;"")*(BV$1&lt;&gt;""),IF(_xlfn.XLOOKUP(BV$1,Attendance_sorted!$B76:$CW76,Attendance_sorted!$B76:$CW76,"nn")&lt;&gt;"nn","•",""),"")</f>
        <v/>
      </c>
      <c r="BW77" s="1" t="str">
        <f ca="1">IF(($A77&lt;&gt;"")*(BW$1&lt;&gt;""),IF(_xlfn.XLOOKUP(BW$1,Attendance_sorted!$B76:$CW76,Attendance_sorted!$B76:$CW76,"nn")&lt;&gt;"nn","•",""),"")</f>
        <v/>
      </c>
      <c r="BX77" s="1" t="str">
        <f ca="1">IF(($A77&lt;&gt;"")*(BX$1&lt;&gt;""),IF(_xlfn.XLOOKUP(BX$1,Attendance_sorted!$B76:$CW76,Attendance_sorted!$B76:$CW76,"nn")&lt;&gt;"nn","•",""),"")</f>
        <v/>
      </c>
      <c r="BY77" s="1" t="str">
        <f ca="1">IF(($A77&lt;&gt;"")*(BY$1&lt;&gt;""),IF(_xlfn.XLOOKUP(BY$1,Attendance_sorted!$B76:$CW76,Attendance_sorted!$B76:$CW76,"nn")&lt;&gt;"nn","•",""),"")</f>
        <v/>
      </c>
      <c r="BZ77" s="1" t="str">
        <f ca="1">IF(($A77&lt;&gt;"")*(BZ$1&lt;&gt;""),IF(_xlfn.XLOOKUP(BZ$1,Attendance_sorted!$B76:$CW76,Attendance_sorted!$B76:$CW76,"nn")&lt;&gt;"nn","•",""),"")</f>
        <v/>
      </c>
      <c r="CA77" s="1" t="str">
        <f ca="1">IF(($A77&lt;&gt;"")*(CA$1&lt;&gt;""),IF(_xlfn.XLOOKUP(CA$1,Attendance_sorted!$B76:$CW76,Attendance_sorted!$B76:$CW76,"nn")&lt;&gt;"nn","•",""),"")</f>
        <v/>
      </c>
      <c r="CB77" s="1" t="str">
        <f ca="1">IF(($A77&lt;&gt;"")*(CB$1&lt;&gt;""),IF(_xlfn.XLOOKUP(CB$1,Attendance_sorted!$B76:$CW76,Attendance_sorted!$B76:$CW76,"nn")&lt;&gt;"nn","•",""),"")</f>
        <v/>
      </c>
      <c r="CC77" s="1" t="str">
        <f ca="1">IF(($A77&lt;&gt;"")*(CC$1&lt;&gt;""),IF(_xlfn.XLOOKUP(CC$1,Attendance_sorted!$B76:$CW76,Attendance_sorted!$B76:$CW76,"nn")&lt;&gt;"nn","•",""),"")</f>
        <v/>
      </c>
      <c r="CD77" s="1" t="str">
        <f ca="1">IF(($A77&lt;&gt;"")*(CD$1&lt;&gt;""),IF(_xlfn.XLOOKUP(CD$1,Attendance_sorted!$B76:$CW76,Attendance_sorted!$B76:$CW76,"nn")&lt;&gt;"nn","•",""),"")</f>
        <v/>
      </c>
      <c r="CE77" s="1" t="str">
        <f ca="1">IF(($A77&lt;&gt;"")*(CE$1&lt;&gt;""),IF(_xlfn.XLOOKUP(CE$1,Attendance_sorted!$B76:$CW76,Attendance_sorted!$B76:$CW76,"nn")&lt;&gt;"nn","•",""),"")</f>
        <v/>
      </c>
      <c r="CF77" s="1" t="str">
        <f ca="1">IF(($A77&lt;&gt;"")*(CF$1&lt;&gt;""),IF(_xlfn.XLOOKUP(CF$1,Attendance_sorted!$B76:$CW76,Attendance_sorted!$B76:$CW76,"nn")&lt;&gt;"nn","•",""),"")</f>
        <v/>
      </c>
      <c r="CG77" s="1" t="str">
        <f ca="1">IF(($A77&lt;&gt;"")*(CG$1&lt;&gt;""),IF(_xlfn.XLOOKUP(CG$1,Attendance_sorted!$B76:$CW76,Attendance_sorted!$B76:$CW76,"nn")&lt;&gt;"nn","•",""),"")</f>
        <v/>
      </c>
      <c r="CH77" s="1" t="str">
        <f ca="1">IF(($A77&lt;&gt;"")*(CH$1&lt;&gt;""),IF(_xlfn.XLOOKUP(CH$1,Attendance_sorted!$B76:$CW76,Attendance_sorted!$B76:$CW76,"nn")&lt;&gt;"nn","•",""),"")</f>
        <v/>
      </c>
      <c r="CI77" s="1" t="str">
        <f ca="1">IF(($A77&lt;&gt;"")*(CI$1&lt;&gt;""),IF(_xlfn.XLOOKUP(CI$1,Attendance_sorted!$B76:$CW76,Attendance_sorted!$B76:$CW76,"nn")&lt;&gt;"nn","•",""),"")</f>
        <v/>
      </c>
      <c r="CJ77" s="1" t="str">
        <f ca="1">IF(($A77&lt;&gt;"")*(CJ$1&lt;&gt;""),IF(_xlfn.XLOOKUP(CJ$1,Attendance_sorted!$B76:$CW76,Attendance_sorted!$B76:$CW76,"nn")&lt;&gt;"nn","•",""),"")</f>
        <v/>
      </c>
      <c r="CK77" s="1" t="str">
        <f ca="1">IF(($A77&lt;&gt;"")*(CK$1&lt;&gt;""),IF(_xlfn.XLOOKUP(CK$1,Attendance_sorted!$B76:$CW76,Attendance_sorted!$B76:$CW76,"nn")&lt;&gt;"nn","•",""),"")</f>
        <v/>
      </c>
      <c r="CL77" s="1" t="str">
        <f ca="1">IF(($A77&lt;&gt;"")*(CL$1&lt;&gt;""),IF(_xlfn.XLOOKUP(CL$1,Attendance_sorted!$B76:$CW76,Attendance_sorted!$B76:$CW76,"nn")&lt;&gt;"nn","•",""),"")</f>
        <v/>
      </c>
      <c r="CM77" s="1" t="str">
        <f ca="1">IF(($A77&lt;&gt;"")*(CM$1&lt;&gt;""),IF(_xlfn.XLOOKUP(CM$1,Attendance_sorted!$B76:$CW76,Attendance_sorted!$B76:$CW76,"nn")&lt;&gt;"nn","•",""),"")</f>
        <v/>
      </c>
      <c r="CN77" s="1" t="str">
        <f ca="1">IF(($A77&lt;&gt;"")*(CN$1&lt;&gt;""),IF(_xlfn.XLOOKUP(CN$1,Attendance_sorted!$B76:$CW76,Attendance_sorted!$B76:$CW76,"nn")&lt;&gt;"nn","•",""),"")</f>
        <v/>
      </c>
      <c r="CO77" s="1" t="str">
        <f ca="1">IF(($A77&lt;&gt;"")*(CO$1&lt;&gt;""),IF(_xlfn.XLOOKUP(CO$1,Attendance_sorted!$B76:$CW76,Attendance_sorted!$B76:$CW76,"nn")&lt;&gt;"nn","•",""),"")</f>
        <v/>
      </c>
      <c r="CP77" s="1" t="str">
        <f ca="1">IF(($A77&lt;&gt;"")*(CP$1&lt;&gt;""),IF(_xlfn.XLOOKUP(CP$1,Attendance_sorted!$B76:$CW76,Attendance_sorted!$B76:$CW76,"nn")&lt;&gt;"nn","•",""),"")</f>
        <v/>
      </c>
      <c r="CQ77" s="1" t="str">
        <f ca="1">IF(($A77&lt;&gt;"")*(CQ$1&lt;&gt;""),IF(_xlfn.XLOOKUP(CQ$1,Attendance_sorted!$B76:$CW76,Attendance_sorted!$B76:$CW76,"nn")&lt;&gt;"nn","•",""),"")</f>
        <v/>
      </c>
      <c r="CR77" s="1" t="str">
        <f ca="1">IF(($A77&lt;&gt;"")*(CR$1&lt;&gt;""),IF(_xlfn.XLOOKUP(CR$1,Attendance_sorted!$B76:$CW76,Attendance_sorted!$B76:$CW76,"nn")&lt;&gt;"nn","•",""),"")</f>
        <v/>
      </c>
      <c r="CS77" s="1" t="str">
        <f ca="1">IF(($A77&lt;&gt;"")*(CS$1&lt;&gt;""),IF(_xlfn.XLOOKUP(CS$1,Attendance_sorted!$B76:$CW76,Attendance_sorted!$B76:$CW76,"nn")&lt;&gt;"nn","•",""),"")</f>
        <v/>
      </c>
      <c r="CT77" s="1" t="str">
        <f ca="1">IF(($A77&lt;&gt;"")*(CT$1&lt;&gt;""),IF(_xlfn.XLOOKUP(CT$1,Attendance_sorted!$B76:$CW76,Attendance_sorted!$B76:$CW76,"nn")&lt;&gt;"nn","•",""),"")</f>
        <v/>
      </c>
      <c r="CU77" s="1" t="str">
        <f ca="1">IF(($A77&lt;&gt;"")*(CU$1&lt;&gt;""),IF(_xlfn.XLOOKUP(CU$1,Attendance_sorted!$B76:$CW76,Attendance_sorted!$B76:$CW76,"nn")&lt;&gt;"nn","•",""),"")</f>
        <v/>
      </c>
      <c r="CV77" s="1" t="str">
        <f ca="1">IF(($A77&lt;&gt;"")*(CV$1&lt;&gt;""),IF(_xlfn.XLOOKUP(CV$1,Attendance_sorted!$B76:$CW76,Attendance_sorted!$B76:$CW76,"nn")&lt;&gt;"nn","•",""),"")</f>
        <v/>
      </c>
      <c r="CW77" s="1" t="str">
        <f ca="1">IF(($A77&lt;&gt;"")*(CW$1&lt;&gt;""),IF(_xlfn.XLOOKUP(CW$1,Attendance_sorted!$B76:$CW76,Attendance_sorted!$B76:$CW76,"nn")&lt;&gt;"nn","•",""),"")</f>
        <v/>
      </c>
    </row>
    <row r="78" spans="1:101">
      <c r="A78" s="1">
        <v>314</v>
      </c>
      <c r="B78" s="1" t="str">
        <f ca="1">IF(($A78&lt;&gt;"")*(B$1&lt;&gt;""),IF(_xlfn.XLOOKUP(B$1,Attendance_sorted!$B77:$CW77,Attendance_sorted!$B77:$CW77,"nn")&lt;&gt;"nn","•",""),"")</f>
        <v/>
      </c>
      <c r="C78" s="1" t="str">
        <f ca="1">IF(($A78&lt;&gt;"")*(C$1&lt;&gt;""),IF(_xlfn.XLOOKUP(C$1,Attendance_sorted!$B77:$CW77,Attendance_sorted!$B77:$CW77,"nn")&lt;&gt;"nn","•",""),"")</f>
        <v/>
      </c>
      <c r="D78" s="1" t="str">
        <f ca="1">IF(($A78&lt;&gt;"")*(D$1&lt;&gt;""),IF(_xlfn.XLOOKUP(D$1,Attendance_sorted!$B77:$CW77,Attendance_sorted!$B77:$CW77,"nn")&lt;&gt;"nn","•",""),"")</f>
        <v/>
      </c>
      <c r="E78" s="1" t="str">
        <f ca="1">IF(($A78&lt;&gt;"")*(E$1&lt;&gt;""),IF(_xlfn.XLOOKUP(E$1,Attendance_sorted!$B77:$CW77,Attendance_sorted!$B77:$CW77,"nn")&lt;&gt;"nn","•",""),"")</f>
        <v/>
      </c>
      <c r="F78" s="1" t="str">
        <f ca="1">IF(($A78&lt;&gt;"")*(F$1&lt;&gt;""),IF(_xlfn.XLOOKUP(F$1,Attendance_sorted!$B77:$CW77,Attendance_sorted!$B77:$CW77,"nn")&lt;&gt;"nn","•",""),"")</f>
        <v/>
      </c>
      <c r="G78" s="1" t="str">
        <f ca="1">IF(($A78&lt;&gt;"")*(G$1&lt;&gt;""),IF(_xlfn.XLOOKUP(G$1,Attendance_sorted!$B77:$CW77,Attendance_sorted!$B77:$CW77,"nn")&lt;&gt;"nn","•",""),"")</f>
        <v/>
      </c>
      <c r="H78" s="1" t="str">
        <f ca="1">IF(($A78&lt;&gt;"")*(H$1&lt;&gt;""),IF(_xlfn.XLOOKUP(H$1,Attendance_sorted!$B77:$CW77,Attendance_sorted!$B77:$CW77,"nn")&lt;&gt;"nn","•",""),"")</f>
        <v/>
      </c>
      <c r="I78" s="1" t="str">
        <f ca="1">IF(($A78&lt;&gt;"")*(I$1&lt;&gt;""),IF(_xlfn.XLOOKUP(I$1,Attendance_sorted!$B77:$CW77,Attendance_sorted!$B77:$CW77,"nn")&lt;&gt;"nn","•",""),"")</f>
        <v/>
      </c>
      <c r="J78" s="1" t="str">
        <f ca="1">IF(($A78&lt;&gt;"")*(J$1&lt;&gt;""),IF(_xlfn.XLOOKUP(J$1,Attendance_sorted!$B77:$CW77,Attendance_sorted!$B77:$CW77,"nn")&lt;&gt;"nn","•",""),"")</f>
        <v/>
      </c>
      <c r="K78" s="1" t="str">
        <f ca="1">IF(($A78&lt;&gt;"")*(K$1&lt;&gt;""),IF(_xlfn.XLOOKUP(K$1,Attendance_sorted!$B77:$CW77,Attendance_sorted!$B77:$CW77,"nn")&lt;&gt;"nn","•",""),"")</f>
        <v/>
      </c>
      <c r="L78" s="1" t="str">
        <f ca="1">IF(($A78&lt;&gt;"")*(L$1&lt;&gt;""),IF(_xlfn.XLOOKUP(L$1,Attendance_sorted!$B77:$CW77,Attendance_sorted!$B77:$CW77,"nn")&lt;&gt;"nn","•",""),"")</f>
        <v/>
      </c>
      <c r="M78" s="1" t="str">
        <f ca="1">IF(($A78&lt;&gt;"")*(M$1&lt;&gt;""),IF(_xlfn.XLOOKUP(M$1,Attendance_sorted!$B77:$CW77,Attendance_sorted!$B77:$CW77,"nn")&lt;&gt;"nn","•",""),"")</f>
        <v/>
      </c>
      <c r="N78" s="1" t="str">
        <f ca="1">IF(($A78&lt;&gt;"")*(N$1&lt;&gt;""),IF(_xlfn.XLOOKUP(N$1,Attendance_sorted!$B77:$CW77,Attendance_sorted!$B77:$CW77,"nn")&lt;&gt;"nn","•",""),"")</f>
        <v/>
      </c>
      <c r="O78" s="1" t="str">
        <f ca="1">IF(($A78&lt;&gt;"")*(O$1&lt;&gt;""),IF(_xlfn.XLOOKUP(O$1,Attendance_sorted!$B77:$CW77,Attendance_sorted!$B77:$CW77,"nn")&lt;&gt;"nn","•",""),"")</f>
        <v/>
      </c>
      <c r="P78" s="1" t="str">
        <f ca="1">IF(($A78&lt;&gt;"")*(P$1&lt;&gt;""),IF(_xlfn.XLOOKUP(P$1,Attendance_sorted!$B77:$CW77,Attendance_sorted!$B77:$CW77,"nn")&lt;&gt;"nn","•",""),"")</f>
        <v/>
      </c>
      <c r="Q78" s="1" t="str">
        <f ca="1">IF(($A78&lt;&gt;"")*(Q$1&lt;&gt;""),IF(_xlfn.XLOOKUP(Q$1,Attendance_sorted!$B77:$CW77,Attendance_sorted!$B77:$CW77,"nn")&lt;&gt;"nn","•",""),"")</f>
        <v/>
      </c>
      <c r="R78" s="1" t="str">
        <f ca="1">IF(($A78&lt;&gt;"")*(R$1&lt;&gt;""),IF(_xlfn.XLOOKUP(R$1,Attendance_sorted!$B77:$CW77,Attendance_sorted!$B77:$CW77,"nn")&lt;&gt;"nn","•",""),"")</f>
        <v/>
      </c>
      <c r="S78" s="1" t="str">
        <f ca="1">IF(($A78&lt;&gt;"")*(S$1&lt;&gt;""),IF(_xlfn.XLOOKUP(S$1,Attendance_sorted!$B77:$CW77,Attendance_sorted!$B77:$CW77,"nn")&lt;&gt;"nn","•",""),"")</f>
        <v/>
      </c>
      <c r="T78" s="1" t="str">
        <f ca="1">IF(($A78&lt;&gt;"")*(T$1&lt;&gt;""),IF(_xlfn.XLOOKUP(T$1,Attendance_sorted!$B77:$CW77,Attendance_sorted!$B77:$CW77,"nn")&lt;&gt;"nn","•",""),"")</f>
        <v/>
      </c>
      <c r="U78" s="1" t="str">
        <f ca="1">IF(($A78&lt;&gt;"")*(U$1&lt;&gt;""),IF(_xlfn.XLOOKUP(U$1,Attendance_sorted!$B77:$CW77,Attendance_sorted!$B77:$CW77,"nn")&lt;&gt;"nn","•",""),"")</f>
        <v/>
      </c>
      <c r="V78" s="1" t="str">
        <f ca="1">IF(($A78&lt;&gt;"")*(V$1&lt;&gt;""),IF(_xlfn.XLOOKUP(V$1,Attendance_sorted!$B77:$CW77,Attendance_sorted!$B77:$CW77,"nn")&lt;&gt;"nn","•",""),"")</f>
        <v/>
      </c>
      <c r="W78" s="1" t="str">
        <f ca="1">IF(($A78&lt;&gt;"")*(W$1&lt;&gt;""),IF(_xlfn.XLOOKUP(W$1,Attendance_sorted!$B77:$CW77,Attendance_sorted!$B77:$CW77,"nn")&lt;&gt;"nn","•",""),"")</f>
        <v/>
      </c>
      <c r="X78" s="1" t="str">
        <f ca="1">IF(($A78&lt;&gt;"")*(X$1&lt;&gt;""),IF(_xlfn.XLOOKUP(X$1,Attendance_sorted!$B77:$CW77,Attendance_sorted!$B77:$CW77,"nn")&lt;&gt;"nn","•",""),"")</f>
        <v/>
      </c>
      <c r="Y78" s="1" t="str">
        <f ca="1">IF(($A78&lt;&gt;"")*(Y$1&lt;&gt;""),IF(_xlfn.XLOOKUP(Y$1,Attendance_sorted!$B77:$CW77,Attendance_sorted!$B77:$CW77,"nn")&lt;&gt;"nn","•",""),"")</f>
        <v/>
      </c>
      <c r="Z78" s="1" t="str">
        <f ca="1">IF(($A78&lt;&gt;"")*(Z$1&lt;&gt;""),IF(_xlfn.XLOOKUP(Z$1,Attendance_sorted!$B77:$CW77,Attendance_sorted!$B77:$CW77,"nn")&lt;&gt;"nn","•",""),"")</f>
        <v/>
      </c>
      <c r="AA78" s="1" t="str">
        <f ca="1">IF(($A78&lt;&gt;"")*(AA$1&lt;&gt;""),IF(_xlfn.XLOOKUP(AA$1,Attendance_sorted!$B77:$CW77,Attendance_sorted!$B77:$CW77,"nn")&lt;&gt;"nn","•",""),"")</f>
        <v/>
      </c>
      <c r="AB78" s="1" t="str">
        <f ca="1">IF(($A78&lt;&gt;"")*(AB$1&lt;&gt;""),IF(_xlfn.XLOOKUP(AB$1,Attendance_sorted!$B77:$CW77,Attendance_sorted!$B77:$CW77,"nn")&lt;&gt;"nn","•",""),"")</f>
        <v/>
      </c>
      <c r="AC78" s="1" t="str">
        <f ca="1">IF(($A78&lt;&gt;"")*(AC$1&lt;&gt;""),IF(_xlfn.XLOOKUP(AC$1,Attendance_sorted!$B77:$CW77,Attendance_sorted!$B77:$CW77,"nn")&lt;&gt;"nn","•",""),"")</f>
        <v/>
      </c>
      <c r="AD78" s="1" t="str">
        <f ca="1">IF(($A78&lt;&gt;"")*(AD$1&lt;&gt;""),IF(_xlfn.XLOOKUP(AD$1,Attendance_sorted!$B77:$CW77,Attendance_sorted!$B77:$CW77,"nn")&lt;&gt;"nn","•",""),"")</f>
        <v/>
      </c>
      <c r="AE78" s="1" t="str">
        <f ca="1">IF(($A78&lt;&gt;"")*(AE$1&lt;&gt;""),IF(_xlfn.XLOOKUP(AE$1,Attendance_sorted!$B77:$CW77,Attendance_sorted!$B77:$CW77,"nn")&lt;&gt;"nn","•",""),"")</f>
        <v/>
      </c>
      <c r="AF78" s="1" t="str">
        <f ca="1">IF(($A78&lt;&gt;"")*(AF$1&lt;&gt;""),IF(_xlfn.XLOOKUP(AF$1,Attendance_sorted!$B77:$CW77,Attendance_sorted!$B77:$CW77,"nn")&lt;&gt;"nn","•",""),"")</f>
        <v/>
      </c>
      <c r="AG78" s="1" t="str">
        <f ca="1">IF(($A78&lt;&gt;"")*(AG$1&lt;&gt;""),IF(_xlfn.XLOOKUP(AG$1,Attendance_sorted!$B77:$CW77,Attendance_sorted!$B77:$CW77,"nn")&lt;&gt;"nn","•",""),"")</f>
        <v/>
      </c>
      <c r="AH78" s="1" t="str">
        <f ca="1">IF(($A78&lt;&gt;"")*(AH$1&lt;&gt;""),IF(_xlfn.XLOOKUP(AH$1,Attendance_sorted!$B77:$CW77,Attendance_sorted!$B77:$CW77,"nn")&lt;&gt;"nn","•",""),"")</f>
        <v/>
      </c>
      <c r="AI78" s="1" t="str">
        <f ca="1">IF(($A78&lt;&gt;"")*(AI$1&lt;&gt;""),IF(_xlfn.XLOOKUP(AI$1,Attendance_sorted!$B77:$CW77,Attendance_sorted!$B77:$CW77,"nn")&lt;&gt;"nn","•",""),"")</f>
        <v/>
      </c>
      <c r="AJ78" s="1" t="str">
        <f ca="1">IF(($A78&lt;&gt;"")*(AJ$1&lt;&gt;""),IF(_xlfn.XLOOKUP(AJ$1,Attendance_sorted!$B77:$CW77,Attendance_sorted!$B77:$CW77,"nn")&lt;&gt;"nn","•",""),"")</f>
        <v/>
      </c>
      <c r="AK78" s="1" t="str">
        <f ca="1">IF(($A78&lt;&gt;"")*(AK$1&lt;&gt;""),IF(_xlfn.XLOOKUP(AK$1,Attendance_sorted!$B77:$CW77,Attendance_sorted!$B77:$CW77,"nn")&lt;&gt;"nn","•",""),"")</f>
        <v/>
      </c>
      <c r="AL78" s="1" t="str">
        <f ca="1">IF(($A78&lt;&gt;"")*(AL$1&lt;&gt;""),IF(_xlfn.XLOOKUP(AL$1,Attendance_sorted!$B77:$CW77,Attendance_sorted!$B77:$CW77,"nn")&lt;&gt;"nn","•",""),"")</f>
        <v/>
      </c>
      <c r="AM78" s="1" t="str">
        <f ca="1">IF(($A78&lt;&gt;"")*(AM$1&lt;&gt;""),IF(_xlfn.XLOOKUP(AM$1,Attendance_sorted!$B77:$CW77,Attendance_sorted!$B77:$CW77,"nn")&lt;&gt;"nn","•",""),"")</f>
        <v/>
      </c>
      <c r="AN78" s="1" t="str">
        <f ca="1">IF(($A78&lt;&gt;"")*(AN$1&lt;&gt;""),IF(_xlfn.XLOOKUP(AN$1,Attendance_sorted!$B77:$CW77,Attendance_sorted!$B77:$CW77,"nn")&lt;&gt;"nn","•",""),"")</f>
        <v/>
      </c>
      <c r="AO78" s="1" t="str">
        <f ca="1">IF(($A78&lt;&gt;"")*(AO$1&lt;&gt;""),IF(_xlfn.XLOOKUP(AO$1,Attendance_sorted!$B77:$CW77,Attendance_sorted!$B77:$CW77,"nn")&lt;&gt;"nn","•",""),"")</f>
        <v/>
      </c>
      <c r="AP78" s="1" t="str">
        <f ca="1">IF(($A78&lt;&gt;"")*(AP$1&lt;&gt;""),IF(_xlfn.XLOOKUP(AP$1,Attendance_sorted!$B77:$CW77,Attendance_sorted!$B77:$CW77,"nn")&lt;&gt;"nn","•",""),"")</f>
        <v/>
      </c>
      <c r="AQ78" s="1" t="str">
        <f ca="1">IF(($A78&lt;&gt;"")*(AQ$1&lt;&gt;""),IF(_xlfn.XLOOKUP(AQ$1,Attendance_sorted!$B77:$CW77,Attendance_sorted!$B77:$CW77,"nn")&lt;&gt;"nn","•",""),"")</f>
        <v/>
      </c>
      <c r="AR78" s="1" t="str">
        <f ca="1">IF(($A78&lt;&gt;"")*(AR$1&lt;&gt;""),IF(_xlfn.XLOOKUP(AR$1,Attendance_sorted!$B77:$CW77,Attendance_sorted!$B77:$CW77,"nn")&lt;&gt;"nn","•",""),"")</f>
        <v/>
      </c>
      <c r="AS78" s="1" t="str">
        <f ca="1">IF(($A78&lt;&gt;"")*(AS$1&lt;&gt;""),IF(_xlfn.XLOOKUP(AS$1,Attendance_sorted!$B77:$CW77,Attendance_sorted!$B77:$CW77,"nn")&lt;&gt;"nn","•",""),"")</f>
        <v/>
      </c>
      <c r="AT78" s="1" t="str">
        <f ca="1">IF(($A78&lt;&gt;"")*(AT$1&lt;&gt;""),IF(_xlfn.XLOOKUP(AT$1,Attendance_sorted!$B77:$CW77,Attendance_sorted!$B77:$CW77,"nn")&lt;&gt;"nn","•",""),"")</f>
        <v/>
      </c>
      <c r="AU78" s="1" t="str">
        <f ca="1">IF(($A78&lt;&gt;"")*(AU$1&lt;&gt;""),IF(_xlfn.XLOOKUP(AU$1,Attendance_sorted!$B77:$CW77,Attendance_sorted!$B77:$CW77,"nn")&lt;&gt;"nn","•",""),"")</f>
        <v/>
      </c>
      <c r="AV78" s="1" t="str">
        <f ca="1">IF(($A78&lt;&gt;"")*(AV$1&lt;&gt;""),IF(_xlfn.XLOOKUP(AV$1,Attendance_sorted!$B77:$CW77,Attendance_sorted!$B77:$CW77,"nn")&lt;&gt;"nn","•",""),"")</f>
        <v/>
      </c>
      <c r="AW78" s="1" t="str">
        <f ca="1">IF(($A78&lt;&gt;"")*(AW$1&lt;&gt;""),IF(_xlfn.XLOOKUP(AW$1,Attendance_sorted!$B77:$CW77,Attendance_sorted!$B77:$CW77,"nn")&lt;&gt;"nn","•",""),"")</f>
        <v/>
      </c>
      <c r="AX78" s="1" t="str">
        <f ca="1">IF(($A78&lt;&gt;"")*(AX$1&lt;&gt;""),IF(_xlfn.XLOOKUP(AX$1,Attendance_sorted!$B77:$CW77,Attendance_sorted!$B77:$CW77,"nn")&lt;&gt;"nn","•",""),"")</f>
        <v/>
      </c>
      <c r="AY78" s="1" t="str">
        <f ca="1">IF(($A78&lt;&gt;"")*(AY$1&lt;&gt;""),IF(_xlfn.XLOOKUP(AY$1,Attendance_sorted!$B77:$CW77,Attendance_sorted!$B77:$CW77,"nn")&lt;&gt;"nn","•",""),"")</f>
        <v/>
      </c>
      <c r="AZ78" s="1" t="str">
        <f ca="1">IF(($A78&lt;&gt;"")*(AZ$1&lt;&gt;""),IF(_xlfn.XLOOKUP(AZ$1,Attendance_sorted!$B77:$CW77,Attendance_sorted!$B77:$CW77,"nn")&lt;&gt;"nn","•",""),"")</f>
        <v/>
      </c>
      <c r="BA78" s="1" t="str">
        <f ca="1">IF(($A78&lt;&gt;"")*(BA$1&lt;&gt;""),IF(_xlfn.XLOOKUP(BA$1,Attendance_sorted!$B77:$CW77,Attendance_sorted!$B77:$CW77,"nn")&lt;&gt;"nn","•",""),"")</f>
        <v/>
      </c>
      <c r="BB78" s="1" t="str">
        <f ca="1">IF(($A78&lt;&gt;"")*(BB$1&lt;&gt;""),IF(_xlfn.XLOOKUP(BB$1,Attendance_sorted!$B77:$CW77,Attendance_sorted!$B77:$CW77,"nn")&lt;&gt;"nn","•",""),"")</f>
        <v/>
      </c>
      <c r="BC78" s="1" t="str">
        <f ca="1">IF(($A78&lt;&gt;"")*(BC$1&lt;&gt;""),IF(_xlfn.XLOOKUP(BC$1,Attendance_sorted!$B77:$CW77,Attendance_sorted!$B77:$CW77,"nn")&lt;&gt;"nn","•",""),"")</f>
        <v/>
      </c>
      <c r="BD78" s="1" t="str">
        <f ca="1">IF(($A78&lt;&gt;"")*(BD$1&lt;&gt;""),IF(_xlfn.XLOOKUP(BD$1,Attendance_sorted!$B77:$CW77,Attendance_sorted!$B77:$CW77,"nn")&lt;&gt;"nn","•",""),"")</f>
        <v/>
      </c>
      <c r="BE78" s="1" t="str">
        <f ca="1">IF(($A78&lt;&gt;"")*(BE$1&lt;&gt;""),IF(_xlfn.XLOOKUP(BE$1,Attendance_sorted!$B77:$CW77,Attendance_sorted!$B77:$CW77,"nn")&lt;&gt;"nn","•",""),"")</f>
        <v/>
      </c>
      <c r="BF78" s="1" t="str">
        <f ca="1">IF(($A78&lt;&gt;"")*(BF$1&lt;&gt;""),IF(_xlfn.XLOOKUP(BF$1,Attendance_sorted!$B77:$CW77,Attendance_sorted!$B77:$CW77,"nn")&lt;&gt;"nn","•",""),"")</f>
        <v/>
      </c>
      <c r="BG78" s="1" t="str">
        <f ca="1">IF(($A78&lt;&gt;"")*(BG$1&lt;&gt;""),IF(_xlfn.XLOOKUP(BG$1,Attendance_sorted!$B77:$CW77,Attendance_sorted!$B77:$CW77,"nn")&lt;&gt;"nn","•",""),"")</f>
        <v/>
      </c>
      <c r="BH78" s="1" t="str">
        <f ca="1">IF(($A78&lt;&gt;"")*(BH$1&lt;&gt;""),IF(_xlfn.XLOOKUP(BH$1,Attendance_sorted!$B77:$CW77,Attendance_sorted!$B77:$CW77,"nn")&lt;&gt;"nn","•",""),"")</f>
        <v/>
      </c>
      <c r="BI78" s="1" t="str">
        <f ca="1">IF(($A78&lt;&gt;"")*(BI$1&lt;&gt;""),IF(_xlfn.XLOOKUP(BI$1,Attendance_sorted!$B77:$CW77,Attendance_sorted!$B77:$CW77,"nn")&lt;&gt;"nn","•",""),"")</f>
        <v/>
      </c>
      <c r="BJ78" s="1" t="str">
        <f ca="1">IF(($A78&lt;&gt;"")*(BJ$1&lt;&gt;""),IF(_xlfn.XLOOKUP(BJ$1,Attendance_sorted!$B77:$CW77,Attendance_sorted!$B77:$CW77,"nn")&lt;&gt;"nn","•",""),"")</f>
        <v/>
      </c>
      <c r="BK78" s="1" t="str">
        <f ca="1">IF(($A78&lt;&gt;"")*(BK$1&lt;&gt;""),IF(_xlfn.XLOOKUP(BK$1,Attendance_sorted!$B77:$CW77,Attendance_sorted!$B77:$CW77,"nn")&lt;&gt;"nn","•",""),"")</f>
        <v/>
      </c>
      <c r="BL78" s="1" t="str">
        <f ca="1">IF(($A78&lt;&gt;"")*(BL$1&lt;&gt;""),IF(_xlfn.XLOOKUP(BL$1,Attendance_sorted!$B77:$CW77,Attendance_sorted!$B77:$CW77,"nn")&lt;&gt;"nn","•",""),"")</f>
        <v/>
      </c>
      <c r="BM78" s="1" t="str">
        <f ca="1">IF(($A78&lt;&gt;"")*(BM$1&lt;&gt;""),IF(_xlfn.XLOOKUP(BM$1,Attendance_sorted!$B77:$CW77,Attendance_sorted!$B77:$CW77,"nn")&lt;&gt;"nn","•",""),"")</f>
        <v/>
      </c>
      <c r="BN78" s="1" t="str">
        <f ca="1">IF(($A78&lt;&gt;"")*(BN$1&lt;&gt;""),IF(_xlfn.XLOOKUP(BN$1,Attendance_sorted!$B77:$CW77,Attendance_sorted!$B77:$CW77,"nn")&lt;&gt;"nn","•",""),"")</f>
        <v/>
      </c>
      <c r="BO78" s="1" t="str">
        <f ca="1">IF(($A78&lt;&gt;"")*(BO$1&lt;&gt;""),IF(_xlfn.XLOOKUP(BO$1,Attendance_sorted!$B77:$CW77,Attendance_sorted!$B77:$CW77,"nn")&lt;&gt;"nn","•",""),"")</f>
        <v/>
      </c>
      <c r="BP78" s="1" t="str">
        <f ca="1">IF(($A78&lt;&gt;"")*(BP$1&lt;&gt;""),IF(_xlfn.XLOOKUP(BP$1,Attendance_sorted!$B77:$CW77,Attendance_sorted!$B77:$CW77,"nn")&lt;&gt;"nn","•",""),"")</f>
        <v/>
      </c>
      <c r="BQ78" s="1" t="str">
        <f ca="1">IF(($A78&lt;&gt;"")*(BQ$1&lt;&gt;""),IF(_xlfn.XLOOKUP(BQ$1,Attendance_sorted!$B77:$CW77,Attendance_sorted!$B77:$CW77,"nn")&lt;&gt;"nn","•",""),"")</f>
        <v/>
      </c>
      <c r="BR78" s="1" t="str">
        <f ca="1">IF(($A78&lt;&gt;"")*(BR$1&lt;&gt;""),IF(_xlfn.XLOOKUP(BR$1,Attendance_sorted!$B77:$CW77,Attendance_sorted!$B77:$CW77,"nn")&lt;&gt;"nn","•",""),"")</f>
        <v/>
      </c>
      <c r="BS78" s="1" t="str">
        <f ca="1">IF(($A78&lt;&gt;"")*(BS$1&lt;&gt;""),IF(_xlfn.XLOOKUP(BS$1,Attendance_sorted!$B77:$CW77,Attendance_sorted!$B77:$CW77,"nn")&lt;&gt;"nn","•",""),"")</f>
        <v/>
      </c>
      <c r="BT78" s="1" t="str">
        <f ca="1">IF(($A78&lt;&gt;"")*(BT$1&lt;&gt;""),IF(_xlfn.XLOOKUP(BT$1,Attendance_sorted!$B77:$CW77,Attendance_sorted!$B77:$CW77,"nn")&lt;&gt;"nn","•",""),"")</f>
        <v/>
      </c>
      <c r="BU78" s="1" t="str">
        <f ca="1">IF(($A78&lt;&gt;"")*(BU$1&lt;&gt;""),IF(_xlfn.XLOOKUP(BU$1,Attendance_sorted!$B77:$CW77,Attendance_sorted!$B77:$CW77,"nn")&lt;&gt;"nn","•",""),"")</f>
        <v/>
      </c>
      <c r="BV78" s="1" t="str">
        <f ca="1">IF(($A78&lt;&gt;"")*(BV$1&lt;&gt;""),IF(_xlfn.XLOOKUP(BV$1,Attendance_sorted!$B77:$CW77,Attendance_sorted!$B77:$CW77,"nn")&lt;&gt;"nn","•",""),"")</f>
        <v/>
      </c>
      <c r="BW78" s="1" t="str">
        <f ca="1">IF(($A78&lt;&gt;"")*(BW$1&lt;&gt;""),IF(_xlfn.XLOOKUP(BW$1,Attendance_sorted!$B77:$CW77,Attendance_sorted!$B77:$CW77,"nn")&lt;&gt;"nn","•",""),"")</f>
        <v/>
      </c>
      <c r="BX78" s="1" t="str">
        <f ca="1">IF(($A78&lt;&gt;"")*(BX$1&lt;&gt;""),IF(_xlfn.XLOOKUP(BX$1,Attendance_sorted!$B77:$CW77,Attendance_sorted!$B77:$CW77,"nn")&lt;&gt;"nn","•",""),"")</f>
        <v/>
      </c>
      <c r="BY78" s="1" t="str">
        <f ca="1">IF(($A78&lt;&gt;"")*(BY$1&lt;&gt;""),IF(_xlfn.XLOOKUP(BY$1,Attendance_sorted!$B77:$CW77,Attendance_sorted!$B77:$CW77,"nn")&lt;&gt;"nn","•",""),"")</f>
        <v/>
      </c>
      <c r="BZ78" s="1" t="str">
        <f ca="1">IF(($A78&lt;&gt;"")*(BZ$1&lt;&gt;""),IF(_xlfn.XLOOKUP(BZ$1,Attendance_sorted!$B77:$CW77,Attendance_sorted!$B77:$CW77,"nn")&lt;&gt;"nn","•",""),"")</f>
        <v/>
      </c>
      <c r="CA78" s="1" t="str">
        <f ca="1">IF(($A78&lt;&gt;"")*(CA$1&lt;&gt;""),IF(_xlfn.XLOOKUP(CA$1,Attendance_sorted!$B77:$CW77,Attendance_sorted!$B77:$CW77,"nn")&lt;&gt;"nn","•",""),"")</f>
        <v/>
      </c>
      <c r="CB78" s="1" t="str">
        <f ca="1">IF(($A78&lt;&gt;"")*(CB$1&lt;&gt;""),IF(_xlfn.XLOOKUP(CB$1,Attendance_sorted!$B77:$CW77,Attendance_sorted!$B77:$CW77,"nn")&lt;&gt;"nn","•",""),"")</f>
        <v/>
      </c>
      <c r="CC78" s="1" t="str">
        <f ca="1">IF(($A78&lt;&gt;"")*(CC$1&lt;&gt;""),IF(_xlfn.XLOOKUP(CC$1,Attendance_sorted!$B77:$CW77,Attendance_sorted!$B77:$CW77,"nn")&lt;&gt;"nn","•",""),"")</f>
        <v/>
      </c>
      <c r="CD78" s="1" t="str">
        <f ca="1">IF(($A78&lt;&gt;"")*(CD$1&lt;&gt;""),IF(_xlfn.XLOOKUP(CD$1,Attendance_sorted!$B77:$CW77,Attendance_sorted!$B77:$CW77,"nn")&lt;&gt;"nn","•",""),"")</f>
        <v/>
      </c>
      <c r="CE78" s="1" t="str">
        <f ca="1">IF(($A78&lt;&gt;"")*(CE$1&lt;&gt;""),IF(_xlfn.XLOOKUP(CE$1,Attendance_sorted!$B77:$CW77,Attendance_sorted!$B77:$CW77,"nn")&lt;&gt;"nn","•",""),"")</f>
        <v/>
      </c>
      <c r="CF78" s="1" t="str">
        <f ca="1">IF(($A78&lt;&gt;"")*(CF$1&lt;&gt;""),IF(_xlfn.XLOOKUP(CF$1,Attendance_sorted!$B77:$CW77,Attendance_sorted!$B77:$CW77,"nn")&lt;&gt;"nn","•",""),"")</f>
        <v/>
      </c>
      <c r="CG78" s="1" t="str">
        <f ca="1">IF(($A78&lt;&gt;"")*(CG$1&lt;&gt;""),IF(_xlfn.XLOOKUP(CG$1,Attendance_sorted!$B77:$CW77,Attendance_sorted!$B77:$CW77,"nn")&lt;&gt;"nn","•",""),"")</f>
        <v/>
      </c>
      <c r="CH78" s="1" t="str">
        <f ca="1">IF(($A78&lt;&gt;"")*(CH$1&lt;&gt;""),IF(_xlfn.XLOOKUP(CH$1,Attendance_sorted!$B77:$CW77,Attendance_sorted!$B77:$CW77,"nn")&lt;&gt;"nn","•",""),"")</f>
        <v/>
      </c>
      <c r="CI78" s="1" t="str">
        <f ca="1">IF(($A78&lt;&gt;"")*(CI$1&lt;&gt;""),IF(_xlfn.XLOOKUP(CI$1,Attendance_sorted!$B77:$CW77,Attendance_sorted!$B77:$CW77,"nn")&lt;&gt;"nn","•",""),"")</f>
        <v/>
      </c>
      <c r="CJ78" s="1" t="str">
        <f ca="1">IF(($A78&lt;&gt;"")*(CJ$1&lt;&gt;""),IF(_xlfn.XLOOKUP(CJ$1,Attendance_sorted!$B77:$CW77,Attendance_sorted!$B77:$CW77,"nn")&lt;&gt;"nn","•",""),"")</f>
        <v/>
      </c>
      <c r="CK78" s="1" t="str">
        <f ca="1">IF(($A78&lt;&gt;"")*(CK$1&lt;&gt;""),IF(_xlfn.XLOOKUP(CK$1,Attendance_sorted!$B77:$CW77,Attendance_sorted!$B77:$CW77,"nn")&lt;&gt;"nn","•",""),"")</f>
        <v/>
      </c>
      <c r="CL78" s="1" t="str">
        <f ca="1">IF(($A78&lt;&gt;"")*(CL$1&lt;&gt;""),IF(_xlfn.XLOOKUP(CL$1,Attendance_sorted!$B77:$CW77,Attendance_sorted!$B77:$CW77,"nn")&lt;&gt;"nn","•",""),"")</f>
        <v/>
      </c>
      <c r="CM78" s="1" t="str">
        <f ca="1">IF(($A78&lt;&gt;"")*(CM$1&lt;&gt;""),IF(_xlfn.XLOOKUP(CM$1,Attendance_sorted!$B77:$CW77,Attendance_sorted!$B77:$CW77,"nn")&lt;&gt;"nn","•",""),"")</f>
        <v/>
      </c>
      <c r="CN78" s="1" t="str">
        <f ca="1">IF(($A78&lt;&gt;"")*(CN$1&lt;&gt;""),IF(_xlfn.XLOOKUP(CN$1,Attendance_sorted!$B77:$CW77,Attendance_sorted!$B77:$CW77,"nn")&lt;&gt;"nn","•",""),"")</f>
        <v/>
      </c>
      <c r="CO78" s="1" t="str">
        <f ca="1">IF(($A78&lt;&gt;"")*(CO$1&lt;&gt;""),IF(_xlfn.XLOOKUP(CO$1,Attendance_sorted!$B77:$CW77,Attendance_sorted!$B77:$CW77,"nn")&lt;&gt;"nn","•",""),"")</f>
        <v/>
      </c>
      <c r="CP78" s="1" t="str">
        <f ca="1">IF(($A78&lt;&gt;"")*(CP$1&lt;&gt;""),IF(_xlfn.XLOOKUP(CP$1,Attendance_sorted!$B77:$CW77,Attendance_sorted!$B77:$CW77,"nn")&lt;&gt;"nn","•",""),"")</f>
        <v/>
      </c>
      <c r="CQ78" s="1" t="str">
        <f ca="1">IF(($A78&lt;&gt;"")*(CQ$1&lt;&gt;""),IF(_xlfn.XLOOKUP(CQ$1,Attendance_sorted!$B77:$CW77,Attendance_sorted!$B77:$CW77,"nn")&lt;&gt;"nn","•",""),"")</f>
        <v/>
      </c>
      <c r="CR78" s="1" t="str">
        <f ca="1">IF(($A78&lt;&gt;"")*(CR$1&lt;&gt;""),IF(_xlfn.XLOOKUP(CR$1,Attendance_sorted!$B77:$CW77,Attendance_sorted!$B77:$CW77,"nn")&lt;&gt;"nn","•",""),"")</f>
        <v/>
      </c>
      <c r="CS78" s="1" t="str">
        <f ca="1">IF(($A78&lt;&gt;"")*(CS$1&lt;&gt;""),IF(_xlfn.XLOOKUP(CS$1,Attendance_sorted!$B77:$CW77,Attendance_sorted!$B77:$CW77,"nn")&lt;&gt;"nn","•",""),"")</f>
        <v/>
      </c>
      <c r="CT78" s="1" t="str">
        <f ca="1">IF(($A78&lt;&gt;"")*(CT$1&lt;&gt;""),IF(_xlfn.XLOOKUP(CT$1,Attendance_sorted!$B77:$CW77,Attendance_sorted!$B77:$CW77,"nn")&lt;&gt;"nn","•",""),"")</f>
        <v/>
      </c>
      <c r="CU78" s="1" t="str">
        <f ca="1">IF(($A78&lt;&gt;"")*(CU$1&lt;&gt;""),IF(_xlfn.XLOOKUP(CU$1,Attendance_sorted!$B77:$CW77,Attendance_sorted!$B77:$CW77,"nn")&lt;&gt;"nn","•",""),"")</f>
        <v/>
      </c>
      <c r="CV78" s="1" t="str">
        <f ca="1">IF(($A78&lt;&gt;"")*(CV$1&lt;&gt;""),IF(_xlfn.XLOOKUP(CV$1,Attendance_sorted!$B77:$CW77,Attendance_sorted!$B77:$CW77,"nn")&lt;&gt;"nn","•",""),"")</f>
        <v/>
      </c>
      <c r="CW78" s="1" t="str">
        <f ca="1">IF(($A78&lt;&gt;"")*(CW$1&lt;&gt;""),IF(_xlfn.XLOOKUP(CW$1,Attendance_sorted!$B77:$CW77,Attendance_sorted!$B77:$CW77,"nn")&lt;&gt;"nn","•",""),"")</f>
        <v/>
      </c>
    </row>
    <row r="79" spans="1:101">
      <c r="A79" s="1">
        <v>315</v>
      </c>
      <c r="B79" s="1" t="str">
        <f ca="1">IF(($A79&lt;&gt;"")*(B$1&lt;&gt;""),IF(_xlfn.XLOOKUP(B$1,Attendance_sorted!$B78:$CW78,Attendance_sorted!$B78:$CW78,"nn")&lt;&gt;"nn","•",""),"")</f>
        <v/>
      </c>
      <c r="C79" s="1" t="str">
        <f ca="1">IF(($A79&lt;&gt;"")*(C$1&lt;&gt;""),IF(_xlfn.XLOOKUP(C$1,Attendance_sorted!$B78:$CW78,Attendance_sorted!$B78:$CW78,"nn")&lt;&gt;"nn","•",""),"")</f>
        <v/>
      </c>
      <c r="D79" s="1" t="str">
        <f ca="1">IF(($A79&lt;&gt;"")*(D$1&lt;&gt;""),IF(_xlfn.XLOOKUP(D$1,Attendance_sorted!$B78:$CW78,Attendance_sorted!$B78:$CW78,"nn")&lt;&gt;"nn","•",""),"")</f>
        <v/>
      </c>
      <c r="E79" s="1" t="str">
        <f ca="1">IF(($A79&lt;&gt;"")*(E$1&lt;&gt;""),IF(_xlfn.XLOOKUP(E$1,Attendance_sorted!$B78:$CW78,Attendance_sorted!$B78:$CW78,"nn")&lt;&gt;"nn","•",""),"")</f>
        <v/>
      </c>
      <c r="F79" s="1" t="str">
        <f ca="1">IF(($A79&lt;&gt;"")*(F$1&lt;&gt;""),IF(_xlfn.XLOOKUP(F$1,Attendance_sorted!$B78:$CW78,Attendance_sorted!$B78:$CW78,"nn")&lt;&gt;"nn","•",""),"")</f>
        <v/>
      </c>
      <c r="G79" s="1" t="str">
        <f ca="1">IF(($A79&lt;&gt;"")*(G$1&lt;&gt;""),IF(_xlfn.XLOOKUP(G$1,Attendance_sorted!$B78:$CW78,Attendance_sorted!$B78:$CW78,"nn")&lt;&gt;"nn","•",""),"")</f>
        <v/>
      </c>
      <c r="H79" s="1" t="str">
        <f ca="1">IF(($A79&lt;&gt;"")*(H$1&lt;&gt;""),IF(_xlfn.XLOOKUP(H$1,Attendance_sorted!$B78:$CW78,Attendance_sorted!$B78:$CW78,"nn")&lt;&gt;"nn","•",""),"")</f>
        <v/>
      </c>
      <c r="I79" s="1" t="str">
        <f ca="1">IF(($A79&lt;&gt;"")*(I$1&lt;&gt;""),IF(_xlfn.XLOOKUP(I$1,Attendance_sorted!$B78:$CW78,Attendance_sorted!$B78:$CW78,"nn")&lt;&gt;"nn","•",""),"")</f>
        <v/>
      </c>
      <c r="J79" s="1" t="str">
        <f ca="1">IF(($A79&lt;&gt;"")*(J$1&lt;&gt;""),IF(_xlfn.XLOOKUP(J$1,Attendance_sorted!$B78:$CW78,Attendance_sorted!$B78:$CW78,"nn")&lt;&gt;"nn","•",""),"")</f>
        <v/>
      </c>
      <c r="K79" s="1" t="str">
        <f ca="1">IF(($A79&lt;&gt;"")*(K$1&lt;&gt;""),IF(_xlfn.XLOOKUP(K$1,Attendance_sorted!$B78:$CW78,Attendance_sorted!$B78:$CW78,"nn")&lt;&gt;"nn","•",""),"")</f>
        <v/>
      </c>
      <c r="L79" s="1" t="str">
        <f ca="1">IF(($A79&lt;&gt;"")*(L$1&lt;&gt;""),IF(_xlfn.XLOOKUP(L$1,Attendance_sorted!$B78:$CW78,Attendance_sorted!$B78:$CW78,"nn")&lt;&gt;"nn","•",""),"")</f>
        <v/>
      </c>
      <c r="M79" s="1" t="str">
        <f ca="1">IF(($A79&lt;&gt;"")*(M$1&lt;&gt;""),IF(_xlfn.XLOOKUP(M$1,Attendance_sorted!$B78:$CW78,Attendance_sorted!$B78:$CW78,"nn")&lt;&gt;"nn","•",""),"")</f>
        <v/>
      </c>
      <c r="N79" s="1" t="str">
        <f ca="1">IF(($A79&lt;&gt;"")*(N$1&lt;&gt;""),IF(_xlfn.XLOOKUP(N$1,Attendance_sorted!$B78:$CW78,Attendance_sorted!$B78:$CW78,"nn")&lt;&gt;"nn","•",""),"")</f>
        <v/>
      </c>
      <c r="O79" s="1" t="str">
        <f ca="1">IF(($A79&lt;&gt;"")*(O$1&lt;&gt;""),IF(_xlfn.XLOOKUP(O$1,Attendance_sorted!$B78:$CW78,Attendance_sorted!$B78:$CW78,"nn")&lt;&gt;"nn","•",""),"")</f>
        <v/>
      </c>
      <c r="P79" s="1" t="str">
        <f ca="1">IF(($A79&lt;&gt;"")*(P$1&lt;&gt;""),IF(_xlfn.XLOOKUP(P$1,Attendance_sorted!$B78:$CW78,Attendance_sorted!$B78:$CW78,"nn")&lt;&gt;"nn","•",""),"")</f>
        <v/>
      </c>
      <c r="Q79" s="1" t="str">
        <f ca="1">IF(($A79&lt;&gt;"")*(Q$1&lt;&gt;""),IF(_xlfn.XLOOKUP(Q$1,Attendance_sorted!$B78:$CW78,Attendance_sorted!$B78:$CW78,"nn")&lt;&gt;"nn","•",""),"")</f>
        <v/>
      </c>
      <c r="R79" s="1" t="str">
        <f ca="1">IF(($A79&lt;&gt;"")*(R$1&lt;&gt;""),IF(_xlfn.XLOOKUP(R$1,Attendance_sorted!$B78:$CW78,Attendance_sorted!$B78:$CW78,"nn")&lt;&gt;"nn","•",""),"")</f>
        <v/>
      </c>
      <c r="S79" s="1" t="str">
        <f ca="1">IF(($A79&lt;&gt;"")*(S$1&lt;&gt;""),IF(_xlfn.XLOOKUP(S$1,Attendance_sorted!$B78:$CW78,Attendance_sorted!$B78:$CW78,"nn")&lt;&gt;"nn","•",""),"")</f>
        <v/>
      </c>
      <c r="T79" s="1" t="str">
        <f ca="1">IF(($A79&lt;&gt;"")*(T$1&lt;&gt;""),IF(_xlfn.XLOOKUP(T$1,Attendance_sorted!$B78:$CW78,Attendance_sorted!$B78:$CW78,"nn")&lt;&gt;"nn","•",""),"")</f>
        <v/>
      </c>
      <c r="U79" s="1" t="str">
        <f ca="1">IF(($A79&lt;&gt;"")*(U$1&lt;&gt;""),IF(_xlfn.XLOOKUP(U$1,Attendance_sorted!$B78:$CW78,Attendance_sorted!$B78:$CW78,"nn")&lt;&gt;"nn","•",""),"")</f>
        <v/>
      </c>
      <c r="V79" s="1" t="str">
        <f ca="1">IF(($A79&lt;&gt;"")*(V$1&lt;&gt;""),IF(_xlfn.XLOOKUP(V$1,Attendance_sorted!$B78:$CW78,Attendance_sorted!$B78:$CW78,"nn")&lt;&gt;"nn","•",""),"")</f>
        <v/>
      </c>
      <c r="W79" s="1" t="str">
        <f ca="1">IF(($A79&lt;&gt;"")*(W$1&lt;&gt;""),IF(_xlfn.XLOOKUP(W$1,Attendance_sorted!$B78:$CW78,Attendance_sorted!$B78:$CW78,"nn")&lt;&gt;"nn","•",""),"")</f>
        <v/>
      </c>
      <c r="X79" s="1" t="str">
        <f ca="1">IF(($A79&lt;&gt;"")*(X$1&lt;&gt;""),IF(_xlfn.XLOOKUP(X$1,Attendance_sorted!$B78:$CW78,Attendance_sorted!$B78:$CW78,"nn")&lt;&gt;"nn","•",""),"")</f>
        <v/>
      </c>
      <c r="Y79" s="1" t="str">
        <f ca="1">IF(($A79&lt;&gt;"")*(Y$1&lt;&gt;""),IF(_xlfn.XLOOKUP(Y$1,Attendance_sorted!$B78:$CW78,Attendance_sorted!$B78:$CW78,"nn")&lt;&gt;"nn","•",""),"")</f>
        <v/>
      </c>
      <c r="Z79" s="1" t="str">
        <f ca="1">IF(($A79&lt;&gt;"")*(Z$1&lt;&gt;""),IF(_xlfn.XLOOKUP(Z$1,Attendance_sorted!$B78:$CW78,Attendance_sorted!$B78:$CW78,"nn")&lt;&gt;"nn","•",""),"")</f>
        <v/>
      </c>
      <c r="AA79" s="1" t="str">
        <f ca="1">IF(($A79&lt;&gt;"")*(AA$1&lt;&gt;""),IF(_xlfn.XLOOKUP(AA$1,Attendance_sorted!$B78:$CW78,Attendance_sorted!$B78:$CW78,"nn")&lt;&gt;"nn","•",""),"")</f>
        <v/>
      </c>
      <c r="AB79" s="1" t="str">
        <f ca="1">IF(($A79&lt;&gt;"")*(AB$1&lt;&gt;""),IF(_xlfn.XLOOKUP(AB$1,Attendance_sorted!$B78:$CW78,Attendance_sorted!$B78:$CW78,"nn")&lt;&gt;"nn","•",""),"")</f>
        <v/>
      </c>
      <c r="AC79" s="1" t="str">
        <f ca="1">IF(($A79&lt;&gt;"")*(AC$1&lt;&gt;""),IF(_xlfn.XLOOKUP(AC$1,Attendance_sorted!$B78:$CW78,Attendance_sorted!$B78:$CW78,"nn")&lt;&gt;"nn","•",""),"")</f>
        <v/>
      </c>
      <c r="AD79" s="1" t="str">
        <f ca="1">IF(($A79&lt;&gt;"")*(AD$1&lt;&gt;""),IF(_xlfn.XLOOKUP(AD$1,Attendance_sorted!$B78:$CW78,Attendance_sorted!$B78:$CW78,"nn")&lt;&gt;"nn","•",""),"")</f>
        <v/>
      </c>
      <c r="AE79" s="1" t="str">
        <f ca="1">IF(($A79&lt;&gt;"")*(AE$1&lt;&gt;""),IF(_xlfn.XLOOKUP(AE$1,Attendance_sorted!$B78:$CW78,Attendance_sorted!$B78:$CW78,"nn")&lt;&gt;"nn","•",""),"")</f>
        <v/>
      </c>
      <c r="AF79" s="1" t="str">
        <f ca="1">IF(($A79&lt;&gt;"")*(AF$1&lt;&gt;""),IF(_xlfn.XLOOKUP(AF$1,Attendance_sorted!$B78:$CW78,Attendance_sorted!$B78:$CW78,"nn")&lt;&gt;"nn","•",""),"")</f>
        <v/>
      </c>
      <c r="AG79" s="1" t="str">
        <f ca="1">IF(($A79&lt;&gt;"")*(AG$1&lt;&gt;""),IF(_xlfn.XLOOKUP(AG$1,Attendance_sorted!$B78:$CW78,Attendance_sorted!$B78:$CW78,"nn")&lt;&gt;"nn","•",""),"")</f>
        <v/>
      </c>
      <c r="AH79" s="1" t="str">
        <f ca="1">IF(($A79&lt;&gt;"")*(AH$1&lt;&gt;""),IF(_xlfn.XLOOKUP(AH$1,Attendance_sorted!$B78:$CW78,Attendance_sorted!$B78:$CW78,"nn")&lt;&gt;"nn","•",""),"")</f>
        <v/>
      </c>
      <c r="AI79" s="1" t="str">
        <f ca="1">IF(($A79&lt;&gt;"")*(AI$1&lt;&gt;""),IF(_xlfn.XLOOKUP(AI$1,Attendance_sorted!$B78:$CW78,Attendance_sorted!$B78:$CW78,"nn")&lt;&gt;"nn","•",""),"")</f>
        <v/>
      </c>
      <c r="AJ79" s="1" t="str">
        <f ca="1">IF(($A79&lt;&gt;"")*(AJ$1&lt;&gt;""),IF(_xlfn.XLOOKUP(AJ$1,Attendance_sorted!$B78:$CW78,Attendance_sorted!$B78:$CW78,"nn")&lt;&gt;"nn","•",""),"")</f>
        <v/>
      </c>
      <c r="AK79" s="1" t="str">
        <f ca="1">IF(($A79&lt;&gt;"")*(AK$1&lt;&gt;""),IF(_xlfn.XLOOKUP(AK$1,Attendance_sorted!$B78:$CW78,Attendance_sorted!$B78:$CW78,"nn")&lt;&gt;"nn","•",""),"")</f>
        <v/>
      </c>
      <c r="AL79" s="1" t="str">
        <f ca="1">IF(($A79&lt;&gt;"")*(AL$1&lt;&gt;""),IF(_xlfn.XLOOKUP(AL$1,Attendance_sorted!$B78:$CW78,Attendance_sorted!$B78:$CW78,"nn")&lt;&gt;"nn","•",""),"")</f>
        <v/>
      </c>
      <c r="AM79" s="1" t="str">
        <f ca="1">IF(($A79&lt;&gt;"")*(AM$1&lt;&gt;""),IF(_xlfn.XLOOKUP(AM$1,Attendance_sorted!$B78:$CW78,Attendance_sorted!$B78:$CW78,"nn")&lt;&gt;"nn","•",""),"")</f>
        <v/>
      </c>
      <c r="AN79" s="1" t="str">
        <f ca="1">IF(($A79&lt;&gt;"")*(AN$1&lt;&gt;""),IF(_xlfn.XLOOKUP(AN$1,Attendance_sorted!$B78:$CW78,Attendance_sorted!$B78:$CW78,"nn")&lt;&gt;"nn","•",""),"")</f>
        <v/>
      </c>
      <c r="AO79" s="1" t="str">
        <f ca="1">IF(($A79&lt;&gt;"")*(AO$1&lt;&gt;""),IF(_xlfn.XLOOKUP(AO$1,Attendance_sorted!$B78:$CW78,Attendance_sorted!$B78:$CW78,"nn")&lt;&gt;"nn","•",""),"")</f>
        <v/>
      </c>
      <c r="AP79" s="1" t="str">
        <f ca="1">IF(($A79&lt;&gt;"")*(AP$1&lt;&gt;""),IF(_xlfn.XLOOKUP(AP$1,Attendance_sorted!$B78:$CW78,Attendance_sorted!$B78:$CW78,"nn")&lt;&gt;"nn","•",""),"")</f>
        <v/>
      </c>
      <c r="AQ79" s="1" t="str">
        <f ca="1">IF(($A79&lt;&gt;"")*(AQ$1&lt;&gt;""),IF(_xlfn.XLOOKUP(AQ$1,Attendance_sorted!$B78:$CW78,Attendance_sorted!$B78:$CW78,"nn")&lt;&gt;"nn","•",""),"")</f>
        <v/>
      </c>
      <c r="AR79" s="1" t="str">
        <f ca="1">IF(($A79&lt;&gt;"")*(AR$1&lt;&gt;""),IF(_xlfn.XLOOKUP(AR$1,Attendance_sorted!$B78:$CW78,Attendance_sorted!$B78:$CW78,"nn")&lt;&gt;"nn","•",""),"")</f>
        <v/>
      </c>
      <c r="AS79" s="1" t="str">
        <f ca="1">IF(($A79&lt;&gt;"")*(AS$1&lt;&gt;""),IF(_xlfn.XLOOKUP(AS$1,Attendance_sorted!$B78:$CW78,Attendance_sorted!$B78:$CW78,"nn")&lt;&gt;"nn","•",""),"")</f>
        <v/>
      </c>
      <c r="AT79" s="1" t="str">
        <f ca="1">IF(($A79&lt;&gt;"")*(AT$1&lt;&gt;""),IF(_xlfn.XLOOKUP(AT$1,Attendance_sorted!$B78:$CW78,Attendance_sorted!$B78:$CW78,"nn")&lt;&gt;"nn","•",""),"")</f>
        <v/>
      </c>
      <c r="AU79" s="1" t="str">
        <f ca="1">IF(($A79&lt;&gt;"")*(AU$1&lt;&gt;""),IF(_xlfn.XLOOKUP(AU$1,Attendance_sorted!$B78:$CW78,Attendance_sorted!$B78:$CW78,"nn")&lt;&gt;"nn","•",""),"")</f>
        <v/>
      </c>
      <c r="AV79" s="1" t="str">
        <f ca="1">IF(($A79&lt;&gt;"")*(AV$1&lt;&gt;""),IF(_xlfn.XLOOKUP(AV$1,Attendance_sorted!$B78:$CW78,Attendance_sorted!$B78:$CW78,"nn")&lt;&gt;"nn","•",""),"")</f>
        <v/>
      </c>
      <c r="AW79" s="1" t="str">
        <f ca="1">IF(($A79&lt;&gt;"")*(AW$1&lt;&gt;""),IF(_xlfn.XLOOKUP(AW$1,Attendance_sorted!$B78:$CW78,Attendance_sorted!$B78:$CW78,"nn")&lt;&gt;"nn","•",""),"")</f>
        <v/>
      </c>
      <c r="AX79" s="1" t="str">
        <f ca="1">IF(($A79&lt;&gt;"")*(AX$1&lt;&gt;""),IF(_xlfn.XLOOKUP(AX$1,Attendance_sorted!$B78:$CW78,Attendance_sorted!$B78:$CW78,"nn")&lt;&gt;"nn","•",""),"")</f>
        <v/>
      </c>
      <c r="AY79" s="1" t="str">
        <f ca="1">IF(($A79&lt;&gt;"")*(AY$1&lt;&gt;""),IF(_xlfn.XLOOKUP(AY$1,Attendance_sorted!$B78:$CW78,Attendance_sorted!$B78:$CW78,"nn")&lt;&gt;"nn","•",""),"")</f>
        <v/>
      </c>
      <c r="AZ79" s="1" t="str">
        <f ca="1">IF(($A79&lt;&gt;"")*(AZ$1&lt;&gt;""),IF(_xlfn.XLOOKUP(AZ$1,Attendance_sorted!$B78:$CW78,Attendance_sorted!$B78:$CW78,"nn")&lt;&gt;"nn","•",""),"")</f>
        <v/>
      </c>
      <c r="BA79" s="1" t="str">
        <f ca="1">IF(($A79&lt;&gt;"")*(BA$1&lt;&gt;""),IF(_xlfn.XLOOKUP(BA$1,Attendance_sorted!$B78:$CW78,Attendance_sorted!$B78:$CW78,"nn")&lt;&gt;"nn","•",""),"")</f>
        <v/>
      </c>
      <c r="BB79" s="1" t="str">
        <f ca="1">IF(($A79&lt;&gt;"")*(BB$1&lt;&gt;""),IF(_xlfn.XLOOKUP(BB$1,Attendance_sorted!$B78:$CW78,Attendance_sorted!$B78:$CW78,"nn")&lt;&gt;"nn","•",""),"")</f>
        <v/>
      </c>
      <c r="BC79" s="1" t="str">
        <f ca="1">IF(($A79&lt;&gt;"")*(BC$1&lt;&gt;""),IF(_xlfn.XLOOKUP(BC$1,Attendance_sorted!$B78:$CW78,Attendance_sorted!$B78:$CW78,"nn")&lt;&gt;"nn","•",""),"")</f>
        <v/>
      </c>
      <c r="BD79" s="1" t="str">
        <f ca="1">IF(($A79&lt;&gt;"")*(BD$1&lt;&gt;""),IF(_xlfn.XLOOKUP(BD$1,Attendance_sorted!$B78:$CW78,Attendance_sorted!$B78:$CW78,"nn")&lt;&gt;"nn","•",""),"")</f>
        <v/>
      </c>
      <c r="BE79" s="1" t="str">
        <f ca="1">IF(($A79&lt;&gt;"")*(BE$1&lt;&gt;""),IF(_xlfn.XLOOKUP(BE$1,Attendance_sorted!$B78:$CW78,Attendance_sorted!$B78:$CW78,"nn")&lt;&gt;"nn","•",""),"")</f>
        <v/>
      </c>
      <c r="BF79" s="1" t="str">
        <f ca="1">IF(($A79&lt;&gt;"")*(BF$1&lt;&gt;""),IF(_xlfn.XLOOKUP(BF$1,Attendance_sorted!$B78:$CW78,Attendance_sorted!$B78:$CW78,"nn")&lt;&gt;"nn","•",""),"")</f>
        <v/>
      </c>
      <c r="BG79" s="1" t="str">
        <f ca="1">IF(($A79&lt;&gt;"")*(BG$1&lt;&gt;""),IF(_xlfn.XLOOKUP(BG$1,Attendance_sorted!$B78:$CW78,Attendance_sorted!$B78:$CW78,"nn")&lt;&gt;"nn","•",""),"")</f>
        <v/>
      </c>
      <c r="BH79" s="1" t="str">
        <f ca="1">IF(($A79&lt;&gt;"")*(BH$1&lt;&gt;""),IF(_xlfn.XLOOKUP(BH$1,Attendance_sorted!$B78:$CW78,Attendance_sorted!$B78:$CW78,"nn")&lt;&gt;"nn","•",""),"")</f>
        <v/>
      </c>
      <c r="BI79" s="1" t="str">
        <f ca="1">IF(($A79&lt;&gt;"")*(BI$1&lt;&gt;""),IF(_xlfn.XLOOKUP(BI$1,Attendance_sorted!$B78:$CW78,Attendance_sorted!$B78:$CW78,"nn")&lt;&gt;"nn","•",""),"")</f>
        <v/>
      </c>
      <c r="BJ79" s="1" t="str">
        <f ca="1">IF(($A79&lt;&gt;"")*(BJ$1&lt;&gt;""),IF(_xlfn.XLOOKUP(BJ$1,Attendance_sorted!$B78:$CW78,Attendance_sorted!$B78:$CW78,"nn")&lt;&gt;"nn","•",""),"")</f>
        <v/>
      </c>
      <c r="BK79" s="1" t="str">
        <f ca="1">IF(($A79&lt;&gt;"")*(BK$1&lt;&gt;""),IF(_xlfn.XLOOKUP(BK$1,Attendance_sorted!$B78:$CW78,Attendance_sorted!$B78:$CW78,"nn")&lt;&gt;"nn","•",""),"")</f>
        <v/>
      </c>
      <c r="BL79" s="1" t="str">
        <f ca="1">IF(($A79&lt;&gt;"")*(BL$1&lt;&gt;""),IF(_xlfn.XLOOKUP(BL$1,Attendance_sorted!$B78:$CW78,Attendance_sorted!$B78:$CW78,"nn")&lt;&gt;"nn","•",""),"")</f>
        <v/>
      </c>
      <c r="BM79" s="1" t="str">
        <f ca="1">IF(($A79&lt;&gt;"")*(BM$1&lt;&gt;""),IF(_xlfn.XLOOKUP(BM$1,Attendance_sorted!$B78:$CW78,Attendance_sorted!$B78:$CW78,"nn")&lt;&gt;"nn","•",""),"")</f>
        <v/>
      </c>
      <c r="BN79" s="1" t="str">
        <f ca="1">IF(($A79&lt;&gt;"")*(BN$1&lt;&gt;""),IF(_xlfn.XLOOKUP(BN$1,Attendance_sorted!$B78:$CW78,Attendance_sorted!$B78:$CW78,"nn")&lt;&gt;"nn","•",""),"")</f>
        <v/>
      </c>
      <c r="BO79" s="1" t="str">
        <f ca="1">IF(($A79&lt;&gt;"")*(BO$1&lt;&gt;""),IF(_xlfn.XLOOKUP(BO$1,Attendance_sorted!$B78:$CW78,Attendance_sorted!$B78:$CW78,"nn")&lt;&gt;"nn","•",""),"")</f>
        <v/>
      </c>
      <c r="BP79" s="1" t="str">
        <f ca="1">IF(($A79&lt;&gt;"")*(BP$1&lt;&gt;""),IF(_xlfn.XLOOKUP(BP$1,Attendance_sorted!$B78:$CW78,Attendance_sorted!$B78:$CW78,"nn")&lt;&gt;"nn","•",""),"")</f>
        <v/>
      </c>
      <c r="BQ79" s="1" t="str">
        <f ca="1">IF(($A79&lt;&gt;"")*(BQ$1&lt;&gt;""),IF(_xlfn.XLOOKUP(BQ$1,Attendance_sorted!$B78:$CW78,Attendance_sorted!$B78:$CW78,"nn")&lt;&gt;"nn","•",""),"")</f>
        <v/>
      </c>
      <c r="BR79" s="1" t="str">
        <f ca="1">IF(($A79&lt;&gt;"")*(BR$1&lt;&gt;""),IF(_xlfn.XLOOKUP(BR$1,Attendance_sorted!$B78:$CW78,Attendance_sorted!$B78:$CW78,"nn")&lt;&gt;"nn","•",""),"")</f>
        <v/>
      </c>
      <c r="BS79" s="1" t="str">
        <f ca="1">IF(($A79&lt;&gt;"")*(BS$1&lt;&gt;""),IF(_xlfn.XLOOKUP(BS$1,Attendance_sorted!$B78:$CW78,Attendance_sorted!$B78:$CW78,"nn")&lt;&gt;"nn","•",""),"")</f>
        <v/>
      </c>
      <c r="BT79" s="1" t="str">
        <f ca="1">IF(($A79&lt;&gt;"")*(BT$1&lt;&gt;""),IF(_xlfn.XLOOKUP(BT$1,Attendance_sorted!$B78:$CW78,Attendance_sorted!$B78:$CW78,"nn")&lt;&gt;"nn","•",""),"")</f>
        <v/>
      </c>
      <c r="BU79" s="1" t="str">
        <f ca="1">IF(($A79&lt;&gt;"")*(BU$1&lt;&gt;""),IF(_xlfn.XLOOKUP(BU$1,Attendance_sorted!$B78:$CW78,Attendance_sorted!$B78:$CW78,"nn")&lt;&gt;"nn","•",""),"")</f>
        <v/>
      </c>
      <c r="BV79" s="1" t="str">
        <f ca="1">IF(($A79&lt;&gt;"")*(BV$1&lt;&gt;""),IF(_xlfn.XLOOKUP(BV$1,Attendance_sorted!$B78:$CW78,Attendance_sorted!$B78:$CW78,"nn")&lt;&gt;"nn","•",""),"")</f>
        <v/>
      </c>
      <c r="BW79" s="1" t="str">
        <f ca="1">IF(($A79&lt;&gt;"")*(BW$1&lt;&gt;""),IF(_xlfn.XLOOKUP(BW$1,Attendance_sorted!$B78:$CW78,Attendance_sorted!$B78:$CW78,"nn")&lt;&gt;"nn","•",""),"")</f>
        <v/>
      </c>
      <c r="BX79" s="1" t="str">
        <f ca="1">IF(($A79&lt;&gt;"")*(BX$1&lt;&gt;""),IF(_xlfn.XLOOKUP(BX$1,Attendance_sorted!$B78:$CW78,Attendance_sorted!$B78:$CW78,"nn")&lt;&gt;"nn","•",""),"")</f>
        <v/>
      </c>
      <c r="BY79" s="1" t="str">
        <f ca="1">IF(($A79&lt;&gt;"")*(BY$1&lt;&gt;""),IF(_xlfn.XLOOKUP(BY$1,Attendance_sorted!$B78:$CW78,Attendance_sorted!$B78:$CW78,"nn")&lt;&gt;"nn","•",""),"")</f>
        <v/>
      </c>
      <c r="BZ79" s="1" t="str">
        <f ca="1">IF(($A79&lt;&gt;"")*(BZ$1&lt;&gt;""),IF(_xlfn.XLOOKUP(BZ$1,Attendance_sorted!$B78:$CW78,Attendance_sorted!$B78:$CW78,"nn")&lt;&gt;"nn","•",""),"")</f>
        <v/>
      </c>
      <c r="CA79" s="1" t="str">
        <f ca="1">IF(($A79&lt;&gt;"")*(CA$1&lt;&gt;""),IF(_xlfn.XLOOKUP(CA$1,Attendance_sorted!$B78:$CW78,Attendance_sorted!$B78:$CW78,"nn")&lt;&gt;"nn","•",""),"")</f>
        <v/>
      </c>
      <c r="CB79" s="1" t="str">
        <f ca="1">IF(($A79&lt;&gt;"")*(CB$1&lt;&gt;""),IF(_xlfn.XLOOKUP(CB$1,Attendance_sorted!$B78:$CW78,Attendance_sorted!$B78:$CW78,"nn")&lt;&gt;"nn","•",""),"")</f>
        <v/>
      </c>
      <c r="CC79" s="1" t="str">
        <f ca="1">IF(($A79&lt;&gt;"")*(CC$1&lt;&gt;""),IF(_xlfn.XLOOKUP(CC$1,Attendance_sorted!$B78:$CW78,Attendance_sorted!$B78:$CW78,"nn")&lt;&gt;"nn","•",""),"")</f>
        <v/>
      </c>
      <c r="CD79" s="1" t="str">
        <f ca="1">IF(($A79&lt;&gt;"")*(CD$1&lt;&gt;""),IF(_xlfn.XLOOKUP(CD$1,Attendance_sorted!$B78:$CW78,Attendance_sorted!$B78:$CW78,"nn")&lt;&gt;"nn","•",""),"")</f>
        <v/>
      </c>
      <c r="CE79" s="1" t="str">
        <f ca="1">IF(($A79&lt;&gt;"")*(CE$1&lt;&gt;""),IF(_xlfn.XLOOKUP(CE$1,Attendance_sorted!$B78:$CW78,Attendance_sorted!$B78:$CW78,"nn")&lt;&gt;"nn","•",""),"")</f>
        <v/>
      </c>
      <c r="CF79" s="1" t="str">
        <f ca="1">IF(($A79&lt;&gt;"")*(CF$1&lt;&gt;""),IF(_xlfn.XLOOKUP(CF$1,Attendance_sorted!$B78:$CW78,Attendance_sorted!$B78:$CW78,"nn")&lt;&gt;"nn","•",""),"")</f>
        <v/>
      </c>
      <c r="CG79" s="1" t="str">
        <f ca="1">IF(($A79&lt;&gt;"")*(CG$1&lt;&gt;""),IF(_xlfn.XLOOKUP(CG$1,Attendance_sorted!$B78:$CW78,Attendance_sorted!$B78:$CW78,"nn")&lt;&gt;"nn","•",""),"")</f>
        <v/>
      </c>
      <c r="CH79" s="1" t="str">
        <f ca="1">IF(($A79&lt;&gt;"")*(CH$1&lt;&gt;""),IF(_xlfn.XLOOKUP(CH$1,Attendance_sorted!$B78:$CW78,Attendance_sorted!$B78:$CW78,"nn")&lt;&gt;"nn","•",""),"")</f>
        <v/>
      </c>
      <c r="CI79" s="1" t="str">
        <f ca="1">IF(($A79&lt;&gt;"")*(CI$1&lt;&gt;""),IF(_xlfn.XLOOKUP(CI$1,Attendance_sorted!$B78:$CW78,Attendance_sorted!$B78:$CW78,"nn")&lt;&gt;"nn","•",""),"")</f>
        <v/>
      </c>
      <c r="CJ79" s="1" t="str">
        <f ca="1">IF(($A79&lt;&gt;"")*(CJ$1&lt;&gt;""),IF(_xlfn.XLOOKUP(CJ$1,Attendance_sorted!$B78:$CW78,Attendance_sorted!$B78:$CW78,"nn")&lt;&gt;"nn","•",""),"")</f>
        <v/>
      </c>
      <c r="CK79" s="1" t="str">
        <f ca="1">IF(($A79&lt;&gt;"")*(CK$1&lt;&gt;""),IF(_xlfn.XLOOKUP(CK$1,Attendance_sorted!$B78:$CW78,Attendance_sorted!$B78:$CW78,"nn")&lt;&gt;"nn","•",""),"")</f>
        <v/>
      </c>
      <c r="CL79" s="1" t="str">
        <f ca="1">IF(($A79&lt;&gt;"")*(CL$1&lt;&gt;""),IF(_xlfn.XLOOKUP(CL$1,Attendance_sorted!$B78:$CW78,Attendance_sorted!$B78:$CW78,"nn")&lt;&gt;"nn","•",""),"")</f>
        <v/>
      </c>
      <c r="CM79" s="1" t="str">
        <f ca="1">IF(($A79&lt;&gt;"")*(CM$1&lt;&gt;""),IF(_xlfn.XLOOKUP(CM$1,Attendance_sorted!$B78:$CW78,Attendance_sorted!$B78:$CW78,"nn")&lt;&gt;"nn","•",""),"")</f>
        <v/>
      </c>
      <c r="CN79" s="1" t="str">
        <f ca="1">IF(($A79&lt;&gt;"")*(CN$1&lt;&gt;""),IF(_xlfn.XLOOKUP(CN$1,Attendance_sorted!$B78:$CW78,Attendance_sorted!$B78:$CW78,"nn")&lt;&gt;"nn","•",""),"")</f>
        <v/>
      </c>
      <c r="CO79" s="1" t="str">
        <f ca="1">IF(($A79&lt;&gt;"")*(CO$1&lt;&gt;""),IF(_xlfn.XLOOKUP(CO$1,Attendance_sorted!$B78:$CW78,Attendance_sorted!$B78:$CW78,"nn")&lt;&gt;"nn","•",""),"")</f>
        <v/>
      </c>
      <c r="CP79" s="1" t="str">
        <f ca="1">IF(($A79&lt;&gt;"")*(CP$1&lt;&gt;""),IF(_xlfn.XLOOKUP(CP$1,Attendance_sorted!$B78:$CW78,Attendance_sorted!$B78:$CW78,"nn")&lt;&gt;"nn","•",""),"")</f>
        <v/>
      </c>
      <c r="CQ79" s="1" t="str">
        <f ca="1">IF(($A79&lt;&gt;"")*(CQ$1&lt;&gt;""),IF(_xlfn.XLOOKUP(CQ$1,Attendance_sorted!$B78:$CW78,Attendance_sorted!$B78:$CW78,"nn")&lt;&gt;"nn","•",""),"")</f>
        <v/>
      </c>
      <c r="CR79" s="1" t="str">
        <f ca="1">IF(($A79&lt;&gt;"")*(CR$1&lt;&gt;""),IF(_xlfn.XLOOKUP(CR$1,Attendance_sorted!$B78:$CW78,Attendance_sorted!$B78:$CW78,"nn")&lt;&gt;"nn","•",""),"")</f>
        <v/>
      </c>
      <c r="CS79" s="1" t="str">
        <f ca="1">IF(($A79&lt;&gt;"")*(CS$1&lt;&gt;""),IF(_xlfn.XLOOKUP(CS$1,Attendance_sorted!$B78:$CW78,Attendance_sorted!$B78:$CW78,"nn")&lt;&gt;"nn","•",""),"")</f>
        <v/>
      </c>
      <c r="CT79" s="1" t="str">
        <f ca="1">IF(($A79&lt;&gt;"")*(CT$1&lt;&gt;""),IF(_xlfn.XLOOKUP(CT$1,Attendance_sorted!$B78:$CW78,Attendance_sorted!$B78:$CW78,"nn")&lt;&gt;"nn","•",""),"")</f>
        <v/>
      </c>
      <c r="CU79" s="1" t="str">
        <f ca="1">IF(($A79&lt;&gt;"")*(CU$1&lt;&gt;""),IF(_xlfn.XLOOKUP(CU$1,Attendance_sorted!$B78:$CW78,Attendance_sorted!$B78:$CW78,"nn")&lt;&gt;"nn","•",""),"")</f>
        <v/>
      </c>
      <c r="CV79" s="1" t="str">
        <f ca="1">IF(($A79&lt;&gt;"")*(CV$1&lt;&gt;""),IF(_xlfn.XLOOKUP(CV$1,Attendance_sorted!$B78:$CW78,Attendance_sorted!$B78:$CW78,"nn")&lt;&gt;"nn","•",""),"")</f>
        <v/>
      </c>
      <c r="CW79" s="1" t="str">
        <f ca="1">IF(($A79&lt;&gt;"")*(CW$1&lt;&gt;""),IF(_xlfn.XLOOKUP(CW$1,Attendance_sorted!$B78:$CW78,Attendance_sorted!$B78:$CW78,"nn")&lt;&gt;"nn","•",""),"")</f>
        <v/>
      </c>
    </row>
    <row r="80" spans="1:101">
      <c r="A80" s="1">
        <v>317</v>
      </c>
      <c r="B80" s="1" t="str">
        <f ca="1">IF(($A80&lt;&gt;"")*(B$1&lt;&gt;""),IF(_xlfn.XLOOKUP(B$1,Attendance_sorted!$B79:$CW79,Attendance_sorted!$B79:$CW79,"nn")&lt;&gt;"nn","•",""),"")</f>
        <v/>
      </c>
      <c r="C80" s="1" t="str">
        <f ca="1">IF(($A80&lt;&gt;"")*(C$1&lt;&gt;""),IF(_xlfn.XLOOKUP(C$1,Attendance_sorted!$B79:$CW79,Attendance_sorted!$B79:$CW79,"nn")&lt;&gt;"nn","•",""),"")</f>
        <v/>
      </c>
      <c r="D80" s="1" t="str">
        <f ca="1">IF(($A80&lt;&gt;"")*(D$1&lt;&gt;""),IF(_xlfn.XLOOKUP(D$1,Attendance_sorted!$B79:$CW79,Attendance_sorted!$B79:$CW79,"nn")&lt;&gt;"nn","•",""),"")</f>
        <v/>
      </c>
      <c r="E80" s="1" t="str">
        <f ca="1">IF(($A80&lt;&gt;"")*(E$1&lt;&gt;""),IF(_xlfn.XLOOKUP(E$1,Attendance_sorted!$B79:$CW79,Attendance_sorted!$B79:$CW79,"nn")&lt;&gt;"nn","•",""),"")</f>
        <v>•</v>
      </c>
      <c r="F80" s="1" t="str">
        <f ca="1">IF(($A80&lt;&gt;"")*(F$1&lt;&gt;""),IF(_xlfn.XLOOKUP(F$1,Attendance_sorted!$B79:$CW79,Attendance_sorted!$B79:$CW79,"nn")&lt;&gt;"nn","•",""),"")</f>
        <v/>
      </c>
      <c r="G80" s="1" t="str">
        <f ca="1">IF(($A80&lt;&gt;"")*(G$1&lt;&gt;""),IF(_xlfn.XLOOKUP(G$1,Attendance_sorted!$B79:$CW79,Attendance_sorted!$B79:$CW79,"nn")&lt;&gt;"nn","•",""),"")</f>
        <v>•</v>
      </c>
      <c r="H80" s="1" t="str">
        <f ca="1">IF(($A80&lt;&gt;"")*(H$1&lt;&gt;""),IF(_xlfn.XLOOKUP(H$1,Attendance_sorted!$B79:$CW79,Attendance_sorted!$B79:$CW79,"nn")&lt;&gt;"nn","•",""),"")</f>
        <v/>
      </c>
      <c r="I80" s="1" t="str">
        <f ca="1">IF(($A80&lt;&gt;"")*(I$1&lt;&gt;""),IF(_xlfn.XLOOKUP(I$1,Attendance_sorted!$B79:$CW79,Attendance_sorted!$B79:$CW79,"nn")&lt;&gt;"nn","•",""),"")</f>
        <v/>
      </c>
      <c r="J80" s="1" t="str">
        <f ca="1">IF(($A80&lt;&gt;"")*(J$1&lt;&gt;""),IF(_xlfn.XLOOKUP(J$1,Attendance_sorted!$B79:$CW79,Attendance_sorted!$B79:$CW79,"nn")&lt;&gt;"nn","•",""),"")</f>
        <v/>
      </c>
      <c r="K80" s="1" t="str">
        <f ca="1">IF(($A80&lt;&gt;"")*(K$1&lt;&gt;""),IF(_xlfn.XLOOKUP(K$1,Attendance_sorted!$B79:$CW79,Attendance_sorted!$B79:$CW79,"nn")&lt;&gt;"nn","•",""),"")</f>
        <v>•</v>
      </c>
      <c r="L80" s="1" t="str">
        <f ca="1">IF(($A80&lt;&gt;"")*(L$1&lt;&gt;""),IF(_xlfn.XLOOKUP(L$1,Attendance_sorted!$B79:$CW79,Attendance_sorted!$B79:$CW79,"nn")&lt;&gt;"nn","•",""),"")</f>
        <v/>
      </c>
      <c r="M80" s="1" t="str">
        <f ca="1">IF(($A80&lt;&gt;"")*(M$1&lt;&gt;""),IF(_xlfn.XLOOKUP(M$1,Attendance_sorted!$B79:$CW79,Attendance_sorted!$B79:$CW79,"nn")&lt;&gt;"nn","•",""),"")</f>
        <v/>
      </c>
      <c r="N80" s="1" t="str">
        <f ca="1">IF(($A80&lt;&gt;"")*(N$1&lt;&gt;""),IF(_xlfn.XLOOKUP(N$1,Attendance_sorted!$B79:$CW79,Attendance_sorted!$B79:$CW79,"nn")&lt;&gt;"nn","•",""),"")</f>
        <v>•</v>
      </c>
      <c r="O80" s="1" t="str">
        <f ca="1">IF(($A80&lt;&gt;"")*(O$1&lt;&gt;""),IF(_xlfn.XLOOKUP(O$1,Attendance_sorted!$B79:$CW79,Attendance_sorted!$B79:$CW79,"nn")&lt;&gt;"nn","•",""),"")</f>
        <v>•</v>
      </c>
      <c r="P80" s="1" t="str">
        <f ca="1">IF(($A80&lt;&gt;"")*(P$1&lt;&gt;""),IF(_xlfn.XLOOKUP(P$1,Attendance_sorted!$B79:$CW79,Attendance_sorted!$B79:$CW79,"nn")&lt;&gt;"nn","•",""),"")</f>
        <v>•</v>
      </c>
      <c r="Q80" s="1" t="str">
        <f ca="1">IF(($A80&lt;&gt;"")*(Q$1&lt;&gt;""),IF(_xlfn.XLOOKUP(Q$1,Attendance_sorted!$B79:$CW79,Attendance_sorted!$B79:$CW79,"nn")&lt;&gt;"nn","•",""),"")</f>
        <v/>
      </c>
      <c r="R80" s="1" t="str">
        <f ca="1">IF(($A80&lt;&gt;"")*(R$1&lt;&gt;""),IF(_xlfn.XLOOKUP(R$1,Attendance_sorted!$B79:$CW79,Attendance_sorted!$B79:$CW79,"nn")&lt;&gt;"nn","•",""),"")</f>
        <v/>
      </c>
      <c r="S80" s="1" t="str">
        <f ca="1">IF(($A80&lt;&gt;"")*(S$1&lt;&gt;""),IF(_xlfn.XLOOKUP(S$1,Attendance_sorted!$B79:$CW79,Attendance_sorted!$B79:$CW79,"nn")&lt;&gt;"nn","•",""),"")</f>
        <v>•</v>
      </c>
      <c r="T80" s="1" t="str">
        <f ca="1">IF(($A80&lt;&gt;"")*(T$1&lt;&gt;""),IF(_xlfn.XLOOKUP(T$1,Attendance_sorted!$B79:$CW79,Attendance_sorted!$B79:$CW79,"nn")&lt;&gt;"nn","•",""),"")</f>
        <v>•</v>
      </c>
      <c r="U80" s="1" t="str">
        <f ca="1">IF(($A80&lt;&gt;"")*(U$1&lt;&gt;""),IF(_xlfn.XLOOKUP(U$1,Attendance_sorted!$B79:$CW79,Attendance_sorted!$B79:$CW79,"nn")&lt;&gt;"nn","•",""),"")</f>
        <v>•</v>
      </c>
      <c r="V80" s="1" t="str">
        <f ca="1">IF(($A80&lt;&gt;"")*(V$1&lt;&gt;""),IF(_xlfn.XLOOKUP(V$1,Attendance_sorted!$B79:$CW79,Attendance_sorted!$B79:$CW79,"nn")&lt;&gt;"nn","•",""),"")</f>
        <v/>
      </c>
      <c r="W80" s="1" t="str">
        <f ca="1">IF(($A80&lt;&gt;"")*(W$1&lt;&gt;""),IF(_xlfn.XLOOKUP(W$1,Attendance_sorted!$B79:$CW79,Attendance_sorted!$B79:$CW79,"nn")&lt;&gt;"nn","•",""),"")</f>
        <v/>
      </c>
      <c r="X80" s="1" t="str">
        <f ca="1">IF(($A80&lt;&gt;"")*(X$1&lt;&gt;""),IF(_xlfn.XLOOKUP(X$1,Attendance_sorted!$B79:$CW79,Attendance_sorted!$B79:$CW79,"nn")&lt;&gt;"nn","•",""),"")</f>
        <v/>
      </c>
      <c r="Y80" s="1" t="str">
        <f ca="1">IF(($A80&lt;&gt;"")*(Y$1&lt;&gt;""),IF(_xlfn.XLOOKUP(Y$1,Attendance_sorted!$B79:$CW79,Attendance_sorted!$B79:$CW79,"nn")&lt;&gt;"nn","•",""),"")</f>
        <v/>
      </c>
      <c r="Z80" s="1" t="str">
        <f ca="1">IF(($A80&lt;&gt;"")*(Z$1&lt;&gt;""),IF(_xlfn.XLOOKUP(Z$1,Attendance_sorted!$B79:$CW79,Attendance_sorted!$B79:$CW79,"nn")&lt;&gt;"nn","•",""),"")</f>
        <v/>
      </c>
      <c r="AA80" s="1" t="str">
        <f ca="1">IF(($A80&lt;&gt;"")*(AA$1&lt;&gt;""),IF(_xlfn.XLOOKUP(AA$1,Attendance_sorted!$B79:$CW79,Attendance_sorted!$B79:$CW79,"nn")&lt;&gt;"nn","•",""),"")</f>
        <v/>
      </c>
      <c r="AB80" s="1" t="str">
        <f ca="1">IF(($A80&lt;&gt;"")*(AB$1&lt;&gt;""),IF(_xlfn.XLOOKUP(AB$1,Attendance_sorted!$B79:$CW79,Attendance_sorted!$B79:$CW79,"nn")&lt;&gt;"nn","•",""),"")</f>
        <v/>
      </c>
      <c r="AC80" s="1" t="str">
        <f ca="1">IF(($A80&lt;&gt;"")*(AC$1&lt;&gt;""),IF(_xlfn.XLOOKUP(AC$1,Attendance_sorted!$B79:$CW79,Attendance_sorted!$B79:$CW79,"nn")&lt;&gt;"nn","•",""),"")</f>
        <v/>
      </c>
      <c r="AD80" s="1" t="str">
        <f ca="1">IF(($A80&lt;&gt;"")*(AD$1&lt;&gt;""),IF(_xlfn.XLOOKUP(AD$1,Attendance_sorted!$B79:$CW79,Attendance_sorted!$B79:$CW79,"nn")&lt;&gt;"nn","•",""),"")</f>
        <v/>
      </c>
      <c r="AE80" s="1" t="str">
        <f ca="1">IF(($A80&lt;&gt;"")*(AE$1&lt;&gt;""),IF(_xlfn.XLOOKUP(AE$1,Attendance_sorted!$B79:$CW79,Attendance_sorted!$B79:$CW79,"nn")&lt;&gt;"nn","•",""),"")</f>
        <v/>
      </c>
      <c r="AF80" s="1" t="str">
        <f ca="1">IF(($A80&lt;&gt;"")*(AF$1&lt;&gt;""),IF(_xlfn.XLOOKUP(AF$1,Attendance_sorted!$B79:$CW79,Attendance_sorted!$B79:$CW79,"nn")&lt;&gt;"nn","•",""),"")</f>
        <v/>
      </c>
      <c r="AG80" s="1" t="str">
        <f ca="1">IF(($A80&lt;&gt;"")*(AG$1&lt;&gt;""),IF(_xlfn.XLOOKUP(AG$1,Attendance_sorted!$B79:$CW79,Attendance_sorted!$B79:$CW79,"nn")&lt;&gt;"nn","•",""),"")</f>
        <v/>
      </c>
      <c r="AH80" s="1" t="str">
        <f ca="1">IF(($A80&lt;&gt;"")*(AH$1&lt;&gt;""),IF(_xlfn.XLOOKUP(AH$1,Attendance_sorted!$B79:$CW79,Attendance_sorted!$B79:$CW79,"nn")&lt;&gt;"nn","•",""),"")</f>
        <v/>
      </c>
      <c r="AI80" s="1" t="str">
        <f ca="1">IF(($A80&lt;&gt;"")*(AI$1&lt;&gt;""),IF(_xlfn.XLOOKUP(AI$1,Attendance_sorted!$B79:$CW79,Attendance_sorted!$B79:$CW79,"nn")&lt;&gt;"nn","•",""),"")</f>
        <v/>
      </c>
      <c r="AJ80" s="1" t="str">
        <f ca="1">IF(($A80&lt;&gt;"")*(AJ$1&lt;&gt;""),IF(_xlfn.XLOOKUP(AJ$1,Attendance_sorted!$B79:$CW79,Attendance_sorted!$B79:$CW79,"nn")&lt;&gt;"nn","•",""),"")</f>
        <v/>
      </c>
      <c r="AK80" s="1" t="str">
        <f ca="1">IF(($A80&lt;&gt;"")*(AK$1&lt;&gt;""),IF(_xlfn.XLOOKUP(AK$1,Attendance_sorted!$B79:$CW79,Attendance_sorted!$B79:$CW79,"nn")&lt;&gt;"nn","•",""),"")</f>
        <v/>
      </c>
      <c r="AL80" s="1" t="str">
        <f ca="1">IF(($A80&lt;&gt;"")*(AL$1&lt;&gt;""),IF(_xlfn.XLOOKUP(AL$1,Attendance_sorted!$B79:$CW79,Attendance_sorted!$B79:$CW79,"nn")&lt;&gt;"nn","•",""),"")</f>
        <v/>
      </c>
      <c r="AM80" s="1" t="str">
        <f ca="1">IF(($A80&lt;&gt;"")*(AM$1&lt;&gt;""),IF(_xlfn.XLOOKUP(AM$1,Attendance_sorted!$B79:$CW79,Attendance_sorted!$B79:$CW79,"nn")&lt;&gt;"nn","•",""),"")</f>
        <v/>
      </c>
      <c r="AN80" s="1" t="str">
        <f ca="1">IF(($A80&lt;&gt;"")*(AN$1&lt;&gt;""),IF(_xlfn.XLOOKUP(AN$1,Attendance_sorted!$B79:$CW79,Attendance_sorted!$B79:$CW79,"nn")&lt;&gt;"nn","•",""),"")</f>
        <v/>
      </c>
      <c r="AO80" s="1" t="str">
        <f ca="1">IF(($A80&lt;&gt;"")*(AO$1&lt;&gt;""),IF(_xlfn.XLOOKUP(AO$1,Attendance_sorted!$B79:$CW79,Attendance_sorted!$B79:$CW79,"nn")&lt;&gt;"nn","•",""),"")</f>
        <v/>
      </c>
      <c r="AP80" s="1" t="str">
        <f ca="1">IF(($A80&lt;&gt;"")*(AP$1&lt;&gt;""),IF(_xlfn.XLOOKUP(AP$1,Attendance_sorted!$B79:$CW79,Attendance_sorted!$B79:$CW79,"nn")&lt;&gt;"nn","•",""),"")</f>
        <v/>
      </c>
      <c r="AQ80" s="1" t="str">
        <f ca="1">IF(($A80&lt;&gt;"")*(AQ$1&lt;&gt;""),IF(_xlfn.XLOOKUP(AQ$1,Attendance_sorted!$B79:$CW79,Attendance_sorted!$B79:$CW79,"nn")&lt;&gt;"nn","•",""),"")</f>
        <v/>
      </c>
      <c r="AR80" s="1" t="str">
        <f ca="1">IF(($A80&lt;&gt;"")*(AR$1&lt;&gt;""),IF(_xlfn.XLOOKUP(AR$1,Attendance_sorted!$B79:$CW79,Attendance_sorted!$B79:$CW79,"nn")&lt;&gt;"nn","•",""),"")</f>
        <v/>
      </c>
      <c r="AS80" s="1" t="str">
        <f ca="1">IF(($A80&lt;&gt;"")*(AS$1&lt;&gt;""),IF(_xlfn.XLOOKUP(AS$1,Attendance_sorted!$B79:$CW79,Attendance_sorted!$B79:$CW79,"nn")&lt;&gt;"nn","•",""),"")</f>
        <v/>
      </c>
      <c r="AT80" s="1" t="str">
        <f ca="1">IF(($A80&lt;&gt;"")*(AT$1&lt;&gt;""),IF(_xlfn.XLOOKUP(AT$1,Attendance_sorted!$B79:$CW79,Attendance_sorted!$B79:$CW79,"nn")&lt;&gt;"nn","•",""),"")</f>
        <v/>
      </c>
      <c r="AU80" s="1" t="str">
        <f ca="1">IF(($A80&lt;&gt;"")*(AU$1&lt;&gt;""),IF(_xlfn.XLOOKUP(AU$1,Attendance_sorted!$B79:$CW79,Attendance_sorted!$B79:$CW79,"nn")&lt;&gt;"nn","•",""),"")</f>
        <v/>
      </c>
      <c r="AV80" s="1" t="str">
        <f ca="1">IF(($A80&lt;&gt;"")*(AV$1&lt;&gt;""),IF(_xlfn.XLOOKUP(AV$1,Attendance_sorted!$B79:$CW79,Attendance_sorted!$B79:$CW79,"nn")&lt;&gt;"nn","•",""),"")</f>
        <v/>
      </c>
      <c r="AW80" s="1" t="str">
        <f ca="1">IF(($A80&lt;&gt;"")*(AW$1&lt;&gt;""),IF(_xlfn.XLOOKUP(AW$1,Attendance_sorted!$B79:$CW79,Attendance_sorted!$B79:$CW79,"nn")&lt;&gt;"nn","•",""),"")</f>
        <v/>
      </c>
      <c r="AX80" s="1" t="str">
        <f ca="1">IF(($A80&lt;&gt;"")*(AX$1&lt;&gt;""),IF(_xlfn.XLOOKUP(AX$1,Attendance_sorted!$B79:$CW79,Attendance_sorted!$B79:$CW79,"nn")&lt;&gt;"nn","•",""),"")</f>
        <v/>
      </c>
      <c r="AY80" s="1" t="str">
        <f ca="1">IF(($A80&lt;&gt;"")*(AY$1&lt;&gt;""),IF(_xlfn.XLOOKUP(AY$1,Attendance_sorted!$B79:$CW79,Attendance_sorted!$B79:$CW79,"nn")&lt;&gt;"nn","•",""),"")</f>
        <v/>
      </c>
      <c r="AZ80" s="1" t="str">
        <f ca="1">IF(($A80&lt;&gt;"")*(AZ$1&lt;&gt;""),IF(_xlfn.XLOOKUP(AZ$1,Attendance_sorted!$B79:$CW79,Attendance_sorted!$B79:$CW79,"nn")&lt;&gt;"nn","•",""),"")</f>
        <v/>
      </c>
      <c r="BA80" s="1" t="str">
        <f ca="1">IF(($A80&lt;&gt;"")*(BA$1&lt;&gt;""),IF(_xlfn.XLOOKUP(BA$1,Attendance_sorted!$B79:$CW79,Attendance_sorted!$B79:$CW79,"nn")&lt;&gt;"nn","•",""),"")</f>
        <v/>
      </c>
      <c r="BB80" s="1" t="str">
        <f ca="1">IF(($A80&lt;&gt;"")*(BB$1&lt;&gt;""),IF(_xlfn.XLOOKUP(BB$1,Attendance_sorted!$B79:$CW79,Attendance_sorted!$B79:$CW79,"nn")&lt;&gt;"nn","•",""),"")</f>
        <v/>
      </c>
      <c r="BC80" s="1" t="str">
        <f ca="1">IF(($A80&lt;&gt;"")*(BC$1&lt;&gt;""),IF(_xlfn.XLOOKUP(BC$1,Attendance_sorted!$B79:$CW79,Attendance_sorted!$B79:$CW79,"nn")&lt;&gt;"nn","•",""),"")</f>
        <v/>
      </c>
      <c r="BD80" s="1" t="str">
        <f ca="1">IF(($A80&lt;&gt;"")*(BD$1&lt;&gt;""),IF(_xlfn.XLOOKUP(BD$1,Attendance_sorted!$B79:$CW79,Attendance_sorted!$B79:$CW79,"nn")&lt;&gt;"nn","•",""),"")</f>
        <v/>
      </c>
      <c r="BE80" s="1" t="str">
        <f ca="1">IF(($A80&lt;&gt;"")*(BE$1&lt;&gt;""),IF(_xlfn.XLOOKUP(BE$1,Attendance_sorted!$B79:$CW79,Attendance_sorted!$B79:$CW79,"nn")&lt;&gt;"nn","•",""),"")</f>
        <v/>
      </c>
      <c r="BF80" s="1" t="str">
        <f ca="1">IF(($A80&lt;&gt;"")*(BF$1&lt;&gt;""),IF(_xlfn.XLOOKUP(BF$1,Attendance_sorted!$B79:$CW79,Attendance_sorted!$B79:$CW79,"nn")&lt;&gt;"nn","•",""),"")</f>
        <v/>
      </c>
      <c r="BG80" s="1" t="str">
        <f ca="1">IF(($A80&lt;&gt;"")*(BG$1&lt;&gt;""),IF(_xlfn.XLOOKUP(BG$1,Attendance_sorted!$B79:$CW79,Attendance_sorted!$B79:$CW79,"nn")&lt;&gt;"nn","•",""),"")</f>
        <v/>
      </c>
      <c r="BH80" s="1" t="str">
        <f ca="1">IF(($A80&lt;&gt;"")*(BH$1&lt;&gt;""),IF(_xlfn.XLOOKUP(BH$1,Attendance_sorted!$B79:$CW79,Attendance_sorted!$B79:$CW79,"nn")&lt;&gt;"nn","•",""),"")</f>
        <v/>
      </c>
      <c r="BI80" s="1" t="str">
        <f ca="1">IF(($A80&lt;&gt;"")*(BI$1&lt;&gt;""),IF(_xlfn.XLOOKUP(BI$1,Attendance_sorted!$B79:$CW79,Attendance_sorted!$B79:$CW79,"nn")&lt;&gt;"nn","•",""),"")</f>
        <v/>
      </c>
      <c r="BJ80" s="1" t="str">
        <f ca="1">IF(($A80&lt;&gt;"")*(BJ$1&lt;&gt;""),IF(_xlfn.XLOOKUP(BJ$1,Attendance_sorted!$B79:$CW79,Attendance_sorted!$B79:$CW79,"nn")&lt;&gt;"nn","•",""),"")</f>
        <v/>
      </c>
      <c r="BK80" s="1" t="str">
        <f ca="1">IF(($A80&lt;&gt;"")*(BK$1&lt;&gt;""),IF(_xlfn.XLOOKUP(BK$1,Attendance_sorted!$B79:$CW79,Attendance_sorted!$B79:$CW79,"nn")&lt;&gt;"nn","•",""),"")</f>
        <v/>
      </c>
      <c r="BL80" s="1" t="str">
        <f ca="1">IF(($A80&lt;&gt;"")*(BL$1&lt;&gt;""),IF(_xlfn.XLOOKUP(BL$1,Attendance_sorted!$B79:$CW79,Attendance_sorted!$B79:$CW79,"nn")&lt;&gt;"nn","•",""),"")</f>
        <v/>
      </c>
      <c r="BM80" s="1" t="str">
        <f ca="1">IF(($A80&lt;&gt;"")*(BM$1&lt;&gt;""),IF(_xlfn.XLOOKUP(BM$1,Attendance_sorted!$B79:$CW79,Attendance_sorted!$B79:$CW79,"nn")&lt;&gt;"nn","•",""),"")</f>
        <v/>
      </c>
      <c r="BN80" s="1" t="str">
        <f ca="1">IF(($A80&lt;&gt;"")*(BN$1&lt;&gt;""),IF(_xlfn.XLOOKUP(BN$1,Attendance_sorted!$B79:$CW79,Attendance_sorted!$B79:$CW79,"nn")&lt;&gt;"nn","•",""),"")</f>
        <v/>
      </c>
      <c r="BO80" s="1" t="str">
        <f ca="1">IF(($A80&lt;&gt;"")*(BO$1&lt;&gt;""),IF(_xlfn.XLOOKUP(BO$1,Attendance_sorted!$B79:$CW79,Attendance_sorted!$B79:$CW79,"nn")&lt;&gt;"nn","•",""),"")</f>
        <v/>
      </c>
      <c r="BP80" s="1" t="str">
        <f ca="1">IF(($A80&lt;&gt;"")*(BP$1&lt;&gt;""),IF(_xlfn.XLOOKUP(BP$1,Attendance_sorted!$B79:$CW79,Attendance_sorted!$B79:$CW79,"nn")&lt;&gt;"nn","•",""),"")</f>
        <v/>
      </c>
      <c r="BQ80" s="1" t="str">
        <f ca="1">IF(($A80&lt;&gt;"")*(BQ$1&lt;&gt;""),IF(_xlfn.XLOOKUP(BQ$1,Attendance_sorted!$B79:$CW79,Attendance_sorted!$B79:$CW79,"nn")&lt;&gt;"nn","•",""),"")</f>
        <v/>
      </c>
      <c r="BR80" s="1" t="str">
        <f ca="1">IF(($A80&lt;&gt;"")*(BR$1&lt;&gt;""),IF(_xlfn.XLOOKUP(BR$1,Attendance_sorted!$B79:$CW79,Attendance_sorted!$B79:$CW79,"nn")&lt;&gt;"nn","•",""),"")</f>
        <v/>
      </c>
      <c r="BS80" s="1" t="str">
        <f ca="1">IF(($A80&lt;&gt;"")*(BS$1&lt;&gt;""),IF(_xlfn.XLOOKUP(BS$1,Attendance_sorted!$B79:$CW79,Attendance_sorted!$B79:$CW79,"nn")&lt;&gt;"nn","•",""),"")</f>
        <v/>
      </c>
      <c r="BT80" s="1" t="str">
        <f ca="1">IF(($A80&lt;&gt;"")*(BT$1&lt;&gt;""),IF(_xlfn.XLOOKUP(BT$1,Attendance_sorted!$B79:$CW79,Attendance_sorted!$B79:$CW79,"nn")&lt;&gt;"nn","•",""),"")</f>
        <v/>
      </c>
      <c r="BU80" s="1" t="str">
        <f ca="1">IF(($A80&lt;&gt;"")*(BU$1&lt;&gt;""),IF(_xlfn.XLOOKUP(BU$1,Attendance_sorted!$B79:$CW79,Attendance_sorted!$B79:$CW79,"nn")&lt;&gt;"nn","•",""),"")</f>
        <v/>
      </c>
      <c r="BV80" s="1" t="str">
        <f ca="1">IF(($A80&lt;&gt;"")*(BV$1&lt;&gt;""),IF(_xlfn.XLOOKUP(BV$1,Attendance_sorted!$B79:$CW79,Attendance_sorted!$B79:$CW79,"nn")&lt;&gt;"nn","•",""),"")</f>
        <v/>
      </c>
      <c r="BW80" s="1" t="str">
        <f ca="1">IF(($A80&lt;&gt;"")*(BW$1&lt;&gt;""),IF(_xlfn.XLOOKUP(BW$1,Attendance_sorted!$B79:$CW79,Attendance_sorted!$B79:$CW79,"nn")&lt;&gt;"nn","•",""),"")</f>
        <v/>
      </c>
      <c r="BX80" s="1" t="str">
        <f ca="1">IF(($A80&lt;&gt;"")*(BX$1&lt;&gt;""),IF(_xlfn.XLOOKUP(BX$1,Attendance_sorted!$B79:$CW79,Attendance_sorted!$B79:$CW79,"nn")&lt;&gt;"nn","•",""),"")</f>
        <v/>
      </c>
      <c r="BY80" s="1" t="str">
        <f ca="1">IF(($A80&lt;&gt;"")*(BY$1&lt;&gt;""),IF(_xlfn.XLOOKUP(BY$1,Attendance_sorted!$B79:$CW79,Attendance_sorted!$B79:$CW79,"nn")&lt;&gt;"nn","•",""),"")</f>
        <v/>
      </c>
      <c r="BZ80" s="1" t="str">
        <f ca="1">IF(($A80&lt;&gt;"")*(BZ$1&lt;&gt;""),IF(_xlfn.XLOOKUP(BZ$1,Attendance_sorted!$B79:$CW79,Attendance_sorted!$B79:$CW79,"nn")&lt;&gt;"nn","•",""),"")</f>
        <v/>
      </c>
      <c r="CA80" s="1" t="str">
        <f ca="1">IF(($A80&lt;&gt;"")*(CA$1&lt;&gt;""),IF(_xlfn.XLOOKUP(CA$1,Attendance_sorted!$B79:$CW79,Attendance_sorted!$B79:$CW79,"nn")&lt;&gt;"nn","•",""),"")</f>
        <v/>
      </c>
      <c r="CB80" s="1" t="str">
        <f ca="1">IF(($A80&lt;&gt;"")*(CB$1&lt;&gt;""),IF(_xlfn.XLOOKUP(CB$1,Attendance_sorted!$B79:$CW79,Attendance_sorted!$B79:$CW79,"nn")&lt;&gt;"nn","•",""),"")</f>
        <v/>
      </c>
      <c r="CC80" s="1" t="str">
        <f ca="1">IF(($A80&lt;&gt;"")*(CC$1&lt;&gt;""),IF(_xlfn.XLOOKUP(CC$1,Attendance_sorted!$B79:$CW79,Attendance_sorted!$B79:$CW79,"nn")&lt;&gt;"nn","•",""),"")</f>
        <v/>
      </c>
      <c r="CD80" s="1" t="str">
        <f ca="1">IF(($A80&lt;&gt;"")*(CD$1&lt;&gt;""),IF(_xlfn.XLOOKUP(CD$1,Attendance_sorted!$B79:$CW79,Attendance_sorted!$B79:$CW79,"nn")&lt;&gt;"nn","•",""),"")</f>
        <v/>
      </c>
      <c r="CE80" s="1" t="str">
        <f ca="1">IF(($A80&lt;&gt;"")*(CE$1&lt;&gt;""),IF(_xlfn.XLOOKUP(CE$1,Attendance_sorted!$B79:$CW79,Attendance_sorted!$B79:$CW79,"nn")&lt;&gt;"nn","•",""),"")</f>
        <v/>
      </c>
      <c r="CF80" s="1" t="str">
        <f ca="1">IF(($A80&lt;&gt;"")*(CF$1&lt;&gt;""),IF(_xlfn.XLOOKUP(CF$1,Attendance_sorted!$B79:$CW79,Attendance_sorted!$B79:$CW79,"nn")&lt;&gt;"nn","•",""),"")</f>
        <v/>
      </c>
      <c r="CG80" s="1" t="str">
        <f ca="1">IF(($A80&lt;&gt;"")*(CG$1&lt;&gt;""),IF(_xlfn.XLOOKUP(CG$1,Attendance_sorted!$B79:$CW79,Attendance_sorted!$B79:$CW79,"nn")&lt;&gt;"nn","•",""),"")</f>
        <v/>
      </c>
      <c r="CH80" s="1" t="str">
        <f ca="1">IF(($A80&lt;&gt;"")*(CH$1&lt;&gt;""),IF(_xlfn.XLOOKUP(CH$1,Attendance_sorted!$B79:$CW79,Attendance_sorted!$B79:$CW79,"nn")&lt;&gt;"nn","•",""),"")</f>
        <v/>
      </c>
      <c r="CI80" s="1" t="str">
        <f ca="1">IF(($A80&lt;&gt;"")*(CI$1&lt;&gt;""),IF(_xlfn.XLOOKUP(CI$1,Attendance_sorted!$B79:$CW79,Attendance_sorted!$B79:$CW79,"nn")&lt;&gt;"nn","•",""),"")</f>
        <v/>
      </c>
      <c r="CJ80" s="1" t="str">
        <f ca="1">IF(($A80&lt;&gt;"")*(CJ$1&lt;&gt;""),IF(_xlfn.XLOOKUP(CJ$1,Attendance_sorted!$B79:$CW79,Attendance_sorted!$B79:$CW79,"nn")&lt;&gt;"nn","•",""),"")</f>
        <v/>
      </c>
      <c r="CK80" s="1" t="str">
        <f ca="1">IF(($A80&lt;&gt;"")*(CK$1&lt;&gt;""),IF(_xlfn.XLOOKUP(CK$1,Attendance_sorted!$B79:$CW79,Attendance_sorted!$B79:$CW79,"nn")&lt;&gt;"nn","•",""),"")</f>
        <v/>
      </c>
      <c r="CL80" s="1" t="str">
        <f ca="1">IF(($A80&lt;&gt;"")*(CL$1&lt;&gt;""),IF(_xlfn.XLOOKUP(CL$1,Attendance_sorted!$B79:$CW79,Attendance_sorted!$B79:$CW79,"nn")&lt;&gt;"nn","•",""),"")</f>
        <v/>
      </c>
      <c r="CM80" s="1" t="str">
        <f ca="1">IF(($A80&lt;&gt;"")*(CM$1&lt;&gt;""),IF(_xlfn.XLOOKUP(CM$1,Attendance_sorted!$B79:$CW79,Attendance_sorted!$B79:$CW79,"nn")&lt;&gt;"nn","•",""),"")</f>
        <v/>
      </c>
      <c r="CN80" s="1" t="str">
        <f ca="1">IF(($A80&lt;&gt;"")*(CN$1&lt;&gt;""),IF(_xlfn.XLOOKUP(CN$1,Attendance_sorted!$B79:$CW79,Attendance_sorted!$B79:$CW79,"nn")&lt;&gt;"nn","•",""),"")</f>
        <v/>
      </c>
      <c r="CO80" s="1" t="str">
        <f ca="1">IF(($A80&lt;&gt;"")*(CO$1&lt;&gt;""),IF(_xlfn.XLOOKUP(CO$1,Attendance_sorted!$B79:$CW79,Attendance_sorted!$B79:$CW79,"nn")&lt;&gt;"nn","•",""),"")</f>
        <v/>
      </c>
      <c r="CP80" s="1" t="str">
        <f ca="1">IF(($A80&lt;&gt;"")*(CP$1&lt;&gt;""),IF(_xlfn.XLOOKUP(CP$1,Attendance_sorted!$B79:$CW79,Attendance_sorted!$B79:$CW79,"nn")&lt;&gt;"nn","•",""),"")</f>
        <v/>
      </c>
      <c r="CQ80" s="1" t="str">
        <f ca="1">IF(($A80&lt;&gt;"")*(CQ$1&lt;&gt;""),IF(_xlfn.XLOOKUP(CQ$1,Attendance_sorted!$B79:$CW79,Attendance_sorted!$B79:$CW79,"nn")&lt;&gt;"nn","•",""),"")</f>
        <v/>
      </c>
      <c r="CR80" s="1" t="str">
        <f ca="1">IF(($A80&lt;&gt;"")*(CR$1&lt;&gt;""),IF(_xlfn.XLOOKUP(CR$1,Attendance_sorted!$B79:$CW79,Attendance_sorted!$B79:$CW79,"nn")&lt;&gt;"nn","•",""),"")</f>
        <v/>
      </c>
      <c r="CS80" s="1" t="str">
        <f ca="1">IF(($A80&lt;&gt;"")*(CS$1&lt;&gt;""),IF(_xlfn.XLOOKUP(CS$1,Attendance_sorted!$B79:$CW79,Attendance_sorted!$B79:$CW79,"nn")&lt;&gt;"nn","•",""),"")</f>
        <v/>
      </c>
      <c r="CT80" s="1" t="str">
        <f ca="1">IF(($A80&lt;&gt;"")*(CT$1&lt;&gt;""),IF(_xlfn.XLOOKUP(CT$1,Attendance_sorted!$B79:$CW79,Attendance_sorted!$B79:$CW79,"nn")&lt;&gt;"nn","•",""),"")</f>
        <v/>
      </c>
      <c r="CU80" s="1" t="str">
        <f ca="1">IF(($A80&lt;&gt;"")*(CU$1&lt;&gt;""),IF(_xlfn.XLOOKUP(CU$1,Attendance_sorted!$B79:$CW79,Attendance_sorted!$B79:$CW79,"nn")&lt;&gt;"nn","•",""),"")</f>
        <v/>
      </c>
      <c r="CV80" s="1" t="str">
        <f ca="1">IF(($A80&lt;&gt;"")*(CV$1&lt;&gt;""),IF(_xlfn.XLOOKUP(CV$1,Attendance_sorted!$B79:$CW79,Attendance_sorted!$B79:$CW79,"nn")&lt;&gt;"nn","•",""),"")</f>
        <v/>
      </c>
      <c r="CW80" s="1" t="str">
        <f ca="1">IF(($A80&lt;&gt;"")*(CW$1&lt;&gt;""),IF(_xlfn.XLOOKUP(CW$1,Attendance_sorted!$B79:$CW79,Attendance_sorted!$B79:$CW79,"nn")&lt;&gt;"nn","•",""),"")</f>
        <v/>
      </c>
    </row>
    <row r="81" spans="1:101">
      <c r="A81" s="1">
        <v>318</v>
      </c>
      <c r="B81" s="1" t="str">
        <f ca="1">IF(($A81&lt;&gt;"")*(B$1&lt;&gt;""),IF(_xlfn.XLOOKUP(B$1,Attendance_sorted!$B80:$CW80,Attendance_sorted!$B80:$CW80,"nn")&lt;&gt;"nn","•",""),"")</f>
        <v/>
      </c>
      <c r="C81" s="1" t="str">
        <f ca="1">IF(($A81&lt;&gt;"")*(C$1&lt;&gt;""),IF(_xlfn.XLOOKUP(C$1,Attendance_sorted!$B80:$CW80,Attendance_sorted!$B80:$CW80,"nn")&lt;&gt;"nn","•",""),"")</f>
        <v/>
      </c>
      <c r="D81" s="1" t="str">
        <f ca="1">IF(($A81&lt;&gt;"")*(D$1&lt;&gt;""),IF(_xlfn.XLOOKUP(D$1,Attendance_sorted!$B80:$CW80,Attendance_sorted!$B80:$CW80,"nn")&lt;&gt;"nn","•",""),"")</f>
        <v>•</v>
      </c>
      <c r="E81" s="1" t="str">
        <f ca="1">IF(($A81&lt;&gt;"")*(E$1&lt;&gt;""),IF(_xlfn.XLOOKUP(E$1,Attendance_sorted!$B80:$CW80,Attendance_sorted!$B80:$CW80,"nn")&lt;&gt;"nn","•",""),"")</f>
        <v/>
      </c>
      <c r="F81" s="1" t="str">
        <f ca="1">IF(($A81&lt;&gt;"")*(F$1&lt;&gt;""),IF(_xlfn.XLOOKUP(F$1,Attendance_sorted!$B80:$CW80,Attendance_sorted!$B80:$CW80,"nn")&lt;&gt;"nn","•",""),"")</f>
        <v>•</v>
      </c>
      <c r="G81" s="1" t="str">
        <f ca="1">IF(($A81&lt;&gt;"")*(G$1&lt;&gt;""),IF(_xlfn.XLOOKUP(G$1,Attendance_sorted!$B80:$CW80,Attendance_sorted!$B80:$CW80,"nn")&lt;&gt;"nn","•",""),"")</f>
        <v/>
      </c>
      <c r="H81" s="1" t="str">
        <f ca="1">IF(($A81&lt;&gt;"")*(H$1&lt;&gt;""),IF(_xlfn.XLOOKUP(H$1,Attendance_sorted!$B80:$CW80,Attendance_sorted!$B80:$CW80,"nn")&lt;&gt;"nn","•",""),"")</f>
        <v/>
      </c>
      <c r="I81" s="1" t="str">
        <f ca="1">IF(($A81&lt;&gt;"")*(I$1&lt;&gt;""),IF(_xlfn.XLOOKUP(I$1,Attendance_sorted!$B80:$CW80,Attendance_sorted!$B80:$CW80,"nn")&lt;&gt;"nn","•",""),"")</f>
        <v/>
      </c>
      <c r="J81" s="1" t="str">
        <f ca="1">IF(($A81&lt;&gt;"")*(J$1&lt;&gt;""),IF(_xlfn.XLOOKUP(J$1,Attendance_sorted!$B80:$CW80,Attendance_sorted!$B80:$CW80,"nn")&lt;&gt;"nn","•",""),"")</f>
        <v/>
      </c>
      <c r="K81" s="1" t="str">
        <f ca="1">IF(($A81&lt;&gt;"")*(K$1&lt;&gt;""),IF(_xlfn.XLOOKUP(K$1,Attendance_sorted!$B80:$CW80,Attendance_sorted!$B80:$CW80,"nn")&lt;&gt;"nn","•",""),"")</f>
        <v/>
      </c>
      <c r="L81" s="1" t="str">
        <f ca="1">IF(($A81&lt;&gt;"")*(L$1&lt;&gt;""),IF(_xlfn.XLOOKUP(L$1,Attendance_sorted!$B80:$CW80,Attendance_sorted!$B80:$CW80,"nn")&lt;&gt;"nn","•",""),"")</f>
        <v/>
      </c>
      <c r="M81" s="1" t="str">
        <f ca="1">IF(($A81&lt;&gt;"")*(M$1&lt;&gt;""),IF(_xlfn.XLOOKUP(M$1,Attendance_sorted!$B80:$CW80,Attendance_sorted!$B80:$CW80,"nn")&lt;&gt;"nn","•",""),"")</f>
        <v>•</v>
      </c>
      <c r="N81" s="1" t="str">
        <f ca="1">IF(($A81&lt;&gt;"")*(N$1&lt;&gt;""),IF(_xlfn.XLOOKUP(N$1,Attendance_sorted!$B80:$CW80,Attendance_sorted!$B80:$CW80,"nn")&lt;&gt;"nn","•",""),"")</f>
        <v/>
      </c>
      <c r="O81" s="1" t="str">
        <f ca="1">IF(($A81&lt;&gt;"")*(O$1&lt;&gt;""),IF(_xlfn.XLOOKUP(O$1,Attendance_sorted!$B80:$CW80,Attendance_sorted!$B80:$CW80,"nn")&lt;&gt;"nn","•",""),"")</f>
        <v/>
      </c>
      <c r="P81" s="1" t="str">
        <f ca="1">IF(($A81&lt;&gt;"")*(P$1&lt;&gt;""),IF(_xlfn.XLOOKUP(P$1,Attendance_sorted!$B80:$CW80,Attendance_sorted!$B80:$CW80,"nn")&lt;&gt;"nn","•",""),"")</f>
        <v/>
      </c>
      <c r="Q81" s="1" t="str">
        <f ca="1">IF(($A81&lt;&gt;"")*(Q$1&lt;&gt;""),IF(_xlfn.XLOOKUP(Q$1,Attendance_sorted!$B80:$CW80,Attendance_sorted!$B80:$CW80,"nn")&lt;&gt;"nn","•",""),"")</f>
        <v/>
      </c>
      <c r="R81" s="1" t="str">
        <f ca="1">IF(($A81&lt;&gt;"")*(R$1&lt;&gt;""),IF(_xlfn.XLOOKUP(R$1,Attendance_sorted!$B80:$CW80,Attendance_sorted!$B80:$CW80,"nn")&lt;&gt;"nn","•",""),"")</f>
        <v/>
      </c>
      <c r="S81" s="1" t="str">
        <f ca="1">IF(($A81&lt;&gt;"")*(S$1&lt;&gt;""),IF(_xlfn.XLOOKUP(S$1,Attendance_sorted!$B80:$CW80,Attendance_sorted!$B80:$CW80,"nn")&lt;&gt;"nn","•",""),"")</f>
        <v/>
      </c>
      <c r="T81" s="1" t="str">
        <f ca="1">IF(($A81&lt;&gt;"")*(T$1&lt;&gt;""),IF(_xlfn.XLOOKUP(T$1,Attendance_sorted!$B80:$CW80,Attendance_sorted!$B80:$CW80,"nn")&lt;&gt;"nn","•",""),"")</f>
        <v/>
      </c>
      <c r="U81" s="1" t="str">
        <f ca="1">IF(($A81&lt;&gt;"")*(U$1&lt;&gt;""),IF(_xlfn.XLOOKUP(U$1,Attendance_sorted!$B80:$CW80,Attendance_sorted!$B80:$CW80,"nn")&lt;&gt;"nn","•",""),"")</f>
        <v/>
      </c>
      <c r="V81" s="1" t="str">
        <f ca="1">IF(($A81&lt;&gt;"")*(V$1&lt;&gt;""),IF(_xlfn.XLOOKUP(V$1,Attendance_sorted!$B80:$CW80,Attendance_sorted!$B80:$CW80,"nn")&lt;&gt;"nn","•",""),"")</f>
        <v/>
      </c>
      <c r="W81" s="1" t="str">
        <f ca="1">IF(($A81&lt;&gt;"")*(W$1&lt;&gt;""),IF(_xlfn.XLOOKUP(W$1,Attendance_sorted!$B80:$CW80,Attendance_sorted!$B80:$CW80,"nn")&lt;&gt;"nn","•",""),"")</f>
        <v/>
      </c>
      <c r="X81" s="1" t="str">
        <f ca="1">IF(($A81&lt;&gt;"")*(X$1&lt;&gt;""),IF(_xlfn.XLOOKUP(X$1,Attendance_sorted!$B80:$CW80,Attendance_sorted!$B80:$CW80,"nn")&lt;&gt;"nn","•",""),"")</f>
        <v/>
      </c>
      <c r="Y81" s="1" t="str">
        <f ca="1">IF(($A81&lt;&gt;"")*(Y$1&lt;&gt;""),IF(_xlfn.XLOOKUP(Y$1,Attendance_sorted!$B80:$CW80,Attendance_sorted!$B80:$CW80,"nn")&lt;&gt;"nn","•",""),"")</f>
        <v/>
      </c>
      <c r="Z81" s="1" t="str">
        <f ca="1">IF(($A81&lt;&gt;"")*(Z$1&lt;&gt;""),IF(_xlfn.XLOOKUP(Z$1,Attendance_sorted!$B80:$CW80,Attendance_sorted!$B80:$CW80,"nn")&lt;&gt;"nn","•",""),"")</f>
        <v/>
      </c>
      <c r="AA81" s="1" t="str">
        <f ca="1">IF(($A81&lt;&gt;"")*(AA$1&lt;&gt;""),IF(_xlfn.XLOOKUP(AA$1,Attendance_sorted!$B80:$CW80,Attendance_sorted!$B80:$CW80,"nn")&lt;&gt;"nn","•",""),"")</f>
        <v/>
      </c>
      <c r="AB81" s="1" t="str">
        <f ca="1">IF(($A81&lt;&gt;"")*(AB$1&lt;&gt;""),IF(_xlfn.XLOOKUP(AB$1,Attendance_sorted!$B80:$CW80,Attendance_sorted!$B80:$CW80,"nn")&lt;&gt;"nn","•",""),"")</f>
        <v/>
      </c>
      <c r="AC81" s="1" t="str">
        <f ca="1">IF(($A81&lt;&gt;"")*(AC$1&lt;&gt;""),IF(_xlfn.XLOOKUP(AC$1,Attendance_sorted!$B80:$CW80,Attendance_sorted!$B80:$CW80,"nn")&lt;&gt;"nn","•",""),"")</f>
        <v/>
      </c>
      <c r="AD81" s="1" t="str">
        <f ca="1">IF(($A81&lt;&gt;"")*(AD$1&lt;&gt;""),IF(_xlfn.XLOOKUP(AD$1,Attendance_sorted!$B80:$CW80,Attendance_sorted!$B80:$CW80,"nn")&lt;&gt;"nn","•",""),"")</f>
        <v/>
      </c>
      <c r="AE81" s="1" t="str">
        <f ca="1">IF(($A81&lt;&gt;"")*(AE$1&lt;&gt;""),IF(_xlfn.XLOOKUP(AE$1,Attendance_sorted!$B80:$CW80,Attendance_sorted!$B80:$CW80,"nn")&lt;&gt;"nn","•",""),"")</f>
        <v/>
      </c>
      <c r="AF81" s="1" t="str">
        <f ca="1">IF(($A81&lt;&gt;"")*(AF$1&lt;&gt;""),IF(_xlfn.XLOOKUP(AF$1,Attendance_sorted!$B80:$CW80,Attendance_sorted!$B80:$CW80,"nn")&lt;&gt;"nn","•",""),"")</f>
        <v/>
      </c>
      <c r="AG81" s="1" t="str">
        <f ca="1">IF(($A81&lt;&gt;"")*(AG$1&lt;&gt;""),IF(_xlfn.XLOOKUP(AG$1,Attendance_sorted!$B80:$CW80,Attendance_sorted!$B80:$CW80,"nn")&lt;&gt;"nn","•",""),"")</f>
        <v/>
      </c>
      <c r="AH81" s="1" t="str">
        <f ca="1">IF(($A81&lt;&gt;"")*(AH$1&lt;&gt;""),IF(_xlfn.XLOOKUP(AH$1,Attendance_sorted!$B80:$CW80,Attendance_sorted!$B80:$CW80,"nn")&lt;&gt;"nn","•",""),"")</f>
        <v/>
      </c>
      <c r="AI81" s="1" t="str">
        <f ca="1">IF(($A81&lt;&gt;"")*(AI$1&lt;&gt;""),IF(_xlfn.XLOOKUP(AI$1,Attendance_sorted!$B80:$CW80,Attendance_sorted!$B80:$CW80,"nn")&lt;&gt;"nn","•",""),"")</f>
        <v/>
      </c>
      <c r="AJ81" s="1" t="str">
        <f ca="1">IF(($A81&lt;&gt;"")*(AJ$1&lt;&gt;""),IF(_xlfn.XLOOKUP(AJ$1,Attendance_sorted!$B80:$CW80,Attendance_sorted!$B80:$CW80,"nn")&lt;&gt;"nn","•",""),"")</f>
        <v/>
      </c>
      <c r="AK81" s="1" t="str">
        <f ca="1">IF(($A81&lt;&gt;"")*(AK$1&lt;&gt;""),IF(_xlfn.XLOOKUP(AK$1,Attendance_sorted!$B80:$CW80,Attendance_sorted!$B80:$CW80,"nn")&lt;&gt;"nn","•",""),"")</f>
        <v/>
      </c>
      <c r="AL81" s="1" t="str">
        <f ca="1">IF(($A81&lt;&gt;"")*(AL$1&lt;&gt;""),IF(_xlfn.XLOOKUP(AL$1,Attendance_sorted!$B80:$CW80,Attendance_sorted!$B80:$CW80,"nn")&lt;&gt;"nn","•",""),"")</f>
        <v/>
      </c>
      <c r="AM81" s="1" t="str">
        <f ca="1">IF(($A81&lt;&gt;"")*(AM$1&lt;&gt;""),IF(_xlfn.XLOOKUP(AM$1,Attendance_sorted!$B80:$CW80,Attendance_sorted!$B80:$CW80,"nn")&lt;&gt;"nn","•",""),"")</f>
        <v/>
      </c>
      <c r="AN81" s="1" t="str">
        <f ca="1">IF(($A81&lt;&gt;"")*(AN$1&lt;&gt;""),IF(_xlfn.XLOOKUP(AN$1,Attendance_sorted!$B80:$CW80,Attendance_sorted!$B80:$CW80,"nn")&lt;&gt;"nn","•",""),"")</f>
        <v/>
      </c>
      <c r="AO81" s="1" t="str">
        <f ca="1">IF(($A81&lt;&gt;"")*(AO$1&lt;&gt;""),IF(_xlfn.XLOOKUP(AO$1,Attendance_sorted!$B80:$CW80,Attendance_sorted!$B80:$CW80,"nn")&lt;&gt;"nn","•",""),"")</f>
        <v/>
      </c>
      <c r="AP81" s="1" t="str">
        <f ca="1">IF(($A81&lt;&gt;"")*(AP$1&lt;&gt;""),IF(_xlfn.XLOOKUP(AP$1,Attendance_sorted!$B80:$CW80,Attendance_sorted!$B80:$CW80,"nn")&lt;&gt;"nn","•",""),"")</f>
        <v/>
      </c>
      <c r="AQ81" s="1" t="str">
        <f ca="1">IF(($A81&lt;&gt;"")*(AQ$1&lt;&gt;""),IF(_xlfn.XLOOKUP(AQ$1,Attendance_sorted!$B80:$CW80,Attendance_sorted!$B80:$CW80,"nn")&lt;&gt;"nn","•",""),"")</f>
        <v/>
      </c>
      <c r="AR81" s="1" t="str">
        <f ca="1">IF(($A81&lt;&gt;"")*(AR$1&lt;&gt;""),IF(_xlfn.XLOOKUP(AR$1,Attendance_sorted!$B80:$CW80,Attendance_sorted!$B80:$CW80,"nn")&lt;&gt;"nn","•",""),"")</f>
        <v/>
      </c>
      <c r="AS81" s="1" t="str">
        <f ca="1">IF(($A81&lt;&gt;"")*(AS$1&lt;&gt;""),IF(_xlfn.XLOOKUP(AS$1,Attendance_sorted!$B80:$CW80,Attendance_sorted!$B80:$CW80,"nn")&lt;&gt;"nn","•",""),"")</f>
        <v/>
      </c>
      <c r="AT81" s="1" t="str">
        <f ca="1">IF(($A81&lt;&gt;"")*(AT$1&lt;&gt;""),IF(_xlfn.XLOOKUP(AT$1,Attendance_sorted!$B80:$CW80,Attendance_sorted!$B80:$CW80,"nn")&lt;&gt;"nn","•",""),"")</f>
        <v/>
      </c>
      <c r="AU81" s="1" t="str">
        <f ca="1">IF(($A81&lt;&gt;"")*(AU$1&lt;&gt;""),IF(_xlfn.XLOOKUP(AU$1,Attendance_sorted!$B80:$CW80,Attendance_sorted!$B80:$CW80,"nn")&lt;&gt;"nn","•",""),"")</f>
        <v/>
      </c>
      <c r="AV81" s="1" t="str">
        <f ca="1">IF(($A81&lt;&gt;"")*(AV$1&lt;&gt;""),IF(_xlfn.XLOOKUP(AV$1,Attendance_sorted!$B80:$CW80,Attendance_sorted!$B80:$CW80,"nn")&lt;&gt;"nn","•",""),"")</f>
        <v/>
      </c>
      <c r="AW81" s="1" t="str">
        <f ca="1">IF(($A81&lt;&gt;"")*(AW$1&lt;&gt;""),IF(_xlfn.XLOOKUP(AW$1,Attendance_sorted!$B80:$CW80,Attendance_sorted!$B80:$CW80,"nn")&lt;&gt;"nn","•",""),"")</f>
        <v/>
      </c>
      <c r="AX81" s="1" t="str">
        <f ca="1">IF(($A81&lt;&gt;"")*(AX$1&lt;&gt;""),IF(_xlfn.XLOOKUP(AX$1,Attendance_sorted!$B80:$CW80,Attendance_sorted!$B80:$CW80,"nn")&lt;&gt;"nn","•",""),"")</f>
        <v/>
      </c>
      <c r="AY81" s="1" t="str">
        <f ca="1">IF(($A81&lt;&gt;"")*(AY$1&lt;&gt;""),IF(_xlfn.XLOOKUP(AY$1,Attendance_sorted!$B80:$CW80,Attendance_sorted!$B80:$CW80,"nn")&lt;&gt;"nn","•",""),"")</f>
        <v/>
      </c>
      <c r="AZ81" s="1" t="str">
        <f ca="1">IF(($A81&lt;&gt;"")*(AZ$1&lt;&gt;""),IF(_xlfn.XLOOKUP(AZ$1,Attendance_sorted!$B80:$CW80,Attendance_sorted!$B80:$CW80,"nn")&lt;&gt;"nn","•",""),"")</f>
        <v/>
      </c>
      <c r="BA81" s="1" t="str">
        <f ca="1">IF(($A81&lt;&gt;"")*(BA$1&lt;&gt;""),IF(_xlfn.XLOOKUP(BA$1,Attendance_sorted!$B80:$CW80,Attendance_sorted!$B80:$CW80,"nn")&lt;&gt;"nn","•",""),"")</f>
        <v/>
      </c>
      <c r="BB81" s="1" t="str">
        <f ca="1">IF(($A81&lt;&gt;"")*(BB$1&lt;&gt;""),IF(_xlfn.XLOOKUP(BB$1,Attendance_sorted!$B80:$CW80,Attendance_sorted!$B80:$CW80,"nn")&lt;&gt;"nn","•",""),"")</f>
        <v/>
      </c>
      <c r="BC81" s="1" t="str">
        <f ca="1">IF(($A81&lt;&gt;"")*(BC$1&lt;&gt;""),IF(_xlfn.XLOOKUP(BC$1,Attendance_sorted!$B80:$CW80,Attendance_sorted!$B80:$CW80,"nn")&lt;&gt;"nn","•",""),"")</f>
        <v/>
      </c>
      <c r="BD81" s="1" t="str">
        <f ca="1">IF(($A81&lt;&gt;"")*(BD$1&lt;&gt;""),IF(_xlfn.XLOOKUP(BD$1,Attendance_sorted!$B80:$CW80,Attendance_sorted!$B80:$CW80,"nn")&lt;&gt;"nn","•",""),"")</f>
        <v/>
      </c>
      <c r="BE81" s="1" t="str">
        <f ca="1">IF(($A81&lt;&gt;"")*(BE$1&lt;&gt;""),IF(_xlfn.XLOOKUP(BE$1,Attendance_sorted!$B80:$CW80,Attendance_sorted!$B80:$CW80,"nn")&lt;&gt;"nn","•",""),"")</f>
        <v/>
      </c>
      <c r="BF81" s="1" t="str">
        <f ca="1">IF(($A81&lt;&gt;"")*(BF$1&lt;&gt;""),IF(_xlfn.XLOOKUP(BF$1,Attendance_sorted!$B80:$CW80,Attendance_sorted!$B80:$CW80,"nn")&lt;&gt;"nn","•",""),"")</f>
        <v/>
      </c>
      <c r="BG81" s="1" t="str">
        <f ca="1">IF(($A81&lt;&gt;"")*(BG$1&lt;&gt;""),IF(_xlfn.XLOOKUP(BG$1,Attendance_sorted!$B80:$CW80,Attendance_sorted!$B80:$CW80,"nn")&lt;&gt;"nn","•",""),"")</f>
        <v/>
      </c>
      <c r="BH81" s="1" t="str">
        <f ca="1">IF(($A81&lt;&gt;"")*(BH$1&lt;&gt;""),IF(_xlfn.XLOOKUP(BH$1,Attendance_sorted!$B80:$CW80,Attendance_sorted!$B80:$CW80,"nn")&lt;&gt;"nn","•",""),"")</f>
        <v/>
      </c>
      <c r="BI81" s="1" t="str">
        <f ca="1">IF(($A81&lt;&gt;"")*(BI$1&lt;&gt;""),IF(_xlfn.XLOOKUP(BI$1,Attendance_sorted!$B80:$CW80,Attendance_sorted!$B80:$CW80,"nn")&lt;&gt;"nn","•",""),"")</f>
        <v/>
      </c>
      <c r="BJ81" s="1" t="str">
        <f ca="1">IF(($A81&lt;&gt;"")*(BJ$1&lt;&gt;""),IF(_xlfn.XLOOKUP(BJ$1,Attendance_sorted!$B80:$CW80,Attendance_sorted!$B80:$CW80,"nn")&lt;&gt;"nn","•",""),"")</f>
        <v/>
      </c>
      <c r="BK81" s="1" t="str">
        <f ca="1">IF(($A81&lt;&gt;"")*(BK$1&lt;&gt;""),IF(_xlfn.XLOOKUP(BK$1,Attendance_sorted!$B80:$CW80,Attendance_sorted!$B80:$CW80,"nn")&lt;&gt;"nn","•",""),"")</f>
        <v/>
      </c>
      <c r="BL81" s="1" t="str">
        <f ca="1">IF(($A81&lt;&gt;"")*(BL$1&lt;&gt;""),IF(_xlfn.XLOOKUP(BL$1,Attendance_sorted!$B80:$CW80,Attendance_sorted!$B80:$CW80,"nn")&lt;&gt;"nn","•",""),"")</f>
        <v/>
      </c>
      <c r="BM81" s="1" t="str">
        <f ca="1">IF(($A81&lt;&gt;"")*(BM$1&lt;&gt;""),IF(_xlfn.XLOOKUP(BM$1,Attendance_sorted!$B80:$CW80,Attendance_sorted!$B80:$CW80,"nn")&lt;&gt;"nn","•",""),"")</f>
        <v/>
      </c>
      <c r="BN81" s="1" t="str">
        <f ca="1">IF(($A81&lt;&gt;"")*(BN$1&lt;&gt;""),IF(_xlfn.XLOOKUP(BN$1,Attendance_sorted!$B80:$CW80,Attendance_sorted!$B80:$CW80,"nn")&lt;&gt;"nn","•",""),"")</f>
        <v/>
      </c>
      <c r="BO81" s="1" t="str">
        <f ca="1">IF(($A81&lt;&gt;"")*(BO$1&lt;&gt;""),IF(_xlfn.XLOOKUP(BO$1,Attendance_sorted!$B80:$CW80,Attendance_sorted!$B80:$CW80,"nn")&lt;&gt;"nn","•",""),"")</f>
        <v/>
      </c>
      <c r="BP81" s="1" t="str">
        <f ca="1">IF(($A81&lt;&gt;"")*(BP$1&lt;&gt;""),IF(_xlfn.XLOOKUP(BP$1,Attendance_sorted!$B80:$CW80,Attendance_sorted!$B80:$CW80,"nn")&lt;&gt;"nn","•",""),"")</f>
        <v/>
      </c>
      <c r="BQ81" s="1" t="str">
        <f ca="1">IF(($A81&lt;&gt;"")*(BQ$1&lt;&gt;""),IF(_xlfn.XLOOKUP(BQ$1,Attendance_sorted!$B80:$CW80,Attendance_sorted!$B80:$CW80,"nn")&lt;&gt;"nn","•",""),"")</f>
        <v/>
      </c>
      <c r="BR81" s="1" t="str">
        <f ca="1">IF(($A81&lt;&gt;"")*(BR$1&lt;&gt;""),IF(_xlfn.XLOOKUP(BR$1,Attendance_sorted!$B80:$CW80,Attendance_sorted!$B80:$CW80,"nn")&lt;&gt;"nn","•",""),"")</f>
        <v/>
      </c>
      <c r="BS81" s="1" t="str">
        <f ca="1">IF(($A81&lt;&gt;"")*(BS$1&lt;&gt;""),IF(_xlfn.XLOOKUP(BS$1,Attendance_sorted!$B80:$CW80,Attendance_sorted!$B80:$CW80,"nn")&lt;&gt;"nn","•",""),"")</f>
        <v/>
      </c>
      <c r="BT81" s="1" t="str">
        <f ca="1">IF(($A81&lt;&gt;"")*(BT$1&lt;&gt;""),IF(_xlfn.XLOOKUP(BT$1,Attendance_sorted!$B80:$CW80,Attendance_sorted!$B80:$CW80,"nn")&lt;&gt;"nn","•",""),"")</f>
        <v/>
      </c>
      <c r="BU81" s="1" t="str">
        <f ca="1">IF(($A81&lt;&gt;"")*(BU$1&lt;&gt;""),IF(_xlfn.XLOOKUP(BU$1,Attendance_sorted!$B80:$CW80,Attendance_sorted!$B80:$CW80,"nn")&lt;&gt;"nn","•",""),"")</f>
        <v/>
      </c>
      <c r="BV81" s="1" t="str">
        <f ca="1">IF(($A81&lt;&gt;"")*(BV$1&lt;&gt;""),IF(_xlfn.XLOOKUP(BV$1,Attendance_sorted!$B80:$CW80,Attendance_sorted!$B80:$CW80,"nn")&lt;&gt;"nn","•",""),"")</f>
        <v/>
      </c>
      <c r="BW81" s="1" t="str">
        <f ca="1">IF(($A81&lt;&gt;"")*(BW$1&lt;&gt;""),IF(_xlfn.XLOOKUP(BW$1,Attendance_sorted!$B80:$CW80,Attendance_sorted!$B80:$CW80,"nn")&lt;&gt;"nn","•",""),"")</f>
        <v/>
      </c>
      <c r="BX81" s="1" t="str">
        <f ca="1">IF(($A81&lt;&gt;"")*(BX$1&lt;&gt;""),IF(_xlfn.XLOOKUP(BX$1,Attendance_sorted!$B80:$CW80,Attendance_sorted!$B80:$CW80,"nn")&lt;&gt;"nn","•",""),"")</f>
        <v/>
      </c>
      <c r="BY81" s="1" t="str">
        <f ca="1">IF(($A81&lt;&gt;"")*(BY$1&lt;&gt;""),IF(_xlfn.XLOOKUP(BY$1,Attendance_sorted!$B80:$CW80,Attendance_sorted!$B80:$CW80,"nn")&lt;&gt;"nn","•",""),"")</f>
        <v/>
      </c>
      <c r="BZ81" s="1" t="str">
        <f ca="1">IF(($A81&lt;&gt;"")*(BZ$1&lt;&gt;""),IF(_xlfn.XLOOKUP(BZ$1,Attendance_sorted!$B80:$CW80,Attendance_sorted!$B80:$CW80,"nn")&lt;&gt;"nn","•",""),"")</f>
        <v/>
      </c>
      <c r="CA81" s="1" t="str">
        <f ca="1">IF(($A81&lt;&gt;"")*(CA$1&lt;&gt;""),IF(_xlfn.XLOOKUP(CA$1,Attendance_sorted!$B80:$CW80,Attendance_sorted!$B80:$CW80,"nn")&lt;&gt;"nn","•",""),"")</f>
        <v/>
      </c>
      <c r="CB81" s="1" t="str">
        <f ca="1">IF(($A81&lt;&gt;"")*(CB$1&lt;&gt;""),IF(_xlfn.XLOOKUP(CB$1,Attendance_sorted!$B80:$CW80,Attendance_sorted!$B80:$CW80,"nn")&lt;&gt;"nn","•",""),"")</f>
        <v/>
      </c>
      <c r="CC81" s="1" t="str">
        <f ca="1">IF(($A81&lt;&gt;"")*(CC$1&lt;&gt;""),IF(_xlfn.XLOOKUP(CC$1,Attendance_sorted!$B80:$CW80,Attendance_sorted!$B80:$CW80,"nn")&lt;&gt;"nn","•",""),"")</f>
        <v/>
      </c>
      <c r="CD81" s="1" t="str">
        <f ca="1">IF(($A81&lt;&gt;"")*(CD$1&lt;&gt;""),IF(_xlfn.XLOOKUP(CD$1,Attendance_sorted!$B80:$CW80,Attendance_sorted!$B80:$CW80,"nn")&lt;&gt;"nn","•",""),"")</f>
        <v/>
      </c>
      <c r="CE81" s="1" t="str">
        <f ca="1">IF(($A81&lt;&gt;"")*(CE$1&lt;&gt;""),IF(_xlfn.XLOOKUP(CE$1,Attendance_sorted!$B80:$CW80,Attendance_sorted!$B80:$CW80,"nn")&lt;&gt;"nn","•",""),"")</f>
        <v/>
      </c>
      <c r="CF81" s="1" t="str">
        <f ca="1">IF(($A81&lt;&gt;"")*(CF$1&lt;&gt;""),IF(_xlfn.XLOOKUP(CF$1,Attendance_sorted!$B80:$CW80,Attendance_sorted!$B80:$CW80,"nn")&lt;&gt;"nn","•",""),"")</f>
        <v/>
      </c>
      <c r="CG81" s="1" t="str">
        <f ca="1">IF(($A81&lt;&gt;"")*(CG$1&lt;&gt;""),IF(_xlfn.XLOOKUP(CG$1,Attendance_sorted!$B80:$CW80,Attendance_sorted!$B80:$CW80,"nn")&lt;&gt;"nn","•",""),"")</f>
        <v/>
      </c>
      <c r="CH81" s="1" t="str">
        <f ca="1">IF(($A81&lt;&gt;"")*(CH$1&lt;&gt;""),IF(_xlfn.XLOOKUP(CH$1,Attendance_sorted!$B80:$CW80,Attendance_sorted!$B80:$CW80,"nn")&lt;&gt;"nn","•",""),"")</f>
        <v/>
      </c>
      <c r="CI81" s="1" t="str">
        <f ca="1">IF(($A81&lt;&gt;"")*(CI$1&lt;&gt;""),IF(_xlfn.XLOOKUP(CI$1,Attendance_sorted!$B80:$CW80,Attendance_sorted!$B80:$CW80,"nn")&lt;&gt;"nn","•",""),"")</f>
        <v/>
      </c>
      <c r="CJ81" s="1" t="str">
        <f ca="1">IF(($A81&lt;&gt;"")*(CJ$1&lt;&gt;""),IF(_xlfn.XLOOKUP(CJ$1,Attendance_sorted!$B80:$CW80,Attendance_sorted!$B80:$CW80,"nn")&lt;&gt;"nn","•",""),"")</f>
        <v/>
      </c>
      <c r="CK81" s="1" t="str">
        <f ca="1">IF(($A81&lt;&gt;"")*(CK$1&lt;&gt;""),IF(_xlfn.XLOOKUP(CK$1,Attendance_sorted!$B80:$CW80,Attendance_sorted!$B80:$CW80,"nn")&lt;&gt;"nn","•",""),"")</f>
        <v/>
      </c>
      <c r="CL81" s="1" t="str">
        <f ca="1">IF(($A81&lt;&gt;"")*(CL$1&lt;&gt;""),IF(_xlfn.XLOOKUP(CL$1,Attendance_sorted!$B80:$CW80,Attendance_sorted!$B80:$CW80,"nn")&lt;&gt;"nn","•",""),"")</f>
        <v/>
      </c>
      <c r="CM81" s="1" t="str">
        <f ca="1">IF(($A81&lt;&gt;"")*(CM$1&lt;&gt;""),IF(_xlfn.XLOOKUP(CM$1,Attendance_sorted!$B80:$CW80,Attendance_sorted!$B80:$CW80,"nn")&lt;&gt;"nn","•",""),"")</f>
        <v/>
      </c>
      <c r="CN81" s="1" t="str">
        <f ca="1">IF(($A81&lt;&gt;"")*(CN$1&lt;&gt;""),IF(_xlfn.XLOOKUP(CN$1,Attendance_sorted!$B80:$CW80,Attendance_sorted!$B80:$CW80,"nn")&lt;&gt;"nn","•",""),"")</f>
        <v/>
      </c>
      <c r="CO81" s="1" t="str">
        <f ca="1">IF(($A81&lt;&gt;"")*(CO$1&lt;&gt;""),IF(_xlfn.XLOOKUP(CO$1,Attendance_sorted!$B80:$CW80,Attendance_sorted!$B80:$CW80,"nn")&lt;&gt;"nn","•",""),"")</f>
        <v/>
      </c>
      <c r="CP81" s="1" t="str">
        <f ca="1">IF(($A81&lt;&gt;"")*(CP$1&lt;&gt;""),IF(_xlfn.XLOOKUP(CP$1,Attendance_sorted!$B80:$CW80,Attendance_sorted!$B80:$CW80,"nn")&lt;&gt;"nn","•",""),"")</f>
        <v/>
      </c>
      <c r="CQ81" s="1" t="str">
        <f ca="1">IF(($A81&lt;&gt;"")*(CQ$1&lt;&gt;""),IF(_xlfn.XLOOKUP(CQ$1,Attendance_sorted!$B80:$CW80,Attendance_sorted!$B80:$CW80,"nn")&lt;&gt;"nn","•",""),"")</f>
        <v/>
      </c>
      <c r="CR81" s="1" t="str">
        <f ca="1">IF(($A81&lt;&gt;"")*(CR$1&lt;&gt;""),IF(_xlfn.XLOOKUP(CR$1,Attendance_sorted!$B80:$CW80,Attendance_sorted!$B80:$CW80,"nn")&lt;&gt;"nn","•",""),"")</f>
        <v/>
      </c>
      <c r="CS81" s="1" t="str">
        <f ca="1">IF(($A81&lt;&gt;"")*(CS$1&lt;&gt;""),IF(_xlfn.XLOOKUP(CS$1,Attendance_sorted!$B80:$CW80,Attendance_sorted!$B80:$CW80,"nn")&lt;&gt;"nn","•",""),"")</f>
        <v/>
      </c>
      <c r="CT81" s="1" t="str">
        <f ca="1">IF(($A81&lt;&gt;"")*(CT$1&lt;&gt;""),IF(_xlfn.XLOOKUP(CT$1,Attendance_sorted!$B80:$CW80,Attendance_sorted!$B80:$CW80,"nn")&lt;&gt;"nn","•",""),"")</f>
        <v/>
      </c>
      <c r="CU81" s="1" t="str">
        <f ca="1">IF(($A81&lt;&gt;"")*(CU$1&lt;&gt;""),IF(_xlfn.XLOOKUP(CU$1,Attendance_sorted!$B80:$CW80,Attendance_sorted!$B80:$CW80,"nn")&lt;&gt;"nn","•",""),"")</f>
        <v/>
      </c>
      <c r="CV81" s="1" t="str">
        <f ca="1">IF(($A81&lt;&gt;"")*(CV$1&lt;&gt;""),IF(_xlfn.XLOOKUP(CV$1,Attendance_sorted!$B80:$CW80,Attendance_sorted!$B80:$CW80,"nn")&lt;&gt;"nn","•",""),"")</f>
        <v/>
      </c>
      <c r="CW81" s="1" t="str">
        <f ca="1">IF(($A81&lt;&gt;"")*(CW$1&lt;&gt;""),IF(_xlfn.XLOOKUP(CW$1,Attendance_sorted!$B80:$CW80,Attendance_sorted!$B80:$CW80,"nn")&lt;&gt;"nn","•",""),"")</f>
        <v/>
      </c>
    </row>
    <row r="82" spans="1:101">
      <c r="A82" s="1">
        <v>319</v>
      </c>
      <c r="B82" s="1" t="str">
        <f ca="1">IF(($A82&lt;&gt;"")*(B$1&lt;&gt;""),IF(_xlfn.XLOOKUP(B$1,Attendance_sorted!$B81:$CW81,Attendance_sorted!$B81:$CW81,"nn")&lt;&gt;"nn","•",""),"")</f>
        <v/>
      </c>
      <c r="C82" s="1" t="str">
        <f ca="1">IF(($A82&lt;&gt;"")*(C$1&lt;&gt;""),IF(_xlfn.XLOOKUP(C$1,Attendance_sorted!$B81:$CW81,Attendance_sorted!$B81:$CW81,"nn")&lt;&gt;"nn","•",""),"")</f>
        <v/>
      </c>
      <c r="D82" s="1" t="str">
        <f ca="1">IF(($A82&lt;&gt;"")*(D$1&lt;&gt;""),IF(_xlfn.XLOOKUP(D$1,Attendance_sorted!$B81:$CW81,Attendance_sorted!$B81:$CW81,"nn")&lt;&gt;"nn","•",""),"")</f>
        <v/>
      </c>
      <c r="E82" s="1" t="str">
        <f ca="1">IF(($A82&lt;&gt;"")*(E$1&lt;&gt;""),IF(_xlfn.XLOOKUP(E$1,Attendance_sorted!$B81:$CW81,Attendance_sorted!$B81:$CW81,"nn")&lt;&gt;"nn","•",""),"")</f>
        <v/>
      </c>
      <c r="F82" s="1" t="str">
        <f ca="1">IF(($A82&lt;&gt;"")*(F$1&lt;&gt;""),IF(_xlfn.XLOOKUP(F$1,Attendance_sorted!$B81:$CW81,Attendance_sorted!$B81:$CW81,"nn")&lt;&gt;"nn","•",""),"")</f>
        <v/>
      </c>
      <c r="G82" s="1" t="str">
        <f ca="1">IF(($A82&lt;&gt;"")*(G$1&lt;&gt;""),IF(_xlfn.XLOOKUP(G$1,Attendance_sorted!$B81:$CW81,Attendance_sorted!$B81:$CW81,"nn")&lt;&gt;"nn","•",""),"")</f>
        <v/>
      </c>
      <c r="H82" s="1" t="str">
        <f ca="1">IF(($A82&lt;&gt;"")*(H$1&lt;&gt;""),IF(_xlfn.XLOOKUP(H$1,Attendance_sorted!$B81:$CW81,Attendance_sorted!$B81:$CW81,"nn")&lt;&gt;"nn","•",""),"")</f>
        <v/>
      </c>
      <c r="I82" s="1" t="str">
        <f ca="1">IF(($A82&lt;&gt;"")*(I$1&lt;&gt;""),IF(_xlfn.XLOOKUP(I$1,Attendance_sorted!$B81:$CW81,Attendance_sorted!$B81:$CW81,"nn")&lt;&gt;"nn","•",""),"")</f>
        <v/>
      </c>
      <c r="J82" s="1" t="str">
        <f ca="1">IF(($A82&lt;&gt;"")*(J$1&lt;&gt;""),IF(_xlfn.XLOOKUP(J$1,Attendance_sorted!$B81:$CW81,Attendance_sorted!$B81:$CW81,"nn")&lt;&gt;"nn","•",""),"")</f>
        <v/>
      </c>
      <c r="K82" s="1" t="str">
        <f ca="1">IF(($A82&lt;&gt;"")*(K$1&lt;&gt;""),IF(_xlfn.XLOOKUP(K$1,Attendance_sorted!$B81:$CW81,Attendance_sorted!$B81:$CW81,"nn")&lt;&gt;"nn","•",""),"")</f>
        <v/>
      </c>
      <c r="L82" s="1" t="str">
        <f ca="1">IF(($A82&lt;&gt;"")*(L$1&lt;&gt;""),IF(_xlfn.XLOOKUP(L$1,Attendance_sorted!$B81:$CW81,Attendance_sorted!$B81:$CW81,"nn")&lt;&gt;"nn","•",""),"")</f>
        <v/>
      </c>
      <c r="M82" s="1" t="str">
        <f ca="1">IF(($A82&lt;&gt;"")*(M$1&lt;&gt;""),IF(_xlfn.XLOOKUP(M$1,Attendance_sorted!$B81:$CW81,Attendance_sorted!$B81:$CW81,"nn")&lt;&gt;"nn","•",""),"")</f>
        <v/>
      </c>
      <c r="N82" s="1" t="str">
        <f ca="1">IF(($A82&lt;&gt;"")*(N$1&lt;&gt;""),IF(_xlfn.XLOOKUP(N$1,Attendance_sorted!$B81:$CW81,Attendance_sorted!$B81:$CW81,"nn")&lt;&gt;"nn","•",""),"")</f>
        <v/>
      </c>
      <c r="O82" s="1" t="str">
        <f ca="1">IF(($A82&lt;&gt;"")*(O$1&lt;&gt;""),IF(_xlfn.XLOOKUP(O$1,Attendance_sorted!$B81:$CW81,Attendance_sorted!$B81:$CW81,"nn")&lt;&gt;"nn","•",""),"")</f>
        <v/>
      </c>
      <c r="P82" s="1" t="str">
        <f ca="1">IF(($A82&lt;&gt;"")*(P$1&lt;&gt;""),IF(_xlfn.XLOOKUP(P$1,Attendance_sorted!$B81:$CW81,Attendance_sorted!$B81:$CW81,"nn")&lt;&gt;"nn","•",""),"")</f>
        <v/>
      </c>
      <c r="Q82" s="1" t="str">
        <f ca="1">IF(($A82&lt;&gt;"")*(Q$1&lt;&gt;""),IF(_xlfn.XLOOKUP(Q$1,Attendance_sorted!$B81:$CW81,Attendance_sorted!$B81:$CW81,"nn")&lt;&gt;"nn","•",""),"")</f>
        <v/>
      </c>
      <c r="R82" s="1" t="str">
        <f ca="1">IF(($A82&lt;&gt;"")*(R$1&lt;&gt;""),IF(_xlfn.XLOOKUP(R$1,Attendance_sorted!$B81:$CW81,Attendance_sorted!$B81:$CW81,"nn")&lt;&gt;"nn","•",""),"")</f>
        <v/>
      </c>
      <c r="S82" s="1" t="str">
        <f ca="1">IF(($A82&lt;&gt;"")*(S$1&lt;&gt;""),IF(_xlfn.XLOOKUP(S$1,Attendance_sorted!$B81:$CW81,Attendance_sorted!$B81:$CW81,"nn")&lt;&gt;"nn","•",""),"")</f>
        <v/>
      </c>
      <c r="T82" s="1" t="str">
        <f ca="1">IF(($A82&lt;&gt;"")*(T$1&lt;&gt;""),IF(_xlfn.XLOOKUP(T$1,Attendance_sorted!$B81:$CW81,Attendance_sorted!$B81:$CW81,"nn")&lt;&gt;"nn","•",""),"")</f>
        <v/>
      </c>
      <c r="U82" s="1" t="str">
        <f ca="1">IF(($A82&lt;&gt;"")*(U$1&lt;&gt;""),IF(_xlfn.XLOOKUP(U$1,Attendance_sorted!$B81:$CW81,Attendance_sorted!$B81:$CW81,"nn")&lt;&gt;"nn","•",""),"")</f>
        <v/>
      </c>
      <c r="V82" s="1" t="str">
        <f ca="1">IF(($A82&lt;&gt;"")*(V$1&lt;&gt;""),IF(_xlfn.XLOOKUP(V$1,Attendance_sorted!$B81:$CW81,Attendance_sorted!$B81:$CW81,"nn")&lt;&gt;"nn","•",""),"")</f>
        <v/>
      </c>
      <c r="W82" s="1" t="str">
        <f ca="1">IF(($A82&lt;&gt;"")*(W$1&lt;&gt;""),IF(_xlfn.XLOOKUP(W$1,Attendance_sorted!$B81:$CW81,Attendance_sorted!$B81:$CW81,"nn")&lt;&gt;"nn","•",""),"")</f>
        <v/>
      </c>
      <c r="X82" s="1" t="str">
        <f ca="1">IF(($A82&lt;&gt;"")*(X$1&lt;&gt;""),IF(_xlfn.XLOOKUP(X$1,Attendance_sorted!$B81:$CW81,Attendance_sorted!$B81:$CW81,"nn")&lt;&gt;"nn","•",""),"")</f>
        <v/>
      </c>
      <c r="Y82" s="1" t="str">
        <f ca="1">IF(($A82&lt;&gt;"")*(Y$1&lt;&gt;""),IF(_xlfn.XLOOKUP(Y$1,Attendance_sorted!$B81:$CW81,Attendance_sorted!$B81:$CW81,"nn")&lt;&gt;"nn","•",""),"")</f>
        <v/>
      </c>
      <c r="Z82" s="1" t="str">
        <f ca="1">IF(($A82&lt;&gt;"")*(Z$1&lt;&gt;""),IF(_xlfn.XLOOKUP(Z$1,Attendance_sorted!$B81:$CW81,Attendance_sorted!$B81:$CW81,"nn")&lt;&gt;"nn","•",""),"")</f>
        <v/>
      </c>
      <c r="AA82" s="1" t="str">
        <f ca="1">IF(($A82&lt;&gt;"")*(AA$1&lt;&gt;""),IF(_xlfn.XLOOKUP(AA$1,Attendance_sorted!$B81:$CW81,Attendance_sorted!$B81:$CW81,"nn")&lt;&gt;"nn","•",""),"")</f>
        <v/>
      </c>
      <c r="AB82" s="1" t="str">
        <f ca="1">IF(($A82&lt;&gt;"")*(AB$1&lt;&gt;""),IF(_xlfn.XLOOKUP(AB$1,Attendance_sorted!$B81:$CW81,Attendance_sorted!$B81:$CW81,"nn")&lt;&gt;"nn","•",""),"")</f>
        <v/>
      </c>
      <c r="AC82" s="1" t="str">
        <f ca="1">IF(($A82&lt;&gt;"")*(AC$1&lt;&gt;""),IF(_xlfn.XLOOKUP(AC$1,Attendance_sorted!$B81:$CW81,Attendance_sorted!$B81:$CW81,"nn")&lt;&gt;"nn","•",""),"")</f>
        <v/>
      </c>
      <c r="AD82" s="1" t="str">
        <f ca="1">IF(($A82&lt;&gt;"")*(AD$1&lt;&gt;""),IF(_xlfn.XLOOKUP(AD$1,Attendance_sorted!$B81:$CW81,Attendance_sorted!$B81:$CW81,"nn")&lt;&gt;"nn","•",""),"")</f>
        <v/>
      </c>
      <c r="AE82" s="1" t="str">
        <f ca="1">IF(($A82&lt;&gt;"")*(AE$1&lt;&gt;""),IF(_xlfn.XLOOKUP(AE$1,Attendance_sorted!$B81:$CW81,Attendance_sorted!$B81:$CW81,"nn")&lt;&gt;"nn","•",""),"")</f>
        <v/>
      </c>
      <c r="AF82" s="1" t="str">
        <f ca="1">IF(($A82&lt;&gt;"")*(AF$1&lt;&gt;""),IF(_xlfn.XLOOKUP(AF$1,Attendance_sorted!$B81:$CW81,Attendance_sorted!$B81:$CW81,"nn")&lt;&gt;"nn","•",""),"")</f>
        <v/>
      </c>
      <c r="AG82" s="1" t="str">
        <f ca="1">IF(($A82&lt;&gt;"")*(AG$1&lt;&gt;""),IF(_xlfn.XLOOKUP(AG$1,Attendance_sorted!$B81:$CW81,Attendance_sorted!$B81:$CW81,"nn")&lt;&gt;"nn","•",""),"")</f>
        <v/>
      </c>
      <c r="AH82" s="1" t="str">
        <f ca="1">IF(($A82&lt;&gt;"")*(AH$1&lt;&gt;""),IF(_xlfn.XLOOKUP(AH$1,Attendance_sorted!$B81:$CW81,Attendance_sorted!$B81:$CW81,"nn")&lt;&gt;"nn","•",""),"")</f>
        <v/>
      </c>
      <c r="AI82" s="1" t="str">
        <f ca="1">IF(($A82&lt;&gt;"")*(AI$1&lt;&gt;""),IF(_xlfn.XLOOKUP(AI$1,Attendance_sorted!$B81:$CW81,Attendance_sorted!$B81:$CW81,"nn")&lt;&gt;"nn","•",""),"")</f>
        <v/>
      </c>
      <c r="AJ82" s="1" t="str">
        <f ca="1">IF(($A82&lt;&gt;"")*(AJ$1&lt;&gt;""),IF(_xlfn.XLOOKUP(AJ$1,Attendance_sorted!$B81:$CW81,Attendance_sorted!$B81:$CW81,"nn")&lt;&gt;"nn","•",""),"")</f>
        <v/>
      </c>
      <c r="AK82" s="1" t="str">
        <f ca="1">IF(($A82&lt;&gt;"")*(AK$1&lt;&gt;""),IF(_xlfn.XLOOKUP(AK$1,Attendance_sorted!$B81:$CW81,Attendance_sorted!$B81:$CW81,"nn")&lt;&gt;"nn","•",""),"")</f>
        <v/>
      </c>
      <c r="AL82" s="1" t="str">
        <f ca="1">IF(($A82&lt;&gt;"")*(AL$1&lt;&gt;""),IF(_xlfn.XLOOKUP(AL$1,Attendance_sorted!$B81:$CW81,Attendance_sorted!$B81:$CW81,"nn")&lt;&gt;"nn","•",""),"")</f>
        <v/>
      </c>
      <c r="AM82" s="1" t="str">
        <f ca="1">IF(($A82&lt;&gt;"")*(AM$1&lt;&gt;""),IF(_xlfn.XLOOKUP(AM$1,Attendance_sorted!$B81:$CW81,Attendance_sorted!$B81:$CW81,"nn")&lt;&gt;"nn","•",""),"")</f>
        <v/>
      </c>
      <c r="AN82" s="1" t="str">
        <f ca="1">IF(($A82&lt;&gt;"")*(AN$1&lt;&gt;""),IF(_xlfn.XLOOKUP(AN$1,Attendance_sorted!$B81:$CW81,Attendance_sorted!$B81:$CW81,"nn")&lt;&gt;"nn","•",""),"")</f>
        <v/>
      </c>
      <c r="AO82" s="1" t="str">
        <f ca="1">IF(($A82&lt;&gt;"")*(AO$1&lt;&gt;""),IF(_xlfn.XLOOKUP(AO$1,Attendance_sorted!$B81:$CW81,Attendance_sorted!$B81:$CW81,"nn")&lt;&gt;"nn","•",""),"")</f>
        <v/>
      </c>
      <c r="AP82" s="1" t="str">
        <f ca="1">IF(($A82&lt;&gt;"")*(AP$1&lt;&gt;""),IF(_xlfn.XLOOKUP(AP$1,Attendance_sorted!$B81:$CW81,Attendance_sorted!$B81:$CW81,"nn")&lt;&gt;"nn","•",""),"")</f>
        <v/>
      </c>
      <c r="AQ82" s="1" t="str">
        <f ca="1">IF(($A82&lt;&gt;"")*(AQ$1&lt;&gt;""),IF(_xlfn.XLOOKUP(AQ$1,Attendance_sorted!$B81:$CW81,Attendance_sorted!$B81:$CW81,"nn")&lt;&gt;"nn","•",""),"")</f>
        <v/>
      </c>
      <c r="AR82" s="1" t="str">
        <f ca="1">IF(($A82&lt;&gt;"")*(AR$1&lt;&gt;""),IF(_xlfn.XLOOKUP(AR$1,Attendance_sorted!$B81:$CW81,Attendance_sorted!$B81:$CW81,"nn")&lt;&gt;"nn","•",""),"")</f>
        <v/>
      </c>
      <c r="AS82" s="1" t="str">
        <f ca="1">IF(($A82&lt;&gt;"")*(AS$1&lt;&gt;""),IF(_xlfn.XLOOKUP(AS$1,Attendance_sorted!$B81:$CW81,Attendance_sorted!$B81:$CW81,"nn")&lt;&gt;"nn","•",""),"")</f>
        <v/>
      </c>
      <c r="AT82" s="1" t="str">
        <f ca="1">IF(($A82&lt;&gt;"")*(AT$1&lt;&gt;""),IF(_xlfn.XLOOKUP(AT$1,Attendance_sorted!$B81:$CW81,Attendance_sorted!$B81:$CW81,"nn")&lt;&gt;"nn","•",""),"")</f>
        <v/>
      </c>
      <c r="AU82" s="1" t="str">
        <f ca="1">IF(($A82&lt;&gt;"")*(AU$1&lt;&gt;""),IF(_xlfn.XLOOKUP(AU$1,Attendance_sorted!$B81:$CW81,Attendance_sorted!$B81:$CW81,"nn")&lt;&gt;"nn","•",""),"")</f>
        <v/>
      </c>
      <c r="AV82" s="1" t="str">
        <f ca="1">IF(($A82&lt;&gt;"")*(AV$1&lt;&gt;""),IF(_xlfn.XLOOKUP(AV$1,Attendance_sorted!$B81:$CW81,Attendance_sorted!$B81:$CW81,"nn")&lt;&gt;"nn","•",""),"")</f>
        <v/>
      </c>
      <c r="AW82" s="1" t="str">
        <f ca="1">IF(($A82&lt;&gt;"")*(AW$1&lt;&gt;""),IF(_xlfn.XLOOKUP(AW$1,Attendance_sorted!$B81:$CW81,Attendance_sorted!$B81:$CW81,"nn")&lt;&gt;"nn","•",""),"")</f>
        <v/>
      </c>
      <c r="AX82" s="1" t="str">
        <f ca="1">IF(($A82&lt;&gt;"")*(AX$1&lt;&gt;""),IF(_xlfn.XLOOKUP(AX$1,Attendance_sorted!$B81:$CW81,Attendance_sorted!$B81:$CW81,"nn")&lt;&gt;"nn","•",""),"")</f>
        <v/>
      </c>
      <c r="AY82" s="1" t="str">
        <f ca="1">IF(($A82&lt;&gt;"")*(AY$1&lt;&gt;""),IF(_xlfn.XLOOKUP(AY$1,Attendance_sorted!$B81:$CW81,Attendance_sorted!$B81:$CW81,"nn")&lt;&gt;"nn","•",""),"")</f>
        <v/>
      </c>
      <c r="AZ82" s="1" t="str">
        <f ca="1">IF(($A82&lt;&gt;"")*(AZ$1&lt;&gt;""),IF(_xlfn.XLOOKUP(AZ$1,Attendance_sorted!$B81:$CW81,Attendance_sorted!$B81:$CW81,"nn")&lt;&gt;"nn","•",""),"")</f>
        <v/>
      </c>
      <c r="BA82" s="1" t="str">
        <f ca="1">IF(($A82&lt;&gt;"")*(BA$1&lt;&gt;""),IF(_xlfn.XLOOKUP(BA$1,Attendance_sorted!$B81:$CW81,Attendance_sorted!$B81:$CW81,"nn")&lt;&gt;"nn","•",""),"")</f>
        <v/>
      </c>
      <c r="BB82" s="1" t="str">
        <f ca="1">IF(($A82&lt;&gt;"")*(BB$1&lt;&gt;""),IF(_xlfn.XLOOKUP(BB$1,Attendance_sorted!$B81:$CW81,Attendance_sorted!$B81:$CW81,"nn")&lt;&gt;"nn","•",""),"")</f>
        <v/>
      </c>
      <c r="BC82" s="1" t="str">
        <f ca="1">IF(($A82&lt;&gt;"")*(BC$1&lt;&gt;""),IF(_xlfn.XLOOKUP(BC$1,Attendance_sorted!$B81:$CW81,Attendance_sorted!$B81:$CW81,"nn")&lt;&gt;"nn","•",""),"")</f>
        <v/>
      </c>
      <c r="BD82" s="1" t="str">
        <f ca="1">IF(($A82&lt;&gt;"")*(BD$1&lt;&gt;""),IF(_xlfn.XLOOKUP(BD$1,Attendance_sorted!$B81:$CW81,Attendance_sorted!$B81:$CW81,"nn")&lt;&gt;"nn","•",""),"")</f>
        <v/>
      </c>
      <c r="BE82" s="1" t="str">
        <f ca="1">IF(($A82&lt;&gt;"")*(BE$1&lt;&gt;""),IF(_xlfn.XLOOKUP(BE$1,Attendance_sorted!$B81:$CW81,Attendance_sorted!$B81:$CW81,"nn")&lt;&gt;"nn","•",""),"")</f>
        <v/>
      </c>
      <c r="BF82" s="1" t="str">
        <f ca="1">IF(($A82&lt;&gt;"")*(BF$1&lt;&gt;""),IF(_xlfn.XLOOKUP(BF$1,Attendance_sorted!$B81:$CW81,Attendance_sorted!$B81:$CW81,"nn")&lt;&gt;"nn","•",""),"")</f>
        <v/>
      </c>
      <c r="BG82" s="1" t="str">
        <f ca="1">IF(($A82&lt;&gt;"")*(BG$1&lt;&gt;""),IF(_xlfn.XLOOKUP(BG$1,Attendance_sorted!$B81:$CW81,Attendance_sorted!$B81:$CW81,"nn")&lt;&gt;"nn","•",""),"")</f>
        <v/>
      </c>
      <c r="BH82" s="1" t="str">
        <f ca="1">IF(($A82&lt;&gt;"")*(BH$1&lt;&gt;""),IF(_xlfn.XLOOKUP(BH$1,Attendance_sorted!$B81:$CW81,Attendance_sorted!$B81:$CW81,"nn")&lt;&gt;"nn","•",""),"")</f>
        <v/>
      </c>
      <c r="BI82" s="1" t="str">
        <f ca="1">IF(($A82&lt;&gt;"")*(BI$1&lt;&gt;""),IF(_xlfn.XLOOKUP(BI$1,Attendance_sorted!$B81:$CW81,Attendance_sorted!$B81:$CW81,"nn")&lt;&gt;"nn","•",""),"")</f>
        <v/>
      </c>
      <c r="BJ82" s="1" t="str">
        <f ca="1">IF(($A82&lt;&gt;"")*(BJ$1&lt;&gt;""),IF(_xlfn.XLOOKUP(BJ$1,Attendance_sorted!$B81:$CW81,Attendance_sorted!$B81:$CW81,"nn")&lt;&gt;"nn","•",""),"")</f>
        <v/>
      </c>
      <c r="BK82" s="1" t="str">
        <f ca="1">IF(($A82&lt;&gt;"")*(BK$1&lt;&gt;""),IF(_xlfn.XLOOKUP(BK$1,Attendance_sorted!$B81:$CW81,Attendance_sorted!$B81:$CW81,"nn")&lt;&gt;"nn","•",""),"")</f>
        <v/>
      </c>
      <c r="BL82" s="1" t="str">
        <f ca="1">IF(($A82&lt;&gt;"")*(BL$1&lt;&gt;""),IF(_xlfn.XLOOKUP(BL$1,Attendance_sorted!$B81:$CW81,Attendance_sorted!$B81:$CW81,"nn")&lt;&gt;"nn","•",""),"")</f>
        <v/>
      </c>
      <c r="BM82" s="1" t="str">
        <f ca="1">IF(($A82&lt;&gt;"")*(BM$1&lt;&gt;""),IF(_xlfn.XLOOKUP(BM$1,Attendance_sorted!$B81:$CW81,Attendance_sorted!$B81:$CW81,"nn")&lt;&gt;"nn","•",""),"")</f>
        <v/>
      </c>
      <c r="BN82" s="1" t="str">
        <f ca="1">IF(($A82&lt;&gt;"")*(BN$1&lt;&gt;""),IF(_xlfn.XLOOKUP(BN$1,Attendance_sorted!$B81:$CW81,Attendance_sorted!$B81:$CW81,"nn")&lt;&gt;"nn","•",""),"")</f>
        <v/>
      </c>
      <c r="BO82" s="1" t="str">
        <f ca="1">IF(($A82&lt;&gt;"")*(BO$1&lt;&gt;""),IF(_xlfn.XLOOKUP(BO$1,Attendance_sorted!$B81:$CW81,Attendance_sorted!$B81:$CW81,"nn")&lt;&gt;"nn","•",""),"")</f>
        <v/>
      </c>
      <c r="BP82" s="1" t="str">
        <f ca="1">IF(($A82&lt;&gt;"")*(BP$1&lt;&gt;""),IF(_xlfn.XLOOKUP(BP$1,Attendance_sorted!$B81:$CW81,Attendance_sorted!$B81:$CW81,"nn")&lt;&gt;"nn","•",""),"")</f>
        <v/>
      </c>
      <c r="BQ82" s="1" t="str">
        <f ca="1">IF(($A82&lt;&gt;"")*(BQ$1&lt;&gt;""),IF(_xlfn.XLOOKUP(BQ$1,Attendance_sorted!$B81:$CW81,Attendance_sorted!$B81:$CW81,"nn")&lt;&gt;"nn","•",""),"")</f>
        <v/>
      </c>
      <c r="BR82" s="1" t="str">
        <f ca="1">IF(($A82&lt;&gt;"")*(BR$1&lt;&gt;""),IF(_xlfn.XLOOKUP(BR$1,Attendance_sorted!$B81:$CW81,Attendance_sorted!$B81:$CW81,"nn")&lt;&gt;"nn","•",""),"")</f>
        <v/>
      </c>
      <c r="BS82" s="1" t="str">
        <f ca="1">IF(($A82&lt;&gt;"")*(BS$1&lt;&gt;""),IF(_xlfn.XLOOKUP(BS$1,Attendance_sorted!$B81:$CW81,Attendance_sorted!$B81:$CW81,"nn")&lt;&gt;"nn","•",""),"")</f>
        <v/>
      </c>
      <c r="BT82" s="1" t="str">
        <f ca="1">IF(($A82&lt;&gt;"")*(BT$1&lt;&gt;""),IF(_xlfn.XLOOKUP(BT$1,Attendance_sorted!$B81:$CW81,Attendance_sorted!$B81:$CW81,"nn")&lt;&gt;"nn","•",""),"")</f>
        <v/>
      </c>
      <c r="BU82" s="1" t="str">
        <f ca="1">IF(($A82&lt;&gt;"")*(BU$1&lt;&gt;""),IF(_xlfn.XLOOKUP(BU$1,Attendance_sorted!$B81:$CW81,Attendance_sorted!$B81:$CW81,"nn")&lt;&gt;"nn","•",""),"")</f>
        <v/>
      </c>
      <c r="BV82" s="1" t="str">
        <f ca="1">IF(($A82&lt;&gt;"")*(BV$1&lt;&gt;""),IF(_xlfn.XLOOKUP(BV$1,Attendance_sorted!$B81:$CW81,Attendance_sorted!$B81:$CW81,"nn")&lt;&gt;"nn","•",""),"")</f>
        <v/>
      </c>
      <c r="BW82" s="1" t="str">
        <f ca="1">IF(($A82&lt;&gt;"")*(BW$1&lt;&gt;""),IF(_xlfn.XLOOKUP(BW$1,Attendance_sorted!$B81:$CW81,Attendance_sorted!$B81:$CW81,"nn")&lt;&gt;"nn","•",""),"")</f>
        <v/>
      </c>
      <c r="BX82" s="1" t="str">
        <f ca="1">IF(($A82&lt;&gt;"")*(BX$1&lt;&gt;""),IF(_xlfn.XLOOKUP(BX$1,Attendance_sorted!$B81:$CW81,Attendance_sorted!$B81:$CW81,"nn")&lt;&gt;"nn","•",""),"")</f>
        <v/>
      </c>
      <c r="BY82" s="1" t="str">
        <f ca="1">IF(($A82&lt;&gt;"")*(BY$1&lt;&gt;""),IF(_xlfn.XLOOKUP(BY$1,Attendance_sorted!$B81:$CW81,Attendance_sorted!$B81:$CW81,"nn")&lt;&gt;"nn","•",""),"")</f>
        <v/>
      </c>
      <c r="BZ82" s="1" t="str">
        <f ca="1">IF(($A82&lt;&gt;"")*(BZ$1&lt;&gt;""),IF(_xlfn.XLOOKUP(BZ$1,Attendance_sorted!$B81:$CW81,Attendance_sorted!$B81:$CW81,"nn")&lt;&gt;"nn","•",""),"")</f>
        <v/>
      </c>
      <c r="CA82" s="1" t="str">
        <f ca="1">IF(($A82&lt;&gt;"")*(CA$1&lt;&gt;""),IF(_xlfn.XLOOKUP(CA$1,Attendance_sorted!$B81:$CW81,Attendance_sorted!$B81:$CW81,"nn")&lt;&gt;"nn","•",""),"")</f>
        <v/>
      </c>
      <c r="CB82" s="1" t="str">
        <f ca="1">IF(($A82&lt;&gt;"")*(CB$1&lt;&gt;""),IF(_xlfn.XLOOKUP(CB$1,Attendance_sorted!$B81:$CW81,Attendance_sorted!$B81:$CW81,"nn")&lt;&gt;"nn","•",""),"")</f>
        <v/>
      </c>
      <c r="CC82" s="1" t="str">
        <f ca="1">IF(($A82&lt;&gt;"")*(CC$1&lt;&gt;""),IF(_xlfn.XLOOKUP(CC$1,Attendance_sorted!$B81:$CW81,Attendance_sorted!$B81:$CW81,"nn")&lt;&gt;"nn","•",""),"")</f>
        <v/>
      </c>
      <c r="CD82" s="1" t="str">
        <f ca="1">IF(($A82&lt;&gt;"")*(CD$1&lt;&gt;""),IF(_xlfn.XLOOKUP(CD$1,Attendance_sorted!$B81:$CW81,Attendance_sorted!$B81:$CW81,"nn")&lt;&gt;"nn","•",""),"")</f>
        <v/>
      </c>
      <c r="CE82" s="1" t="str">
        <f ca="1">IF(($A82&lt;&gt;"")*(CE$1&lt;&gt;""),IF(_xlfn.XLOOKUP(CE$1,Attendance_sorted!$B81:$CW81,Attendance_sorted!$B81:$CW81,"nn")&lt;&gt;"nn","•",""),"")</f>
        <v/>
      </c>
      <c r="CF82" s="1" t="str">
        <f ca="1">IF(($A82&lt;&gt;"")*(CF$1&lt;&gt;""),IF(_xlfn.XLOOKUP(CF$1,Attendance_sorted!$B81:$CW81,Attendance_sorted!$B81:$CW81,"nn")&lt;&gt;"nn","•",""),"")</f>
        <v/>
      </c>
      <c r="CG82" s="1" t="str">
        <f ca="1">IF(($A82&lt;&gt;"")*(CG$1&lt;&gt;""),IF(_xlfn.XLOOKUP(CG$1,Attendance_sorted!$B81:$CW81,Attendance_sorted!$B81:$CW81,"nn")&lt;&gt;"nn","•",""),"")</f>
        <v/>
      </c>
      <c r="CH82" s="1" t="str">
        <f ca="1">IF(($A82&lt;&gt;"")*(CH$1&lt;&gt;""),IF(_xlfn.XLOOKUP(CH$1,Attendance_sorted!$B81:$CW81,Attendance_sorted!$B81:$CW81,"nn")&lt;&gt;"nn","•",""),"")</f>
        <v/>
      </c>
      <c r="CI82" s="1" t="str">
        <f ca="1">IF(($A82&lt;&gt;"")*(CI$1&lt;&gt;""),IF(_xlfn.XLOOKUP(CI$1,Attendance_sorted!$B81:$CW81,Attendance_sorted!$B81:$CW81,"nn")&lt;&gt;"nn","•",""),"")</f>
        <v/>
      </c>
      <c r="CJ82" s="1" t="str">
        <f ca="1">IF(($A82&lt;&gt;"")*(CJ$1&lt;&gt;""),IF(_xlfn.XLOOKUP(CJ$1,Attendance_sorted!$B81:$CW81,Attendance_sorted!$B81:$CW81,"nn")&lt;&gt;"nn","•",""),"")</f>
        <v/>
      </c>
      <c r="CK82" s="1" t="str">
        <f ca="1">IF(($A82&lt;&gt;"")*(CK$1&lt;&gt;""),IF(_xlfn.XLOOKUP(CK$1,Attendance_sorted!$B81:$CW81,Attendance_sorted!$B81:$CW81,"nn")&lt;&gt;"nn","•",""),"")</f>
        <v/>
      </c>
      <c r="CL82" s="1" t="str">
        <f ca="1">IF(($A82&lt;&gt;"")*(CL$1&lt;&gt;""),IF(_xlfn.XLOOKUP(CL$1,Attendance_sorted!$B81:$CW81,Attendance_sorted!$B81:$CW81,"nn")&lt;&gt;"nn","•",""),"")</f>
        <v/>
      </c>
      <c r="CM82" s="1" t="str">
        <f ca="1">IF(($A82&lt;&gt;"")*(CM$1&lt;&gt;""),IF(_xlfn.XLOOKUP(CM$1,Attendance_sorted!$B81:$CW81,Attendance_sorted!$B81:$CW81,"nn")&lt;&gt;"nn","•",""),"")</f>
        <v/>
      </c>
      <c r="CN82" s="1" t="str">
        <f ca="1">IF(($A82&lt;&gt;"")*(CN$1&lt;&gt;""),IF(_xlfn.XLOOKUP(CN$1,Attendance_sorted!$B81:$CW81,Attendance_sorted!$B81:$CW81,"nn")&lt;&gt;"nn","•",""),"")</f>
        <v/>
      </c>
      <c r="CO82" s="1" t="str">
        <f ca="1">IF(($A82&lt;&gt;"")*(CO$1&lt;&gt;""),IF(_xlfn.XLOOKUP(CO$1,Attendance_sorted!$B81:$CW81,Attendance_sorted!$B81:$CW81,"nn")&lt;&gt;"nn","•",""),"")</f>
        <v/>
      </c>
      <c r="CP82" s="1" t="str">
        <f ca="1">IF(($A82&lt;&gt;"")*(CP$1&lt;&gt;""),IF(_xlfn.XLOOKUP(CP$1,Attendance_sorted!$B81:$CW81,Attendance_sorted!$B81:$CW81,"nn")&lt;&gt;"nn","•",""),"")</f>
        <v/>
      </c>
      <c r="CQ82" s="1" t="str">
        <f ca="1">IF(($A82&lt;&gt;"")*(CQ$1&lt;&gt;""),IF(_xlfn.XLOOKUP(CQ$1,Attendance_sorted!$B81:$CW81,Attendance_sorted!$B81:$CW81,"nn")&lt;&gt;"nn","•",""),"")</f>
        <v/>
      </c>
      <c r="CR82" s="1" t="str">
        <f ca="1">IF(($A82&lt;&gt;"")*(CR$1&lt;&gt;""),IF(_xlfn.XLOOKUP(CR$1,Attendance_sorted!$B81:$CW81,Attendance_sorted!$B81:$CW81,"nn")&lt;&gt;"nn","•",""),"")</f>
        <v/>
      </c>
      <c r="CS82" s="1" t="str">
        <f ca="1">IF(($A82&lt;&gt;"")*(CS$1&lt;&gt;""),IF(_xlfn.XLOOKUP(CS$1,Attendance_sorted!$B81:$CW81,Attendance_sorted!$B81:$CW81,"nn")&lt;&gt;"nn","•",""),"")</f>
        <v/>
      </c>
      <c r="CT82" s="1" t="str">
        <f ca="1">IF(($A82&lt;&gt;"")*(CT$1&lt;&gt;""),IF(_xlfn.XLOOKUP(CT$1,Attendance_sorted!$B81:$CW81,Attendance_sorted!$B81:$CW81,"nn")&lt;&gt;"nn","•",""),"")</f>
        <v/>
      </c>
      <c r="CU82" s="1" t="str">
        <f ca="1">IF(($A82&lt;&gt;"")*(CU$1&lt;&gt;""),IF(_xlfn.XLOOKUP(CU$1,Attendance_sorted!$B81:$CW81,Attendance_sorted!$B81:$CW81,"nn")&lt;&gt;"nn","•",""),"")</f>
        <v/>
      </c>
      <c r="CV82" s="1" t="str">
        <f ca="1">IF(($A82&lt;&gt;"")*(CV$1&lt;&gt;""),IF(_xlfn.XLOOKUP(CV$1,Attendance_sorted!$B81:$CW81,Attendance_sorted!$B81:$CW81,"nn")&lt;&gt;"nn","•",""),"")</f>
        <v/>
      </c>
      <c r="CW82" s="1" t="str">
        <f ca="1">IF(($A82&lt;&gt;"")*(CW$1&lt;&gt;""),IF(_xlfn.XLOOKUP(CW$1,Attendance_sorted!$B81:$CW81,Attendance_sorted!$B81:$CW81,"nn")&lt;&gt;"nn","•",""),"")</f>
        <v/>
      </c>
    </row>
    <row r="83" spans="1:101">
      <c r="A83" s="1">
        <v>321</v>
      </c>
      <c r="B83" s="1" t="str">
        <f ca="1">IF(($A83&lt;&gt;"")*(B$1&lt;&gt;""),IF(_xlfn.XLOOKUP(B$1,Attendance_sorted!$B82:$CW82,Attendance_sorted!$B82:$CW82,"nn")&lt;&gt;"nn","•",""),"")</f>
        <v/>
      </c>
      <c r="C83" s="1" t="str">
        <f ca="1">IF(($A83&lt;&gt;"")*(C$1&lt;&gt;""),IF(_xlfn.XLOOKUP(C$1,Attendance_sorted!$B82:$CW82,Attendance_sorted!$B82:$CW82,"nn")&lt;&gt;"nn","•",""),"")</f>
        <v/>
      </c>
      <c r="D83" s="1" t="str">
        <f ca="1">IF(($A83&lt;&gt;"")*(D$1&lt;&gt;""),IF(_xlfn.XLOOKUP(D$1,Attendance_sorted!$B82:$CW82,Attendance_sorted!$B82:$CW82,"nn")&lt;&gt;"nn","•",""),"")</f>
        <v/>
      </c>
      <c r="E83" s="1" t="str">
        <f ca="1">IF(($A83&lt;&gt;"")*(E$1&lt;&gt;""),IF(_xlfn.XLOOKUP(E$1,Attendance_sorted!$B82:$CW82,Attendance_sorted!$B82:$CW82,"nn")&lt;&gt;"nn","•",""),"")</f>
        <v/>
      </c>
      <c r="F83" s="1" t="str">
        <f ca="1">IF(($A83&lt;&gt;"")*(F$1&lt;&gt;""),IF(_xlfn.XLOOKUP(F$1,Attendance_sorted!$B82:$CW82,Attendance_sorted!$B82:$CW82,"nn")&lt;&gt;"nn","•",""),"")</f>
        <v/>
      </c>
      <c r="G83" s="1" t="str">
        <f ca="1">IF(($A83&lt;&gt;"")*(G$1&lt;&gt;""),IF(_xlfn.XLOOKUP(G$1,Attendance_sorted!$B82:$CW82,Attendance_sorted!$B82:$CW82,"nn")&lt;&gt;"nn","•",""),"")</f>
        <v/>
      </c>
      <c r="H83" s="1" t="str">
        <f ca="1">IF(($A83&lt;&gt;"")*(H$1&lt;&gt;""),IF(_xlfn.XLOOKUP(H$1,Attendance_sorted!$B82:$CW82,Attendance_sorted!$B82:$CW82,"nn")&lt;&gt;"nn","•",""),"")</f>
        <v/>
      </c>
      <c r="I83" s="1" t="str">
        <f ca="1">IF(($A83&lt;&gt;"")*(I$1&lt;&gt;""),IF(_xlfn.XLOOKUP(I$1,Attendance_sorted!$B82:$CW82,Attendance_sorted!$B82:$CW82,"nn")&lt;&gt;"nn","•",""),"")</f>
        <v/>
      </c>
      <c r="J83" s="1" t="str">
        <f ca="1">IF(($A83&lt;&gt;"")*(J$1&lt;&gt;""),IF(_xlfn.XLOOKUP(J$1,Attendance_sorted!$B82:$CW82,Attendance_sorted!$B82:$CW82,"nn")&lt;&gt;"nn","•",""),"")</f>
        <v/>
      </c>
      <c r="K83" s="1" t="str">
        <f ca="1">IF(($A83&lt;&gt;"")*(K$1&lt;&gt;""),IF(_xlfn.XLOOKUP(K$1,Attendance_sorted!$B82:$CW82,Attendance_sorted!$B82:$CW82,"nn")&lt;&gt;"nn","•",""),"")</f>
        <v/>
      </c>
      <c r="L83" s="1" t="str">
        <f ca="1">IF(($A83&lt;&gt;"")*(L$1&lt;&gt;""),IF(_xlfn.XLOOKUP(L$1,Attendance_sorted!$B82:$CW82,Attendance_sorted!$B82:$CW82,"nn")&lt;&gt;"nn","•",""),"")</f>
        <v/>
      </c>
      <c r="M83" s="1" t="str">
        <f ca="1">IF(($A83&lt;&gt;"")*(M$1&lt;&gt;""),IF(_xlfn.XLOOKUP(M$1,Attendance_sorted!$B82:$CW82,Attendance_sorted!$B82:$CW82,"nn")&lt;&gt;"nn","•",""),"")</f>
        <v/>
      </c>
      <c r="N83" s="1" t="str">
        <f ca="1">IF(($A83&lt;&gt;"")*(N$1&lt;&gt;""),IF(_xlfn.XLOOKUP(N$1,Attendance_sorted!$B82:$CW82,Attendance_sorted!$B82:$CW82,"nn")&lt;&gt;"nn","•",""),"")</f>
        <v/>
      </c>
      <c r="O83" s="1" t="str">
        <f ca="1">IF(($A83&lt;&gt;"")*(O$1&lt;&gt;""),IF(_xlfn.XLOOKUP(O$1,Attendance_sorted!$B82:$CW82,Attendance_sorted!$B82:$CW82,"nn")&lt;&gt;"nn","•",""),"")</f>
        <v/>
      </c>
      <c r="P83" s="1" t="str">
        <f ca="1">IF(($A83&lt;&gt;"")*(P$1&lt;&gt;""),IF(_xlfn.XLOOKUP(P$1,Attendance_sorted!$B82:$CW82,Attendance_sorted!$B82:$CW82,"nn")&lt;&gt;"nn","•",""),"")</f>
        <v/>
      </c>
      <c r="Q83" s="1" t="str">
        <f ca="1">IF(($A83&lt;&gt;"")*(Q$1&lt;&gt;""),IF(_xlfn.XLOOKUP(Q$1,Attendance_sorted!$B82:$CW82,Attendance_sorted!$B82:$CW82,"nn")&lt;&gt;"nn","•",""),"")</f>
        <v/>
      </c>
      <c r="R83" s="1" t="str">
        <f ca="1">IF(($A83&lt;&gt;"")*(R$1&lt;&gt;""),IF(_xlfn.XLOOKUP(R$1,Attendance_sorted!$B82:$CW82,Attendance_sorted!$B82:$CW82,"nn")&lt;&gt;"nn","•",""),"")</f>
        <v/>
      </c>
      <c r="S83" s="1" t="str">
        <f ca="1">IF(($A83&lt;&gt;"")*(S$1&lt;&gt;""),IF(_xlfn.XLOOKUP(S$1,Attendance_sorted!$B82:$CW82,Attendance_sorted!$B82:$CW82,"nn")&lt;&gt;"nn","•",""),"")</f>
        <v/>
      </c>
      <c r="T83" s="1" t="str">
        <f ca="1">IF(($A83&lt;&gt;"")*(T$1&lt;&gt;""),IF(_xlfn.XLOOKUP(T$1,Attendance_sorted!$B82:$CW82,Attendance_sorted!$B82:$CW82,"nn")&lt;&gt;"nn","•",""),"")</f>
        <v/>
      </c>
      <c r="U83" s="1" t="str">
        <f ca="1">IF(($A83&lt;&gt;"")*(U$1&lt;&gt;""),IF(_xlfn.XLOOKUP(U$1,Attendance_sorted!$B82:$CW82,Attendance_sorted!$B82:$CW82,"nn")&lt;&gt;"nn","•",""),"")</f>
        <v/>
      </c>
      <c r="V83" s="1" t="str">
        <f ca="1">IF(($A83&lt;&gt;"")*(V$1&lt;&gt;""),IF(_xlfn.XLOOKUP(V$1,Attendance_sorted!$B82:$CW82,Attendance_sorted!$B82:$CW82,"nn")&lt;&gt;"nn","•",""),"")</f>
        <v/>
      </c>
      <c r="W83" s="1" t="str">
        <f ca="1">IF(($A83&lt;&gt;"")*(W$1&lt;&gt;""),IF(_xlfn.XLOOKUP(W$1,Attendance_sorted!$B82:$CW82,Attendance_sorted!$B82:$CW82,"nn")&lt;&gt;"nn","•",""),"")</f>
        <v/>
      </c>
      <c r="X83" s="1" t="str">
        <f ca="1">IF(($A83&lt;&gt;"")*(X$1&lt;&gt;""),IF(_xlfn.XLOOKUP(X$1,Attendance_sorted!$B82:$CW82,Attendance_sorted!$B82:$CW82,"nn")&lt;&gt;"nn","•",""),"")</f>
        <v/>
      </c>
      <c r="Y83" s="1" t="str">
        <f ca="1">IF(($A83&lt;&gt;"")*(Y$1&lt;&gt;""),IF(_xlfn.XLOOKUP(Y$1,Attendance_sorted!$B82:$CW82,Attendance_sorted!$B82:$CW82,"nn")&lt;&gt;"nn","•",""),"")</f>
        <v/>
      </c>
      <c r="Z83" s="1" t="str">
        <f ca="1">IF(($A83&lt;&gt;"")*(Z$1&lt;&gt;""),IF(_xlfn.XLOOKUP(Z$1,Attendance_sorted!$B82:$CW82,Attendance_sorted!$B82:$CW82,"nn")&lt;&gt;"nn","•",""),"")</f>
        <v/>
      </c>
      <c r="AA83" s="1" t="str">
        <f ca="1">IF(($A83&lt;&gt;"")*(AA$1&lt;&gt;""),IF(_xlfn.XLOOKUP(AA$1,Attendance_sorted!$B82:$CW82,Attendance_sorted!$B82:$CW82,"nn")&lt;&gt;"nn","•",""),"")</f>
        <v/>
      </c>
      <c r="AB83" s="1" t="str">
        <f ca="1">IF(($A83&lt;&gt;"")*(AB$1&lt;&gt;""),IF(_xlfn.XLOOKUP(AB$1,Attendance_sorted!$B82:$CW82,Attendance_sorted!$B82:$CW82,"nn")&lt;&gt;"nn","•",""),"")</f>
        <v/>
      </c>
      <c r="AC83" s="1" t="str">
        <f ca="1">IF(($A83&lt;&gt;"")*(AC$1&lt;&gt;""),IF(_xlfn.XLOOKUP(AC$1,Attendance_sorted!$B82:$CW82,Attendance_sorted!$B82:$CW82,"nn")&lt;&gt;"nn","•",""),"")</f>
        <v/>
      </c>
      <c r="AD83" s="1" t="str">
        <f ca="1">IF(($A83&lt;&gt;"")*(AD$1&lt;&gt;""),IF(_xlfn.XLOOKUP(AD$1,Attendance_sorted!$B82:$CW82,Attendance_sorted!$B82:$CW82,"nn")&lt;&gt;"nn","•",""),"")</f>
        <v/>
      </c>
      <c r="AE83" s="1" t="str">
        <f ca="1">IF(($A83&lt;&gt;"")*(AE$1&lt;&gt;""),IF(_xlfn.XLOOKUP(AE$1,Attendance_sorted!$B82:$CW82,Attendance_sorted!$B82:$CW82,"nn")&lt;&gt;"nn","•",""),"")</f>
        <v/>
      </c>
      <c r="AF83" s="1" t="str">
        <f ca="1">IF(($A83&lt;&gt;"")*(AF$1&lt;&gt;""),IF(_xlfn.XLOOKUP(AF$1,Attendance_sorted!$B82:$CW82,Attendance_sorted!$B82:$CW82,"nn")&lt;&gt;"nn","•",""),"")</f>
        <v/>
      </c>
      <c r="AG83" s="1" t="str">
        <f ca="1">IF(($A83&lt;&gt;"")*(AG$1&lt;&gt;""),IF(_xlfn.XLOOKUP(AG$1,Attendance_sorted!$B82:$CW82,Attendance_sorted!$B82:$CW82,"nn")&lt;&gt;"nn","•",""),"")</f>
        <v/>
      </c>
      <c r="AH83" s="1" t="str">
        <f ca="1">IF(($A83&lt;&gt;"")*(AH$1&lt;&gt;""),IF(_xlfn.XLOOKUP(AH$1,Attendance_sorted!$B82:$CW82,Attendance_sorted!$B82:$CW82,"nn")&lt;&gt;"nn","•",""),"")</f>
        <v/>
      </c>
      <c r="AI83" s="1" t="str">
        <f ca="1">IF(($A83&lt;&gt;"")*(AI$1&lt;&gt;""),IF(_xlfn.XLOOKUP(AI$1,Attendance_sorted!$B82:$CW82,Attendance_sorted!$B82:$CW82,"nn")&lt;&gt;"nn","•",""),"")</f>
        <v/>
      </c>
      <c r="AJ83" s="1" t="str">
        <f ca="1">IF(($A83&lt;&gt;"")*(AJ$1&lt;&gt;""),IF(_xlfn.XLOOKUP(AJ$1,Attendance_sorted!$B82:$CW82,Attendance_sorted!$B82:$CW82,"nn")&lt;&gt;"nn","•",""),"")</f>
        <v/>
      </c>
      <c r="AK83" s="1" t="str">
        <f ca="1">IF(($A83&lt;&gt;"")*(AK$1&lt;&gt;""),IF(_xlfn.XLOOKUP(AK$1,Attendance_sorted!$B82:$CW82,Attendance_sorted!$B82:$CW82,"nn")&lt;&gt;"nn","•",""),"")</f>
        <v/>
      </c>
      <c r="AL83" s="1" t="str">
        <f ca="1">IF(($A83&lt;&gt;"")*(AL$1&lt;&gt;""),IF(_xlfn.XLOOKUP(AL$1,Attendance_sorted!$B82:$CW82,Attendance_sorted!$B82:$CW82,"nn")&lt;&gt;"nn","•",""),"")</f>
        <v/>
      </c>
      <c r="AM83" s="1" t="str">
        <f ca="1">IF(($A83&lt;&gt;"")*(AM$1&lt;&gt;""),IF(_xlfn.XLOOKUP(AM$1,Attendance_sorted!$B82:$CW82,Attendance_sorted!$B82:$CW82,"nn")&lt;&gt;"nn","•",""),"")</f>
        <v/>
      </c>
      <c r="AN83" s="1" t="str">
        <f ca="1">IF(($A83&lt;&gt;"")*(AN$1&lt;&gt;""),IF(_xlfn.XLOOKUP(AN$1,Attendance_sorted!$B82:$CW82,Attendance_sorted!$B82:$CW82,"nn")&lt;&gt;"nn","•",""),"")</f>
        <v/>
      </c>
      <c r="AO83" s="1" t="str">
        <f ca="1">IF(($A83&lt;&gt;"")*(AO$1&lt;&gt;""),IF(_xlfn.XLOOKUP(AO$1,Attendance_sorted!$B82:$CW82,Attendance_sorted!$B82:$CW82,"nn")&lt;&gt;"nn","•",""),"")</f>
        <v/>
      </c>
      <c r="AP83" s="1" t="str">
        <f ca="1">IF(($A83&lt;&gt;"")*(AP$1&lt;&gt;""),IF(_xlfn.XLOOKUP(AP$1,Attendance_sorted!$B82:$CW82,Attendance_sorted!$B82:$CW82,"nn")&lt;&gt;"nn","•",""),"")</f>
        <v/>
      </c>
      <c r="AQ83" s="1" t="str">
        <f ca="1">IF(($A83&lt;&gt;"")*(AQ$1&lt;&gt;""),IF(_xlfn.XLOOKUP(AQ$1,Attendance_sorted!$B82:$CW82,Attendance_sorted!$B82:$CW82,"nn")&lt;&gt;"nn","•",""),"")</f>
        <v/>
      </c>
      <c r="AR83" s="1" t="str">
        <f ca="1">IF(($A83&lt;&gt;"")*(AR$1&lt;&gt;""),IF(_xlfn.XLOOKUP(AR$1,Attendance_sorted!$B82:$CW82,Attendance_sorted!$B82:$CW82,"nn")&lt;&gt;"nn","•",""),"")</f>
        <v/>
      </c>
      <c r="AS83" s="1" t="str">
        <f ca="1">IF(($A83&lt;&gt;"")*(AS$1&lt;&gt;""),IF(_xlfn.XLOOKUP(AS$1,Attendance_sorted!$B82:$CW82,Attendance_sorted!$B82:$CW82,"nn")&lt;&gt;"nn","•",""),"")</f>
        <v/>
      </c>
      <c r="AT83" s="1" t="str">
        <f ca="1">IF(($A83&lt;&gt;"")*(AT$1&lt;&gt;""),IF(_xlfn.XLOOKUP(AT$1,Attendance_sorted!$B82:$CW82,Attendance_sorted!$B82:$CW82,"nn")&lt;&gt;"nn","•",""),"")</f>
        <v/>
      </c>
      <c r="AU83" s="1" t="str">
        <f ca="1">IF(($A83&lt;&gt;"")*(AU$1&lt;&gt;""),IF(_xlfn.XLOOKUP(AU$1,Attendance_sorted!$B82:$CW82,Attendance_sorted!$B82:$CW82,"nn")&lt;&gt;"nn","•",""),"")</f>
        <v/>
      </c>
      <c r="AV83" s="1" t="str">
        <f ca="1">IF(($A83&lt;&gt;"")*(AV$1&lt;&gt;""),IF(_xlfn.XLOOKUP(AV$1,Attendance_sorted!$B82:$CW82,Attendance_sorted!$B82:$CW82,"nn")&lt;&gt;"nn","•",""),"")</f>
        <v/>
      </c>
      <c r="AW83" s="1" t="str">
        <f ca="1">IF(($A83&lt;&gt;"")*(AW$1&lt;&gt;""),IF(_xlfn.XLOOKUP(AW$1,Attendance_sorted!$B82:$CW82,Attendance_sorted!$B82:$CW82,"nn")&lt;&gt;"nn","•",""),"")</f>
        <v/>
      </c>
      <c r="AX83" s="1" t="str">
        <f ca="1">IF(($A83&lt;&gt;"")*(AX$1&lt;&gt;""),IF(_xlfn.XLOOKUP(AX$1,Attendance_sorted!$B82:$CW82,Attendance_sorted!$B82:$CW82,"nn")&lt;&gt;"nn","•",""),"")</f>
        <v/>
      </c>
      <c r="AY83" s="1" t="str">
        <f ca="1">IF(($A83&lt;&gt;"")*(AY$1&lt;&gt;""),IF(_xlfn.XLOOKUP(AY$1,Attendance_sorted!$B82:$CW82,Attendance_sorted!$B82:$CW82,"nn")&lt;&gt;"nn","•",""),"")</f>
        <v/>
      </c>
      <c r="AZ83" s="1" t="str">
        <f ca="1">IF(($A83&lt;&gt;"")*(AZ$1&lt;&gt;""),IF(_xlfn.XLOOKUP(AZ$1,Attendance_sorted!$B82:$CW82,Attendance_sorted!$B82:$CW82,"nn")&lt;&gt;"nn","•",""),"")</f>
        <v/>
      </c>
      <c r="BA83" s="1" t="str">
        <f ca="1">IF(($A83&lt;&gt;"")*(BA$1&lt;&gt;""),IF(_xlfn.XLOOKUP(BA$1,Attendance_sorted!$B82:$CW82,Attendance_sorted!$B82:$CW82,"nn")&lt;&gt;"nn","•",""),"")</f>
        <v/>
      </c>
      <c r="BB83" s="1" t="str">
        <f ca="1">IF(($A83&lt;&gt;"")*(BB$1&lt;&gt;""),IF(_xlfn.XLOOKUP(BB$1,Attendance_sorted!$B82:$CW82,Attendance_sorted!$B82:$CW82,"nn")&lt;&gt;"nn","•",""),"")</f>
        <v/>
      </c>
      <c r="BC83" s="1" t="str">
        <f ca="1">IF(($A83&lt;&gt;"")*(BC$1&lt;&gt;""),IF(_xlfn.XLOOKUP(BC$1,Attendance_sorted!$B82:$CW82,Attendance_sorted!$B82:$CW82,"nn")&lt;&gt;"nn","•",""),"")</f>
        <v/>
      </c>
      <c r="BD83" s="1" t="str">
        <f ca="1">IF(($A83&lt;&gt;"")*(BD$1&lt;&gt;""),IF(_xlfn.XLOOKUP(BD$1,Attendance_sorted!$B82:$CW82,Attendance_sorted!$B82:$CW82,"nn")&lt;&gt;"nn","•",""),"")</f>
        <v/>
      </c>
      <c r="BE83" s="1" t="str">
        <f ca="1">IF(($A83&lt;&gt;"")*(BE$1&lt;&gt;""),IF(_xlfn.XLOOKUP(BE$1,Attendance_sorted!$B82:$CW82,Attendance_sorted!$B82:$CW82,"nn")&lt;&gt;"nn","•",""),"")</f>
        <v/>
      </c>
      <c r="BF83" s="1" t="str">
        <f ca="1">IF(($A83&lt;&gt;"")*(BF$1&lt;&gt;""),IF(_xlfn.XLOOKUP(BF$1,Attendance_sorted!$B82:$CW82,Attendance_sorted!$B82:$CW82,"nn")&lt;&gt;"nn","•",""),"")</f>
        <v/>
      </c>
      <c r="BG83" s="1" t="str">
        <f ca="1">IF(($A83&lt;&gt;"")*(BG$1&lt;&gt;""),IF(_xlfn.XLOOKUP(BG$1,Attendance_sorted!$B82:$CW82,Attendance_sorted!$B82:$CW82,"nn")&lt;&gt;"nn","•",""),"")</f>
        <v/>
      </c>
      <c r="BH83" s="1" t="str">
        <f ca="1">IF(($A83&lt;&gt;"")*(BH$1&lt;&gt;""),IF(_xlfn.XLOOKUP(BH$1,Attendance_sorted!$B82:$CW82,Attendance_sorted!$B82:$CW82,"nn")&lt;&gt;"nn","•",""),"")</f>
        <v/>
      </c>
      <c r="BI83" s="1" t="str">
        <f ca="1">IF(($A83&lt;&gt;"")*(BI$1&lt;&gt;""),IF(_xlfn.XLOOKUP(BI$1,Attendance_sorted!$B82:$CW82,Attendance_sorted!$B82:$CW82,"nn")&lt;&gt;"nn","•",""),"")</f>
        <v/>
      </c>
      <c r="BJ83" s="1" t="str">
        <f ca="1">IF(($A83&lt;&gt;"")*(BJ$1&lt;&gt;""),IF(_xlfn.XLOOKUP(BJ$1,Attendance_sorted!$B82:$CW82,Attendance_sorted!$B82:$CW82,"nn")&lt;&gt;"nn","•",""),"")</f>
        <v/>
      </c>
      <c r="BK83" s="1" t="str">
        <f ca="1">IF(($A83&lt;&gt;"")*(BK$1&lt;&gt;""),IF(_xlfn.XLOOKUP(BK$1,Attendance_sorted!$B82:$CW82,Attendance_sorted!$B82:$CW82,"nn")&lt;&gt;"nn","•",""),"")</f>
        <v/>
      </c>
      <c r="BL83" s="1" t="str">
        <f ca="1">IF(($A83&lt;&gt;"")*(BL$1&lt;&gt;""),IF(_xlfn.XLOOKUP(BL$1,Attendance_sorted!$B82:$CW82,Attendance_sorted!$B82:$CW82,"nn")&lt;&gt;"nn","•",""),"")</f>
        <v/>
      </c>
      <c r="BM83" s="1" t="str">
        <f ca="1">IF(($A83&lt;&gt;"")*(BM$1&lt;&gt;""),IF(_xlfn.XLOOKUP(BM$1,Attendance_sorted!$B82:$CW82,Attendance_sorted!$B82:$CW82,"nn")&lt;&gt;"nn","•",""),"")</f>
        <v/>
      </c>
      <c r="BN83" s="1" t="str">
        <f ca="1">IF(($A83&lt;&gt;"")*(BN$1&lt;&gt;""),IF(_xlfn.XLOOKUP(BN$1,Attendance_sorted!$B82:$CW82,Attendance_sorted!$B82:$CW82,"nn")&lt;&gt;"nn","•",""),"")</f>
        <v/>
      </c>
      <c r="BO83" s="1" t="str">
        <f ca="1">IF(($A83&lt;&gt;"")*(BO$1&lt;&gt;""),IF(_xlfn.XLOOKUP(BO$1,Attendance_sorted!$B82:$CW82,Attendance_sorted!$B82:$CW82,"nn")&lt;&gt;"nn","•",""),"")</f>
        <v/>
      </c>
      <c r="BP83" s="1" t="str">
        <f ca="1">IF(($A83&lt;&gt;"")*(BP$1&lt;&gt;""),IF(_xlfn.XLOOKUP(BP$1,Attendance_sorted!$B82:$CW82,Attendance_sorted!$B82:$CW82,"nn")&lt;&gt;"nn","•",""),"")</f>
        <v/>
      </c>
      <c r="BQ83" s="1" t="str">
        <f ca="1">IF(($A83&lt;&gt;"")*(BQ$1&lt;&gt;""),IF(_xlfn.XLOOKUP(BQ$1,Attendance_sorted!$B82:$CW82,Attendance_sorted!$B82:$CW82,"nn")&lt;&gt;"nn","•",""),"")</f>
        <v/>
      </c>
      <c r="BR83" s="1" t="str">
        <f ca="1">IF(($A83&lt;&gt;"")*(BR$1&lt;&gt;""),IF(_xlfn.XLOOKUP(BR$1,Attendance_sorted!$B82:$CW82,Attendance_sorted!$B82:$CW82,"nn")&lt;&gt;"nn","•",""),"")</f>
        <v/>
      </c>
      <c r="BS83" s="1" t="str">
        <f ca="1">IF(($A83&lt;&gt;"")*(BS$1&lt;&gt;""),IF(_xlfn.XLOOKUP(BS$1,Attendance_sorted!$B82:$CW82,Attendance_sorted!$B82:$CW82,"nn")&lt;&gt;"nn","•",""),"")</f>
        <v/>
      </c>
      <c r="BT83" s="1" t="str">
        <f ca="1">IF(($A83&lt;&gt;"")*(BT$1&lt;&gt;""),IF(_xlfn.XLOOKUP(BT$1,Attendance_sorted!$B82:$CW82,Attendance_sorted!$B82:$CW82,"nn")&lt;&gt;"nn","•",""),"")</f>
        <v/>
      </c>
      <c r="BU83" s="1" t="str">
        <f ca="1">IF(($A83&lt;&gt;"")*(BU$1&lt;&gt;""),IF(_xlfn.XLOOKUP(BU$1,Attendance_sorted!$B82:$CW82,Attendance_sorted!$B82:$CW82,"nn")&lt;&gt;"nn","•",""),"")</f>
        <v/>
      </c>
      <c r="BV83" s="1" t="str">
        <f ca="1">IF(($A83&lt;&gt;"")*(BV$1&lt;&gt;""),IF(_xlfn.XLOOKUP(BV$1,Attendance_sorted!$B82:$CW82,Attendance_sorted!$B82:$CW82,"nn")&lt;&gt;"nn","•",""),"")</f>
        <v/>
      </c>
      <c r="BW83" s="1" t="str">
        <f ca="1">IF(($A83&lt;&gt;"")*(BW$1&lt;&gt;""),IF(_xlfn.XLOOKUP(BW$1,Attendance_sorted!$B82:$CW82,Attendance_sorted!$B82:$CW82,"nn")&lt;&gt;"nn","•",""),"")</f>
        <v/>
      </c>
      <c r="BX83" s="1" t="str">
        <f ca="1">IF(($A83&lt;&gt;"")*(BX$1&lt;&gt;""),IF(_xlfn.XLOOKUP(BX$1,Attendance_sorted!$B82:$CW82,Attendance_sorted!$B82:$CW82,"nn")&lt;&gt;"nn","•",""),"")</f>
        <v/>
      </c>
      <c r="BY83" s="1" t="str">
        <f ca="1">IF(($A83&lt;&gt;"")*(BY$1&lt;&gt;""),IF(_xlfn.XLOOKUP(BY$1,Attendance_sorted!$B82:$CW82,Attendance_sorted!$B82:$CW82,"nn")&lt;&gt;"nn","•",""),"")</f>
        <v/>
      </c>
      <c r="BZ83" s="1" t="str">
        <f ca="1">IF(($A83&lt;&gt;"")*(BZ$1&lt;&gt;""),IF(_xlfn.XLOOKUP(BZ$1,Attendance_sorted!$B82:$CW82,Attendance_sorted!$B82:$CW82,"nn")&lt;&gt;"nn","•",""),"")</f>
        <v/>
      </c>
      <c r="CA83" s="1" t="str">
        <f ca="1">IF(($A83&lt;&gt;"")*(CA$1&lt;&gt;""),IF(_xlfn.XLOOKUP(CA$1,Attendance_sorted!$B82:$CW82,Attendance_sorted!$B82:$CW82,"nn")&lt;&gt;"nn","•",""),"")</f>
        <v/>
      </c>
      <c r="CB83" s="1" t="str">
        <f ca="1">IF(($A83&lt;&gt;"")*(CB$1&lt;&gt;""),IF(_xlfn.XLOOKUP(CB$1,Attendance_sorted!$B82:$CW82,Attendance_sorted!$B82:$CW82,"nn")&lt;&gt;"nn","•",""),"")</f>
        <v/>
      </c>
      <c r="CC83" s="1" t="str">
        <f ca="1">IF(($A83&lt;&gt;"")*(CC$1&lt;&gt;""),IF(_xlfn.XLOOKUP(CC$1,Attendance_sorted!$B82:$CW82,Attendance_sorted!$B82:$CW82,"nn")&lt;&gt;"nn","•",""),"")</f>
        <v/>
      </c>
      <c r="CD83" s="1" t="str">
        <f ca="1">IF(($A83&lt;&gt;"")*(CD$1&lt;&gt;""),IF(_xlfn.XLOOKUP(CD$1,Attendance_sorted!$B82:$CW82,Attendance_sorted!$B82:$CW82,"nn")&lt;&gt;"nn","•",""),"")</f>
        <v/>
      </c>
      <c r="CE83" s="1" t="str">
        <f ca="1">IF(($A83&lt;&gt;"")*(CE$1&lt;&gt;""),IF(_xlfn.XLOOKUP(CE$1,Attendance_sorted!$B82:$CW82,Attendance_sorted!$B82:$CW82,"nn")&lt;&gt;"nn","•",""),"")</f>
        <v/>
      </c>
      <c r="CF83" s="1" t="str">
        <f ca="1">IF(($A83&lt;&gt;"")*(CF$1&lt;&gt;""),IF(_xlfn.XLOOKUP(CF$1,Attendance_sorted!$B82:$CW82,Attendance_sorted!$B82:$CW82,"nn")&lt;&gt;"nn","•",""),"")</f>
        <v/>
      </c>
      <c r="CG83" s="1" t="str">
        <f ca="1">IF(($A83&lt;&gt;"")*(CG$1&lt;&gt;""),IF(_xlfn.XLOOKUP(CG$1,Attendance_sorted!$B82:$CW82,Attendance_sorted!$B82:$CW82,"nn")&lt;&gt;"nn","•",""),"")</f>
        <v/>
      </c>
      <c r="CH83" s="1" t="str">
        <f ca="1">IF(($A83&lt;&gt;"")*(CH$1&lt;&gt;""),IF(_xlfn.XLOOKUP(CH$1,Attendance_sorted!$B82:$CW82,Attendance_sorted!$B82:$CW82,"nn")&lt;&gt;"nn","•",""),"")</f>
        <v/>
      </c>
      <c r="CI83" s="1" t="str">
        <f ca="1">IF(($A83&lt;&gt;"")*(CI$1&lt;&gt;""),IF(_xlfn.XLOOKUP(CI$1,Attendance_sorted!$B82:$CW82,Attendance_sorted!$B82:$CW82,"nn")&lt;&gt;"nn","•",""),"")</f>
        <v/>
      </c>
      <c r="CJ83" s="1" t="str">
        <f ca="1">IF(($A83&lt;&gt;"")*(CJ$1&lt;&gt;""),IF(_xlfn.XLOOKUP(CJ$1,Attendance_sorted!$B82:$CW82,Attendance_sorted!$B82:$CW82,"nn")&lt;&gt;"nn","•",""),"")</f>
        <v/>
      </c>
      <c r="CK83" s="1" t="str">
        <f ca="1">IF(($A83&lt;&gt;"")*(CK$1&lt;&gt;""),IF(_xlfn.XLOOKUP(CK$1,Attendance_sorted!$B82:$CW82,Attendance_sorted!$B82:$CW82,"nn")&lt;&gt;"nn","•",""),"")</f>
        <v/>
      </c>
      <c r="CL83" s="1" t="str">
        <f ca="1">IF(($A83&lt;&gt;"")*(CL$1&lt;&gt;""),IF(_xlfn.XLOOKUP(CL$1,Attendance_sorted!$B82:$CW82,Attendance_sorted!$B82:$CW82,"nn")&lt;&gt;"nn","•",""),"")</f>
        <v/>
      </c>
      <c r="CM83" s="1" t="str">
        <f ca="1">IF(($A83&lt;&gt;"")*(CM$1&lt;&gt;""),IF(_xlfn.XLOOKUP(CM$1,Attendance_sorted!$B82:$CW82,Attendance_sorted!$B82:$CW82,"nn")&lt;&gt;"nn","•",""),"")</f>
        <v/>
      </c>
      <c r="CN83" s="1" t="str">
        <f ca="1">IF(($A83&lt;&gt;"")*(CN$1&lt;&gt;""),IF(_xlfn.XLOOKUP(CN$1,Attendance_sorted!$B82:$CW82,Attendance_sorted!$B82:$CW82,"nn")&lt;&gt;"nn","•",""),"")</f>
        <v/>
      </c>
      <c r="CO83" s="1" t="str">
        <f ca="1">IF(($A83&lt;&gt;"")*(CO$1&lt;&gt;""),IF(_xlfn.XLOOKUP(CO$1,Attendance_sorted!$B82:$CW82,Attendance_sorted!$B82:$CW82,"nn")&lt;&gt;"nn","•",""),"")</f>
        <v/>
      </c>
      <c r="CP83" s="1" t="str">
        <f ca="1">IF(($A83&lt;&gt;"")*(CP$1&lt;&gt;""),IF(_xlfn.XLOOKUP(CP$1,Attendance_sorted!$B82:$CW82,Attendance_sorted!$B82:$CW82,"nn")&lt;&gt;"nn","•",""),"")</f>
        <v/>
      </c>
      <c r="CQ83" s="1" t="str">
        <f ca="1">IF(($A83&lt;&gt;"")*(CQ$1&lt;&gt;""),IF(_xlfn.XLOOKUP(CQ$1,Attendance_sorted!$B82:$CW82,Attendance_sorted!$B82:$CW82,"nn")&lt;&gt;"nn","•",""),"")</f>
        <v/>
      </c>
      <c r="CR83" s="1" t="str">
        <f ca="1">IF(($A83&lt;&gt;"")*(CR$1&lt;&gt;""),IF(_xlfn.XLOOKUP(CR$1,Attendance_sorted!$B82:$CW82,Attendance_sorted!$B82:$CW82,"nn")&lt;&gt;"nn","•",""),"")</f>
        <v/>
      </c>
      <c r="CS83" s="1" t="str">
        <f ca="1">IF(($A83&lt;&gt;"")*(CS$1&lt;&gt;""),IF(_xlfn.XLOOKUP(CS$1,Attendance_sorted!$B82:$CW82,Attendance_sorted!$B82:$CW82,"nn")&lt;&gt;"nn","•",""),"")</f>
        <v/>
      </c>
      <c r="CT83" s="1" t="str">
        <f ca="1">IF(($A83&lt;&gt;"")*(CT$1&lt;&gt;""),IF(_xlfn.XLOOKUP(CT$1,Attendance_sorted!$B82:$CW82,Attendance_sorted!$B82:$CW82,"nn")&lt;&gt;"nn","•",""),"")</f>
        <v/>
      </c>
      <c r="CU83" s="1" t="str">
        <f ca="1">IF(($A83&lt;&gt;"")*(CU$1&lt;&gt;""),IF(_xlfn.XLOOKUP(CU$1,Attendance_sorted!$B82:$CW82,Attendance_sorted!$B82:$CW82,"nn")&lt;&gt;"nn","•",""),"")</f>
        <v/>
      </c>
      <c r="CV83" s="1" t="str">
        <f ca="1">IF(($A83&lt;&gt;"")*(CV$1&lt;&gt;""),IF(_xlfn.XLOOKUP(CV$1,Attendance_sorted!$B82:$CW82,Attendance_sorted!$B82:$CW82,"nn")&lt;&gt;"nn","•",""),"")</f>
        <v/>
      </c>
      <c r="CW83" s="1" t="str">
        <f ca="1">IF(($A83&lt;&gt;"")*(CW$1&lt;&gt;""),IF(_xlfn.XLOOKUP(CW$1,Attendance_sorted!$B82:$CW82,Attendance_sorted!$B82:$CW82,"nn")&lt;&gt;"nn","•",""),"")</f>
        <v/>
      </c>
    </row>
    <row r="84" spans="1:101">
      <c r="A84" s="1">
        <v>322</v>
      </c>
      <c r="B84" s="1" t="str">
        <f ca="1">IF(($A84&lt;&gt;"")*(B$1&lt;&gt;""),IF(_xlfn.XLOOKUP(B$1,Attendance_sorted!$B83:$CW83,Attendance_sorted!$B83:$CW83,"nn")&lt;&gt;"nn","•",""),"")</f>
        <v/>
      </c>
      <c r="C84" s="1" t="str">
        <f ca="1">IF(($A84&lt;&gt;"")*(C$1&lt;&gt;""),IF(_xlfn.XLOOKUP(C$1,Attendance_sorted!$B83:$CW83,Attendance_sorted!$B83:$CW83,"nn")&lt;&gt;"nn","•",""),"")</f>
        <v/>
      </c>
      <c r="D84" s="1" t="str">
        <f ca="1">IF(($A84&lt;&gt;"")*(D$1&lt;&gt;""),IF(_xlfn.XLOOKUP(D$1,Attendance_sorted!$B83:$CW83,Attendance_sorted!$B83:$CW83,"nn")&lt;&gt;"nn","•",""),"")</f>
        <v/>
      </c>
      <c r="E84" s="1" t="str">
        <f ca="1">IF(($A84&lt;&gt;"")*(E$1&lt;&gt;""),IF(_xlfn.XLOOKUP(E$1,Attendance_sorted!$B83:$CW83,Attendance_sorted!$B83:$CW83,"nn")&lt;&gt;"nn","•",""),"")</f>
        <v/>
      </c>
      <c r="F84" s="1" t="str">
        <f ca="1">IF(($A84&lt;&gt;"")*(F$1&lt;&gt;""),IF(_xlfn.XLOOKUP(F$1,Attendance_sorted!$B83:$CW83,Attendance_sorted!$B83:$CW83,"nn")&lt;&gt;"nn","•",""),"")</f>
        <v/>
      </c>
      <c r="G84" s="1" t="str">
        <f ca="1">IF(($A84&lt;&gt;"")*(G$1&lt;&gt;""),IF(_xlfn.XLOOKUP(G$1,Attendance_sorted!$B83:$CW83,Attendance_sorted!$B83:$CW83,"nn")&lt;&gt;"nn","•",""),"")</f>
        <v/>
      </c>
      <c r="H84" s="1" t="str">
        <f ca="1">IF(($A84&lt;&gt;"")*(H$1&lt;&gt;""),IF(_xlfn.XLOOKUP(H$1,Attendance_sorted!$B83:$CW83,Attendance_sorted!$B83:$CW83,"nn")&lt;&gt;"nn","•",""),"")</f>
        <v/>
      </c>
      <c r="I84" s="1" t="str">
        <f ca="1">IF(($A84&lt;&gt;"")*(I$1&lt;&gt;""),IF(_xlfn.XLOOKUP(I$1,Attendance_sorted!$B83:$CW83,Attendance_sorted!$B83:$CW83,"nn")&lt;&gt;"nn","•",""),"")</f>
        <v/>
      </c>
      <c r="J84" s="1" t="str">
        <f ca="1">IF(($A84&lt;&gt;"")*(J$1&lt;&gt;""),IF(_xlfn.XLOOKUP(J$1,Attendance_sorted!$B83:$CW83,Attendance_sorted!$B83:$CW83,"nn")&lt;&gt;"nn","•",""),"")</f>
        <v/>
      </c>
      <c r="K84" s="1" t="str">
        <f ca="1">IF(($A84&lt;&gt;"")*(K$1&lt;&gt;""),IF(_xlfn.XLOOKUP(K$1,Attendance_sorted!$B83:$CW83,Attendance_sorted!$B83:$CW83,"nn")&lt;&gt;"nn","•",""),"")</f>
        <v/>
      </c>
      <c r="L84" s="1" t="str">
        <f ca="1">IF(($A84&lt;&gt;"")*(L$1&lt;&gt;""),IF(_xlfn.XLOOKUP(L$1,Attendance_sorted!$B83:$CW83,Attendance_sorted!$B83:$CW83,"nn")&lt;&gt;"nn","•",""),"")</f>
        <v/>
      </c>
      <c r="M84" s="1" t="str">
        <f ca="1">IF(($A84&lt;&gt;"")*(M$1&lt;&gt;""),IF(_xlfn.XLOOKUP(M$1,Attendance_sorted!$B83:$CW83,Attendance_sorted!$B83:$CW83,"nn")&lt;&gt;"nn","•",""),"")</f>
        <v/>
      </c>
      <c r="N84" s="1" t="str">
        <f ca="1">IF(($A84&lt;&gt;"")*(N$1&lt;&gt;""),IF(_xlfn.XLOOKUP(N$1,Attendance_sorted!$B83:$CW83,Attendance_sorted!$B83:$CW83,"nn")&lt;&gt;"nn","•",""),"")</f>
        <v/>
      </c>
      <c r="O84" s="1" t="str">
        <f ca="1">IF(($A84&lt;&gt;"")*(O$1&lt;&gt;""),IF(_xlfn.XLOOKUP(O$1,Attendance_sorted!$B83:$CW83,Attendance_sorted!$B83:$CW83,"nn")&lt;&gt;"nn","•",""),"")</f>
        <v/>
      </c>
      <c r="P84" s="1" t="str">
        <f ca="1">IF(($A84&lt;&gt;"")*(P$1&lt;&gt;""),IF(_xlfn.XLOOKUP(P$1,Attendance_sorted!$B83:$CW83,Attendance_sorted!$B83:$CW83,"nn")&lt;&gt;"nn","•",""),"")</f>
        <v/>
      </c>
      <c r="Q84" s="1" t="str">
        <f ca="1">IF(($A84&lt;&gt;"")*(Q$1&lt;&gt;""),IF(_xlfn.XLOOKUP(Q$1,Attendance_sorted!$B83:$CW83,Attendance_sorted!$B83:$CW83,"nn")&lt;&gt;"nn","•",""),"")</f>
        <v/>
      </c>
      <c r="R84" s="1" t="str">
        <f ca="1">IF(($A84&lt;&gt;"")*(R$1&lt;&gt;""),IF(_xlfn.XLOOKUP(R$1,Attendance_sorted!$B83:$CW83,Attendance_sorted!$B83:$CW83,"nn")&lt;&gt;"nn","•",""),"")</f>
        <v/>
      </c>
      <c r="S84" s="1" t="str">
        <f ca="1">IF(($A84&lt;&gt;"")*(S$1&lt;&gt;""),IF(_xlfn.XLOOKUP(S$1,Attendance_sorted!$B83:$CW83,Attendance_sorted!$B83:$CW83,"nn")&lt;&gt;"nn","•",""),"")</f>
        <v/>
      </c>
      <c r="T84" s="1" t="str">
        <f ca="1">IF(($A84&lt;&gt;"")*(T$1&lt;&gt;""),IF(_xlfn.XLOOKUP(T$1,Attendance_sorted!$B83:$CW83,Attendance_sorted!$B83:$CW83,"nn")&lt;&gt;"nn","•",""),"")</f>
        <v/>
      </c>
      <c r="U84" s="1" t="str">
        <f ca="1">IF(($A84&lt;&gt;"")*(U$1&lt;&gt;""),IF(_xlfn.XLOOKUP(U$1,Attendance_sorted!$B83:$CW83,Attendance_sorted!$B83:$CW83,"nn")&lt;&gt;"nn","•",""),"")</f>
        <v/>
      </c>
      <c r="V84" s="1" t="str">
        <f ca="1">IF(($A84&lt;&gt;"")*(V$1&lt;&gt;""),IF(_xlfn.XLOOKUP(V$1,Attendance_sorted!$B83:$CW83,Attendance_sorted!$B83:$CW83,"nn")&lt;&gt;"nn","•",""),"")</f>
        <v/>
      </c>
      <c r="W84" s="1" t="str">
        <f ca="1">IF(($A84&lt;&gt;"")*(W$1&lt;&gt;""),IF(_xlfn.XLOOKUP(W$1,Attendance_sorted!$B83:$CW83,Attendance_sorted!$B83:$CW83,"nn")&lt;&gt;"nn","•",""),"")</f>
        <v/>
      </c>
      <c r="X84" s="1" t="str">
        <f ca="1">IF(($A84&lt;&gt;"")*(X$1&lt;&gt;""),IF(_xlfn.XLOOKUP(X$1,Attendance_sorted!$B83:$CW83,Attendance_sorted!$B83:$CW83,"nn")&lt;&gt;"nn","•",""),"")</f>
        <v/>
      </c>
      <c r="Y84" s="1" t="str">
        <f ca="1">IF(($A84&lt;&gt;"")*(Y$1&lt;&gt;""),IF(_xlfn.XLOOKUP(Y$1,Attendance_sorted!$B83:$CW83,Attendance_sorted!$B83:$CW83,"nn")&lt;&gt;"nn","•",""),"")</f>
        <v/>
      </c>
      <c r="Z84" s="1" t="str">
        <f ca="1">IF(($A84&lt;&gt;"")*(Z$1&lt;&gt;""),IF(_xlfn.XLOOKUP(Z$1,Attendance_sorted!$B83:$CW83,Attendance_sorted!$B83:$CW83,"nn")&lt;&gt;"nn","•",""),"")</f>
        <v/>
      </c>
      <c r="AA84" s="1" t="str">
        <f ca="1">IF(($A84&lt;&gt;"")*(AA$1&lt;&gt;""),IF(_xlfn.XLOOKUP(AA$1,Attendance_sorted!$B83:$CW83,Attendance_sorted!$B83:$CW83,"nn")&lt;&gt;"nn","•",""),"")</f>
        <v/>
      </c>
      <c r="AB84" s="1" t="str">
        <f ca="1">IF(($A84&lt;&gt;"")*(AB$1&lt;&gt;""),IF(_xlfn.XLOOKUP(AB$1,Attendance_sorted!$B83:$CW83,Attendance_sorted!$B83:$CW83,"nn")&lt;&gt;"nn","•",""),"")</f>
        <v/>
      </c>
      <c r="AC84" s="1" t="str">
        <f ca="1">IF(($A84&lt;&gt;"")*(AC$1&lt;&gt;""),IF(_xlfn.XLOOKUP(AC$1,Attendance_sorted!$B83:$CW83,Attendance_sorted!$B83:$CW83,"nn")&lt;&gt;"nn","•",""),"")</f>
        <v/>
      </c>
      <c r="AD84" s="1" t="str">
        <f ca="1">IF(($A84&lt;&gt;"")*(AD$1&lt;&gt;""),IF(_xlfn.XLOOKUP(AD$1,Attendance_sorted!$B83:$CW83,Attendance_sorted!$B83:$CW83,"nn")&lt;&gt;"nn","•",""),"")</f>
        <v/>
      </c>
      <c r="AE84" s="1" t="str">
        <f ca="1">IF(($A84&lt;&gt;"")*(AE$1&lt;&gt;""),IF(_xlfn.XLOOKUP(AE$1,Attendance_sorted!$B83:$CW83,Attendance_sorted!$B83:$CW83,"nn")&lt;&gt;"nn","•",""),"")</f>
        <v/>
      </c>
      <c r="AF84" s="1" t="str">
        <f ca="1">IF(($A84&lt;&gt;"")*(AF$1&lt;&gt;""),IF(_xlfn.XLOOKUP(AF$1,Attendance_sorted!$B83:$CW83,Attendance_sorted!$B83:$CW83,"nn")&lt;&gt;"nn","•",""),"")</f>
        <v/>
      </c>
      <c r="AG84" s="1" t="str">
        <f ca="1">IF(($A84&lt;&gt;"")*(AG$1&lt;&gt;""),IF(_xlfn.XLOOKUP(AG$1,Attendance_sorted!$B83:$CW83,Attendance_sorted!$B83:$CW83,"nn")&lt;&gt;"nn","•",""),"")</f>
        <v/>
      </c>
      <c r="AH84" s="1" t="str">
        <f ca="1">IF(($A84&lt;&gt;"")*(AH$1&lt;&gt;""),IF(_xlfn.XLOOKUP(AH$1,Attendance_sorted!$B83:$CW83,Attendance_sorted!$B83:$CW83,"nn")&lt;&gt;"nn","•",""),"")</f>
        <v/>
      </c>
      <c r="AI84" s="1" t="str">
        <f ca="1">IF(($A84&lt;&gt;"")*(AI$1&lt;&gt;""),IF(_xlfn.XLOOKUP(AI$1,Attendance_sorted!$B83:$CW83,Attendance_sorted!$B83:$CW83,"nn")&lt;&gt;"nn","•",""),"")</f>
        <v/>
      </c>
      <c r="AJ84" s="1" t="str">
        <f ca="1">IF(($A84&lt;&gt;"")*(AJ$1&lt;&gt;""),IF(_xlfn.XLOOKUP(AJ$1,Attendance_sorted!$B83:$CW83,Attendance_sorted!$B83:$CW83,"nn")&lt;&gt;"nn","•",""),"")</f>
        <v/>
      </c>
      <c r="AK84" s="1" t="str">
        <f ca="1">IF(($A84&lt;&gt;"")*(AK$1&lt;&gt;""),IF(_xlfn.XLOOKUP(AK$1,Attendance_sorted!$B83:$CW83,Attendance_sorted!$B83:$CW83,"nn")&lt;&gt;"nn","•",""),"")</f>
        <v/>
      </c>
      <c r="AL84" s="1" t="str">
        <f ca="1">IF(($A84&lt;&gt;"")*(AL$1&lt;&gt;""),IF(_xlfn.XLOOKUP(AL$1,Attendance_sorted!$B83:$CW83,Attendance_sorted!$B83:$CW83,"nn")&lt;&gt;"nn","•",""),"")</f>
        <v/>
      </c>
      <c r="AM84" s="1" t="str">
        <f ca="1">IF(($A84&lt;&gt;"")*(AM$1&lt;&gt;""),IF(_xlfn.XLOOKUP(AM$1,Attendance_sorted!$B83:$CW83,Attendance_sorted!$B83:$CW83,"nn")&lt;&gt;"nn","•",""),"")</f>
        <v/>
      </c>
      <c r="AN84" s="1" t="str">
        <f ca="1">IF(($A84&lt;&gt;"")*(AN$1&lt;&gt;""),IF(_xlfn.XLOOKUP(AN$1,Attendance_sorted!$B83:$CW83,Attendance_sorted!$B83:$CW83,"nn")&lt;&gt;"nn","•",""),"")</f>
        <v/>
      </c>
      <c r="AO84" s="1" t="str">
        <f ca="1">IF(($A84&lt;&gt;"")*(AO$1&lt;&gt;""),IF(_xlfn.XLOOKUP(AO$1,Attendance_sorted!$B83:$CW83,Attendance_sorted!$B83:$CW83,"nn")&lt;&gt;"nn","•",""),"")</f>
        <v/>
      </c>
      <c r="AP84" s="1" t="str">
        <f ca="1">IF(($A84&lt;&gt;"")*(AP$1&lt;&gt;""),IF(_xlfn.XLOOKUP(AP$1,Attendance_sorted!$B83:$CW83,Attendance_sorted!$B83:$CW83,"nn")&lt;&gt;"nn","•",""),"")</f>
        <v/>
      </c>
      <c r="AQ84" s="1" t="str">
        <f ca="1">IF(($A84&lt;&gt;"")*(AQ$1&lt;&gt;""),IF(_xlfn.XLOOKUP(AQ$1,Attendance_sorted!$B83:$CW83,Attendance_sorted!$B83:$CW83,"nn")&lt;&gt;"nn","•",""),"")</f>
        <v/>
      </c>
      <c r="AR84" s="1" t="str">
        <f ca="1">IF(($A84&lt;&gt;"")*(AR$1&lt;&gt;""),IF(_xlfn.XLOOKUP(AR$1,Attendance_sorted!$B83:$CW83,Attendance_sorted!$B83:$CW83,"nn")&lt;&gt;"nn","•",""),"")</f>
        <v/>
      </c>
      <c r="AS84" s="1" t="str">
        <f ca="1">IF(($A84&lt;&gt;"")*(AS$1&lt;&gt;""),IF(_xlfn.XLOOKUP(AS$1,Attendance_sorted!$B83:$CW83,Attendance_sorted!$B83:$CW83,"nn")&lt;&gt;"nn","•",""),"")</f>
        <v/>
      </c>
      <c r="AT84" s="1" t="str">
        <f ca="1">IF(($A84&lt;&gt;"")*(AT$1&lt;&gt;""),IF(_xlfn.XLOOKUP(AT$1,Attendance_sorted!$B83:$CW83,Attendance_sorted!$B83:$CW83,"nn")&lt;&gt;"nn","•",""),"")</f>
        <v/>
      </c>
      <c r="AU84" s="1" t="str">
        <f ca="1">IF(($A84&lt;&gt;"")*(AU$1&lt;&gt;""),IF(_xlfn.XLOOKUP(AU$1,Attendance_sorted!$B83:$CW83,Attendance_sorted!$B83:$CW83,"nn")&lt;&gt;"nn","•",""),"")</f>
        <v/>
      </c>
      <c r="AV84" s="1" t="str">
        <f ca="1">IF(($A84&lt;&gt;"")*(AV$1&lt;&gt;""),IF(_xlfn.XLOOKUP(AV$1,Attendance_sorted!$B83:$CW83,Attendance_sorted!$B83:$CW83,"nn")&lt;&gt;"nn","•",""),"")</f>
        <v/>
      </c>
      <c r="AW84" s="1" t="str">
        <f ca="1">IF(($A84&lt;&gt;"")*(AW$1&lt;&gt;""),IF(_xlfn.XLOOKUP(AW$1,Attendance_sorted!$B83:$CW83,Attendance_sorted!$B83:$CW83,"nn")&lt;&gt;"nn","•",""),"")</f>
        <v/>
      </c>
      <c r="AX84" s="1" t="str">
        <f ca="1">IF(($A84&lt;&gt;"")*(AX$1&lt;&gt;""),IF(_xlfn.XLOOKUP(AX$1,Attendance_sorted!$B83:$CW83,Attendance_sorted!$B83:$CW83,"nn")&lt;&gt;"nn","•",""),"")</f>
        <v/>
      </c>
      <c r="AY84" s="1" t="str">
        <f ca="1">IF(($A84&lt;&gt;"")*(AY$1&lt;&gt;""),IF(_xlfn.XLOOKUP(AY$1,Attendance_sorted!$B83:$CW83,Attendance_sorted!$B83:$CW83,"nn")&lt;&gt;"nn","•",""),"")</f>
        <v/>
      </c>
      <c r="AZ84" s="1" t="str">
        <f ca="1">IF(($A84&lt;&gt;"")*(AZ$1&lt;&gt;""),IF(_xlfn.XLOOKUP(AZ$1,Attendance_sorted!$B83:$CW83,Attendance_sorted!$B83:$CW83,"nn")&lt;&gt;"nn","•",""),"")</f>
        <v/>
      </c>
      <c r="BA84" s="1" t="str">
        <f ca="1">IF(($A84&lt;&gt;"")*(BA$1&lt;&gt;""),IF(_xlfn.XLOOKUP(BA$1,Attendance_sorted!$B83:$CW83,Attendance_sorted!$B83:$CW83,"nn")&lt;&gt;"nn","•",""),"")</f>
        <v/>
      </c>
      <c r="BB84" s="1" t="str">
        <f ca="1">IF(($A84&lt;&gt;"")*(BB$1&lt;&gt;""),IF(_xlfn.XLOOKUP(BB$1,Attendance_sorted!$B83:$CW83,Attendance_sorted!$B83:$CW83,"nn")&lt;&gt;"nn","•",""),"")</f>
        <v/>
      </c>
      <c r="BC84" s="1" t="str">
        <f ca="1">IF(($A84&lt;&gt;"")*(BC$1&lt;&gt;""),IF(_xlfn.XLOOKUP(BC$1,Attendance_sorted!$B83:$CW83,Attendance_sorted!$B83:$CW83,"nn")&lt;&gt;"nn","•",""),"")</f>
        <v/>
      </c>
      <c r="BD84" s="1" t="str">
        <f ca="1">IF(($A84&lt;&gt;"")*(BD$1&lt;&gt;""),IF(_xlfn.XLOOKUP(BD$1,Attendance_sorted!$B83:$CW83,Attendance_sorted!$B83:$CW83,"nn")&lt;&gt;"nn","•",""),"")</f>
        <v/>
      </c>
      <c r="BE84" s="1" t="str">
        <f ca="1">IF(($A84&lt;&gt;"")*(BE$1&lt;&gt;""),IF(_xlfn.XLOOKUP(BE$1,Attendance_sorted!$B83:$CW83,Attendance_sorted!$B83:$CW83,"nn")&lt;&gt;"nn","•",""),"")</f>
        <v/>
      </c>
      <c r="BF84" s="1" t="str">
        <f ca="1">IF(($A84&lt;&gt;"")*(BF$1&lt;&gt;""),IF(_xlfn.XLOOKUP(BF$1,Attendance_sorted!$B83:$CW83,Attendance_sorted!$B83:$CW83,"nn")&lt;&gt;"nn","•",""),"")</f>
        <v/>
      </c>
      <c r="BG84" s="1" t="str">
        <f ca="1">IF(($A84&lt;&gt;"")*(BG$1&lt;&gt;""),IF(_xlfn.XLOOKUP(BG$1,Attendance_sorted!$B83:$CW83,Attendance_sorted!$B83:$CW83,"nn")&lt;&gt;"nn","•",""),"")</f>
        <v/>
      </c>
      <c r="BH84" s="1" t="str">
        <f ca="1">IF(($A84&lt;&gt;"")*(BH$1&lt;&gt;""),IF(_xlfn.XLOOKUP(BH$1,Attendance_sorted!$B83:$CW83,Attendance_sorted!$B83:$CW83,"nn")&lt;&gt;"nn","•",""),"")</f>
        <v/>
      </c>
      <c r="BI84" s="1" t="str">
        <f ca="1">IF(($A84&lt;&gt;"")*(BI$1&lt;&gt;""),IF(_xlfn.XLOOKUP(BI$1,Attendance_sorted!$B83:$CW83,Attendance_sorted!$B83:$CW83,"nn")&lt;&gt;"nn","•",""),"")</f>
        <v/>
      </c>
      <c r="BJ84" s="1" t="str">
        <f ca="1">IF(($A84&lt;&gt;"")*(BJ$1&lt;&gt;""),IF(_xlfn.XLOOKUP(BJ$1,Attendance_sorted!$B83:$CW83,Attendance_sorted!$B83:$CW83,"nn")&lt;&gt;"nn","•",""),"")</f>
        <v/>
      </c>
      <c r="BK84" s="1" t="str">
        <f ca="1">IF(($A84&lt;&gt;"")*(BK$1&lt;&gt;""),IF(_xlfn.XLOOKUP(BK$1,Attendance_sorted!$B83:$CW83,Attendance_sorted!$B83:$CW83,"nn")&lt;&gt;"nn","•",""),"")</f>
        <v/>
      </c>
      <c r="BL84" s="1" t="str">
        <f ca="1">IF(($A84&lt;&gt;"")*(BL$1&lt;&gt;""),IF(_xlfn.XLOOKUP(BL$1,Attendance_sorted!$B83:$CW83,Attendance_sorted!$B83:$CW83,"nn")&lt;&gt;"nn","•",""),"")</f>
        <v/>
      </c>
      <c r="BM84" s="1" t="str">
        <f ca="1">IF(($A84&lt;&gt;"")*(BM$1&lt;&gt;""),IF(_xlfn.XLOOKUP(BM$1,Attendance_sorted!$B83:$CW83,Attendance_sorted!$B83:$CW83,"nn")&lt;&gt;"nn","•",""),"")</f>
        <v/>
      </c>
      <c r="BN84" s="1" t="str">
        <f ca="1">IF(($A84&lt;&gt;"")*(BN$1&lt;&gt;""),IF(_xlfn.XLOOKUP(BN$1,Attendance_sorted!$B83:$CW83,Attendance_sorted!$B83:$CW83,"nn")&lt;&gt;"nn","•",""),"")</f>
        <v/>
      </c>
      <c r="BO84" s="1" t="str">
        <f ca="1">IF(($A84&lt;&gt;"")*(BO$1&lt;&gt;""),IF(_xlfn.XLOOKUP(BO$1,Attendance_sorted!$B83:$CW83,Attendance_sorted!$B83:$CW83,"nn")&lt;&gt;"nn","•",""),"")</f>
        <v/>
      </c>
      <c r="BP84" s="1" t="str">
        <f ca="1">IF(($A84&lt;&gt;"")*(BP$1&lt;&gt;""),IF(_xlfn.XLOOKUP(BP$1,Attendance_sorted!$B83:$CW83,Attendance_sorted!$B83:$CW83,"nn")&lt;&gt;"nn","•",""),"")</f>
        <v/>
      </c>
      <c r="BQ84" s="1" t="str">
        <f ca="1">IF(($A84&lt;&gt;"")*(BQ$1&lt;&gt;""),IF(_xlfn.XLOOKUP(BQ$1,Attendance_sorted!$B83:$CW83,Attendance_sorted!$B83:$CW83,"nn")&lt;&gt;"nn","•",""),"")</f>
        <v/>
      </c>
      <c r="BR84" s="1" t="str">
        <f ca="1">IF(($A84&lt;&gt;"")*(BR$1&lt;&gt;""),IF(_xlfn.XLOOKUP(BR$1,Attendance_sorted!$B83:$CW83,Attendance_sorted!$B83:$CW83,"nn")&lt;&gt;"nn","•",""),"")</f>
        <v/>
      </c>
      <c r="BS84" s="1" t="str">
        <f ca="1">IF(($A84&lt;&gt;"")*(BS$1&lt;&gt;""),IF(_xlfn.XLOOKUP(BS$1,Attendance_sorted!$B83:$CW83,Attendance_sorted!$B83:$CW83,"nn")&lt;&gt;"nn","•",""),"")</f>
        <v/>
      </c>
      <c r="BT84" s="1" t="str">
        <f ca="1">IF(($A84&lt;&gt;"")*(BT$1&lt;&gt;""),IF(_xlfn.XLOOKUP(BT$1,Attendance_sorted!$B83:$CW83,Attendance_sorted!$B83:$CW83,"nn")&lt;&gt;"nn","•",""),"")</f>
        <v/>
      </c>
      <c r="BU84" s="1" t="str">
        <f ca="1">IF(($A84&lt;&gt;"")*(BU$1&lt;&gt;""),IF(_xlfn.XLOOKUP(BU$1,Attendance_sorted!$B83:$CW83,Attendance_sorted!$B83:$CW83,"nn")&lt;&gt;"nn","•",""),"")</f>
        <v/>
      </c>
      <c r="BV84" s="1" t="str">
        <f ca="1">IF(($A84&lt;&gt;"")*(BV$1&lt;&gt;""),IF(_xlfn.XLOOKUP(BV$1,Attendance_sorted!$B83:$CW83,Attendance_sorted!$B83:$CW83,"nn")&lt;&gt;"nn","•",""),"")</f>
        <v/>
      </c>
      <c r="BW84" s="1" t="str">
        <f ca="1">IF(($A84&lt;&gt;"")*(BW$1&lt;&gt;""),IF(_xlfn.XLOOKUP(BW$1,Attendance_sorted!$B83:$CW83,Attendance_sorted!$B83:$CW83,"nn")&lt;&gt;"nn","•",""),"")</f>
        <v/>
      </c>
      <c r="BX84" s="1" t="str">
        <f ca="1">IF(($A84&lt;&gt;"")*(BX$1&lt;&gt;""),IF(_xlfn.XLOOKUP(BX$1,Attendance_sorted!$B83:$CW83,Attendance_sorted!$B83:$CW83,"nn")&lt;&gt;"nn","•",""),"")</f>
        <v/>
      </c>
      <c r="BY84" s="1" t="str">
        <f ca="1">IF(($A84&lt;&gt;"")*(BY$1&lt;&gt;""),IF(_xlfn.XLOOKUP(BY$1,Attendance_sorted!$B83:$CW83,Attendance_sorted!$B83:$CW83,"nn")&lt;&gt;"nn","•",""),"")</f>
        <v/>
      </c>
      <c r="BZ84" s="1" t="str">
        <f ca="1">IF(($A84&lt;&gt;"")*(BZ$1&lt;&gt;""),IF(_xlfn.XLOOKUP(BZ$1,Attendance_sorted!$B83:$CW83,Attendance_sorted!$B83:$CW83,"nn")&lt;&gt;"nn","•",""),"")</f>
        <v/>
      </c>
      <c r="CA84" s="1" t="str">
        <f ca="1">IF(($A84&lt;&gt;"")*(CA$1&lt;&gt;""),IF(_xlfn.XLOOKUP(CA$1,Attendance_sorted!$B83:$CW83,Attendance_sorted!$B83:$CW83,"nn")&lt;&gt;"nn","•",""),"")</f>
        <v/>
      </c>
      <c r="CB84" s="1" t="str">
        <f ca="1">IF(($A84&lt;&gt;"")*(CB$1&lt;&gt;""),IF(_xlfn.XLOOKUP(CB$1,Attendance_sorted!$B83:$CW83,Attendance_sorted!$B83:$CW83,"nn")&lt;&gt;"nn","•",""),"")</f>
        <v/>
      </c>
      <c r="CC84" s="1" t="str">
        <f ca="1">IF(($A84&lt;&gt;"")*(CC$1&lt;&gt;""),IF(_xlfn.XLOOKUP(CC$1,Attendance_sorted!$B83:$CW83,Attendance_sorted!$B83:$CW83,"nn")&lt;&gt;"nn","•",""),"")</f>
        <v/>
      </c>
      <c r="CD84" s="1" t="str">
        <f ca="1">IF(($A84&lt;&gt;"")*(CD$1&lt;&gt;""),IF(_xlfn.XLOOKUP(CD$1,Attendance_sorted!$B83:$CW83,Attendance_sorted!$B83:$CW83,"nn")&lt;&gt;"nn","•",""),"")</f>
        <v/>
      </c>
      <c r="CE84" s="1" t="str">
        <f ca="1">IF(($A84&lt;&gt;"")*(CE$1&lt;&gt;""),IF(_xlfn.XLOOKUP(CE$1,Attendance_sorted!$B83:$CW83,Attendance_sorted!$B83:$CW83,"nn")&lt;&gt;"nn","•",""),"")</f>
        <v/>
      </c>
      <c r="CF84" s="1" t="str">
        <f ca="1">IF(($A84&lt;&gt;"")*(CF$1&lt;&gt;""),IF(_xlfn.XLOOKUP(CF$1,Attendance_sorted!$B83:$CW83,Attendance_sorted!$B83:$CW83,"nn")&lt;&gt;"nn","•",""),"")</f>
        <v/>
      </c>
      <c r="CG84" s="1" t="str">
        <f ca="1">IF(($A84&lt;&gt;"")*(CG$1&lt;&gt;""),IF(_xlfn.XLOOKUP(CG$1,Attendance_sorted!$B83:$CW83,Attendance_sorted!$B83:$CW83,"nn")&lt;&gt;"nn","•",""),"")</f>
        <v/>
      </c>
      <c r="CH84" s="1" t="str">
        <f ca="1">IF(($A84&lt;&gt;"")*(CH$1&lt;&gt;""),IF(_xlfn.XLOOKUP(CH$1,Attendance_sorted!$B83:$CW83,Attendance_sorted!$B83:$CW83,"nn")&lt;&gt;"nn","•",""),"")</f>
        <v/>
      </c>
      <c r="CI84" s="1" t="str">
        <f ca="1">IF(($A84&lt;&gt;"")*(CI$1&lt;&gt;""),IF(_xlfn.XLOOKUP(CI$1,Attendance_sorted!$B83:$CW83,Attendance_sorted!$B83:$CW83,"nn")&lt;&gt;"nn","•",""),"")</f>
        <v/>
      </c>
      <c r="CJ84" s="1" t="str">
        <f ca="1">IF(($A84&lt;&gt;"")*(CJ$1&lt;&gt;""),IF(_xlfn.XLOOKUP(CJ$1,Attendance_sorted!$B83:$CW83,Attendance_sorted!$B83:$CW83,"nn")&lt;&gt;"nn","•",""),"")</f>
        <v/>
      </c>
      <c r="CK84" s="1" t="str">
        <f ca="1">IF(($A84&lt;&gt;"")*(CK$1&lt;&gt;""),IF(_xlfn.XLOOKUP(CK$1,Attendance_sorted!$B83:$CW83,Attendance_sorted!$B83:$CW83,"nn")&lt;&gt;"nn","•",""),"")</f>
        <v/>
      </c>
      <c r="CL84" s="1" t="str">
        <f ca="1">IF(($A84&lt;&gt;"")*(CL$1&lt;&gt;""),IF(_xlfn.XLOOKUP(CL$1,Attendance_sorted!$B83:$CW83,Attendance_sorted!$B83:$CW83,"nn")&lt;&gt;"nn","•",""),"")</f>
        <v/>
      </c>
      <c r="CM84" s="1" t="str">
        <f ca="1">IF(($A84&lt;&gt;"")*(CM$1&lt;&gt;""),IF(_xlfn.XLOOKUP(CM$1,Attendance_sorted!$B83:$CW83,Attendance_sorted!$B83:$CW83,"nn")&lt;&gt;"nn","•",""),"")</f>
        <v/>
      </c>
      <c r="CN84" s="1" t="str">
        <f ca="1">IF(($A84&lt;&gt;"")*(CN$1&lt;&gt;""),IF(_xlfn.XLOOKUP(CN$1,Attendance_sorted!$B83:$CW83,Attendance_sorted!$B83:$CW83,"nn")&lt;&gt;"nn","•",""),"")</f>
        <v/>
      </c>
      <c r="CO84" s="1" t="str">
        <f ca="1">IF(($A84&lt;&gt;"")*(CO$1&lt;&gt;""),IF(_xlfn.XLOOKUP(CO$1,Attendance_sorted!$B83:$CW83,Attendance_sorted!$B83:$CW83,"nn")&lt;&gt;"nn","•",""),"")</f>
        <v/>
      </c>
      <c r="CP84" s="1" t="str">
        <f ca="1">IF(($A84&lt;&gt;"")*(CP$1&lt;&gt;""),IF(_xlfn.XLOOKUP(CP$1,Attendance_sorted!$B83:$CW83,Attendance_sorted!$B83:$CW83,"nn")&lt;&gt;"nn","•",""),"")</f>
        <v/>
      </c>
      <c r="CQ84" s="1" t="str">
        <f ca="1">IF(($A84&lt;&gt;"")*(CQ$1&lt;&gt;""),IF(_xlfn.XLOOKUP(CQ$1,Attendance_sorted!$B83:$CW83,Attendance_sorted!$B83:$CW83,"nn")&lt;&gt;"nn","•",""),"")</f>
        <v/>
      </c>
      <c r="CR84" s="1" t="str">
        <f ca="1">IF(($A84&lt;&gt;"")*(CR$1&lt;&gt;""),IF(_xlfn.XLOOKUP(CR$1,Attendance_sorted!$B83:$CW83,Attendance_sorted!$B83:$CW83,"nn")&lt;&gt;"nn","•",""),"")</f>
        <v/>
      </c>
      <c r="CS84" s="1" t="str">
        <f ca="1">IF(($A84&lt;&gt;"")*(CS$1&lt;&gt;""),IF(_xlfn.XLOOKUP(CS$1,Attendance_sorted!$B83:$CW83,Attendance_sorted!$B83:$CW83,"nn")&lt;&gt;"nn","•",""),"")</f>
        <v/>
      </c>
      <c r="CT84" s="1" t="str">
        <f ca="1">IF(($A84&lt;&gt;"")*(CT$1&lt;&gt;""),IF(_xlfn.XLOOKUP(CT$1,Attendance_sorted!$B83:$CW83,Attendance_sorted!$B83:$CW83,"nn")&lt;&gt;"nn","•",""),"")</f>
        <v/>
      </c>
      <c r="CU84" s="1" t="str">
        <f ca="1">IF(($A84&lt;&gt;"")*(CU$1&lt;&gt;""),IF(_xlfn.XLOOKUP(CU$1,Attendance_sorted!$B83:$CW83,Attendance_sorted!$B83:$CW83,"nn")&lt;&gt;"nn","•",""),"")</f>
        <v/>
      </c>
      <c r="CV84" s="1" t="str">
        <f ca="1">IF(($A84&lt;&gt;"")*(CV$1&lt;&gt;""),IF(_xlfn.XLOOKUP(CV$1,Attendance_sorted!$B83:$CW83,Attendance_sorted!$B83:$CW83,"nn")&lt;&gt;"nn","•",""),"")</f>
        <v/>
      </c>
      <c r="CW84" s="1" t="str">
        <f ca="1">IF(($A84&lt;&gt;"")*(CW$1&lt;&gt;""),IF(_xlfn.XLOOKUP(CW$1,Attendance_sorted!$B83:$CW83,Attendance_sorted!$B83:$CW83,"nn")&lt;&gt;"nn","•",""),"")</f>
        <v/>
      </c>
    </row>
    <row r="85" spans="1:101">
      <c r="A85" s="1">
        <v>323</v>
      </c>
      <c r="B85" s="1" t="str">
        <f ca="1">IF(($A85&lt;&gt;"")*(B$1&lt;&gt;""),IF(_xlfn.XLOOKUP(B$1,Attendance_sorted!$B84:$CW84,Attendance_sorted!$B84:$CW84,"nn")&lt;&gt;"nn","•",""),"")</f>
        <v/>
      </c>
      <c r="C85" s="1" t="str">
        <f ca="1">IF(($A85&lt;&gt;"")*(C$1&lt;&gt;""),IF(_xlfn.XLOOKUP(C$1,Attendance_sorted!$B84:$CW84,Attendance_sorted!$B84:$CW84,"nn")&lt;&gt;"nn","•",""),"")</f>
        <v/>
      </c>
      <c r="D85" s="1" t="str">
        <f ca="1">IF(($A85&lt;&gt;"")*(D$1&lt;&gt;""),IF(_xlfn.XLOOKUP(D$1,Attendance_sorted!$B84:$CW84,Attendance_sorted!$B84:$CW84,"nn")&lt;&gt;"nn","•",""),"")</f>
        <v>•</v>
      </c>
      <c r="E85" s="1" t="str">
        <f ca="1">IF(($A85&lt;&gt;"")*(E$1&lt;&gt;""),IF(_xlfn.XLOOKUP(E$1,Attendance_sorted!$B84:$CW84,Attendance_sorted!$B84:$CW84,"nn")&lt;&gt;"nn","•",""),"")</f>
        <v/>
      </c>
      <c r="F85" s="1" t="str">
        <f ca="1">IF(($A85&lt;&gt;"")*(F$1&lt;&gt;""),IF(_xlfn.XLOOKUP(F$1,Attendance_sorted!$B84:$CW84,Attendance_sorted!$B84:$CW84,"nn")&lt;&gt;"nn","•",""),"")</f>
        <v/>
      </c>
      <c r="G85" s="1" t="str">
        <f ca="1">IF(($A85&lt;&gt;"")*(G$1&lt;&gt;""),IF(_xlfn.XLOOKUP(G$1,Attendance_sorted!$B84:$CW84,Attendance_sorted!$B84:$CW84,"nn")&lt;&gt;"nn","•",""),"")</f>
        <v>•</v>
      </c>
      <c r="H85" s="1" t="str">
        <f ca="1">IF(($A85&lt;&gt;"")*(H$1&lt;&gt;""),IF(_xlfn.XLOOKUP(H$1,Attendance_sorted!$B84:$CW84,Attendance_sorted!$B84:$CW84,"nn")&lt;&gt;"nn","•",""),"")</f>
        <v/>
      </c>
      <c r="I85" s="1" t="str">
        <f ca="1">IF(($A85&lt;&gt;"")*(I$1&lt;&gt;""),IF(_xlfn.XLOOKUP(I$1,Attendance_sorted!$B84:$CW84,Attendance_sorted!$B84:$CW84,"nn")&lt;&gt;"nn","•",""),"")</f>
        <v/>
      </c>
      <c r="J85" s="1" t="str">
        <f ca="1">IF(($A85&lt;&gt;"")*(J$1&lt;&gt;""),IF(_xlfn.XLOOKUP(J$1,Attendance_sorted!$B84:$CW84,Attendance_sorted!$B84:$CW84,"nn")&lt;&gt;"nn","•",""),"")</f>
        <v/>
      </c>
      <c r="K85" s="1" t="str">
        <f ca="1">IF(($A85&lt;&gt;"")*(K$1&lt;&gt;""),IF(_xlfn.XLOOKUP(K$1,Attendance_sorted!$B84:$CW84,Attendance_sorted!$B84:$CW84,"nn")&lt;&gt;"nn","•",""),"")</f>
        <v>•</v>
      </c>
      <c r="L85" s="1" t="str">
        <f ca="1">IF(($A85&lt;&gt;"")*(L$1&lt;&gt;""),IF(_xlfn.XLOOKUP(L$1,Attendance_sorted!$B84:$CW84,Attendance_sorted!$B84:$CW84,"nn")&lt;&gt;"nn","•",""),"")</f>
        <v/>
      </c>
      <c r="M85" s="1" t="str">
        <f ca="1">IF(($A85&lt;&gt;"")*(M$1&lt;&gt;""),IF(_xlfn.XLOOKUP(M$1,Attendance_sorted!$B84:$CW84,Attendance_sorted!$B84:$CW84,"nn")&lt;&gt;"nn","•",""),"")</f>
        <v/>
      </c>
      <c r="N85" s="1" t="str">
        <f ca="1">IF(($A85&lt;&gt;"")*(N$1&lt;&gt;""),IF(_xlfn.XLOOKUP(N$1,Attendance_sorted!$B84:$CW84,Attendance_sorted!$B84:$CW84,"nn")&lt;&gt;"nn","•",""),"")</f>
        <v/>
      </c>
      <c r="O85" s="1" t="str">
        <f ca="1">IF(($A85&lt;&gt;"")*(O$1&lt;&gt;""),IF(_xlfn.XLOOKUP(O$1,Attendance_sorted!$B84:$CW84,Attendance_sorted!$B84:$CW84,"nn")&lt;&gt;"nn","•",""),"")</f>
        <v/>
      </c>
      <c r="P85" s="1" t="str">
        <f ca="1">IF(($A85&lt;&gt;"")*(P$1&lt;&gt;""),IF(_xlfn.XLOOKUP(P$1,Attendance_sorted!$B84:$CW84,Attendance_sorted!$B84:$CW84,"nn")&lt;&gt;"nn","•",""),"")</f>
        <v/>
      </c>
      <c r="Q85" s="1" t="str">
        <f ca="1">IF(($A85&lt;&gt;"")*(Q$1&lt;&gt;""),IF(_xlfn.XLOOKUP(Q$1,Attendance_sorted!$B84:$CW84,Attendance_sorted!$B84:$CW84,"nn")&lt;&gt;"nn","•",""),"")</f>
        <v/>
      </c>
      <c r="R85" s="1" t="str">
        <f ca="1">IF(($A85&lt;&gt;"")*(R$1&lt;&gt;""),IF(_xlfn.XLOOKUP(R$1,Attendance_sorted!$B84:$CW84,Attendance_sorted!$B84:$CW84,"nn")&lt;&gt;"nn","•",""),"")</f>
        <v>•</v>
      </c>
      <c r="S85" s="1" t="str">
        <f ca="1">IF(($A85&lt;&gt;"")*(S$1&lt;&gt;""),IF(_xlfn.XLOOKUP(S$1,Attendance_sorted!$B84:$CW84,Attendance_sorted!$B84:$CW84,"nn")&lt;&gt;"nn","•",""),"")</f>
        <v>•</v>
      </c>
      <c r="T85" s="1" t="str">
        <f ca="1">IF(($A85&lt;&gt;"")*(T$1&lt;&gt;""),IF(_xlfn.XLOOKUP(T$1,Attendance_sorted!$B84:$CW84,Attendance_sorted!$B84:$CW84,"nn")&lt;&gt;"nn","•",""),"")</f>
        <v/>
      </c>
      <c r="U85" s="1" t="str">
        <f ca="1">IF(($A85&lt;&gt;"")*(U$1&lt;&gt;""),IF(_xlfn.XLOOKUP(U$1,Attendance_sorted!$B84:$CW84,Attendance_sorted!$B84:$CW84,"nn")&lt;&gt;"nn","•",""),"")</f>
        <v>•</v>
      </c>
      <c r="V85" s="1" t="str">
        <f ca="1">IF(($A85&lt;&gt;"")*(V$1&lt;&gt;""),IF(_xlfn.XLOOKUP(V$1,Attendance_sorted!$B84:$CW84,Attendance_sorted!$B84:$CW84,"nn")&lt;&gt;"nn","•",""),"")</f>
        <v/>
      </c>
      <c r="W85" s="1" t="str">
        <f ca="1">IF(($A85&lt;&gt;"")*(W$1&lt;&gt;""),IF(_xlfn.XLOOKUP(W$1,Attendance_sorted!$B84:$CW84,Attendance_sorted!$B84:$CW84,"nn")&lt;&gt;"nn","•",""),"")</f>
        <v/>
      </c>
      <c r="X85" s="1" t="str">
        <f ca="1">IF(($A85&lt;&gt;"")*(X$1&lt;&gt;""),IF(_xlfn.XLOOKUP(X$1,Attendance_sorted!$B84:$CW84,Attendance_sorted!$B84:$CW84,"nn")&lt;&gt;"nn","•",""),"")</f>
        <v/>
      </c>
      <c r="Y85" s="1" t="str">
        <f ca="1">IF(($A85&lt;&gt;"")*(Y$1&lt;&gt;""),IF(_xlfn.XLOOKUP(Y$1,Attendance_sorted!$B84:$CW84,Attendance_sorted!$B84:$CW84,"nn")&lt;&gt;"nn","•",""),"")</f>
        <v/>
      </c>
      <c r="Z85" s="1" t="str">
        <f ca="1">IF(($A85&lt;&gt;"")*(Z$1&lt;&gt;""),IF(_xlfn.XLOOKUP(Z$1,Attendance_sorted!$B84:$CW84,Attendance_sorted!$B84:$CW84,"nn")&lt;&gt;"nn","•",""),"")</f>
        <v/>
      </c>
      <c r="AA85" s="1" t="str">
        <f ca="1">IF(($A85&lt;&gt;"")*(AA$1&lt;&gt;""),IF(_xlfn.XLOOKUP(AA$1,Attendance_sorted!$B84:$CW84,Attendance_sorted!$B84:$CW84,"nn")&lt;&gt;"nn","•",""),"")</f>
        <v/>
      </c>
      <c r="AB85" s="1" t="str">
        <f ca="1">IF(($A85&lt;&gt;"")*(AB$1&lt;&gt;""),IF(_xlfn.XLOOKUP(AB$1,Attendance_sorted!$B84:$CW84,Attendance_sorted!$B84:$CW84,"nn")&lt;&gt;"nn","•",""),"")</f>
        <v/>
      </c>
      <c r="AC85" s="1" t="str">
        <f ca="1">IF(($A85&lt;&gt;"")*(AC$1&lt;&gt;""),IF(_xlfn.XLOOKUP(AC$1,Attendance_sorted!$B84:$CW84,Attendance_sorted!$B84:$CW84,"nn")&lt;&gt;"nn","•",""),"")</f>
        <v/>
      </c>
      <c r="AD85" s="1" t="str">
        <f ca="1">IF(($A85&lt;&gt;"")*(AD$1&lt;&gt;""),IF(_xlfn.XLOOKUP(AD$1,Attendance_sorted!$B84:$CW84,Attendance_sorted!$B84:$CW84,"nn")&lt;&gt;"nn","•",""),"")</f>
        <v/>
      </c>
      <c r="AE85" s="1" t="str">
        <f ca="1">IF(($A85&lt;&gt;"")*(AE$1&lt;&gt;""),IF(_xlfn.XLOOKUP(AE$1,Attendance_sorted!$B84:$CW84,Attendance_sorted!$B84:$CW84,"nn")&lt;&gt;"nn","•",""),"")</f>
        <v/>
      </c>
      <c r="AF85" s="1" t="str">
        <f ca="1">IF(($A85&lt;&gt;"")*(AF$1&lt;&gt;""),IF(_xlfn.XLOOKUP(AF$1,Attendance_sorted!$B84:$CW84,Attendance_sorted!$B84:$CW84,"nn")&lt;&gt;"nn","•",""),"")</f>
        <v/>
      </c>
      <c r="AG85" s="1" t="str">
        <f ca="1">IF(($A85&lt;&gt;"")*(AG$1&lt;&gt;""),IF(_xlfn.XLOOKUP(AG$1,Attendance_sorted!$B84:$CW84,Attendance_sorted!$B84:$CW84,"nn")&lt;&gt;"nn","•",""),"")</f>
        <v/>
      </c>
      <c r="AH85" s="1" t="str">
        <f ca="1">IF(($A85&lt;&gt;"")*(AH$1&lt;&gt;""),IF(_xlfn.XLOOKUP(AH$1,Attendance_sorted!$B84:$CW84,Attendance_sorted!$B84:$CW84,"nn")&lt;&gt;"nn","•",""),"")</f>
        <v/>
      </c>
      <c r="AI85" s="1" t="str">
        <f ca="1">IF(($A85&lt;&gt;"")*(AI$1&lt;&gt;""),IF(_xlfn.XLOOKUP(AI$1,Attendance_sorted!$B84:$CW84,Attendance_sorted!$B84:$CW84,"nn")&lt;&gt;"nn","•",""),"")</f>
        <v/>
      </c>
      <c r="AJ85" s="1" t="str">
        <f ca="1">IF(($A85&lt;&gt;"")*(AJ$1&lt;&gt;""),IF(_xlfn.XLOOKUP(AJ$1,Attendance_sorted!$B84:$CW84,Attendance_sorted!$B84:$CW84,"nn")&lt;&gt;"nn","•",""),"")</f>
        <v/>
      </c>
      <c r="AK85" s="1" t="str">
        <f ca="1">IF(($A85&lt;&gt;"")*(AK$1&lt;&gt;""),IF(_xlfn.XLOOKUP(AK$1,Attendance_sorted!$B84:$CW84,Attendance_sorted!$B84:$CW84,"nn")&lt;&gt;"nn","•",""),"")</f>
        <v/>
      </c>
      <c r="AL85" s="1" t="str">
        <f ca="1">IF(($A85&lt;&gt;"")*(AL$1&lt;&gt;""),IF(_xlfn.XLOOKUP(AL$1,Attendance_sorted!$B84:$CW84,Attendance_sorted!$B84:$CW84,"nn")&lt;&gt;"nn","•",""),"")</f>
        <v/>
      </c>
      <c r="AM85" s="1" t="str">
        <f ca="1">IF(($A85&lt;&gt;"")*(AM$1&lt;&gt;""),IF(_xlfn.XLOOKUP(AM$1,Attendance_sorted!$B84:$CW84,Attendance_sorted!$B84:$CW84,"nn")&lt;&gt;"nn","•",""),"")</f>
        <v/>
      </c>
      <c r="AN85" s="1" t="str">
        <f ca="1">IF(($A85&lt;&gt;"")*(AN$1&lt;&gt;""),IF(_xlfn.XLOOKUP(AN$1,Attendance_sorted!$B84:$CW84,Attendance_sorted!$B84:$CW84,"nn")&lt;&gt;"nn","•",""),"")</f>
        <v/>
      </c>
      <c r="AO85" s="1" t="str">
        <f ca="1">IF(($A85&lt;&gt;"")*(AO$1&lt;&gt;""),IF(_xlfn.XLOOKUP(AO$1,Attendance_sorted!$B84:$CW84,Attendance_sorted!$B84:$CW84,"nn")&lt;&gt;"nn","•",""),"")</f>
        <v/>
      </c>
      <c r="AP85" s="1" t="str">
        <f ca="1">IF(($A85&lt;&gt;"")*(AP$1&lt;&gt;""),IF(_xlfn.XLOOKUP(AP$1,Attendance_sorted!$B84:$CW84,Attendance_sorted!$B84:$CW84,"nn")&lt;&gt;"nn","•",""),"")</f>
        <v/>
      </c>
      <c r="AQ85" s="1" t="str">
        <f ca="1">IF(($A85&lt;&gt;"")*(AQ$1&lt;&gt;""),IF(_xlfn.XLOOKUP(AQ$1,Attendance_sorted!$B84:$CW84,Attendance_sorted!$B84:$CW84,"nn")&lt;&gt;"nn","•",""),"")</f>
        <v/>
      </c>
      <c r="AR85" s="1" t="str">
        <f ca="1">IF(($A85&lt;&gt;"")*(AR$1&lt;&gt;""),IF(_xlfn.XLOOKUP(AR$1,Attendance_sorted!$B84:$CW84,Attendance_sorted!$B84:$CW84,"nn")&lt;&gt;"nn","•",""),"")</f>
        <v/>
      </c>
      <c r="AS85" s="1" t="str">
        <f ca="1">IF(($A85&lt;&gt;"")*(AS$1&lt;&gt;""),IF(_xlfn.XLOOKUP(AS$1,Attendance_sorted!$B84:$CW84,Attendance_sorted!$B84:$CW84,"nn")&lt;&gt;"nn","•",""),"")</f>
        <v/>
      </c>
      <c r="AT85" s="1" t="str">
        <f ca="1">IF(($A85&lt;&gt;"")*(AT$1&lt;&gt;""),IF(_xlfn.XLOOKUP(AT$1,Attendance_sorted!$B84:$CW84,Attendance_sorted!$B84:$CW84,"nn")&lt;&gt;"nn","•",""),"")</f>
        <v/>
      </c>
      <c r="AU85" s="1" t="str">
        <f ca="1">IF(($A85&lt;&gt;"")*(AU$1&lt;&gt;""),IF(_xlfn.XLOOKUP(AU$1,Attendance_sorted!$B84:$CW84,Attendance_sorted!$B84:$CW84,"nn")&lt;&gt;"nn","•",""),"")</f>
        <v/>
      </c>
      <c r="AV85" s="1" t="str">
        <f ca="1">IF(($A85&lt;&gt;"")*(AV$1&lt;&gt;""),IF(_xlfn.XLOOKUP(AV$1,Attendance_sorted!$B84:$CW84,Attendance_sorted!$B84:$CW84,"nn")&lt;&gt;"nn","•",""),"")</f>
        <v/>
      </c>
      <c r="AW85" s="1" t="str">
        <f ca="1">IF(($A85&lt;&gt;"")*(AW$1&lt;&gt;""),IF(_xlfn.XLOOKUP(AW$1,Attendance_sorted!$B84:$CW84,Attendance_sorted!$B84:$CW84,"nn")&lt;&gt;"nn","•",""),"")</f>
        <v/>
      </c>
      <c r="AX85" s="1" t="str">
        <f ca="1">IF(($A85&lt;&gt;"")*(AX$1&lt;&gt;""),IF(_xlfn.XLOOKUP(AX$1,Attendance_sorted!$B84:$CW84,Attendance_sorted!$B84:$CW84,"nn")&lt;&gt;"nn","•",""),"")</f>
        <v/>
      </c>
      <c r="AY85" s="1" t="str">
        <f ca="1">IF(($A85&lt;&gt;"")*(AY$1&lt;&gt;""),IF(_xlfn.XLOOKUP(AY$1,Attendance_sorted!$B84:$CW84,Attendance_sorted!$B84:$CW84,"nn")&lt;&gt;"nn","•",""),"")</f>
        <v/>
      </c>
      <c r="AZ85" s="1" t="str">
        <f ca="1">IF(($A85&lt;&gt;"")*(AZ$1&lt;&gt;""),IF(_xlfn.XLOOKUP(AZ$1,Attendance_sorted!$B84:$CW84,Attendance_sorted!$B84:$CW84,"nn")&lt;&gt;"nn","•",""),"")</f>
        <v/>
      </c>
      <c r="BA85" s="1" t="str">
        <f ca="1">IF(($A85&lt;&gt;"")*(BA$1&lt;&gt;""),IF(_xlfn.XLOOKUP(BA$1,Attendance_sorted!$B84:$CW84,Attendance_sorted!$B84:$CW84,"nn")&lt;&gt;"nn","•",""),"")</f>
        <v/>
      </c>
      <c r="BB85" s="1" t="str">
        <f ca="1">IF(($A85&lt;&gt;"")*(BB$1&lt;&gt;""),IF(_xlfn.XLOOKUP(BB$1,Attendance_sorted!$B84:$CW84,Attendance_sorted!$B84:$CW84,"nn")&lt;&gt;"nn","•",""),"")</f>
        <v/>
      </c>
      <c r="BC85" s="1" t="str">
        <f ca="1">IF(($A85&lt;&gt;"")*(BC$1&lt;&gt;""),IF(_xlfn.XLOOKUP(BC$1,Attendance_sorted!$B84:$CW84,Attendance_sorted!$B84:$CW84,"nn")&lt;&gt;"nn","•",""),"")</f>
        <v/>
      </c>
      <c r="BD85" s="1" t="str">
        <f ca="1">IF(($A85&lt;&gt;"")*(BD$1&lt;&gt;""),IF(_xlfn.XLOOKUP(BD$1,Attendance_sorted!$B84:$CW84,Attendance_sorted!$B84:$CW84,"nn")&lt;&gt;"nn","•",""),"")</f>
        <v/>
      </c>
      <c r="BE85" s="1" t="str">
        <f ca="1">IF(($A85&lt;&gt;"")*(BE$1&lt;&gt;""),IF(_xlfn.XLOOKUP(BE$1,Attendance_sorted!$B84:$CW84,Attendance_sorted!$B84:$CW84,"nn")&lt;&gt;"nn","•",""),"")</f>
        <v/>
      </c>
      <c r="BF85" s="1" t="str">
        <f ca="1">IF(($A85&lt;&gt;"")*(BF$1&lt;&gt;""),IF(_xlfn.XLOOKUP(BF$1,Attendance_sorted!$B84:$CW84,Attendance_sorted!$B84:$CW84,"nn")&lt;&gt;"nn","•",""),"")</f>
        <v/>
      </c>
      <c r="BG85" s="1" t="str">
        <f ca="1">IF(($A85&lt;&gt;"")*(BG$1&lt;&gt;""),IF(_xlfn.XLOOKUP(BG$1,Attendance_sorted!$B84:$CW84,Attendance_sorted!$B84:$CW84,"nn")&lt;&gt;"nn","•",""),"")</f>
        <v/>
      </c>
      <c r="BH85" s="1" t="str">
        <f ca="1">IF(($A85&lt;&gt;"")*(BH$1&lt;&gt;""),IF(_xlfn.XLOOKUP(BH$1,Attendance_sorted!$B84:$CW84,Attendance_sorted!$B84:$CW84,"nn")&lt;&gt;"nn","•",""),"")</f>
        <v/>
      </c>
      <c r="BI85" s="1" t="str">
        <f ca="1">IF(($A85&lt;&gt;"")*(BI$1&lt;&gt;""),IF(_xlfn.XLOOKUP(BI$1,Attendance_sorted!$B84:$CW84,Attendance_sorted!$B84:$CW84,"nn")&lt;&gt;"nn","•",""),"")</f>
        <v/>
      </c>
      <c r="BJ85" s="1" t="str">
        <f ca="1">IF(($A85&lt;&gt;"")*(BJ$1&lt;&gt;""),IF(_xlfn.XLOOKUP(BJ$1,Attendance_sorted!$B84:$CW84,Attendance_sorted!$B84:$CW84,"nn")&lt;&gt;"nn","•",""),"")</f>
        <v/>
      </c>
      <c r="BK85" s="1" t="str">
        <f ca="1">IF(($A85&lt;&gt;"")*(BK$1&lt;&gt;""),IF(_xlfn.XLOOKUP(BK$1,Attendance_sorted!$B84:$CW84,Attendance_sorted!$B84:$CW84,"nn")&lt;&gt;"nn","•",""),"")</f>
        <v/>
      </c>
      <c r="BL85" s="1" t="str">
        <f ca="1">IF(($A85&lt;&gt;"")*(BL$1&lt;&gt;""),IF(_xlfn.XLOOKUP(BL$1,Attendance_sorted!$B84:$CW84,Attendance_sorted!$B84:$CW84,"nn")&lt;&gt;"nn","•",""),"")</f>
        <v/>
      </c>
      <c r="BM85" s="1" t="str">
        <f ca="1">IF(($A85&lt;&gt;"")*(BM$1&lt;&gt;""),IF(_xlfn.XLOOKUP(BM$1,Attendance_sorted!$B84:$CW84,Attendance_sorted!$B84:$CW84,"nn")&lt;&gt;"nn","•",""),"")</f>
        <v/>
      </c>
      <c r="BN85" s="1" t="str">
        <f ca="1">IF(($A85&lt;&gt;"")*(BN$1&lt;&gt;""),IF(_xlfn.XLOOKUP(BN$1,Attendance_sorted!$B84:$CW84,Attendance_sorted!$B84:$CW84,"nn")&lt;&gt;"nn","•",""),"")</f>
        <v/>
      </c>
      <c r="BO85" s="1" t="str">
        <f ca="1">IF(($A85&lt;&gt;"")*(BO$1&lt;&gt;""),IF(_xlfn.XLOOKUP(BO$1,Attendance_sorted!$B84:$CW84,Attendance_sorted!$B84:$CW84,"nn")&lt;&gt;"nn","•",""),"")</f>
        <v/>
      </c>
      <c r="BP85" s="1" t="str">
        <f ca="1">IF(($A85&lt;&gt;"")*(BP$1&lt;&gt;""),IF(_xlfn.XLOOKUP(BP$1,Attendance_sorted!$B84:$CW84,Attendance_sorted!$B84:$CW84,"nn")&lt;&gt;"nn","•",""),"")</f>
        <v/>
      </c>
      <c r="BQ85" s="1" t="str">
        <f ca="1">IF(($A85&lt;&gt;"")*(BQ$1&lt;&gt;""),IF(_xlfn.XLOOKUP(BQ$1,Attendance_sorted!$B84:$CW84,Attendance_sorted!$B84:$CW84,"nn")&lt;&gt;"nn","•",""),"")</f>
        <v/>
      </c>
      <c r="BR85" s="1" t="str">
        <f ca="1">IF(($A85&lt;&gt;"")*(BR$1&lt;&gt;""),IF(_xlfn.XLOOKUP(BR$1,Attendance_sorted!$B84:$CW84,Attendance_sorted!$B84:$CW84,"nn")&lt;&gt;"nn","•",""),"")</f>
        <v/>
      </c>
      <c r="BS85" s="1" t="str">
        <f ca="1">IF(($A85&lt;&gt;"")*(BS$1&lt;&gt;""),IF(_xlfn.XLOOKUP(BS$1,Attendance_sorted!$B84:$CW84,Attendance_sorted!$B84:$CW84,"nn")&lt;&gt;"nn","•",""),"")</f>
        <v/>
      </c>
      <c r="BT85" s="1" t="str">
        <f ca="1">IF(($A85&lt;&gt;"")*(BT$1&lt;&gt;""),IF(_xlfn.XLOOKUP(BT$1,Attendance_sorted!$B84:$CW84,Attendance_sorted!$B84:$CW84,"nn")&lt;&gt;"nn","•",""),"")</f>
        <v/>
      </c>
      <c r="BU85" s="1" t="str">
        <f ca="1">IF(($A85&lt;&gt;"")*(BU$1&lt;&gt;""),IF(_xlfn.XLOOKUP(BU$1,Attendance_sorted!$B84:$CW84,Attendance_sorted!$B84:$CW84,"nn")&lt;&gt;"nn","•",""),"")</f>
        <v/>
      </c>
      <c r="BV85" s="1" t="str">
        <f ca="1">IF(($A85&lt;&gt;"")*(BV$1&lt;&gt;""),IF(_xlfn.XLOOKUP(BV$1,Attendance_sorted!$B84:$CW84,Attendance_sorted!$B84:$CW84,"nn")&lt;&gt;"nn","•",""),"")</f>
        <v/>
      </c>
      <c r="BW85" s="1" t="str">
        <f ca="1">IF(($A85&lt;&gt;"")*(BW$1&lt;&gt;""),IF(_xlfn.XLOOKUP(BW$1,Attendance_sorted!$B84:$CW84,Attendance_sorted!$B84:$CW84,"nn")&lt;&gt;"nn","•",""),"")</f>
        <v/>
      </c>
      <c r="BX85" s="1" t="str">
        <f ca="1">IF(($A85&lt;&gt;"")*(BX$1&lt;&gt;""),IF(_xlfn.XLOOKUP(BX$1,Attendance_sorted!$B84:$CW84,Attendance_sorted!$B84:$CW84,"nn")&lt;&gt;"nn","•",""),"")</f>
        <v/>
      </c>
      <c r="BY85" s="1" t="str">
        <f ca="1">IF(($A85&lt;&gt;"")*(BY$1&lt;&gt;""),IF(_xlfn.XLOOKUP(BY$1,Attendance_sorted!$B84:$CW84,Attendance_sorted!$B84:$CW84,"nn")&lt;&gt;"nn","•",""),"")</f>
        <v/>
      </c>
      <c r="BZ85" s="1" t="str">
        <f ca="1">IF(($A85&lt;&gt;"")*(BZ$1&lt;&gt;""),IF(_xlfn.XLOOKUP(BZ$1,Attendance_sorted!$B84:$CW84,Attendance_sorted!$B84:$CW84,"nn")&lt;&gt;"nn","•",""),"")</f>
        <v/>
      </c>
      <c r="CA85" s="1" t="str">
        <f ca="1">IF(($A85&lt;&gt;"")*(CA$1&lt;&gt;""),IF(_xlfn.XLOOKUP(CA$1,Attendance_sorted!$B84:$CW84,Attendance_sorted!$B84:$CW84,"nn")&lt;&gt;"nn","•",""),"")</f>
        <v/>
      </c>
      <c r="CB85" s="1" t="str">
        <f ca="1">IF(($A85&lt;&gt;"")*(CB$1&lt;&gt;""),IF(_xlfn.XLOOKUP(CB$1,Attendance_sorted!$B84:$CW84,Attendance_sorted!$B84:$CW84,"nn")&lt;&gt;"nn","•",""),"")</f>
        <v/>
      </c>
      <c r="CC85" s="1" t="str">
        <f ca="1">IF(($A85&lt;&gt;"")*(CC$1&lt;&gt;""),IF(_xlfn.XLOOKUP(CC$1,Attendance_sorted!$B84:$CW84,Attendance_sorted!$B84:$CW84,"nn")&lt;&gt;"nn","•",""),"")</f>
        <v/>
      </c>
      <c r="CD85" s="1" t="str">
        <f ca="1">IF(($A85&lt;&gt;"")*(CD$1&lt;&gt;""),IF(_xlfn.XLOOKUP(CD$1,Attendance_sorted!$B84:$CW84,Attendance_sorted!$B84:$CW84,"nn")&lt;&gt;"nn","•",""),"")</f>
        <v/>
      </c>
      <c r="CE85" s="1" t="str">
        <f ca="1">IF(($A85&lt;&gt;"")*(CE$1&lt;&gt;""),IF(_xlfn.XLOOKUP(CE$1,Attendance_sorted!$B84:$CW84,Attendance_sorted!$B84:$CW84,"nn")&lt;&gt;"nn","•",""),"")</f>
        <v/>
      </c>
      <c r="CF85" s="1" t="str">
        <f ca="1">IF(($A85&lt;&gt;"")*(CF$1&lt;&gt;""),IF(_xlfn.XLOOKUP(CF$1,Attendance_sorted!$B84:$CW84,Attendance_sorted!$B84:$CW84,"nn")&lt;&gt;"nn","•",""),"")</f>
        <v/>
      </c>
      <c r="CG85" s="1" t="str">
        <f ca="1">IF(($A85&lt;&gt;"")*(CG$1&lt;&gt;""),IF(_xlfn.XLOOKUP(CG$1,Attendance_sorted!$B84:$CW84,Attendance_sorted!$B84:$CW84,"nn")&lt;&gt;"nn","•",""),"")</f>
        <v/>
      </c>
      <c r="CH85" s="1" t="str">
        <f ca="1">IF(($A85&lt;&gt;"")*(CH$1&lt;&gt;""),IF(_xlfn.XLOOKUP(CH$1,Attendance_sorted!$B84:$CW84,Attendance_sorted!$B84:$CW84,"nn")&lt;&gt;"nn","•",""),"")</f>
        <v/>
      </c>
      <c r="CI85" s="1" t="str">
        <f ca="1">IF(($A85&lt;&gt;"")*(CI$1&lt;&gt;""),IF(_xlfn.XLOOKUP(CI$1,Attendance_sorted!$B84:$CW84,Attendance_sorted!$B84:$CW84,"nn")&lt;&gt;"nn","•",""),"")</f>
        <v/>
      </c>
      <c r="CJ85" s="1" t="str">
        <f ca="1">IF(($A85&lt;&gt;"")*(CJ$1&lt;&gt;""),IF(_xlfn.XLOOKUP(CJ$1,Attendance_sorted!$B84:$CW84,Attendance_sorted!$B84:$CW84,"nn")&lt;&gt;"nn","•",""),"")</f>
        <v/>
      </c>
      <c r="CK85" s="1" t="str">
        <f ca="1">IF(($A85&lt;&gt;"")*(CK$1&lt;&gt;""),IF(_xlfn.XLOOKUP(CK$1,Attendance_sorted!$B84:$CW84,Attendance_sorted!$B84:$CW84,"nn")&lt;&gt;"nn","•",""),"")</f>
        <v/>
      </c>
      <c r="CL85" s="1" t="str">
        <f ca="1">IF(($A85&lt;&gt;"")*(CL$1&lt;&gt;""),IF(_xlfn.XLOOKUP(CL$1,Attendance_sorted!$B84:$CW84,Attendance_sorted!$B84:$CW84,"nn")&lt;&gt;"nn","•",""),"")</f>
        <v/>
      </c>
      <c r="CM85" s="1" t="str">
        <f ca="1">IF(($A85&lt;&gt;"")*(CM$1&lt;&gt;""),IF(_xlfn.XLOOKUP(CM$1,Attendance_sorted!$B84:$CW84,Attendance_sorted!$B84:$CW84,"nn")&lt;&gt;"nn","•",""),"")</f>
        <v/>
      </c>
      <c r="CN85" s="1" t="str">
        <f ca="1">IF(($A85&lt;&gt;"")*(CN$1&lt;&gt;""),IF(_xlfn.XLOOKUP(CN$1,Attendance_sorted!$B84:$CW84,Attendance_sorted!$B84:$CW84,"nn")&lt;&gt;"nn","•",""),"")</f>
        <v/>
      </c>
      <c r="CO85" s="1" t="str">
        <f ca="1">IF(($A85&lt;&gt;"")*(CO$1&lt;&gt;""),IF(_xlfn.XLOOKUP(CO$1,Attendance_sorted!$B84:$CW84,Attendance_sorted!$B84:$CW84,"nn")&lt;&gt;"nn","•",""),"")</f>
        <v/>
      </c>
      <c r="CP85" s="1" t="str">
        <f ca="1">IF(($A85&lt;&gt;"")*(CP$1&lt;&gt;""),IF(_xlfn.XLOOKUP(CP$1,Attendance_sorted!$B84:$CW84,Attendance_sorted!$B84:$CW84,"nn")&lt;&gt;"nn","•",""),"")</f>
        <v/>
      </c>
      <c r="CQ85" s="1" t="str">
        <f ca="1">IF(($A85&lt;&gt;"")*(CQ$1&lt;&gt;""),IF(_xlfn.XLOOKUP(CQ$1,Attendance_sorted!$B84:$CW84,Attendance_sorted!$B84:$CW84,"nn")&lt;&gt;"nn","•",""),"")</f>
        <v/>
      </c>
      <c r="CR85" s="1" t="str">
        <f ca="1">IF(($A85&lt;&gt;"")*(CR$1&lt;&gt;""),IF(_xlfn.XLOOKUP(CR$1,Attendance_sorted!$B84:$CW84,Attendance_sorted!$B84:$CW84,"nn")&lt;&gt;"nn","•",""),"")</f>
        <v/>
      </c>
      <c r="CS85" s="1" t="str">
        <f ca="1">IF(($A85&lt;&gt;"")*(CS$1&lt;&gt;""),IF(_xlfn.XLOOKUP(CS$1,Attendance_sorted!$B84:$CW84,Attendance_sorted!$B84:$CW84,"nn")&lt;&gt;"nn","•",""),"")</f>
        <v/>
      </c>
      <c r="CT85" s="1" t="str">
        <f ca="1">IF(($A85&lt;&gt;"")*(CT$1&lt;&gt;""),IF(_xlfn.XLOOKUP(CT$1,Attendance_sorted!$B84:$CW84,Attendance_sorted!$B84:$CW84,"nn")&lt;&gt;"nn","•",""),"")</f>
        <v/>
      </c>
      <c r="CU85" s="1" t="str">
        <f ca="1">IF(($A85&lt;&gt;"")*(CU$1&lt;&gt;""),IF(_xlfn.XLOOKUP(CU$1,Attendance_sorted!$B84:$CW84,Attendance_sorted!$B84:$CW84,"nn")&lt;&gt;"nn","•",""),"")</f>
        <v/>
      </c>
      <c r="CV85" s="1" t="str">
        <f ca="1">IF(($A85&lt;&gt;"")*(CV$1&lt;&gt;""),IF(_xlfn.XLOOKUP(CV$1,Attendance_sorted!$B84:$CW84,Attendance_sorted!$B84:$CW84,"nn")&lt;&gt;"nn","•",""),"")</f>
        <v/>
      </c>
      <c r="CW85" s="1" t="str">
        <f ca="1">IF(($A85&lt;&gt;"")*(CW$1&lt;&gt;""),IF(_xlfn.XLOOKUP(CW$1,Attendance_sorted!$B84:$CW84,Attendance_sorted!$B84:$CW84,"nn")&lt;&gt;"nn","•",""),"")</f>
        <v/>
      </c>
    </row>
    <row r="86" spans="1:101">
      <c r="A86" s="1">
        <v>324</v>
      </c>
      <c r="B86" s="1" t="str">
        <f ca="1">IF(($A86&lt;&gt;"")*(B$1&lt;&gt;""),IF(_xlfn.XLOOKUP(B$1,Attendance_sorted!$B85:$CW85,Attendance_sorted!$B85:$CW85,"nn")&lt;&gt;"nn","•",""),"")</f>
        <v/>
      </c>
      <c r="C86" s="1" t="str">
        <f ca="1">IF(($A86&lt;&gt;"")*(C$1&lt;&gt;""),IF(_xlfn.XLOOKUP(C$1,Attendance_sorted!$B85:$CW85,Attendance_sorted!$B85:$CW85,"nn")&lt;&gt;"nn","•",""),"")</f>
        <v/>
      </c>
      <c r="D86" s="1" t="str">
        <f ca="1">IF(($A86&lt;&gt;"")*(D$1&lt;&gt;""),IF(_xlfn.XLOOKUP(D$1,Attendance_sorted!$B85:$CW85,Attendance_sorted!$B85:$CW85,"nn")&lt;&gt;"nn","•",""),"")</f>
        <v/>
      </c>
      <c r="E86" s="1" t="str">
        <f ca="1">IF(($A86&lt;&gt;"")*(E$1&lt;&gt;""),IF(_xlfn.XLOOKUP(E$1,Attendance_sorted!$B85:$CW85,Attendance_sorted!$B85:$CW85,"nn")&lt;&gt;"nn","•",""),"")</f>
        <v/>
      </c>
      <c r="F86" s="1" t="str">
        <f ca="1">IF(($A86&lt;&gt;"")*(F$1&lt;&gt;""),IF(_xlfn.XLOOKUP(F$1,Attendance_sorted!$B85:$CW85,Attendance_sorted!$B85:$CW85,"nn")&lt;&gt;"nn","•",""),"")</f>
        <v/>
      </c>
      <c r="G86" s="1" t="str">
        <f ca="1">IF(($A86&lt;&gt;"")*(G$1&lt;&gt;""),IF(_xlfn.XLOOKUP(G$1,Attendance_sorted!$B85:$CW85,Attendance_sorted!$B85:$CW85,"nn")&lt;&gt;"nn","•",""),"")</f>
        <v/>
      </c>
      <c r="H86" s="1" t="str">
        <f ca="1">IF(($A86&lt;&gt;"")*(H$1&lt;&gt;""),IF(_xlfn.XLOOKUP(H$1,Attendance_sorted!$B85:$CW85,Attendance_sorted!$B85:$CW85,"nn")&lt;&gt;"nn","•",""),"")</f>
        <v/>
      </c>
      <c r="I86" s="1" t="str">
        <f ca="1">IF(($A86&lt;&gt;"")*(I$1&lt;&gt;""),IF(_xlfn.XLOOKUP(I$1,Attendance_sorted!$B85:$CW85,Attendance_sorted!$B85:$CW85,"nn")&lt;&gt;"nn","•",""),"")</f>
        <v/>
      </c>
      <c r="J86" s="1" t="str">
        <f ca="1">IF(($A86&lt;&gt;"")*(J$1&lt;&gt;""),IF(_xlfn.XLOOKUP(J$1,Attendance_sorted!$B85:$CW85,Attendance_sorted!$B85:$CW85,"nn")&lt;&gt;"nn","•",""),"")</f>
        <v/>
      </c>
      <c r="K86" s="1" t="str">
        <f ca="1">IF(($A86&lt;&gt;"")*(K$1&lt;&gt;""),IF(_xlfn.XLOOKUP(K$1,Attendance_sorted!$B85:$CW85,Attendance_sorted!$B85:$CW85,"nn")&lt;&gt;"nn","•",""),"")</f>
        <v/>
      </c>
      <c r="L86" s="1" t="str">
        <f ca="1">IF(($A86&lt;&gt;"")*(L$1&lt;&gt;""),IF(_xlfn.XLOOKUP(L$1,Attendance_sorted!$B85:$CW85,Attendance_sorted!$B85:$CW85,"nn")&lt;&gt;"nn","•",""),"")</f>
        <v/>
      </c>
      <c r="M86" s="1" t="str">
        <f ca="1">IF(($A86&lt;&gt;"")*(M$1&lt;&gt;""),IF(_xlfn.XLOOKUP(M$1,Attendance_sorted!$B85:$CW85,Attendance_sorted!$B85:$CW85,"nn")&lt;&gt;"nn","•",""),"")</f>
        <v/>
      </c>
      <c r="N86" s="1" t="str">
        <f ca="1">IF(($A86&lt;&gt;"")*(N$1&lt;&gt;""),IF(_xlfn.XLOOKUP(N$1,Attendance_sorted!$B85:$CW85,Attendance_sorted!$B85:$CW85,"nn")&lt;&gt;"nn","•",""),"")</f>
        <v/>
      </c>
      <c r="O86" s="1" t="str">
        <f ca="1">IF(($A86&lt;&gt;"")*(O$1&lt;&gt;""),IF(_xlfn.XLOOKUP(O$1,Attendance_sorted!$B85:$CW85,Attendance_sorted!$B85:$CW85,"nn")&lt;&gt;"nn","•",""),"")</f>
        <v/>
      </c>
      <c r="P86" s="1" t="str">
        <f ca="1">IF(($A86&lt;&gt;"")*(P$1&lt;&gt;""),IF(_xlfn.XLOOKUP(P$1,Attendance_sorted!$B85:$CW85,Attendance_sorted!$B85:$CW85,"nn")&lt;&gt;"nn","•",""),"")</f>
        <v/>
      </c>
      <c r="Q86" s="1" t="str">
        <f ca="1">IF(($A86&lt;&gt;"")*(Q$1&lt;&gt;""),IF(_xlfn.XLOOKUP(Q$1,Attendance_sorted!$B85:$CW85,Attendance_sorted!$B85:$CW85,"nn")&lt;&gt;"nn","•",""),"")</f>
        <v/>
      </c>
      <c r="R86" s="1" t="str">
        <f ca="1">IF(($A86&lt;&gt;"")*(R$1&lt;&gt;""),IF(_xlfn.XLOOKUP(R$1,Attendance_sorted!$B85:$CW85,Attendance_sorted!$B85:$CW85,"nn")&lt;&gt;"nn","•",""),"")</f>
        <v/>
      </c>
      <c r="S86" s="1" t="str">
        <f ca="1">IF(($A86&lt;&gt;"")*(S$1&lt;&gt;""),IF(_xlfn.XLOOKUP(S$1,Attendance_sorted!$B85:$CW85,Attendance_sorted!$B85:$CW85,"nn")&lt;&gt;"nn","•",""),"")</f>
        <v/>
      </c>
      <c r="T86" s="1" t="str">
        <f ca="1">IF(($A86&lt;&gt;"")*(T$1&lt;&gt;""),IF(_xlfn.XLOOKUP(T$1,Attendance_sorted!$B85:$CW85,Attendance_sorted!$B85:$CW85,"nn")&lt;&gt;"nn","•",""),"")</f>
        <v>•</v>
      </c>
      <c r="U86" s="1" t="str">
        <f ca="1">IF(($A86&lt;&gt;"")*(U$1&lt;&gt;""),IF(_xlfn.XLOOKUP(U$1,Attendance_sorted!$B85:$CW85,Attendance_sorted!$B85:$CW85,"nn")&lt;&gt;"nn","•",""),"")</f>
        <v/>
      </c>
      <c r="V86" s="1" t="str">
        <f ca="1">IF(($A86&lt;&gt;"")*(V$1&lt;&gt;""),IF(_xlfn.XLOOKUP(V$1,Attendance_sorted!$B85:$CW85,Attendance_sorted!$B85:$CW85,"nn")&lt;&gt;"nn","•",""),"")</f>
        <v/>
      </c>
      <c r="W86" s="1" t="str">
        <f ca="1">IF(($A86&lt;&gt;"")*(W$1&lt;&gt;""),IF(_xlfn.XLOOKUP(W$1,Attendance_sorted!$B85:$CW85,Attendance_sorted!$B85:$CW85,"nn")&lt;&gt;"nn","•",""),"")</f>
        <v/>
      </c>
      <c r="X86" s="1" t="str">
        <f ca="1">IF(($A86&lt;&gt;"")*(X$1&lt;&gt;""),IF(_xlfn.XLOOKUP(X$1,Attendance_sorted!$B85:$CW85,Attendance_sorted!$B85:$CW85,"nn")&lt;&gt;"nn","•",""),"")</f>
        <v/>
      </c>
      <c r="Y86" s="1" t="str">
        <f ca="1">IF(($A86&lt;&gt;"")*(Y$1&lt;&gt;""),IF(_xlfn.XLOOKUP(Y$1,Attendance_sorted!$B85:$CW85,Attendance_sorted!$B85:$CW85,"nn")&lt;&gt;"nn","•",""),"")</f>
        <v/>
      </c>
      <c r="Z86" s="1" t="str">
        <f ca="1">IF(($A86&lt;&gt;"")*(Z$1&lt;&gt;""),IF(_xlfn.XLOOKUP(Z$1,Attendance_sorted!$B85:$CW85,Attendance_sorted!$B85:$CW85,"nn")&lt;&gt;"nn","•",""),"")</f>
        <v/>
      </c>
      <c r="AA86" s="1" t="str">
        <f ca="1">IF(($A86&lt;&gt;"")*(AA$1&lt;&gt;""),IF(_xlfn.XLOOKUP(AA$1,Attendance_sorted!$B85:$CW85,Attendance_sorted!$B85:$CW85,"nn")&lt;&gt;"nn","•",""),"")</f>
        <v/>
      </c>
      <c r="AB86" s="1" t="str">
        <f ca="1">IF(($A86&lt;&gt;"")*(AB$1&lt;&gt;""),IF(_xlfn.XLOOKUP(AB$1,Attendance_sorted!$B85:$CW85,Attendance_sorted!$B85:$CW85,"nn")&lt;&gt;"nn","•",""),"")</f>
        <v/>
      </c>
      <c r="AC86" s="1" t="str">
        <f ca="1">IF(($A86&lt;&gt;"")*(AC$1&lt;&gt;""),IF(_xlfn.XLOOKUP(AC$1,Attendance_sorted!$B85:$CW85,Attendance_sorted!$B85:$CW85,"nn")&lt;&gt;"nn","•",""),"")</f>
        <v/>
      </c>
      <c r="AD86" s="1" t="str">
        <f ca="1">IF(($A86&lt;&gt;"")*(AD$1&lt;&gt;""),IF(_xlfn.XLOOKUP(AD$1,Attendance_sorted!$B85:$CW85,Attendance_sorted!$B85:$CW85,"nn")&lt;&gt;"nn","•",""),"")</f>
        <v/>
      </c>
      <c r="AE86" s="1" t="str">
        <f ca="1">IF(($A86&lt;&gt;"")*(AE$1&lt;&gt;""),IF(_xlfn.XLOOKUP(AE$1,Attendance_sorted!$B85:$CW85,Attendance_sorted!$B85:$CW85,"nn")&lt;&gt;"nn","•",""),"")</f>
        <v/>
      </c>
      <c r="AF86" s="1" t="str">
        <f ca="1">IF(($A86&lt;&gt;"")*(AF$1&lt;&gt;""),IF(_xlfn.XLOOKUP(AF$1,Attendance_sorted!$B85:$CW85,Attendance_sorted!$B85:$CW85,"nn")&lt;&gt;"nn","•",""),"")</f>
        <v/>
      </c>
      <c r="AG86" s="1" t="str">
        <f ca="1">IF(($A86&lt;&gt;"")*(AG$1&lt;&gt;""),IF(_xlfn.XLOOKUP(AG$1,Attendance_sorted!$B85:$CW85,Attendance_sorted!$B85:$CW85,"nn")&lt;&gt;"nn","•",""),"")</f>
        <v/>
      </c>
      <c r="AH86" s="1" t="str">
        <f ca="1">IF(($A86&lt;&gt;"")*(AH$1&lt;&gt;""),IF(_xlfn.XLOOKUP(AH$1,Attendance_sorted!$B85:$CW85,Attendance_sorted!$B85:$CW85,"nn")&lt;&gt;"nn","•",""),"")</f>
        <v/>
      </c>
      <c r="AI86" s="1" t="str">
        <f ca="1">IF(($A86&lt;&gt;"")*(AI$1&lt;&gt;""),IF(_xlfn.XLOOKUP(AI$1,Attendance_sorted!$B85:$CW85,Attendance_sorted!$B85:$CW85,"nn")&lt;&gt;"nn","•",""),"")</f>
        <v/>
      </c>
      <c r="AJ86" s="1" t="str">
        <f ca="1">IF(($A86&lt;&gt;"")*(AJ$1&lt;&gt;""),IF(_xlfn.XLOOKUP(AJ$1,Attendance_sorted!$B85:$CW85,Attendance_sorted!$B85:$CW85,"nn")&lt;&gt;"nn","•",""),"")</f>
        <v/>
      </c>
      <c r="AK86" s="1" t="str">
        <f ca="1">IF(($A86&lt;&gt;"")*(AK$1&lt;&gt;""),IF(_xlfn.XLOOKUP(AK$1,Attendance_sorted!$B85:$CW85,Attendance_sorted!$B85:$CW85,"nn")&lt;&gt;"nn","•",""),"")</f>
        <v/>
      </c>
      <c r="AL86" s="1" t="str">
        <f ca="1">IF(($A86&lt;&gt;"")*(AL$1&lt;&gt;""),IF(_xlfn.XLOOKUP(AL$1,Attendance_sorted!$B85:$CW85,Attendance_sorted!$B85:$CW85,"nn")&lt;&gt;"nn","•",""),"")</f>
        <v/>
      </c>
      <c r="AM86" s="1" t="str">
        <f ca="1">IF(($A86&lt;&gt;"")*(AM$1&lt;&gt;""),IF(_xlfn.XLOOKUP(AM$1,Attendance_sorted!$B85:$CW85,Attendance_sorted!$B85:$CW85,"nn")&lt;&gt;"nn","•",""),"")</f>
        <v/>
      </c>
      <c r="AN86" s="1" t="str">
        <f ca="1">IF(($A86&lt;&gt;"")*(AN$1&lt;&gt;""),IF(_xlfn.XLOOKUP(AN$1,Attendance_sorted!$B85:$CW85,Attendance_sorted!$B85:$CW85,"nn")&lt;&gt;"nn","•",""),"")</f>
        <v/>
      </c>
      <c r="AO86" s="1" t="str">
        <f ca="1">IF(($A86&lt;&gt;"")*(AO$1&lt;&gt;""),IF(_xlfn.XLOOKUP(AO$1,Attendance_sorted!$B85:$CW85,Attendance_sorted!$B85:$CW85,"nn")&lt;&gt;"nn","•",""),"")</f>
        <v/>
      </c>
      <c r="AP86" s="1" t="str">
        <f ca="1">IF(($A86&lt;&gt;"")*(AP$1&lt;&gt;""),IF(_xlfn.XLOOKUP(AP$1,Attendance_sorted!$B85:$CW85,Attendance_sorted!$B85:$CW85,"nn")&lt;&gt;"nn","•",""),"")</f>
        <v/>
      </c>
      <c r="AQ86" s="1" t="str">
        <f ca="1">IF(($A86&lt;&gt;"")*(AQ$1&lt;&gt;""),IF(_xlfn.XLOOKUP(AQ$1,Attendance_sorted!$B85:$CW85,Attendance_sorted!$B85:$CW85,"nn")&lt;&gt;"nn","•",""),"")</f>
        <v/>
      </c>
      <c r="AR86" s="1" t="str">
        <f ca="1">IF(($A86&lt;&gt;"")*(AR$1&lt;&gt;""),IF(_xlfn.XLOOKUP(AR$1,Attendance_sorted!$B85:$CW85,Attendance_sorted!$B85:$CW85,"nn")&lt;&gt;"nn","•",""),"")</f>
        <v/>
      </c>
      <c r="AS86" s="1" t="str">
        <f ca="1">IF(($A86&lt;&gt;"")*(AS$1&lt;&gt;""),IF(_xlfn.XLOOKUP(AS$1,Attendance_sorted!$B85:$CW85,Attendance_sorted!$B85:$CW85,"nn")&lt;&gt;"nn","•",""),"")</f>
        <v/>
      </c>
      <c r="AT86" s="1" t="str">
        <f ca="1">IF(($A86&lt;&gt;"")*(AT$1&lt;&gt;""),IF(_xlfn.XLOOKUP(AT$1,Attendance_sorted!$B85:$CW85,Attendance_sorted!$B85:$CW85,"nn")&lt;&gt;"nn","•",""),"")</f>
        <v/>
      </c>
      <c r="AU86" s="1" t="str">
        <f ca="1">IF(($A86&lt;&gt;"")*(AU$1&lt;&gt;""),IF(_xlfn.XLOOKUP(AU$1,Attendance_sorted!$B85:$CW85,Attendance_sorted!$B85:$CW85,"nn")&lt;&gt;"nn","•",""),"")</f>
        <v/>
      </c>
      <c r="AV86" s="1" t="str">
        <f ca="1">IF(($A86&lt;&gt;"")*(AV$1&lt;&gt;""),IF(_xlfn.XLOOKUP(AV$1,Attendance_sorted!$B85:$CW85,Attendance_sorted!$B85:$CW85,"nn")&lt;&gt;"nn","•",""),"")</f>
        <v/>
      </c>
      <c r="AW86" s="1" t="str">
        <f ca="1">IF(($A86&lt;&gt;"")*(AW$1&lt;&gt;""),IF(_xlfn.XLOOKUP(AW$1,Attendance_sorted!$B85:$CW85,Attendance_sorted!$B85:$CW85,"nn")&lt;&gt;"nn","•",""),"")</f>
        <v/>
      </c>
      <c r="AX86" s="1" t="str">
        <f ca="1">IF(($A86&lt;&gt;"")*(AX$1&lt;&gt;""),IF(_xlfn.XLOOKUP(AX$1,Attendance_sorted!$B85:$CW85,Attendance_sorted!$B85:$CW85,"nn")&lt;&gt;"nn","•",""),"")</f>
        <v/>
      </c>
      <c r="AY86" s="1" t="str">
        <f ca="1">IF(($A86&lt;&gt;"")*(AY$1&lt;&gt;""),IF(_xlfn.XLOOKUP(AY$1,Attendance_sorted!$B85:$CW85,Attendance_sorted!$B85:$CW85,"nn")&lt;&gt;"nn","•",""),"")</f>
        <v/>
      </c>
      <c r="AZ86" s="1" t="str">
        <f ca="1">IF(($A86&lt;&gt;"")*(AZ$1&lt;&gt;""),IF(_xlfn.XLOOKUP(AZ$1,Attendance_sorted!$B85:$CW85,Attendance_sorted!$B85:$CW85,"nn")&lt;&gt;"nn","•",""),"")</f>
        <v/>
      </c>
      <c r="BA86" s="1" t="str">
        <f ca="1">IF(($A86&lt;&gt;"")*(BA$1&lt;&gt;""),IF(_xlfn.XLOOKUP(BA$1,Attendance_sorted!$B85:$CW85,Attendance_sorted!$B85:$CW85,"nn")&lt;&gt;"nn","•",""),"")</f>
        <v/>
      </c>
      <c r="BB86" s="1" t="str">
        <f ca="1">IF(($A86&lt;&gt;"")*(BB$1&lt;&gt;""),IF(_xlfn.XLOOKUP(BB$1,Attendance_sorted!$B85:$CW85,Attendance_sorted!$B85:$CW85,"nn")&lt;&gt;"nn","•",""),"")</f>
        <v/>
      </c>
      <c r="BC86" s="1" t="str">
        <f ca="1">IF(($A86&lt;&gt;"")*(BC$1&lt;&gt;""),IF(_xlfn.XLOOKUP(BC$1,Attendance_sorted!$B85:$CW85,Attendance_sorted!$B85:$CW85,"nn")&lt;&gt;"nn","•",""),"")</f>
        <v/>
      </c>
      <c r="BD86" s="1" t="str">
        <f ca="1">IF(($A86&lt;&gt;"")*(BD$1&lt;&gt;""),IF(_xlfn.XLOOKUP(BD$1,Attendance_sorted!$B85:$CW85,Attendance_sorted!$B85:$CW85,"nn")&lt;&gt;"nn","•",""),"")</f>
        <v/>
      </c>
      <c r="BE86" s="1" t="str">
        <f ca="1">IF(($A86&lt;&gt;"")*(BE$1&lt;&gt;""),IF(_xlfn.XLOOKUP(BE$1,Attendance_sorted!$B85:$CW85,Attendance_sorted!$B85:$CW85,"nn")&lt;&gt;"nn","•",""),"")</f>
        <v/>
      </c>
      <c r="BF86" s="1" t="str">
        <f ca="1">IF(($A86&lt;&gt;"")*(BF$1&lt;&gt;""),IF(_xlfn.XLOOKUP(BF$1,Attendance_sorted!$B85:$CW85,Attendance_sorted!$B85:$CW85,"nn")&lt;&gt;"nn","•",""),"")</f>
        <v/>
      </c>
      <c r="BG86" s="1" t="str">
        <f ca="1">IF(($A86&lt;&gt;"")*(BG$1&lt;&gt;""),IF(_xlfn.XLOOKUP(BG$1,Attendance_sorted!$B85:$CW85,Attendance_sorted!$B85:$CW85,"nn")&lt;&gt;"nn","•",""),"")</f>
        <v/>
      </c>
      <c r="BH86" s="1" t="str">
        <f ca="1">IF(($A86&lt;&gt;"")*(BH$1&lt;&gt;""),IF(_xlfn.XLOOKUP(BH$1,Attendance_sorted!$B85:$CW85,Attendance_sorted!$B85:$CW85,"nn")&lt;&gt;"nn","•",""),"")</f>
        <v/>
      </c>
      <c r="BI86" s="1" t="str">
        <f ca="1">IF(($A86&lt;&gt;"")*(BI$1&lt;&gt;""),IF(_xlfn.XLOOKUP(BI$1,Attendance_sorted!$B85:$CW85,Attendance_sorted!$B85:$CW85,"nn")&lt;&gt;"nn","•",""),"")</f>
        <v/>
      </c>
      <c r="BJ86" s="1" t="str">
        <f ca="1">IF(($A86&lt;&gt;"")*(BJ$1&lt;&gt;""),IF(_xlfn.XLOOKUP(BJ$1,Attendance_sorted!$B85:$CW85,Attendance_sorted!$B85:$CW85,"nn")&lt;&gt;"nn","•",""),"")</f>
        <v/>
      </c>
      <c r="BK86" s="1" t="str">
        <f ca="1">IF(($A86&lt;&gt;"")*(BK$1&lt;&gt;""),IF(_xlfn.XLOOKUP(BK$1,Attendance_sorted!$B85:$CW85,Attendance_sorted!$B85:$CW85,"nn")&lt;&gt;"nn","•",""),"")</f>
        <v/>
      </c>
      <c r="BL86" s="1" t="str">
        <f ca="1">IF(($A86&lt;&gt;"")*(BL$1&lt;&gt;""),IF(_xlfn.XLOOKUP(BL$1,Attendance_sorted!$B85:$CW85,Attendance_sorted!$B85:$CW85,"nn")&lt;&gt;"nn","•",""),"")</f>
        <v/>
      </c>
      <c r="BM86" s="1" t="str">
        <f ca="1">IF(($A86&lt;&gt;"")*(BM$1&lt;&gt;""),IF(_xlfn.XLOOKUP(BM$1,Attendance_sorted!$B85:$CW85,Attendance_sorted!$B85:$CW85,"nn")&lt;&gt;"nn","•",""),"")</f>
        <v/>
      </c>
      <c r="BN86" s="1" t="str">
        <f ca="1">IF(($A86&lt;&gt;"")*(BN$1&lt;&gt;""),IF(_xlfn.XLOOKUP(BN$1,Attendance_sorted!$B85:$CW85,Attendance_sorted!$B85:$CW85,"nn")&lt;&gt;"nn","•",""),"")</f>
        <v/>
      </c>
      <c r="BO86" s="1" t="str">
        <f ca="1">IF(($A86&lt;&gt;"")*(BO$1&lt;&gt;""),IF(_xlfn.XLOOKUP(BO$1,Attendance_sorted!$B85:$CW85,Attendance_sorted!$B85:$CW85,"nn")&lt;&gt;"nn","•",""),"")</f>
        <v/>
      </c>
      <c r="BP86" s="1" t="str">
        <f ca="1">IF(($A86&lt;&gt;"")*(BP$1&lt;&gt;""),IF(_xlfn.XLOOKUP(BP$1,Attendance_sorted!$B85:$CW85,Attendance_sorted!$B85:$CW85,"nn")&lt;&gt;"nn","•",""),"")</f>
        <v/>
      </c>
      <c r="BQ86" s="1" t="str">
        <f ca="1">IF(($A86&lt;&gt;"")*(BQ$1&lt;&gt;""),IF(_xlfn.XLOOKUP(BQ$1,Attendance_sorted!$B85:$CW85,Attendance_sorted!$B85:$CW85,"nn")&lt;&gt;"nn","•",""),"")</f>
        <v/>
      </c>
      <c r="BR86" s="1" t="str">
        <f ca="1">IF(($A86&lt;&gt;"")*(BR$1&lt;&gt;""),IF(_xlfn.XLOOKUP(BR$1,Attendance_sorted!$B85:$CW85,Attendance_sorted!$B85:$CW85,"nn")&lt;&gt;"nn","•",""),"")</f>
        <v/>
      </c>
      <c r="BS86" s="1" t="str">
        <f ca="1">IF(($A86&lt;&gt;"")*(BS$1&lt;&gt;""),IF(_xlfn.XLOOKUP(BS$1,Attendance_sorted!$B85:$CW85,Attendance_sorted!$B85:$CW85,"nn")&lt;&gt;"nn","•",""),"")</f>
        <v/>
      </c>
      <c r="BT86" s="1" t="str">
        <f ca="1">IF(($A86&lt;&gt;"")*(BT$1&lt;&gt;""),IF(_xlfn.XLOOKUP(BT$1,Attendance_sorted!$B85:$CW85,Attendance_sorted!$B85:$CW85,"nn")&lt;&gt;"nn","•",""),"")</f>
        <v/>
      </c>
      <c r="BU86" s="1" t="str">
        <f ca="1">IF(($A86&lt;&gt;"")*(BU$1&lt;&gt;""),IF(_xlfn.XLOOKUP(BU$1,Attendance_sorted!$B85:$CW85,Attendance_sorted!$B85:$CW85,"nn")&lt;&gt;"nn","•",""),"")</f>
        <v/>
      </c>
      <c r="BV86" s="1" t="str">
        <f ca="1">IF(($A86&lt;&gt;"")*(BV$1&lt;&gt;""),IF(_xlfn.XLOOKUP(BV$1,Attendance_sorted!$B85:$CW85,Attendance_sorted!$B85:$CW85,"nn")&lt;&gt;"nn","•",""),"")</f>
        <v/>
      </c>
      <c r="BW86" s="1" t="str">
        <f ca="1">IF(($A86&lt;&gt;"")*(BW$1&lt;&gt;""),IF(_xlfn.XLOOKUP(BW$1,Attendance_sorted!$B85:$CW85,Attendance_sorted!$B85:$CW85,"nn")&lt;&gt;"nn","•",""),"")</f>
        <v/>
      </c>
      <c r="BX86" s="1" t="str">
        <f ca="1">IF(($A86&lt;&gt;"")*(BX$1&lt;&gt;""),IF(_xlfn.XLOOKUP(BX$1,Attendance_sorted!$B85:$CW85,Attendance_sorted!$B85:$CW85,"nn")&lt;&gt;"nn","•",""),"")</f>
        <v/>
      </c>
      <c r="BY86" s="1" t="str">
        <f ca="1">IF(($A86&lt;&gt;"")*(BY$1&lt;&gt;""),IF(_xlfn.XLOOKUP(BY$1,Attendance_sorted!$B85:$CW85,Attendance_sorted!$B85:$CW85,"nn")&lt;&gt;"nn","•",""),"")</f>
        <v/>
      </c>
      <c r="BZ86" s="1" t="str">
        <f ca="1">IF(($A86&lt;&gt;"")*(BZ$1&lt;&gt;""),IF(_xlfn.XLOOKUP(BZ$1,Attendance_sorted!$B85:$CW85,Attendance_sorted!$B85:$CW85,"nn")&lt;&gt;"nn","•",""),"")</f>
        <v/>
      </c>
      <c r="CA86" s="1" t="str">
        <f ca="1">IF(($A86&lt;&gt;"")*(CA$1&lt;&gt;""),IF(_xlfn.XLOOKUP(CA$1,Attendance_sorted!$B85:$CW85,Attendance_sorted!$B85:$CW85,"nn")&lt;&gt;"nn","•",""),"")</f>
        <v/>
      </c>
      <c r="CB86" s="1" t="str">
        <f ca="1">IF(($A86&lt;&gt;"")*(CB$1&lt;&gt;""),IF(_xlfn.XLOOKUP(CB$1,Attendance_sorted!$B85:$CW85,Attendance_sorted!$B85:$CW85,"nn")&lt;&gt;"nn","•",""),"")</f>
        <v/>
      </c>
      <c r="CC86" s="1" t="str">
        <f ca="1">IF(($A86&lt;&gt;"")*(CC$1&lt;&gt;""),IF(_xlfn.XLOOKUP(CC$1,Attendance_sorted!$B85:$CW85,Attendance_sorted!$B85:$CW85,"nn")&lt;&gt;"nn","•",""),"")</f>
        <v/>
      </c>
      <c r="CD86" s="1" t="str">
        <f ca="1">IF(($A86&lt;&gt;"")*(CD$1&lt;&gt;""),IF(_xlfn.XLOOKUP(CD$1,Attendance_sorted!$B85:$CW85,Attendance_sorted!$B85:$CW85,"nn")&lt;&gt;"nn","•",""),"")</f>
        <v/>
      </c>
      <c r="CE86" s="1" t="str">
        <f ca="1">IF(($A86&lt;&gt;"")*(CE$1&lt;&gt;""),IF(_xlfn.XLOOKUP(CE$1,Attendance_sorted!$B85:$CW85,Attendance_sorted!$B85:$CW85,"nn")&lt;&gt;"nn","•",""),"")</f>
        <v/>
      </c>
      <c r="CF86" s="1" t="str">
        <f ca="1">IF(($A86&lt;&gt;"")*(CF$1&lt;&gt;""),IF(_xlfn.XLOOKUP(CF$1,Attendance_sorted!$B85:$CW85,Attendance_sorted!$B85:$CW85,"nn")&lt;&gt;"nn","•",""),"")</f>
        <v/>
      </c>
      <c r="CG86" s="1" t="str">
        <f ca="1">IF(($A86&lt;&gt;"")*(CG$1&lt;&gt;""),IF(_xlfn.XLOOKUP(CG$1,Attendance_sorted!$B85:$CW85,Attendance_sorted!$B85:$CW85,"nn")&lt;&gt;"nn","•",""),"")</f>
        <v/>
      </c>
      <c r="CH86" s="1" t="str">
        <f ca="1">IF(($A86&lt;&gt;"")*(CH$1&lt;&gt;""),IF(_xlfn.XLOOKUP(CH$1,Attendance_sorted!$B85:$CW85,Attendance_sorted!$B85:$CW85,"nn")&lt;&gt;"nn","•",""),"")</f>
        <v/>
      </c>
      <c r="CI86" s="1" t="str">
        <f ca="1">IF(($A86&lt;&gt;"")*(CI$1&lt;&gt;""),IF(_xlfn.XLOOKUP(CI$1,Attendance_sorted!$B85:$CW85,Attendance_sorted!$B85:$CW85,"nn")&lt;&gt;"nn","•",""),"")</f>
        <v/>
      </c>
      <c r="CJ86" s="1" t="str">
        <f ca="1">IF(($A86&lt;&gt;"")*(CJ$1&lt;&gt;""),IF(_xlfn.XLOOKUP(CJ$1,Attendance_sorted!$B85:$CW85,Attendance_sorted!$B85:$CW85,"nn")&lt;&gt;"nn","•",""),"")</f>
        <v/>
      </c>
      <c r="CK86" s="1" t="str">
        <f ca="1">IF(($A86&lt;&gt;"")*(CK$1&lt;&gt;""),IF(_xlfn.XLOOKUP(CK$1,Attendance_sorted!$B85:$CW85,Attendance_sorted!$B85:$CW85,"nn")&lt;&gt;"nn","•",""),"")</f>
        <v/>
      </c>
      <c r="CL86" s="1" t="str">
        <f ca="1">IF(($A86&lt;&gt;"")*(CL$1&lt;&gt;""),IF(_xlfn.XLOOKUP(CL$1,Attendance_sorted!$B85:$CW85,Attendance_sorted!$B85:$CW85,"nn")&lt;&gt;"nn","•",""),"")</f>
        <v/>
      </c>
      <c r="CM86" s="1" t="str">
        <f ca="1">IF(($A86&lt;&gt;"")*(CM$1&lt;&gt;""),IF(_xlfn.XLOOKUP(CM$1,Attendance_sorted!$B85:$CW85,Attendance_sorted!$B85:$CW85,"nn")&lt;&gt;"nn","•",""),"")</f>
        <v/>
      </c>
      <c r="CN86" s="1" t="str">
        <f ca="1">IF(($A86&lt;&gt;"")*(CN$1&lt;&gt;""),IF(_xlfn.XLOOKUP(CN$1,Attendance_sorted!$B85:$CW85,Attendance_sorted!$B85:$CW85,"nn")&lt;&gt;"nn","•",""),"")</f>
        <v/>
      </c>
      <c r="CO86" s="1" t="str">
        <f ca="1">IF(($A86&lt;&gt;"")*(CO$1&lt;&gt;""),IF(_xlfn.XLOOKUP(CO$1,Attendance_sorted!$B85:$CW85,Attendance_sorted!$B85:$CW85,"nn")&lt;&gt;"nn","•",""),"")</f>
        <v/>
      </c>
      <c r="CP86" s="1" t="str">
        <f ca="1">IF(($A86&lt;&gt;"")*(CP$1&lt;&gt;""),IF(_xlfn.XLOOKUP(CP$1,Attendance_sorted!$B85:$CW85,Attendance_sorted!$B85:$CW85,"nn")&lt;&gt;"nn","•",""),"")</f>
        <v/>
      </c>
      <c r="CQ86" s="1" t="str">
        <f ca="1">IF(($A86&lt;&gt;"")*(CQ$1&lt;&gt;""),IF(_xlfn.XLOOKUP(CQ$1,Attendance_sorted!$B85:$CW85,Attendance_sorted!$B85:$CW85,"nn")&lt;&gt;"nn","•",""),"")</f>
        <v/>
      </c>
      <c r="CR86" s="1" t="str">
        <f ca="1">IF(($A86&lt;&gt;"")*(CR$1&lt;&gt;""),IF(_xlfn.XLOOKUP(CR$1,Attendance_sorted!$B85:$CW85,Attendance_sorted!$B85:$CW85,"nn")&lt;&gt;"nn","•",""),"")</f>
        <v/>
      </c>
      <c r="CS86" s="1" t="str">
        <f ca="1">IF(($A86&lt;&gt;"")*(CS$1&lt;&gt;""),IF(_xlfn.XLOOKUP(CS$1,Attendance_sorted!$B85:$CW85,Attendance_sorted!$B85:$CW85,"nn")&lt;&gt;"nn","•",""),"")</f>
        <v/>
      </c>
      <c r="CT86" s="1" t="str">
        <f ca="1">IF(($A86&lt;&gt;"")*(CT$1&lt;&gt;""),IF(_xlfn.XLOOKUP(CT$1,Attendance_sorted!$B85:$CW85,Attendance_sorted!$B85:$CW85,"nn")&lt;&gt;"nn","•",""),"")</f>
        <v/>
      </c>
      <c r="CU86" s="1" t="str">
        <f ca="1">IF(($A86&lt;&gt;"")*(CU$1&lt;&gt;""),IF(_xlfn.XLOOKUP(CU$1,Attendance_sorted!$B85:$CW85,Attendance_sorted!$B85:$CW85,"nn")&lt;&gt;"nn","•",""),"")</f>
        <v/>
      </c>
      <c r="CV86" s="1" t="str">
        <f ca="1">IF(($A86&lt;&gt;"")*(CV$1&lt;&gt;""),IF(_xlfn.XLOOKUP(CV$1,Attendance_sorted!$B85:$CW85,Attendance_sorted!$B85:$CW85,"nn")&lt;&gt;"nn","•",""),"")</f>
        <v/>
      </c>
      <c r="CW86" s="1" t="str">
        <f ca="1">IF(($A86&lt;&gt;"")*(CW$1&lt;&gt;""),IF(_xlfn.XLOOKUP(CW$1,Attendance_sorted!$B85:$CW85,Attendance_sorted!$B85:$CW85,"nn")&lt;&gt;"nn","•",""),"")</f>
        <v/>
      </c>
    </row>
    <row r="87" spans="1:101">
      <c r="A87" s="1">
        <v>325</v>
      </c>
      <c r="B87" s="1" t="str">
        <f ca="1">IF(($A87&lt;&gt;"")*(B$1&lt;&gt;""),IF(_xlfn.XLOOKUP(B$1,Attendance_sorted!$B86:$CW86,Attendance_sorted!$B86:$CW86,"nn")&lt;&gt;"nn","•",""),"")</f>
        <v/>
      </c>
      <c r="C87" s="1" t="str">
        <f ca="1">IF(($A87&lt;&gt;"")*(C$1&lt;&gt;""),IF(_xlfn.XLOOKUP(C$1,Attendance_sorted!$B86:$CW86,Attendance_sorted!$B86:$CW86,"nn")&lt;&gt;"nn","•",""),"")</f>
        <v/>
      </c>
      <c r="D87" s="1" t="str">
        <f ca="1">IF(($A87&lt;&gt;"")*(D$1&lt;&gt;""),IF(_xlfn.XLOOKUP(D$1,Attendance_sorted!$B86:$CW86,Attendance_sorted!$B86:$CW86,"nn")&lt;&gt;"nn","•",""),"")</f>
        <v>•</v>
      </c>
      <c r="E87" s="1" t="str">
        <f ca="1">IF(($A87&lt;&gt;"")*(E$1&lt;&gt;""),IF(_xlfn.XLOOKUP(E$1,Attendance_sorted!$B86:$CW86,Attendance_sorted!$B86:$CW86,"nn")&lt;&gt;"nn","•",""),"")</f>
        <v>•</v>
      </c>
      <c r="F87" s="1" t="str">
        <f ca="1">IF(($A87&lt;&gt;"")*(F$1&lt;&gt;""),IF(_xlfn.XLOOKUP(F$1,Attendance_sorted!$B86:$CW86,Attendance_sorted!$B86:$CW86,"nn")&lt;&gt;"nn","•",""),"")</f>
        <v/>
      </c>
      <c r="G87" s="1" t="str">
        <f ca="1">IF(($A87&lt;&gt;"")*(G$1&lt;&gt;""),IF(_xlfn.XLOOKUP(G$1,Attendance_sorted!$B86:$CW86,Attendance_sorted!$B86:$CW86,"nn")&lt;&gt;"nn","•",""),"")</f>
        <v>•</v>
      </c>
      <c r="H87" s="1" t="str">
        <f ca="1">IF(($A87&lt;&gt;"")*(H$1&lt;&gt;""),IF(_xlfn.XLOOKUP(H$1,Attendance_sorted!$B86:$CW86,Attendance_sorted!$B86:$CW86,"nn")&lt;&gt;"nn","•",""),"")</f>
        <v/>
      </c>
      <c r="I87" s="1" t="str">
        <f ca="1">IF(($A87&lt;&gt;"")*(I$1&lt;&gt;""),IF(_xlfn.XLOOKUP(I$1,Attendance_sorted!$B86:$CW86,Attendance_sorted!$B86:$CW86,"nn")&lt;&gt;"nn","•",""),"")</f>
        <v>•</v>
      </c>
      <c r="J87" s="1" t="str">
        <f ca="1">IF(($A87&lt;&gt;"")*(J$1&lt;&gt;""),IF(_xlfn.XLOOKUP(J$1,Attendance_sorted!$B86:$CW86,Attendance_sorted!$B86:$CW86,"nn")&lt;&gt;"nn","•",""),"")</f>
        <v/>
      </c>
      <c r="K87" s="1" t="str">
        <f ca="1">IF(($A87&lt;&gt;"")*(K$1&lt;&gt;""),IF(_xlfn.XLOOKUP(K$1,Attendance_sorted!$B86:$CW86,Attendance_sorted!$B86:$CW86,"nn")&lt;&gt;"nn","•",""),"")</f>
        <v>•</v>
      </c>
      <c r="L87" s="1" t="str">
        <f ca="1">IF(($A87&lt;&gt;"")*(L$1&lt;&gt;""),IF(_xlfn.XLOOKUP(L$1,Attendance_sorted!$B86:$CW86,Attendance_sorted!$B86:$CW86,"nn")&lt;&gt;"nn","•",""),"")</f>
        <v>•</v>
      </c>
      <c r="M87" s="1" t="str">
        <f ca="1">IF(($A87&lt;&gt;"")*(M$1&lt;&gt;""),IF(_xlfn.XLOOKUP(M$1,Attendance_sorted!$B86:$CW86,Attendance_sorted!$B86:$CW86,"nn")&lt;&gt;"nn","•",""),"")</f>
        <v/>
      </c>
      <c r="N87" s="1" t="str">
        <f ca="1">IF(($A87&lt;&gt;"")*(N$1&lt;&gt;""),IF(_xlfn.XLOOKUP(N$1,Attendance_sorted!$B86:$CW86,Attendance_sorted!$B86:$CW86,"nn")&lt;&gt;"nn","•",""),"")</f>
        <v>•</v>
      </c>
      <c r="O87" s="1" t="str">
        <f ca="1">IF(($A87&lt;&gt;"")*(O$1&lt;&gt;""),IF(_xlfn.XLOOKUP(O$1,Attendance_sorted!$B86:$CW86,Attendance_sorted!$B86:$CW86,"nn")&lt;&gt;"nn","•",""),"")</f>
        <v/>
      </c>
      <c r="P87" s="1" t="str">
        <f ca="1">IF(($A87&lt;&gt;"")*(P$1&lt;&gt;""),IF(_xlfn.XLOOKUP(P$1,Attendance_sorted!$B86:$CW86,Attendance_sorted!$B86:$CW86,"nn")&lt;&gt;"nn","•",""),"")</f>
        <v>•</v>
      </c>
      <c r="Q87" s="1" t="str">
        <f ca="1">IF(($A87&lt;&gt;"")*(Q$1&lt;&gt;""),IF(_xlfn.XLOOKUP(Q$1,Attendance_sorted!$B86:$CW86,Attendance_sorted!$B86:$CW86,"nn")&lt;&gt;"nn","•",""),"")</f>
        <v/>
      </c>
      <c r="R87" s="1" t="str">
        <f ca="1">IF(($A87&lt;&gt;"")*(R$1&lt;&gt;""),IF(_xlfn.XLOOKUP(R$1,Attendance_sorted!$B86:$CW86,Attendance_sorted!$B86:$CW86,"nn")&lt;&gt;"nn","•",""),"")</f>
        <v>•</v>
      </c>
      <c r="S87" s="1" t="str">
        <f ca="1">IF(($A87&lt;&gt;"")*(S$1&lt;&gt;""),IF(_xlfn.XLOOKUP(S$1,Attendance_sorted!$B86:$CW86,Attendance_sorted!$B86:$CW86,"nn")&lt;&gt;"nn","•",""),"")</f>
        <v>•</v>
      </c>
      <c r="T87" s="1" t="str">
        <f ca="1">IF(($A87&lt;&gt;"")*(T$1&lt;&gt;""),IF(_xlfn.XLOOKUP(T$1,Attendance_sorted!$B86:$CW86,Attendance_sorted!$B86:$CW86,"nn")&lt;&gt;"nn","•",""),"")</f>
        <v>•</v>
      </c>
      <c r="U87" s="1" t="str">
        <f ca="1">IF(($A87&lt;&gt;"")*(U$1&lt;&gt;""),IF(_xlfn.XLOOKUP(U$1,Attendance_sorted!$B86:$CW86,Attendance_sorted!$B86:$CW86,"nn")&lt;&gt;"nn","•",""),"")</f>
        <v>•</v>
      </c>
      <c r="V87" s="1" t="str">
        <f ca="1">IF(($A87&lt;&gt;"")*(V$1&lt;&gt;""),IF(_xlfn.XLOOKUP(V$1,Attendance_sorted!$B86:$CW86,Attendance_sorted!$B86:$CW86,"nn")&lt;&gt;"nn","•",""),"")</f>
        <v/>
      </c>
      <c r="W87" s="1" t="str">
        <f ca="1">IF(($A87&lt;&gt;"")*(W$1&lt;&gt;""),IF(_xlfn.XLOOKUP(W$1,Attendance_sorted!$B86:$CW86,Attendance_sorted!$B86:$CW86,"nn")&lt;&gt;"nn","•",""),"")</f>
        <v/>
      </c>
      <c r="X87" s="1" t="str">
        <f ca="1">IF(($A87&lt;&gt;"")*(X$1&lt;&gt;""),IF(_xlfn.XLOOKUP(X$1,Attendance_sorted!$B86:$CW86,Attendance_sorted!$B86:$CW86,"nn")&lt;&gt;"nn","•",""),"")</f>
        <v/>
      </c>
      <c r="Y87" s="1" t="str">
        <f ca="1">IF(($A87&lt;&gt;"")*(Y$1&lt;&gt;""),IF(_xlfn.XLOOKUP(Y$1,Attendance_sorted!$B86:$CW86,Attendance_sorted!$B86:$CW86,"nn")&lt;&gt;"nn","•",""),"")</f>
        <v/>
      </c>
      <c r="Z87" s="1" t="str">
        <f ca="1">IF(($A87&lt;&gt;"")*(Z$1&lt;&gt;""),IF(_xlfn.XLOOKUP(Z$1,Attendance_sorted!$B86:$CW86,Attendance_sorted!$B86:$CW86,"nn")&lt;&gt;"nn","•",""),"")</f>
        <v/>
      </c>
      <c r="AA87" s="1" t="str">
        <f ca="1">IF(($A87&lt;&gt;"")*(AA$1&lt;&gt;""),IF(_xlfn.XLOOKUP(AA$1,Attendance_sorted!$B86:$CW86,Attendance_sorted!$B86:$CW86,"nn")&lt;&gt;"nn","•",""),"")</f>
        <v/>
      </c>
      <c r="AB87" s="1" t="str">
        <f ca="1">IF(($A87&lt;&gt;"")*(AB$1&lt;&gt;""),IF(_xlfn.XLOOKUP(AB$1,Attendance_sorted!$B86:$CW86,Attendance_sorted!$B86:$CW86,"nn")&lt;&gt;"nn","•",""),"")</f>
        <v/>
      </c>
      <c r="AC87" s="1" t="str">
        <f ca="1">IF(($A87&lt;&gt;"")*(AC$1&lt;&gt;""),IF(_xlfn.XLOOKUP(AC$1,Attendance_sorted!$B86:$CW86,Attendance_sorted!$B86:$CW86,"nn")&lt;&gt;"nn","•",""),"")</f>
        <v/>
      </c>
      <c r="AD87" s="1" t="str">
        <f ca="1">IF(($A87&lt;&gt;"")*(AD$1&lt;&gt;""),IF(_xlfn.XLOOKUP(AD$1,Attendance_sorted!$B86:$CW86,Attendance_sorted!$B86:$CW86,"nn")&lt;&gt;"nn","•",""),"")</f>
        <v/>
      </c>
      <c r="AE87" s="1" t="str">
        <f ca="1">IF(($A87&lt;&gt;"")*(AE$1&lt;&gt;""),IF(_xlfn.XLOOKUP(AE$1,Attendance_sorted!$B86:$CW86,Attendance_sorted!$B86:$CW86,"nn")&lt;&gt;"nn","•",""),"")</f>
        <v/>
      </c>
      <c r="AF87" s="1" t="str">
        <f ca="1">IF(($A87&lt;&gt;"")*(AF$1&lt;&gt;""),IF(_xlfn.XLOOKUP(AF$1,Attendance_sorted!$B86:$CW86,Attendance_sorted!$B86:$CW86,"nn")&lt;&gt;"nn","•",""),"")</f>
        <v/>
      </c>
      <c r="AG87" s="1" t="str">
        <f ca="1">IF(($A87&lt;&gt;"")*(AG$1&lt;&gt;""),IF(_xlfn.XLOOKUP(AG$1,Attendance_sorted!$B86:$CW86,Attendance_sorted!$B86:$CW86,"nn")&lt;&gt;"nn","•",""),"")</f>
        <v/>
      </c>
      <c r="AH87" s="1" t="str">
        <f ca="1">IF(($A87&lt;&gt;"")*(AH$1&lt;&gt;""),IF(_xlfn.XLOOKUP(AH$1,Attendance_sorted!$B86:$CW86,Attendance_sorted!$B86:$CW86,"nn")&lt;&gt;"nn","•",""),"")</f>
        <v/>
      </c>
      <c r="AI87" s="1" t="str">
        <f ca="1">IF(($A87&lt;&gt;"")*(AI$1&lt;&gt;""),IF(_xlfn.XLOOKUP(AI$1,Attendance_sorted!$B86:$CW86,Attendance_sorted!$B86:$CW86,"nn")&lt;&gt;"nn","•",""),"")</f>
        <v/>
      </c>
      <c r="AJ87" s="1" t="str">
        <f ca="1">IF(($A87&lt;&gt;"")*(AJ$1&lt;&gt;""),IF(_xlfn.XLOOKUP(AJ$1,Attendance_sorted!$B86:$CW86,Attendance_sorted!$B86:$CW86,"nn")&lt;&gt;"nn","•",""),"")</f>
        <v/>
      </c>
      <c r="AK87" s="1" t="str">
        <f ca="1">IF(($A87&lt;&gt;"")*(AK$1&lt;&gt;""),IF(_xlfn.XLOOKUP(AK$1,Attendance_sorted!$B86:$CW86,Attendance_sorted!$B86:$CW86,"nn")&lt;&gt;"nn","•",""),"")</f>
        <v/>
      </c>
      <c r="AL87" s="1" t="str">
        <f ca="1">IF(($A87&lt;&gt;"")*(AL$1&lt;&gt;""),IF(_xlfn.XLOOKUP(AL$1,Attendance_sorted!$B86:$CW86,Attendance_sorted!$B86:$CW86,"nn")&lt;&gt;"nn","•",""),"")</f>
        <v/>
      </c>
      <c r="AM87" s="1" t="str">
        <f ca="1">IF(($A87&lt;&gt;"")*(AM$1&lt;&gt;""),IF(_xlfn.XLOOKUP(AM$1,Attendance_sorted!$B86:$CW86,Attendance_sorted!$B86:$CW86,"nn")&lt;&gt;"nn","•",""),"")</f>
        <v/>
      </c>
      <c r="AN87" s="1" t="str">
        <f ca="1">IF(($A87&lt;&gt;"")*(AN$1&lt;&gt;""),IF(_xlfn.XLOOKUP(AN$1,Attendance_sorted!$B86:$CW86,Attendance_sorted!$B86:$CW86,"nn")&lt;&gt;"nn","•",""),"")</f>
        <v/>
      </c>
      <c r="AO87" s="1" t="str">
        <f ca="1">IF(($A87&lt;&gt;"")*(AO$1&lt;&gt;""),IF(_xlfn.XLOOKUP(AO$1,Attendance_sorted!$B86:$CW86,Attendance_sorted!$B86:$CW86,"nn")&lt;&gt;"nn","•",""),"")</f>
        <v/>
      </c>
      <c r="AP87" s="1" t="str">
        <f ca="1">IF(($A87&lt;&gt;"")*(AP$1&lt;&gt;""),IF(_xlfn.XLOOKUP(AP$1,Attendance_sorted!$B86:$CW86,Attendance_sorted!$B86:$CW86,"nn")&lt;&gt;"nn","•",""),"")</f>
        <v/>
      </c>
      <c r="AQ87" s="1" t="str">
        <f ca="1">IF(($A87&lt;&gt;"")*(AQ$1&lt;&gt;""),IF(_xlfn.XLOOKUP(AQ$1,Attendance_sorted!$B86:$CW86,Attendance_sorted!$B86:$CW86,"nn")&lt;&gt;"nn","•",""),"")</f>
        <v/>
      </c>
      <c r="AR87" s="1" t="str">
        <f ca="1">IF(($A87&lt;&gt;"")*(AR$1&lt;&gt;""),IF(_xlfn.XLOOKUP(AR$1,Attendance_sorted!$B86:$CW86,Attendance_sorted!$B86:$CW86,"nn")&lt;&gt;"nn","•",""),"")</f>
        <v/>
      </c>
      <c r="AS87" s="1" t="str">
        <f ca="1">IF(($A87&lt;&gt;"")*(AS$1&lt;&gt;""),IF(_xlfn.XLOOKUP(AS$1,Attendance_sorted!$B86:$CW86,Attendance_sorted!$B86:$CW86,"nn")&lt;&gt;"nn","•",""),"")</f>
        <v/>
      </c>
      <c r="AT87" s="1" t="str">
        <f ca="1">IF(($A87&lt;&gt;"")*(AT$1&lt;&gt;""),IF(_xlfn.XLOOKUP(AT$1,Attendance_sorted!$B86:$CW86,Attendance_sorted!$B86:$CW86,"nn")&lt;&gt;"nn","•",""),"")</f>
        <v/>
      </c>
      <c r="AU87" s="1" t="str">
        <f ca="1">IF(($A87&lt;&gt;"")*(AU$1&lt;&gt;""),IF(_xlfn.XLOOKUP(AU$1,Attendance_sorted!$B86:$CW86,Attendance_sorted!$B86:$CW86,"nn")&lt;&gt;"nn","•",""),"")</f>
        <v/>
      </c>
      <c r="AV87" s="1" t="str">
        <f ca="1">IF(($A87&lt;&gt;"")*(AV$1&lt;&gt;""),IF(_xlfn.XLOOKUP(AV$1,Attendance_sorted!$B86:$CW86,Attendance_sorted!$B86:$CW86,"nn")&lt;&gt;"nn","•",""),"")</f>
        <v/>
      </c>
      <c r="AW87" s="1" t="str">
        <f ca="1">IF(($A87&lt;&gt;"")*(AW$1&lt;&gt;""),IF(_xlfn.XLOOKUP(AW$1,Attendance_sorted!$B86:$CW86,Attendance_sorted!$B86:$CW86,"nn")&lt;&gt;"nn","•",""),"")</f>
        <v/>
      </c>
      <c r="AX87" s="1" t="str">
        <f ca="1">IF(($A87&lt;&gt;"")*(AX$1&lt;&gt;""),IF(_xlfn.XLOOKUP(AX$1,Attendance_sorted!$B86:$CW86,Attendance_sorted!$B86:$CW86,"nn")&lt;&gt;"nn","•",""),"")</f>
        <v/>
      </c>
      <c r="AY87" s="1" t="str">
        <f ca="1">IF(($A87&lt;&gt;"")*(AY$1&lt;&gt;""),IF(_xlfn.XLOOKUP(AY$1,Attendance_sorted!$B86:$CW86,Attendance_sorted!$B86:$CW86,"nn")&lt;&gt;"nn","•",""),"")</f>
        <v/>
      </c>
      <c r="AZ87" s="1" t="str">
        <f ca="1">IF(($A87&lt;&gt;"")*(AZ$1&lt;&gt;""),IF(_xlfn.XLOOKUP(AZ$1,Attendance_sorted!$B86:$CW86,Attendance_sorted!$B86:$CW86,"nn")&lt;&gt;"nn","•",""),"")</f>
        <v/>
      </c>
      <c r="BA87" s="1" t="str">
        <f ca="1">IF(($A87&lt;&gt;"")*(BA$1&lt;&gt;""),IF(_xlfn.XLOOKUP(BA$1,Attendance_sorted!$B86:$CW86,Attendance_sorted!$B86:$CW86,"nn")&lt;&gt;"nn","•",""),"")</f>
        <v/>
      </c>
      <c r="BB87" s="1" t="str">
        <f ca="1">IF(($A87&lt;&gt;"")*(BB$1&lt;&gt;""),IF(_xlfn.XLOOKUP(BB$1,Attendance_sorted!$B86:$CW86,Attendance_sorted!$B86:$CW86,"nn")&lt;&gt;"nn","•",""),"")</f>
        <v/>
      </c>
      <c r="BC87" s="1" t="str">
        <f ca="1">IF(($A87&lt;&gt;"")*(BC$1&lt;&gt;""),IF(_xlfn.XLOOKUP(BC$1,Attendance_sorted!$B86:$CW86,Attendance_sorted!$B86:$CW86,"nn")&lt;&gt;"nn","•",""),"")</f>
        <v/>
      </c>
      <c r="BD87" s="1" t="str">
        <f ca="1">IF(($A87&lt;&gt;"")*(BD$1&lt;&gt;""),IF(_xlfn.XLOOKUP(BD$1,Attendance_sorted!$B86:$CW86,Attendance_sorted!$B86:$CW86,"nn")&lt;&gt;"nn","•",""),"")</f>
        <v/>
      </c>
      <c r="BE87" s="1" t="str">
        <f ca="1">IF(($A87&lt;&gt;"")*(BE$1&lt;&gt;""),IF(_xlfn.XLOOKUP(BE$1,Attendance_sorted!$B86:$CW86,Attendance_sorted!$B86:$CW86,"nn")&lt;&gt;"nn","•",""),"")</f>
        <v/>
      </c>
      <c r="BF87" s="1" t="str">
        <f ca="1">IF(($A87&lt;&gt;"")*(BF$1&lt;&gt;""),IF(_xlfn.XLOOKUP(BF$1,Attendance_sorted!$B86:$CW86,Attendance_sorted!$B86:$CW86,"nn")&lt;&gt;"nn","•",""),"")</f>
        <v/>
      </c>
      <c r="BG87" s="1" t="str">
        <f ca="1">IF(($A87&lt;&gt;"")*(BG$1&lt;&gt;""),IF(_xlfn.XLOOKUP(BG$1,Attendance_sorted!$B86:$CW86,Attendance_sorted!$B86:$CW86,"nn")&lt;&gt;"nn","•",""),"")</f>
        <v/>
      </c>
      <c r="BH87" s="1" t="str">
        <f ca="1">IF(($A87&lt;&gt;"")*(BH$1&lt;&gt;""),IF(_xlfn.XLOOKUP(BH$1,Attendance_sorted!$B86:$CW86,Attendance_sorted!$B86:$CW86,"nn")&lt;&gt;"nn","•",""),"")</f>
        <v/>
      </c>
      <c r="BI87" s="1" t="str">
        <f ca="1">IF(($A87&lt;&gt;"")*(BI$1&lt;&gt;""),IF(_xlfn.XLOOKUP(BI$1,Attendance_sorted!$B86:$CW86,Attendance_sorted!$B86:$CW86,"nn")&lt;&gt;"nn","•",""),"")</f>
        <v/>
      </c>
      <c r="BJ87" s="1" t="str">
        <f ca="1">IF(($A87&lt;&gt;"")*(BJ$1&lt;&gt;""),IF(_xlfn.XLOOKUP(BJ$1,Attendance_sorted!$B86:$CW86,Attendance_sorted!$B86:$CW86,"nn")&lt;&gt;"nn","•",""),"")</f>
        <v/>
      </c>
      <c r="BK87" s="1" t="str">
        <f ca="1">IF(($A87&lt;&gt;"")*(BK$1&lt;&gt;""),IF(_xlfn.XLOOKUP(BK$1,Attendance_sorted!$B86:$CW86,Attendance_sorted!$B86:$CW86,"nn")&lt;&gt;"nn","•",""),"")</f>
        <v/>
      </c>
      <c r="BL87" s="1" t="str">
        <f ca="1">IF(($A87&lt;&gt;"")*(BL$1&lt;&gt;""),IF(_xlfn.XLOOKUP(BL$1,Attendance_sorted!$B86:$CW86,Attendance_sorted!$B86:$CW86,"nn")&lt;&gt;"nn","•",""),"")</f>
        <v/>
      </c>
      <c r="BM87" s="1" t="str">
        <f ca="1">IF(($A87&lt;&gt;"")*(BM$1&lt;&gt;""),IF(_xlfn.XLOOKUP(BM$1,Attendance_sorted!$B86:$CW86,Attendance_sorted!$B86:$CW86,"nn")&lt;&gt;"nn","•",""),"")</f>
        <v/>
      </c>
      <c r="BN87" s="1" t="str">
        <f ca="1">IF(($A87&lt;&gt;"")*(BN$1&lt;&gt;""),IF(_xlfn.XLOOKUP(BN$1,Attendance_sorted!$B86:$CW86,Attendance_sorted!$B86:$CW86,"nn")&lt;&gt;"nn","•",""),"")</f>
        <v/>
      </c>
      <c r="BO87" s="1" t="str">
        <f ca="1">IF(($A87&lt;&gt;"")*(BO$1&lt;&gt;""),IF(_xlfn.XLOOKUP(BO$1,Attendance_sorted!$B86:$CW86,Attendance_sorted!$B86:$CW86,"nn")&lt;&gt;"nn","•",""),"")</f>
        <v/>
      </c>
      <c r="BP87" s="1" t="str">
        <f ca="1">IF(($A87&lt;&gt;"")*(BP$1&lt;&gt;""),IF(_xlfn.XLOOKUP(BP$1,Attendance_sorted!$B86:$CW86,Attendance_sorted!$B86:$CW86,"nn")&lt;&gt;"nn","•",""),"")</f>
        <v/>
      </c>
      <c r="BQ87" s="1" t="str">
        <f ca="1">IF(($A87&lt;&gt;"")*(BQ$1&lt;&gt;""),IF(_xlfn.XLOOKUP(BQ$1,Attendance_sorted!$B86:$CW86,Attendance_sorted!$B86:$CW86,"nn")&lt;&gt;"nn","•",""),"")</f>
        <v/>
      </c>
      <c r="BR87" s="1" t="str">
        <f ca="1">IF(($A87&lt;&gt;"")*(BR$1&lt;&gt;""),IF(_xlfn.XLOOKUP(BR$1,Attendance_sorted!$B86:$CW86,Attendance_sorted!$B86:$CW86,"nn")&lt;&gt;"nn","•",""),"")</f>
        <v/>
      </c>
      <c r="BS87" s="1" t="str">
        <f ca="1">IF(($A87&lt;&gt;"")*(BS$1&lt;&gt;""),IF(_xlfn.XLOOKUP(BS$1,Attendance_sorted!$B86:$CW86,Attendance_sorted!$B86:$CW86,"nn")&lt;&gt;"nn","•",""),"")</f>
        <v/>
      </c>
      <c r="BT87" s="1" t="str">
        <f ca="1">IF(($A87&lt;&gt;"")*(BT$1&lt;&gt;""),IF(_xlfn.XLOOKUP(BT$1,Attendance_sorted!$B86:$CW86,Attendance_sorted!$B86:$CW86,"nn")&lt;&gt;"nn","•",""),"")</f>
        <v/>
      </c>
      <c r="BU87" s="1" t="str">
        <f ca="1">IF(($A87&lt;&gt;"")*(BU$1&lt;&gt;""),IF(_xlfn.XLOOKUP(BU$1,Attendance_sorted!$B86:$CW86,Attendance_sorted!$B86:$CW86,"nn")&lt;&gt;"nn","•",""),"")</f>
        <v/>
      </c>
      <c r="BV87" s="1" t="str">
        <f ca="1">IF(($A87&lt;&gt;"")*(BV$1&lt;&gt;""),IF(_xlfn.XLOOKUP(BV$1,Attendance_sorted!$B86:$CW86,Attendance_sorted!$B86:$CW86,"nn")&lt;&gt;"nn","•",""),"")</f>
        <v/>
      </c>
      <c r="BW87" s="1" t="str">
        <f ca="1">IF(($A87&lt;&gt;"")*(BW$1&lt;&gt;""),IF(_xlfn.XLOOKUP(BW$1,Attendance_sorted!$B86:$CW86,Attendance_sorted!$B86:$CW86,"nn")&lt;&gt;"nn","•",""),"")</f>
        <v/>
      </c>
      <c r="BX87" s="1" t="str">
        <f ca="1">IF(($A87&lt;&gt;"")*(BX$1&lt;&gt;""),IF(_xlfn.XLOOKUP(BX$1,Attendance_sorted!$B86:$CW86,Attendance_sorted!$B86:$CW86,"nn")&lt;&gt;"nn","•",""),"")</f>
        <v/>
      </c>
      <c r="BY87" s="1" t="str">
        <f ca="1">IF(($A87&lt;&gt;"")*(BY$1&lt;&gt;""),IF(_xlfn.XLOOKUP(BY$1,Attendance_sorted!$B86:$CW86,Attendance_sorted!$B86:$CW86,"nn")&lt;&gt;"nn","•",""),"")</f>
        <v/>
      </c>
      <c r="BZ87" s="1" t="str">
        <f ca="1">IF(($A87&lt;&gt;"")*(BZ$1&lt;&gt;""),IF(_xlfn.XLOOKUP(BZ$1,Attendance_sorted!$B86:$CW86,Attendance_sorted!$B86:$CW86,"nn")&lt;&gt;"nn","•",""),"")</f>
        <v/>
      </c>
      <c r="CA87" s="1" t="str">
        <f ca="1">IF(($A87&lt;&gt;"")*(CA$1&lt;&gt;""),IF(_xlfn.XLOOKUP(CA$1,Attendance_sorted!$B86:$CW86,Attendance_sorted!$B86:$CW86,"nn")&lt;&gt;"nn","•",""),"")</f>
        <v/>
      </c>
      <c r="CB87" s="1" t="str">
        <f ca="1">IF(($A87&lt;&gt;"")*(CB$1&lt;&gt;""),IF(_xlfn.XLOOKUP(CB$1,Attendance_sorted!$B86:$CW86,Attendance_sorted!$B86:$CW86,"nn")&lt;&gt;"nn","•",""),"")</f>
        <v/>
      </c>
      <c r="CC87" s="1" t="str">
        <f ca="1">IF(($A87&lt;&gt;"")*(CC$1&lt;&gt;""),IF(_xlfn.XLOOKUP(CC$1,Attendance_sorted!$B86:$CW86,Attendance_sorted!$B86:$CW86,"nn")&lt;&gt;"nn","•",""),"")</f>
        <v/>
      </c>
      <c r="CD87" s="1" t="str">
        <f ca="1">IF(($A87&lt;&gt;"")*(CD$1&lt;&gt;""),IF(_xlfn.XLOOKUP(CD$1,Attendance_sorted!$B86:$CW86,Attendance_sorted!$B86:$CW86,"nn")&lt;&gt;"nn","•",""),"")</f>
        <v/>
      </c>
      <c r="CE87" s="1" t="str">
        <f ca="1">IF(($A87&lt;&gt;"")*(CE$1&lt;&gt;""),IF(_xlfn.XLOOKUP(CE$1,Attendance_sorted!$B86:$CW86,Attendance_sorted!$B86:$CW86,"nn")&lt;&gt;"nn","•",""),"")</f>
        <v/>
      </c>
      <c r="CF87" s="1" t="str">
        <f ca="1">IF(($A87&lt;&gt;"")*(CF$1&lt;&gt;""),IF(_xlfn.XLOOKUP(CF$1,Attendance_sorted!$B86:$CW86,Attendance_sorted!$B86:$CW86,"nn")&lt;&gt;"nn","•",""),"")</f>
        <v/>
      </c>
      <c r="CG87" s="1" t="str">
        <f ca="1">IF(($A87&lt;&gt;"")*(CG$1&lt;&gt;""),IF(_xlfn.XLOOKUP(CG$1,Attendance_sorted!$B86:$CW86,Attendance_sorted!$B86:$CW86,"nn")&lt;&gt;"nn","•",""),"")</f>
        <v/>
      </c>
      <c r="CH87" s="1" t="str">
        <f ca="1">IF(($A87&lt;&gt;"")*(CH$1&lt;&gt;""),IF(_xlfn.XLOOKUP(CH$1,Attendance_sorted!$B86:$CW86,Attendance_sorted!$B86:$CW86,"nn")&lt;&gt;"nn","•",""),"")</f>
        <v/>
      </c>
      <c r="CI87" s="1" t="str">
        <f ca="1">IF(($A87&lt;&gt;"")*(CI$1&lt;&gt;""),IF(_xlfn.XLOOKUP(CI$1,Attendance_sorted!$B86:$CW86,Attendance_sorted!$B86:$CW86,"nn")&lt;&gt;"nn","•",""),"")</f>
        <v/>
      </c>
      <c r="CJ87" s="1" t="str">
        <f ca="1">IF(($A87&lt;&gt;"")*(CJ$1&lt;&gt;""),IF(_xlfn.XLOOKUP(CJ$1,Attendance_sorted!$B86:$CW86,Attendance_sorted!$B86:$CW86,"nn")&lt;&gt;"nn","•",""),"")</f>
        <v/>
      </c>
      <c r="CK87" s="1" t="str">
        <f ca="1">IF(($A87&lt;&gt;"")*(CK$1&lt;&gt;""),IF(_xlfn.XLOOKUP(CK$1,Attendance_sorted!$B86:$CW86,Attendance_sorted!$B86:$CW86,"nn")&lt;&gt;"nn","•",""),"")</f>
        <v/>
      </c>
      <c r="CL87" s="1" t="str">
        <f ca="1">IF(($A87&lt;&gt;"")*(CL$1&lt;&gt;""),IF(_xlfn.XLOOKUP(CL$1,Attendance_sorted!$B86:$CW86,Attendance_sorted!$B86:$CW86,"nn")&lt;&gt;"nn","•",""),"")</f>
        <v/>
      </c>
      <c r="CM87" s="1" t="str">
        <f ca="1">IF(($A87&lt;&gt;"")*(CM$1&lt;&gt;""),IF(_xlfn.XLOOKUP(CM$1,Attendance_sorted!$B86:$CW86,Attendance_sorted!$B86:$CW86,"nn")&lt;&gt;"nn","•",""),"")</f>
        <v/>
      </c>
      <c r="CN87" s="1" t="str">
        <f ca="1">IF(($A87&lt;&gt;"")*(CN$1&lt;&gt;""),IF(_xlfn.XLOOKUP(CN$1,Attendance_sorted!$B86:$CW86,Attendance_sorted!$B86:$CW86,"nn")&lt;&gt;"nn","•",""),"")</f>
        <v/>
      </c>
      <c r="CO87" s="1" t="str">
        <f ca="1">IF(($A87&lt;&gt;"")*(CO$1&lt;&gt;""),IF(_xlfn.XLOOKUP(CO$1,Attendance_sorted!$B86:$CW86,Attendance_sorted!$B86:$CW86,"nn")&lt;&gt;"nn","•",""),"")</f>
        <v/>
      </c>
      <c r="CP87" s="1" t="str">
        <f ca="1">IF(($A87&lt;&gt;"")*(CP$1&lt;&gt;""),IF(_xlfn.XLOOKUP(CP$1,Attendance_sorted!$B86:$CW86,Attendance_sorted!$B86:$CW86,"nn")&lt;&gt;"nn","•",""),"")</f>
        <v/>
      </c>
      <c r="CQ87" s="1" t="str">
        <f ca="1">IF(($A87&lt;&gt;"")*(CQ$1&lt;&gt;""),IF(_xlfn.XLOOKUP(CQ$1,Attendance_sorted!$B86:$CW86,Attendance_sorted!$B86:$CW86,"nn")&lt;&gt;"nn","•",""),"")</f>
        <v/>
      </c>
      <c r="CR87" s="1" t="str">
        <f ca="1">IF(($A87&lt;&gt;"")*(CR$1&lt;&gt;""),IF(_xlfn.XLOOKUP(CR$1,Attendance_sorted!$B86:$CW86,Attendance_sorted!$B86:$CW86,"nn")&lt;&gt;"nn","•",""),"")</f>
        <v/>
      </c>
      <c r="CS87" s="1" t="str">
        <f ca="1">IF(($A87&lt;&gt;"")*(CS$1&lt;&gt;""),IF(_xlfn.XLOOKUP(CS$1,Attendance_sorted!$B86:$CW86,Attendance_sorted!$B86:$CW86,"nn")&lt;&gt;"nn","•",""),"")</f>
        <v/>
      </c>
      <c r="CT87" s="1" t="str">
        <f ca="1">IF(($A87&lt;&gt;"")*(CT$1&lt;&gt;""),IF(_xlfn.XLOOKUP(CT$1,Attendance_sorted!$B86:$CW86,Attendance_sorted!$B86:$CW86,"nn")&lt;&gt;"nn","•",""),"")</f>
        <v/>
      </c>
      <c r="CU87" s="1" t="str">
        <f ca="1">IF(($A87&lt;&gt;"")*(CU$1&lt;&gt;""),IF(_xlfn.XLOOKUP(CU$1,Attendance_sorted!$B86:$CW86,Attendance_sorted!$B86:$CW86,"nn")&lt;&gt;"nn","•",""),"")</f>
        <v/>
      </c>
      <c r="CV87" s="1" t="str">
        <f ca="1">IF(($A87&lt;&gt;"")*(CV$1&lt;&gt;""),IF(_xlfn.XLOOKUP(CV$1,Attendance_sorted!$B86:$CW86,Attendance_sorted!$B86:$CW86,"nn")&lt;&gt;"nn","•",""),"")</f>
        <v/>
      </c>
      <c r="CW87" s="1" t="str">
        <f ca="1">IF(($A87&lt;&gt;"")*(CW$1&lt;&gt;""),IF(_xlfn.XLOOKUP(CW$1,Attendance_sorted!$B86:$CW86,Attendance_sorted!$B86:$CW86,"nn")&lt;&gt;"nn","•",""),"")</f>
        <v/>
      </c>
    </row>
    <row r="88" spans="1:101">
      <c r="A88" s="1">
        <v>327</v>
      </c>
      <c r="B88" s="1" t="str">
        <f ca="1">IF(($A88&lt;&gt;"")*(B$1&lt;&gt;""),IF(_xlfn.XLOOKUP(B$1,Attendance_sorted!$B87:$CW87,Attendance_sorted!$B87:$CW87,"nn")&lt;&gt;"nn","•",""),"")</f>
        <v/>
      </c>
      <c r="C88" s="1" t="str">
        <f ca="1">IF(($A88&lt;&gt;"")*(C$1&lt;&gt;""),IF(_xlfn.XLOOKUP(C$1,Attendance_sorted!$B87:$CW87,Attendance_sorted!$B87:$CW87,"nn")&lt;&gt;"nn","•",""),"")</f>
        <v/>
      </c>
      <c r="D88" s="1" t="str">
        <f ca="1">IF(($A88&lt;&gt;"")*(D$1&lt;&gt;""),IF(_xlfn.XLOOKUP(D$1,Attendance_sorted!$B87:$CW87,Attendance_sorted!$B87:$CW87,"nn")&lt;&gt;"nn","•",""),"")</f>
        <v/>
      </c>
      <c r="E88" s="1" t="str">
        <f ca="1">IF(($A88&lt;&gt;"")*(E$1&lt;&gt;""),IF(_xlfn.XLOOKUP(E$1,Attendance_sorted!$B87:$CW87,Attendance_sorted!$B87:$CW87,"nn")&lt;&gt;"nn","•",""),"")</f>
        <v/>
      </c>
      <c r="F88" s="1" t="str">
        <f ca="1">IF(($A88&lt;&gt;"")*(F$1&lt;&gt;""),IF(_xlfn.XLOOKUP(F$1,Attendance_sorted!$B87:$CW87,Attendance_sorted!$B87:$CW87,"nn")&lt;&gt;"nn","•",""),"")</f>
        <v/>
      </c>
      <c r="G88" s="1" t="str">
        <f ca="1">IF(($A88&lt;&gt;"")*(G$1&lt;&gt;""),IF(_xlfn.XLOOKUP(G$1,Attendance_sorted!$B87:$CW87,Attendance_sorted!$B87:$CW87,"nn")&lt;&gt;"nn","•",""),"")</f>
        <v/>
      </c>
      <c r="H88" s="1" t="str">
        <f ca="1">IF(($A88&lt;&gt;"")*(H$1&lt;&gt;""),IF(_xlfn.XLOOKUP(H$1,Attendance_sorted!$B87:$CW87,Attendance_sorted!$B87:$CW87,"nn")&lt;&gt;"nn","•",""),"")</f>
        <v/>
      </c>
      <c r="I88" s="1" t="str">
        <f ca="1">IF(($A88&lt;&gt;"")*(I$1&lt;&gt;""),IF(_xlfn.XLOOKUP(I$1,Attendance_sorted!$B87:$CW87,Attendance_sorted!$B87:$CW87,"nn")&lt;&gt;"nn","•",""),"")</f>
        <v/>
      </c>
      <c r="J88" s="1" t="str">
        <f ca="1">IF(($A88&lt;&gt;"")*(J$1&lt;&gt;""),IF(_xlfn.XLOOKUP(J$1,Attendance_sorted!$B87:$CW87,Attendance_sorted!$B87:$CW87,"nn")&lt;&gt;"nn","•",""),"")</f>
        <v/>
      </c>
      <c r="K88" s="1" t="str">
        <f ca="1">IF(($A88&lt;&gt;"")*(K$1&lt;&gt;""),IF(_xlfn.XLOOKUP(K$1,Attendance_sorted!$B87:$CW87,Attendance_sorted!$B87:$CW87,"nn")&lt;&gt;"nn","•",""),"")</f>
        <v/>
      </c>
      <c r="L88" s="1" t="str">
        <f ca="1">IF(($A88&lt;&gt;"")*(L$1&lt;&gt;""),IF(_xlfn.XLOOKUP(L$1,Attendance_sorted!$B87:$CW87,Attendance_sorted!$B87:$CW87,"nn")&lt;&gt;"nn","•",""),"")</f>
        <v/>
      </c>
      <c r="M88" s="1" t="str">
        <f ca="1">IF(($A88&lt;&gt;"")*(M$1&lt;&gt;""),IF(_xlfn.XLOOKUP(M$1,Attendance_sorted!$B87:$CW87,Attendance_sorted!$B87:$CW87,"nn")&lt;&gt;"nn","•",""),"")</f>
        <v/>
      </c>
      <c r="N88" s="1" t="str">
        <f ca="1">IF(($A88&lt;&gt;"")*(N$1&lt;&gt;""),IF(_xlfn.XLOOKUP(N$1,Attendance_sorted!$B87:$CW87,Attendance_sorted!$B87:$CW87,"nn")&lt;&gt;"nn","•",""),"")</f>
        <v/>
      </c>
      <c r="O88" s="1" t="str">
        <f ca="1">IF(($A88&lt;&gt;"")*(O$1&lt;&gt;""),IF(_xlfn.XLOOKUP(O$1,Attendance_sorted!$B87:$CW87,Attendance_sorted!$B87:$CW87,"nn")&lt;&gt;"nn","•",""),"")</f>
        <v/>
      </c>
      <c r="P88" s="1" t="str">
        <f ca="1">IF(($A88&lt;&gt;"")*(P$1&lt;&gt;""),IF(_xlfn.XLOOKUP(P$1,Attendance_sorted!$B87:$CW87,Attendance_sorted!$B87:$CW87,"nn")&lt;&gt;"nn","•",""),"")</f>
        <v/>
      </c>
      <c r="Q88" s="1" t="str">
        <f ca="1">IF(($A88&lt;&gt;"")*(Q$1&lt;&gt;""),IF(_xlfn.XLOOKUP(Q$1,Attendance_sorted!$B87:$CW87,Attendance_sorted!$B87:$CW87,"nn")&lt;&gt;"nn","•",""),"")</f>
        <v/>
      </c>
      <c r="R88" s="1" t="str">
        <f ca="1">IF(($A88&lt;&gt;"")*(R$1&lt;&gt;""),IF(_xlfn.XLOOKUP(R$1,Attendance_sorted!$B87:$CW87,Attendance_sorted!$B87:$CW87,"nn")&lt;&gt;"nn","•",""),"")</f>
        <v/>
      </c>
      <c r="S88" s="1" t="str">
        <f ca="1">IF(($A88&lt;&gt;"")*(S$1&lt;&gt;""),IF(_xlfn.XLOOKUP(S$1,Attendance_sorted!$B87:$CW87,Attendance_sorted!$B87:$CW87,"nn")&lt;&gt;"nn","•",""),"")</f>
        <v/>
      </c>
      <c r="T88" s="1" t="str">
        <f ca="1">IF(($A88&lt;&gt;"")*(T$1&lt;&gt;""),IF(_xlfn.XLOOKUP(T$1,Attendance_sorted!$B87:$CW87,Attendance_sorted!$B87:$CW87,"nn")&lt;&gt;"nn","•",""),"")</f>
        <v>•</v>
      </c>
      <c r="U88" s="1" t="str">
        <f ca="1">IF(($A88&lt;&gt;"")*(U$1&lt;&gt;""),IF(_xlfn.XLOOKUP(U$1,Attendance_sorted!$B87:$CW87,Attendance_sorted!$B87:$CW87,"nn")&lt;&gt;"nn","•",""),"")</f>
        <v/>
      </c>
      <c r="V88" s="1" t="str">
        <f ca="1">IF(($A88&lt;&gt;"")*(V$1&lt;&gt;""),IF(_xlfn.XLOOKUP(V$1,Attendance_sorted!$B87:$CW87,Attendance_sorted!$B87:$CW87,"nn")&lt;&gt;"nn","•",""),"")</f>
        <v/>
      </c>
      <c r="W88" s="1" t="str">
        <f ca="1">IF(($A88&lt;&gt;"")*(W$1&lt;&gt;""),IF(_xlfn.XLOOKUP(W$1,Attendance_sorted!$B87:$CW87,Attendance_sorted!$B87:$CW87,"nn")&lt;&gt;"nn","•",""),"")</f>
        <v/>
      </c>
      <c r="X88" s="1" t="str">
        <f ca="1">IF(($A88&lt;&gt;"")*(X$1&lt;&gt;""),IF(_xlfn.XLOOKUP(X$1,Attendance_sorted!$B87:$CW87,Attendance_sorted!$B87:$CW87,"nn")&lt;&gt;"nn","•",""),"")</f>
        <v/>
      </c>
      <c r="Y88" s="1" t="str">
        <f ca="1">IF(($A88&lt;&gt;"")*(Y$1&lt;&gt;""),IF(_xlfn.XLOOKUP(Y$1,Attendance_sorted!$B87:$CW87,Attendance_sorted!$B87:$CW87,"nn")&lt;&gt;"nn","•",""),"")</f>
        <v/>
      </c>
      <c r="Z88" s="1" t="str">
        <f ca="1">IF(($A88&lt;&gt;"")*(Z$1&lt;&gt;""),IF(_xlfn.XLOOKUP(Z$1,Attendance_sorted!$B87:$CW87,Attendance_sorted!$B87:$CW87,"nn")&lt;&gt;"nn","•",""),"")</f>
        <v/>
      </c>
      <c r="AA88" s="1" t="str">
        <f ca="1">IF(($A88&lt;&gt;"")*(AA$1&lt;&gt;""),IF(_xlfn.XLOOKUP(AA$1,Attendance_sorted!$B87:$CW87,Attendance_sorted!$B87:$CW87,"nn")&lt;&gt;"nn","•",""),"")</f>
        <v/>
      </c>
      <c r="AB88" s="1" t="str">
        <f ca="1">IF(($A88&lt;&gt;"")*(AB$1&lt;&gt;""),IF(_xlfn.XLOOKUP(AB$1,Attendance_sorted!$B87:$CW87,Attendance_sorted!$B87:$CW87,"nn")&lt;&gt;"nn","•",""),"")</f>
        <v/>
      </c>
      <c r="AC88" s="1" t="str">
        <f ca="1">IF(($A88&lt;&gt;"")*(AC$1&lt;&gt;""),IF(_xlfn.XLOOKUP(AC$1,Attendance_sorted!$B87:$CW87,Attendance_sorted!$B87:$CW87,"nn")&lt;&gt;"nn","•",""),"")</f>
        <v/>
      </c>
      <c r="AD88" s="1" t="str">
        <f ca="1">IF(($A88&lt;&gt;"")*(AD$1&lt;&gt;""),IF(_xlfn.XLOOKUP(AD$1,Attendance_sorted!$B87:$CW87,Attendance_sorted!$B87:$CW87,"nn")&lt;&gt;"nn","•",""),"")</f>
        <v/>
      </c>
      <c r="AE88" s="1" t="str">
        <f ca="1">IF(($A88&lt;&gt;"")*(AE$1&lt;&gt;""),IF(_xlfn.XLOOKUP(AE$1,Attendance_sorted!$B87:$CW87,Attendance_sorted!$B87:$CW87,"nn")&lt;&gt;"nn","•",""),"")</f>
        <v/>
      </c>
      <c r="AF88" s="1" t="str">
        <f ca="1">IF(($A88&lt;&gt;"")*(AF$1&lt;&gt;""),IF(_xlfn.XLOOKUP(AF$1,Attendance_sorted!$B87:$CW87,Attendance_sorted!$B87:$CW87,"nn")&lt;&gt;"nn","•",""),"")</f>
        <v/>
      </c>
      <c r="AG88" s="1" t="str">
        <f ca="1">IF(($A88&lt;&gt;"")*(AG$1&lt;&gt;""),IF(_xlfn.XLOOKUP(AG$1,Attendance_sorted!$B87:$CW87,Attendance_sorted!$B87:$CW87,"nn")&lt;&gt;"nn","•",""),"")</f>
        <v/>
      </c>
      <c r="AH88" s="1" t="str">
        <f ca="1">IF(($A88&lt;&gt;"")*(AH$1&lt;&gt;""),IF(_xlfn.XLOOKUP(AH$1,Attendance_sorted!$B87:$CW87,Attendance_sorted!$B87:$CW87,"nn")&lt;&gt;"nn","•",""),"")</f>
        <v/>
      </c>
      <c r="AI88" s="1" t="str">
        <f ca="1">IF(($A88&lt;&gt;"")*(AI$1&lt;&gt;""),IF(_xlfn.XLOOKUP(AI$1,Attendance_sorted!$B87:$CW87,Attendance_sorted!$B87:$CW87,"nn")&lt;&gt;"nn","•",""),"")</f>
        <v/>
      </c>
      <c r="AJ88" s="1" t="str">
        <f ca="1">IF(($A88&lt;&gt;"")*(AJ$1&lt;&gt;""),IF(_xlfn.XLOOKUP(AJ$1,Attendance_sorted!$B87:$CW87,Attendance_sorted!$B87:$CW87,"nn")&lt;&gt;"nn","•",""),"")</f>
        <v/>
      </c>
      <c r="AK88" s="1" t="str">
        <f ca="1">IF(($A88&lt;&gt;"")*(AK$1&lt;&gt;""),IF(_xlfn.XLOOKUP(AK$1,Attendance_sorted!$B87:$CW87,Attendance_sorted!$B87:$CW87,"nn")&lt;&gt;"nn","•",""),"")</f>
        <v/>
      </c>
      <c r="AL88" s="1" t="str">
        <f ca="1">IF(($A88&lt;&gt;"")*(AL$1&lt;&gt;""),IF(_xlfn.XLOOKUP(AL$1,Attendance_sorted!$B87:$CW87,Attendance_sorted!$B87:$CW87,"nn")&lt;&gt;"nn","•",""),"")</f>
        <v/>
      </c>
      <c r="AM88" s="1" t="str">
        <f ca="1">IF(($A88&lt;&gt;"")*(AM$1&lt;&gt;""),IF(_xlfn.XLOOKUP(AM$1,Attendance_sorted!$B87:$CW87,Attendance_sorted!$B87:$CW87,"nn")&lt;&gt;"nn","•",""),"")</f>
        <v/>
      </c>
      <c r="AN88" s="1" t="str">
        <f ca="1">IF(($A88&lt;&gt;"")*(AN$1&lt;&gt;""),IF(_xlfn.XLOOKUP(AN$1,Attendance_sorted!$B87:$CW87,Attendance_sorted!$B87:$CW87,"nn")&lt;&gt;"nn","•",""),"")</f>
        <v/>
      </c>
      <c r="AO88" s="1" t="str">
        <f ca="1">IF(($A88&lt;&gt;"")*(AO$1&lt;&gt;""),IF(_xlfn.XLOOKUP(AO$1,Attendance_sorted!$B87:$CW87,Attendance_sorted!$B87:$CW87,"nn")&lt;&gt;"nn","•",""),"")</f>
        <v/>
      </c>
      <c r="AP88" s="1" t="str">
        <f ca="1">IF(($A88&lt;&gt;"")*(AP$1&lt;&gt;""),IF(_xlfn.XLOOKUP(AP$1,Attendance_sorted!$B87:$CW87,Attendance_sorted!$B87:$CW87,"nn")&lt;&gt;"nn","•",""),"")</f>
        <v/>
      </c>
      <c r="AQ88" s="1" t="str">
        <f ca="1">IF(($A88&lt;&gt;"")*(AQ$1&lt;&gt;""),IF(_xlfn.XLOOKUP(AQ$1,Attendance_sorted!$B87:$CW87,Attendance_sorted!$B87:$CW87,"nn")&lt;&gt;"nn","•",""),"")</f>
        <v/>
      </c>
      <c r="AR88" s="1" t="str">
        <f ca="1">IF(($A88&lt;&gt;"")*(AR$1&lt;&gt;""),IF(_xlfn.XLOOKUP(AR$1,Attendance_sorted!$B87:$CW87,Attendance_sorted!$B87:$CW87,"nn")&lt;&gt;"nn","•",""),"")</f>
        <v/>
      </c>
      <c r="AS88" s="1" t="str">
        <f ca="1">IF(($A88&lt;&gt;"")*(AS$1&lt;&gt;""),IF(_xlfn.XLOOKUP(AS$1,Attendance_sorted!$B87:$CW87,Attendance_sorted!$B87:$CW87,"nn")&lt;&gt;"nn","•",""),"")</f>
        <v/>
      </c>
      <c r="AT88" s="1" t="str">
        <f ca="1">IF(($A88&lt;&gt;"")*(AT$1&lt;&gt;""),IF(_xlfn.XLOOKUP(AT$1,Attendance_sorted!$B87:$CW87,Attendance_sorted!$B87:$CW87,"nn")&lt;&gt;"nn","•",""),"")</f>
        <v/>
      </c>
      <c r="AU88" s="1" t="str">
        <f ca="1">IF(($A88&lt;&gt;"")*(AU$1&lt;&gt;""),IF(_xlfn.XLOOKUP(AU$1,Attendance_sorted!$B87:$CW87,Attendance_sorted!$B87:$CW87,"nn")&lt;&gt;"nn","•",""),"")</f>
        <v/>
      </c>
      <c r="AV88" s="1" t="str">
        <f ca="1">IF(($A88&lt;&gt;"")*(AV$1&lt;&gt;""),IF(_xlfn.XLOOKUP(AV$1,Attendance_sorted!$B87:$CW87,Attendance_sorted!$B87:$CW87,"nn")&lt;&gt;"nn","•",""),"")</f>
        <v/>
      </c>
      <c r="AW88" s="1" t="str">
        <f ca="1">IF(($A88&lt;&gt;"")*(AW$1&lt;&gt;""),IF(_xlfn.XLOOKUP(AW$1,Attendance_sorted!$B87:$CW87,Attendance_sorted!$B87:$CW87,"nn")&lt;&gt;"nn","•",""),"")</f>
        <v/>
      </c>
      <c r="AX88" s="1" t="str">
        <f ca="1">IF(($A88&lt;&gt;"")*(AX$1&lt;&gt;""),IF(_xlfn.XLOOKUP(AX$1,Attendance_sorted!$B87:$CW87,Attendance_sorted!$B87:$CW87,"nn")&lt;&gt;"nn","•",""),"")</f>
        <v/>
      </c>
      <c r="AY88" s="1" t="str">
        <f ca="1">IF(($A88&lt;&gt;"")*(AY$1&lt;&gt;""),IF(_xlfn.XLOOKUP(AY$1,Attendance_sorted!$B87:$CW87,Attendance_sorted!$B87:$CW87,"nn")&lt;&gt;"nn","•",""),"")</f>
        <v/>
      </c>
      <c r="AZ88" s="1" t="str">
        <f ca="1">IF(($A88&lt;&gt;"")*(AZ$1&lt;&gt;""),IF(_xlfn.XLOOKUP(AZ$1,Attendance_sorted!$B87:$CW87,Attendance_sorted!$B87:$CW87,"nn")&lt;&gt;"nn","•",""),"")</f>
        <v/>
      </c>
      <c r="BA88" s="1" t="str">
        <f ca="1">IF(($A88&lt;&gt;"")*(BA$1&lt;&gt;""),IF(_xlfn.XLOOKUP(BA$1,Attendance_sorted!$B87:$CW87,Attendance_sorted!$B87:$CW87,"nn")&lt;&gt;"nn","•",""),"")</f>
        <v/>
      </c>
      <c r="BB88" s="1" t="str">
        <f ca="1">IF(($A88&lt;&gt;"")*(BB$1&lt;&gt;""),IF(_xlfn.XLOOKUP(BB$1,Attendance_sorted!$B87:$CW87,Attendance_sorted!$B87:$CW87,"nn")&lt;&gt;"nn","•",""),"")</f>
        <v/>
      </c>
      <c r="BC88" s="1" t="str">
        <f ca="1">IF(($A88&lt;&gt;"")*(BC$1&lt;&gt;""),IF(_xlfn.XLOOKUP(BC$1,Attendance_sorted!$B87:$CW87,Attendance_sorted!$B87:$CW87,"nn")&lt;&gt;"nn","•",""),"")</f>
        <v/>
      </c>
      <c r="BD88" s="1" t="str">
        <f ca="1">IF(($A88&lt;&gt;"")*(BD$1&lt;&gt;""),IF(_xlfn.XLOOKUP(BD$1,Attendance_sorted!$B87:$CW87,Attendance_sorted!$B87:$CW87,"nn")&lt;&gt;"nn","•",""),"")</f>
        <v/>
      </c>
      <c r="BE88" s="1" t="str">
        <f ca="1">IF(($A88&lt;&gt;"")*(BE$1&lt;&gt;""),IF(_xlfn.XLOOKUP(BE$1,Attendance_sorted!$B87:$CW87,Attendance_sorted!$B87:$CW87,"nn")&lt;&gt;"nn","•",""),"")</f>
        <v/>
      </c>
      <c r="BF88" s="1" t="str">
        <f ca="1">IF(($A88&lt;&gt;"")*(BF$1&lt;&gt;""),IF(_xlfn.XLOOKUP(BF$1,Attendance_sorted!$B87:$CW87,Attendance_sorted!$B87:$CW87,"nn")&lt;&gt;"nn","•",""),"")</f>
        <v/>
      </c>
      <c r="BG88" s="1" t="str">
        <f ca="1">IF(($A88&lt;&gt;"")*(BG$1&lt;&gt;""),IF(_xlfn.XLOOKUP(BG$1,Attendance_sorted!$B87:$CW87,Attendance_sorted!$B87:$CW87,"nn")&lt;&gt;"nn","•",""),"")</f>
        <v/>
      </c>
      <c r="BH88" s="1" t="str">
        <f ca="1">IF(($A88&lt;&gt;"")*(BH$1&lt;&gt;""),IF(_xlfn.XLOOKUP(BH$1,Attendance_sorted!$B87:$CW87,Attendance_sorted!$B87:$CW87,"nn")&lt;&gt;"nn","•",""),"")</f>
        <v/>
      </c>
      <c r="BI88" s="1" t="str">
        <f ca="1">IF(($A88&lt;&gt;"")*(BI$1&lt;&gt;""),IF(_xlfn.XLOOKUP(BI$1,Attendance_sorted!$B87:$CW87,Attendance_sorted!$B87:$CW87,"nn")&lt;&gt;"nn","•",""),"")</f>
        <v/>
      </c>
      <c r="BJ88" s="1" t="str">
        <f ca="1">IF(($A88&lt;&gt;"")*(BJ$1&lt;&gt;""),IF(_xlfn.XLOOKUP(BJ$1,Attendance_sorted!$B87:$CW87,Attendance_sorted!$B87:$CW87,"nn")&lt;&gt;"nn","•",""),"")</f>
        <v/>
      </c>
      <c r="BK88" s="1" t="str">
        <f ca="1">IF(($A88&lt;&gt;"")*(BK$1&lt;&gt;""),IF(_xlfn.XLOOKUP(BK$1,Attendance_sorted!$B87:$CW87,Attendance_sorted!$B87:$CW87,"nn")&lt;&gt;"nn","•",""),"")</f>
        <v/>
      </c>
      <c r="BL88" s="1" t="str">
        <f ca="1">IF(($A88&lt;&gt;"")*(BL$1&lt;&gt;""),IF(_xlfn.XLOOKUP(BL$1,Attendance_sorted!$B87:$CW87,Attendance_sorted!$B87:$CW87,"nn")&lt;&gt;"nn","•",""),"")</f>
        <v/>
      </c>
      <c r="BM88" s="1" t="str">
        <f ca="1">IF(($A88&lt;&gt;"")*(BM$1&lt;&gt;""),IF(_xlfn.XLOOKUP(BM$1,Attendance_sorted!$B87:$CW87,Attendance_sorted!$B87:$CW87,"nn")&lt;&gt;"nn","•",""),"")</f>
        <v/>
      </c>
      <c r="BN88" s="1" t="str">
        <f ca="1">IF(($A88&lt;&gt;"")*(BN$1&lt;&gt;""),IF(_xlfn.XLOOKUP(BN$1,Attendance_sorted!$B87:$CW87,Attendance_sorted!$B87:$CW87,"nn")&lt;&gt;"nn","•",""),"")</f>
        <v/>
      </c>
      <c r="BO88" s="1" t="str">
        <f ca="1">IF(($A88&lt;&gt;"")*(BO$1&lt;&gt;""),IF(_xlfn.XLOOKUP(BO$1,Attendance_sorted!$B87:$CW87,Attendance_sorted!$B87:$CW87,"nn")&lt;&gt;"nn","•",""),"")</f>
        <v/>
      </c>
      <c r="BP88" s="1" t="str">
        <f ca="1">IF(($A88&lt;&gt;"")*(BP$1&lt;&gt;""),IF(_xlfn.XLOOKUP(BP$1,Attendance_sorted!$B87:$CW87,Attendance_sorted!$B87:$CW87,"nn")&lt;&gt;"nn","•",""),"")</f>
        <v/>
      </c>
      <c r="BQ88" s="1" t="str">
        <f ca="1">IF(($A88&lt;&gt;"")*(BQ$1&lt;&gt;""),IF(_xlfn.XLOOKUP(BQ$1,Attendance_sorted!$B87:$CW87,Attendance_sorted!$B87:$CW87,"nn")&lt;&gt;"nn","•",""),"")</f>
        <v/>
      </c>
      <c r="BR88" s="1" t="str">
        <f ca="1">IF(($A88&lt;&gt;"")*(BR$1&lt;&gt;""),IF(_xlfn.XLOOKUP(BR$1,Attendance_sorted!$B87:$CW87,Attendance_sorted!$B87:$CW87,"nn")&lt;&gt;"nn","•",""),"")</f>
        <v/>
      </c>
      <c r="BS88" s="1" t="str">
        <f ca="1">IF(($A88&lt;&gt;"")*(BS$1&lt;&gt;""),IF(_xlfn.XLOOKUP(BS$1,Attendance_sorted!$B87:$CW87,Attendance_sorted!$B87:$CW87,"nn")&lt;&gt;"nn","•",""),"")</f>
        <v/>
      </c>
      <c r="BT88" s="1" t="str">
        <f ca="1">IF(($A88&lt;&gt;"")*(BT$1&lt;&gt;""),IF(_xlfn.XLOOKUP(BT$1,Attendance_sorted!$B87:$CW87,Attendance_sorted!$B87:$CW87,"nn")&lt;&gt;"nn","•",""),"")</f>
        <v/>
      </c>
      <c r="BU88" s="1" t="str">
        <f ca="1">IF(($A88&lt;&gt;"")*(BU$1&lt;&gt;""),IF(_xlfn.XLOOKUP(BU$1,Attendance_sorted!$B87:$CW87,Attendance_sorted!$B87:$CW87,"nn")&lt;&gt;"nn","•",""),"")</f>
        <v/>
      </c>
      <c r="BV88" s="1" t="str">
        <f ca="1">IF(($A88&lt;&gt;"")*(BV$1&lt;&gt;""),IF(_xlfn.XLOOKUP(BV$1,Attendance_sorted!$B87:$CW87,Attendance_sorted!$B87:$CW87,"nn")&lt;&gt;"nn","•",""),"")</f>
        <v/>
      </c>
      <c r="BW88" s="1" t="str">
        <f ca="1">IF(($A88&lt;&gt;"")*(BW$1&lt;&gt;""),IF(_xlfn.XLOOKUP(BW$1,Attendance_sorted!$B87:$CW87,Attendance_sorted!$B87:$CW87,"nn")&lt;&gt;"nn","•",""),"")</f>
        <v/>
      </c>
      <c r="BX88" s="1" t="str">
        <f ca="1">IF(($A88&lt;&gt;"")*(BX$1&lt;&gt;""),IF(_xlfn.XLOOKUP(BX$1,Attendance_sorted!$B87:$CW87,Attendance_sorted!$B87:$CW87,"nn")&lt;&gt;"nn","•",""),"")</f>
        <v/>
      </c>
      <c r="BY88" s="1" t="str">
        <f ca="1">IF(($A88&lt;&gt;"")*(BY$1&lt;&gt;""),IF(_xlfn.XLOOKUP(BY$1,Attendance_sorted!$B87:$CW87,Attendance_sorted!$B87:$CW87,"nn")&lt;&gt;"nn","•",""),"")</f>
        <v/>
      </c>
      <c r="BZ88" s="1" t="str">
        <f ca="1">IF(($A88&lt;&gt;"")*(BZ$1&lt;&gt;""),IF(_xlfn.XLOOKUP(BZ$1,Attendance_sorted!$B87:$CW87,Attendance_sorted!$B87:$CW87,"nn")&lt;&gt;"nn","•",""),"")</f>
        <v/>
      </c>
      <c r="CA88" s="1" t="str">
        <f ca="1">IF(($A88&lt;&gt;"")*(CA$1&lt;&gt;""),IF(_xlfn.XLOOKUP(CA$1,Attendance_sorted!$B87:$CW87,Attendance_sorted!$B87:$CW87,"nn")&lt;&gt;"nn","•",""),"")</f>
        <v/>
      </c>
      <c r="CB88" s="1" t="str">
        <f ca="1">IF(($A88&lt;&gt;"")*(CB$1&lt;&gt;""),IF(_xlfn.XLOOKUP(CB$1,Attendance_sorted!$B87:$CW87,Attendance_sorted!$B87:$CW87,"nn")&lt;&gt;"nn","•",""),"")</f>
        <v/>
      </c>
      <c r="CC88" s="1" t="str">
        <f ca="1">IF(($A88&lt;&gt;"")*(CC$1&lt;&gt;""),IF(_xlfn.XLOOKUP(CC$1,Attendance_sorted!$B87:$CW87,Attendance_sorted!$B87:$CW87,"nn")&lt;&gt;"nn","•",""),"")</f>
        <v/>
      </c>
      <c r="CD88" s="1" t="str">
        <f ca="1">IF(($A88&lt;&gt;"")*(CD$1&lt;&gt;""),IF(_xlfn.XLOOKUP(CD$1,Attendance_sorted!$B87:$CW87,Attendance_sorted!$B87:$CW87,"nn")&lt;&gt;"nn","•",""),"")</f>
        <v/>
      </c>
      <c r="CE88" s="1" t="str">
        <f ca="1">IF(($A88&lt;&gt;"")*(CE$1&lt;&gt;""),IF(_xlfn.XLOOKUP(CE$1,Attendance_sorted!$B87:$CW87,Attendance_sorted!$B87:$CW87,"nn")&lt;&gt;"nn","•",""),"")</f>
        <v/>
      </c>
      <c r="CF88" s="1" t="str">
        <f ca="1">IF(($A88&lt;&gt;"")*(CF$1&lt;&gt;""),IF(_xlfn.XLOOKUP(CF$1,Attendance_sorted!$B87:$CW87,Attendance_sorted!$B87:$CW87,"nn")&lt;&gt;"nn","•",""),"")</f>
        <v/>
      </c>
      <c r="CG88" s="1" t="str">
        <f ca="1">IF(($A88&lt;&gt;"")*(CG$1&lt;&gt;""),IF(_xlfn.XLOOKUP(CG$1,Attendance_sorted!$B87:$CW87,Attendance_sorted!$B87:$CW87,"nn")&lt;&gt;"nn","•",""),"")</f>
        <v/>
      </c>
      <c r="CH88" s="1" t="str">
        <f ca="1">IF(($A88&lt;&gt;"")*(CH$1&lt;&gt;""),IF(_xlfn.XLOOKUP(CH$1,Attendance_sorted!$B87:$CW87,Attendance_sorted!$B87:$CW87,"nn")&lt;&gt;"nn","•",""),"")</f>
        <v/>
      </c>
      <c r="CI88" s="1" t="str">
        <f ca="1">IF(($A88&lt;&gt;"")*(CI$1&lt;&gt;""),IF(_xlfn.XLOOKUP(CI$1,Attendance_sorted!$B87:$CW87,Attendance_sorted!$B87:$CW87,"nn")&lt;&gt;"nn","•",""),"")</f>
        <v/>
      </c>
      <c r="CJ88" s="1" t="str">
        <f ca="1">IF(($A88&lt;&gt;"")*(CJ$1&lt;&gt;""),IF(_xlfn.XLOOKUP(CJ$1,Attendance_sorted!$B87:$CW87,Attendance_sorted!$B87:$CW87,"nn")&lt;&gt;"nn","•",""),"")</f>
        <v/>
      </c>
      <c r="CK88" s="1" t="str">
        <f ca="1">IF(($A88&lt;&gt;"")*(CK$1&lt;&gt;""),IF(_xlfn.XLOOKUP(CK$1,Attendance_sorted!$B87:$CW87,Attendance_sorted!$B87:$CW87,"nn")&lt;&gt;"nn","•",""),"")</f>
        <v/>
      </c>
      <c r="CL88" s="1" t="str">
        <f ca="1">IF(($A88&lt;&gt;"")*(CL$1&lt;&gt;""),IF(_xlfn.XLOOKUP(CL$1,Attendance_sorted!$B87:$CW87,Attendance_sorted!$B87:$CW87,"nn")&lt;&gt;"nn","•",""),"")</f>
        <v/>
      </c>
      <c r="CM88" s="1" t="str">
        <f ca="1">IF(($A88&lt;&gt;"")*(CM$1&lt;&gt;""),IF(_xlfn.XLOOKUP(CM$1,Attendance_sorted!$B87:$CW87,Attendance_sorted!$B87:$CW87,"nn")&lt;&gt;"nn","•",""),"")</f>
        <v/>
      </c>
      <c r="CN88" s="1" t="str">
        <f ca="1">IF(($A88&lt;&gt;"")*(CN$1&lt;&gt;""),IF(_xlfn.XLOOKUP(CN$1,Attendance_sorted!$B87:$CW87,Attendance_sorted!$B87:$CW87,"nn")&lt;&gt;"nn","•",""),"")</f>
        <v/>
      </c>
      <c r="CO88" s="1" t="str">
        <f ca="1">IF(($A88&lt;&gt;"")*(CO$1&lt;&gt;""),IF(_xlfn.XLOOKUP(CO$1,Attendance_sorted!$B87:$CW87,Attendance_sorted!$B87:$CW87,"nn")&lt;&gt;"nn","•",""),"")</f>
        <v/>
      </c>
      <c r="CP88" s="1" t="str">
        <f ca="1">IF(($A88&lt;&gt;"")*(CP$1&lt;&gt;""),IF(_xlfn.XLOOKUP(CP$1,Attendance_sorted!$B87:$CW87,Attendance_sorted!$B87:$CW87,"nn")&lt;&gt;"nn","•",""),"")</f>
        <v/>
      </c>
      <c r="CQ88" s="1" t="str">
        <f ca="1">IF(($A88&lt;&gt;"")*(CQ$1&lt;&gt;""),IF(_xlfn.XLOOKUP(CQ$1,Attendance_sorted!$B87:$CW87,Attendance_sorted!$B87:$CW87,"nn")&lt;&gt;"nn","•",""),"")</f>
        <v/>
      </c>
      <c r="CR88" s="1" t="str">
        <f ca="1">IF(($A88&lt;&gt;"")*(CR$1&lt;&gt;""),IF(_xlfn.XLOOKUP(CR$1,Attendance_sorted!$B87:$CW87,Attendance_sorted!$B87:$CW87,"nn")&lt;&gt;"nn","•",""),"")</f>
        <v/>
      </c>
      <c r="CS88" s="1" t="str">
        <f ca="1">IF(($A88&lt;&gt;"")*(CS$1&lt;&gt;""),IF(_xlfn.XLOOKUP(CS$1,Attendance_sorted!$B87:$CW87,Attendance_sorted!$B87:$CW87,"nn")&lt;&gt;"nn","•",""),"")</f>
        <v/>
      </c>
      <c r="CT88" s="1" t="str">
        <f ca="1">IF(($A88&lt;&gt;"")*(CT$1&lt;&gt;""),IF(_xlfn.XLOOKUP(CT$1,Attendance_sorted!$B87:$CW87,Attendance_sorted!$B87:$CW87,"nn")&lt;&gt;"nn","•",""),"")</f>
        <v/>
      </c>
      <c r="CU88" s="1" t="str">
        <f ca="1">IF(($A88&lt;&gt;"")*(CU$1&lt;&gt;""),IF(_xlfn.XLOOKUP(CU$1,Attendance_sorted!$B87:$CW87,Attendance_sorted!$B87:$CW87,"nn")&lt;&gt;"nn","•",""),"")</f>
        <v/>
      </c>
      <c r="CV88" s="1" t="str">
        <f ca="1">IF(($A88&lt;&gt;"")*(CV$1&lt;&gt;""),IF(_xlfn.XLOOKUP(CV$1,Attendance_sorted!$B87:$CW87,Attendance_sorted!$B87:$CW87,"nn")&lt;&gt;"nn","•",""),"")</f>
        <v/>
      </c>
      <c r="CW88" s="1" t="str">
        <f ca="1">IF(($A88&lt;&gt;"")*(CW$1&lt;&gt;""),IF(_xlfn.XLOOKUP(CW$1,Attendance_sorted!$B87:$CW87,Attendance_sorted!$B87:$CW87,"nn")&lt;&gt;"nn","•",""),"")</f>
        <v/>
      </c>
    </row>
    <row r="89" spans="1:101">
      <c r="A89" s="1">
        <v>328</v>
      </c>
      <c r="B89" s="1" t="str">
        <f ca="1">IF(($A89&lt;&gt;"")*(B$1&lt;&gt;""),IF(_xlfn.XLOOKUP(B$1,Attendance_sorted!$B88:$CW88,Attendance_sorted!$B88:$CW88,"nn")&lt;&gt;"nn","•",""),"")</f>
        <v/>
      </c>
      <c r="C89" s="1" t="str">
        <f ca="1">IF(($A89&lt;&gt;"")*(C$1&lt;&gt;""),IF(_xlfn.XLOOKUP(C$1,Attendance_sorted!$B88:$CW88,Attendance_sorted!$B88:$CW88,"nn")&lt;&gt;"nn","•",""),"")</f>
        <v/>
      </c>
      <c r="D89" s="1" t="str">
        <f ca="1">IF(($A89&lt;&gt;"")*(D$1&lt;&gt;""),IF(_xlfn.XLOOKUP(D$1,Attendance_sorted!$B88:$CW88,Attendance_sorted!$B88:$CW88,"nn")&lt;&gt;"nn","•",""),"")</f>
        <v/>
      </c>
      <c r="E89" s="1" t="str">
        <f ca="1">IF(($A89&lt;&gt;"")*(E$1&lt;&gt;""),IF(_xlfn.XLOOKUP(E$1,Attendance_sorted!$B88:$CW88,Attendance_sorted!$B88:$CW88,"nn")&lt;&gt;"nn","•",""),"")</f>
        <v/>
      </c>
      <c r="F89" s="1" t="str">
        <f ca="1">IF(($A89&lt;&gt;"")*(F$1&lt;&gt;""),IF(_xlfn.XLOOKUP(F$1,Attendance_sorted!$B88:$CW88,Attendance_sorted!$B88:$CW88,"nn")&lt;&gt;"nn","•",""),"")</f>
        <v/>
      </c>
      <c r="G89" s="1" t="str">
        <f ca="1">IF(($A89&lt;&gt;"")*(G$1&lt;&gt;""),IF(_xlfn.XLOOKUP(G$1,Attendance_sorted!$B88:$CW88,Attendance_sorted!$B88:$CW88,"nn")&lt;&gt;"nn","•",""),"")</f>
        <v/>
      </c>
      <c r="H89" s="1" t="str">
        <f ca="1">IF(($A89&lt;&gt;"")*(H$1&lt;&gt;""),IF(_xlfn.XLOOKUP(H$1,Attendance_sorted!$B88:$CW88,Attendance_sorted!$B88:$CW88,"nn")&lt;&gt;"nn","•",""),"")</f>
        <v/>
      </c>
      <c r="I89" s="1" t="str">
        <f ca="1">IF(($A89&lt;&gt;"")*(I$1&lt;&gt;""),IF(_xlfn.XLOOKUP(I$1,Attendance_sorted!$B88:$CW88,Attendance_sorted!$B88:$CW88,"nn")&lt;&gt;"nn","•",""),"")</f>
        <v/>
      </c>
      <c r="J89" s="1" t="str">
        <f ca="1">IF(($A89&lt;&gt;"")*(J$1&lt;&gt;""),IF(_xlfn.XLOOKUP(J$1,Attendance_sorted!$B88:$CW88,Attendance_sorted!$B88:$CW88,"nn")&lt;&gt;"nn","•",""),"")</f>
        <v/>
      </c>
      <c r="K89" s="1" t="str">
        <f ca="1">IF(($A89&lt;&gt;"")*(K$1&lt;&gt;""),IF(_xlfn.XLOOKUP(K$1,Attendance_sorted!$B88:$CW88,Attendance_sorted!$B88:$CW88,"nn")&lt;&gt;"nn","•",""),"")</f>
        <v/>
      </c>
      <c r="L89" s="1" t="str">
        <f ca="1">IF(($A89&lt;&gt;"")*(L$1&lt;&gt;""),IF(_xlfn.XLOOKUP(L$1,Attendance_sorted!$B88:$CW88,Attendance_sorted!$B88:$CW88,"nn")&lt;&gt;"nn","•",""),"")</f>
        <v/>
      </c>
      <c r="M89" s="1" t="str">
        <f ca="1">IF(($A89&lt;&gt;"")*(M$1&lt;&gt;""),IF(_xlfn.XLOOKUP(M$1,Attendance_sorted!$B88:$CW88,Attendance_sorted!$B88:$CW88,"nn")&lt;&gt;"nn","•",""),"")</f>
        <v/>
      </c>
      <c r="N89" s="1" t="str">
        <f ca="1">IF(($A89&lt;&gt;"")*(N$1&lt;&gt;""),IF(_xlfn.XLOOKUP(N$1,Attendance_sorted!$B88:$CW88,Attendance_sorted!$B88:$CW88,"nn")&lt;&gt;"nn","•",""),"")</f>
        <v/>
      </c>
      <c r="O89" s="1" t="str">
        <f ca="1">IF(($A89&lt;&gt;"")*(O$1&lt;&gt;""),IF(_xlfn.XLOOKUP(O$1,Attendance_sorted!$B88:$CW88,Attendance_sorted!$B88:$CW88,"nn")&lt;&gt;"nn","•",""),"")</f>
        <v/>
      </c>
      <c r="P89" s="1" t="str">
        <f ca="1">IF(($A89&lt;&gt;"")*(P$1&lt;&gt;""),IF(_xlfn.XLOOKUP(P$1,Attendance_sorted!$B88:$CW88,Attendance_sorted!$B88:$CW88,"nn")&lt;&gt;"nn","•",""),"")</f>
        <v/>
      </c>
      <c r="Q89" s="1" t="str">
        <f ca="1">IF(($A89&lt;&gt;"")*(Q$1&lt;&gt;""),IF(_xlfn.XLOOKUP(Q$1,Attendance_sorted!$B88:$CW88,Attendance_sorted!$B88:$CW88,"nn")&lt;&gt;"nn","•",""),"")</f>
        <v/>
      </c>
      <c r="R89" s="1" t="str">
        <f ca="1">IF(($A89&lt;&gt;"")*(R$1&lt;&gt;""),IF(_xlfn.XLOOKUP(R$1,Attendance_sorted!$B88:$CW88,Attendance_sorted!$B88:$CW88,"nn")&lt;&gt;"nn","•",""),"")</f>
        <v/>
      </c>
      <c r="S89" s="1" t="str">
        <f ca="1">IF(($A89&lt;&gt;"")*(S$1&lt;&gt;""),IF(_xlfn.XLOOKUP(S$1,Attendance_sorted!$B88:$CW88,Attendance_sorted!$B88:$CW88,"nn")&lt;&gt;"nn","•",""),"")</f>
        <v/>
      </c>
      <c r="T89" s="1" t="str">
        <f ca="1">IF(($A89&lt;&gt;"")*(T$1&lt;&gt;""),IF(_xlfn.XLOOKUP(T$1,Attendance_sorted!$B88:$CW88,Attendance_sorted!$B88:$CW88,"nn")&lt;&gt;"nn","•",""),"")</f>
        <v/>
      </c>
      <c r="U89" s="1" t="str">
        <f ca="1">IF(($A89&lt;&gt;"")*(U$1&lt;&gt;""),IF(_xlfn.XLOOKUP(U$1,Attendance_sorted!$B88:$CW88,Attendance_sorted!$B88:$CW88,"nn")&lt;&gt;"nn","•",""),"")</f>
        <v/>
      </c>
      <c r="V89" s="1" t="str">
        <f ca="1">IF(($A89&lt;&gt;"")*(V$1&lt;&gt;""),IF(_xlfn.XLOOKUP(V$1,Attendance_sorted!$B88:$CW88,Attendance_sorted!$B88:$CW88,"nn")&lt;&gt;"nn","•",""),"")</f>
        <v/>
      </c>
      <c r="W89" s="1" t="str">
        <f ca="1">IF(($A89&lt;&gt;"")*(W$1&lt;&gt;""),IF(_xlfn.XLOOKUP(W$1,Attendance_sorted!$B88:$CW88,Attendance_sorted!$B88:$CW88,"nn")&lt;&gt;"nn","•",""),"")</f>
        <v/>
      </c>
      <c r="X89" s="1" t="str">
        <f ca="1">IF(($A89&lt;&gt;"")*(X$1&lt;&gt;""),IF(_xlfn.XLOOKUP(X$1,Attendance_sorted!$B88:$CW88,Attendance_sorted!$B88:$CW88,"nn")&lt;&gt;"nn","•",""),"")</f>
        <v/>
      </c>
      <c r="Y89" s="1" t="str">
        <f ca="1">IF(($A89&lt;&gt;"")*(Y$1&lt;&gt;""),IF(_xlfn.XLOOKUP(Y$1,Attendance_sorted!$B88:$CW88,Attendance_sorted!$B88:$CW88,"nn")&lt;&gt;"nn","•",""),"")</f>
        <v/>
      </c>
      <c r="Z89" s="1" t="str">
        <f ca="1">IF(($A89&lt;&gt;"")*(Z$1&lt;&gt;""),IF(_xlfn.XLOOKUP(Z$1,Attendance_sorted!$B88:$CW88,Attendance_sorted!$B88:$CW88,"nn")&lt;&gt;"nn","•",""),"")</f>
        <v/>
      </c>
      <c r="AA89" s="1" t="str">
        <f ca="1">IF(($A89&lt;&gt;"")*(AA$1&lt;&gt;""),IF(_xlfn.XLOOKUP(AA$1,Attendance_sorted!$B88:$CW88,Attendance_sorted!$B88:$CW88,"nn")&lt;&gt;"nn","•",""),"")</f>
        <v/>
      </c>
      <c r="AB89" s="1" t="str">
        <f ca="1">IF(($A89&lt;&gt;"")*(AB$1&lt;&gt;""),IF(_xlfn.XLOOKUP(AB$1,Attendance_sorted!$B88:$CW88,Attendance_sorted!$B88:$CW88,"nn")&lt;&gt;"nn","•",""),"")</f>
        <v/>
      </c>
      <c r="AC89" s="1" t="str">
        <f ca="1">IF(($A89&lt;&gt;"")*(AC$1&lt;&gt;""),IF(_xlfn.XLOOKUP(AC$1,Attendance_sorted!$B88:$CW88,Attendance_sorted!$B88:$CW88,"nn")&lt;&gt;"nn","•",""),"")</f>
        <v/>
      </c>
      <c r="AD89" s="1" t="str">
        <f ca="1">IF(($A89&lt;&gt;"")*(AD$1&lt;&gt;""),IF(_xlfn.XLOOKUP(AD$1,Attendance_sorted!$B88:$CW88,Attendance_sorted!$B88:$CW88,"nn")&lt;&gt;"nn","•",""),"")</f>
        <v/>
      </c>
      <c r="AE89" s="1" t="str">
        <f ca="1">IF(($A89&lt;&gt;"")*(AE$1&lt;&gt;""),IF(_xlfn.XLOOKUP(AE$1,Attendance_sorted!$B88:$CW88,Attendance_sorted!$B88:$CW88,"nn")&lt;&gt;"nn","•",""),"")</f>
        <v/>
      </c>
      <c r="AF89" s="1" t="str">
        <f ca="1">IF(($A89&lt;&gt;"")*(AF$1&lt;&gt;""),IF(_xlfn.XLOOKUP(AF$1,Attendance_sorted!$B88:$CW88,Attendance_sorted!$B88:$CW88,"nn")&lt;&gt;"nn","•",""),"")</f>
        <v/>
      </c>
      <c r="AG89" s="1" t="str">
        <f ca="1">IF(($A89&lt;&gt;"")*(AG$1&lt;&gt;""),IF(_xlfn.XLOOKUP(AG$1,Attendance_sorted!$B88:$CW88,Attendance_sorted!$B88:$CW88,"nn")&lt;&gt;"nn","•",""),"")</f>
        <v/>
      </c>
      <c r="AH89" s="1" t="str">
        <f ca="1">IF(($A89&lt;&gt;"")*(AH$1&lt;&gt;""),IF(_xlfn.XLOOKUP(AH$1,Attendance_sorted!$B88:$CW88,Attendance_sorted!$B88:$CW88,"nn")&lt;&gt;"nn","•",""),"")</f>
        <v/>
      </c>
      <c r="AI89" s="1" t="str">
        <f ca="1">IF(($A89&lt;&gt;"")*(AI$1&lt;&gt;""),IF(_xlfn.XLOOKUP(AI$1,Attendance_sorted!$B88:$CW88,Attendance_sorted!$B88:$CW88,"nn")&lt;&gt;"nn","•",""),"")</f>
        <v/>
      </c>
      <c r="AJ89" s="1" t="str">
        <f ca="1">IF(($A89&lt;&gt;"")*(AJ$1&lt;&gt;""),IF(_xlfn.XLOOKUP(AJ$1,Attendance_sorted!$B88:$CW88,Attendance_sorted!$B88:$CW88,"nn")&lt;&gt;"nn","•",""),"")</f>
        <v/>
      </c>
      <c r="AK89" s="1" t="str">
        <f ca="1">IF(($A89&lt;&gt;"")*(AK$1&lt;&gt;""),IF(_xlfn.XLOOKUP(AK$1,Attendance_sorted!$B88:$CW88,Attendance_sorted!$B88:$CW88,"nn")&lt;&gt;"nn","•",""),"")</f>
        <v/>
      </c>
      <c r="AL89" s="1" t="str">
        <f ca="1">IF(($A89&lt;&gt;"")*(AL$1&lt;&gt;""),IF(_xlfn.XLOOKUP(AL$1,Attendance_sorted!$B88:$CW88,Attendance_sorted!$B88:$CW88,"nn")&lt;&gt;"nn","•",""),"")</f>
        <v/>
      </c>
      <c r="AM89" s="1" t="str">
        <f ca="1">IF(($A89&lt;&gt;"")*(AM$1&lt;&gt;""),IF(_xlfn.XLOOKUP(AM$1,Attendance_sorted!$B88:$CW88,Attendance_sorted!$B88:$CW88,"nn")&lt;&gt;"nn","•",""),"")</f>
        <v/>
      </c>
      <c r="AN89" s="1" t="str">
        <f ca="1">IF(($A89&lt;&gt;"")*(AN$1&lt;&gt;""),IF(_xlfn.XLOOKUP(AN$1,Attendance_sorted!$B88:$CW88,Attendance_sorted!$B88:$CW88,"nn")&lt;&gt;"nn","•",""),"")</f>
        <v/>
      </c>
      <c r="AO89" s="1" t="str">
        <f ca="1">IF(($A89&lt;&gt;"")*(AO$1&lt;&gt;""),IF(_xlfn.XLOOKUP(AO$1,Attendance_sorted!$B88:$CW88,Attendance_sorted!$B88:$CW88,"nn")&lt;&gt;"nn","•",""),"")</f>
        <v/>
      </c>
      <c r="AP89" s="1" t="str">
        <f ca="1">IF(($A89&lt;&gt;"")*(AP$1&lt;&gt;""),IF(_xlfn.XLOOKUP(AP$1,Attendance_sorted!$B88:$CW88,Attendance_sorted!$B88:$CW88,"nn")&lt;&gt;"nn","•",""),"")</f>
        <v/>
      </c>
      <c r="AQ89" s="1" t="str">
        <f ca="1">IF(($A89&lt;&gt;"")*(AQ$1&lt;&gt;""),IF(_xlfn.XLOOKUP(AQ$1,Attendance_sorted!$B88:$CW88,Attendance_sorted!$B88:$CW88,"nn")&lt;&gt;"nn","•",""),"")</f>
        <v/>
      </c>
      <c r="AR89" s="1" t="str">
        <f ca="1">IF(($A89&lt;&gt;"")*(AR$1&lt;&gt;""),IF(_xlfn.XLOOKUP(AR$1,Attendance_sorted!$B88:$CW88,Attendance_sorted!$B88:$CW88,"nn")&lt;&gt;"nn","•",""),"")</f>
        <v/>
      </c>
      <c r="AS89" s="1" t="str">
        <f ca="1">IF(($A89&lt;&gt;"")*(AS$1&lt;&gt;""),IF(_xlfn.XLOOKUP(AS$1,Attendance_sorted!$B88:$CW88,Attendance_sorted!$B88:$CW88,"nn")&lt;&gt;"nn","•",""),"")</f>
        <v/>
      </c>
      <c r="AT89" s="1" t="str">
        <f ca="1">IF(($A89&lt;&gt;"")*(AT$1&lt;&gt;""),IF(_xlfn.XLOOKUP(AT$1,Attendance_sorted!$B88:$CW88,Attendance_sorted!$B88:$CW88,"nn")&lt;&gt;"nn","•",""),"")</f>
        <v/>
      </c>
      <c r="AU89" s="1" t="str">
        <f ca="1">IF(($A89&lt;&gt;"")*(AU$1&lt;&gt;""),IF(_xlfn.XLOOKUP(AU$1,Attendance_sorted!$B88:$CW88,Attendance_sorted!$B88:$CW88,"nn")&lt;&gt;"nn","•",""),"")</f>
        <v/>
      </c>
      <c r="AV89" s="1" t="str">
        <f ca="1">IF(($A89&lt;&gt;"")*(AV$1&lt;&gt;""),IF(_xlfn.XLOOKUP(AV$1,Attendance_sorted!$B88:$CW88,Attendance_sorted!$B88:$CW88,"nn")&lt;&gt;"nn","•",""),"")</f>
        <v/>
      </c>
      <c r="AW89" s="1" t="str">
        <f ca="1">IF(($A89&lt;&gt;"")*(AW$1&lt;&gt;""),IF(_xlfn.XLOOKUP(AW$1,Attendance_sorted!$B88:$CW88,Attendance_sorted!$B88:$CW88,"nn")&lt;&gt;"nn","•",""),"")</f>
        <v/>
      </c>
      <c r="AX89" s="1" t="str">
        <f ca="1">IF(($A89&lt;&gt;"")*(AX$1&lt;&gt;""),IF(_xlfn.XLOOKUP(AX$1,Attendance_sorted!$B88:$CW88,Attendance_sorted!$B88:$CW88,"nn")&lt;&gt;"nn","•",""),"")</f>
        <v/>
      </c>
      <c r="AY89" s="1" t="str">
        <f ca="1">IF(($A89&lt;&gt;"")*(AY$1&lt;&gt;""),IF(_xlfn.XLOOKUP(AY$1,Attendance_sorted!$B88:$CW88,Attendance_sorted!$B88:$CW88,"nn")&lt;&gt;"nn","•",""),"")</f>
        <v/>
      </c>
      <c r="AZ89" s="1" t="str">
        <f ca="1">IF(($A89&lt;&gt;"")*(AZ$1&lt;&gt;""),IF(_xlfn.XLOOKUP(AZ$1,Attendance_sorted!$B88:$CW88,Attendance_sorted!$B88:$CW88,"nn")&lt;&gt;"nn","•",""),"")</f>
        <v/>
      </c>
      <c r="BA89" s="1" t="str">
        <f ca="1">IF(($A89&lt;&gt;"")*(BA$1&lt;&gt;""),IF(_xlfn.XLOOKUP(BA$1,Attendance_sorted!$B88:$CW88,Attendance_sorted!$B88:$CW88,"nn")&lt;&gt;"nn","•",""),"")</f>
        <v/>
      </c>
      <c r="BB89" s="1" t="str">
        <f ca="1">IF(($A89&lt;&gt;"")*(BB$1&lt;&gt;""),IF(_xlfn.XLOOKUP(BB$1,Attendance_sorted!$B88:$CW88,Attendance_sorted!$B88:$CW88,"nn")&lt;&gt;"nn","•",""),"")</f>
        <v/>
      </c>
      <c r="BC89" s="1" t="str">
        <f ca="1">IF(($A89&lt;&gt;"")*(BC$1&lt;&gt;""),IF(_xlfn.XLOOKUP(BC$1,Attendance_sorted!$B88:$CW88,Attendance_sorted!$B88:$CW88,"nn")&lt;&gt;"nn","•",""),"")</f>
        <v/>
      </c>
      <c r="BD89" s="1" t="str">
        <f ca="1">IF(($A89&lt;&gt;"")*(BD$1&lt;&gt;""),IF(_xlfn.XLOOKUP(BD$1,Attendance_sorted!$B88:$CW88,Attendance_sorted!$B88:$CW88,"nn")&lt;&gt;"nn","•",""),"")</f>
        <v/>
      </c>
      <c r="BE89" s="1" t="str">
        <f ca="1">IF(($A89&lt;&gt;"")*(BE$1&lt;&gt;""),IF(_xlfn.XLOOKUP(BE$1,Attendance_sorted!$B88:$CW88,Attendance_sorted!$B88:$CW88,"nn")&lt;&gt;"nn","•",""),"")</f>
        <v/>
      </c>
      <c r="BF89" s="1" t="str">
        <f ca="1">IF(($A89&lt;&gt;"")*(BF$1&lt;&gt;""),IF(_xlfn.XLOOKUP(BF$1,Attendance_sorted!$B88:$CW88,Attendance_sorted!$B88:$CW88,"nn")&lt;&gt;"nn","•",""),"")</f>
        <v/>
      </c>
      <c r="BG89" s="1" t="str">
        <f ca="1">IF(($A89&lt;&gt;"")*(BG$1&lt;&gt;""),IF(_xlfn.XLOOKUP(BG$1,Attendance_sorted!$B88:$CW88,Attendance_sorted!$B88:$CW88,"nn")&lt;&gt;"nn","•",""),"")</f>
        <v/>
      </c>
      <c r="BH89" s="1" t="str">
        <f ca="1">IF(($A89&lt;&gt;"")*(BH$1&lt;&gt;""),IF(_xlfn.XLOOKUP(BH$1,Attendance_sorted!$B88:$CW88,Attendance_sorted!$B88:$CW88,"nn")&lt;&gt;"nn","•",""),"")</f>
        <v/>
      </c>
      <c r="BI89" s="1" t="str">
        <f ca="1">IF(($A89&lt;&gt;"")*(BI$1&lt;&gt;""),IF(_xlfn.XLOOKUP(BI$1,Attendance_sorted!$B88:$CW88,Attendance_sorted!$B88:$CW88,"nn")&lt;&gt;"nn","•",""),"")</f>
        <v/>
      </c>
      <c r="BJ89" s="1" t="str">
        <f ca="1">IF(($A89&lt;&gt;"")*(BJ$1&lt;&gt;""),IF(_xlfn.XLOOKUP(BJ$1,Attendance_sorted!$B88:$CW88,Attendance_sorted!$B88:$CW88,"nn")&lt;&gt;"nn","•",""),"")</f>
        <v/>
      </c>
      <c r="BK89" s="1" t="str">
        <f ca="1">IF(($A89&lt;&gt;"")*(BK$1&lt;&gt;""),IF(_xlfn.XLOOKUP(BK$1,Attendance_sorted!$B88:$CW88,Attendance_sorted!$B88:$CW88,"nn")&lt;&gt;"nn","•",""),"")</f>
        <v/>
      </c>
      <c r="BL89" s="1" t="str">
        <f ca="1">IF(($A89&lt;&gt;"")*(BL$1&lt;&gt;""),IF(_xlfn.XLOOKUP(BL$1,Attendance_sorted!$B88:$CW88,Attendance_sorted!$B88:$CW88,"nn")&lt;&gt;"nn","•",""),"")</f>
        <v/>
      </c>
      <c r="BM89" s="1" t="str">
        <f ca="1">IF(($A89&lt;&gt;"")*(BM$1&lt;&gt;""),IF(_xlfn.XLOOKUP(BM$1,Attendance_sorted!$B88:$CW88,Attendance_sorted!$B88:$CW88,"nn")&lt;&gt;"nn","•",""),"")</f>
        <v/>
      </c>
      <c r="BN89" s="1" t="str">
        <f ca="1">IF(($A89&lt;&gt;"")*(BN$1&lt;&gt;""),IF(_xlfn.XLOOKUP(BN$1,Attendance_sorted!$B88:$CW88,Attendance_sorted!$B88:$CW88,"nn")&lt;&gt;"nn","•",""),"")</f>
        <v/>
      </c>
      <c r="BO89" s="1" t="str">
        <f ca="1">IF(($A89&lt;&gt;"")*(BO$1&lt;&gt;""),IF(_xlfn.XLOOKUP(BO$1,Attendance_sorted!$B88:$CW88,Attendance_sorted!$B88:$CW88,"nn")&lt;&gt;"nn","•",""),"")</f>
        <v/>
      </c>
      <c r="BP89" s="1" t="str">
        <f ca="1">IF(($A89&lt;&gt;"")*(BP$1&lt;&gt;""),IF(_xlfn.XLOOKUP(BP$1,Attendance_sorted!$B88:$CW88,Attendance_sorted!$B88:$CW88,"nn")&lt;&gt;"nn","•",""),"")</f>
        <v/>
      </c>
      <c r="BQ89" s="1" t="str">
        <f ca="1">IF(($A89&lt;&gt;"")*(BQ$1&lt;&gt;""),IF(_xlfn.XLOOKUP(BQ$1,Attendance_sorted!$B88:$CW88,Attendance_sorted!$B88:$CW88,"nn")&lt;&gt;"nn","•",""),"")</f>
        <v/>
      </c>
      <c r="BR89" s="1" t="str">
        <f ca="1">IF(($A89&lt;&gt;"")*(BR$1&lt;&gt;""),IF(_xlfn.XLOOKUP(BR$1,Attendance_sorted!$B88:$CW88,Attendance_sorted!$B88:$CW88,"nn")&lt;&gt;"nn","•",""),"")</f>
        <v/>
      </c>
      <c r="BS89" s="1" t="str">
        <f ca="1">IF(($A89&lt;&gt;"")*(BS$1&lt;&gt;""),IF(_xlfn.XLOOKUP(BS$1,Attendance_sorted!$B88:$CW88,Attendance_sorted!$B88:$CW88,"nn")&lt;&gt;"nn","•",""),"")</f>
        <v/>
      </c>
      <c r="BT89" s="1" t="str">
        <f ca="1">IF(($A89&lt;&gt;"")*(BT$1&lt;&gt;""),IF(_xlfn.XLOOKUP(BT$1,Attendance_sorted!$B88:$CW88,Attendance_sorted!$B88:$CW88,"nn")&lt;&gt;"nn","•",""),"")</f>
        <v/>
      </c>
      <c r="BU89" s="1" t="str">
        <f ca="1">IF(($A89&lt;&gt;"")*(BU$1&lt;&gt;""),IF(_xlfn.XLOOKUP(BU$1,Attendance_sorted!$B88:$CW88,Attendance_sorted!$B88:$CW88,"nn")&lt;&gt;"nn","•",""),"")</f>
        <v/>
      </c>
      <c r="BV89" s="1" t="str">
        <f ca="1">IF(($A89&lt;&gt;"")*(BV$1&lt;&gt;""),IF(_xlfn.XLOOKUP(BV$1,Attendance_sorted!$B88:$CW88,Attendance_sorted!$B88:$CW88,"nn")&lt;&gt;"nn","•",""),"")</f>
        <v/>
      </c>
      <c r="BW89" s="1" t="str">
        <f ca="1">IF(($A89&lt;&gt;"")*(BW$1&lt;&gt;""),IF(_xlfn.XLOOKUP(BW$1,Attendance_sorted!$B88:$CW88,Attendance_sorted!$B88:$CW88,"nn")&lt;&gt;"nn","•",""),"")</f>
        <v/>
      </c>
      <c r="BX89" s="1" t="str">
        <f ca="1">IF(($A89&lt;&gt;"")*(BX$1&lt;&gt;""),IF(_xlfn.XLOOKUP(BX$1,Attendance_sorted!$B88:$CW88,Attendance_sorted!$B88:$CW88,"nn")&lt;&gt;"nn","•",""),"")</f>
        <v/>
      </c>
      <c r="BY89" s="1" t="str">
        <f ca="1">IF(($A89&lt;&gt;"")*(BY$1&lt;&gt;""),IF(_xlfn.XLOOKUP(BY$1,Attendance_sorted!$B88:$CW88,Attendance_sorted!$B88:$CW88,"nn")&lt;&gt;"nn","•",""),"")</f>
        <v/>
      </c>
      <c r="BZ89" s="1" t="str">
        <f ca="1">IF(($A89&lt;&gt;"")*(BZ$1&lt;&gt;""),IF(_xlfn.XLOOKUP(BZ$1,Attendance_sorted!$B88:$CW88,Attendance_sorted!$B88:$CW88,"nn")&lt;&gt;"nn","•",""),"")</f>
        <v/>
      </c>
      <c r="CA89" s="1" t="str">
        <f ca="1">IF(($A89&lt;&gt;"")*(CA$1&lt;&gt;""),IF(_xlfn.XLOOKUP(CA$1,Attendance_sorted!$B88:$CW88,Attendance_sorted!$B88:$CW88,"nn")&lt;&gt;"nn","•",""),"")</f>
        <v/>
      </c>
      <c r="CB89" s="1" t="str">
        <f ca="1">IF(($A89&lt;&gt;"")*(CB$1&lt;&gt;""),IF(_xlfn.XLOOKUP(CB$1,Attendance_sorted!$B88:$CW88,Attendance_sorted!$B88:$CW88,"nn")&lt;&gt;"nn","•",""),"")</f>
        <v/>
      </c>
      <c r="CC89" s="1" t="str">
        <f ca="1">IF(($A89&lt;&gt;"")*(CC$1&lt;&gt;""),IF(_xlfn.XLOOKUP(CC$1,Attendance_sorted!$B88:$CW88,Attendance_sorted!$B88:$CW88,"nn")&lt;&gt;"nn","•",""),"")</f>
        <v/>
      </c>
      <c r="CD89" s="1" t="str">
        <f ca="1">IF(($A89&lt;&gt;"")*(CD$1&lt;&gt;""),IF(_xlfn.XLOOKUP(CD$1,Attendance_sorted!$B88:$CW88,Attendance_sorted!$B88:$CW88,"nn")&lt;&gt;"nn","•",""),"")</f>
        <v/>
      </c>
      <c r="CE89" s="1" t="str">
        <f ca="1">IF(($A89&lt;&gt;"")*(CE$1&lt;&gt;""),IF(_xlfn.XLOOKUP(CE$1,Attendance_sorted!$B88:$CW88,Attendance_sorted!$B88:$CW88,"nn")&lt;&gt;"nn","•",""),"")</f>
        <v/>
      </c>
      <c r="CF89" s="1" t="str">
        <f ca="1">IF(($A89&lt;&gt;"")*(CF$1&lt;&gt;""),IF(_xlfn.XLOOKUP(CF$1,Attendance_sorted!$B88:$CW88,Attendance_sorted!$B88:$CW88,"nn")&lt;&gt;"nn","•",""),"")</f>
        <v/>
      </c>
      <c r="CG89" s="1" t="str">
        <f ca="1">IF(($A89&lt;&gt;"")*(CG$1&lt;&gt;""),IF(_xlfn.XLOOKUP(CG$1,Attendance_sorted!$B88:$CW88,Attendance_sorted!$B88:$CW88,"nn")&lt;&gt;"nn","•",""),"")</f>
        <v/>
      </c>
      <c r="CH89" s="1" t="str">
        <f ca="1">IF(($A89&lt;&gt;"")*(CH$1&lt;&gt;""),IF(_xlfn.XLOOKUP(CH$1,Attendance_sorted!$B88:$CW88,Attendance_sorted!$B88:$CW88,"nn")&lt;&gt;"nn","•",""),"")</f>
        <v/>
      </c>
      <c r="CI89" s="1" t="str">
        <f ca="1">IF(($A89&lt;&gt;"")*(CI$1&lt;&gt;""),IF(_xlfn.XLOOKUP(CI$1,Attendance_sorted!$B88:$CW88,Attendance_sorted!$B88:$CW88,"nn")&lt;&gt;"nn","•",""),"")</f>
        <v/>
      </c>
      <c r="CJ89" s="1" t="str">
        <f ca="1">IF(($A89&lt;&gt;"")*(CJ$1&lt;&gt;""),IF(_xlfn.XLOOKUP(CJ$1,Attendance_sorted!$B88:$CW88,Attendance_sorted!$B88:$CW88,"nn")&lt;&gt;"nn","•",""),"")</f>
        <v/>
      </c>
      <c r="CK89" s="1" t="str">
        <f ca="1">IF(($A89&lt;&gt;"")*(CK$1&lt;&gt;""),IF(_xlfn.XLOOKUP(CK$1,Attendance_sorted!$B88:$CW88,Attendance_sorted!$B88:$CW88,"nn")&lt;&gt;"nn","•",""),"")</f>
        <v/>
      </c>
      <c r="CL89" s="1" t="str">
        <f ca="1">IF(($A89&lt;&gt;"")*(CL$1&lt;&gt;""),IF(_xlfn.XLOOKUP(CL$1,Attendance_sorted!$B88:$CW88,Attendance_sorted!$B88:$CW88,"nn")&lt;&gt;"nn","•",""),"")</f>
        <v/>
      </c>
      <c r="CM89" s="1" t="str">
        <f ca="1">IF(($A89&lt;&gt;"")*(CM$1&lt;&gt;""),IF(_xlfn.XLOOKUP(CM$1,Attendance_sorted!$B88:$CW88,Attendance_sorted!$B88:$CW88,"nn")&lt;&gt;"nn","•",""),"")</f>
        <v/>
      </c>
      <c r="CN89" s="1" t="str">
        <f ca="1">IF(($A89&lt;&gt;"")*(CN$1&lt;&gt;""),IF(_xlfn.XLOOKUP(CN$1,Attendance_sorted!$B88:$CW88,Attendance_sorted!$B88:$CW88,"nn")&lt;&gt;"nn","•",""),"")</f>
        <v/>
      </c>
      <c r="CO89" s="1" t="str">
        <f ca="1">IF(($A89&lt;&gt;"")*(CO$1&lt;&gt;""),IF(_xlfn.XLOOKUP(CO$1,Attendance_sorted!$B88:$CW88,Attendance_sorted!$B88:$CW88,"nn")&lt;&gt;"nn","•",""),"")</f>
        <v/>
      </c>
      <c r="CP89" s="1" t="str">
        <f ca="1">IF(($A89&lt;&gt;"")*(CP$1&lt;&gt;""),IF(_xlfn.XLOOKUP(CP$1,Attendance_sorted!$B88:$CW88,Attendance_sorted!$B88:$CW88,"nn")&lt;&gt;"nn","•",""),"")</f>
        <v/>
      </c>
      <c r="CQ89" s="1" t="str">
        <f ca="1">IF(($A89&lt;&gt;"")*(CQ$1&lt;&gt;""),IF(_xlfn.XLOOKUP(CQ$1,Attendance_sorted!$B88:$CW88,Attendance_sorted!$B88:$CW88,"nn")&lt;&gt;"nn","•",""),"")</f>
        <v/>
      </c>
      <c r="CR89" s="1" t="str">
        <f ca="1">IF(($A89&lt;&gt;"")*(CR$1&lt;&gt;""),IF(_xlfn.XLOOKUP(CR$1,Attendance_sorted!$B88:$CW88,Attendance_sorted!$B88:$CW88,"nn")&lt;&gt;"nn","•",""),"")</f>
        <v/>
      </c>
      <c r="CS89" s="1" t="str">
        <f ca="1">IF(($A89&lt;&gt;"")*(CS$1&lt;&gt;""),IF(_xlfn.XLOOKUP(CS$1,Attendance_sorted!$B88:$CW88,Attendance_sorted!$B88:$CW88,"nn")&lt;&gt;"nn","•",""),"")</f>
        <v/>
      </c>
      <c r="CT89" s="1" t="str">
        <f ca="1">IF(($A89&lt;&gt;"")*(CT$1&lt;&gt;""),IF(_xlfn.XLOOKUP(CT$1,Attendance_sorted!$B88:$CW88,Attendance_sorted!$B88:$CW88,"nn")&lt;&gt;"nn","•",""),"")</f>
        <v/>
      </c>
      <c r="CU89" s="1" t="str">
        <f ca="1">IF(($A89&lt;&gt;"")*(CU$1&lt;&gt;""),IF(_xlfn.XLOOKUP(CU$1,Attendance_sorted!$B88:$CW88,Attendance_sorted!$B88:$CW88,"nn")&lt;&gt;"nn","•",""),"")</f>
        <v/>
      </c>
      <c r="CV89" s="1" t="str">
        <f ca="1">IF(($A89&lt;&gt;"")*(CV$1&lt;&gt;""),IF(_xlfn.XLOOKUP(CV$1,Attendance_sorted!$B88:$CW88,Attendance_sorted!$B88:$CW88,"nn")&lt;&gt;"nn","•",""),"")</f>
        <v/>
      </c>
      <c r="CW89" s="1" t="str">
        <f ca="1">IF(($A89&lt;&gt;"")*(CW$1&lt;&gt;""),IF(_xlfn.XLOOKUP(CW$1,Attendance_sorted!$B88:$CW88,Attendance_sorted!$B88:$CW88,"nn")&lt;&gt;"nn","•",""),"")</f>
        <v/>
      </c>
    </row>
    <row r="90" spans="1:101">
      <c r="A90" s="1">
        <v>329</v>
      </c>
      <c r="B90" s="1" t="str">
        <f ca="1">IF(($A90&lt;&gt;"")*(B$1&lt;&gt;""),IF(_xlfn.XLOOKUP(B$1,Attendance_sorted!$B89:$CW89,Attendance_sorted!$B89:$CW89,"nn")&lt;&gt;"nn","•",""),"")</f>
        <v/>
      </c>
      <c r="C90" s="1" t="str">
        <f ca="1">IF(($A90&lt;&gt;"")*(C$1&lt;&gt;""),IF(_xlfn.XLOOKUP(C$1,Attendance_sorted!$B89:$CW89,Attendance_sorted!$B89:$CW89,"nn")&lt;&gt;"nn","•",""),"")</f>
        <v/>
      </c>
      <c r="D90" s="1" t="str">
        <f ca="1">IF(($A90&lt;&gt;"")*(D$1&lt;&gt;""),IF(_xlfn.XLOOKUP(D$1,Attendance_sorted!$B89:$CW89,Attendance_sorted!$B89:$CW89,"nn")&lt;&gt;"nn","•",""),"")</f>
        <v>•</v>
      </c>
      <c r="E90" s="1" t="str">
        <f ca="1">IF(($A90&lt;&gt;"")*(E$1&lt;&gt;""),IF(_xlfn.XLOOKUP(E$1,Attendance_sorted!$B89:$CW89,Attendance_sorted!$B89:$CW89,"nn")&lt;&gt;"nn","•",""),"")</f>
        <v>•</v>
      </c>
      <c r="F90" s="1" t="str">
        <f ca="1">IF(($A90&lt;&gt;"")*(F$1&lt;&gt;""),IF(_xlfn.XLOOKUP(F$1,Attendance_sorted!$B89:$CW89,Attendance_sorted!$B89:$CW89,"nn")&lt;&gt;"nn","•",""),"")</f>
        <v>•</v>
      </c>
      <c r="G90" s="1" t="str">
        <f ca="1">IF(($A90&lt;&gt;"")*(G$1&lt;&gt;""),IF(_xlfn.XLOOKUP(G$1,Attendance_sorted!$B89:$CW89,Attendance_sorted!$B89:$CW89,"nn")&lt;&gt;"nn","•",""),"")</f>
        <v>•</v>
      </c>
      <c r="H90" s="1" t="str">
        <f ca="1">IF(($A90&lt;&gt;"")*(H$1&lt;&gt;""),IF(_xlfn.XLOOKUP(H$1,Attendance_sorted!$B89:$CW89,Attendance_sorted!$B89:$CW89,"nn")&lt;&gt;"nn","•",""),"")</f>
        <v/>
      </c>
      <c r="I90" s="1" t="str">
        <f ca="1">IF(($A90&lt;&gt;"")*(I$1&lt;&gt;""),IF(_xlfn.XLOOKUP(I$1,Attendance_sorted!$B89:$CW89,Attendance_sorted!$B89:$CW89,"nn")&lt;&gt;"nn","•",""),"")</f>
        <v>•</v>
      </c>
      <c r="J90" s="1" t="str">
        <f ca="1">IF(($A90&lt;&gt;"")*(J$1&lt;&gt;""),IF(_xlfn.XLOOKUP(J$1,Attendance_sorted!$B89:$CW89,Attendance_sorted!$B89:$CW89,"nn")&lt;&gt;"nn","•",""),"")</f>
        <v>•</v>
      </c>
      <c r="K90" s="1" t="str">
        <f ca="1">IF(($A90&lt;&gt;"")*(K$1&lt;&gt;""),IF(_xlfn.XLOOKUP(K$1,Attendance_sorted!$B89:$CW89,Attendance_sorted!$B89:$CW89,"nn")&lt;&gt;"nn","•",""),"")</f>
        <v>•</v>
      </c>
      <c r="L90" s="1" t="str">
        <f ca="1">IF(($A90&lt;&gt;"")*(L$1&lt;&gt;""),IF(_xlfn.XLOOKUP(L$1,Attendance_sorted!$B89:$CW89,Attendance_sorted!$B89:$CW89,"nn")&lt;&gt;"nn","•",""),"")</f>
        <v>•</v>
      </c>
      <c r="M90" s="1" t="str">
        <f ca="1">IF(($A90&lt;&gt;"")*(M$1&lt;&gt;""),IF(_xlfn.XLOOKUP(M$1,Attendance_sorted!$B89:$CW89,Attendance_sorted!$B89:$CW89,"nn")&lt;&gt;"nn","•",""),"")</f>
        <v/>
      </c>
      <c r="N90" s="1" t="str">
        <f ca="1">IF(($A90&lt;&gt;"")*(N$1&lt;&gt;""),IF(_xlfn.XLOOKUP(N$1,Attendance_sorted!$B89:$CW89,Attendance_sorted!$B89:$CW89,"nn")&lt;&gt;"nn","•",""),"")</f>
        <v>•</v>
      </c>
      <c r="O90" s="1" t="str">
        <f ca="1">IF(($A90&lt;&gt;"")*(O$1&lt;&gt;""),IF(_xlfn.XLOOKUP(O$1,Attendance_sorted!$B89:$CW89,Attendance_sorted!$B89:$CW89,"nn")&lt;&gt;"nn","•",""),"")</f>
        <v/>
      </c>
      <c r="P90" s="1" t="str">
        <f ca="1">IF(($A90&lt;&gt;"")*(P$1&lt;&gt;""),IF(_xlfn.XLOOKUP(P$1,Attendance_sorted!$B89:$CW89,Attendance_sorted!$B89:$CW89,"nn")&lt;&gt;"nn","•",""),"")</f>
        <v>•</v>
      </c>
      <c r="Q90" s="1" t="str">
        <f ca="1">IF(($A90&lt;&gt;"")*(Q$1&lt;&gt;""),IF(_xlfn.XLOOKUP(Q$1,Attendance_sorted!$B89:$CW89,Attendance_sorted!$B89:$CW89,"nn")&lt;&gt;"nn","•",""),"")</f>
        <v/>
      </c>
      <c r="R90" s="1" t="str">
        <f ca="1">IF(($A90&lt;&gt;"")*(R$1&lt;&gt;""),IF(_xlfn.XLOOKUP(R$1,Attendance_sorted!$B89:$CW89,Attendance_sorted!$B89:$CW89,"nn")&lt;&gt;"nn","•",""),"")</f>
        <v>•</v>
      </c>
      <c r="S90" s="1" t="str">
        <f ca="1">IF(($A90&lt;&gt;"")*(S$1&lt;&gt;""),IF(_xlfn.XLOOKUP(S$1,Attendance_sorted!$B89:$CW89,Attendance_sorted!$B89:$CW89,"nn")&lt;&gt;"nn","•",""),"")</f>
        <v>•</v>
      </c>
      <c r="T90" s="1" t="str">
        <f ca="1">IF(($A90&lt;&gt;"")*(T$1&lt;&gt;""),IF(_xlfn.XLOOKUP(T$1,Attendance_sorted!$B89:$CW89,Attendance_sorted!$B89:$CW89,"nn")&lt;&gt;"nn","•",""),"")</f>
        <v>•</v>
      </c>
      <c r="U90" s="1" t="str">
        <f ca="1">IF(($A90&lt;&gt;"")*(U$1&lt;&gt;""),IF(_xlfn.XLOOKUP(U$1,Attendance_sorted!$B89:$CW89,Attendance_sorted!$B89:$CW89,"nn")&lt;&gt;"nn","•",""),"")</f>
        <v>•</v>
      </c>
      <c r="V90" s="1" t="str">
        <f ca="1">IF(($A90&lt;&gt;"")*(V$1&lt;&gt;""),IF(_xlfn.XLOOKUP(V$1,Attendance_sorted!$B89:$CW89,Attendance_sorted!$B89:$CW89,"nn")&lt;&gt;"nn","•",""),"")</f>
        <v/>
      </c>
      <c r="W90" s="1" t="str">
        <f ca="1">IF(($A90&lt;&gt;"")*(W$1&lt;&gt;""),IF(_xlfn.XLOOKUP(W$1,Attendance_sorted!$B89:$CW89,Attendance_sorted!$B89:$CW89,"nn")&lt;&gt;"nn","•",""),"")</f>
        <v/>
      </c>
      <c r="X90" s="1" t="str">
        <f ca="1">IF(($A90&lt;&gt;"")*(X$1&lt;&gt;""),IF(_xlfn.XLOOKUP(X$1,Attendance_sorted!$B89:$CW89,Attendance_sorted!$B89:$CW89,"nn")&lt;&gt;"nn","•",""),"")</f>
        <v/>
      </c>
      <c r="Y90" s="1" t="str">
        <f ca="1">IF(($A90&lt;&gt;"")*(Y$1&lt;&gt;""),IF(_xlfn.XLOOKUP(Y$1,Attendance_sorted!$B89:$CW89,Attendance_sorted!$B89:$CW89,"nn")&lt;&gt;"nn","•",""),"")</f>
        <v/>
      </c>
      <c r="Z90" s="1" t="str">
        <f ca="1">IF(($A90&lt;&gt;"")*(Z$1&lt;&gt;""),IF(_xlfn.XLOOKUP(Z$1,Attendance_sorted!$B89:$CW89,Attendance_sorted!$B89:$CW89,"nn")&lt;&gt;"nn","•",""),"")</f>
        <v/>
      </c>
      <c r="AA90" s="1" t="str">
        <f ca="1">IF(($A90&lt;&gt;"")*(AA$1&lt;&gt;""),IF(_xlfn.XLOOKUP(AA$1,Attendance_sorted!$B89:$CW89,Attendance_sorted!$B89:$CW89,"nn")&lt;&gt;"nn","•",""),"")</f>
        <v/>
      </c>
      <c r="AB90" s="1" t="str">
        <f ca="1">IF(($A90&lt;&gt;"")*(AB$1&lt;&gt;""),IF(_xlfn.XLOOKUP(AB$1,Attendance_sorted!$B89:$CW89,Attendance_sorted!$B89:$CW89,"nn")&lt;&gt;"nn","•",""),"")</f>
        <v/>
      </c>
      <c r="AC90" s="1" t="str">
        <f ca="1">IF(($A90&lt;&gt;"")*(AC$1&lt;&gt;""),IF(_xlfn.XLOOKUP(AC$1,Attendance_sorted!$B89:$CW89,Attendance_sorted!$B89:$CW89,"nn")&lt;&gt;"nn","•",""),"")</f>
        <v/>
      </c>
      <c r="AD90" s="1" t="str">
        <f ca="1">IF(($A90&lt;&gt;"")*(AD$1&lt;&gt;""),IF(_xlfn.XLOOKUP(AD$1,Attendance_sorted!$B89:$CW89,Attendance_sorted!$B89:$CW89,"nn")&lt;&gt;"nn","•",""),"")</f>
        <v/>
      </c>
      <c r="AE90" s="1" t="str">
        <f ca="1">IF(($A90&lt;&gt;"")*(AE$1&lt;&gt;""),IF(_xlfn.XLOOKUP(AE$1,Attendance_sorted!$B89:$CW89,Attendance_sorted!$B89:$CW89,"nn")&lt;&gt;"nn","•",""),"")</f>
        <v/>
      </c>
      <c r="AF90" s="1" t="str">
        <f ca="1">IF(($A90&lt;&gt;"")*(AF$1&lt;&gt;""),IF(_xlfn.XLOOKUP(AF$1,Attendance_sorted!$B89:$CW89,Attendance_sorted!$B89:$CW89,"nn")&lt;&gt;"nn","•",""),"")</f>
        <v/>
      </c>
      <c r="AG90" s="1" t="str">
        <f ca="1">IF(($A90&lt;&gt;"")*(AG$1&lt;&gt;""),IF(_xlfn.XLOOKUP(AG$1,Attendance_sorted!$B89:$CW89,Attendance_sorted!$B89:$CW89,"nn")&lt;&gt;"nn","•",""),"")</f>
        <v/>
      </c>
      <c r="AH90" s="1" t="str">
        <f ca="1">IF(($A90&lt;&gt;"")*(AH$1&lt;&gt;""),IF(_xlfn.XLOOKUP(AH$1,Attendance_sorted!$B89:$CW89,Attendance_sorted!$B89:$CW89,"nn")&lt;&gt;"nn","•",""),"")</f>
        <v/>
      </c>
      <c r="AI90" s="1" t="str">
        <f ca="1">IF(($A90&lt;&gt;"")*(AI$1&lt;&gt;""),IF(_xlfn.XLOOKUP(AI$1,Attendance_sorted!$B89:$CW89,Attendance_sorted!$B89:$CW89,"nn")&lt;&gt;"nn","•",""),"")</f>
        <v/>
      </c>
      <c r="AJ90" s="1" t="str">
        <f ca="1">IF(($A90&lt;&gt;"")*(AJ$1&lt;&gt;""),IF(_xlfn.XLOOKUP(AJ$1,Attendance_sorted!$B89:$CW89,Attendance_sorted!$B89:$CW89,"nn")&lt;&gt;"nn","•",""),"")</f>
        <v/>
      </c>
      <c r="AK90" s="1" t="str">
        <f ca="1">IF(($A90&lt;&gt;"")*(AK$1&lt;&gt;""),IF(_xlfn.XLOOKUP(AK$1,Attendance_sorted!$B89:$CW89,Attendance_sorted!$B89:$CW89,"nn")&lt;&gt;"nn","•",""),"")</f>
        <v/>
      </c>
      <c r="AL90" s="1" t="str">
        <f ca="1">IF(($A90&lt;&gt;"")*(AL$1&lt;&gt;""),IF(_xlfn.XLOOKUP(AL$1,Attendance_sorted!$B89:$CW89,Attendance_sorted!$B89:$CW89,"nn")&lt;&gt;"nn","•",""),"")</f>
        <v/>
      </c>
      <c r="AM90" s="1" t="str">
        <f ca="1">IF(($A90&lt;&gt;"")*(AM$1&lt;&gt;""),IF(_xlfn.XLOOKUP(AM$1,Attendance_sorted!$B89:$CW89,Attendance_sorted!$B89:$CW89,"nn")&lt;&gt;"nn","•",""),"")</f>
        <v/>
      </c>
      <c r="AN90" s="1" t="str">
        <f ca="1">IF(($A90&lt;&gt;"")*(AN$1&lt;&gt;""),IF(_xlfn.XLOOKUP(AN$1,Attendance_sorted!$B89:$CW89,Attendance_sorted!$B89:$CW89,"nn")&lt;&gt;"nn","•",""),"")</f>
        <v/>
      </c>
      <c r="AO90" s="1" t="str">
        <f ca="1">IF(($A90&lt;&gt;"")*(AO$1&lt;&gt;""),IF(_xlfn.XLOOKUP(AO$1,Attendance_sorted!$B89:$CW89,Attendance_sorted!$B89:$CW89,"nn")&lt;&gt;"nn","•",""),"")</f>
        <v/>
      </c>
      <c r="AP90" s="1" t="str">
        <f ca="1">IF(($A90&lt;&gt;"")*(AP$1&lt;&gt;""),IF(_xlfn.XLOOKUP(AP$1,Attendance_sorted!$B89:$CW89,Attendance_sorted!$B89:$CW89,"nn")&lt;&gt;"nn","•",""),"")</f>
        <v/>
      </c>
      <c r="AQ90" s="1" t="str">
        <f ca="1">IF(($A90&lt;&gt;"")*(AQ$1&lt;&gt;""),IF(_xlfn.XLOOKUP(AQ$1,Attendance_sorted!$B89:$CW89,Attendance_sorted!$B89:$CW89,"nn")&lt;&gt;"nn","•",""),"")</f>
        <v/>
      </c>
      <c r="AR90" s="1" t="str">
        <f ca="1">IF(($A90&lt;&gt;"")*(AR$1&lt;&gt;""),IF(_xlfn.XLOOKUP(AR$1,Attendance_sorted!$B89:$CW89,Attendance_sorted!$B89:$CW89,"nn")&lt;&gt;"nn","•",""),"")</f>
        <v/>
      </c>
      <c r="AS90" s="1" t="str">
        <f ca="1">IF(($A90&lt;&gt;"")*(AS$1&lt;&gt;""),IF(_xlfn.XLOOKUP(AS$1,Attendance_sorted!$B89:$CW89,Attendance_sorted!$B89:$CW89,"nn")&lt;&gt;"nn","•",""),"")</f>
        <v/>
      </c>
      <c r="AT90" s="1" t="str">
        <f ca="1">IF(($A90&lt;&gt;"")*(AT$1&lt;&gt;""),IF(_xlfn.XLOOKUP(AT$1,Attendance_sorted!$B89:$CW89,Attendance_sorted!$B89:$CW89,"nn")&lt;&gt;"nn","•",""),"")</f>
        <v/>
      </c>
      <c r="AU90" s="1" t="str">
        <f ca="1">IF(($A90&lt;&gt;"")*(AU$1&lt;&gt;""),IF(_xlfn.XLOOKUP(AU$1,Attendance_sorted!$B89:$CW89,Attendance_sorted!$B89:$CW89,"nn")&lt;&gt;"nn","•",""),"")</f>
        <v/>
      </c>
      <c r="AV90" s="1" t="str">
        <f ca="1">IF(($A90&lt;&gt;"")*(AV$1&lt;&gt;""),IF(_xlfn.XLOOKUP(AV$1,Attendance_sorted!$B89:$CW89,Attendance_sorted!$B89:$CW89,"nn")&lt;&gt;"nn","•",""),"")</f>
        <v/>
      </c>
      <c r="AW90" s="1" t="str">
        <f ca="1">IF(($A90&lt;&gt;"")*(AW$1&lt;&gt;""),IF(_xlfn.XLOOKUP(AW$1,Attendance_sorted!$B89:$CW89,Attendance_sorted!$B89:$CW89,"nn")&lt;&gt;"nn","•",""),"")</f>
        <v/>
      </c>
      <c r="AX90" s="1" t="str">
        <f ca="1">IF(($A90&lt;&gt;"")*(AX$1&lt;&gt;""),IF(_xlfn.XLOOKUP(AX$1,Attendance_sorted!$B89:$CW89,Attendance_sorted!$B89:$CW89,"nn")&lt;&gt;"nn","•",""),"")</f>
        <v/>
      </c>
      <c r="AY90" s="1" t="str">
        <f ca="1">IF(($A90&lt;&gt;"")*(AY$1&lt;&gt;""),IF(_xlfn.XLOOKUP(AY$1,Attendance_sorted!$B89:$CW89,Attendance_sorted!$B89:$CW89,"nn")&lt;&gt;"nn","•",""),"")</f>
        <v/>
      </c>
      <c r="AZ90" s="1" t="str">
        <f ca="1">IF(($A90&lt;&gt;"")*(AZ$1&lt;&gt;""),IF(_xlfn.XLOOKUP(AZ$1,Attendance_sorted!$B89:$CW89,Attendance_sorted!$B89:$CW89,"nn")&lt;&gt;"nn","•",""),"")</f>
        <v/>
      </c>
      <c r="BA90" s="1" t="str">
        <f ca="1">IF(($A90&lt;&gt;"")*(BA$1&lt;&gt;""),IF(_xlfn.XLOOKUP(BA$1,Attendance_sorted!$B89:$CW89,Attendance_sorted!$B89:$CW89,"nn")&lt;&gt;"nn","•",""),"")</f>
        <v/>
      </c>
      <c r="BB90" s="1" t="str">
        <f ca="1">IF(($A90&lt;&gt;"")*(BB$1&lt;&gt;""),IF(_xlfn.XLOOKUP(BB$1,Attendance_sorted!$B89:$CW89,Attendance_sorted!$B89:$CW89,"nn")&lt;&gt;"nn","•",""),"")</f>
        <v/>
      </c>
      <c r="BC90" s="1" t="str">
        <f ca="1">IF(($A90&lt;&gt;"")*(BC$1&lt;&gt;""),IF(_xlfn.XLOOKUP(BC$1,Attendance_sorted!$B89:$CW89,Attendance_sorted!$B89:$CW89,"nn")&lt;&gt;"nn","•",""),"")</f>
        <v/>
      </c>
      <c r="BD90" s="1" t="str">
        <f ca="1">IF(($A90&lt;&gt;"")*(BD$1&lt;&gt;""),IF(_xlfn.XLOOKUP(BD$1,Attendance_sorted!$B89:$CW89,Attendance_sorted!$B89:$CW89,"nn")&lt;&gt;"nn","•",""),"")</f>
        <v/>
      </c>
      <c r="BE90" s="1" t="str">
        <f ca="1">IF(($A90&lt;&gt;"")*(BE$1&lt;&gt;""),IF(_xlfn.XLOOKUP(BE$1,Attendance_sorted!$B89:$CW89,Attendance_sorted!$B89:$CW89,"nn")&lt;&gt;"nn","•",""),"")</f>
        <v/>
      </c>
      <c r="BF90" s="1" t="str">
        <f ca="1">IF(($A90&lt;&gt;"")*(BF$1&lt;&gt;""),IF(_xlfn.XLOOKUP(BF$1,Attendance_sorted!$B89:$CW89,Attendance_sorted!$B89:$CW89,"nn")&lt;&gt;"nn","•",""),"")</f>
        <v/>
      </c>
      <c r="BG90" s="1" t="str">
        <f ca="1">IF(($A90&lt;&gt;"")*(BG$1&lt;&gt;""),IF(_xlfn.XLOOKUP(BG$1,Attendance_sorted!$B89:$CW89,Attendance_sorted!$B89:$CW89,"nn")&lt;&gt;"nn","•",""),"")</f>
        <v/>
      </c>
      <c r="BH90" s="1" t="str">
        <f ca="1">IF(($A90&lt;&gt;"")*(BH$1&lt;&gt;""),IF(_xlfn.XLOOKUP(BH$1,Attendance_sorted!$B89:$CW89,Attendance_sorted!$B89:$CW89,"nn")&lt;&gt;"nn","•",""),"")</f>
        <v/>
      </c>
      <c r="BI90" s="1" t="str">
        <f ca="1">IF(($A90&lt;&gt;"")*(BI$1&lt;&gt;""),IF(_xlfn.XLOOKUP(BI$1,Attendance_sorted!$B89:$CW89,Attendance_sorted!$B89:$CW89,"nn")&lt;&gt;"nn","•",""),"")</f>
        <v/>
      </c>
      <c r="BJ90" s="1" t="str">
        <f ca="1">IF(($A90&lt;&gt;"")*(BJ$1&lt;&gt;""),IF(_xlfn.XLOOKUP(BJ$1,Attendance_sorted!$B89:$CW89,Attendance_sorted!$B89:$CW89,"nn")&lt;&gt;"nn","•",""),"")</f>
        <v/>
      </c>
      <c r="BK90" s="1" t="str">
        <f ca="1">IF(($A90&lt;&gt;"")*(BK$1&lt;&gt;""),IF(_xlfn.XLOOKUP(BK$1,Attendance_sorted!$B89:$CW89,Attendance_sorted!$B89:$CW89,"nn")&lt;&gt;"nn","•",""),"")</f>
        <v/>
      </c>
      <c r="BL90" s="1" t="str">
        <f ca="1">IF(($A90&lt;&gt;"")*(BL$1&lt;&gt;""),IF(_xlfn.XLOOKUP(BL$1,Attendance_sorted!$B89:$CW89,Attendance_sorted!$B89:$CW89,"nn")&lt;&gt;"nn","•",""),"")</f>
        <v/>
      </c>
      <c r="BM90" s="1" t="str">
        <f ca="1">IF(($A90&lt;&gt;"")*(BM$1&lt;&gt;""),IF(_xlfn.XLOOKUP(BM$1,Attendance_sorted!$B89:$CW89,Attendance_sorted!$B89:$CW89,"nn")&lt;&gt;"nn","•",""),"")</f>
        <v/>
      </c>
      <c r="BN90" s="1" t="str">
        <f ca="1">IF(($A90&lt;&gt;"")*(BN$1&lt;&gt;""),IF(_xlfn.XLOOKUP(BN$1,Attendance_sorted!$B89:$CW89,Attendance_sorted!$B89:$CW89,"nn")&lt;&gt;"nn","•",""),"")</f>
        <v/>
      </c>
      <c r="BO90" s="1" t="str">
        <f ca="1">IF(($A90&lt;&gt;"")*(BO$1&lt;&gt;""),IF(_xlfn.XLOOKUP(BO$1,Attendance_sorted!$B89:$CW89,Attendance_sorted!$B89:$CW89,"nn")&lt;&gt;"nn","•",""),"")</f>
        <v/>
      </c>
      <c r="BP90" s="1" t="str">
        <f ca="1">IF(($A90&lt;&gt;"")*(BP$1&lt;&gt;""),IF(_xlfn.XLOOKUP(BP$1,Attendance_sorted!$B89:$CW89,Attendance_sorted!$B89:$CW89,"nn")&lt;&gt;"nn","•",""),"")</f>
        <v/>
      </c>
      <c r="BQ90" s="1" t="str">
        <f ca="1">IF(($A90&lt;&gt;"")*(BQ$1&lt;&gt;""),IF(_xlfn.XLOOKUP(BQ$1,Attendance_sorted!$B89:$CW89,Attendance_sorted!$B89:$CW89,"nn")&lt;&gt;"nn","•",""),"")</f>
        <v/>
      </c>
      <c r="BR90" s="1" t="str">
        <f ca="1">IF(($A90&lt;&gt;"")*(BR$1&lt;&gt;""),IF(_xlfn.XLOOKUP(BR$1,Attendance_sorted!$B89:$CW89,Attendance_sorted!$B89:$CW89,"nn")&lt;&gt;"nn","•",""),"")</f>
        <v/>
      </c>
      <c r="BS90" s="1" t="str">
        <f ca="1">IF(($A90&lt;&gt;"")*(BS$1&lt;&gt;""),IF(_xlfn.XLOOKUP(BS$1,Attendance_sorted!$B89:$CW89,Attendance_sorted!$B89:$CW89,"nn")&lt;&gt;"nn","•",""),"")</f>
        <v/>
      </c>
      <c r="BT90" s="1" t="str">
        <f ca="1">IF(($A90&lt;&gt;"")*(BT$1&lt;&gt;""),IF(_xlfn.XLOOKUP(BT$1,Attendance_sorted!$B89:$CW89,Attendance_sorted!$B89:$CW89,"nn")&lt;&gt;"nn","•",""),"")</f>
        <v/>
      </c>
      <c r="BU90" s="1" t="str">
        <f ca="1">IF(($A90&lt;&gt;"")*(BU$1&lt;&gt;""),IF(_xlfn.XLOOKUP(BU$1,Attendance_sorted!$B89:$CW89,Attendance_sorted!$B89:$CW89,"nn")&lt;&gt;"nn","•",""),"")</f>
        <v/>
      </c>
      <c r="BV90" s="1" t="str">
        <f ca="1">IF(($A90&lt;&gt;"")*(BV$1&lt;&gt;""),IF(_xlfn.XLOOKUP(BV$1,Attendance_sorted!$B89:$CW89,Attendance_sorted!$B89:$CW89,"nn")&lt;&gt;"nn","•",""),"")</f>
        <v/>
      </c>
      <c r="BW90" s="1" t="str">
        <f ca="1">IF(($A90&lt;&gt;"")*(BW$1&lt;&gt;""),IF(_xlfn.XLOOKUP(BW$1,Attendance_sorted!$B89:$CW89,Attendance_sorted!$B89:$CW89,"nn")&lt;&gt;"nn","•",""),"")</f>
        <v/>
      </c>
      <c r="BX90" s="1" t="str">
        <f ca="1">IF(($A90&lt;&gt;"")*(BX$1&lt;&gt;""),IF(_xlfn.XLOOKUP(BX$1,Attendance_sorted!$B89:$CW89,Attendance_sorted!$B89:$CW89,"nn")&lt;&gt;"nn","•",""),"")</f>
        <v/>
      </c>
      <c r="BY90" s="1" t="str">
        <f ca="1">IF(($A90&lt;&gt;"")*(BY$1&lt;&gt;""),IF(_xlfn.XLOOKUP(BY$1,Attendance_sorted!$B89:$CW89,Attendance_sorted!$B89:$CW89,"nn")&lt;&gt;"nn","•",""),"")</f>
        <v/>
      </c>
      <c r="BZ90" s="1" t="str">
        <f ca="1">IF(($A90&lt;&gt;"")*(BZ$1&lt;&gt;""),IF(_xlfn.XLOOKUP(BZ$1,Attendance_sorted!$B89:$CW89,Attendance_sorted!$B89:$CW89,"nn")&lt;&gt;"nn","•",""),"")</f>
        <v/>
      </c>
      <c r="CA90" s="1" t="str">
        <f ca="1">IF(($A90&lt;&gt;"")*(CA$1&lt;&gt;""),IF(_xlfn.XLOOKUP(CA$1,Attendance_sorted!$B89:$CW89,Attendance_sorted!$B89:$CW89,"nn")&lt;&gt;"nn","•",""),"")</f>
        <v/>
      </c>
      <c r="CB90" s="1" t="str">
        <f ca="1">IF(($A90&lt;&gt;"")*(CB$1&lt;&gt;""),IF(_xlfn.XLOOKUP(CB$1,Attendance_sorted!$B89:$CW89,Attendance_sorted!$B89:$CW89,"nn")&lt;&gt;"nn","•",""),"")</f>
        <v/>
      </c>
      <c r="CC90" s="1" t="str">
        <f ca="1">IF(($A90&lt;&gt;"")*(CC$1&lt;&gt;""),IF(_xlfn.XLOOKUP(CC$1,Attendance_sorted!$B89:$CW89,Attendance_sorted!$B89:$CW89,"nn")&lt;&gt;"nn","•",""),"")</f>
        <v/>
      </c>
      <c r="CD90" s="1" t="str">
        <f ca="1">IF(($A90&lt;&gt;"")*(CD$1&lt;&gt;""),IF(_xlfn.XLOOKUP(CD$1,Attendance_sorted!$B89:$CW89,Attendance_sorted!$B89:$CW89,"nn")&lt;&gt;"nn","•",""),"")</f>
        <v/>
      </c>
      <c r="CE90" s="1" t="str">
        <f ca="1">IF(($A90&lt;&gt;"")*(CE$1&lt;&gt;""),IF(_xlfn.XLOOKUP(CE$1,Attendance_sorted!$B89:$CW89,Attendance_sorted!$B89:$CW89,"nn")&lt;&gt;"nn","•",""),"")</f>
        <v/>
      </c>
      <c r="CF90" s="1" t="str">
        <f ca="1">IF(($A90&lt;&gt;"")*(CF$1&lt;&gt;""),IF(_xlfn.XLOOKUP(CF$1,Attendance_sorted!$B89:$CW89,Attendance_sorted!$B89:$CW89,"nn")&lt;&gt;"nn","•",""),"")</f>
        <v/>
      </c>
      <c r="CG90" s="1" t="str">
        <f ca="1">IF(($A90&lt;&gt;"")*(CG$1&lt;&gt;""),IF(_xlfn.XLOOKUP(CG$1,Attendance_sorted!$B89:$CW89,Attendance_sorted!$B89:$CW89,"nn")&lt;&gt;"nn","•",""),"")</f>
        <v/>
      </c>
      <c r="CH90" s="1" t="str">
        <f ca="1">IF(($A90&lt;&gt;"")*(CH$1&lt;&gt;""),IF(_xlfn.XLOOKUP(CH$1,Attendance_sorted!$B89:$CW89,Attendance_sorted!$B89:$CW89,"nn")&lt;&gt;"nn","•",""),"")</f>
        <v/>
      </c>
      <c r="CI90" s="1" t="str">
        <f ca="1">IF(($A90&lt;&gt;"")*(CI$1&lt;&gt;""),IF(_xlfn.XLOOKUP(CI$1,Attendance_sorted!$B89:$CW89,Attendance_sorted!$B89:$CW89,"nn")&lt;&gt;"nn","•",""),"")</f>
        <v/>
      </c>
      <c r="CJ90" s="1" t="str">
        <f ca="1">IF(($A90&lt;&gt;"")*(CJ$1&lt;&gt;""),IF(_xlfn.XLOOKUP(CJ$1,Attendance_sorted!$B89:$CW89,Attendance_sorted!$B89:$CW89,"nn")&lt;&gt;"nn","•",""),"")</f>
        <v/>
      </c>
      <c r="CK90" s="1" t="str">
        <f ca="1">IF(($A90&lt;&gt;"")*(CK$1&lt;&gt;""),IF(_xlfn.XLOOKUP(CK$1,Attendance_sorted!$B89:$CW89,Attendance_sorted!$B89:$CW89,"nn")&lt;&gt;"nn","•",""),"")</f>
        <v/>
      </c>
      <c r="CL90" s="1" t="str">
        <f ca="1">IF(($A90&lt;&gt;"")*(CL$1&lt;&gt;""),IF(_xlfn.XLOOKUP(CL$1,Attendance_sorted!$B89:$CW89,Attendance_sorted!$B89:$CW89,"nn")&lt;&gt;"nn","•",""),"")</f>
        <v/>
      </c>
      <c r="CM90" s="1" t="str">
        <f ca="1">IF(($A90&lt;&gt;"")*(CM$1&lt;&gt;""),IF(_xlfn.XLOOKUP(CM$1,Attendance_sorted!$B89:$CW89,Attendance_sorted!$B89:$CW89,"nn")&lt;&gt;"nn","•",""),"")</f>
        <v/>
      </c>
      <c r="CN90" s="1" t="str">
        <f ca="1">IF(($A90&lt;&gt;"")*(CN$1&lt;&gt;""),IF(_xlfn.XLOOKUP(CN$1,Attendance_sorted!$B89:$CW89,Attendance_sorted!$B89:$CW89,"nn")&lt;&gt;"nn","•",""),"")</f>
        <v/>
      </c>
      <c r="CO90" s="1" t="str">
        <f ca="1">IF(($A90&lt;&gt;"")*(CO$1&lt;&gt;""),IF(_xlfn.XLOOKUP(CO$1,Attendance_sorted!$B89:$CW89,Attendance_sorted!$B89:$CW89,"nn")&lt;&gt;"nn","•",""),"")</f>
        <v/>
      </c>
      <c r="CP90" s="1" t="str">
        <f ca="1">IF(($A90&lt;&gt;"")*(CP$1&lt;&gt;""),IF(_xlfn.XLOOKUP(CP$1,Attendance_sorted!$B89:$CW89,Attendance_sorted!$B89:$CW89,"nn")&lt;&gt;"nn","•",""),"")</f>
        <v/>
      </c>
      <c r="CQ90" s="1" t="str">
        <f ca="1">IF(($A90&lt;&gt;"")*(CQ$1&lt;&gt;""),IF(_xlfn.XLOOKUP(CQ$1,Attendance_sorted!$B89:$CW89,Attendance_sorted!$B89:$CW89,"nn")&lt;&gt;"nn","•",""),"")</f>
        <v/>
      </c>
      <c r="CR90" s="1" t="str">
        <f ca="1">IF(($A90&lt;&gt;"")*(CR$1&lt;&gt;""),IF(_xlfn.XLOOKUP(CR$1,Attendance_sorted!$B89:$CW89,Attendance_sorted!$B89:$CW89,"nn")&lt;&gt;"nn","•",""),"")</f>
        <v/>
      </c>
      <c r="CS90" s="1" t="str">
        <f ca="1">IF(($A90&lt;&gt;"")*(CS$1&lt;&gt;""),IF(_xlfn.XLOOKUP(CS$1,Attendance_sorted!$B89:$CW89,Attendance_sorted!$B89:$CW89,"nn")&lt;&gt;"nn","•",""),"")</f>
        <v/>
      </c>
      <c r="CT90" s="1" t="str">
        <f ca="1">IF(($A90&lt;&gt;"")*(CT$1&lt;&gt;""),IF(_xlfn.XLOOKUP(CT$1,Attendance_sorted!$B89:$CW89,Attendance_sorted!$B89:$CW89,"nn")&lt;&gt;"nn","•",""),"")</f>
        <v/>
      </c>
      <c r="CU90" s="1" t="str">
        <f ca="1">IF(($A90&lt;&gt;"")*(CU$1&lt;&gt;""),IF(_xlfn.XLOOKUP(CU$1,Attendance_sorted!$B89:$CW89,Attendance_sorted!$B89:$CW89,"nn")&lt;&gt;"nn","•",""),"")</f>
        <v/>
      </c>
      <c r="CV90" s="1" t="str">
        <f ca="1">IF(($A90&lt;&gt;"")*(CV$1&lt;&gt;""),IF(_xlfn.XLOOKUP(CV$1,Attendance_sorted!$B89:$CW89,Attendance_sorted!$B89:$CW89,"nn")&lt;&gt;"nn","•",""),"")</f>
        <v/>
      </c>
      <c r="CW90" s="1" t="str">
        <f ca="1">IF(($A90&lt;&gt;"")*(CW$1&lt;&gt;""),IF(_xlfn.XLOOKUP(CW$1,Attendance_sorted!$B89:$CW89,Attendance_sorted!$B89:$CW89,"nn")&lt;&gt;"nn","•",""),"")</f>
        <v/>
      </c>
    </row>
    <row r="91" spans="1:101">
      <c r="A91" s="1">
        <v>330</v>
      </c>
      <c r="B91" s="1" t="str">
        <f ca="1">IF(($A91&lt;&gt;"")*(B$1&lt;&gt;""),IF(_xlfn.XLOOKUP(B$1,Attendance_sorted!$B90:$CW90,Attendance_sorted!$B90:$CW90,"nn")&lt;&gt;"nn","•",""),"")</f>
        <v/>
      </c>
      <c r="C91" s="1" t="str">
        <f ca="1">IF(($A91&lt;&gt;"")*(C$1&lt;&gt;""),IF(_xlfn.XLOOKUP(C$1,Attendance_sorted!$B90:$CW90,Attendance_sorted!$B90:$CW90,"nn")&lt;&gt;"nn","•",""),"")</f>
        <v/>
      </c>
      <c r="D91" s="1" t="str">
        <f ca="1">IF(($A91&lt;&gt;"")*(D$1&lt;&gt;""),IF(_xlfn.XLOOKUP(D$1,Attendance_sorted!$B90:$CW90,Attendance_sorted!$B90:$CW90,"nn")&lt;&gt;"nn","•",""),"")</f>
        <v/>
      </c>
      <c r="E91" s="1" t="str">
        <f ca="1">IF(($A91&lt;&gt;"")*(E$1&lt;&gt;""),IF(_xlfn.XLOOKUP(E$1,Attendance_sorted!$B90:$CW90,Attendance_sorted!$B90:$CW90,"nn")&lt;&gt;"nn","•",""),"")</f>
        <v/>
      </c>
      <c r="F91" s="1" t="str">
        <f ca="1">IF(($A91&lt;&gt;"")*(F$1&lt;&gt;""),IF(_xlfn.XLOOKUP(F$1,Attendance_sorted!$B90:$CW90,Attendance_sorted!$B90:$CW90,"nn")&lt;&gt;"nn","•",""),"")</f>
        <v>•</v>
      </c>
      <c r="G91" s="1" t="str">
        <f ca="1">IF(($A91&lt;&gt;"")*(G$1&lt;&gt;""),IF(_xlfn.XLOOKUP(G$1,Attendance_sorted!$B90:$CW90,Attendance_sorted!$B90:$CW90,"nn")&lt;&gt;"nn","•",""),"")</f>
        <v>•</v>
      </c>
      <c r="H91" s="1" t="str">
        <f ca="1">IF(($A91&lt;&gt;"")*(H$1&lt;&gt;""),IF(_xlfn.XLOOKUP(H$1,Attendance_sorted!$B90:$CW90,Attendance_sorted!$B90:$CW90,"nn")&lt;&gt;"nn","•",""),"")</f>
        <v/>
      </c>
      <c r="I91" s="1" t="str">
        <f ca="1">IF(($A91&lt;&gt;"")*(I$1&lt;&gt;""),IF(_xlfn.XLOOKUP(I$1,Attendance_sorted!$B90:$CW90,Attendance_sorted!$B90:$CW90,"nn")&lt;&gt;"nn","•",""),"")</f>
        <v/>
      </c>
      <c r="J91" s="1" t="str">
        <f ca="1">IF(($A91&lt;&gt;"")*(J$1&lt;&gt;""),IF(_xlfn.XLOOKUP(J$1,Attendance_sorted!$B90:$CW90,Attendance_sorted!$B90:$CW90,"nn")&lt;&gt;"nn","•",""),"")</f>
        <v/>
      </c>
      <c r="K91" s="1" t="str">
        <f ca="1">IF(($A91&lt;&gt;"")*(K$1&lt;&gt;""),IF(_xlfn.XLOOKUP(K$1,Attendance_sorted!$B90:$CW90,Attendance_sorted!$B90:$CW90,"nn")&lt;&gt;"nn","•",""),"")</f>
        <v/>
      </c>
      <c r="L91" s="1" t="str">
        <f ca="1">IF(($A91&lt;&gt;"")*(L$1&lt;&gt;""),IF(_xlfn.XLOOKUP(L$1,Attendance_sorted!$B90:$CW90,Attendance_sorted!$B90:$CW90,"nn")&lt;&gt;"nn","•",""),"")</f>
        <v/>
      </c>
      <c r="M91" s="1" t="str">
        <f ca="1">IF(($A91&lt;&gt;"")*(M$1&lt;&gt;""),IF(_xlfn.XLOOKUP(M$1,Attendance_sorted!$B90:$CW90,Attendance_sorted!$B90:$CW90,"nn")&lt;&gt;"nn","•",""),"")</f>
        <v/>
      </c>
      <c r="N91" s="1" t="str">
        <f ca="1">IF(($A91&lt;&gt;"")*(N$1&lt;&gt;""),IF(_xlfn.XLOOKUP(N$1,Attendance_sorted!$B90:$CW90,Attendance_sorted!$B90:$CW90,"nn")&lt;&gt;"nn","•",""),"")</f>
        <v/>
      </c>
      <c r="O91" s="1" t="str">
        <f ca="1">IF(($A91&lt;&gt;"")*(O$1&lt;&gt;""),IF(_xlfn.XLOOKUP(O$1,Attendance_sorted!$B90:$CW90,Attendance_sorted!$B90:$CW90,"nn")&lt;&gt;"nn","•",""),"")</f>
        <v>•</v>
      </c>
      <c r="P91" s="1" t="str">
        <f ca="1">IF(($A91&lt;&gt;"")*(P$1&lt;&gt;""),IF(_xlfn.XLOOKUP(P$1,Attendance_sorted!$B90:$CW90,Attendance_sorted!$B90:$CW90,"nn")&lt;&gt;"nn","•",""),"")</f>
        <v/>
      </c>
      <c r="Q91" s="1" t="str">
        <f ca="1">IF(($A91&lt;&gt;"")*(Q$1&lt;&gt;""),IF(_xlfn.XLOOKUP(Q$1,Attendance_sorted!$B90:$CW90,Attendance_sorted!$B90:$CW90,"nn")&lt;&gt;"nn","•",""),"")</f>
        <v/>
      </c>
      <c r="R91" s="1" t="str">
        <f ca="1">IF(($A91&lt;&gt;"")*(R$1&lt;&gt;""),IF(_xlfn.XLOOKUP(R$1,Attendance_sorted!$B90:$CW90,Attendance_sorted!$B90:$CW90,"nn")&lt;&gt;"nn","•",""),"")</f>
        <v/>
      </c>
      <c r="S91" s="1" t="str">
        <f ca="1">IF(($A91&lt;&gt;"")*(S$1&lt;&gt;""),IF(_xlfn.XLOOKUP(S$1,Attendance_sorted!$B90:$CW90,Attendance_sorted!$B90:$CW90,"nn")&lt;&gt;"nn","•",""),"")</f>
        <v/>
      </c>
      <c r="T91" s="1" t="str">
        <f ca="1">IF(($A91&lt;&gt;"")*(T$1&lt;&gt;""),IF(_xlfn.XLOOKUP(T$1,Attendance_sorted!$B90:$CW90,Attendance_sorted!$B90:$CW90,"nn")&lt;&gt;"nn","•",""),"")</f>
        <v/>
      </c>
      <c r="U91" s="1" t="str">
        <f ca="1">IF(($A91&lt;&gt;"")*(U$1&lt;&gt;""),IF(_xlfn.XLOOKUP(U$1,Attendance_sorted!$B90:$CW90,Attendance_sorted!$B90:$CW90,"nn")&lt;&gt;"nn","•",""),"")</f>
        <v>•</v>
      </c>
      <c r="V91" s="1" t="str">
        <f ca="1">IF(($A91&lt;&gt;"")*(V$1&lt;&gt;""),IF(_xlfn.XLOOKUP(V$1,Attendance_sorted!$B90:$CW90,Attendance_sorted!$B90:$CW90,"nn")&lt;&gt;"nn","•",""),"")</f>
        <v/>
      </c>
      <c r="W91" s="1" t="str">
        <f ca="1">IF(($A91&lt;&gt;"")*(W$1&lt;&gt;""),IF(_xlfn.XLOOKUP(W$1,Attendance_sorted!$B90:$CW90,Attendance_sorted!$B90:$CW90,"nn")&lt;&gt;"nn","•",""),"")</f>
        <v/>
      </c>
      <c r="X91" s="1" t="str">
        <f ca="1">IF(($A91&lt;&gt;"")*(X$1&lt;&gt;""),IF(_xlfn.XLOOKUP(X$1,Attendance_sorted!$B90:$CW90,Attendance_sorted!$B90:$CW90,"nn")&lt;&gt;"nn","•",""),"")</f>
        <v/>
      </c>
      <c r="Y91" s="1" t="str">
        <f ca="1">IF(($A91&lt;&gt;"")*(Y$1&lt;&gt;""),IF(_xlfn.XLOOKUP(Y$1,Attendance_sorted!$B90:$CW90,Attendance_sorted!$B90:$CW90,"nn")&lt;&gt;"nn","•",""),"")</f>
        <v/>
      </c>
      <c r="Z91" s="1" t="str">
        <f ca="1">IF(($A91&lt;&gt;"")*(Z$1&lt;&gt;""),IF(_xlfn.XLOOKUP(Z$1,Attendance_sorted!$B90:$CW90,Attendance_sorted!$B90:$CW90,"nn")&lt;&gt;"nn","•",""),"")</f>
        <v/>
      </c>
      <c r="AA91" s="1" t="str">
        <f ca="1">IF(($A91&lt;&gt;"")*(AA$1&lt;&gt;""),IF(_xlfn.XLOOKUP(AA$1,Attendance_sorted!$B90:$CW90,Attendance_sorted!$B90:$CW90,"nn")&lt;&gt;"nn","•",""),"")</f>
        <v/>
      </c>
      <c r="AB91" s="1" t="str">
        <f ca="1">IF(($A91&lt;&gt;"")*(AB$1&lt;&gt;""),IF(_xlfn.XLOOKUP(AB$1,Attendance_sorted!$B90:$CW90,Attendance_sorted!$B90:$CW90,"nn")&lt;&gt;"nn","•",""),"")</f>
        <v/>
      </c>
      <c r="AC91" s="1" t="str">
        <f ca="1">IF(($A91&lt;&gt;"")*(AC$1&lt;&gt;""),IF(_xlfn.XLOOKUP(AC$1,Attendance_sorted!$B90:$CW90,Attendance_sorted!$B90:$CW90,"nn")&lt;&gt;"nn","•",""),"")</f>
        <v/>
      </c>
      <c r="AD91" s="1" t="str">
        <f ca="1">IF(($A91&lt;&gt;"")*(AD$1&lt;&gt;""),IF(_xlfn.XLOOKUP(AD$1,Attendance_sorted!$B90:$CW90,Attendance_sorted!$B90:$CW90,"nn")&lt;&gt;"nn","•",""),"")</f>
        <v/>
      </c>
      <c r="AE91" s="1" t="str">
        <f ca="1">IF(($A91&lt;&gt;"")*(AE$1&lt;&gt;""),IF(_xlfn.XLOOKUP(AE$1,Attendance_sorted!$B90:$CW90,Attendance_sorted!$B90:$CW90,"nn")&lt;&gt;"nn","•",""),"")</f>
        <v/>
      </c>
      <c r="AF91" s="1" t="str">
        <f ca="1">IF(($A91&lt;&gt;"")*(AF$1&lt;&gt;""),IF(_xlfn.XLOOKUP(AF$1,Attendance_sorted!$B90:$CW90,Attendance_sorted!$B90:$CW90,"nn")&lt;&gt;"nn","•",""),"")</f>
        <v/>
      </c>
      <c r="AG91" s="1" t="str">
        <f ca="1">IF(($A91&lt;&gt;"")*(AG$1&lt;&gt;""),IF(_xlfn.XLOOKUP(AG$1,Attendance_sorted!$B90:$CW90,Attendance_sorted!$B90:$CW90,"nn")&lt;&gt;"nn","•",""),"")</f>
        <v/>
      </c>
      <c r="AH91" s="1" t="str">
        <f ca="1">IF(($A91&lt;&gt;"")*(AH$1&lt;&gt;""),IF(_xlfn.XLOOKUP(AH$1,Attendance_sorted!$B90:$CW90,Attendance_sorted!$B90:$CW90,"nn")&lt;&gt;"nn","•",""),"")</f>
        <v/>
      </c>
      <c r="AI91" s="1" t="str">
        <f ca="1">IF(($A91&lt;&gt;"")*(AI$1&lt;&gt;""),IF(_xlfn.XLOOKUP(AI$1,Attendance_sorted!$B90:$CW90,Attendance_sorted!$B90:$CW90,"nn")&lt;&gt;"nn","•",""),"")</f>
        <v/>
      </c>
      <c r="AJ91" s="1" t="str">
        <f ca="1">IF(($A91&lt;&gt;"")*(AJ$1&lt;&gt;""),IF(_xlfn.XLOOKUP(AJ$1,Attendance_sorted!$B90:$CW90,Attendance_sorted!$B90:$CW90,"nn")&lt;&gt;"nn","•",""),"")</f>
        <v/>
      </c>
      <c r="AK91" s="1" t="str">
        <f ca="1">IF(($A91&lt;&gt;"")*(AK$1&lt;&gt;""),IF(_xlfn.XLOOKUP(AK$1,Attendance_sorted!$B90:$CW90,Attendance_sorted!$B90:$CW90,"nn")&lt;&gt;"nn","•",""),"")</f>
        <v/>
      </c>
      <c r="AL91" s="1" t="str">
        <f ca="1">IF(($A91&lt;&gt;"")*(AL$1&lt;&gt;""),IF(_xlfn.XLOOKUP(AL$1,Attendance_sorted!$B90:$CW90,Attendance_sorted!$B90:$CW90,"nn")&lt;&gt;"nn","•",""),"")</f>
        <v/>
      </c>
      <c r="AM91" s="1" t="str">
        <f ca="1">IF(($A91&lt;&gt;"")*(AM$1&lt;&gt;""),IF(_xlfn.XLOOKUP(AM$1,Attendance_sorted!$B90:$CW90,Attendance_sorted!$B90:$CW90,"nn")&lt;&gt;"nn","•",""),"")</f>
        <v/>
      </c>
      <c r="AN91" s="1" t="str">
        <f ca="1">IF(($A91&lt;&gt;"")*(AN$1&lt;&gt;""),IF(_xlfn.XLOOKUP(AN$1,Attendance_sorted!$B90:$CW90,Attendance_sorted!$B90:$CW90,"nn")&lt;&gt;"nn","•",""),"")</f>
        <v/>
      </c>
      <c r="AO91" s="1" t="str">
        <f ca="1">IF(($A91&lt;&gt;"")*(AO$1&lt;&gt;""),IF(_xlfn.XLOOKUP(AO$1,Attendance_sorted!$B90:$CW90,Attendance_sorted!$B90:$CW90,"nn")&lt;&gt;"nn","•",""),"")</f>
        <v/>
      </c>
      <c r="AP91" s="1" t="str">
        <f ca="1">IF(($A91&lt;&gt;"")*(AP$1&lt;&gt;""),IF(_xlfn.XLOOKUP(AP$1,Attendance_sorted!$B90:$CW90,Attendance_sorted!$B90:$CW90,"nn")&lt;&gt;"nn","•",""),"")</f>
        <v/>
      </c>
      <c r="AQ91" s="1" t="str">
        <f ca="1">IF(($A91&lt;&gt;"")*(AQ$1&lt;&gt;""),IF(_xlfn.XLOOKUP(AQ$1,Attendance_sorted!$B90:$CW90,Attendance_sorted!$B90:$CW90,"nn")&lt;&gt;"nn","•",""),"")</f>
        <v/>
      </c>
      <c r="AR91" s="1" t="str">
        <f ca="1">IF(($A91&lt;&gt;"")*(AR$1&lt;&gt;""),IF(_xlfn.XLOOKUP(AR$1,Attendance_sorted!$B90:$CW90,Attendance_sorted!$B90:$CW90,"nn")&lt;&gt;"nn","•",""),"")</f>
        <v/>
      </c>
      <c r="AS91" s="1" t="str">
        <f ca="1">IF(($A91&lt;&gt;"")*(AS$1&lt;&gt;""),IF(_xlfn.XLOOKUP(AS$1,Attendance_sorted!$B90:$CW90,Attendance_sorted!$B90:$CW90,"nn")&lt;&gt;"nn","•",""),"")</f>
        <v/>
      </c>
      <c r="AT91" s="1" t="str">
        <f ca="1">IF(($A91&lt;&gt;"")*(AT$1&lt;&gt;""),IF(_xlfn.XLOOKUP(AT$1,Attendance_sorted!$B90:$CW90,Attendance_sorted!$B90:$CW90,"nn")&lt;&gt;"nn","•",""),"")</f>
        <v/>
      </c>
      <c r="AU91" s="1" t="str">
        <f ca="1">IF(($A91&lt;&gt;"")*(AU$1&lt;&gt;""),IF(_xlfn.XLOOKUP(AU$1,Attendance_sorted!$B90:$CW90,Attendance_sorted!$B90:$CW90,"nn")&lt;&gt;"nn","•",""),"")</f>
        <v/>
      </c>
      <c r="AV91" s="1" t="str">
        <f ca="1">IF(($A91&lt;&gt;"")*(AV$1&lt;&gt;""),IF(_xlfn.XLOOKUP(AV$1,Attendance_sorted!$B90:$CW90,Attendance_sorted!$B90:$CW90,"nn")&lt;&gt;"nn","•",""),"")</f>
        <v/>
      </c>
      <c r="AW91" s="1" t="str">
        <f ca="1">IF(($A91&lt;&gt;"")*(AW$1&lt;&gt;""),IF(_xlfn.XLOOKUP(AW$1,Attendance_sorted!$B90:$CW90,Attendance_sorted!$B90:$CW90,"nn")&lt;&gt;"nn","•",""),"")</f>
        <v/>
      </c>
      <c r="AX91" s="1" t="str">
        <f ca="1">IF(($A91&lt;&gt;"")*(AX$1&lt;&gt;""),IF(_xlfn.XLOOKUP(AX$1,Attendance_sorted!$B90:$CW90,Attendance_sorted!$B90:$CW90,"nn")&lt;&gt;"nn","•",""),"")</f>
        <v/>
      </c>
      <c r="AY91" s="1" t="str">
        <f ca="1">IF(($A91&lt;&gt;"")*(AY$1&lt;&gt;""),IF(_xlfn.XLOOKUP(AY$1,Attendance_sorted!$B90:$CW90,Attendance_sorted!$B90:$CW90,"nn")&lt;&gt;"nn","•",""),"")</f>
        <v/>
      </c>
      <c r="AZ91" s="1" t="str">
        <f ca="1">IF(($A91&lt;&gt;"")*(AZ$1&lt;&gt;""),IF(_xlfn.XLOOKUP(AZ$1,Attendance_sorted!$B90:$CW90,Attendance_sorted!$B90:$CW90,"nn")&lt;&gt;"nn","•",""),"")</f>
        <v/>
      </c>
      <c r="BA91" s="1" t="str">
        <f ca="1">IF(($A91&lt;&gt;"")*(BA$1&lt;&gt;""),IF(_xlfn.XLOOKUP(BA$1,Attendance_sorted!$B90:$CW90,Attendance_sorted!$B90:$CW90,"nn")&lt;&gt;"nn","•",""),"")</f>
        <v/>
      </c>
      <c r="BB91" s="1" t="str">
        <f ca="1">IF(($A91&lt;&gt;"")*(BB$1&lt;&gt;""),IF(_xlfn.XLOOKUP(BB$1,Attendance_sorted!$B90:$CW90,Attendance_sorted!$B90:$CW90,"nn")&lt;&gt;"nn","•",""),"")</f>
        <v/>
      </c>
      <c r="BC91" s="1" t="str">
        <f ca="1">IF(($A91&lt;&gt;"")*(BC$1&lt;&gt;""),IF(_xlfn.XLOOKUP(BC$1,Attendance_sorted!$B90:$CW90,Attendance_sorted!$B90:$CW90,"nn")&lt;&gt;"nn","•",""),"")</f>
        <v/>
      </c>
      <c r="BD91" s="1" t="str">
        <f ca="1">IF(($A91&lt;&gt;"")*(BD$1&lt;&gt;""),IF(_xlfn.XLOOKUP(BD$1,Attendance_sorted!$B90:$CW90,Attendance_sorted!$B90:$CW90,"nn")&lt;&gt;"nn","•",""),"")</f>
        <v/>
      </c>
      <c r="BE91" s="1" t="str">
        <f ca="1">IF(($A91&lt;&gt;"")*(BE$1&lt;&gt;""),IF(_xlfn.XLOOKUP(BE$1,Attendance_sorted!$B90:$CW90,Attendance_sorted!$B90:$CW90,"nn")&lt;&gt;"nn","•",""),"")</f>
        <v/>
      </c>
      <c r="BF91" s="1" t="str">
        <f ca="1">IF(($A91&lt;&gt;"")*(BF$1&lt;&gt;""),IF(_xlfn.XLOOKUP(BF$1,Attendance_sorted!$B90:$CW90,Attendance_sorted!$B90:$CW90,"nn")&lt;&gt;"nn","•",""),"")</f>
        <v/>
      </c>
      <c r="BG91" s="1" t="str">
        <f ca="1">IF(($A91&lt;&gt;"")*(BG$1&lt;&gt;""),IF(_xlfn.XLOOKUP(BG$1,Attendance_sorted!$B90:$CW90,Attendance_sorted!$B90:$CW90,"nn")&lt;&gt;"nn","•",""),"")</f>
        <v/>
      </c>
      <c r="BH91" s="1" t="str">
        <f ca="1">IF(($A91&lt;&gt;"")*(BH$1&lt;&gt;""),IF(_xlfn.XLOOKUP(BH$1,Attendance_sorted!$B90:$CW90,Attendance_sorted!$B90:$CW90,"nn")&lt;&gt;"nn","•",""),"")</f>
        <v/>
      </c>
      <c r="BI91" s="1" t="str">
        <f ca="1">IF(($A91&lt;&gt;"")*(BI$1&lt;&gt;""),IF(_xlfn.XLOOKUP(BI$1,Attendance_sorted!$B90:$CW90,Attendance_sorted!$B90:$CW90,"nn")&lt;&gt;"nn","•",""),"")</f>
        <v/>
      </c>
      <c r="BJ91" s="1" t="str">
        <f ca="1">IF(($A91&lt;&gt;"")*(BJ$1&lt;&gt;""),IF(_xlfn.XLOOKUP(BJ$1,Attendance_sorted!$B90:$CW90,Attendance_sorted!$B90:$CW90,"nn")&lt;&gt;"nn","•",""),"")</f>
        <v/>
      </c>
      <c r="BK91" s="1" t="str">
        <f ca="1">IF(($A91&lt;&gt;"")*(BK$1&lt;&gt;""),IF(_xlfn.XLOOKUP(BK$1,Attendance_sorted!$B90:$CW90,Attendance_sorted!$B90:$CW90,"nn")&lt;&gt;"nn","•",""),"")</f>
        <v/>
      </c>
      <c r="BL91" s="1" t="str">
        <f ca="1">IF(($A91&lt;&gt;"")*(BL$1&lt;&gt;""),IF(_xlfn.XLOOKUP(BL$1,Attendance_sorted!$B90:$CW90,Attendance_sorted!$B90:$CW90,"nn")&lt;&gt;"nn","•",""),"")</f>
        <v/>
      </c>
      <c r="BM91" s="1" t="str">
        <f ca="1">IF(($A91&lt;&gt;"")*(BM$1&lt;&gt;""),IF(_xlfn.XLOOKUP(BM$1,Attendance_sorted!$B90:$CW90,Attendance_sorted!$B90:$CW90,"nn")&lt;&gt;"nn","•",""),"")</f>
        <v/>
      </c>
      <c r="BN91" s="1" t="str">
        <f ca="1">IF(($A91&lt;&gt;"")*(BN$1&lt;&gt;""),IF(_xlfn.XLOOKUP(BN$1,Attendance_sorted!$B90:$CW90,Attendance_sorted!$B90:$CW90,"nn")&lt;&gt;"nn","•",""),"")</f>
        <v/>
      </c>
      <c r="BO91" s="1" t="str">
        <f ca="1">IF(($A91&lt;&gt;"")*(BO$1&lt;&gt;""),IF(_xlfn.XLOOKUP(BO$1,Attendance_sorted!$B90:$CW90,Attendance_sorted!$B90:$CW90,"nn")&lt;&gt;"nn","•",""),"")</f>
        <v/>
      </c>
      <c r="BP91" s="1" t="str">
        <f ca="1">IF(($A91&lt;&gt;"")*(BP$1&lt;&gt;""),IF(_xlfn.XLOOKUP(BP$1,Attendance_sorted!$B90:$CW90,Attendance_sorted!$B90:$CW90,"nn")&lt;&gt;"nn","•",""),"")</f>
        <v/>
      </c>
      <c r="BQ91" s="1" t="str">
        <f ca="1">IF(($A91&lt;&gt;"")*(BQ$1&lt;&gt;""),IF(_xlfn.XLOOKUP(BQ$1,Attendance_sorted!$B90:$CW90,Attendance_sorted!$B90:$CW90,"nn")&lt;&gt;"nn","•",""),"")</f>
        <v/>
      </c>
      <c r="BR91" s="1" t="str">
        <f ca="1">IF(($A91&lt;&gt;"")*(BR$1&lt;&gt;""),IF(_xlfn.XLOOKUP(BR$1,Attendance_sorted!$B90:$CW90,Attendance_sorted!$B90:$CW90,"nn")&lt;&gt;"nn","•",""),"")</f>
        <v/>
      </c>
      <c r="BS91" s="1" t="str">
        <f ca="1">IF(($A91&lt;&gt;"")*(BS$1&lt;&gt;""),IF(_xlfn.XLOOKUP(BS$1,Attendance_sorted!$B90:$CW90,Attendance_sorted!$B90:$CW90,"nn")&lt;&gt;"nn","•",""),"")</f>
        <v/>
      </c>
      <c r="BT91" s="1" t="str">
        <f ca="1">IF(($A91&lt;&gt;"")*(BT$1&lt;&gt;""),IF(_xlfn.XLOOKUP(BT$1,Attendance_sorted!$B90:$CW90,Attendance_sorted!$B90:$CW90,"nn")&lt;&gt;"nn","•",""),"")</f>
        <v/>
      </c>
      <c r="BU91" s="1" t="str">
        <f ca="1">IF(($A91&lt;&gt;"")*(BU$1&lt;&gt;""),IF(_xlfn.XLOOKUP(BU$1,Attendance_sorted!$B90:$CW90,Attendance_sorted!$B90:$CW90,"nn")&lt;&gt;"nn","•",""),"")</f>
        <v/>
      </c>
      <c r="BV91" s="1" t="str">
        <f ca="1">IF(($A91&lt;&gt;"")*(BV$1&lt;&gt;""),IF(_xlfn.XLOOKUP(BV$1,Attendance_sorted!$B90:$CW90,Attendance_sorted!$B90:$CW90,"nn")&lt;&gt;"nn","•",""),"")</f>
        <v/>
      </c>
      <c r="BW91" s="1" t="str">
        <f ca="1">IF(($A91&lt;&gt;"")*(BW$1&lt;&gt;""),IF(_xlfn.XLOOKUP(BW$1,Attendance_sorted!$B90:$CW90,Attendance_sorted!$B90:$CW90,"nn")&lt;&gt;"nn","•",""),"")</f>
        <v/>
      </c>
      <c r="BX91" s="1" t="str">
        <f ca="1">IF(($A91&lt;&gt;"")*(BX$1&lt;&gt;""),IF(_xlfn.XLOOKUP(BX$1,Attendance_sorted!$B90:$CW90,Attendance_sorted!$B90:$CW90,"nn")&lt;&gt;"nn","•",""),"")</f>
        <v/>
      </c>
      <c r="BY91" s="1" t="str">
        <f ca="1">IF(($A91&lt;&gt;"")*(BY$1&lt;&gt;""),IF(_xlfn.XLOOKUP(BY$1,Attendance_sorted!$B90:$CW90,Attendance_sorted!$B90:$CW90,"nn")&lt;&gt;"nn","•",""),"")</f>
        <v/>
      </c>
      <c r="BZ91" s="1" t="str">
        <f ca="1">IF(($A91&lt;&gt;"")*(BZ$1&lt;&gt;""),IF(_xlfn.XLOOKUP(BZ$1,Attendance_sorted!$B90:$CW90,Attendance_sorted!$B90:$CW90,"nn")&lt;&gt;"nn","•",""),"")</f>
        <v/>
      </c>
      <c r="CA91" s="1" t="str">
        <f ca="1">IF(($A91&lt;&gt;"")*(CA$1&lt;&gt;""),IF(_xlfn.XLOOKUP(CA$1,Attendance_sorted!$B90:$CW90,Attendance_sorted!$B90:$CW90,"nn")&lt;&gt;"nn","•",""),"")</f>
        <v/>
      </c>
      <c r="CB91" s="1" t="str">
        <f ca="1">IF(($A91&lt;&gt;"")*(CB$1&lt;&gt;""),IF(_xlfn.XLOOKUP(CB$1,Attendance_sorted!$B90:$CW90,Attendance_sorted!$B90:$CW90,"nn")&lt;&gt;"nn","•",""),"")</f>
        <v/>
      </c>
      <c r="CC91" s="1" t="str">
        <f ca="1">IF(($A91&lt;&gt;"")*(CC$1&lt;&gt;""),IF(_xlfn.XLOOKUP(CC$1,Attendance_sorted!$B90:$CW90,Attendance_sorted!$B90:$CW90,"nn")&lt;&gt;"nn","•",""),"")</f>
        <v/>
      </c>
      <c r="CD91" s="1" t="str">
        <f ca="1">IF(($A91&lt;&gt;"")*(CD$1&lt;&gt;""),IF(_xlfn.XLOOKUP(CD$1,Attendance_sorted!$B90:$CW90,Attendance_sorted!$B90:$CW90,"nn")&lt;&gt;"nn","•",""),"")</f>
        <v/>
      </c>
      <c r="CE91" s="1" t="str">
        <f ca="1">IF(($A91&lt;&gt;"")*(CE$1&lt;&gt;""),IF(_xlfn.XLOOKUP(CE$1,Attendance_sorted!$B90:$CW90,Attendance_sorted!$B90:$CW90,"nn")&lt;&gt;"nn","•",""),"")</f>
        <v/>
      </c>
      <c r="CF91" s="1" t="str">
        <f ca="1">IF(($A91&lt;&gt;"")*(CF$1&lt;&gt;""),IF(_xlfn.XLOOKUP(CF$1,Attendance_sorted!$B90:$CW90,Attendance_sorted!$B90:$CW90,"nn")&lt;&gt;"nn","•",""),"")</f>
        <v/>
      </c>
      <c r="CG91" s="1" t="str">
        <f ca="1">IF(($A91&lt;&gt;"")*(CG$1&lt;&gt;""),IF(_xlfn.XLOOKUP(CG$1,Attendance_sorted!$B90:$CW90,Attendance_sorted!$B90:$CW90,"nn")&lt;&gt;"nn","•",""),"")</f>
        <v/>
      </c>
      <c r="CH91" s="1" t="str">
        <f ca="1">IF(($A91&lt;&gt;"")*(CH$1&lt;&gt;""),IF(_xlfn.XLOOKUP(CH$1,Attendance_sorted!$B90:$CW90,Attendance_sorted!$B90:$CW90,"nn")&lt;&gt;"nn","•",""),"")</f>
        <v/>
      </c>
      <c r="CI91" s="1" t="str">
        <f ca="1">IF(($A91&lt;&gt;"")*(CI$1&lt;&gt;""),IF(_xlfn.XLOOKUP(CI$1,Attendance_sorted!$B90:$CW90,Attendance_sorted!$B90:$CW90,"nn")&lt;&gt;"nn","•",""),"")</f>
        <v/>
      </c>
      <c r="CJ91" s="1" t="str">
        <f ca="1">IF(($A91&lt;&gt;"")*(CJ$1&lt;&gt;""),IF(_xlfn.XLOOKUP(CJ$1,Attendance_sorted!$B90:$CW90,Attendance_sorted!$B90:$CW90,"nn")&lt;&gt;"nn","•",""),"")</f>
        <v/>
      </c>
      <c r="CK91" s="1" t="str">
        <f ca="1">IF(($A91&lt;&gt;"")*(CK$1&lt;&gt;""),IF(_xlfn.XLOOKUP(CK$1,Attendance_sorted!$B90:$CW90,Attendance_sorted!$B90:$CW90,"nn")&lt;&gt;"nn","•",""),"")</f>
        <v/>
      </c>
      <c r="CL91" s="1" t="str">
        <f ca="1">IF(($A91&lt;&gt;"")*(CL$1&lt;&gt;""),IF(_xlfn.XLOOKUP(CL$1,Attendance_sorted!$B90:$CW90,Attendance_sorted!$B90:$CW90,"nn")&lt;&gt;"nn","•",""),"")</f>
        <v/>
      </c>
      <c r="CM91" s="1" t="str">
        <f ca="1">IF(($A91&lt;&gt;"")*(CM$1&lt;&gt;""),IF(_xlfn.XLOOKUP(CM$1,Attendance_sorted!$B90:$CW90,Attendance_sorted!$B90:$CW90,"nn")&lt;&gt;"nn","•",""),"")</f>
        <v/>
      </c>
      <c r="CN91" s="1" t="str">
        <f ca="1">IF(($A91&lt;&gt;"")*(CN$1&lt;&gt;""),IF(_xlfn.XLOOKUP(CN$1,Attendance_sorted!$B90:$CW90,Attendance_sorted!$B90:$CW90,"nn")&lt;&gt;"nn","•",""),"")</f>
        <v/>
      </c>
      <c r="CO91" s="1" t="str">
        <f ca="1">IF(($A91&lt;&gt;"")*(CO$1&lt;&gt;""),IF(_xlfn.XLOOKUP(CO$1,Attendance_sorted!$B90:$CW90,Attendance_sorted!$B90:$CW90,"nn")&lt;&gt;"nn","•",""),"")</f>
        <v/>
      </c>
      <c r="CP91" s="1" t="str">
        <f ca="1">IF(($A91&lt;&gt;"")*(CP$1&lt;&gt;""),IF(_xlfn.XLOOKUP(CP$1,Attendance_sorted!$B90:$CW90,Attendance_sorted!$B90:$CW90,"nn")&lt;&gt;"nn","•",""),"")</f>
        <v/>
      </c>
      <c r="CQ91" s="1" t="str">
        <f ca="1">IF(($A91&lt;&gt;"")*(CQ$1&lt;&gt;""),IF(_xlfn.XLOOKUP(CQ$1,Attendance_sorted!$B90:$CW90,Attendance_sorted!$B90:$CW90,"nn")&lt;&gt;"nn","•",""),"")</f>
        <v/>
      </c>
      <c r="CR91" s="1" t="str">
        <f ca="1">IF(($A91&lt;&gt;"")*(CR$1&lt;&gt;""),IF(_xlfn.XLOOKUP(CR$1,Attendance_sorted!$B90:$CW90,Attendance_sorted!$B90:$CW90,"nn")&lt;&gt;"nn","•",""),"")</f>
        <v/>
      </c>
      <c r="CS91" s="1" t="str">
        <f ca="1">IF(($A91&lt;&gt;"")*(CS$1&lt;&gt;""),IF(_xlfn.XLOOKUP(CS$1,Attendance_sorted!$B90:$CW90,Attendance_sorted!$B90:$CW90,"nn")&lt;&gt;"nn","•",""),"")</f>
        <v/>
      </c>
      <c r="CT91" s="1" t="str">
        <f ca="1">IF(($A91&lt;&gt;"")*(CT$1&lt;&gt;""),IF(_xlfn.XLOOKUP(CT$1,Attendance_sorted!$B90:$CW90,Attendance_sorted!$B90:$CW90,"nn")&lt;&gt;"nn","•",""),"")</f>
        <v/>
      </c>
      <c r="CU91" s="1" t="str">
        <f ca="1">IF(($A91&lt;&gt;"")*(CU$1&lt;&gt;""),IF(_xlfn.XLOOKUP(CU$1,Attendance_sorted!$B90:$CW90,Attendance_sorted!$B90:$CW90,"nn")&lt;&gt;"nn","•",""),"")</f>
        <v/>
      </c>
      <c r="CV91" s="1" t="str">
        <f ca="1">IF(($A91&lt;&gt;"")*(CV$1&lt;&gt;""),IF(_xlfn.XLOOKUP(CV$1,Attendance_sorted!$B90:$CW90,Attendance_sorted!$B90:$CW90,"nn")&lt;&gt;"nn","•",""),"")</f>
        <v/>
      </c>
      <c r="CW91" s="1" t="str">
        <f ca="1">IF(($A91&lt;&gt;"")*(CW$1&lt;&gt;""),IF(_xlfn.XLOOKUP(CW$1,Attendance_sorted!$B90:$CW90,Attendance_sorted!$B90:$CW90,"nn")&lt;&gt;"nn","•",""),"")</f>
        <v/>
      </c>
    </row>
    <row r="92" spans="1:101">
      <c r="A92" s="1">
        <v>333</v>
      </c>
      <c r="B92" s="1" t="str">
        <f ca="1">IF(($A92&lt;&gt;"")*(B$1&lt;&gt;""),IF(_xlfn.XLOOKUP(B$1,Attendance_sorted!$B91:$CW91,Attendance_sorted!$B91:$CW91,"nn")&lt;&gt;"nn","•",""),"")</f>
        <v/>
      </c>
      <c r="C92" s="1" t="str">
        <f ca="1">IF(($A92&lt;&gt;"")*(C$1&lt;&gt;""),IF(_xlfn.XLOOKUP(C$1,Attendance_sorted!$B91:$CW91,Attendance_sorted!$B91:$CW91,"nn")&lt;&gt;"nn","•",""),"")</f>
        <v/>
      </c>
      <c r="D92" s="1" t="str">
        <f ca="1">IF(($A92&lt;&gt;"")*(D$1&lt;&gt;""),IF(_xlfn.XLOOKUP(D$1,Attendance_sorted!$B91:$CW91,Attendance_sorted!$B91:$CW91,"nn")&lt;&gt;"nn","•",""),"")</f>
        <v/>
      </c>
      <c r="E92" s="1" t="str">
        <f ca="1">IF(($A92&lt;&gt;"")*(E$1&lt;&gt;""),IF(_xlfn.XLOOKUP(E$1,Attendance_sorted!$B91:$CW91,Attendance_sorted!$B91:$CW91,"nn")&lt;&gt;"nn","•",""),"")</f>
        <v/>
      </c>
      <c r="F92" s="1" t="str">
        <f ca="1">IF(($A92&lt;&gt;"")*(F$1&lt;&gt;""),IF(_xlfn.XLOOKUP(F$1,Attendance_sorted!$B91:$CW91,Attendance_sorted!$B91:$CW91,"nn")&lt;&gt;"nn","•",""),"")</f>
        <v/>
      </c>
      <c r="G92" s="1" t="str">
        <f ca="1">IF(($A92&lt;&gt;"")*(G$1&lt;&gt;""),IF(_xlfn.XLOOKUP(G$1,Attendance_sorted!$B91:$CW91,Attendance_sorted!$B91:$CW91,"nn")&lt;&gt;"nn","•",""),"")</f>
        <v>•</v>
      </c>
      <c r="H92" s="1" t="str">
        <f ca="1">IF(($A92&lt;&gt;"")*(H$1&lt;&gt;""),IF(_xlfn.XLOOKUP(H$1,Attendance_sorted!$B91:$CW91,Attendance_sorted!$B91:$CW91,"nn")&lt;&gt;"nn","•",""),"")</f>
        <v/>
      </c>
      <c r="I92" s="1" t="str">
        <f ca="1">IF(($A92&lt;&gt;"")*(I$1&lt;&gt;""),IF(_xlfn.XLOOKUP(I$1,Attendance_sorted!$B91:$CW91,Attendance_sorted!$B91:$CW91,"nn")&lt;&gt;"nn","•",""),"")</f>
        <v/>
      </c>
      <c r="J92" s="1" t="str">
        <f ca="1">IF(($A92&lt;&gt;"")*(J$1&lt;&gt;""),IF(_xlfn.XLOOKUP(J$1,Attendance_sorted!$B91:$CW91,Attendance_sorted!$B91:$CW91,"nn")&lt;&gt;"nn","•",""),"")</f>
        <v/>
      </c>
      <c r="K92" s="1" t="str">
        <f ca="1">IF(($A92&lt;&gt;"")*(K$1&lt;&gt;""),IF(_xlfn.XLOOKUP(K$1,Attendance_sorted!$B91:$CW91,Attendance_sorted!$B91:$CW91,"nn")&lt;&gt;"nn","•",""),"")</f>
        <v>•</v>
      </c>
      <c r="L92" s="1" t="str">
        <f ca="1">IF(($A92&lt;&gt;"")*(L$1&lt;&gt;""),IF(_xlfn.XLOOKUP(L$1,Attendance_sorted!$B91:$CW91,Attendance_sorted!$B91:$CW91,"nn")&lt;&gt;"nn","•",""),"")</f>
        <v/>
      </c>
      <c r="M92" s="1" t="str">
        <f ca="1">IF(($A92&lt;&gt;"")*(M$1&lt;&gt;""),IF(_xlfn.XLOOKUP(M$1,Attendance_sorted!$B91:$CW91,Attendance_sorted!$B91:$CW91,"nn")&lt;&gt;"nn","•",""),"")</f>
        <v/>
      </c>
      <c r="N92" s="1" t="str">
        <f ca="1">IF(($A92&lt;&gt;"")*(N$1&lt;&gt;""),IF(_xlfn.XLOOKUP(N$1,Attendance_sorted!$B91:$CW91,Attendance_sorted!$B91:$CW91,"nn")&lt;&gt;"nn","•",""),"")</f>
        <v/>
      </c>
      <c r="O92" s="1" t="str">
        <f ca="1">IF(($A92&lt;&gt;"")*(O$1&lt;&gt;""),IF(_xlfn.XLOOKUP(O$1,Attendance_sorted!$B91:$CW91,Attendance_sorted!$B91:$CW91,"nn")&lt;&gt;"nn","•",""),"")</f>
        <v/>
      </c>
      <c r="P92" s="1" t="str">
        <f ca="1">IF(($A92&lt;&gt;"")*(P$1&lt;&gt;""),IF(_xlfn.XLOOKUP(P$1,Attendance_sorted!$B91:$CW91,Attendance_sorted!$B91:$CW91,"nn")&lt;&gt;"nn","•",""),"")</f>
        <v/>
      </c>
      <c r="Q92" s="1" t="str">
        <f ca="1">IF(($A92&lt;&gt;"")*(Q$1&lt;&gt;""),IF(_xlfn.XLOOKUP(Q$1,Attendance_sorted!$B91:$CW91,Attendance_sorted!$B91:$CW91,"nn")&lt;&gt;"nn","•",""),"")</f>
        <v>•</v>
      </c>
      <c r="R92" s="1" t="str">
        <f ca="1">IF(($A92&lt;&gt;"")*(R$1&lt;&gt;""),IF(_xlfn.XLOOKUP(R$1,Attendance_sorted!$B91:$CW91,Attendance_sorted!$B91:$CW91,"nn")&lt;&gt;"nn","•",""),"")</f>
        <v>•</v>
      </c>
      <c r="S92" s="1" t="str">
        <f ca="1">IF(($A92&lt;&gt;"")*(S$1&lt;&gt;""),IF(_xlfn.XLOOKUP(S$1,Attendance_sorted!$B91:$CW91,Attendance_sorted!$B91:$CW91,"nn")&lt;&gt;"nn","•",""),"")</f>
        <v>•</v>
      </c>
      <c r="T92" s="1" t="str">
        <f ca="1">IF(($A92&lt;&gt;"")*(T$1&lt;&gt;""),IF(_xlfn.XLOOKUP(T$1,Attendance_sorted!$B91:$CW91,Attendance_sorted!$B91:$CW91,"nn")&lt;&gt;"nn","•",""),"")</f>
        <v/>
      </c>
      <c r="U92" s="1" t="str">
        <f ca="1">IF(($A92&lt;&gt;"")*(U$1&lt;&gt;""),IF(_xlfn.XLOOKUP(U$1,Attendance_sorted!$B91:$CW91,Attendance_sorted!$B91:$CW91,"nn")&lt;&gt;"nn","•",""),"")</f>
        <v/>
      </c>
      <c r="V92" s="1" t="str">
        <f ca="1">IF(($A92&lt;&gt;"")*(V$1&lt;&gt;""),IF(_xlfn.XLOOKUP(V$1,Attendance_sorted!$B91:$CW91,Attendance_sorted!$B91:$CW91,"nn")&lt;&gt;"nn","•",""),"")</f>
        <v/>
      </c>
      <c r="W92" s="1" t="str">
        <f ca="1">IF(($A92&lt;&gt;"")*(W$1&lt;&gt;""),IF(_xlfn.XLOOKUP(W$1,Attendance_sorted!$B91:$CW91,Attendance_sorted!$B91:$CW91,"nn")&lt;&gt;"nn","•",""),"")</f>
        <v/>
      </c>
      <c r="X92" s="1" t="str">
        <f ca="1">IF(($A92&lt;&gt;"")*(X$1&lt;&gt;""),IF(_xlfn.XLOOKUP(X$1,Attendance_sorted!$B91:$CW91,Attendance_sorted!$B91:$CW91,"nn")&lt;&gt;"nn","•",""),"")</f>
        <v/>
      </c>
      <c r="Y92" s="1" t="str">
        <f ca="1">IF(($A92&lt;&gt;"")*(Y$1&lt;&gt;""),IF(_xlfn.XLOOKUP(Y$1,Attendance_sorted!$B91:$CW91,Attendance_sorted!$B91:$CW91,"nn")&lt;&gt;"nn","•",""),"")</f>
        <v/>
      </c>
      <c r="Z92" s="1" t="str">
        <f ca="1">IF(($A92&lt;&gt;"")*(Z$1&lt;&gt;""),IF(_xlfn.XLOOKUP(Z$1,Attendance_sorted!$B91:$CW91,Attendance_sorted!$B91:$CW91,"nn")&lt;&gt;"nn","•",""),"")</f>
        <v/>
      </c>
      <c r="AA92" s="1" t="str">
        <f ca="1">IF(($A92&lt;&gt;"")*(AA$1&lt;&gt;""),IF(_xlfn.XLOOKUP(AA$1,Attendance_sorted!$B91:$CW91,Attendance_sorted!$B91:$CW91,"nn")&lt;&gt;"nn","•",""),"")</f>
        <v/>
      </c>
      <c r="AB92" s="1" t="str">
        <f ca="1">IF(($A92&lt;&gt;"")*(AB$1&lt;&gt;""),IF(_xlfn.XLOOKUP(AB$1,Attendance_sorted!$B91:$CW91,Attendance_sorted!$B91:$CW91,"nn")&lt;&gt;"nn","•",""),"")</f>
        <v/>
      </c>
      <c r="AC92" s="1" t="str">
        <f ca="1">IF(($A92&lt;&gt;"")*(AC$1&lt;&gt;""),IF(_xlfn.XLOOKUP(AC$1,Attendance_sorted!$B91:$CW91,Attendance_sorted!$B91:$CW91,"nn")&lt;&gt;"nn","•",""),"")</f>
        <v/>
      </c>
      <c r="AD92" s="1" t="str">
        <f ca="1">IF(($A92&lt;&gt;"")*(AD$1&lt;&gt;""),IF(_xlfn.XLOOKUP(AD$1,Attendance_sorted!$B91:$CW91,Attendance_sorted!$B91:$CW91,"nn")&lt;&gt;"nn","•",""),"")</f>
        <v/>
      </c>
      <c r="AE92" s="1" t="str">
        <f ca="1">IF(($A92&lt;&gt;"")*(AE$1&lt;&gt;""),IF(_xlfn.XLOOKUP(AE$1,Attendance_sorted!$B91:$CW91,Attendance_sorted!$B91:$CW91,"nn")&lt;&gt;"nn","•",""),"")</f>
        <v/>
      </c>
      <c r="AF92" s="1" t="str">
        <f ca="1">IF(($A92&lt;&gt;"")*(AF$1&lt;&gt;""),IF(_xlfn.XLOOKUP(AF$1,Attendance_sorted!$B91:$CW91,Attendance_sorted!$B91:$CW91,"nn")&lt;&gt;"nn","•",""),"")</f>
        <v/>
      </c>
      <c r="AG92" s="1" t="str">
        <f ca="1">IF(($A92&lt;&gt;"")*(AG$1&lt;&gt;""),IF(_xlfn.XLOOKUP(AG$1,Attendance_sorted!$B91:$CW91,Attendance_sorted!$B91:$CW91,"nn")&lt;&gt;"nn","•",""),"")</f>
        <v/>
      </c>
      <c r="AH92" s="1" t="str">
        <f ca="1">IF(($A92&lt;&gt;"")*(AH$1&lt;&gt;""),IF(_xlfn.XLOOKUP(AH$1,Attendance_sorted!$B91:$CW91,Attendance_sorted!$B91:$CW91,"nn")&lt;&gt;"nn","•",""),"")</f>
        <v/>
      </c>
      <c r="AI92" s="1" t="str">
        <f ca="1">IF(($A92&lt;&gt;"")*(AI$1&lt;&gt;""),IF(_xlfn.XLOOKUP(AI$1,Attendance_sorted!$B91:$CW91,Attendance_sorted!$B91:$CW91,"nn")&lt;&gt;"nn","•",""),"")</f>
        <v/>
      </c>
      <c r="AJ92" s="1" t="str">
        <f ca="1">IF(($A92&lt;&gt;"")*(AJ$1&lt;&gt;""),IF(_xlfn.XLOOKUP(AJ$1,Attendance_sorted!$B91:$CW91,Attendance_sorted!$B91:$CW91,"nn")&lt;&gt;"nn","•",""),"")</f>
        <v/>
      </c>
      <c r="AK92" s="1" t="str">
        <f ca="1">IF(($A92&lt;&gt;"")*(AK$1&lt;&gt;""),IF(_xlfn.XLOOKUP(AK$1,Attendance_sorted!$B91:$CW91,Attendance_sorted!$B91:$CW91,"nn")&lt;&gt;"nn","•",""),"")</f>
        <v/>
      </c>
      <c r="AL92" s="1" t="str">
        <f ca="1">IF(($A92&lt;&gt;"")*(AL$1&lt;&gt;""),IF(_xlfn.XLOOKUP(AL$1,Attendance_sorted!$B91:$CW91,Attendance_sorted!$B91:$CW91,"nn")&lt;&gt;"nn","•",""),"")</f>
        <v/>
      </c>
      <c r="AM92" s="1" t="str">
        <f ca="1">IF(($A92&lt;&gt;"")*(AM$1&lt;&gt;""),IF(_xlfn.XLOOKUP(AM$1,Attendance_sorted!$B91:$CW91,Attendance_sorted!$B91:$CW91,"nn")&lt;&gt;"nn","•",""),"")</f>
        <v/>
      </c>
      <c r="AN92" s="1" t="str">
        <f ca="1">IF(($A92&lt;&gt;"")*(AN$1&lt;&gt;""),IF(_xlfn.XLOOKUP(AN$1,Attendance_sorted!$B91:$CW91,Attendance_sorted!$B91:$CW91,"nn")&lt;&gt;"nn","•",""),"")</f>
        <v/>
      </c>
      <c r="AO92" s="1" t="str">
        <f ca="1">IF(($A92&lt;&gt;"")*(AO$1&lt;&gt;""),IF(_xlfn.XLOOKUP(AO$1,Attendance_sorted!$B91:$CW91,Attendance_sorted!$B91:$CW91,"nn")&lt;&gt;"nn","•",""),"")</f>
        <v/>
      </c>
      <c r="AP92" s="1" t="str">
        <f ca="1">IF(($A92&lt;&gt;"")*(AP$1&lt;&gt;""),IF(_xlfn.XLOOKUP(AP$1,Attendance_sorted!$B91:$CW91,Attendance_sorted!$B91:$CW91,"nn")&lt;&gt;"nn","•",""),"")</f>
        <v/>
      </c>
      <c r="AQ92" s="1" t="str">
        <f ca="1">IF(($A92&lt;&gt;"")*(AQ$1&lt;&gt;""),IF(_xlfn.XLOOKUP(AQ$1,Attendance_sorted!$B91:$CW91,Attendance_sorted!$B91:$CW91,"nn")&lt;&gt;"nn","•",""),"")</f>
        <v/>
      </c>
      <c r="AR92" s="1" t="str">
        <f ca="1">IF(($A92&lt;&gt;"")*(AR$1&lt;&gt;""),IF(_xlfn.XLOOKUP(AR$1,Attendance_sorted!$B91:$CW91,Attendance_sorted!$B91:$CW91,"nn")&lt;&gt;"nn","•",""),"")</f>
        <v/>
      </c>
      <c r="AS92" s="1" t="str">
        <f ca="1">IF(($A92&lt;&gt;"")*(AS$1&lt;&gt;""),IF(_xlfn.XLOOKUP(AS$1,Attendance_sorted!$B91:$CW91,Attendance_sorted!$B91:$CW91,"nn")&lt;&gt;"nn","•",""),"")</f>
        <v/>
      </c>
      <c r="AT92" s="1" t="str">
        <f ca="1">IF(($A92&lt;&gt;"")*(AT$1&lt;&gt;""),IF(_xlfn.XLOOKUP(AT$1,Attendance_sorted!$B91:$CW91,Attendance_sorted!$B91:$CW91,"nn")&lt;&gt;"nn","•",""),"")</f>
        <v/>
      </c>
      <c r="AU92" s="1" t="str">
        <f ca="1">IF(($A92&lt;&gt;"")*(AU$1&lt;&gt;""),IF(_xlfn.XLOOKUP(AU$1,Attendance_sorted!$B91:$CW91,Attendance_sorted!$B91:$CW91,"nn")&lt;&gt;"nn","•",""),"")</f>
        <v/>
      </c>
      <c r="AV92" s="1" t="str">
        <f ca="1">IF(($A92&lt;&gt;"")*(AV$1&lt;&gt;""),IF(_xlfn.XLOOKUP(AV$1,Attendance_sorted!$B91:$CW91,Attendance_sorted!$B91:$CW91,"nn")&lt;&gt;"nn","•",""),"")</f>
        <v/>
      </c>
      <c r="AW92" s="1" t="str">
        <f ca="1">IF(($A92&lt;&gt;"")*(AW$1&lt;&gt;""),IF(_xlfn.XLOOKUP(AW$1,Attendance_sorted!$B91:$CW91,Attendance_sorted!$B91:$CW91,"nn")&lt;&gt;"nn","•",""),"")</f>
        <v/>
      </c>
      <c r="AX92" s="1" t="str">
        <f ca="1">IF(($A92&lt;&gt;"")*(AX$1&lt;&gt;""),IF(_xlfn.XLOOKUP(AX$1,Attendance_sorted!$B91:$CW91,Attendance_sorted!$B91:$CW91,"nn")&lt;&gt;"nn","•",""),"")</f>
        <v/>
      </c>
      <c r="AY92" s="1" t="str">
        <f ca="1">IF(($A92&lt;&gt;"")*(AY$1&lt;&gt;""),IF(_xlfn.XLOOKUP(AY$1,Attendance_sorted!$B91:$CW91,Attendance_sorted!$B91:$CW91,"nn")&lt;&gt;"nn","•",""),"")</f>
        <v/>
      </c>
      <c r="AZ92" s="1" t="str">
        <f ca="1">IF(($A92&lt;&gt;"")*(AZ$1&lt;&gt;""),IF(_xlfn.XLOOKUP(AZ$1,Attendance_sorted!$B91:$CW91,Attendance_sorted!$B91:$CW91,"nn")&lt;&gt;"nn","•",""),"")</f>
        <v/>
      </c>
      <c r="BA92" s="1" t="str">
        <f ca="1">IF(($A92&lt;&gt;"")*(BA$1&lt;&gt;""),IF(_xlfn.XLOOKUP(BA$1,Attendance_sorted!$B91:$CW91,Attendance_sorted!$B91:$CW91,"nn")&lt;&gt;"nn","•",""),"")</f>
        <v/>
      </c>
      <c r="BB92" s="1" t="str">
        <f ca="1">IF(($A92&lt;&gt;"")*(BB$1&lt;&gt;""),IF(_xlfn.XLOOKUP(BB$1,Attendance_sorted!$B91:$CW91,Attendance_sorted!$B91:$CW91,"nn")&lt;&gt;"nn","•",""),"")</f>
        <v/>
      </c>
      <c r="BC92" s="1" t="str">
        <f ca="1">IF(($A92&lt;&gt;"")*(BC$1&lt;&gt;""),IF(_xlfn.XLOOKUP(BC$1,Attendance_sorted!$B91:$CW91,Attendance_sorted!$B91:$CW91,"nn")&lt;&gt;"nn","•",""),"")</f>
        <v/>
      </c>
      <c r="BD92" s="1" t="str">
        <f ca="1">IF(($A92&lt;&gt;"")*(BD$1&lt;&gt;""),IF(_xlfn.XLOOKUP(BD$1,Attendance_sorted!$B91:$CW91,Attendance_sorted!$B91:$CW91,"nn")&lt;&gt;"nn","•",""),"")</f>
        <v/>
      </c>
      <c r="BE92" s="1" t="str">
        <f ca="1">IF(($A92&lt;&gt;"")*(BE$1&lt;&gt;""),IF(_xlfn.XLOOKUP(BE$1,Attendance_sorted!$B91:$CW91,Attendance_sorted!$B91:$CW91,"nn")&lt;&gt;"nn","•",""),"")</f>
        <v/>
      </c>
      <c r="BF92" s="1" t="str">
        <f ca="1">IF(($A92&lt;&gt;"")*(BF$1&lt;&gt;""),IF(_xlfn.XLOOKUP(BF$1,Attendance_sorted!$B91:$CW91,Attendance_sorted!$B91:$CW91,"nn")&lt;&gt;"nn","•",""),"")</f>
        <v/>
      </c>
      <c r="BG92" s="1" t="str">
        <f ca="1">IF(($A92&lt;&gt;"")*(BG$1&lt;&gt;""),IF(_xlfn.XLOOKUP(BG$1,Attendance_sorted!$B91:$CW91,Attendance_sorted!$B91:$CW91,"nn")&lt;&gt;"nn","•",""),"")</f>
        <v/>
      </c>
      <c r="BH92" s="1" t="str">
        <f ca="1">IF(($A92&lt;&gt;"")*(BH$1&lt;&gt;""),IF(_xlfn.XLOOKUP(BH$1,Attendance_sorted!$B91:$CW91,Attendance_sorted!$B91:$CW91,"nn")&lt;&gt;"nn","•",""),"")</f>
        <v/>
      </c>
      <c r="BI92" s="1" t="str">
        <f ca="1">IF(($A92&lt;&gt;"")*(BI$1&lt;&gt;""),IF(_xlfn.XLOOKUP(BI$1,Attendance_sorted!$B91:$CW91,Attendance_sorted!$B91:$CW91,"nn")&lt;&gt;"nn","•",""),"")</f>
        <v/>
      </c>
      <c r="BJ92" s="1" t="str">
        <f ca="1">IF(($A92&lt;&gt;"")*(BJ$1&lt;&gt;""),IF(_xlfn.XLOOKUP(BJ$1,Attendance_sorted!$B91:$CW91,Attendance_sorted!$B91:$CW91,"nn")&lt;&gt;"nn","•",""),"")</f>
        <v/>
      </c>
      <c r="BK92" s="1" t="str">
        <f ca="1">IF(($A92&lt;&gt;"")*(BK$1&lt;&gt;""),IF(_xlfn.XLOOKUP(BK$1,Attendance_sorted!$B91:$CW91,Attendance_sorted!$B91:$CW91,"nn")&lt;&gt;"nn","•",""),"")</f>
        <v/>
      </c>
      <c r="BL92" s="1" t="str">
        <f ca="1">IF(($A92&lt;&gt;"")*(BL$1&lt;&gt;""),IF(_xlfn.XLOOKUP(BL$1,Attendance_sorted!$B91:$CW91,Attendance_sorted!$B91:$CW91,"nn")&lt;&gt;"nn","•",""),"")</f>
        <v/>
      </c>
      <c r="BM92" s="1" t="str">
        <f ca="1">IF(($A92&lt;&gt;"")*(BM$1&lt;&gt;""),IF(_xlfn.XLOOKUP(BM$1,Attendance_sorted!$B91:$CW91,Attendance_sorted!$B91:$CW91,"nn")&lt;&gt;"nn","•",""),"")</f>
        <v/>
      </c>
      <c r="BN92" s="1" t="str">
        <f ca="1">IF(($A92&lt;&gt;"")*(BN$1&lt;&gt;""),IF(_xlfn.XLOOKUP(BN$1,Attendance_sorted!$B91:$CW91,Attendance_sorted!$B91:$CW91,"nn")&lt;&gt;"nn","•",""),"")</f>
        <v/>
      </c>
      <c r="BO92" s="1" t="str">
        <f ca="1">IF(($A92&lt;&gt;"")*(BO$1&lt;&gt;""),IF(_xlfn.XLOOKUP(BO$1,Attendance_sorted!$B91:$CW91,Attendance_sorted!$B91:$CW91,"nn")&lt;&gt;"nn","•",""),"")</f>
        <v/>
      </c>
      <c r="BP92" s="1" t="str">
        <f ca="1">IF(($A92&lt;&gt;"")*(BP$1&lt;&gt;""),IF(_xlfn.XLOOKUP(BP$1,Attendance_sorted!$B91:$CW91,Attendance_sorted!$B91:$CW91,"nn")&lt;&gt;"nn","•",""),"")</f>
        <v/>
      </c>
      <c r="BQ92" s="1" t="str">
        <f ca="1">IF(($A92&lt;&gt;"")*(BQ$1&lt;&gt;""),IF(_xlfn.XLOOKUP(BQ$1,Attendance_sorted!$B91:$CW91,Attendance_sorted!$B91:$CW91,"nn")&lt;&gt;"nn","•",""),"")</f>
        <v/>
      </c>
      <c r="BR92" s="1" t="str">
        <f ca="1">IF(($A92&lt;&gt;"")*(BR$1&lt;&gt;""),IF(_xlfn.XLOOKUP(BR$1,Attendance_sorted!$B91:$CW91,Attendance_sorted!$B91:$CW91,"nn")&lt;&gt;"nn","•",""),"")</f>
        <v/>
      </c>
      <c r="BS92" s="1" t="str">
        <f ca="1">IF(($A92&lt;&gt;"")*(BS$1&lt;&gt;""),IF(_xlfn.XLOOKUP(BS$1,Attendance_sorted!$B91:$CW91,Attendance_sorted!$B91:$CW91,"nn")&lt;&gt;"nn","•",""),"")</f>
        <v/>
      </c>
      <c r="BT92" s="1" t="str">
        <f ca="1">IF(($A92&lt;&gt;"")*(BT$1&lt;&gt;""),IF(_xlfn.XLOOKUP(BT$1,Attendance_sorted!$B91:$CW91,Attendance_sorted!$B91:$CW91,"nn")&lt;&gt;"nn","•",""),"")</f>
        <v/>
      </c>
      <c r="BU92" s="1" t="str">
        <f ca="1">IF(($A92&lt;&gt;"")*(BU$1&lt;&gt;""),IF(_xlfn.XLOOKUP(BU$1,Attendance_sorted!$B91:$CW91,Attendance_sorted!$B91:$CW91,"nn")&lt;&gt;"nn","•",""),"")</f>
        <v/>
      </c>
      <c r="BV92" s="1" t="str">
        <f ca="1">IF(($A92&lt;&gt;"")*(BV$1&lt;&gt;""),IF(_xlfn.XLOOKUP(BV$1,Attendance_sorted!$B91:$CW91,Attendance_sorted!$B91:$CW91,"nn")&lt;&gt;"nn","•",""),"")</f>
        <v/>
      </c>
      <c r="BW92" s="1" t="str">
        <f ca="1">IF(($A92&lt;&gt;"")*(BW$1&lt;&gt;""),IF(_xlfn.XLOOKUP(BW$1,Attendance_sorted!$B91:$CW91,Attendance_sorted!$B91:$CW91,"nn")&lt;&gt;"nn","•",""),"")</f>
        <v/>
      </c>
      <c r="BX92" s="1" t="str">
        <f ca="1">IF(($A92&lt;&gt;"")*(BX$1&lt;&gt;""),IF(_xlfn.XLOOKUP(BX$1,Attendance_sorted!$B91:$CW91,Attendance_sorted!$B91:$CW91,"nn")&lt;&gt;"nn","•",""),"")</f>
        <v/>
      </c>
      <c r="BY92" s="1" t="str">
        <f ca="1">IF(($A92&lt;&gt;"")*(BY$1&lt;&gt;""),IF(_xlfn.XLOOKUP(BY$1,Attendance_sorted!$B91:$CW91,Attendance_sorted!$B91:$CW91,"nn")&lt;&gt;"nn","•",""),"")</f>
        <v/>
      </c>
      <c r="BZ92" s="1" t="str">
        <f ca="1">IF(($A92&lt;&gt;"")*(BZ$1&lt;&gt;""),IF(_xlfn.XLOOKUP(BZ$1,Attendance_sorted!$B91:$CW91,Attendance_sorted!$B91:$CW91,"nn")&lt;&gt;"nn","•",""),"")</f>
        <v/>
      </c>
      <c r="CA92" s="1" t="str">
        <f ca="1">IF(($A92&lt;&gt;"")*(CA$1&lt;&gt;""),IF(_xlfn.XLOOKUP(CA$1,Attendance_sorted!$B91:$CW91,Attendance_sorted!$B91:$CW91,"nn")&lt;&gt;"nn","•",""),"")</f>
        <v/>
      </c>
      <c r="CB92" s="1" t="str">
        <f ca="1">IF(($A92&lt;&gt;"")*(CB$1&lt;&gt;""),IF(_xlfn.XLOOKUP(CB$1,Attendance_sorted!$B91:$CW91,Attendance_sorted!$B91:$CW91,"nn")&lt;&gt;"nn","•",""),"")</f>
        <v/>
      </c>
      <c r="CC92" s="1" t="str">
        <f ca="1">IF(($A92&lt;&gt;"")*(CC$1&lt;&gt;""),IF(_xlfn.XLOOKUP(CC$1,Attendance_sorted!$B91:$CW91,Attendance_sorted!$B91:$CW91,"nn")&lt;&gt;"nn","•",""),"")</f>
        <v/>
      </c>
      <c r="CD92" s="1" t="str">
        <f ca="1">IF(($A92&lt;&gt;"")*(CD$1&lt;&gt;""),IF(_xlfn.XLOOKUP(CD$1,Attendance_sorted!$B91:$CW91,Attendance_sorted!$B91:$CW91,"nn")&lt;&gt;"nn","•",""),"")</f>
        <v/>
      </c>
      <c r="CE92" s="1" t="str">
        <f ca="1">IF(($A92&lt;&gt;"")*(CE$1&lt;&gt;""),IF(_xlfn.XLOOKUP(CE$1,Attendance_sorted!$B91:$CW91,Attendance_sorted!$B91:$CW91,"nn")&lt;&gt;"nn","•",""),"")</f>
        <v/>
      </c>
      <c r="CF92" s="1" t="str">
        <f ca="1">IF(($A92&lt;&gt;"")*(CF$1&lt;&gt;""),IF(_xlfn.XLOOKUP(CF$1,Attendance_sorted!$B91:$CW91,Attendance_sorted!$B91:$CW91,"nn")&lt;&gt;"nn","•",""),"")</f>
        <v/>
      </c>
      <c r="CG92" s="1" t="str">
        <f ca="1">IF(($A92&lt;&gt;"")*(CG$1&lt;&gt;""),IF(_xlfn.XLOOKUP(CG$1,Attendance_sorted!$B91:$CW91,Attendance_sorted!$B91:$CW91,"nn")&lt;&gt;"nn","•",""),"")</f>
        <v/>
      </c>
      <c r="CH92" s="1" t="str">
        <f ca="1">IF(($A92&lt;&gt;"")*(CH$1&lt;&gt;""),IF(_xlfn.XLOOKUP(CH$1,Attendance_sorted!$B91:$CW91,Attendance_sorted!$B91:$CW91,"nn")&lt;&gt;"nn","•",""),"")</f>
        <v/>
      </c>
      <c r="CI92" s="1" t="str">
        <f ca="1">IF(($A92&lt;&gt;"")*(CI$1&lt;&gt;""),IF(_xlfn.XLOOKUP(CI$1,Attendance_sorted!$B91:$CW91,Attendance_sorted!$B91:$CW91,"nn")&lt;&gt;"nn","•",""),"")</f>
        <v/>
      </c>
      <c r="CJ92" s="1" t="str">
        <f ca="1">IF(($A92&lt;&gt;"")*(CJ$1&lt;&gt;""),IF(_xlfn.XLOOKUP(CJ$1,Attendance_sorted!$B91:$CW91,Attendance_sorted!$B91:$CW91,"nn")&lt;&gt;"nn","•",""),"")</f>
        <v/>
      </c>
      <c r="CK92" s="1" t="str">
        <f ca="1">IF(($A92&lt;&gt;"")*(CK$1&lt;&gt;""),IF(_xlfn.XLOOKUP(CK$1,Attendance_sorted!$B91:$CW91,Attendance_sorted!$B91:$CW91,"nn")&lt;&gt;"nn","•",""),"")</f>
        <v/>
      </c>
      <c r="CL92" s="1" t="str">
        <f ca="1">IF(($A92&lt;&gt;"")*(CL$1&lt;&gt;""),IF(_xlfn.XLOOKUP(CL$1,Attendance_sorted!$B91:$CW91,Attendance_sorted!$B91:$CW91,"nn")&lt;&gt;"nn","•",""),"")</f>
        <v/>
      </c>
      <c r="CM92" s="1" t="str">
        <f ca="1">IF(($A92&lt;&gt;"")*(CM$1&lt;&gt;""),IF(_xlfn.XLOOKUP(CM$1,Attendance_sorted!$B91:$CW91,Attendance_sorted!$B91:$CW91,"nn")&lt;&gt;"nn","•",""),"")</f>
        <v/>
      </c>
      <c r="CN92" s="1" t="str">
        <f ca="1">IF(($A92&lt;&gt;"")*(CN$1&lt;&gt;""),IF(_xlfn.XLOOKUP(CN$1,Attendance_sorted!$B91:$CW91,Attendance_sorted!$B91:$CW91,"nn")&lt;&gt;"nn","•",""),"")</f>
        <v/>
      </c>
      <c r="CO92" s="1" t="str">
        <f ca="1">IF(($A92&lt;&gt;"")*(CO$1&lt;&gt;""),IF(_xlfn.XLOOKUP(CO$1,Attendance_sorted!$B91:$CW91,Attendance_sorted!$B91:$CW91,"nn")&lt;&gt;"nn","•",""),"")</f>
        <v/>
      </c>
      <c r="CP92" s="1" t="str">
        <f ca="1">IF(($A92&lt;&gt;"")*(CP$1&lt;&gt;""),IF(_xlfn.XLOOKUP(CP$1,Attendance_sorted!$B91:$CW91,Attendance_sorted!$B91:$CW91,"nn")&lt;&gt;"nn","•",""),"")</f>
        <v/>
      </c>
      <c r="CQ92" s="1" t="str">
        <f ca="1">IF(($A92&lt;&gt;"")*(CQ$1&lt;&gt;""),IF(_xlfn.XLOOKUP(CQ$1,Attendance_sorted!$B91:$CW91,Attendance_sorted!$B91:$CW91,"nn")&lt;&gt;"nn","•",""),"")</f>
        <v/>
      </c>
      <c r="CR92" s="1" t="str">
        <f ca="1">IF(($A92&lt;&gt;"")*(CR$1&lt;&gt;""),IF(_xlfn.XLOOKUP(CR$1,Attendance_sorted!$B91:$CW91,Attendance_sorted!$B91:$CW91,"nn")&lt;&gt;"nn","•",""),"")</f>
        <v/>
      </c>
      <c r="CS92" s="1" t="str">
        <f ca="1">IF(($A92&lt;&gt;"")*(CS$1&lt;&gt;""),IF(_xlfn.XLOOKUP(CS$1,Attendance_sorted!$B91:$CW91,Attendance_sorted!$B91:$CW91,"nn")&lt;&gt;"nn","•",""),"")</f>
        <v/>
      </c>
      <c r="CT92" s="1" t="str">
        <f ca="1">IF(($A92&lt;&gt;"")*(CT$1&lt;&gt;""),IF(_xlfn.XLOOKUP(CT$1,Attendance_sorted!$B91:$CW91,Attendance_sorted!$B91:$CW91,"nn")&lt;&gt;"nn","•",""),"")</f>
        <v/>
      </c>
      <c r="CU92" s="1" t="str">
        <f ca="1">IF(($A92&lt;&gt;"")*(CU$1&lt;&gt;""),IF(_xlfn.XLOOKUP(CU$1,Attendance_sorted!$B91:$CW91,Attendance_sorted!$B91:$CW91,"nn")&lt;&gt;"nn","•",""),"")</f>
        <v/>
      </c>
      <c r="CV92" s="1" t="str">
        <f ca="1">IF(($A92&lt;&gt;"")*(CV$1&lt;&gt;""),IF(_xlfn.XLOOKUP(CV$1,Attendance_sorted!$B91:$CW91,Attendance_sorted!$B91:$CW91,"nn")&lt;&gt;"nn","•",""),"")</f>
        <v/>
      </c>
      <c r="CW92" s="1" t="str">
        <f ca="1">IF(($A92&lt;&gt;"")*(CW$1&lt;&gt;""),IF(_xlfn.XLOOKUP(CW$1,Attendance_sorted!$B91:$CW91,Attendance_sorted!$B91:$CW91,"nn")&lt;&gt;"nn","•",""),"")</f>
        <v/>
      </c>
    </row>
    <row r="93" spans="1:101">
      <c r="A93" s="1">
        <v>334</v>
      </c>
      <c r="B93" s="1" t="str">
        <f ca="1">IF(($A93&lt;&gt;"")*(B$1&lt;&gt;""),IF(_xlfn.XLOOKUP(B$1,Attendance_sorted!$B92:$CW92,Attendance_sorted!$B92:$CW92,"nn")&lt;&gt;"nn","•",""),"")</f>
        <v/>
      </c>
      <c r="C93" s="1" t="str">
        <f ca="1">IF(($A93&lt;&gt;"")*(C$1&lt;&gt;""),IF(_xlfn.XLOOKUP(C$1,Attendance_sorted!$B92:$CW92,Attendance_sorted!$B92:$CW92,"nn")&lt;&gt;"nn","•",""),"")</f>
        <v/>
      </c>
      <c r="D93" s="1" t="str">
        <f ca="1">IF(($A93&lt;&gt;"")*(D$1&lt;&gt;""),IF(_xlfn.XLOOKUP(D$1,Attendance_sorted!$B92:$CW92,Attendance_sorted!$B92:$CW92,"nn")&lt;&gt;"nn","•",""),"")</f>
        <v>•</v>
      </c>
      <c r="E93" s="1" t="str">
        <f ca="1">IF(($A93&lt;&gt;"")*(E$1&lt;&gt;""),IF(_xlfn.XLOOKUP(E$1,Attendance_sorted!$B92:$CW92,Attendance_sorted!$B92:$CW92,"nn")&lt;&gt;"nn","•",""),"")</f>
        <v>•</v>
      </c>
      <c r="F93" s="1" t="str">
        <f ca="1">IF(($A93&lt;&gt;"")*(F$1&lt;&gt;""),IF(_xlfn.XLOOKUP(F$1,Attendance_sorted!$B92:$CW92,Attendance_sorted!$B92:$CW92,"nn")&lt;&gt;"nn","•",""),"")</f>
        <v/>
      </c>
      <c r="G93" s="1" t="str">
        <f ca="1">IF(($A93&lt;&gt;"")*(G$1&lt;&gt;""),IF(_xlfn.XLOOKUP(G$1,Attendance_sorted!$B92:$CW92,Attendance_sorted!$B92:$CW92,"nn")&lt;&gt;"nn","•",""),"")</f>
        <v>•</v>
      </c>
      <c r="H93" s="1" t="str">
        <f ca="1">IF(($A93&lt;&gt;"")*(H$1&lt;&gt;""),IF(_xlfn.XLOOKUP(H$1,Attendance_sorted!$B92:$CW92,Attendance_sorted!$B92:$CW92,"nn")&lt;&gt;"nn","•",""),"")</f>
        <v/>
      </c>
      <c r="I93" s="1" t="str">
        <f ca="1">IF(($A93&lt;&gt;"")*(I$1&lt;&gt;""),IF(_xlfn.XLOOKUP(I$1,Attendance_sorted!$B92:$CW92,Attendance_sorted!$B92:$CW92,"nn")&lt;&gt;"nn","•",""),"")</f>
        <v/>
      </c>
      <c r="J93" s="1" t="str">
        <f ca="1">IF(($A93&lt;&gt;"")*(J$1&lt;&gt;""),IF(_xlfn.XLOOKUP(J$1,Attendance_sorted!$B92:$CW92,Attendance_sorted!$B92:$CW92,"nn")&lt;&gt;"nn","•",""),"")</f>
        <v/>
      </c>
      <c r="K93" s="1" t="str">
        <f ca="1">IF(($A93&lt;&gt;"")*(K$1&lt;&gt;""),IF(_xlfn.XLOOKUP(K$1,Attendance_sorted!$B92:$CW92,Attendance_sorted!$B92:$CW92,"nn")&lt;&gt;"nn","•",""),"")</f>
        <v>•</v>
      </c>
      <c r="L93" s="1" t="str">
        <f ca="1">IF(($A93&lt;&gt;"")*(L$1&lt;&gt;""),IF(_xlfn.XLOOKUP(L$1,Attendance_sorted!$B92:$CW92,Attendance_sorted!$B92:$CW92,"nn")&lt;&gt;"nn","•",""),"")</f>
        <v/>
      </c>
      <c r="M93" s="1" t="str">
        <f ca="1">IF(($A93&lt;&gt;"")*(M$1&lt;&gt;""),IF(_xlfn.XLOOKUP(M$1,Attendance_sorted!$B92:$CW92,Attendance_sorted!$B92:$CW92,"nn")&lt;&gt;"nn","•",""),"")</f>
        <v/>
      </c>
      <c r="N93" s="1" t="str">
        <f ca="1">IF(($A93&lt;&gt;"")*(N$1&lt;&gt;""),IF(_xlfn.XLOOKUP(N$1,Attendance_sorted!$B92:$CW92,Attendance_sorted!$B92:$CW92,"nn")&lt;&gt;"nn","•",""),"")</f>
        <v/>
      </c>
      <c r="O93" s="1" t="str">
        <f ca="1">IF(($A93&lt;&gt;"")*(O$1&lt;&gt;""),IF(_xlfn.XLOOKUP(O$1,Attendance_sorted!$B92:$CW92,Attendance_sorted!$B92:$CW92,"nn")&lt;&gt;"nn","•",""),"")</f>
        <v/>
      </c>
      <c r="P93" s="1" t="str">
        <f ca="1">IF(($A93&lt;&gt;"")*(P$1&lt;&gt;""),IF(_xlfn.XLOOKUP(P$1,Attendance_sorted!$B92:$CW92,Attendance_sorted!$B92:$CW92,"nn")&lt;&gt;"nn","•",""),"")</f>
        <v>•</v>
      </c>
      <c r="Q93" s="1" t="str">
        <f ca="1">IF(($A93&lt;&gt;"")*(Q$1&lt;&gt;""),IF(_xlfn.XLOOKUP(Q$1,Attendance_sorted!$B92:$CW92,Attendance_sorted!$B92:$CW92,"nn")&lt;&gt;"nn","•",""),"")</f>
        <v/>
      </c>
      <c r="R93" s="1" t="str">
        <f ca="1">IF(($A93&lt;&gt;"")*(R$1&lt;&gt;""),IF(_xlfn.XLOOKUP(R$1,Attendance_sorted!$B92:$CW92,Attendance_sorted!$B92:$CW92,"nn")&lt;&gt;"nn","•",""),"")</f>
        <v>•</v>
      </c>
      <c r="S93" s="1" t="str">
        <f ca="1">IF(($A93&lt;&gt;"")*(S$1&lt;&gt;""),IF(_xlfn.XLOOKUP(S$1,Attendance_sorted!$B92:$CW92,Attendance_sorted!$B92:$CW92,"nn")&lt;&gt;"nn","•",""),"")</f>
        <v/>
      </c>
      <c r="T93" s="1" t="str">
        <f ca="1">IF(($A93&lt;&gt;"")*(T$1&lt;&gt;""),IF(_xlfn.XLOOKUP(T$1,Attendance_sorted!$B92:$CW92,Attendance_sorted!$B92:$CW92,"nn")&lt;&gt;"nn","•",""),"")</f>
        <v>•</v>
      </c>
      <c r="U93" s="1" t="str">
        <f ca="1">IF(($A93&lt;&gt;"")*(U$1&lt;&gt;""),IF(_xlfn.XLOOKUP(U$1,Attendance_sorted!$B92:$CW92,Attendance_sorted!$B92:$CW92,"nn")&lt;&gt;"nn","•",""),"")</f>
        <v/>
      </c>
      <c r="V93" s="1" t="str">
        <f ca="1">IF(($A93&lt;&gt;"")*(V$1&lt;&gt;""),IF(_xlfn.XLOOKUP(V$1,Attendance_sorted!$B92:$CW92,Attendance_sorted!$B92:$CW92,"nn")&lt;&gt;"nn","•",""),"")</f>
        <v/>
      </c>
      <c r="W93" s="1" t="str">
        <f ca="1">IF(($A93&lt;&gt;"")*(W$1&lt;&gt;""),IF(_xlfn.XLOOKUP(W$1,Attendance_sorted!$B92:$CW92,Attendance_sorted!$B92:$CW92,"nn")&lt;&gt;"nn","•",""),"")</f>
        <v/>
      </c>
      <c r="X93" s="1" t="str">
        <f ca="1">IF(($A93&lt;&gt;"")*(X$1&lt;&gt;""),IF(_xlfn.XLOOKUP(X$1,Attendance_sorted!$B92:$CW92,Attendance_sorted!$B92:$CW92,"nn")&lt;&gt;"nn","•",""),"")</f>
        <v/>
      </c>
      <c r="Y93" s="1" t="str">
        <f ca="1">IF(($A93&lt;&gt;"")*(Y$1&lt;&gt;""),IF(_xlfn.XLOOKUP(Y$1,Attendance_sorted!$B92:$CW92,Attendance_sorted!$B92:$CW92,"nn")&lt;&gt;"nn","•",""),"")</f>
        <v/>
      </c>
      <c r="Z93" s="1" t="str">
        <f ca="1">IF(($A93&lt;&gt;"")*(Z$1&lt;&gt;""),IF(_xlfn.XLOOKUP(Z$1,Attendance_sorted!$B92:$CW92,Attendance_sorted!$B92:$CW92,"nn")&lt;&gt;"nn","•",""),"")</f>
        <v/>
      </c>
      <c r="AA93" s="1" t="str">
        <f ca="1">IF(($A93&lt;&gt;"")*(AA$1&lt;&gt;""),IF(_xlfn.XLOOKUP(AA$1,Attendance_sorted!$B92:$CW92,Attendance_sorted!$B92:$CW92,"nn")&lt;&gt;"nn","•",""),"")</f>
        <v/>
      </c>
      <c r="AB93" s="1" t="str">
        <f ca="1">IF(($A93&lt;&gt;"")*(AB$1&lt;&gt;""),IF(_xlfn.XLOOKUP(AB$1,Attendance_sorted!$B92:$CW92,Attendance_sorted!$B92:$CW92,"nn")&lt;&gt;"nn","•",""),"")</f>
        <v/>
      </c>
      <c r="AC93" s="1" t="str">
        <f ca="1">IF(($A93&lt;&gt;"")*(AC$1&lt;&gt;""),IF(_xlfn.XLOOKUP(AC$1,Attendance_sorted!$B92:$CW92,Attendance_sorted!$B92:$CW92,"nn")&lt;&gt;"nn","•",""),"")</f>
        <v/>
      </c>
      <c r="AD93" s="1" t="str">
        <f ca="1">IF(($A93&lt;&gt;"")*(AD$1&lt;&gt;""),IF(_xlfn.XLOOKUP(AD$1,Attendance_sorted!$B92:$CW92,Attendance_sorted!$B92:$CW92,"nn")&lt;&gt;"nn","•",""),"")</f>
        <v/>
      </c>
      <c r="AE93" s="1" t="str">
        <f ca="1">IF(($A93&lt;&gt;"")*(AE$1&lt;&gt;""),IF(_xlfn.XLOOKUP(AE$1,Attendance_sorted!$B92:$CW92,Attendance_sorted!$B92:$CW92,"nn")&lt;&gt;"nn","•",""),"")</f>
        <v/>
      </c>
      <c r="AF93" s="1" t="str">
        <f ca="1">IF(($A93&lt;&gt;"")*(AF$1&lt;&gt;""),IF(_xlfn.XLOOKUP(AF$1,Attendance_sorted!$B92:$CW92,Attendance_sorted!$B92:$CW92,"nn")&lt;&gt;"nn","•",""),"")</f>
        <v/>
      </c>
      <c r="AG93" s="1" t="str">
        <f ca="1">IF(($A93&lt;&gt;"")*(AG$1&lt;&gt;""),IF(_xlfn.XLOOKUP(AG$1,Attendance_sorted!$B92:$CW92,Attendance_sorted!$B92:$CW92,"nn")&lt;&gt;"nn","•",""),"")</f>
        <v/>
      </c>
      <c r="AH93" s="1" t="str">
        <f ca="1">IF(($A93&lt;&gt;"")*(AH$1&lt;&gt;""),IF(_xlfn.XLOOKUP(AH$1,Attendance_sorted!$B92:$CW92,Attendance_sorted!$B92:$CW92,"nn")&lt;&gt;"nn","•",""),"")</f>
        <v/>
      </c>
      <c r="AI93" s="1" t="str">
        <f ca="1">IF(($A93&lt;&gt;"")*(AI$1&lt;&gt;""),IF(_xlfn.XLOOKUP(AI$1,Attendance_sorted!$B92:$CW92,Attendance_sorted!$B92:$CW92,"nn")&lt;&gt;"nn","•",""),"")</f>
        <v/>
      </c>
      <c r="AJ93" s="1" t="str">
        <f ca="1">IF(($A93&lt;&gt;"")*(AJ$1&lt;&gt;""),IF(_xlfn.XLOOKUP(AJ$1,Attendance_sorted!$B92:$CW92,Attendance_sorted!$B92:$CW92,"nn")&lt;&gt;"nn","•",""),"")</f>
        <v/>
      </c>
      <c r="AK93" s="1" t="str">
        <f ca="1">IF(($A93&lt;&gt;"")*(AK$1&lt;&gt;""),IF(_xlfn.XLOOKUP(AK$1,Attendance_sorted!$B92:$CW92,Attendance_sorted!$B92:$CW92,"nn")&lt;&gt;"nn","•",""),"")</f>
        <v/>
      </c>
      <c r="AL93" s="1" t="str">
        <f ca="1">IF(($A93&lt;&gt;"")*(AL$1&lt;&gt;""),IF(_xlfn.XLOOKUP(AL$1,Attendance_sorted!$B92:$CW92,Attendance_sorted!$B92:$CW92,"nn")&lt;&gt;"nn","•",""),"")</f>
        <v/>
      </c>
      <c r="AM93" s="1" t="str">
        <f ca="1">IF(($A93&lt;&gt;"")*(AM$1&lt;&gt;""),IF(_xlfn.XLOOKUP(AM$1,Attendance_sorted!$B92:$CW92,Attendance_sorted!$B92:$CW92,"nn")&lt;&gt;"nn","•",""),"")</f>
        <v/>
      </c>
      <c r="AN93" s="1" t="str">
        <f ca="1">IF(($A93&lt;&gt;"")*(AN$1&lt;&gt;""),IF(_xlfn.XLOOKUP(AN$1,Attendance_sorted!$B92:$CW92,Attendance_sorted!$B92:$CW92,"nn")&lt;&gt;"nn","•",""),"")</f>
        <v/>
      </c>
      <c r="AO93" s="1" t="str">
        <f ca="1">IF(($A93&lt;&gt;"")*(AO$1&lt;&gt;""),IF(_xlfn.XLOOKUP(AO$1,Attendance_sorted!$B92:$CW92,Attendance_sorted!$B92:$CW92,"nn")&lt;&gt;"nn","•",""),"")</f>
        <v/>
      </c>
      <c r="AP93" s="1" t="str">
        <f ca="1">IF(($A93&lt;&gt;"")*(AP$1&lt;&gt;""),IF(_xlfn.XLOOKUP(AP$1,Attendance_sorted!$B92:$CW92,Attendance_sorted!$B92:$CW92,"nn")&lt;&gt;"nn","•",""),"")</f>
        <v/>
      </c>
      <c r="AQ93" s="1" t="str">
        <f ca="1">IF(($A93&lt;&gt;"")*(AQ$1&lt;&gt;""),IF(_xlfn.XLOOKUP(AQ$1,Attendance_sorted!$B92:$CW92,Attendance_sorted!$B92:$CW92,"nn")&lt;&gt;"nn","•",""),"")</f>
        <v/>
      </c>
      <c r="AR93" s="1" t="str">
        <f ca="1">IF(($A93&lt;&gt;"")*(AR$1&lt;&gt;""),IF(_xlfn.XLOOKUP(AR$1,Attendance_sorted!$B92:$CW92,Attendance_sorted!$B92:$CW92,"nn")&lt;&gt;"nn","•",""),"")</f>
        <v/>
      </c>
      <c r="AS93" s="1" t="str">
        <f ca="1">IF(($A93&lt;&gt;"")*(AS$1&lt;&gt;""),IF(_xlfn.XLOOKUP(AS$1,Attendance_sorted!$B92:$CW92,Attendance_sorted!$B92:$CW92,"nn")&lt;&gt;"nn","•",""),"")</f>
        <v/>
      </c>
      <c r="AT93" s="1" t="str">
        <f ca="1">IF(($A93&lt;&gt;"")*(AT$1&lt;&gt;""),IF(_xlfn.XLOOKUP(AT$1,Attendance_sorted!$B92:$CW92,Attendance_sorted!$B92:$CW92,"nn")&lt;&gt;"nn","•",""),"")</f>
        <v/>
      </c>
      <c r="AU93" s="1" t="str">
        <f ca="1">IF(($A93&lt;&gt;"")*(AU$1&lt;&gt;""),IF(_xlfn.XLOOKUP(AU$1,Attendance_sorted!$B92:$CW92,Attendance_sorted!$B92:$CW92,"nn")&lt;&gt;"nn","•",""),"")</f>
        <v/>
      </c>
      <c r="AV93" s="1" t="str">
        <f ca="1">IF(($A93&lt;&gt;"")*(AV$1&lt;&gt;""),IF(_xlfn.XLOOKUP(AV$1,Attendance_sorted!$B92:$CW92,Attendance_sorted!$B92:$CW92,"nn")&lt;&gt;"nn","•",""),"")</f>
        <v/>
      </c>
      <c r="AW93" s="1" t="str">
        <f ca="1">IF(($A93&lt;&gt;"")*(AW$1&lt;&gt;""),IF(_xlfn.XLOOKUP(AW$1,Attendance_sorted!$B92:$CW92,Attendance_sorted!$B92:$CW92,"nn")&lt;&gt;"nn","•",""),"")</f>
        <v/>
      </c>
      <c r="AX93" s="1" t="str">
        <f ca="1">IF(($A93&lt;&gt;"")*(AX$1&lt;&gt;""),IF(_xlfn.XLOOKUP(AX$1,Attendance_sorted!$B92:$CW92,Attendance_sorted!$B92:$CW92,"nn")&lt;&gt;"nn","•",""),"")</f>
        <v/>
      </c>
      <c r="AY93" s="1" t="str">
        <f ca="1">IF(($A93&lt;&gt;"")*(AY$1&lt;&gt;""),IF(_xlfn.XLOOKUP(AY$1,Attendance_sorted!$B92:$CW92,Attendance_sorted!$B92:$CW92,"nn")&lt;&gt;"nn","•",""),"")</f>
        <v/>
      </c>
      <c r="AZ93" s="1" t="str">
        <f ca="1">IF(($A93&lt;&gt;"")*(AZ$1&lt;&gt;""),IF(_xlfn.XLOOKUP(AZ$1,Attendance_sorted!$B92:$CW92,Attendance_sorted!$B92:$CW92,"nn")&lt;&gt;"nn","•",""),"")</f>
        <v/>
      </c>
      <c r="BA93" s="1" t="str">
        <f ca="1">IF(($A93&lt;&gt;"")*(BA$1&lt;&gt;""),IF(_xlfn.XLOOKUP(BA$1,Attendance_sorted!$B92:$CW92,Attendance_sorted!$B92:$CW92,"nn")&lt;&gt;"nn","•",""),"")</f>
        <v/>
      </c>
      <c r="BB93" s="1" t="str">
        <f ca="1">IF(($A93&lt;&gt;"")*(BB$1&lt;&gt;""),IF(_xlfn.XLOOKUP(BB$1,Attendance_sorted!$B92:$CW92,Attendance_sorted!$B92:$CW92,"nn")&lt;&gt;"nn","•",""),"")</f>
        <v/>
      </c>
      <c r="BC93" s="1" t="str">
        <f ca="1">IF(($A93&lt;&gt;"")*(BC$1&lt;&gt;""),IF(_xlfn.XLOOKUP(BC$1,Attendance_sorted!$B92:$CW92,Attendance_sorted!$B92:$CW92,"nn")&lt;&gt;"nn","•",""),"")</f>
        <v/>
      </c>
      <c r="BD93" s="1" t="str">
        <f ca="1">IF(($A93&lt;&gt;"")*(BD$1&lt;&gt;""),IF(_xlfn.XLOOKUP(BD$1,Attendance_sorted!$B92:$CW92,Attendance_sorted!$B92:$CW92,"nn")&lt;&gt;"nn","•",""),"")</f>
        <v/>
      </c>
      <c r="BE93" s="1" t="str">
        <f ca="1">IF(($A93&lt;&gt;"")*(BE$1&lt;&gt;""),IF(_xlfn.XLOOKUP(BE$1,Attendance_sorted!$B92:$CW92,Attendance_sorted!$B92:$CW92,"nn")&lt;&gt;"nn","•",""),"")</f>
        <v/>
      </c>
      <c r="BF93" s="1" t="str">
        <f ca="1">IF(($A93&lt;&gt;"")*(BF$1&lt;&gt;""),IF(_xlfn.XLOOKUP(BF$1,Attendance_sorted!$B92:$CW92,Attendance_sorted!$B92:$CW92,"nn")&lt;&gt;"nn","•",""),"")</f>
        <v/>
      </c>
      <c r="BG93" s="1" t="str">
        <f ca="1">IF(($A93&lt;&gt;"")*(BG$1&lt;&gt;""),IF(_xlfn.XLOOKUP(BG$1,Attendance_sorted!$B92:$CW92,Attendance_sorted!$B92:$CW92,"nn")&lt;&gt;"nn","•",""),"")</f>
        <v/>
      </c>
      <c r="BH93" s="1" t="str">
        <f ca="1">IF(($A93&lt;&gt;"")*(BH$1&lt;&gt;""),IF(_xlfn.XLOOKUP(BH$1,Attendance_sorted!$B92:$CW92,Attendance_sorted!$B92:$CW92,"nn")&lt;&gt;"nn","•",""),"")</f>
        <v/>
      </c>
      <c r="BI93" s="1" t="str">
        <f ca="1">IF(($A93&lt;&gt;"")*(BI$1&lt;&gt;""),IF(_xlfn.XLOOKUP(BI$1,Attendance_sorted!$B92:$CW92,Attendance_sorted!$B92:$CW92,"nn")&lt;&gt;"nn","•",""),"")</f>
        <v/>
      </c>
      <c r="BJ93" s="1" t="str">
        <f ca="1">IF(($A93&lt;&gt;"")*(BJ$1&lt;&gt;""),IF(_xlfn.XLOOKUP(BJ$1,Attendance_sorted!$B92:$CW92,Attendance_sorted!$B92:$CW92,"nn")&lt;&gt;"nn","•",""),"")</f>
        <v/>
      </c>
      <c r="BK93" s="1" t="str">
        <f ca="1">IF(($A93&lt;&gt;"")*(BK$1&lt;&gt;""),IF(_xlfn.XLOOKUP(BK$1,Attendance_sorted!$B92:$CW92,Attendance_sorted!$B92:$CW92,"nn")&lt;&gt;"nn","•",""),"")</f>
        <v/>
      </c>
      <c r="BL93" s="1" t="str">
        <f ca="1">IF(($A93&lt;&gt;"")*(BL$1&lt;&gt;""),IF(_xlfn.XLOOKUP(BL$1,Attendance_sorted!$B92:$CW92,Attendance_sorted!$B92:$CW92,"nn")&lt;&gt;"nn","•",""),"")</f>
        <v/>
      </c>
      <c r="BM93" s="1" t="str">
        <f ca="1">IF(($A93&lt;&gt;"")*(BM$1&lt;&gt;""),IF(_xlfn.XLOOKUP(BM$1,Attendance_sorted!$B92:$CW92,Attendance_sorted!$B92:$CW92,"nn")&lt;&gt;"nn","•",""),"")</f>
        <v/>
      </c>
      <c r="BN93" s="1" t="str">
        <f ca="1">IF(($A93&lt;&gt;"")*(BN$1&lt;&gt;""),IF(_xlfn.XLOOKUP(BN$1,Attendance_sorted!$B92:$CW92,Attendance_sorted!$B92:$CW92,"nn")&lt;&gt;"nn","•",""),"")</f>
        <v/>
      </c>
      <c r="BO93" s="1" t="str">
        <f ca="1">IF(($A93&lt;&gt;"")*(BO$1&lt;&gt;""),IF(_xlfn.XLOOKUP(BO$1,Attendance_sorted!$B92:$CW92,Attendance_sorted!$B92:$CW92,"nn")&lt;&gt;"nn","•",""),"")</f>
        <v/>
      </c>
      <c r="BP93" s="1" t="str">
        <f ca="1">IF(($A93&lt;&gt;"")*(BP$1&lt;&gt;""),IF(_xlfn.XLOOKUP(BP$1,Attendance_sorted!$B92:$CW92,Attendance_sorted!$B92:$CW92,"nn")&lt;&gt;"nn","•",""),"")</f>
        <v/>
      </c>
      <c r="BQ93" s="1" t="str">
        <f ca="1">IF(($A93&lt;&gt;"")*(BQ$1&lt;&gt;""),IF(_xlfn.XLOOKUP(BQ$1,Attendance_sorted!$B92:$CW92,Attendance_sorted!$B92:$CW92,"nn")&lt;&gt;"nn","•",""),"")</f>
        <v/>
      </c>
      <c r="BR93" s="1" t="str">
        <f ca="1">IF(($A93&lt;&gt;"")*(BR$1&lt;&gt;""),IF(_xlfn.XLOOKUP(BR$1,Attendance_sorted!$B92:$CW92,Attendance_sorted!$B92:$CW92,"nn")&lt;&gt;"nn","•",""),"")</f>
        <v/>
      </c>
      <c r="BS93" s="1" t="str">
        <f ca="1">IF(($A93&lt;&gt;"")*(BS$1&lt;&gt;""),IF(_xlfn.XLOOKUP(BS$1,Attendance_sorted!$B92:$CW92,Attendance_sorted!$B92:$CW92,"nn")&lt;&gt;"nn","•",""),"")</f>
        <v/>
      </c>
      <c r="BT93" s="1" t="str">
        <f ca="1">IF(($A93&lt;&gt;"")*(BT$1&lt;&gt;""),IF(_xlfn.XLOOKUP(BT$1,Attendance_sorted!$B92:$CW92,Attendance_sorted!$B92:$CW92,"nn")&lt;&gt;"nn","•",""),"")</f>
        <v/>
      </c>
      <c r="BU93" s="1" t="str">
        <f ca="1">IF(($A93&lt;&gt;"")*(BU$1&lt;&gt;""),IF(_xlfn.XLOOKUP(BU$1,Attendance_sorted!$B92:$CW92,Attendance_sorted!$B92:$CW92,"nn")&lt;&gt;"nn","•",""),"")</f>
        <v/>
      </c>
      <c r="BV93" s="1" t="str">
        <f ca="1">IF(($A93&lt;&gt;"")*(BV$1&lt;&gt;""),IF(_xlfn.XLOOKUP(BV$1,Attendance_sorted!$B92:$CW92,Attendance_sorted!$B92:$CW92,"nn")&lt;&gt;"nn","•",""),"")</f>
        <v/>
      </c>
      <c r="BW93" s="1" t="str">
        <f ca="1">IF(($A93&lt;&gt;"")*(BW$1&lt;&gt;""),IF(_xlfn.XLOOKUP(BW$1,Attendance_sorted!$B92:$CW92,Attendance_sorted!$B92:$CW92,"nn")&lt;&gt;"nn","•",""),"")</f>
        <v/>
      </c>
      <c r="BX93" s="1" t="str">
        <f ca="1">IF(($A93&lt;&gt;"")*(BX$1&lt;&gt;""),IF(_xlfn.XLOOKUP(BX$1,Attendance_sorted!$B92:$CW92,Attendance_sorted!$B92:$CW92,"nn")&lt;&gt;"nn","•",""),"")</f>
        <v/>
      </c>
      <c r="BY93" s="1" t="str">
        <f ca="1">IF(($A93&lt;&gt;"")*(BY$1&lt;&gt;""),IF(_xlfn.XLOOKUP(BY$1,Attendance_sorted!$B92:$CW92,Attendance_sorted!$B92:$CW92,"nn")&lt;&gt;"nn","•",""),"")</f>
        <v/>
      </c>
      <c r="BZ93" s="1" t="str">
        <f ca="1">IF(($A93&lt;&gt;"")*(BZ$1&lt;&gt;""),IF(_xlfn.XLOOKUP(BZ$1,Attendance_sorted!$B92:$CW92,Attendance_sorted!$B92:$CW92,"nn")&lt;&gt;"nn","•",""),"")</f>
        <v/>
      </c>
      <c r="CA93" s="1" t="str">
        <f ca="1">IF(($A93&lt;&gt;"")*(CA$1&lt;&gt;""),IF(_xlfn.XLOOKUP(CA$1,Attendance_sorted!$B92:$CW92,Attendance_sorted!$B92:$CW92,"nn")&lt;&gt;"nn","•",""),"")</f>
        <v/>
      </c>
      <c r="CB93" s="1" t="str">
        <f ca="1">IF(($A93&lt;&gt;"")*(CB$1&lt;&gt;""),IF(_xlfn.XLOOKUP(CB$1,Attendance_sorted!$B92:$CW92,Attendance_sorted!$B92:$CW92,"nn")&lt;&gt;"nn","•",""),"")</f>
        <v/>
      </c>
      <c r="CC93" s="1" t="str">
        <f ca="1">IF(($A93&lt;&gt;"")*(CC$1&lt;&gt;""),IF(_xlfn.XLOOKUP(CC$1,Attendance_sorted!$B92:$CW92,Attendance_sorted!$B92:$CW92,"nn")&lt;&gt;"nn","•",""),"")</f>
        <v/>
      </c>
      <c r="CD93" s="1" t="str">
        <f ca="1">IF(($A93&lt;&gt;"")*(CD$1&lt;&gt;""),IF(_xlfn.XLOOKUP(CD$1,Attendance_sorted!$B92:$CW92,Attendance_sorted!$B92:$CW92,"nn")&lt;&gt;"nn","•",""),"")</f>
        <v/>
      </c>
      <c r="CE93" s="1" t="str">
        <f ca="1">IF(($A93&lt;&gt;"")*(CE$1&lt;&gt;""),IF(_xlfn.XLOOKUP(CE$1,Attendance_sorted!$B92:$CW92,Attendance_sorted!$B92:$CW92,"nn")&lt;&gt;"nn","•",""),"")</f>
        <v/>
      </c>
      <c r="CF93" s="1" t="str">
        <f ca="1">IF(($A93&lt;&gt;"")*(CF$1&lt;&gt;""),IF(_xlfn.XLOOKUP(CF$1,Attendance_sorted!$B92:$CW92,Attendance_sorted!$B92:$CW92,"nn")&lt;&gt;"nn","•",""),"")</f>
        <v/>
      </c>
      <c r="CG93" s="1" t="str">
        <f ca="1">IF(($A93&lt;&gt;"")*(CG$1&lt;&gt;""),IF(_xlfn.XLOOKUP(CG$1,Attendance_sorted!$B92:$CW92,Attendance_sorted!$B92:$CW92,"nn")&lt;&gt;"nn","•",""),"")</f>
        <v/>
      </c>
      <c r="CH93" s="1" t="str">
        <f ca="1">IF(($A93&lt;&gt;"")*(CH$1&lt;&gt;""),IF(_xlfn.XLOOKUP(CH$1,Attendance_sorted!$B92:$CW92,Attendance_sorted!$B92:$CW92,"nn")&lt;&gt;"nn","•",""),"")</f>
        <v/>
      </c>
      <c r="CI93" s="1" t="str">
        <f ca="1">IF(($A93&lt;&gt;"")*(CI$1&lt;&gt;""),IF(_xlfn.XLOOKUP(CI$1,Attendance_sorted!$B92:$CW92,Attendance_sorted!$B92:$CW92,"nn")&lt;&gt;"nn","•",""),"")</f>
        <v/>
      </c>
      <c r="CJ93" s="1" t="str">
        <f ca="1">IF(($A93&lt;&gt;"")*(CJ$1&lt;&gt;""),IF(_xlfn.XLOOKUP(CJ$1,Attendance_sorted!$B92:$CW92,Attendance_sorted!$B92:$CW92,"nn")&lt;&gt;"nn","•",""),"")</f>
        <v/>
      </c>
      <c r="CK93" s="1" t="str">
        <f ca="1">IF(($A93&lt;&gt;"")*(CK$1&lt;&gt;""),IF(_xlfn.XLOOKUP(CK$1,Attendance_sorted!$B92:$CW92,Attendance_sorted!$B92:$CW92,"nn")&lt;&gt;"nn","•",""),"")</f>
        <v/>
      </c>
      <c r="CL93" s="1" t="str">
        <f ca="1">IF(($A93&lt;&gt;"")*(CL$1&lt;&gt;""),IF(_xlfn.XLOOKUP(CL$1,Attendance_sorted!$B92:$CW92,Attendance_sorted!$B92:$CW92,"nn")&lt;&gt;"nn","•",""),"")</f>
        <v/>
      </c>
      <c r="CM93" s="1" t="str">
        <f ca="1">IF(($A93&lt;&gt;"")*(CM$1&lt;&gt;""),IF(_xlfn.XLOOKUP(CM$1,Attendance_sorted!$B92:$CW92,Attendance_sorted!$B92:$CW92,"nn")&lt;&gt;"nn","•",""),"")</f>
        <v/>
      </c>
      <c r="CN93" s="1" t="str">
        <f ca="1">IF(($A93&lt;&gt;"")*(CN$1&lt;&gt;""),IF(_xlfn.XLOOKUP(CN$1,Attendance_sorted!$B92:$CW92,Attendance_sorted!$B92:$CW92,"nn")&lt;&gt;"nn","•",""),"")</f>
        <v/>
      </c>
      <c r="CO93" s="1" t="str">
        <f ca="1">IF(($A93&lt;&gt;"")*(CO$1&lt;&gt;""),IF(_xlfn.XLOOKUP(CO$1,Attendance_sorted!$B92:$CW92,Attendance_sorted!$B92:$CW92,"nn")&lt;&gt;"nn","•",""),"")</f>
        <v/>
      </c>
      <c r="CP93" s="1" t="str">
        <f ca="1">IF(($A93&lt;&gt;"")*(CP$1&lt;&gt;""),IF(_xlfn.XLOOKUP(CP$1,Attendance_sorted!$B92:$CW92,Attendance_sorted!$B92:$CW92,"nn")&lt;&gt;"nn","•",""),"")</f>
        <v/>
      </c>
      <c r="CQ93" s="1" t="str">
        <f ca="1">IF(($A93&lt;&gt;"")*(CQ$1&lt;&gt;""),IF(_xlfn.XLOOKUP(CQ$1,Attendance_sorted!$B92:$CW92,Attendance_sorted!$B92:$CW92,"nn")&lt;&gt;"nn","•",""),"")</f>
        <v/>
      </c>
      <c r="CR93" s="1" t="str">
        <f ca="1">IF(($A93&lt;&gt;"")*(CR$1&lt;&gt;""),IF(_xlfn.XLOOKUP(CR$1,Attendance_sorted!$B92:$CW92,Attendance_sorted!$B92:$CW92,"nn")&lt;&gt;"nn","•",""),"")</f>
        <v/>
      </c>
      <c r="CS93" s="1" t="str">
        <f ca="1">IF(($A93&lt;&gt;"")*(CS$1&lt;&gt;""),IF(_xlfn.XLOOKUP(CS$1,Attendance_sorted!$B92:$CW92,Attendance_sorted!$B92:$CW92,"nn")&lt;&gt;"nn","•",""),"")</f>
        <v/>
      </c>
      <c r="CT93" s="1" t="str">
        <f ca="1">IF(($A93&lt;&gt;"")*(CT$1&lt;&gt;""),IF(_xlfn.XLOOKUP(CT$1,Attendance_sorted!$B92:$CW92,Attendance_sorted!$B92:$CW92,"nn")&lt;&gt;"nn","•",""),"")</f>
        <v/>
      </c>
      <c r="CU93" s="1" t="str">
        <f ca="1">IF(($A93&lt;&gt;"")*(CU$1&lt;&gt;""),IF(_xlfn.XLOOKUP(CU$1,Attendance_sorted!$B92:$CW92,Attendance_sorted!$B92:$CW92,"nn")&lt;&gt;"nn","•",""),"")</f>
        <v/>
      </c>
      <c r="CV93" s="1" t="str">
        <f ca="1">IF(($A93&lt;&gt;"")*(CV$1&lt;&gt;""),IF(_xlfn.XLOOKUP(CV$1,Attendance_sorted!$B92:$CW92,Attendance_sorted!$B92:$CW92,"nn")&lt;&gt;"nn","•",""),"")</f>
        <v/>
      </c>
      <c r="CW93" s="1" t="str">
        <f ca="1">IF(($A93&lt;&gt;"")*(CW$1&lt;&gt;""),IF(_xlfn.XLOOKUP(CW$1,Attendance_sorted!$B92:$CW92,Attendance_sorted!$B92:$CW92,"nn")&lt;&gt;"nn","•",""),"")</f>
        <v/>
      </c>
    </row>
    <row r="94" spans="1:101">
      <c r="A94" s="1">
        <v>336</v>
      </c>
      <c r="B94" s="1" t="str">
        <f ca="1">IF(($A94&lt;&gt;"")*(B$1&lt;&gt;""),IF(_xlfn.XLOOKUP(B$1,Attendance_sorted!$B93:$CW93,Attendance_sorted!$B93:$CW93,"nn")&lt;&gt;"nn","•",""),"")</f>
        <v/>
      </c>
      <c r="C94" s="1" t="str">
        <f ca="1">IF(($A94&lt;&gt;"")*(C$1&lt;&gt;""),IF(_xlfn.XLOOKUP(C$1,Attendance_sorted!$B93:$CW93,Attendance_sorted!$B93:$CW93,"nn")&lt;&gt;"nn","•",""),"")</f>
        <v>•</v>
      </c>
      <c r="D94" s="1" t="str">
        <f ca="1">IF(($A94&lt;&gt;"")*(D$1&lt;&gt;""),IF(_xlfn.XLOOKUP(D$1,Attendance_sorted!$B93:$CW93,Attendance_sorted!$B93:$CW93,"nn")&lt;&gt;"nn","•",""),"")</f>
        <v/>
      </c>
      <c r="E94" s="1" t="str">
        <f ca="1">IF(($A94&lt;&gt;"")*(E$1&lt;&gt;""),IF(_xlfn.XLOOKUP(E$1,Attendance_sorted!$B93:$CW93,Attendance_sorted!$B93:$CW93,"nn")&lt;&gt;"nn","•",""),"")</f>
        <v/>
      </c>
      <c r="F94" s="1" t="str">
        <f ca="1">IF(($A94&lt;&gt;"")*(F$1&lt;&gt;""),IF(_xlfn.XLOOKUP(F$1,Attendance_sorted!$B93:$CW93,Attendance_sorted!$B93:$CW93,"nn")&lt;&gt;"nn","•",""),"")</f>
        <v/>
      </c>
      <c r="G94" s="1" t="str">
        <f ca="1">IF(($A94&lt;&gt;"")*(G$1&lt;&gt;""),IF(_xlfn.XLOOKUP(G$1,Attendance_sorted!$B93:$CW93,Attendance_sorted!$B93:$CW93,"nn")&lt;&gt;"nn","•",""),"")</f>
        <v/>
      </c>
      <c r="H94" s="1" t="str">
        <f ca="1">IF(($A94&lt;&gt;"")*(H$1&lt;&gt;""),IF(_xlfn.XLOOKUP(H$1,Attendance_sorted!$B93:$CW93,Attendance_sorted!$B93:$CW93,"nn")&lt;&gt;"nn","•",""),"")</f>
        <v/>
      </c>
      <c r="I94" s="1" t="str">
        <f ca="1">IF(($A94&lt;&gt;"")*(I$1&lt;&gt;""),IF(_xlfn.XLOOKUP(I$1,Attendance_sorted!$B93:$CW93,Attendance_sorted!$B93:$CW93,"nn")&lt;&gt;"nn","•",""),"")</f>
        <v>•</v>
      </c>
      <c r="J94" s="1" t="str">
        <f ca="1">IF(($A94&lt;&gt;"")*(J$1&lt;&gt;""),IF(_xlfn.XLOOKUP(J$1,Attendance_sorted!$B93:$CW93,Attendance_sorted!$B93:$CW93,"nn")&lt;&gt;"nn","•",""),"")</f>
        <v/>
      </c>
      <c r="K94" s="1" t="str">
        <f ca="1">IF(($A94&lt;&gt;"")*(K$1&lt;&gt;""),IF(_xlfn.XLOOKUP(K$1,Attendance_sorted!$B93:$CW93,Attendance_sorted!$B93:$CW93,"nn")&lt;&gt;"nn","•",""),"")</f>
        <v/>
      </c>
      <c r="L94" s="1" t="str">
        <f ca="1">IF(($A94&lt;&gt;"")*(L$1&lt;&gt;""),IF(_xlfn.XLOOKUP(L$1,Attendance_sorted!$B93:$CW93,Attendance_sorted!$B93:$CW93,"nn")&lt;&gt;"nn","•",""),"")</f>
        <v/>
      </c>
      <c r="M94" s="1" t="str">
        <f ca="1">IF(($A94&lt;&gt;"")*(M$1&lt;&gt;""),IF(_xlfn.XLOOKUP(M$1,Attendance_sorted!$B93:$CW93,Attendance_sorted!$B93:$CW93,"nn")&lt;&gt;"nn","•",""),"")</f>
        <v/>
      </c>
      <c r="N94" s="1" t="str">
        <f ca="1">IF(($A94&lt;&gt;"")*(N$1&lt;&gt;""),IF(_xlfn.XLOOKUP(N$1,Attendance_sorted!$B93:$CW93,Attendance_sorted!$B93:$CW93,"nn")&lt;&gt;"nn","•",""),"")</f>
        <v/>
      </c>
      <c r="O94" s="1" t="str">
        <f ca="1">IF(($A94&lt;&gt;"")*(O$1&lt;&gt;""),IF(_xlfn.XLOOKUP(O$1,Attendance_sorted!$B93:$CW93,Attendance_sorted!$B93:$CW93,"nn")&lt;&gt;"nn","•",""),"")</f>
        <v/>
      </c>
      <c r="P94" s="1" t="str">
        <f ca="1">IF(($A94&lt;&gt;"")*(P$1&lt;&gt;""),IF(_xlfn.XLOOKUP(P$1,Attendance_sorted!$B93:$CW93,Attendance_sorted!$B93:$CW93,"nn")&lt;&gt;"nn","•",""),"")</f>
        <v/>
      </c>
      <c r="Q94" s="1" t="str">
        <f ca="1">IF(($A94&lt;&gt;"")*(Q$1&lt;&gt;""),IF(_xlfn.XLOOKUP(Q$1,Attendance_sorted!$B93:$CW93,Attendance_sorted!$B93:$CW93,"nn")&lt;&gt;"nn","•",""),"")</f>
        <v/>
      </c>
      <c r="R94" s="1" t="str">
        <f ca="1">IF(($A94&lt;&gt;"")*(R$1&lt;&gt;""),IF(_xlfn.XLOOKUP(R$1,Attendance_sorted!$B93:$CW93,Attendance_sorted!$B93:$CW93,"nn")&lt;&gt;"nn","•",""),"")</f>
        <v/>
      </c>
      <c r="S94" s="1" t="str">
        <f ca="1">IF(($A94&lt;&gt;"")*(S$1&lt;&gt;""),IF(_xlfn.XLOOKUP(S$1,Attendance_sorted!$B93:$CW93,Attendance_sorted!$B93:$CW93,"nn")&lt;&gt;"nn","•",""),"")</f>
        <v/>
      </c>
      <c r="T94" s="1" t="str">
        <f ca="1">IF(($A94&lt;&gt;"")*(T$1&lt;&gt;""),IF(_xlfn.XLOOKUP(T$1,Attendance_sorted!$B93:$CW93,Attendance_sorted!$B93:$CW93,"nn")&lt;&gt;"nn","•",""),"")</f>
        <v/>
      </c>
      <c r="U94" s="1" t="str">
        <f ca="1">IF(($A94&lt;&gt;"")*(U$1&lt;&gt;""),IF(_xlfn.XLOOKUP(U$1,Attendance_sorted!$B93:$CW93,Attendance_sorted!$B93:$CW93,"nn")&lt;&gt;"nn","•",""),"")</f>
        <v/>
      </c>
      <c r="V94" s="1" t="str">
        <f ca="1">IF(($A94&lt;&gt;"")*(V$1&lt;&gt;""),IF(_xlfn.XLOOKUP(V$1,Attendance_sorted!$B93:$CW93,Attendance_sorted!$B93:$CW93,"nn")&lt;&gt;"nn","•",""),"")</f>
        <v/>
      </c>
      <c r="W94" s="1" t="str">
        <f ca="1">IF(($A94&lt;&gt;"")*(W$1&lt;&gt;""),IF(_xlfn.XLOOKUP(W$1,Attendance_sorted!$B93:$CW93,Attendance_sorted!$B93:$CW93,"nn")&lt;&gt;"nn","•",""),"")</f>
        <v/>
      </c>
      <c r="X94" s="1" t="str">
        <f ca="1">IF(($A94&lt;&gt;"")*(X$1&lt;&gt;""),IF(_xlfn.XLOOKUP(X$1,Attendance_sorted!$B93:$CW93,Attendance_sorted!$B93:$CW93,"nn")&lt;&gt;"nn","•",""),"")</f>
        <v/>
      </c>
      <c r="Y94" s="1" t="str">
        <f ca="1">IF(($A94&lt;&gt;"")*(Y$1&lt;&gt;""),IF(_xlfn.XLOOKUP(Y$1,Attendance_sorted!$B93:$CW93,Attendance_sorted!$B93:$CW93,"nn")&lt;&gt;"nn","•",""),"")</f>
        <v/>
      </c>
      <c r="Z94" s="1" t="str">
        <f ca="1">IF(($A94&lt;&gt;"")*(Z$1&lt;&gt;""),IF(_xlfn.XLOOKUP(Z$1,Attendance_sorted!$B93:$CW93,Attendance_sorted!$B93:$CW93,"nn")&lt;&gt;"nn","•",""),"")</f>
        <v/>
      </c>
      <c r="AA94" s="1" t="str">
        <f ca="1">IF(($A94&lt;&gt;"")*(AA$1&lt;&gt;""),IF(_xlfn.XLOOKUP(AA$1,Attendance_sorted!$B93:$CW93,Attendance_sorted!$B93:$CW93,"nn")&lt;&gt;"nn","•",""),"")</f>
        <v/>
      </c>
      <c r="AB94" s="1" t="str">
        <f ca="1">IF(($A94&lt;&gt;"")*(AB$1&lt;&gt;""),IF(_xlfn.XLOOKUP(AB$1,Attendance_sorted!$B93:$CW93,Attendance_sorted!$B93:$CW93,"nn")&lt;&gt;"nn","•",""),"")</f>
        <v/>
      </c>
      <c r="AC94" s="1" t="str">
        <f ca="1">IF(($A94&lt;&gt;"")*(AC$1&lt;&gt;""),IF(_xlfn.XLOOKUP(AC$1,Attendance_sorted!$B93:$CW93,Attendance_sorted!$B93:$CW93,"nn")&lt;&gt;"nn","•",""),"")</f>
        <v/>
      </c>
      <c r="AD94" s="1" t="str">
        <f ca="1">IF(($A94&lt;&gt;"")*(AD$1&lt;&gt;""),IF(_xlfn.XLOOKUP(AD$1,Attendance_sorted!$B93:$CW93,Attendance_sorted!$B93:$CW93,"nn")&lt;&gt;"nn","•",""),"")</f>
        <v/>
      </c>
      <c r="AE94" s="1" t="str">
        <f ca="1">IF(($A94&lt;&gt;"")*(AE$1&lt;&gt;""),IF(_xlfn.XLOOKUP(AE$1,Attendance_sorted!$B93:$CW93,Attendance_sorted!$B93:$CW93,"nn")&lt;&gt;"nn","•",""),"")</f>
        <v/>
      </c>
      <c r="AF94" s="1" t="str">
        <f ca="1">IF(($A94&lt;&gt;"")*(AF$1&lt;&gt;""),IF(_xlfn.XLOOKUP(AF$1,Attendance_sorted!$B93:$CW93,Attendance_sorted!$B93:$CW93,"nn")&lt;&gt;"nn","•",""),"")</f>
        <v/>
      </c>
      <c r="AG94" s="1" t="str">
        <f ca="1">IF(($A94&lt;&gt;"")*(AG$1&lt;&gt;""),IF(_xlfn.XLOOKUP(AG$1,Attendance_sorted!$B93:$CW93,Attendance_sorted!$B93:$CW93,"nn")&lt;&gt;"nn","•",""),"")</f>
        <v/>
      </c>
      <c r="AH94" s="1" t="str">
        <f ca="1">IF(($A94&lt;&gt;"")*(AH$1&lt;&gt;""),IF(_xlfn.XLOOKUP(AH$1,Attendance_sorted!$B93:$CW93,Attendance_sorted!$B93:$CW93,"nn")&lt;&gt;"nn","•",""),"")</f>
        <v/>
      </c>
      <c r="AI94" s="1" t="str">
        <f ca="1">IF(($A94&lt;&gt;"")*(AI$1&lt;&gt;""),IF(_xlfn.XLOOKUP(AI$1,Attendance_sorted!$B93:$CW93,Attendance_sorted!$B93:$CW93,"nn")&lt;&gt;"nn","•",""),"")</f>
        <v/>
      </c>
      <c r="AJ94" s="1" t="str">
        <f ca="1">IF(($A94&lt;&gt;"")*(AJ$1&lt;&gt;""),IF(_xlfn.XLOOKUP(AJ$1,Attendance_sorted!$B93:$CW93,Attendance_sorted!$B93:$CW93,"nn")&lt;&gt;"nn","•",""),"")</f>
        <v/>
      </c>
      <c r="AK94" s="1" t="str">
        <f ca="1">IF(($A94&lt;&gt;"")*(AK$1&lt;&gt;""),IF(_xlfn.XLOOKUP(AK$1,Attendance_sorted!$B93:$CW93,Attendance_sorted!$B93:$CW93,"nn")&lt;&gt;"nn","•",""),"")</f>
        <v/>
      </c>
      <c r="AL94" s="1" t="str">
        <f ca="1">IF(($A94&lt;&gt;"")*(AL$1&lt;&gt;""),IF(_xlfn.XLOOKUP(AL$1,Attendance_sorted!$B93:$CW93,Attendance_sorted!$B93:$CW93,"nn")&lt;&gt;"nn","•",""),"")</f>
        <v/>
      </c>
      <c r="AM94" s="1" t="str">
        <f ca="1">IF(($A94&lt;&gt;"")*(AM$1&lt;&gt;""),IF(_xlfn.XLOOKUP(AM$1,Attendance_sorted!$B93:$CW93,Attendance_sorted!$B93:$CW93,"nn")&lt;&gt;"nn","•",""),"")</f>
        <v/>
      </c>
      <c r="AN94" s="1" t="str">
        <f ca="1">IF(($A94&lt;&gt;"")*(AN$1&lt;&gt;""),IF(_xlfn.XLOOKUP(AN$1,Attendance_sorted!$B93:$CW93,Attendance_sorted!$B93:$CW93,"nn")&lt;&gt;"nn","•",""),"")</f>
        <v/>
      </c>
      <c r="AO94" s="1" t="str">
        <f ca="1">IF(($A94&lt;&gt;"")*(AO$1&lt;&gt;""),IF(_xlfn.XLOOKUP(AO$1,Attendance_sorted!$B93:$CW93,Attendance_sorted!$B93:$CW93,"nn")&lt;&gt;"nn","•",""),"")</f>
        <v/>
      </c>
      <c r="AP94" s="1" t="str">
        <f ca="1">IF(($A94&lt;&gt;"")*(AP$1&lt;&gt;""),IF(_xlfn.XLOOKUP(AP$1,Attendance_sorted!$B93:$CW93,Attendance_sorted!$B93:$CW93,"nn")&lt;&gt;"nn","•",""),"")</f>
        <v/>
      </c>
      <c r="AQ94" s="1" t="str">
        <f ca="1">IF(($A94&lt;&gt;"")*(AQ$1&lt;&gt;""),IF(_xlfn.XLOOKUP(AQ$1,Attendance_sorted!$B93:$CW93,Attendance_sorted!$B93:$CW93,"nn")&lt;&gt;"nn","•",""),"")</f>
        <v/>
      </c>
      <c r="AR94" s="1" t="str">
        <f ca="1">IF(($A94&lt;&gt;"")*(AR$1&lt;&gt;""),IF(_xlfn.XLOOKUP(AR$1,Attendance_sorted!$B93:$CW93,Attendance_sorted!$B93:$CW93,"nn")&lt;&gt;"nn","•",""),"")</f>
        <v/>
      </c>
      <c r="AS94" s="1" t="str">
        <f ca="1">IF(($A94&lt;&gt;"")*(AS$1&lt;&gt;""),IF(_xlfn.XLOOKUP(AS$1,Attendance_sorted!$B93:$CW93,Attendance_sorted!$B93:$CW93,"nn")&lt;&gt;"nn","•",""),"")</f>
        <v/>
      </c>
      <c r="AT94" s="1" t="str">
        <f ca="1">IF(($A94&lt;&gt;"")*(AT$1&lt;&gt;""),IF(_xlfn.XLOOKUP(AT$1,Attendance_sorted!$B93:$CW93,Attendance_sorted!$B93:$CW93,"nn")&lt;&gt;"nn","•",""),"")</f>
        <v/>
      </c>
      <c r="AU94" s="1" t="str">
        <f ca="1">IF(($A94&lt;&gt;"")*(AU$1&lt;&gt;""),IF(_xlfn.XLOOKUP(AU$1,Attendance_sorted!$B93:$CW93,Attendance_sorted!$B93:$CW93,"nn")&lt;&gt;"nn","•",""),"")</f>
        <v/>
      </c>
      <c r="AV94" s="1" t="str">
        <f ca="1">IF(($A94&lt;&gt;"")*(AV$1&lt;&gt;""),IF(_xlfn.XLOOKUP(AV$1,Attendance_sorted!$B93:$CW93,Attendance_sorted!$B93:$CW93,"nn")&lt;&gt;"nn","•",""),"")</f>
        <v/>
      </c>
      <c r="AW94" s="1" t="str">
        <f ca="1">IF(($A94&lt;&gt;"")*(AW$1&lt;&gt;""),IF(_xlfn.XLOOKUP(AW$1,Attendance_sorted!$B93:$CW93,Attendance_sorted!$B93:$CW93,"nn")&lt;&gt;"nn","•",""),"")</f>
        <v/>
      </c>
      <c r="AX94" s="1" t="str">
        <f ca="1">IF(($A94&lt;&gt;"")*(AX$1&lt;&gt;""),IF(_xlfn.XLOOKUP(AX$1,Attendance_sorted!$B93:$CW93,Attendance_sorted!$B93:$CW93,"nn")&lt;&gt;"nn","•",""),"")</f>
        <v/>
      </c>
      <c r="AY94" s="1" t="str">
        <f ca="1">IF(($A94&lt;&gt;"")*(AY$1&lt;&gt;""),IF(_xlfn.XLOOKUP(AY$1,Attendance_sorted!$B93:$CW93,Attendance_sorted!$B93:$CW93,"nn")&lt;&gt;"nn","•",""),"")</f>
        <v/>
      </c>
      <c r="AZ94" s="1" t="str">
        <f ca="1">IF(($A94&lt;&gt;"")*(AZ$1&lt;&gt;""),IF(_xlfn.XLOOKUP(AZ$1,Attendance_sorted!$B93:$CW93,Attendance_sorted!$B93:$CW93,"nn")&lt;&gt;"nn","•",""),"")</f>
        <v/>
      </c>
      <c r="BA94" s="1" t="str">
        <f ca="1">IF(($A94&lt;&gt;"")*(BA$1&lt;&gt;""),IF(_xlfn.XLOOKUP(BA$1,Attendance_sorted!$B93:$CW93,Attendance_sorted!$B93:$CW93,"nn")&lt;&gt;"nn","•",""),"")</f>
        <v/>
      </c>
      <c r="BB94" s="1" t="str">
        <f ca="1">IF(($A94&lt;&gt;"")*(BB$1&lt;&gt;""),IF(_xlfn.XLOOKUP(BB$1,Attendance_sorted!$B93:$CW93,Attendance_sorted!$B93:$CW93,"nn")&lt;&gt;"nn","•",""),"")</f>
        <v/>
      </c>
      <c r="BC94" s="1" t="str">
        <f ca="1">IF(($A94&lt;&gt;"")*(BC$1&lt;&gt;""),IF(_xlfn.XLOOKUP(BC$1,Attendance_sorted!$B93:$CW93,Attendance_sorted!$B93:$CW93,"nn")&lt;&gt;"nn","•",""),"")</f>
        <v/>
      </c>
      <c r="BD94" s="1" t="str">
        <f ca="1">IF(($A94&lt;&gt;"")*(BD$1&lt;&gt;""),IF(_xlfn.XLOOKUP(BD$1,Attendance_sorted!$B93:$CW93,Attendance_sorted!$B93:$CW93,"nn")&lt;&gt;"nn","•",""),"")</f>
        <v/>
      </c>
      <c r="BE94" s="1" t="str">
        <f ca="1">IF(($A94&lt;&gt;"")*(BE$1&lt;&gt;""),IF(_xlfn.XLOOKUP(BE$1,Attendance_sorted!$B93:$CW93,Attendance_sorted!$B93:$CW93,"nn")&lt;&gt;"nn","•",""),"")</f>
        <v/>
      </c>
      <c r="BF94" s="1" t="str">
        <f ca="1">IF(($A94&lt;&gt;"")*(BF$1&lt;&gt;""),IF(_xlfn.XLOOKUP(BF$1,Attendance_sorted!$B93:$CW93,Attendance_sorted!$B93:$CW93,"nn")&lt;&gt;"nn","•",""),"")</f>
        <v/>
      </c>
      <c r="BG94" s="1" t="str">
        <f ca="1">IF(($A94&lt;&gt;"")*(BG$1&lt;&gt;""),IF(_xlfn.XLOOKUP(BG$1,Attendance_sorted!$B93:$CW93,Attendance_sorted!$B93:$CW93,"nn")&lt;&gt;"nn","•",""),"")</f>
        <v/>
      </c>
      <c r="BH94" s="1" t="str">
        <f ca="1">IF(($A94&lt;&gt;"")*(BH$1&lt;&gt;""),IF(_xlfn.XLOOKUP(BH$1,Attendance_sorted!$B93:$CW93,Attendance_sorted!$B93:$CW93,"nn")&lt;&gt;"nn","•",""),"")</f>
        <v/>
      </c>
      <c r="BI94" s="1" t="str">
        <f ca="1">IF(($A94&lt;&gt;"")*(BI$1&lt;&gt;""),IF(_xlfn.XLOOKUP(BI$1,Attendance_sorted!$B93:$CW93,Attendance_sorted!$B93:$CW93,"nn")&lt;&gt;"nn","•",""),"")</f>
        <v/>
      </c>
      <c r="BJ94" s="1" t="str">
        <f ca="1">IF(($A94&lt;&gt;"")*(BJ$1&lt;&gt;""),IF(_xlfn.XLOOKUP(BJ$1,Attendance_sorted!$B93:$CW93,Attendance_sorted!$B93:$CW93,"nn")&lt;&gt;"nn","•",""),"")</f>
        <v/>
      </c>
      <c r="BK94" s="1" t="str">
        <f ca="1">IF(($A94&lt;&gt;"")*(BK$1&lt;&gt;""),IF(_xlfn.XLOOKUP(BK$1,Attendance_sorted!$B93:$CW93,Attendance_sorted!$B93:$CW93,"nn")&lt;&gt;"nn","•",""),"")</f>
        <v/>
      </c>
      <c r="BL94" s="1" t="str">
        <f ca="1">IF(($A94&lt;&gt;"")*(BL$1&lt;&gt;""),IF(_xlfn.XLOOKUP(BL$1,Attendance_sorted!$B93:$CW93,Attendance_sorted!$B93:$CW93,"nn")&lt;&gt;"nn","•",""),"")</f>
        <v/>
      </c>
      <c r="BM94" s="1" t="str">
        <f ca="1">IF(($A94&lt;&gt;"")*(BM$1&lt;&gt;""),IF(_xlfn.XLOOKUP(BM$1,Attendance_sorted!$B93:$CW93,Attendance_sorted!$B93:$CW93,"nn")&lt;&gt;"nn","•",""),"")</f>
        <v/>
      </c>
      <c r="BN94" s="1" t="str">
        <f ca="1">IF(($A94&lt;&gt;"")*(BN$1&lt;&gt;""),IF(_xlfn.XLOOKUP(BN$1,Attendance_sorted!$B93:$CW93,Attendance_sorted!$B93:$CW93,"nn")&lt;&gt;"nn","•",""),"")</f>
        <v/>
      </c>
      <c r="BO94" s="1" t="str">
        <f ca="1">IF(($A94&lt;&gt;"")*(BO$1&lt;&gt;""),IF(_xlfn.XLOOKUP(BO$1,Attendance_sorted!$B93:$CW93,Attendance_sorted!$B93:$CW93,"nn")&lt;&gt;"nn","•",""),"")</f>
        <v/>
      </c>
      <c r="BP94" s="1" t="str">
        <f ca="1">IF(($A94&lt;&gt;"")*(BP$1&lt;&gt;""),IF(_xlfn.XLOOKUP(BP$1,Attendance_sorted!$B93:$CW93,Attendance_sorted!$B93:$CW93,"nn")&lt;&gt;"nn","•",""),"")</f>
        <v/>
      </c>
      <c r="BQ94" s="1" t="str">
        <f ca="1">IF(($A94&lt;&gt;"")*(BQ$1&lt;&gt;""),IF(_xlfn.XLOOKUP(BQ$1,Attendance_sorted!$B93:$CW93,Attendance_sorted!$B93:$CW93,"nn")&lt;&gt;"nn","•",""),"")</f>
        <v/>
      </c>
      <c r="BR94" s="1" t="str">
        <f ca="1">IF(($A94&lt;&gt;"")*(BR$1&lt;&gt;""),IF(_xlfn.XLOOKUP(BR$1,Attendance_sorted!$B93:$CW93,Attendance_sorted!$B93:$CW93,"nn")&lt;&gt;"nn","•",""),"")</f>
        <v/>
      </c>
      <c r="BS94" s="1" t="str">
        <f ca="1">IF(($A94&lt;&gt;"")*(BS$1&lt;&gt;""),IF(_xlfn.XLOOKUP(BS$1,Attendance_sorted!$B93:$CW93,Attendance_sorted!$B93:$CW93,"nn")&lt;&gt;"nn","•",""),"")</f>
        <v/>
      </c>
      <c r="BT94" s="1" t="str">
        <f ca="1">IF(($A94&lt;&gt;"")*(BT$1&lt;&gt;""),IF(_xlfn.XLOOKUP(BT$1,Attendance_sorted!$B93:$CW93,Attendance_sorted!$B93:$CW93,"nn")&lt;&gt;"nn","•",""),"")</f>
        <v/>
      </c>
      <c r="BU94" s="1" t="str">
        <f ca="1">IF(($A94&lt;&gt;"")*(BU$1&lt;&gt;""),IF(_xlfn.XLOOKUP(BU$1,Attendance_sorted!$B93:$CW93,Attendance_sorted!$B93:$CW93,"nn")&lt;&gt;"nn","•",""),"")</f>
        <v/>
      </c>
      <c r="BV94" s="1" t="str">
        <f ca="1">IF(($A94&lt;&gt;"")*(BV$1&lt;&gt;""),IF(_xlfn.XLOOKUP(BV$1,Attendance_sorted!$B93:$CW93,Attendance_sorted!$B93:$CW93,"nn")&lt;&gt;"nn","•",""),"")</f>
        <v/>
      </c>
      <c r="BW94" s="1" t="str">
        <f ca="1">IF(($A94&lt;&gt;"")*(BW$1&lt;&gt;""),IF(_xlfn.XLOOKUP(BW$1,Attendance_sorted!$B93:$CW93,Attendance_sorted!$B93:$CW93,"nn")&lt;&gt;"nn","•",""),"")</f>
        <v/>
      </c>
      <c r="BX94" s="1" t="str">
        <f ca="1">IF(($A94&lt;&gt;"")*(BX$1&lt;&gt;""),IF(_xlfn.XLOOKUP(BX$1,Attendance_sorted!$B93:$CW93,Attendance_sorted!$B93:$CW93,"nn")&lt;&gt;"nn","•",""),"")</f>
        <v/>
      </c>
      <c r="BY94" s="1" t="str">
        <f ca="1">IF(($A94&lt;&gt;"")*(BY$1&lt;&gt;""),IF(_xlfn.XLOOKUP(BY$1,Attendance_sorted!$B93:$CW93,Attendance_sorted!$B93:$CW93,"nn")&lt;&gt;"nn","•",""),"")</f>
        <v/>
      </c>
      <c r="BZ94" s="1" t="str">
        <f ca="1">IF(($A94&lt;&gt;"")*(BZ$1&lt;&gt;""),IF(_xlfn.XLOOKUP(BZ$1,Attendance_sorted!$B93:$CW93,Attendance_sorted!$B93:$CW93,"nn")&lt;&gt;"nn","•",""),"")</f>
        <v/>
      </c>
      <c r="CA94" s="1" t="str">
        <f ca="1">IF(($A94&lt;&gt;"")*(CA$1&lt;&gt;""),IF(_xlfn.XLOOKUP(CA$1,Attendance_sorted!$B93:$CW93,Attendance_sorted!$B93:$CW93,"nn")&lt;&gt;"nn","•",""),"")</f>
        <v/>
      </c>
      <c r="CB94" s="1" t="str">
        <f ca="1">IF(($A94&lt;&gt;"")*(CB$1&lt;&gt;""),IF(_xlfn.XLOOKUP(CB$1,Attendance_sorted!$B93:$CW93,Attendance_sorted!$B93:$CW93,"nn")&lt;&gt;"nn","•",""),"")</f>
        <v/>
      </c>
      <c r="CC94" s="1" t="str">
        <f ca="1">IF(($A94&lt;&gt;"")*(CC$1&lt;&gt;""),IF(_xlfn.XLOOKUP(CC$1,Attendance_sorted!$B93:$CW93,Attendance_sorted!$B93:$CW93,"nn")&lt;&gt;"nn","•",""),"")</f>
        <v/>
      </c>
      <c r="CD94" s="1" t="str">
        <f ca="1">IF(($A94&lt;&gt;"")*(CD$1&lt;&gt;""),IF(_xlfn.XLOOKUP(CD$1,Attendance_sorted!$B93:$CW93,Attendance_sorted!$B93:$CW93,"nn")&lt;&gt;"nn","•",""),"")</f>
        <v/>
      </c>
      <c r="CE94" s="1" t="str">
        <f ca="1">IF(($A94&lt;&gt;"")*(CE$1&lt;&gt;""),IF(_xlfn.XLOOKUP(CE$1,Attendance_sorted!$B93:$CW93,Attendance_sorted!$B93:$CW93,"nn")&lt;&gt;"nn","•",""),"")</f>
        <v/>
      </c>
      <c r="CF94" s="1" t="str">
        <f ca="1">IF(($A94&lt;&gt;"")*(CF$1&lt;&gt;""),IF(_xlfn.XLOOKUP(CF$1,Attendance_sorted!$B93:$CW93,Attendance_sorted!$B93:$CW93,"nn")&lt;&gt;"nn","•",""),"")</f>
        <v/>
      </c>
      <c r="CG94" s="1" t="str">
        <f ca="1">IF(($A94&lt;&gt;"")*(CG$1&lt;&gt;""),IF(_xlfn.XLOOKUP(CG$1,Attendance_sorted!$B93:$CW93,Attendance_sorted!$B93:$CW93,"nn")&lt;&gt;"nn","•",""),"")</f>
        <v/>
      </c>
      <c r="CH94" s="1" t="str">
        <f ca="1">IF(($A94&lt;&gt;"")*(CH$1&lt;&gt;""),IF(_xlfn.XLOOKUP(CH$1,Attendance_sorted!$B93:$CW93,Attendance_sorted!$B93:$CW93,"nn")&lt;&gt;"nn","•",""),"")</f>
        <v/>
      </c>
      <c r="CI94" s="1" t="str">
        <f ca="1">IF(($A94&lt;&gt;"")*(CI$1&lt;&gt;""),IF(_xlfn.XLOOKUP(CI$1,Attendance_sorted!$B93:$CW93,Attendance_sorted!$B93:$CW93,"nn")&lt;&gt;"nn","•",""),"")</f>
        <v/>
      </c>
      <c r="CJ94" s="1" t="str">
        <f ca="1">IF(($A94&lt;&gt;"")*(CJ$1&lt;&gt;""),IF(_xlfn.XLOOKUP(CJ$1,Attendance_sorted!$B93:$CW93,Attendance_sorted!$B93:$CW93,"nn")&lt;&gt;"nn","•",""),"")</f>
        <v/>
      </c>
      <c r="CK94" s="1" t="str">
        <f ca="1">IF(($A94&lt;&gt;"")*(CK$1&lt;&gt;""),IF(_xlfn.XLOOKUP(CK$1,Attendance_sorted!$B93:$CW93,Attendance_sorted!$B93:$CW93,"nn")&lt;&gt;"nn","•",""),"")</f>
        <v/>
      </c>
      <c r="CL94" s="1" t="str">
        <f ca="1">IF(($A94&lt;&gt;"")*(CL$1&lt;&gt;""),IF(_xlfn.XLOOKUP(CL$1,Attendance_sorted!$B93:$CW93,Attendance_sorted!$B93:$CW93,"nn")&lt;&gt;"nn","•",""),"")</f>
        <v/>
      </c>
      <c r="CM94" s="1" t="str">
        <f ca="1">IF(($A94&lt;&gt;"")*(CM$1&lt;&gt;""),IF(_xlfn.XLOOKUP(CM$1,Attendance_sorted!$B93:$CW93,Attendance_sorted!$B93:$CW93,"nn")&lt;&gt;"nn","•",""),"")</f>
        <v/>
      </c>
      <c r="CN94" s="1" t="str">
        <f ca="1">IF(($A94&lt;&gt;"")*(CN$1&lt;&gt;""),IF(_xlfn.XLOOKUP(CN$1,Attendance_sorted!$B93:$CW93,Attendance_sorted!$B93:$CW93,"nn")&lt;&gt;"nn","•",""),"")</f>
        <v/>
      </c>
      <c r="CO94" s="1" t="str">
        <f ca="1">IF(($A94&lt;&gt;"")*(CO$1&lt;&gt;""),IF(_xlfn.XLOOKUP(CO$1,Attendance_sorted!$B93:$CW93,Attendance_sorted!$B93:$CW93,"nn")&lt;&gt;"nn","•",""),"")</f>
        <v/>
      </c>
      <c r="CP94" s="1" t="str">
        <f ca="1">IF(($A94&lt;&gt;"")*(CP$1&lt;&gt;""),IF(_xlfn.XLOOKUP(CP$1,Attendance_sorted!$B93:$CW93,Attendance_sorted!$B93:$CW93,"nn")&lt;&gt;"nn","•",""),"")</f>
        <v/>
      </c>
      <c r="CQ94" s="1" t="str">
        <f ca="1">IF(($A94&lt;&gt;"")*(CQ$1&lt;&gt;""),IF(_xlfn.XLOOKUP(CQ$1,Attendance_sorted!$B93:$CW93,Attendance_sorted!$B93:$CW93,"nn")&lt;&gt;"nn","•",""),"")</f>
        <v/>
      </c>
      <c r="CR94" s="1" t="str">
        <f ca="1">IF(($A94&lt;&gt;"")*(CR$1&lt;&gt;""),IF(_xlfn.XLOOKUP(CR$1,Attendance_sorted!$B93:$CW93,Attendance_sorted!$B93:$CW93,"nn")&lt;&gt;"nn","•",""),"")</f>
        <v/>
      </c>
      <c r="CS94" s="1" t="str">
        <f ca="1">IF(($A94&lt;&gt;"")*(CS$1&lt;&gt;""),IF(_xlfn.XLOOKUP(CS$1,Attendance_sorted!$B93:$CW93,Attendance_sorted!$B93:$CW93,"nn")&lt;&gt;"nn","•",""),"")</f>
        <v/>
      </c>
      <c r="CT94" s="1" t="str">
        <f ca="1">IF(($A94&lt;&gt;"")*(CT$1&lt;&gt;""),IF(_xlfn.XLOOKUP(CT$1,Attendance_sorted!$B93:$CW93,Attendance_sorted!$B93:$CW93,"nn")&lt;&gt;"nn","•",""),"")</f>
        <v/>
      </c>
      <c r="CU94" s="1" t="str">
        <f ca="1">IF(($A94&lt;&gt;"")*(CU$1&lt;&gt;""),IF(_xlfn.XLOOKUP(CU$1,Attendance_sorted!$B93:$CW93,Attendance_sorted!$B93:$CW93,"nn")&lt;&gt;"nn","•",""),"")</f>
        <v/>
      </c>
      <c r="CV94" s="1" t="str">
        <f ca="1">IF(($A94&lt;&gt;"")*(CV$1&lt;&gt;""),IF(_xlfn.XLOOKUP(CV$1,Attendance_sorted!$B93:$CW93,Attendance_sorted!$B93:$CW93,"nn")&lt;&gt;"nn","•",""),"")</f>
        <v/>
      </c>
      <c r="CW94" s="1" t="str">
        <f ca="1">IF(($A94&lt;&gt;"")*(CW$1&lt;&gt;""),IF(_xlfn.XLOOKUP(CW$1,Attendance_sorted!$B93:$CW93,Attendance_sorted!$B93:$CW93,"nn")&lt;&gt;"nn","•",""),"")</f>
        <v/>
      </c>
    </row>
    <row r="95" spans="1:101">
      <c r="A95" s="1">
        <v>337</v>
      </c>
      <c r="B95" s="1" t="str">
        <f ca="1">IF(($A95&lt;&gt;"")*(B$1&lt;&gt;""),IF(_xlfn.XLOOKUP(B$1,Attendance_sorted!$B94:$CW94,Attendance_sorted!$B94:$CW94,"nn")&lt;&gt;"nn","•",""),"")</f>
        <v/>
      </c>
      <c r="C95" s="1" t="str">
        <f ca="1">IF(($A95&lt;&gt;"")*(C$1&lt;&gt;""),IF(_xlfn.XLOOKUP(C$1,Attendance_sorted!$B94:$CW94,Attendance_sorted!$B94:$CW94,"nn")&lt;&gt;"nn","•",""),"")</f>
        <v/>
      </c>
      <c r="D95" s="1" t="str">
        <f ca="1">IF(($A95&lt;&gt;"")*(D$1&lt;&gt;""),IF(_xlfn.XLOOKUP(D$1,Attendance_sorted!$B94:$CW94,Attendance_sorted!$B94:$CW94,"nn")&lt;&gt;"nn","•",""),"")</f>
        <v>•</v>
      </c>
      <c r="E95" s="1" t="str">
        <f ca="1">IF(($A95&lt;&gt;"")*(E$1&lt;&gt;""),IF(_xlfn.XLOOKUP(E$1,Attendance_sorted!$B94:$CW94,Attendance_sorted!$B94:$CW94,"nn")&lt;&gt;"nn","•",""),"")</f>
        <v>•</v>
      </c>
      <c r="F95" s="1" t="str">
        <f ca="1">IF(($A95&lt;&gt;"")*(F$1&lt;&gt;""),IF(_xlfn.XLOOKUP(F$1,Attendance_sorted!$B94:$CW94,Attendance_sorted!$B94:$CW94,"nn")&lt;&gt;"nn","•",""),"")</f>
        <v/>
      </c>
      <c r="G95" s="1" t="str">
        <f ca="1">IF(($A95&lt;&gt;"")*(G$1&lt;&gt;""),IF(_xlfn.XLOOKUP(G$1,Attendance_sorted!$B94:$CW94,Attendance_sorted!$B94:$CW94,"nn")&lt;&gt;"nn","•",""),"")</f>
        <v>•</v>
      </c>
      <c r="H95" s="1" t="str">
        <f ca="1">IF(($A95&lt;&gt;"")*(H$1&lt;&gt;""),IF(_xlfn.XLOOKUP(H$1,Attendance_sorted!$B94:$CW94,Attendance_sorted!$B94:$CW94,"nn")&lt;&gt;"nn","•",""),"")</f>
        <v/>
      </c>
      <c r="I95" s="1" t="str">
        <f ca="1">IF(($A95&lt;&gt;"")*(I$1&lt;&gt;""),IF(_xlfn.XLOOKUP(I$1,Attendance_sorted!$B94:$CW94,Attendance_sorted!$B94:$CW94,"nn")&lt;&gt;"nn","•",""),"")</f>
        <v>•</v>
      </c>
      <c r="J95" s="1" t="str">
        <f ca="1">IF(($A95&lt;&gt;"")*(J$1&lt;&gt;""),IF(_xlfn.XLOOKUP(J$1,Attendance_sorted!$B94:$CW94,Attendance_sorted!$B94:$CW94,"nn")&lt;&gt;"nn","•",""),"")</f>
        <v/>
      </c>
      <c r="K95" s="1" t="str">
        <f ca="1">IF(($A95&lt;&gt;"")*(K$1&lt;&gt;""),IF(_xlfn.XLOOKUP(K$1,Attendance_sorted!$B94:$CW94,Attendance_sorted!$B94:$CW94,"nn")&lt;&gt;"nn","•",""),"")</f>
        <v>•</v>
      </c>
      <c r="L95" s="1" t="str">
        <f ca="1">IF(($A95&lt;&gt;"")*(L$1&lt;&gt;""),IF(_xlfn.XLOOKUP(L$1,Attendance_sorted!$B94:$CW94,Attendance_sorted!$B94:$CW94,"nn")&lt;&gt;"nn","•",""),"")</f>
        <v>•</v>
      </c>
      <c r="M95" s="1" t="str">
        <f ca="1">IF(($A95&lt;&gt;"")*(M$1&lt;&gt;""),IF(_xlfn.XLOOKUP(M$1,Attendance_sorted!$B94:$CW94,Attendance_sorted!$B94:$CW94,"nn")&lt;&gt;"nn","•",""),"")</f>
        <v/>
      </c>
      <c r="N95" s="1" t="str">
        <f ca="1">IF(($A95&lt;&gt;"")*(N$1&lt;&gt;""),IF(_xlfn.XLOOKUP(N$1,Attendance_sorted!$B94:$CW94,Attendance_sorted!$B94:$CW94,"nn")&lt;&gt;"nn","•",""),"")</f>
        <v>•</v>
      </c>
      <c r="O95" s="1" t="str">
        <f ca="1">IF(($A95&lt;&gt;"")*(O$1&lt;&gt;""),IF(_xlfn.XLOOKUP(O$1,Attendance_sorted!$B94:$CW94,Attendance_sorted!$B94:$CW94,"nn")&lt;&gt;"nn","•",""),"")</f>
        <v/>
      </c>
      <c r="P95" s="1" t="str">
        <f ca="1">IF(($A95&lt;&gt;"")*(P$1&lt;&gt;""),IF(_xlfn.XLOOKUP(P$1,Attendance_sorted!$B94:$CW94,Attendance_sorted!$B94:$CW94,"nn")&lt;&gt;"nn","•",""),"")</f>
        <v>•</v>
      </c>
      <c r="Q95" s="1" t="str">
        <f ca="1">IF(($A95&lt;&gt;"")*(Q$1&lt;&gt;""),IF(_xlfn.XLOOKUP(Q$1,Attendance_sorted!$B94:$CW94,Attendance_sorted!$B94:$CW94,"nn")&lt;&gt;"nn","•",""),"")</f>
        <v/>
      </c>
      <c r="R95" s="1" t="str">
        <f ca="1">IF(($A95&lt;&gt;"")*(R$1&lt;&gt;""),IF(_xlfn.XLOOKUP(R$1,Attendance_sorted!$B94:$CW94,Attendance_sorted!$B94:$CW94,"nn")&lt;&gt;"nn","•",""),"")</f>
        <v>•</v>
      </c>
      <c r="S95" s="1" t="str">
        <f ca="1">IF(($A95&lt;&gt;"")*(S$1&lt;&gt;""),IF(_xlfn.XLOOKUP(S$1,Attendance_sorted!$B94:$CW94,Attendance_sorted!$B94:$CW94,"nn")&lt;&gt;"nn","•",""),"")</f>
        <v>•</v>
      </c>
      <c r="T95" s="1" t="str">
        <f ca="1">IF(($A95&lt;&gt;"")*(T$1&lt;&gt;""),IF(_xlfn.XLOOKUP(T$1,Attendance_sorted!$B94:$CW94,Attendance_sorted!$B94:$CW94,"nn")&lt;&gt;"nn","•",""),"")</f>
        <v>•</v>
      </c>
      <c r="U95" s="1" t="str">
        <f ca="1">IF(($A95&lt;&gt;"")*(U$1&lt;&gt;""),IF(_xlfn.XLOOKUP(U$1,Attendance_sorted!$B94:$CW94,Attendance_sorted!$B94:$CW94,"nn")&lt;&gt;"nn","•",""),"")</f>
        <v>•</v>
      </c>
      <c r="V95" s="1" t="str">
        <f ca="1">IF(($A95&lt;&gt;"")*(V$1&lt;&gt;""),IF(_xlfn.XLOOKUP(V$1,Attendance_sorted!$B94:$CW94,Attendance_sorted!$B94:$CW94,"nn")&lt;&gt;"nn","•",""),"")</f>
        <v/>
      </c>
      <c r="W95" s="1" t="str">
        <f ca="1">IF(($A95&lt;&gt;"")*(W$1&lt;&gt;""),IF(_xlfn.XLOOKUP(W$1,Attendance_sorted!$B94:$CW94,Attendance_sorted!$B94:$CW94,"nn")&lt;&gt;"nn","•",""),"")</f>
        <v/>
      </c>
      <c r="X95" s="1" t="str">
        <f ca="1">IF(($A95&lt;&gt;"")*(X$1&lt;&gt;""),IF(_xlfn.XLOOKUP(X$1,Attendance_sorted!$B94:$CW94,Attendance_sorted!$B94:$CW94,"nn")&lt;&gt;"nn","•",""),"")</f>
        <v/>
      </c>
      <c r="Y95" s="1" t="str">
        <f ca="1">IF(($A95&lt;&gt;"")*(Y$1&lt;&gt;""),IF(_xlfn.XLOOKUP(Y$1,Attendance_sorted!$B94:$CW94,Attendance_sorted!$B94:$CW94,"nn")&lt;&gt;"nn","•",""),"")</f>
        <v/>
      </c>
      <c r="Z95" s="1" t="str">
        <f ca="1">IF(($A95&lt;&gt;"")*(Z$1&lt;&gt;""),IF(_xlfn.XLOOKUP(Z$1,Attendance_sorted!$B94:$CW94,Attendance_sorted!$B94:$CW94,"nn")&lt;&gt;"nn","•",""),"")</f>
        <v/>
      </c>
      <c r="AA95" s="1" t="str">
        <f ca="1">IF(($A95&lt;&gt;"")*(AA$1&lt;&gt;""),IF(_xlfn.XLOOKUP(AA$1,Attendance_sorted!$B94:$CW94,Attendance_sorted!$B94:$CW94,"nn")&lt;&gt;"nn","•",""),"")</f>
        <v/>
      </c>
      <c r="AB95" s="1" t="str">
        <f ca="1">IF(($A95&lt;&gt;"")*(AB$1&lt;&gt;""),IF(_xlfn.XLOOKUP(AB$1,Attendance_sorted!$B94:$CW94,Attendance_sorted!$B94:$CW94,"nn")&lt;&gt;"nn","•",""),"")</f>
        <v/>
      </c>
      <c r="AC95" s="1" t="str">
        <f ca="1">IF(($A95&lt;&gt;"")*(AC$1&lt;&gt;""),IF(_xlfn.XLOOKUP(AC$1,Attendance_sorted!$B94:$CW94,Attendance_sorted!$B94:$CW94,"nn")&lt;&gt;"nn","•",""),"")</f>
        <v/>
      </c>
      <c r="AD95" s="1" t="str">
        <f ca="1">IF(($A95&lt;&gt;"")*(AD$1&lt;&gt;""),IF(_xlfn.XLOOKUP(AD$1,Attendance_sorted!$B94:$CW94,Attendance_sorted!$B94:$CW94,"nn")&lt;&gt;"nn","•",""),"")</f>
        <v/>
      </c>
      <c r="AE95" s="1" t="str">
        <f ca="1">IF(($A95&lt;&gt;"")*(AE$1&lt;&gt;""),IF(_xlfn.XLOOKUP(AE$1,Attendance_sorted!$B94:$CW94,Attendance_sorted!$B94:$CW94,"nn")&lt;&gt;"nn","•",""),"")</f>
        <v/>
      </c>
      <c r="AF95" s="1" t="str">
        <f ca="1">IF(($A95&lt;&gt;"")*(AF$1&lt;&gt;""),IF(_xlfn.XLOOKUP(AF$1,Attendance_sorted!$B94:$CW94,Attendance_sorted!$B94:$CW94,"nn")&lt;&gt;"nn","•",""),"")</f>
        <v/>
      </c>
      <c r="AG95" s="1" t="str">
        <f ca="1">IF(($A95&lt;&gt;"")*(AG$1&lt;&gt;""),IF(_xlfn.XLOOKUP(AG$1,Attendance_sorted!$B94:$CW94,Attendance_sorted!$B94:$CW94,"nn")&lt;&gt;"nn","•",""),"")</f>
        <v/>
      </c>
      <c r="AH95" s="1" t="str">
        <f ca="1">IF(($A95&lt;&gt;"")*(AH$1&lt;&gt;""),IF(_xlfn.XLOOKUP(AH$1,Attendance_sorted!$B94:$CW94,Attendance_sorted!$B94:$CW94,"nn")&lt;&gt;"nn","•",""),"")</f>
        <v/>
      </c>
      <c r="AI95" s="1" t="str">
        <f ca="1">IF(($A95&lt;&gt;"")*(AI$1&lt;&gt;""),IF(_xlfn.XLOOKUP(AI$1,Attendance_sorted!$B94:$CW94,Attendance_sorted!$B94:$CW94,"nn")&lt;&gt;"nn","•",""),"")</f>
        <v/>
      </c>
      <c r="AJ95" s="1" t="str">
        <f ca="1">IF(($A95&lt;&gt;"")*(AJ$1&lt;&gt;""),IF(_xlfn.XLOOKUP(AJ$1,Attendance_sorted!$B94:$CW94,Attendance_sorted!$B94:$CW94,"nn")&lt;&gt;"nn","•",""),"")</f>
        <v/>
      </c>
      <c r="AK95" s="1" t="str">
        <f ca="1">IF(($A95&lt;&gt;"")*(AK$1&lt;&gt;""),IF(_xlfn.XLOOKUP(AK$1,Attendance_sorted!$B94:$CW94,Attendance_sorted!$B94:$CW94,"nn")&lt;&gt;"nn","•",""),"")</f>
        <v/>
      </c>
      <c r="AL95" s="1" t="str">
        <f ca="1">IF(($A95&lt;&gt;"")*(AL$1&lt;&gt;""),IF(_xlfn.XLOOKUP(AL$1,Attendance_sorted!$B94:$CW94,Attendance_sorted!$B94:$CW94,"nn")&lt;&gt;"nn","•",""),"")</f>
        <v/>
      </c>
      <c r="AM95" s="1" t="str">
        <f ca="1">IF(($A95&lt;&gt;"")*(AM$1&lt;&gt;""),IF(_xlfn.XLOOKUP(AM$1,Attendance_sorted!$B94:$CW94,Attendance_sorted!$B94:$CW94,"nn")&lt;&gt;"nn","•",""),"")</f>
        <v/>
      </c>
      <c r="AN95" s="1" t="str">
        <f ca="1">IF(($A95&lt;&gt;"")*(AN$1&lt;&gt;""),IF(_xlfn.XLOOKUP(AN$1,Attendance_sorted!$B94:$CW94,Attendance_sorted!$B94:$CW94,"nn")&lt;&gt;"nn","•",""),"")</f>
        <v/>
      </c>
      <c r="AO95" s="1" t="str">
        <f ca="1">IF(($A95&lt;&gt;"")*(AO$1&lt;&gt;""),IF(_xlfn.XLOOKUP(AO$1,Attendance_sorted!$B94:$CW94,Attendance_sorted!$B94:$CW94,"nn")&lt;&gt;"nn","•",""),"")</f>
        <v/>
      </c>
      <c r="AP95" s="1" t="str">
        <f ca="1">IF(($A95&lt;&gt;"")*(AP$1&lt;&gt;""),IF(_xlfn.XLOOKUP(AP$1,Attendance_sorted!$B94:$CW94,Attendance_sorted!$B94:$CW94,"nn")&lt;&gt;"nn","•",""),"")</f>
        <v/>
      </c>
      <c r="AQ95" s="1" t="str">
        <f ca="1">IF(($A95&lt;&gt;"")*(AQ$1&lt;&gt;""),IF(_xlfn.XLOOKUP(AQ$1,Attendance_sorted!$B94:$CW94,Attendance_sorted!$B94:$CW94,"nn")&lt;&gt;"nn","•",""),"")</f>
        <v/>
      </c>
      <c r="AR95" s="1" t="str">
        <f ca="1">IF(($A95&lt;&gt;"")*(AR$1&lt;&gt;""),IF(_xlfn.XLOOKUP(AR$1,Attendance_sorted!$B94:$CW94,Attendance_sorted!$B94:$CW94,"nn")&lt;&gt;"nn","•",""),"")</f>
        <v/>
      </c>
      <c r="AS95" s="1" t="str">
        <f ca="1">IF(($A95&lt;&gt;"")*(AS$1&lt;&gt;""),IF(_xlfn.XLOOKUP(AS$1,Attendance_sorted!$B94:$CW94,Attendance_sorted!$B94:$CW94,"nn")&lt;&gt;"nn","•",""),"")</f>
        <v/>
      </c>
      <c r="AT95" s="1" t="str">
        <f ca="1">IF(($A95&lt;&gt;"")*(AT$1&lt;&gt;""),IF(_xlfn.XLOOKUP(AT$1,Attendance_sorted!$B94:$CW94,Attendance_sorted!$B94:$CW94,"nn")&lt;&gt;"nn","•",""),"")</f>
        <v/>
      </c>
      <c r="AU95" s="1" t="str">
        <f ca="1">IF(($A95&lt;&gt;"")*(AU$1&lt;&gt;""),IF(_xlfn.XLOOKUP(AU$1,Attendance_sorted!$B94:$CW94,Attendance_sorted!$B94:$CW94,"nn")&lt;&gt;"nn","•",""),"")</f>
        <v/>
      </c>
      <c r="AV95" s="1" t="str">
        <f ca="1">IF(($A95&lt;&gt;"")*(AV$1&lt;&gt;""),IF(_xlfn.XLOOKUP(AV$1,Attendance_sorted!$B94:$CW94,Attendance_sorted!$B94:$CW94,"nn")&lt;&gt;"nn","•",""),"")</f>
        <v/>
      </c>
      <c r="AW95" s="1" t="str">
        <f ca="1">IF(($A95&lt;&gt;"")*(AW$1&lt;&gt;""),IF(_xlfn.XLOOKUP(AW$1,Attendance_sorted!$B94:$CW94,Attendance_sorted!$B94:$CW94,"nn")&lt;&gt;"nn","•",""),"")</f>
        <v/>
      </c>
      <c r="AX95" s="1" t="str">
        <f ca="1">IF(($A95&lt;&gt;"")*(AX$1&lt;&gt;""),IF(_xlfn.XLOOKUP(AX$1,Attendance_sorted!$B94:$CW94,Attendance_sorted!$B94:$CW94,"nn")&lt;&gt;"nn","•",""),"")</f>
        <v/>
      </c>
      <c r="AY95" s="1" t="str">
        <f ca="1">IF(($A95&lt;&gt;"")*(AY$1&lt;&gt;""),IF(_xlfn.XLOOKUP(AY$1,Attendance_sorted!$B94:$CW94,Attendance_sorted!$B94:$CW94,"nn")&lt;&gt;"nn","•",""),"")</f>
        <v/>
      </c>
      <c r="AZ95" s="1" t="str">
        <f ca="1">IF(($A95&lt;&gt;"")*(AZ$1&lt;&gt;""),IF(_xlfn.XLOOKUP(AZ$1,Attendance_sorted!$B94:$CW94,Attendance_sorted!$B94:$CW94,"nn")&lt;&gt;"nn","•",""),"")</f>
        <v/>
      </c>
      <c r="BA95" s="1" t="str">
        <f ca="1">IF(($A95&lt;&gt;"")*(BA$1&lt;&gt;""),IF(_xlfn.XLOOKUP(BA$1,Attendance_sorted!$B94:$CW94,Attendance_sorted!$B94:$CW94,"nn")&lt;&gt;"nn","•",""),"")</f>
        <v/>
      </c>
      <c r="BB95" s="1" t="str">
        <f ca="1">IF(($A95&lt;&gt;"")*(BB$1&lt;&gt;""),IF(_xlfn.XLOOKUP(BB$1,Attendance_sorted!$B94:$CW94,Attendance_sorted!$B94:$CW94,"nn")&lt;&gt;"nn","•",""),"")</f>
        <v/>
      </c>
      <c r="BC95" s="1" t="str">
        <f ca="1">IF(($A95&lt;&gt;"")*(BC$1&lt;&gt;""),IF(_xlfn.XLOOKUP(BC$1,Attendance_sorted!$B94:$CW94,Attendance_sorted!$B94:$CW94,"nn")&lt;&gt;"nn","•",""),"")</f>
        <v/>
      </c>
      <c r="BD95" s="1" t="str">
        <f ca="1">IF(($A95&lt;&gt;"")*(BD$1&lt;&gt;""),IF(_xlfn.XLOOKUP(BD$1,Attendance_sorted!$B94:$CW94,Attendance_sorted!$B94:$CW94,"nn")&lt;&gt;"nn","•",""),"")</f>
        <v/>
      </c>
      <c r="BE95" s="1" t="str">
        <f ca="1">IF(($A95&lt;&gt;"")*(BE$1&lt;&gt;""),IF(_xlfn.XLOOKUP(BE$1,Attendance_sorted!$B94:$CW94,Attendance_sorted!$B94:$CW94,"nn")&lt;&gt;"nn","•",""),"")</f>
        <v/>
      </c>
      <c r="BF95" s="1" t="str">
        <f ca="1">IF(($A95&lt;&gt;"")*(BF$1&lt;&gt;""),IF(_xlfn.XLOOKUP(BF$1,Attendance_sorted!$B94:$CW94,Attendance_sorted!$B94:$CW94,"nn")&lt;&gt;"nn","•",""),"")</f>
        <v/>
      </c>
      <c r="BG95" s="1" t="str">
        <f ca="1">IF(($A95&lt;&gt;"")*(BG$1&lt;&gt;""),IF(_xlfn.XLOOKUP(BG$1,Attendance_sorted!$B94:$CW94,Attendance_sorted!$B94:$CW94,"nn")&lt;&gt;"nn","•",""),"")</f>
        <v/>
      </c>
      <c r="BH95" s="1" t="str">
        <f ca="1">IF(($A95&lt;&gt;"")*(BH$1&lt;&gt;""),IF(_xlfn.XLOOKUP(BH$1,Attendance_sorted!$B94:$CW94,Attendance_sorted!$B94:$CW94,"nn")&lt;&gt;"nn","•",""),"")</f>
        <v/>
      </c>
      <c r="BI95" s="1" t="str">
        <f ca="1">IF(($A95&lt;&gt;"")*(BI$1&lt;&gt;""),IF(_xlfn.XLOOKUP(BI$1,Attendance_sorted!$B94:$CW94,Attendance_sorted!$B94:$CW94,"nn")&lt;&gt;"nn","•",""),"")</f>
        <v/>
      </c>
      <c r="BJ95" s="1" t="str">
        <f ca="1">IF(($A95&lt;&gt;"")*(BJ$1&lt;&gt;""),IF(_xlfn.XLOOKUP(BJ$1,Attendance_sorted!$B94:$CW94,Attendance_sorted!$B94:$CW94,"nn")&lt;&gt;"nn","•",""),"")</f>
        <v/>
      </c>
      <c r="BK95" s="1" t="str">
        <f ca="1">IF(($A95&lt;&gt;"")*(BK$1&lt;&gt;""),IF(_xlfn.XLOOKUP(BK$1,Attendance_sorted!$B94:$CW94,Attendance_sorted!$B94:$CW94,"nn")&lt;&gt;"nn","•",""),"")</f>
        <v/>
      </c>
      <c r="BL95" s="1" t="str">
        <f ca="1">IF(($A95&lt;&gt;"")*(BL$1&lt;&gt;""),IF(_xlfn.XLOOKUP(BL$1,Attendance_sorted!$B94:$CW94,Attendance_sorted!$B94:$CW94,"nn")&lt;&gt;"nn","•",""),"")</f>
        <v/>
      </c>
      <c r="BM95" s="1" t="str">
        <f ca="1">IF(($A95&lt;&gt;"")*(BM$1&lt;&gt;""),IF(_xlfn.XLOOKUP(BM$1,Attendance_sorted!$B94:$CW94,Attendance_sorted!$B94:$CW94,"nn")&lt;&gt;"nn","•",""),"")</f>
        <v/>
      </c>
      <c r="BN95" s="1" t="str">
        <f ca="1">IF(($A95&lt;&gt;"")*(BN$1&lt;&gt;""),IF(_xlfn.XLOOKUP(BN$1,Attendance_sorted!$B94:$CW94,Attendance_sorted!$B94:$CW94,"nn")&lt;&gt;"nn","•",""),"")</f>
        <v/>
      </c>
      <c r="BO95" s="1" t="str">
        <f ca="1">IF(($A95&lt;&gt;"")*(BO$1&lt;&gt;""),IF(_xlfn.XLOOKUP(BO$1,Attendance_sorted!$B94:$CW94,Attendance_sorted!$B94:$CW94,"nn")&lt;&gt;"nn","•",""),"")</f>
        <v/>
      </c>
      <c r="BP95" s="1" t="str">
        <f ca="1">IF(($A95&lt;&gt;"")*(BP$1&lt;&gt;""),IF(_xlfn.XLOOKUP(BP$1,Attendance_sorted!$B94:$CW94,Attendance_sorted!$B94:$CW94,"nn")&lt;&gt;"nn","•",""),"")</f>
        <v/>
      </c>
      <c r="BQ95" s="1" t="str">
        <f ca="1">IF(($A95&lt;&gt;"")*(BQ$1&lt;&gt;""),IF(_xlfn.XLOOKUP(BQ$1,Attendance_sorted!$B94:$CW94,Attendance_sorted!$B94:$CW94,"nn")&lt;&gt;"nn","•",""),"")</f>
        <v/>
      </c>
      <c r="BR95" s="1" t="str">
        <f ca="1">IF(($A95&lt;&gt;"")*(BR$1&lt;&gt;""),IF(_xlfn.XLOOKUP(BR$1,Attendance_sorted!$B94:$CW94,Attendance_sorted!$B94:$CW94,"nn")&lt;&gt;"nn","•",""),"")</f>
        <v/>
      </c>
      <c r="BS95" s="1" t="str">
        <f ca="1">IF(($A95&lt;&gt;"")*(BS$1&lt;&gt;""),IF(_xlfn.XLOOKUP(BS$1,Attendance_sorted!$B94:$CW94,Attendance_sorted!$B94:$CW94,"nn")&lt;&gt;"nn","•",""),"")</f>
        <v/>
      </c>
      <c r="BT95" s="1" t="str">
        <f ca="1">IF(($A95&lt;&gt;"")*(BT$1&lt;&gt;""),IF(_xlfn.XLOOKUP(BT$1,Attendance_sorted!$B94:$CW94,Attendance_sorted!$B94:$CW94,"nn")&lt;&gt;"nn","•",""),"")</f>
        <v/>
      </c>
      <c r="BU95" s="1" t="str">
        <f ca="1">IF(($A95&lt;&gt;"")*(BU$1&lt;&gt;""),IF(_xlfn.XLOOKUP(BU$1,Attendance_sorted!$B94:$CW94,Attendance_sorted!$B94:$CW94,"nn")&lt;&gt;"nn","•",""),"")</f>
        <v/>
      </c>
      <c r="BV95" s="1" t="str">
        <f ca="1">IF(($A95&lt;&gt;"")*(BV$1&lt;&gt;""),IF(_xlfn.XLOOKUP(BV$1,Attendance_sorted!$B94:$CW94,Attendance_sorted!$B94:$CW94,"nn")&lt;&gt;"nn","•",""),"")</f>
        <v/>
      </c>
      <c r="BW95" s="1" t="str">
        <f ca="1">IF(($A95&lt;&gt;"")*(BW$1&lt;&gt;""),IF(_xlfn.XLOOKUP(BW$1,Attendance_sorted!$B94:$CW94,Attendance_sorted!$B94:$CW94,"nn")&lt;&gt;"nn","•",""),"")</f>
        <v/>
      </c>
      <c r="BX95" s="1" t="str">
        <f ca="1">IF(($A95&lt;&gt;"")*(BX$1&lt;&gt;""),IF(_xlfn.XLOOKUP(BX$1,Attendance_sorted!$B94:$CW94,Attendance_sorted!$B94:$CW94,"nn")&lt;&gt;"nn","•",""),"")</f>
        <v/>
      </c>
      <c r="BY95" s="1" t="str">
        <f ca="1">IF(($A95&lt;&gt;"")*(BY$1&lt;&gt;""),IF(_xlfn.XLOOKUP(BY$1,Attendance_sorted!$B94:$CW94,Attendance_sorted!$B94:$CW94,"nn")&lt;&gt;"nn","•",""),"")</f>
        <v/>
      </c>
      <c r="BZ95" s="1" t="str">
        <f ca="1">IF(($A95&lt;&gt;"")*(BZ$1&lt;&gt;""),IF(_xlfn.XLOOKUP(BZ$1,Attendance_sorted!$B94:$CW94,Attendance_sorted!$B94:$CW94,"nn")&lt;&gt;"nn","•",""),"")</f>
        <v/>
      </c>
      <c r="CA95" s="1" t="str">
        <f ca="1">IF(($A95&lt;&gt;"")*(CA$1&lt;&gt;""),IF(_xlfn.XLOOKUP(CA$1,Attendance_sorted!$B94:$CW94,Attendance_sorted!$B94:$CW94,"nn")&lt;&gt;"nn","•",""),"")</f>
        <v/>
      </c>
      <c r="CB95" s="1" t="str">
        <f ca="1">IF(($A95&lt;&gt;"")*(CB$1&lt;&gt;""),IF(_xlfn.XLOOKUP(CB$1,Attendance_sorted!$B94:$CW94,Attendance_sorted!$B94:$CW94,"nn")&lt;&gt;"nn","•",""),"")</f>
        <v/>
      </c>
      <c r="CC95" s="1" t="str">
        <f ca="1">IF(($A95&lt;&gt;"")*(CC$1&lt;&gt;""),IF(_xlfn.XLOOKUP(CC$1,Attendance_sorted!$B94:$CW94,Attendance_sorted!$B94:$CW94,"nn")&lt;&gt;"nn","•",""),"")</f>
        <v/>
      </c>
      <c r="CD95" s="1" t="str">
        <f ca="1">IF(($A95&lt;&gt;"")*(CD$1&lt;&gt;""),IF(_xlfn.XLOOKUP(CD$1,Attendance_sorted!$B94:$CW94,Attendance_sorted!$B94:$CW94,"nn")&lt;&gt;"nn","•",""),"")</f>
        <v/>
      </c>
      <c r="CE95" s="1" t="str">
        <f ca="1">IF(($A95&lt;&gt;"")*(CE$1&lt;&gt;""),IF(_xlfn.XLOOKUP(CE$1,Attendance_sorted!$B94:$CW94,Attendance_sorted!$B94:$CW94,"nn")&lt;&gt;"nn","•",""),"")</f>
        <v/>
      </c>
      <c r="CF95" s="1" t="str">
        <f ca="1">IF(($A95&lt;&gt;"")*(CF$1&lt;&gt;""),IF(_xlfn.XLOOKUP(CF$1,Attendance_sorted!$B94:$CW94,Attendance_sorted!$B94:$CW94,"nn")&lt;&gt;"nn","•",""),"")</f>
        <v/>
      </c>
      <c r="CG95" s="1" t="str">
        <f ca="1">IF(($A95&lt;&gt;"")*(CG$1&lt;&gt;""),IF(_xlfn.XLOOKUP(CG$1,Attendance_sorted!$B94:$CW94,Attendance_sorted!$B94:$CW94,"nn")&lt;&gt;"nn","•",""),"")</f>
        <v/>
      </c>
      <c r="CH95" s="1" t="str">
        <f ca="1">IF(($A95&lt;&gt;"")*(CH$1&lt;&gt;""),IF(_xlfn.XLOOKUP(CH$1,Attendance_sorted!$B94:$CW94,Attendance_sorted!$B94:$CW94,"nn")&lt;&gt;"nn","•",""),"")</f>
        <v/>
      </c>
      <c r="CI95" s="1" t="str">
        <f ca="1">IF(($A95&lt;&gt;"")*(CI$1&lt;&gt;""),IF(_xlfn.XLOOKUP(CI$1,Attendance_sorted!$B94:$CW94,Attendance_sorted!$B94:$CW94,"nn")&lt;&gt;"nn","•",""),"")</f>
        <v/>
      </c>
      <c r="CJ95" s="1" t="str">
        <f ca="1">IF(($A95&lt;&gt;"")*(CJ$1&lt;&gt;""),IF(_xlfn.XLOOKUP(CJ$1,Attendance_sorted!$B94:$CW94,Attendance_sorted!$B94:$CW94,"nn")&lt;&gt;"nn","•",""),"")</f>
        <v/>
      </c>
      <c r="CK95" s="1" t="str">
        <f ca="1">IF(($A95&lt;&gt;"")*(CK$1&lt;&gt;""),IF(_xlfn.XLOOKUP(CK$1,Attendance_sorted!$B94:$CW94,Attendance_sorted!$B94:$CW94,"nn")&lt;&gt;"nn","•",""),"")</f>
        <v/>
      </c>
      <c r="CL95" s="1" t="str">
        <f ca="1">IF(($A95&lt;&gt;"")*(CL$1&lt;&gt;""),IF(_xlfn.XLOOKUP(CL$1,Attendance_sorted!$B94:$CW94,Attendance_sorted!$B94:$CW94,"nn")&lt;&gt;"nn","•",""),"")</f>
        <v/>
      </c>
      <c r="CM95" s="1" t="str">
        <f ca="1">IF(($A95&lt;&gt;"")*(CM$1&lt;&gt;""),IF(_xlfn.XLOOKUP(CM$1,Attendance_sorted!$B94:$CW94,Attendance_sorted!$B94:$CW94,"nn")&lt;&gt;"nn","•",""),"")</f>
        <v/>
      </c>
      <c r="CN95" s="1" t="str">
        <f ca="1">IF(($A95&lt;&gt;"")*(CN$1&lt;&gt;""),IF(_xlfn.XLOOKUP(CN$1,Attendance_sorted!$B94:$CW94,Attendance_sorted!$B94:$CW94,"nn")&lt;&gt;"nn","•",""),"")</f>
        <v/>
      </c>
      <c r="CO95" s="1" t="str">
        <f ca="1">IF(($A95&lt;&gt;"")*(CO$1&lt;&gt;""),IF(_xlfn.XLOOKUP(CO$1,Attendance_sorted!$B94:$CW94,Attendance_sorted!$B94:$CW94,"nn")&lt;&gt;"nn","•",""),"")</f>
        <v/>
      </c>
      <c r="CP95" s="1" t="str">
        <f ca="1">IF(($A95&lt;&gt;"")*(CP$1&lt;&gt;""),IF(_xlfn.XLOOKUP(CP$1,Attendance_sorted!$B94:$CW94,Attendance_sorted!$B94:$CW94,"nn")&lt;&gt;"nn","•",""),"")</f>
        <v/>
      </c>
      <c r="CQ95" s="1" t="str">
        <f ca="1">IF(($A95&lt;&gt;"")*(CQ$1&lt;&gt;""),IF(_xlfn.XLOOKUP(CQ$1,Attendance_sorted!$B94:$CW94,Attendance_sorted!$B94:$CW94,"nn")&lt;&gt;"nn","•",""),"")</f>
        <v/>
      </c>
      <c r="CR95" s="1" t="str">
        <f ca="1">IF(($A95&lt;&gt;"")*(CR$1&lt;&gt;""),IF(_xlfn.XLOOKUP(CR$1,Attendance_sorted!$B94:$CW94,Attendance_sorted!$B94:$CW94,"nn")&lt;&gt;"nn","•",""),"")</f>
        <v/>
      </c>
      <c r="CS95" s="1" t="str">
        <f ca="1">IF(($A95&lt;&gt;"")*(CS$1&lt;&gt;""),IF(_xlfn.XLOOKUP(CS$1,Attendance_sorted!$B94:$CW94,Attendance_sorted!$B94:$CW94,"nn")&lt;&gt;"nn","•",""),"")</f>
        <v/>
      </c>
      <c r="CT95" s="1" t="str">
        <f ca="1">IF(($A95&lt;&gt;"")*(CT$1&lt;&gt;""),IF(_xlfn.XLOOKUP(CT$1,Attendance_sorted!$B94:$CW94,Attendance_sorted!$B94:$CW94,"nn")&lt;&gt;"nn","•",""),"")</f>
        <v/>
      </c>
      <c r="CU95" s="1" t="str">
        <f ca="1">IF(($A95&lt;&gt;"")*(CU$1&lt;&gt;""),IF(_xlfn.XLOOKUP(CU$1,Attendance_sorted!$B94:$CW94,Attendance_sorted!$B94:$CW94,"nn")&lt;&gt;"nn","•",""),"")</f>
        <v/>
      </c>
      <c r="CV95" s="1" t="str">
        <f ca="1">IF(($A95&lt;&gt;"")*(CV$1&lt;&gt;""),IF(_xlfn.XLOOKUP(CV$1,Attendance_sorted!$B94:$CW94,Attendance_sorted!$B94:$CW94,"nn")&lt;&gt;"nn","•",""),"")</f>
        <v/>
      </c>
      <c r="CW95" s="1" t="str">
        <f ca="1">IF(($A95&lt;&gt;"")*(CW$1&lt;&gt;""),IF(_xlfn.XLOOKUP(CW$1,Attendance_sorted!$B94:$CW94,Attendance_sorted!$B94:$CW94,"nn")&lt;&gt;"nn","•",""),"")</f>
        <v/>
      </c>
    </row>
    <row r="96" spans="1:101">
      <c r="A96" s="1">
        <v>338</v>
      </c>
      <c r="B96" s="1" t="str">
        <f ca="1">IF(($A96&lt;&gt;"")*(B$1&lt;&gt;""),IF(_xlfn.XLOOKUP(B$1,Attendance_sorted!$B95:$CW95,Attendance_sorted!$B95:$CW95,"nn")&lt;&gt;"nn","•",""),"")</f>
        <v/>
      </c>
      <c r="C96" s="1" t="str">
        <f ca="1">IF(($A96&lt;&gt;"")*(C$1&lt;&gt;""),IF(_xlfn.XLOOKUP(C$1,Attendance_sorted!$B95:$CW95,Attendance_sorted!$B95:$CW95,"nn")&lt;&gt;"nn","•",""),"")</f>
        <v/>
      </c>
      <c r="D96" s="1" t="str">
        <f ca="1">IF(($A96&lt;&gt;"")*(D$1&lt;&gt;""),IF(_xlfn.XLOOKUP(D$1,Attendance_sorted!$B95:$CW95,Attendance_sorted!$B95:$CW95,"nn")&lt;&gt;"nn","•",""),"")</f>
        <v>•</v>
      </c>
      <c r="E96" s="1" t="str">
        <f ca="1">IF(($A96&lt;&gt;"")*(E$1&lt;&gt;""),IF(_xlfn.XLOOKUP(E$1,Attendance_sorted!$B95:$CW95,Attendance_sorted!$B95:$CW95,"nn")&lt;&gt;"nn","•",""),"")</f>
        <v>•</v>
      </c>
      <c r="F96" s="1" t="str">
        <f ca="1">IF(($A96&lt;&gt;"")*(F$1&lt;&gt;""),IF(_xlfn.XLOOKUP(F$1,Attendance_sorted!$B95:$CW95,Attendance_sorted!$B95:$CW95,"nn")&lt;&gt;"nn","•",""),"")</f>
        <v/>
      </c>
      <c r="G96" s="1" t="str">
        <f ca="1">IF(($A96&lt;&gt;"")*(G$1&lt;&gt;""),IF(_xlfn.XLOOKUP(G$1,Attendance_sorted!$B95:$CW95,Attendance_sorted!$B95:$CW95,"nn")&lt;&gt;"nn","•",""),"")</f>
        <v>•</v>
      </c>
      <c r="H96" s="1" t="str">
        <f ca="1">IF(($A96&lt;&gt;"")*(H$1&lt;&gt;""),IF(_xlfn.XLOOKUP(H$1,Attendance_sorted!$B95:$CW95,Attendance_sorted!$B95:$CW95,"nn")&lt;&gt;"nn","•",""),"")</f>
        <v/>
      </c>
      <c r="I96" s="1" t="str">
        <f ca="1">IF(($A96&lt;&gt;"")*(I$1&lt;&gt;""),IF(_xlfn.XLOOKUP(I$1,Attendance_sorted!$B95:$CW95,Attendance_sorted!$B95:$CW95,"nn")&lt;&gt;"nn","•",""),"")</f>
        <v/>
      </c>
      <c r="J96" s="1" t="str">
        <f ca="1">IF(($A96&lt;&gt;"")*(J$1&lt;&gt;""),IF(_xlfn.XLOOKUP(J$1,Attendance_sorted!$B95:$CW95,Attendance_sorted!$B95:$CW95,"nn")&lt;&gt;"nn","•",""),"")</f>
        <v>•</v>
      </c>
      <c r="K96" s="1" t="str">
        <f ca="1">IF(($A96&lt;&gt;"")*(K$1&lt;&gt;""),IF(_xlfn.XLOOKUP(K$1,Attendance_sorted!$B95:$CW95,Attendance_sorted!$B95:$CW95,"nn")&lt;&gt;"nn","•",""),"")</f>
        <v>•</v>
      </c>
      <c r="L96" s="1" t="str">
        <f ca="1">IF(($A96&lt;&gt;"")*(L$1&lt;&gt;""),IF(_xlfn.XLOOKUP(L$1,Attendance_sorted!$B95:$CW95,Attendance_sorted!$B95:$CW95,"nn")&lt;&gt;"nn","•",""),"")</f>
        <v>•</v>
      </c>
      <c r="M96" s="1" t="str">
        <f ca="1">IF(($A96&lt;&gt;"")*(M$1&lt;&gt;""),IF(_xlfn.XLOOKUP(M$1,Attendance_sorted!$B95:$CW95,Attendance_sorted!$B95:$CW95,"nn")&lt;&gt;"nn","•",""),"")</f>
        <v/>
      </c>
      <c r="N96" s="1" t="str">
        <f ca="1">IF(($A96&lt;&gt;"")*(N$1&lt;&gt;""),IF(_xlfn.XLOOKUP(N$1,Attendance_sorted!$B95:$CW95,Attendance_sorted!$B95:$CW95,"nn")&lt;&gt;"nn","•",""),"")</f>
        <v>•</v>
      </c>
      <c r="O96" s="1" t="str">
        <f ca="1">IF(($A96&lt;&gt;"")*(O$1&lt;&gt;""),IF(_xlfn.XLOOKUP(O$1,Attendance_sorted!$B95:$CW95,Attendance_sorted!$B95:$CW95,"nn")&lt;&gt;"nn","•",""),"")</f>
        <v>•</v>
      </c>
      <c r="P96" s="1" t="str">
        <f ca="1">IF(($A96&lt;&gt;"")*(P$1&lt;&gt;""),IF(_xlfn.XLOOKUP(P$1,Attendance_sorted!$B95:$CW95,Attendance_sorted!$B95:$CW95,"nn")&lt;&gt;"nn","•",""),"")</f>
        <v>•</v>
      </c>
      <c r="Q96" s="1" t="str">
        <f ca="1">IF(($A96&lt;&gt;"")*(Q$1&lt;&gt;""),IF(_xlfn.XLOOKUP(Q$1,Attendance_sorted!$B95:$CW95,Attendance_sorted!$B95:$CW95,"nn")&lt;&gt;"nn","•",""),"")</f>
        <v/>
      </c>
      <c r="R96" s="1" t="str">
        <f ca="1">IF(($A96&lt;&gt;"")*(R$1&lt;&gt;""),IF(_xlfn.XLOOKUP(R$1,Attendance_sorted!$B95:$CW95,Attendance_sorted!$B95:$CW95,"nn")&lt;&gt;"nn","•",""),"")</f>
        <v>•</v>
      </c>
      <c r="S96" s="1" t="str">
        <f ca="1">IF(($A96&lt;&gt;"")*(S$1&lt;&gt;""),IF(_xlfn.XLOOKUP(S$1,Attendance_sorted!$B95:$CW95,Attendance_sorted!$B95:$CW95,"nn")&lt;&gt;"nn","•",""),"")</f>
        <v/>
      </c>
      <c r="T96" s="1" t="str">
        <f ca="1">IF(($A96&lt;&gt;"")*(T$1&lt;&gt;""),IF(_xlfn.XLOOKUP(T$1,Attendance_sorted!$B95:$CW95,Attendance_sorted!$B95:$CW95,"nn")&lt;&gt;"nn","•",""),"")</f>
        <v>•</v>
      </c>
      <c r="U96" s="1" t="str">
        <f ca="1">IF(($A96&lt;&gt;"")*(U$1&lt;&gt;""),IF(_xlfn.XLOOKUP(U$1,Attendance_sorted!$B95:$CW95,Attendance_sorted!$B95:$CW95,"nn")&lt;&gt;"nn","•",""),"")</f>
        <v/>
      </c>
      <c r="V96" s="1" t="str">
        <f ca="1">IF(($A96&lt;&gt;"")*(V$1&lt;&gt;""),IF(_xlfn.XLOOKUP(V$1,Attendance_sorted!$B95:$CW95,Attendance_sorted!$B95:$CW95,"nn")&lt;&gt;"nn","•",""),"")</f>
        <v/>
      </c>
      <c r="W96" s="1" t="str">
        <f ca="1">IF(($A96&lt;&gt;"")*(W$1&lt;&gt;""),IF(_xlfn.XLOOKUP(W$1,Attendance_sorted!$B95:$CW95,Attendance_sorted!$B95:$CW95,"nn")&lt;&gt;"nn","•",""),"")</f>
        <v/>
      </c>
      <c r="X96" s="1" t="str">
        <f ca="1">IF(($A96&lt;&gt;"")*(X$1&lt;&gt;""),IF(_xlfn.XLOOKUP(X$1,Attendance_sorted!$B95:$CW95,Attendance_sorted!$B95:$CW95,"nn")&lt;&gt;"nn","•",""),"")</f>
        <v/>
      </c>
      <c r="Y96" s="1" t="str">
        <f ca="1">IF(($A96&lt;&gt;"")*(Y$1&lt;&gt;""),IF(_xlfn.XLOOKUP(Y$1,Attendance_sorted!$B95:$CW95,Attendance_sorted!$B95:$CW95,"nn")&lt;&gt;"nn","•",""),"")</f>
        <v/>
      </c>
      <c r="Z96" s="1" t="str">
        <f ca="1">IF(($A96&lt;&gt;"")*(Z$1&lt;&gt;""),IF(_xlfn.XLOOKUP(Z$1,Attendance_sorted!$B95:$CW95,Attendance_sorted!$B95:$CW95,"nn")&lt;&gt;"nn","•",""),"")</f>
        <v/>
      </c>
      <c r="AA96" s="1" t="str">
        <f ca="1">IF(($A96&lt;&gt;"")*(AA$1&lt;&gt;""),IF(_xlfn.XLOOKUP(AA$1,Attendance_sorted!$B95:$CW95,Attendance_sorted!$B95:$CW95,"nn")&lt;&gt;"nn","•",""),"")</f>
        <v/>
      </c>
      <c r="AB96" s="1" t="str">
        <f ca="1">IF(($A96&lt;&gt;"")*(AB$1&lt;&gt;""),IF(_xlfn.XLOOKUP(AB$1,Attendance_sorted!$B95:$CW95,Attendance_sorted!$B95:$CW95,"nn")&lt;&gt;"nn","•",""),"")</f>
        <v/>
      </c>
      <c r="AC96" s="1" t="str">
        <f ca="1">IF(($A96&lt;&gt;"")*(AC$1&lt;&gt;""),IF(_xlfn.XLOOKUP(AC$1,Attendance_sorted!$B95:$CW95,Attendance_sorted!$B95:$CW95,"nn")&lt;&gt;"nn","•",""),"")</f>
        <v/>
      </c>
      <c r="AD96" s="1" t="str">
        <f ca="1">IF(($A96&lt;&gt;"")*(AD$1&lt;&gt;""),IF(_xlfn.XLOOKUP(AD$1,Attendance_sorted!$B95:$CW95,Attendance_sorted!$B95:$CW95,"nn")&lt;&gt;"nn","•",""),"")</f>
        <v/>
      </c>
      <c r="AE96" s="1" t="str">
        <f ca="1">IF(($A96&lt;&gt;"")*(AE$1&lt;&gt;""),IF(_xlfn.XLOOKUP(AE$1,Attendance_sorted!$B95:$CW95,Attendance_sorted!$B95:$CW95,"nn")&lt;&gt;"nn","•",""),"")</f>
        <v/>
      </c>
      <c r="AF96" s="1" t="str">
        <f ca="1">IF(($A96&lt;&gt;"")*(AF$1&lt;&gt;""),IF(_xlfn.XLOOKUP(AF$1,Attendance_sorted!$B95:$CW95,Attendance_sorted!$B95:$CW95,"nn")&lt;&gt;"nn","•",""),"")</f>
        <v/>
      </c>
      <c r="AG96" s="1" t="str">
        <f ca="1">IF(($A96&lt;&gt;"")*(AG$1&lt;&gt;""),IF(_xlfn.XLOOKUP(AG$1,Attendance_sorted!$B95:$CW95,Attendance_sorted!$B95:$CW95,"nn")&lt;&gt;"nn","•",""),"")</f>
        <v/>
      </c>
      <c r="AH96" s="1" t="str">
        <f ca="1">IF(($A96&lt;&gt;"")*(AH$1&lt;&gt;""),IF(_xlfn.XLOOKUP(AH$1,Attendance_sorted!$B95:$CW95,Attendance_sorted!$B95:$CW95,"nn")&lt;&gt;"nn","•",""),"")</f>
        <v/>
      </c>
      <c r="AI96" s="1" t="str">
        <f ca="1">IF(($A96&lt;&gt;"")*(AI$1&lt;&gt;""),IF(_xlfn.XLOOKUP(AI$1,Attendance_sorted!$B95:$CW95,Attendance_sorted!$B95:$CW95,"nn")&lt;&gt;"nn","•",""),"")</f>
        <v/>
      </c>
      <c r="AJ96" s="1" t="str">
        <f ca="1">IF(($A96&lt;&gt;"")*(AJ$1&lt;&gt;""),IF(_xlfn.XLOOKUP(AJ$1,Attendance_sorted!$B95:$CW95,Attendance_sorted!$B95:$CW95,"nn")&lt;&gt;"nn","•",""),"")</f>
        <v/>
      </c>
      <c r="AK96" s="1" t="str">
        <f ca="1">IF(($A96&lt;&gt;"")*(AK$1&lt;&gt;""),IF(_xlfn.XLOOKUP(AK$1,Attendance_sorted!$B95:$CW95,Attendance_sorted!$B95:$CW95,"nn")&lt;&gt;"nn","•",""),"")</f>
        <v/>
      </c>
      <c r="AL96" s="1" t="str">
        <f ca="1">IF(($A96&lt;&gt;"")*(AL$1&lt;&gt;""),IF(_xlfn.XLOOKUP(AL$1,Attendance_sorted!$B95:$CW95,Attendance_sorted!$B95:$CW95,"nn")&lt;&gt;"nn","•",""),"")</f>
        <v/>
      </c>
      <c r="AM96" s="1" t="str">
        <f ca="1">IF(($A96&lt;&gt;"")*(AM$1&lt;&gt;""),IF(_xlfn.XLOOKUP(AM$1,Attendance_sorted!$B95:$CW95,Attendance_sorted!$B95:$CW95,"nn")&lt;&gt;"nn","•",""),"")</f>
        <v/>
      </c>
      <c r="AN96" s="1" t="str">
        <f ca="1">IF(($A96&lt;&gt;"")*(AN$1&lt;&gt;""),IF(_xlfn.XLOOKUP(AN$1,Attendance_sorted!$B95:$CW95,Attendance_sorted!$B95:$CW95,"nn")&lt;&gt;"nn","•",""),"")</f>
        <v/>
      </c>
      <c r="AO96" s="1" t="str">
        <f ca="1">IF(($A96&lt;&gt;"")*(AO$1&lt;&gt;""),IF(_xlfn.XLOOKUP(AO$1,Attendance_sorted!$B95:$CW95,Attendance_sorted!$B95:$CW95,"nn")&lt;&gt;"nn","•",""),"")</f>
        <v/>
      </c>
      <c r="AP96" s="1" t="str">
        <f ca="1">IF(($A96&lt;&gt;"")*(AP$1&lt;&gt;""),IF(_xlfn.XLOOKUP(AP$1,Attendance_sorted!$B95:$CW95,Attendance_sorted!$B95:$CW95,"nn")&lt;&gt;"nn","•",""),"")</f>
        <v/>
      </c>
      <c r="AQ96" s="1" t="str">
        <f ca="1">IF(($A96&lt;&gt;"")*(AQ$1&lt;&gt;""),IF(_xlfn.XLOOKUP(AQ$1,Attendance_sorted!$B95:$CW95,Attendance_sorted!$B95:$CW95,"nn")&lt;&gt;"nn","•",""),"")</f>
        <v/>
      </c>
      <c r="AR96" s="1" t="str">
        <f ca="1">IF(($A96&lt;&gt;"")*(AR$1&lt;&gt;""),IF(_xlfn.XLOOKUP(AR$1,Attendance_sorted!$B95:$CW95,Attendance_sorted!$B95:$CW95,"nn")&lt;&gt;"nn","•",""),"")</f>
        <v/>
      </c>
      <c r="AS96" s="1" t="str">
        <f ca="1">IF(($A96&lt;&gt;"")*(AS$1&lt;&gt;""),IF(_xlfn.XLOOKUP(AS$1,Attendance_sorted!$B95:$CW95,Attendance_sorted!$B95:$CW95,"nn")&lt;&gt;"nn","•",""),"")</f>
        <v/>
      </c>
      <c r="AT96" s="1" t="str">
        <f ca="1">IF(($A96&lt;&gt;"")*(AT$1&lt;&gt;""),IF(_xlfn.XLOOKUP(AT$1,Attendance_sorted!$B95:$CW95,Attendance_sorted!$B95:$CW95,"nn")&lt;&gt;"nn","•",""),"")</f>
        <v/>
      </c>
      <c r="AU96" s="1" t="str">
        <f ca="1">IF(($A96&lt;&gt;"")*(AU$1&lt;&gt;""),IF(_xlfn.XLOOKUP(AU$1,Attendance_sorted!$B95:$CW95,Attendance_sorted!$B95:$CW95,"nn")&lt;&gt;"nn","•",""),"")</f>
        <v/>
      </c>
      <c r="AV96" s="1" t="str">
        <f ca="1">IF(($A96&lt;&gt;"")*(AV$1&lt;&gt;""),IF(_xlfn.XLOOKUP(AV$1,Attendance_sorted!$B95:$CW95,Attendance_sorted!$B95:$CW95,"nn")&lt;&gt;"nn","•",""),"")</f>
        <v/>
      </c>
      <c r="AW96" s="1" t="str">
        <f ca="1">IF(($A96&lt;&gt;"")*(AW$1&lt;&gt;""),IF(_xlfn.XLOOKUP(AW$1,Attendance_sorted!$B95:$CW95,Attendance_sorted!$B95:$CW95,"nn")&lt;&gt;"nn","•",""),"")</f>
        <v/>
      </c>
      <c r="AX96" s="1" t="str">
        <f ca="1">IF(($A96&lt;&gt;"")*(AX$1&lt;&gt;""),IF(_xlfn.XLOOKUP(AX$1,Attendance_sorted!$B95:$CW95,Attendance_sorted!$B95:$CW95,"nn")&lt;&gt;"nn","•",""),"")</f>
        <v/>
      </c>
      <c r="AY96" s="1" t="str">
        <f ca="1">IF(($A96&lt;&gt;"")*(AY$1&lt;&gt;""),IF(_xlfn.XLOOKUP(AY$1,Attendance_sorted!$B95:$CW95,Attendance_sorted!$B95:$CW95,"nn")&lt;&gt;"nn","•",""),"")</f>
        <v/>
      </c>
      <c r="AZ96" s="1" t="str">
        <f ca="1">IF(($A96&lt;&gt;"")*(AZ$1&lt;&gt;""),IF(_xlfn.XLOOKUP(AZ$1,Attendance_sorted!$B95:$CW95,Attendance_sorted!$B95:$CW95,"nn")&lt;&gt;"nn","•",""),"")</f>
        <v/>
      </c>
      <c r="BA96" s="1" t="str">
        <f ca="1">IF(($A96&lt;&gt;"")*(BA$1&lt;&gt;""),IF(_xlfn.XLOOKUP(BA$1,Attendance_sorted!$B95:$CW95,Attendance_sorted!$B95:$CW95,"nn")&lt;&gt;"nn","•",""),"")</f>
        <v/>
      </c>
      <c r="BB96" s="1" t="str">
        <f ca="1">IF(($A96&lt;&gt;"")*(BB$1&lt;&gt;""),IF(_xlfn.XLOOKUP(BB$1,Attendance_sorted!$B95:$CW95,Attendance_sorted!$B95:$CW95,"nn")&lt;&gt;"nn","•",""),"")</f>
        <v/>
      </c>
      <c r="BC96" s="1" t="str">
        <f ca="1">IF(($A96&lt;&gt;"")*(BC$1&lt;&gt;""),IF(_xlfn.XLOOKUP(BC$1,Attendance_sorted!$B95:$CW95,Attendance_sorted!$B95:$CW95,"nn")&lt;&gt;"nn","•",""),"")</f>
        <v/>
      </c>
      <c r="BD96" s="1" t="str">
        <f ca="1">IF(($A96&lt;&gt;"")*(BD$1&lt;&gt;""),IF(_xlfn.XLOOKUP(BD$1,Attendance_sorted!$B95:$CW95,Attendance_sorted!$B95:$CW95,"nn")&lt;&gt;"nn","•",""),"")</f>
        <v/>
      </c>
      <c r="BE96" s="1" t="str">
        <f ca="1">IF(($A96&lt;&gt;"")*(BE$1&lt;&gt;""),IF(_xlfn.XLOOKUP(BE$1,Attendance_sorted!$B95:$CW95,Attendance_sorted!$B95:$CW95,"nn")&lt;&gt;"nn","•",""),"")</f>
        <v/>
      </c>
      <c r="BF96" s="1" t="str">
        <f ca="1">IF(($A96&lt;&gt;"")*(BF$1&lt;&gt;""),IF(_xlfn.XLOOKUP(BF$1,Attendance_sorted!$B95:$CW95,Attendance_sorted!$B95:$CW95,"nn")&lt;&gt;"nn","•",""),"")</f>
        <v/>
      </c>
      <c r="BG96" s="1" t="str">
        <f ca="1">IF(($A96&lt;&gt;"")*(BG$1&lt;&gt;""),IF(_xlfn.XLOOKUP(BG$1,Attendance_sorted!$B95:$CW95,Attendance_sorted!$B95:$CW95,"nn")&lt;&gt;"nn","•",""),"")</f>
        <v/>
      </c>
      <c r="BH96" s="1" t="str">
        <f ca="1">IF(($A96&lt;&gt;"")*(BH$1&lt;&gt;""),IF(_xlfn.XLOOKUP(BH$1,Attendance_sorted!$B95:$CW95,Attendance_sorted!$B95:$CW95,"nn")&lt;&gt;"nn","•",""),"")</f>
        <v/>
      </c>
      <c r="BI96" s="1" t="str">
        <f ca="1">IF(($A96&lt;&gt;"")*(BI$1&lt;&gt;""),IF(_xlfn.XLOOKUP(BI$1,Attendance_sorted!$B95:$CW95,Attendance_sorted!$B95:$CW95,"nn")&lt;&gt;"nn","•",""),"")</f>
        <v/>
      </c>
      <c r="BJ96" s="1" t="str">
        <f ca="1">IF(($A96&lt;&gt;"")*(BJ$1&lt;&gt;""),IF(_xlfn.XLOOKUP(BJ$1,Attendance_sorted!$B95:$CW95,Attendance_sorted!$B95:$CW95,"nn")&lt;&gt;"nn","•",""),"")</f>
        <v/>
      </c>
      <c r="BK96" s="1" t="str">
        <f ca="1">IF(($A96&lt;&gt;"")*(BK$1&lt;&gt;""),IF(_xlfn.XLOOKUP(BK$1,Attendance_sorted!$B95:$CW95,Attendance_sorted!$B95:$CW95,"nn")&lt;&gt;"nn","•",""),"")</f>
        <v/>
      </c>
      <c r="BL96" s="1" t="str">
        <f ca="1">IF(($A96&lt;&gt;"")*(BL$1&lt;&gt;""),IF(_xlfn.XLOOKUP(BL$1,Attendance_sorted!$B95:$CW95,Attendance_sorted!$B95:$CW95,"nn")&lt;&gt;"nn","•",""),"")</f>
        <v/>
      </c>
      <c r="BM96" s="1" t="str">
        <f ca="1">IF(($A96&lt;&gt;"")*(BM$1&lt;&gt;""),IF(_xlfn.XLOOKUP(BM$1,Attendance_sorted!$B95:$CW95,Attendance_sorted!$B95:$CW95,"nn")&lt;&gt;"nn","•",""),"")</f>
        <v/>
      </c>
      <c r="BN96" s="1" t="str">
        <f ca="1">IF(($A96&lt;&gt;"")*(BN$1&lt;&gt;""),IF(_xlfn.XLOOKUP(BN$1,Attendance_sorted!$B95:$CW95,Attendance_sorted!$B95:$CW95,"nn")&lt;&gt;"nn","•",""),"")</f>
        <v/>
      </c>
      <c r="BO96" s="1" t="str">
        <f ca="1">IF(($A96&lt;&gt;"")*(BO$1&lt;&gt;""),IF(_xlfn.XLOOKUP(BO$1,Attendance_sorted!$B95:$CW95,Attendance_sorted!$B95:$CW95,"nn")&lt;&gt;"nn","•",""),"")</f>
        <v/>
      </c>
      <c r="BP96" s="1" t="str">
        <f ca="1">IF(($A96&lt;&gt;"")*(BP$1&lt;&gt;""),IF(_xlfn.XLOOKUP(BP$1,Attendance_sorted!$B95:$CW95,Attendance_sorted!$B95:$CW95,"nn")&lt;&gt;"nn","•",""),"")</f>
        <v/>
      </c>
      <c r="BQ96" s="1" t="str">
        <f ca="1">IF(($A96&lt;&gt;"")*(BQ$1&lt;&gt;""),IF(_xlfn.XLOOKUP(BQ$1,Attendance_sorted!$B95:$CW95,Attendance_sorted!$B95:$CW95,"nn")&lt;&gt;"nn","•",""),"")</f>
        <v/>
      </c>
      <c r="BR96" s="1" t="str">
        <f ca="1">IF(($A96&lt;&gt;"")*(BR$1&lt;&gt;""),IF(_xlfn.XLOOKUP(BR$1,Attendance_sorted!$B95:$CW95,Attendance_sorted!$B95:$CW95,"nn")&lt;&gt;"nn","•",""),"")</f>
        <v/>
      </c>
      <c r="BS96" s="1" t="str">
        <f ca="1">IF(($A96&lt;&gt;"")*(BS$1&lt;&gt;""),IF(_xlfn.XLOOKUP(BS$1,Attendance_sorted!$B95:$CW95,Attendance_sorted!$B95:$CW95,"nn")&lt;&gt;"nn","•",""),"")</f>
        <v/>
      </c>
      <c r="BT96" s="1" t="str">
        <f ca="1">IF(($A96&lt;&gt;"")*(BT$1&lt;&gt;""),IF(_xlfn.XLOOKUP(BT$1,Attendance_sorted!$B95:$CW95,Attendance_sorted!$B95:$CW95,"nn")&lt;&gt;"nn","•",""),"")</f>
        <v/>
      </c>
      <c r="BU96" s="1" t="str">
        <f ca="1">IF(($A96&lt;&gt;"")*(BU$1&lt;&gt;""),IF(_xlfn.XLOOKUP(BU$1,Attendance_sorted!$B95:$CW95,Attendance_sorted!$B95:$CW95,"nn")&lt;&gt;"nn","•",""),"")</f>
        <v/>
      </c>
      <c r="BV96" s="1" t="str">
        <f ca="1">IF(($A96&lt;&gt;"")*(BV$1&lt;&gt;""),IF(_xlfn.XLOOKUP(BV$1,Attendance_sorted!$B95:$CW95,Attendance_sorted!$B95:$CW95,"nn")&lt;&gt;"nn","•",""),"")</f>
        <v/>
      </c>
      <c r="BW96" s="1" t="str">
        <f ca="1">IF(($A96&lt;&gt;"")*(BW$1&lt;&gt;""),IF(_xlfn.XLOOKUP(BW$1,Attendance_sorted!$B95:$CW95,Attendance_sorted!$B95:$CW95,"nn")&lt;&gt;"nn","•",""),"")</f>
        <v/>
      </c>
      <c r="BX96" s="1" t="str">
        <f ca="1">IF(($A96&lt;&gt;"")*(BX$1&lt;&gt;""),IF(_xlfn.XLOOKUP(BX$1,Attendance_sorted!$B95:$CW95,Attendance_sorted!$B95:$CW95,"nn")&lt;&gt;"nn","•",""),"")</f>
        <v/>
      </c>
      <c r="BY96" s="1" t="str">
        <f ca="1">IF(($A96&lt;&gt;"")*(BY$1&lt;&gt;""),IF(_xlfn.XLOOKUP(BY$1,Attendance_sorted!$B95:$CW95,Attendance_sorted!$B95:$CW95,"nn")&lt;&gt;"nn","•",""),"")</f>
        <v/>
      </c>
      <c r="BZ96" s="1" t="str">
        <f ca="1">IF(($A96&lt;&gt;"")*(BZ$1&lt;&gt;""),IF(_xlfn.XLOOKUP(BZ$1,Attendance_sorted!$B95:$CW95,Attendance_sorted!$B95:$CW95,"nn")&lt;&gt;"nn","•",""),"")</f>
        <v/>
      </c>
      <c r="CA96" s="1" t="str">
        <f ca="1">IF(($A96&lt;&gt;"")*(CA$1&lt;&gt;""),IF(_xlfn.XLOOKUP(CA$1,Attendance_sorted!$B95:$CW95,Attendance_sorted!$B95:$CW95,"nn")&lt;&gt;"nn","•",""),"")</f>
        <v/>
      </c>
      <c r="CB96" s="1" t="str">
        <f ca="1">IF(($A96&lt;&gt;"")*(CB$1&lt;&gt;""),IF(_xlfn.XLOOKUP(CB$1,Attendance_sorted!$B95:$CW95,Attendance_sorted!$B95:$CW95,"nn")&lt;&gt;"nn","•",""),"")</f>
        <v/>
      </c>
      <c r="CC96" s="1" t="str">
        <f ca="1">IF(($A96&lt;&gt;"")*(CC$1&lt;&gt;""),IF(_xlfn.XLOOKUP(CC$1,Attendance_sorted!$B95:$CW95,Attendance_sorted!$B95:$CW95,"nn")&lt;&gt;"nn","•",""),"")</f>
        <v/>
      </c>
      <c r="CD96" s="1" t="str">
        <f ca="1">IF(($A96&lt;&gt;"")*(CD$1&lt;&gt;""),IF(_xlfn.XLOOKUP(CD$1,Attendance_sorted!$B95:$CW95,Attendance_sorted!$B95:$CW95,"nn")&lt;&gt;"nn","•",""),"")</f>
        <v/>
      </c>
      <c r="CE96" s="1" t="str">
        <f ca="1">IF(($A96&lt;&gt;"")*(CE$1&lt;&gt;""),IF(_xlfn.XLOOKUP(CE$1,Attendance_sorted!$B95:$CW95,Attendance_sorted!$B95:$CW95,"nn")&lt;&gt;"nn","•",""),"")</f>
        <v/>
      </c>
      <c r="CF96" s="1" t="str">
        <f ca="1">IF(($A96&lt;&gt;"")*(CF$1&lt;&gt;""),IF(_xlfn.XLOOKUP(CF$1,Attendance_sorted!$B95:$CW95,Attendance_sorted!$B95:$CW95,"nn")&lt;&gt;"nn","•",""),"")</f>
        <v/>
      </c>
      <c r="CG96" s="1" t="str">
        <f ca="1">IF(($A96&lt;&gt;"")*(CG$1&lt;&gt;""),IF(_xlfn.XLOOKUP(CG$1,Attendance_sorted!$B95:$CW95,Attendance_sorted!$B95:$CW95,"nn")&lt;&gt;"nn","•",""),"")</f>
        <v/>
      </c>
      <c r="CH96" s="1" t="str">
        <f ca="1">IF(($A96&lt;&gt;"")*(CH$1&lt;&gt;""),IF(_xlfn.XLOOKUP(CH$1,Attendance_sorted!$B95:$CW95,Attendance_sorted!$B95:$CW95,"nn")&lt;&gt;"nn","•",""),"")</f>
        <v/>
      </c>
      <c r="CI96" s="1" t="str">
        <f ca="1">IF(($A96&lt;&gt;"")*(CI$1&lt;&gt;""),IF(_xlfn.XLOOKUP(CI$1,Attendance_sorted!$B95:$CW95,Attendance_sorted!$B95:$CW95,"nn")&lt;&gt;"nn","•",""),"")</f>
        <v/>
      </c>
      <c r="CJ96" s="1" t="str">
        <f ca="1">IF(($A96&lt;&gt;"")*(CJ$1&lt;&gt;""),IF(_xlfn.XLOOKUP(CJ$1,Attendance_sorted!$B95:$CW95,Attendance_sorted!$B95:$CW95,"nn")&lt;&gt;"nn","•",""),"")</f>
        <v/>
      </c>
      <c r="CK96" s="1" t="str">
        <f ca="1">IF(($A96&lt;&gt;"")*(CK$1&lt;&gt;""),IF(_xlfn.XLOOKUP(CK$1,Attendance_sorted!$B95:$CW95,Attendance_sorted!$B95:$CW95,"nn")&lt;&gt;"nn","•",""),"")</f>
        <v/>
      </c>
      <c r="CL96" s="1" t="str">
        <f ca="1">IF(($A96&lt;&gt;"")*(CL$1&lt;&gt;""),IF(_xlfn.XLOOKUP(CL$1,Attendance_sorted!$B95:$CW95,Attendance_sorted!$B95:$CW95,"nn")&lt;&gt;"nn","•",""),"")</f>
        <v/>
      </c>
      <c r="CM96" s="1" t="str">
        <f ca="1">IF(($A96&lt;&gt;"")*(CM$1&lt;&gt;""),IF(_xlfn.XLOOKUP(CM$1,Attendance_sorted!$B95:$CW95,Attendance_sorted!$B95:$CW95,"nn")&lt;&gt;"nn","•",""),"")</f>
        <v/>
      </c>
      <c r="CN96" s="1" t="str">
        <f ca="1">IF(($A96&lt;&gt;"")*(CN$1&lt;&gt;""),IF(_xlfn.XLOOKUP(CN$1,Attendance_sorted!$B95:$CW95,Attendance_sorted!$B95:$CW95,"nn")&lt;&gt;"nn","•",""),"")</f>
        <v/>
      </c>
      <c r="CO96" s="1" t="str">
        <f ca="1">IF(($A96&lt;&gt;"")*(CO$1&lt;&gt;""),IF(_xlfn.XLOOKUP(CO$1,Attendance_sorted!$B95:$CW95,Attendance_sorted!$B95:$CW95,"nn")&lt;&gt;"nn","•",""),"")</f>
        <v/>
      </c>
      <c r="CP96" s="1" t="str">
        <f ca="1">IF(($A96&lt;&gt;"")*(CP$1&lt;&gt;""),IF(_xlfn.XLOOKUP(CP$1,Attendance_sorted!$B95:$CW95,Attendance_sorted!$B95:$CW95,"nn")&lt;&gt;"nn","•",""),"")</f>
        <v/>
      </c>
      <c r="CQ96" s="1" t="str">
        <f ca="1">IF(($A96&lt;&gt;"")*(CQ$1&lt;&gt;""),IF(_xlfn.XLOOKUP(CQ$1,Attendance_sorted!$B95:$CW95,Attendance_sorted!$B95:$CW95,"nn")&lt;&gt;"nn","•",""),"")</f>
        <v/>
      </c>
      <c r="CR96" s="1" t="str">
        <f ca="1">IF(($A96&lt;&gt;"")*(CR$1&lt;&gt;""),IF(_xlfn.XLOOKUP(CR$1,Attendance_sorted!$B95:$CW95,Attendance_sorted!$B95:$CW95,"nn")&lt;&gt;"nn","•",""),"")</f>
        <v/>
      </c>
      <c r="CS96" s="1" t="str">
        <f ca="1">IF(($A96&lt;&gt;"")*(CS$1&lt;&gt;""),IF(_xlfn.XLOOKUP(CS$1,Attendance_sorted!$B95:$CW95,Attendance_sorted!$B95:$CW95,"nn")&lt;&gt;"nn","•",""),"")</f>
        <v/>
      </c>
      <c r="CT96" s="1" t="str">
        <f ca="1">IF(($A96&lt;&gt;"")*(CT$1&lt;&gt;""),IF(_xlfn.XLOOKUP(CT$1,Attendance_sorted!$B95:$CW95,Attendance_sorted!$B95:$CW95,"nn")&lt;&gt;"nn","•",""),"")</f>
        <v/>
      </c>
      <c r="CU96" s="1" t="str">
        <f ca="1">IF(($A96&lt;&gt;"")*(CU$1&lt;&gt;""),IF(_xlfn.XLOOKUP(CU$1,Attendance_sorted!$B95:$CW95,Attendance_sorted!$B95:$CW95,"nn")&lt;&gt;"nn","•",""),"")</f>
        <v/>
      </c>
      <c r="CV96" s="1" t="str">
        <f ca="1">IF(($A96&lt;&gt;"")*(CV$1&lt;&gt;""),IF(_xlfn.XLOOKUP(CV$1,Attendance_sorted!$B95:$CW95,Attendance_sorted!$B95:$CW95,"nn")&lt;&gt;"nn","•",""),"")</f>
        <v/>
      </c>
      <c r="CW96" s="1" t="str">
        <f ca="1">IF(($A96&lt;&gt;"")*(CW$1&lt;&gt;""),IF(_xlfn.XLOOKUP(CW$1,Attendance_sorted!$B95:$CW95,Attendance_sorted!$B95:$CW95,"nn")&lt;&gt;"nn","•",""),"")</f>
        <v/>
      </c>
    </row>
    <row r="97" spans="1:101">
      <c r="A97" s="1">
        <v>339</v>
      </c>
      <c r="B97" s="1" t="str">
        <f ca="1">IF(($A97&lt;&gt;"")*(B$1&lt;&gt;""),IF(_xlfn.XLOOKUP(B$1,Attendance_sorted!$B96:$CW96,Attendance_sorted!$B96:$CW96,"nn")&lt;&gt;"nn","•",""),"")</f>
        <v/>
      </c>
      <c r="C97" s="1" t="str">
        <f ca="1">IF(($A97&lt;&gt;"")*(C$1&lt;&gt;""),IF(_xlfn.XLOOKUP(C$1,Attendance_sorted!$B96:$CW96,Attendance_sorted!$B96:$CW96,"nn")&lt;&gt;"nn","•",""),"")</f>
        <v/>
      </c>
      <c r="D97" s="1" t="str">
        <f ca="1">IF(($A97&lt;&gt;"")*(D$1&lt;&gt;""),IF(_xlfn.XLOOKUP(D$1,Attendance_sorted!$B96:$CW96,Attendance_sorted!$B96:$CW96,"nn")&lt;&gt;"nn","•",""),"")</f>
        <v/>
      </c>
      <c r="E97" s="1" t="str">
        <f ca="1">IF(($A97&lt;&gt;"")*(E$1&lt;&gt;""),IF(_xlfn.XLOOKUP(E$1,Attendance_sorted!$B96:$CW96,Attendance_sorted!$B96:$CW96,"nn")&lt;&gt;"nn","•",""),"")</f>
        <v/>
      </c>
      <c r="F97" s="1" t="str">
        <f ca="1">IF(($A97&lt;&gt;"")*(F$1&lt;&gt;""),IF(_xlfn.XLOOKUP(F$1,Attendance_sorted!$B96:$CW96,Attendance_sorted!$B96:$CW96,"nn")&lt;&gt;"nn","•",""),"")</f>
        <v/>
      </c>
      <c r="G97" s="1" t="str">
        <f ca="1">IF(($A97&lt;&gt;"")*(G$1&lt;&gt;""),IF(_xlfn.XLOOKUP(G$1,Attendance_sorted!$B96:$CW96,Attendance_sorted!$B96:$CW96,"nn")&lt;&gt;"nn","•",""),"")</f>
        <v/>
      </c>
      <c r="H97" s="1" t="str">
        <f ca="1">IF(($A97&lt;&gt;"")*(H$1&lt;&gt;""),IF(_xlfn.XLOOKUP(H$1,Attendance_sorted!$B96:$CW96,Attendance_sorted!$B96:$CW96,"nn")&lt;&gt;"nn","•",""),"")</f>
        <v/>
      </c>
      <c r="I97" s="1" t="str">
        <f ca="1">IF(($A97&lt;&gt;"")*(I$1&lt;&gt;""),IF(_xlfn.XLOOKUP(I$1,Attendance_sorted!$B96:$CW96,Attendance_sorted!$B96:$CW96,"nn")&lt;&gt;"nn","•",""),"")</f>
        <v/>
      </c>
      <c r="J97" s="1" t="str">
        <f ca="1">IF(($A97&lt;&gt;"")*(J$1&lt;&gt;""),IF(_xlfn.XLOOKUP(J$1,Attendance_sorted!$B96:$CW96,Attendance_sorted!$B96:$CW96,"nn")&lt;&gt;"nn","•",""),"")</f>
        <v/>
      </c>
      <c r="K97" s="1" t="str">
        <f ca="1">IF(($A97&lt;&gt;"")*(K$1&lt;&gt;""),IF(_xlfn.XLOOKUP(K$1,Attendance_sorted!$B96:$CW96,Attendance_sorted!$B96:$CW96,"nn")&lt;&gt;"nn","•",""),"")</f>
        <v/>
      </c>
      <c r="L97" s="1" t="str">
        <f ca="1">IF(($A97&lt;&gt;"")*(L$1&lt;&gt;""),IF(_xlfn.XLOOKUP(L$1,Attendance_sorted!$B96:$CW96,Attendance_sorted!$B96:$CW96,"nn")&lt;&gt;"nn","•",""),"")</f>
        <v/>
      </c>
      <c r="M97" s="1" t="str">
        <f ca="1">IF(($A97&lt;&gt;"")*(M$1&lt;&gt;""),IF(_xlfn.XLOOKUP(M$1,Attendance_sorted!$B96:$CW96,Attendance_sorted!$B96:$CW96,"nn")&lt;&gt;"nn","•",""),"")</f>
        <v/>
      </c>
      <c r="N97" s="1" t="str">
        <f ca="1">IF(($A97&lt;&gt;"")*(N$1&lt;&gt;""),IF(_xlfn.XLOOKUP(N$1,Attendance_sorted!$B96:$CW96,Attendance_sorted!$B96:$CW96,"nn")&lt;&gt;"nn","•",""),"")</f>
        <v/>
      </c>
      <c r="O97" s="1" t="str">
        <f ca="1">IF(($A97&lt;&gt;"")*(O$1&lt;&gt;""),IF(_xlfn.XLOOKUP(O$1,Attendance_sorted!$B96:$CW96,Attendance_sorted!$B96:$CW96,"nn")&lt;&gt;"nn","•",""),"")</f>
        <v/>
      </c>
      <c r="P97" s="1" t="str">
        <f ca="1">IF(($A97&lt;&gt;"")*(P$1&lt;&gt;""),IF(_xlfn.XLOOKUP(P$1,Attendance_sorted!$B96:$CW96,Attendance_sorted!$B96:$CW96,"nn")&lt;&gt;"nn","•",""),"")</f>
        <v>•</v>
      </c>
      <c r="Q97" s="1" t="str">
        <f ca="1">IF(($A97&lt;&gt;"")*(Q$1&lt;&gt;""),IF(_xlfn.XLOOKUP(Q$1,Attendance_sorted!$B96:$CW96,Attendance_sorted!$B96:$CW96,"nn")&lt;&gt;"nn","•",""),"")</f>
        <v/>
      </c>
      <c r="R97" s="1" t="str">
        <f ca="1">IF(($A97&lt;&gt;"")*(R$1&lt;&gt;""),IF(_xlfn.XLOOKUP(R$1,Attendance_sorted!$B96:$CW96,Attendance_sorted!$B96:$CW96,"nn")&lt;&gt;"nn","•",""),"")</f>
        <v/>
      </c>
      <c r="S97" s="1" t="str">
        <f ca="1">IF(($A97&lt;&gt;"")*(S$1&lt;&gt;""),IF(_xlfn.XLOOKUP(S$1,Attendance_sorted!$B96:$CW96,Attendance_sorted!$B96:$CW96,"nn")&lt;&gt;"nn","•",""),"")</f>
        <v>•</v>
      </c>
      <c r="T97" s="1" t="str">
        <f ca="1">IF(($A97&lt;&gt;"")*(T$1&lt;&gt;""),IF(_xlfn.XLOOKUP(T$1,Attendance_sorted!$B96:$CW96,Attendance_sorted!$B96:$CW96,"nn")&lt;&gt;"nn","•",""),"")</f>
        <v/>
      </c>
      <c r="U97" s="1" t="str">
        <f ca="1">IF(($A97&lt;&gt;"")*(U$1&lt;&gt;""),IF(_xlfn.XLOOKUP(U$1,Attendance_sorted!$B96:$CW96,Attendance_sorted!$B96:$CW96,"nn")&lt;&gt;"nn","•",""),"")</f>
        <v/>
      </c>
      <c r="V97" s="1" t="str">
        <f ca="1">IF(($A97&lt;&gt;"")*(V$1&lt;&gt;""),IF(_xlfn.XLOOKUP(V$1,Attendance_sorted!$B96:$CW96,Attendance_sorted!$B96:$CW96,"nn")&lt;&gt;"nn","•",""),"")</f>
        <v/>
      </c>
      <c r="W97" s="1" t="str">
        <f ca="1">IF(($A97&lt;&gt;"")*(W$1&lt;&gt;""),IF(_xlfn.XLOOKUP(W$1,Attendance_sorted!$B96:$CW96,Attendance_sorted!$B96:$CW96,"nn")&lt;&gt;"nn","•",""),"")</f>
        <v/>
      </c>
      <c r="X97" s="1" t="str">
        <f ca="1">IF(($A97&lt;&gt;"")*(X$1&lt;&gt;""),IF(_xlfn.XLOOKUP(X$1,Attendance_sorted!$B96:$CW96,Attendance_sorted!$B96:$CW96,"nn")&lt;&gt;"nn","•",""),"")</f>
        <v/>
      </c>
      <c r="Y97" s="1" t="str">
        <f ca="1">IF(($A97&lt;&gt;"")*(Y$1&lt;&gt;""),IF(_xlfn.XLOOKUP(Y$1,Attendance_sorted!$B96:$CW96,Attendance_sorted!$B96:$CW96,"nn")&lt;&gt;"nn","•",""),"")</f>
        <v/>
      </c>
      <c r="Z97" s="1" t="str">
        <f ca="1">IF(($A97&lt;&gt;"")*(Z$1&lt;&gt;""),IF(_xlfn.XLOOKUP(Z$1,Attendance_sorted!$B96:$CW96,Attendance_sorted!$B96:$CW96,"nn")&lt;&gt;"nn","•",""),"")</f>
        <v/>
      </c>
      <c r="AA97" s="1" t="str">
        <f ca="1">IF(($A97&lt;&gt;"")*(AA$1&lt;&gt;""),IF(_xlfn.XLOOKUP(AA$1,Attendance_sorted!$B96:$CW96,Attendance_sorted!$B96:$CW96,"nn")&lt;&gt;"nn","•",""),"")</f>
        <v/>
      </c>
      <c r="AB97" s="1" t="str">
        <f ca="1">IF(($A97&lt;&gt;"")*(AB$1&lt;&gt;""),IF(_xlfn.XLOOKUP(AB$1,Attendance_sorted!$B96:$CW96,Attendance_sorted!$B96:$CW96,"nn")&lt;&gt;"nn","•",""),"")</f>
        <v/>
      </c>
      <c r="AC97" s="1" t="str">
        <f ca="1">IF(($A97&lt;&gt;"")*(AC$1&lt;&gt;""),IF(_xlfn.XLOOKUP(AC$1,Attendance_sorted!$B96:$CW96,Attendance_sorted!$B96:$CW96,"nn")&lt;&gt;"nn","•",""),"")</f>
        <v/>
      </c>
      <c r="AD97" s="1" t="str">
        <f ca="1">IF(($A97&lt;&gt;"")*(AD$1&lt;&gt;""),IF(_xlfn.XLOOKUP(AD$1,Attendance_sorted!$B96:$CW96,Attendance_sorted!$B96:$CW96,"nn")&lt;&gt;"nn","•",""),"")</f>
        <v/>
      </c>
      <c r="AE97" s="1" t="str">
        <f ca="1">IF(($A97&lt;&gt;"")*(AE$1&lt;&gt;""),IF(_xlfn.XLOOKUP(AE$1,Attendance_sorted!$B96:$CW96,Attendance_sorted!$B96:$CW96,"nn")&lt;&gt;"nn","•",""),"")</f>
        <v/>
      </c>
      <c r="AF97" s="1" t="str">
        <f ca="1">IF(($A97&lt;&gt;"")*(AF$1&lt;&gt;""),IF(_xlfn.XLOOKUP(AF$1,Attendance_sorted!$B96:$CW96,Attendance_sorted!$B96:$CW96,"nn")&lt;&gt;"nn","•",""),"")</f>
        <v/>
      </c>
      <c r="AG97" s="1" t="str">
        <f ca="1">IF(($A97&lt;&gt;"")*(AG$1&lt;&gt;""),IF(_xlfn.XLOOKUP(AG$1,Attendance_sorted!$B96:$CW96,Attendance_sorted!$B96:$CW96,"nn")&lt;&gt;"nn","•",""),"")</f>
        <v/>
      </c>
      <c r="AH97" s="1" t="str">
        <f ca="1">IF(($A97&lt;&gt;"")*(AH$1&lt;&gt;""),IF(_xlfn.XLOOKUP(AH$1,Attendance_sorted!$B96:$CW96,Attendance_sorted!$B96:$CW96,"nn")&lt;&gt;"nn","•",""),"")</f>
        <v/>
      </c>
      <c r="AI97" s="1" t="str">
        <f ca="1">IF(($A97&lt;&gt;"")*(AI$1&lt;&gt;""),IF(_xlfn.XLOOKUP(AI$1,Attendance_sorted!$B96:$CW96,Attendance_sorted!$B96:$CW96,"nn")&lt;&gt;"nn","•",""),"")</f>
        <v/>
      </c>
      <c r="AJ97" s="1" t="str">
        <f ca="1">IF(($A97&lt;&gt;"")*(AJ$1&lt;&gt;""),IF(_xlfn.XLOOKUP(AJ$1,Attendance_sorted!$B96:$CW96,Attendance_sorted!$B96:$CW96,"nn")&lt;&gt;"nn","•",""),"")</f>
        <v/>
      </c>
      <c r="AK97" s="1" t="str">
        <f ca="1">IF(($A97&lt;&gt;"")*(AK$1&lt;&gt;""),IF(_xlfn.XLOOKUP(AK$1,Attendance_sorted!$B96:$CW96,Attendance_sorted!$B96:$CW96,"nn")&lt;&gt;"nn","•",""),"")</f>
        <v/>
      </c>
      <c r="AL97" s="1" t="str">
        <f ca="1">IF(($A97&lt;&gt;"")*(AL$1&lt;&gt;""),IF(_xlfn.XLOOKUP(AL$1,Attendance_sorted!$B96:$CW96,Attendance_sorted!$B96:$CW96,"nn")&lt;&gt;"nn","•",""),"")</f>
        <v/>
      </c>
      <c r="AM97" s="1" t="str">
        <f ca="1">IF(($A97&lt;&gt;"")*(AM$1&lt;&gt;""),IF(_xlfn.XLOOKUP(AM$1,Attendance_sorted!$B96:$CW96,Attendance_sorted!$B96:$CW96,"nn")&lt;&gt;"nn","•",""),"")</f>
        <v/>
      </c>
      <c r="AN97" s="1" t="str">
        <f ca="1">IF(($A97&lt;&gt;"")*(AN$1&lt;&gt;""),IF(_xlfn.XLOOKUP(AN$1,Attendance_sorted!$B96:$CW96,Attendance_sorted!$B96:$CW96,"nn")&lt;&gt;"nn","•",""),"")</f>
        <v/>
      </c>
      <c r="AO97" s="1" t="str">
        <f ca="1">IF(($A97&lt;&gt;"")*(AO$1&lt;&gt;""),IF(_xlfn.XLOOKUP(AO$1,Attendance_sorted!$B96:$CW96,Attendance_sorted!$B96:$CW96,"nn")&lt;&gt;"nn","•",""),"")</f>
        <v/>
      </c>
      <c r="AP97" s="1" t="str">
        <f ca="1">IF(($A97&lt;&gt;"")*(AP$1&lt;&gt;""),IF(_xlfn.XLOOKUP(AP$1,Attendance_sorted!$B96:$CW96,Attendance_sorted!$B96:$CW96,"nn")&lt;&gt;"nn","•",""),"")</f>
        <v/>
      </c>
      <c r="AQ97" s="1" t="str">
        <f ca="1">IF(($A97&lt;&gt;"")*(AQ$1&lt;&gt;""),IF(_xlfn.XLOOKUP(AQ$1,Attendance_sorted!$B96:$CW96,Attendance_sorted!$B96:$CW96,"nn")&lt;&gt;"nn","•",""),"")</f>
        <v/>
      </c>
      <c r="AR97" s="1" t="str">
        <f ca="1">IF(($A97&lt;&gt;"")*(AR$1&lt;&gt;""),IF(_xlfn.XLOOKUP(AR$1,Attendance_sorted!$B96:$CW96,Attendance_sorted!$B96:$CW96,"nn")&lt;&gt;"nn","•",""),"")</f>
        <v/>
      </c>
      <c r="AS97" s="1" t="str">
        <f ca="1">IF(($A97&lt;&gt;"")*(AS$1&lt;&gt;""),IF(_xlfn.XLOOKUP(AS$1,Attendance_sorted!$B96:$CW96,Attendance_sorted!$B96:$CW96,"nn")&lt;&gt;"nn","•",""),"")</f>
        <v/>
      </c>
      <c r="AT97" s="1" t="str">
        <f ca="1">IF(($A97&lt;&gt;"")*(AT$1&lt;&gt;""),IF(_xlfn.XLOOKUP(AT$1,Attendance_sorted!$B96:$CW96,Attendance_sorted!$B96:$CW96,"nn")&lt;&gt;"nn","•",""),"")</f>
        <v/>
      </c>
      <c r="AU97" s="1" t="str">
        <f ca="1">IF(($A97&lt;&gt;"")*(AU$1&lt;&gt;""),IF(_xlfn.XLOOKUP(AU$1,Attendance_sorted!$B96:$CW96,Attendance_sorted!$B96:$CW96,"nn")&lt;&gt;"nn","•",""),"")</f>
        <v/>
      </c>
      <c r="AV97" s="1" t="str">
        <f ca="1">IF(($A97&lt;&gt;"")*(AV$1&lt;&gt;""),IF(_xlfn.XLOOKUP(AV$1,Attendance_sorted!$B96:$CW96,Attendance_sorted!$B96:$CW96,"nn")&lt;&gt;"nn","•",""),"")</f>
        <v/>
      </c>
      <c r="AW97" s="1" t="str">
        <f ca="1">IF(($A97&lt;&gt;"")*(AW$1&lt;&gt;""),IF(_xlfn.XLOOKUP(AW$1,Attendance_sorted!$B96:$CW96,Attendance_sorted!$B96:$CW96,"nn")&lt;&gt;"nn","•",""),"")</f>
        <v/>
      </c>
      <c r="AX97" s="1" t="str">
        <f ca="1">IF(($A97&lt;&gt;"")*(AX$1&lt;&gt;""),IF(_xlfn.XLOOKUP(AX$1,Attendance_sorted!$B96:$CW96,Attendance_sorted!$B96:$CW96,"nn")&lt;&gt;"nn","•",""),"")</f>
        <v/>
      </c>
      <c r="AY97" s="1" t="str">
        <f ca="1">IF(($A97&lt;&gt;"")*(AY$1&lt;&gt;""),IF(_xlfn.XLOOKUP(AY$1,Attendance_sorted!$B96:$CW96,Attendance_sorted!$B96:$CW96,"nn")&lt;&gt;"nn","•",""),"")</f>
        <v/>
      </c>
      <c r="AZ97" s="1" t="str">
        <f ca="1">IF(($A97&lt;&gt;"")*(AZ$1&lt;&gt;""),IF(_xlfn.XLOOKUP(AZ$1,Attendance_sorted!$B96:$CW96,Attendance_sorted!$B96:$CW96,"nn")&lt;&gt;"nn","•",""),"")</f>
        <v/>
      </c>
      <c r="BA97" s="1" t="str">
        <f ca="1">IF(($A97&lt;&gt;"")*(BA$1&lt;&gt;""),IF(_xlfn.XLOOKUP(BA$1,Attendance_sorted!$B96:$CW96,Attendance_sorted!$B96:$CW96,"nn")&lt;&gt;"nn","•",""),"")</f>
        <v/>
      </c>
      <c r="BB97" s="1" t="str">
        <f ca="1">IF(($A97&lt;&gt;"")*(BB$1&lt;&gt;""),IF(_xlfn.XLOOKUP(BB$1,Attendance_sorted!$B96:$CW96,Attendance_sorted!$B96:$CW96,"nn")&lt;&gt;"nn","•",""),"")</f>
        <v/>
      </c>
      <c r="BC97" s="1" t="str">
        <f ca="1">IF(($A97&lt;&gt;"")*(BC$1&lt;&gt;""),IF(_xlfn.XLOOKUP(BC$1,Attendance_sorted!$B96:$CW96,Attendance_sorted!$B96:$CW96,"nn")&lt;&gt;"nn","•",""),"")</f>
        <v/>
      </c>
      <c r="BD97" s="1" t="str">
        <f ca="1">IF(($A97&lt;&gt;"")*(BD$1&lt;&gt;""),IF(_xlfn.XLOOKUP(BD$1,Attendance_sorted!$B96:$CW96,Attendance_sorted!$B96:$CW96,"nn")&lt;&gt;"nn","•",""),"")</f>
        <v/>
      </c>
      <c r="BE97" s="1" t="str">
        <f ca="1">IF(($A97&lt;&gt;"")*(BE$1&lt;&gt;""),IF(_xlfn.XLOOKUP(BE$1,Attendance_sorted!$B96:$CW96,Attendance_sorted!$B96:$CW96,"nn")&lt;&gt;"nn","•",""),"")</f>
        <v/>
      </c>
      <c r="BF97" s="1" t="str">
        <f ca="1">IF(($A97&lt;&gt;"")*(BF$1&lt;&gt;""),IF(_xlfn.XLOOKUP(BF$1,Attendance_sorted!$B96:$CW96,Attendance_sorted!$B96:$CW96,"nn")&lt;&gt;"nn","•",""),"")</f>
        <v/>
      </c>
      <c r="BG97" s="1" t="str">
        <f ca="1">IF(($A97&lt;&gt;"")*(BG$1&lt;&gt;""),IF(_xlfn.XLOOKUP(BG$1,Attendance_sorted!$B96:$CW96,Attendance_sorted!$B96:$CW96,"nn")&lt;&gt;"nn","•",""),"")</f>
        <v/>
      </c>
      <c r="BH97" s="1" t="str">
        <f ca="1">IF(($A97&lt;&gt;"")*(BH$1&lt;&gt;""),IF(_xlfn.XLOOKUP(BH$1,Attendance_sorted!$B96:$CW96,Attendance_sorted!$B96:$CW96,"nn")&lt;&gt;"nn","•",""),"")</f>
        <v/>
      </c>
      <c r="BI97" s="1" t="str">
        <f ca="1">IF(($A97&lt;&gt;"")*(BI$1&lt;&gt;""),IF(_xlfn.XLOOKUP(BI$1,Attendance_sorted!$B96:$CW96,Attendance_sorted!$B96:$CW96,"nn")&lt;&gt;"nn","•",""),"")</f>
        <v/>
      </c>
      <c r="BJ97" s="1" t="str">
        <f ca="1">IF(($A97&lt;&gt;"")*(BJ$1&lt;&gt;""),IF(_xlfn.XLOOKUP(BJ$1,Attendance_sorted!$B96:$CW96,Attendance_sorted!$B96:$CW96,"nn")&lt;&gt;"nn","•",""),"")</f>
        <v/>
      </c>
      <c r="BK97" s="1" t="str">
        <f ca="1">IF(($A97&lt;&gt;"")*(BK$1&lt;&gt;""),IF(_xlfn.XLOOKUP(BK$1,Attendance_sorted!$B96:$CW96,Attendance_sorted!$B96:$CW96,"nn")&lt;&gt;"nn","•",""),"")</f>
        <v/>
      </c>
      <c r="BL97" s="1" t="str">
        <f ca="1">IF(($A97&lt;&gt;"")*(BL$1&lt;&gt;""),IF(_xlfn.XLOOKUP(BL$1,Attendance_sorted!$B96:$CW96,Attendance_sorted!$B96:$CW96,"nn")&lt;&gt;"nn","•",""),"")</f>
        <v/>
      </c>
      <c r="BM97" s="1" t="str">
        <f ca="1">IF(($A97&lt;&gt;"")*(BM$1&lt;&gt;""),IF(_xlfn.XLOOKUP(BM$1,Attendance_sorted!$B96:$CW96,Attendance_sorted!$B96:$CW96,"nn")&lt;&gt;"nn","•",""),"")</f>
        <v/>
      </c>
      <c r="BN97" s="1" t="str">
        <f ca="1">IF(($A97&lt;&gt;"")*(BN$1&lt;&gt;""),IF(_xlfn.XLOOKUP(BN$1,Attendance_sorted!$B96:$CW96,Attendance_sorted!$B96:$CW96,"nn")&lt;&gt;"nn","•",""),"")</f>
        <v/>
      </c>
      <c r="BO97" s="1" t="str">
        <f ca="1">IF(($A97&lt;&gt;"")*(BO$1&lt;&gt;""),IF(_xlfn.XLOOKUP(BO$1,Attendance_sorted!$B96:$CW96,Attendance_sorted!$B96:$CW96,"nn")&lt;&gt;"nn","•",""),"")</f>
        <v/>
      </c>
      <c r="BP97" s="1" t="str">
        <f ca="1">IF(($A97&lt;&gt;"")*(BP$1&lt;&gt;""),IF(_xlfn.XLOOKUP(BP$1,Attendance_sorted!$B96:$CW96,Attendance_sorted!$B96:$CW96,"nn")&lt;&gt;"nn","•",""),"")</f>
        <v/>
      </c>
      <c r="BQ97" s="1" t="str">
        <f ca="1">IF(($A97&lt;&gt;"")*(BQ$1&lt;&gt;""),IF(_xlfn.XLOOKUP(BQ$1,Attendance_sorted!$B96:$CW96,Attendance_sorted!$B96:$CW96,"nn")&lt;&gt;"nn","•",""),"")</f>
        <v/>
      </c>
      <c r="BR97" s="1" t="str">
        <f ca="1">IF(($A97&lt;&gt;"")*(BR$1&lt;&gt;""),IF(_xlfn.XLOOKUP(BR$1,Attendance_sorted!$B96:$CW96,Attendance_sorted!$B96:$CW96,"nn")&lt;&gt;"nn","•",""),"")</f>
        <v/>
      </c>
      <c r="BS97" s="1" t="str">
        <f ca="1">IF(($A97&lt;&gt;"")*(BS$1&lt;&gt;""),IF(_xlfn.XLOOKUP(BS$1,Attendance_sorted!$B96:$CW96,Attendance_sorted!$B96:$CW96,"nn")&lt;&gt;"nn","•",""),"")</f>
        <v/>
      </c>
      <c r="BT97" s="1" t="str">
        <f ca="1">IF(($A97&lt;&gt;"")*(BT$1&lt;&gt;""),IF(_xlfn.XLOOKUP(BT$1,Attendance_sorted!$B96:$CW96,Attendance_sorted!$B96:$CW96,"nn")&lt;&gt;"nn","•",""),"")</f>
        <v/>
      </c>
      <c r="BU97" s="1" t="str">
        <f ca="1">IF(($A97&lt;&gt;"")*(BU$1&lt;&gt;""),IF(_xlfn.XLOOKUP(BU$1,Attendance_sorted!$B96:$CW96,Attendance_sorted!$B96:$CW96,"nn")&lt;&gt;"nn","•",""),"")</f>
        <v/>
      </c>
      <c r="BV97" s="1" t="str">
        <f ca="1">IF(($A97&lt;&gt;"")*(BV$1&lt;&gt;""),IF(_xlfn.XLOOKUP(BV$1,Attendance_sorted!$B96:$CW96,Attendance_sorted!$B96:$CW96,"nn")&lt;&gt;"nn","•",""),"")</f>
        <v/>
      </c>
      <c r="BW97" s="1" t="str">
        <f ca="1">IF(($A97&lt;&gt;"")*(BW$1&lt;&gt;""),IF(_xlfn.XLOOKUP(BW$1,Attendance_sorted!$B96:$CW96,Attendance_sorted!$B96:$CW96,"nn")&lt;&gt;"nn","•",""),"")</f>
        <v/>
      </c>
      <c r="BX97" s="1" t="str">
        <f ca="1">IF(($A97&lt;&gt;"")*(BX$1&lt;&gt;""),IF(_xlfn.XLOOKUP(BX$1,Attendance_sorted!$B96:$CW96,Attendance_sorted!$B96:$CW96,"nn")&lt;&gt;"nn","•",""),"")</f>
        <v/>
      </c>
      <c r="BY97" s="1" t="str">
        <f ca="1">IF(($A97&lt;&gt;"")*(BY$1&lt;&gt;""),IF(_xlfn.XLOOKUP(BY$1,Attendance_sorted!$B96:$CW96,Attendance_sorted!$B96:$CW96,"nn")&lt;&gt;"nn","•",""),"")</f>
        <v/>
      </c>
      <c r="BZ97" s="1" t="str">
        <f ca="1">IF(($A97&lt;&gt;"")*(BZ$1&lt;&gt;""),IF(_xlfn.XLOOKUP(BZ$1,Attendance_sorted!$B96:$CW96,Attendance_sorted!$B96:$CW96,"nn")&lt;&gt;"nn","•",""),"")</f>
        <v/>
      </c>
      <c r="CA97" s="1" t="str">
        <f ca="1">IF(($A97&lt;&gt;"")*(CA$1&lt;&gt;""),IF(_xlfn.XLOOKUP(CA$1,Attendance_sorted!$B96:$CW96,Attendance_sorted!$B96:$CW96,"nn")&lt;&gt;"nn","•",""),"")</f>
        <v/>
      </c>
      <c r="CB97" s="1" t="str">
        <f ca="1">IF(($A97&lt;&gt;"")*(CB$1&lt;&gt;""),IF(_xlfn.XLOOKUP(CB$1,Attendance_sorted!$B96:$CW96,Attendance_sorted!$B96:$CW96,"nn")&lt;&gt;"nn","•",""),"")</f>
        <v/>
      </c>
      <c r="CC97" s="1" t="str">
        <f ca="1">IF(($A97&lt;&gt;"")*(CC$1&lt;&gt;""),IF(_xlfn.XLOOKUP(CC$1,Attendance_sorted!$B96:$CW96,Attendance_sorted!$B96:$CW96,"nn")&lt;&gt;"nn","•",""),"")</f>
        <v/>
      </c>
      <c r="CD97" s="1" t="str">
        <f ca="1">IF(($A97&lt;&gt;"")*(CD$1&lt;&gt;""),IF(_xlfn.XLOOKUP(CD$1,Attendance_sorted!$B96:$CW96,Attendance_sorted!$B96:$CW96,"nn")&lt;&gt;"nn","•",""),"")</f>
        <v/>
      </c>
      <c r="CE97" s="1" t="str">
        <f ca="1">IF(($A97&lt;&gt;"")*(CE$1&lt;&gt;""),IF(_xlfn.XLOOKUP(CE$1,Attendance_sorted!$B96:$CW96,Attendance_sorted!$B96:$CW96,"nn")&lt;&gt;"nn","•",""),"")</f>
        <v/>
      </c>
      <c r="CF97" s="1" t="str">
        <f ca="1">IF(($A97&lt;&gt;"")*(CF$1&lt;&gt;""),IF(_xlfn.XLOOKUP(CF$1,Attendance_sorted!$B96:$CW96,Attendance_sorted!$B96:$CW96,"nn")&lt;&gt;"nn","•",""),"")</f>
        <v/>
      </c>
      <c r="CG97" s="1" t="str">
        <f ca="1">IF(($A97&lt;&gt;"")*(CG$1&lt;&gt;""),IF(_xlfn.XLOOKUP(CG$1,Attendance_sorted!$B96:$CW96,Attendance_sorted!$B96:$CW96,"nn")&lt;&gt;"nn","•",""),"")</f>
        <v/>
      </c>
      <c r="CH97" s="1" t="str">
        <f ca="1">IF(($A97&lt;&gt;"")*(CH$1&lt;&gt;""),IF(_xlfn.XLOOKUP(CH$1,Attendance_sorted!$B96:$CW96,Attendance_sorted!$B96:$CW96,"nn")&lt;&gt;"nn","•",""),"")</f>
        <v/>
      </c>
      <c r="CI97" s="1" t="str">
        <f ca="1">IF(($A97&lt;&gt;"")*(CI$1&lt;&gt;""),IF(_xlfn.XLOOKUP(CI$1,Attendance_sorted!$B96:$CW96,Attendance_sorted!$B96:$CW96,"nn")&lt;&gt;"nn","•",""),"")</f>
        <v/>
      </c>
      <c r="CJ97" s="1" t="str">
        <f ca="1">IF(($A97&lt;&gt;"")*(CJ$1&lt;&gt;""),IF(_xlfn.XLOOKUP(CJ$1,Attendance_sorted!$B96:$CW96,Attendance_sorted!$B96:$CW96,"nn")&lt;&gt;"nn","•",""),"")</f>
        <v/>
      </c>
      <c r="CK97" s="1" t="str">
        <f ca="1">IF(($A97&lt;&gt;"")*(CK$1&lt;&gt;""),IF(_xlfn.XLOOKUP(CK$1,Attendance_sorted!$B96:$CW96,Attendance_sorted!$B96:$CW96,"nn")&lt;&gt;"nn","•",""),"")</f>
        <v/>
      </c>
      <c r="CL97" s="1" t="str">
        <f ca="1">IF(($A97&lt;&gt;"")*(CL$1&lt;&gt;""),IF(_xlfn.XLOOKUP(CL$1,Attendance_sorted!$B96:$CW96,Attendance_sorted!$B96:$CW96,"nn")&lt;&gt;"nn","•",""),"")</f>
        <v/>
      </c>
      <c r="CM97" s="1" t="str">
        <f ca="1">IF(($A97&lt;&gt;"")*(CM$1&lt;&gt;""),IF(_xlfn.XLOOKUP(CM$1,Attendance_sorted!$B96:$CW96,Attendance_sorted!$B96:$CW96,"nn")&lt;&gt;"nn","•",""),"")</f>
        <v/>
      </c>
      <c r="CN97" s="1" t="str">
        <f ca="1">IF(($A97&lt;&gt;"")*(CN$1&lt;&gt;""),IF(_xlfn.XLOOKUP(CN$1,Attendance_sorted!$B96:$CW96,Attendance_sorted!$B96:$CW96,"nn")&lt;&gt;"nn","•",""),"")</f>
        <v/>
      </c>
      <c r="CO97" s="1" t="str">
        <f ca="1">IF(($A97&lt;&gt;"")*(CO$1&lt;&gt;""),IF(_xlfn.XLOOKUP(CO$1,Attendance_sorted!$B96:$CW96,Attendance_sorted!$B96:$CW96,"nn")&lt;&gt;"nn","•",""),"")</f>
        <v/>
      </c>
      <c r="CP97" s="1" t="str">
        <f ca="1">IF(($A97&lt;&gt;"")*(CP$1&lt;&gt;""),IF(_xlfn.XLOOKUP(CP$1,Attendance_sorted!$B96:$CW96,Attendance_sorted!$B96:$CW96,"nn")&lt;&gt;"nn","•",""),"")</f>
        <v/>
      </c>
      <c r="CQ97" s="1" t="str">
        <f ca="1">IF(($A97&lt;&gt;"")*(CQ$1&lt;&gt;""),IF(_xlfn.XLOOKUP(CQ$1,Attendance_sorted!$B96:$CW96,Attendance_sorted!$B96:$CW96,"nn")&lt;&gt;"nn","•",""),"")</f>
        <v/>
      </c>
      <c r="CR97" s="1" t="str">
        <f ca="1">IF(($A97&lt;&gt;"")*(CR$1&lt;&gt;""),IF(_xlfn.XLOOKUP(CR$1,Attendance_sorted!$B96:$CW96,Attendance_sorted!$B96:$CW96,"nn")&lt;&gt;"nn","•",""),"")</f>
        <v/>
      </c>
      <c r="CS97" s="1" t="str">
        <f ca="1">IF(($A97&lt;&gt;"")*(CS$1&lt;&gt;""),IF(_xlfn.XLOOKUP(CS$1,Attendance_sorted!$B96:$CW96,Attendance_sorted!$B96:$CW96,"nn")&lt;&gt;"nn","•",""),"")</f>
        <v/>
      </c>
      <c r="CT97" s="1" t="str">
        <f ca="1">IF(($A97&lt;&gt;"")*(CT$1&lt;&gt;""),IF(_xlfn.XLOOKUP(CT$1,Attendance_sorted!$B96:$CW96,Attendance_sorted!$B96:$CW96,"nn")&lt;&gt;"nn","•",""),"")</f>
        <v/>
      </c>
      <c r="CU97" s="1" t="str">
        <f ca="1">IF(($A97&lt;&gt;"")*(CU$1&lt;&gt;""),IF(_xlfn.XLOOKUP(CU$1,Attendance_sorted!$B96:$CW96,Attendance_sorted!$B96:$CW96,"nn")&lt;&gt;"nn","•",""),"")</f>
        <v/>
      </c>
      <c r="CV97" s="1" t="str">
        <f ca="1">IF(($A97&lt;&gt;"")*(CV$1&lt;&gt;""),IF(_xlfn.XLOOKUP(CV$1,Attendance_sorted!$B96:$CW96,Attendance_sorted!$B96:$CW96,"nn")&lt;&gt;"nn","•",""),"")</f>
        <v/>
      </c>
      <c r="CW97" s="1" t="str">
        <f ca="1">IF(($A97&lt;&gt;"")*(CW$1&lt;&gt;""),IF(_xlfn.XLOOKUP(CW$1,Attendance_sorted!$B96:$CW96,Attendance_sorted!$B96:$CW96,"nn")&lt;&gt;"nn","•",""),"")</f>
        <v/>
      </c>
    </row>
    <row r="98" spans="1:101">
      <c r="A98" s="1">
        <v>340</v>
      </c>
      <c r="B98" s="1" t="str">
        <f ca="1">IF(($A98&lt;&gt;"")*(B$1&lt;&gt;""),IF(_xlfn.XLOOKUP(B$1,Attendance_sorted!$B97:$CW97,Attendance_sorted!$B97:$CW97,"nn")&lt;&gt;"nn","•",""),"")</f>
        <v/>
      </c>
      <c r="C98" s="1" t="str">
        <f ca="1">IF(($A98&lt;&gt;"")*(C$1&lt;&gt;""),IF(_xlfn.XLOOKUP(C$1,Attendance_sorted!$B97:$CW97,Attendance_sorted!$B97:$CW97,"nn")&lt;&gt;"nn","•",""),"")</f>
        <v/>
      </c>
      <c r="D98" s="1" t="str">
        <f ca="1">IF(($A98&lt;&gt;"")*(D$1&lt;&gt;""),IF(_xlfn.XLOOKUP(D$1,Attendance_sorted!$B97:$CW97,Attendance_sorted!$B97:$CW97,"nn")&lt;&gt;"nn","•",""),"")</f>
        <v/>
      </c>
      <c r="E98" s="1" t="str">
        <f ca="1">IF(($A98&lt;&gt;"")*(E$1&lt;&gt;""),IF(_xlfn.XLOOKUP(E$1,Attendance_sorted!$B97:$CW97,Attendance_sorted!$B97:$CW97,"nn")&lt;&gt;"nn","•",""),"")</f>
        <v/>
      </c>
      <c r="F98" s="1" t="str">
        <f ca="1">IF(($A98&lt;&gt;"")*(F$1&lt;&gt;""),IF(_xlfn.XLOOKUP(F$1,Attendance_sorted!$B97:$CW97,Attendance_sorted!$B97:$CW97,"nn")&lt;&gt;"nn","•",""),"")</f>
        <v/>
      </c>
      <c r="G98" s="1" t="str">
        <f ca="1">IF(($A98&lt;&gt;"")*(G$1&lt;&gt;""),IF(_xlfn.XLOOKUP(G$1,Attendance_sorted!$B97:$CW97,Attendance_sorted!$B97:$CW97,"nn")&lt;&gt;"nn","•",""),"")</f>
        <v>•</v>
      </c>
      <c r="H98" s="1" t="str">
        <f ca="1">IF(($A98&lt;&gt;"")*(H$1&lt;&gt;""),IF(_xlfn.XLOOKUP(H$1,Attendance_sorted!$B97:$CW97,Attendance_sorted!$B97:$CW97,"nn")&lt;&gt;"nn","•",""),"")</f>
        <v/>
      </c>
      <c r="I98" s="1" t="str">
        <f ca="1">IF(($A98&lt;&gt;"")*(I$1&lt;&gt;""),IF(_xlfn.XLOOKUP(I$1,Attendance_sorted!$B97:$CW97,Attendance_sorted!$B97:$CW97,"nn")&lt;&gt;"nn","•",""),"")</f>
        <v/>
      </c>
      <c r="J98" s="1" t="str">
        <f ca="1">IF(($A98&lt;&gt;"")*(J$1&lt;&gt;""),IF(_xlfn.XLOOKUP(J$1,Attendance_sorted!$B97:$CW97,Attendance_sorted!$B97:$CW97,"nn")&lt;&gt;"nn","•",""),"")</f>
        <v/>
      </c>
      <c r="K98" s="1" t="str">
        <f ca="1">IF(($A98&lt;&gt;"")*(K$1&lt;&gt;""),IF(_xlfn.XLOOKUP(K$1,Attendance_sorted!$B97:$CW97,Attendance_sorted!$B97:$CW97,"nn")&lt;&gt;"nn","•",""),"")</f>
        <v/>
      </c>
      <c r="L98" s="1" t="str">
        <f ca="1">IF(($A98&lt;&gt;"")*(L$1&lt;&gt;""),IF(_xlfn.XLOOKUP(L$1,Attendance_sorted!$B97:$CW97,Attendance_sorted!$B97:$CW97,"nn")&lt;&gt;"nn","•",""),"")</f>
        <v/>
      </c>
      <c r="M98" s="1" t="str">
        <f ca="1">IF(($A98&lt;&gt;"")*(M$1&lt;&gt;""),IF(_xlfn.XLOOKUP(M$1,Attendance_sorted!$B97:$CW97,Attendance_sorted!$B97:$CW97,"nn")&lt;&gt;"nn","•",""),"")</f>
        <v/>
      </c>
      <c r="N98" s="1" t="str">
        <f ca="1">IF(($A98&lt;&gt;"")*(N$1&lt;&gt;""),IF(_xlfn.XLOOKUP(N$1,Attendance_sorted!$B97:$CW97,Attendance_sorted!$B97:$CW97,"nn")&lt;&gt;"nn","•",""),"")</f>
        <v/>
      </c>
      <c r="O98" s="1" t="str">
        <f ca="1">IF(($A98&lt;&gt;"")*(O$1&lt;&gt;""),IF(_xlfn.XLOOKUP(O$1,Attendance_sorted!$B97:$CW97,Attendance_sorted!$B97:$CW97,"nn")&lt;&gt;"nn","•",""),"")</f>
        <v/>
      </c>
      <c r="P98" s="1" t="str">
        <f ca="1">IF(($A98&lt;&gt;"")*(P$1&lt;&gt;""),IF(_xlfn.XLOOKUP(P$1,Attendance_sorted!$B97:$CW97,Attendance_sorted!$B97:$CW97,"nn")&lt;&gt;"nn","•",""),"")</f>
        <v/>
      </c>
      <c r="Q98" s="1" t="str">
        <f ca="1">IF(($A98&lt;&gt;"")*(Q$1&lt;&gt;""),IF(_xlfn.XLOOKUP(Q$1,Attendance_sorted!$B97:$CW97,Attendance_sorted!$B97:$CW97,"nn")&lt;&gt;"nn","•",""),"")</f>
        <v/>
      </c>
      <c r="R98" s="1" t="str">
        <f ca="1">IF(($A98&lt;&gt;"")*(R$1&lt;&gt;""),IF(_xlfn.XLOOKUP(R$1,Attendance_sorted!$B97:$CW97,Attendance_sorted!$B97:$CW97,"nn")&lt;&gt;"nn","•",""),"")</f>
        <v/>
      </c>
      <c r="S98" s="1" t="str">
        <f ca="1">IF(($A98&lt;&gt;"")*(S$1&lt;&gt;""),IF(_xlfn.XLOOKUP(S$1,Attendance_sorted!$B97:$CW97,Attendance_sorted!$B97:$CW97,"nn")&lt;&gt;"nn","•",""),"")</f>
        <v/>
      </c>
      <c r="T98" s="1" t="str">
        <f ca="1">IF(($A98&lt;&gt;"")*(T$1&lt;&gt;""),IF(_xlfn.XLOOKUP(T$1,Attendance_sorted!$B97:$CW97,Attendance_sorted!$B97:$CW97,"nn")&lt;&gt;"nn","•",""),"")</f>
        <v>•</v>
      </c>
      <c r="U98" s="1" t="str">
        <f ca="1">IF(($A98&lt;&gt;"")*(U$1&lt;&gt;""),IF(_xlfn.XLOOKUP(U$1,Attendance_sorted!$B97:$CW97,Attendance_sorted!$B97:$CW97,"nn")&lt;&gt;"nn","•",""),"")</f>
        <v/>
      </c>
      <c r="V98" s="1" t="str">
        <f ca="1">IF(($A98&lt;&gt;"")*(V$1&lt;&gt;""),IF(_xlfn.XLOOKUP(V$1,Attendance_sorted!$B97:$CW97,Attendance_sorted!$B97:$CW97,"nn")&lt;&gt;"nn","•",""),"")</f>
        <v/>
      </c>
      <c r="W98" s="1" t="str">
        <f ca="1">IF(($A98&lt;&gt;"")*(W$1&lt;&gt;""),IF(_xlfn.XLOOKUP(W$1,Attendance_sorted!$B97:$CW97,Attendance_sorted!$B97:$CW97,"nn")&lt;&gt;"nn","•",""),"")</f>
        <v/>
      </c>
      <c r="X98" s="1" t="str">
        <f ca="1">IF(($A98&lt;&gt;"")*(X$1&lt;&gt;""),IF(_xlfn.XLOOKUP(X$1,Attendance_sorted!$B97:$CW97,Attendance_sorted!$B97:$CW97,"nn")&lt;&gt;"nn","•",""),"")</f>
        <v/>
      </c>
      <c r="Y98" s="1" t="str">
        <f ca="1">IF(($A98&lt;&gt;"")*(Y$1&lt;&gt;""),IF(_xlfn.XLOOKUP(Y$1,Attendance_sorted!$B97:$CW97,Attendance_sorted!$B97:$CW97,"nn")&lt;&gt;"nn","•",""),"")</f>
        <v/>
      </c>
      <c r="Z98" s="1" t="str">
        <f ca="1">IF(($A98&lt;&gt;"")*(Z$1&lt;&gt;""),IF(_xlfn.XLOOKUP(Z$1,Attendance_sorted!$B97:$CW97,Attendance_sorted!$B97:$CW97,"nn")&lt;&gt;"nn","•",""),"")</f>
        <v/>
      </c>
      <c r="AA98" s="1" t="str">
        <f ca="1">IF(($A98&lt;&gt;"")*(AA$1&lt;&gt;""),IF(_xlfn.XLOOKUP(AA$1,Attendance_sorted!$B97:$CW97,Attendance_sorted!$B97:$CW97,"nn")&lt;&gt;"nn","•",""),"")</f>
        <v/>
      </c>
      <c r="AB98" s="1" t="str">
        <f ca="1">IF(($A98&lt;&gt;"")*(AB$1&lt;&gt;""),IF(_xlfn.XLOOKUP(AB$1,Attendance_sorted!$B97:$CW97,Attendance_sorted!$B97:$CW97,"nn")&lt;&gt;"nn","•",""),"")</f>
        <v/>
      </c>
      <c r="AC98" s="1" t="str">
        <f ca="1">IF(($A98&lt;&gt;"")*(AC$1&lt;&gt;""),IF(_xlfn.XLOOKUP(AC$1,Attendance_sorted!$B97:$CW97,Attendance_sorted!$B97:$CW97,"nn")&lt;&gt;"nn","•",""),"")</f>
        <v/>
      </c>
      <c r="AD98" s="1" t="str">
        <f ca="1">IF(($A98&lt;&gt;"")*(AD$1&lt;&gt;""),IF(_xlfn.XLOOKUP(AD$1,Attendance_sorted!$B97:$CW97,Attendance_sorted!$B97:$CW97,"nn")&lt;&gt;"nn","•",""),"")</f>
        <v/>
      </c>
      <c r="AE98" s="1" t="str">
        <f ca="1">IF(($A98&lt;&gt;"")*(AE$1&lt;&gt;""),IF(_xlfn.XLOOKUP(AE$1,Attendance_sorted!$B97:$CW97,Attendance_sorted!$B97:$CW97,"nn")&lt;&gt;"nn","•",""),"")</f>
        <v/>
      </c>
      <c r="AF98" s="1" t="str">
        <f ca="1">IF(($A98&lt;&gt;"")*(AF$1&lt;&gt;""),IF(_xlfn.XLOOKUP(AF$1,Attendance_sorted!$B97:$CW97,Attendance_sorted!$B97:$CW97,"nn")&lt;&gt;"nn","•",""),"")</f>
        <v/>
      </c>
      <c r="AG98" s="1" t="str">
        <f ca="1">IF(($A98&lt;&gt;"")*(AG$1&lt;&gt;""),IF(_xlfn.XLOOKUP(AG$1,Attendance_sorted!$B97:$CW97,Attendance_sorted!$B97:$CW97,"nn")&lt;&gt;"nn","•",""),"")</f>
        <v/>
      </c>
      <c r="AH98" s="1" t="str">
        <f ca="1">IF(($A98&lt;&gt;"")*(AH$1&lt;&gt;""),IF(_xlfn.XLOOKUP(AH$1,Attendance_sorted!$B97:$CW97,Attendance_sorted!$B97:$CW97,"nn")&lt;&gt;"nn","•",""),"")</f>
        <v/>
      </c>
      <c r="AI98" s="1" t="str">
        <f ca="1">IF(($A98&lt;&gt;"")*(AI$1&lt;&gt;""),IF(_xlfn.XLOOKUP(AI$1,Attendance_sorted!$B97:$CW97,Attendance_sorted!$B97:$CW97,"nn")&lt;&gt;"nn","•",""),"")</f>
        <v/>
      </c>
      <c r="AJ98" s="1" t="str">
        <f ca="1">IF(($A98&lt;&gt;"")*(AJ$1&lt;&gt;""),IF(_xlfn.XLOOKUP(AJ$1,Attendance_sorted!$B97:$CW97,Attendance_sorted!$B97:$CW97,"nn")&lt;&gt;"nn","•",""),"")</f>
        <v/>
      </c>
      <c r="AK98" s="1" t="str">
        <f ca="1">IF(($A98&lt;&gt;"")*(AK$1&lt;&gt;""),IF(_xlfn.XLOOKUP(AK$1,Attendance_sorted!$B97:$CW97,Attendance_sorted!$B97:$CW97,"nn")&lt;&gt;"nn","•",""),"")</f>
        <v/>
      </c>
      <c r="AL98" s="1" t="str">
        <f ca="1">IF(($A98&lt;&gt;"")*(AL$1&lt;&gt;""),IF(_xlfn.XLOOKUP(AL$1,Attendance_sorted!$B97:$CW97,Attendance_sorted!$B97:$CW97,"nn")&lt;&gt;"nn","•",""),"")</f>
        <v/>
      </c>
      <c r="AM98" s="1" t="str">
        <f ca="1">IF(($A98&lt;&gt;"")*(AM$1&lt;&gt;""),IF(_xlfn.XLOOKUP(AM$1,Attendance_sorted!$B97:$CW97,Attendance_sorted!$B97:$CW97,"nn")&lt;&gt;"nn","•",""),"")</f>
        <v/>
      </c>
      <c r="AN98" s="1" t="str">
        <f ca="1">IF(($A98&lt;&gt;"")*(AN$1&lt;&gt;""),IF(_xlfn.XLOOKUP(AN$1,Attendance_sorted!$B97:$CW97,Attendance_sorted!$B97:$CW97,"nn")&lt;&gt;"nn","•",""),"")</f>
        <v/>
      </c>
      <c r="AO98" s="1" t="str">
        <f ca="1">IF(($A98&lt;&gt;"")*(AO$1&lt;&gt;""),IF(_xlfn.XLOOKUP(AO$1,Attendance_sorted!$B97:$CW97,Attendance_sorted!$B97:$CW97,"nn")&lt;&gt;"nn","•",""),"")</f>
        <v/>
      </c>
      <c r="AP98" s="1" t="str">
        <f ca="1">IF(($A98&lt;&gt;"")*(AP$1&lt;&gt;""),IF(_xlfn.XLOOKUP(AP$1,Attendance_sorted!$B97:$CW97,Attendance_sorted!$B97:$CW97,"nn")&lt;&gt;"nn","•",""),"")</f>
        <v/>
      </c>
      <c r="AQ98" s="1" t="str">
        <f ca="1">IF(($A98&lt;&gt;"")*(AQ$1&lt;&gt;""),IF(_xlfn.XLOOKUP(AQ$1,Attendance_sorted!$B97:$CW97,Attendance_sorted!$B97:$CW97,"nn")&lt;&gt;"nn","•",""),"")</f>
        <v/>
      </c>
      <c r="AR98" s="1" t="str">
        <f ca="1">IF(($A98&lt;&gt;"")*(AR$1&lt;&gt;""),IF(_xlfn.XLOOKUP(AR$1,Attendance_sorted!$B97:$CW97,Attendance_sorted!$B97:$CW97,"nn")&lt;&gt;"nn","•",""),"")</f>
        <v/>
      </c>
      <c r="AS98" s="1" t="str">
        <f ca="1">IF(($A98&lt;&gt;"")*(AS$1&lt;&gt;""),IF(_xlfn.XLOOKUP(AS$1,Attendance_sorted!$B97:$CW97,Attendance_sorted!$B97:$CW97,"nn")&lt;&gt;"nn","•",""),"")</f>
        <v/>
      </c>
      <c r="AT98" s="1" t="str">
        <f ca="1">IF(($A98&lt;&gt;"")*(AT$1&lt;&gt;""),IF(_xlfn.XLOOKUP(AT$1,Attendance_sorted!$B97:$CW97,Attendance_sorted!$B97:$CW97,"nn")&lt;&gt;"nn","•",""),"")</f>
        <v/>
      </c>
      <c r="AU98" s="1" t="str">
        <f ca="1">IF(($A98&lt;&gt;"")*(AU$1&lt;&gt;""),IF(_xlfn.XLOOKUP(AU$1,Attendance_sorted!$B97:$CW97,Attendance_sorted!$B97:$CW97,"nn")&lt;&gt;"nn","•",""),"")</f>
        <v/>
      </c>
      <c r="AV98" s="1" t="str">
        <f ca="1">IF(($A98&lt;&gt;"")*(AV$1&lt;&gt;""),IF(_xlfn.XLOOKUP(AV$1,Attendance_sorted!$B97:$CW97,Attendance_sorted!$B97:$CW97,"nn")&lt;&gt;"nn","•",""),"")</f>
        <v/>
      </c>
      <c r="AW98" s="1" t="str">
        <f ca="1">IF(($A98&lt;&gt;"")*(AW$1&lt;&gt;""),IF(_xlfn.XLOOKUP(AW$1,Attendance_sorted!$B97:$CW97,Attendance_sorted!$B97:$CW97,"nn")&lt;&gt;"nn","•",""),"")</f>
        <v/>
      </c>
      <c r="AX98" s="1" t="str">
        <f ca="1">IF(($A98&lt;&gt;"")*(AX$1&lt;&gt;""),IF(_xlfn.XLOOKUP(AX$1,Attendance_sorted!$B97:$CW97,Attendance_sorted!$B97:$CW97,"nn")&lt;&gt;"nn","•",""),"")</f>
        <v/>
      </c>
      <c r="AY98" s="1" t="str">
        <f ca="1">IF(($A98&lt;&gt;"")*(AY$1&lt;&gt;""),IF(_xlfn.XLOOKUP(AY$1,Attendance_sorted!$B97:$CW97,Attendance_sorted!$B97:$CW97,"nn")&lt;&gt;"nn","•",""),"")</f>
        <v/>
      </c>
      <c r="AZ98" s="1" t="str">
        <f ca="1">IF(($A98&lt;&gt;"")*(AZ$1&lt;&gt;""),IF(_xlfn.XLOOKUP(AZ$1,Attendance_sorted!$B97:$CW97,Attendance_sorted!$B97:$CW97,"nn")&lt;&gt;"nn","•",""),"")</f>
        <v/>
      </c>
      <c r="BA98" s="1" t="str">
        <f ca="1">IF(($A98&lt;&gt;"")*(BA$1&lt;&gt;""),IF(_xlfn.XLOOKUP(BA$1,Attendance_sorted!$B97:$CW97,Attendance_sorted!$B97:$CW97,"nn")&lt;&gt;"nn","•",""),"")</f>
        <v/>
      </c>
      <c r="BB98" s="1" t="str">
        <f ca="1">IF(($A98&lt;&gt;"")*(BB$1&lt;&gt;""),IF(_xlfn.XLOOKUP(BB$1,Attendance_sorted!$B97:$CW97,Attendance_sorted!$B97:$CW97,"nn")&lt;&gt;"nn","•",""),"")</f>
        <v/>
      </c>
      <c r="BC98" s="1" t="str">
        <f ca="1">IF(($A98&lt;&gt;"")*(BC$1&lt;&gt;""),IF(_xlfn.XLOOKUP(BC$1,Attendance_sorted!$B97:$CW97,Attendance_sorted!$B97:$CW97,"nn")&lt;&gt;"nn","•",""),"")</f>
        <v/>
      </c>
      <c r="BD98" s="1" t="str">
        <f ca="1">IF(($A98&lt;&gt;"")*(BD$1&lt;&gt;""),IF(_xlfn.XLOOKUP(BD$1,Attendance_sorted!$B97:$CW97,Attendance_sorted!$B97:$CW97,"nn")&lt;&gt;"nn","•",""),"")</f>
        <v/>
      </c>
      <c r="BE98" s="1" t="str">
        <f ca="1">IF(($A98&lt;&gt;"")*(BE$1&lt;&gt;""),IF(_xlfn.XLOOKUP(BE$1,Attendance_sorted!$B97:$CW97,Attendance_sorted!$B97:$CW97,"nn")&lt;&gt;"nn","•",""),"")</f>
        <v/>
      </c>
      <c r="BF98" s="1" t="str">
        <f ca="1">IF(($A98&lt;&gt;"")*(BF$1&lt;&gt;""),IF(_xlfn.XLOOKUP(BF$1,Attendance_sorted!$B97:$CW97,Attendance_sorted!$B97:$CW97,"nn")&lt;&gt;"nn","•",""),"")</f>
        <v/>
      </c>
      <c r="BG98" s="1" t="str">
        <f ca="1">IF(($A98&lt;&gt;"")*(BG$1&lt;&gt;""),IF(_xlfn.XLOOKUP(BG$1,Attendance_sorted!$B97:$CW97,Attendance_sorted!$B97:$CW97,"nn")&lt;&gt;"nn","•",""),"")</f>
        <v/>
      </c>
      <c r="BH98" s="1" t="str">
        <f ca="1">IF(($A98&lt;&gt;"")*(BH$1&lt;&gt;""),IF(_xlfn.XLOOKUP(BH$1,Attendance_sorted!$B97:$CW97,Attendance_sorted!$B97:$CW97,"nn")&lt;&gt;"nn","•",""),"")</f>
        <v/>
      </c>
      <c r="BI98" s="1" t="str">
        <f ca="1">IF(($A98&lt;&gt;"")*(BI$1&lt;&gt;""),IF(_xlfn.XLOOKUP(BI$1,Attendance_sorted!$B97:$CW97,Attendance_sorted!$B97:$CW97,"nn")&lt;&gt;"nn","•",""),"")</f>
        <v/>
      </c>
      <c r="BJ98" s="1" t="str">
        <f ca="1">IF(($A98&lt;&gt;"")*(BJ$1&lt;&gt;""),IF(_xlfn.XLOOKUP(BJ$1,Attendance_sorted!$B97:$CW97,Attendance_sorted!$B97:$CW97,"nn")&lt;&gt;"nn","•",""),"")</f>
        <v/>
      </c>
      <c r="BK98" s="1" t="str">
        <f ca="1">IF(($A98&lt;&gt;"")*(BK$1&lt;&gt;""),IF(_xlfn.XLOOKUP(BK$1,Attendance_sorted!$B97:$CW97,Attendance_sorted!$B97:$CW97,"nn")&lt;&gt;"nn","•",""),"")</f>
        <v/>
      </c>
      <c r="BL98" s="1" t="str">
        <f ca="1">IF(($A98&lt;&gt;"")*(BL$1&lt;&gt;""),IF(_xlfn.XLOOKUP(BL$1,Attendance_sorted!$B97:$CW97,Attendance_sorted!$B97:$CW97,"nn")&lt;&gt;"nn","•",""),"")</f>
        <v/>
      </c>
      <c r="BM98" s="1" t="str">
        <f ca="1">IF(($A98&lt;&gt;"")*(BM$1&lt;&gt;""),IF(_xlfn.XLOOKUP(BM$1,Attendance_sorted!$B97:$CW97,Attendance_sorted!$B97:$CW97,"nn")&lt;&gt;"nn","•",""),"")</f>
        <v/>
      </c>
      <c r="BN98" s="1" t="str">
        <f ca="1">IF(($A98&lt;&gt;"")*(BN$1&lt;&gt;""),IF(_xlfn.XLOOKUP(BN$1,Attendance_sorted!$B97:$CW97,Attendance_sorted!$B97:$CW97,"nn")&lt;&gt;"nn","•",""),"")</f>
        <v/>
      </c>
      <c r="BO98" s="1" t="str">
        <f ca="1">IF(($A98&lt;&gt;"")*(BO$1&lt;&gt;""),IF(_xlfn.XLOOKUP(BO$1,Attendance_sorted!$B97:$CW97,Attendance_sorted!$B97:$CW97,"nn")&lt;&gt;"nn","•",""),"")</f>
        <v/>
      </c>
      <c r="BP98" s="1" t="str">
        <f ca="1">IF(($A98&lt;&gt;"")*(BP$1&lt;&gt;""),IF(_xlfn.XLOOKUP(BP$1,Attendance_sorted!$B97:$CW97,Attendance_sorted!$B97:$CW97,"nn")&lt;&gt;"nn","•",""),"")</f>
        <v/>
      </c>
      <c r="BQ98" s="1" t="str">
        <f ca="1">IF(($A98&lt;&gt;"")*(BQ$1&lt;&gt;""),IF(_xlfn.XLOOKUP(BQ$1,Attendance_sorted!$B97:$CW97,Attendance_sorted!$B97:$CW97,"nn")&lt;&gt;"nn","•",""),"")</f>
        <v/>
      </c>
      <c r="BR98" s="1" t="str">
        <f ca="1">IF(($A98&lt;&gt;"")*(BR$1&lt;&gt;""),IF(_xlfn.XLOOKUP(BR$1,Attendance_sorted!$B97:$CW97,Attendance_sorted!$B97:$CW97,"nn")&lt;&gt;"nn","•",""),"")</f>
        <v/>
      </c>
      <c r="BS98" s="1" t="str">
        <f ca="1">IF(($A98&lt;&gt;"")*(BS$1&lt;&gt;""),IF(_xlfn.XLOOKUP(BS$1,Attendance_sorted!$B97:$CW97,Attendance_sorted!$B97:$CW97,"nn")&lt;&gt;"nn","•",""),"")</f>
        <v/>
      </c>
      <c r="BT98" s="1" t="str">
        <f ca="1">IF(($A98&lt;&gt;"")*(BT$1&lt;&gt;""),IF(_xlfn.XLOOKUP(BT$1,Attendance_sorted!$B97:$CW97,Attendance_sorted!$B97:$CW97,"nn")&lt;&gt;"nn","•",""),"")</f>
        <v/>
      </c>
      <c r="BU98" s="1" t="str">
        <f ca="1">IF(($A98&lt;&gt;"")*(BU$1&lt;&gt;""),IF(_xlfn.XLOOKUP(BU$1,Attendance_sorted!$B97:$CW97,Attendance_sorted!$B97:$CW97,"nn")&lt;&gt;"nn","•",""),"")</f>
        <v/>
      </c>
      <c r="BV98" s="1" t="str">
        <f ca="1">IF(($A98&lt;&gt;"")*(BV$1&lt;&gt;""),IF(_xlfn.XLOOKUP(BV$1,Attendance_sorted!$B97:$CW97,Attendance_sorted!$B97:$CW97,"nn")&lt;&gt;"nn","•",""),"")</f>
        <v/>
      </c>
      <c r="BW98" s="1" t="str">
        <f ca="1">IF(($A98&lt;&gt;"")*(BW$1&lt;&gt;""),IF(_xlfn.XLOOKUP(BW$1,Attendance_sorted!$B97:$CW97,Attendance_sorted!$B97:$CW97,"nn")&lt;&gt;"nn","•",""),"")</f>
        <v/>
      </c>
      <c r="BX98" s="1" t="str">
        <f ca="1">IF(($A98&lt;&gt;"")*(BX$1&lt;&gt;""),IF(_xlfn.XLOOKUP(BX$1,Attendance_sorted!$B97:$CW97,Attendance_sorted!$B97:$CW97,"nn")&lt;&gt;"nn","•",""),"")</f>
        <v/>
      </c>
      <c r="BY98" s="1" t="str">
        <f ca="1">IF(($A98&lt;&gt;"")*(BY$1&lt;&gt;""),IF(_xlfn.XLOOKUP(BY$1,Attendance_sorted!$B97:$CW97,Attendance_sorted!$B97:$CW97,"nn")&lt;&gt;"nn","•",""),"")</f>
        <v/>
      </c>
      <c r="BZ98" s="1" t="str">
        <f ca="1">IF(($A98&lt;&gt;"")*(BZ$1&lt;&gt;""),IF(_xlfn.XLOOKUP(BZ$1,Attendance_sorted!$B97:$CW97,Attendance_sorted!$B97:$CW97,"nn")&lt;&gt;"nn","•",""),"")</f>
        <v/>
      </c>
      <c r="CA98" s="1" t="str">
        <f ca="1">IF(($A98&lt;&gt;"")*(CA$1&lt;&gt;""),IF(_xlfn.XLOOKUP(CA$1,Attendance_sorted!$B97:$CW97,Attendance_sorted!$B97:$CW97,"nn")&lt;&gt;"nn","•",""),"")</f>
        <v/>
      </c>
      <c r="CB98" s="1" t="str">
        <f ca="1">IF(($A98&lt;&gt;"")*(CB$1&lt;&gt;""),IF(_xlfn.XLOOKUP(CB$1,Attendance_sorted!$B97:$CW97,Attendance_sorted!$B97:$CW97,"nn")&lt;&gt;"nn","•",""),"")</f>
        <v/>
      </c>
      <c r="CC98" s="1" t="str">
        <f ca="1">IF(($A98&lt;&gt;"")*(CC$1&lt;&gt;""),IF(_xlfn.XLOOKUP(CC$1,Attendance_sorted!$B97:$CW97,Attendance_sorted!$B97:$CW97,"nn")&lt;&gt;"nn","•",""),"")</f>
        <v/>
      </c>
      <c r="CD98" s="1" t="str">
        <f ca="1">IF(($A98&lt;&gt;"")*(CD$1&lt;&gt;""),IF(_xlfn.XLOOKUP(CD$1,Attendance_sorted!$B97:$CW97,Attendance_sorted!$B97:$CW97,"nn")&lt;&gt;"nn","•",""),"")</f>
        <v/>
      </c>
      <c r="CE98" s="1" t="str">
        <f ca="1">IF(($A98&lt;&gt;"")*(CE$1&lt;&gt;""),IF(_xlfn.XLOOKUP(CE$1,Attendance_sorted!$B97:$CW97,Attendance_sorted!$B97:$CW97,"nn")&lt;&gt;"nn","•",""),"")</f>
        <v/>
      </c>
      <c r="CF98" s="1" t="str">
        <f ca="1">IF(($A98&lt;&gt;"")*(CF$1&lt;&gt;""),IF(_xlfn.XLOOKUP(CF$1,Attendance_sorted!$B97:$CW97,Attendance_sorted!$B97:$CW97,"nn")&lt;&gt;"nn","•",""),"")</f>
        <v/>
      </c>
      <c r="CG98" s="1" t="str">
        <f ca="1">IF(($A98&lt;&gt;"")*(CG$1&lt;&gt;""),IF(_xlfn.XLOOKUP(CG$1,Attendance_sorted!$B97:$CW97,Attendance_sorted!$B97:$CW97,"nn")&lt;&gt;"nn","•",""),"")</f>
        <v/>
      </c>
      <c r="CH98" s="1" t="str">
        <f ca="1">IF(($A98&lt;&gt;"")*(CH$1&lt;&gt;""),IF(_xlfn.XLOOKUP(CH$1,Attendance_sorted!$B97:$CW97,Attendance_sorted!$B97:$CW97,"nn")&lt;&gt;"nn","•",""),"")</f>
        <v/>
      </c>
      <c r="CI98" s="1" t="str">
        <f ca="1">IF(($A98&lt;&gt;"")*(CI$1&lt;&gt;""),IF(_xlfn.XLOOKUP(CI$1,Attendance_sorted!$B97:$CW97,Attendance_sorted!$B97:$CW97,"nn")&lt;&gt;"nn","•",""),"")</f>
        <v/>
      </c>
      <c r="CJ98" s="1" t="str">
        <f ca="1">IF(($A98&lt;&gt;"")*(CJ$1&lt;&gt;""),IF(_xlfn.XLOOKUP(CJ$1,Attendance_sorted!$B97:$CW97,Attendance_sorted!$B97:$CW97,"nn")&lt;&gt;"nn","•",""),"")</f>
        <v/>
      </c>
      <c r="CK98" s="1" t="str">
        <f ca="1">IF(($A98&lt;&gt;"")*(CK$1&lt;&gt;""),IF(_xlfn.XLOOKUP(CK$1,Attendance_sorted!$B97:$CW97,Attendance_sorted!$B97:$CW97,"nn")&lt;&gt;"nn","•",""),"")</f>
        <v/>
      </c>
      <c r="CL98" s="1" t="str">
        <f ca="1">IF(($A98&lt;&gt;"")*(CL$1&lt;&gt;""),IF(_xlfn.XLOOKUP(CL$1,Attendance_sorted!$B97:$CW97,Attendance_sorted!$B97:$CW97,"nn")&lt;&gt;"nn","•",""),"")</f>
        <v/>
      </c>
      <c r="CM98" s="1" t="str">
        <f ca="1">IF(($A98&lt;&gt;"")*(CM$1&lt;&gt;""),IF(_xlfn.XLOOKUP(CM$1,Attendance_sorted!$B97:$CW97,Attendance_sorted!$B97:$CW97,"nn")&lt;&gt;"nn","•",""),"")</f>
        <v/>
      </c>
      <c r="CN98" s="1" t="str">
        <f ca="1">IF(($A98&lt;&gt;"")*(CN$1&lt;&gt;""),IF(_xlfn.XLOOKUP(CN$1,Attendance_sorted!$B97:$CW97,Attendance_sorted!$B97:$CW97,"nn")&lt;&gt;"nn","•",""),"")</f>
        <v/>
      </c>
      <c r="CO98" s="1" t="str">
        <f ca="1">IF(($A98&lt;&gt;"")*(CO$1&lt;&gt;""),IF(_xlfn.XLOOKUP(CO$1,Attendance_sorted!$B97:$CW97,Attendance_sorted!$B97:$CW97,"nn")&lt;&gt;"nn","•",""),"")</f>
        <v/>
      </c>
      <c r="CP98" s="1" t="str">
        <f ca="1">IF(($A98&lt;&gt;"")*(CP$1&lt;&gt;""),IF(_xlfn.XLOOKUP(CP$1,Attendance_sorted!$B97:$CW97,Attendance_sorted!$B97:$CW97,"nn")&lt;&gt;"nn","•",""),"")</f>
        <v/>
      </c>
      <c r="CQ98" s="1" t="str">
        <f ca="1">IF(($A98&lt;&gt;"")*(CQ$1&lt;&gt;""),IF(_xlfn.XLOOKUP(CQ$1,Attendance_sorted!$B97:$CW97,Attendance_sorted!$B97:$CW97,"nn")&lt;&gt;"nn","•",""),"")</f>
        <v/>
      </c>
      <c r="CR98" s="1" t="str">
        <f ca="1">IF(($A98&lt;&gt;"")*(CR$1&lt;&gt;""),IF(_xlfn.XLOOKUP(CR$1,Attendance_sorted!$B97:$CW97,Attendance_sorted!$B97:$CW97,"nn")&lt;&gt;"nn","•",""),"")</f>
        <v/>
      </c>
      <c r="CS98" s="1" t="str">
        <f ca="1">IF(($A98&lt;&gt;"")*(CS$1&lt;&gt;""),IF(_xlfn.XLOOKUP(CS$1,Attendance_sorted!$B97:$CW97,Attendance_sorted!$B97:$CW97,"nn")&lt;&gt;"nn","•",""),"")</f>
        <v/>
      </c>
      <c r="CT98" s="1" t="str">
        <f ca="1">IF(($A98&lt;&gt;"")*(CT$1&lt;&gt;""),IF(_xlfn.XLOOKUP(CT$1,Attendance_sorted!$B97:$CW97,Attendance_sorted!$B97:$CW97,"nn")&lt;&gt;"nn","•",""),"")</f>
        <v/>
      </c>
      <c r="CU98" s="1" t="str">
        <f ca="1">IF(($A98&lt;&gt;"")*(CU$1&lt;&gt;""),IF(_xlfn.XLOOKUP(CU$1,Attendance_sorted!$B97:$CW97,Attendance_sorted!$B97:$CW97,"nn")&lt;&gt;"nn","•",""),"")</f>
        <v/>
      </c>
      <c r="CV98" s="1" t="str">
        <f ca="1">IF(($A98&lt;&gt;"")*(CV$1&lt;&gt;""),IF(_xlfn.XLOOKUP(CV$1,Attendance_sorted!$B97:$CW97,Attendance_sorted!$B97:$CW97,"nn")&lt;&gt;"nn","•",""),"")</f>
        <v/>
      </c>
      <c r="CW98" s="1" t="str">
        <f ca="1">IF(($A98&lt;&gt;"")*(CW$1&lt;&gt;""),IF(_xlfn.XLOOKUP(CW$1,Attendance_sorted!$B97:$CW97,Attendance_sorted!$B97:$CW97,"nn")&lt;&gt;"nn","•",""),"")</f>
        <v/>
      </c>
    </row>
    <row r="99" spans="1:101">
      <c r="A99" s="1">
        <v>341</v>
      </c>
      <c r="B99" s="1" t="str">
        <f ca="1">IF(($A99&lt;&gt;"")*(B$1&lt;&gt;""),IF(_xlfn.XLOOKUP(B$1,Attendance_sorted!$B98:$CW98,Attendance_sorted!$B98:$CW98,"nn")&lt;&gt;"nn","•",""),"")</f>
        <v/>
      </c>
      <c r="C99" s="1" t="str">
        <f ca="1">IF(($A99&lt;&gt;"")*(C$1&lt;&gt;""),IF(_xlfn.XLOOKUP(C$1,Attendance_sorted!$B98:$CW98,Attendance_sorted!$B98:$CW98,"nn")&lt;&gt;"nn","•",""),"")</f>
        <v/>
      </c>
      <c r="D99" s="1" t="str">
        <f ca="1">IF(($A99&lt;&gt;"")*(D$1&lt;&gt;""),IF(_xlfn.XLOOKUP(D$1,Attendance_sorted!$B98:$CW98,Attendance_sorted!$B98:$CW98,"nn")&lt;&gt;"nn","•",""),"")</f>
        <v/>
      </c>
      <c r="E99" s="1" t="str">
        <f ca="1">IF(($A99&lt;&gt;"")*(E$1&lt;&gt;""),IF(_xlfn.XLOOKUP(E$1,Attendance_sorted!$B98:$CW98,Attendance_sorted!$B98:$CW98,"nn")&lt;&gt;"nn","•",""),"")</f>
        <v/>
      </c>
      <c r="F99" s="1" t="str">
        <f ca="1">IF(($A99&lt;&gt;"")*(F$1&lt;&gt;""),IF(_xlfn.XLOOKUP(F$1,Attendance_sorted!$B98:$CW98,Attendance_sorted!$B98:$CW98,"nn")&lt;&gt;"nn","•",""),"")</f>
        <v/>
      </c>
      <c r="G99" s="1" t="str">
        <f ca="1">IF(($A99&lt;&gt;"")*(G$1&lt;&gt;""),IF(_xlfn.XLOOKUP(G$1,Attendance_sorted!$B98:$CW98,Attendance_sorted!$B98:$CW98,"nn")&lt;&gt;"nn","•",""),"")</f>
        <v/>
      </c>
      <c r="H99" s="1" t="str">
        <f ca="1">IF(($A99&lt;&gt;"")*(H$1&lt;&gt;""),IF(_xlfn.XLOOKUP(H$1,Attendance_sorted!$B98:$CW98,Attendance_sorted!$B98:$CW98,"nn")&lt;&gt;"nn","•",""),"")</f>
        <v/>
      </c>
      <c r="I99" s="1" t="str">
        <f ca="1">IF(($A99&lt;&gt;"")*(I$1&lt;&gt;""),IF(_xlfn.XLOOKUP(I$1,Attendance_sorted!$B98:$CW98,Attendance_sorted!$B98:$CW98,"nn")&lt;&gt;"nn","•",""),"")</f>
        <v/>
      </c>
      <c r="J99" s="1" t="str">
        <f ca="1">IF(($A99&lt;&gt;"")*(J$1&lt;&gt;""),IF(_xlfn.XLOOKUP(J$1,Attendance_sorted!$B98:$CW98,Attendance_sorted!$B98:$CW98,"nn")&lt;&gt;"nn","•",""),"")</f>
        <v/>
      </c>
      <c r="K99" s="1" t="str">
        <f ca="1">IF(($A99&lt;&gt;"")*(K$1&lt;&gt;""),IF(_xlfn.XLOOKUP(K$1,Attendance_sorted!$B98:$CW98,Attendance_sorted!$B98:$CW98,"nn")&lt;&gt;"nn","•",""),"")</f>
        <v/>
      </c>
      <c r="L99" s="1" t="str">
        <f ca="1">IF(($A99&lt;&gt;"")*(L$1&lt;&gt;""),IF(_xlfn.XLOOKUP(L$1,Attendance_sorted!$B98:$CW98,Attendance_sorted!$B98:$CW98,"nn")&lt;&gt;"nn","•",""),"")</f>
        <v/>
      </c>
      <c r="M99" s="1" t="str">
        <f ca="1">IF(($A99&lt;&gt;"")*(M$1&lt;&gt;""),IF(_xlfn.XLOOKUP(M$1,Attendance_sorted!$B98:$CW98,Attendance_sorted!$B98:$CW98,"nn")&lt;&gt;"nn","•",""),"")</f>
        <v/>
      </c>
      <c r="N99" s="1" t="str">
        <f ca="1">IF(($A99&lt;&gt;"")*(N$1&lt;&gt;""),IF(_xlfn.XLOOKUP(N$1,Attendance_sorted!$B98:$CW98,Attendance_sorted!$B98:$CW98,"nn")&lt;&gt;"nn","•",""),"")</f>
        <v/>
      </c>
      <c r="O99" s="1" t="str">
        <f ca="1">IF(($A99&lt;&gt;"")*(O$1&lt;&gt;""),IF(_xlfn.XLOOKUP(O$1,Attendance_sorted!$B98:$CW98,Attendance_sorted!$B98:$CW98,"nn")&lt;&gt;"nn","•",""),"")</f>
        <v/>
      </c>
      <c r="P99" s="1" t="str">
        <f ca="1">IF(($A99&lt;&gt;"")*(P$1&lt;&gt;""),IF(_xlfn.XLOOKUP(P$1,Attendance_sorted!$B98:$CW98,Attendance_sorted!$B98:$CW98,"nn")&lt;&gt;"nn","•",""),"")</f>
        <v/>
      </c>
      <c r="Q99" s="1" t="str">
        <f ca="1">IF(($A99&lt;&gt;"")*(Q$1&lt;&gt;""),IF(_xlfn.XLOOKUP(Q$1,Attendance_sorted!$B98:$CW98,Attendance_sorted!$B98:$CW98,"nn")&lt;&gt;"nn","•",""),"")</f>
        <v>•</v>
      </c>
      <c r="R99" s="1" t="str">
        <f ca="1">IF(($A99&lt;&gt;"")*(R$1&lt;&gt;""),IF(_xlfn.XLOOKUP(R$1,Attendance_sorted!$B98:$CW98,Attendance_sorted!$B98:$CW98,"nn")&lt;&gt;"nn","•",""),"")</f>
        <v/>
      </c>
      <c r="S99" s="1" t="str">
        <f ca="1">IF(($A99&lt;&gt;"")*(S$1&lt;&gt;""),IF(_xlfn.XLOOKUP(S$1,Attendance_sorted!$B98:$CW98,Attendance_sorted!$B98:$CW98,"nn")&lt;&gt;"nn","•",""),"")</f>
        <v/>
      </c>
      <c r="T99" s="1" t="str">
        <f ca="1">IF(($A99&lt;&gt;"")*(T$1&lt;&gt;""),IF(_xlfn.XLOOKUP(T$1,Attendance_sorted!$B98:$CW98,Attendance_sorted!$B98:$CW98,"nn")&lt;&gt;"nn","•",""),"")</f>
        <v/>
      </c>
      <c r="U99" s="1" t="str">
        <f ca="1">IF(($A99&lt;&gt;"")*(U$1&lt;&gt;""),IF(_xlfn.XLOOKUP(U$1,Attendance_sorted!$B98:$CW98,Attendance_sorted!$B98:$CW98,"nn")&lt;&gt;"nn","•",""),"")</f>
        <v>•</v>
      </c>
      <c r="V99" s="1" t="str">
        <f ca="1">IF(($A99&lt;&gt;"")*(V$1&lt;&gt;""),IF(_xlfn.XLOOKUP(V$1,Attendance_sorted!$B98:$CW98,Attendance_sorted!$B98:$CW98,"nn")&lt;&gt;"nn","•",""),"")</f>
        <v/>
      </c>
      <c r="W99" s="1" t="str">
        <f ca="1">IF(($A99&lt;&gt;"")*(W$1&lt;&gt;""),IF(_xlfn.XLOOKUP(W$1,Attendance_sorted!$B98:$CW98,Attendance_sorted!$B98:$CW98,"nn")&lt;&gt;"nn","•",""),"")</f>
        <v/>
      </c>
      <c r="X99" s="1" t="str">
        <f ca="1">IF(($A99&lt;&gt;"")*(X$1&lt;&gt;""),IF(_xlfn.XLOOKUP(X$1,Attendance_sorted!$B98:$CW98,Attendance_sorted!$B98:$CW98,"nn")&lt;&gt;"nn","•",""),"")</f>
        <v/>
      </c>
      <c r="Y99" s="1" t="str">
        <f ca="1">IF(($A99&lt;&gt;"")*(Y$1&lt;&gt;""),IF(_xlfn.XLOOKUP(Y$1,Attendance_sorted!$B98:$CW98,Attendance_sorted!$B98:$CW98,"nn")&lt;&gt;"nn","•",""),"")</f>
        <v/>
      </c>
      <c r="Z99" s="1" t="str">
        <f ca="1">IF(($A99&lt;&gt;"")*(Z$1&lt;&gt;""),IF(_xlfn.XLOOKUP(Z$1,Attendance_sorted!$B98:$CW98,Attendance_sorted!$B98:$CW98,"nn")&lt;&gt;"nn","•",""),"")</f>
        <v/>
      </c>
      <c r="AA99" s="1" t="str">
        <f ca="1">IF(($A99&lt;&gt;"")*(AA$1&lt;&gt;""),IF(_xlfn.XLOOKUP(AA$1,Attendance_sorted!$B98:$CW98,Attendance_sorted!$B98:$CW98,"nn")&lt;&gt;"nn","•",""),"")</f>
        <v/>
      </c>
      <c r="AB99" s="1" t="str">
        <f ca="1">IF(($A99&lt;&gt;"")*(AB$1&lt;&gt;""),IF(_xlfn.XLOOKUP(AB$1,Attendance_sorted!$B98:$CW98,Attendance_sorted!$B98:$CW98,"nn")&lt;&gt;"nn","•",""),"")</f>
        <v/>
      </c>
      <c r="AC99" s="1" t="str">
        <f ca="1">IF(($A99&lt;&gt;"")*(AC$1&lt;&gt;""),IF(_xlfn.XLOOKUP(AC$1,Attendance_sorted!$B98:$CW98,Attendance_sorted!$B98:$CW98,"nn")&lt;&gt;"nn","•",""),"")</f>
        <v/>
      </c>
      <c r="AD99" s="1" t="str">
        <f ca="1">IF(($A99&lt;&gt;"")*(AD$1&lt;&gt;""),IF(_xlfn.XLOOKUP(AD$1,Attendance_sorted!$B98:$CW98,Attendance_sorted!$B98:$CW98,"nn")&lt;&gt;"nn","•",""),"")</f>
        <v/>
      </c>
      <c r="AE99" s="1" t="str">
        <f ca="1">IF(($A99&lt;&gt;"")*(AE$1&lt;&gt;""),IF(_xlfn.XLOOKUP(AE$1,Attendance_sorted!$B98:$CW98,Attendance_sorted!$B98:$CW98,"nn")&lt;&gt;"nn","•",""),"")</f>
        <v/>
      </c>
      <c r="AF99" s="1" t="str">
        <f ca="1">IF(($A99&lt;&gt;"")*(AF$1&lt;&gt;""),IF(_xlfn.XLOOKUP(AF$1,Attendance_sorted!$B98:$CW98,Attendance_sorted!$B98:$CW98,"nn")&lt;&gt;"nn","•",""),"")</f>
        <v/>
      </c>
      <c r="AG99" s="1" t="str">
        <f ca="1">IF(($A99&lt;&gt;"")*(AG$1&lt;&gt;""),IF(_xlfn.XLOOKUP(AG$1,Attendance_sorted!$B98:$CW98,Attendance_sorted!$B98:$CW98,"nn")&lt;&gt;"nn","•",""),"")</f>
        <v/>
      </c>
      <c r="AH99" s="1" t="str">
        <f ca="1">IF(($A99&lt;&gt;"")*(AH$1&lt;&gt;""),IF(_xlfn.XLOOKUP(AH$1,Attendance_sorted!$B98:$CW98,Attendance_sorted!$B98:$CW98,"nn")&lt;&gt;"nn","•",""),"")</f>
        <v/>
      </c>
      <c r="AI99" s="1" t="str">
        <f ca="1">IF(($A99&lt;&gt;"")*(AI$1&lt;&gt;""),IF(_xlfn.XLOOKUP(AI$1,Attendance_sorted!$B98:$CW98,Attendance_sorted!$B98:$CW98,"nn")&lt;&gt;"nn","•",""),"")</f>
        <v/>
      </c>
      <c r="AJ99" s="1" t="str">
        <f ca="1">IF(($A99&lt;&gt;"")*(AJ$1&lt;&gt;""),IF(_xlfn.XLOOKUP(AJ$1,Attendance_sorted!$B98:$CW98,Attendance_sorted!$B98:$CW98,"nn")&lt;&gt;"nn","•",""),"")</f>
        <v/>
      </c>
      <c r="AK99" s="1" t="str">
        <f ca="1">IF(($A99&lt;&gt;"")*(AK$1&lt;&gt;""),IF(_xlfn.XLOOKUP(AK$1,Attendance_sorted!$B98:$CW98,Attendance_sorted!$B98:$CW98,"nn")&lt;&gt;"nn","•",""),"")</f>
        <v/>
      </c>
      <c r="AL99" s="1" t="str">
        <f ca="1">IF(($A99&lt;&gt;"")*(AL$1&lt;&gt;""),IF(_xlfn.XLOOKUP(AL$1,Attendance_sorted!$B98:$CW98,Attendance_sorted!$B98:$CW98,"nn")&lt;&gt;"nn","•",""),"")</f>
        <v/>
      </c>
      <c r="AM99" s="1" t="str">
        <f ca="1">IF(($A99&lt;&gt;"")*(AM$1&lt;&gt;""),IF(_xlfn.XLOOKUP(AM$1,Attendance_sorted!$B98:$CW98,Attendance_sorted!$B98:$CW98,"nn")&lt;&gt;"nn","•",""),"")</f>
        <v/>
      </c>
      <c r="AN99" s="1" t="str">
        <f ca="1">IF(($A99&lt;&gt;"")*(AN$1&lt;&gt;""),IF(_xlfn.XLOOKUP(AN$1,Attendance_sorted!$B98:$CW98,Attendance_sorted!$B98:$CW98,"nn")&lt;&gt;"nn","•",""),"")</f>
        <v/>
      </c>
      <c r="AO99" s="1" t="str">
        <f ca="1">IF(($A99&lt;&gt;"")*(AO$1&lt;&gt;""),IF(_xlfn.XLOOKUP(AO$1,Attendance_sorted!$B98:$CW98,Attendance_sorted!$B98:$CW98,"nn")&lt;&gt;"nn","•",""),"")</f>
        <v/>
      </c>
      <c r="AP99" s="1" t="str">
        <f ca="1">IF(($A99&lt;&gt;"")*(AP$1&lt;&gt;""),IF(_xlfn.XLOOKUP(AP$1,Attendance_sorted!$B98:$CW98,Attendance_sorted!$B98:$CW98,"nn")&lt;&gt;"nn","•",""),"")</f>
        <v/>
      </c>
      <c r="AQ99" s="1" t="str">
        <f ca="1">IF(($A99&lt;&gt;"")*(AQ$1&lt;&gt;""),IF(_xlfn.XLOOKUP(AQ$1,Attendance_sorted!$B98:$CW98,Attendance_sorted!$B98:$CW98,"nn")&lt;&gt;"nn","•",""),"")</f>
        <v/>
      </c>
      <c r="AR99" s="1" t="str">
        <f ca="1">IF(($A99&lt;&gt;"")*(AR$1&lt;&gt;""),IF(_xlfn.XLOOKUP(AR$1,Attendance_sorted!$B98:$CW98,Attendance_sorted!$B98:$CW98,"nn")&lt;&gt;"nn","•",""),"")</f>
        <v/>
      </c>
      <c r="AS99" s="1" t="str">
        <f ca="1">IF(($A99&lt;&gt;"")*(AS$1&lt;&gt;""),IF(_xlfn.XLOOKUP(AS$1,Attendance_sorted!$B98:$CW98,Attendance_sorted!$B98:$CW98,"nn")&lt;&gt;"nn","•",""),"")</f>
        <v/>
      </c>
      <c r="AT99" s="1" t="str">
        <f ca="1">IF(($A99&lt;&gt;"")*(AT$1&lt;&gt;""),IF(_xlfn.XLOOKUP(AT$1,Attendance_sorted!$B98:$CW98,Attendance_sorted!$B98:$CW98,"nn")&lt;&gt;"nn","•",""),"")</f>
        <v/>
      </c>
      <c r="AU99" s="1" t="str">
        <f ca="1">IF(($A99&lt;&gt;"")*(AU$1&lt;&gt;""),IF(_xlfn.XLOOKUP(AU$1,Attendance_sorted!$B98:$CW98,Attendance_sorted!$B98:$CW98,"nn")&lt;&gt;"nn","•",""),"")</f>
        <v/>
      </c>
      <c r="AV99" s="1" t="str">
        <f ca="1">IF(($A99&lt;&gt;"")*(AV$1&lt;&gt;""),IF(_xlfn.XLOOKUP(AV$1,Attendance_sorted!$B98:$CW98,Attendance_sorted!$B98:$CW98,"nn")&lt;&gt;"nn","•",""),"")</f>
        <v/>
      </c>
      <c r="AW99" s="1" t="str">
        <f ca="1">IF(($A99&lt;&gt;"")*(AW$1&lt;&gt;""),IF(_xlfn.XLOOKUP(AW$1,Attendance_sorted!$B98:$CW98,Attendance_sorted!$B98:$CW98,"nn")&lt;&gt;"nn","•",""),"")</f>
        <v/>
      </c>
      <c r="AX99" s="1" t="str">
        <f ca="1">IF(($A99&lt;&gt;"")*(AX$1&lt;&gt;""),IF(_xlfn.XLOOKUP(AX$1,Attendance_sorted!$B98:$CW98,Attendance_sorted!$B98:$CW98,"nn")&lt;&gt;"nn","•",""),"")</f>
        <v/>
      </c>
      <c r="AY99" s="1" t="str">
        <f ca="1">IF(($A99&lt;&gt;"")*(AY$1&lt;&gt;""),IF(_xlfn.XLOOKUP(AY$1,Attendance_sorted!$B98:$CW98,Attendance_sorted!$B98:$CW98,"nn")&lt;&gt;"nn","•",""),"")</f>
        <v/>
      </c>
      <c r="AZ99" s="1" t="str">
        <f ca="1">IF(($A99&lt;&gt;"")*(AZ$1&lt;&gt;""),IF(_xlfn.XLOOKUP(AZ$1,Attendance_sorted!$B98:$CW98,Attendance_sorted!$B98:$CW98,"nn")&lt;&gt;"nn","•",""),"")</f>
        <v/>
      </c>
      <c r="BA99" s="1" t="str">
        <f ca="1">IF(($A99&lt;&gt;"")*(BA$1&lt;&gt;""),IF(_xlfn.XLOOKUP(BA$1,Attendance_sorted!$B98:$CW98,Attendance_sorted!$B98:$CW98,"nn")&lt;&gt;"nn","•",""),"")</f>
        <v/>
      </c>
      <c r="BB99" s="1" t="str">
        <f ca="1">IF(($A99&lt;&gt;"")*(BB$1&lt;&gt;""),IF(_xlfn.XLOOKUP(BB$1,Attendance_sorted!$B98:$CW98,Attendance_sorted!$B98:$CW98,"nn")&lt;&gt;"nn","•",""),"")</f>
        <v/>
      </c>
      <c r="BC99" s="1" t="str">
        <f ca="1">IF(($A99&lt;&gt;"")*(BC$1&lt;&gt;""),IF(_xlfn.XLOOKUP(BC$1,Attendance_sorted!$B98:$CW98,Attendance_sorted!$B98:$CW98,"nn")&lt;&gt;"nn","•",""),"")</f>
        <v/>
      </c>
      <c r="BD99" s="1" t="str">
        <f ca="1">IF(($A99&lt;&gt;"")*(BD$1&lt;&gt;""),IF(_xlfn.XLOOKUP(BD$1,Attendance_sorted!$B98:$CW98,Attendance_sorted!$B98:$CW98,"nn")&lt;&gt;"nn","•",""),"")</f>
        <v/>
      </c>
      <c r="BE99" s="1" t="str">
        <f ca="1">IF(($A99&lt;&gt;"")*(BE$1&lt;&gt;""),IF(_xlfn.XLOOKUP(BE$1,Attendance_sorted!$B98:$CW98,Attendance_sorted!$B98:$CW98,"nn")&lt;&gt;"nn","•",""),"")</f>
        <v/>
      </c>
      <c r="BF99" s="1" t="str">
        <f ca="1">IF(($A99&lt;&gt;"")*(BF$1&lt;&gt;""),IF(_xlfn.XLOOKUP(BF$1,Attendance_sorted!$B98:$CW98,Attendance_sorted!$B98:$CW98,"nn")&lt;&gt;"nn","•",""),"")</f>
        <v/>
      </c>
      <c r="BG99" s="1" t="str">
        <f ca="1">IF(($A99&lt;&gt;"")*(BG$1&lt;&gt;""),IF(_xlfn.XLOOKUP(BG$1,Attendance_sorted!$B98:$CW98,Attendance_sorted!$B98:$CW98,"nn")&lt;&gt;"nn","•",""),"")</f>
        <v/>
      </c>
      <c r="BH99" s="1" t="str">
        <f ca="1">IF(($A99&lt;&gt;"")*(BH$1&lt;&gt;""),IF(_xlfn.XLOOKUP(BH$1,Attendance_sorted!$B98:$CW98,Attendance_sorted!$B98:$CW98,"nn")&lt;&gt;"nn","•",""),"")</f>
        <v/>
      </c>
      <c r="BI99" s="1" t="str">
        <f ca="1">IF(($A99&lt;&gt;"")*(BI$1&lt;&gt;""),IF(_xlfn.XLOOKUP(BI$1,Attendance_sorted!$B98:$CW98,Attendance_sorted!$B98:$CW98,"nn")&lt;&gt;"nn","•",""),"")</f>
        <v/>
      </c>
      <c r="BJ99" s="1" t="str">
        <f ca="1">IF(($A99&lt;&gt;"")*(BJ$1&lt;&gt;""),IF(_xlfn.XLOOKUP(BJ$1,Attendance_sorted!$B98:$CW98,Attendance_sorted!$B98:$CW98,"nn")&lt;&gt;"nn","•",""),"")</f>
        <v/>
      </c>
      <c r="BK99" s="1" t="str">
        <f ca="1">IF(($A99&lt;&gt;"")*(BK$1&lt;&gt;""),IF(_xlfn.XLOOKUP(BK$1,Attendance_sorted!$B98:$CW98,Attendance_sorted!$B98:$CW98,"nn")&lt;&gt;"nn","•",""),"")</f>
        <v/>
      </c>
      <c r="BL99" s="1" t="str">
        <f ca="1">IF(($A99&lt;&gt;"")*(BL$1&lt;&gt;""),IF(_xlfn.XLOOKUP(BL$1,Attendance_sorted!$B98:$CW98,Attendance_sorted!$B98:$CW98,"nn")&lt;&gt;"nn","•",""),"")</f>
        <v/>
      </c>
      <c r="BM99" s="1" t="str">
        <f ca="1">IF(($A99&lt;&gt;"")*(BM$1&lt;&gt;""),IF(_xlfn.XLOOKUP(BM$1,Attendance_sorted!$B98:$CW98,Attendance_sorted!$B98:$CW98,"nn")&lt;&gt;"nn","•",""),"")</f>
        <v/>
      </c>
      <c r="BN99" s="1" t="str">
        <f ca="1">IF(($A99&lt;&gt;"")*(BN$1&lt;&gt;""),IF(_xlfn.XLOOKUP(BN$1,Attendance_sorted!$B98:$CW98,Attendance_sorted!$B98:$CW98,"nn")&lt;&gt;"nn","•",""),"")</f>
        <v/>
      </c>
      <c r="BO99" s="1" t="str">
        <f ca="1">IF(($A99&lt;&gt;"")*(BO$1&lt;&gt;""),IF(_xlfn.XLOOKUP(BO$1,Attendance_sorted!$B98:$CW98,Attendance_sorted!$B98:$CW98,"nn")&lt;&gt;"nn","•",""),"")</f>
        <v/>
      </c>
      <c r="BP99" s="1" t="str">
        <f ca="1">IF(($A99&lt;&gt;"")*(BP$1&lt;&gt;""),IF(_xlfn.XLOOKUP(BP$1,Attendance_sorted!$B98:$CW98,Attendance_sorted!$B98:$CW98,"nn")&lt;&gt;"nn","•",""),"")</f>
        <v/>
      </c>
      <c r="BQ99" s="1" t="str">
        <f ca="1">IF(($A99&lt;&gt;"")*(BQ$1&lt;&gt;""),IF(_xlfn.XLOOKUP(BQ$1,Attendance_sorted!$B98:$CW98,Attendance_sorted!$B98:$CW98,"nn")&lt;&gt;"nn","•",""),"")</f>
        <v/>
      </c>
      <c r="BR99" s="1" t="str">
        <f ca="1">IF(($A99&lt;&gt;"")*(BR$1&lt;&gt;""),IF(_xlfn.XLOOKUP(BR$1,Attendance_sorted!$B98:$CW98,Attendance_sorted!$B98:$CW98,"nn")&lt;&gt;"nn","•",""),"")</f>
        <v/>
      </c>
      <c r="BS99" s="1" t="str">
        <f ca="1">IF(($A99&lt;&gt;"")*(BS$1&lt;&gt;""),IF(_xlfn.XLOOKUP(BS$1,Attendance_sorted!$B98:$CW98,Attendance_sorted!$B98:$CW98,"nn")&lt;&gt;"nn","•",""),"")</f>
        <v/>
      </c>
      <c r="BT99" s="1" t="str">
        <f ca="1">IF(($A99&lt;&gt;"")*(BT$1&lt;&gt;""),IF(_xlfn.XLOOKUP(BT$1,Attendance_sorted!$B98:$CW98,Attendance_sorted!$B98:$CW98,"nn")&lt;&gt;"nn","•",""),"")</f>
        <v/>
      </c>
      <c r="BU99" s="1" t="str">
        <f ca="1">IF(($A99&lt;&gt;"")*(BU$1&lt;&gt;""),IF(_xlfn.XLOOKUP(BU$1,Attendance_sorted!$B98:$CW98,Attendance_sorted!$B98:$CW98,"nn")&lt;&gt;"nn","•",""),"")</f>
        <v/>
      </c>
      <c r="BV99" s="1" t="str">
        <f ca="1">IF(($A99&lt;&gt;"")*(BV$1&lt;&gt;""),IF(_xlfn.XLOOKUP(BV$1,Attendance_sorted!$B98:$CW98,Attendance_sorted!$B98:$CW98,"nn")&lt;&gt;"nn","•",""),"")</f>
        <v/>
      </c>
      <c r="BW99" s="1" t="str">
        <f ca="1">IF(($A99&lt;&gt;"")*(BW$1&lt;&gt;""),IF(_xlfn.XLOOKUP(BW$1,Attendance_sorted!$B98:$CW98,Attendance_sorted!$B98:$CW98,"nn")&lt;&gt;"nn","•",""),"")</f>
        <v/>
      </c>
      <c r="BX99" s="1" t="str">
        <f ca="1">IF(($A99&lt;&gt;"")*(BX$1&lt;&gt;""),IF(_xlfn.XLOOKUP(BX$1,Attendance_sorted!$B98:$CW98,Attendance_sorted!$B98:$CW98,"nn")&lt;&gt;"nn","•",""),"")</f>
        <v/>
      </c>
      <c r="BY99" s="1" t="str">
        <f ca="1">IF(($A99&lt;&gt;"")*(BY$1&lt;&gt;""),IF(_xlfn.XLOOKUP(BY$1,Attendance_sorted!$B98:$CW98,Attendance_sorted!$B98:$CW98,"nn")&lt;&gt;"nn","•",""),"")</f>
        <v/>
      </c>
      <c r="BZ99" s="1" t="str">
        <f ca="1">IF(($A99&lt;&gt;"")*(BZ$1&lt;&gt;""),IF(_xlfn.XLOOKUP(BZ$1,Attendance_sorted!$B98:$CW98,Attendance_sorted!$B98:$CW98,"nn")&lt;&gt;"nn","•",""),"")</f>
        <v/>
      </c>
      <c r="CA99" s="1" t="str">
        <f ca="1">IF(($A99&lt;&gt;"")*(CA$1&lt;&gt;""),IF(_xlfn.XLOOKUP(CA$1,Attendance_sorted!$B98:$CW98,Attendance_sorted!$B98:$CW98,"nn")&lt;&gt;"nn","•",""),"")</f>
        <v/>
      </c>
      <c r="CB99" s="1" t="str">
        <f ca="1">IF(($A99&lt;&gt;"")*(CB$1&lt;&gt;""),IF(_xlfn.XLOOKUP(CB$1,Attendance_sorted!$B98:$CW98,Attendance_sorted!$B98:$CW98,"nn")&lt;&gt;"nn","•",""),"")</f>
        <v/>
      </c>
      <c r="CC99" s="1" t="str">
        <f ca="1">IF(($A99&lt;&gt;"")*(CC$1&lt;&gt;""),IF(_xlfn.XLOOKUP(CC$1,Attendance_sorted!$B98:$CW98,Attendance_sorted!$B98:$CW98,"nn")&lt;&gt;"nn","•",""),"")</f>
        <v/>
      </c>
      <c r="CD99" s="1" t="str">
        <f ca="1">IF(($A99&lt;&gt;"")*(CD$1&lt;&gt;""),IF(_xlfn.XLOOKUP(CD$1,Attendance_sorted!$B98:$CW98,Attendance_sorted!$B98:$CW98,"nn")&lt;&gt;"nn","•",""),"")</f>
        <v/>
      </c>
      <c r="CE99" s="1" t="str">
        <f ca="1">IF(($A99&lt;&gt;"")*(CE$1&lt;&gt;""),IF(_xlfn.XLOOKUP(CE$1,Attendance_sorted!$B98:$CW98,Attendance_sorted!$B98:$CW98,"nn")&lt;&gt;"nn","•",""),"")</f>
        <v/>
      </c>
      <c r="CF99" s="1" t="str">
        <f ca="1">IF(($A99&lt;&gt;"")*(CF$1&lt;&gt;""),IF(_xlfn.XLOOKUP(CF$1,Attendance_sorted!$B98:$CW98,Attendance_sorted!$B98:$CW98,"nn")&lt;&gt;"nn","•",""),"")</f>
        <v/>
      </c>
      <c r="CG99" s="1" t="str">
        <f ca="1">IF(($A99&lt;&gt;"")*(CG$1&lt;&gt;""),IF(_xlfn.XLOOKUP(CG$1,Attendance_sorted!$B98:$CW98,Attendance_sorted!$B98:$CW98,"nn")&lt;&gt;"nn","•",""),"")</f>
        <v/>
      </c>
      <c r="CH99" s="1" t="str">
        <f ca="1">IF(($A99&lt;&gt;"")*(CH$1&lt;&gt;""),IF(_xlfn.XLOOKUP(CH$1,Attendance_sorted!$B98:$CW98,Attendance_sorted!$B98:$CW98,"nn")&lt;&gt;"nn","•",""),"")</f>
        <v/>
      </c>
      <c r="CI99" s="1" t="str">
        <f ca="1">IF(($A99&lt;&gt;"")*(CI$1&lt;&gt;""),IF(_xlfn.XLOOKUP(CI$1,Attendance_sorted!$B98:$CW98,Attendance_sorted!$B98:$CW98,"nn")&lt;&gt;"nn","•",""),"")</f>
        <v/>
      </c>
      <c r="CJ99" s="1" t="str">
        <f ca="1">IF(($A99&lt;&gt;"")*(CJ$1&lt;&gt;""),IF(_xlfn.XLOOKUP(CJ$1,Attendance_sorted!$B98:$CW98,Attendance_sorted!$B98:$CW98,"nn")&lt;&gt;"nn","•",""),"")</f>
        <v/>
      </c>
      <c r="CK99" s="1" t="str">
        <f ca="1">IF(($A99&lt;&gt;"")*(CK$1&lt;&gt;""),IF(_xlfn.XLOOKUP(CK$1,Attendance_sorted!$B98:$CW98,Attendance_sorted!$B98:$CW98,"nn")&lt;&gt;"nn","•",""),"")</f>
        <v/>
      </c>
      <c r="CL99" s="1" t="str">
        <f ca="1">IF(($A99&lt;&gt;"")*(CL$1&lt;&gt;""),IF(_xlfn.XLOOKUP(CL$1,Attendance_sorted!$B98:$CW98,Attendance_sorted!$B98:$CW98,"nn")&lt;&gt;"nn","•",""),"")</f>
        <v/>
      </c>
      <c r="CM99" s="1" t="str">
        <f ca="1">IF(($A99&lt;&gt;"")*(CM$1&lt;&gt;""),IF(_xlfn.XLOOKUP(CM$1,Attendance_sorted!$B98:$CW98,Attendance_sorted!$B98:$CW98,"nn")&lt;&gt;"nn","•",""),"")</f>
        <v/>
      </c>
      <c r="CN99" s="1" t="str">
        <f ca="1">IF(($A99&lt;&gt;"")*(CN$1&lt;&gt;""),IF(_xlfn.XLOOKUP(CN$1,Attendance_sorted!$B98:$CW98,Attendance_sorted!$B98:$CW98,"nn")&lt;&gt;"nn","•",""),"")</f>
        <v/>
      </c>
      <c r="CO99" s="1" t="str">
        <f ca="1">IF(($A99&lt;&gt;"")*(CO$1&lt;&gt;""),IF(_xlfn.XLOOKUP(CO$1,Attendance_sorted!$B98:$CW98,Attendance_sorted!$B98:$CW98,"nn")&lt;&gt;"nn","•",""),"")</f>
        <v/>
      </c>
      <c r="CP99" s="1" t="str">
        <f ca="1">IF(($A99&lt;&gt;"")*(CP$1&lt;&gt;""),IF(_xlfn.XLOOKUP(CP$1,Attendance_sorted!$B98:$CW98,Attendance_sorted!$B98:$CW98,"nn")&lt;&gt;"nn","•",""),"")</f>
        <v/>
      </c>
      <c r="CQ99" s="1" t="str">
        <f ca="1">IF(($A99&lt;&gt;"")*(CQ$1&lt;&gt;""),IF(_xlfn.XLOOKUP(CQ$1,Attendance_sorted!$B98:$CW98,Attendance_sorted!$B98:$CW98,"nn")&lt;&gt;"nn","•",""),"")</f>
        <v/>
      </c>
      <c r="CR99" s="1" t="str">
        <f ca="1">IF(($A99&lt;&gt;"")*(CR$1&lt;&gt;""),IF(_xlfn.XLOOKUP(CR$1,Attendance_sorted!$B98:$CW98,Attendance_sorted!$B98:$CW98,"nn")&lt;&gt;"nn","•",""),"")</f>
        <v/>
      </c>
      <c r="CS99" s="1" t="str">
        <f ca="1">IF(($A99&lt;&gt;"")*(CS$1&lt;&gt;""),IF(_xlfn.XLOOKUP(CS$1,Attendance_sorted!$B98:$CW98,Attendance_sorted!$B98:$CW98,"nn")&lt;&gt;"nn","•",""),"")</f>
        <v/>
      </c>
      <c r="CT99" s="1" t="str">
        <f ca="1">IF(($A99&lt;&gt;"")*(CT$1&lt;&gt;""),IF(_xlfn.XLOOKUP(CT$1,Attendance_sorted!$B98:$CW98,Attendance_sorted!$B98:$CW98,"nn")&lt;&gt;"nn","•",""),"")</f>
        <v/>
      </c>
      <c r="CU99" s="1" t="str">
        <f ca="1">IF(($A99&lt;&gt;"")*(CU$1&lt;&gt;""),IF(_xlfn.XLOOKUP(CU$1,Attendance_sorted!$B98:$CW98,Attendance_sorted!$B98:$CW98,"nn")&lt;&gt;"nn","•",""),"")</f>
        <v/>
      </c>
      <c r="CV99" s="1" t="str">
        <f ca="1">IF(($A99&lt;&gt;"")*(CV$1&lt;&gt;""),IF(_xlfn.XLOOKUP(CV$1,Attendance_sorted!$B98:$CW98,Attendance_sorted!$B98:$CW98,"nn")&lt;&gt;"nn","•",""),"")</f>
        <v/>
      </c>
      <c r="CW99" s="1" t="str">
        <f ca="1">IF(($A99&lt;&gt;"")*(CW$1&lt;&gt;""),IF(_xlfn.XLOOKUP(CW$1,Attendance_sorted!$B98:$CW98,Attendance_sorted!$B98:$CW98,"nn")&lt;&gt;"nn","•",""),"")</f>
        <v/>
      </c>
    </row>
    <row r="100" spans="1:101">
      <c r="A100" s="1">
        <v>342</v>
      </c>
      <c r="B100" s="1" t="str">
        <f ca="1">IF(($A100&lt;&gt;"")*(B$1&lt;&gt;""),IF(_xlfn.XLOOKUP(B$1,Attendance_sorted!$B99:$CW99,Attendance_sorted!$B99:$CW99,"nn")&lt;&gt;"nn","•",""),"")</f>
        <v/>
      </c>
      <c r="C100" s="1" t="str">
        <f ca="1">IF(($A100&lt;&gt;"")*(C$1&lt;&gt;""),IF(_xlfn.XLOOKUP(C$1,Attendance_sorted!$B99:$CW99,Attendance_sorted!$B99:$CW99,"nn")&lt;&gt;"nn","•",""),"")</f>
        <v/>
      </c>
      <c r="D100" s="1" t="str">
        <f ca="1">IF(($A100&lt;&gt;"")*(D$1&lt;&gt;""),IF(_xlfn.XLOOKUP(D$1,Attendance_sorted!$B99:$CW99,Attendance_sorted!$B99:$CW99,"nn")&lt;&gt;"nn","•",""),"")</f>
        <v>•</v>
      </c>
      <c r="E100" s="1" t="str">
        <f ca="1">IF(($A100&lt;&gt;"")*(E$1&lt;&gt;""),IF(_xlfn.XLOOKUP(E$1,Attendance_sorted!$B99:$CW99,Attendance_sorted!$B99:$CW99,"nn")&lt;&gt;"nn","•",""),"")</f>
        <v/>
      </c>
      <c r="F100" s="1" t="str">
        <f ca="1">IF(($A100&lt;&gt;"")*(F$1&lt;&gt;""),IF(_xlfn.XLOOKUP(F$1,Attendance_sorted!$B99:$CW99,Attendance_sorted!$B99:$CW99,"nn")&lt;&gt;"nn","•",""),"")</f>
        <v/>
      </c>
      <c r="G100" s="1" t="str">
        <f ca="1">IF(($A100&lt;&gt;"")*(G$1&lt;&gt;""),IF(_xlfn.XLOOKUP(G$1,Attendance_sorted!$B99:$CW99,Attendance_sorted!$B99:$CW99,"nn")&lt;&gt;"nn","•",""),"")</f>
        <v>•</v>
      </c>
      <c r="H100" s="1" t="str">
        <f ca="1">IF(($A100&lt;&gt;"")*(H$1&lt;&gt;""),IF(_xlfn.XLOOKUP(H$1,Attendance_sorted!$B99:$CW99,Attendance_sorted!$B99:$CW99,"nn")&lt;&gt;"nn","•",""),"")</f>
        <v/>
      </c>
      <c r="I100" s="1" t="str">
        <f ca="1">IF(($A100&lt;&gt;"")*(I$1&lt;&gt;""),IF(_xlfn.XLOOKUP(I$1,Attendance_sorted!$B99:$CW99,Attendance_sorted!$B99:$CW99,"nn")&lt;&gt;"nn","•",""),"")</f>
        <v>•</v>
      </c>
      <c r="J100" s="1" t="str">
        <f ca="1">IF(($A100&lt;&gt;"")*(J$1&lt;&gt;""),IF(_xlfn.XLOOKUP(J$1,Attendance_sorted!$B99:$CW99,Attendance_sorted!$B99:$CW99,"nn")&lt;&gt;"nn","•",""),"")</f>
        <v>•</v>
      </c>
      <c r="K100" s="1" t="str">
        <f ca="1">IF(($A100&lt;&gt;"")*(K$1&lt;&gt;""),IF(_xlfn.XLOOKUP(K$1,Attendance_sorted!$B99:$CW99,Attendance_sorted!$B99:$CW99,"nn")&lt;&gt;"nn","•",""),"")</f>
        <v>•</v>
      </c>
      <c r="L100" s="1" t="str">
        <f ca="1">IF(($A100&lt;&gt;"")*(L$1&lt;&gt;""),IF(_xlfn.XLOOKUP(L$1,Attendance_sorted!$B99:$CW99,Attendance_sorted!$B99:$CW99,"nn")&lt;&gt;"nn","•",""),"")</f>
        <v>•</v>
      </c>
      <c r="M100" s="1" t="str">
        <f ca="1">IF(($A100&lt;&gt;"")*(M$1&lt;&gt;""),IF(_xlfn.XLOOKUP(M$1,Attendance_sorted!$B99:$CW99,Attendance_sorted!$B99:$CW99,"nn")&lt;&gt;"nn","•",""),"")</f>
        <v/>
      </c>
      <c r="N100" s="1" t="str">
        <f ca="1">IF(($A100&lt;&gt;"")*(N$1&lt;&gt;""),IF(_xlfn.XLOOKUP(N$1,Attendance_sorted!$B99:$CW99,Attendance_sorted!$B99:$CW99,"nn")&lt;&gt;"nn","•",""),"")</f>
        <v>•</v>
      </c>
      <c r="O100" s="1" t="str">
        <f ca="1">IF(($A100&lt;&gt;"")*(O$1&lt;&gt;""),IF(_xlfn.XLOOKUP(O$1,Attendance_sorted!$B99:$CW99,Attendance_sorted!$B99:$CW99,"nn")&lt;&gt;"nn","•",""),"")</f>
        <v>•</v>
      </c>
      <c r="P100" s="1" t="str">
        <f ca="1">IF(($A100&lt;&gt;"")*(P$1&lt;&gt;""),IF(_xlfn.XLOOKUP(P$1,Attendance_sorted!$B99:$CW99,Attendance_sorted!$B99:$CW99,"nn")&lt;&gt;"nn","•",""),"")</f>
        <v>•</v>
      </c>
      <c r="Q100" s="1" t="str">
        <f ca="1">IF(($A100&lt;&gt;"")*(Q$1&lt;&gt;""),IF(_xlfn.XLOOKUP(Q$1,Attendance_sorted!$B99:$CW99,Attendance_sorted!$B99:$CW99,"nn")&lt;&gt;"nn","•",""),"")</f>
        <v/>
      </c>
      <c r="R100" s="1" t="str">
        <f ca="1">IF(($A100&lt;&gt;"")*(R$1&lt;&gt;""),IF(_xlfn.XLOOKUP(R$1,Attendance_sorted!$B99:$CW99,Attendance_sorted!$B99:$CW99,"nn")&lt;&gt;"nn","•",""),"")</f>
        <v>•</v>
      </c>
      <c r="S100" s="1" t="str">
        <f ca="1">IF(($A100&lt;&gt;"")*(S$1&lt;&gt;""),IF(_xlfn.XLOOKUP(S$1,Attendance_sorted!$B99:$CW99,Attendance_sorted!$B99:$CW99,"nn")&lt;&gt;"nn","•",""),"")</f>
        <v>•</v>
      </c>
      <c r="T100" s="1" t="str">
        <f ca="1">IF(($A100&lt;&gt;"")*(T$1&lt;&gt;""),IF(_xlfn.XLOOKUP(T$1,Attendance_sorted!$B99:$CW99,Attendance_sorted!$B99:$CW99,"nn")&lt;&gt;"nn","•",""),"")</f>
        <v>•</v>
      </c>
      <c r="U100" s="1" t="str">
        <f ca="1">IF(($A100&lt;&gt;"")*(U$1&lt;&gt;""),IF(_xlfn.XLOOKUP(U$1,Attendance_sorted!$B99:$CW99,Attendance_sorted!$B99:$CW99,"nn")&lt;&gt;"nn","•",""),"")</f>
        <v>•</v>
      </c>
      <c r="V100" s="1" t="str">
        <f ca="1">IF(($A100&lt;&gt;"")*(V$1&lt;&gt;""),IF(_xlfn.XLOOKUP(V$1,Attendance_sorted!$B99:$CW99,Attendance_sorted!$B99:$CW99,"nn")&lt;&gt;"nn","•",""),"")</f>
        <v/>
      </c>
      <c r="W100" s="1" t="str">
        <f ca="1">IF(($A100&lt;&gt;"")*(W$1&lt;&gt;""),IF(_xlfn.XLOOKUP(W$1,Attendance_sorted!$B99:$CW99,Attendance_sorted!$B99:$CW99,"nn")&lt;&gt;"nn","•",""),"")</f>
        <v/>
      </c>
      <c r="X100" s="1" t="str">
        <f ca="1">IF(($A100&lt;&gt;"")*(X$1&lt;&gt;""),IF(_xlfn.XLOOKUP(X$1,Attendance_sorted!$B99:$CW99,Attendance_sorted!$B99:$CW99,"nn")&lt;&gt;"nn","•",""),"")</f>
        <v/>
      </c>
      <c r="Y100" s="1" t="str">
        <f ca="1">IF(($A100&lt;&gt;"")*(Y$1&lt;&gt;""),IF(_xlfn.XLOOKUP(Y$1,Attendance_sorted!$B99:$CW99,Attendance_sorted!$B99:$CW99,"nn")&lt;&gt;"nn","•",""),"")</f>
        <v/>
      </c>
      <c r="Z100" s="1" t="str">
        <f ca="1">IF(($A100&lt;&gt;"")*(Z$1&lt;&gt;""),IF(_xlfn.XLOOKUP(Z$1,Attendance_sorted!$B99:$CW99,Attendance_sorted!$B99:$CW99,"nn")&lt;&gt;"nn","•",""),"")</f>
        <v/>
      </c>
      <c r="AA100" s="1" t="str">
        <f ca="1">IF(($A100&lt;&gt;"")*(AA$1&lt;&gt;""),IF(_xlfn.XLOOKUP(AA$1,Attendance_sorted!$B99:$CW99,Attendance_sorted!$B99:$CW99,"nn")&lt;&gt;"nn","•",""),"")</f>
        <v/>
      </c>
      <c r="AB100" s="1" t="str">
        <f ca="1">IF(($A100&lt;&gt;"")*(AB$1&lt;&gt;""),IF(_xlfn.XLOOKUP(AB$1,Attendance_sorted!$B99:$CW99,Attendance_sorted!$B99:$CW99,"nn")&lt;&gt;"nn","•",""),"")</f>
        <v/>
      </c>
      <c r="AC100" s="1" t="str">
        <f ca="1">IF(($A100&lt;&gt;"")*(AC$1&lt;&gt;""),IF(_xlfn.XLOOKUP(AC$1,Attendance_sorted!$B99:$CW99,Attendance_sorted!$B99:$CW99,"nn")&lt;&gt;"nn","•",""),"")</f>
        <v/>
      </c>
      <c r="AD100" s="1" t="str">
        <f ca="1">IF(($A100&lt;&gt;"")*(AD$1&lt;&gt;""),IF(_xlfn.XLOOKUP(AD$1,Attendance_sorted!$B99:$CW99,Attendance_sorted!$B99:$CW99,"nn")&lt;&gt;"nn","•",""),"")</f>
        <v/>
      </c>
      <c r="AE100" s="1" t="str">
        <f ca="1">IF(($A100&lt;&gt;"")*(AE$1&lt;&gt;""),IF(_xlfn.XLOOKUP(AE$1,Attendance_sorted!$B99:$CW99,Attendance_sorted!$B99:$CW99,"nn")&lt;&gt;"nn","•",""),"")</f>
        <v/>
      </c>
      <c r="AF100" s="1" t="str">
        <f ca="1">IF(($A100&lt;&gt;"")*(AF$1&lt;&gt;""),IF(_xlfn.XLOOKUP(AF$1,Attendance_sorted!$B99:$CW99,Attendance_sorted!$B99:$CW99,"nn")&lt;&gt;"nn","•",""),"")</f>
        <v/>
      </c>
      <c r="AG100" s="1" t="str">
        <f ca="1">IF(($A100&lt;&gt;"")*(AG$1&lt;&gt;""),IF(_xlfn.XLOOKUP(AG$1,Attendance_sorted!$B99:$CW99,Attendance_sorted!$B99:$CW99,"nn")&lt;&gt;"nn","•",""),"")</f>
        <v/>
      </c>
      <c r="AH100" s="1" t="str">
        <f ca="1">IF(($A100&lt;&gt;"")*(AH$1&lt;&gt;""),IF(_xlfn.XLOOKUP(AH$1,Attendance_sorted!$B99:$CW99,Attendance_sorted!$B99:$CW99,"nn")&lt;&gt;"nn","•",""),"")</f>
        <v/>
      </c>
      <c r="AI100" s="1" t="str">
        <f ca="1">IF(($A100&lt;&gt;"")*(AI$1&lt;&gt;""),IF(_xlfn.XLOOKUP(AI$1,Attendance_sorted!$B99:$CW99,Attendance_sorted!$B99:$CW99,"nn")&lt;&gt;"nn","•",""),"")</f>
        <v/>
      </c>
      <c r="AJ100" s="1" t="str">
        <f ca="1">IF(($A100&lt;&gt;"")*(AJ$1&lt;&gt;""),IF(_xlfn.XLOOKUP(AJ$1,Attendance_sorted!$B99:$CW99,Attendance_sorted!$B99:$CW99,"nn")&lt;&gt;"nn","•",""),"")</f>
        <v/>
      </c>
      <c r="AK100" s="1" t="str">
        <f ca="1">IF(($A100&lt;&gt;"")*(AK$1&lt;&gt;""),IF(_xlfn.XLOOKUP(AK$1,Attendance_sorted!$B99:$CW99,Attendance_sorted!$B99:$CW99,"nn")&lt;&gt;"nn","•",""),"")</f>
        <v/>
      </c>
      <c r="AL100" s="1" t="str">
        <f ca="1">IF(($A100&lt;&gt;"")*(AL$1&lt;&gt;""),IF(_xlfn.XLOOKUP(AL$1,Attendance_sorted!$B99:$CW99,Attendance_sorted!$B99:$CW99,"nn")&lt;&gt;"nn","•",""),"")</f>
        <v/>
      </c>
      <c r="AM100" s="1" t="str">
        <f ca="1">IF(($A100&lt;&gt;"")*(AM$1&lt;&gt;""),IF(_xlfn.XLOOKUP(AM$1,Attendance_sorted!$B99:$CW99,Attendance_sorted!$B99:$CW99,"nn")&lt;&gt;"nn","•",""),"")</f>
        <v/>
      </c>
      <c r="AN100" s="1" t="str">
        <f ca="1">IF(($A100&lt;&gt;"")*(AN$1&lt;&gt;""),IF(_xlfn.XLOOKUP(AN$1,Attendance_sorted!$B99:$CW99,Attendance_sorted!$B99:$CW99,"nn")&lt;&gt;"nn","•",""),"")</f>
        <v/>
      </c>
      <c r="AO100" s="1" t="str">
        <f ca="1">IF(($A100&lt;&gt;"")*(AO$1&lt;&gt;""),IF(_xlfn.XLOOKUP(AO$1,Attendance_sorted!$B99:$CW99,Attendance_sorted!$B99:$CW99,"nn")&lt;&gt;"nn","•",""),"")</f>
        <v/>
      </c>
      <c r="AP100" s="1" t="str">
        <f ca="1">IF(($A100&lt;&gt;"")*(AP$1&lt;&gt;""),IF(_xlfn.XLOOKUP(AP$1,Attendance_sorted!$B99:$CW99,Attendance_sorted!$B99:$CW99,"nn")&lt;&gt;"nn","•",""),"")</f>
        <v/>
      </c>
      <c r="AQ100" s="1" t="str">
        <f ca="1">IF(($A100&lt;&gt;"")*(AQ$1&lt;&gt;""),IF(_xlfn.XLOOKUP(AQ$1,Attendance_sorted!$B99:$CW99,Attendance_sorted!$B99:$CW99,"nn")&lt;&gt;"nn","•",""),"")</f>
        <v/>
      </c>
      <c r="AR100" s="1" t="str">
        <f ca="1">IF(($A100&lt;&gt;"")*(AR$1&lt;&gt;""),IF(_xlfn.XLOOKUP(AR$1,Attendance_sorted!$B99:$CW99,Attendance_sorted!$B99:$CW99,"nn")&lt;&gt;"nn","•",""),"")</f>
        <v/>
      </c>
      <c r="AS100" s="1" t="str">
        <f ca="1">IF(($A100&lt;&gt;"")*(AS$1&lt;&gt;""),IF(_xlfn.XLOOKUP(AS$1,Attendance_sorted!$B99:$CW99,Attendance_sorted!$B99:$CW99,"nn")&lt;&gt;"nn","•",""),"")</f>
        <v/>
      </c>
      <c r="AT100" s="1" t="str">
        <f ca="1">IF(($A100&lt;&gt;"")*(AT$1&lt;&gt;""),IF(_xlfn.XLOOKUP(AT$1,Attendance_sorted!$B99:$CW99,Attendance_sorted!$B99:$CW99,"nn")&lt;&gt;"nn","•",""),"")</f>
        <v/>
      </c>
      <c r="AU100" s="1" t="str">
        <f ca="1">IF(($A100&lt;&gt;"")*(AU$1&lt;&gt;""),IF(_xlfn.XLOOKUP(AU$1,Attendance_sorted!$B99:$CW99,Attendance_sorted!$B99:$CW99,"nn")&lt;&gt;"nn","•",""),"")</f>
        <v/>
      </c>
      <c r="AV100" s="1" t="str">
        <f ca="1">IF(($A100&lt;&gt;"")*(AV$1&lt;&gt;""),IF(_xlfn.XLOOKUP(AV$1,Attendance_sorted!$B99:$CW99,Attendance_sorted!$B99:$CW99,"nn")&lt;&gt;"nn","•",""),"")</f>
        <v/>
      </c>
      <c r="AW100" s="1" t="str">
        <f ca="1">IF(($A100&lt;&gt;"")*(AW$1&lt;&gt;""),IF(_xlfn.XLOOKUP(AW$1,Attendance_sorted!$B99:$CW99,Attendance_sorted!$B99:$CW99,"nn")&lt;&gt;"nn","•",""),"")</f>
        <v/>
      </c>
      <c r="AX100" s="1" t="str">
        <f ca="1">IF(($A100&lt;&gt;"")*(AX$1&lt;&gt;""),IF(_xlfn.XLOOKUP(AX$1,Attendance_sorted!$B99:$CW99,Attendance_sorted!$B99:$CW99,"nn")&lt;&gt;"nn","•",""),"")</f>
        <v/>
      </c>
      <c r="AY100" s="1" t="str">
        <f ca="1">IF(($A100&lt;&gt;"")*(AY$1&lt;&gt;""),IF(_xlfn.XLOOKUP(AY$1,Attendance_sorted!$B99:$CW99,Attendance_sorted!$B99:$CW99,"nn")&lt;&gt;"nn","•",""),"")</f>
        <v/>
      </c>
      <c r="AZ100" s="1" t="str">
        <f ca="1">IF(($A100&lt;&gt;"")*(AZ$1&lt;&gt;""),IF(_xlfn.XLOOKUP(AZ$1,Attendance_sorted!$B99:$CW99,Attendance_sorted!$B99:$CW99,"nn")&lt;&gt;"nn","•",""),"")</f>
        <v/>
      </c>
      <c r="BA100" s="1" t="str">
        <f ca="1">IF(($A100&lt;&gt;"")*(BA$1&lt;&gt;""),IF(_xlfn.XLOOKUP(BA$1,Attendance_sorted!$B99:$CW99,Attendance_sorted!$B99:$CW99,"nn")&lt;&gt;"nn","•",""),"")</f>
        <v/>
      </c>
      <c r="BB100" s="1" t="str">
        <f ca="1">IF(($A100&lt;&gt;"")*(BB$1&lt;&gt;""),IF(_xlfn.XLOOKUP(BB$1,Attendance_sorted!$B99:$CW99,Attendance_sorted!$B99:$CW99,"nn")&lt;&gt;"nn","•",""),"")</f>
        <v/>
      </c>
      <c r="BC100" s="1" t="str">
        <f ca="1">IF(($A100&lt;&gt;"")*(BC$1&lt;&gt;""),IF(_xlfn.XLOOKUP(BC$1,Attendance_sorted!$B99:$CW99,Attendance_sorted!$B99:$CW99,"nn")&lt;&gt;"nn","•",""),"")</f>
        <v/>
      </c>
      <c r="BD100" s="1" t="str">
        <f ca="1">IF(($A100&lt;&gt;"")*(BD$1&lt;&gt;""),IF(_xlfn.XLOOKUP(BD$1,Attendance_sorted!$B99:$CW99,Attendance_sorted!$B99:$CW99,"nn")&lt;&gt;"nn","•",""),"")</f>
        <v/>
      </c>
      <c r="BE100" s="1" t="str">
        <f ca="1">IF(($A100&lt;&gt;"")*(BE$1&lt;&gt;""),IF(_xlfn.XLOOKUP(BE$1,Attendance_sorted!$B99:$CW99,Attendance_sorted!$B99:$CW99,"nn")&lt;&gt;"nn","•",""),"")</f>
        <v/>
      </c>
      <c r="BF100" s="1" t="str">
        <f ca="1">IF(($A100&lt;&gt;"")*(BF$1&lt;&gt;""),IF(_xlfn.XLOOKUP(BF$1,Attendance_sorted!$B99:$CW99,Attendance_sorted!$B99:$CW99,"nn")&lt;&gt;"nn","•",""),"")</f>
        <v/>
      </c>
      <c r="BG100" s="1" t="str">
        <f ca="1">IF(($A100&lt;&gt;"")*(BG$1&lt;&gt;""),IF(_xlfn.XLOOKUP(BG$1,Attendance_sorted!$B99:$CW99,Attendance_sorted!$B99:$CW99,"nn")&lt;&gt;"nn","•",""),"")</f>
        <v/>
      </c>
      <c r="BH100" s="1" t="str">
        <f ca="1">IF(($A100&lt;&gt;"")*(BH$1&lt;&gt;""),IF(_xlfn.XLOOKUP(BH$1,Attendance_sorted!$B99:$CW99,Attendance_sorted!$B99:$CW99,"nn")&lt;&gt;"nn","•",""),"")</f>
        <v/>
      </c>
      <c r="BI100" s="1" t="str">
        <f ca="1">IF(($A100&lt;&gt;"")*(BI$1&lt;&gt;""),IF(_xlfn.XLOOKUP(BI$1,Attendance_sorted!$B99:$CW99,Attendance_sorted!$B99:$CW99,"nn")&lt;&gt;"nn","•",""),"")</f>
        <v/>
      </c>
      <c r="BJ100" s="1" t="str">
        <f ca="1">IF(($A100&lt;&gt;"")*(BJ$1&lt;&gt;""),IF(_xlfn.XLOOKUP(BJ$1,Attendance_sorted!$B99:$CW99,Attendance_sorted!$B99:$CW99,"nn")&lt;&gt;"nn","•",""),"")</f>
        <v/>
      </c>
      <c r="BK100" s="1" t="str">
        <f ca="1">IF(($A100&lt;&gt;"")*(BK$1&lt;&gt;""),IF(_xlfn.XLOOKUP(BK$1,Attendance_sorted!$B99:$CW99,Attendance_sorted!$B99:$CW99,"nn")&lt;&gt;"nn","•",""),"")</f>
        <v/>
      </c>
      <c r="BL100" s="1" t="str">
        <f ca="1">IF(($A100&lt;&gt;"")*(BL$1&lt;&gt;""),IF(_xlfn.XLOOKUP(BL$1,Attendance_sorted!$B99:$CW99,Attendance_sorted!$B99:$CW99,"nn")&lt;&gt;"nn","•",""),"")</f>
        <v/>
      </c>
      <c r="BM100" s="1" t="str">
        <f ca="1">IF(($A100&lt;&gt;"")*(BM$1&lt;&gt;""),IF(_xlfn.XLOOKUP(BM$1,Attendance_sorted!$B99:$CW99,Attendance_sorted!$B99:$CW99,"nn")&lt;&gt;"nn","•",""),"")</f>
        <v/>
      </c>
      <c r="BN100" s="1" t="str">
        <f ca="1">IF(($A100&lt;&gt;"")*(BN$1&lt;&gt;""),IF(_xlfn.XLOOKUP(BN$1,Attendance_sorted!$B99:$CW99,Attendance_sorted!$B99:$CW99,"nn")&lt;&gt;"nn","•",""),"")</f>
        <v/>
      </c>
      <c r="BO100" s="1" t="str">
        <f ca="1">IF(($A100&lt;&gt;"")*(BO$1&lt;&gt;""),IF(_xlfn.XLOOKUP(BO$1,Attendance_sorted!$B99:$CW99,Attendance_sorted!$B99:$CW99,"nn")&lt;&gt;"nn","•",""),"")</f>
        <v/>
      </c>
      <c r="BP100" s="1" t="str">
        <f ca="1">IF(($A100&lt;&gt;"")*(BP$1&lt;&gt;""),IF(_xlfn.XLOOKUP(BP$1,Attendance_sorted!$B99:$CW99,Attendance_sorted!$B99:$CW99,"nn")&lt;&gt;"nn","•",""),"")</f>
        <v/>
      </c>
      <c r="BQ100" s="1" t="str">
        <f ca="1">IF(($A100&lt;&gt;"")*(BQ$1&lt;&gt;""),IF(_xlfn.XLOOKUP(BQ$1,Attendance_sorted!$B99:$CW99,Attendance_sorted!$B99:$CW99,"nn")&lt;&gt;"nn","•",""),"")</f>
        <v/>
      </c>
      <c r="BR100" s="1" t="str">
        <f ca="1">IF(($A100&lt;&gt;"")*(BR$1&lt;&gt;""),IF(_xlfn.XLOOKUP(BR$1,Attendance_sorted!$B99:$CW99,Attendance_sorted!$B99:$CW99,"nn")&lt;&gt;"nn","•",""),"")</f>
        <v/>
      </c>
      <c r="BS100" s="1" t="str">
        <f ca="1">IF(($A100&lt;&gt;"")*(BS$1&lt;&gt;""),IF(_xlfn.XLOOKUP(BS$1,Attendance_sorted!$B99:$CW99,Attendance_sorted!$B99:$CW99,"nn")&lt;&gt;"nn","•",""),"")</f>
        <v/>
      </c>
      <c r="BT100" s="1" t="str">
        <f ca="1">IF(($A100&lt;&gt;"")*(BT$1&lt;&gt;""),IF(_xlfn.XLOOKUP(BT$1,Attendance_sorted!$B99:$CW99,Attendance_sorted!$B99:$CW99,"nn")&lt;&gt;"nn","•",""),"")</f>
        <v/>
      </c>
      <c r="BU100" s="1" t="str">
        <f ca="1">IF(($A100&lt;&gt;"")*(BU$1&lt;&gt;""),IF(_xlfn.XLOOKUP(BU$1,Attendance_sorted!$B99:$CW99,Attendance_sorted!$B99:$CW99,"nn")&lt;&gt;"nn","•",""),"")</f>
        <v/>
      </c>
      <c r="BV100" s="1" t="str">
        <f ca="1">IF(($A100&lt;&gt;"")*(BV$1&lt;&gt;""),IF(_xlfn.XLOOKUP(BV$1,Attendance_sorted!$B99:$CW99,Attendance_sorted!$B99:$CW99,"nn")&lt;&gt;"nn","•",""),"")</f>
        <v/>
      </c>
      <c r="BW100" s="1" t="str">
        <f ca="1">IF(($A100&lt;&gt;"")*(BW$1&lt;&gt;""),IF(_xlfn.XLOOKUP(BW$1,Attendance_sorted!$B99:$CW99,Attendance_sorted!$B99:$CW99,"nn")&lt;&gt;"nn","•",""),"")</f>
        <v/>
      </c>
      <c r="BX100" s="1" t="str">
        <f ca="1">IF(($A100&lt;&gt;"")*(BX$1&lt;&gt;""),IF(_xlfn.XLOOKUP(BX$1,Attendance_sorted!$B99:$CW99,Attendance_sorted!$B99:$CW99,"nn")&lt;&gt;"nn","•",""),"")</f>
        <v/>
      </c>
      <c r="BY100" s="1" t="str">
        <f ca="1">IF(($A100&lt;&gt;"")*(BY$1&lt;&gt;""),IF(_xlfn.XLOOKUP(BY$1,Attendance_sorted!$B99:$CW99,Attendance_sorted!$B99:$CW99,"nn")&lt;&gt;"nn","•",""),"")</f>
        <v/>
      </c>
      <c r="BZ100" s="1" t="str">
        <f ca="1">IF(($A100&lt;&gt;"")*(BZ$1&lt;&gt;""),IF(_xlfn.XLOOKUP(BZ$1,Attendance_sorted!$B99:$CW99,Attendance_sorted!$B99:$CW99,"nn")&lt;&gt;"nn","•",""),"")</f>
        <v/>
      </c>
      <c r="CA100" s="1" t="str">
        <f ca="1">IF(($A100&lt;&gt;"")*(CA$1&lt;&gt;""),IF(_xlfn.XLOOKUP(CA$1,Attendance_sorted!$B99:$CW99,Attendance_sorted!$B99:$CW99,"nn")&lt;&gt;"nn","•",""),"")</f>
        <v/>
      </c>
      <c r="CB100" s="1" t="str">
        <f ca="1">IF(($A100&lt;&gt;"")*(CB$1&lt;&gt;""),IF(_xlfn.XLOOKUP(CB$1,Attendance_sorted!$B99:$CW99,Attendance_sorted!$B99:$CW99,"nn")&lt;&gt;"nn","•",""),"")</f>
        <v/>
      </c>
      <c r="CC100" s="1" t="str">
        <f ca="1">IF(($A100&lt;&gt;"")*(CC$1&lt;&gt;""),IF(_xlfn.XLOOKUP(CC$1,Attendance_sorted!$B99:$CW99,Attendance_sorted!$B99:$CW99,"nn")&lt;&gt;"nn","•",""),"")</f>
        <v/>
      </c>
      <c r="CD100" s="1" t="str">
        <f ca="1">IF(($A100&lt;&gt;"")*(CD$1&lt;&gt;""),IF(_xlfn.XLOOKUP(CD$1,Attendance_sorted!$B99:$CW99,Attendance_sorted!$B99:$CW99,"nn")&lt;&gt;"nn","•",""),"")</f>
        <v/>
      </c>
      <c r="CE100" s="1" t="str">
        <f ca="1">IF(($A100&lt;&gt;"")*(CE$1&lt;&gt;""),IF(_xlfn.XLOOKUP(CE$1,Attendance_sorted!$B99:$CW99,Attendance_sorted!$B99:$CW99,"nn")&lt;&gt;"nn","•",""),"")</f>
        <v/>
      </c>
      <c r="CF100" s="1" t="str">
        <f ca="1">IF(($A100&lt;&gt;"")*(CF$1&lt;&gt;""),IF(_xlfn.XLOOKUP(CF$1,Attendance_sorted!$B99:$CW99,Attendance_sorted!$B99:$CW99,"nn")&lt;&gt;"nn","•",""),"")</f>
        <v/>
      </c>
      <c r="CG100" s="1" t="str">
        <f ca="1">IF(($A100&lt;&gt;"")*(CG$1&lt;&gt;""),IF(_xlfn.XLOOKUP(CG$1,Attendance_sorted!$B99:$CW99,Attendance_sorted!$B99:$CW99,"nn")&lt;&gt;"nn","•",""),"")</f>
        <v/>
      </c>
      <c r="CH100" s="1" t="str">
        <f ca="1">IF(($A100&lt;&gt;"")*(CH$1&lt;&gt;""),IF(_xlfn.XLOOKUP(CH$1,Attendance_sorted!$B99:$CW99,Attendance_sorted!$B99:$CW99,"nn")&lt;&gt;"nn","•",""),"")</f>
        <v/>
      </c>
      <c r="CI100" s="1" t="str">
        <f ca="1">IF(($A100&lt;&gt;"")*(CI$1&lt;&gt;""),IF(_xlfn.XLOOKUP(CI$1,Attendance_sorted!$B99:$CW99,Attendance_sorted!$B99:$CW99,"nn")&lt;&gt;"nn","•",""),"")</f>
        <v/>
      </c>
      <c r="CJ100" s="1" t="str">
        <f ca="1">IF(($A100&lt;&gt;"")*(CJ$1&lt;&gt;""),IF(_xlfn.XLOOKUP(CJ$1,Attendance_sorted!$B99:$CW99,Attendance_sorted!$B99:$CW99,"nn")&lt;&gt;"nn","•",""),"")</f>
        <v/>
      </c>
      <c r="CK100" s="1" t="str">
        <f ca="1">IF(($A100&lt;&gt;"")*(CK$1&lt;&gt;""),IF(_xlfn.XLOOKUP(CK$1,Attendance_sorted!$B99:$CW99,Attendance_sorted!$B99:$CW99,"nn")&lt;&gt;"nn","•",""),"")</f>
        <v/>
      </c>
      <c r="CL100" s="1" t="str">
        <f ca="1">IF(($A100&lt;&gt;"")*(CL$1&lt;&gt;""),IF(_xlfn.XLOOKUP(CL$1,Attendance_sorted!$B99:$CW99,Attendance_sorted!$B99:$CW99,"nn")&lt;&gt;"nn","•",""),"")</f>
        <v/>
      </c>
      <c r="CM100" s="1" t="str">
        <f ca="1">IF(($A100&lt;&gt;"")*(CM$1&lt;&gt;""),IF(_xlfn.XLOOKUP(CM$1,Attendance_sorted!$B99:$CW99,Attendance_sorted!$B99:$CW99,"nn")&lt;&gt;"nn","•",""),"")</f>
        <v/>
      </c>
      <c r="CN100" s="1" t="str">
        <f ca="1">IF(($A100&lt;&gt;"")*(CN$1&lt;&gt;""),IF(_xlfn.XLOOKUP(CN$1,Attendance_sorted!$B99:$CW99,Attendance_sorted!$B99:$CW99,"nn")&lt;&gt;"nn","•",""),"")</f>
        <v/>
      </c>
      <c r="CO100" s="1" t="str">
        <f ca="1">IF(($A100&lt;&gt;"")*(CO$1&lt;&gt;""),IF(_xlfn.XLOOKUP(CO$1,Attendance_sorted!$B99:$CW99,Attendance_sorted!$B99:$CW99,"nn")&lt;&gt;"nn","•",""),"")</f>
        <v/>
      </c>
      <c r="CP100" s="1" t="str">
        <f ca="1">IF(($A100&lt;&gt;"")*(CP$1&lt;&gt;""),IF(_xlfn.XLOOKUP(CP$1,Attendance_sorted!$B99:$CW99,Attendance_sorted!$B99:$CW99,"nn")&lt;&gt;"nn","•",""),"")</f>
        <v/>
      </c>
      <c r="CQ100" s="1" t="str">
        <f ca="1">IF(($A100&lt;&gt;"")*(CQ$1&lt;&gt;""),IF(_xlfn.XLOOKUP(CQ$1,Attendance_sorted!$B99:$CW99,Attendance_sorted!$B99:$CW99,"nn")&lt;&gt;"nn","•",""),"")</f>
        <v/>
      </c>
      <c r="CR100" s="1" t="str">
        <f ca="1">IF(($A100&lt;&gt;"")*(CR$1&lt;&gt;""),IF(_xlfn.XLOOKUP(CR$1,Attendance_sorted!$B99:$CW99,Attendance_sorted!$B99:$CW99,"nn")&lt;&gt;"nn","•",""),"")</f>
        <v/>
      </c>
      <c r="CS100" s="1" t="str">
        <f ca="1">IF(($A100&lt;&gt;"")*(CS$1&lt;&gt;""),IF(_xlfn.XLOOKUP(CS$1,Attendance_sorted!$B99:$CW99,Attendance_sorted!$B99:$CW99,"nn")&lt;&gt;"nn","•",""),"")</f>
        <v/>
      </c>
      <c r="CT100" s="1" t="str">
        <f ca="1">IF(($A100&lt;&gt;"")*(CT$1&lt;&gt;""),IF(_xlfn.XLOOKUP(CT$1,Attendance_sorted!$B99:$CW99,Attendance_sorted!$B99:$CW99,"nn")&lt;&gt;"nn","•",""),"")</f>
        <v/>
      </c>
      <c r="CU100" s="1" t="str">
        <f ca="1">IF(($A100&lt;&gt;"")*(CU$1&lt;&gt;""),IF(_xlfn.XLOOKUP(CU$1,Attendance_sorted!$B99:$CW99,Attendance_sorted!$B99:$CW99,"nn")&lt;&gt;"nn","•",""),"")</f>
        <v/>
      </c>
      <c r="CV100" s="1" t="str">
        <f ca="1">IF(($A100&lt;&gt;"")*(CV$1&lt;&gt;""),IF(_xlfn.XLOOKUP(CV$1,Attendance_sorted!$B99:$CW99,Attendance_sorted!$B99:$CW99,"nn")&lt;&gt;"nn","•",""),"")</f>
        <v/>
      </c>
      <c r="CW100" s="1" t="str">
        <f ca="1">IF(($A100&lt;&gt;"")*(CW$1&lt;&gt;""),IF(_xlfn.XLOOKUP(CW$1,Attendance_sorted!$B99:$CW99,Attendance_sorted!$B99:$CW99,"nn")&lt;&gt;"nn","•",""),"")</f>
        <v/>
      </c>
    </row>
    <row r="101" spans="1:101">
      <c r="A101" s="1">
        <v>343</v>
      </c>
      <c r="B101" s="1" t="str">
        <f ca="1">IF(($A101&lt;&gt;"")*(B$1&lt;&gt;""),IF(_xlfn.XLOOKUP(B$1,Attendance_sorted!$B100:$CW100,Attendance_sorted!$B100:$CW100,"nn")&lt;&gt;"nn","•",""),"")</f>
        <v/>
      </c>
      <c r="C101" s="1" t="str">
        <f ca="1">IF(($A101&lt;&gt;"")*(C$1&lt;&gt;""),IF(_xlfn.XLOOKUP(C$1,Attendance_sorted!$B100:$CW100,Attendance_sorted!$B100:$CW100,"nn")&lt;&gt;"nn","•",""),"")</f>
        <v/>
      </c>
      <c r="D101" s="1" t="str">
        <f ca="1">IF(($A101&lt;&gt;"")*(D$1&lt;&gt;""),IF(_xlfn.XLOOKUP(D$1,Attendance_sorted!$B100:$CW100,Attendance_sorted!$B100:$CW100,"nn")&lt;&gt;"nn","•",""),"")</f>
        <v/>
      </c>
      <c r="E101" s="1" t="str">
        <f ca="1">IF(($A101&lt;&gt;"")*(E$1&lt;&gt;""),IF(_xlfn.XLOOKUP(E$1,Attendance_sorted!$B100:$CW100,Attendance_sorted!$B100:$CW100,"nn")&lt;&gt;"nn","•",""),"")</f>
        <v/>
      </c>
      <c r="F101" s="1" t="str">
        <f ca="1">IF(($A101&lt;&gt;"")*(F$1&lt;&gt;""),IF(_xlfn.XLOOKUP(F$1,Attendance_sorted!$B100:$CW100,Attendance_sorted!$B100:$CW100,"nn")&lt;&gt;"nn","•",""),"")</f>
        <v/>
      </c>
      <c r="G101" s="1" t="str">
        <f ca="1">IF(($A101&lt;&gt;"")*(G$1&lt;&gt;""),IF(_xlfn.XLOOKUP(G$1,Attendance_sorted!$B100:$CW100,Attendance_sorted!$B100:$CW100,"nn")&lt;&gt;"nn","•",""),"")</f>
        <v/>
      </c>
      <c r="H101" s="1" t="str">
        <f ca="1">IF(($A101&lt;&gt;"")*(H$1&lt;&gt;""),IF(_xlfn.XLOOKUP(H$1,Attendance_sorted!$B100:$CW100,Attendance_sorted!$B100:$CW100,"nn")&lt;&gt;"nn","•",""),"")</f>
        <v/>
      </c>
      <c r="I101" s="1" t="str">
        <f ca="1">IF(($A101&lt;&gt;"")*(I$1&lt;&gt;""),IF(_xlfn.XLOOKUP(I$1,Attendance_sorted!$B100:$CW100,Attendance_sorted!$B100:$CW100,"nn")&lt;&gt;"nn","•",""),"")</f>
        <v/>
      </c>
      <c r="J101" s="1" t="str">
        <f ca="1">IF(($A101&lt;&gt;"")*(J$1&lt;&gt;""),IF(_xlfn.XLOOKUP(J$1,Attendance_sorted!$B100:$CW100,Attendance_sorted!$B100:$CW100,"nn")&lt;&gt;"nn","•",""),"")</f>
        <v/>
      </c>
      <c r="K101" s="1" t="str">
        <f ca="1">IF(($A101&lt;&gt;"")*(K$1&lt;&gt;""),IF(_xlfn.XLOOKUP(K$1,Attendance_sorted!$B100:$CW100,Attendance_sorted!$B100:$CW100,"nn")&lt;&gt;"nn","•",""),"")</f>
        <v/>
      </c>
      <c r="L101" s="1" t="str">
        <f ca="1">IF(($A101&lt;&gt;"")*(L$1&lt;&gt;""),IF(_xlfn.XLOOKUP(L$1,Attendance_sorted!$B100:$CW100,Attendance_sorted!$B100:$CW100,"nn")&lt;&gt;"nn","•",""),"")</f>
        <v/>
      </c>
      <c r="M101" s="1" t="str">
        <f ca="1">IF(($A101&lt;&gt;"")*(M$1&lt;&gt;""),IF(_xlfn.XLOOKUP(M$1,Attendance_sorted!$B100:$CW100,Attendance_sorted!$B100:$CW100,"nn")&lt;&gt;"nn","•",""),"")</f>
        <v/>
      </c>
      <c r="N101" s="1" t="str">
        <f ca="1">IF(($A101&lt;&gt;"")*(N$1&lt;&gt;""),IF(_xlfn.XLOOKUP(N$1,Attendance_sorted!$B100:$CW100,Attendance_sorted!$B100:$CW100,"nn")&lt;&gt;"nn","•",""),"")</f>
        <v/>
      </c>
      <c r="O101" s="1" t="str">
        <f ca="1">IF(($A101&lt;&gt;"")*(O$1&lt;&gt;""),IF(_xlfn.XLOOKUP(O$1,Attendance_sorted!$B100:$CW100,Attendance_sorted!$B100:$CW100,"nn")&lt;&gt;"nn","•",""),"")</f>
        <v/>
      </c>
      <c r="P101" s="1" t="str">
        <f ca="1">IF(($A101&lt;&gt;"")*(P$1&lt;&gt;""),IF(_xlfn.XLOOKUP(P$1,Attendance_sorted!$B100:$CW100,Attendance_sorted!$B100:$CW100,"nn")&lt;&gt;"nn","•",""),"")</f>
        <v/>
      </c>
      <c r="Q101" s="1" t="str">
        <f ca="1">IF(($A101&lt;&gt;"")*(Q$1&lt;&gt;""),IF(_xlfn.XLOOKUP(Q$1,Attendance_sorted!$B100:$CW100,Attendance_sorted!$B100:$CW100,"nn")&lt;&gt;"nn","•",""),"")</f>
        <v/>
      </c>
      <c r="R101" s="1" t="str">
        <f ca="1">IF(($A101&lt;&gt;"")*(R$1&lt;&gt;""),IF(_xlfn.XLOOKUP(R$1,Attendance_sorted!$B100:$CW100,Attendance_sorted!$B100:$CW100,"nn")&lt;&gt;"nn","•",""),"")</f>
        <v/>
      </c>
      <c r="S101" s="1" t="str">
        <f ca="1">IF(($A101&lt;&gt;"")*(S$1&lt;&gt;""),IF(_xlfn.XLOOKUP(S$1,Attendance_sorted!$B100:$CW100,Attendance_sorted!$B100:$CW100,"nn")&lt;&gt;"nn","•",""),"")</f>
        <v>•</v>
      </c>
      <c r="T101" s="1" t="str">
        <f ca="1">IF(($A101&lt;&gt;"")*(T$1&lt;&gt;""),IF(_xlfn.XLOOKUP(T$1,Attendance_sorted!$B100:$CW100,Attendance_sorted!$B100:$CW100,"nn")&lt;&gt;"nn","•",""),"")</f>
        <v>•</v>
      </c>
      <c r="U101" s="1" t="str">
        <f ca="1">IF(($A101&lt;&gt;"")*(U$1&lt;&gt;""),IF(_xlfn.XLOOKUP(U$1,Attendance_sorted!$B100:$CW100,Attendance_sorted!$B100:$CW100,"nn")&lt;&gt;"nn","•",""),"")</f>
        <v>•</v>
      </c>
      <c r="V101" s="1" t="str">
        <f ca="1">IF(($A101&lt;&gt;"")*(V$1&lt;&gt;""),IF(_xlfn.XLOOKUP(V$1,Attendance_sorted!$B100:$CW100,Attendance_sorted!$B100:$CW100,"nn")&lt;&gt;"nn","•",""),"")</f>
        <v/>
      </c>
      <c r="W101" s="1" t="str">
        <f ca="1">IF(($A101&lt;&gt;"")*(W$1&lt;&gt;""),IF(_xlfn.XLOOKUP(W$1,Attendance_sorted!$B100:$CW100,Attendance_sorted!$B100:$CW100,"nn")&lt;&gt;"nn","•",""),"")</f>
        <v/>
      </c>
      <c r="X101" s="1" t="str">
        <f ca="1">IF(($A101&lt;&gt;"")*(X$1&lt;&gt;""),IF(_xlfn.XLOOKUP(X$1,Attendance_sorted!$B100:$CW100,Attendance_sorted!$B100:$CW100,"nn")&lt;&gt;"nn","•",""),"")</f>
        <v/>
      </c>
      <c r="Y101" s="1" t="str">
        <f ca="1">IF(($A101&lt;&gt;"")*(Y$1&lt;&gt;""),IF(_xlfn.XLOOKUP(Y$1,Attendance_sorted!$B100:$CW100,Attendance_sorted!$B100:$CW100,"nn")&lt;&gt;"nn","•",""),"")</f>
        <v/>
      </c>
      <c r="Z101" s="1" t="str">
        <f ca="1">IF(($A101&lt;&gt;"")*(Z$1&lt;&gt;""),IF(_xlfn.XLOOKUP(Z$1,Attendance_sorted!$B100:$CW100,Attendance_sorted!$B100:$CW100,"nn")&lt;&gt;"nn","•",""),"")</f>
        <v/>
      </c>
      <c r="AA101" s="1" t="str">
        <f ca="1">IF(($A101&lt;&gt;"")*(AA$1&lt;&gt;""),IF(_xlfn.XLOOKUP(AA$1,Attendance_sorted!$B100:$CW100,Attendance_sorted!$B100:$CW100,"nn")&lt;&gt;"nn","•",""),"")</f>
        <v/>
      </c>
      <c r="AB101" s="1" t="str">
        <f ca="1">IF(($A101&lt;&gt;"")*(AB$1&lt;&gt;""),IF(_xlfn.XLOOKUP(AB$1,Attendance_sorted!$B100:$CW100,Attendance_sorted!$B100:$CW100,"nn")&lt;&gt;"nn","•",""),"")</f>
        <v/>
      </c>
      <c r="AC101" s="1" t="str">
        <f ca="1">IF(($A101&lt;&gt;"")*(AC$1&lt;&gt;""),IF(_xlfn.XLOOKUP(AC$1,Attendance_sorted!$B100:$CW100,Attendance_sorted!$B100:$CW100,"nn")&lt;&gt;"nn","•",""),"")</f>
        <v/>
      </c>
      <c r="AD101" s="1" t="str">
        <f ca="1">IF(($A101&lt;&gt;"")*(AD$1&lt;&gt;""),IF(_xlfn.XLOOKUP(AD$1,Attendance_sorted!$B100:$CW100,Attendance_sorted!$B100:$CW100,"nn")&lt;&gt;"nn","•",""),"")</f>
        <v/>
      </c>
      <c r="AE101" s="1" t="str">
        <f ca="1">IF(($A101&lt;&gt;"")*(AE$1&lt;&gt;""),IF(_xlfn.XLOOKUP(AE$1,Attendance_sorted!$B100:$CW100,Attendance_sorted!$B100:$CW100,"nn")&lt;&gt;"nn","•",""),"")</f>
        <v/>
      </c>
      <c r="AF101" s="1" t="str">
        <f ca="1">IF(($A101&lt;&gt;"")*(AF$1&lt;&gt;""),IF(_xlfn.XLOOKUP(AF$1,Attendance_sorted!$B100:$CW100,Attendance_sorted!$B100:$CW100,"nn")&lt;&gt;"nn","•",""),"")</f>
        <v/>
      </c>
      <c r="AG101" s="1" t="str">
        <f ca="1">IF(($A101&lt;&gt;"")*(AG$1&lt;&gt;""),IF(_xlfn.XLOOKUP(AG$1,Attendance_sorted!$B100:$CW100,Attendance_sorted!$B100:$CW100,"nn")&lt;&gt;"nn","•",""),"")</f>
        <v/>
      </c>
      <c r="AH101" s="1" t="str">
        <f ca="1">IF(($A101&lt;&gt;"")*(AH$1&lt;&gt;""),IF(_xlfn.XLOOKUP(AH$1,Attendance_sorted!$B100:$CW100,Attendance_sorted!$B100:$CW100,"nn")&lt;&gt;"nn","•",""),"")</f>
        <v/>
      </c>
      <c r="AI101" s="1" t="str">
        <f ca="1">IF(($A101&lt;&gt;"")*(AI$1&lt;&gt;""),IF(_xlfn.XLOOKUP(AI$1,Attendance_sorted!$B100:$CW100,Attendance_sorted!$B100:$CW100,"nn")&lt;&gt;"nn","•",""),"")</f>
        <v/>
      </c>
      <c r="AJ101" s="1" t="str">
        <f ca="1">IF(($A101&lt;&gt;"")*(AJ$1&lt;&gt;""),IF(_xlfn.XLOOKUP(AJ$1,Attendance_sorted!$B100:$CW100,Attendance_sorted!$B100:$CW100,"nn")&lt;&gt;"nn","•",""),"")</f>
        <v/>
      </c>
      <c r="AK101" s="1" t="str">
        <f ca="1">IF(($A101&lt;&gt;"")*(AK$1&lt;&gt;""),IF(_xlfn.XLOOKUP(AK$1,Attendance_sorted!$B100:$CW100,Attendance_sorted!$B100:$CW100,"nn")&lt;&gt;"nn","•",""),"")</f>
        <v/>
      </c>
      <c r="AL101" s="1" t="str">
        <f ca="1">IF(($A101&lt;&gt;"")*(AL$1&lt;&gt;""),IF(_xlfn.XLOOKUP(AL$1,Attendance_sorted!$B100:$CW100,Attendance_sorted!$B100:$CW100,"nn")&lt;&gt;"nn","•",""),"")</f>
        <v/>
      </c>
      <c r="AM101" s="1" t="str">
        <f ca="1">IF(($A101&lt;&gt;"")*(AM$1&lt;&gt;""),IF(_xlfn.XLOOKUP(AM$1,Attendance_sorted!$B100:$CW100,Attendance_sorted!$B100:$CW100,"nn")&lt;&gt;"nn","•",""),"")</f>
        <v/>
      </c>
      <c r="AN101" s="1" t="str">
        <f ca="1">IF(($A101&lt;&gt;"")*(AN$1&lt;&gt;""),IF(_xlfn.XLOOKUP(AN$1,Attendance_sorted!$B100:$CW100,Attendance_sorted!$B100:$CW100,"nn")&lt;&gt;"nn","•",""),"")</f>
        <v/>
      </c>
      <c r="AO101" s="1" t="str">
        <f ca="1">IF(($A101&lt;&gt;"")*(AO$1&lt;&gt;""),IF(_xlfn.XLOOKUP(AO$1,Attendance_sorted!$B100:$CW100,Attendance_sorted!$B100:$CW100,"nn")&lt;&gt;"nn","•",""),"")</f>
        <v/>
      </c>
      <c r="AP101" s="1" t="str">
        <f ca="1">IF(($A101&lt;&gt;"")*(AP$1&lt;&gt;""),IF(_xlfn.XLOOKUP(AP$1,Attendance_sorted!$B100:$CW100,Attendance_sorted!$B100:$CW100,"nn")&lt;&gt;"nn","•",""),"")</f>
        <v/>
      </c>
      <c r="AQ101" s="1" t="str">
        <f ca="1">IF(($A101&lt;&gt;"")*(AQ$1&lt;&gt;""),IF(_xlfn.XLOOKUP(AQ$1,Attendance_sorted!$B100:$CW100,Attendance_sorted!$B100:$CW100,"nn")&lt;&gt;"nn","•",""),"")</f>
        <v/>
      </c>
      <c r="AR101" s="1" t="str">
        <f ca="1">IF(($A101&lt;&gt;"")*(AR$1&lt;&gt;""),IF(_xlfn.XLOOKUP(AR$1,Attendance_sorted!$B100:$CW100,Attendance_sorted!$B100:$CW100,"nn")&lt;&gt;"nn","•",""),"")</f>
        <v/>
      </c>
      <c r="AS101" s="1" t="str">
        <f ca="1">IF(($A101&lt;&gt;"")*(AS$1&lt;&gt;""),IF(_xlfn.XLOOKUP(AS$1,Attendance_sorted!$B100:$CW100,Attendance_sorted!$B100:$CW100,"nn")&lt;&gt;"nn","•",""),"")</f>
        <v/>
      </c>
      <c r="AT101" s="1" t="str">
        <f ca="1">IF(($A101&lt;&gt;"")*(AT$1&lt;&gt;""),IF(_xlfn.XLOOKUP(AT$1,Attendance_sorted!$B100:$CW100,Attendance_sorted!$B100:$CW100,"nn")&lt;&gt;"nn","•",""),"")</f>
        <v/>
      </c>
      <c r="AU101" s="1" t="str">
        <f ca="1">IF(($A101&lt;&gt;"")*(AU$1&lt;&gt;""),IF(_xlfn.XLOOKUP(AU$1,Attendance_sorted!$B100:$CW100,Attendance_sorted!$B100:$CW100,"nn")&lt;&gt;"nn","•",""),"")</f>
        <v/>
      </c>
      <c r="AV101" s="1" t="str">
        <f ca="1">IF(($A101&lt;&gt;"")*(AV$1&lt;&gt;""),IF(_xlfn.XLOOKUP(AV$1,Attendance_sorted!$B100:$CW100,Attendance_sorted!$B100:$CW100,"nn")&lt;&gt;"nn","•",""),"")</f>
        <v/>
      </c>
      <c r="AW101" s="1" t="str">
        <f ca="1">IF(($A101&lt;&gt;"")*(AW$1&lt;&gt;""),IF(_xlfn.XLOOKUP(AW$1,Attendance_sorted!$B100:$CW100,Attendance_sorted!$B100:$CW100,"nn")&lt;&gt;"nn","•",""),"")</f>
        <v/>
      </c>
      <c r="AX101" s="1" t="str">
        <f ca="1">IF(($A101&lt;&gt;"")*(AX$1&lt;&gt;""),IF(_xlfn.XLOOKUP(AX$1,Attendance_sorted!$B100:$CW100,Attendance_sorted!$B100:$CW100,"nn")&lt;&gt;"nn","•",""),"")</f>
        <v/>
      </c>
      <c r="AY101" s="1" t="str">
        <f ca="1">IF(($A101&lt;&gt;"")*(AY$1&lt;&gt;""),IF(_xlfn.XLOOKUP(AY$1,Attendance_sorted!$B100:$CW100,Attendance_sorted!$B100:$CW100,"nn")&lt;&gt;"nn","•",""),"")</f>
        <v/>
      </c>
      <c r="AZ101" s="1" t="str">
        <f ca="1">IF(($A101&lt;&gt;"")*(AZ$1&lt;&gt;""),IF(_xlfn.XLOOKUP(AZ$1,Attendance_sorted!$B100:$CW100,Attendance_sorted!$B100:$CW100,"nn")&lt;&gt;"nn","•",""),"")</f>
        <v/>
      </c>
      <c r="BA101" s="1" t="str">
        <f ca="1">IF(($A101&lt;&gt;"")*(BA$1&lt;&gt;""),IF(_xlfn.XLOOKUP(BA$1,Attendance_sorted!$B100:$CW100,Attendance_sorted!$B100:$CW100,"nn")&lt;&gt;"nn","•",""),"")</f>
        <v/>
      </c>
      <c r="BB101" s="1" t="str">
        <f ca="1">IF(($A101&lt;&gt;"")*(BB$1&lt;&gt;""),IF(_xlfn.XLOOKUP(BB$1,Attendance_sorted!$B100:$CW100,Attendance_sorted!$B100:$CW100,"nn")&lt;&gt;"nn","•",""),"")</f>
        <v/>
      </c>
      <c r="BC101" s="1" t="str">
        <f ca="1">IF(($A101&lt;&gt;"")*(BC$1&lt;&gt;""),IF(_xlfn.XLOOKUP(BC$1,Attendance_sorted!$B100:$CW100,Attendance_sorted!$B100:$CW100,"nn")&lt;&gt;"nn","•",""),"")</f>
        <v/>
      </c>
      <c r="BD101" s="1" t="str">
        <f ca="1">IF(($A101&lt;&gt;"")*(BD$1&lt;&gt;""),IF(_xlfn.XLOOKUP(BD$1,Attendance_sorted!$B100:$CW100,Attendance_sorted!$B100:$CW100,"nn")&lt;&gt;"nn","•",""),"")</f>
        <v/>
      </c>
      <c r="BE101" s="1" t="str">
        <f ca="1">IF(($A101&lt;&gt;"")*(BE$1&lt;&gt;""),IF(_xlfn.XLOOKUP(BE$1,Attendance_sorted!$B100:$CW100,Attendance_sorted!$B100:$CW100,"nn")&lt;&gt;"nn","•",""),"")</f>
        <v/>
      </c>
      <c r="BF101" s="1" t="str">
        <f ca="1">IF(($A101&lt;&gt;"")*(BF$1&lt;&gt;""),IF(_xlfn.XLOOKUP(BF$1,Attendance_sorted!$B100:$CW100,Attendance_sorted!$B100:$CW100,"nn")&lt;&gt;"nn","•",""),"")</f>
        <v/>
      </c>
      <c r="BG101" s="1" t="str">
        <f ca="1">IF(($A101&lt;&gt;"")*(BG$1&lt;&gt;""),IF(_xlfn.XLOOKUP(BG$1,Attendance_sorted!$B100:$CW100,Attendance_sorted!$B100:$CW100,"nn")&lt;&gt;"nn","•",""),"")</f>
        <v/>
      </c>
      <c r="BH101" s="1" t="str">
        <f ca="1">IF(($A101&lt;&gt;"")*(BH$1&lt;&gt;""),IF(_xlfn.XLOOKUP(BH$1,Attendance_sorted!$B100:$CW100,Attendance_sorted!$B100:$CW100,"nn")&lt;&gt;"nn","•",""),"")</f>
        <v/>
      </c>
      <c r="BI101" s="1" t="str">
        <f ca="1">IF(($A101&lt;&gt;"")*(BI$1&lt;&gt;""),IF(_xlfn.XLOOKUP(BI$1,Attendance_sorted!$B100:$CW100,Attendance_sorted!$B100:$CW100,"nn")&lt;&gt;"nn","•",""),"")</f>
        <v/>
      </c>
      <c r="BJ101" s="1" t="str">
        <f ca="1">IF(($A101&lt;&gt;"")*(BJ$1&lt;&gt;""),IF(_xlfn.XLOOKUP(BJ$1,Attendance_sorted!$B100:$CW100,Attendance_sorted!$B100:$CW100,"nn")&lt;&gt;"nn","•",""),"")</f>
        <v/>
      </c>
      <c r="BK101" s="1" t="str">
        <f ca="1">IF(($A101&lt;&gt;"")*(BK$1&lt;&gt;""),IF(_xlfn.XLOOKUP(BK$1,Attendance_sorted!$B100:$CW100,Attendance_sorted!$B100:$CW100,"nn")&lt;&gt;"nn","•",""),"")</f>
        <v/>
      </c>
      <c r="BL101" s="1" t="str">
        <f ca="1">IF(($A101&lt;&gt;"")*(BL$1&lt;&gt;""),IF(_xlfn.XLOOKUP(BL$1,Attendance_sorted!$B100:$CW100,Attendance_sorted!$B100:$CW100,"nn")&lt;&gt;"nn","•",""),"")</f>
        <v/>
      </c>
      <c r="BM101" s="1" t="str">
        <f ca="1">IF(($A101&lt;&gt;"")*(BM$1&lt;&gt;""),IF(_xlfn.XLOOKUP(BM$1,Attendance_sorted!$B100:$CW100,Attendance_sorted!$B100:$CW100,"nn")&lt;&gt;"nn","•",""),"")</f>
        <v/>
      </c>
      <c r="BN101" s="1" t="str">
        <f ca="1">IF(($A101&lt;&gt;"")*(BN$1&lt;&gt;""),IF(_xlfn.XLOOKUP(BN$1,Attendance_sorted!$B100:$CW100,Attendance_sorted!$B100:$CW100,"nn")&lt;&gt;"nn","•",""),"")</f>
        <v/>
      </c>
      <c r="BO101" s="1" t="str">
        <f ca="1">IF(($A101&lt;&gt;"")*(BO$1&lt;&gt;""),IF(_xlfn.XLOOKUP(BO$1,Attendance_sorted!$B100:$CW100,Attendance_sorted!$B100:$CW100,"nn")&lt;&gt;"nn","•",""),"")</f>
        <v/>
      </c>
      <c r="BP101" s="1" t="str">
        <f ca="1">IF(($A101&lt;&gt;"")*(BP$1&lt;&gt;""),IF(_xlfn.XLOOKUP(BP$1,Attendance_sorted!$B100:$CW100,Attendance_sorted!$B100:$CW100,"nn")&lt;&gt;"nn","•",""),"")</f>
        <v/>
      </c>
      <c r="BQ101" s="1" t="str">
        <f ca="1">IF(($A101&lt;&gt;"")*(BQ$1&lt;&gt;""),IF(_xlfn.XLOOKUP(BQ$1,Attendance_sorted!$B100:$CW100,Attendance_sorted!$B100:$CW100,"nn")&lt;&gt;"nn","•",""),"")</f>
        <v/>
      </c>
      <c r="BR101" s="1" t="str">
        <f ca="1">IF(($A101&lt;&gt;"")*(BR$1&lt;&gt;""),IF(_xlfn.XLOOKUP(BR$1,Attendance_sorted!$B100:$CW100,Attendance_sorted!$B100:$CW100,"nn")&lt;&gt;"nn","•",""),"")</f>
        <v/>
      </c>
      <c r="BS101" s="1" t="str">
        <f ca="1">IF(($A101&lt;&gt;"")*(BS$1&lt;&gt;""),IF(_xlfn.XLOOKUP(BS$1,Attendance_sorted!$B100:$CW100,Attendance_sorted!$B100:$CW100,"nn")&lt;&gt;"nn","•",""),"")</f>
        <v/>
      </c>
      <c r="BT101" s="1" t="str">
        <f ca="1">IF(($A101&lt;&gt;"")*(BT$1&lt;&gt;""),IF(_xlfn.XLOOKUP(BT$1,Attendance_sorted!$B100:$CW100,Attendance_sorted!$B100:$CW100,"nn")&lt;&gt;"nn","•",""),"")</f>
        <v/>
      </c>
      <c r="BU101" s="1" t="str">
        <f ca="1">IF(($A101&lt;&gt;"")*(BU$1&lt;&gt;""),IF(_xlfn.XLOOKUP(BU$1,Attendance_sorted!$B100:$CW100,Attendance_sorted!$B100:$CW100,"nn")&lt;&gt;"nn","•",""),"")</f>
        <v/>
      </c>
      <c r="BV101" s="1" t="str">
        <f ca="1">IF(($A101&lt;&gt;"")*(BV$1&lt;&gt;""),IF(_xlfn.XLOOKUP(BV$1,Attendance_sorted!$B100:$CW100,Attendance_sorted!$B100:$CW100,"nn")&lt;&gt;"nn","•",""),"")</f>
        <v/>
      </c>
      <c r="BW101" s="1" t="str">
        <f ca="1">IF(($A101&lt;&gt;"")*(BW$1&lt;&gt;""),IF(_xlfn.XLOOKUP(BW$1,Attendance_sorted!$B100:$CW100,Attendance_sorted!$B100:$CW100,"nn")&lt;&gt;"nn","•",""),"")</f>
        <v/>
      </c>
      <c r="BX101" s="1" t="str">
        <f ca="1">IF(($A101&lt;&gt;"")*(BX$1&lt;&gt;""),IF(_xlfn.XLOOKUP(BX$1,Attendance_sorted!$B100:$CW100,Attendance_sorted!$B100:$CW100,"nn")&lt;&gt;"nn","•",""),"")</f>
        <v/>
      </c>
      <c r="BY101" s="1" t="str">
        <f ca="1">IF(($A101&lt;&gt;"")*(BY$1&lt;&gt;""),IF(_xlfn.XLOOKUP(BY$1,Attendance_sorted!$B100:$CW100,Attendance_sorted!$B100:$CW100,"nn")&lt;&gt;"nn","•",""),"")</f>
        <v/>
      </c>
      <c r="BZ101" s="1" t="str">
        <f ca="1">IF(($A101&lt;&gt;"")*(BZ$1&lt;&gt;""),IF(_xlfn.XLOOKUP(BZ$1,Attendance_sorted!$B100:$CW100,Attendance_sorted!$B100:$CW100,"nn")&lt;&gt;"nn","•",""),"")</f>
        <v/>
      </c>
      <c r="CA101" s="1" t="str">
        <f ca="1">IF(($A101&lt;&gt;"")*(CA$1&lt;&gt;""),IF(_xlfn.XLOOKUP(CA$1,Attendance_sorted!$B100:$CW100,Attendance_sorted!$B100:$CW100,"nn")&lt;&gt;"nn","•",""),"")</f>
        <v/>
      </c>
      <c r="CB101" s="1" t="str">
        <f ca="1">IF(($A101&lt;&gt;"")*(CB$1&lt;&gt;""),IF(_xlfn.XLOOKUP(CB$1,Attendance_sorted!$B100:$CW100,Attendance_sorted!$B100:$CW100,"nn")&lt;&gt;"nn","•",""),"")</f>
        <v/>
      </c>
      <c r="CC101" s="1" t="str">
        <f ca="1">IF(($A101&lt;&gt;"")*(CC$1&lt;&gt;""),IF(_xlfn.XLOOKUP(CC$1,Attendance_sorted!$B100:$CW100,Attendance_sorted!$B100:$CW100,"nn")&lt;&gt;"nn","•",""),"")</f>
        <v/>
      </c>
      <c r="CD101" s="1" t="str">
        <f ca="1">IF(($A101&lt;&gt;"")*(CD$1&lt;&gt;""),IF(_xlfn.XLOOKUP(CD$1,Attendance_sorted!$B100:$CW100,Attendance_sorted!$B100:$CW100,"nn")&lt;&gt;"nn","•",""),"")</f>
        <v/>
      </c>
      <c r="CE101" s="1" t="str">
        <f ca="1">IF(($A101&lt;&gt;"")*(CE$1&lt;&gt;""),IF(_xlfn.XLOOKUP(CE$1,Attendance_sorted!$B100:$CW100,Attendance_sorted!$B100:$CW100,"nn")&lt;&gt;"nn","•",""),"")</f>
        <v/>
      </c>
      <c r="CF101" s="1" t="str">
        <f ca="1">IF(($A101&lt;&gt;"")*(CF$1&lt;&gt;""),IF(_xlfn.XLOOKUP(CF$1,Attendance_sorted!$B100:$CW100,Attendance_sorted!$B100:$CW100,"nn")&lt;&gt;"nn","•",""),"")</f>
        <v/>
      </c>
      <c r="CG101" s="1" t="str">
        <f ca="1">IF(($A101&lt;&gt;"")*(CG$1&lt;&gt;""),IF(_xlfn.XLOOKUP(CG$1,Attendance_sorted!$B100:$CW100,Attendance_sorted!$B100:$CW100,"nn")&lt;&gt;"nn","•",""),"")</f>
        <v/>
      </c>
      <c r="CH101" s="1" t="str">
        <f ca="1">IF(($A101&lt;&gt;"")*(CH$1&lt;&gt;""),IF(_xlfn.XLOOKUP(CH$1,Attendance_sorted!$B100:$CW100,Attendance_sorted!$B100:$CW100,"nn")&lt;&gt;"nn","•",""),"")</f>
        <v/>
      </c>
      <c r="CI101" s="1" t="str">
        <f ca="1">IF(($A101&lt;&gt;"")*(CI$1&lt;&gt;""),IF(_xlfn.XLOOKUP(CI$1,Attendance_sorted!$B100:$CW100,Attendance_sorted!$B100:$CW100,"nn")&lt;&gt;"nn","•",""),"")</f>
        <v/>
      </c>
      <c r="CJ101" s="1" t="str">
        <f ca="1">IF(($A101&lt;&gt;"")*(CJ$1&lt;&gt;""),IF(_xlfn.XLOOKUP(CJ$1,Attendance_sorted!$B100:$CW100,Attendance_sorted!$B100:$CW100,"nn")&lt;&gt;"nn","•",""),"")</f>
        <v/>
      </c>
      <c r="CK101" s="1" t="str">
        <f ca="1">IF(($A101&lt;&gt;"")*(CK$1&lt;&gt;""),IF(_xlfn.XLOOKUP(CK$1,Attendance_sorted!$B100:$CW100,Attendance_sorted!$B100:$CW100,"nn")&lt;&gt;"nn","•",""),"")</f>
        <v/>
      </c>
      <c r="CL101" s="1" t="str">
        <f ca="1">IF(($A101&lt;&gt;"")*(CL$1&lt;&gt;""),IF(_xlfn.XLOOKUP(CL$1,Attendance_sorted!$B100:$CW100,Attendance_sorted!$B100:$CW100,"nn")&lt;&gt;"nn","•",""),"")</f>
        <v/>
      </c>
      <c r="CM101" s="1" t="str">
        <f ca="1">IF(($A101&lt;&gt;"")*(CM$1&lt;&gt;""),IF(_xlfn.XLOOKUP(CM$1,Attendance_sorted!$B100:$CW100,Attendance_sorted!$B100:$CW100,"nn")&lt;&gt;"nn","•",""),"")</f>
        <v/>
      </c>
      <c r="CN101" s="1" t="str">
        <f ca="1">IF(($A101&lt;&gt;"")*(CN$1&lt;&gt;""),IF(_xlfn.XLOOKUP(CN$1,Attendance_sorted!$B100:$CW100,Attendance_sorted!$B100:$CW100,"nn")&lt;&gt;"nn","•",""),"")</f>
        <v/>
      </c>
      <c r="CO101" s="1" t="str">
        <f ca="1">IF(($A101&lt;&gt;"")*(CO$1&lt;&gt;""),IF(_xlfn.XLOOKUP(CO$1,Attendance_sorted!$B100:$CW100,Attendance_sorted!$B100:$CW100,"nn")&lt;&gt;"nn","•",""),"")</f>
        <v/>
      </c>
      <c r="CP101" s="1" t="str">
        <f ca="1">IF(($A101&lt;&gt;"")*(CP$1&lt;&gt;""),IF(_xlfn.XLOOKUP(CP$1,Attendance_sorted!$B100:$CW100,Attendance_sorted!$B100:$CW100,"nn")&lt;&gt;"nn","•",""),"")</f>
        <v/>
      </c>
      <c r="CQ101" s="1" t="str">
        <f ca="1">IF(($A101&lt;&gt;"")*(CQ$1&lt;&gt;""),IF(_xlfn.XLOOKUP(CQ$1,Attendance_sorted!$B100:$CW100,Attendance_sorted!$B100:$CW100,"nn")&lt;&gt;"nn","•",""),"")</f>
        <v/>
      </c>
      <c r="CR101" s="1" t="str">
        <f ca="1">IF(($A101&lt;&gt;"")*(CR$1&lt;&gt;""),IF(_xlfn.XLOOKUP(CR$1,Attendance_sorted!$B100:$CW100,Attendance_sorted!$B100:$CW100,"nn")&lt;&gt;"nn","•",""),"")</f>
        <v/>
      </c>
      <c r="CS101" s="1" t="str">
        <f ca="1">IF(($A101&lt;&gt;"")*(CS$1&lt;&gt;""),IF(_xlfn.XLOOKUP(CS$1,Attendance_sorted!$B100:$CW100,Attendance_sorted!$B100:$CW100,"nn")&lt;&gt;"nn","•",""),"")</f>
        <v/>
      </c>
      <c r="CT101" s="1" t="str">
        <f ca="1">IF(($A101&lt;&gt;"")*(CT$1&lt;&gt;""),IF(_xlfn.XLOOKUP(CT$1,Attendance_sorted!$B100:$CW100,Attendance_sorted!$B100:$CW100,"nn")&lt;&gt;"nn","•",""),"")</f>
        <v/>
      </c>
      <c r="CU101" s="1" t="str">
        <f ca="1">IF(($A101&lt;&gt;"")*(CU$1&lt;&gt;""),IF(_xlfn.XLOOKUP(CU$1,Attendance_sorted!$B100:$CW100,Attendance_sorted!$B100:$CW100,"nn")&lt;&gt;"nn","•",""),"")</f>
        <v/>
      </c>
      <c r="CV101" s="1" t="str">
        <f ca="1">IF(($A101&lt;&gt;"")*(CV$1&lt;&gt;""),IF(_xlfn.XLOOKUP(CV$1,Attendance_sorted!$B100:$CW100,Attendance_sorted!$B100:$CW100,"nn")&lt;&gt;"nn","•",""),"")</f>
        <v/>
      </c>
      <c r="CW101" s="1" t="str">
        <f ca="1">IF(($A101&lt;&gt;"")*(CW$1&lt;&gt;""),IF(_xlfn.XLOOKUP(CW$1,Attendance_sorted!$B100:$CW100,Attendance_sorted!$B100:$CW100,"nn")&lt;&gt;"nn","•",""),"")</f>
        <v/>
      </c>
    </row>
    <row r="102" spans="1:101">
      <c r="A102" s="1">
        <v>344</v>
      </c>
      <c r="B102" s="1" t="str">
        <f ca="1">IF(($A102&lt;&gt;"")*(B$1&lt;&gt;""),IF(_xlfn.XLOOKUP(B$1,Attendance_sorted!$B101:$CW101,Attendance_sorted!$B101:$CW101,"nn")&lt;&gt;"nn","•",""),"")</f>
        <v/>
      </c>
      <c r="C102" s="1" t="str">
        <f ca="1">IF(($A102&lt;&gt;"")*(C$1&lt;&gt;""),IF(_xlfn.XLOOKUP(C$1,Attendance_sorted!$B101:$CW101,Attendance_sorted!$B101:$CW101,"nn")&lt;&gt;"nn","•",""),"")</f>
        <v/>
      </c>
      <c r="D102" s="1" t="str">
        <f ca="1">IF(($A102&lt;&gt;"")*(D$1&lt;&gt;""),IF(_xlfn.XLOOKUP(D$1,Attendance_sorted!$B101:$CW101,Attendance_sorted!$B101:$CW101,"nn")&lt;&gt;"nn","•",""),"")</f>
        <v/>
      </c>
      <c r="E102" s="1" t="str">
        <f ca="1">IF(($A102&lt;&gt;"")*(E$1&lt;&gt;""),IF(_xlfn.XLOOKUP(E$1,Attendance_sorted!$B101:$CW101,Attendance_sorted!$B101:$CW101,"nn")&lt;&gt;"nn","•",""),"")</f>
        <v/>
      </c>
      <c r="F102" s="1" t="str">
        <f ca="1">IF(($A102&lt;&gt;"")*(F$1&lt;&gt;""),IF(_xlfn.XLOOKUP(F$1,Attendance_sorted!$B101:$CW101,Attendance_sorted!$B101:$CW101,"nn")&lt;&gt;"nn","•",""),"")</f>
        <v/>
      </c>
      <c r="G102" s="1" t="str">
        <f ca="1">IF(($A102&lt;&gt;"")*(G$1&lt;&gt;""),IF(_xlfn.XLOOKUP(G$1,Attendance_sorted!$B101:$CW101,Attendance_sorted!$B101:$CW101,"nn")&lt;&gt;"nn","•",""),"")</f>
        <v/>
      </c>
      <c r="H102" s="1" t="str">
        <f ca="1">IF(($A102&lt;&gt;"")*(H$1&lt;&gt;""),IF(_xlfn.XLOOKUP(H$1,Attendance_sorted!$B101:$CW101,Attendance_sorted!$B101:$CW101,"nn")&lt;&gt;"nn","•",""),"")</f>
        <v/>
      </c>
      <c r="I102" s="1" t="str">
        <f ca="1">IF(($A102&lt;&gt;"")*(I$1&lt;&gt;""),IF(_xlfn.XLOOKUP(I$1,Attendance_sorted!$B101:$CW101,Attendance_sorted!$B101:$CW101,"nn")&lt;&gt;"nn","•",""),"")</f>
        <v/>
      </c>
      <c r="J102" s="1" t="str">
        <f ca="1">IF(($A102&lt;&gt;"")*(J$1&lt;&gt;""),IF(_xlfn.XLOOKUP(J$1,Attendance_sorted!$B101:$CW101,Attendance_sorted!$B101:$CW101,"nn")&lt;&gt;"nn","•",""),"")</f>
        <v/>
      </c>
      <c r="K102" s="1" t="str">
        <f ca="1">IF(($A102&lt;&gt;"")*(K$1&lt;&gt;""),IF(_xlfn.XLOOKUP(K$1,Attendance_sorted!$B101:$CW101,Attendance_sorted!$B101:$CW101,"nn")&lt;&gt;"nn","•",""),"")</f>
        <v/>
      </c>
      <c r="L102" s="1" t="str">
        <f ca="1">IF(($A102&lt;&gt;"")*(L$1&lt;&gt;""),IF(_xlfn.XLOOKUP(L$1,Attendance_sorted!$B101:$CW101,Attendance_sorted!$B101:$CW101,"nn")&lt;&gt;"nn","•",""),"")</f>
        <v/>
      </c>
      <c r="M102" s="1" t="str">
        <f ca="1">IF(($A102&lt;&gt;"")*(M$1&lt;&gt;""),IF(_xlfn.XLOOKUP(M$1,Attendance_sorted!$B101:$CW101,Attendance_sorted!$B101:$CW101,"nn")&lt;&gt;"nn","•",""),"")</f>
        <v/>
      </c>
      <c r="N102" s="1" t="str">
        <f ca="1">IF(($A102&lt;&gt;"")*(N$1&lt;&gt;""),IF(_xlfn.XLOOKUP(N$1,Attendance_sorted!$B101:$CW101,Attendance_sorted!$B101:$CW101,"nn")&lt;&gt;"nn","•",""),"")</f>
        <v/>
      </c>
      <c r="O102" s="1" t="str">
        <f ca="1">IF(($A102&lt;&gt;"")*(O$1&lt;&gt;""),IF(_xlfn.XLOOKUP(O$1,Attendance_sorted!$B101:$CW101,Attendance_sorted!$B101:$CW101,"nn")&lt;&gt;"nn","•",""),"")</f>
        <v/>
      </c>
      <c r="P102" s="1" t="str">
        <f ca="1">IF(($A102&lt;&gt;"")*(P$1&lt;&gt;""),IF(_xlfn.XLOOKUP(P$1,Attendance_sorted!$B101:$CW101,Attendance_sorted!$B101:$CW101,"nn")&lt;&gt;"nn","•",""),"")</f>
        <v/>
      </c>
      <c r="Q102" s="1" t="str">
        <f ca="1">IF(($A102&lt;&gt;"")*(Q$1&lt;&gt;""),IF(_xlfn.XLOOKUP(Q$1,Attendance_sorted!$B101:$CW101,Attendance_sorted!$B101:$CW101,"nn")&lt;&gt;"nn","•",""),"")</f>
        <v/>
      </c>
      <c r="R102" s="1" t="str">
        <f ca="1">IF(($A102&lt;&gt;"")*(R$1&lt;&gt;""),IF(_xlfn.XLOOKUP(R$1,Attendance_sorted!$B101:$CW101,Attendance_sorted!$B101:$CW101,"nn")&lt;&gt;"nn","•",""),"")</f>
        <v/>
      </c>
      <c r="S102" s="1" t="str">
        <f ca="1">IF(($A102&lt;&gt;"")*(S$1&lt;&gt;""),IF(_xlfn.XLOOKUP(S$1,Attendance_sorted!$B101:$CW101,Attendance_sorted!$B101:$CW101,"nn")&lt;&gt;"nn","•",""),"")</f>
        <v/>
      </c>
      <c r="T102" s="1" t="str">
        <f ca="1">IF(($A102&lt;&gt;"")*(T$1&lt;&gt;""),IF(_xlfn.XLOOKUP(T$1,Attendance_sorted!$B101:$CW101,Attendance_sorted!$B101:$CW101,"nn")&lt;&gt;"nn","•",""),"")</f>
        <v/>
      </c>
      <c r="U102" s="1" t="str">
        <f ca="1">IF(($A102&lt;&gt;"")*(U$1&lt;&gt;""),IF(_xlfn.XLOOKUP(U$1,Attendance_sorted!$B101:$CW101,Attendance_sorted!$B101:$CW101,"nn")&lt;&gt;"nn","•",""),"")</f>
        <v/>
      </c>
      <c r="V102" s="1" t="str">
        <f ca="1">IF(($A102&lt;&gt;"")*(V$1&lt;&gt;""),IF(_xlfn.XLOOKUP(V$1,Attendance_sorted!$B101:$CW101,Attendance_sorted!$B101:$CW101,"nn")&lt;&gt;"nn","•",""),"")</f>
        <v/>
      </c>
      <c r="W102" s="1" t="str">
        <f ca="1">IF(($A102&lt;&gt;"")*(W$1&lt;&gt;""),IF(_xlfn.XLOOKUP(W$1,Attendance_sorted!$B101:$CW101,Attendance_sorted!$B101:$CW101,"nn")&lt;&gt;"nn","•",""),"")</f>
        <v/>
      </c>
      <c r="X102" s="1" t="str">
        <f ca="1">IF(($A102&lt;&gt;"")*(X$1&lt;&gt;""),IF(_xlfn.XLOOKUP(X$1,Attendance_sorted!$B101:$CW101,Attendance_sorted!$B101:$CW101,"nn")&lt;&gt;"nn","•",""),"")</f>
        <v/>
      </c>
      <c r="Y102" s="1" t="str">
        <f ca="1">IF(($A102&lt;&gt;"")*(Y$1&lt;&gt;""),IF(_xlfn.XLOOKUP(Y$1,Attendance_sorted!$B101:$CW101,Attendance_sorted!$B101:$CW101,"nn")&lt;&gt;"nn","•",""),"")</f>
        <v/>
      </c>
      <c r="Z102" s="1" t="str">
        <f ca="1">IF(($A102&lt;&gt;"")*(Z$1&lt;&gt;""),IF(_xlfn.XLOOKUP(Z$1,Attendance_sorted!$B101:$CW101,Attendance_sorted!$B101:$CW101,"nn")&lt;&gt;"nn","•",""),"")</f>
        <v/>
      </c>
      <c r="AA102" s="1" t="str">
        <f ca="1">IF(($A102&lt;&gt;"")*(AA$1&lt;&gt;""),IF(_xlfn.XLOOKUP(AA$1,Attendance_sorted!$B101:$CW101,Attendance_sorted!$B101:$CW101,"nn")&lt;&gt;"nn","•",""),"")</f>
        <v/>
      </c>
      <c r="AB102" s="1" t="str">
        <f ca="1">IF(($A102&lt;&gt;"")*(AB$1&lt;&gt;""),IF(_xlfn.XLOOKUP(AB$1,Attendance_sorted!$B101:$CW101,Attendance_sorted!$B101:$CW101,"nn")&lt;&gt;"nn","•",""),"")</f>
        <v/>
      </c>
      <c r="AC102" s="1" t="str">
        <f ca="1">IF(($A102&lt;&gt;"")*(AC$1&lt;&gt;""),IF(_xlfn.XLOOKUP(AC$1,Attendance_sorted!$B101:$CW101,Attendance_sorted!$B101:$CW101,"nn")&lt;&gt;"nn","•",""),"")</f>
        <v/>
      </c>
      <c r="AD102" s="1" t="str">
        <f ca="1">IF(($A102&lt;&gt;"")*(AD$1&lt;&gt;""),IF(_xlfn.XLOOKUP(AD$1,Attendance_sorted!$B101:$CW101,Attendance_sorted!$B101:$CW101,"nn")&lt;&gt;"nn","•",""),"")</f>
        <v/>
      </c>
      <c r="AE102" s="1" t="str">
        <f ca="1">IF(($A102&lt;&gt;"")*(AE$1&lt;&gt;""),IF(_xlfn.XLOOKUP(AE$1,Attendance_sorted!$B101:$CW101,Attendance_sorted!$B101:$CW101,"nn")&lt;&gt;"nn","•",""),"")</f>
        <v/>
      </c>
      <c r="AF102" s="1" t="str">
        <f ca="1">IF(($A102&lt;&gt;"")*(AF$1&lt;&gt;""),IF(_xlfn.XLOOKUP(AF$1,Attendance_sorted!$B101:$CW101,Attendance_sorted!$B101:$CW101,"nn")&lt;&gt;"nn","•",""),"")</f>
        <v/>
      </c>
      <c r="AG102" s="1" t="str">
        <f ca="1">IF(($A102&lt;&gt;"")*(AG$1&lt;&gt;""),IF(_xlfn.XLOOKUP(AG$1,Attendance_sorted!$B101:$CW101,Attendance_sorted!$B101:$CW101,"nn")&lt;&gt;"nn","•",""),"")</f>
        <v/>
      </c>
      <c r="AH102" s="1" t="str">
        <f ca="1">IF(($A102&lt;&gt;"")*(AH$1&lt;&gt;""),IF(_xlfn.XLOOKUP(AH$1,Attendance_sorted!$B101:$CW101,Attendance_sorted!$B101:$CW101,"nn")&lt;&gt;"nn","•",""),"")</f>
        <v/>
      </c>
      <c r="AI102" s="1" t="str">
        <f ca="1">IF(($A102&lt;&gt;"")*(AI$1&lt;&gt;""),IF(_xlfn.XLOOKUP(AI$1,Attendance_sorted!$B101:$CW101,Attendance_sorted!$B101:$CW101,"nn")&lt;&gt;"nn","•",""),"")</f>
        <v/>
      </c>
      <c r="AJ102" s="1" t="str">
        <f ca="1">IF(($A102&lt;&gt;"")*(AJ$1&lt;&gt;""),IF(_xlfn.XLOOKUP(AJ$1,Attendance_sorted!$B101:$CW101,Attendance_sorted!$B101:$CW101,"nn")&lt;&gt;"nn","•",""),"")</f>
        <v/>
      </c>
      <c r="AK102" s="1" t="str">
        <f ca="1">IF(($A102&lt;&gt;"")*(AK$1&lt;&gt;""),IF(_xlfn.XLOOKUP(AK$1,Attendance_sorted!$B101:$CW101,Attendance_sorted!$B101:$CW101,"nn")&lt;&gt;"nn","•",""),"")</f>
        <v/>
      </c>
      <c r="AL102" s="1" t="str">
        <f ca="1">IF(($A102&lt;&gt;"")*(AL$1&lt;&gt;""),IF(_xlfn.XLOOKUP(AL$1,Attendance_sorted!$B101:$CW101,Attendance_sorted!$B101:$CW101,"nn")&lt;&gt;"nn","•",""),"")</f>
        <v/>
      </c>
      <c r="AM102" s="1" t="str">
        <f ca="1">IF(($A102&lt;&gt;"")*(AM$1&lt;&gt;""),IF(_xlfn.XLOOKUP(AM$1,Attendance_sorted!$B101:$CW101,Attendance_sorted!$B101:$CW101,"nn")&lt;&gt;"nn","•",""),"")</f>
        <v/>
      </c>
      <c r="AN102" s="1" t="str">
        <f ca="1">IF(($A102&lt;&gt;"")*(AN$1&lt;&gt;""),IF(_xlfn.XLOOKUP(AN$1,Attendance_sorted!$B101:$CW101,Attendance_sorted!$B101:$CW101,"nn")&lt;&gt;"nn","•",""),"")</f>
        <v/>
      </c>
      <c r="AO102" s="1" t="str">
        <f ca="1">IF(($A102&lt;&gt;"")*(AO$1&lt;&gt;""),IF(_xlfn.XLOOKUP(AO$1,Attendance_sorted!$B101:$CW101,Attendance_sorted!$B101:$CW101,"nn")&lt;&gt;"nn","•",""),"")</f>
        <v/>
      </c>
      <c r="AP102" s="1" t="str">
        <f ca="1">IF(($A102&lt;&gt;"")*(AP$1&lt;&gt;""),IF(_xlfn.XLOOKUP(AP$1,Attendance_sorted!$B101:$CW101,Attendance_sorted!$B101:$CW101,"nn")&lt;&gt;"nn","•",""),"")</f>
        <v/>
      </c>
      <c r="AQ102" s="1" t="str">
        <f ca="1">IF(($A102&lt;&gt;"")*(AQ$1&lt;&gt;""),IF(_xlfn.XLOOKUP(AQ$1,Attendance_sorted!$B101:$CW101,Attendance_sorted!$B101:$CW101,"nn")&lt;&gt;"nn","•",""),"")</f>
        <v/>
      </c>
      <c r="AR102" s="1" t="str">
        <f ca="1">IF(($A102&lt;&gt;"")*(AR$1&lt;&gt;""),IF(_xlfn.XLOOKUP(AR$1,Attendance_sorted!$B101:$CW101,Attendance_sorted!$B101:$CW101,"nn")&lt;&gt;"nn","•",""),"")</f>
        <v/>
      </c>
      <c r="AS102" s="1" t="str">
        <f ca="1">IF(($A102&lt;&gt;"")*(AS$1&lt;&gt;""),IF(_xlfn.XLOOKUP(AS$1,Attendance_sorted!$B101:$CW101,Attendance_sorted!$B101:$CW101,"nn")&lt;&gt;"nn","•",""),"")</f>
        <v/>
      </c>
      <c r="AT102" s="1" t="str">
        <f ca="1">IF(($A102&lt;&gt;"")*(AT$1&lt;&gt;""),IF(_xlfn.XLOOKUP(AT$1,Attendance_sorted!$B101:$CW101,Attendance_sorted!$B101:$CW101,"nn")&lt;&gt;"nn","•",""),"")</f>
        <v/>
      </c>
      <c r="AU102" s="1" t="str">
        <f ca="1">IF(($A102&lt;&gt;"")*(AU$1&lt;&gt;""),IF(_xlfn.XLOOKUP(AU$1,Attendance_sorted!$B101:$CW101,Attendance_sorted!$B101:$CW101,"nn")&lt;&gt;"nn","•",""),"")</f>
        <v/>
      </c>
      <c r="AV102" s="1" t="str">
        <f ca="1">IF(($A102&lt;&gt;"")*(AV$1&lt;&gt;""),IF(_xlfn.XLOOKUP(AV$1,Attendance_sorted!$B101:$CW101,Attendance_sorted!$B101:$CW101,"nn")&lt;&gt;"nn","•",""),"")</f>
        <v/>
      </c>
      <c r="AW102" s="1" t="str">
        <f ca="1">IF(($A102&lt;&gt;"")*(AW$1&lt;&gt;""),IF(_xlfn.XLOOKUP(AW$1,Attendance_sorted!$B101:$CW101,Attendance_sorted!$B101:$CW101,"nn")&lt;&gt;"nn","•",""),"")</f>
        <v/>
      </c>
      <c r="AX102" s="1" t="str">
        <f ca="1">IF(($A102&lt;&gt;"")*(AX$1&lt;&gt;""),IF(_xlfn.XLOOKUP(AX$1,Attendance_sorted!$B101:$CW101,Attendance_sorted!$B101:$CW101,"nn")&lt;&gt;"nn","•",""),"")</f>
        <v/>
      </c>
      <c r="AY102" s="1" t="str">
        <f ca="1">IF(($A102&lt;&gt;"")*(AY$1&lt;&gt;""),IF(_xlfn.XLOOKUP(AY$1,Attendance_sorted!$B101:$CW101,Attendance_sorted!$B101:$CW101,"nn")&lt;&gt;"nn","•",""),"")</f>
        <v/>
      </c>
      <c r="AZ102" s="1" t="str">
        <f ca="1">IF(($A102&lt;&gt;"")*(AZ$1&lt;&gt;""),IF(_xlfn.XLOOKUP(AZ$1,Attendance_sorted!$B101:$CW101,Attendance_sorted!$B101:$CW101,"nn")&lt;&gt;"nn","•",""),"")</f>
        <v/>
      </c>
      <c r="BA102" s="1" t="str">
        <f ca="1">IF(($A102&lt;&gt;"")*(BA$1&lt;&gt;""),IF(_xlfn.XLOOKUP(BA$1,Attendance_sorted!$B101:$CW101,Attendance_sorted!$B101:$CW101,"nn")&lt;&gt;"nn","•",""),"")</f>
        <v/>
      </c>
      <c r="BB102" s="1" t="str">
        <f ca="1">IF(($A102&lt;&gt;"")*(BB$1&lt;&gt;""),IF(_xlfn.XLOOKUP(BB$1,Attendance_sorted!$B101:$CW101,Attendance_sorted!$B101:$CW101,"nn")&lt;&gt;"nn","•",""),"")</f>
        <v/>
      </c>
      <c r="BC102" s="1" t="str">
        <f ca="1">IF(($A102&lt;&gt;"")*(BC$1&lt;&gt;""),IF(_xlfn.XLOOKUP(BC$1,Attendance_sorted!$B101:$CW101,Attendance_sorted!$B101:$CW101,"nn")&lt;&gt;"nn","•",""),"")</f>
        <v/>
      </c>
      <c r="BD102" s="1" t="str">
        <f ca="1">IF(($A102&lt;&gt;"")*(BD$1&lt;&gt;""),IF(_xlfn.XLOOKUP(BD$1,Attendance_sorted!$B101:$CW101,Attendance_sorted!$B101:$CW101,"nn")&lt;&gt;"nn","•",""),"")</f>
        <v/>
      </c>
      <c r="BE102" s="1" t="str">
        <f ca="1">IF(($A102&lt;&gt;"")*(BE$1&lt;&gt;""),IF(_xlfn.XLOOKUP(BE$1,Attendance_sorted!$B101:$CW101,Attendance_sorted!$B101:$CW101,"nn")&lt;&gt;"nn","•",""),"")</f>
        <v/>
      </c>
      <c r="BF102" s="1" t="str">
        <f ca="1">IF(($A102&lt;&gt;"")*(BF$1&lt;&gt;""),IF(_xlfn.XLOOKUP(BF$1,Attendance_sorted!$B101:$CW101,Attendance_sorted!$B101:$CW101,"nn")&lt;&gt;"nn","•",""),"")</f>
        <v/>
      </c>
      <c r="BG102" s="1" t="str">
        <f ca="1">IF(($A102&lt;&gt;"")*(BG$1&lt;&gt;""),IF(_xlfn.XLOOKUP(BG$1,Attendance_sorted!$B101:$CW101,Attendance_sorted!$B101:$CW101,"nn")&lt;&gt;"nn","•",""),"")</f>
        <v/>
      </c>
      <c r="BH102" s="1" t="str">
        <f ca="1">IF(($A102&lt;&gt;"")*(BH$1&lt;&gt;""),IF(_xlfn.XLOOKUP(BH$1,Attendance_sorted!$B101:$CW101,Attendance_sorted!$B101:$CW101,"nn")&lt;&gt;"nn","•",""),"")</f>
        <v/>
      </c>
      <c r="BI102" s="1" t="str">
        <f ca="1">IF(($A102&lt;&gt;"")*(BI$1&lt;&gt;""),IF(_xlfn.XLOOKUP(BI$1,Attendance_sorted!$B101:$CW101,Attendance_sorted!$B101:$CW101,"nn")&lt;&gt;"nn","•",""),"")</f>
        <v/>
      </c>
      <c r="BJ102" s="1" t="str">
        <f ca="1">IF(($A102&lt;&gt;"")*(BJ$1&lt;&gt;""),IF(_xlfn.XLOOKUP(BJ$1,Attendance_sorted!$B101:$CW101,Attendance_sorted!$B101:$CW101,"nn")&lt;&gt;"nn","•",""),"")</f>
        <v/>
      </c>
      <c r="BK102" s="1" t="str">
        <f ca="1">IF(($A102&lt;&gt;"")*(BK$1&lt;&gt;""),IF(_xlfn.XLOOKUP(BK$1,Attendance_sorted!$B101:$CW101,Attendance_sorted!$B101:$CW101,"nn")&lt;&gt;"nn","•",""),"")</f>
        <v/>
      </c>
      <c r="BL102" s="1" t="str">
        <f ca="1">IF(($A102&lt;&gt;"")*(BL$1&lt;&gt;""),IF(_xlfn.XLOOKUP(BL$1,Attendance_sorted!$B101:$CW101,Attendance_sorted!$B101:$CW101,"nn")&lt;&gt;"nn","•",""),"")</f>
        <v/>
      </c>
      <c r="BM102" s="1" t="str">
        <f ca="1">IF(($A102&lt;&gt;"")*(BM$1&lt;&gt;""),IF(_xlfn.XLOOKUP(BM$1,Attendance_sorted!$B101:$CW101,Attendance_sorted!$B101:$CW101,"nn")&lt;&gt;"nn","•",""),"")</f>
        <v/>
      </c>
      <c r="BN102" s="1" t="str">
        <f ca="1">IF(($A102&lt;&gt;"")*(BN$1&lt;&gt;""),IF(_xlfn.XLOOKUP(BN$1,Attendance_sorted!$B101:$CW101,Attendance_sorted!$B101:$CW101,"nn")&lt;&gt;"nn","•",""),"")</f>
        <v/>
      </c>
      <c r="BO102" s="1" t="str">
        <f ca="1">IF(($A102&lt;&gt;"")*(BO$1&lt;&gt;""),IF(_xlfn.XLOOKUP(BO$1,Attendance_sorted!$B101:$CW101,Attendance_sorted!$B101:$CW101,"nn")&lt;&gt;"nn","•",""),"")</f>
        <v/>
      </c>
      <c r="BP102" s="1" t="str">
        <f ca="1">IF(($A102&lt;&gt;"")*(BP$1&lt;&gt;""),IF(_xlfn.XLOOKUP(BP$1,Attendance_sorted!$B101:$CW101,Attendance_sorted!$B101:$CW101,"nn")&lt;&gt;"nn","•",""),"")</f>
        <v/>
      </c>
      <c r="BQ102" s="1" t="str">
        <f ca="1">IF(($A102&lt;&gt;"")*(BQ$1&lt;&gt;""),IF(_xlfn.XLOOKUP(BQ$1,Attendance_sorted!$B101:$CW101,Attendance_sorted!$B101:$CW101,"nn")&lt;&gt;"nn","•",""),"")</f>
        <v/>
      </c>
      <c r="BR102" s="1" t="str">
        <f ca="1">IF(($A102&lt;&gt;"")*(BR$1&lt;&gt;""),IF(_xlfn.XLOOKUP(BR$1,Attendance_sorted!$B101:$CW101,Attendance_sorted!$B101:$CW101,"nn")&lt;&gt;"nn","•",""),"")</f>
        <v/>
      </c>
      <c r="BS102" s="1" t="str">
        <f ca="1">IF(($A102&lt;&gt;"")*(BS$1&lt;&gt;""),IF(_xlfn.XLOOKUP(BS$1,Attendance_sorted!$B101:$CW101,Attendance_sorted!$B101:$CW101,"nn")&lt;&gt;"nn","•",""),"")</f>
        <v/>
      </c>
      <c r="BT102" s="1" t="str">
        <f ca="1">IF(($A102&lt;&gt;"")*(BT$1&lt;&gt;""),IF(_xlfn.XLOOKUP(BT$1,Attendance_sorted!$B101:$CW101,Attendance_sorted!$B101:$CW101,"nn")&lt;&gt;"nn","•",""),"")</f>
        <v/>
      </c>
      <c r="BU102" s="1" t="str">
        <f ca="1">IF(($A102&lt;&gt;"")*(BU$1&lt;&gt;""),IF(_xlfn.XLOOKUP(BU$1,Attendance_sorted!$B101:$CW101,Attendance_sorted!$B101:$CW101,"nn")&lt;&gt;"nn","•",""),"")</f>
        <v/>
      </c>
      <c r="BV102" s="1" t="str">
        <f ca="1">IF(($A102&lt;&gt;"")*(BV$1&lt;&gt;""),IF(_xlfn.XLOOKUP(BV$1,Attendance_sorted!$B101:$CW101,Attendance_sorted!$B101:$CW101,"nn")&lt;&gt;"nn","•",""),"")</f>
        <v/>
      </c>
      <c r="BW102" s="1" t="str">
        <f ca="1">IF(($A102&lt;&gt;"")*(BW$1&lt;&gt;""),IF(_xlfn.XLOOKUP(BW$1,Attendance_sorted!$B101:$CW101,Attendance_sorted!$B101:$CW101,"nn")&lt;&gt;"nn","•",""),"")</f>
        <v/>
      </c>
      <c r="BX102" s="1" t="str">
        <f ca="1">IF(($A102&lt;&gt;"")*(BX$1&lt;&gt;""),IF(_xlfn.XLOOKUP(BX$1,Attendance_sorted!$B101:$CW101,Attendance_sorted!$B101:$CW101,"nn")&lt;&gt;"nn","•",""),"")</f>
        <v/>
      </c>
      <c r="BY102" s="1" t="str">
        <f ca="1">IF(($A102&lt;&gt;"")*(BY$1&lt;&gt;""),IF(_xlfn.XLOOKUP(BY$1,Attendance_sorted!$B101:$CW101,Attendance_sorted!$B101:$CW101,"nn")&lt;&gt;"nn","•",""),"")</f>
        <v/>
      </c>
      <c r="BZ102" s="1" t="str">
        <f ca="1">IF(($A102&lt;&gt;"")*(BZ$1&lt;&gt;""),IF(_xlfn.XLOOKUP(BZ$1,Attendance_sorted!$B101:$CW101,Attendance_sorted!$B101:$CW101,"nn")&lt;&gt;"nn","•",""),"")</f>
        <v/>
      </c>
      <c r="CA102" s="1" t="str">
        <f ca="1">IF(($A102&lt;&gt;"")*(CA$1&lt;&gt;""),IF(_xlfn.XLOOKUP(CA$1,Attendance_sorted!$B101:$CW101,Attendance_sorted!$B101:$CW101,"nn")&lt;&gt;"nn","•",""),"")</f>
        <v/>
      </c>
      <c r="CB102" s="1" t="str">
        <f ca="1">IF(($A102&lt;&gt;"")*(CB$1&lt;&gt;""),IF(_xlfn.XLOOKUP(CB$1,Attendance_sorted!$B101:$CW101,Attendance_sorted!$B101:$CW101,"nn")&lt;&gt;"nn","•",""),"")</f>
        <v/>
      </c>
      <c r="CC102" s="1" t="str">
        <f ca="1">IF(($A102&lt;&gt;"")*(CC$1&lt;&gt;""),IF(_xlfn.XLOOKUP(CC$1,Attendance_sorted!$B101:$CW101,Attendance_sorted!$B101:$CW101,"nn")&lt;&gt;"nn","•",""),"")</f>
        <v/>
      </c>
      <c r="CD102" s="1" t="str">
        <f ca="1">IF(($A102&lt;&gt;"")*(CD$1&lt;&gt;""),IF(_xlfn.XLOOKUP(CD$1,Attendance_sorted!$B101:$CW101,Attendance_sorted!$B101:$CW101,"nn")&lt;&gt;"nn","•",""),"")</f>
        <v/>
      </c>
      <c r="CE102" s="1" t="str">
        <f ca="1">IF(($A102&lt;&gt;"")*(CE$1&lt;&gt;""),IF(_xlfn.XLOOKUP(CE$1,Attendance_sorted!$B101:$CW101,Attendance_sorted!$B101:$CW101,"nn")&lt;&gt;"nn","•",""),"")</f>
        <v/>
      </c>
      <c r="CF102" s="1" t="str">
        <f ca="1">IF(($A102&lt;&gt;"")*(CF$1&lt;&gt;""),IF(_xlfn.XLOOKUP(CF$1,Attendance_sorted!$B101:$CW101,Attendance_sorted!$B101:$CW101,"nn")&lt;&gt;"nn","•",""),"")</f>
        <v/>
      </c>
      <c r="CG102" s="1" t="str">
        <f ca="1">IF(($A102&lt;&gt;"")*(CG$1&lt;&gt;""),IF(_xlfn.XLOOKUP(CG$1,Attendance_sorted!$B101:$CW101,Attendance_sorted!$B101:$CW101,"nn")&lt;&gt;"nn","•",""),"")</f>
        <v/>
      </c>
      <c r="CH102" s="1" t="str">
        <f ca="1">IF(($A102&lt;&gt;"")*(CH$1&lt;&gt;""),IF(_xlfn.XLOOKUP(CH$1,Attendance_sorted!$B101:$CW101,Attendance_sorted!$B101:$CW101,"nn")&lt;&gt;"nn","•",""),"")</f>
        <v/>
      </c>
      <c r="CI102" s="1" t="str">
        <f ca="1">IF(($A102&lt;&gt;"")*(CI$1&lt;&gt;""),IF(_xlfn.XLOOKUP(CI$1,Attendance_sorted!$B101:$CW101,Attendance_sorted!$B101:$CW101,"nn")&lt;&gt;"nn","•",""),"")</f>
        <v/>
      </c>
      <c r="CJ102" s="1" t="str">
        <f ca="1">IF(($A102&lt;&gt;"")*(CJ$1&lt;&gt;""),IF(_xlfn.XLOOKUP(CJ$1,Attendance_sorted!$B101:$CW101,Attendance_sorted!$B101:$CW101,"nn")&lt;&gt;"nn","•",""),"")</f>
        <v/>
      </c>
      <c r="CK102" s="1" t="str">
        <f ca="1">IF(($A102&lt;&gt;"")*(CK$1&lt;&gt;""),IF(_xlfn.XLOOKUP(CK$1,Attendance_sorted!$B101:$CW101,Attendance_sorted!$B101:$CW101,"nn")&lt;&gt;"nn","•",""),"")</f>
        <v/>
      </c>
      <c r="CL102" s="1" t="str">
        <f ca="1">IF(($A102&lt;&gt;"")*(CL$1&lt;&gt;""),IF(_xlfn.XLOOKUP(CL$1,Attendance_sorted!$B101:$CW101,Attendance_sorted!$B101:$CW101,"nn")&lt;&gt;"nn","•",""),"")</f>
        <v/>
      </c>
      <c r="CM102" s="1" t="str">
        <f ca="1">IF(($A102&lt;&gt;"")*(CM$1&lt;&gt;""),IF(_xlfn.XLOOKUP(CM$1,Attendance_sorted!$B101:$CW101,Attendance_sorted!$B101:$CW101,"nn")&lt;&gt;"nn","•",""),"")</f>
        <v/>
      </c>
      <c r="CN102" s="1" t="str">
        <f ca="1">IF(($A102&lt;&gt;"")*(CN$1&lt;&gt;""),IF(_xlfn.XLOOKUP(CN$1,Attendance_sorted!$B101:$CW101,Attendance_sorted!$B101:$CW101,"nn")&lt;&gt;"nn","•",""),"")</f>
        <v/>
      </c>
      <c r="CO102" s="1" t="str">
        <f ca="1">IF(($A102&lt;&gt;"")*(CO$1&lt;&gt;""),IF(_xlfn.XLOOKUP(CO$1,Attendance_sorted!$B101:$CW101,Attendance_sorted!$B101:$CW101,"nn")&lt;&gt;"nn","•",""),"")</f>
        <v/>
      </c>
      <c r="CP102" s="1" t="str">
        <f ca="1">IF(($A102&lt;&gt;"")*(CP$1&lt;&gt;""),IF(_xlfn.XLOOKUP(CP$1,Attendance_sorted!$B101:$CW101,Attendance_sorted!$B101:$CW101,"nn")&lt;&gt;"nn","•",""),"")</f>
        <v/>
      </c>
      <c r="CQ102" s="1" t="str">
        <f ca="1">IF(($A102&lt;&gt;"")*(CQ$1&lt;&gt;""),IF(_xlfn.XLOOKUP(CQ$1,Attendance_sorted!$B101:$CW101,Attendance_sorted!$B101:$CW101,"nn")&lt;&gt;"nn","•",""),"")</f>
        <v/>
      </c>
      <c r="CR102" s="1" t="str">
        <f ca="1">IF(($A102&lt;&gt;"")*(CR$1&lt;&gt;""),IF(_xlfn.XLOOKUP(CR$1,Attendance_sorted!$B101:$CW101,Attendance_sorted!$B101:$CW101,"nn")&lt;&gt;"nn","•",""),"")</f>
        <v/>
      </c>
      <c r="CS102" s="1" t="str">
        <f ca="1">IF(($A102&lt;&gt;"")*(CS$1&lt;&gt;""),IF(_xlfn.XLOOKUP(CS$1,Attendance_sorted!$B101:$CW101,Attendance_sorted!$B101:$CW101,"nn")&lt;&gt;"nn","•",""),"")</f>
        <v/>
      </c>
      <c r="CT102" s="1" t="str">
        <f ca="1">IF(($A102&lt;&gt;"")*(CT$1&lt;&gt;""),IF(_xlfn.XLOOKUP(CT$1,Attendance_sorted!$B101:$CW101,Attendance_sorted!$B101:$CW101,"nn")&lt;&gt;"nn","•",""),"")</f>
        <v/>
      </c>
      <c r="CU102" s="1" t="str">
        <f ca="1">IF(($A102&lt;&gt;"")*(CU$1&lt;&gt;""),IF(_xlfn.XLOOKUP(CU$1,Attendance_sorted!$B101:$CW101,Attendance_sorted!$B101:$CW101,"nn")&lt;&gt;"nn","•",""),"")</f>
        <v/>
      </c>
      <c r="CV102" s="1" t="str">
        <f ca="1">IF(($A102&lt;&gt;"")*(CV$1&lt;&gt;""),IF(_xlfn.XLOOKUP(CV$1,Attendance_sorted!$B101:$CW101,Attendance_sorted!$B101:$CW101,"nn")&lt;&gt;"nn","•",""),"")</f>
        <v/>
      </c>
      <c r="CW102" s="1" t="str">
        <f ca="1">IF(($A102&lt;&gt;"")*(CW$1&lt;&gt;""),IF(_xlfn.XLOOKUP(CW$1,Attendance_sorted!$B101:$CW101,Attendance_sorted!$B101:$CW101,"nn")&lt;&gt;"nn","•",""),"")</f>
        <v/>
      </c>
    </row>
    <row r="103" spans="1:101">
      <c r="A103" s="1">
        <v>345</v>
      </c>
      <c r="B103" s="1" t="str">
        <f ca="1">IF(($A103&lt;&gt;"")*(B$1&lt;&gt;""),IF(_xlfn.XLOOKUP(B$1,Attendance_sorted!$B102:$CW102,Attendance_sorted!$B102:$CW102,"nn")&lt;&gt;"nn","•",""),"")</f>
        <v/>
      </c>
      <c r="C103" s="1" t="str">
        <f ca="1">IF(($A103&lt;&gt;"")*(C$1&lt;&gt;""),IF(_xlfn.XLOOKUP(C$1,Attendance_sorted!$B102:$CW102,Attendance_sorted!$B102:$CW102,"nn")&lt;&gt;"nn","•",""),"")</f>
        <v/>
      </c>
      <c r="D103" s="1" t="str">
        <f ca="1">IF(($A103&lt;&gt;"")*(D$1&lt;&gt;""),IF(_xlfn.XLOOKUP(D$1,Attendance_sorted!$B102:$CW102,Attendance_sorted!$B102:$CW102,"nn")&lt;&gt;"nn","•",""),"")</f>
        <v/>
      </c>
      <c r="E103" s="1" t="str">
        <f ca="1">IF(($A103&lt;&gt;"")*(E$1&lt;&gt;""),IF(_xlfn.XLOOKUP(E$1,Attendance_sorted!$B102:$CW102,Attendance_sorted!$B102:$CW102,"nn")&lt;&gt;"nn","•",""),"")</f>
        <v/>
      </c>
      <c r="F103" s="1" t="str">
        <f ca="1">IF(($A103&lt;&gt;"")*(F$1&lt;&gt;""),IF(_xlfn.XLOOKUP(F$1,Attendance_sorted!$B102:$CW102,Attendance_sorted!$B102:$CW102,"nn")&lt;&gt;"nn","•",""),"")</f>
        <v/>
      </c>
      <c r="G103" s="1" t="str">
        <f ca="1">IF(($A103&lt;&gt;"")*(G$1&lt;&gt;""),IF(_xlfn.XLOOKUP(G$1,Attendance_sorted!$B102:$CW102,Attendance_sorted!$B102:$CW102,"nn")&lt;&gt;"nn","•",""),"")</f>
        <v/>
      </c>
      <c r="H103" s="1" t="str">
        <f ca="1">IF(($A103&lt;&gt;"")*(H$1&lt;&gt;""),IF(_xlfn.XLOOKUP(H$1,Attendance_sorted!$B102:$CW102,Attendance_sorted!$B102:$CW102,"nn")&lt;&gt;"nn","•",""),"")</f>
        <v/>
      </c>
      <c r="I103" s="1" t="str">
        <f ca="1">IF(($A103&lt;&gt;"")*(I$1&lt;&gt;""),IF(_xlfn.XLOOKUP(I$1,Attendance_sorted!$B102:$CW102,Attendance_sorted!$B102:$CW102,"nn")&lt;&gt;"nn","•",""),"")</f>
        <v/>
      </c>
      <c r="J103" s="1" t="str">
        <f ca="1">IF(($A103&lt;&gt;"")*(J$1&lt;&gt;""),IF(_xlfn.XLOOKUP(J$1,Attendance_sorted!$B102:$CW102,Attendance_sorted!$B102:$CW102,"nn")&lt;&gt;"nn","•",""),"")</f>
        <v/>
      </c>
      <c r="K103" s="1" t="str">
        <f ca="1">IF(($A103&lt;&gt;"")*(K$1&lt;&gt;""),IF(_xlfn.XLOOKUP(K$1,Attendance_sorted!$B102:$CW102,Attendance_sorted!$B102:$CW102,"nn")&lt;&gt;"nn","•",""),"")</f>
        <v/>
      </c>
      <c r="L103" s="1" t="str">
        <f ca="1">IF(($A103&lt;&gt;"")*(L$1&lt;&gt;""),IF(_xlfn.XLOOKUP(L$1,Attendance_sorted!$B102:$CW102,Attendance_sorted!$B102:$CW102,"nn")&lt;&gt;"nn","•",""),"")</f>
        <v/>
      </c>
      <c r="M103" s="1" t="str">
        <f ca="1">IF(($A103&lt;&gt;"")*(M$1&lt;&gt;""),IF(_xlfn.XLOOKUP(M$1,Attendance_sorted!$B102:$CW102,Attendance_sorted!$B102:$CW102,"nn")&lt;&gt;"nn","•",""),"")</f>
        <v/>
      </c>
      <c r="N103" s="1" t="str">
        <f ca="1">IF(($A103&lt;&gt;"")*(N$1&lt;&gt;""),IF(_xlfn.XLOOKUP(N$1,Attendance_sorted!$B102:$CW102,Attendance_sorted!$B102:$CW102,"nn")&lt;&gt;"nn","•",""),"")</f>
        <v/>
      </c>
      <c r="O103" s="1" t="str">
        <f ca="1">IF(($A103&lt;&gt;"")*(O$1&lt;&gt;""),IF(_xlfn.XLOOKUP(O$1,Attendance_sorted!$B102:$CW102,Attendance_sorted!$B102:$CW102,"nn")&lt;&gt;"nn","•",""),"")</f>
        <v/>
      </c>
      <c r="P103" s="1" t="str">
        <f ca="1">IF(($A103&lt;&gt;"")*(P$1&lt;&gt;""),IF(_xlfn.XLOOKUP(P$1,Attendance_sorted!$B102:$CW102,Attendance_sorted!$B102:$CW102,"nn")&lt;&gt;"nn","•",""),"")</f>
        <v/>
      </c>
      <c r="Q103" s="1" t="str">
        <f ca="1">IF(($A103&lt;&gt;"")*(Q$1&lt;&gt;""),IF(_xlfn.XLOOKUP(Q$1,Attendance_sorted!$B102:$CW102,Attendance_sorted!$B102:$CW102,"nn")&lt;&gt;"nn","•",""),"")</f>
        <v/>
      </c>
      <c r="R103" s="1" t="str">
        <f ca="1">IF(($A103&lt;&gt;"")*(R$1&lt;&gt;""),IF(_xlfn.XLOOKUP(R$1,Attendance_sorted!$B102:$CW102,Attendance_sorted!$B102:$CW102,"nn")&lt;&gt;"nn","•",""),"")</f>
        <v/>
      </c>
      <c r="S103" s="1" t="str">
        <f ca="1">IF(($A103&lt;&gt;"")*(S$1&lt;&gt;""),IF(_xlfn.XLOOKUP(S$1,Attendance_sorted!$B102:$CW102,Attendance_sorted!$B102:$CW102,"nn")&lt;&gt;"nn","•",""),"")</f>
        <v/>
      </c>
      <c r="T103" s="1" t="str">
        <f ca="1">IF(($A103&lt;&gt;"")*(T$1&lt;&gt;""),IF(_xlfn.XLOOKUP(T$1,Attendance_sorted!$B102:$CW102,Attendance_sorted!$B102:$CW102,"nn")&lt;&gt;"nn","•",""),"")</f>
        <v/>
      </c>
      <c r="U103" s="1" t="str">
        <f ca="1">IF(($A103&lt;&gt;"")*(U$1&lt;&gt;""),IF(_xlfn.XLOOKUP(U$1,Attendance_sorted!$B102:$CW102,Attendance_sorted!$B102:$CW102,"nn")&lt;&gt;"nn","•",""),"")</f>
        <v/>
      </c>
      <c r="V103" s="1" t="str">
        <f ca="1">IF(($A103&lt;&gt;"")*(V$1&lt;&gt;""),IF(_xlfn.XLOOKUP(V$1,Attendance_sorted!$B102:$CW102,Attendance_sorted!$B102:$CW102,"nn")&lt;&gt;"nn","•",""),"")</f>
        <v/>
      </c>
      <c r="W103" s="1" t="str">
        <f ca="1">IF(($A103&lt;&gt;"")*(W$1&lt;&gt;""),IF(_xlfn.XLOOKUP(W$1,Attendance_sorted!$B102:$CW102,Attendance_sorted!$B102:$CW102,"nn")&lt;&gt;"nn","•",""),"")</f>
        <v/>
      </c>
      <c r="X103" s="1" t="str">
        <f ca="1">IF(($A103&lt;&gt;"")*(X$1&lt;&gt;""),IF(_xlfn.XLOOKUP(X$1,Attendance_sorted!$B102:$CW102,Attendance_sorted!$B102:$CW102,"nn")&lt;&gt;"nn","•",""),"")</f>
        <v/>
      </c>
      <c r="Y103" s="1" t="str">
        <f ca="1">IF(($A103&lt;&gt;"")*(Y$1&lt;&gt;""),IF(_xlfn.XLOOKUP(Y$1,Attendance_sorted!$B102:$CW102,Attendance_sorted!$B102:$CW102,"nn")&lt;&gt;"nn","•",""),"")</f>
        <v/>
      </c>
      <c r="Z103" s="1" t="str">
        <f ca="1">IF(($A103&lt;&gt;"")*(Z$1&lt;&gt;""),IF(_xlfn.XLOOKUP(Z$1,Attendance_sorted!$B102:$CW102,Attendance_sorted!$B102:$CW102,"nn")&lt;&gt;"nn","•",""),"")</f>
        <v/>
      </c>
      <c r="AA103" s="1" t="str">
        <f ca="1">IF(($A103&lt;&gt;"")*(AA$1&lt;&gt;""),IF(_xlfn.XLOOKUP(AA$1,Attendance_sorted!$B102:$CW102,Attendance_sorted!$B102:$CW102,"nn")&lt;&gt;"nn","•",""),"")</f>
        <v/>
      </c>
      <c r="AB103" s="1" t="str">
        <f ca="1">IF(($A103&lt;&gt;"")*(AB$1&lt;&gt;""),IF(_xlfn.XLOOKUP(AB$1,Attendance_sorted!$B102:$CW102,Attendance_sorted!$B102:$CW102,"nn")&lt;&gt;"nn","•",""),"")</f>
        <v/>
      </c>
      <c r="AC103" s="1" t="str">
        <f ca="1">IF(($A103&lt;&gt;"")*(AC$1&lt;&gt;""),IF(_xlfn.XLOOKUP(AC$1,Attendance_sorted!$B102:$CW102,Attendance_sorted!$B102:$CW102,"nn")&lt;&gt;"nn","•",""),"")</f>
        <v/>
      </c>
      <c r="AD103" s="1" t="str">
        <f ca="1">IF(($A103&lt;&gt;"")*(AD$1&lt;&gt;""),IF(_xlfn.XLOOKUP(AD$1,Attendance_sorted!$B102:$CW102,Attendance_sorted!$B102:$CW102,"nn")&lt;&gt;"nn","•",""),"")</f>
        <v/>
      </c>
      <c r="AE103" s="1" t="str">
        <f ca="1">IF(($A103&lt;&gt;"")*(AE$1&lt;&gt;""),IF(_xlfn.XLOOKUP(AE$1,Attendance_sorted!$B102:$CW102,Attendance_sorted!$B102:$CW102,"nn")&lt;&gt;"nn","•",""),"")</f>
        <v/>
      </c>
      <c r="AF103" s="1" t="str">
        <f ca="1">IF(($A103&lt;&gt;"")*(AF$1&lt;&gt;""),IF(_xlfn.XLOOKUP(AF$1,Attendance_sorted!$B102:$CW102,Attendance_sorted!$B102:$CW102,"nn")&lt;&gt;"nn","•",""),"")</f>
        <v/>
      </c>
      <c r="AG103" s="1" t="str">
        <f ca="1">IF(($A103&lt;&gt;"")*(AG$1&lt;&gt;""),IF(_xlfn.XLOOKUP(AG$1,Attendance_sorted!$B102:$CW102,Attendance_sorted!$B102:$CW102,"nn")&lt;&gt;"nn","•",""),"")</f>
        <v/>
      </c>
      <c r="AH103" s="1" t="str">
        <f ca="1">IF(($A103&lt;&gt;"")*(AH$1&lt;&gt;""),IF(_xlfn.XLOOKUP(AH$1,Attendance_sorted!$B102:$CW102,Attendance_sorted!$B102:$CW102,"nn")&lt;&gt;"nn","•",""),"")</f>
        <v/>
      </c>
      <c r="AI103" s="1" t="str">
        <f ca="1">IF(($A103&lt;&gt;"")*(AI$1&lt;&gt;""),IF(_xlfn.XLOOKUP(AI$1,Attendance_sorted!$B102:$CW102,Attendance_sorted!$B102:$CW102,"nn")&lt;&gt;"nn","•",""),"")</f>
        <v/>
      </c>
      <c r="AJ103" s="1" t="str">
        <f ca="1">IF(($A103&lt;&gt;"")*(AJ$1&lt;&gt;""),IF(_xlfn.XLOOKUP(AJ$1,Attendance_sorted!$B102:$CW102,Attendance_sorted!$B102:$CW102,"nn")&lt;&gt;"nn","•",""),"")</f>
        <v/>
      </c>
      <c r="AK103" s="1" t="str">
        <f ca="1">IF(($A103&lt;&gt;"")*(AK$1&lt;&gt;""),IF(_xlfn.XLOOKUP(AK$1,Attendance_sorted!$B102:$CW102,Attendance_sorted!$B102:$CW102,"nn")&lt;&gt;"nn","•",""),"")</f>
        <v/>
      </c>
      <c r="AL103" s="1" t="str">
        <f ca="1">IF(($A103&lt;&gt;"")*(AL$1&lt;&gt;""),IF(_xlfn.XLOOKUP(AL$1,Attendance_sorted!$B102:$CW102,Attendance_sorted!$B102:$CW102,"nn")&lt;&gt;"nn","•",""),"")</f>
        <v/>
      </c>
      <c r="AM103" s="1" t="str">
        <f ca="1">IF(($A103&lt;&gt;"")*(AM$1&lt;&gt;""),IF(_xlfn.XLOOKUP(AM$1,Attendance_sorted!$B102:$CW102,Attendance_sorted!$B102:$CW102,"nn")&lt;&gt;"nn","•",""),"")</f>
        <v/>
      </c>
      <c r="AN103" s="1" t="str">
        <f ca="1">IF(($A103&lt;&gt;"")*(AN$1&lt;&gt;""),IF(_xlfn.XLOOKUP(AN$1,Attendance_sorted!$B102:$CW102,Attendance_sorted!$B102:$CW102,"nn")&lt;&gt;"nn","•",""),"")</f>
        <v/>
      </c>
      <c r="AO103" s="1" t="str">
        <f ca="1">IF(($A103&lt;&gt;"")*(AO$1&lt;&gt;""),IF(_xlfn.XLOOKUP(AO$1,Attendance_sorted!$B102:$CW102,Attendance_sorted!$B102:$CW102,"nn")&lt;&gt;"nn","•",""),"")</f>
        <v/>
      </c>
      <c r="AP103" s="1" t="str">
        <f ca="1">IF(($A103&lt;&gt;"")*(AP$1&lt;&gt;""),IF(_xlfn.XLOOKUP(AP$1,Attendance_sorted!$B102:$CW102,Attendance_sorted!$B102:$CW102,"nn")&lt;&gt;"nn","•",""),"")</f>
        <v/>
      </c>
      <c r="AQ103" s="1" t="str">
        <f ca="1">IF(($A103&lt;&gt;"")*(AQ$1&lt;&gt;""),IF(_xlfn.XLOOKUP(AQ$1,Attendance_sorted!$B102:$CW102,Attendance_sorted!$B102:$CW102,"nn")&lt;&gt;"nn","•",""),"")</f>
        <v/>
      </c>
      <c r="AR103" s="1" t="str">
        <f ca="1">IF(($A103&lt;&gt;"")*(AR$1&lt;&gt;""),IF(_xlfn.XLOOKUP(AR$1,Attendance_sorted!$B102:$CW102,Attendance_sorted!$B102:$CW102,"nn")&lt;&gt;"nn","•",""),"")</f>
        <v/>
      </c>
      <c r="AS103" s="1" t="str">
        <f ca="1">IF(($A103&lt;&gt;"")*(AS$1&lt;&gt;""),IF(_xlfn.XLOOKUP(AS$1,Attendance_sorted!$B102:$CW102,Attendance_sorted!$B102:$CW102,"nn")&lt;&gt;"nn","•",""),"")</f>
        <v/>
      </c>
      <c r="AT103" s="1" t="str">
        <f ca="1">IF(($A103&lt;&gt;"")*(AT$1&lt;&gt;""),IF(_xlfn.XLOOKUP(AT$1,Attendance_sorted!$B102:$CW102,Attendance_sorted!$B102:$CW102,"nn")&lt;&gt;"nn","•",""),"")</f>
        <v/>
      </c>
      <c r="AU103" s="1" t="str">
        <f ca="1">IF(($A103&lt;&gt;"")*(AU$1&lt;&gt;""),IF(_xlfn.XLOOKUP(AU$1,Attendance_sorted!$B102:$CW102,Attendance_sorted!$B102:$CW102,"nn")&lt;&gt;"nn","•",""),"")</f>
        <v/>
      </c>
      <c r="AV103" s="1" t="str">
        <f ca="1">IF(($A103&lt;&gt;"")*(AV$1&lt;&gt;""),IF(_xlfn.XLOOKUP(AV$1,Attendance_sorted!$B102:$CW102,Attendance_sorted!$B102:$CW102,"nn")&lt;&gt;"nn","•",""),"")</f>
        <v/>
      </c>
      <c r="AW103" s="1" t="str">
        <f ca="1">IF(($A103&lt;&gt;"")*(AW$1&lt;&gt;""),IF(_xlfn.XLOOKUP(AW$1,Attendance_sorted!$B102:$CW102,Attendance_sorted!$B102:$CW102,"nn")&lt;&gt;"nn","•",""),"")</f>
        <v/>
      </c>
      <c r="AX103" s="1" t="str">
        <f ca="1">IF(($A103&lt;&gt;"")*(AX$1&lt;&gt;""),IF(_xlfn.XLOOKUP(AX$1,Attendance_sorted!$B102:$CW102,Attendance_sorted!$B102:$CW102,"nn")&lt;&gt;"nn","•",""),"")</f>
        <v/>
      </c>
      <c r="AY103" s="1" t="str">
        <f ca="1">IF(($A103&lt;&gt;"")*(AY$1&lt;&gt;""),IF(_xlfn.XLOOKUP(AY$1,Attendance_sorted!$B102:$CW102,Attendance_sorted!$B102:$CW102,"nn")&lt;&gt;"nn","•",""),"")</f>
        <v/>
      </c>
      <c r="AZ103" s="1" t="str">
        <f ca="1">IF(($A103&lt;&gt;"")*(AZ$1&lt;&gt;""),IF(_xlfn.XLOOKUP(AZ$1,Attendance_sorted!$B102:$CW102,Attendance_sorted!$B102:$CW102,"nn")&lt;&gt;"nn","•",""),"")</f>
        <v/>
      </c>
      <c r="BA103" s="1" t="str">
        <f ca="1">IF(($A103&lt;&gt;"")*(BA$1&lt;&gt;""),IF(_xlfn.XLOOKUP(BA$1,Attendance_sorted!$B102:$CW102,Attendance_sorted!$B102:$CW102,"nn")&lt;&gt;"nn","•",""),"")</f>
        <v/>
      </c>
      <c r="BB103" s="1" t="str">
        <f ca="1">IF(($A103&lt;&gt;"")*(BB$1&lt;&gt;""),IF(_xlfn.XLOOKUP(BB$1,Attendance_sorted!$B102:$CW102,Attendance_sorted!$B102:$CW102,"nn")&lt;&gt;"nn","•",""),"")</f>
        <v/>
      </c>
      <c r="BC103" s="1" t="str">
        <f ca="1">IF(($A103&lt;&gt;"")*(BC$1&lt;&gt;""),IF(_xlfn.XLOOKUP(BC$1,Attendance_sorted!$B102:$CW102,Attendance_sorted!$B102:$CW102,"nn")&lt;&gt;"nn","•",""),"")</f>
        <v/>
      </c>
      <c r="BD103" s="1" t="str">
        <f ca="1">IF(($A103&lt;&gt;"")*(BD$1&lt;&gt;""),IF(_xlfn.XLOOKUP(BD$1,Attendance_sorted!$B102:$CW102,Attendance_sorted!$B102:$CW102,"nn")&lt;&gt;"nn","•",""),"")</f>
        <v/>
      </c>
      <c r="BE103" s="1" t="str">
        <f ca="1">IF(($A103&lt;&gt;"")*(BE$1&lt;&gt;""),IF(_xlfn.XLOOKUP(BE$1,Attendance_sorted!$B102:$CW102,Attendance_sorted!$B102:$CW102,"nn")&lt;&gt;"nn","•",""),"")</f>
        <v/>
      </c>
      <c r="BF103" s="1" t="str">
        <f ca="1">IF(($A103&lt;&gt;"")*(BF$1&lt;&gt;""),IF(_xlfn.XLOOKUP(BF$1,Attendance_sorted!$B102:$CW102,Attendance_sorted!$B102:$CW102,"nn")&lt;&gt;"nn","•",""),"")</f>
        <v/>
      </c>
      <c r="BG103" s="1" t="str">
        <f ca="1">IF(($A103&lt;&gt;"")*(BG$1&lt;&gt;""),IF(_xlfn.XLOOKUP(BG$1,Attendance_sorted!$B102:$CW102,Attendance_sorted!$B102:$CW102,"nn")&lt;&gt;"nn","•",""),"")</f>
        <v/>
      </c>
      <c r="BH103" s="1" t="str">
        <f ca="1">IF(($A103&lt;&gt;"")*(BH$1&lt;&gt;""),IF(_xlfn.XLOOKUP(BH$1,Attendance_sorted!$B102:$CW102,Attendance_sorted!$B102:$CW102,"nn")&lt;&gt;"nn","•",""),"")</f>
        <v/>
      </c>
      <c r="BI103" s="1" t="str">
        <f ca="1">IF(($A103&lt;&gt;"")*(BI$1&lt;&gt;""),IF(_xlfn.XLOOKUP(BI$1,Attendance_sorted!$B102:$CW102,Attendance_sorted!$B102:$CW102,"nn")&lt;&gt;"nn","•",""),"")</f>
        <v/>
      </c>
      <c r="BJ103" s="1" t="str">
        <f ca="1">IF(($A103&lt;&gt;"")*(BJ$1&lt;&gt;""),IF(_xlfn.XLOOKUP(BJ$1,Attendance_sorted!$B102:$CW102,Attendance_sorted!$B102:$CW102,"nn")&lt;&gt;"nn","•",""),"")</f>
        <v/>
      </c>
      <c r="BK103" s="1" t="str">
        <f ca="1">IF(($A103&lt;&gt;"")*(BK$1&lt;&gt;""),IF(_xlfn.XLOOKUP(BK$1,Attendance_sorted!$B102:$CW102,Attendance_sorted!$B102:$CW102,"nn")&lt;&gt;"nn","•",""),"")</f>
        <v/>
      </c>
      <c r="BL103" s="1" t="str">
        <f ca="1">IF(($A103&lt;&gt;"")*(BL$1&lt;&gt;""),IF(_xlfn.XLOOKUP(BL$1,Attendance_sorted!$B102:$CW102,Attendance_sorted!$B102:$CW102,"nn")&lt;&gt;"nn","•",""),"")</f>
        <v/>
      </c>
      <c r="BM103" s="1" t="str">
        <f ca="1">IF(($A103&lt;&gt;"")*(BM$1&lt;&gt;""),IF(_xlfn.XLOOKUP(BM$1,Attendance_sorted!$B102:$CW102,Attendance_sorted!$B102:$CW102,"nn")&lt;&gt;"nn","•",""),"")</f>
        <v/>
      </c>
      <c r="BN103" s="1" t="str">
        <f ca="1">IF(($A103&lt;&gt;"")*(BN$1&lt;&gt;""),IF(_xlfn.XLOOKUP(BN$1,Attendance_sorted!$B102:$CW102,Attendance_sorted!$B102:$CW102,"nn")&lt;&gt;"nn","•",""),"")</f>
        <v/>
      </c>
      <c r="BO103" s="1" t="str">
        <f ca="1">IF(($A103&lt;&gt;"")*(BO$1&lt;&gt;""),IF(_xlfn.XLOOKUP(BO$1,Attendance_sorted!$B102:$CW102,Attendance_sorted!$B102:$CW102,"nn")&lt;&gt;"nn","•",""),"")</f>
        <v/>
      </c>
      <c r="BP103" s="1" t="str">
        <f ca="1">IF(($A103&lt;&gt;"")*(BP$1&lt;&gt;""),IF(_xlfn.XLOOKUP(BP$1,Attendance_sorted!$B102:$CW102,Attendance_sorted!$B102:$CW102,"nn")&lt;&gt;"nn","•",""),"")</f>
        <v/>
      </c>
      <c r="BQ103" s="1" t="str">
        <f ca="1">IF(($A103&lt;&gt;"")*(BQ$1&lt;&gt;""),IF(_xlfn.XLOOKUP(BQ$1,Attendance_sorted!$B102:$CW102,Attendance_sorted!$B102:$CW102,"nn")&lt;&gt;"nn","•",""),"")</f>
        <v/>
      </c>
      <c r="BR103" s="1" t="str">
        <f ca="1">IF(($A103&lt;&gt;"")*(BR$1&lt;&gt;""),IF(_xlfn.XLOOKUP(BR$1,Attendance_sorted!$B102:$CW102,Attendance_sorted!$B102:$CW102,"nn")&lt;&gt;"nn","•",""),"")</f>
        <v/>
      </c>
      <c r="BS103" s="1" t="str">
        <f ca="1">IF(($A103&lt;&gt;"")*(BS$1&lt;&gt;""),IF(_xlfn.XLOOKUP(BS$1,Attendance_sorted!$B102:$CW102,Attendance_sorted!$B102:$CW102,"nn")&lt;&gt;"nn","•",""),"")</f>
        <v/>
      </c>
      <c r="BT103" s="1" t="str">
        <f ca="1">IF(($A103&lt;&gt;"")*(BT$1&lt;&gt;""),IF(_xlfn.XLOOKUP(BT$1,Attendance_sorted!$B102:$CW102,Attendance_sorted!$B102:$CW102,"nn")&lt;&gt;"nn","•",""),"")</f>
        <v/>
      </c>
      <c r="BU103" s="1" t="str">
        <f ca="1">IF(($A103&lt;&gt;"")*(BU$1&lt;&gt;""),IF(_xlfn.XLOOKUP(BU$1,Attendance_sorted!$B102:$CW102,Attendance_sorted!$B102:$CW102,"nn")&lt;&gt;"nn","•",""),"")</f>
        <v/>
      </c>
      <c r="BV103" s="1" t="str">
        <f ca="1">IF(($A103&lt;&gt;"")*(BV$1&lt;&gt;""),IF(_xlfn.XLOOKUP(BV$1,Attendance_sorted!$B102:$CW102,Attendance_sorted!$B102:$CW102,"nn")&lt;&gt;"nn","•",""),"")</f>
        <v/>
      </c>
      <c r="BW103" s="1" t="str">
        <f ca="1">IF(($A103&lt;&gt;"")*(BW$1&lt;&gt;""),IF(_xlfn.XLOOKUP(BW$1,Attendance_sorted!$B102:$CW102,Attendance_sorted!$B102:$CW102,"nn")&lt;&gt;"nn","•",""),"")</f>
        <v/>
      </c>
      <c r="BX103" s="1" t="str">
        <f ca="1">IF(($A103&lt;&gt;"")*(BX$1&lt;&gt;""),IF(_xlfn.XLOOKUP(BX$1,Attendance_sorted!$B102:$CW102,Attendance_sorted!$B102:$CW102,"nn")&lt;&gt;"nn","•",""),"")</f>
        <v/>
      </c>
      <c r="BY103" s="1" t="str">
        <f ca="1">IF(($A103&lt;&gt;"")*(BY$1&lt;&gt;""),IF(_xlfn.XLOOKUP(BY$1,Attendance_sorted!$B102:$CW102,Attendance_sorted!$B102:$CW102,"nn")&lt;&gt;"nn","•",""),"")</f>
        <v/>
      </c>
      <c r="BZ103" s="1" t="str">
        <f ca="1">IF(($A103&lt;&gt;"")*(BZ$1&lt;&gt;""),IF(_xlfn.XLOOKUP(BZ$1,Attendance_sorted!$B102:$CW102,Attendance_sorted!$B102:$CW102,"nn")&lt;&gt;"nn","•",""),"")</f>
        <v/>
      </c>
      <c r="CA103" s="1" t="str">
        <f ca="1">IF(($A103&lt;&gt;"")*(CA$1&lt;&gt;""),IF(_xlfn.XLOOKUP(CA$1,Attendance_sorted!$B102:$CW102,Attendance_sorted!$B102:$CW102,"nn")&lt;&gt;"nn","•",""),"")</f>
        <v/>
      </c>
      <c r="CB103" s="1" t="str">
        <f ca="1">IF(($A103&lt;&gt;"")*(CB$1&lt;&gt;""),IF(_xlfn.XLOOKUP(CB$1,Attendance_sorted!$B102:$CW102,Attendance_sorted!$B102:$CW102,"nn")&lt;&gt;"nn","•",""),"")</f>
        <v/>
      </c>
      <c r="CC103" s="1" t="str">
        <f ca="1">IF(($A103&lt;&gt;"")*(CC$1&lt;&gt;""),IF(_xlfn.XLOOKUP(CC$1,Attendance_sorted!$B102:$CW102,Attendance_sorted!$B102:$CW102,"nn")&lt;&gt;"nn","•",""),"")</f>
        <v/>
      </c>
      <c r="CD103" s="1" t="str">
        <f ca="1">IF(($A103&lt;&gt;"")*(CD$1&lt;&gt;""),IF(_xlfn.XLOOKUP(CD$1,Attendance_sorted!$B102:$CW102,Attendance_sorted!$B102:$CW102,"nn")&lt;&gt;"nn","•",""),"")</f>
        <v/>
      </c>
      <c r="CE103" s="1" t="str">
        <f ca="1">IF(($A103&lt;&gt;"")*(CE$1&lt;&gt;""),IF(_xlfn.XLOOKUP(CE$1,Attendance_sorted!$B102:$CW102,Attendance_sorted!$B102:$CW102,"nn")&lt;&gt;"nn","•",""),"")</f>
        <v/>
      </c>
      <c r="CF103" s="1" t="str">
        <f ca="1">IF(($A103&lt;&gt;"")*(CF$1&lt;&gt;""),IF(_xlfn.XLOOKUP(CF$1,Attendance_sorted!$B102:$CW102,Attendance_sorted!$B102:$CW102,"nn")&lt;&gt;"nn","•",""),"")</f>
        <v/>
      </c>
      <c r="CG103" s="1" t="str">
        <f ca="1">IF(($A103&lt;&gt;"")*(CG$1&lt;&gt;""),IF(_xlfn.XLOOKUP(CG$1,Attendance_sorted!$B102:$CW102,Attendance_sorted!$B102:$CW102,"nn")&lt;&gt;"nn","•",""),"")</f>
        <v/>
      </c>
      <c r="CH103" s="1" t="str">
        <f ca="1">IF(($A103&lt;&gt;"")*(CH$1&lt;&gt;""),IF(_xlfn.XLOOKUP(CH$1,Attendance_sorted!$B102:$CW102,Attendance_sorted!$B102:$CW102,"nn")&lt;&gt;"nn","•",""),"")</f>
        <v/>
      </c>
      <c r="CI103" s="1" t="str">
        <f ca="1">IF(($A103&lt;&gt;"")*(CI$1&lt;&gt;""),IF(_xlfn.XLOOKUP(CI$1,Attendance_sorted!$B102:$CW102,Attendance_sorted!$B102:$CW102,"nn")&lt;&gt;"nn","•",""),"")</f>
        <v/>
      </c>
      <c r="CJ103" s="1" t="str">
        <f ca="1">IF(($A103&lt;&gt;"")*(CJ$1&lt;&gt;""),IF(_xlfn.XLOOKUP(CJ$1,Attendance_sorted!$B102:$CW102,Attendance_sorted!$B102:$CW102,"nn")&lt;&gt;"nn","•",""),"")</f>
        <v/>
      </c>
      <c r="CK103" s="1" t="str">
        <f ca="1">IF(($A103&lt;&gt;"")*(CK$1&lt;&gt;""),IF(_xlfn.XLOOKUP(CK$1,Attendance_sorted!$B102:$CW102,Attendance_sorted!$B102:$CW102,"nn")&lt;&gt;"nn","•",""),"")</f>
        <v/>
      </c>
      <c r="CL103" s="1" t="str">
        <f ca="1">IF(($A103&lt;&gt;"")*(CL$1&lt;&gt;""),IF(_xlfn.XLOOKUP(CL$1,Attendance_sorted!$B102:$CW102,Attendance_sorted!$B102:$CW102,"nn")&lt;&gt;"nn","•",""),"")</f>
        <v/>
      </c>
      <c r="CM103" s="1" t="str">
        <f ca="1">IF(($A103&lt;&gt;"")*(CM$1&lt;&gt;""),IF(_xlfn.XLOOKUP(CM$1,Attendance_sorted!$B102:$CW102,Attendance_sorted!$B102:$CW102,"nn")&lt;&gt;"nn","•",""),"")</f>
        <v/>
      </c>
      <c r="CN103" s="1" t="str">
        <f ca="1">IF(($A103&lt;&gt;"")*(CN$1&lt;&gt;""),IF(_xlfn.XLOOKUP(CN$1,Attendance_sorted!$B102:$CW102,Attendance_sorted!$B102:$CW102,"nn")&lt;&gt;"nn","•",""),"")</f>
        <v/>
      </c>
      <c r="CO103" s="1" t="str">
        <f ca="1">IF(($A103&lt;&gt;"")*(CO$1&lt;&gt;""),IF(_xlfn.XLOOKUP(CO$1,Attendance_sorted!$B102:$CW102,Attendance_sorted!$B102:$CW102,"nn")&lt;&gt;"nn","•",""),"")</f>
        <v/>
      </c>
      <c r="CP103" s="1" t="str">
        <f ca="1">IF(($A103&lt;&gt;"")*(CP$1&lt;&gt;""),IF(_xlfn.XLOOKUP(CP$1,Attendance_sorted!$B102:$CW102,Attendance_sorted!$B102:$CW102,"nn")&lt;&gt;"nn","•",""),"")</f>
        <v/>
      </c>
      <c r="CQ103" s="1" t="str">
        <f ca="1">IF(($A103&lt;&gt;"")*(CQ$1&lt;&gt;""),IF(_xlfn.XLOOKUP(CQ$1,Attendance_sorted!$B102:$CW102,Attendance_sorted!$B102:$CW102,"nn")&lt;&gt;"nn","•",""),"")</f>
        <v/>
      </c>
      <c r="CR103" s="1" t="str">
        <f ca="1">IF(($A103&lt;&gt;"")*(CR$1&lt;&gt;""),IF(_xlfn.XLOOKUP(CR$1,Attendance_sorted!$B102:$CW102,Attendance_sorted!$B102:$CW102,"nn")&lt;&gt;"nn","•",""),"")</f>
        <v/>
      </c>
      <c r="CS103" s="1" t="str">
        <f ca="1">IF(($A103&lt;&gt;"")*(CS$1&lt;&gt;""),IF(_xlfn.XLOOKUP(CS$1,Attendance_sorted!$B102:$CW102,Attendance_sorted!$B102:$CW102,"nn")&lt;&gt;"nn","•",""),"")</f>
        <v/>
      </c>
      <c r="CT103" s="1" t="str">
        <f ca="1">IF(($A103&lt;&gt;"")*(CT$1&lt;&gt;""),IF(_xlfn.XLOOKUP(CT$1,Attendance_sorted!$B102:$CW102,Attendance_sorted!$B102:$CW102,"nn")&lt;&gt;"nn","•",""),"")</f>
        <v/>
      </c>
      <c r="CU103" s="1" t="str">
        <f ca="1">IF(($A103&lt;&gt;"")*(CU$1&lt;&gt;""),IF(_xlfn.XLOOKUP(CU$1,Attendance_sorted!$B102:$CW102,Attendance_sorted!$B102:$CW102,"nn")&lt;&gt;"nn","•",""),"")</f>
        <v/>
      </c>
      <c r="CV103" s="1" t="str">
        <f ca="1">IF(($A103&lt;&gt;"")*(CV$1&lt;&gt;""),IF(_xlfn.XLOOKUP(CV$1,Attendance_sorted!$B102:$CW102,Attendance_sorted!$B102:$CW102,"nn")&lt;&gt;"nn","•",""),"")</f>
        <v/>
      </c>
      <c r="CW103" s="1" t="str">
        <f ca="1">IF(($A103&lt;&gt;"")*(CW$1&lt;&gt;""),IF(_xlfn.XLOOKUP(CW$1,Attendance_sorted!$B102:$CW102,Attendance_sorted!$B102:$CW102,"nn")&lt;&gt;"nn","•",""),"")</f>
        <v/>
      </c>
    </row>
    <row r="104" spans="1:101">
      <c r="A104" s="1">
        <v>346</v>
      </c>
      <c r="B104" s="1" t="str">
        <f ca="1">IF(($A104&lt;&gt;"")*(B$1&lt;&gt;""),IF(_xlfn.XLOOKUP(B$1,Attendance_sorted!$B103:$CW103,Attendance_sorted!$B103:$CW103,"nn")&lt;&gt;"nn","•",""),"")</f>
        <v/>
      </c>
      <c r="C104" s="1" t="str">
        <f ca="1">IF(($A104&lt;&gt;"")*(C$1&lt;&gt;""),IF(_xlfn.XLOOKUP(C$1,Attendance_sorted!$B103:$CW103,Attendance_sorted!$B103:$CW103,"nn")&lt;&gt;"nn","•",""),"")</f>
        <v/>
      </c>
      <c r="D104" s="1" t="str">
        <f ca="1">IF(($A104&lt;&gt;"")*(D$1&lt;&gt;""),IF(_xlfn.XLOOKUP(D$1,Attendance_sorted!$B103:$CW103,Attendance_sorted!$B103:$CW103,"nn")&lt;&gt;"nn","•",""),"")</f>
        <v/>
      </c>
      <c r="E104" s="1" t="str">
        <f ca="1">IF(($A104&lt;&gt;"")*(E$1&lt;&gt;""),IF(_xlfn.XLOOKUP(E$1,Attendance_sorted!$B103:$CW103,Attendance_sorted!$B103:$CW103,"nn")&lt;&gt;"nn","•",""),"")</f>
        <v/>
      </c>
      <c r="F104" s="1" t="str">
        <f ca="1">IF(($A104&lt;&gt;"")*(F$1&lt;&gt;""),IF(_xlfn.XLOOKUP(F$1,Attendance_sorted!$B103:$CW103,Attendance_sorted!$B103:$CW103,"nn")&lt;&gt;"nn","•",""),"")</f>
        <v/>
      </c>
      <c r="G104" s="1" t="str">
        <f ca="1">IF(($A104&lt;&gt;"")*(G$1&lt;&gt;""),IF(_xlfn.XLOOKUP(G$1,Attendance_sorted!$B103:$CW103,Attendance_sorted!$B103:$CW103,"nn")&lt;&gt;"nn","•",""),"")</f>
        <v>•</v>
      </c>
      <c r="H104" s="1" t="str">
        <f ca="1">IF(($A104&lt;&gt;"")*(H$1&lt;&gt;""),IF(_xlfn.XLOOKUP(H$1,Attendance_sorted!$B103:$CW103,Attendance_sorted!$B103:$CW103,"nn")&lt;&gt;"nn","•",""),"")</f>
        <v/>
      </c>
      <c r="I104" s="1" t="str">
        <f ca="1">IF(($A104&lt;&gt;"")*(I$1&lt;&gt;""),IF(_xlfn.XLOOKUP(I$1,Attendance_sorted!$B103:$CW103,Attendance_sorted!$B103:$CW103,"nn")&lt;&gt;"nn","•",""),"")</f>
        <v/>
      </c>
      <c r="J104" s="1" t="str">
        <f ca="1">IF(($A104&lt;&gt;"")*(J$1&lt;&gt;""),IF(_xlfn.XLOOKUP(J$1,Attendance_sorted!$B103:$CW103,Attendance_sorted!$B103:$CW103,"nn")&lt;&gt;"nn","•",""),"")</f>
        <v/>
      </c>
      <c r="K104" s="1" t="str">
        <f ca="1">IF(($A104&lt;&gt;"")*(K$1&lt;&gt;""),IF(_xlfn.XLOOKUP(K$1,Attendance_sorted!$B103:$CW103,Attendance_sorted!$B103:$CW103,"nn")&lt;&gt;"nn","•",""),"")</f>
        <v/>
      </c>
      <c r="L104" s="1" t="str">
        <f ca="1">IF(($A104&lt;&gt;"")*(L$1&lt;&gt;""),IF(_xlfn.XLOOKUP(L$1,Attendance_sorted!$B103:$CW103,Attendance_sorted!$B103:$CW103,"nn")&lt;&gt;"nn","•",""),"")</f>
        <v/>
      </c>
      <c r="M104" s="1" t="str">
        <f ca="1">IF(($A104&lt;&gt;"")*(M$1&lt;&gt;""),IF(_xlfn.XLOOKUP(M$1,Attendance_sorted!$B103:$CW103,Attendance_sorted!$B103:$CW103,"nn")&lt;&gt;"nn","•",""),"")</f>
        <v/>
      </c>
      <c r="N104" s="1" t="str">
        <f ca="1">IF(($A104&lt;&gt;"")*(N$1&lt;&gt;""),IF(_xlfn.XLOOKUP(N$1,Attendance_sorted!$B103:$CW103,Attendance_sorted!$B103:$CW103,"nn")&lt;&gt;"nn","•",""),"")</f>
        <v>•</v>
      </c>
      <c r="O104" s="1" t="str">
        <f ca="1">IF(($A104&lt;&gt;"")*(O$1&lt;&gt;""),IF(_xlfn.XLOOKUP(O$1,Attendance_sorted!$B103:$CW103,Attendance_sorted!$B103:$CW103,"nn")&lt;&gt;"nn","•",""),"")</f>
        <v>•</v>
      </c>
      <c r="P104" s="1" t="str">
        <f ca="1">IF(($A104&lt;&gt;"")*(P$1&lt;&gt;""),IF(_xlfn.XLOOKUP(P$1,Attendance_sorted!$B103:$CW103,Attendance_sorted!$B103:$CW103,"nn")&lt;&gt;"nn","•",""),"")</f>
        <v/>
      </c>
      <c r="Q104" s="1" t="str">
        <f ca="1">IF(($A104&lt;&gt;"")*(Q$1&lt;&gt;""),IF(_xlfn.XLOOKUP(Q$1,Attendance_sorted!$B103:$CW103,Attendance_sorted!$B103:$CW103,"nn")&lt;&gt;"nn","•",""),"")</f>
        <v/>
      </c>
      <c r="R104" s="1" t="str">
        <f ca="1">IF(($A104&lt;&gt;"")*(R$1&lt;&gt;""),IF(_xlfn.XLOOKUP(R$1,Attendance_sorted!$B103:$CW103,Attendance_sorted!$B103:$CW103,"nn")&lt;&gt;"nn","•",""),"")</f>
        <v>•</v>
      </c>
      <c r="S104" s="1" t="str">
        <f ca="1">IF(($A104&lt;&gt;"")*(S$1&lt;&gt;""),IF(_xlfn.XLOOKUP(S$1,Attendance_sorted!$B103:$CW103,Attendance_sorted!$B103:$CW103,"nn")&lt;&gt;"nn","•",""),"")</f>
        <v>•</v>
      </c>
      <c r="T104" s="1" t="str">
        <f ca="1">IF(($A104&lt;&gt;"")*(T$1&lt;&gt;""),IF(_xlfn.XLOOKUP(T$1,Attendance_sorted!$B103:$CW103,Attendance_sorted!$B103:$CW103,"nn")&lt;&gt;"nn","•",""),"")</f>
        <v/>
      </c>
      <c r="U104" s="1" t="str">
        <f ca="1">IF(($A104&lt;&gt;"")*(U$1&lt;&gt;""),IF(_xlfn.XLOOKUP(U$1,Attendance_sorted!$B103:$CW103,Attendance_sorted!$B103:$CW103,"nn")&lt;&gt;"nn","•",""),"")</f>
        <v/>
      </c>
      <c r="V104" s="1" t="str">
        <f ca="1">IF(($A104&lt;&gt;"")*(V$1&lt;&gt;""),IF(_xlfn.XLOOKUP(V$1,Attendance_sorted!$B103:$CW103,Attendance_sorted!$B103:$CW103,"nn")&lt;&gt;"nn","•",""),"")</f>
        <v/>
      </c>
      <c r="W104" s="1" t="str">
        <f ca="1">IF(($A104&lt;&gt;"")*(W$1&lt;&gt;""),IF(_xlfn.XLOOKUP(W$1,Attendance_sorted!$B103:$CW103,Attendance_sorted!$B103:$CW103,"nn")&lt;&gt;"nn","•",""),"")</f>
        <v/>
      </c>
      <c r="X104" s="1" t="str">
        <f ca="1">IF(($A104&lt;&gt;"")*(X$1&lt;&gt;""),IF(_xlfn.XLOOKUP(X$1,Attendance_sorted!$B103:$CW103,Attendance_sorted!$B103:$CW103,"nn")&lt;&gt;"nn","•",""),"")</f>
        <v/>
      </c>
      <c r="Y104" s="1" t="str">
        <f ca="1">IF(($A104&lt;&gt;"")*(Y$1&lt;&gt;""),IF(_xlfn.XLOOKUP(Y$1,Attendance_sorted!$B103:$CW103,Attendance_sorted!$B103:$CW103,"nn")&lt;&gt;"nn","•",""),"")</f>
        <v/>
      </c>
      <c r="Z104" s="1" t="str">
        <f ca="1">IF(($A104&lt;&gt;"")*(Z$1&lt;&gt;""),IF(_xlfn.XLOOKUP(Z$1,Attendance_sorted!$B103:$CW103,Attendance_sorted!$B103:$CW103,"nn")&lt;&gt;"nn","•",""),"")</f>
        <v/>
      </c>
      <c r="AA104" s="1" t="str">
        <f ca="1">IF(($A104&lt;&gt;"")*(AA$1&lt;&gt;""),IF(_xlfn.XLOOKUP(AA$1,Attendance_sorted!$B103:$CW103,Attendance_sorted!$B103:$CW103,"nn")&lt;&gt;"nn","•",""),"")</f>
        <v/>
      </c>
      <c r="AB104" s="1" t="str">
        <f ca="1">IF(($A104&lt;&gt;"")*(AB$1&lt;&gt;""),IF(_xlfn.XLOOKUP(AB$1,Attendance_sorted!$B103:$CW103,Attendance_sorted!$B103:$CW103,"nn")&lt;&gt;"nn","•",""),"")</f>
        <v/>
      </c>
      <c r="AC104" s="1" t="str">
        <f ca="1">IF(($A104&lt;&gt;"")*(AC$1&lt;&gt;""),IF(_xlfn.XLOOKUP(AC$1,Attendance_sorted!$B103:$CW103,Attendance_sorted!$B103:$CW103,"nn")&lt;&gt;"nn","•",""),"")</f>
        <v/>
      </c>
      <c r="AD104" s="1" t="str">
        <f ca="1">IF(($A104&lt;&gt;"")*(AD$1&lt;&gt;""),IF(_xlfn.XLOOKUP(AD$1,Attendance_sorted!$B103:$CW103,Attendance_sorted!$B103:$CW103,"nn")&lt;&gt;"nn","•",""),"")</f>
        <v/>
      </c>
      <c r="AE104" s="1" t="str">
        <f ca="1">IF(($A104&lt;&gt;"")*(AE$1&lt;&gt;""),IF(_xlfn.XLOOKUP(AE$1,Attendance_sorted!$B103:$CW103,Attendance_sorted!$B103:$CW103,"nn")&lt;&gt;"nn","•",""),"")</f>
        <v/>
      </c>
      <c r="AF104" s="1" t="str">
        <f ca="1">IF(($A104&lt;&gt;"")*(AF$1&lt;&gt;""),IF(_xlfn.XLOOKUP(AF$1,Attendance_sorted!$B103:$CW103,Attendance_sorted!$B103:$CW103,"nn")&lt;&gt;"nn","•",""),"")</f>
        <v/>
      </c>
      <c r="AG104" s="1" t="str">
        <f ca="1">IF(($A104&lt;&gt;"")*(AG$1&lt;&gt;""),IF(_xlfn.XLOOKUP(AG$1,Attendance_sorted!$B103:$CW103,Attendance_sorted!$B103:$CW103,"nn")&lt;&gt;"nn","•",""),"")</f>
        <v/>
      </c>
      <c r="AH104" s="1" t="str">
        <f ca="1">IF(($A104&lt;&gt;"")*(AH$1&lt;&gt;""),IF(_xlfn.XLOOKUP(AH$1,Attendance_sorted!$B103:$CW103,Attendance_sorted!$B103:$CW103,"nn")&lt;&gt;"nn","•",""),"")</f>
        <v/>
      </c>
      <c r="AI104" s="1" t="str">
        <f ca="1">IF(($A104&lt;&gt;"")*(AI$1&lt;&gt;""),IF(_xlfn.XLOOKUP(AI$1,Attendance_sorted!$B103:$CW103,Attendance_sorted!$B103:$CW103,"nn")&lt;&gt;"nn","•",""),"")</f>
        <v/>
      </c>
      <c r="AJ104" s="1" t="str">
        <f ca="1">IF(($A104&lt;&gt;"")*(AJ$1&lt;&gt;""),IF(_xlfn.XLOOKUP(AJ$1,Attendance_sorted!$B103:$CW103,Attendance_sorted!$B103:$CW103,"nn")&lt;&gt;"nn","•",""),"")</f>
        <v/>
      </c>
      <c r="AK104" s="1" t="str">
        <f ca="1">IF(($A104&lt;&gt;"")*(AK$1&lt;&gt;""),IF(_xlfn.XLOOKUP(AK$1,Attendance_sorted!$B103:$CW103,Attendance_sorted!$B103:$CW103,"nn")&lt;&gt;"nn","•",""),"")</f>
        <v/>
      </c>
      <c r="AL104" s="1" t="str">
        <f ca="1">IF(($A104&lt;&gt;"")*(AL$1&lt;&gt;""),IF(_xlfn.XLOOKUP(AL$1,Attendance_sorted!$B103:$CW103,Attendance_sorted!$B103:$CW103,"nn")&lt;&gt;"nn","•",""),"")</f>
        <v/>
      </c>
      <c r="AM104" s="1" t="str">
        <f ca="1">IF(($A104&lt;&gt;"")*(AM$1&lt;&gt;""),IF(_xlfn.XLOOKUP(AM$1,Attendance_sorted!$B103:$CW103,Attendance_sorted!$B103:$CW103,"nn")&lt;&gt;"nn","•",""),"")</f>
        <v/>
      </c>
      <c r="AN104" s="1" t="str">
        <f ca="1">IF(($A104&lt;&gt;"")*(AN$1&lt;&gt;""),IF(_xlfn.XLOOKUP(AN$1,Attendance_sorted!$B103:$CW103,Attendance_sorted!$B103:$CW103,"nn")&lt;&gt;"nn","•",""),"")</f>
        <v/>
      </c>
      <c r="AO104" s="1" t="str">
        <f ca="1">IF(($A104&lt;&gt;"")*(AO$1&lt;&gt;""),IF(_xlfn.XLOOKUP(AO$1,Attendance_sorted!$B103:$CW103,Attendance_sorted!$B103:$CW103,"nn")&lt;&gt;"nn","•",""),"")</f>
        <v/>
      </c>
      <c r="AP104" s="1" t="str">
        <f ca="1">IF(($A104&lt;&gt;"")*(AP$1&lt;&gt;""),IF(_xlfn.XLOOKUP(AP$1,Attendance_sorted!$B103:$CW103,Attendance_sorted!$B103:$CW103,"nn")&lt;&gt;"nn","•",""),"")</f>
        <v/>
      </c>
      <c r="AQ104" s="1" t="str">
        <f ca="1">IF(($A104&lt;&gt;"")*(AQ$1&lt;&gt;""),IF(_xlfn.XLOOKUP(AQ$1,Attendance_sorted!$B103:$CW103,Attendance_sorted!$B103:$CW103,"nn")&lt;&gt;"nn","•",""),"")</f>
        <v/>
      </c>
      <c r="AR104" s="1" t="str">
        <f ca="1">IF(($A104&lt;&gt;"")*(AR$1&lt;&gt;""),IF(_xlfn.XLOOKUP(AR$1,Attendance_sorted!$B103:$CW103,Attendance_sorted!$B103:$CW103,"nn")&lt;&gt;"nn","•",""),"")</f>
        <v/>
      </c>
      <c r="AS104" s="1" t="str">
        <f ca="1">IF(($A104&lt;&gt;"")*(AS$1&lt;&gt;""),IF(_xlfn.XLOOKUP(AS$1,Attendance_sorted!$B103:$CW103,Attendance_sorted!$B103:$CW103,"nn")&lt;&gt;"nn","•",""),"")</f>
        <v/>
      </c>
      <c r="AT104" s="1" t="str">
        <f ca="1">IF(($A104&lt;&gt;"")*(AT$1&lt;&gt;""),IF(_xlfn.XLOOKUP(AT$1,Attendance_sorted!$B103:$CW103,Attendance_sorted!$B103:$CW103,"nn")&lt;&gt;"nn","•",""),"")</f>
        <v/>
      </c>
      <c r="AU104" s="1" t="str">
        <f ca="1">IF(($A104&lt;&gt;"")*(AU$1&lt;&gt;""),IF(_xlfn.XLOOKUP(AU$1,Attendance_sorted!$B103:$CW103,Attendance_sorted!$B103:$CW103,"nn")&lt;&gt;"nn","•",""),"")</f>
        <v/>
      </c>
      <c r="AV104" s="1" t="str">
        <f ca="1">IF(($A104&lt;&gt;"")*(AV$1&lt;&gt;""),IF(_xlfn.XLOOKUP(AV$1,Attendance_sorted!$B103:$CW103,Attendance_sorted!$B103:$CW103,"nn")&lt;&gt;"nn","•",""),"")</f>
        <v/>
      </c>
      <c r="AW104" s="1" t="str">
        <f ca="1">IF(($A104&lt;&gt;"")*(AW$1&lt;&gt;""),IF(_xlfn.XLOOKUP(AW$1,Attendance_sorted!$B103:$CW103,Attendance_sorted!$B103:$CW103,"nn")&lt;&gt;"nn","•",""),"")</f>
        <v/>
      </c>
      <c r="AX104" s="1" t="str">
        <f ca="1">IF(($A104&lt;&gt;"")*(AX$1&lt;&gt;""),IF(_xlfn.XLOOKUP(AX$1,Attendance_sorted!$B103:$CW103,Attendance_sorted!$B103:$CW103,"nn")&lt;&gt;"nn","•",""),"")</f>
        <v/>
      </c>
      <c r="AY104" s="1" t="str">
        <f ca="1">IF(($A104&lt;&gt;"")*(AY$1&lt;&gt;""),IF(_xlfn.XLOOKUP(AY$1,Attendance_sorted!$B103:$CW103,Attendance_sorted!$B103:$CW103,"nn")&lt;&gt;"nn","•",""),"")</f>
        <v/>
      </c>
      <c r="AZ104" s="1" t="str">
        <f ca="1">IF(($A104&lt;&gt;"")*(AZ$1&lt;&gt;""),IF(_xlfn.XLOOKUP(AZ$1,Attendance_sorted!$B103:$CW103,Attendance_sorted!$B103:$CW103,"nn")&lt;&gt;"nn","•",""),"")</f>
        <v/>
      </c>
      <c r="BA104" s="1" t="str">
        <f ca="1">IF(($A104&lt;&gt;"")*(BA$1&lt;&gt;""),IF(_xlfn.XLOOKUP(BA$1,Attendance_sorted!$B103:$CW103,Attendance_sorted!$B103:$CW103,"nn")&lt;&gt;"nn","•",""),"")</f>
        <v/>
      </c>
      <c r="BB104" s="1" t="str">
        <f ca="1">IF(($A104&lt;&gt;"")*(BB$1&lt;&gt;""),IF(_xlfn.XLOOKUP(BB$1,Attendance_sorted!$B103:$CW103,Attendance_sorted!$B103:$CW103,"nn")&lt;&gt;"nn","•",""),"")</f>
        <v/>
      </c>
      <c r="BC104" s="1" t="str">
        <f ca="1">IF(($A104&lt;&gt;"")*(BC$1&lt;&gt;""),IF(_xlfn.XLOOKUP(BC$1,Attendance_sorted!$B103:$CW103,Attendance_sorted!$B103:$CW103,"nn")&lt;&gt;"nn","•",""),"")</f>
        <v/>
      </c>
      <c r="BD104" s="1" t="str">
        <f ca="1">IF(($A104&lt;&gt;"")*(BD$1&lt;&gt;""),IF(_xlfn.XLOOKUP(BD$1,Attendance_sorted!$B103:$CW103,Attendance_sorted!$B103:$CW103,"nn")&lt;&gt;"nn","•",""),"")</f>
        <v/>
      </c>
      <c r="BE104" s="1" t="str">
        <f ca="1">IF(($A104&lt;&gt;"")*(BE$1&lt;&gt;""),IF(_xlfn.XLOOKUP(BE$1,Attendance_sorted!$B103:$CW103,Attendance_sorted!$B103:$CW103,"nn")&lt;&gt;"nn","•",""),"")</f>
        <v/>
      </c>
      <c r="BF104" s="1" t="str">
        <f ca="1">IF(($A104&lt;&gt;"")*(BF$1&lt;&gt;""),IF(_xlfn.XLOOKUP(BF$1,Attendance_sorted!$B103:$CW103,Attendance_sorted!$B103:$CW103,"nn")&lt;&gt;"nn","•",""),"")</f>
        <v/>
      </c>
      <c r="BG104" s="1" t="str">
        <f ca="1">IF(($A104&lt;&gt;"")*(BG$1&lt;&gt;""),IF(_xlfn.XLOOKUP(BG$1,Attendance_sorted!$B103:$CW103,Attendance_sorted!$B103:$CW103,"nn")&lt;&gt;"nn","•",""),"")</f>
        <v/>
      </c>
      <c r="BH104" s="1" t="str">
        <f ca="1">IF(($A104&lt;&gt;"")*(BH$1&lt;&gt;""),IF(_xlfn.XLOOKUP(BH$1,Attendance_sorted!$B103:$CW103,Attendance_sorted!$B103:$CW103,"nn")&lt;&gt;"nn","•",""),"")</f>
        <v/>
      </c>
      <c r="BI104" s="1" t="str">
        <f ca="1">IF(($A104&lt;&gt;"")*(BI$1&lt;&gt;""),IF(_xlfn.XLOOKUP(BI$1,Attendance_sorted!$B103:$CW103,Attendance_sorted!$B103:$CW103,"nn")&lt;&gt;"nn","•",""),"")</f>
        <v/>
      </c>
      <c r="BJ104" s="1" t="str">
        <f ca="1">IF(($A104&lt;&gt;"")*(BJ$1&lt;&gt;""),IF(_xlfn.XLOOKUP(BJ$1,Attendance_sorted!$B103:$CW103,Attendance_sorted!$B103:$CW103,"nn")&lt;&gt;"nn","•",""),"")</f>
        <v/>
      </c>
      <c r="BK104" s="1" t="str">
        <f ca="1">IF(($A104&lt;&gt;"")*(BK$1&lt;&gt;""),IF(_xlfn.XLOOKUP(BK$1,Attendance_sorted!$B103:$CW103,Attendance_sorted!$B103:$CW103,"nn")&lt;&gt;"nn","•",""),"")</f>
        <v/>
      </c>
      <c r="BL104" s="1" t="str">
        <f ca="1">IF(($A104&lt;&gt;"")*(BL$1&lt;&gt;""),IF(_xlfn.XLOOKUP(BL$1,Attendance_sorted!$B103:$CW103,Attendance_sorted!$B103:$CW103,"nn")&lt;&gt;"nn","•",""),"")</f>
        <v/>
      </c>
      <c r="BM104" s="1" t="str">
        <f ca="1">IF(($A104&lt;&gt;"")*(BM$1&lt;&gt;""),IF(_xlfn.XLOOKUP(BM$1,Attendance_sorted!$B103:$CW103,Attendance_sorted!$B103:$CW103,"nn")&lt;&gt;"nn","•",""),"")</f>
        <v/>
      </c>
      <c r="BN104" s="1" t="str">
        <f ca="1">IF(($A104&lt;&gt;"")*(BN$1&lt;&gt;""),IF(_xlfn.XLOOKUP(BN$1,Attendance_sorted!$B103:$CW103,Attendance_sorted!$B103:$CW103,"nn")&lt;&gt;"nn","•",""),"")</f>
        <v/>
      </c>
      <c r="BO104" s="1" t="str">
        <f ca="1">IF(($A104&lt;&gt;"")*(BO$1&lt;&gt;""),IF(_xlfn.XLOOKUP(BO$1,Attendance_sorted!$B103:$CW103,Attendance_sorted!$B103:$CW103,"nn")&lt;&gt;"nn","•",""),"")</f>
        <v/>
      </c>
      <c r="BP104" s="1" t="str">
        <f ca="1">IF(($A104&lt;&gt;"")*(BP$1&lt;&gt;""),IF(_xlfn.XLOOKUP(BP$1,Attendance_sorted!$B103:$CW103,Attendance_sorted!$B103:$CW103,"nn")&lt;&gt;"nn","•",""),"")</f>
        <v/>
      </c>
      <c r="BQ104" s="1" t="str">
        <f ca="1">IF(($A104&lt;&gt;"")*(BQ$1&lt;&gt;""),IF(_xlfn.XLOOKUP(BQ$1,Attendance_sorted!$B103:$CW103,Attendance_sorted!$B103:$CW103,"nn")&lt;&gt;"nn","•",""),"")</f>
        <v/>
      </c>
      <c r="BR104" s="1" t="str">
        <f ca="1">IF(($A104&lt;&gt;"")*(BR$1&lt;&gt;""),IF(_xlfn.XLOOKUP(BR$1,Attendance_sorted!$B103:$CW103,Attendance_sorted!$B103:$CW103,"nn")&lt;&gt;"nn","•",""),"")</f>
        <v/>
      </c>
      <c r="BS104" s="1" t="str">
        <f ca="1">IF(($A104&lt;&gt;"")*(BS$1&lt;&gt;""),IF(_xlfn.XLOOKUP(BS$1,Attendance_sorted!$B103:$CW103,Attendance_sorted!$B103:$CW103,"nn")&lt;&gt;"nn","•",""),"")</f>
        <v/>
      </c>
      <c r="BT104" s="1" t="str">
        <f ca="1">IF(($A104&lt;&gt;"")*(BT$1&lt;&gt;""),IF(_xlfn.XLOOKUP(BT$1,Attendance_sorted!$B103:$CW103,Attendance_sorted!$B103:$CW103,"nn")&lt;&gt;"nn","•",""),"")</f>
        <v/>
      </c>
      <c r="BU104" s="1" t="str">
        <f ca="1">IF(($A104&lt;&gt;"")*(BU$1&lt;&gt;""),IF(_xlfn.XLOOKUP(BU$1,Attendance_sorted!$B103:$CW103,Attendance_sorted!$B103:$CW103,"nn")&lt;&gt;"nn","•",""),"")</f>
        <v/>
      </c>
      <c r="BV104" s="1" t="str">
        <f ca="1">IF(($A104&lt;&gt;"")*(BV$1&lt;&gt;""),IF(_xlfn.XLOOKUP(BV$1,Attendance_sorted!$B103:$CW103,Attendance_sorted!$B103:$CW103,"nn")&lt;&gt;"nn","•",""),"")</f>
        <v/>
      </c>
      <c r="BW104" s="1" t="str">
        <f ca="1">IF(($A104&lt;&gt;"")*(BW$1&lt;&gt;""),IF(_xlfn.XLOOKUP(BW$1,Attendance_sorted!$B103:$CW103,Attendance_sorted!$B103:$CW103,"nn")&lt;&gt;"nn","•",""),"")</f>
        <v/>
      </c>
      <c r="BX104" s="1" t="str">
        <f ca="1">IF(($A104&lt;&gt;"")*(BX$1&lt;&gt;""),IF(_xlfn.XLOOKUP(BX$1,Attendance_sorted!$B103:$CW103,Attendance_sorted!$B103:$CW103,"nn")&lt;&gt;"nn","•",""),"")</f>
        <v/>
      </c>
      <c r="BY104" s="1" t="str">
        <f ca="1">IF(($A104&lt;&gt;"")*(BY$1&lt;&gt;""),IF(_xlfn.XLOOKUP(BY$1,Attendance_sorted!$B103:$CW103,Attendance_sorted!$B103:$CW103,"nn")&lt;&gt;"nn","•",""),"")</f>
        <v/>
      </c>
      <c r="BZ104" s="1" t="str">
        <f ca="1">IF(($A104&lt;&gt;"")*(BZ$1&lt;&gt;""),IF(_xlfn.XLOOKUP(BZ$1,Attendance_sorted!$B103:$CW103,Attendance_sorted!$B103:$CW103,"nn")&lt;&gt;"nn","•",""),"")</f>
        <v/>
      </c>
      <c r="CA104" s="1" t="str">
        <f ca="1">IF(($A104&lt;&gt;"")*(CA$1&lt;&gt;""),IF(_xlfn.XLOOKUP(CA$1,Attendance_sorted!$B103:$CW103,Attendance_sorted!$B103:$CW103,"nn")&lt;&gt;"nn","•",""),"")</f>
        <v/>
      </c>
      <c r="CB104" s="1" t="str">
        <f ca="1">IF(($A104&lt;&gt;"")*(CB$1&lt;&gt;""),IF(_xlfn.XLOOKUP(CB$1,Attendance_sorted!$B103:$CW103,Attendance_sorted!$B103:$CW103,"nn")&lt;&gt;"nn","•",""),"")</f>
        <v/>
      </c>
      <c r="CC104" s="1" t="str">
        <f ca="1">IF(($A104&lt;&gt;"")*(CC$1&lt;&gt;""),IF(_xlfn.XLOOKUP(CC$1,Attendance_sorted!$B103:$CW103,Attendance_sorted!$B103:$CW103,"nn")&lt;&gt;"nn","•",""),"")</f>
        <v/>
      </c>
      <c r="CD104" s="1" t="str">
        <f ca="1">IF(($A104&lt;&gt;"")*(CD$1&lt;&gt;""),IF(_xlfn.XLOOKUP(CD$1,Attendance_sorted!$B103:$CW103,Attendance_sorted!$B103:$CW103,"nn")&lt;&gt;"nn","•",""),"")</f>
        <v/>
      </c>
      <c r="CE104" s="1" t="str">
        <f ca="1">IF(($A104&lt;&gt;"")*(CE$1&lt;&gt;""),IF(_xlfn.XLOOKUP(CE$1,Attendance_sorted!$B103:$CW103,Attendance_sorted!$B103:$CW103,"nn")&lt;&gt;"nn","•",""),"")</f>
        <v/>
      </c>
      <c r="CF104" s="1" t="str">
        <f ca="1">IF(($A104&lt;&gt;"")*(CF$1&lt;&gt;""),IF(_xlfn.XLOOKUP(CF$1,Attendance_sorted!$B103:$CW103,Attendance_sorted!$B103:$CW103,"nn")&lt;&gt;"nn","•",""),"")</f>
        <v/>
      </c>
      <c r="CG104" s="1" t="str">
        <f ca="1">IF(($A104&lt;&gt;"")*(CG$1&lt;&gt;""),IF(_xlfn.XLOOKUP(CG$1,Attendance_sorted!$B103:$CW103,Attendance_sorted!$B103:$CW103,"nn")&lt;&gt;"nn","•",""),"")</f>
        <v/>
      </c>
      <c r="CH104" s="1" t="str">
        <f ca="1">IF(($A104&lt;&gt;"")*(CH$1&lt;&gt;""),IF(_xlfn.XLOOKUP(CH$1,Attendance_sorted!$B103:$CW103,Attendance_sorted!$B103:$CW103,"nn")&lt;&gt;"nn","•",""),"")</f>
        <v/>
      </c>
      <c r="CI104" s="1" t="str">
        <f ca="1">IF(($A104&lt;&gt;"")*(CI$1&lt;&gt;""),IF(_xlfn.XLOOKUP(CI$1,Attendance_sorted!$B103:$CW103,Attendance_sorted!$B103:$CW103,"nn")&lt;&gt;"nn","•",""),"")</f>
        <v/>
      </c>
      <c r="CJ104" s="1" t="str">
        <f ca="1">IF(($A104&lt;&gt;"")*(CJ$1&lt;&gt;""),IF(_xlfn.XLOOKUP(CJ$1,Attendance_sorted!$B103:$CW103,Attendance_sorted!$B103:$CW103,"nn")&lt;&gt;"nn","•",""),"")</f>
        <v/>
      </c>
      <c r="CK104" s="1" t="str">
        <f ca="1">IF(($A104&lt;&gt;"")*(CK$1&lt;&gt;""),IF(_xlfn.XLOOKUP(CK$1,Attendance_sorted!$B103:$CW103,Attendance_sorted!$B103:$CW103,"nn")&lt;&gt;"nn","•",""),"")</f>
        <v/>
      </c>
      <c r="CL104" s="1" t="str">
        <f ca="1">IF(($A104&lt;&gt;"")*(CL$1&lt;&gt;""),IF(_xlfn.XLOOKUP(CL$1,Attendance_sorted!$B103:$CW103,Attendance_sorted!$B103:$CW103,"nn")&lt;&gt;"nn","•",""),"")</f>
        <v/>
      </c>
      <c r="CM104" s="1" t="str">
        <f ca="1">IF(($A104&lt;&gt;"")*(CM$1&lt;&gt;""),IF(_xlfn.XLOOKUP(CM$1,Attendance_sorted!$B103:$CW103,Attendance_sorted!$B103:$CW103,"nn")&lt;&gt;"nn","•",""),"")</f>
        <v/>
      </c>
      <c r="CN104" s="1" t="str">
        <f ca="1">IF(($A104&lt;&gt;"")*(CN$1&lt;&gt;""),IF(_xlfn.XLOOKUP(CN$1,Attendance_sorted!$B103:$CW103,Attendance_sorted!$B103:$CW103,"nn")&lt;&gt;"nn","•",""),"")</f>
        <v/>
      </c>
      <c r="CO104" s="1" t="str">
        <f ca="1">IF(($A104&lt;&gt;"")*(CO$1&lt;&gt;""),IF(_xlfn.XLOOKUP(CO$1,Attendance_sorted!$B103:$CW103,Attendance_sorted!$B103:$CW103,"nn")&lt;&gt;"nn","•",""),"")</f>
        <v/>
      </c>
      <c r="CP104" s="1" t="str">
        <f ca="1">IF(($A104&lt;&gt;"")*(CP$1&lt;&gt;""),IF(_xlfn.XLOOKUP(CP$1,Attendance_sorted!$B103:$CW103,Attendance_sorted!$B103:$CW103,"nn")&lt;&gt;"nn","•",""),"")</f>
        <v/>
      </c>
      <c r="CQ104" s="1" t="str">
        <f ca="1">IF(($A104&lt;&gt;"")*(CQ$1&lt;&gt;""),IF(_xlfn.XLOOKUP(CQ$1,Attendance_sorted!$B103:$CW103,Attendance_sorted!$B103:$CW103,"nn")&lt;&gt;"nn","•",""),"")</f>
        <v/>
      </c>
      <c r="CR104" s="1" t="str">
        <f ca="1">IF(($A104&lt;&gt;"")*(CR$1&lt;&gt;""),IF(_xlfn.XLOOKUP(CR$1,Attendance_sorted!$B103:$CW103,Attendance_sorted!$B103:$CW103,"nn")&lt;&gt;"nn","•",""),"")</f>
        <v/>
      </c>
      <c r="CS104" s="1" t="str">
        <f ca="1">IF(($A104&lt;&gt;"")*(CS$1&lt;&gt;""),IF(_xlfn.XLOOKUP(CS$1,Attendance_sorted!$B103:$CW103,Attendance_sorted!$B103:$CW103,"nn")&lt;&gt;"nn","•",""),"")</f>
        <v/>
      </c>
      <c r="CT104" s="1" t="str">
        <f ca="1">IF(($A104&lt;&gt;"")*(CT$1&lt;&gt;""),IF(_xlfn.XLOOKUP(CT$1,Attendance_sorted!$B103:$CW103,Attendance_sorted!$B103:$CW103,"nn")&lt;&gt;"nn","•",""),"")</f>
        <v/>
      </c>
      <c r="CU104" s="1" t="str">
        <f ca="1">IF(($A104&lt;&gt;"")*(CU$1&lt;&gt;""),IF(_xlfn.XLOOKUP(CU$1,Attendance_sorted!$B103:$CW103,Attendance_sorted!$B103:$CW103,"nn")&lt;&gt;"nn","•",""),"")</f>
        <v/>
      </c>
      <c r="CV104" s="1" t="str">
        <f ca="1">IF(($A104&lt;&gt;"")*(CV$1&lt;&gt;""),IF(_xlfn.XLOOKUP(CV$1,Attendance_sorted!$B103:$CW103,Attendance_sorted!$B103:$CW103,"nn")&lt;&gt;"nn","•",""),"")</f>
        <v/>
      </c>
      <c r="CW104" s="1" t="str">
        <f ca="1">IF(($A104&lt;&gt;"")*(CW$1&lt;&gt;""),IF(_xlfn.XLOOKUP(CW$1,Attendance_sorted!$B103:$CW103,Attendance_sorted!$B103:$CW103,"nn")&lt;&gt;"nn","•",""),"")</f>
        <v/>
      </c>
    </row>
    <row r="105" spans="1:101">
      <c r="A105" s="1">
        <v>347</v>
      </c>
      <c r="B105" s="1" t="str">
        <f ca="1">IF(($A105&lt;&gt;"")*(B$1&lt;&gt;""),IF(_xlfn.XLOOKUP(B$1,Attendance_sorted!$B104:$CW104,Attendance_sorted!$B104:$CW104,"nn")&lt;&gt;"nn","•",""),"")</f>
        <v/>
      </c>
      <c r="C105" s="1" t="str">
        <f ca="1">IF(($A105&lt;&gt;"")*(C$1&lt;&gt;""),IF(_xlfn.XLOOKUP(C$1,Attendance_sorted!$B104:$CW104,Attendance_sorted!$B104:$CW104,"nn")&lt;&gt;"nn","•",""),"")</f>
        <v/>
      </c>
      <c r="D105" s="1" t="str">
        <f ca="1">IF(($A105&lt;&gt;"")*(D$1&lt;&gt;""),IF(_xlfn.XLOOKUP(D$1,Attendance_sorted!$B104:$CW104,Attendance_sorted!$B104:$CW104,"nn")&lt;&gt;"nn","•",""),"")</f>
        <v/>
      </c>
      <c r="E105" s="1" t="str">
        <f ca="1">IF(($A105&lt;&gt;"")*(E$1&lt;&gt;""),IF(_xlfn.XLOOKUP(E$1,Attendance_sorted!$B104:$CW104,Attendance_sorted!$B104:$CW104,"nn")&lt;&gt;"nn","•",""),"")</f>
        <v/>
      </c>
      <c r="F105" s="1" t="str">
        <f ca="1">IF(($A105&lt;&gt;"")*(F$1&lt;&gt;""),IF(_xlfn.XLOOKUP(F$1,Attendance_sorted!$B104:$CW104,Attendance_sorted!$B104:$CW104,"nn")&lt;&gt;"nn","•",""),"")</f>
        <v/>
      </c>
      <c r="G105" s="1" t="str">
        <f ca="1">IF(($A105&lt;&gt;"")*(G$1&lt;&gt;""),IF(_xlfn.XLOOKUP(G$1,Attendance_sorted!$B104:$CW104,Attendance_sorted!$B104:$CW104,"nn")&lt;&gt;"nn","•",""),"")</f>
        <v/>
      </c>
      <c r="H105" s="1" t="str">
        <f ca="1">IF(($A105&lt;&gt;"")*(H$1&lt;&gt;""),IF(_xlfn.XLOOKUP(H$1,Attendance_sorted!$B104:$CW104,Attendance_sorted!$B104:$CW104,"nn")&lt;&gt;"nn","•",""),"")</f>
        <v/>
      </c>
      <c r="I105" s="1" t="str">
        <f ca="1">IF(($A105&lt;&gt;"")*(I$1&lt;&gt;""),IF(_xlfn.XLOOKUP(I$1,Attendance_sorted!$B104:$CW104,Attendance_sorted!$B104:$CW104,"nn")&lt;&gt;"nn","•",""),"")</f>
        <v/>
      </c>
      <c r="J105" s="1" t="str">
        <f ca="1">IF(($A105&lt;&gt;"")*(J$1&lt;&gt;""),IF(_xlfn.XLOOKUP(J$1,Attendance_sorted!$B104:$CW104,Attendance_sorted!$B104:$CW104,"nn")&lt;&gt;"nn","•",""),"")</f>
        <v/>
      </c>
      <c r="K105" s="1" t="str">
        <f ca="1">IF(($A105&lt;&gt;"")*(K$1&lt;&gt;""),IF(_xlfn.XLOOKUP(K$1,Attendance_sorted!$B104:$CW104,Attendance_sorted!$B104:$CW104,"nn")&lt;&gt;"nn","•",""),"")</f>
        <v/>
      </c>
      <c r="L105" s="1" t="str">
        <f ca="1">IF(($A105&lt;&gt;"")*(L$1&lt;&gt;""),IF(_xlfn.XLOOKUP(L$1,Attendance_sorted!$B104:$CW104,Attendance_sorted!$B104:$CW104,"nn")&lt;&gt;"nn","•",""),"")</f>
        <v/>
      </c>
      <c r="M105" s="1" t="str">
        <f ca="1">IF(($A105&lt;&gt;"")*(M$1&lt;&gt;""),IF(_xlfn.XLOOKUP(M$1,Attendance_sorted!$B104:$CW104,Attendance_sorted!$B104:$CW104,"nn")&lt;&gt;"nn","•",""),"")</f>
        <v/>
      </c>
      <c r="N105" s="1" t="str">
        <f ca="1">IF(($A105&lt;&gt;"")*(N$1&lt;&gt;""),IF(_xlfn.XLOOKUP(N$1,Attendance_sorted!$B104:$CW104,Attendance_sorted!$B104:$CW104,"nn")&lt;&gt;"nn","•",""),"")</f>
        <v/>
      </c>
      <c r="O105" s="1" t="str">
        <f ca="1">IF(($A105&lt;&gt;"")*(O$1&lt;&gt;""),IF(_xlfn.XLOOKUP(O$1,Attendance_sorted!$B104:$CW104,Attendance_sorted!$B104:$CW104,"nn")&lt;&gt;"nn","•",""),"")</f>
        <v/>
      </c>
      <c r="P105" s="1" t="str">
        <f ca="1">IF(($A105&lt;&gt;"")*(P$1&lt;&gt;""),IF(_xlfn.XLOOKUP(P$1,Attendance_sorted!$B104:$CW104,Attendance_sorted!$B104:$CW104,"nn")&lt;&gt;"nn","•",""),"")</f>
        <v/>
      </c>
      <c r="Q105" s="1" t="str">
        <f ca="1">IF(($A105&lt;&gt;"")*(Q$1&lt;&gt;""),IF(_xlfn.XLOOKUP(Q$1,Attendance_sorted!$B104:$CW104,Attendance_sorted!$B104:$CW104,"nn")&lt;&gt;"nn","•",""),"")</f>
        <v/>
      </c>
      <c r="R105" s="1" t="str">
        <f ca="1">IF(($A105&lt;&gt;"")*(R$1&lt;&gt;""),IF(_xlfn.XLOOKUP(R$1,Attendance_sorted!$B104:$CW104,Attendance_sorted!$B104:$CW104,"nn")&lt;&gt;"nn","•",""),"")</f>
        <v>•</v>
      </c>
      <c r="S105" s="1" t="str">
        <f ca="1">IF(($A105&lt;&gt;"")*(S$1&lt;&gt;""),IF(_xlfn.XLOOKUP(S$1,Attendance_sorted!$B104:$CW104,Attendance_sorted!$B104:$CW104,"nn")&lt;&gt;"nn","•",""),"")</f>
        <v/>
      </c>
      <c r="T105" s="1" t="str">
        <f ca="1">IF(($A105&lt;&gt;"")*(T$1&lt;&gt;""),IF(_xlfn.XLOOKUP(T$1,Attendance_sorted!$B104:$CW104,Attendance_sorted!$B104:$CW104,"nn")&lt;&gt;"nn","•",""),"")</f>
        <v/>
      </c>
      <c r="U105" s="1" t="str">
        <f ca="1">IF(($A105&lt;&gt;"")*(U$1&lt;&gt;""),IF(_xlfn.XLOOKUP(U$1,Attendance_sorted!$B104:$CW104,Attendance_sorted!$B104:$CW104,"nn")&lt;&gt;"nn","•",""),"")</f>
        <v/>
      </c>
      <c r="V105" s="1" t="str">
        <f ca="1">IF(($A105&lt;&gt;"")*(V$1&lt;&gt;""),IF(_xlfn.XLOOKUP(V$1,Attendance_sorted!$B104:$CW104,Attendance_sorted!$B104:$CW104,"nn")&lt;&gt;"nn","•",""),"")</f>
        <v/>
      </c>
      <c r="W105" s="1" t="str">
        <f ca="1">IF(($A105&lt;&gt;"")*(W$1&lt;&gt;""),IF(_xlfn.XLOOKUP(W$1,Attendance_sorted!$B104:$CW104,Attendance_sorted!$B104:$CW104,"nn")&lt;&gt;"nn","•",""),"")</f>
        <v/>
      </c>
      <c r="X105" s="1" t="str">
        <f ca="1">IF(($A105&lt;&gt;"")*(X$1&lt;&gt;""),IF(_xlfn.XLOOKUP(X$1,Attendance_sorted!$B104:$CW104,Attendance_sorted!$B104:$CW104,"nn")&lt;&gt;"nn","•",""),"")</f>
        <v/>
      </c>
      <c r="Y105" s="1" t="str">
        <f ca="1">IF(($A105&lt;&gt;"")*(Y$1&lt;&gt;""),IF(_xlfn.XLOOKUP(Y$1,Attendance_sorted!$B104:$CW104,Attendance_sorted!$B104:$CW104,"nn")&lt;&gt;"nn","•",""),"")</f>
        <v/>
      </c>
      <c r="Z105" s="1" t="str">
        <f ca="1">IF(($A105&lt;&gt;"")*(Z$1&lt;&gt;""),IF(_xlfn.XLOOKUP(Z$1,Attendance_sorted!$B104:$CW104,Attendance_sorted!$B104:$CW104,"nn")&lt;&gt;"nn","•",""),"")</f>
        <v/>
      </c>
      <c r="AA105" s="1" t="str">
        <f ca="1">IF(($A105&lt;&gt;"")*(AA$1&lt;&gt;""),IF(_xlfn.XLOOKUP(AA$1,Attendance_sorted!$B104:$CW104,Attendance_sorted!$B104:$CW104,"nn")&lt;&gt;"nn","•",""),"")</f>
        <v/>
      </c>
      <c r="AB105" s="1" t="str">
        <f ca="1">IF(($A105&lt;&gt;"")*(AB$1&lt;&gt;""),IF(_xlfn.XLOOKUP(AB$1,Attendance_sorted!$B104:$CW104,Attendance_sorted!$B104:$CW104,"nn")&lt;&gt;"nn","•",""),"")</f>
        <v/>
      </c>
      <c r="AC105" s="1" t="str">
        <f ca="1">IF(($A105&lt;&gt;"")*(AC$1&lt;&gt;""),IF(_xlfn.XLOOKUP(AC$1,Attendance_sorted!$B104:$CW104,Attendance_sorted!$B104:$CW104,"nn")&lt;&gt;"nn","•",""),"")</f>
        <v/>
      </c>
      <c r="AD105" s="1" t="str">
        <f ca="1">IF(($A105&lt;&gt;"")*(AD$1&lt;&gt;""),IF(_xlfn.XLOOKUP(AD$1,Attendance_sorted!$B104:$CW104,Attendance_sorted!$B104:$CW104,"nn")&lt;&gt;"nn","•",""),"")</f>
        <v/>
      </c>
      <c r="AE105" s="1" t="str">
        <f ca="1">IF(($A105&lt;&gt;"")*(AE$1&lt;&gt;""),IF(_xlfn.XLOOKUP(AE$1,Attendance_sorted!$B104:$CW104,Attendance_sorted!$B104:$CW104,"nn")&lt;&gt;"nn","•",""),"")</f>
        <v/>
      </c>
      <c r="AF105" s="1" t="str">
        <f ca="1">IF(($A105&lt;&gt;"")*(AF$1&lt;&gt;""),IF(_xlfn.XLOOKUP(AF$1,Attendance_sorted!$B104:$CW104,Attendance_sorted!$B104:$CW104,"nn")&lt;&gt;"nn","•",""),"")</f>
        <v/>
      </c>
      <c r="AG105" s="1" t="str">
        <f ca="1">IF(($A105&lt;&gt;"")*(AG$1&lt;&gt;""),IF(_xlfn.XLOOKUP(AG$1,Attendance_sorted!$B104:$CW104,Attendance_sorted!$B104:$CW104,"nn")&lt;&gt;"nn","•",""),"")</f>
        <v/>
      </c>
      <c r="AH105" s="1" t="str">
        <f ca="1">IF(($A105&lt;&gt;"")*(AH$1&lt;&gt;""),IF(_xlfn.XLOOKUP(AH$1,Attendance_sorted!$B104:$CW104,Attendance_sorted!$B104:$CW104,"nn")&lt;&gt;"nn","•",""),"")</f>
        <v/>
      </c>
      <c r="AI105" s="1" t="str">
        <f ca="1">IF(($A105&lt;&gt;"")*(AI$1&lt;&gt;""),IF(_xlfn.XLOOKUP(AI$1,Attendance_sorted!$B104:$CW104,Attendance_sorted!$B104:$CW104,"nn")&lt;&gt;"nn","•",""),"")</f>
        <v/>
      </c>
      <c r="AJ105" s="1" t="str">
        <f ca="1">IF(($A105&lt;&gt;"")*(AJ$1&lt;&gt;""),IF(_xlfn.XLOOKUP(AJ$1,Attendance_sorted!$B104:$CW104,Attendance_sorted!$B104:$CW104,"nn")&lt;&gt;"nn","•",""),"")</f>
        <v/>
      </c>
      <c r="AK105" s="1" t="str">
        <f ca="1">IF(($A105&lt;&gt;"")*(AK$1&lt;&gt;""),IF(_xlfn.XLOOKUP(AK$1,Attendance_sorted!$B104:$CW104,Attendance_sorted!$B104:$CW104,"nn")&lt;&gt;"nn","•",""),"")</f>
        <v/>
      </c>
      <c r="AL105" s="1" t="str">
        <f ca="1">IF(($A105&lt;&gt;"")*(AL$1&lt;&gt;""),IF(_xlfn.XLOOKUP(AL$1,Attendance_sorted!$B104:$CW104,Attendance_sorted!$B104:$CW104,"nn")&lt;&gt;"nn","•",""),"")</f>
        <v/>
      </c>
      <c r="AM105" s="1" t="str">
        <f ca="1">IF(($A105&lt;&gt;"")*(AM$1&lt;&gt;""),IF(_xlfn.XLOOKUP(AM$1,Attendance_sorted!$B104:$CW104,Attendance_sorted!$B104:$CW104,"nn")&lt;&gt;"nn","•",""),"")</f>
        <v/>
      </c>
      <c r="AN105" s="1" t="str">
        <f ca="1">IF(($A105&lt;&gt;"")*(AN$1&lt;&gt;""),IF(_xlfn.XLOOKUP(AN$1,Attendance_sorted!$B104:$CW104,Attendance_sorted!$B104:$CW104,"nn")&lt;&gt;"nn","•",""),"")</f>
        <v/>
      </c>
      <c r="AO105" s="1" t="str">
        <f ca="1">IF(($A105&lt;&gt;"")*(AO$1&lt;&gt;""),IF(_xlfn.XLOOKUP(AO$1,Attendance_sorted!$B104:$CW104,Attendance_sorted!$B104:$CW104,"nn")&lt;&gt;"nn","•",""),"")</f>
        <v/>
      </c>
      <c r="AP105" s="1" t="str">
        <f ca="1">IF(($A105&lt;&gt;"")*(AP$1&lt;&gt;""),IF(_xlfn.XLOOKUP(AP$1,Attendance_sorted!$B104:$CW104,Attendance_sorted!$B104:$CW104,"nn")&lt;&gt;"nn","•",""),"")</f>
        <v/>
      </c>
      <c r="AQ105" s="1" t="str">
        <f ca="1">IF(($A105&lt;&gt;"")*(AQ$1&lt;&gt;""),IF(_xlfn.XLOOKUP(AQ$1,Attendance_sorted!$B104:$CW104,Attendance_sorted!$B104:$CW104,"nn")&lt;&gt;"nn","•",""),"")</f>
        <v/>
      </c>
      <c r="AR105" s="1" t="str">
        <f ca="1">IF(($A105&lt;&gt;"")*(AR$1&lt;&gt;""),IF(_xlfn.XLOOKUP(AR$1,Attendance_sorted!$B104:$CW104,Attendance_sorted!$B104:$CW104,"nn")&lt;&gt;"nn","•",""),"")</f>
        <v/>
      </c>
      <c r="AS105" s="1" t="str">
        <f ca="1">IF(($A105&lt;&gt;"")*(AS$1&lt;&gt;""),IF(_xlfn.XLOOKUP(AS$1,Attendance_sorted!$B104:$CW104,Attendance_sorted!$B104:$CW104,"nn")&lt;&gt;"nn","•",""),"")</f>
        <v/>
      </c>
      <c r="AT105" s="1" t="str">
        <f ca="1">IF(($A105&lt;&gt;"")*(AT$1&lt;&gt;""),IF(_xlfn.XLOOKUP(AT$1,Attendance_sorted!$B104:$CW104,Attendance_sorted!$B104:$CW104,"nn")&lt;&gt;"nn","•",""),"")</f>
        <v/>
      </c>
      <c r="AU105" s="1" t="str">
        <f ca="1">IF(($A105&lt;&gt;"")*(AU$1&lt;&gt;""),IF(_xlfn.XLOOKUP(AU$1,Attendance_sorted!$B104:$CW104,Attendance_sorted!$B104:$CW104,"nn")&lt;&gt;"nn","•",""),"")</f>
        <v/>
      </c>
      <c r="AV105" s="1" t="str">
        <f ca="1">IF(($A105&lt;&gt;"")*(AV$1&lt;&gt;""),IF(_xlfn.XLOOKUP(AV$1,Attendance_sorted!$B104:$CW104,Attendance_sorted!$B104:$CW104,"nn")&lt;&gt;"nn","•",""),"")</f>
        <v/>
      </c>
      <c r="AW105" s="1" t="str">
        <f ca="1">IF(($A105&lt;&gt;"")*(AW$1&lt;&gt;""),IF(_xlfn.XLOOKUP(AW$1,Attendance_sorted!$B104:$CW104,Attendance_sorted!$B104:$CW104,"nn")&lt;&gt;"nn","•",""),"")</f>
        <v/>
      </c>
      <c r="AX105" s="1" t="str">
        <f ca="1">IF(($A105&lt;&gt;"")*(AX$1&lt;&gt;""),IF(_xlfn.XLOOKUP(AX$1,Attendance_sorted!$B104:$CW104,Attendance_sorted!$B104:$CW104,"nn")&lt;&gt;"nn","•",""),"")</f>
        <v/>
      </c>
      <c r="AY105" s="1" t="str">
        <f ca="1">IF(($A105&lt;&gt;"")*(AY$1&lt;&gt;""),IF(_xlfn.XLOOKUP(AY$1,Attendance_sorted!$B104:$CW104,Attendance_sorted!$B104:$CW104,"nn")&lt;&gt;"nn","•",""),"")</f>
        <v/>
      </c>
      <c r="AZ105" s="1" t="str">
        <f ca="1">IF(($A105&lt;&gt;"")*(AZ$1&lt;&gt;""),IF(_xlfn.XLOOKUP(AZ$1,Attendance_sorted!$B104:$CW104,Attendance_sorted!$B104:$CW104,"nn")&lt;&gt;"nn","•",""),"")</f>
        <v/>
      </c>
      <c r="BA105" s="1" t="str">
        <f ca="1">IF(($A105&lt;&gt;"")*(BA$1&lt;&gt;""),IF(_xlfn.XLOOKUP(BA$1,Attendance_sorted!$B104:$CW104,Attendance_sorted!$B104:$CW104,"nn")&lt;&gt;"nn","•",""),"")</f>
        <v/>
      </c>
      <c r="BB105" s="1" t="str">
        <f ca="1">IF(($A105&lt;&gt;"")*(BB$1&lt;&gt;""),IF(_xlfn.XLOOKUP(BB$1,Attendance_sorted!$B104:$CW104,Attendance_sorted!$B104:$CW104,"nn")&lt;&gt;"nn","•",""),"")</f>
        <v/>
      </c>
      <c r="BC105" s="1" t="str">
        <f ca="1">IF(($A105&lt;&gt;"")*(BC$1&lt;&gt;""),IF(_xlfn.XLOOKUP(BC$1,Attendance_sorted!$B104:$CW104,Attendance_sorted!$B104:$CW104,"nn")&lt;&gt;"nn","•",""),"")</f>
        <v/>
      </c>
      <c r="BD105" s="1" t="str">
        <f ca="1">IF(($A105&lt;&gt;"")*(BD$1&lt;&gt;""),IF(_xlfn.XLOOKUP(BD$1,Attendance_sorted!$B104:$CW104,Attendance_sorted!$B104:$CW104,"nn")&lt;&gt;"nn","•",""),"")</f>
        <v/>
      </c>
      <c r="BE105" s="1" t="str">
        <f ca="1">IF(($A105&lt;&gt;"")*(BE$1&lt;&gt;""),IF(_xlfn.XLOOKUP(BE$1,Attendance_sorted!$B104:$CW104,Attendance_sorted!$B104:$CW104,"nn")&lt;&gt;"nn","•",""),"")</f>
        <v/>
      </c>
      <c r="BF105" s="1" t="str">
        <f ca="1">IF(($A105&lt;&gt;"")*(BF$1&lt;&gt;""),IF(_xlfn.XLOOKUP(BF$1,Attendance_sorted!$B104:$CW104,Attendance_sorted!$B104:$CW104,"nn")&lt;&gt;"nn","•",""),"")</f>
        <v/>
      </c>
      <c r="BG105" s="1" t="str">
        <f ca="1">IF(($A105&lt;&gt;"")*(BG$1&lt;&gt;""),IF(_xlfn.XLOOKUP(BG$1,Attendance_sorted!$B104:$CW104,Attendance_sorted!$B104:$CW104,"nn")&lt;&gt;"nn","•",""),"")</f>
        <v/>
      </c>
      <c r="BH105" s="1" t="str">
        <f ca="1">IF(($A105&lt;&gt;"")*(BH$1&lt;&gt;""),IF(_xlfn.XLOOKUP(BH$1,Attendance_sorted!$B104:$CW104,Attendance_sorted!$B104:$CW104,"nn")&lt;&gt;"nn","•",""),"")</f>
        <v/>
      </c>
      <c r="BI105" s="1" t="str">
        <f ca="1">IF(($A105&lt;&gt;"")*(BI$1&lt;&gt;""),IF(_xlfn.XLOOKUP(BI$1,Attendance_sorted!$B104:$CW104,Attendance_sorted!$B104:$CW104,"nn")&lt;&gt;"nn","•",""),"")</f>
        <v/>
      </c>
      <c r="BJ105" s="1" t="str">
        <f ca="1">IF(($A105&lt;&gt;"")*(BJ$1&lt;&gt;""),IF(_xlfn.XLOOKUP(BJ$1,Attendance_sorted!$B104:$CW104,Attendance_sorted!$B104:$CW104,"nn")&lt;&gt;"nn","•",""),"")</f>
        <v/>
      </c>
      <c r="BK105" s="1" t="str">
        <f ca="1">IF(($A105&lt;&gt;"")*(BK$1&lt;&gt;""),IF(_xlfn.XLOOKUP(BK$1,Attendance_sorted!$B104:$CW104,Attendance_sorted!$B104:$CW104,"nn")&lt;&gt;"nn","•",""),"")</f>
        <v/>
      </c>
      <c r="BL105" s="1" t="str">
        <f ca="1">IF(($A105&lt;&gt;"")*(BL$1&lt;&gt;""),IF(_xlfn.XLOOKUP(BL$1,Attendance_sorted!$B104:$CW104,Attendance_sorted!$B104:$CW104,"nn")&lt;&gt;"nn","•",""),"")</f>
        <v/>
      </c>
      <c r="BM105" s="1" t="str">
        <f ca="1">IF(($A105&lt;&gt;"")*(BM$1&lt;&gt;""),IF(_xlfn.XLOOKUP(BM$1,Attendance_sorted!$B104:$CW104,Attendance_sorted!$B104:$CW104,"nn")&lt;&gt;"nn","•",""),"")</f>
        <v/>
      </c>
      <c r="BN105" s="1" t="str">
        <f ca="1">IF(($A105&lt;&gt;"")*(BN$1&lt;&gt;""),IF(_xlfn.XLOOKUP(BN$1,Attendance_sorted!$B104:$CW104,Attendance_sorted!$B104:$CW104,"nn")&lt;&gt;"nn","•",""),"")</f>
        <v/>
      </c>
      <c r="BO105" s="1" t="str">
        <f ca="1">IF(($A105&lt;&gt;"")*(BO$1&lt;&gt;""),IF(_xlfn.XLOOKUP(BO$1,Attendance_sorted!$B104:$CW104,Attendance_sorted!$B104:$CW104,"nn")&lt;&gt;"nn","•",""),"")</f>
        <v/>
      </c>
      <c r="BP105" s="1" t="str">
        <f ca="1">IF(($A105&lt;&gt;"")*(BP$1&lt;&gt;""),IF(_xlfn.XLOOKUP(BP$1,Attendance_sorted!$B104:$CW104,Attendance_sorted!$B104:$CW104,"nn")&lt;&gt;"nn","•",""),"")</f>
        <v/>
      </c>
      <c r="BQ105" s="1" t="str">
        <f ca="1">IF(($A105&lt;&gt;"")*(BQ$1&lt;&gt;""),IF(_xlfn.XLOOKUP(BQ$1,Attendance_sorted!$B104:$CW104,Attendance_sorted!$B104:$CW104,"nn")&lt;&gt;"nn","•",""),"")</f>
        <v/>
      </c>
      <c r="BR105" s="1" t="str">
        <f ca="1">IF(($A105&lt;&gt;"")*(BR$1&lt;&gt;""),IF(_xlfn.XLOOKUP(BR$1,Attendance_sorted!$B104:$CW104,Attendance_sorted!$B104:$CW104,"nn")&lt;&gt;"nn","•",""),"")</f>
        <v/>
      </c>
      <c r="BS105" s="1" t="str">
        <f ca="1">IF(($A105&lt;&gt;"")*(BS$1&lt;&gt;""),IF(_xlfn.XLOOKUP(BS$1,Attendance_sorted!$B104:$CW104,Attendance_sorted!$B104:$CW104,"nn")&lt;&gt;"nn","•",""),"")</f>
        <v/>
      </c>
      <c r="BT105" s="1" t="str">
        <f ca="1">IF(($A105&lt;&gt;"")*(BT$1&lt;&gt;""),IF(_xlfn.XLOOKUP(BT$1,Attendance_sorted!$B104:$CW104,Attendance_sorted!$B104:$CW104,"nn")&lt;&gt;"nn","•",""),"")</f>
        <v/>
      </c>
      <c r="BU105" s="1" t="str">
        <f ca="1">IF(($A105&lt;&gt;"")*(BU$1&lt;&gt;""),IF(_xlfn.XLOOKUP(BU$1,Attendance_sorted!$B104:$CW104,Attendance_sorted!$B104:$CW104,"nn")&lt;&gt;"nn","•",""),"")</f>
        <v/>
      </c>
      <c r="BV105" s="1" t="str">
        <f ca="1">IF(($A105&lt;&gt;"")*(BV$1&lt;&gt;""),IF(_xlfn.XLOOKUP(BV$1,Attendance_sorted!$B104:$CW104,Attendance_sorted!$B104:$CW104,"nn")&lt;&gt;"nn","•",""),"")</f>
        <v/>
      </c>
      <c r="BW105" s="1" t="str">
        <f ca="1">IF(($A105&lt;&gt;"")*(BW$1&lt;&gt;""),IF(_xlfn.XLOOKUP(BW$1,Attendance_sorted!$B104:$CW104,Attendance_sorted!$B104:$CW104,"nn")&lt;&gt;"nn","•",""),"")</f>
        <v/>
      </c>
      <c r="BX105" s="1" t="str">
        <f ca="1">IF(($A105&lt;&gt;"")*(BX$1&lt;&gt;""),IF(_xlfn.XLOOKUP(BX$1,Attendance_sorted!$B104:$CW104,Attendance_sorted!$B104:$CW104,"nn")&lt;&gt;"nn","•",""),"")</f>
        <v/>
      </c>
      <c r="BY105" s="1" t="str">
        <f ca="1">IF(($A105&lt;&gt;"")*(BY$1&lt;&gt;""),IF(_xlfn.XLOOKUP(BY$1,Attendance_sorted!$B104:$CW104,Attendance_sorted!$B104:$CW104,"nn")&lt;&gt;"nn","•",""),"")</f>
        <v/>
      </c>
      <c r="BZ105" s="1" t="str">
        <f ca="1">IF(($A105&lt;&gt;"")*(BZ$1&lt;&gt;""),IF(_xlfn.XLOOKUP(BZ$1,Attendance_sorted!$B104:$CW104,Attendance_sorted!$B104:$CW104,"nn")&lt;&gt;"nn","•",""),"")</f>
        <v/>
      </c>
      <c r="CA105" s="1" t="str">
        <f ca="1">IF(($A105&lt;&gt;"")*(CA$1&lt;&gt;""),IF(_xlfn.XLOOKUP(CA$1,Attendance_sorted!$B104:$CW104,Attendance_sorted!$B104:$CW104,"nn")&lt;&gt;"nn","•",""),"")</f>
        <v/>
      </c>
      <c r="CB105" s="1" t="str">
        <f ca="1">IF(($A105&lt;&gt;"")*(CB$1&lt;&gt;""),IF(_xlfn.XLOOKUP(CB$1,Attendance_sorted!$B104:$CW104,Attendance_sorted!$B104:$CW104,"nn")&lt;&gt;"nn","•",""),"")</f>
        <v/>
      </c>
      <c r="CC105" s="1" t="str">
        <f ca="1">IF(($A105&lt;&gt;"")*(CC$1&lt;&gt;""),IF(_xlfn.XLOOKUP(CC$1,Attendance_sorted!$B104:$CW104,Attendance_sorted!$B104:$CW104,"nn")&lt;&gt;"nn","•",""),"")</f>
        <v/>
      </c>
      <c r="CD105" s="1" t="str">
        <f ca="1">IF(($A105&lt;&gt;"")*(CD$1&lt;&gt;""),IF(_xlfn.XLOOKUP(CD$1,Attendance_sorted!$B104:$CW104,Attendance_sorted!$B104:$CW104,"nn")&lt;&gt;"nn","•",""),"")</f>
        <v/>
      </c>
      <c r="CE105" s="1" t="str">
        <f ca="1">IF(($A105&lt;&gt;"")*(CE$1&lt;&gt;""),IF(_xlfn.XLOOKUP(CE$1,Attendance_sorted!$B104:$CW104,Attendance_sorted!$B104:$CW104,"nn")&lt;&gt;"nn","•",""),"")</f>
        <v/>
      </c>
      <c r="CF105" s="1" t="str">
        <f ca="1">IF(($A105&lt;&gt;"")*(CF$1&lt;&gt;""),IF(_xlfn.XLOOKUP(CF$1,Attendance_sorted!$B104:$CW104,Attendance_sorted!$B104:$CW104,"nn")&lt;&gt;"nn","•",""),"")</f>
        <v/>
      </c>
      <c r="CG105" s="1" t="str">
        <f ca="1">IF(($A105&lt;&gt;"")*(CG$1&lt;&gt;""),IF(_xlfn.XLOOKUP(CG$1,Attendance_sorted!$B104:$CW104,Attendance_sorted!$B104:$CW104,"nn")&lt;&gt;"nn","•",""),"")</f>
        <v/>
      </c>
      <c r="CH105" s="1" t="str">
        <f ca="1">IF(($A105&lt;&gt;"")*(CH$1&lt;&gt;""),IF(_xlfn.XLOOKUP(CH$1,Attendance_sorted!$B104:$CW104,Attendance_sorted!$B104:$CW104,"nn")&lt;&gt;"nn","•",""),"")</f>
        <v/>
      </c>
      <c r="CI105" s="1" t="str">
        <f ca="1">IF(($A105&lt;&gt;"")*(CI$1&lt;&gt;""),IF(_xlfn.XLOOKUP(CI$1,Attendance_sorted!$B104:$CW104,Attendance_sorted!$B104:$CW104,"nn")&lt;&gt;"nn","•",""),"")</f>
        <v/>
      </c>
      <c r="CJ105" s="1" t="str">
        <f ca="1">IF(($A105&lt;&gt;"")*(CJ$1&lt;&gt;""),IF(_xlfn.XLOOKUP(CJ$1,Attendance_sorted!$B104:$CW104,Attendance_sorted!$B104:$CW104,"nn")&lt;&gt;"nn","•",""),"")</f>
        <v/>
      </c>
      <c r="CK105" s="1" t="str">
        <f ca="1">IF(($A105&lt;&gt;"")*(CK$1&lt;&gt;""),IF(_xlfn.XLOOKUP(CK$1,Attendance_sorted!$B104:$CW104,Attendance_sorted!$B104:$CW104,"nn")&lt;&gt;"nn","•",""),"")</f>
        <v/>
      </c>
      <c r="CL105" s="1" t="str">
        <f ca="1">IF(($A105&lt;&gt;"")*(CL$1&lt;&gt;""),IF(_xlfn.XLOOKUP(CL$1,Attendance_sorted!$B104:$CW104,Attendance_sorted!$B104:$CW104,"nn")&lt;&gt;"nn","•",""),"")</f>
        <v/>
      </c>
      <c r="CM105" s="1" t="str">
        <f ca="1">IF(($A105&lt;&gt;"")*(CM$1&lt;&gt;""),IF(_xlfn.XLOOKUP(CM$1,Attendance_sorted!$B104:$CW104,Attendance_sorted!$B104:$CW104,"nn")&lt;&gt;"nn","•",""),"")</f>
        <v/>
      </c>
      <c r="CN105" s="1" t="str">
        <f ca="1">IF(($A105&lt;&gt;"")*(CN$1&lt;&gt;""),IF(_xlfn.XLOOKUP(CN$1,Attendance_sorted!$B104:$CW104,Attendance_sorted!$B104:$CW104,"nn")&lt;&gt;"nn","•",""),"")</f>
        <v/>
      </c>
      <c r="CO105" s="1" t="str">
        <f ca="1">IF(($A105&lt;&gt;"")*(CO$1&lt;&gt;""),IF(_xlfn.XLOOKUP(CO$1,Attendance_sorted!$B104:$CW104,Attendance_sorted!$B104:$CW104,"nn")&lt;&gt;"nn","•",""),"")</f>
        <v/>
      </c>
      <c r="CP105" s="1" t="str">
        <f ca="1">IF(($A105&lt;&gt;"")*(CP$1&lt;&gt;""),IF(_xlfn.XLOOKUP(CP$1,Attendance_sorted!$B104:$CW104,Attendance_sorted!$B104:$CW104,"nn")&lt;&gt;"nn","•",""),"")</f>
        <v/>
      </c>
      <c r="CQ105" s="1" t="str">
        <f ca="1">IF(($A105&lt;&gt;"")*(CQ$1&lt;&gt;""),IF(_xlfn.XLOOKUP(CQ$1,Attendance_sorted!$B104:$CW104,Attendance_sorted!$B104:$CW104,"nn")&lt;&gt;"nn","•",""),"")</f>
        <v/>
      </c>
      <c r="CR105" s="1" t="str">
        <f ca="1">IF(($A105&lt;&gt;"")*(CR$1&lt;&gt;""),IF(_xlfn.XLOOKUP(CR$1,Attendance_sorted!$B104:$CW104,Attendance_sorted!$B104:$CW104,"nn")&lt;&gt;"nn","•",""),"")</f>
        <v/>
      </c>
      <c r="CS105" s="1" t="str">
        <f ca="1">IF(($A105&lt;&gt;"")*(CS$1&lt;&gt;""),IF(_xlfn.XLOOKUP(CS$1,Attendance_sorted!$B104:$CW104,Attendance_sorted!$B104:$CW104,"nn")&lt;&gt;"nn","•",""),"")</f>
        <v/>
      </c>
      <c r="CT105" s="1" t="str">
        <f ca="1">IF(($A105&lt;&gt;"")*(CT$1&lt;&gt;""),IF(_xlfn.XLOOKUP(CT$1,Attendance_sorted!$B104:$CW104,Attendance_sorted!$B104:$CW104,"nn")&lt;&gt;"nn","•",""),"")</f>
        <v/>
      </c>
      <c r="CU105" s="1" t="str">
        <f ca="1">IF(($A105&lt;&gt;"")*(CU$1&lt;&gt;""),IF(_xlfn.XLOOKUP(CU$1,Attendance_sorted!$B104:$CW104,Attendance_sorted!$B104:$CW104,"nn")&lt;&gt;"nn","•",""),"")</f>
        <v/>
      </c>
      <c r="CV105" s="1" t="str">
        <f ca="1">IF(($A105&lt;&gt;"")*(CV$1&lt;&gt;""),IF(_xlfn.XLOOKUP(CV$1,Attendance_sorted!$B104:$CW104,Attendance_sorted!$B104:$CW104,"nn")&lt;&gt;"nn","•",""),"")</f>
        <v/>
      </c>
      <c r="CW105" s="1" t="str">
        <f ca="1">IF(($A105&lt;&gt;"")*(CW$1&lt;&gt;""),IF(_xlfn.XLOOKUP(CW$1,Attendance_sorted!$B104:$CW104,Attendance_sorted!$B104:$CW104,"nn")&lt;&gt;"nn","•",""),"")</f>
        <v/>
      </c>
    </row>
    <row r="106" spans="1:101">
      <c r="A106" s="1">
        <v>348</v>
      </c>
      <c r="B106" s="1" t="str">
        <f ca="1">IF(($A106&lt;&gt;"")*(B$1&lt;&gt;""),IF(_xlfn.XLOOKUP(B$1,Attendance_sorted!$B105:$CW105,Attendance_sorted!$B105:$CW105,"nn")&lt;&gt;"nn","•",""),"")</f>
        <v/>
      </c>
      <c r="C106" s="1" t="str">
        <f ca="1">IF(($A106&lt;&gt;"")*(C$1&lt;&gt;""),IF(_xlfn.XLOOKUP(C$1,Attendance_sorted!$B105:$CW105,Attendance_sorted!$B105:$CW105,"nn")&lt;&gt;"nn","•",""),"")</f>
        <v/>
      </c>
      <c r="D106" s="1" t="str">
        <f ca="1">IF(($A106&lt;&gt;"")*(D$1&lt;&gt;""),IF(_xlfn.XLOOKUP(D$1,Attendance_sorted!$B105:$CW105,Attendance_sorted!$B105:$CW105,"nn")&lt;&gt;"nn","•",""),"")</f>
        <v>•</v>
      </c>
      <c r="E106" s="1" t="str">
        <f ca="1">IF(($A106&lt;&gt;"")*(E$1&lt;&gt;""),IF(_xlfn.XLOOKUP(E$1,Attendance_sorted!$B105:$CW105,Attendance_sorted!$B105:$CW105,"nn")&lt;&gt;"nn","•",""),"")</f>
        <v/>
      </c>
      <c r="F106" s="1" t="str">
        <f ca="1">IF(($A106&lt;&gt;"")*(F$1&lt;&gt;""),IF(_xlfn.XLOOKUP(F$1,Attendance_sorted!$B105:$CW105,Attendance_sorted!$B105:$CW105,"nn")&lt;&gt;"nn","•",""),"")</f>
        <v/>
      </c>
      <c r="G106" s="1" t="str">
        <f ca="1">IF(($A106&lt;&gt;"")*(G$1&lt;&gt;""),IF(_xlfn.XLOOKUP(G$1,Attendance_sorted!$B105:$CW105,Attendance_sorted!$B105:$CW105,"nn")&lt;&gt;"nn","•",""),"")</f>
        <v>•</v>
      </c>
      <c r="H106" s="1" t="str">
        <f ca="1">IF(($A106&lt;&gt;"")*(H$1&lt;&gt;""),IF(_xlfn.XLOOKUP(H$1,Attendance_sorted!$B105:$CW105,Attendance_sorted!$B105:$CW105,"nn")&lt;&gt;"nn","•",""),"")</f>
        <v/>
      </c>
      <c r="I106" s="1" t="str">
        <f ca="1">IF(($A106&lt;&gt;"")*(I$1&lt;&gt;""),IF(_xlfn.XLOOKUP(I$1,Attendance_sorted!$B105:$CW105,Attendance_sorted!$B105:$CW105,"nn")&lt;&gt;"nn","•",""),"")</f>
        <v/>
      </c>
      <c r="J106" s="1" t="str">
        <f ca="1">IF(($A106&lt;&gt;"")*(J$1&lt;&gt;""),IF(_xlfn.XLOOKUP(J$1,Attendance_sorted!$B105:$CW105,Attendance_sorted!$B105:$CW105,"nn")&lt;&gt;"nn","•",""),"")</f>
        <v/>
      </c>
      <c r="K106" s="1" t="str">
        <f ca="1">IF(($A106&lt;&gt;"")*(K$1&lt;&gt;""),IF(_xlfn.XLOOKUP(K$1,Attendance_sorted!$B105:$CW105,Attendance_sorted!$B105:$CW105,"nn")&lt;&gt;"nn","•",""),"")</f>
        <v>•</v>
      </c>
      <c r="L106" s="1" t="str">
        <f ca="1">IF(($A106&lt;&gt;"")*(L$1&lt;&gt;""),IF(_xlfn.XLOOKUP(L$1,Attendance_sorted!$B105:$CW105,Attendance_sorted!$B105:$CW105,"nn")&lt;&gt;"nn","•",""),"")</f>
        <v>•</v>
      </c>
      <c r="M106" s="1" t="str">
        <f ca="1">IF(($A106&lt;&gt;"")*(M$1&lt;&gt;""),IF(_xlfn.XLOOKUP(M$1,Attendance_sorted!$B105:$CW105,Attendance_sorted!$B105:$CW105,"nn")&lt;&gt;"nn","•",""),"")</f>
        <v/>
      </c>
      <c r="N106" s="1" t="str">
        <f ca="1">IF(($A106&lt;&gt;"")*(N$1&lt;&gt;""),IF(_xlfn.XLOOKUP(N$1,Attendance_sorted!$B105:$CW105,Attendance_sorted!$B105:$CW105,"nn")&lt;&gt;"nn","•",""),"")</f>
        <v/>
      </c>
      <c r="O106" s="1" t="str">
        <f ca="1">IF(($A106&lt;&gt;"")*(O$1&lt;&gt;""),IF(_xlfn.XLOOKUP(O$1,Attendance_sorted!$B105:$CW105,Attendance_sorted!$B105:$CW105,"nn")&lt;&gt;"nn","•",""),"")</f>
        <v/>
      </c>
      <c r="P106" s="1" t="str">
        <f ca="1">IF(($A106&lt;&gt;"")*(P$1&lt;&gt;""),IF(_xlfn.XLOOKUP(P$1,Attendance_sorted!$B105:$CW105,Attendance_sorted!$B105:$CW105,"nn")&lt;&gt;"nn","•",""),"")</f>
        <v>•</v>
      </c>
      <c r="Q106" s="1" t="str">
        <f ca="1">IF(($A106&lt;&gt;"")*(Q$1&lt;&gt;""),IF(_xlfn.XLOOKUP(Q$1,Attendance_sorted!$B105:$CW105,Attendance_sorted!$B105:$CW105,"nn")&lt;&gt;"nn","•",""),"")</f>
        <v/>
      </c>
      <c r="R106" s="1" t="str">
        <f ca="1">IF(($A106&lt;&gt;"")*(R$1&lt;&gt;""),IF(_xlfn.XLOOKUP(R$1,Attendance_sorted!$B105:$CW105,Attendance_sorted!$B105:$CW105,"nn")&lt;&gt;"nn","•",""),"")</f>
        <v>•</v>
      </c>
      <c r="S106" s="1" t="str">
        <f ca="1">IF(($A106&lt;&gt;"")*(S$1&lt;&gt;""),IF(_xlfn.XLOOKUP(S$1,Attendance_sorted!$B105:$CW105,Attendance_sorted!$B105:$CW105,"nn")&lt;&gt;"nn","•",""),"")</f>
        <v/>
      </c>
      <c r="T106" s="1" t="str">
        <f ca="1">IF(($A106&lt;&gt;"")*(T$1&lt;&gt;""),IF(_xlfn.XLOOKUP(T$1,Attendance_sorted!$B105:$CW105,Attendance_sorted!$B105:$CW105,"nn")&lt;&gt;"nn","•",""),"")</f>
        <v/>
      </c>
      <c r="U106" s="1" t="str">
        <f ca="1">IF(($A106&lt;&gt;"")*(U$1&lt;&gt;""),IF(_xlfn.XLOOKUP(U$1,Attendance_sorted!$B105:$CW105,Attendance_sorted!$B105:$CW105,"nn")&lt;&gt;"nn","•",""),"")</f>
        <v/>
      </c>
      <c r="V106" s="1" t="str">
        <f ca="1">IF(($A106&lt;&gt;"")*(V$1&lt;&gt;""),IF(_xlfn.XLOOKUP(V$1,Attendance_sorted!$B105:$CW105,Attendance_sorted!$B105:$CW105,"nn")&lt;&gt;"nn","•",""),"")</f>
        <v/>
      </c>
      <c r="W106" s="1" t="str">
        <f ca="1">IF(($A106&lt;&gt;"")*(W$1&lt;&gt;""),IF(_xlfn.XLOOKUP(W$1,Attendance_sorted!$B105:$CW105,Attendance_sorted!$B105:$CW105,"nn")&lt;&gt;"nn","•",""),"")</f>
        <v/>
      </c>
      <c r="X106" s="1" t="str">
        <f ca="1">IF(($A106&lt;&gt;"")*(X$1&lt;&gt;""),IF(_xlfn.XLOOKUP(X$1,Attendance_sorted!$B105:$CW105,Attendance_sorted!$B105:$CW105,"nn")&lt;&gt;"nn","•",""),"")</f>
        <v/>
      </c>
      <c r="Y106" s="1" t="str">
        <f ca="1">IF(($A106&lt;&gt;"")*(Y$1&lt;&gt;""),IF(_xlfn.XLOOKUP(Y$1,Attendance_sorted!$B105:$CW105,Attendance_sorted!$B105:$CW105,"nn")&lt;&gt;"nn","•",""),"")</f>
        <v/>
      </c>
      <c r="Z106" s="1" t="str">
        <f ca="1">IF(($A106&lt;&gt;"")*(Z$1&lt;&gt;""),IF(_xlfn.XLOOKUP(Z$1,Attendance_sorted!$B105:$CW105,Attendance_sorted!$B105:$CW105,"nn")&lt;&gt;"nn","•",""),"")</f>
        <v/>
      </c>
      <c r="AA106" s="1" t="str">
        <f ca="1">IF(($A106&lt;&gt;"")*(AA$1&lt;&gt;""),IF(_xlfn.XLOOKUP(AA$1,Attendance_sorted!$B105:$CW105,Attendance_sorted!$B105:$CW105,"nn")&lt;&gt;"nn","•",""),"")</f>
        <v/>
      </c>
      <c r="AB106" s="1" t="str">
        <f ca="1">IF(($A106&lt;&gt;"")*(AB$1&lt;&gt;""),IF(_xlfn.XLOOKUP(AB$1,Attendance_sorted!$B105:$CW105,Attendance_sorted!$B105:$CW105,"nn")&lt;&gt;"nn","•",""),"")</f>
        <v/>
      </c>
      <c r="AC106" s="1" t="str">
        <f ca="1">IF(($A106&lt;&gt;"")*(AC$1&lt;&gt;""),IF(_xlfn.XLOOKUP(AC$1,Attendance_sorted!$B105:$CW105,Attendance_sorted!$B105:$CW105,"nn")&lt;&gt;"nn","•",""),"")</f>
        <v/>
      </c>
      <c r="AD106" s="1" t="str">
        <f ca="1">IF(($A106&lt;&gt;"")*(AD$1&lt;&gt;""),IF(_xlfn.XLOOKUP(AD$1,Attendance_sorted!$B105:$CW105,Attendance_sorted!$B105:$CW105,"nn")&lt;&gt;"nn","•",""),"")</f>
        <v/>
      </c>
      <c r="AE106" s="1" t="str">
        <f ca="1">IF(($A106&lt;&gt;"")*(AE$1&lt;&gt;""),IF(_xlfn.XLOOKUP(AE$1,Attendance_sorted!$B105:$CW105,Attendance_sorted!$B105:$CW105,"nn")&lt;&gt;"nn","•",""),"")</f>
        <v/>
      </c>
      <c r="AF106" s="1" t="str">
        <f ca="1">IF(($A106&lt;&gt;"")*(AF$1&lt;&gt;""),IF(_xlfn.XLOOKUP(AF$1,Attendance_sorted!$B105:$CW105,Attendance_sorted!$B105:$CW105,"nn")&lt;&gt;"nn","•",""),"")</f>
        <v/>
      </c>
      <c r="AG106" s="1" t="str">
        <f ca="1">IF(($A106&lt;&gt;"")*(AG$1&lt;&gt;""),IF(_xlfn.XLOOKUP(AG$1,Attendance_sorted!$B105:$CW105,Attendance_sorted!$B105:$CW105,"nn")&lt;&gt;"nn","•",""),"")</f>
        <v/>
      </c>
      <c r="AH106" s="1" t="str">
        <f ca="1">IF(($A106&lt;&gt;"")*(AH$1&lt;&gt;""),IF(_xlfn.XLOOKUP(AH$1,Attendance_sorted!$B105:$CW105,Attendance_sorted!$B105:$CW105,"nn")&lt;&gt;"nn","•",""),"")</f>
        <v/>
      </c>
      <c r="AI106" s="1" t="str">
        <f ca="1">IF(($A106&lt;&gt;"")*(AI$1&lt;&gt;""),IF(_xlfn.XLOOKUP(AI$1,Attendance_sorted!$B105:$CW105,Attendance_sorted!$B105:$CW105,"nn")&lt;&gt;"nn","•",""),"")</f>
        <v/>
      </c>
      <c r="AJ106" s="1" t="str">
        <f ca="1">IF(($A106&lt;&gt;"")*(AJ$1&lt;&gt;""),IF(_xlfn.XLOOKUP(AJ$1,Attendance_sorted!$B105:$CW105,Attendance_sorted!$B105:$CW105,"nn")&lt;&gt;"nn","•",""),"")</f>
        <v/>
      </c>
      <c r="AK106" s="1" t="str">
        <f ca="1">IF(($A106&lt;&gt;"")*(AK$1&lt;&gt;""),IF(_xlfn.XLOOKUP(AK$1,Attendance_sorted!$B105:$CW105,Attendance_sorted!$B105:$CW105,"nn")&lt;&gt;"nn","•",""),"")</f>
        <v/>
      </c>
      <c r="AL106" s="1" t="str">
        <f ca="1">IF(($A106&lt;&gt;"")*(AL$1&lt;&gt;""),IF(_xlfn.XLOOKUP(AL$1,Attendance_sorted!$B105:$CW105,Attendance_sorted!$B105:$CW105,"nn")&lt;&gt;"nn","•",""),"")</f>
        <v/>
      </c>
      <c r="AM106" s="1" t="str">
        <f ca="1">IF(($A106&lt;&gt;"")*(AM$1&lt;&gt;""),IF(_xlfn.XLOOKUP(AM$1,Attendance_sorted!$B105:$CW105,Attendance_sorted!$B105:$CW105,"nn")&lt;&gt;"nn","•",""),"")</f>
        <v/>
      </c>
      <c r="AN106" s="1" t="str">
        <f ca="1">IF(($A106&lt;&gt;"")*(AN$1&lt;&gt;""),IF(_xlfn.XLOOKUP(AN$1,Attendance_sorted!$B105:$CW105,Attendance_sorted!$B105:$CW105,"nn")&lt;&gt;"nn","•",""),"")</f>
        <v/>
      </c>
      <c r="AO106" s="1" t="str">
        <f ca="1">IF(($A106&lt;&gt;"")*(AO$1&lt;&gt;""),IF(_xlfn.XLOOKUP(AO$1,Attendance_sorted!$B105:$CW105,Attendance_sorted!$B105:$CW105,"nn")&lt;&gt;"nn","•",""),"")</f>
        <v/>
      </c>
      <c r="AP106" s="1" t="str">
        <f ca="1">IF(($A106&lt;&gt;"")*(AP$1&lt;&gt;""),IF(_xlfn.XLOOKUP(AP$1,Attendance_sorted!$B105:$CW105,Attendance_sorted!$B105:$CW105,"nn")&lt;&gt;"nn","•",""),"")</f>
        <v/>
      </c>
      <c r="AQ106" s="1" t="str">
        <f ca="1">IF(($A106&lt;&gt;"")*(AQ$1&lt;&gt;""),IF(_xlfn.XLOOKUP(AQ$1,Attendance_sorted!$B105:$CW105,Attendance_sorted!$B105:$CW105,"nn")&lt;&gt;"nn","•",""),"")</f>
        <v/>
      </c>
      <c r="AR106" s="1" t="str">
        <f ca="1">IF(($A106&lt;&gt;"")*(AR$1&lt;&gt;""),IF(_xlfn.XLOOKUP(AR$1,Attendance_sorted!$B105:$CW105,Attendance_sorted!$B105:$CW105,"nn")&lt;&gt;"nn","•",""),"")</f>
        <v/>
      </c>
      <c r="AS106" s="1" t="str">
        <f ca="1">IF(($A106&lt;&gt;"")*(AS$1&lt;&gt;""),IF(_xlfn.XLOOKUP(AS$1,Attendance_sorted!$B105:$CW105,Attendance_sorted!$B105:$CW105,"nn")&lt;&gt;"nn","•",""),"")</f>
        <v/>
      </c>
      <c r="AT106" s="1" t="str">
        <f ca="1">IF(($A106&lt;&gt;"")*(AT$1&lt;&gt;""),IF(_xlfn.XLOOKUP(AT$1,Attendance_sorted!$B105:$CW105,Attendance_sorted!$B105:$CW105,"nn")&lt;&gt;"nn","•",""),"")</f>
        <v/>
      </c>
      <c r="AU106" s="1" t="str">
        <f ca="1">IF(($A106&lt;&gt;"")*(AU$1&lt;&gt;""),IF(_xlfn.XLOOKUP(AU$1,Attendance_sorted!$B105:$CW105,Attendance_sorted!$B105:$CW105,"nn")&lt;&gt;"nn","•",""),"")</f>
        <v/>
      </c>
      <c r="AV106" s="1" t="str">
        <f ca="1">IF(($A106&lt;&gt;"")*(AV$1&lt;&gt;""),IF(_xlfn.XLOOKUP(AV$1,Attendance_sorted!$B105:$CW105,Attendance_sorted!$B105:$CW105,"nn")&lt;&gt;"nn","•",""),"")</f>
        <v/>
      </c>
      <c r="AW106" s="1" t="str">
        <f ca="1">IF(($A106&lt;&gt;"")*(AW$1&lt;&gt;""),IF(_xlfn.XLOOKUP(AW$1,Attendance_sorted!$B105:$CW105,Attendance_sorted!$B105:$CW105,"nn")&lt;&gt;"nn","•",""),"")</f>
        <v/>
      </c>
      <c r="AX106" s="1" t="str">
        <f ca="1">IF(($A106&lt;&gt;"")*(AX$1&lt;&gt;""),IF(_xlfn.XLOOKUP(AX$1,Attendance_sorted!$B105:$CW105,Attendance_sorted!$B105:$CW105,"nn")&lt;&gt;"nn","•",""),"")</f>
        <v/>
      </c>
      <c r="AY106" s="1" t="str">
        <f ca="1">IF(($A106&lt;&gt;"")*(AY$1&lt;&gt;""),IF(_xlfn.XLOOKUP(AY$1,Attendance_sorted!$B105:$CW105,Attendance_sorted!$B105:$CW105,"nn")&lt;&gt;"nn","•",""),"")</f>
        <v/>
      </c>
      <c r="AZ106" s="1" t="str">
        <f ca="1">IF(($A106&lt;&gt;"")*(AZ$1&lt;&gt;""),IF(_xlfn.XLOOKUP(AZ$1,Attendance_sorted!$B105:$CW105,Attendance_sorted!$B105:$CW105,"nn")&lt;&gt;"nn","•",""),"")</f>
        <v/>
      </c>
      <c r="BA106" s="1" t="str">
        <f ca="1">IF(($A106&lt;&gt;"")*(BA$1&lt;&gt;""),IF(_xlfn.XLOOKUP(BA$1,Attendance_sorted!$B105:$CW105,Attendance_sorted!$B105:$CW105,"nn")&lt;&gt;"nn","•",""),"")</f>
        <v/>
      </c>
      <c r="BB106" s="1" t="str">
        <f ca="1">IF(($A106&lt;&gt;"")*(BB$1&lt;&gt;""),IF(_xlfn.XLOOKUP(BB$1,Attendance_sorted!$B105:$CW105,Attendance_sorted!$B105:$CW105,"nn")&lt;&gt;"nn","•",""),"")</f>
        <v/>
      </c>
      <c r="BC106" s="1" t="str">
        <f ca="1">IF(($A106&lt;&gt;"")*(BC$1&lt;&gt;""),IF(_xlfn.XLOOKUP(BC$1,Attendance_sorted!$B105:$CW105,Attendance_sorted!$B105:$CW105,"nn")&lt;&gt;"nn","•",""),"")</f>
        <v/>
      </c>
      <c r="BD106" s="1" t="str">
        <f ca="1">IF(($A106&lt;&gt;"")*(BD$1&lt;&gt;""),IF(_xlfn.XLOOKUP(BD$1,Attendance_sorted!$B105:$CW105,Attendance_sorted!$B105:$CW105,"nn")&lt;&gt;"nn","•",""),"")</f>
        <v/>
      </c>
      <c r="BE106" s="1" t="str">
        <f ca="1">IF(($A106&lt;&gt;"")*(BE$1&lt;&gt;""),IF(_xlfn.XLOOKUP(BE$1,Attendance_sorted!$B105:$CW105,Attendance_sorted!$B105:$CW105,"nn")&lt;&gt;"nn","•",""),"")</f>
        <v/>
      </c>
      <c r="BF106" s="1" t="str">
        <f ca="1">IF(($A106&lt;&gt;"")*(BF$1&lt;&gt;""),IF(_xlfn.XLOOKUP(BF$1,Attendance_sorted!$B105:$CW105,Attendance_sorted!$B105:$CW105,"nn")&lt;&gt;"nn","•",""),"")</f>
        <v/>
      </c>
      <c r="BG106" s="1" t="str">
        <f ca="1">IF(($A106&lt;&gt;"")*(BG$1&lt;&gt;""),IF(_xlfn.XLOOKUP(BG$1,Attendance_sorted!$B105:$CW105,Attendance_sorted!$B105:$CW105,"nn")&lt;&gt;"nn","•",""),"")</f>
        <v/>
      </c>
      <c r="BH106" s="1" t="str">
        <f ca="1">IF(($A106&lt;&gt;"")*(BH$1&lt;&gt;""),IF(_xlfn.XLOOKUP(BH$1,Attendance_sorted!$B105:$CW105,Attendance_sorted!$B105:$CW105,"nn")&lt;&gt;"nn","•",""),"")</f>
        <v/>
      </c>
      <c r="BI106" s="1" t="str">
        <f ca="1">IF(($A106&lt;&gt;"")*(BI$1&lt;&gt;""),IF(_xlfn.XLOOKUP(BI$1,Attendance_sorted!$B105:$CW105,Attendance_sorted!$B105:$CW105,"nn")&lt;&gt;"nn","•",""),"")</f>
        <v/>
      </c>
      <c r="BJ106" s="1" t="str">
        <f ca="1">IF(($A106&lt;&gt;"")*(BJ$1&lt;&gt;""),IF(_xlfn.XLOOKUP(BJ$1,Attendance_sorted!$B105:$CW105,Attendance_sorted!$B105:$CW105,"nn")&lt;&gt;"nn","•",""),"")</f>
        <v/>
      </c>
      <c r="BK106" s="1" t="str">
        <f ca="1">IF(($A106&lt;&gt;"")*(BK$1&lt;&gt;""),IF(_xlfn.XLOOKUP(BK$1,Attendance_sorted!$B105:$CW105,Attendance_sorted!$B105:$CW105,"nn")&lt;&gt;"nn","•",""),"")</f>
        <v/>
      </c>
      <c r="BL106" s="1" t="str">
        <f ca="1">IF(($A106&lt;&gt;"")*(BL$1&lt;&gt;""),IF(_xlfn.XLOOKUP(BL$1,Attendance_sorted!$B105:$CW105,Attendance_sorted!$B105:$CW105,"nn")&lt;&gt;"nn","•",""),"")</f>
        <v/>
      </c>
      <c r="BM106" s="1" t="str">
        <f ca="1">IF(($A106&lt;&gt;"")*(BM$1&lt;&gt;""),IF(_xlfn.XLOOKUP(BM$1,Attendance_sorted!$B105:$CW105,Attendance_sorted!$B105:$CW105,"nn")&lt;&gt;"nn","•",""),"")</f>
        <v/>
      </c>
      <c r="BN106" s="1" t="str">
        <f ca="1">IF(($A106&lt;&gt;"")*(BN$1&lt;&gt;""),IF(_xlfn.XLOOKUP(BN$1,Attendance_sorted!$B105:$CW105,Attendance_sorted!$B105:$CW105,"nn")&lt;&gt;"nn","•",""),"")</f>
        <v/>
      </c>
      <c r="BO106" s="1" t="str">
        <f ca="1">IF(($A106&lt;&gt;"")*(BO$1&lt;&gt;""),IF(_xlfn.XLOOKUP(BO$1,Attendance_sorted!$B105:$CW105,Attendance_sorted!$B105:$CW105,"nn")&lt;&gt;"nn","•",""),"")</f>
        <v/>
      </c>
      <c r="BP106" s="1" t="str">
        <f ca="1">IF(($A106&lt;&gt;"")*(BP$1&lt;&gt;""),IF(_xlfn.XLOOKUP(BP$1,Attendance_sorted!$B105:$CW105,Attendance_sorted!$B105:$CW105,"nn")&lt;&gt;"nn","•",""),"")</f>
        <v/>
      </c>
      <c r="BQ106" s="1" t="str">
        <f ca="1">IF(($A106&lt;&gt;"")*(BQ$1&lt;&gt;""),IF(_xlfn.XLOOKUP(BQ$1,Attendance_sorted!$B105:$CW105,Attendance_sorted!$B105:$CW105,"nn")&lt;&gt;"nn","•",""),"")</f>
        <v/>
      </c>
      <c r="BR106" s="1" t="str">
        <f ca="1">IF(($A106&lt;&gt;"")*(BR$1&lt;&gt;""),IF(_xlfn.XLOOKUP(BR$1,Attendance_sorted!$B105:$CW105,Attendance_sorted!$B105:$CW105,"nn")&lt;&gt;"nn","•",""),"")</f>
        <v/>
      </c>
      <c r="BS106" s="1" t="str">
        <f ca="1">IF(($A106&lt;&gt;"")*(BS$1&lt;&gt;""),IF(_xlfn.XLOOKUP(BS$1,Attendance_sorted!$B105:$CW105,Attendance_sorted!$B105:$CW105,"nn")&lt;&gt;"nn","•",""),"")</f>
        <v/>
      </c>
      <c r="BT106" s="1" t="str">
        <f ca="1">IF(($A106&lt;&gt;"")*(BT$1&lt;&gt;""),IF(_xlfn.XLOOKUP(BT$1,Attendance_sorted!$B105:$CW105,Attendance_sorted!$B105:$CW105,"nn")&lt;&gt;"nn","•",""),"")</f>
        <v/>
      </c>
      <c r="BU106" s="1" t="str">
        <f ca="1">IF(($A106&lt;&gt;"")*(BU$1&lt;&gt;""),IF(_xlfn.XLOOKUP(BU$1,Attendance_sorted!$B105:$CW105,Attendance_sorted!$B105:$CW105,"nn")&lt;&gt;"nn","•",""),"")</f>
        <v/>
      </c>
      <c r="BV106" s="1" t="str">
        <f ca="1">IF(($A106&lt;&gt;"")*(BV$1&lt;&gt;""),IF(_xlfn.XLOOKUP(BV$1,Attendance_sorted!$B105:$CW105,Attendance_sorted!$B105:$CW105,"nn")&lt;&gt;"nn","•",""),"")</f>
        <v/>
      </c>
      <c r="BW106" s="1" t="str">
        <f ca="1">IF(($A106&lt;&gt;"")*(BW$1&lt;&gt;""),IF(_xlfn.XLOOKUP(BW$1,Attendance_sorted!$B105:$CW105,Attendance_sorted!$B105:$CW105,"nn")&lt;&gt;"nn","•",""),"")</f>
        <v/>
      </c>
      <c r="BX106" s="1" t="str">
        <f ca="1">IF(($A106&lt;&gt;"")*(BX$1&lt;&gt;""),IF(_xlfn.XLOOKUP(BX$1,Attendance_sorted!$B105:$CW105,Attendance_sorted!$B105:$CW105,"nn")&lt;&gt;"nn","•",""),"")</f>
        <v/>
      </c>
      <c r="BY106" s="1" t="str">
        <f ca="1">IF(($A106&lt;&gt;"")*(BY$1&lt;&gt;""),IF(_xlfn.XLOOKUP(BY$1,Attendance_sorted!$B105:$CW105,Attendance_sorted!$B105:$CW105,"nn")&lt;&gt;"nn","•",""),"")</f>
        <v/>
      </c>
      <c r="BZ106" s="1" t="str">
        <f ca="1">IF(($A106&lt;&gt;"")*(BZ$1&lt;&gt;""),IF(_xlfn.XLOOKUP(BZ$1,Attendance_sorted!$B105:$CW105,Attendance_sorted!$B105:$CW105,"nn")&lt;&gt;"nn","•",""),"")</f>
        <v/>
      </c>
      <c r="CA106" s="1" t="str">
        <f ca="1">IF(($A106&lt;&gt;"")*(CA$1&lt;&gt;""),IF(_xlfn.XLOOKUP(CA$1,Attendance_sorted!$B105:$CW105,Attendance_sorted!$B105:$CW105,"nn")&lt;&gt;"nn","•",""),"")</f>
        <v/>
      </c>
      <c r="CB106" s="1" t="str">
        <f ca="1">IF(($A106&lt;&gt;"")*(CB$1&lt;&gt;""),IF(_xlfn.XLOOKUP(CB$1,Attendance_sorted!$B105:$CW105,Attendance_sorted!$B105:$CW105,"nn")&lt;&gt;"nn","•",""),"")</f>
        <v/>
      </c>
      <c r="CC106" s="1" t="str">
        <f ca="1">IF(($A106&lt;&gt;"")*(CC$1&lt;&gt;""),IF(_xlfn.XLOOKUP(CC$1,Attendance_sorted!$B105:$CW105,Attendance_sorted!$B105:$CW105,"nn")&lt;&gt;"nn","•",""),"")</f>
        <v/>
      </c>
      <c r="CD106" s="1" t="str">
        <f ca="1">IF(($A106&lt;&gt;"")*(CD$1&lt;&gt;""),IF(_xlfn.XLOOKUP(CD$1,Attendance_sorted!$B105:$CW105,Attendance_sorted!$B105:$CW105,"nn")&lt;&gt;"nn","•",""),"")</f>
        <v/>
      </c>
      <c r="CE106" s="1" t="str">
        <f ca="1">IF(($A106&lt;&gt;"")*(CE$1&lt;&gt;""),IF(_xlfn.XLOOKUP(CE$1,Attendance_sorted!$B105:$CW105,Attendance_sorted!$B105:$CW105,"nn")&lt;&gt;"nn","•",""),"")</f>
        <v/>
      </c>
      <c r="CF106" s="1" t="str">
        <f ca="1">IF(($A106&lt;&gt;"")*(CF$1&lt;&gt;""),IF(_xlfn.XLOOKUP(CF$1,Attendance_sorted!$B105:$CW105,Attendance_sorted!$B105:$CW105,"nn")&lt;&gt;"nn","•",""),"")</f>
        <v/>
      </c>
      <c r="CG106" s="1" t="str">
        <f ca="1">IF(($A106&lt;&gt;"")*(CG$1&lt;&gt;""),IF(_xlfn.XLOOKUP(CG$1,Attendance_sorted!$B105:$CW105,Attendance_sorted!$B105:$CW105,"nn")&lt;&gt;"nn","•",""),"")</f>
        <v/>
      </c>
      <c r="CH106" s="1" t="str">
        <f ca="1">IF(($A106&lt;&gt;"")*(CH$1&lt;&gt;""),IF(_xlfn.XLOOKUP(CH$1,Attendance_sorted!$B105:$CW105,Attendance_sorted!$B105:$CW105,"nn")&lt;&gt;"nn","•",""),"")</f>
        <v/>
      </c>
      <c r="CI106" s="1" t="str">
        <f ca="1">IF(($A106&lt;&gt;"")*(CI$1&lt;&gt;""),IF(_xlfn.XLOOKUP(CI$1,Attendance_sorted!$B105:$CW105,Attendance_sorted!$B105:$CW105,"nn")&lt;&gt;"nn","•",""),"")</f>
        <v/>
      </c>
      <c r="CJ106" s="1" t="str">
        <f ca="1">IF(($A106&lt;&gt;"")*(CJ$1&lt;&gt;""),IF(_xlfn.XLOOKUP(CJ$1,Attendance_sorted!$B105:$CW105,Attendance_sorted!$B105:$CW105,"nn")&lt;&gt;"nn","•",""),"")</f>
        <v/>
      </c>
      <c r="CK106" s="1" t="str">
        <f ca="1">IF(($A106&lt;&gt;"")*(CK$1&lt;&gt;""),IF(_xlfn.XLOOKUP(CK$1,Attendance_sorted!$B105:$CW105,Attendance_sorted!$B105:$CW105,"nn")&lt;&gt;"nn","•",""),"")</f>
        <v/>
      </c>
      <c r="CL106" s="1" t="str">
        <f ca="1">IF(($A106&lt;&gt;"")*(CL$1&lt;&gt;""),IF(_xlfn.XLOOKUP(CL$1,Attendance_sorted!$B105:$CW105,Attendance_sorted!$B105:$CW105,"nn")&lt;&gt;"nn","•",""),"")</f>
        <v/>
      </c>
      <c r="CM106" s="1" t="str">
        <f ca="1">IF(($A106&lt;&gt;"")*(CM$1&lt;&gt;""),IF(_xlfn.XLOOKUP(CM$1,Attendance_sorted!$B105:$CW105,Attendance_sorted!$B105:$CW105,"nn")&lt;&gt;"nn","•",""),"")</f>
        <v/>
      </c>
      <c r="CN106" s="1" t="str">
        <f ca="1">IF(($A106&lt;&gt;"")*(CN$1&lt;&gt;""),IF(_xlfn.XLOOKUP(CN$1,Attendance_sorted!$B105:$CW105,Attendance_sorted!$B105:$CW105,"nn")&lt;&gt;"nn","•",""),"")</f>
        <v/>
      </c>
      <c r="CO106" s="1" t="str">
        <f ca="1">IF(($A106&lt;&gt;"")*(CO$1&lt;&gt;""),IF(_xlfn.XLOOKUP(CO$1,Attendance_sorted!$B105:$CW105,Attendance_sorted!$B105:$CW105,"nn")&lt;&gt;"nn","•",""),"")</f>
        <v/>
      </c>
      <c r="CP106" s="1" t="str">
        <f ca="1">IF(($A106&lt;&gt;"")*(CP$1&lt;&gt;""),IF(_xlfn.XLOOKUP(CP$1,Attendance_sorted!$B105:$CW105,Attendance_sorted!$B105:$CW105,"nn")&lt;&gt;"nn","•",""),"")</f>
        <v/>
      </c>
      <c r="CQ106" s="1" t="str">
        <f ca="1">IF(($A106&lt;&gt;"")*(CQ$1&lt;&gt;""),IF(_xlfn.XLOOKUP(CQ$1,Attendance_sorted!$B105:$CW105,Attendance_sorted!$B105:$CW105,"nn")&lt;&gt;"nn","•",""),"")</f>
        <v/>
      </c>
      <c r="CR106" s="1" t="str">
        <f ca="1">IF(($A106&lt;&gt;"")*(CR$1&lt;&gt;""),IF(_xlfn.XLOOKUP(CR$1,Attendance_sorted!$B105:$CW105,Attendance_sorted!$B105:$CW105,"nn")&lt;&gt;"nn","•",""),"")</f>
        <v/>
      </c>
      <c r="CS106" s="1" t="str">
        <f ca="1">IF(($A106&lt;&gt;"")*(CS$1&lt;&gt;""),IF(_xlfn.XLOOKUP(CS$1,Attendance_sorted!$B105:$CW105,Attendance_sorted!$B105:$CW105,"nn")&lt;&gt;"nn","•",""),"")</f>
        <v/>
      </c>
      <c r="CT106" s="1" t="str">
        <f ca="1">IF(($A106&lt;&gt;"")*(CT$1&lt;&gt;""),IF(_xlfn.XLOOKUP(CT$1,Attendance_sorted!$B105:$CW105,Attendance_sorted!$B105:$CW105,"nn")&lt;&gt;"nn","•",""),"")</f>
        <v/>
      </c>
      <c r="CU106" s="1" t="str">
        <f ca="1">IF(($A106&lt;&gt;"")*(CU$1&lt;&gt;""),IF(_xlfn.XLOOKUP(CU$1,Attendance_sorted!$B105:$CW105,Attendance_sorted!$B105:$CW105,"nn")&lt;&gt;"nn","•",""),"")</f>
        <v/>
      </c>
      <c r="CV106" s="1" t="str">
        <f ca="1">IF(($A106&lt;&gt;"")*(CV$1&lt;&gt;""),IF(_xlfn.XLOOKUP(CV$1,Attendance_sorted!$B105:$CW105,Attendance_sorted!$B105:$CW105,"nn")&lt;&gt;"nn","•",""),"")</f>
        <v/>
      </c>
      <c r="CW106" s="1" t="str">
        <f ca="1">IF(($A106&lt;&gt;"")*(CW$1&lt;&gt;""),IF(_xlfn.XLOOKUP(CW$1,Attendance_sorted!$B105:$CW105,Attendance_sorted!$B105:$CW105,"nn")&lt;&gt;"nn","•",""),"")</f>
        <v/>
      </c>
    </row>
    <row r="107" spans="1:101">
      <c r="A107" s="1">
        <v>349</v>
      </c>
      <c r="B107" s="1" t="str">
        <f ca="1">IF(($A107&lt;&gt;"")*(B$1&lt;&gt;""),IF(_xlfn.XLOOKUP(B$1,Attendance_sorted!$B106:$CW106,Attendance_sorted!$B106:$CW106,"nn")&lt;&gt;"nn","•",""),"")</f>
        <v/>
      </c>
      <c r="C107" s="1" t="str">
        <f ca="1">IF(($A107&lt;&gt;"")*(C$1&lt;&gt;""),IF(_xlfn.XLOOKUP(C$1,Attendance_sorted!$B106:$CW106,Attendance_sorted!$B106:$CW106,"nn")&lt;&gt;"nn","•",""),"")</f>
        <v/>
      </c>
      <c r="D107" s="1" t="str">
        <f ca="1">IF(($A107&lt;&gt;"")*(D$1&lt;&gt;""),IF(_xlfn.XLOOKUP(D$1,Attendance_sorted!$B106:$CW106,Attendance_sorted!$B106:$CW106,"nn")&lt;&gt;"nn","•",""),"")</f>
        <v/>
      </c>
      <c r="E107" s="1" t="str">
        <f ca="1">IF(($A107&lt;&gt;"")*(E$1&lt;&gt;""),IF(_xlfn.XLOOKUP(E$1,Attendance_sorted!$B106:$CW106,Attendance_sorted!$B106:$CW106,"nn")&lt;&gt;"nn","•",""),"")</f>
        <v/>
      </c>
      <c r="F107" s="1" t="str">
        <f ca="1">IF(($A107&lt;&gt;"")*(F$1&lt;&gt;""),IF(_xlfn.XLOOKUP(F$1,Attendance_sorted!$B106:$CW106,Attendance_sorted!$B106:$CW106,"nn")&lt;&gt;"nn","•",""),"")</f>
        <v/>
      </c>
      <c r="G107" s="1" t="str">
        <f ca="1">IF(($A107&lt;&gt;"")*(G$1&lt;&gt;""),IF(_xlfn.XLOOKUP(G$1,Attendance_sorted!$B106:$CW106,Attendance_sorted!$B106:$CW106,"nn")&lt;&gt;"nn","•",""),"")</f>
        <v>•</v>
      </c>
      <c r="H107" s="1" t="str">
        <f ca="1">IF(($A107&lt;&gt;"")*(H$1&lt;&gt;""),IF(_xlfn.XLOOKUP(H$1,Attendance_sorted!$B106:$CW106,Attendance_sorted!$B106:$CW106,"nn")&lt;&gt;"nn","•",""),"")</f>
        <v/>
      </c>
      <c r="I107" s="1" t="str">
        <f ca="1">IF(($A107&lt;&gt;"")*(I$1&lt;&gt;""),IF(_xlfn.XLOOKUP(I$1,Attendance_sorted!$B106:$CW106,Attendance_sorted!$B106:$CW106,"nn")&lt;&gt;"nn","•",""),"")</f>
        <v/>
      </c>
      <c r="J107" s="1" t="str">
        <f ca="1">IF(($A107&lt;&gt;"")*(J$1&lt;&gt;""),IF(_xlfn.XLOOKUP(J$1,Attendance_sorted!$B106:$CW106,Attendance_sorted!$B106:$CW106,"nn")&lt;&gt;"nn","•",""),"")</f>
        <v/>
      </c>
      <c r="K107" s="1" t="str">
        <f ca="1">IF(($A107&lt;&gt;"")*(K$1&lt;&gt;""),IF(_xlfn.XLOOKUP(K$1,Attendance_sorted!$B106:$CW106,Attendance_sorted!$B106:$CW106,"nn")&lt;&gt;"nn","•",""),"")</f>
        <v/>
      </c>
      <c r="L107" s="1" t="str">
        <f ca="1">IF(($A107&lt;&gt;"")*(L$1&lt;&gt;""),IF(_xlfn.XLOOKUP(L$1,Attendance_sorted!$B106:$CW106,Attendance_sorted!$B106:$CW106,"nn")&lt;&gt;"nn","•",""),"")</f>
        <v/>
      </c>
      <c r="M107" s="1" t="str">
        <f ca="1">IF(($A107&lt;&gt;"")*(M$1&lt;&gt;""),IF(_xlfn.XLOOKUP(M$1,Attendance_sorted!$B106:$CW106,Attendance_sorted!$B106:$CW106,"nn")&lt;&gt;"nn","•",""),"")</f>
        <v/>
      </c>
      <c r="N107" s="1" t="str">
        <f ca="1">IF(($A107&lt;&gt;"")*(N$1&lt;&gt;""),IF(_xlfn.XLOOKUP(N$1,Attendance_sorted!$B106:$CW106,Attendance_sorted!$B106:$CW106,"nn")&lt;&gt;"nn","•",""),"")</f>
        <v/>
      </c>
      <c r="O107" s="1" t="str">
        <f ca="1">IF(($A107&lt;&gt;"")*(O$1&lt;&gt;""),IF(_xlfn.XLOOKUP(O$1,Attendance_sorted!$B106:$CW106,Attendance_sorted!$B106:$CW106,"nn")&lt;&gt;"nn","•",""),"")</f>
        <v/>
      </c>
      <c r="P107" s="1" t="str">
        <f ca="1">IF(($A107&lt;&gt;"")*(P$1&lt;&gt;""),IF(_xlfn.XLOOKUP(P$1,Attendance_sorted!$B106:$CW106,Attendance_sorted!$B106:$CW106,"nn")&lt;&gt;"nn","•",""),"")</f>
        <v/>
      </c>
      <c r="Q107" s="1" t="str">
        <f ca="1">IF(($A107&lt;&gt;"")*(Q$1&lt;&gt;""),IF(_xlfn.XLOOKUP(Q$1,Attendance_sorted!$B106:$CW106,Attendance_sorted!$B106:$CW106,"nn")&lt;&gt;"nn","•",""),"")</f>
        <v/>
      </c>
      <c r="R107" s="1" t="str">
        <f ca="1">IF(($A107&lt;&gt;"")*(R$1&lt;&gt;""),IF(_xlfn.XLOOKUP(R$1,Attendance_sorted!$B106:$CW106,Attendance_sorted!$B106:$CW106,"nn")&lt;&gt;"nn","•",""),"")</f>
        <v/>
      </c>
      <c r="S107" s="1" t="str">
        <f ca="1">IF(($A107&lt;&gt;"")*(S$1&lt;&gt;""),IF(_xlfn.XLOOKUP(S$1,Attendance_sorted!$B106:$CW106,Attendance_sorted!$B106:$CW106,"nn")&lt;&gt;"nn","•",""),"")</f>
        <v/>
      </c>
      <c r="T107" s="1" t="str">
        <f ca="1">IF(($A107&lt;&gt;"")*(T$1&lt;&gt;""),IF(_xlfn.XLOOKUP(T$1,Attendance_sorted!$B106:$CW106,Attendance_sorted!$B106:$CW106,"nn")&lt;&gt;"nn","•",""),"")</f>
        <v/>
      </c>
      <c r="U107" s="1" t="str">
        <f ca="1">IF(($A107&lt;&gt;"")*(U$1&lt;&gt;""),IF(_xlfn.XLOOKUP(U$1,Attendance_sorted!$B106:$CW106,Attendance_sorted!$B106:$CW106,"nn")&lt;&gt;"nn","•",""),"")</f>
        <v/>
      </c>
      <c r="V107" s="1" t="str">
        <f ca="1">IF(($A107&lt;&gt;"")*(V$1&lt;&gt;""),IF(_xlfn.XLOOKUP(V$1,Attendance_sorted!$B106:$CW106,Attendance_sorted!$B106:$CW106,"nn")&lt;&gt;"nn","•",""),"")</f>
        <v/>
      </c>
      <c r="W107" s="1" t="str">
        <f ca="1">IF(($A107&lt;&gt;"")*(W$1&lt;&gt;""),IF(_xlfn.XLOOKUP(W$1,Attendance_sorted!$B106:$CW106,Attendance_sorted!$B106:$CW106,"nn")&lt;&gt;"nn","•",""),"")</f>
        <v/>
      </c>
      <c r="X107" s="1" t="str">
        <f ca="1">IF(($A107&lt;&gt;"")*(X$1&lt;&gt;""),IF(_xlfn.XLOOKUP(X$1,Attendance_sorted!$B106:$CW106,Attendance_sorted!$B106:$CW106,"nn")&lt;&gt;"nn","•",""),"")</f>
        <v/>
      </c>
      <c r="Y107" s="1" t="str">
        <f ca="1">IF(($A107&lt;&gt;"")*(Y$1&lt;&gt;""),IF(_xlfn.XLOOKUP(Y$1,Attendance_sorted!$B106:$CW106,Attendance_sorted!$B106:$CW106,"nn")&lt;&gt;"nn","•",""),"")</f>
        <v/>
      </c>
      <c r="Z107" s="1" t="str">
        <f ca="1">IF(($A107&lt;&gt;"")*(Z$1&lt;&gt;""),IF(_xlfn.XLOOKUP(Z$1,Attendance_sorted!$B106:$CW106,Attendance_sorted!$B106:$CW106,"nn")&lt;&gt;"nn","•",""),"")</f>
        <v/>
      </c>
      <c r="AA107" s="1" t="str">
        <f ca="1">IF(($A107&lt;&gt;"")*(AA$1&lt;&gt;""),IF(_xlfn.XLOOKUP(AA$1,Attendance_sorted!$B106:$CW106,Attendance_sorted!$B106:$CW106,"nn")&lt;&gt;"nn","•",""),"")</f>
        <v/>
      </c>
      <c r="AB107" s="1" t="str">
        <f ca="1">IF(($A107&lt;&gt;"")*(AB$1&lt;&gt;""),IF(_xlfn.XLOOKUP(AB$1,Attendance_sorted!$B106:$CW106,Attendance_sorted!$B106:$CW106,"nn")&lt;&gt;"nn","•",""),"")</f>
        <v/>
      </c>
      <c r="AC107" s="1" t="str">
        <f ca="1">IF(($A107&lt;&gt;"")*(AC$1&lt;&gt;""),IF(_xlfn.XLOOKUP(AC$1,Attendance_sorted!$B106:$CW106,Attendance_sorted!$B106:$CW106,"nn")&lt;&gt;"nn","•",""),"")</f>
        <v/>
      </c>
      <c r="AD107" s="1" t="str">
        <f ca="1">IF(($A107&lt;&gt;"")*(AD$1&lt;&gt;""),IF(_xlfn.XLOOKUP(AD$1,Attendance_sorted!$B106:$CW106,Attendance_sorted!$B106:$CW106,"nn")&lt;&gt;"nn","•",""),"")</f>
        <v/>
      </c>
      <c r="AE107" s="1" t="str">
        <f ca="1">IF(($A107&lt;&gt;"")*(AE$1&lt;&gt;""),IF(_xlfn.XLOOKUP(AE$1,Attendance_sorted!$B106:$CW106,Attendance_sorted!$B106:$CW106,"nn")&lt;&gt;"nn","•",""),"")</f>
        <v/>
      </c>
      <c r="AF107" s="1" t="str">
        <f ca="1">IF(($A107&lt;&gt;"")*(AF$1&lt;&gt;""),IF(_xlfn.XLOOKUP(AF$1,Attendance_sorted!$B106:$CW106,Attendance_sorted!$B106:$CW106,"nn")&lt;&gt;"nn","•",""),"")</f>
        <v/>
      </c>
      <c r="AG107" s="1" t="str">
        <f ca="1">IF(($A107&lt;&gt;"")*(AG$1&lt;&gt;""),IF(_xlfn.XLOOKUP(AG$1,Attendance_sorted!$B106:$CW106,Attendance_sorted!$B106:$CW106,"nn")&lt;&gt;"nn","•",""),"")</f>
        <v/>
      </c>
      <c r="AH107" s="1" t="str">
        <f ca="1">IF(($A107&lt;&gt;"")*(AH$1&lt;&gt;""),IF(_xlfn.XLOOKUP(AH$1,Attendance_sorted!$B106:$CW106,Attendance_sorted!$B106:$CW106,"nn")&lt;&gt;"nn","•",""),"")</f>
        <v/>
      </c>
      <c r="AI107" s="1" t="str">
        <f ca="1">IF(($A107&lt;&gt;"")*(AI$1&lt;&gt;""),IF(_xlfn.XLOOKUP(AI$1,Attendance_sorted!$B106:$CW106,Attendance_sorted!$B106:$CW106,"nn")&lt;&gt;"nn","•",""),"")</f>
        <v/>
      </c>
      <c r="AJ107" s="1" t="str">
        <f ca="1">IF(($A107&lt;&gt;"")*(AJ$1&lt;&gt;""),IF(_xlfn.XLOOKUP(AJ$1,Attendance_sorted!$B106:$CW106,Attendance_sorted!$B106:$CW106,"nn")&lt;&gt;"nn","•",""),"")</f>
        <v/>
      </c>
      <c r="AK107" s="1" t="str">
        <f ca="1">IF(($A107&lt;&gt;"")*(AK$1&lt;&gt;""),IF(_xlfn.XLOOKUP(AK$1,Attendance_sorted!$B106:$CW106,Attendance_sorted!$B106:$CW106,"nn")&lt;&gt;"nn","•",""),"")</f>
        <v/>
      </c>
      <c r="AL107" s="1" t="str">
        <f ca="1">IF(($A107&lt;&gt;"")*(AL$1&lt;&gt;""),IF(_xlfn.XLOOKUP(AL$1,Attendance_sorted!$B106:$CW106,Attendance_sorted!$B106:$CW106,"nn")&lt;&gt;"nn","•",""),"")</f>
        <v/>
      </c>
      <c r="AM107" s="1" t="str">
        <f ca="1">IF(($A107&lt;&gt;"")*(AM$1&lt;&gt;""),IF(_xlfn.XLOOKUP(AM$1,Attendance_sorted!$B106:$CW106,Attendance_sorted!$B106:$CW106,"nn")&lt;&gt;"nn","•",""),"")</f>
        <v/>
      </c>
      <c r="AN107" s="1" t="str">
        <f ca="1">IF(($A107&lt;&gt;"")*(AN$1&lt;&gt;""),IF(_xlfn.XLOOKUP(AN$1,Attendance_sorted!$B106:$CW106,Attendance_sorted!$B106:$CW106,"nn")&lt;&gt;"nn","•",""),"")</f>
        <v/>
      </c>
      <c r="AO107" s="1" t="str">
        <f ca="1">IF(($A107&lt;&gt;"")*(AO$1&lt;&gt;""),IF(_xlfn.XLOOKUP(AO$1,Attendance_sorted!$B106:$CW106,Attendance_sorted!$B106:$CW106,"nn")&lt;&gt;"nn","•",""),"")</f>
        <v/>
      </c>
      <c r="AP107" s="1" t="str">
        <f ca="1">IF(($A107&lt;&gt;"")*(AP$1&lt;&gt;""),IF(_xlfn.XLOOKUP(AP$1,Attendance_sorted!$B106:$CW106,Attendance_sorted!$B106:$CW106,"nn")&lt;&gt;"nn","•",""),"")</f>
        <v/>
      </c>
      <c r="AQ107" s="1" t="str">
        <f ca="1">IF(($A107&lt;&gt;"")*(AQ$1&lt;&gt;""),IF(_xlfn.XLOOKUP(AQ$1,Attendance_sorted!$B106:$CW106,Attendance_sorted!$B106:$CW106,"nn")&lt;&gt;"nn","•",""),"")</f>
        <v/>
      </c>
      <c r="AR107" s="1" t="str">
        <f ca="1">IF(($A107&lt;&gt;"")*(AR$1&lt;&gt;""),IF(_xlfn.XLOOKUP(AR$1,Attendance_sorted!$B106:$CW106,Attendance_sorted!$B106:$CW106,"nn")&lt;&gt;"nn","•",""),"")</f>
        <v/>
      </c>
      <c r="AS107" s="1" t="str">
        <f ca="1">IF(($A107&lt;&gt;"")*(AS$1&lt;&gt;""),IF(_xlfn.XLOOKUP(AS$1,Attendance_sorted!$B106:$CW106,Attendance_sorted!$B106:$CW106,"nn")&lt;&gt;"nn","•",""),"")</f>
        <v/>
      </c>
      <c r="AT107" s="1" t="str">
        <f ca="1">IF(($A107&lt;&gt;"")*(AT$1&lt;&gt;""),IF(_xlfn.XLOOKUP(AT$1,Attendance_sorted!$B106:$CW106,Attendance_sorted!$B106:$CW106,"nn")&lt;&gt;"nn","•",""),"")</f>
        <v/>
      </c>
      <c r="AU107" s="1" t="str">
        <f ca="1">IF(($A107&lt;&gt;"")*(AU$1&lt;&gt;""),IF(_xlfn.XLOOKUP(AU$1,Attendance_sorted!$B106:$CW106,Attendance_sorted!$B106:$CW106,"nn")&lt;&gt;"nn","•",""),"")</f>
        <v/>
      </c>
      <c r="AV107" s="1" t="str">
        <f ca="1">IF(($A107&lt;&gt;"")*(AV$1&lt;&gt;""),IF(_xlfn.XLOOKUP(AV$1,Attendance_sorted!$B106:$CW106,Attendance_sorted!$B106:$CW106,"nn")&lt;&gt;"nn","•",""),"")</f>
        <v/>
      </c>
      <c r="AW107" s="1" t="str">
        <f ca="1">IF(($A107&lt;&gt;"")*(AW$1&lt;&gt;""),IF(_xlfn.XLOOKUP(AW$1,Attendance_sorted!$B106:$CW106,Attendance_sorted!$B106:$CW106,"nn")&lt;&gt;"nn","•",""),"")</f>
        <v/>
      </c>
      <c r="AX107" s="1" t="str">
        <f ca="1">IF(($A107&lt;&gt;"")*(AX$1&lt;&gt;""),IF(_xlfn.XLOOKUP(AX$1,Attendance_sorted!$B106:$CW106,Attendance_sorted!$B106:$CW106,"nn")&lt;&gt;"nn","•",""),"")</f>
        <v/>
      </c>
      <c r="AY107" s="1" t="str">
        <f ca="1">IF(($A107&lt;&gt;"")*(AY$1&lt;&gt;""),IF(_xlfn.XLOOKUP(AY$1,Attendance_sorted!$B106:$CW106,Attendance_sorted!$B106:$CW106,"nn")&lt;&gt;"nn","•",""),"")</f>
        <v/>
      </c>
      <c r="AZ107" s="1" t="str">
        <f ca="1">IF(($A107&lt;&gt;"")*(AZ$1&lt;&gt;""),IF(_xlfn.XLOOKUP(AZ$1,Attendance_sorted!$B106:$CW106,Attendance_sorted!$B106:$CW106,"nn")&lt;&gt;"nn","•",""),"")</f>
        <v/>
      </c>
      <c r="BA107" s="1" t="str">
        <f ca="1">IF(($A107&lt;&gt;"")*(BA$1&lt;&gt;""),IF(_xlfn.XLOOKUP(BA$1,Attendance_sorted!$B106:$CW106,Attendance_sorted!$B106:$CW106,"nn")&lt;&gt;"nn","•",""),"")</f>
        <v/>
      </c>
      <c r="BB107" s="1" t="str">
        <f ca="1">IF(($A107&lt;&gt;"")*(BB$1&lt;&gt;""),IF(_xlfn.XLOOKUP(BB$1,Attendance_sorted!$B106:$CW106,Attendance_sorted!$B106:$CW106,"nn")&lt;&gt;"nn","•",""),"")</f>
        <v/>
      </c>
      <c r="BC107" s="1" t="str">
        <f ca="1">IF(($A107&lt;&gt;"")*(BC$1&lt;&gt;""),IF(_xlfn.XLOOKUP(BC$1,Attendance_sorted!$B106:$CW106,Attendance_sorted!$B106:$CW106,"nn")&lt;&gt;"nn","•",""),"")</f>
        <v/>
      </c>
      <c r="BD107" s="1" t="str">
        <f ca="1">IF(($A107&lt;&gt;"")*(BD$1&lt;&gt;""),IF(_xlfn.XLOOKUP(BD$1,Attendance_sorted!$B106:$CW106,Attendance_sorted!$B106:$CW106,"nn")&lt;&gt;"nn","•",""),"")</f>
        <v/>
      </c>
      <c r="BE107" s="1" t="str">
        <f ca="1">IF(($A107&lt;&gt;"")*(BE$1&lt;&gt;""),IF(_xlfn.XLOOKUP(BE$1,Attendance_sorted!$B106:$CW106,Attendance_sorted!$B106:$CW106,"nn")&lt;&gt;"nn","•",""),"")</f>
        <v/>
      </c>
      <c r="BF107" s="1" t="str">
        <f ca="1">IF(($A107&lt;&gt;"")*(BF$1&lt;&gt;""),IF(_xlfn.XLOOKUP(BF$1,Attendance_sorted!$B106:$CW106,Attendance_sorted!$B106:$CW106,"nn")&lt;&gt;"nn","•",""),"")</f>
        <v/>
      </c>
      <c r="BG107" s="1" t="str">
        <f ca="1">IF(($A107&lt;&gt;"")*(BG$1&lt;&gt;""),IF(_xlfn.XLOOKUP(BG$1,Attendance_sorted!$B106:$CW106,Attendance_sorted!$B106:$CW106,"nn")&lt;&gt;"nn","•",""),"")</f>
        <v/>
      </c>
      <c r="BH107" s="1" t="str">
        <f ca="1">IF(($A107&lt;&gt;"")*(BH$1&lt;&gt;""),IF(_xlfn.XLOOKUP(BH$1,Attendance_sorted!$B106:$CW106,Attendance_sorted!$B106:$CW106,"nn")&lt;&gt;"nn","•",""),"")</f>
        <v/>
      </c>
      <c r="BI107" s="1" t="str">
        <f ca="1">IF(($A107&lt;&gt;"")*(BI$1&lt;&gt;""),IF(_xlfn.XLOOKUP(BI$1,Attendance_sorted!$B106:$CW106,Attendance_sorted!$B106:$CW106,"nn")&lt;&gt;"nn","•",""),"")</f>
        <v/>
      </c>
      <c r="BJ107" s="1" t="str">
        <f ca="1">IF(($A107&lt;&gt;"")*(BJ$1&lt;&gt;""),IF(_xlfn.XLOOKUP(BJ$1,Attendance_sorted!$B106:$CW106,Attendance_sorted!$B106:$CW106,"nn")&lt;&gt;"nn","•",""),"")</f>
        <v/>
      </c>
      <c r="BK107" s="1" t="str">
        <f ca="1">IF(($A107&lt;&gt;"")*(BK$1&lt;&gt;""),IF(_xlfn.XLOOKUP(BK$1,Attendance_sorted!$B106:$CW106,Attendance_sorted!$B106:$CW106,"nn")&lt;&gt;"nn","•",""),"")</f>
        <v/>
      </c>
      <c r="BL107" s="1" t="str">
        <f ca="1">IF(($A107&lt;&gt;"")*(BL$1&lt;&gt;""),IF(_xlfn.XLOOKUP(BL$1,Attendance_sorted!$B106:$CW106,Attendance_sorted!$B106:$CW106,"nn")&lt;&gt;"nn","•",""),"")</f>
        <v/>
      </c>
      <c r="BM107" s="1" t="str">
        <f ca="1">IF(($A107&lt;&gt;"")*(BM$1&lt;&gt;""),IF(_xlfn.XLOOKUP(BM$1,Attendance_sorted!$B106:$CW106,Attendance_sorted!$B106:$CW106,"nn")&lt;&gt;"nn","•",""),"")</f>
        <v/>
      </c>
      <c r="BN107" s="1" t="str">
        <f ca="1">IF(($A107&lt;&gt;"")*(BN$1&lt;&gt;""),IF(_xlfn.XLOOKUP(BN$1,Attendance_sorted!$B106:$CW106,Attendance_sorted!$B106:$CW106,"nn")&lt;&gt;"nn","•",""),"")</f>
        <v/>
      </c>
      <c r="BO107" s="1" t="str">
        <f ca="1">IF(($A107&lt;&gt;"")*(BO$1&lt;&gt;""),IF(_xlfn.XLOOKUP(BO$1,Attendance_sorted!$B106:$CW106,Attendance_sorted!$B106:$CW106,"nn")&lt;&gt;"nn","•",""),"")</f>
        <v/>
      </c>
      <c r="BP107" s="1" t="str">
        <f ca="1">IF(($A107&lt;&gt;"")*(BP$1&lt;&gt;""),IF(_xlfn.XLOOKUP(BP$1,Attendance_sorted!$B106:$CW106,Attendance_sorted!$B106:$CW106,"nn")&lt;&gt;"nn","•",""),"")</f>
        <v/>
      </c>
      <c r="BQ107" s="1" t="str">
        <f ca="1">IF(($A107&lt;&gt;"")*(BQ$1&lt;&gt;""),IF(_xlfn.XLOOKUP(BQ$1,Attendance_sorted!$B106:$CW106,Attendance_sorted!$B106:$CW106,"nn")&lt;&gt;"nn","•",""),"")</f>
        <v/>
      </c>
      <c r="BR107" s="1" t="str">
        <f ca="1">IF(($A107&lt;&gt;"")*(BR$1&lt;&gt;""),IF(_xlfn.XLOOKUP(BR$1,Attendance_sorted!$B106:$CW106,Attendance_sorted!$B106:$CW106,"nn")&lt;&gt;"nn","•",""),"")</f>
        <v/>
      </c>
      <c r="BS107" s="1" t="str">
        <f ca="1">IF(($A107&lt;&gt;"")*(BS$1&lt;&gt;""),IF(_xlfn.XLOOKUP(BS$1,Attendance_sorted!$B106:$CW106,Attendance_sorted!$B106:$CW106,"nn")&lt;&gt;"nn","•",""),"")</f>
        <v/>
      </c>
      <c r="BT107" s="1" t="str">
        <f ca="1">IF(($A107&lt;&gt;"")*(BT$1&lt;&gt;""),IF(_xlfn.XLOOKUP(BT$1,Attendance_sorted!$B106:$CW106,Attendance_sorted!$B106:$CW106,"nn")&lt;&gt;"nn","•",""),"")</f>
        <v/>
      </c>
      <c r="BU107" s="1" t="str">
        <f ca="1">IF(($A107&lt;&gt;"")*(BU$1&lt;&gt;""),IF(_xlfn.XLOOKUP(BU$1,Attendance_sorted!$B106:$CW106,Attendance_sorted!$B106:$CW106,"nn")&lt;&gt;"nn","•",""),"")</f>
        <v/>
      </c>
      <c r="BV107" s="1" t="str">
        <f ca="1">IF(($A107&lt;&gt;"")*(BV$1&lt;&gt;""),IF(_xlfn.XLOOKUP(BV$1,Attendance_sorted!$B106:$CW106,Attendance_sorted!$B106:$CW106,"nn")&lt;&gt;"nn","•",""),"")</f>
        <v/>
      </c>
      <c r="BW107" s="1" t="str">
        <f ca="1">IF(($A107&lt;&gt;"")*(BW$1&lt;&gt;""),IF(_xlfn.XLOOKUP(BW$1,Attendance_sorted!$B106:$CW106,Attendance_sorted!$B106:$CW106,"nn")&lt;&gt;"nn","•",""),"")</f>
        <v/>
      </c>
      <c r="BX107" s="1" t="str">
        <f ca="1">IF(($A107&lt;&gt;"")*(BX$1&lt;&gt;""),IF(_xlfn.XLOOKUP(BX$1,Attendance_sorted!$B106:$CW106,Attendance_sorted!$B106:$CW106,"nn")&lt;&gt;"nn","•",""),"")</f>
        <v/>
      </c>
      <c r="BY107" s="1" t="str">
        <f ca="1">IF(($A107&lt;&gt;"")*(BY$1&lt;&gt;""),IF(_xlfn.XLOOKUP(BY$1,Attendance_sorted!$B106:$CW106,Attendance_sorted!$B106:$CW106,"nn")&lt;&gt;"nn","•",""),"")</f>
        <v/>
      </c>
      <c r="BZ107" s="1" t="str">
        <f ca="1">IF(($A107&lt;&gt;"")*(BZ$1&lt;&gt;""),IF(_xlfn.XLOOKUP(BZ$1,Attendance_sorted!$B106:$CW106,Attendance_sorted!$B106:$CW106,"nn")&lt;&gt;"nn","•",""),"")</f>
        <v/>
      </c>
      <c r="CA107" s="1" t="str">
        <f ca="1">IF(($A107&lt;&gt;"")*(CA$1&lt;&gt;""),IF(_xlfn.XLOOKUP(CA$1,Attendance_sorted!$B106:$CW106,Attendance_sorted!$B106:$CW106,"nn")&lt;&gt;"nn","•",""),"")</f>
        <v/>
      </c>
      <c r="CB107" s="1" t="str">
        <f ca="1">IF(($A107&lt;&gt;"")*(CB$1&lt;&gt;""),IF(_xlfn.XLOOKUP(CB$1,Attendance_sorted!$B106:$CW106,Attendance_sorted!$B106:$CW106,"nn")&lt;&gt;"nn","•",""),"")</f>
        <v/>
      </c>
      <c r="CC107" s="1" t="str">
        <f ca="1">IF(($A107&lt;&gt;"")*(CC$1&lt;&gt;""),IF(_xlfn.XLOOKUP(CC$1,Attendance_sorted!$B106:$CW106,Attendance_sorted!$B106:$CW106,"nn")&lt;&gt;"nn","•",""),"")</f>
        <v/>
      </c>
      <c r="CD107" s="1" t="str">
        <f ca="1">IF(($A107&lt;&gt;"")*(CD$1&lt;&gt;""),IF(_xlfn.XLOOKUP(CD$1,Attendance_sorted!$B106:$CW106,Attendance_sorted!$B106:$CW106,"nn")&lt;&gt;"nn","•",""),"")</f>
        <v/>
      </c>
      <c r="CE107" s="1" t="str">
        <f ca="1">IF(($A107&lt;&gt;"")*(CE$1&lt;&gt;""),IF(_xlfn.XLOOKUP(CE$1,Attendance_sorted!$B106:$CW106,Attendance_sorted!$B106:$CW106,"nn")&lt;&gt;"nn","•",""),"")</f>
        <v/>
      </c>
      <c r="CF107" s="1" t="str">
        <f ca="1">IF(($A107&lt;&gt;"")*(CF$1&lt;&gt;""),IF(_xlfn.XLOOKUP(CF$1,Attendance_sorted!$B106:$CW106,Attendance_sorted!$B106:$CW106,"nn")&lt;&gt;"nn","•",""),"")</f>
        <v/>
      </c>
      <c r="CG107" s="1" t="str">
        <f ca="1">IF(($A107&lt;&gt;"")*(CG$1&lt;&gt;""),IF(_xlfn.XLOOKUP(CG$1,Attendance_sorted!$B106:$CW106,Attendance_sorted!$B106:$CW106,"nn")&lt;&gt;"nn","•",""),"")</f>
        <v/>
      </c>
      <c r="CH107" s="1" t="str">
        <f ca="1">IF(($A107&lt;&gt;"")*(CH$1&lt;&gt;""),IF(_xlfn.XLOOKUP(CH$1,Attendance_sorted!$B106:$CW106,Attendance_sorted!$B106:$CW106,"nn")&lt;&gt;"nn","•",""),"")</f>
        <v/>
      </c>
      <c r="CI107" s="1" t="str">
        <f ca="1">IF(($A107&lt;&gt;"")*(CI$1&lt;&gt;""),IF(_xlfn.XLOOKUP(CI$1,Attendance_sorted!$B106:$CW106,Attendance_sorted!$B106:$CW106,"nn")&lt;&gt;"nn","•",""),"")</f>
        <v/>
      </c>
      <c r="CJ107" s="1" t="str">
        <f ca="1">IF(($A107&lt;&gt;"")*(CJ$1&lt;&gt;""),IF(_xlfn.XLOOKUP(CJ$1,Attendance_sorted!$B106:$CW106,Attendance_sorted!$B106:$CW106,"nn")&lt;&gt;"nn","•",""),"")</f>
        <v/>
      </c>
      <c r="CK107" s="1" t="str">
        <f ca="1">IF(($A107&lt;&gt;"")*(CK$1&lt;&gt;""),IF(_xlfn.XLOOKUP(CK$1,Attendance_sorted!$B106:$CW106,Attendance_sorted!$B106:$CW106,"nn")&lt;&gt;"nn","•",""),"")</f>
        <v/>
      </c>
      <c r="CL107" s="1" t="str">
        <f ca="1">IF(($A107&lt;&gt;"")*(CL$1&lt;&gt;""),IF(_xlfn.XLOOKUP(CL$1,Attendance_sorted!$B106:$CW106,Attendance_sorted!$B106:$CW106,"nn")&lt;&gt;"nn","•",""),"")</f>
        <v/>
      </c>
      <c r="CM107" s="1" t="str">
        <f ca="1">IF(($A107&lt;&gt;"")*(CM$1&lt;&gt;""),IF(_xlfn.XLOOKUP(CM$1,Attendance_sorted!$B106:$CW106,Attendance_sorted!$B106:$CW106,"nn")&lt;&gt;"nn","•",""),"")</f>
        <v/>
      </c>
      <c r="CN107" s="1" t="str">
        <f ca="1">IF(($A107&lt;&gt;"")*(CN$1&lt;&gt;""),IF(_xlfn.XLOOKUP(CN$1,Attendance_sorted!$B106:$CW106,Attendance_sorted!$B106:$CW106,"nn")&lt;&gt;"nn","•",""),"")</f>
        <v/>
      </c>
      <c r="CO107" s="1" t="str">
        <f ca="1">IF(($A107&lt;&gt;"")*(CO$1&lt;&gt;""),IF(_xlfn.XLOOKUP(CO$1,Attendance_sorted!$B106:$CW106,Attendance_sorted!$B106:$CW106,"nn")&lt;&gt;"nn","•",""),"")</f>
        <v/>
      </c>
      <c r="CP107" s="1" t="str">
        <f ca="1">IF(($A107&lt;&gt;"")*(CP$1&lt;&gt;""),IF(_xlfn.XLOOKUP(CP$1,Attendance_sorted!$B106:$CW106,Attendance_sorted!$B106:$CW106,"nn")&lt;&gt;"nn","•",""),"")</f>
        <v/>
      </c>
      <c r="CQ107" s="1" t="str">
        <f ca="1">IF(($A107&lt;&gt;"")*(CQ$1&lt;&gt;""),IF(_xlfn.XLOOKUP(CQ$1,Attendance_sorted!$B106:$CW106,Attendance_sorted!$B106:$CW106,"nn")&lt;&gt;"nn","•",""),"")</f>
        <v/>
      </c>
      <c r="CR107" s="1" t="str">
        <f ca="1">IF(($A107&lt;&gt;"")*(CR$1&lt;&gt;""),IF(_xlfn.XLOOKUP(CR$1,Attendance_sorted!$B106:$CW106,Attendance_sorted!$B106:$CW106,"nn")&lt;&gt;"nn","•",""),"")</f>
        <v/>
      </c>
      <c r="CS107" s="1" t="str">
        <f ca="1">IF(($A107&lt;&gt;"")*(CS$1&lt;&gt;""),IF(_xlfn.XLOOKUP(CS$1,Attendance_sorted!$B106:$CW106,Attendance_sorted!$B106:$CW106,"nn")&lt;&gt;"nn","•",""),"")</f>
        <v/>
      </c>
      <c r="CT107" s="1" t="str">
        <f ca="1">IF(($A107&lt;&gt;"")*(CT$1&lt;&gt;""),IF(_xlfn.XLOOKUP(CT$1,Attendance_sorted!$B106:$CW106,Attendance_sorted!$B106:$CW106,"nn")&lt;&gt;"nn","•",""),"")</f>
        <v/>
      </c>
      <c r="CU107" s="1" t="str">
        <f ca="1">IF(($A107&lt;&gt;"")*(CU$1&lt;&gt;""),IF(_xlfn.XLOOKUP(CU$1,Attendance_sorted!$B106:$CW106,Attendance_sorted!$B106:$CW106,"nn")&lt;&gt;"nn","•",""),"")</f>
        <v/>
      </c>
      <c r="CV107" s="1" t="str">
        <f ca="1">IF(($A107&lt;&gt;"")*(CV$1&lt;&gt;""),IF(_xlfn.XLOOKUP(CV$1,Attendance_sorted!$B106:$CW106,Attendance_sorted!$B106:$CW106,"nn")&lt;&gt;"nn","•",""),"")</f>
        <v/>
      </c>
      <c r="CW107" s="1" t="str">
        <f ca="1">IF(($A107&lt;&gt;"")*(CW$1&lt;&gt;""),IF(_xlfn.XLOOKUP(CW$1,Attendance_sorted!$B106:$CW106,Attendance_sorted!$B106:$CW106,"nn")&lt;&gt;"nn","•",""),"")</f>
        <v/>
      </c>
    </row>
    <row r="108" spans="1:101">
      <c r="A108" s="1">
        <v>350</v>
      </c>
      <c r="B108" s="1" t="str">
        <f ca="1">IF(($A108&lt;&gt;"")*(B$1&lt;&gt;""),IF(_xlfn.XLOOKUP(B$1,Attendance_sorted!$B107:$CW107,Attendance_sorted!$B107:$CW107,"nn")&lt;&gt;"nn","•",""),"")</f>
        <v/>
      </c>
      <c r="C108" s="1" t="str">
        <f ca="1">IF(($A108&lt;&gt;"")*(C$1&lt;&gt;""),IF(_xlfn.XLOOKUP(C$1,Attendance_sorted!$B107:$CW107,Attendance_sorted!$B107:$CW107,"nn")&lt;&gt;"nn","•",""),"")</f>
        <v/>
      </c>
      <c r="D108" s="1" t="str">
        <f ca="1">IF(($A108&lt;&gt;"")*(D$1&lt;&gt;""),IF(_xlfn.XLOOKUP(D$1,Attendance_sorted!$B107:$CW107,Attendance_sorted!$B107:$CW107,"nn")&lt;&gt;"nn","•",""),"")</f>
        <v>•</v>
      </c>
      <c r="E108" s="1" t="str">
        <f ca="1">IF(($A108&lt;&gt;"")*(E$1&lt;&gt;""),IF(_xlfn.XLOOKUP(E$1,Attendance_sorted!$B107:$CW107,Attendance_sorted!$B107:$CW107,"nn")&lt;&gt;"nn","•",""),"")</f>
        <v/>
      </c>
      <c r="F108" s="1" t="str">
        <f ca="1">IF(($A108&lt;&gt;"")*(F$1&lt;&gt;""),IF(_xlfn.XLOOKUP(F$1,Attendance_sorted!$B107:$CW107,Attendance_sorted!$B107:$CW107,"nn")&lt;&gt;"nn","•",""),"")</f>
        <v/>
      </c>
      <c r="G108" s="1" t="str">
        <f ca="1">IF(($A108&lt;&gt;"")*(G$1&lt;&gt;""),IF(_xlfn.XLOOKUP(G$1,Attendance_sorted!$B107:$CW107,Attendance_sorted!$B107:$CW107,"nn")&lt;&gt;"nn","•",""),"")</f>
        <v/>
      </c>
      <c r="H108" s="1" t="str">
        <f ca="1">IF(($A108&lt;&gt;"")*(H$1&lt;&gt;""),IF(_xlfn.XLOOKUP(H$1,Attendance_sorted!$B107:$CW107,Attendance_sorted!$B107:$CW107,"nn")&lt;&gt;"nn","•",""),"")</f>
        <v/>
      </c>
      <c r="I108" s="1" t="str">
        <f ca="1">IF(($A108&lt;&gt;"")*(I$1&lt;&gt;""),IF(_xlfn.XLOOKUP(I$1,Attendance_sorted!$B107:$CW107,Attendance_sorted!$B107:$CW107,"nn")&lt;&gt;"nn","•",""),"")</f>
        <v/>
      </c>
      <c r="J108" s="1" t="str">
        <f ca="1">IF(($A108&lt;&gt;"")*(J$1&lt;&gt;""),IF(_xlfn.XLOOKUP(J$1,Attendance_sorted!$B107:$CW107,Attendance_sorted!$B107:$CW107,"nn")&lt;&gt;"nn","•",""),"")</f>
        <v/>
      </c>
      <c r="K108" s="1" t="str">
        <f ca="1">IF(($A108&lt;&gt;"")*(K$1&lt;&gt;""),IF(_xlfn.XLOOKUP(K$1,Attendance_sorted!$B107:$CW107,Attendance_sorted!$B107:$CW107,"nn")&lt;&gt;"nn","•",""),"")</f>
        <v>•</v>
      </c>
      <c r="L108" s="1" t="str">
        <f ca="1">IF(($A108&lt;&gt;"")*(L$1&lt;&gt;""),IF(_xlfn.XLOOKUP(L$1,Attendance_sorted!$B107:$CW107,Attendance_sorted!$B107:$CW107,"nn")&lt;&gt;"nn","•",""),"")</f>
        <v>•</v>
      </c>
      <c r="M108" s="1" t="str">
        <f ca="1">IF(($A108&lt;&gt;"")*(M$1&lt;&gt;""),IF(_xlfn.XLOOKUP(M$1,Attendance_sorted!$B107:$CW107,Attendance_sorted!$B107:$CW107,"nn")&lt;&gt;"nn","•",""),"")</f>
        <v/>
      </c>
      <c r="N108" s="1" t="str">
        <f ca="1">IF(($A108&lt;&gt;"")*(N$1&lt;&gt;""),IF(_xlfn.XLOOKUP(N$1,Attendance_sorted!$B107:$CW107,Attendance_sorted!$B107:$CW107,"nn")&lt;&gt;"nn","•",""),"")</f>
        <v/>
      </c>
      <c r="O108" s="1" t="str">
        <f ca="1">IF(($A108&lt;&gt;"")*(O$1&lt;&gt;""),IF(_xlfn.XLOOKUP(O$1,Attendance_sorted!$B107:$CW107,Attendance_sorted!$B107:$CW107,"nn")&lt;&gt;"nn","•",""),"")</f>
        <v/>
      </c>
      <c r="P108" s="1" t="str">
        <f ca="1">IF(($A108&lt;&gt;"")*(P$1&lt;&gt;""),IF(_xlfn.XLOOKUP(P$1,Attendance_sorted!$B107:$CW107,Attendance_sorted!$B107:$CW107,"nn")&lt;&gt;"nn","•",""),"")</f>
        <v>•</v>
      </c>
      <c r="Q108" s="1" t="str">
        <f ca="1">IF(($A108&lt;&gt;"")*(Q$1&lt;&gt;""),IF(_xlfn.XLOOKUP(Q$1,Attendance_sorted!$B107:$CW107,Attendance_sorted!$B107:$CW107,"nn")&lt;&gt;"nn","•",""),"")</f>
        <v/>
      </c>
      <c r="R108" s="1" t="str">
        <f ca="1">IF(($A108&lt;&gt;"")*(R$1&lt;&gt;""),IF(_xlfn.XLOOKUP(R$1,Attendance_sorted!$B107:$CW107,Attendance_sorted!$B107:$CW107,"nn")&lt;&gt;"nn","•",""),"")</f>
        <v>•</v>
      </c>
      <c r="S108" s="1" t="str">
        <f ca="1">IF(($A108&lt;&gt;"")*(S$1&lt;&gt;""),IF(_xlfn.XLOOKUP(S$1,Attendance_sorted!$B107:$CW107,Attendance_sorted!$B107:$CW107,"nn")&lt;&gt;"nn","•",""),"")</f>
        <v/>
      </c>
      <c r="T108" s="1" t="str">
        <f ca="1">IF(($A108&lt;&gt;"")*(T$1&lt;&gt;""),IF(_xlfn.XLOOKUP(T$1,Attendance_sorted!$B107:$CW107,Attendance_sorted!$B107:$CW107,"nn")&lt;&gt;"nn","•",""),"")</f>
        <v/>
      </c>
      <c r="U108" s="1" t="str">
        <f ca="1">IF(($A108&lt;&gt;"")*(U$1&lt;&gt;""),IF(_xlfn.XLOOKUP(U$1,Attendance_sorted!$B107:$CW107,Attendance_sorted!$B107:$CW107,"nn")&lt;&gt;"nn","•",""),"")</f>
        <v/>
      </c>
      <c r="V108" s="1" t="str">
        <f ca="1">IF(($A108&lt;&gt;"")*(V$1&lt;&gt;""),IF(_xlfn.XLOOKUP(V$1,Attendance_sorted!$B107:$CW107,Attendance_sorted!$B107:$CW107,"nn")&lt;&gt;"nn","•",""),"")</f>
        <v/>
      </c>
      <c r="W108" s="1" t="str">
        <f ca="1">IF(($A108&lt;&gt;"")*(W$1&lt;&gt;""),IF(_xlfn.XLOOKUP(W$1,Attendance_sorted!$B107:$CW107,Attendance_sorted!$B107:$CW107,"nn")&lt;&gt;"nn","•",""),"")</f>
        <v/>
      </c>
      <c r="X108" s="1" t="str">
        <f ca="1">IF(($A108&lt;&gt;"")*(X$1&lt;&gt;""),IF(_xlfn.XLOOKUP(X$1,Attendance_sorted!$B107:$CW107,Attendance_sorted!$B107:$CW107,"nn")&lt;&gt;"nn","•",""),"")</f>
        <v/>
      </c>
      <c r="Y108" s="1" t="str">
        <f ca="1">IF(($A108&lt;&gt;"")*(Y$1&lt;&gt;""),IF(_xlfn.XLOOKUP(Y$1,Attendance_sorted!$B107:$CW107,Attendance_sorted!$B107:$CW107,"nn")&lt;&gt;"nn","•",""),"")</f>
        <v/>
      </c>
      <c r="Z108" s="1" t="str">
        <f ca="1">IF(($A108&lt;&gt;"")*(Z$1&lt;&gt;""),IF(_xlfn.XLOOKUP(Z$1,Attendance_sorted!$B107:$CW107,Attendance_sorted!$B107:$CW107,"nn")&lt;&gt;"nn","•",""),"")</f>
        <v/>
      </c>
      <c r="AA108" s="1" t="str">
        <f ca="1">IF(($A108&lt;&gt;"")*(AA$1&lt;&gt;""),IF(_xlfn.XLOOKUP(AA$1,Attendance_sorted!$B107:$CW107,Attendance_sorted!$B107:$CW107,"nn")&lt;&gt;"nn","•",""),"")</f>
        <v/>
      </c>
      <c r="AB108" s="1" t="str">
        <f ca="1">IF(($A108&lt;&gt;"")*(AB$1&lt;&gt;""),IF(_xlfn.XLOOKUP(AB$1,Attendance_sorted!$B107:$CW107,Attendance_sorted!$B107:$CW107,"nn")&lt;&gt;"nn","•",""),"")</f>
        <v/>
      </c>
      <c r="AC108" s="1" t="str">
        <f ca="1">IF(($A108&lt;&gt;"")*(AC$1&lt;&gt;""),IF(_xlfn.XLOOKUP(AC$1,Attendance_sorted!$B107:$CW107,Attendance_sorted!$B107:$CW107,"nn")&lt;&gt;"nn","•",""),"")</f>
        <v/>
      </c>
      <c r="AD108" s="1" t="str">
        <f ca="1">IF(($A108&lt;&gt;"")*(AD$1&lt;&gt;""),IF(_xlfn.XLOOKUP(AD$1,Attendance_sorted!$B107:$CW107,Attendance_sorted!$B107:$CW107,"nn")&lt;&gt;"nn","•",""),"")</f>
        <v/>
      </c>
      <c r="AE108" s="1" t="str">
        <f ca="1">IF(($A108&lt;&gt;"")*(AE$1&lt;&gt;""),IF(_xlfn.XLOOKUP(AE$1,Attendance_sorted!$B107:$CW107,Attendance_sorted!$B107:$CW107,"nn")&lt;&gt;"nn","•",""),"")</f>
        <v/>
      </c>
      <c r="AF108" s="1" t="str">
        <f ca="1">IF(($A108&lt;&gt;"")*(AF$1&lt;&gt;""),IF(_xlfn.XLOOKUP(AF$1,Attendance_sorted!$B107:$CW107,Attendance_sorted!$B107:$CW107,"nn")&lt;&gt;"nn","•",""),"")</f>
        <v/>
      </c>
      <c r="AG108" s="1" t="str">
        <f ca="1">IF(($A108&lt;&gt;"")*(AG$1&lt;&gt;""),IF(_xlfn.XLOOKUP(AG$1,Attendance_sorted!$B107:$CW107,Attendance_sorted!$B107:$CW107,"nn")&lt;&gt;"nn","•",""),"")</f>
        <v/>
      </c>
      <c r="AH108" s="1" t="str">
        <f ca="1">IF(($A108&lt;&gt;"")*(AH$1&lt;&gt;""),IF(_xlfn.XLOOKUP(AH$1,Attendance_sorted!$B107:$CW107,Attendance_sorted!$B107:$CW107,"nn")&lt;&gt;"nn","•",""),"")</f>
        <v/>
      </c>
      <c r="AI108" s="1" t="str">
        <f ca="1">IF(($A108&lt;&gt;"")*(AI$1&lt;&gt;""),IF(_xlfn.XLOOKUP(AI$1,Attendance_sorted!$B107:$CW107,Attendance_sorted!$B107:$CW107,"nn")&lt;&gt;"nn","•",""),"")</f>
        <v/>
      </c>
      <c r="AJ108" s="1" t="str">
        <f ca="1">IF(($A108&lt;&gt;"")*(AJ$1&lt;&gt;""),IF(_xlfn.XLOOKUP(AJ$1,Attendance_sorted!$B107:$CW107,Attendance_sorted!$B107:$CW107,"nn")&lt;&gt;"nn","•",""),"")</f>
        <v/>
      </c>
      <c r="AK108" s="1" t="str">
        <f ca="1">IF(($A108&lt;&gt;"")*(AK$1&lt;&gt;""),IF(_xlfn.XLOOKUP(AK$1,Attendance_sorted!$B107:$CW107,Attendance_sorted!$B107:$CW107,"nn")&lt;&gt;"nn","•",""),"")</f>
        <v/>
      </c>
      <c r="AL108" s="1" t="str">
        <f ca="1">IF(($A108&lt;&gt;"")*(AL$1&lt;&gt;""),IF(_xlfn.XLOOKUP(AL$1,Attendance_sorted!$B107:$CW107,Attendance_sorted!$B107:$CW107,"nn")&lt;&gt;"nn","•",""),"")</f>
        <v/>
      </c>
      <c r="AM108" s="1" t="str">
        <f ca="1">IF(($A108&lt;&gt;"")*(AM$1&lt;&gt;""),IF(_xlfn.XLOOKUP(AM$1,Attendance_sorted!$B107:$CW107,Attendance_sorted!$B107:$CW107,"nn")&lt;&gt;"nn","•",""),"")</f>
        <v/>
      </c>
      <c r="AN108" s="1" t="str">
        <f ca="1">IF(($A108&lt;&gt;"")*(AN$1&lt;&gt;""),IF(_xlfn.XLOOKUP(AN$1,Attendance_sorted!$B107:$CW107,Attendance_sorted!$B107:$CW107,"nn")&lt;&gt;"nn","•",""),"")</f>
        <v/>
      </c>
      <c r="AO108" s="1" t="str">
        <f ca="1">IF(($A108&lt;&gt;"")*(AO$1&lt;&gt;""),IF(_xlfn.XLOOKUP(AO$1,Attendance_sorted!$B107:$CW107,Attendance_sorted!$B107:$CW107,"nn")&lt;&gt;"nn","•",""),"")</f>
        <v/>
      </c>
      <c r="AP108" s="1" t="str">
        <f ca="1">IF(($A108&lt;&gt;"")*(AP$1&lt;&gt;""),IF(_xlfn.XLOOKUP(AP$1,Attendance_sorted!$B107:$CW107,Attendance_sorted!$B107:$CW107,"nn")&lt;&gt;"nn","•",""),"")</f>
        <v/>
      </c>
      <c r="AQ108" s="1" t="str">
        <f ca="1">IF(($A108&lt;&gt;"")*(AQ$1&lt;&gt;""),IF(_xlfn.XLOOKUP(AQ$1,Attendance_sorted!$B107:$CW107,Attendance_sorted!$B107:$CW107,"nn")&lt;&gt;"nn","•",""),"")</f>
        <v/>
      </c>
      <c r="AR108" s="1" t="str">
        <f ca="1">IF(($A108&lt;&gt;"")*(AR$1&lt;&gt;""),IF(_xlfn.XLOOKUP(AR$1,Attendance_sorted!$B107:$CW107,Attendance_sorted!$B107:$CW107,"nn")&lt;&gt;"nn","•",""),"")</f>
        <v/>
      </c>
      <c r="AS108" s="1" t="str">
        <f ca="1">IF(($A108&lt;&gt;"")*(AS$1&lt;&gt;""),IF(_xlfn.XLOOKUP(AS$1,Attendance_sorted!$B107:$CW107,Attendance_sorted!$B107:$CW107,"nn")&lt;&gt;"nn","•",""),"")</f>
        <v/>
      </c>
      <c r="AT108" s="1" t="str">
        <f ca="1">IF(($A108&lt;&gt;"")*(AT$1&lt;&gt;""),IF(_xlfn.XLOOKUP(AT$1,Attendance_sorted!$B107:$CW107,Attendance_sorted!$B107:$CW107,"nn")&lt;&gt;"nn","•",""),"")</f>
        <v/>
      </c>
      <c r="AU108" s="1" t="str">
        <f ca="1">IF(($A108&lt;&gt;"")*(AU$1&lt;&gt;""),IF(_xlfn.XLOOKUP(AU$1,Attendance_sorted!$B107:$CW107,Attendance_sorted!$B107:$CW107,"nn")&lt;&gt;"nn","•",""),"")</f>
        <v/>
      </c>
      <c r="AV108" s="1" t="str">
        <f ca="1">IF(($A108&lt;&gt;"")*(AV$1&lt;&gt;""),IF(_xlfn.XLOOKUP(AV$1,Attendance_sorted!$B107:$CW107,Attendance_sorted!$B107:$CW107,"nn")&lt;&gt;"nn","•",""),"")</f>
        <v/>
      </c>
      <c r="AW108" s="1" t="str">
        <f ca="1">IF(($A108&lt;&gt;"")*(AW$1&lt;&gt;""),IF(_xlfn.XLOOKUP(AW$1,Attendance_sorted!$B107:$CW107,Attendance_sorted!$B107:$CW107,"nn")&lt;&gt;"nn","•",""),"")</f>
        <v/>
      </c>
      <c r="AX108" s="1" t="str">
        <f ca="1">IF(($A108&lt;&gt;"")*(AX$1&lt;&gt;""),IF(_xlfn.XLOOKUP(AX$1,Attendance_sorted!$B107:$CW107,Attendance_sorted!$B107:$CW107,"nn")&lt;&gt;"nn","•",""),"")</f>
        <v/>
      </c>
      <c r="AY108" s="1" t="str">
        <f ca="1">IF(($A108&lt;&gt;"")*(AY$1&lt;&gt;""),IF(_xlfn.XLOOKUP(AY$1,Attendance_sorted!$B107:$CW107,Attendance_sorted!$B107:$CW107,"nn")&lt;&gt;"nn","•",""),"")</f>
        <v/>
      </c>
      <c r="AZ108" s="1" t="str">
        <f ca="1">IF(($A108&lt;&gt;"")*(AZ$1&lt;&gt;""),IF(_xlfn.XLOOKUP(AZ$1,Attendance_sorted!$B107:$CW107,Attendance_sorted!$B107:$CW107,"nn")&lt;&gt;"nn","•",""),"")</f>
        <v/>
      </c>
      <c r="BA108" s="1" t="str">
        <f ca="1">IF(($A108&lt;&gt;"")*(BA$1&lt;&gt;""),IF(_xlfn.XLOOKUP(BA$1,Attendance_sorted!$B107:$CW107,Attendance_sorted!$B107:$CW107,"nn")&lt;&gt;"nn","•",""),"")</f>
        <v/>
      </c>
      <c r="BB108" s="1" t="str">
        <f ca="1">IF(($A108&lt;&gt;"")*(BB$1&lt;&gt;""),IF(_xlfn.XLOOKUP(BB$1,Attendance_sorted!$B107:$CW107,Attendance_sorted!$B107:$CW107,"nn")&lt;&gt;"nn","•",""),"")</f>
        <v/>
      </c>
      <c r="BC108" s="1" t="str">
        <f ca="1">IF(($A108&lt;&gt;"")*(BC$1&lt;&gt;""),IF(_xlfn.XLOOKUP(BC$1,Attendance_sorted!$B107:$CW107,Attendance_sorted!$B107:$CW107,"nn")&lt;&gt;"nn","•",""),"")</f>
        <v/>
      </c>
      <c r="BD108" s="1" t="str">
        <f ca="1">IF(($A108&lt;&gt;"")*(BD$1&lt;&gt;""),IF(_xlfn.XLOOKUP(BD$1,Attendance_sorted!$B107:$CW107,Attendance_sorted!$B107:$CW107,"nn")&lt;&gt;"nn","•",""),"")</f>
        <v/>
      </c>
      <c r="BE108" s="1" t="str">
        <f ca="1">IF(($A108&lt;&gt;"")*(BE$1&lt;&gt;""),IF(_xlfn.XLOOKUP(BE$1,Attendance_sorted!$B107:$CW107,Attendance_sorted!$B107:$CW107,"nn")&lt;&gt;"nn","•",""),"")</f>
        <v/>
      </c>
      <c r="BF108" s="1" t="str">
        <f ca="1">IF(($A108&lt;&gt;"")*(BF$1&lt;&gt;""),IF(_xlfn.XLOOKUP(BF$1,Attendance_sorted!$B107:$CW107,Attendance_sorted!$B107:$CW107,"nn")&lt;&gt;"nn","•",""),"")</f>
        <v/>
      </c>
      <c r="BG108" s="1" t="str">
        <f ca="1">IF(($A108&lt;&gt;"")*(BG$1&lt;&gt;""),IF(_xlfn.XLOOKUP(BG$1,Attendance_sorted!$B107:$CW107,Attendance_sorted!$B107:$CW107,"nn")&lt;&gt;"nn","•",""),"")</f>
        <v/>
      </c>
      <c r="BH108" s="1" t="str">
        <f ca="1">IF(($A108&lt;&gt;"")*(BH$1&lt;&gt;""),IF(_xlfn.XLOOKUP(BH$1,Attendance_sorted!$B107:$CW107,Attendance_sorted!$B107:$CW107,"nn")&lt;&gt;"nn","•",""),"")</f>
        <v/>
      </c>
      <c r="BI108" s="1" t="str">
        <f ca="1">IF(($A108&lt;&gt;"")*(BI$1&lt;&gt;""),IF(_xlfn.XLOOKUP(BI$1,Attendance_sorted!$B107:$CW107,Attendance_sorted!$B107:$CW107,"nn")&lt;&gt;"nn","•",""),"")</f>
        <v/>
      </c>
      <c r="BJ108" s="1" t="str">
        <f ca="1">IF(($A108&lt;&gt;"")*(BJ$1&lt;&gt;""),IF(_xlfn.XLOOKUP(BJ$1,Attendance_sorted!$B107:$CW107,Attendance_sorted!$B107:$CW107,"nn")&lt;&gt;"nn","•",""),"")</f>
        <v/>
      </c>
      <c r="BK108" s="1" t="str">
        <f ca="1">IF(($A108&lt;&gt;"")*(BK$1&lt;&gt;""),IF(_xlfn.XLOOKUP(BK$1,Attendance_sorted!$B107:$CW107,Attendance_sorted!$B107:$CW107,"nn")&lt;&gt;"nn","•",""),"")</f>
        <v/>
      </c>
      <c r="BL108" s="1" t="str">
        <f ca="1">IF(($A108&lt;&gt;"")*(BL$1&lt;&gt;""),IF(_xlfn.XLOOKUP(BL$1,Attendance_sorted!$B107:$CW107,Attendance_sorted!$B107:$CW107,"nn")&lt;&gt;"nn","•",""),"")</f>
        <v/>
      </c>
      <c r="BM108" s="1" t="str">
        <f ca="1">IF(($A108&lt;&gt;"")*(BM$1&lt;&gt;""),IF(_xlfn.XLOOKUP(BM$1,Attendance_sorted!$B107:$CW107,Attendance_sorted!$B107:$CW107,"nn")&lt;&gt;"nn","•",""),"")</f>
        <v/>
      </c>
      <c r="BN108" s="1" t="str">
        <f ca="1">IF(($A108&lt;&gt;"")*(BN$1&lt;&gt;""),IF(_xlfn.XLOOKUP(BN$1,Attendance_sorted!$B107:$CW107,Attendance_sorted!$B107:$CW107,"nn")&lt;&gt;"nn","•",""),"")</f>
        <v/>
      </c>
      <c r="BO108" s="1" t="str">
        <f ca="1">IF(($A108&lt;&gt;"")*(BO$1&lt;&gt;""),IF(_xlfn.XLOOKUP(BO$1,Attendance_sorted!$B107:$CW107,Attendance_sorted!$B107:$CW107,"nn")&lt;&gt;"nn","•",""),"")</f>
        <v/>
      </c>
      <c r="BP108" s="1" t="str">
        <f ca="1">IF(($A108&lt;&gt;"")*(BP$1&lt;&gt;""),IF(_xlfn.XLOOKUP(BP$1,Attendance_sorted!$B107:$CW107,Attendance_sorted!$B107:$CW107,"nn")&lt;&gt;"nn","•",""),"")</f>
        <v/>
      </c>
      <c r="BQ108" s="1" t="str">
        <f ca="1">IF(($A108&lt;&gt;"")*(BQ$1&lt;&gt;""),IF(_xlfn.XLOOKUP(BQ$1,Attendance_sorted!$B107:$CW107,Attendance_sorted!$B107:$CW107,"nn")&lt;&gt;"nn","•",""),"")</f>
        <v/>
      </c>
      <c r="BR108" s="1" t="str">
        <f ca="1">IF(($A108&lt;&gt;"")*(BR$1&lt;&gt;""),IF(_xlfn.XLOOKUP(BR$1,Attendance_sorted!$B107:$CW107,Attendance_sorted!$B107:$CW107,"nn")&lt;&gt;"nn","•",""),"")</f>
        <v/>
      </c>
      <c r="BS108" s="1" t="str">
        <f ca="1">IF(($A108&lt;&gt;"")*(BS$1&lt;&gt;""),IF(_xlfn.XLOOKUP(BS$1,Attendance_sorted!$B107:$CW107,Attendance_sorted!$B107:$CW107,"nn")&lt;&gt;"nn","•",""),"")</f>
        <v/>
      </c>
      <c r="BT108" s="1" t="str">
        <f ca="1">IF(($A108&lt;&gt;"")*(BT$1&lt;&gt;""),IF(_xlfn.XLOOKUP(BT$1,Attendance_sorted!$B107:$CW107,Attendance_sorted!$B107:$CW107,"nn")&lt;&gt;"nn","•",""),"")</f>
        <v/>
      </c>
      <c r="BU108" s="1" t="str">
        <f ca="1">IF(($A108&lt;&gt;"")*(BU$1&lt;&gt;""),IF(_xlfn.XLOOKUP(BU$1,Attendance_sorted!$B107:$CW107,Attendance_sorted!$B107:$CW107,"nn")&lt;&gt;"nn","•",""),"")</f>
        <v/>
      </c>
      <c r="BV108" s="1" t="str">
        <f ca="1">IF(($A108&lt;&gt;"")*(BV$1&lt;&gt;""),IF(_xlfn.XLOOKUP(BV$1,Attendance_sorted!$B107:$CW107,Attendance_sorted!$B107:$CW107,"nn")&lt;&gt;"nn","•",""),"")</f>
        <v/>
      </c>
      <c r="BW108" s="1" t="str">
        <f ca="1">IF(($A108&lt;&gt;"")*(BW$1&lt;&gt;""),IF(_xlfn.XLOOKUP(BW$1,Attendance_sorted!$B107:$CW107,Attendance_sorted!$B107:$CW107,"nn")&lt;&gt;"nn","•",""),"")</f>
        <v/>
      </c>
      <c r="BX108" s="1" t="str">
        <f ca="1">IF(($A108&lt;&gt;"")*(BX$1&lt;&gt;""),IF(_xlfn.XLOOKUP(BX$1,Attendance_sorted!$B107:$CW107,Attendance_sorted!$B107:$CW107,"nn")&lt;&gt;"nn","•",""),"")</f>
        <v/>
      </c>
      <c r="BY108" s="1" t="str">
        <f ca="1">IF(($A108&lt;&gt;"")*(BY$1&lt;&gt;""),IF(_xlfn.XLOOKUP(BY$1,Attendance_sorted!$B107:$CW107,Attendance_sorted!$B107:$CW107,"nn")&lt;&gt;"nn","•",""),"")</f>
        <v/>
      </c>
      <c r="BZ108" s="1" t="str">
        <f ca="1">IF(($A108&lt;&gt;"")*(BZ$1&lt;&gt;""),IF(_xlfn.XLOOKUP(BZ$1,Attendance_sorted!$B107:$CW107,Attendance_sorted!$B107:$CW107,"nn")&lt;&gt;"nn","•",""),"")</f>
        <v/>
      </c>
      <c r="CA108" s="1" t="str">
        <f ca="1">IF(($A108&lt;&gt;"")*(CA$1&lt;&gt;""),IF(_xlfn.XLOOKUP(CA$1,Attendance_sorted!$B107:$CW107,Attendance_sorted!$B107:$CW107,"nn")&lt;&gt;"nn","•",""),"")</f>
        <v/>
      </c>
      <c r="CB108" s="1" t="str">
        <f ca="1">IF(($A108&lt;&gt;"")*(CB$1&lt;&gt;""),IF(_xlfn.XLOOKUP(CB$1,Attendance_sorted!$B107:$CW107,Attendance_sorted!$B107:$CW107,"nn")&lt;&gt;"nn","•",""),"")</f>
        <v/>
      </c>
      <c r="CC108" s="1" t="str">
        <f ca="1">IF(($A108&lt;&gt;"")*(CC$1&lt;&gt;""),IF(_xlfn.XLOOKUP(CC$1,Attendance_sorted!$B107:$CW107,Attendance_sorted!$B107:$CW107,"nn")&lt;&gt;"nn","•",""),"")</f>
        <v/>
      </c>
      <c r="CD108" s="1" t="str">
        <f ca="1">IF(($A108&lt;&gt;"")*(CD$1&lt;&gt;""),IF(_xlfn.XLOOKUP(CD$1,Attendance_sorted!$B107:$CW107,Attendance_sorted!$B107:$CW107,"nn")&lt;&gt;"nn","•",""),"")</f>
        <v/>
      </c>
      <c r="CE108" s="1" t="str">
        <f ca="1">IF(($A108&lt;&gt;"")*(CE$1&lt;&gt;""),IF(_xlfn.XLOOKUP(CE$1,Attendance_sorted!$B107:$CW107,Attendance_sorted!$B107:$CW107,"nn")&lt;&gt;"nn","•",""),"")</f>
        <v/>
      </c>
      <c r="CF108" s="1" t="str">
        <f ca="1">IF(($A108&lt;&gt;"")*(CF$1&lt;&gt;""),IF(_xlfn.XLOOKUP(CF$1,Attendance_sorted!$B107:$CW107,Attendance_sorted!$B107:$CW107,"nn")&lt;&gt;"nn","•",""),"")</f>
        <v/>
      </c>
      <c r="CG108" s="1" t="str">
        <f ca="1">IF(($A108&lt;&gt;"")*(CG$1&lt;&gt;""),IF(_xlfn.XLOOKUP(CG$1,Attendance_sorted!$B107:$CW107,Attendance_sorted!$B107:$CW107,"nn")&lt;&gt;"nn","•",""),"")</f>
        <v/>
      </c>
      <c r="CH108" s="1" t="str">
        <f ca="1">IF(($A108&lt;&gt;"")*(CH$1&lt;&gt;""),IF(_xlfn.XLOOKUP(CH$1,Attendance_sorted!$B107:$CW107,Attendance_sorted!$B107:$CW107,"nn")&lt;&gt;"nn","•",""),"")</f>
        <v/>
      </c>
      <c r="CI108" s="1" t="str">
        <f ca="1">IF(($A108&lt;&gt;"")*(CI$1&lt;&gt;""),IF(_xlfn.XLOOKUP(CI$1,Attendance_sorted!$B107:$CW107,Attendance_sorted!$B107:$CW107,"nn")&lt;&gt;"nn","•",""),"")</f>
        <v/>
      </c>
      <c r="CJ108" s="1" t="str">
        <f ca="1">IF(($A108&lt;&gt;"")*(CJ$1&lt;&gt;""),IF(_xlfn.XLOOKUP(CJ$1,Attendance_sorted!$B107:$CW107,Attendance_sorted!$B107:$CW107,"nn")&lt;&gt;"nn","•",""),"")</f>
        <v/>
      </c>
      <c r="CK108" s="1" t="str">
        <f ca="1">IF(($A108&lt;&gt;"")*(CK$1&lt;&gt;""),IF(_xlfn.XLOOKUP(CK$1,Attendance_sorted!$B107:$CW107,Attendance_sorted!$B107:$CW107,"nn")&lt;&gt;"nn","•",""),"")</f>
        <v/>
      </c>
      <c r="CL108" s="1" t="str">
        <f ca="1">IF(($A108&lt;&gt;"")*(CL$1&lt;&gt;""),IF(_xlfn.XLOOKUP(CL$1,Attendance_sorted!$B107:$CW107,Attendance_sorted!$B107:$CW107,"nn")&lt;&gt;"nn","•",""),"")</f>
        <v/>
      </c>
      <c r="CM108" s="1" t="str">
        <f ca="1">IF(($A108&lt;&gt;"")*(CM$1&lt;&gt;""),IF(_xlfn.XLOOKUP(CM$1,Attendance_sorted!$B107:$CW107,Attendance_sorted!$B107:$CW107,"nn")&lt;&gt;"nn","•",""),"")</f>
        <v/>
      </c>
      <c r="CN108" s="1" t="str">
        <f ca="1">IF(($A108&lt;&gt;"")*(CN$1&lt;&gt;""),IF(_xlfn.XLOOKUP(CN$1,Attendance_sorted!$B107:$CW107,Attendance_sorted!$B107:$CW107,"nn")&lt;&gt;"nn","•",""),"")</f>
        <v/>
      </c>
      <c r="CO108" s="1" t="str">
        <f ca="1">IF(($A108&lt;&gt;"")*(CO$1&lt;&gt;""),IF(_xlfn.XLOOKUP(CO$1,Attendance_sorted!$B107:$CW107,Attendance_sorted!$B107:$CW107,"nn")&lt;&gt;"nn","•",""),"")</f>
        <v/>
      </c>
      <c r="CP108" s="1" t="str">
        <f ca="1">IF(($A108&lt;&gt;"")*(CP$1&lt;&gt;""),IF(_xlfn.XLOOKUP(CP$1,Attendance_sorted!$B107:$CW107,Attendance_sorted!$B107:$CW107,"nn")&lt;&gt;"nn","•",""),"")</f>
        <v/>
      </c>
      <c r="CQ108" s="1" t="str">
        <f ca="1">IF(($A108&lt;&gt;"")*(CQ$1&lt;&gt;""),IF(_xlfn.XLOOKUP(CQ$1,Attendance_sorted!$B107:$CW107,Attendance_sorted!$B107:$CW107,"nn")&lt;&gt;"nn","•",""),"")</f>
        <v/>
      </c>
      <c r="CR108" s="1" t="str">
        <f ca="1">IF(($A108&lt;&gt;"")*(CR$1&lt;&gt;""),IF(_xlfn.XLOOKUP(CR$1,Attendance_sorted!$B107:$CW107,Attendance_sorted!$B107:$CW107,"nn")&lt;&gt;"nn","•",""),"")</f>
        <v/>
      </c>
      <c r="CS108" s="1" t="str">
        <f ca="1">IF(($A108&lt;&gt;"")*(CS$1&lt;&gt;""),IF(_xlfn.XLOOKUP(CS$1,Attendance_sorted!$B107:$CW107,Attendance_sorted!$B107:$CW107,"nn")&lt;&gt;"nn","•",""),"")</f>
        <v/>
      </c>
      <c r="CT108" s="1" t="str">
        <f ca="1">IF(($A108&lt;&gt;"")*(CT$1&lt;&gt;""),IF(_xlfn.XLOOKUP(CT$1,Attendance_sorted!$B107:$CW107,Attendance_sorted!$B107:$CW107,"nn")&lt;&gt;"nn","•",""),"")</f>
        <v/>
      </c>
      <c r="CU108" s="1" t="str">
        <f ca="1">IF(($A108&lt;&gt;"")*(CU$1&lt;&gt;""),IF(_xlfn.XLOOKUP(CU$1,Attendance_sorted!$B107:$CW107,Attendance_sorted!$B107:$CW107,"nn")&lt;&gt;"nn","•",""),"")</f>
        <v/>
      </c>
      <c r="CV108" s="1" t="str">
        <f ca="1">IF(($A108&lt;&gt;"")*(CV$1&lt;&gt;""),IF(_xlfn.XLOOKUP(CV$1,Attendance_sorted!$B107:$CW107,Attendance_sorted!$B107:$CW107,"nn")&lt;&gt;"nn","•",""),"")</f>
        <v/>
      </c>
      <c r="CW108" s="1" t="str">
        <f ca="1">IF(($A108&lt;&gt;"")*(CW$1&lt;&gt;""),IF(_xlfn.XLOOKUP(CW$1,Attendance_sorted!$B107:$CW107,Attendance_sorted!$B107:$CW107,"nn")&lt;&gt;"nn","•",""),"")</f>
        <v/>
      </c>
    </row>
    <row r="109" spans="1:101">
      <c r="A109" s="1">
        <v>351</v>
      </c>
      <c r="B109" s="1" t="str">
        <f ca="1">IF(($A109&lt;&gt;"")*(B$1&lt;&gt;""),IF(_xlfn.XLOOKUP(B$1,Attendance_sorted!$B108:$CW108,Attendance_sorted!$B108:$CW108,"nn")&lt;&gt;"nn","•",""),"")</f>
        <v/>
      </c>
      <c r="C109" s="1" t="str">
        <f ca="1">IF(($A109&lt;&gt;"")*(C$1&lt;&gt;""),IF(_xlfn.XLOOKUP(C$1,Attendance_sorted!$B108:$CW108,Attendance_sorted!$B108:$CW108,"nn")&lt;&gt;"nn","•",""),"")</f>
        <v/>
      </c>
      <c r="D109" s="1" t="str">
        <f ca="1">IF(($A109&lt;&gt;"")*(D$1&lt;&gt;""),IF(_xlfn.XLOOKUP(D$1,Attendance_sorted!$B108:$CW108,Attendance_sorted!$B108:$CW108,"nn")&lt;&gt;"nn","•",""),"")</f>
        <v/>
      </c>
      <c r="E109" s="1" t="str">
        <f ca="1">IF(($A109&lt;&gt;"")*(E$1&lt;&gt;""),IF(_xlfn.XLOOKUP(E$1,Attendance_sorted!$B108:$CW108,Attendance_sorted!$B108:$CW108,"nn")&lt;&gt;"nn","•",""),"")</f>
        <v/>
      </c>
      <c r="F109" s="1" t="str">
        <f ca="1">IF(($A109&lt;&gt;"")*(F$1&lt;&gt;""),IF(_xlfn.XLOOKUP(F$1,Attendance_sorted!$B108:$CW108,Attendance_sorted!$B108:$CW108,"nn")&lt;&gt;"nn","•",""),"")</f>
        <v>•</v>
      </c>
      <c r="G109" s="1" t="str">
        <f ca="1">IF(($A109&lt;&gt;"")*(G$1&lt;&gt;""),IF(_xlfn.XLOOKUP(G$1,Attendance_sorted!$B108:$CW108,Attendance_sorted!$B108:$CW108,"nn")&lt;&gt;"nn","•",""),"")</f>
        <v/>
      </c>
      <c r="H109" s="1" t="str">
        <f ca="1">IF(($A109&lt;&gt;"")*(H$1&lt;&gt;""),IF(_xlfn.XLOOKUP(H$1,Attendance_sorted!$B108:$CW108,Attendance_sorted!$B108:$CW108,"nn")&lt;&gt;"nn","•",""),"")</f>
        <v/>
      </c>
      <c r="I109" s="1" t="str">
        <f ca="1">IF(($A109&lt;&gt;"")*(I$1&lt;&gt;""),IF(_xlfn.XLOOKUP(I$1,Attendance_sorted!$B108:$CW108,Attendance_sorted!$B108:$CW108,"nn")&lt;&gt;"nn","•",""),"")</f>
        <v/>
      </c>
      <c r="J109" s="1" t="str">
        <f ca="1">IF(($A109&lt;&gt;"")*(J$1&lt;&gt;""),IF(_xlfn.XLOOKUP(J$1,Attendance_sorted!$B108:$CW108,Attendance_sorted!$B108:$CW108,"nn")&lt;&gt;"nn","•",""),"")</f>
        <v/>
      </c>
      <c r="K109" s="1" t="str">
        <f ca="1">IF(($A109&lt;&gt;"")*(K$1&lt;&gt;""),IF(_xlfn.XLOOKUP(K$1,Attendance_sorted!$B108:$CW108,Attendance_sorted!$B108:$CW108,"nn")&lt;&gt;"nn","•",""),"")</f>
        <v/>
      </c>
      <c r="L109" s="1" t="str">
        <f ca="1">IF(($A109&lt;&gt;"")*(L$1&lt;&gt;""),IF(_xlfn.XLOOKUP(L$1,Attendance_sorted!$B108:$CW108,Attendance_sorted!$B108:$CW108,"nn")&lt;&gt;"nn","•",""),"")</f>
        <v>•</v>
      </c>
      <c r="M109" s="1" t="str">
        <f ca="1">IF(($A109&lt;&gt;"")*(M$1&lt;&gt;""),IF(_xlfn.XLOOKUP(M$1,Attendance_sorted!$B108:$CW108,Attendance_sorted!$B108:$CW108,"nn")&lt;&gt;"nn","•",""),"")</f>
        <v/>
      </c>
      <c r="N109" s="1" t="str">
        <f ca="1">IF(($A109&lt;&gt;"")*(N$1&lt;&gt;""),IF(_xlfn.XLOOKUP(N$1,Attendance_sorted!$B108:$CW108,Attendance_sorted!$B108:$CW108,"nn")&lt;&gt;"nn","•",""),"")</f>
        <v/>
      </c>
      <c r="O109" s="1" t="str">
        <f ca="1">IF(($A109&lt;&gt;"")*(O$1&lt;&gt;""),IF(_xlfn.XLOOKUP(O$1,Attendance_sorted!$B108:$CW108,Attendance_sorted!$B108:$CW108,"nn")&lt;&gt;"nn","•",""),"")</f>
        <v>•</v>
      </c>
      <c r="P109" s="1" t="str">
        <f ca="1">IF(($A109&lt;&gt;"")*(P$1&lt;&gt;""),IF(_xlfn.XLOOKUP(P$1,Attendance_sorted!$B108:$CW108,Attendance_sorted!$B108:$CW108,"nn")&lt;&gt;"nn","•",""),"")</f>
        <v>•</v>
      </c>
      <c r="Q109" s="1" t="str">
        <f ca="1">IF(($A109&lt;&gt;"")*(Q$1&lt;&gt;""),IF(_xlfn.XLOOKUP(Q$1,Attendance_sorted!$B108:$CW108,Attendance_sorted!$B108:$CW108,"nn")&lt;&gt;"nn","•",""),"")</f>
        <v/>
      </c>
      <c r="R109" s="1" t="str">
        <f ca="1">IF(($A109&lt;&gt;"")*(R$1&lt;&gt;""),IF(_xlfn.XLOOKUP(R$1,Attendance_sorted!$B108:$CW108,Attendance_sorted!$B108:$CW108,"nn")&lt;&gt;"nn","•",""),"")</f>
        <v/>
      </c>
      <c r="S109" s="1" t="str">
        <f ca="1">IF(($A109&lt;&gt;"")*(S$1&lt;&gt;""),IF(_xlfn.XLOOKUP(S$1,Attendance_sorted!$B108:$CW108,Attendance_sorted!$B108:$CW108,"nn")&lt;&gt;"nn","•",""),"")</f>
        <v/>
      </c>
      <c r="T109" s="1" t="str">
        <f ca="1">IF(($A109&lt;&gt;"")*(T$1&lt;&gt;""),IF(_xlfn.XLOOKUP(T$1,Attendance_sorted!$B108:$CW108,Attendance_sorted!$B108:$CW108,"nn")&lt;&gt;"nn","•",""),"")</f>
        <v/>
      </c>
      <c r="U109" s="1" t="str">
        <f ca="1">IF(($A109&lt;&gt;"")*(U$1&lt;&gt;""),IF(_xlfn.XLOOKUP(U$1,Attendance_sorted!$B108:$CW108,Attendance_sorted!$B108:$CW108,"nn")&lt;&gt;"nn","•",""),"")</f>
        <v/>
      </c>
      <c r="V109" s="1" t="str">
        <f ca="1">IF(($A109&lt;&gt;"")*(V$1&lt;&gt;""),IF(_xlfn.XLOOKUP(V$1,Attendance_sorted!$B108:$CW108,Attendance_sorted!$B108:$CW108,"nn")&lt;&gt;"nn","•",""),"")</f>
        <v/>
      </c>
      <c r="W109" s="1" t="str">
        <f ca="1">IF(($A109&lt;&gt;"")*(W$1&lt;&gt;""),IF(_xlfn.XLOOKUP(W$1,Attendance_sorted!$B108:$CW108,Attendance_sorted!$B108:$CW108,"nn")&lt;&gt;"nn","•",""),"")</f>
        <v/>
      </c>
      <c r="X109" s="1" t="str">
        <f ca="1">IF(($A109&lt;&gt;"")*(X$1&lt;&gt;""),IF(_xlfn.XLOOKUP(X$1,Attendance_sorted!$B108:$CW108,Attendance_sorted!$B108:$CW108,"nn")&lt;&gt;"nn","•",""),"")</f>
        <v/>
      </c>
      <c r="Y109" s="1" t="str">
        <f ca="1">IF(($A109&lt;&gt;"")*(Y$1&lt;&gt;""),IF(_xlfn.XLOOKUP(Y$1,Attendance_sorted!$B108:$CW108,Attendance_sorted!$B108:$CW108,"nn")&lt;&gt;"nn","•",""),"")</f>
        <v/>
      </c>
      <c r="Z109" s="1" t="str">
        <f ca="1">IF(($A109&lt;&gt;"")*(Z$1&lt;&gt;""),IF(_xlfn.XLOOKUP(Z$1,Attendance_sorted!$B108:$CW108,Attendance_sorted!$B108:$CW108,"nn")&lt;&gt;"nn","•",""),"")</f>
        <v/>
      </c>
      <c r="AA109" s="1" t="str">
        <f ca="1">IF(($A109&lt;&gt;"")*(AA$1&lt;&gt;""),IF(_xlfn.XLOOKUP(AA$1,Attendance_sorted!$B108:$CW108,Attendance_sorted!$B108:$CW108,"nn")&lt;&gt;"nn","•",""),"")</f>
        <v/>
      </c>
      <c r="AB109" s="1" t="str">
        <f ca="1">IF(($A109&lt;&gt;"")*(AB$1&lt;&gt;""),IF(_xlfn.XLOOKUP(AB$1,Attendance_sorted!$B108:$CW108,Attendance_sorted!$B108:$CW108,"nn")&lt;&gt;"nn","•",""),"")</f>
        <v/>
      </c>
      <c r="AC109" s="1" t="str">
        <f ca="1">IF(($A109&lt;&gt;"")*(AC$1&lt;&gt;""),IF(_xlfn.XLOOKUP(AC$1,Attendance_sorted!$B108:$CW108,Attendance_sorted!$B108:$CW108,"nn")&lt;&gt;"nn","•",""),"")</f>
        <v/>
      </c>
      <c r="AD109" s="1" t="str">
        <f ca="1">IF(($A109&lt;&gt;"")*(AD$1&lt;&gt;""),IF(_xlfn.XLOOKUP(AD$1,Attendance_sorted!$B108:$CW108,Attendance_sorted!$B108:$CW108,"nn")&lt;&gt;"nn","•",""),"")</f>
        <v/>
      </c>
      <c r="AE109" s="1" t="str">
        <f ca="1">IF(($A109&lt;&gt;"")*(AE$1&lt;&gt;""),IF(_xlfn.XLOOKUP(AE$1,Attendance_sorted!$B108:$CW108,Attendance_sorted!$B108:$CW108,"nn")&lt;&gt;"nn","•",""),"")</f>
        <v/>
      </c>
      <c r="AF109" s="1" t="str">
        <f ca="1">IF(($A109&lt;&gt;"")*(AF$1&lt;&gt;""),IF(_xlfn.XLOOKUP(AF$1,Attendance_sorted!$B108:$CW108,Attendance_sorted!$B108:$CW108,"nn")&lt;&gt;"nn","•",""),"")</f>
        <v/>
      </c>
      <c r="AG109" s="1" t="str">
        <f ca="1">IF(($A109&lt;&gt;"")*(AG$1&lt;&gt;""),IF(_xlfn.XLOOKUP(AG$1,Attendance_sorted!$B108:$CW108,Attendance_sorted!$B108:$CW108,"nn")&lt;&gt;"nn","•",""),"")</f>
        <v/>
      </c>
      <c r="AH109" s="1" t="str">
        <f ca="1">IF(($A109&lt;&gt;"")*(AH$1&lt;&gt;""),IF(_xlfn.XLOOKUP(AH$1,Attendance_sorted!$B108:$CW108,Attendance_sorted!$B108:$CW108,"nn")&lt;&gt;"nn","•",""),"")</f>
        <v/>
      </c>
      <c r="AI109" s="1" t="str">
        <f ca="1">IF(($A109&lt;&gt;"")*(AI$1&lt;&gt;""),IF(_xlfn.XLOOKUP(AI$1,Attendance_sorted!$B108:$CW108,Attendance_sorted!$B108:$CW108,"nn")&lt;&gt;"nn","•",""),"")</f>
        <v/>
      </c>
      <c r="AJ109" s="1" t="str">
        <f ca="1">IF(($A109&lt;&gt;"")*(AJ$1&lt;&gt;""),IF(_xlfn.XLOOKUP(AJ$1,Attendance_sorted!$B108:$CW108,Attendance_sorted!$B108:$CW108,"nn")&lt;&gt;"nn","•",""),"")</f>
        <v/>
      </c>
      <c r="AK109" s="1" t="str">
        <f ca="1">IF(($A109&lt;&gt;"")*(AK$1&lt;&gt;""),IF(_xlfn.XLOOKUP(AK$1,Attendance_sorted!$B108:$CW108,Attendance_sorted!$B108:$CW108,"nn")&lt;&gt;"nn","•",""),"")</f>
        <v/>
      </c>
      <c r="AL109" s="1" t="str">
        <f ca="1">IF(($A109&lt;&gt;"")*(AL$1&lt;&gt;""),IF(_xlfn.XLOOKUP(AL$1,Attendance_sorted!$B108:$CW108,Attendance_sorted!$B108:$CW108,"nn")&lt;&gt;"nn","•",""),"")</f>
        <v/>
      </c>
      <c r="AM109" s="1" t="str">
        <f ca="1">IF(($A109&lt;&gt;"")*(AM$1&lt;&gt;""),IF(_xlfn.XLOOKUP(AM$1,Attendance_sorted!$B108:$CW108,Attendance_sorted!$B108:$CW108,"nn")&lt;&gt;"nn","•",""),"")</f>
        <v/>
      </c>
      <c r="AN109" s="1" t="str">
        <f ca="1">IF(($A109&lt;&gt;"")*(AN$1&lt;&gt;""),IF(_xlfn.XLOOKUP(AN$1,Attendance_sorted!$B108:$CW108,Attendance_sorted!$B108:$CW108,"nn")&lt;&gt;"nn","•",""),"")</f>
        <v/>
      </c>
      <c r="AO109" s="1" t="str">
        <f ca="1">IF(($A109&lt;&gt;"")*(AO$1&lt;&gt;""),IF(_xlfn.XLOOKUP(AO$1,Attendance_sorted!$B108:$CW108,Attendance_sorted!$B108:$CW108,"nn")&lt;&gt;"nn","•",""),"")</f>
        <v/>
      </c>
      <c r="AP109" s="1" t="str">
        <f ca="1">IF(($A109&lt;&gt;"")*(AP$1&lt;&gt;""),IF(_xlfn.XLOOKUP(AP$1,Attendance_sorted!$B108:$CW108,Attendance_sorted!$B108:$CW108,"nn")&lt;&gt;"nn","•",""),"")</f>
        <v/>
      </c>
      <c r="AQ109" s="1" t="str">
        <f ca="1">IF(($A109&lt;&gt;"")*(AQ$1&lt;&gt;""),IF(_xlfn.XLOOKUP(AQ$1,Attendance_sorted!$B108:$CW108,Attendance_sorted!$B108:$CW108,"nn")&lt;&gt;"nn","•",""),"")</f>
        <v/>
      </c>
      <c r="AR109" s="1" t="str">
        <f ca="1">IF(($A109&lt;&gt;"")*(AR$1&lt;&gt;""),IF(_xlfn.XLOOKUP(AR$1,Attendance_sorted!$B108:$CW108,Attendance_sorted!$B108:$CW108,"nn")&lt;&gt;"nn","•",""),"")</f>
        <v/>
      </c>
      <c r="AS109" s="1" t="str">
        <f ca="1">IF(($A109&lt;&gt;"")*(AS$1&lt;&gt;""),IF(_xlfn.XLOOKUP(AS$1,Attendance_sorted!$B108:$CW108,Attendance_sorted!$B108:$CW108,"nn")&lt;&gt;"nn","•",""),"")</f>
        <v/>
      </c>
      <c r="AT109" s="1" t="str">
        <f ca="1">IF(($A109&lt;&gt;"")*(AT$1&lt;&gt;""),IF(_xlfn.XLOOKUP(AT$1,Attendance_sorted!$B108:$CW108,Attendance_sorted!$B108:$CW108,"nn")&lt;&gt;"nn","•",""),"")</f>
        <v/>
      </c>
      <c r="AU109" s="1" t="str">
        <f ca="1">IF(($A109&lt;&gt;"")*(AU$1&lt;&gt;""),IF(_xlfn.XLOOKUP(AU$1,Attendance_sorted!$B108:$CW108,Attendance_sorted!$B108:$CW108,"nn")&lt;&gt;"nn","•",""),"")</f>
        <v/>
      </c>
      <c r="AV109" s="1" t="str">
        <f ca="1">IF(($A109&lt;&gt;"")*(AV$1&lt;&gt;""),IF(_xlfn.XLOOKUP(AV$1,Attendance_sorted!$B108:$CW108,Attendance_sorted!$B108:$CW108,"nn")&lt;&gt;"nn","•",""),"")</f>
        <v/>
      </c>
      <c r="AW109" s="1" t="str">
        <f ca="1">IF(($A109&lt;&gt;"")*(AW$1&lt;&gt;""),IF(_xlfn.XLOOKUP(AW$1,Attendance_sorted!$B108:$CW108,Attendance_sorted!$B108:$CW108,"nn")&lt;&gt;"nn","•",""),"")</f>
        <v/>
      </c>
      <c r="AX109" s="1" t="str">
        <f ca="1">IF(($A109&lt;&gt;"")*(AX$1&lt;&gt;""),IF(_xlfn.XLOOKUP(AX$1,Attendance_sorted!$B108:$CW108,Attendance_sorted!$B108:$CW108,"nn")&lt;&gt;"nn","•",""),"")</f>
        <v/>
      </c>
      <c r="AY109" s="1" t="str">
        <f ca="1">IF(($A109&lt;&gt;"")*(AY$1&lt;&gt;""),IF(_xlfn.XLOOKUP(AY$1,Attendance_sorted!$B108:$CW108,Attendance_sorted!$B108:$CW108,"nn")&lt;&gt;"nn","•",""),"")</f>
        <v/>
      </c>
      <c r="AZ109" s="1" t="str">
        <f ca="1">IF(($A109&lt;&gt;"")*(AZ$1&lt;&gt;""),IF(_xlfn.XLOOKUP(AZ$1,Attendance_sorted!$B108:$CW108,Attendance_sorted!$B108:$CW108,"nn")&lt;&gt;"nn","•",""),"")</f>
        <v/>
      </c>
      <c r="BA109" s="1" t="str">
        <f ca="1">IF(($A109&lt;&gt;"")*(BA$1&lt;&gt;""),IF(_xlfn.XLOOKUP(BA$1,Attendance_sorted!$B108:$CW108,Attendance_sorted!$B108:$CW108,"nn")&lt;&gt;"nn","•",""),"")</f>
        <v/>
      </c>
      <c r="BB109" s="1" t="str">
        <f ca="1">IF(($A109&lt;&gt;"")*(BB$1&lt;&gt;""),IF(_xlfn.XLOOKUP(BB$1,Attendance_sorted!$B108:$CW108,Attendance_sorted!$B108:$CW108,"nn")&lt;&gt;"nn","•",""),"")</f>
        <v/>
      </c>
      <c r="BC109" s="1" t="str">
        <f ca="1">IF(($A109&lt;&gt;"")*(BC$1&lt;&gt;""),IF(_xlfn.XLOOKUP(BC$1,Attendance_sorted!$B108:$CW108,Attendance_sorted!$B108:$CW108,"nn")&lt;&gt;"nn","•",""),"")</f>
        <v/>
      </c>
      <c r="BD109" s="1" t="str">
        <f ca="1">IF(($A109&lt;&gt;"")*(BD$1&lt;&gt;""),IF(_xlfn.XLOOKUP(BD$1,Attendance_sorted!$B108:$CW108,Attendance_sorted!$B108:$CW108,"nn")&lt;&gt;"nn","•",""),"")</f>
        <v/>
      </c>
      <c r="BE109" s="1" t="str">
        <f ca="1">IF(($A109&lt;&gt;"")*(BE$1&lt;&gt;""),IF(_xlfn.XLOOKUP(BE$1,Attendance_sorted!$B108:$CW108,Attendance_sorted!$B108:$CW108,"nn")&lt;&gt;"nn","•",""),"")</f>
        <v/>
      </c>
      <c r="BF109" s="1" t="str">
        <f ca="1">IF(($A109&lt;&gt;"")*(BF$1&lt;&gt;""),IF(_xlfn.XLOOKUP(BF$1,Attendance_sorted!$B108:$CW108,Attendance_sorted!$B108:$CW108,"nn")&lt;&gt;"nn","•",""),"")</f>
        <v/>
      </c>
      <c r="BG109" s="1" t="str">
        <f ca="1">IF(($A109&lt;&gt;"")*(BG$1&lt;&gt;""),IF(_xlfn.XLOOKUP(BG$1,Attendance_sorted!$B108:$CW108,Attendance_sorted!$B108:$CW108,"nn")&lt;&gt;"nn","•",""),"")</f>
        <v/>
      </c>
      <c r="BH109" s="1" t="str">
        <f ca="1">IF(($A109&lt;&gt;"")*(BH$1&lt;&gt;""),IF(_xlfn.XLOOKUP(BH$1,Attendance_sorted!$B108:$CW108,Attendance_sorted!$B108:$CW108,"nn")&lt;&gt;"nn","•",""),"")</f>
        <v/>
      </c>
      <c r="BI109" s="1" t="str">
        <f ca="1">IF(($A109&lt;&gt;"")*(BI$1&lt;&gt;""),IF(_xlfn.XLOOKUP(BI$1,Attendance_sorted!$B108:$CW108,Attendance_sorted!$B108:$CW108,"nn")&lt;&gt;"nn","•",""),"")</f>
        <v/>
      </c>
      <c r="BJ109" s="1" t="str">
        <f ca="1">IF(($A109&lt;&gt;"")*(BJ$1&lt;&gt;""),IF(_xlfn.XLOOKUP(BJ$1,Attendance_sorted!$B108:$CW108,Attendance_sorted!$B108:$CW108,"nn")&lt;&gt;"nn","•",""),"")</f>
        <v/>
      </c>
      <c r="BK109" s="1" t="str">
        <f ca="1">IF(($A109&lt;&gt;"")*(BK$1&lt;&gt;""),IF(_xlfn.XLOOKUP(BK$1,Attendance_sorted!$B108:$CW108,Attendance_sorted!$B108:$CW108,"nn")&lt;&gt;"nn","•",""),"")</f>
        <v/>
      </c>
      <c r="BL109" s="1" t="str">
        <f ca="1">IF(($A109&lt;&gt;"")*(BL$1&lt;&gt;""),IF(_xlfn.XLOOKUP(BL$1,Attendance_sorted!$B108:$CW108,Attendance_sorted!$B108:$CW108,"nn")&lt;&gt;"nn","•",""),"")</f>
        <v/>
      </c>
      <c r="BM109" s="1" t="str">
        <f ca="1">IF(($A109&lt;&gt;"")*(BM$1&lt;&gt;""),IF(_xlfn.XLOOKUP(BM$1,Attendance_sorted!$B108:$CW108,Attendance_sorted!$B108:$CW108,"nn")&lt;&gt;"nn","•",""),"")</f>
        <v/>
      </c>
      <c r="BN109" s="1" t="str">
        <f ca="1">IF(($A109&lt;&gt;"")*(BN$1&lt;&gt;""),IF(_xlfn.XLOOKUP(BN$1,Attendance_sorted!$B108:$CW108,Attendance_sorted!$B108:$CW108,"nn")&lt;&gt;"nn","•",""),"")</f>
        <v/>
      </c>
      <c r="BO109" s="1" t="str">
        <f ca="1">IF(($A109&lt;&gt;"")*(BO$1&lt;&gt;""),IF(_xlfn.XLOOKUP(BO$1,Attendance_sorted!$B108:$CW108,Attendance_sorted!$B108:$CW108,"nn")&lt;&gt;"nn","•",""),"")</f>
        <v/>
      </c>
      <c r="BP109" s="1" t="str">
        <f ca="1">IF(($A109&lt;&gt;"")*(BP$1&lt;&gt;""),IF(_xlfn.XLOOKUP(BP$1,Attendance_sorted!$B108:$CW108,Attendance_sorted!$B108:$CW108,"nn")&lt;&gt;"nn","•",""),"")</f>
        <v/>
      </c>
      <c r="BQ109" s="1" t="str">
        <f ca="1">IF(($A109&lt;&gt;"")*(BQ$1&lt;&gt;""),IF(_xlfn.XLOOKUP(BQ$1,Attendance_sorted!$B108:$CW108,Attendance_sorted!$B108:$CW108,"nn")&lt;&gt;"nn","•",""),"")</f>
        <v/>
      </c>
      <c r="BR109" s="1" t="str">
        <f ca="1">IF(($A109&lt;&gt;"")*(BR$1&lt;&gt;""),IF(_xlfn.XLOOKUP(BR$1,Attendance_sorted!$B108:$CW108,Attendance_sorted!$B108:$CW108,"nn")&lt;&gt;"nn","•",""),"")</f>
        <v/>
      </c>
      <c r="BS109" s="1" t="str">
        <f ca="1">IF(($A109&lt;&gt;"")*(BS$1&lt;&gt;""),IF(_xlfn.XLOOKUP(BS$1,Attendance_sorted!$B108:$CW108,Attendance_sorted!$B108:$CW108,"nn")&lt;&gt;"nn","•",""),"")</f>
        <v/>
      </c>
      <c r="BT109" s="1" t="str">
        <f ca="1">IF(($A109&lt;&gt;"")*(BT$1&lt;&gt;""),IF(_xlfn.XLOOKUP(BT$1,Attendance_sorted!$B108:$CW108,Attendance_sorted!$B108:$CW108,"nn")&lt;&gt;"nn","•",""),"")</f>
        <v/>
      </c>
      <c r="BU109" s="1" t="str">
        <f ca="1">IF(($A109&lt;&gt;"")*(BU$1&lt;&gt;""),IF(_xlfn.XLOOKUP(BU$1,Attendance_sorted!$B108:$CW108,Attendance_sorted!$B108:$CW108,"nn")&lt;&gt;"nn","•",""),"")</f>
        <v/>
      </c>
      <c r="BV109" s="1" t="str">
        <f ca="1">IF(($A109&lt;&gt;"")*(BV$1&lt;&gt;""),IF(_xlfn.XLOOKUP(BV$1,Attendance_sorted!$B108:$CW108,Attendance_sorted!$B108:$CW108,"nn")&lt;&gt;"nn","•",""),"")</f>
        <v/>
      </c>
      <c r="BW109" s="1" t="str">
        <f ca="1">IF(($A109&lt;&gt;"")*(BW$1&lt;&gt;""),IF(_xlfn.XLOOKUP(BW$1,Attendance_sorted!$B108:$CW108,Attendance_sorted!$B108:$CW108,"nn")&lt;&gt;"nn","•",""),"")</f>
        <v/>
      </c>
      <c r="BX109" s="1" t="str">
        <f ca="1">IF(($A109&lt;&gt;"")*(BX$1&lt;&gt;""),IF(_xlfn.XLOOKUP(BX$1,Attendance_sorted!$B108:$CW108,Attendance_sorted!$B108:$CW108,"nn")&lt;&gt;"nn","•",""),"")</f>
        <v/>
      </c>
      <c r="BY109" s="1" t="str">
        <f ca="1">IF(($A109&lt;&gt;"")*(BY$1&lt;&gt;""),IF(_xlfn.XLOOKUP(BY$1,Attendance_sorted!$B108:$CW108,Attendance_sorted!$B108:$CW108,"nn")&lt;&gt;"nn","•",""),"")</f>
        <v/>
      </c>
      <c r="BZ109" s="1" t="str">
        <f ca="1">IF(($A109&lt;&gt;"")*(BZ$1&lt;&gt;""),IF(_xlfn.XLOOKUP(BZ$1,Attendance_sorted!$B108:$CW108,Attendance_sorted!$B108:$CW108,"nn")&lt;&gt;"nn","•",""),"")</f>
        <v/>
      </c>
      <c r="CA109" s="1" t="str">
        <f ca="1">IF(($A109&lt;&gt;"")*(CA$1&lt;&gt;""),IF(_xlfn.XLOOKUP(CA$1,Attendance_sorted!$B108:$CW108,Attendance_sorted!$B108:$CW108,"nn")&lt;&gt;"nn","•",""),"")</f>
        <v/>
      </c>
      <c r="CB109" s="1" t="str">
        <f ca="1">IF(($A109&lt;&gt;"")*(CB$1&lt;&gt;""),IF(_xlfn.XLOOKUP(CB$1,Attendance_sorted!$B108:$CW108,Attendance_sorted!$B108:$CW108,"nn")&lt;&gt;"nn","•",""),"")</f>
        <v/>
      </c>
      <c r="CC109" s="1" t="str">
        <f ca="1">IF(($A109&lt;&gt;"")*(CC$1&lt;&gt;""),IF(_xlfn.XLOOKUP(CC$1,Attendance_sorted!$B108:$CW108,Attendance_sorted!$B108:$CW108,"nn")&lt;&gt;"nn","•",""),"")</f>
        <v/>
      </c>
      <c r="CD109" s="1" t="str">
        <f ca="1">IF(($A109&lt;&gt;"")*(CD$1&lt;&gt;""),IF(_xlfn.XLOOKUP(CD$1,Attendance_sorted!$B108:$CW108,Attendance_sorted!$B108:$CW108,"nn")&lt;&gt;"nn","•",""),"")</f>
        <v/>
      </c>
      <c r="CE109" s="1" t="str">
        <f ca="1">IF(($A109&lt;&gt;"")*(CE$1&lt;&gt;""),IF(_xlfn.XLOOKUP(CE$1,Attendance_sorted!$B108:$CW108,Attendance_sorted!$B108:$CW108,"nn")&lt;&gt;"nn","•",""),"")</f>
        <v/>
      </c>
      <c r="CF109" s="1" t="str">
        <f ca="1">IF(($A109&lt;&gt;"")*(CF$1&lt;&gt;""),IF(_xlfn.XLOOKUP(CF$1,Attendance_sorted!$B108:$CW108,Attendance_sorted!$B108:$CW108,"nn")&lt;&gt;"nn","•",""),"")</f>
        <v/>
      </c>
      <c r="CG109" s="1" t="str">
        <f ca="1">IF(($A109&lt;&gt;"")*(CG$1&lt;&gt;""),IF(_xlfn.XLOOKUP(CG$1,Attendance_sorted!$B108:$CW108,Attendance_sorted!$B108:$CW108,"nn")&lt;&gt;"nn","•",""),"")</f>
        <v/>
      </c>
      <c r="CH109" s="1" t="str">
        <f ca="1">IF(($A109&lt;&gt;"")*(CH$1&lt;&gt;""),IF(_xlfn.XLOOKUP(CH$1,Attendance_sorted!$B108:$CW108,Attendance_sorted!$B108:$CW108,"nn")&lt;&gt;"nn","•",""),"")</f>
        <v/>
      </c>
      <c r="CI109" s="1" t="str">
        <f ca="1">IF(($A109&lt;&gt;"")*(CI$1&lt;&gt;""),IF(_xlfn.XLOOKUP(CI$1,Attendance_sorted!$B108:$CW108,Attendance_sorted!$B108:$CW108,"nn")&lt;&gt;"nn","•",""),"")</f>
        <v/>
      </c>
      <c r="CJ109" s="1" t="str">
        <f ca="1">IF(($A109&lt;&gt;"")*(CJ$1&lt;&gt;""),IF(_xlfn.XLOOKUP(CJ$1,Attendance_sorted!$B108:$CW108,Attendance_sorted!$B108:$CW108,"nn")&lt;&gt;"nn","•",""),"")</f>
        <v/>
      </c>
      <c r="CK109" s="1" t="str">
        <f ca="1">IF(($A109&lt;&gt;"")*(CK$1&lt;&gt;""),IF(_xlfn.XLOOKUP(CK$1,Attendance_sorted!$B108:$CW108,Attendance_sorted!$B108:$CW108,"nn")&lt;&gt;"nn","•",""),"")</f>
        <v/>
      </c>
      <c r="CL109" s="1" t="str">
        <f ca="1">IF(($A109&lt;&gt;"")*(CL$1&lt;&gt;""),IF(_xlfn.XLOOKUP(CL$1,Attendance_sorted!$B108:$CW108,Attendance_sorted!$B108:$CW108,"nn")&lt;&gt;"nn","•",""),"")</f>
        <v/>
      </c>
      <c r="CM109" s="1" t="str">
        <f ca="1">IF(($A109&lt;&gt;"")*(CM$1&lt;&gt;""),IF(_xlfn.XLOOKUP(CM$1,Attendance_sorted!$B108:$CW108,Attendance_sorted!$B108:$CW108,"nn")&lt;&gt;"nn","•",""),"")</f>
        <v/>
      </c>
      <c r="CN109" s="1" t="str">
        <f ca="1">IF(($A109&lt;&gt;"")*(CN$1&lt;&gt;""),IF(_xlfn.XLOOKUP(CN$1,Attendance_sorted!$B108:$CW108,Attendance_sorted!$B108:$CW108,"nn")&lt;&gt;"nn","•",""),"")</f>
        <v/>
      </c>
      <c r="CO109" s="1" t="str">
        <f ca="1">IF(($A109&lt;&gt;"")*(CO$1&lt;&gt;""),IF(_xlfn.XLOOKUP(CO$1,Attendance_sorted!$B108:$CW108,Attendance_sorted!$B108:$CW108,"nn")&lt;&gt;"nn","•",""),"")</f>
        <v/>
      </c>
      <c r="CP109" s="1" t="str">
        <f ca="1">IF(($A109&lt;&gt;"")*(CP$1&lt;&gt;""),IF(_xlfn.XLOOKUP(CP$1,Attendance_sorted!$B108:$CW108,Attendance_sorted!$B108:$CW108,"nn")&lt;&gt;"nn","•",""),"")</f>
        <v/>
      </c>
      <c r="CQ109" s="1" t="str">
        <f ca="1">IF(($A109&lt;&gt;"")*(CQ$1&lt;&gt;""),IF(_xlfn.XLOOKUP(CQ$1,Attendance_sorted!$B108:$CW108,Attendance_sorted!$B108:$CW108,"nn")&lt;&gt;"nn","•",""),"")</f>
        <v/>
      </c>
      <c r="CR109" s="1" t="str">
        <f ca="1">IF(($A109&lt;&gt;"")*(CR$1&lt;&gt;""),IF(_xlfn.XLOOKUP(CR$1,Attendance_sorted!$B108:$CW108,Attendance_sorted!$B108:$CW108,"nn")&lt;&gt;"nn","•",""),"")</f>
        <v/>
      </c>
      <c r="CS109" s="1" t="str">
        <f ca="1">IF(($A109&lt;&gt;"")*(CS$1&lt;&gt;""),IF(_xlfn.XLOOKUP(CS$1,Attendance_sorted!$B108:$CW108,Attendance_sorted!$B108:$CW108,"nn")&lt;&gt;"nn","•",""),"")</f>
        <v/>
      </c>
      <c r="CT109" s="1" t="str">
        <f ca="1">IF(($A109&lt;&gt;"")*(CT$1&lt;&gt;""),IF(_xlfn.XLOOKUP(CT$1,Attendance_sorted!$B108:$CW108,Attendance_sorted!$B108:$CW108,"nn")&lt;&gt;"nn","•",""),"")</f>
        <v/>
      </c>
      <c r="CU109" s="1" t="str">
        <f ca="1">IF(($A109&lt;&gt;"")*(CU$1&lt;&gt;""),IF(_xlfn.XLOOKUP(CU$1,Attendance_sorted!$B108:$CW108,Attendance_sorted!$B108:$CW108,"nn")&lt;&gt;"nn","•",""),"")</f>
        <v/>
      </c>
      <c r="CV109" s="1" t="str">
        <f ca="1">IF(($A109&lt;&gt;"")*(CV$1&lt;&gt;""),IF(_xlfn.XLOOKUP(CV$1,Attendance_sorted!$B108:$CW108,Attendance_sorted!$B108:$CW108,"nn")&lt;&gt;"nn","•",""),"")</f>
        <v/>
      </c>
      <c r="CW109" s="1" t="str">
        <f ca="1">IF(($A109&lt;&gt;"")*(CW$1&lt;&gt;""),IF(_xlfn.XLOOKUP(CW$1,Attendance_sorted!$B108:$CW108,Attendance_sorted!$B108:$CW108,"nn")&lt;&gt;"nn","•",""),"")</f>
        <v/>
      </c>
    </row>
    <row r="110" spans="1:101">
      <c r="A110" s="1">
        <v>410</v>
      </c>
      <c r="B110" s="1" t="str">
        <f ca="1">IF(($A110&lt;&gt;"")*(B$1&lt;&gt;""),IF(_xlfn.XLOOKUP(B$1,Attendance_sorted!$B109:$CW109,Attendance_sorted!$B109:$CW109,"nn")&lt;&gt;"nn","•",""),"")</f>
        <v/>
      </c>
      <c r="C110" s="1" t="str">
        <f ca="1">IF(($A110&lt;&gt;"")*(C$1&lt;&gt;""),IF(_xlfn.XLOOKUP(C$1,Attendance_sorted!$B109:$CW109,Attendance_sorted!$B109:$CW109,"nn")&lt;&gt;"nn","•",""),"")</f>
        <v/>
      </c>
      <c r="D110" s="1" t="str">
        <f ca="1">IF(($A110&lt;&gt;"")*(D$1&lt;&gt;""),IF(_xlfn.XLOOKUP(D$1,Attendance_sorted!$B109:$CW109,Attendance_sorted!$B109:$CW109,"nn")&lt;&gt;"nn","•",""),"")</f>
        <v/>
      </c>
      <c r="E110" s="1" t="str">
        <f ca="1">IF(($A110&lt;&gt;"")*(E$1&lt;&gt;""),IF(_xlfn.XLOOKUP(E$1,Attendance_sorted!$B109:$CW109,Attendance_sorted!$B109:$CW109,"nn")&lt;&gt;"nn","•",""),"")</f>
        <v/>
      </c>
      <c r="F110" s="1" t="str">
        <f ca="1">IF(($A110&lt;&gt;"")*(F$1&lt;&gt;""),IF(_xlfn.XLOOKUP(F$1,Attendance_sorted!$B109:$CW109,Attendance_sorted!$B109:$CW109,"nn")&lt;&gt;"nn","•",""),"")</f>
        <v/>
      </c>
      <c r="G110" s="1" t="str">
        <f ca="1">IF(($A110&lt;&gt;"")*(G$1&lt;&gt;""),IF(_xlfn.XLOOKUP(G$1,Attendance_sorted!$B109:$CW109,Attendance_sorted!$B109:$CW109,"nn")&lt;&gt;"nn","•",""),"")</f>
        <v/>
      </c>
      <c r="H110" s="1" t="str">
        <f ca="1">IF(($A110&lt;&gt;"")*(H$1&lt;&gt;""),IF(_xlfn.XLOOKUP(H$1,Attendance_sorted!$B109:$CW109,Attendance_sorted!$B109:$CW109,"nn")&lt;&gt;"nn","•",""),"")</f>
        <v/>
      </c>
      <c r="I110" s="1" t="str">
        <f ca="1">IF(($A110&lt;&gt;"")*(I$1&lt;&gt;""),IF(_xlfn.XLOOKUP(I$1,Attendance_sorted!$B109:$CW109,Attendance_sorted!$B109:$CW109,"nn")&lt;&gt;"nn","•",""),"")</f>
        <v/>
      </c>
      <c r="J110" s="1" t="str">
        <f ca="1">IF(($A110&lt;&gt;"")*(J$1&lt;&gt;""),IF(_xlfn.XLOOKUP(J$1,Attendance_sorted!$B109:$CW109,Attendance_sorted!$B109:$CW109,"nn")&lt;&gt;"nn","•",""),"")</f>
        <v/>
      </c>
      <c r="K110" s="1" t="str">
        <f ca="1">IF(($A110&lt;&gt;"")*(K$1&lt;&gt;""),IF(_xlfn.XLOOKUP(K$1,Attendance_sorted!$B109:$CW109,Attendance_sorted!$B109:$CW109,"nn")&lt;&gt;"nn","•",""),"")</f>
        <v/>
      </c>
      <c r="L110" s="1" t="str">
        <f ca="1">IF(($A110&lt;&gt;"")*(L$1&lt;&gt;""),IF(_xlfn.XLOOKUP(L$1,Attendance_sorted!$B109:$CW109,Attendance_sorted!$B109:$CW109,"nn")&lt;&gt;"nn","•",""),"")</f>
        <v/>
      </c>
      <c r="M110" s="1" t="str">
        <f ca="1">IF(($A110&lt;&gt;"")*(M$1&lt;&gt;""),IF(_xlfn.XLOOKUP(M$1,Attendance_sorted!$B109:$CW109,Attendance_sorted!$B109:$CW109,"nn")&lt;&gt;"nn","•",""),"")</f>
        <v/>
      </c>
      <c r="N110" s="1" t="str">
        <f ca="1">IF(($A110&lt;&gt;"")*(N$1&lt;&gt;""),IF(_xlfn.XLOOKUP(N$1,Attendance_sorted!$B109:$CW109,Attendance_sorted!$B109:$CW109,"nn")&lt;&gt;"nn","•",""),"")</f>
        <v/>
      </c>
      <c r="O110" s="1" t="str">
        <f ca="1">IF(($A110&lt;&gt;"")*(O$1&lt;&gt;""),IF(_xlfn.XLOOKUP(O$1,Attendance_sorted!$B109:$CW109,Attendance_sorted!$B109:$CW109,"nn")&lt;&gt;"nn","•",""),"")</f>
        <v/>
      </c>
      <c r="P110" s="1" t="str">
        <f ca="1">IF(($A110&lt;&gt;"")*(P$1&lt;&gt;""),IF(_xlfn.XLOOKUP(P$1,Attendance_sorted!$B109:$CW109,Attendance_sorted!$B109:$CW109,"nn")&lt;&gt;"nn","•",""),"")</f>
        <v/>
      </c>
      <c r="Q110" s="1" t="str">
        <f ca="1">IF(($A110&lt;&gt;"")*(Q$1&lt;&gt;""),IF(_xlfn.XLOOKUP(Q$1,Attendance_sorted!$B109:$CW109,Attendance_sorted!$B109:$CW109,"nn")&lt;&gt;"nn","•",""),"")</f>
        <v/>
      </c>
      <c r="R110" s="1" t="str">
        <f ca="1">IF(($A110&lt;&gt;"")*(R$1&lt;&gt;""),IF(_xlfn.XLOOKUP(R$1,Attendance_sorted!$B109:$CW109,Attendance_sorted!$B109:$CW109,"nn")&lt;&gt;"nn","•",""),"")</f>
        <v/>
      </c>
      <c r="S110" s="1" t="str">
        <f ca="1">IF(($A110&lt;&gt;"")*(S$1&lt;&gt;""),IF(_xlfn.XLOOKUP(S$1,Attendance_sorted!$B109:$CW109,Attendance_sorted!$B109:$CW109,"nn")&lt;&gt;"nn","•",""),"")</f>
        <v/>
      </c>
      <c r="T110" s="1" t="str">
        <f ca="1">IF(($A110&lt;&gt;"")*(T$1&lt;&gt;""),IF(_xlfn.XLOOKUP(T$1,Attendance_sorted!$B109:$CW109,Attendance_sorted!$B109:$CW109,"nn")&lt;&gt;"nn","•",""),"")</f>
        <v/>
      </c>
      <c r="U110" s="1" t="str">
        <f ca="1">IF(($A110&lt;&gt;"")*(U$1&lt;&gt;""),IF(_xlfn.XLOOKUP(U$1,Attendance_sorted!$B109:$CW109,Attendance_sorted!$B109:$CW109,"nn")&lt;&gt;"nn","•",""),"")</f>
        <v/>
      </c>
      <c r="V110" s="1" t="str">
        <f ca="1">IF(($A110&lt;&gt;"")*(V$1&lt;&gt;""),IF(_xlfn.XLOOKUP(V$1,Attendance_sorted!$B109:$CW109,Attendance_sorted!$B109:$CW109,"nn")&lt;&gt;"nn","•",""),"")</f>
        <v/>
      </c>
      <c r="W110" s="1" t="str">
        <f ca="1">IF(($A110&lt;&gt;"")*(W$1&lt;&gt;""),IF(_xlfn.XLOOKUP(W$1,Attendance_sorted!$B109:$CW109,Attendance_sorted!$B109:$CW109,"nn")&lt;&gt;"nn","•",""),"")</f>
        <v/>
      </c>
      <c r="X110" s="1" t="str">
        <f ca="1">IF(($A110&lt;&gt;"")*(X$1&lt;&gt;""),IF(_xlfn.XLOOKUP(X$1,Attendance_sorted!$B109:$CW109,Attendance_sorted!$B109:$CW109,"nn")&lt;&gt;"nn","•",""),"")</f>
        <v/>
      </c>
      <c r="Y110" s="1" t="str">
        <f ca="1">IF(($A110&lt;&gt;"")*(Y$1&lt;&gt;""),IF(_xlfn.XLOOKUP(Y$1,Attendance_sorted!$B109:$CW109,Attendance_sorted!$B109:$CW109,"nn")&lt;&gt;"nn","•",""),"")</f>
        <v/>
      </c>
      <c r="Z110" s="1" t="str">
        <f ca="1">IF(($A110&lt;&gt;"")*(Z$1&lt;&gt;""),IF(_xlfn.XLOOKUP(Z$1,Attendance_sorted!$B109:$CW109,Attendance_sorted!$B109:$CW109,"nn")&lt;&gt;"nn","•",""),"")</f>
        <v/>
      </c>
      <c r="AA110" s="1" t="str">
        <f ca="1">IF(($A110&lt;&gt;"")*(AA$1&lt;&gt;""),IF(_xlfn.XLOOKUP(AA$1,Attendance_sorted!$B109:$CW109,Attendance_sorted!$B109:$CW109,"nn")&lt;&gt;"nn","•",""),"")</f>
        <v/>
      </c>
      <c r="AB110" s="1" t="str">
        <f ca="1">IF(($A110&lt;&gt;"")*(AB$1&lt;&gt;""),IF(_xlfn.XLOOKUP(AB$1,Attendance_sorted!$B109:$CW109,Attendance_sorted!$B109:$CW109,"nn")&lt;&gt;"nn","•",""),"")</f>
        <v/>
      </c>
      <c r="AC110" s="1" t="str">
        <f ca="1">IF(($A110&lt;&gt;"")*(AC$1&lt;&gt;""),IF(_xlfn.XLOOKUP(AC$1,Attendance_sorted!$B109:$CW109,Attendance_sorted!$B109:$CW109,"nn")&lt;&gt;"nn","•",""),"")</f>
        <v/>
      </c>
      <c r="AD110" s="1" t="str">
        <f ca="1">IF(($A110&lt;&gt;"")*(AD$1&lt;&gt;""),IF(_xlfn.XLOOKUP(AD$1,Attendance_sorted!$B109:$CW109,Attendance_sorted!$B109:$CW109,"nn")&lt;&gt;"nn","•",""),"")</f>
        <v/>
      </c>
      <c r="AE110" s="1" t="str">
        <f ca="1">IF(($A110&lt;&gt;"")*(AE$1&lt;&gt;""),IF(_xlfn.XLOOKUP(AE$1,Attendance_sorted!$B109:$CW109,Attendance_sorted!$B109:$CW109,"nn")&lt;&gt;"nn","•",""),"")</f>
        <v/>
      </c>
      <c r="AF110" s="1" t="str">
        <f ca="1">IF(($A110&lt;&gt;"")*(AF$1&lt;&gt;""),IF(_xlfn.XLOOKUP(AF$1,Attendance_sorted!$B109:$CW109,Attendance_sorted!$B109:$CW109,"nn")&lt;&gt;"nn","•",""),"")</f>
        <v/>
      </c>
      <c r="AG110" s="1" t="str">
        <f ca="1">IF(($A110&lt;&gt;"")*(AG$1&lt;&gt;""),IF(_xlfn.XLOOKUP(AG$1,Attendance_sorted!$B109:$CW109,Attendance_sorted!$B109:$CW109,"nn")&lt;&gt;"nn","•",""),"")</f>
        <v/>
      </c>
      <c r="AH110" s="1" t="str">
        <f ca="1">IF(($A110&lt;&gt;"")*(AH$1&lt;&gt;""),IF(_xlfn.XLOOKUP(AH$1,Attendance_sorted!$B109:$CW109,Attendance_sorted!$B109:$CW109,"nn")&lt;&gt;"nn","•",""),"")</f>
        <v/>
      </c>
      <c r="AI110" s="1" t="str">
        <f ca="1">IF(($A110&lt;&gt;"")*(AI$1&lt;&gt;""),IF(_xlfn.XLOOKUP(AI$1,Attendance_sorted!$B109:$CW109,Attendance_sorted!$B109:$CW109,"nn")&lt;&gt;"nn","•",""),"")</f>
        <v/>
      </c>
      <c r="AJ110" s="1" t="str">
        <f ca="1">IF(($A110&lt;&gt;"")*(AJ$1&lt;&gt;""),IF(_xlfn.XLOOKUP(AJ$1,Attendance_sorted!$B109:$CW109,Attendance_sorted!$B109:$CW109,"nn")&lt;&gt;"nn","•",""),"")</f>
        <v/>
      </c>
      <c r="AK110" s="1" t="str">
        <f ca="1">IF(($A110&lt;&gt;"")*(AK$1&lt;&gt;""),IF(_xlfn.XLOOKUP(AK$1,Attendance_sorted!$B109:$CW109,Attendance_sorted!$B109:$CW109,"nn")&lt;&gt;"nn","•",""),"")</f>
        <v/>
      </c>
      <c r="AL110" s="1" t="str">
        <f ca="1">IF(($A110&lt;&gt;"")*(AL$1&lt;&gt;""),IF(_xlfn.XLOOKUP(AL$1,Attendance_sorted!$B109:$CW109,Attendance_sorted!$B109:$CW109,"nn")&lt;&gt;"nn","•",""),"")</f>
        <v/>
      </c>
      <c r="AM110" s="1" t="str">
        <f ca="1">IF(($A110&lt;&gt;"")*(AM$1&lt;&gt;""),IF(_xlfn.XLOOKUP(AM$1,Attendance_sorted!$B109:$CW109,Attendance_sorted!$B109:$CW109,"nn")&lt;&gt;"nn","•",""),"")</f>
        <v/>
      </c>
      <c r="AN110" s="1" t="str">
        <f ca="1">IF(($A110&lt;&gt;"")*(AN$1&lt;&gt;""),IF(_xlfn.XLOOKUP(AN$1,Attendance_sorted!$B109:$CW109,Attendance_sorted!$B109:$CW109,"nn")&lt;&gt;"nn","•",""),"")</f>
        <v/>
      </c>
      <c r="AO110" s="1" t="str">
        <f ca="1">IF(($A110&lt;&gt;"")*(AO$1&lt;&gt;""),IF(_xlfn.XLOOKUP(AO$1,Attendance_sorted!$B109:$CW109,Attendance_sorted!$B109:$CW109,"nn")&lt;&gt;"nn","•",""),"")</f>
        <v/>
      </c>
      <c r="AP110" s="1" t="str">
        <f ca="1">IF(($A110&lt;&gt;"")*(AP$1&lt;&gt;""),IF(_xlfn.XLOOKUP(AP$1,Attendance_sorted!$B109:$CW109,Attendance_sorted!$B109:$CW109,"nn")&lt;&gt;"nn","•",""),"")</f>
        <v/>
      </c>
      <c r="AQ110" s="1" t="str">
        <f ca="1">IF(($A110&lt;&gt;"")*(AQ$1&lt;&gt;""),IF(_xlfn.XLOOKUP(AQ$1,Attendance_sorted!$B109:$CW109,Attendance_sorted!$B109:$CW109,"nn")&lt;&gt;"nn","•",""),"")</f>
        <v/>
      </c>
      <c r="AR110" s="1" t="str">
        <f ca="1">IF(($A110&lt;&gt;"")*(AR$1&lt;&gt;""),IF(_xlfn.XLOOKUP(AR$1,Attendance_sorted!$B109:$CW109,Attendance_sorted!$B109:$CW109,"nn")&lt;&gt;"nn","•",""),"")</f>
        <v/>
      </c>
      <c r="AS110" s="1" t="str">
        <f ca="1">IF(($A110&lt;&gt;"")*(AS$1&lt;&gt;""),IF(_xlfn.XLOOKUP(AS$1,Attendance_sorted!$B109:$CW109,Attendance_sorted!$B109:$CW109,"nn")&lt;&gt;"nn","•",""),"")</f>
        <v/>
      </c>
      <c r="AT110" s="1" t="str">
        <f ca="1">IF(($A110&lt;&gt;"")*(AT$1&lt;&gt;""),IF(_xlfn.XLOOKUP(AT$1,Attendance_sorted!$B109:$CW109,Attendance_sorted!$B109:$CW109,"nn")&lt;&gt;"nn","•",""),"")</f>
        <v/>
      </c>
      <c r="AU110" s="1" t="str">
        <f ca="1">IF(($A110&lt;&gt;"")*(AU$1&lt;&gt;""),IF(_xlfn.XLOOKUP(AU$1,Attendance_sorted!$B109:$CW109,Attendance_sorted!$B109:$CW109,"nn")&lt;&gt;"nn","•",""),"")</f>
        <v/>
      </c>
      <c r="AV110" s="1" t="str">
        <f ca="1">IF(($A110&lt;&gt;"")*(AV$1&lt;&gt;""),IF(_xlfn.XLOOKUP(AV$1,Attendance_sorted!$B109:$CW109,Attendance_sorted!$B109:$CW109,"nn")&lt;&gt;"nn","•",""),"")</f>
        <v/>
      </c>
      <c r="AW110" s="1" t="str">
        <f ca="1">IF(($A110&lt;&gt;"")*(AW$1&lt;&gt;""),IF(_xlfn.XLOOKUP(AW$1,Attendance_sorted!$B109:$CW109,Attendance_sorted!$B109:$CW109,"nn")&lt;&gt;"nn","•",""),"")</f>
        <v/>
      </c>
      <c r="AX110" s="1" t="str">
        <f ca="1">IF(($A110&lt;&gt;"")*(AX$1&lt;&gt;""),IF(_xlfn.XLOOKUP(AX$1,Attendance_sorted!$B109:$CW109,Attendance_sorted!$B109:$CW109,"nn")&lt;&gt;"nn","•",""),"")</f>
        <v/>
      </c>
      <c r="AY110" s="1" t="str">
        <f ca="1">IF(($A110&lt;&gt;"")*(AY$1&lt;&gt;""),IF(_xlfn.XLOOKUP(AY$1,Attendance_sorted!$B109:$CW109,Attendance_sorted!$B109:$CW109,"nn")&lt;&gt;"nn","•",""),"")</f>
        <v/>
      </c>
      <c r="AZ110" s="1" t="str">
        <f ca="1">IF(($A110&lt;&gt;"")*(AZ$1&lt;&gt;""),IF(_xlfn.XLOOKUP(AZ$1,Attendance_sorted!$B109:$CW109,Attendance_sorted!$B109:$CW109,"nn")&lt;&gt;"nn","•",""),"")</f>
        <v/>
      </c>
      <c r="BA110" s="1" t="str">
        <f ca="1">IF(($A110&lt;&gt;"")*(BA$1&lt;&gt;""),IF(_xlfn.XLOOKUP(BA$1,Attendance_sorted!$B109:$CW109,Attendance_sorted!$B109:$CW109,"nn")&lt;&gt;"nn","•",""),"")</f>
        <v/>
      </c>
      <c r="BB110" s="1" t="str">
        <f ca="1">IF(($A110&lt;&gt;"")*(BB$1&lt;&gt;""),IF(_xlfn.XLOOKUP(BB$1,Attendance_sorted!$B109:$CW109,Attendance_sorted!$B109:$CW109,"nn")&lt;&gt;"nn","•",""),"")</f>
        <v/>
      </c>
      <c r="BC110" s="1" t="str">
        <f ca="1">IF(($A110&lt;&gt;"")*(BC$1&lt;&gt;""),IF(_xlfn.XLOOKUP(BC$1,Attendance_sorted!$B109:$CW109,Attendance_sorted!$B109:$CW109,"nn")&lt;&gt;"nn","•",""),"")</f>
        <v/>
      </c>
      <c r="BD110" s="1" t="str">
        <f ca="1">IF(($A110&lt;&gt;"")*(BD$1&lt;&gt;""),IF(_xlfn.XLOOKUP(BD$1,Attendance_sorted!$B109:$CW109,Attendance_sorted!$B109:$CW109,"nn")&lt;&gt;"nn","•",""),"")</f>
        <v/>
      </c>
      <c r="BE110" s="1" t="str">
        <f ca="1">IF(($A110&lt;&gt;"")*(BE$1&lt;&gt;""),IF(_xlfn.XLOOKUP(BE$1,Attendance_sorted!$B109:$CW109,Attendance_sorted!$B109:$CW109,"nn")&lt;&gt;"nn","•",""),"")</f>
        <v/>
      </c>
      <c r="BF110" s="1" t="str">
        <f ca="1">IF(($A110&lt;&gt;"")*(BF$1&lt;&gt;""),IF(_xlfn.XLOOKUP(BF$1,Attendance_sorted!$B109:$CW109,Attendance_sorted!$B109:$CW109,"nn")&lt;&gt;"nn","•",""),"")</f>
        <v/>
      </c>
      <c r="BG110" s="1" t="str">
        <f ca="1">IF(($A110&lt;&gt;"")*(BG$1&lt;&gt;""),IF(_xlfn.XLOOKUP(BG$1,Attendance_sorted!$B109:$CW109,Attendance_sorted!$B109:$CW109,"nn")&lt;&gt;"nn","•",""),"")</f>
        <v/>
      </c>
      <c r="BH110" s="1" t="str">
        <f ca="1">IF(($A110&lt;&gt;"")*(BH$1&lt;&gt;""),IF(_xlfn.XLOOKUP(BH$1,Attendance_sorted!$B109:$CW109,Attendance_sorted!$B109:$CW109,"nn")&lt;&gt;"nn","•",""),"")</f>
        <v/>
      </c>
      <c r="BI110" s="1" t="str">
        <f ca="1">IF(($A110&lt;&gt;"")*(BI$1&lt;&gt;""),IF(_xlfn.XLOOKUP(BI$1,Attendance_sorted!$B109:$CW109,Attendance_sorted!$B109:$CW109,"nn")&lt;&gt;"nn","•",""),"")</f>
        <v/>
      </c>
      <c r="BJ110" s="1" t="str">
        <f ca="1">IF(($A110&lt;&gt;"")*(BJ$1&lt;&gt;""),IF(_xlfn.XLOOKUP(BJ$1,Attendance_sorted!$B109:$CW109,Attendance_sorted!$B109:$CW109,"nn")&lt;&gt;"nn","•",""),"")</f>
        <v/>
      </c>
      <c r="BK110" s="1" t="str">
        <f ca="1">IF(($A110&lt;&gt;"")*(BK$1&lt;&gt;""),IF(_xlfn.XLOOKUP(BK$1,Attendance_sorted!$B109:$CW109,Attendance_sorted!$B109:$CW109,"nn")&lt;&gt;"nn","•",""),"")</f>
        <v/>
      </c>
      <c r="BL110" s="1" t="str">
        <f ca="1">IF(($A110&lt;&gt;"")*(BL$1&lt;&gt;""),IF(_xlfn.XLOOKUP(BL$1,Attendance_sorted!$B109:$CW109,Attendance_sorted!$B109:$CW109,"nn")&lt;&gt;"nn","•",""),"")</f>
        <v/>
      </c>
      <c r="BM110" s="1" t="str">
        <f ca="1">IF(($A110&lt;&gt;"")*(BM$1&lt;&gt;""),IF(_xlfn.XLOOKUP(BM$1,Attendance_sorted!$B109:$CW109,Attendance_sorted!$B109:$CW109,"nn")&lt;&gt;"nn","•",""),"")</f>
        <v/>
      </c>
      <c r="BN110" s="1" t="str">
        <f ca="1">IF(($A110&lt;&gt;"")*(BN$1&lt;&gt;""),IF(_xlfn.XLOOKUP(BN$1,Attendance_sorted!$B109:$CW109,Attendance_sorted!$B109:$CW109,"nn")&lt;&gt;"nn","•",""),"")</f>
        <v/>
      </c>
      <c r="BO110" s="1" t="str">
        <f ca="1">IF(($A110&lt;&gt;"")*(BO$1&lt;&gt;""),IF(_xlfn.XLOOKUP(BO$1,Attendance_sorted!$B109:$CW109,Attendance_sorted!$B109:$CW109,"nn")&lt;&gt;"nn","•",""),"")</f>
        <v/>
      </c>
      <c r="BP110" s="1" t="str">
        <f ca="1">IF(($A110&lt;&gt;"")*(BP$1&lt;&gt;""),IF(_xlfn.XLOOKUP(BP$1,Attendance_sorted!$B109:$CW109,Attendance_sorted!$B109:$CW109,"nn")&lt;&gt;"nn","•",""),"")</f>
        <v/>
      </c>
      <c r="BQ110" s="1" t="str">
        <f ca="1">IF(($A110&lt;&gt;"")*(BQ$1&lt;&gt;""),IF(_xlfn.XLOOKUP(BQ$1,Attendance_sorted!$B109:$CW109,Attendance_sorted!$B109:$CW109,"nn")&lt;&gt;"nn","•",""),"")</f>
        <v/>
      </c>
      <c r="BR110" s="1" t="str">
        <f ca="1">IF(($A110&lt;&gt;"")*(BR$1&lt;&gt;""),IF(_xlfn.XLOOKUP(BR$1,Attendance_sorted!$B109:$CW109,Attendance_sorted!$B109:$CW109,"nn")&lt;&gt;"nn","•",""),"")</f>
        <v/>
      </c>
      <c r="BS110" s="1" t="str">
        <f ca="1">IF(($A110&lt;&gt;"")*(BS$1&lt;&gt;""),IF(_xlfn.XLOOKUP(BS$1,Attendance_sorted!$B109:$CW109,Attendance_sorted!$B109:$CW109,"nn")&lt;&gt;"nn","•",""),"")</f>
        <v/>
      </c>
      <c r="BT110" s="1" t="str">
        <f ca="1">IF(($A110&lt;&gt;"")*(BT$1&lt;&gt;""),IF(_xlfn.XLOOKUP(BT$1,Attendance_sorted!$B109:$CW109,Attendance_sorted!$B109:$CW109,"nn")&lt;&gt;"nn","•",""),"")</f>
        <v/>
      </c>
      <c r="BU110" s="1" t="str">
        <f ca="1">IF(($A110&lt;&gt;"")*(BU$1&lt;&gt;""),IF(_xlfn.XLOOKUP(BU$1,Attendance_sorted!$B109:$CW109,Attendance_sorted!$B109:$CW109,"nn")&lt;&gt;"nn","•",""),"")</f>
        <v/>
      </c>
      <c r="BV110" s="1" t="str">
        <f ca="1">IF(($A110&lt;&gt;"")*(BV$1&lt;&gt;""),IF(_xlfn.XLOOKUP(BV$1,Attendance_sorted!$B109:$CW109,Attendance_sorted!$B109:$CW109,"nn")&lt;&gt;"nn","•",""),"")</f>
        <v/>
      </c>
      <c r="BW110" s="1" t="str">
        <f ca="1">IF(($A110&lt;&gt;"")*(BW$1&lt;&gt;""),IF(_xlfn.XLOOKUP(BW$1,Attendance_sorted!$B109:$CW109,Attendance_sorted!$B109:$CW109,"nn")&lt;&gt;"nn","•",""),"")</f>
        <v/>
      </c>
      <c r="BX110" s="1" t="str">
        <f ca="1">IF(($A110&lt;&gt;"")*(BX$1&lt;&gt;""),IF(_xlfn.XLOOKUP(BX$1,Attendance_sorted!$B109:$CW109,Attendance_sorted!$B109:$CW109,"nn")&lt;&gt;"nn","•",""),"")</f>
        <v/>
      </c>
      <c r="BY110" s="1" t="str">
        <f ca="1">IF(($A110&lt;&gt;"")*(BY$1&lt;&gt;""),IF(_xlfn.XLOOKUP(BY$1,Attendance_sorted!$B109:$CW109,Attendance_sorted!$B109:$CW109,"nn")&lt;&gt;"nn","•",""),"")</f>
        <v/>
      </c>
      <c r="BZ110" s="1" t="str">
        <f ca="1">IF(($A110&lt;&gt;"")*(BZ$1&lt;&gt;""),IF(_xlfn.XLOOKUP(BZ$1,Attendance_sorted!$B109:$CW109,Attendance_sorted!$B109:$CW109,"nn")&lt;&gt;"nn","•",""),"")</f>
        <v/>
      </c>
      <c r="CA110" s="1" t="str">
        <f ca="1">IF(($A110&lt;&gt;"")*(CA$1&lt;&gt;""),IF(_xlfn.XLOOKUP(CA$1,Attendance_sorted!$B109:$CW109,Attendance_sorted!$B109:$CW109,"nn")&lt;&gt;"nn","•",""),"")</f>
        <v/>
      </c>
      <c r="CB110" s="1" t="str">
        <f ca="1">IF(($A110&lt;&gt;"")*(CB$1&lt;&gt;""),IF(_xlfn.XLOOKUP(CB$1,Attendance_sorted!$B109:$CW109,Attendance_sorted!$B109:$CW109,"nn")&lt;&gt;"nn","•",""),"")</f>
        <v/>
      </c>
      <c r="CC110" s="1" t="str">
        <f ca="1">IF(($A110&lt;&gt;"")*(CC$1&lt;&gt;""),IF(_xlfn.XLOOKUP(CC$1,Attendance_sorted!$B109:$CW109,Attendance_sorted!$B109:$CW109,"nn")&lt;&gt;"nn","•",""),"")</f>
        <v/>
      </c>
      <c r="CD110" s="1" t="str">
        <f ca="1">IF(($A110&lt;&gt;"")*(CD$1&lt;&gt;""),IF(_xlfn.XLOOKUP(CD$1,Attendance_sorted!$B109:$CW109,Attendance_sorted!$B109:$CW109,"nn")&lt;&gt;"nn","•",""),"")</f>
        <v/>
      </c>
      <c r="CE110" s="1" t="str">
        <f ca="1">IF(($A110&lt;&gt;"")*(CE$1&lt;&gt;""),IF(_xlfn.XLOOKUP(CE$1,Attendance_sorted!$B109:$CW109,Attendance_sorted!$B109:$CW109,"nn")&lt;&gt;"nn","•",""),"")</f>
        <v/>
      </c>
      <c r="CF110" s="1" t="str">
        <f ca="1">IF(($A110&lt;&gt;"")*(CF$1&lt;&gt;""),IF(_xlfn.XLOOKUP(CF$1,Attendance_sorted!$B109:$CW109,Attendance_sorted!$B109:$CW109,"nn")&lt;&gt;"nn","•",""),"")</f>
        <v/>
      </c>
      <c r="CG110" s="1" t="str">
        <f ca="1">IF(($A110&lt;&gt;"")*(CG$1&lt;&gt;""),IF(_xlfn.XLOOKUP(CG$1,Attendance_sorted!$B109:$CW109,Attendance_sorted!$B109:$CW109,"nn")&lt;&gt;"nn","•",""),"")</f>
        <v/>
      </c>
      <c r="CH110" s="1" t="str">
        <f ca="1">IF(($A110&lt;&gt;"")*(CH$1&lt;&gt;""),IF(_xlfn.XLOOKUP(CH$1,Attendance_sorted!$B109:$CW109,Attendance_sorted!$B109:$CW109,"nn")&lt;&gt;"nn","•",""),"")</f>
        <v/>
      </c>
      <c r="CI110" s="1" t="str">
        <f ca="1">IF(($A110&lt;&gt;"")*(CI$1&lt;&gt;""),IF(_xlfn.XLOOKUP(CI$1,Attendance_sorted!$B109:$CW109,Attendance_sorted!$B109:$CW109,"nn")&lt;&gt;"nn","•",""),"")</f>
        <v/>
      </c>
      <c r="CJ110" s="1" t="str">
        <f ca="1">IF(($A110&lt;&gt;"")*(CJ$1&lt;&gt;""),IF(_xlfn.XLOOKUP(CJ$1,Attendance_sorted!$B109:$CW109,Attendance_sorted!$B109:$CW109,"nn")&lt;&gt;"nn","•",""),"")</f>
        <v/>
      </c>
      <c r="CK110" s="1" t="str">
        <f ca="1">IF(($A110&lt;&gt;"")*(CK$1&lt;&gt;""),IF(_xlfn.XLOOKUP(CK$1,Attendance_sorted!$B109:$CW109,Attendance_sorted!$B109:$CW109,"nn")&lt;&gt;"nn","•",""),"")</f>
        <v/>
      </c>
      <c r="CL110" s="1" t="str">
        <f ca="1">IF(($A110&lt;&gt;"")*(CL$1&lt;&gt;""),IF(_xlfn.XLOOKUP(CL$1,Attendance_sorted!$B109:$CW109,Attendance_sorted!$B109:$CW109,"nn")&lt;&gt;"nn","•",""),"")</f>
        <v/>
      </c>
      <c r="CM110" s="1" t="str">
        <f ca="1">IF(($A110&lt;&gt;"")*(CM$1&lt;&gt;""),IF(_xlfn.XLOOKUP(CM$1,Attendance_sorted!$B109:$CW109,Attendance_sorted!$B109:$CW109,"nn")&lt;&gt;"nn","•",""),"")</f>
        <v/>
      </c>
      <c r="CN110" s="1" t="str">
        <f ca="1">IF(($A110&lt;&gt;"")*(CN$1&lt;&gt;""),IF(_xlfn.XLOOKUP(CN$1,Attendance_sorted!$B109:$CW109,Attendance_sorted!$B109:$CW109,"nn")&lt;&gt;"nn","•",""),"")</f>
        <v/>
      </c>
      <c r="CO110" s="1" t="str">
        <f ca="1">IF(($A110&lt;&gt;"")*(CO$1&lt;&gt;""),IF(_xlfn.XLOOKUP(CO$1,Attendance_sorted!$B109:$CW109,Attendance_sorted!$B109:$CW109,"nn")&lt;&gt;"nn","•",""),"")</f>
        <v/>
      </c>
      <c r="CP110" s="1" t="str">
        <f ca="1">IF(($A110&lt;&gt;"")*(CP$1&lt;&gt;""),IF(_xlfn.XLOOKUP(CP$1,Attendance_sorted!$B109:$CW109,Attendance_sorted!$B109:$CW109,"nn")&lt;&gt;"nn","•",""),"")</f>
        <v/>
      </c>
      <c r="CQ110" s="1" t="str">
        <f ca="1">IF(($A110&lt;&gt;"")*(CQ$1&lt;&gt;""),IF(_xlfn.XLOOKUP(CQ$1,Attendance_sorted!$B109:$CW109,Attendance_sorted!$B109:$CW109,"nn")&lt;&gt;"nn","•",""),"")</f>
        <v/>
      </c>
      <c r="CR110" s="1" t="str">
        <f ca="1">IF(($A110&lt;&gt;"")*(CR$1&lt;&gt;""),IF(_xlfn.XLOOKUP(CR$1,Attendance_sorted!$B109:$CW109,Attendance_sorted!$B109:$CW109,"nn")&lt;&gt;"nn","•",""),"")</f>
        <v/>
      </c>
      <c r="CS110" s="1" t="str">
        <f ca="1">IF(($A110&lt;&gt;"")*(CS$1&lt;&gt;""),IF(_xlfn.XLOOKUP(CS$1,Attendance_sorted!$B109:$CW109,Attendance_sorted!$B109:$CW109,"nn")&lt;&gt;"nn","•",""),"")</f>
        <v/>
      </c>
      <c r="CT110" s="1" t="str">
        <f ca="1">IF(($A110&lt;&gt;"")*(CT$1&lt;&gt;""),IF(_xlfn.XLOOKUP(CT$1,Attendance_sorted!$B109:$CW109,Attendance_sorted!$B109:$CW109,"nn")&lt;&gt;"nn","•",""),"")</f>
        <v/>
      </c>
      <c r="CU110" s="1" t="str">
        <f ca="1">IF(($A110&lt;&gt;"")*(CU$1&lt;&gt;""),IF(_xlfn.XLOOKUP(CU$1,Attendance_sorted!$B109:$CW109,Attendance_sorted!$B109:$CW109,"nn")&lt;&gt;"nn","•",""),"")</f>
        <v/>
      </c>
      <c r="CV110" s="1" t="str">
        <f ca="1">IF(($A110&lt;&gt;"")*(CV$1&lt;&gt;""),IF(_xlfn.XLOOKUP(CV$1,Attendance_sorted!$B109:$CW109,Attendance_sorted!$B109:$CW109,"nn")&lt;&gt;"nn","•",""),"")</f>
        <v/>
      </c>
      <c r="CW110" s="1" t="str">
        <f ca="1">IF(($A110&lt;&gt;"")*(CW$1&lt;&gt;""),IF(_xlfn.XLOOKUP(CW$1,Attendance_sorted!$B109:$CW109,Attendance_sorted!$B109:$CW109,"nn")&lt;&gt;"nn","•",""),"")</f>
        <v/>
      </c>
    </row>
    <row r="111" spans="1:101">
      <c r="A111" s="1">
        <v>411</v>
      </c>
      <c r="B111" s="1" t="str">
        <f ca="1">IF(($A111&lt;&gt;"")*(B$1&lt;&gt;""),IF(_xlfn.XLOOKUP(B$1,Attendance_sorted!$B110:$CW110,Attendance_sorted!$B110:$CW110,"nn")&lt;&gt;"nn","•",""),"")</f>
        <v/>
      </c>
      <c r="C111" s="1" t="str">
        <f ca="1">IF(($A111&lt;&gt;"")*(C$1&lt;&gt;""),IF(_xlfn.XLOOKUP(C$1,Attendance_sorted!$B110:$CW110,Attendance_sorted!$B110:$CW110,"nn")&lt;&gt;"nn","•",""),"")</f>
        <v/>
      </c>
      <c r="D111" s="1" t="str">
        <f ca="1">IF(($A111&lt;&gt;"")*(D$1&lt;&gt;""),IF(_xlfn.XLOOKUP(D$1,Attendance_sorted!$B110:$CW110,Attendance_sorted!$B110:$CW110,"nn")&lt;&gt;"nn","•",""),"")</f>
        <v/>
      </c>
      <c r="E111" s="1" t="str">
        <f ca="1">IF(($A111&lt;&gt;"")*(E$1&lt;&gt;""),IF(_xlfn.XLOOKUP(E$1,Attendance_sorted!$B110:$CW110,Attendance_sorted!$B110:$CW110,"nn")&lt;&gt;"nn","•",""),"")</f>
        <v/>
      </c>
      <c r="F111" s="1" t="str">
        <f ca="1">IF(($A111&lt;&gt;"")*(F$1&lt;&gt;""),IF(_xlfn.XLOOKUP(F$1,Attendance_sorted!$B110:$CW110,Attendance_sorted!$B110:$CW110,"nn")&lt;&gt;"nn","•",""),"")</f>
        <v/>
      </c>
      <c r="G111" s="1" t="str">
        <f ca="1">IF(($A111&lt;&gt;"")*(G$1&lt;&gt;""),IF(_xlfn.XLOOKUP(G$1,Attendance_sorted!$B110:$CW110,Attendance_sorted!$B110:$CW110,"nn")&lt;&gt;"nn","•",""),"")</f>
        <v/>
      </c>
      <c r="H111" s="1" t="str">
        <f ca="1">IF(($A111&lt;&gt;"")*(H$1&lt;&gt;""),IF(_xlfn.XLOOKUP(H$1,Attendance_sorted!$B110:$CW110,Attendance_sorted!$B110:$CW110,"nn")&lt;&gt;"nn","•",""),"")</f>
        <v/>
      </c>
      <c r="I111" s="1" t="str">
        <f ca="1">IF(($A111&lt;&gt;"")*(I$1&lt;&gt;""),IF(_xlfn.XLOOKUP(I$1,Attendance_sorted!$B110:$CW110,Attendance_sorted!$B110:$CW110,"nn")&lt;&gt;"nn","•",""),"")</f>
        <v/>
      </c>
      <c r="J111" s="1" t="str">
        <f ca="1">IF(($A111&lt;&gt;"")*(J$1&lt;&gt;""),IF(_xlfn.XLOOKUP(J$1,Attendance_sorted!$B110:$CW110,Attendance_sorted!$B110:$CW110,"nn")&lt;&gt;"nn","•",""),"")</f>
        <v/>
      </c>
      <c r="K111" s="1" t="str">
        <f ca="1">IF(($A111&lt;&gt;"")*(K$1&lt;&gt;""),IF(_xlfn.XLOOKUP(K$1,Attendance_sorted!$B110:$CW110,Attendance_sorted!$B110:$CW110,"nn")&lt;&gt;"nn","•",""),"")</f>
        <v/>
      </c>
      <c r="L111" s="1" t="str">
        <f ca="1">IF(($A111&lt;&gt;"")*(L$1&lt;&gt;""),IF(_xlfn.XLOOKUP(L$1,Attendance_sorted!$B110:$CW110,Attendance_sorted!$B110:$CW110,"nn")&lt;&gt;"nn","•",""),"")</f>
        <v/>
      </c>
      <c r="M111" s="1" t="str">
        <f ca="1">IF(($A111&lt;&gt;"")*(M$1&lt;&gt;""),IF(_xlfn.XLOOKUP(M$1,Attendance_sorted!$B110:$CW110,Attendance_sorted!$B110:$CW110,"nn")&lt;&gt;"nn","•",""),"")</f>
        <v/>
      </c>
      <c r="N111" s="1" t="str">
        <f ca="1">IF(($A111&lt;&gt;"")*(N$1&lt;&gt;""),IF(_xlfn.XLOOKUP(N$1,Attendance_sorted!$B110:$CW110,Attendance_sorted!$B110:$CW110,"nn")&lt;&gt;"nn","•",""),"")</f>
        <v/>
      </c>
      <c r="O111" s="1" t="str">
        <f ca="1">IF(($A111&lt;&gt;"")*(O$1&lt;&gt;""),IF(_xlfn.XLOOKUP(O$1,Attendance_sorted!$B110:$CW110,Attendance_sorted!$B110:$CW110,"nn")&lt;&gt;"nn","•",""),"")</f>
        <v/>
      </c>
      <c r="P111" s="1" t="str">
        <f ca="1">IF(($A111&lt;&gt;"")*(P$1&lt;&gt;""),IF(_xlfn.XLOOKUP(P$1,Attendance_sorted!$B110:$CW110,Attendance_sorted!$B110:$CW110,"nn")&lt;&gt;"nn","•",""),"")</f>
        <v/>
      </c>
      <c r="Q111" s="1" t="str">
        <f ca="1">IF(($A111&lt;&gt;"")*(Q$1&lt;&gt;""),IF(_xlfn.XLOOKUP(Q$1,Attendance_sorted!$B110:$CW110,Attendance_sorted!$B110:$CW110,"nn")&lt;&gt;"nn","•",""),"")</f>
        <v/>
      </c>
      <c r="R111" s="1" t="str">
        <f ca="1">IF(($A111&lt;&gt;"")*(R$1&lt;&gt;""),IF(_xlfn.XLOOKUP(R$1,Attendance_sorted!$B110:$CW110,Attendance_sorted!$B110:$CW110,"nn")&lt;&gt;"nn","•",""),"")</f>
        <v/>
      </c>
      <c r="S111" s="1" t="str">
        <f ca="1">IF(($A111&lt;&gt;"")*(S$1&lt;&gt;""),IF(_xlfn.XLOOKUP(S$1,Attendance_sorted!$B110:$CW110,Attendance_sorted!$B110:$CW110,"nn")&lt;&gt;"nn","•",""),"")</f>
        <v/>
      </c>
      <c r="T111" s="1" t="str">
        <f ca="1">IF(($A111&lt;&gt;"")*(T$1&lt;&gt;""),IF(_xlfn.XLOOKUP(T$1,Attendance_sorted!$B110:$CW110,Attendance_sorted!$B110:$CW110,"nn")&lt;&gt;"nn","•",""),"")</f>
        <v/>
      </c>
      <c r="U111" s="1" t="str">
        <f ca="1">IF(($A111&lt;&gt;"")*(U$1&lt;&gt;""),IF(_xlfn.XLOOKUP(U$1,Attendance_sorted!$B110:$CW110,Attendance_sorted!$B110:$CW110,"nn")&lt;&gt;"nn","•",""),"")</f>
        <v/>
      </c>
      <c r="V111" s="1" t="str">
        <f ca="1">IF(($A111&lt;&gt;"")*(V$1&lt;&gt;""),IF(_xlfn.XLOOKUP(V$1,Attendance_sorted!$B110:$CW110,Attendance_sorted!$B110:$CW110,"nn")&lt;&gt;"nn","•",""),"")</f>
        <v/>
      </c>
      <c r="W111" s="1" t="str">
        <f ca="1">IF(($A111&lt;&gt;"")*(W$1&lt;&gt;""),IF(_xlfn.XLOOKUP(W$1,Attendance_sorted!$B110:$CW110,Attendance_sorted!$B110:$CW110,"nn")&lt;&gt;"nn","•",""),"")</f>
        <v/>
      </c>
      <c r="X111" s="1" t="str">
        <f ca="1">IF(($A111&lt;&gt;"")*(X$1&lt;&gt;""),IF(_xlfn.XLOOKUP(X$1,Attendance_sorted!$B110:$CW110,Attendance_sorted!$B110:$CW110,"nn")&lt;&gt;"nn","•",""),"")</f>
        <v/>
      </c>
      <c r="Y111" s="1" t="str">
        <f ca="1">IF(($A111&lt;&gt;"")*(Y$1&lt;&gt;""),IF(_xlfn.XLOOKUP(Y$1,Attendance_sorted!$B110:$CW110,Attendance_sorted!$B110:$CW110,"nn")&lt;&gt;"nn","•",""),"")</f>
        <v/>
      </c>
      <c r="Z111" s="1" t="str">
        <f ca="1">IF(($A111&lt;&gt;"")*(Z$1&lt;&gt;""),IF(_xlfn.XLOOKUP(Z$1,Attendance_sorted!$B110:$CW110,Attendance_sorted!$B110:$CW110,"nn")&lt;&gt;"nn","•",""),"")</f>
        <v/>
      </c>
      <c r="AA111" s="1" t="str">
        <f ca="1">IF(($A111&lt;&gt;"")*(AA$1&lt;&gt;""),IF(_xlfn.XLOOKUP(AA$1,Attendance_sorted!$B110:$CW110,Attendance_sorted!$B110:$CW110,"nn")&lt;&gt;"nn","•",""),"")</f>
        <v/>
      </c>
      <c r="AB111" s="1" t="str">
        <f ca="1">IF(($A111&lt;&gt;"")*(AB$1&lt;&gt;""),IF(_xlfn.XLOOKUP(AB$1,Attendance_sorted!$B110:$CW110,Attendance_sorted!$B110:$CW110,"nn")&lt;&gt;"nn","•",""),"")</f>
        <v/>
      </c>
      <c r="AC111" s="1" t="str">
        <f ca="1">IF(($A111&lt;&gt;"")*(AC$1&lt;&gt;""),IF(_xlfn.XLOOKUP(AC$1,Attendance_sorted!$B110:$CW110,Attendance_sorted!$B110:$CW110,"nn")&lt;&gt;"nn","•",""),"")</f>
        <v/>
      </c>
      <c r="AD111" s="1" t="str">
        <f ca="1">IF(($A111&lt;&gt;"")*(AD$1&lt;&gt;""),IF(_xlfn.XLOOKUP(AD$1,Attendance_sorted!$B110:$CW110,Attendance_sorted!$B110:$CW110,"nn")&lt;&gt;"nn","•",""),"")</f>
        <v/>
      </c>
      <c r="AE111" s="1" t="str">
        <f ca="1">IF(($A111&lt;&gt;"")*(AE$1&lt;&gt;""),IF(_xlfn.XLOOKUP(AE$1,Attendance_sorted!$B110:$CW110,Attendance_sorted!$B110:$CW110,"nn")&lt;&gt;"nn","•",""),"")</f>
        <v/>
      </c>
      <c r="AF111" s="1" t="str">
        <f ca="1">IF(($A111&lt;&gt;"")*(AF$1&lt;&gt;""),IF(_xlfn.XLOOKUP(AF$1,Attendance_sorted!$B110:$CW110,Attendance_sorted!$B110:$CW110,"nn")&lt;&gt;"nn","•",""),"")</f>
        <v/>
      </c>
      <c r="AG111" s="1" t="str">
        <f ca="1">IF(($A111&lt;&gt;"")*(AG$1&lt;&gt;""),IF(_xlfn.XLOOKUP(AG$1,Attendance_sorted!$B110:$CW110,Attendance_sorted!$B110:$CW110,"nn")&lt;&gt;"nn","•",""),"")</f>
        <v/>
      </c>
      <c r="AH111" s="1" t="str">
        <f ca="1">IF(($A111&lt;&gt;"")*(AH$1&lt;&gt;""),IF(_xlfn.XLOOKUP(AH$1,Attendance_sorted!$B110:$CW110,Attendance_sorted!$B110:$CW110,"nn")&lt;&gt;"nn","•",""),"")</f>
        <v/>
      </c>
      <c r="AI111" s="1" t="str">
        <f ca="1">IF(($A111&lt;&gt;"")*(AI$1&lt;&gt;""),IF(_xlfn.XLOOKUP(AI$1,Attendance_sorted!$B110:$CW110,Attendance_sorted!$B110:$CW110,"nn")&lt;&gt;"nn","•",""),"")</f>
        <v/>
      </c>
      <c r="AJ111" s="1" t="str">
        <f ca="1">IF(($A111&lt;&gt;"")*(AJ$1&lt;&gt;""),IF(_xlfn.XLOOKUP(AJ$1,Attendance_sorted!$B110:$CW110,Attendance_sorted!$B110:$CW110,"nn")&lt;&gt;"nn","•",""),"")</f>
        <v/>
      </c>
      <c r="AK111" s="1" t="str">
        <f ca="1">IF(($A111&lt;&gt;"")*(AK$1&lt;&gt;""),IF(_xlfn.XLOOKUP(AK$1,Attendance_sorted!$B110:$CW110,Attendance_sorted!$B110:$CW110,"nn")&lt;&gt;"nn","•",""),"")</f>
        <v/>
      </c>
      <c r="AL111" s="1" t="str">
        <f ca="1">IF(($A111&lt;&gt;"")*(AL$1&lt;&gt;""),IF(_xlfn.XLOOKUP(AL$1,Attendance_sorted!$B110:$CW110,Attendance_sorted!$B110:$CW110,"nn")&lt;&gt;"nn","•",""),"")</f>
        <v/>
      </c>
      <c r="AM111" s="1" t="str">
        <f ca="1">IF(($A111&lt;&gt;"")*(AM$1&lt;&gt;""),IF(_xlfn.XLOOKUP(AM$1,Attendance_sorted!$B110:$CW110,Attendance_sorted!$B110:$CW110,"nn")&lt;&gt;"nn","•",""),"")</f>
        <v/>
      </c>
      <c r="AN111" s="1" t="str">
        <f ca="1">IF(($A111&lt;&gt;"")*(AN$1&lt;&gt;""),IF(_xlfn.XLOOKUP(AN$1,Attendance_sorted!$B110:$CW110,Attendance_sorted!$B110:$CW110,"nn")&lt;&gt;"nn","•",""),"")</f>
        <v/>
      </c>
      <c r="AO111" s="1" t="str">
        <f ca="1">IF(($A111&lt;&gt;"")*(AO$1&lt;&gt;""),IF(_xlfn.XLOOKUP(AO$1,Attendance_sorted!$B110:$CW110,Attendance_sorted!$B110:$CW110,"nn")&lt;&gt;"nn","•",""),"")</f>
        <v/>
      </c>
      <c r="AP111" s="1" t="str">
        <f ca="1">IF(($A111&lt;&gt;"")*(AP$1&lt;&gt;""),IF(_xlfn.XLOOKUP(AP$1,Attendance_sorted!$B110:$CW110,Attendance_sorted!$B110:$CW110,"nn")&lt;&gt;"nn","•",""),"")</f>
        <v/>
      </c>
      <c r="AQ111" s="1" t="str">
        <f ca="1">IF(($A111&lt;&gt;"")*(AQ$1&lt;&gt;""),IF(_xlfn.XLOOKUP(AQ$1,Attendance_sorted!$B110:$CW110,Attendance_sorted!$B110:$CW110,"nn")&lt;&gt;"nn","•",""),"")</f>
        <v/>
      </c>
      <c r="AR111" s="1" t="str">
        <f ca="1">IF(($A111&lt;&gt;"")*(AR$1&lt;&gt;""),IF(_xlfn.XLOOKUP(AR$1,Attendance_sorted!$B110:$CW110,Attendance_sorted!$B110:$CW110,"nn")&lt;&gt;"nn","•",""),"")</f>
        <v/>
      </c>
      <c r="AS111" s="1" t="str">
        <f ca="1">IF(($A111&lt;&gt;"")*(AS$1&lt;&gt;""),IF(_xlfn.XLOOKUP(AS$1,Attendance_sorted!$B110:$CW110,Attendance_sorted!$B110:$CW110,"nn")&lt;&gt;"nn","•",""),"")</f>
        <v/>
      </c>
      <c r="AT111" s="1" t="str">
        <f ca="1">IF(($A111&lt;&gt;"")*(AT$1&lt;&gt;""),IF(_xlfn.XLOOKUP(AT$1,Attendance_sorted!$B110:$CW110,Attendance_sorted!$B110:$CW110,"nn")&lt;&gt;"nn","•",""),"")</f>
        <v/>
      </c>
      <c r="AU111" s="1" t="str">
        <f ca="1">IF(($A111&lt;&gt;"")*(AU$1&lt;&gt;""),IF(_xlfn.XLOOKUP(AU$1,Attendance_sorted!$B110:$CW110,Attendance_sorted!$B110:$CW110,"nn")&lt;&gt;"nn","•",""),"")</f>
        <v/>
      </c>
      <c r="AV111" s="1" t="str">
        <f ca="1">IF(($A111&lt;&gt;"")*(AV$1&lt;&gt;""),IF(_xlfn.XLOOKUP(AV$1,Attendance_sorted!$B110:$CW110,Attendance_sorted!$B110:$CW110,"nn")&lt;&gt;"nn","•",""),"")</f>
        <v/>
      </c>
      <c r="AW111" s="1" t="str">
        <f ca="1">IF(($A111&lt;&gt;"")*(AW$1&lt;&gt;""),IF(_xlfn.XLOOKUP(AW$1,Attendance_sorted!$B110:$CW110,Attendance_sorted!$B110:$CW110,"nn")&lt;&gt;"nn","•",""),"")</f>
        <v/>
      </c>
      <c r="AX111" s="1" t="str">
        <f ca="1">IF(($A111&lt;&gt;"")*(AX$1&lt;&gt;""),IF(_xlfn.XLOOKUP(AX$1,Attendance_sorted!$B110:$CW110,Attendance_sorted!$B110:$CW110,"nn")&lt;&gt;"nn","•",""),"")</f>
        <v/>
      </c>
      <c r="AY111" s="1" t="str">
        <f ca="1">IF(($A111&lt;&gt;"")*(AY$1&lt;&gt;""),IF(_xlfn.XLOOKUP(AY$1,Attendance_sorted!$B110:$CW110,Attendance_sorted!$B110:$CW110,"nn")&lt;&gt;"nn","•",""),"")</f>
        <v/>
      </c>
      <c r="AZ111" s="1" t="str">
        <f ca="1">IF(($A111&lt;&gt;"")*(AZ$1&lt;&gt;""),IF(_xlfn.XLOOKUP(AZ$1,Attendance_sorted!$B110:$CW110,Attendance_sorted!$B110:$CW110,"nn")&lt;&gt;"nn","•",""),"")</f>
        <v/>
      </c>
      <c r="BA111" s="1" t="str">
        <f ca="1">IF(($A111&lt;&gt;"")*(BA$1&lt;&gt;""),IF(_xlfn.XLOOKUP(BA$1,Attendance_sorted!$B110:$CW110,Attendance_sorted!$B110:$CW110,"nn")&lt;&gt;"nn","•",""),"")</f>
        <v/>
      </c>
      <c r="BB111" s="1" t="str">
        <f ca="1">IF(($A111&lt;&gt;"")*(BB$1&lt;&gt;""),IF(_xlfn.XLOOKUP(BB$1,Attendance_sorted!$B110:$CW110,Attendance_sorted!$B110:$CW110,"nn")&lt;&gt;"nn","•",""),"")</f>
        <v/>
      </c>
      <c r="BC111" s="1" t="str">
        <f ca="1">IF(($A111&lt;&gt;"")*(BC$1&lt;&gt;""),IF(_xlfn.XLOOKUP(BC$1,Attendance_sorted!$B110:$CW110,Attendance_sorted!$B110:$CW110,"nn")&lt;&gt;"nn","•",""),"")</f>
        <v/>
      </c>
      <c r="BD111" s="1" t="str">
        <f ca="1">IF(($A111&lt;&gt;"")*(BD$1&lt;&gt;""),IF(_xlfn.XLOOKUP(BD$1,Attendance_sorted!$B110:$CW110,Attendance_sorted!$B110:$CW110,"nn")&lt;&gt;"nn","•",""),"")</f>
        <v/>
      </c>
      <c r="BE111" s="1" t="str">
        <f ca="1">IF(($A111&lt;&gt;"")*(BE$1&lt;&gt;""),IF(_xlfn.XLOOKUP(BE$1,Attendance_sorted!$B110:$CW110,Attendance_sorted!$B110:$CW110,"nn")&lt;&gt;"nn","•",""),"")</f>
        <v/>
      </c>
      <c r="BF111" s="1" t="str">
        <f ca="1">IF(($A111&lt;&gt;"")*(BF$1&lt;&gt;""),IF(_xlfn.XLOOKUP(BF$1,Attendance_sorted!$B110:$CW110,Attendance_sorted!$B110:$CW110,"nn")&lt;&gt;"nn","•",""),"")</f>
        <v/>
      </c>
      <c r="BG111" s="1" t="str">
        <f ca="1">IF(($A111&lt;&gt;"")*(BG$1&lt;&gt;""),IF(_xlfn.XLOOKUP(BG$1,Attendance_sorted!$B110:$CW110,Attendance_sorted!$B110:$CW110,"nn")&lt;&gt;"nn","•",""),"")</f>
        <v/>
      </c>
      <c r="BH111" s="1" t="str">
        <f ca="1">IF(($A111&lt;&gt;"")*(BH$1&lt;&gt;""),IF(_xlfn.XLOOKUP(BH$1,Attendance_sorted!$B110:$CW110,Attendance_sorted!$B110:$CW110,"nn")&lt;&gt;"nn","•",""),"")</f>
        <v/>
      </c>
      <c r="BI111" s="1" t="str">
        <f ca="1">IF(($A111&lt;&gt;"")*(BI$1&lt;&gt;""),IF(_xlfn.XLOOKUP(BI$1,Attendance_sorted!$B110:$CW110,Attendance_sorted!$B110:$CW110,"nn")&lt;&gt;"nn","•",""),"")</f>
        <v/>
      </c>
      <c r="BJ111" s="1" t="str">
        <f ca="1">IF(($A111&lt;&gt;"")*(BJ$1&lt;&gt;""),IF(_xlfn.XLOOKUP(BJ$1,Attendance_sorted!$B110:$CW110,Attendance_sorted!$B110:$CW110,"nn")&lt;&gt;"nn","•",""),"")</f>
        <v/>
      </c>
      <c r="BK111" s="1" t="str">
        <f ca="1">IF(($A111&lt;&gt;"")*(BK$1&lt;&gt;""),IF(_xlfn.XLOOKUP(BK$1,Attendance_sorted!$B110:$CW110,Attendance_sorted!$B110:$CW110,"nn")&lt;&gt;"nn","•",""),"")</f>
        <v/>
      </c>
      <c r="BL111" s="1" t="str">
        <f ca="1">IF(($A111&lt;&gt;"")*(BL$1&lt;&gt;""),IF(_xlfn.XLOOKUP(BL$1,Attendance_sorted!$B110:$CW110,Attendance_sorted!$B110:$CW110,"nn")&lt;&gt;"nn","•",""),"")</f>
        <v/>
      </c>
      <c r="BM111" s="1" t="str">
        <f ca="1">IF(($A111&lt;&gt;"")*(BM$1&lt;&gt;""),IF(_xlfn.XLOOKUP(BM$1,Attendance_sorted!$B110:$CW110,Attendance_sorted!$B110:$CW110,"nn")&lt;&gt;"nn","•",""),"")</f>
        <v/>
      </c>
      <c r="BN111" s="1" t="str">
        <f ca="1">IF(($A111&lt;&gt;"")*(BN$1&lt;&gt;""),IF(_xlfn.XLOOKUP(BN$1,Attendance_sorted!$B110:$CW110,Attendance_sorted!$B110:$CW110,"nn")&lt;&gt;"nn","•",""),"")</f>
        <v/>
      </c>
      <c r="BO111" s="1" t="str">
        <f ca="1">IF(($A111&lt;&gt;"")*(BO$1&lt;&gt;""),IF(_xlfn.XLOOKUP(BO$1,Attendance_sorted!$B110:$CW110,Attendance_sorted!$B110:$CW110,"nn")&lt;&gt;"nn","•",""),"")</f>
        <v/>
      </c>
      <c r="BP111" s="1" t="str">
        <f ca="1">IF(($A111&lt;&gt;"")*(BP$1&lt;&gt;""),IF(_xlfn.XLOOKUP(BP$1,Attendance_sorted!$B110:$CW110,Attendance_sorted!$B110:$CW110,"nn")&lt;&gt;"nn","•",""),"")</f>
        <v/>
      </c>
      <c r="BQ111" s="1" t="str">
        <f ca="1">IF(($A111&lt;&gt;"")*(BQ$1&lt;&gt;""),IF(_xlfn.XLOOKUP(BQ$1,Attendance_sorted!$B110:$CW110,Attendance_sorted!$B110:$CW110,"nn")&lt;&gt;"nn","•",""),"")</f>
        <v/>
      </c>
      <c r="BR111" s="1" t="str">
        <f ca="1">IF(($A111&lt;&gt;"")*(BR$1&lt;&gt;""),IF(_xlfn.XLOOKUP(BR$1,Attendance_sorted!$B110:$CW110,Attendance_sorted!$B110:$CW110,"nn")&lt;&gt;"nn","•",""),"")</f>
        <v/>
      </c>
      <c r="BS111" s="1" t="str">
        <f ca="1">IF(($A111&lt;&gt;"")*(BS$1&lt;&gt;""),IF(_xlfn.XLOOKUP(BS$1,Attendance_sorted!$B110:$CW110,Attendance_sorted!$B110:$CW110,"nn")&lt;&gt;"nn","•",""),"")</f>
        <v/>
      </c>
      <c r="BT111" s="1" t="str">
        <f ca="1">IF(($A111&lt;&gt;"")*(BT$1&lt;&gt;""),IF(_xlfn.XLOOKUP(BT$1,Attendance_sorted!$B110:$CW110,Attendance_sorted!$B110:$CW110,"nn")&lt;&gt;"nn","•",""),"")</f>
        <v/>
      </c>
      <c r="BU111" s="1" t="str">
        <f ca="1">IF(($A111&lt;&gt;"")*(BU$1&lt;&gt;""),IF(_xlfn.XLOOKUP(BU$1,Attendance_sorted!$B110:$CW110,Attendance_sorted!$B110:$CW110,"nn")&lt;&gt;"nn","•",""),"")</f>
        <v/>
      </c>
      <c r="BV111" s="1" t="str">
        <f ca="1">IF(($A111&lt;&gt;"")*(BV$1&lt;&gt;""),IF(_xlfn.XLOOKUP(BV$1,Attendance_sorted!$B110:$CW110,Attendance_sorted!$B110:$CW110,"nn")&lt;&gt;"nn","•",""),"")</f>
        <v/>
      </c>
      <c r="BW111" s="1" t="str">
        <f ca="1">IF(($A111&lt;&gt;"")*(BW$1&lt;&gt;""),IF(_xlfn.XLOOKUP(BW$1,Attendance_sorted!$B110:$CW110,Attendance_sorted!$B110:$CW110,"nn")&lt;&gt;"nn","•",""),"")</f>
        <v/>
      </c>
      <c r="BX111" s="1" t="str">
        <f ca="1">IF(($A111&lt;&gt;"")*(BX$1&lt;&gt;""),IF(_xlfn.XLOOKUP(BX$1,Attendance_sorted!$B110:$CW110,Attendance_sorted!$B110:$CW110,"nn")&lt;&gt;"nn","•",""),"")</f>
        <v/>
      </c>
      <c r="BY111" s="1" t="str">
        <f ca="1">IF(($A111&lt;&gt;"")*(BY$1&lt;&gt;""),IF(_xlfn.XLOOKUP(BY$1,Attendance_sorted!$B110:$CW110,Attendance_sorted!$B110:$CW110,"nn")&lt;&gt;"nn","•",""),"")</f>
        <v/>
      </c>
      <c r="BZ111" s="1" t="str">
        <f ca="1">IF(($A111&lt;&gt;"")*(BZ$1&lt;&gt;""),IF(_xlfn.XLOOKUP(BZ$1,Attendance_sorted!$B110:$CW110,Attendance_sorted!$B110:$CW110,"nn")&lt;&gt;"nn","•",""),"")</f>
        <v/>
      </c>
      <c r="CA111" s="1" t="str">
        <f ca="1">IF(($A111&lt;&gt;"")*(CA$1&lt;&gt;""),IF(_xlfn.XLOOKUP(CA$1,Attendance_sorted!$B110:$CW110,Attendance_sorted!$B110:$CW110,"nn")&lt;&gt;"nn","•",""),"")</f>
        <v/>
      </c>
      <c r="CB111" s="1" t="str">
        <f ca="1">IF(($A111&lt;&gt;"")*(CB$1&lt;&gt;""),IF(_xlfn.XLOOKUP(CB$1,Attendance_sorted!$B110:$CW110,Attendance_sorted!$B110:$CW110,"nn")&lt;&gt;"nn","•",""),"")</f>
        <v/>
      </c>
      <c r="CC111" s="1" t="str">
        <f ca="1">IF(($A111&lt;&gt;"")*(CC$1&lt;&gt;""),IF(_xlfn.XLOOKUP(CC$1,Attendance_sorted!$B110:$CW110,Attendance_sorted!$B110:$CW110,"nn")&lt;&gt;"nn","•",""),"")</f>
        <v/>
      </c>
      <c r="CD111" s="1" t="str">
        <f ca="1">IF(($A111&lt;&gt;"")*(CD$1&lt;&gt;""),IF(_xlfn.XLOOKUP(CD$1,Attendance_sorted!$B110:$CW110,Attendance_sorted!$B110:$CW110,"nn")&lt;&gt;"nn","•",""),"")</f>
        <v/>
      </c>
      <c r="CE111" s="1" t="str">
        <f ca="1">IF(($A111&lt;&gt;"")*(CE$1&lt;&gt;""),IF(_xlfn.XLOOKUP(CE$1,Attendance_sorted!$B110:$CW110,Attendance_sorted!$B110:$CW110,"nn")&lt;&gt;"nn","•",""),"")</f>
        <v/>
      </c>
      <c r="CF111" s="1" t="str">
        <f ca="1">IF(($A111&lt;&gt;"")*(CF$1&lt;&gt;""),IF(_xlfn.XLOOKUP(CF$1,Attendance_sorted!$B110:$CW110,Attendance_sorted!$B110:$CW110,"nn")&lt;&gt;"nn","•",""),"")</f>
        <v/>
      </c>
      <c r="CG111" s="1" t="str">
        <f ca="1">IF(($A111&lt;&gt;"")*(CG$1&lt;&gt;""),IF(_xlfn.XLOOKUP(CG$1,Attendance_sorted!$B110:$CW110,Attendance_sorted!$B110:$CW110,"nn")&lt;&gt;"nn","•",""),"")</f>
        <v/>
      </c>
      <c r="CH111" s="1" t="str">
        <f ca="1">IF(($A111&lt;&gt;"")*(CH$1&lt;&gt;""),IF(_xlfn.XLOOKUP(CH$1,Attendance_sorted!$B110:$CW110,Attendance_sorted!$B110:$CW110,"nn")&lt;&gt;"nn","•",""),"")</f>
        <v/>
      </c>
      <c r="CI111" s="1" t="str">
        <f ca="1">IF(($A111&lt;&gt;"")*(CI$1&lt;&gt;""),IF(_xlfn.XLOOKUP(CI$1,Attendance_sorted!$B110:$CW110,Attendance_sorted!$B110:$CW110,"nn")&lt;&gt;"nn","•",""),"")</f>
        <v/>
      </c>
      <c r="CJ111" s="1" t="str">
        <f ca="1">IF(($A111&lt;&gt;"")*(CJ$1&lt;&gt;""),IF(_xlfn.XLOOKUP(CJ$1,Attendance_sorted!$B110:$CW110,Attendance_sorted!$B110:$CW110,"nn")&lt;&gt;"nn","•",""),"")</f>
        <v/>
      </c>
      <c r="CK111" s="1" t="str">
        <f ca="1">IF(($A111&lt;&gt;"")*(CK$1&lt;&gt;""),IF(_xlfn.XLOOKUP(CK$1,Attendance_sorted!$B110:$CW110,Attendance_sorted!$B110:$CW110,"nn")&lt;&gt;"nn","•",""),"")</f>
        <v/>
      </c>
      <c r="CL111" s="1" t="str">
        <f ca="1">IF(($A111&lt;&gt;"")*(CL$1&lt;&gt;""),IF(_xlfn.XLOOKUP(CL$1,Attendance_sorted!$B110:$CW110,Attendance_sorted!$B110:$CW110,"nn")&lt;&gt;"nn","•",""),"")</f>
        <v/>
      </c>
      <c r="CM111" s="1" t="str">
        <f ca="1">IF(($A111&lt;&gt;"")*(CM$1&lt;&gt;""),IF(_xlfn.XLOOKUP(CM$1,Attendance_sorted!$B110:$CW110,Attendance_sorted!$B110:$CW110,"nn")&lt;&gt;"nn","•",""),"")</f>
        <v/>
      </c>
      <c r="CN111" s="1" t="str">
        <f ca="1">IF(($A111&lt;&gt;"")*(CN$1&lt;&gt;""),IF(_xlfn.XLOOKUP(CN$1,Attendance_sorted!$B110:$CW110,Attendance_sorted!$B110:$CW110,"nn")&lt;&gt;"nn","•",""),"")</f>
        <v/>
      </c>
      <c r="CO111" s="1" t="str">
        <f ca="1">IF(($A111&lt;&gt;"")*(CO$1&lt;&gt;""),IF(_xlfn.XLOOKUP(CO$1,Attendance_sorted!$B110:$CW110,Attendance_sorted!$B110:$CW110,"nn")&lt;&gt;"nn","•",""),"")</f>
        <v/>
      </c>
      <c r="CP111" s="1" t="str">
        <f ca="1">IF(($A111&lt;&gt;"")*(CP$1&lt;&gt;""),IF(_xlfn.XLOOKUP(CP$1,Attendance_sorted!$B110:$CW110,Attendance_sorted!$B110:$CW110,"nn")&lt;&gt;"nn","•",""),"")</f>
        <v/>
      </c>
      <c r="CQ111" s="1" t="str">
        <f ca="1">IF(($A111&lt;&gt;"")*(CQ$1&lt;&gt;""),IF(_xlfn.XLOOKUP(CQ$1,Attendance_sorted!$B110:$CW110,Attendance_sorted!$B110:$CW110,"nn")&lt;&gt;"nn","•",""),"")</f>
        <v/>
      </c>
      <c r="CR111" s="1" t="str">
        <f ca="1">IF(($A111&lt;&gt;"")*(CR$1&lt;&gt;""),IF(_xlfn.XLOOKUP(CR$1,Attendance_sorted!$B110:$CW110,Attendance_sorted!$B110:$CW110,"nn")&lt;&gt;"nn","•",""),"")</f>
        <v/>
      </c>
      <c r="CS111" s="1" t="str">
        <f ca="1">IF(($A111&lt;&gt;"")*(CS$1&lt;&gt;""),IF(_xlfn.XLOOKUP(CS$1,Attendance_sorted!$B110:$CW110,Attendance_sorted!$B110:$CW110,"nn")&lt;&gt;"nn","•",""),"")</f>
        <v/>
      </c>
      <c r="CT111" s="1" t="str">
        <f ca="1">IF(($A111&lt;&gt;"")*(CT$1&lt;&gt;""),IF(_xlfn.XLOOKUP(CT$1,Attendance_sorted!$B110:$CW110,Attendance_sorted!$B110:$CW110,"nn")&lt;&gt;"nn","•",""),"")</f>
        <v/>
      </c>
      <c r="CU111" s="1" t="str">
        <f ca="1">IF(($A111&lt;&gt;"")*(CU$1&lt;&gt;""),IF(_xlfn.XLOOKUP(CU$1,Attendance_sorted!$B110:$CW110,Attendance_sorted!$B110:$CW110,"nn")&lt;&gt;"nn","•",""),"")</f>
        <v/>
      </c>
      <c r="CV111" s="1" t="str">
        <f ca="1">IF(($A111&lt;&gt;"")*(CV$1&lt;&gt;""),IF(_xlfn.XLOOKUP(CV$1,Attendance_sorted!$B110:$CW110,Attendance_sorted!$B110:$CW110,"nn")&lt;&gt;"nn","•",""),"")</f>
        <v/>
      </c>
      <c r="CW111" s="1" t="str">
        <f ca="1">IF(($A111&lt;&gt;"")*(CW$1&lt;&gt;""),IF(_xlfn.XLOOKUP(CW$1,Attendance_sorted!$B110:$CW110,Attendance_sorted!$B110:$CW110,"nn")&lt;&gt;"nn","•",""),"")</f>
        <v/>
      </c>
    </row>
    <row r="112" spans="1:101">
      <c r="A112" s="1">
        <v>412</v>
      </c>
      <c r="B112" s="1" t="str">
        <f ca="1">IF(($A112&lt;&gt;"")*(B$1&lt;&gt;""),IF(_xlfn.XLOOKUP(B$1,Attendance_sorted!$B111:$CW111,Attendance_sorted!$B111:$CW111,"nn")&lt;&gt;"nn","•",""),"")</f>
        <v/>
      </c>
      <c r="C112" s="1" t="str">
        <f ca="1">IF(($A112&lt;&gt;"")*(C$1&lt;&gt;""),IF(_xlfn.XLOOKUP(C$1,Attendance_sorted!$B111:$CW111,Attendance_sorted!$B111:$CW111,"nn")&lt;&gt;"nn","•",""),"")</f>
        <v/>
      </c>
      <c r="D112" s="1" t="str">
        <f ca="1">IF(($A112&lt;&gt;"")*(D$1&lt;&gt;""),IF(_xlfn.XLOOKUP(D$1,Attendance_sorted!$B111:$CW111,Attendance_sorted!$B111:$CW111,"nn")&lt;&gt;"nn","•",""),"")</f>
        <v/>
      </c>
      <c r="E112" s="1" t="str">
        <f ca="1">IF(($A112&lt;&gt;"")*(E$1&lt;&gt;""),IF(_xlfn.XLOOKUP(E$1,Attendance_sorted!$B111:$CW111,Attendance_sorted!$B111:$CW111,"nn")&lt;&gt;"nn","•",""),"")</f>
        <v/>
      </c>
      <c r="F112" s="1" t="str">
        <f ca="1">IF(($A112&lt;&gt;"")*(F$1&lt;&gt;""),IF(_xlfn.XLOOKUP(F$1,Attendance_sorted!$B111:$CW111,Attendance_sorted!$B111:$CW111,"nn")&lt;&gt;"nn","•",""),"")</f>
        <v/>
      </c>
      <c r="G112" s="1" t="str">
        <f ca="1">IF(($A112&lt;&gt;"")*(G$1&lt;&gt;""),IF(_xlfn.XLOOKUP(G$1,Attendance_sorted!$B111:$CW111,Attendance_sorted!$B111:$CW111,"nn")&lt;&gt;"nn","•",""),"")</f>
        <v/>
      </c>
      <c r="H112" s="1" t="str">
        <f ca="1">IF(($A112&lt;&gt;"")*(H$1&lt;&gt;""),IF(_xlfn.XLOOKUP(H$1,Attendance_sorted!$B111:$CW111,Attendance_sorted!$B111:$CW111,"nn")&lt;&gt;"nn","•",""),"")</f>
        <v/>
      </c>
      <c r="I112" s="1" t="str">
        <f ca="1">IF(($A112&lt;&gt;"")*(I$1&lt;&gt;""),IF(_xlfn.XLOOKUP(I$1,Attendance_sorted!$B111:$CW111,Attendance_sorted!$B111:$CW111,"nn")&lt;&gt;"nn","•",""),"")</f>
        <v/>
      </c>
      <c r="J112" s="1" t="str">
        <f ca="1">IF(($A112&lt;&gt;"")*(J$1&lt;&gt;""),IF(_xlfn.XLOOKUP(J$1,Attendance_sorted!$B111:$CW111,Attendance_sorted!$B111:$CW111,"nn")&lt;&gt;"nn","•",""),"")</f>
        <v/>
      </c>
      <c r="K112" s="1" t="str">
        <f ca="1">IF(($A112&lt;&gt;"")*(K$1&lt;&gt;""),IF(_xlfn.XLOOKUP(K$1,Attendance_sorted!$B111:$CW111,Attendance_sorted!$B111:$CW111,"nn")&lt;&gt;"nn","•",""),"")</f>
        <v/>
      </c>
      <c r="L112" s="1" t="str">
        <f ca="1">IF(($A112&lt;&gt;"")*(L$1&lt;&gt;""),IF(_xlfn.XLOOKUP(L$1,Attendance_sorted!$B111:$CW111,Attendance_sorted!$B111:$CW111,"nn")&lt;&gt;"nn","•",""),"")</f>
        <v/>
      </c>
      <c r="M112" s="1" t="str">
        <f ca="1">IF(($A112&lt;&gt;"")*(M$1&lt;&gt;""),IF(_xlfn.XLOOKUP(M$1,Attendance_sorted!$B111:$CW111,Attendance_sorted!$B111:$CW111,"nn")&lt;&gt;"nn","•",""),"")</f>
        <v/>
      </c>
      <c r="N112" s="1" t="str">
        <f ca="1">IF(($A112&lt;&gt;"")*(N$1&lt;&gt;""),IF(_xlfn.XLOOKUP(N$1,Attendance_sorted!$B111:$CW111,Attendance_sorted!$B111:$CW111,"nn")&lt;&gt;"nn","•",""),"")</f>
        <v/>
      </c>
      <c r="O112" s="1" t="str">
        <f ca="1">IF(($A112&lt;&gt;"")*(O$1&lt;&gt;""),IF(_xlfn.XLOOKUP(O$1,Attendance_sorted!$B111:$CW111,Attendance_sorted!$B111:$CW111,"nn")&lt;&gt;"nn","•",""),"")</f>
        <v/>
      </c>
      <c r="P112" s="1" t="str">
        <f ca="1">IF(($A112&lt;&gt;"")*(P$1&lt;&gt;""),IF(_xlfn.XLOOKUP(P$1,Attendance_sorted!$B111:$CW111,Attendance_sorted!$B111:$CW111,"nn")&lt;&gt;"nn","•",""),"")</f>
        <v/>
      </c>
      <c r="Q112" s="1" t="str">
        <f ca="1">IF(($A112&lt;&gt;"")*(Q$1&lt;&gt;""),IF(_xlfn.XLOOKUP(Q$1,Attendance_sorted!$B111:$CW111,Attendance_sorted!$B111:$CW111,"nn")&lt;&gt;"nn","•",""),"")</f>
        <v/>
      </c>
      <c r="R112" s="1" t="str">
        <f ca="1">IF(($A112&lt;&gt;"")*(R$1&lt;&gt;""),IF(_xlfn.XLOOKUP(R$1,Attendance_sorted!$B111:$CW111,Attendance_sorted!$B111:$CW111,"nn")&lt;&gt;"nn","•",""),"")</f>
        <v/>
      </c>
      <c r="S112" s="1" t="str">
        <f ca="1">IF(($A112&lt;&gt;"")*(S$1&lt;&gt;""),IF(_xlfn.XLOOKUP(S$1,Attendance_sorted!$B111:$CW111,Attendance_sorted!$B111:$CW111,"nn")&lt;&gt;"nn","•",""),"")</f>
        <v/>
      </c>
      <c r="T112" s="1" t="str">
        <f ca="1">IF(($A112&lt;&gt;"")*(T$1&lt;&gt;""),IF(_xlfn.XLOOKUP(T$1,Attendance_sorted!$B111:$CW111,Attendance_sorted!$B111:$CW111,"nn")&lt;&gt;"nn","•",""),"")</f>
        <v/>
      </c>
      <c r="U112" s="1" t="str">
        <f ca="1">IF(($A112&lt;&gt;"")*(U$1&lt;&gt;""),IF(_xlfn.XLOOKUP(U$1,Attendance_sorted!$B111:$CW111,Attendance_sorted!$B111:$CW111,"nn")&lt;&gt;"nn","•",""),"")</f>
        <v/>
      </c>
      <c r="V112" s="1" t="str">
        <f ca="1">IF(($A112&lt;&gt;"")*(V$1&lt;&gt;""),IF(_xlfn.XLOOKUP(V$1,Attendance_sorted!$B111:$CW111,Attendance_sorted!$B111:$CW111,"nn")&lt;&gt;"nn","•",""),"")</f>
        <v/>
      </c>
      <c r="W112" s="1" t="str">
        <f ca="1">IF(($A112&lt;&gt;"")*(W$1&lt;&gt;""),IF(_xlfn.XLOOKUP(W$1,Attendance_sorted!$B111:$CW111,Attendance_sorted!$B111:$CW111,"nn")&lt;&gt;"nn","•",""),"")</f>
        <v/>
      </c>
      <c r="X112" s="1" t="str">
        <f ca="1">IF(($A112&lt;&gt;"")*(X$1&lt;&gt;""),IF(_xlfn.XLOOKUP(X$1,Attendance_sorted!$B111:$CW111,Attendance_sorted!$B111:$CW111,"nn")&lt;&gt;"nn","•",""),"")</f>
        <v/>
      </c>
      <c r="Y112" s="1" t="str">
        <f ca="1">IF(($A112&lt;&gt;"")*(Y$1&lt;&gt;""),IF(_xlfn.XLOOKUP(Y$1,Attendance_sorted!$B111:$CW111,Attendance_sorted!$B111:$CW111,"nn")&lt;&gt;"nn","•",""),"")</f>
        <v/>
      </c>
      <c r="Z112" s="1" t="str">
        <f ca="1">IF(($A112&lt;&gt;"")*(Z$1&lt;&gt;""),IF(_xlfn.XLOOKUP(Z$1,Attendance_sorted!$B111:$CW111,Attendance_sorted!$B111:$CW111,"nn")&lt;&gt;"nn","•",""),"")</f>
        <v/>
      </c>
      <c r="AA112" s="1" t="str">
        <f ca="1">IF(($A112&lt;&gt;"")*(AA$1&lt;&gt;""),IF(_xlfn.XLOOKUP(AA$1,Attendance_sorted!$B111:$CW111,Attendance_sorted!$B111:$CW111,"nn")&lt;&gt;"nn","•",""),"")</f>
        <v/>
      </c>
      <c r="AB112" s="1" t="str">
        <f ca="1">IF(($A112&lt;&gt;"")*(AB$1&lt;&gt;""),IF(_xlfn.XLOOKUP(AB$1,Attendance_sorted!$B111:$CW111,Attendance_sorted!$B111:$CW111,"nn")&lt;&gt;"nn","•",""),"")</f>
        <v/>
      </c>
      <c r="AC112" s="1" t="str">
        <f ca="1">IF(($A112&lt;&gt;"")*(AC$1&lt;&gt;""),IF(_xlfn.XLOOKUP(AC$1,Attendance_sorted!$B111:$CW111,Attendance_sorted!$B111:$CW111,"nn")&lt;&gt;"nn","•",""),"")</f>
        <v/>
      </c>
      <c r="AD112" s="1" t="str">
        <f ca="1">IF(($A112&lt;&gt;"")*(AD$1&lt;&gt;""),IF(_xlfn.XLOOKUP(AD$1,Attendance_sorted!$B111:$CW111,Attendance_sorted!$B111:$CW111,"nn")&lt;&gt;"nn","•",""),"")</f>
        <v/>
      </c>
      <c r="AE112" s="1" t="str">
        <f ca="1">IF(($A112&lt;&gt;"")*(AE$1&lt;&gt;""),IF(_xlfn.XLOOKUP(AE$1,Attendance_sorted!$B111:$CW111,Attendance_sorted!$B111:$CW111,"nn")&lt;&gt;"nn","•",""),"")</f>
        <v/>
      </c>
      <c r="AF112" s="1" t="str">
        <f ca="1">IF(($A112&lt;&gt;"")*(AF$1&lt;&gt;""),IF(_xlfn.XLOOKUP(AF$1,Attendance_sorted!$B111:$CW111,Attendance_sorted!$B111:$CW111,"nn")&lt;&gt;"nn","•",""),"")</f>
        <v/>
      </c>
      <c r="AG112" s="1" t="str">
        <f ca="1">IF(($A112&lt;&gt;"")*(AG$1&lt;&gt;""),IF(_xlfn.XLOOKUP(AG$1,Attendance_sorted!$B111:$CW111,Attendance_sorted!$B111:$CW111,"nn")&lt;&gt;"nn","•",""),"")</f>
        <v/>
      </c>
      <c r="AH112" s="1" t="str">
        <f ca="1">IF(($A112&lt;&gt;"")*(AH$1&lt;&gt;""),IF(_xlfn.XLOOKUP(AH$1,Attendance_sorted!$B111:$CW111,Attendance_sorted!$B111:$CW111,"nn")&lt;&gt;"nn","•",""),"")</f>
        <v/>
      </c>
      <c r="AI112" s="1" t="str">
        <f ca="1">IF(($A112&lt;&gt;"")*(AI$1&lt;&gt;""),IF(_xlfn.XLOOKUP(AI$1,Attendance_sorted!$B111:$CW111,Attendance_sorted!$B111:$CW111,"nn")&lt;&gt;"nn","•",""),"")</f>
        <v/>
      </c>
      <c r="AJ112" s="1" t="str">
        <f ca="1">IF(($A112&lt;&gt;"")*(AJ$1&lt;&gt;""),IF(_xlfn.XLOOKUP(AJ$1,Attendance_sorted!$B111:$CW111,Attendance_sorted!$B111:$CW111,"nn")&lt;&gt;"nn","•",""),"")</f>
        <v/>
      </c>
      <c r="AK112" s="1" t="str">
        <f ca="1">IF(($A112&lt;&gt;"")*(AK$1&lt;&gt;""),IF(_xlfn.XLOOKUP(AK$1,Attendance_sorted!$B111:$CW111,Attendance_sorted!$B111:$CW111,"nn")&lt;&gt;"nn","•",""),"")</f>
        <v/>
      </c>
      <c r="AL112" s="1" t="str">
        <f ca="1">IF(($A112&lt;&gt;"")*(AL$1&lt;&gt;""),IF(_xlfn.XLOOKUP(AL$1,Attendance_sorted!$B111:$CW111,Attendance_sorted!$B111:$CW111,"nn")&lt;&gt;"nn","•",""),"")</f>
        <v/>
      </c>
      <c r="AM112" s="1" t="str">
        <f ca="1">IF(($A112&lt;&gt;"")*(AM$1&lt;&gt;""),IF(_xlfn.XLOOKUP(AM$1,Attendance_sorted!$B111:$CW111,Attendance_sorted!$B111:$CW111,"nn")&lt;&gt;"nn","•",""),"")</f>
        <v/>
      </c>
      <c r="AN112" s="1" t="str">
        <f ca="1">IF(($A112&lt;&gt;"")*(AN$1&lt;&gt;""),IF(_xlfn.XLOOKUP(AN$1,Attendance_sorted!$B111:$CW111,Attendance_sorted!$B111:$CW111,"nn")&lt;&gt;"nn","•",""),"")</f>
        <v/>
      </c>
      <c r="AO112" s="1" t="str">
        <f ca="1">IF(($A112&lt;&gt;"")*(AO$1&lt;&gt;""),IF(_xlfn.XLOOKUP(AO$1,Attendance_sorted!$B111:$CW111,Attendance_sorted!$B111:$CW111,"nn")&lt;&gt;"nn","•",""),"")</f>
        <v/>
      </c>
      <c r="AP112" s="1" t="str">
        <f ca="1">IF(($A112&lt;&gt;"")*(AP$1&lt;&gt;""),IF(_xlfn.XLOOKUP(AP$1,Attendance_sorted!$B111:$CW111,Attendance_sorted!$B111:$CW111,"nn")&lt;&gt;"nn","•",""),"")</f>
        <v/>
      </c>
      <c r="AQ112" s="1" t="str">
        <f ca="1">IF(($A112&lt;&gt;"")*(AQ$1&lt;&gt;""),IF(_xlfn.XLOOKUP(AQ$1,Attendance_sorted!$B111:$CW111,Attendance_sorted!$B111:$CW111,"nn")&lt;&gt;"nn","•",""),"")</f>
        <v/>
      </c>
      <c r="AR112" s="1" t="str">
        <f ca="1">IF(($A112&lt;&gt;"")*(AR$1&lt;&gt;""),IF(_xlfn.XLOOKUP(AR$1,Attendance_sorted!$B111:$CW111,Attendance_sorted!$B111:$CW111,"nn")&lt;&gt;"nn","•",""),"")</f>
        <v/>
      </c>
      <c r="AS112" s="1" t="str">
        <f ca="1">IF(($A112&lt;&gt;"")*(AS$1&lt;&gt;""),IF(_xlfn.XLOOKUP(AS$1,Attendance_sorted!$B111:$CW111,Attendance_sorted!$B111:$CW111,"nn")&lt;&gt;"nn","•",""),"")</f>
        <v/>
      </c>
      <c r="AT112" s="1" t="str">
        <f ca="1">IF(($A112&lt;&gt;"")*(AT$1&lt;&gt;""),IF(_xlfn.XLOOKUP(AT$1,Attendance_sorted!$B111:$CW111,Attendance_sorted!$B111:$CW111,"nn")&lt;&gt;"nn","•",""),"")</f>
        <v/>
      </c>
      <c r="AU112" s="1" t="str">
        <f ca="1">IF(($A112&lt;&gt;"")*(AU$1&lt;&gt;""),IF(_xlfn.XLOOKUP(AU$1,Attendance_sorted!$B111:$CW111,Attendance_sorted!$B111:$CW111,"nn")&lt;&gt;"nn","•",""),"")</f>
        <v/>
      </c>
      <c r="AV112" s="1" t="str">
        <f ca="1">IF(($A112&lt;&gt;"")*(AV$1&lt;&gt;""),IF(_xlfn.XLOOKUP(AV$1,Attendance_sorted!$B111:$CW111,Attendance_sorted!$B111:$CW111,"nn")&lt;&gt;"nn","•",""),"")</f>
        <v/>
      </c>
      <c r="AW112" s="1" t="str">
        <f ca="1">IF(($A112&lt;&gt;"")*(AW$1&lt;&gt;""),IF(_xlfn.XLOOKUP(AW$1,Attendance_sorted!$B111:$CW111,Attendance_sorted!$B111:$CW111,"nn")&lt;&gt;"nn","•",""),"")</f>
        <v/>
      </c>
      <c r="AX112" s="1" t="str">
        <f ca="1">IF(($A112&lt;&gt;"")*(AX$1&lt;&gt;""),IF(_xlfn.XLOOKUP(AX$1,Attendance_sorted!$B111:$CW111,Attendance_sorted!$B111:$CW111,"nn")&lt;&gt;"nn","•",""),"")</f>
        <v/>
      </c>
      <c r="AY112" s="1" t="str">
        <f ca="1">IF(($A112&lt;&gt;"")*(AY$1&lt;&gt;""),IF(_xlfn.XLOOKUP(AY$1,Attendance_sorted!$B111:$CW111,Attendance_sorted!$B111:$CW111,"nn")&lt;&gt;"nn","•",""),"")</f>
        <v/>
      </c>
      <c r="AZ112" s="1" t="str">
        <f ca="1">IF(($A112&lt;&gt;"")*(AZ$1&lt;&gt;""),IF(_xlfn.XLOOKUP(AZ$1,Attendance_sorted!$B111:$CW111,Attendance_sorted!$B111:$CW111,"nn")&lt;&gt;"nn","•",""),"")</f>
        <v/>
      </c>
      <c r="BA112" s="1" t="str">
        <f ca="1">IF(($A112&lt;&gt;"")*(BA$1&lt;&gt;""),IF(_xlfn.XLOOKUP(BA$1,Attendance_sorted!$B111:$CW111,Attendance_sorted!$B111:$CW111,"nn")&lt;&gt;"nn","•",""),"")</f>
        <v/>
      </c>
      <c r="BB112" s="1" t="str">
        <f ca="1">IF(($A112&lt;&gt;"")*(BB$1&lt;&gt;""),IF(_xlfn.XLOOKUP(BB$1,Attendance_sorted!$B111:$CW111,Attendance_sorted!$B111:$CW111,"nn")&lt;&gt;"nn","•",""),"")</f>
        <v/>
      </c>
      <c r="BC112" s="1" t="str">
        <f ca="1">IF(($A112&lt;&gt;"")*(BC$1&lt;&gt;""),IF(_xlfn.XLOOKUP(BC$1,Attendance_sorted!$B111:$CW111,Attendance_sorted!$B111:$CW111,"nn")&lt;&gt;"nn","•",""),"")</f>
        <v/>
      </c>
      <c r="BD112" s="1" t="str">
        <f ca="1">IF(($A112&lt;&gt;"")*(BD$1&lt;&gt;""),IF(_xlfn.XLOOKUP(BD$1,Attendance_sorted!$B111:$CW111,Attendance_sorted!$B111:$CW111,"nn")&lt;&gt;"nn","•",""),"")</f>
        <v/>
      </c>
      <c r="BE112" s="1" t="str">
        <f ca="1">IF(($A112&lt;&gt;"")*(BE$1&lt;&gt;""),IF(_xlfn.XLOOKUP(BE$1,Attendance_sorted!$B111:$CW111,Attendance_sorted!$B111:$CW111,"nn")&lt;&gt;"nn","•",""),"")</f>
        <v/>
      </c>
      <c r="BF112" s="1" t="str">
        <f ca="1">IF(($A112&lt;&gt;"")*(BF$1&lt;&gt;""),IF(_xlfn.XLOOKUP(BF$1,Attendance_sorted!$B111:$CW111,Attendance_sorted!$B111:$CW111,"nn")&lt;&gt;"nn","•",""),"")</f>
        <v/>
      </c>
      <c r="BG112" s="1" t="str">
        <f ca="1">IF(($A112&lt;&gt;"")*(BG$1&lt;&gt;""),IF(_xlfn.XLOOKUP(BG$1,Attendance_sorted!$B111:$CW111,Attendance_sorted!$B111:$CW111,"nn")&lt;&gt;"nn","•",""),"")</f>
        <v/>
      </c>
      <c r="BH112" s="1" t="str">
        <f ca="1">IF(($A112&lt;&gt;"")*(BH$1&lt;&gt;""),IF(_xlfn.XLOOKUP(BH$1,Attendance_sorted!$B111:$CW111,Attendance_sorted!$B111:$CW111,"nn")&lt;&gt;"nn","•",""),"")</f>
        <v/>
      </c>
      <c r="BI112" s="1" t="str">
        <f ca="1">IF(($A112&lt;&gt;"")*(BI$1&lt;&gt;""),IF(_xlfn.XLOOKUP(BI$1,Attendance_sorted!$B111:$CW111,Attendance_sorted!$B111:$CW111,"nn")&lt;&gt;"nn","•",""),"")</f>
        <v/>
      </c>
      <c r="BJ112" s="1" t="str">
        <f ca="1">IF(($A112&lt;&gt;"")*(BJ$1&lt;&gt;""),IF(_xlfn.XLOOKUP(BJ$1,Attendance_sorted!$B111:$CW111,Attendance_sorted!$B111:$CW111,"nn")&lt;&gt;"nn","•",""),"")</f>
        <v/>
      </c>
      <c r="BK112" s="1" t="str">
        <f ca="1">IF(($A112&lt;&gt;"")*(BK$1&lt;&gt;""),IF(_xlfn.XLOOKUP(BK$1,Attendance_sorted!$B111:$CW111,Attendance_sorted!$B111:$CW111,"nn")&lt;&gt;"nn","•",""),"")</f>
        <v/>
      </c>
      <c r="BL112" s="1" t="str">
        <f ca="1">IF(($A112&lt;&gt;"")*(BL$1&lt;&gt;""),IF(_xlfn.XLOOKUP(BL$1,Attendance_sorted!$B111:$CW111,Attendance_sorted!$B111:$CW111,"nn")&lt;&gt;"nn","•",""),"")</f>
        <v/>
      </c>
      <c r="BM112" s="1" t="str">
        <f ca="1">IF(($A112&lt;&gt;"")*(BM$1&lt;&gt;""),IF(_xlfn.XLOOKUP(BM$1,Attendance_sorted!$B111:$CW111,Attendance_sorted!$B111:$CW111,"nn")&lt;&gt;"nn","•",""),"")</f>
        <v/>
      </c>
      <c r="BN112" s="1" t="str">
        <f ca="1">IF(($A112&lt;&gt;"")*(BN$1&lt;&gt;""),IF(_xlfn.XLOOKUP(BN$1,Attendance_sorted!$B111:$CW111,Attendance_sorted!$B111:$CW111,"nn")&lt;&gt;"nn","•",""),"")</f>
        <v/>
      </c>
      <c r="BO112" s="1" t="str">
        <f ca="1">IF(($A112&lt;&gt;"")*(BO$1&lt;&gt;""),IF(_xlfn.XLOOKUP(BO$1,Attendance_sorted!$B111:$CW111,Attendance_sorted!$B111:$CW111,"nn")&lt;&gt;"nn","•",""),"")</f>
        <v/>
      </c>
      <c r="BP112" s="1" t="str">
        <f ca="1">IF(($A112&lt;&gt;"")*(BP$1&lt;&gt;""),IF(_xlfn.XLOOKUP(BP$1,Attendance_sorted!$B111:$CW111,Attendance_sorted!$B111:$CW111,"nn")&lt;&gt;"nn","•",""),"")</f>
        <v/>
      </c>
      <c r="BQ112" s="1" t="str">
        <f ca="1">IF(($A112&lt;&gt;"")*(BQ$1&lt;&gt;""),IF(_xlfn.XLOOKUP(BQ$1,Attendance_sorted!$B111:$CW111,Attendance_sorted!$B111:$CW111,"nn")&lt;&gt;"nn","•",""),"")</f>
        <v/>
      </c>
      <c r="BR112" s="1" t="str">
        <f ca="1">IF(($A112&lt;&gt;"")*(BR$1&lt;&gt;""),IF(_xlfn.XLOOKUP(BR$1,Attendance_sorted!$B111:$CW111,Attendance_sorted!$B111:$CW111,"nn")&lt;&gt;"nn","•",""),"")</f>
        <v/>
      </c>
      <c r="BS112" s="1" t="str">
        <f ca="1">IF(($A112&lt;&gt;"")*(BS$1&lt;&gt;""),IF(_xlfn.XLOOKUP(BS$1,Attendance_sorted!$B111:$CW111,Attendance_sorted!$B111:$CW111,"nn")&lt;&gt;"nn","•",""),"")</f>
        <v/>
      </c>
      <c r="BT112" s="1" t="str">
        <f ca="1">IF(($A112&lt;&gt;"")*(BT$1&lt;&gt;""),IF(_xlfn.XLOOKUP(BT$1,Attendance_sorted!$B111:$CW111,Attendance_sorted!$B111:$CW111,"nn")&lt;&gt;"nn","•",""),"")</f>
        <v/>
      </c>
      <c r="BU112" s="1" t="str">
        <f ca="1">IF(($A112&lt;&gt;"")*(BU$1&lt;&gt;""),IF(_xlfn.XLOOKUP(BU$1,Attendance_sorted!$B111:$CW111,Attendance_sorted!$B111:$CW111,"nn")&lt;&gt;"nn","•",""),"")</f>
        <v/>
      </c>
      <c r="BV112" s="1" t="str">
        <f ca="1">IF(($A112&lt;&gt;"")*(BV$1&lt;&gt;""),IF(_xlfn.XLOOKUP(BV$1,Attendance_sorted!$B111:$CW111,Attendance_sorted!$B111:$CW111,"nn")&lt;&gt;"nn","•",""),"")</f>
        <v/>
      </c>
      <c r="BW112" s="1" t="str">
        <f ca="1">IF(($A112&lt;&gt;"")*(BW$1&lt;&gt;""),IF(_xlfn.XLOOKUP(BW$1,Attendance_sorted!$B111:$CW111,Attendance_sorted!$B111:$CW111,"nn")&lt;&gt;"nn","•",""),"")</f>
        <v/>
      </c>
      <c r="BX112" s="1" t="str">
        <f ca="1">IF(($A112&lt;&gt;"")*(BX$1&lt;&gt;""),IF(_xlfn.XLOOKUP(BX$1,Attendance_sorted!$B111:$CW111,Attendance_sorted!$B111:$CW111,"nn")&lt;&gt;"nn","•",""),"")</f>
        <v/>
      </c>
      <c r="BY112" s="1" t="str">
        <f ca="1">IF(($A112&lt;&gt;"")*(BY$1&lt;&gt;""),IF(_xlfn.XLOOKUP(BY$1,Attendance_sorted!$B111:$CW111,Attendance_sorted!$B111:$CW111,"nn")&lt;&gt;"nn","•",""),"")</f>
        <v/>
      </c>
      <c r="BZ112" s="1" t="str">
        <f ca="1">IF(($A112&lt;&gt;"")*(BZ$1&lt;&gt;""),IF(_xlfn.XLOOKUP(BZ$1,Attendance_sorted!$B111:$CW111,Attendance_sorted!$B111:$CW111,"nn")&lt;&gt;"nn","•",""),"")</f>
        <v/>
      </c>
      <c r="CA112" s="1" t="str">
        <f ca="1">IF(($A112&lt;&gt;"")*(CA$1&lt;&gt;""),IF(_xlfn.XLOOKUP(CA$1,Attendance_sorted!$B111:$CW111,Attendance_sorted!$B111:$CW111,"nn")&lt;&gt;"nn","•",""),"")</f>
        <v/>
      </c>
      <c r="CB112" s="1" t="str">
        <f ca="1">IF(($A112&lt;&gt;"")*(CB$1&lt;&gt;""),IF(_xlfn.XLOOKUP(CB$1,Attendance_sorted!$B111:$CW111,Attendance_sorted!$B111:$CW111,"nn")&lt;&gt;"nn","•",""),"")</f>
        <v/>
      </c>
      <c r="CC112" s="1" t="str">
        <f ca="1">IF(($A112&lt;&gt;"")*(CC$1&lt;&gt;""),IF(_xlfn.XLOOKUP(CC$1,Attendance_sorted!$B111:$CW111,Attendance_sorted!$B111:$CW111,"nn")&lt;&gt;"nn","•",""),"")</f>
        <v/>
      </c>
      <c r="CD112" s="1" t="str">
        <f ca="1">IF(($A112&lt;&gt;"")*(CD$1&lt;&gt;""),IF(_xlfn.XLOOKUP(CD$1,Attendance_sorted!$B111:$CW111,Attendance_sorted!$B111:$CW111,"nn")&lt;&gt;"nn","•",""),"")</f>
        <v/>
      </c>
      <c r="CE112" s="1" t="str">
        <f ca="1">IF(($A112&lt;&gt;"")*(CE$1&lt;&gt;""),IF(_xlfn.XLOOKUP(CE$1,Attendance_sorted!$B111:$CW111,Attendance_sorted!$B111:$CW111,"nn")&lt;&gt;"nn","•",""),"")</f>
        <v/>
      </c>
      <c r="CF112" s="1" t="str">
        <f ca="1">IF(($A112&lt;&gt;"")*(CF$1&lt;&gt;""),IF(_xlfn.XLOOKUP(CF$1,Attendance_sorted!$B111:$CW111,Attendance_sorted!$B111:$CW111,"nn")&lt;&gt;"nn","•",""),"")</f>
        <v/>
      </c>
      <c r="CG112" s="1" t="str">
        <f ca="1">IF(($A112&lt;&gt;"")*(CG$1&lt;&gt;""),IF(_xlfn.XLOOKUP(CG$1,Attendance_sorted!$B111:$CW111,Attendance_sorted!$B111:$CW111,"nn")&lt;&gt;"nn","•",""),"")</f>
        <v/>
      </c>
      <c r="CH112" s="1" t="str">
        <f ca="1">IF(($A112&lt;&gt;"")*(CH$1&lt;&gt;""),IF(_xlfn.XLOOKUP(CH$1,Attendance_sorted!$B111:$CW111,Attendance_sorted!$B111:$CW111,"nn")&lt;&gt;"nn","•",""),"")</f>
        <v/>
      </c>
      <c r="CI112" s="1" t="str">
        <f ca="1">IF(($A112&lt;&gt;"")*(CI$1&lt;&gt;""),IF(_xlfn.XLOOKUP(CI$1,Attendance_sorted!$B111:$CW111,Attendance_sorted!$B111:$CW111,"nn")&lt;&gt;"nn","•",""),"")</f>
        <v/>
      </c>
      <c r="CJ112" s="1" t="str">
        <f ca="1">IF(($A112&lt;&gt;"")*(CJ$1&lt;&gt;""),IF(_xlfn.XLOOKUP(CJ$1,Attendance_sorted!$B111:$CW111,Attendance_sorted!$B111:$CW111,"nn")&lt;&gt;"nn","•",""),"")</f>
        <v/>
      </c>
      <c r="CK112" s="1" t="str">
        <f ca="1">IF(($A112&lt;&gt;"")*(CK$1&lt;&gt;""),IF(_xlfn.XLOOKUP(CK$1,Attendance_sorted!$B111:$CW111,Attendance_sorted!$B111:$CW111,"nn")&lt;&gt;"nn","•",""),"")</f>
        <v/>
      </c>
      <c r="CL112" s="1" t="str">
        <f ca="1">IF(($A112&lt;&gt;"")*(CL$1&lt;&gt;""),IF(_xlfn.XLOOKUP(CL$1,Attendance_sorted!$B111:$CW111,Attendance_sorted!$B111:$CW111,"nn")&lt;&gt;"nn","•",""),"")</f>
        <v/>
      </c>
      <c r="CM112" s="1" t="str">
        <f ca="1">IF(($A112&lt;&gt;"")*(CM$1&lt;&gt;""),IF(_xlfn.XLOOKUP(CM$1,Attendance_sorted!$B111:$CW111,Attendance_sorted!$B111:$CW111,"nn")&lt;&gt;"nn","•",""),"")</f>
        <v/>
      </c>
      <c r="CN112" s="1" t="str">
        <f ca="1">IF(($A112&lt;&gt;"")*(CN$1&lt;&gt;""),IF(_xlfn.XLOOKUP(CN$1,Attendance_sorted!$B111:$CW111,Attendance_sorted!$B111:$CW111,"nn")&lt;&gt;"nn","•",""),"")</f>
        <v/>
      </c>
      <c r="CO112" s="1" t="str">
        <f ca="1">IF(($A112&lt;&gt;"")*(CO$1&lt;&gt;""),IF(_xlfn.XLOOKUP(CO$1,Attendance_sorted!$B111:$CW111,Attendance_sorted!$B111:$CW111,"nn")&lt;&gt;"nn","•",""),"")</f>
        <v/>
      </c>
      <c r="CP112" s="1" t="str">
        <f ca="1">IF(($A112&lt;&gt;"")*(CP$1&lt;&gt;""),IF(_xlfn.XLOOKUP(CP$1,Attendance_sorted!$B111:$CW111,Attendance_sorted!$B111:$CW111,"nn")&lt;&gt;"nn","•",""),"")</f>
        <v/>
      </c>
      <c r="CQ112" s="1" t="str">
        <f ca="1">IF(($A112&lt;&gt;"")*(CQ$1&lt;&gt;""),IF(_xlfn.XLOOKUP(CQ$1,Attendance_sorted!$B111:$CW111,Attendance_sorted!$B111:$CW111,"nn")&lt;&gt;"nn","•",""),"")</f>
        <v/>
      </c>
      <c r="CR112" s="1" t="str">
        <f ca="1">IF(($A112&lt;&gt;"")*(CR$1&lt;&gt;""),IF(_xlfn.XLOOKUP(CR$1,Attendance_sorted!$B111:$CW111,Attendance_sorted!$B111:$CW111,"nn")&lt;&gt;"nn","•",""),"")</f>
        <v/>
      </c>
      <c r="CS112" s="1" t="str">
        <f ca="1">IF(($A112&lt;&gt;"")*(CS$1&lt;&gt;""),IF(_xlfn.XLOOKUP(CS$1,Attendance_sorted!$B111:$CW111,Attendance_sorted!$B111:$CW111,"nn")&lt;&gt;"nn","•",""),"")</f>
        <v/>
      </c>
      <c r="CT112" s="1" t="str">
        <f ca="1">IF(($A112&lt;&gt;"")*(CT$1&lt;&gt;""),IF(_xlfn.XLOOKUP(CT$1,Attendance_sorted!$B111:$CW111,Attendance_sorted!$B111:$CW111,"nn")&lt;&gt;"nn","•",""),"")</f>
        <v/>
      </c>
      <c r="CU112" s="1" t="str">
        <f ca="1">IF(($A112&lt;&gt;"")*(CU$1&lt;&gt;""),IF(_xlfn.XLOOKUP(CU$1,Attendance_sorted!$B111:$CW111,Attendance_sorted!$B111:$CW111,"nn")&lt;&gt;"nn","•",""),"")</f>
        <v/>
      </c>
      <c r="CV112" s="1" t="str">
        <f ca="1">IF(($A112&lt;&gt;"")*(CV$1&lt;&gt;""),IF(_xlfn.XLOOKUP(CV$1,Attendance_sorted!$B111:$CW111,Attendance_sorted!$B111:$CW111,"nn")&lt;&gt;"nn","•",""),"")</f>
        <v/>
      </c>
      <c r="CW112" s="1" t="str">
        <f ca="1">IF(($A112&lt;&gt;"")*(CW$1&lt;&gt;""),IF(_xlfn.XLOOKUP(CW$1,Attendance_sorted!$B111:$CW111,Attendance_sorted!$B111:$CW111,"nn")&lt;&gt;"nn","•",""),"")</f>
        <v/>
      </c>
    </row>
    <row r="113" spans="1:101">
      <c r="A113" s="1">
        <v>413</v>
      </c>
      <c r="B113" s="1" t="str">
        <f ca="1">IF(($A113&lt;&gt;"")*(B$1&lt;&gt;""),IF(_xlfn.XLOOKUP(B$1,Attendance_sorted!$B112:$CW112,Attendance_sorted!$B112:$CW112,"nn")&lt;&gt;"nn","•",""),"")</f>
        <v/>
      </c>
      <c r="C113" s="1" t="str">
        <f ca="1">IF(($A113&lt;&gt;"")*(C$1&lt;&gt;""),IF(_xlfn.XLOOKUP(C$1,Attendance_sorted!$B112:$CW112,Attendance_sorted!$B112:$CW112,"nn")&lt;&gt;"nn","•",""),"")</f>
        <v/>
      </c>
      <c r="D113" s="1" t="str">
        <f ca="1">IF(($A113&lt;&gt;"")*(D$1&lt;&gt;""),IF(_xlfn.XLOOKUP(D$1,Attendance_sorted!$B112:$CW112,Attendance_sorted!$B112:$CW112,"nn")&lt;&gt;"nn","•",""),"")</f>
        <v/>
      </c>
      <c r="E113" s="1" t="str">
        <f ca="1">IF(($A113&lt;&gt;"")*(E$1&lt;&gt;""),IF(_xlfn.XLOOKUP(E$1,Attendance_sorted!$B112:$CW112,Attendance_sorted!$B112:$CW112,"nn")&lt;&gt;"nn","•",""),"")</f>
        <v/>
      </c>
      <c r="F113" s="1" t="str">
        <f ca="1">IF(($A113&lt;&gt;"")*(F$1&lt;&gt;""),IF(_xlfn.XLOOKUP(F$1,Attendance_sorted!$B112:$CW112,Attendance_sorted!$B112:$CW112,"nn")&lt;&gt;"nn","•",""),"")</f>
        <v/>
      </c>
      <c r="G113" s="1" t="str">
        <f ca="1">IF(($A113&lt;&gt;"")*(G$1&lt;&gt;""),IF(_xlfn.XLOOKUP(G$1,Attendance_sorted!$B112:$CW112,Attendance_sorted!$B112:$CW112,"nn")&lt;&gt;"nn","•",""),"")</f>
        <v/>
      </c>
      <c r="H113" s="1" t="str">
        <f ca="1">IF(($A113&lt;&gt;"")*(H$1&lt;&gt;""),IF(_xlfn.XLOOKUP(H$1,Attendance_sorted!$B112:$CW112,Attendance_sorted!$B112:$CW112,"nn")&lt;&gt;"nn","•",""),"")</f>
        <v/>
      </c>
      <c r="I113" s="1" t="str">
        <f ca="1">IF(($A113&lt;&gt;"")*(I$1&lt;&gt;""),IF(_xlfn.XLOOKUP(I$1,Attendance_sorted!$B112:$CW112,Attendance_sorted!$B112:$CW112,"nn")&lt;&gt;"nn","•",""),"")</f>
        <v/>
      </c>
      <c r="J113" s="1" t="str">
        <f ca="1">IF(($A113&lt;&gt;"")*(J$1&lt;&gt;""),IF(_xlfn.XLOOKUP(J$1,Attendance_sorted!$B112:$CW112,Attendance_sorted!$B112:$CW112,"nn")&lt;&gt;"nn","•",""),"")</f>
        <v/>
      </c>
      <c r="K113" s="1" t="str">
        <f ca="1">IF(($A113&lt;&gt;"")*(K$1&lt;&gt;""),IF(_xlfn.XLOOKUP(K$1,Attendance_sorted!$B112:$CW112,Attendance_sorted!$B112:$CW112,"nn")&lt;&gt;"nn","•",""),"")</f>
        <v/>
      </c>
      <c r="L113" s="1" t="str">
        <f ca="1">IF(($A113&lt;&gt;"")*(L$1&lt;&gt;""),IF(_xlfn.XLOOKUP(L$1,Attendance_sorted!$B112:$CW112,Attendance_sorted!$B112:$CW112,"nn")&lt;&gt;"nn","•",""),"")</f>
        <v/>
      </c>
      <c r="M113" s="1" t="str">
        <f ca="1">IF(($A113&lt;&gt;"")*(M$1&lt;&gt;""),IF(_xlfn.XLOOKUP(M$1,Attendance_sorted!$B112:$CW112,Attendance_sorted!$B112:$CW112,"nn")&lt;&gt;"nn","•",""),"")</f>
        <v/>
      </c>
      <c r="N113" s="1" t="str">
        <f ca="1">IF(($A113&lt;&gt;"")*(N$1&lt;&gt;""),IF(_xlfn.XLOOKUP(N$1,Attendance_sorted!$B112:$CW112,Attendance_sorted!$B112:$CW112,"nn")&lt;&gt;"nn","•",""),"")</f>
        <v/>
      </c>
      <c r="O113" s="1" t="str">
        <f ca="1">IF(($A113&lt;&gt;"")*(O$1&lt;&gt;""),IF(_xlfn.XLOOKUP(O$1,Attendance_sorted!$B112:$CW112,Attendance_sorted!$B112:$CW112,"nn")&lt;&gt;"nn","•",""),"")</f>
        <v/>
      </c>
      <c r="P113" s="1" t="str">
        <f ca="1">IF(($A113&lt;&gt;"")*(P$1&lt;&gt;""),IF(_xlfn.XLOOKUP(P$1,Attendance_sorted!$B112:$CW112,Attendance_sorted!$B112:$CW112,"nn")&lt;&gt;"nn","•",""),"")</f>
        <v/>
      </c>
      <c r="Q113" s="1" t="str">
        <f ca="1">IF(($A113&lt;&gt;"")*(Q$1&lt;&gt;""),IF(_xlfn.XLOOKUP(Q$1,Attendance_sorted!$B112:$CW112,Attendance_sorted!$B112:$CW112,"nn")&lt;&gt;"nn","•",""),"")</f>
        <v/>
      </c>
      <c r="R113" s="1" t="str">
        <f ca="1">IF(($A113&lt;&gt;"")*(R$1&lt;&gt;""),IF(_xlfn.XLOOKUP(R$1,Attendance_sorted!$B112:$CW112,Attendance_sorted!$B112:$CW112,"nn")&lt;&gt;"nn","•",""),"")</f>
        <v/>
      </c>
      <c r="S113" s="1" t="str">
        <f ca="1">IF(($A113&lt;&gt;"")*(S$1&lt;&gt;""),IF(_xlfn.XLOOKUP(S$1,Attendance_sorted!$B112:$CW112,Attendance_sorted!$B112:$CW112,"nn")&lt;&gt;"nn","•",""),"")</f>
        <v/>
      </c>
      <c r="T113" s="1" t="str">
        <f ca="1">IF(($A113&lt;&gt;"")*(T$1&lt;&gt;""),IF(_xlfn.XLOOKUP(T$1,Attendance_sorted!$B112:$CW112,Attendance_sorted!$B112:$CW112,"nn")&lt;&gt;"nn","•",""),"")</f>
        <v/>
      </c>
      <c r="U113" s="1" t="str">
        <f ca="1">IF(($A113&lt;&gt;"")*(U$1&lt;&gt;""),IF(_xlfn.XLOOKUP(U$1,Attendance_sorted!$B112:$CW112,Attendance_sorted!$B112:$CW112,"nn")&lt;&gt;"nn","•",""),"")</f>
        <v/>
      </c>
      <c r="V113" s="1" t="str">
        <f ca="1">IF(($A113&lt;&gt;"")*(V$1&lt;&gt;""),IF(_xlfn.XLOOKUP(V$1,Attendance_sorted!$B112:$CW112,Attendance_sorted!$B112:$CW112,"nn")&lt;&gt;"nn","•",""),"")</f>
        <v/>
      </c>
      <c r="W113" s="1" t="str">
        <f ca="1">IF(($A113&lt;&gt;"")*(W$1&lt;&gt;""),IF(_xlfn.XLOOKUP(W$1,Attendance_sorted!$B112:$CW112,Attendance_sorted!$B112:$CW112,"nn")&lt;&gt;"nn","•",""),"")</f>
        <v/>
      </c>
      <c r="X113" s="1" t="str">
        <f ca="1">IF(($A113&lt;&gt;"")*(X$1&lt;&gt;""),IF(_xlfn.XLOOKUP(X$1,Attendance_sorted!$B112:$CW112,Attendance_sorted!$B112:$CW112,"nn")&lt;&gt;"nn","•",""),"")</f>
        <v/>
      </c>
      <c r="Y113" s="1" t="str">
        <f ca="1">IF(($A113&lt;&gt;"")*(Y$1&lt;&gt;""),IF(_xlfn.XLOOKUP(Y$1,Attendance_sorted!$B112:$CW112,Attendance_sorted!$B112:$CW112,"nn")&lt;&gt;"nn","•",""),"")</f>
        <v/>
      </c>
      <c r="Z113" s="1" t="str">
        <f ca="1">IF(($A113&lt;&gt;"")*(Z$1&lt;&gt;""),IF(_xlfn.XLOOKUP(Z$1,Attendance_sorted!$B112:$CW112,Attendance_sorted!$B112:$CW112,"nn")&lt;&gt;"nn","•",""),"")</f>
        <v/>
      </c>
      <c r="AA113" s="1" t="str">
        <f ca="1">IF(($A113&lt;&gt;"")*(AA$1&lt;&gt;""),IF(_xlfn.XLOOKUP(AA$1,Attendance_sorted!$B112:$CW112,Attendance_sorted!$B112:$CW112,"nn")&lt;&gt;"nn","•",""),"")</f>
        <v/>
      </c>
      <c r="AB113" s="1" t="str">
        <f ca="1">IF(($A113&lt;&gt;"")*(AB$1&lt;&gt;""),IF(_xlfn.XLOOKUP(AB$1,Attendance_sorted!$B112:$CW112,Attendance_sorted!$B112:$CW112,"nn")&lt;&gt;"nn","•",""),"")</f>
        <v/>
      </c>
      <c r="AC113" s="1" t="str">
        <f ca="1">IF(($A113&lt;&gt;"")*(AC$1&lt;&gt;""),IF(_xlfn.XLOOKUP(AC$1,Attendance_sorted!$B112:$CW112,Attendance_sorted!$B112:$CW112,"nn")&lt;&gt;"nn","•",""),"")</f>
        <v/>
      </c>
      <c r="AD113" s="1" t="str">
        <f ca="1">IF(($A113&lt;&gt;"")*(AD$1&lt;&gt;""),IF(_xlfn.XLOOKUP(AD$1,Attendance_sorted!$B112:$CW112,Attendance_sorted!$B112:$CW112,"nn")&lt;&gt;"nn","•",""),"")</f>
        <v/>
      </c>
      <c r="AE113" s="1" t="str">
        <f ca="1">IF(($A113&lt;&gt;"")*(AE$1&lt;&gt;""),IF(_xlfn.XLOOKUP(AE$1,Attendance_sorted!$B112:$CW112,Attendance_sorted!$B112:$CW112,"nn")&lt;&gt;"nn","•",""),"")</f>
        <v/>
      </c>
      <c r="AF113" s="1" t="str">
        <f ca="1">IF(($A113&lt;&gt;"")*(AF$1&lt;&gt;""),IF(_xlfn.XLOOKUP(AF$1,Attendance_sorted!$B112:$CW112,Attendance_sorted!$B112:$CW112,"nn")&lt;&gt;"nn","•",""),"")</f>
        <v/>
      </c>
      <c r="AG113" s="1" t="str">
        <f ca="1">IF(($A113&lt;&gt;"")*(AG$1&lt;&gt;""),IF(_xlfn.XLOOKUP(AG$1,Attendance_sorted!$B112:$CW112,Attendance_sorted!$B112:$CW112,"nn")&lt;&gt;"nn","•",""),"")</f>
        <v/>
      </c>
      <c r="AH113" s="1" t="str">
        <f ca="1">IF(($A113&lt;&gt;"")*(AH$1&lt;&gt;""),IF(_xlfn.XLOOKUP(AH$1,Attendance_sorted!$B112:$CW112,Attendance_sorted!$B112:$CW112,"nn")&lt;&gt;"nn","•",""),"")</f>
        <v/>
      </c>
      <c r="AI113" s="1" t="str">
        <f ca="1">IF(($A113&lt;&gt;"")*(AI$1&lt;&gt;""),IF(_xlfn.XLOOKUP(AI$1,Attendance_sorted!$B112:$CW112,Attendance_sorted!$B112:$CW112,"nn")&lt;&gt;"nn","•",""),"")</f>
        <v/>
      </c>
      <c r="AJ113" s="1" t="str">
        <f ca="1">IF(($A113&lt;&gt;"")*(AJ$1&lt;&gt;""),IF(_xlfn.XLOOKUP(AJ$1,Attendance_sorted!$B112:$CW112,Attendance_sorted!$B112:$CW112,"nn")&lt;&gt;"nn","•",""),"")</f>
        <v/>
      </c>
      <c r="AK113" s="1" t="str">
        <f ca="1">IF(($A113&lt;&gt;"")*(AK$1&lt;&gt;""),IF(_xlfn.XLOOKUP(AK$1,Attendance_sorted!$B112:$CW112,Attendance_sorted!$B112:$CW112,"nn")&lt;&gt;"nn","•",""),"")</f>
        <v/>
      </c>
      <c r="AL113" s="1" t="str">
        <f ca="1">IF(($A113&lt;&gt;"")*(AL$1&lt;&gt;""),IF(_xlfn.XLOOKUP(AL$1,Attendance_sorted!$B112:$CW112,Attendance_sorted!$B112:$CW112,"nn")&lt;&gt;"nn","•",""),"")</f>
        <v/>
      </c>
      <c r="AM113" s="1" t="str">
        <f ca="1">IF(($A113&lt;&gt;"")*(AM$1&lt;&gt;""),IF(_xlfn.XLOOKUP(AM$1,Attendance_sorted!$B112:$CW112,Attendance_sorted!$B112:$CW112,"nn")&lt;&gt;"nn","•",""),"")</f>
        <v/>
      </c>
      <c r="AN113" s="1" t="str">
        <f ca="1">IF(($A113&lt;&gt;"")*(AN$1&lt;&gt;""),IF(_xlfn.XLOOKUP(AN$1,Attendance_sorted!$B112:$CW112,Attendance_sorted!$B112:$CW112,"nn")&lt;&gt;"nn","•",""),"")</f>
        <v/>
      </c>
      <c r="AO113" s="1" t="str">
        <f ca="1">IF(($A113&lt;&gt;"")*(AO$1&lt;&gt;""),IF(_xlfn.XLOOKUP(AO$1,Attendance_sorted!$B112:$CW112,Attendance_sorted!$B112:$CW112,"nn")&lt;&gt;"nn","•",""),"")</f>
        <v/>
      </c>
      <c r="AP113" s="1" t="str">
        <f ca="1">IF(($A113&lt;&gt;"")*(AP$1&lt;&gt;""),IF(_xlfn.XLOOKUP(AP$1,Attendance_sorted!$B112:$CW112,Attendance_sorted!$B112:$CW112,"nn")&lt;&gt;"nn","•",""),"")</f>
        <v/>
      </c>
      <c r="AQ113" s="1" t="str">
        <f ca="1">IF(($A113&lt;&gt;"")*(AQ$1&lt;&gt;""),IF(_xlfn.XLOOKUP(AQ$1,Attendance_sorted!$B112:$CW112,Attendance_sorted!$B112:$CW112,"nn")&lt;&gt;"nn","•",""),"")</f>
        <v/>
      </c>
      <c r="AR113" s="1" t="str">
        <f ca="1">IF(($A113&lt;&gt;"")*(AR$1&lt;&gt;""),IF(_xlfn.XLOOKUP(AR$1,Attendance_sorted!$B112:$CW112,Attendance_sorted!$B112:$CW112,"nn")&lt;&gt;"nn","•",""),"")</f>
        <v/>
      </c>
      <c r="AS113" s="1" t="str">
        <f ca="1">IF(($A113&lt;&gt;"")*(AS$1&lt;&gt;""),IF(_xlfn.XLOOKUP(AS$1,Attendance_sorted!$B112:$CW112,Attendance_sorted!$B112:$CW112,"nn")&lt;&gt;"nn","•",""),"")</f>
        <v/>
      </c>
      <c r="AT113" s="1" t="str">
        <f ca="1">IF(($A113&lt;&gt;"")*(AT$1&lt;&gt;""),IF(_xlfn.XLOOKUP(AT$1,Attendance_sorted!$B112:$CW112,Attendance_sorted!$B112:$CW112,"nn")&lt;&gt;"nn","•",""),"")</f>
        <v/>
      </c>
      <c r="AU113" s="1" t="str">
        <f ca="1">IF(($A113&lt;&gt;"")*(AU$1&lt;&gt;""),IF(_xlfn.XLOOKUP(AU$1,Attendance_sorted!$B112:$CW112,Attendance_sorted!$B112:$CW112,"nn")&lt;&gt;"nn","•",""),"")</f>
        <v/>
      </c>
      <c r="AV113" s="1" t="str">
        <f ca="1">IF(($A113&lt;&gt;"")*(AV$1&lt;&gt;""),IF(_xlfn.XLOOKUP(AV$1,Attendance_sorted!$B112:$CW112,Attendance_sorted!$B112:$CW112,"nn")&lt;&gt;"nn","•",""),"")</f>
        <v/>
      </c>
      <c r="AW113" s="1" t="str">
        <f ca="1">IF(($A113&lt;&gt;"")*(AW$1&lt;&gt;""),IF(_xlfn.XLOOKUP(AW$1,Attendance_sorted!$B112:$CW112,Attendance_sorted!$B112:$CW112,"nn")&lt;&gt;"nn","•",""),"")</f>
        <v/>
      </c>
      <c r="AX113" s="1" t="str">
        <f ca="1">IF(($A113&lt;&gt;"")*(AX$1&lt;&gt;""),IF(_xlfn.XLOOKUP(AX$1,Attendance_sorted!$B112:$CW112,Attendance_sorted!$B112:$CW112,"nn")&lt;&gt;"nn","•",""),"")</f>
        <v/>
      </c>
      <c r="AY113" s="1" t="str">
        <f ca="1">IF(($A113&lt;&gt;"")*(AY$1&lt;&gt;""),IF(_xlfn.XLOOKUP(AY$1,Attendance_sorted!$B112:$CW112,Attendance_sorted!$B112:$CW112,"nn")&lt;&gt;"nn","•",""),"")</f>
        <v/>
      </c>
      <c r="AZ113" s="1" t="str">
        <f ca="1">IF(($A113&lt;&gt;"")*(AZ$1&lt;&gt;""),IF(_xlfn.XLOOKUP(AZ$1,Attendance_sorted!$B112:$CW112,Attendance_sorted!$B112:$CW112,"nn")&lt;&gt;"nn","•",""),"")</f>
        <v/>
      </c>
      <c r="BA113" s="1" t="str">
        <f ca="1">IF(($A113&lt;&gt;"")*(BA$1&lt;&gt;""),IF(_xlfn.XLOOKUP(BA$1,Attendance_sorted!$B112:$CW112,Attendance_sorted!$B112:$CW112,"nn")&lt;&gt;"nn","•",""),"")</f>
        <v/>
      </c>
      <c r="BB113" s="1" t="str">
        <f ca="1">IF(($A113&lt;&gt;"")*(BB$1&lt;&gt;""),IF(_xlfn.XLOOKUP(BB$1,Attendance_sorted!$B112:$CW112,Attendance_sorted!$B112:$CW112,"nn")&lt;&gt;"nn","•",""),"")</f>
        <v/>
      </c>
      <c r="BC113" s="1" t="str">
        <f ca="1">IF(($A113&lt;&gt;"")*(BC$1&lt;&gt;""),IF(_xlfn.XLOOKUP(BC$1,Attendance_sorted!$B112:$CW112,Attendance_sorted!$B112:$CW112,"nn")&lt;&gt;"nn","•",""),"")</f>
        <v/>
      </c>
      <c r="BD113" s="1" t="str">
        <f ca="1">IF(($A113&lt;&gt;"")*(BD$1&lt;&gt;""),IF(_xlfn.XLOOKUP(BD$1,Attendance_sorted!$B112:$CW112,Attendance_sorted!$B112:$CW112,"nn")&lt;&gt;"nn","•",""),"")</f>
        <v/>
      </c>
      <c r="BE113" s="1" t="str">
        <f ca="1">IF(($A113&lt;&gt;"")*(BE$1&lt;&gt;""),IF(_xlfn.XLOOKUP(BE$1,Attendance_sorted!$B112:$CW112,Attendance_sorted!$B112:$CW112,"nn")&lt;&gt;"nn","•",""),"")</f>
        <v/>
      </c>
      <c r="BF113" s="1" t="str">
        <f ca="1">IF(($A113&lt;&gt;"")*(BF$1&lt;&gt;""),IF(_xlfn.XLOOKUP(BF$1,Attendance_sorted!$B112:$CW112,Attendance_sorted!$B112:$CW112,"nn")&lt;&gt;"nn","•",""),"")</f>
        <v/>
      </c>
      <c r="BG113" s="1" t="str">
        <f ca="1">IF(($A113&lt;&gt;"")*(BG$1&lt;&gt;""),IF(_xlfn.XLOOKUP(BG$1,Attendance_sorted!$B112:$CW112,Attendance_sorted!$B112:$CW112,"nn")&lt;&gt;"nn","•",""),"")</f>
        <v/>
      </c>
      <c r="BH113" s="1" t="str">
        <f ca="1">IF(($A113&lt;&gt;"")*(BH$1&lt;&gt;""),IF(_xlfn.XLOOKUP(BH$1,Attendance_sorted!$B112:$CW112,Attendance_sorted!$B112:$CW112,"nn")&lt;&gt;"nn","•",""),"")</f>
        <v/>
      </c>
      <c r="BI113" s="1" t="str">
        <f ca="1">IF(($A113&lt;&gt;"")*(BI$1&lt;&gt;""),IF(_xlfn.XLOOKUP(BI$1,Attendance_sorted!$B112:$CW112,Attendance_sorted!$B112:$CW112,"nn")&lt;&gt;"nn","•",""),"")</f>
        <v/>
      </c>
      <c r="BJ113" s="1" t="str">
        <f ca="1">IF(($A113&lt;&gt;"")*(BJ$1&lt;&gt;""),IF(_xlfn.XLOOKUP(BJ$1,Attendance_sorted!$B112:$CW112,Attendance_sorted!$B112:$CW112,"nn")&lt;&gt;"nn","•",""),"")</f>
        <v/>
      </c>
      <c r="BK113" s="1" t="str">
        <f ca="1">IF(($A113&lt;&gt;"")*(BK$1&lt;&gt;""),IF(_xlfn.XLOOKUP(BK$1,Attendance_sorted!$B112:$CW112,Attendance_sorted!$B112:$CW112,"nn")&lt;&gt;"nn","•",""),"")</f>
        <v/>
      </c>
      <c r="BL113" s="1" t="str">
        <f ca="1">IF(($A113&lt;&gt;"")*(BL$1&lt;&gt;""),IF(_xlfn.XLOOKUP(BL$1,Attendance_sorted!$B112:$CW112,Attendance_sorted!$B112:$CW112,"nn")&lt;&gt;"nn","•",""),"")</f>
        <v/>
      </c>
      <c r="BM113" s="1" t="str">
        <f ca="1">IF(($A113&lt;&gt;"")*(BM$1&lt;&gt;""),IF(_xlfn.XLOOKUP(BM$1,Attendance_sorted!$B112:$CW112,Attendance_sorted!$B112:$CW112,"nn")&lt;&gt;"nn","•",""),"")</f>
        <v/>
      </c>
      <c r="BN113" s="1" t="str">
        <f ca="1">IF(($A113&lt;&gt;"")*(BN$1&lt;&gt;""),IF(_xlfn.XLOOKUP(BN$1,Attendance_sorted!$B112:$CW112,Attendance_sorted!$B112:$CW112,"nn")&lt;&gt;"nn","•",""),"")</f>
        <v/>
      </c>
      <c r="BO113" s="1" t="str">
        <f ca="1">IF(($A113&lt;&gt;"")*(BO$1&lt;&gt;""),IF(_xlfn.XLOOKUP(BO$1,Attendance_sorted!$B112:$CW112,Attendance_sorted!$B112:$CW112,"nn")&lt;&gt;"nn","•",""),"")</f>
        <v/>
      </c>
      <c r="BP113" s="1" t="str">
        <f ca="1">IF(($A113&lt;&gt;"")*(BP$1&lt;&gt;""),IF(_xlfn.XLOOKUP(BP$1,Attendance_sorted!$B112:$CW112,Attendance_sorted!$B112:$CW112,"nn")&lt;&gt;"nn","•",""),"")</f>
        <v/>
      </c>
      <c r="BQ113" s="1" t="str">
        <f ca="1">IF(($A113&lt;&gt;"")*(BQ$1&lt;&gt;""),IF(_xlfn.XLOOKUP(BQ$1,Attendance_sorted!$B112:$CW112,Attendance_sorted!$B112:$CW112,"nn")&lt;&gt;"nn","•",""),"")</f>
        <v/>
      </c>
      <c r="BR113" s="1" t="str">
        <f ca="1">IF(($A113&lt;&gt;"")*(BR$1&lt;&gt;""),IF(_xlfn.XLOOKUP(BR$1,Attendance_sorted!$B112:$CW112,Attendance_sorted!$B112:$CW112,"nn")&lt;&gt;"nn","•",""),"")</f>
        <v/>
      </c>
      <c r="BS113" s="1" t="str">
        <f ca="1">IF(($A113&lt;&gt;"")*(BS$1&lt;&gt;""),IF(_xlfn.XLOOKUP(BS$1,Attendance_sorted!$B112:$CW112,Attendance_sorted!$B112:$CW112,"nn")&lt;&gt;"nn","•",""),"")</f>
        <v/>
      </c>
      <c r="BT113" s="1" t="str">
        <f ca="1">IF(($A113&lt;&gt;"")*(BT$1&lt;&gt;""),IF(_xlfn.XLOOKUP(BT$1,Attendance_sorted!$B112:$CW112,Attendance_sorted!$B112:$CW112,"nn")&lt;&gt;"nn","•",""),"")</f>
        <v/>
      </c>
      <c r="BU113" s="1" t="str">
        <f ca="1">IF(($A113&lt;&gt;"")*(BU$1&lt;&gt;""),IF(_xlfn.XLOOKUP(BU$1,Attendance_sorted!$B112:$CW112,Attendance_sorted!$B112:$CW112,"nn")&lt;&gt;"nn","•",""),"")</f>
        <v/>
      </c>
      <c r="BV113" s="1" t="str">
        <f ca="1">IF(($A113&lt;&gt;"")*(BV$1&lt;&gt;""),IF(_xlfn.XLOOKUP(BV$1,Attendance_sorted!$B112:$CW112,Attendance_sorted!$B112:$CW112,"nn")&lt;&gt;"nn","•",""),"")</f>
        <v/>
      </c>
      <c r="BW113" s="1" t="str">
        <f ca="1">IF(($A113&lt;&gt;"")*(BW$1&lt;&gt;""),IF(_xlfn.XLOOKUP(BW$1,Attendance_sorted!$B112:$CW112,Attendance_sorted!$B112:$CW112,"nn")&lt;&gt;"nn","•",""),"")</f>
        <v/>
      </c>
      <c r="BX113" s="1" t="str">
        <f ca="1">IF(($A113&lt;&gt;"")*(BX$1&lt;&gt;""),IF(_xlfn.XLOOKUP(BX$1,Attendance_sorted!$B112:$CW112,Attendance_sorted!$B112:$CW112,"nn")&lt;&gt;"nn","•",""),"")</f>
        <v/>
      </c>
      <c r="BY113" s="1" t="str">
        <f ca="1">IF(($A113&lt;&gt;"")*(BY$1&lt;&gt;""),IF(_xlfn.XLOOKUP(BY$1,Attendance_sorted!$B112:$CW112,Attendance_sorted!$B112:$CW112,"nn")&lt;&gt;"nn","•",""),"")</f>
        <v/>
      </c>
      <c r="BZ113" s="1" t="str">
        <f ca="1">IF(($A113&lt;&gt;"")*(BZ$1&lt;&gt;""),IF(_xlfn.XLOOKUP(BZ$1,Attendance_sorted!$B112:$CW112,Attendance_sorted!$B112:$CW112,"nn")&lt;&gt;"nn","•",""),"")</f>
        <v/>
      </c>
      <c r="CA113" s="1" t="str">
        <f ca="1">IF(($A113&lt;&gt;"")*(CA$1&lt;&gt;""),IF(_xlfn.XLOOKUP(CA$1,Attendance_sorted!$B112:$CW112,Attendance_sorted!$B112:$CW112,"nn")&lt;&gt;"nn","•",""),"")</f>
        <v/>
      </c>
      <c r="CB113" s="1" t="str">
        <f ca="1">IF(($A113&lt;&gt;"")*(CB$1&lt;&gt;""),IF(_xlfn.XLOOKUP(CB$1,Attendance_sorted!$B112:$CW112,Attendance_sorted!$B112:$CW112,"nn")&lt;&gt;"nn","•",""),"")</f>
        <v/>
      </c>
      <c r="CC113" s="1" t="str">
        <f ca="1">IF(($A113&lt;&gt;"")*(CC$1&lt;&gt;""),IF(_xlfn.XLOOKUP(CC$1,Attendance_sorted!$B112:$CW112,Attendance_sorted!$B112:$CW112,"nn")&lt;&gt;"nn","•",""),"")</f>
        <v/>
      </c>
      <c r="CD113" s="1" t="str">
        <f ca="1">IF(($A113&lt;&gt;"")*(CD$1&lt;&gt;""),IF(_xlfn.XLOOKUP(CD$1,Attendance_sorted!$B112:$CW112,Attendance_sorted!$B112:$CW112,"nn")&lt;&gt;"nn","•",""),"")</f>
        <v/>
      </c>
      <c r="CE113" s="1" t="str">
        <f ca="1">IF(($A113&lt;&gt;"")*(CE$1&lt;&gt;""),IF(_xlfn.XLOOKUP(CE$1,Attendance_sorted!$B112:$CW112,Attendance_sorted!$B112:$CW112,"nn")&lt;&gt;"nn","•",""),"")</f>
        <v/>
      </c>
      <c r="CF113" s="1" t="str">
        <f ca="1">IF(($A113&lt;&gt;"")*(CF$1&lt;&gt;""),IF(_xlfn.XLOOKUP(CF$1,Attendance_sorted!$B112:$CW112,Attendance_sorted!$B112:$CW112,"nn")&lt;&gt;"nn","•",""),"")</f>
        <v/>
      </c>
      <c r="CG113" s="1" t="str">
        <f ca="1">IF(($A113&lt;&gt;"")*(CG$1&lt;&gt;""),IF(_xlfn.XLOOKUP(CG$1,Attendance_sorted!$B112:$CW112,Attendance_sorted!$B112:$CW112,"nn")&lt;&gt;"nn","•",""),"")</f>
        <v/>
      </c>
      <c r="CH113" s="1" t="str">
        <f ca="1">IF(($A113&lt;&gt;"")*(CH$1&lt;&gt;""),IF(_xlfn.XLOOKUP(CH$1,Attendance_sorted!$B112:$CW112,Attendance_sorted!$B112:$CW112,"nn")&lt;&gt;"nn","•",""),"")</f>
        <v/>
      </c>
      <c r="CI113" s="1" t="str">
        <f ca="1">IF(($A113&lt;&gt;"")*(CI$1&lt;&gt;""),IF(_xlfn.XLOOKUP(CI$1,Attendance_sorted!$B112:$CW112,Attendance_sorted!$B112:$CW112,"nn")&lt;&gt;"nn","•",""),"")</f>
        <v/>
      </c>
      <c r="CJ113" s="1" t="str">
        <f ca="1">IF(($A113&lt;&gt;"")*(CJ$1&lt;&gt;""),IF(_xlfn.XLOOKUP(CJ$1,Attendance_sorted!$B112:$CW112,Attendance_sorted!$B112:$CW112,"nn")&lt;&gt;"nn","•",""),"")</f>
        <v/>
      </c>
      <c r="CK113" s="1" t="str">
        <f ca="1">IF(($A113&lt;&gt;"")*(CK$1&lt;&gt;""),IF(_xlfn.XLOOKUP(CK$1,Attendance_sorted!$B112:$CW112,Attendance_sorted!$B112:$CW112,"nn")&lt;&gt;"nn","•",""),"")</f>
        <v/>
      </c>
      <c r="CL113" s="1" t="str">
        <f ca="1">IF(($A113&lt;&gt;"")*(CL$1&lt;&gt;""),IF(_xlfn.XLOOKUP(CL$1,Attendance_sorted!$B112:$CW112,Attendance_sorted!$B112:$CW112,"nn")&lt;&gt;"nn","•",""),"")</f>
        <v/>
      </c>
      <c r="CM113" s="1" t="str">
        <f ca="1">IF(($A113&lt;&gt;"")*(CM$1&lt;&gt;""),IF(_xlfn.XLOOKUP(CM$1,Attendance_sorted!$B112:$CW112,Attendance_sorted!$B112:$CW112,"nn")&lt;&gt;"nn","•",""),"")</f>
        <v/>
      </c>
      <c r="CN113" s="1" t="str">
        <f ca="1">IF(($A113&lt;&gt;"")*(CN$1&lt;&gt;""),IF(_xlfn.XLOOKUP(CN$1,Attendance_sorted!$B112:$CW112,Attendance_sorted!$B112:$CW112,"nn")&lt;&gt;"nn","•",""),"")</f>
        <v/>
      </c>
      <c r="CO113" s="1" t="str">
        <f ca="1">IF(($A113&lt;&gt;"")*(CO$1&lt;&gt;""),IF(_xlfn.XLOOKUP(CO$1,Attendance_sorted!$B112:$CW112,Attendance_sorted!$B112:$CW112,"nn")&lt;&gt;"nn","•",""),"")</f>
        <v/>
      </c>
      <c r="CP113" s="1" t="str">
        <f ca="1">IF(($A113&lt;&gt;"")*(CP$1&lt;&gt;""),IF(_xlfn.XLOOKUP(CP$1,Attendance_sorted!$B112:$CW112,Attendance_sorted!$B112:$CW112,"nn")&lt;&gt;"nn","•",""),"")</f>
        <v/>
      </c>
      <c r="CQ113" s="1" t="str">
        <f ca="1">IF(($A113&lt;&gt;"")*(CQ$1&lt;&gt;""),IF(_xlfn.XLOOKUP(CQ$1,Attendance_sorted!$B112:$CW112,Attendance_sorted!$B112:$CW112,"nn")&lt;&gt;"nn","•",""),"")</f>
        <v/>
      </c>
      <c r="CR113" s="1" t="str">
        <f ca="1">IF(($A113&lt;&gt;"")*(CR$1&lt;&gt;""),IF(_xlfn.XLOOKUP(CR$1,Attendance_sorted!$B112:$CW112,Attendance_sorted!$B112:$CW112,"nn")&lt;&gt;"nn","•",""),"")</f>
        <v/>
      </c>
      <c r="CS113" s="1" t="str">
        <f ca="1">IF(($A113&lt;&gt;"")*(CS$1&lt;&gt;""),IF(_xlfn.XLOOKUP(CS$1,Attendance_sorted!$B112:$CW112,Attendance_sorted!$B112:$CW112,"nn")&lt;&gt;"nn","•",""),"")</f>
        <v/>
      </c>
      <c r="CT113" s="1" t="str">
        <f ca="1">IF(($A113&lt;&gt;"")*(CT$1&lt;&gt;""),IF(_xlfn.XLOOKUP(CT$1,Attendance_sorted!$B112:$CW112,Attendance_sorted!$B112:$CW112,"nn")&lt;&gt;"nn","•",""),"")</f>
        <v/>
      </c>
      <c r="CU113" s="1" t="str">
        <f ca="1">IF(($A113&lt;&gt;"")*(CU$1&lt;&gt;""),IF(_xlfn.XLOOKUP(CU$1,Attendance_sorted!$B112:$CW112,Attendance_sorted!$B112:$CW112,"nn")&lt;&gt;"nn","•",""),"")</f>
        <v/>
      </c>
      <c r="CV113" s="1" t="str">
        <f ca="1">IF(($A113&lt;&gt;"")*(CV$1&lt;&gt;""),IF(_xlfn.XLOOKUP(CV$1,Attendance_sorted!$B112:$CW112,Attendance_sorted!$B112:$CW112,"nn")&lt;&gt;"nn","•",""),"")</f>
        <v/>
      </c>
      <c r="CW113" s="1" t="str">
        <f ca="1">IF(($A113&lt;&gt;"")*(CW$1&lt;&gt;""),IF(_xlfn.XLOOKUP(CW$1,Attendance_sorted!$B112:$CW112,Attendance_sorted!$B112:$CW112,"nn")&lt;&gt;"nn","•",""),"")</f>
        <v/>
      </c>
    </row>
    <row r="114" spans="1:101">
      <c r="A114" s="1">
        <v>415</v>
      </c>
      <c r="B114" s="1" t="str">
        <f ca="1">IF(($A114&lt;&gt;"")*(B$1&lt;&gt;""),IF(_xlfn.XLOOKUP(B$1,Attendance_sorted!$B113:$CW113,Attendance_sorted!$B113:$CW113,"nn")&lt;&gt;"nn","•",""),"")</f>
        <v/>
      </c>
      <c r="C114" s="1" t="str">
        <f ca="1">IF(($A114&lt;&gt;"")*(C$1&lt;&gt;""),IF(_xlfn.XLOOKUP(C$1,Attendance_sorted!$B113:$CW113,Attendance_sorted!$B113:$CW113,"nn")&lt;&gt;"nn","•",""),"")</f>
        <v/>
      </c>
      <c r="D114" s="1" t="str">
        <f ca="1">IF(($A114&lt;&gt;"")*(D$1&lt;&gt;""),IF(_xlfn.XLOOKUP(D$1,Attendance_sorted!$B113:$CW113,Attendance_sorted!$B113:$CW113,"nn")&lt;&gt;"nn","•",""),"")</f>
        <v/>
      </c>
      <c r="E114" s="1" t="str">
        <f ca="1">IF(($A114&lt;&gt;"")*(E$1&lt;&gt;""),IF(_xlfn.XLOOKUP(E$1,Attendance_sorted!$B113:$CW113,Attendance_sorted!$B113:$CW113,"nn")&lt;&gt;"nn","•",""),"")</f>
        <v/>
      </c>
      <c r="F114" s="1" t="str">
        <f ca="1">IF(($A114&lt;&gt;"")*(F$1&lt;&gt;""),IF(_xlfn.XLOOKUP(F$1,Attendance_sorted!$B113:$CW113,Attendance_sorted!$B113:$CW113,"nn")&lt;&gt;"nn","•",""),"")</f>
        <v/>
      </c>
      <c r="G114" s="1" t="str">
        <f ca="1">IF(($A114&lt;&gt;"")*(G$1&lt;&gt;""),IF(_xlfn.XLOOKUP(G$1,Attendance_sorted!$B113:$CW113,Attendance_sorted!$B113:$CW113,"nn")&lt;&gt;"nn","•",""),"")</f>
        <v/>
      </c>
      <c r="H114" s="1" t="str">
        <f ca="1">IF(($A114&lt;&gt;"")*(H$1&lt;&gt;""),IF(_xlfn.XLOOKUP(H$1,Attendance_sorted!$B113:$CW113,Attendance_sorted!$B113:$CW113,"nn")&lt;&gt;"nn","•",""),"")</f>
        <v/>
      </c>
      <c r="I114" s="1" t="str">
        <f ca="1">IF(($A114&lt;&gt;"")*(I$1&lt;&gt;""),IF(_xlfn.XLOOKUP(I$1,Attendance_sorted!$B113:$CW113,Attendance_sorted!$B113:$CW113,"nn")&lt;&gt;"nn","•",""),"")</f>
        <v/>
      </c>
      <c r="J114" s="1" t="str">
        <f ca="1">IF(($A114&lt;&gt;"")*(J$1&lt;&gt;""),IF(_xlfn.XLOOKUP(J$1,Attendance_sorted!$B113:$CW113,Attendance_sorted!$B113:$CW113,"nn")&lt;&gt;"nn","•",""),"")</f>
        <v/>
      </c>
      <c r="K114" s="1" t="str">
        <f ca="1">IF(($A114&lt;&gt;"")*(K$1&lt;&gt;""),IF(_xlfn.XLOOKUP(K$1,Attendance_sorted!$B113:$CW113,Attendance_sorted!$B113:$CW113,"nn")&lt;&gt;"nn","•",""),"")</f>
        <v/>
      </c>
      <c r="L114" s="1" t="str">
        <f ca="1">IF(($A114&lt;&gt;"")*(L$1&lt;&gt;""),IF(_xlfn.XLOOKUP(L$1,Attendance_sorted!$B113:$CW113,Attendance_sorted!$B113:$CW113,"nn")&lt;&gt;"nn","•",""),"")</f>
        <v/>
      </c>
      <c r="M114" s="1" t="str">
        <f ca="1">IF(($A114&lt;&gt;"")*(M$1&lt;&gt;""),IF(_xlfn.XLOOKUP(M$1,Attendance_sorted!$B113:$CW113,Attendance_sorted!$B113:$CW113,"nn")&lt;&gt;"nn","•",""),"")</f>
        <v/>
      </c>
      <c r="N114" s="1" t="str">
        <f ca="1">IF(($A114&lt;&gt;"")*(N$1&lt;&gt;""),IF(_xlfn.XLOOKUP(N$1,Attendance_sorted!$B113:$CW113,Attendance_sorted!$B113:$CW113,"nn")&lt;&gt;"nn","•",""),"")</f>
        <v/>
      </c>
      <c r="O114" s="1" t="str">
        <f ca="1">IF(($A114&lt;&gt;"")*(O$1&lt;&gt;""),IF(_xlfn.XLOOKUP(O$1,Attendance_sorted!$B113:$CW113,Attendance_sorted!$B113:$CW113,"nn")&lt;&gt;"nn","•",""),"")</f>
        <v/>
      </c>
      <c r="P114" s="1" t="str">
        <f ca="1">IF(($A114&lt;&gt;"")*(P$1&lt;&gt;""),IF(_xlfn.XLOOKUP(P$1,Attendance_sorted!$B113:$CW113,Attendance_sorted!$B113:$CW113,"nn")&lt;&gt;"nn","•",""),"")</f>
        <v/>
      </c>
      <c r="Q114" s="1" t="str">
        <f ca="1">IF(($A114&lt;&gt;"")*(Q$1&lt;&gt;""),IF(_xlfn.XLOOKUP(Q$1,Attendance_sorted!$B113:$CW113,Attendance_sorted!$B113:$CW113,"nn")&lt;&gt;"nn","•",""),"")</f>
        <v/>
      </c>
      <c r="R114" s="1" t="str">
        <f ca="1">IF(($A114&lt;&gt;"")*(R$1&lt;&gt;""),IF(_xlfn.XLOOKUP(R$1,Attendance_sorted!$B113:$CW113,Attendance_sorted!$B113:$CW113,"nn")&lt;&gt;"nn","•",""),"")</f>
        <v/>
      </c>
      <c r="S114" s="1" t="str">
        <f ca="1">IF(($A114&lt;&gt;"")*(S$1&lt;&gt;""),IF(_xlfn.XLOOKUP(S$1,Attendance_sorted!$B113:$CW113,Attendance_sorted!$B113:$CW113,"nn")&lt;&gt;"nn","•",""),"")</f>
        <v/>
      </c>
      <c r="T114" s="1" t="str">
        <f ca="1">IF(($A114&lt;&gt;"")*(T$1&lt;&gt;""),IF(_xlfn.XLOOKUP(T$1,Attendance_sorted!$B113:$CW113,Attendance_sorted!$B113:$CW113,"nn")&lt;&gt;"nn","•",""),"")</f>
        <v/>
      </c>
      <c r="U114" s="1" t="str">
        <f ca="1">IF(($A114&lt;&gt;"")*(U$1&lt;&gt;""),IF(_xlfn.XLOOKUP(U$1,Attendance_sorted!$B113:$CW113,Attendance_sorted!$B113:$CW113,"nn")&lt;&gt;"nn","•",""),"")</f>
        <v/>
      </c>
      <c r="V114" s="1" t="str">
        <f ca="1">IF(($A114&lt;&gt;"")*(V$1&lt;&gt;""),IF(_xlfn.XLOOKUP(V$1,Attendance_sorted!$B113:$CW113,Attendance_sorted!$B113:$CW113,"nn")&lt;&gt;"nn","•",""),"")</f>
        <v/>
      </c>
      <c r="W114" s="1" t="str">
        <f ca="1">IF(($A114&lt;&gt;"")*(W$1&lt;&gt;""),IF(_xlfn.XLOOKUP(W$1,Attendance_sorted!$B113:$CW113,Attendance_sorted!$B113:$CW113,"nn")&lt;&gt;"nn","•",""),"")</f>
        <v/>
      </c>
      <c r="X114" s="1" t="str">
        <f ca="1">IF(($A114&lt;&gt;"")*(X$1&lt;&gt;""),IF(_xlfn.XLOOKUP(X$1,Attendance_sorted!$B113:$CW113,Attendance_sorted!$B113:$CW113,"nn")&lt;&gt;"nn","•",""),"")</f>
        <v/>
      </c>
      <c r="Y114" s="1" t="str">
        <f ca="1">IF(($A114&lt;&gt;"")*(Y$1&lt;&gt;""),IF(_xlfn.XLOOKUP(Y$1,Attendance_sorted!$B113:$CW113,Attendance_sorted!$B113:$CW113,"nn")&lt;&gt;"nn","•",""),"")</f>
        <v/>
      </c>
      <c r="Z114" s="1" t="str">
        <f ca="1">IF(($A114&lt;&gt;"")*(Z$1&lt;&gt;""),IF(_xlfn.XLOOKUP(Z$1,Attendance_sorted!$B113:$CW113,Attendance_sorted!$B113:$CW113,"nn")&lt;&gt;"nn","•",""),"")</f>
        <v/>
      </c>
      <c r="AA114" s="1" t="str">
        <f ca="1">IF(($A114&lt;&gt;"")*(AA$1&lt;&gt;""),IF(_xlfn.XLOOKUP(AA$1,Attendance_sorted!$B113:$CW113,Attendance_sorted!$B113:$CW113,"nn")&lt;&gt;"nn","•",""),"")</f>
        <v/>
      </c>
      <c r="AB114" s="1" t="str">
        <f ca="1">IF(($A114&lt;&gt;"")*(AB$1&lt;&gt;""),IF(_xlfn.XLOOKUP(AB$1,Attendance_sorted!$B113:$CW113,Attendance_sorted!$B113:$CW113,"nn")&lt;&gt;"nn","•",""),"")</f>
        <v/>
      </c>
      <c r="AC114" s="1" t="str">
        <f ca="1">IF(($A114&lt;&gt;"")*(AC$1&lt;&gt;""),IF(_xlfn.XLOOKUP(AC$1,Attendance_sorted!$B113:$CW113,Attendance_sorted!$B113:$CW113,"nn")&lt;&gt;"nn","•",""),"")</f>
        <v/>
      </c>
      <c r="AD114" s="1" t="str">
        <f ca="1">IF(($A114&lt;&gt;"")*(AD$1&lt;&gt;""),IF(_xlfn.XLOOKUP(AD$1,Attendance_sorted!$B113:$CW113,Attendance_sorted!$B113:$CW113,"nn")&lt;&gt;"nn","•",""),"")</f>
        <v/>
      </c>
      <c r="AE114" s="1" t="str">
        <f ca="1">IF(($A114&lt;&gt;"")*(AE$1&lt;&gt;""),IF(_xlfn.XLOOKUP(AE$1,Attendance_sorted!$B113:$CW113,Attendance_sorted!$B113:$CW113,"nn")&lt;&gt;"nn","•",""),"")</f>
        <v/>
      </c>
      <c r="AF114" s="1" t="str">
        <f ca="1">IF(($A114&lt;&gt;"")*(AF$1&lt;&gt;""),IF(_xlfn.XLOOKUP(AF$1,Attendance_sorted!$B113:$CW113,Attendance_sorted!$B113:$CW113,"nn")&lt;&gt;"nn","•",""),"")</f>
        <v/>
      </c>
      <c r="AG114" s="1" t="str">
        <f ca="1">IF(($A114&lt;&gt;"")*(AG$1&lt;&gt;""),IF(_xlfn.XLOOKUP(AG$1,Attendance_sorted!$B113:$CW113,Attendance_sorted!$B113:$CW113,"nn")&lt;&gt;"nn","•",""),"")</f>
        <v/>
      </c>
      <c r="AH114" s="1" t="str">
        <f ca="1">IF(($A114&lt;&gt;"")*(AH$1&lt;&gt;""),IF(_xlfn.XLOOKUP(AH$1,Attendance_sorted!$B113:$CW113,Attendance_sorted!$B113:$CW113,"nn")&lt;&gt;"nn","•",""),"")</f>
        <v/>
      </c>
      <c r="AI114" s="1" t="str">
        <f ca="1">IF(($A114&lt;&gt;"")*(AI$1&lt;&gt;""),IF(_xlfn.XLOOKUP(AI$1,Attendance_sorted!$B113:$CW113,Attendance_sorted!$B113:$CW113,"nn")&lt;&gt;"nn","•",""),"")</f>
        <v/>
      </c>
      <c r="AJ114" s="1" t="str">
        <f ca="1">IF(($A114&lt;&gt;"")*(AJ$1&lt;&gt;""),IF(_xlfn.XLOOKUP(AJ$1,Attendance_sorted!$B113:$CW113,Attendance_sorted!$B113:$CW113,"nn")&lt;&gt;"nn","•",""),"")</f>
        <v/>
      </c>
      <c r="AK114" s="1" t="str">
        <f ca="1">IF(($A114&lt;&gt;"")*(AK$1&lt;&gt;""),IF(_xlfn.XLOOKUP(AK$1,Attendance_sorted!$B113:$CW113,Attendance_sorted!$B113:$CW113,"nn")&lt;&gt;"nn","•",""),"")</f>
        <v/>
      </c>
      <c r="AL114" s="1" t="str">
        <f ca="1">IF(($A114&lt;&gt;"")*(AL$1&lt;&gt;""),IF(_xlfn.XLOOKUP(AL$1,Attendance_sorted!$B113:$CW113,Attendance_sorted!$B113:$CW113,"nn")&lt;&gt;"nn","•",""),"")</f>
        <v/>
      </c>
      <c r="AM114" s="1" t="str">
        <f ca="1">IF(($A114&lt;&gt;"")*(AM$1&lt;&gt;""),IF(_xlfn.XLOOKUP(AM$1,Attendance_sorted!$B113:$CW113,Attendance_sorted!$B113:$CW113,"nn")&lt;&gt;"nn","•",""),"")</f>
        <v/>
      </c>
      <c r="AN114" s="1" t="str">
        <f ca="1">IF(($A114&lt;&gt;"")*(AN$1&lt;&gt;""),IF(_xlfn.XLOOKUP(AN$1,Attendance_sorted!$B113:$CW113,Attendance_sorted!$B113:$CW113,"nn")&lt;&gt;"nn","•",""),"")</f>
        <v/>
      </c>
      <c r="AO114" s="1" t="str">
        <f ca="1">IF(($A114&lt;&gt;"")*(AO$1&lt;&gt;""),IF(_xlfn.XLOOKUP(AO$1,Attendance_sorted!$B113:$CW113,Attendance_sorted!$B113:$CW113,"nn")&lt;&gt;"nn","•",""),"")</f>
        <v/>
      </c>
      <c r="AP114" s="1" t="str">
        <f ca="1">IF(($A114&lt;&gt;"")*(AP$1&lt;&gt;""),IF(_xlfn.XLOOKUP(AP$1,Attendance_sorted!$B113:$CW113,Attendance_sorted!$B113:$CW113,"nn")&lt;&gt;"nn","•",""),"")</f>
        <v/>
      </c>
      <c r="AQ114" s="1" t="str">
        <f ca="1">IF(($A114&lt;&gt;"")*(AQ$1&lt;&gt;""),IF(_xlfn.XLOOKUP(AQ$1,Attendance_sorted!$B113:$CW113,Attendance_sorted!$B113:$CW113,"nn")&lt;&gt;"nn","•",""),"")</f>
        <v/>
      </c>
      <c r="AR114" s="1" t="str">
        <f ca="1">IF(($A114&lt;&gt;"")*(AR$1&lt;&gt;""),IF(_xlfn.XLOOKUP(AR$1,Attendance_sorted!$B113:$CW113,Attendance_sorted!$B113:$CW113,"nn")&lt;&gt;"nn","•",""),"")</f>
        <v/>
      </c>
      <c r="AS114" s="1" t="str">
        <f ca="1">IF(($A114&lt;&gt;"")*(AS$1&lt;&gt;""),IF(_xlfn.XLOOKUP(AS$1,Attendance_sorted!$B113:$CW113,Attendance_sorted!$B113:$CW113,"nn")&lt;&gt;"nn","•",""),"")</f>
        <v/>
      </c>
      <c r="AT114" s="1" t="str">
        <f ca="1">IF(($A114&lt;&gt;"")*(AT$1&lt;&gt;""),IF(_xlfn.XLOOKUP(AT$1,Attendance_sorted!$B113:$CW113,Attendance_sorted!$B113:$CW113,"nn")&lt;&gt;"nn","•",""),"")</f>
        <v/>
      </c>
      <c r="AU114" s="1" t="str">
        <f ca="1">IF(($A114&lt;&gt;"")*(AU$1&lt;&gt;""),IF(_xlfn.XLOOKUP(AU$1,Attendance_sorted!$B113:$CW113,Attendance_sorted!$B113:$CW113,"nn")&lt;&gt;"nn","•",""),"")</f>
        <v/>
      </c>
      <c r="AV114" s="1" t="str">
        <f ca="1">IF(($A114&lt;&gt;"")*(AV$1&lt;&gt;""),IF(_xlfn.XLOOKUP(AV$1,Attendance_sorted!$B113:$CW113,Attendance_sorted!$B113:$CW113,"nn")&lt;&gt;"nn","•",""),"")</f>
        <v/>
      </c>
      <c r="AW114" s="1" t="str">
        <f ca="1">IF(($A114&lt;&gt;"")*(AW$1&lt;&gt;""),IF(_xlfn.XLOOKUP(AW$1,Attendance_sorted!$B113:$CW113,Attendance_sorted!$B113:$CW113,"nn")&lt;&gt;"nn","•",""),"")</f>
        <v/>
      </c>
      <c r="AX114" s="1" t="str">
        <f ca="1">IF(($A114&lt;&gt;"")*(AX$1&lt;&gt;""),IF(_xlfn.XLOOKUP(AX$1,Attendance_sorted!$B113:$CW113,Attendance_sorted!$B113:$CW113,"nn")&lt;&gt;"nn","•",""),"")</f>
        <v/>
      </c>
      <c r="AY114" s="1" t="str">
        <f ca="1">IF(($A114&lt;&gt;"")*(AY$1&lt;&gt;""),IF(_xlfn.XLOOKUP(AY$1,Attendance_sorted!$B113:$CW113,Attendance_sorted!$B113:$CW113,"nn")&lt;&gt;"nn","•",""),"")</f>
        <v/>
      </c>
      <c r="AZ114" s="1" t="str">
        <f ca="1">IF(($A114&lt;&gt;"")*(AZ$1&lt;&gt;""),IF(_xlfn.XLOOKUP(AZ$1,Attendance_sorted!$B113:$CW113,Attendance_sorted!$B113:$CW113,"nn")&lt;&gt;"nn","•",""),"")</f>
        <v/>
      </c>
      <c r="BA114" s="1" t="str">
        <f ca="1">IF(($A114&lt;&gt;"")*(BA$1&lt;&gt;""),IF(_xlfn.XLOOKUP(BA$1,Attendance_sorted!$B113:$CW113,Attendance_sorted!$B113:$CW113,"nn")&lt;&gt;"nn","•",""),"")</f>
        <v/>
      </c>
      <c r="BB114" s="1" t="str">
        <f ca="1">IF(($A114&lt;&gt;"")*(BB$1&lt;&gt;""),IF(_xlfn.XLOOKUP(BB$1,Attendance_sorted!$B113:$CW113,Attendance_sorted!$B113:$CW113,"nn")&lt;&gt;"nn","•",""),"")</f>
        <v/>
      </c>
      <c r="BC114" s="1" t="str">
        <f ca="1">IF(($A114&lt;&gt;"")*(BC$1&lt;&gt;""),IF(_xlfn.XLOOKUP(BC$1,Attendance_sorted!$B113:$CW113,Attendance_sorted!$B113:$CW113,"nn")&lt;&gt;"nn","•",""),"")</f>
        <v/>
      </c>
      <c r="BD114" s="1" t="str">
        <f ca="1">IF(($A114&lt;&gt;"")*(BD$1&lt;&gt;""),IF(_xlfn.XLOOKUP(BD$1,Attendance_sorted!$B113:$CW113,Attendance_sorted!$B113:$CW113,"nn")&lt;&gt;"nn","•",""),"")</f>
        <v/>
      </c>
      <c r="BE114" s="1" t="str">
        <f ca="1">IF(($A114&lt;&gt;"")*(BE$1&lt;&gt;""),IF(_xlfn.XLOOKUP(BE$1,Attendance_sorted!$B113:$CW113,Attendance_sorted!$B113:$CW113,"nn")&lt;&gt;"nn","•",""),"")</f>
        <v/>
      </c>
      <c r="BF114" s="1" t="str">
        <f ca="1">IF(($A114&lt;&gt;"")*(BF$1&lt;&gt;""),IF(_xlfn.XLOOKUP(BF$1,Attendance_sorted!$B113:$CW113,Attendance_sorted!$B113:$CW113,"nn")&lt;&gt;"nn","•",""),"")</f>
        <v/>
      </c>
      <c r="BG114" s="1" t="str">
        <f ca="1">IF(($A114&lt;&gt;"")*(BG$1&lt;&gt;""),IF(_xlfn.XLOOKUP(BG$1,Attendance_sorted!$B113:$CW113,Attendance_sorted!$B113:$CW113,"nn")&lt;&gt;"nn","•",""),"")</f>
        <v/>
      </c>
      <c r="BH114" s="1" t="str">
        <f ca="1">IF(($A114&lt;&gt;"")*(BH$1&lt;&gt;""),IF(_xlfn.XLOOKUP(BH$1,Attendance_sorted!$B113:$CW113,Attendance_sorted!$B113:$CW113,"nn")&lt;&gt;"nn","•",""),"")</f>
        <v/>
      </c>
      <c r="BI114" s="1" t="str">
        <f ca="1">IF(($A114&lt;&gt;"")*(BI$1&lt;&gt;""),IF(_xlfn.XLOOKUP(BI$1,Attendance_sorted!$B113:$CW113,Attendance_sorted!$B113:$CW113,"nn")&lt;&gt;"nn","•",""),"")</f>
        <v/>
      </c>
      <c r="BJ114" s="1" t="str">
        <f ca="1">IF(($A114&lt;&gt;"")*(BJ$1&lt;&gt;""),IF(_xlfn.XLOOKUP(BJ$1,Attendance_sorted!$B113:$CW113,Attendance_sorted!$B113:$CW113,"nn")&lt;&gt;"nn","•",""),"")</f>
        <v/>
      </c>
      <c r="BK114" s="1" t="str">
        <f ca="1">IF(($A114&lt;&gt;"")*(BK$1&lt;&gt;""),IF(_xlfn.XLOOKUP(BK$1,Attendance_sorted!$B113:$CW113,Attendance_sorted!$B113:$CW113,"nn")&lt;&gt;"nn","•",""),"")</f>
        <v/>
      </c>
      <c r="BL114" s="1" t="str">
        <f ca="1">IF(($A114&lt;&gt;"")*(BL$1&lt;&gt;""),IF(_xlfn.XLOOKUP(BL$1,Attendance_sorted!$B113:$CW113,Attendance_sorted!$B113:$CW113,"nn")&lt;&gt;"nn","•",""),"")</f>
        <v/>
      </c>
      <c r="BM114" s="1" t="str">
        <f ca="1">IF(($A114&lt;&gt;"")*(BM$1&lt;&gt;""),IF(_xlfn.XLOOKUP(BM$1,Attendance_sorted!$B113:$CW113,Attendance_sorted!$B113:$CW113,"nn")&lt;&gt;"nn","•",""),"")</f>
        <v/>
      </c>
      <c r="BN114" s="1" t="str">
        <f ca="1">IF(($A114&lt;&gt;"")*(BN$1&lt;&gt;""),IF(_xlfn.XLOOKUP(BN$1,Attendance_sorted!$B113:$CW113,Attendance_sorted!$B113:$CW113,"nn")&lt;&gt;"nn","•",""),"")</f>
        <v/>
      </c>
      <c r="BO114" s="1" t="str">
        <f ca="1">IF(($A114&lt;&gt;"")*(BO$1&lt;&gt;""),IF(_xlfn.XLOOKUP(BO$1,Attendance_sorted!$B113:$CW113,Attendance_sorted!$B113:$CW113,"nn")&lt;&gt;"nn","•",""),"")</f>
        <v/>
      </c>
      <c r="BP114" s="1" t="str">
        <f ca="1">IF(($A114&lt;&gt;"")*(BP$1&lt;&gt;""),IF(_xlfn.XLOOKUP(BP$1,Attendance_sorted!$B113:$CW113,Attendance_sorted!$B113:$CW113,"nn")&lt;&gt;"nn","•",""),"")</f>
        <v/>
      </c>
      <c r="BQ114" s="1" t="str">
        <f ca="1">IF(($A114&lt;&gt;"")*(BQ$1&lt;&gt;""),IF(_xlfn.XLOOKUP(BQ$1,Attendance_sorted!$B113:$CW113,Attendance_sorted!$B113:$CW113,"nn")&lt;&gt;"nn","•",""),"")</f>
        <v/>
      </c>
      <c r="BR114" s="1" t="str">
        <f ca="1">IF(($A114&lt;&gt;"")*(BR$1&lt;&gt;""),IF(_xlfn.XLOOKUP(BR$1,Attendance_sorted!$B113:$CW113,Attendance_sorted!$B113:$CW113,"nn")&lt;&gt;"nn","•",""),"")</f>
        <v/>
      </c>
      <c r="BS114" s="1" t="str">
        <f ca="1">IF(($A114&lt;&gt;"")*(BS$1&lt;&gt;""),IF(_xlfn.XLOOKUP(BS$1,Attendance_sorted!$B113:$CW113,Attendance_sorted!$B113:$CW113,"nn")&lt;&gt;"nn","•",""),"")</f>
        <v/>
      </c>
      <c r="BT114" s="1" t="str">
        <f ca="1">IF(($A114&lt;&gt;"")*(BT$1&lt;&gt;""),IF(_xlfn.XLOOKUP(BT$1,Attendance_sorted!$B113:$CW113,Attendance_sorted!$B113:$CW113,"nn")&lt;&gt;"nn","•",""),"")</f>
        <v/>
      </c>
      <c r="BU114" s="1" t="str">
        <f ca="1">IF(($A114&lt;&gt;"")*(BU$1&lt;&gt;""),IF(_xlfn.XLOOKUP(BU$1,Attendance_sorted!$B113:$CW113,Attendance_sorted!$B113:$CW113,"nn")&lt;&gt;"nn","•",""),"")</f>
        <v/>
      </c>
      <c r="BV114" s="1" t="str">
        <f ca="1">IF(($A114&lt;&gt;"")*(BV$1&lt;&gt;""),IF(_xlfn.XLOOKUP(BV$1,Attendance_sorted!$B113:$CW113,Attendance_sorted!$B113:$CW113,"nn")&lt;&gt;"nn","•",""),"")</f>
        <v/>
      </c>
      <c r="BW114" s="1" t="str">
        <f ca="1">IF(($A114&lt;&gt;"")*(BW$1&lt;&gt;""),IF(_xlfn.XLOOKUP(BW$1,Attendance_sorted!$B113:$CW113,Attendance_sorted!$B113:$CW113,"nn")&lt;&gt;"nn","•",""),"")</f>
        <v/>
      </c>
      <c r="BX114" s="1" t="str">
        <f ca="1">IF(($A114&lt;&gt;"")*(BX$1&lt;&gt;""),IF(_xlfn.XLOOKUP(BX$1,Attendance_sorted!$B113:$CW113,Attendance_sorted!$B113:$CW113,"nn")&lt;&gt;"nn","•",""),"")</f>
        <v/>
      </c>
      <c r="BY114" s="1" t="str">
        <f ca="1">IF(($A114&lt;&gt;"")*(BY$1&lt;&gt;""),IF(_xlfn.XLOOKUP(BY$1,Attendance_sorted!$B113:$CW113,Attendance_sorted!$B113:$CW113,"nn")&lt;&gt;"nn","•",""),"")</f>
        <v/>
      </c>
      <c r="BZ114" s="1" t="str">
        <f ca="1">IF(($A114&lt;&gt;"")*(BZ$1&lt;&gt;""),IF(_xlfn.XLOOKUP(BZ$1,Attendance_sorted!$B113:$CW113,Attendance_sorted!$B113:$CW113,"nn")&lt;&gt;"nn","•",""),"")</f>
        <v/>
      </c>
      <c r="CA114" s="1" t="str">
        <f ca="1">IF(($A114&lt;&gt;"")*(CA$1&lt;&gt;""),IF(_xlfn.XLOOKUP(CA$1,Attendance_sorted!$B113:$CW113,Attendance_sorted!$B113:$CW113,"nn")&lt;&gt;"nn","•",""),"")</f>
        <v/>
      </c>
      <c r="CB114" s="1" t="str">
        <f ca="1">IF(($A114&lt;&gt;"")*(CB$1&lt;&gt;""),IF(_xlfn.XLOOKUP(CB$1,Attendance_sorted!$B113:$CW113,Attendance_sorted!$B113:$CW113,"nn")&lt;&gt;"nn","•",""),"")</f>
        <v/>
      </c>
      <c r="CC114" s="1" t="str">
        <f ca="1">IF(($A114&lt;&gt;"")*(CC$1&lt;&gt;""),IF(_xlfn.XLOOKUP(CC$1,Attendance_sorted!$B113:$CW113,Attendance_sorted!$B113:$CW113,"nn")&lt;&gt;"nn","•",""),"")</f>
        <v/>
      </c>
      <c r="CD114" s="1" t="str">
        <f ca="1">IF(($A114&lt;&gt;"")*(CD$1&lt;&gt;""),IF(_xlfn.XLOOKUP(CD$1,Attendance_sorted!$B113:$CW113,Attendance_sorted!$B113:$CW113,"nn")&lt;&gt;"nn","•",""),"")</f>
        <v/>
      </c>
      <c r="CE114" s="1" t="str">
        <f ca="1">IF(($A114&lt;&gt;"")*(CE$1&lt;&gt;""),IF(_xlfn.XLOOKUP(CE$1,Attendance_sorted!$B113:$CW113,Attendance_sorted!$B113:$CW113,"nn")&lt;&gt;"nn","•",""),"")</f>
        <v/>
      </c>
      <c r="CF114" s="1" t="str">
        <f ca="1">IF(($A114&lt;&gt;"")*(CF$1&lt;&gt;""),IF(_xlfn.XLOOKUP(CF$1,Attendance_sorted!$B113:$CW113,Attendance_sorted!$B113:$CW113,"nn")&lt;&gt;"nn","•",""),"")</f>
        <v/>
      </c>
      <c r="CG114" s="1" t="str">
        <f ca="1">IF(($A114&lt;&gt;"")*(CG$1&lt;&gt;""),IF(_xlfn.XLOOKUP(CG$1,Attendance_sorted!$B113:$CW113,Attendance_sorted!$B113:$CW113,"nn")&lt;&gt;"nn","•",""),"")</f>
        <v/>
      </c>
      <c r="CH114" s="1" t="str">
        <f ca="1">IF(($A114&lt;&gt;"")*(CH$1&lt;&gt;""),IF(_xlfn.XLOOKUP(CH$1,Attendance_sorted!$B113:$CW113,Attendance_sorted!$B113:$CW113,"nn")&lt;&gt;"nn","•",""),"")</f>
        <v/>
      </c>
      <c r="CI114" s="1" t="str">
        <f ca="1">IF(($A114&lt;&gt;"")*(CI$1&lt;&gt;""),IF(_xlfn.XLOOKUP(CI$1,Attendance_sorted!$B113:$CW113,Attendance_sorted!$B113:$CW113,"nn")&lt;&gt;"nn","•",""),"")</f>
        <v/>
      </c>
      <c r="CJ114" s="1" t="str">
        <f ca="1">IF(($A114&lt;&gt;"")*(CJ$1&lt;&gt;""),IF(_xlfn.XLOOKUP(CJ$1,Attendance_sorted!$B113:$CW113,Attendance_sorted!$B113:$CW113,"nn")&lt;&gt;"nn","•",""),"")</f>
        <v/>
      </c>
      <c r="CK114" s="1" t="str">
        <f ca="1">IF(($A114&lt;&gt;"")*(CK$1&lt;&gt;""),IF(_xlfn.XLOOKUP(CK$1,Attendance_sorted!$B113:$CW113,Attendance_sorted!$B113:$CW113,"nn")&lt;&gt;"nn","•",""),"")</f>
        <v/>
      </c>
      <c r="CL114" s="1" t="str">
        <f ca="1">IF(($A114&lt;&gt;"")*(CL$1&lt;&gt;""),IF(_xlfn.XLOOKUP(CL$1,Attendance_sorted!$B113:$CW113,Attendance_sorted!$B113:$CW113,"nn")&lt;&gt;"nn","•",""),"")</f>
        <v/>
      </c>
      <c r="CM114" s="1" t="str">
        <f ca="1">IF(($A114&lt;&gt;"")*(CM$1&lt;&gt;""),IF(_xlfn.XLOOKUP(CM$1,Attendance_sorted!$B113:$CW113,Attendance_sorted!$B113:$CW113,"nn")&lt;&gt;"nn","•",""),"")</f>
        <v/>
      </c>
      <c r="CN114" s="1" t="str">
        <f ca="1">IF(($A114&lt;&gt;"")*(CN$1&lt;&gt;""),IF(_xlfn.XLOOKUP(CN$1,Attendance_sorted!$B113:$CW113,Attendance_sorted!$B113:$CW113,"nn")&lt;&gt;"nn","•",""),"")</f>
        <v/>
      </c>
      <c r="CO114" s="1" t="str">
        <f ca="1">IF(($A114&lt;&gt;"")*(CO$1&lt;&gt;""),IF(_xlfn.XLOOKUP(CO$1,Attendance_sorted!$B113:$CW113,Attendance_sorted!$B113:$CW113,"nn")&lt;&gt;"nn","•",""),"")</f>
        <v/>
      </c>
      <c r="CP114" s="1" t="str">
        <f ca="1">IF(($A114&lt;&gt;"")*(CP$1&lt;&gt;""),IF(_xlfn.XLOOKUP(CP$1,Attendance_sorted!$B113:$CW113,Attendance_sorted!$B113:$CW113,"nn")&lt;&gt;"nn","•",""),"")</f>
        <v/>
      </c>
      <c r="CQ114" s="1" t="str">
        <f ca="1">IF(($A114&lt;&gt;"")*(CQ$1&lt;&gt;""),IF(_xlfn.XLOOKUP(CQ$1,Attendance_sorted!$B113:$CW113,Attendance_sorted!$B113:$CW113,"nn")&lt;&gt;"nn","•",""),"")</f>
        <v/>
      </c>
      <c r="CR114" s="1" t="str">
        <f ca="1">IF(($A114&lt;&gt;"")*(CR$1&lt;&gt;""),IF(_xlfn.XLOOKUP(CR$1,Attendance_sorted!$B113:$CW113,Attendance_sorted!$B113:$CW113,"nn")&lt;&gt;"nn","•",""),"")</f>
        <v/>
      </c>
      <c r="CS114" s="1" t="str">
        <f ca="1">IF(($A114&lt;&gt;"")*(CS$1&lt;&gt;""),IF(_xlfn.XLOOKUP(CS$1,Attendance_sorted!$B113:$CW113,Attendance_sorted!$B113:$CW113,"nn")&lt;&gt;"nn","•",""),"")</f>
        <v/>
      </c>
      <c r="CT114" s="1" t="str">
        <f ca="1">IF(($A114&lt;&gt;"")*(CT$1&lt;&gt;""),IF(_xlfn.XLOOKUP(CT$1,Attendance_sorted!$B113:$CW113,Attendance_sorted!$B113:$CW113,"nn")&lt;&gt;"nn","•",""),"")</f>
        <v/>
      </c>
      <c r="CU114" s="1" t="str">
        <f ca="1">IF(($A114&lt;&gt;"")*(CU$1&lt;&gt;""),IF(_xlfn.XLOOKUP(CU$1,Attendance_sorted!$B113:$CW113,Attendance_sorted!$B113:$CW113,"nn")&lt;&gt;"nn","•",""),"")</f>
        <v/>
      </c>
      <c r="CV114" s="1" t="str">
        <f ca="1">IF(($A114&lt;&gt;"")*(CV$1&lt;&gt;""),IF(_xlfn.XLOOKUP(CV$1,Attendance_sorted!$B113:$CW113,Attendance_sorted!$B113:$CW113,"nn")&lt;&gt;"nn","•",""),"")</f>
        <v/>
      </c>
      <c r="CW114" s="1" t="str">
        <f ca="1">IF(($A114&lt;&gt;"")*(CW$1&lt;&gt;""),IF(_xlfn.XLOOKUP(CW$1,Attendance_sorted!$B113:$CW113,Attendance_sorted!$B113:$CW113,"nn")&lt;&gt;"nn","•",""),"")</f>
        <v/>
      </c>
    </row>
    <row r="115" spans="1:101">
      <c r="A115" s="1">
        <v>416</v>
      </c>
      <c r="B115" s="1" t="str">
        <f ca="1">IF(($A115&lt;&gt;"")*(B$1&lt;&gt;""),IF(_xlfn.XLOOKUP(B$1,Attendance_sorted!$B114:$CW114,Attendance_sorted!$B114:$CW114,"nn")&lt;&gt;"nn","•",""),"")</f>
        <v/>
      </c>
      <c r="C115" s="1" t="str">
        <f ca="1">IF(($A115&lt;&gt;"")*(C$1&lt;&gt;""),IF(_xlfn.XLOOKUP(C$1,Attendance_sorted!$B114:$CW114,Attendance_sorted!$B114:$CW114,"nn")&lt;&gt;"nn","•",""),"")</f>
        <v/>
      </c>
      <c r="D115" s="1" t="str">
        <f ca="1">IF(($A115&lt;&gt;"")*(D$1&lt;&gt;""),IF(_xlfn.XLOOKUP(D$1,Attendance_sorted!$B114:$CW114,Attendance_sorted!$B114:$CW114,"nn")&lt;&gt;"nn","•",""),"")</f>
        <v/>
      </c>
      <c r="E115" s="1" t="str">
        <f ca="1">IF(($A115&lt;&gt;"")*(E$1&lt;&gt;""),IF(_xlfn.XLOOKUP(E$1,Attendance_sorted!$B114:$CW114,Attendance_sorted!$B114:$CW114,"nn")&lt;&gt;"nn","•",""),"")</f>
        <v/>
      </c>
      <c r="F115" s="1" t="str">
        <f ca="1">IF(($A115&lt;&gt;"")*(F$1&lt;&gt;""),IF(_xlfn.XLOOKUP(F$1,Attendance_sorted!$B114:$CW114,Attendance_sorted!$B114:$CW114,"nn")&lt;&gt;"nn","•",""),"")</f>
        <v/>
      </c>
      <c r="G115" s="1" t="str">
        <f ca="1">IF(($A115&lt;&gt;"")*(G$1&lt;&gt;""),IF(_xlfn.XLOOKUP(G$1,Attendance_sorted!$B114:$CW114,Attendance_sorted!$B114:$CW114,"nn")&lt;&gt;"nn","•",""),"")</f>
        <v/>
      </c>
      <c r="H115" s="1" t="str">
        <f ca="1">IF(($A115&lt;&gt;"")*(H$1&lt;&gt;""),IF(_xlfn.XLOOKUP(H$1,Attendance_sorted!$B114:$CW114,Attendance_sorted!$B114:$CW114,"nn")&lt;&gt;"nn","•",""),"")</f>
        <v/>
      </c>
      <c r="I115" s="1" t="str">
        <f ca="1">IF(($A115&lt;&gt;"")*(I$1&lt;&gt;""),IF(_xlfn.XLOOKUP(I$1,Attendance_sorted!$B114:$CW114,Attendance_sorted!$B114:$CW114,"nn")&lt;&gt;"nn","•",""),"")</f>
        <v/>
      </c>
      <c r="J115" s="1" t="str">
        <f ca="1">IF(($A115&lt;&gt;"")*(J$1&lt;&gt;""),IF(_xlfn.XLOOKUP(J$1,Attendance_sorted!$B114:$CW114,Attendance_sorted!$B114:$CW114,"nn")&lt;&gt;"nn","•",""),"")</f>
        <v/>
      </c>
      <c r="K115" s="1" t="str">
        <f ca="1">IF(($A115&lt;&gt;"")*(K$1&lt;&gt;""),IF(_xlfn.XLOOKUP(K$1,Attendance_sorted!$B114:$CW114,Attendance_sorted!$B114:$CW114,"nn")&lt;&gt;"nn","•",""),"")</f>
        <v/>
      </c>
      <c r="L115" s="1" t="str">
        <f ca="1">IF(($A115&lt;&gt;"")*(L$1&lt;&gt;""),IF(_xlfn.XLOOKUP(L$1,Attendance_sorted!$B114:$CW114,Attendance_sorted!$B114:$CW114,"nn")&lt;&gt;"nn","•",""),"")</f>
        <v/>
      </c>
      <c r="M115" s="1" t="str">
        <f ca="1">IF(($A115&lt;&gt;"")*(M$1&lt;&gt;""),IF(_xlfn.XLOOKUP(M$1,Attendance_sorted!$B114:$CW114,Attendance_sorted!$B114:$CW114,"nn")&lt;&gt;"nn","•",""),"")</f>
        <v/>
      </c>
      <c r="N115" s="1" t="str">
        <f ca="1">IF(($A115&lt;&gt;"")*(N$1&lt;&gt;""),IF(_xlfn.XLOOKUP(N$1,Attendance_sorted!$B114:$CW114,Attendance_sorted!$B114:$CW114,"nn")&lt;&gt;"nn","•",""),"")</f>
        <v/>
      </c>
      <c r="O115" s="1" t="str">
        <f ca="1">IF(($A115&lt;&gt;"")*(O$1&lt;&gt;""),IF(_xlfn.XLOOKUP(O$1,Attendance_sorted!$B114:$CW114,Attendance_sorted!$B114:$CW114,"nn")&lt;&gt;"nn","•",""),"")</f>
        <v/>
      </c>
      <c r="P115" s="1" t="str">
        <f ca="1">IF(($A115&lt;&gt;"")*(P$1&lt;&gt;""),IF(_xlfn.XLOOKUP(P$1,Attendance_sorted!$B114:$CW114,Attendance_sorted!$B114:$CW114,"nn")&lt;&gt;"nn","•",""),"")</f>
        <v/>
      </c>
      <c r="Q115" s="1" t="str">
        <f ca="1">IF(($A115&lt;&gt;"")*(Q$1&lt;&gt;""),IF(_xlfn.XLOOKUP(Q$1,Attendance_sorted!$B114:$CW114,Attendance_sorted!$B114:$CW114,"nn")&lt;&gt;"nn","•",""),"")</f>
        <v/>
      </c>
      <c r="R115" s="1" t="str">
        <f ca="1">IF(($A115&lt;&gt;"")*(R$1&lt;&gt;""),IF(_xlfn.XLOOKUP(R$1,Attendance_sorted!$B114:$CW114,Attendance_sorted!$B114:$CW114,"nn")&lt;&gt;"nn","•",""),"")</f>
        <v/>
      </c>
      <c r="S115" s="1" t="str">
        <f ca="1">IF(($A115&lt;&gt;"")*(S$1&lt;&gt;""),IF(_xlfn.XLOOKUP(S$1,Attendance_sorted!$B114:$CW114,Attendance_sorted!$B114:$CW114,"nn")&lt;&gt;"nn","•",""),"")</f>
        <v/>
      </c>
      <c r="T115" s="1" t="str">
        <f ca="1">IF(($A115&lt;&gt;"")*(T$1&lt;&gt;""),IF(_xlfn.XLOOKUP(T$1,Attendance_sorted!$B114:$CW114,Attendance_sorted!$B114:$CW114,"nn")&lt;&gt;"nn","•",""),"")</f>
        <v/>
      </c>
      <c r="U115" s="1" t="str">
        <f ca="1">IF(($A115&lt;&gt;"")*(U$1&lt;&gt;""),IF(_xlfn.XLOOKUP(U$1,Attendance_sorted!$B114:$CW114,Attendance_sorted!$B114:$CW114,"nn")&lt;&gt;"nn","•",""),"")</f>
        <v/>
      </c>
      <c r="V115" s="1" t="str">
        <f ca="1">IF(($A115&lt;&gt;"")*(V$1&lt;&gt;""),IF(_xlfn.XLOOKUP(V$1,Attendance_sorted!$B114:$CW114,Attendance_sorted!$B114:$CW114,"nn")&lt;&gt;"nn","•",""),"")</f>
        <v/>
      </c>
      <c r="W115" s="1" t="str">
        <f ca="1">IF(($A115&lt;&gt;"")*(W$1&lt;&gt;""),IF(_xlfn.XLOOKUP(W$1,Attendance_sorted!$B114:$CW114,Attendance_sorted!$B114:$CW114,"nn")&lt;&gt;"nn","•",""),"")</f>
        <v/>
      </c>
      <c r="X115" s="1" t="str">
        <f ca="1">IF(($A115&lt;&gt;"")*(X$1&lt;&gt;""),IF(_xlfn.XLOOKUP(X$1,Attendance_sorted!$B114:$CW114,Attendance_sorted!$B114:$CW114,"nn")&lt;&gt;"nn","•",""),"")</f>
        <v/>
      </c>
      <c r="Y115" s="1" t="str">
        <f ca="1">IF(($A115&lt;&gt;"")*(Y$1&lt;&gt;""),IF(_xlfn.XLOOKUP(Y$1,Attendance_sorted!$B114:$CW114,Attendance_sorted!$B114:$CW114,"nn")&lt;&gt;"nn","•",""),"")</f>
        <v/>
      </c>
      <c r="Z115" s="1" t="str">
        <f ca="1">IF(($A115&lt;&gt;"")*(Z$1&lt;&gt;""),IF(_xlfn.XLOOKUP(Z$1,Attendance_sorted!$B114:$CW114,Attendance_sorted!$B114:$CW114,"nn")&lt;&gt;"nn","•",""),"")</f>
        <v/>
      </c>
      <c r="AA115" s="1" t="str">
        <f ca="1">IF(($A115&lt;&gt;"")*(AA$1&lt;&gt;""),IF(_xlfn.XLOOKUP(AA$1,Attendance_sorted!$B114:$CW114,Attendance_sorted!$B114:$CW114,"nn")&lt;&gt;"nn","•",""),"")</f>
        <v/>
      </c>
      <c r="AB115" s="1" t="str">
        <f ca="1">IF(($A115&lt;&gt;"")*(AB$1&lt;&gt;""),IF(_xlfn.XLOOKUP(AB$1,Attendance_sorted!$B114:$CW114,Attendance_sorted!$B114:$CW114,"nn")&lt;&gt;"nn","•",""),"")</f>
        <v/>
      </c>
      <c r="AC115" s="1" t="str">
        <f ca="1">IF(($A115&lt;&gt;"")*(AC$1&lt;&gt;""),IF(_xlfn.XLOOKUP(AC$1,Attendance_sorted!$B114:$CW114,Attendance_sorted!$B114:$CW114,"nn")&lt;&gt;"nn","•",""),"")</f>
        <v/>
      </c>
      <c r="AD115" s="1" t="str">
        <f ca="1">IF(($A115&lt;&gt;"")*(AD$1&lt;&gt;""),IF(_xlfn.XLOOKUP(AD$1,Attendance_sorted!$B114:$CW114,Attendance_sorted!$B114:$CW114,"nn")&lt;&gt;"nn","•",""),"")</f>
        <v/>
      </c>
      <c r="AE115" s="1" t="str">
        <f ca="1">IF(($A115&lt;&gt;"")*(AE$1&lt;&gt;""),IF(_xlfn.XLOOKUP(AE$1,Attendance_sorted!$B114:$CW114,Attendance_sorted!$B114:$CW114,"nn")&lt;&gt;"nn","•",""),"")</f>
        <v/>
      </c>
      <c r="AF115" s="1" t="str">
        <f ca="1">IF(($A115&lt;&gt;"")*(AF$1&lt;&gt;""),IF(_xlfn.XLOOKUP(AF$1,Attendance_sorted!$B114:$CW114,Attendance_sorted!$B114:$CW114,"nn")&lt;&gt;"nn","•",""),"")</f>
        <v/>
      </c>
      <c r="AG115" s="1" t="str">
        <f ca="1">IF(($A115&lt;&gt;"")*(AG$1&lt;&gt;""),IF(_xlfn.XLOOKUP(AG$1,Attendance_sorted!$B114:$CW114,Attendance_sorted!$B114:$CW114,"nn")&lt;&gt;"nn","•",""),"")</f>
        <v/>
      </c>
      <c r="AH115" s="1" t="str">
        <f ca="1">IF(($A115&lt;&gt;"")*(AH$1&lt;&gt;""),IF(_xlfn.XLOOKUP(AH$1,Attendance_sorted!$B114:$CW114,Attendance_sorted!$B114:$CW114,"nn")&lt;&gt;"nn","•",""),"")</f>
        <v/>
      </c>
      <c r="AI115" s="1" t="str">
        <f ca="1">IF(($A115&lt;&gt;"")*(AI$1&lt;&gt;""),IF(_xlfn.XLOOKUP(AI$1,Attendance_sorted!$B114:$CW114,Attendance_sorted!$B114:$CW114,"nn")&lt;&gt;"nn","•",""),"")</f>
        <v/>
      </c>
      <c r="AJ115" s="1" t="str">
        <f ca="1">IF(($A115&lt;&gt;"")*(AJ$1&lt;&gt;""),IF(_xlfn.XLOOKUP(AJ$1,Attendance_sorted!$B114:$CW114,Attendance_sorted!$B114:$CW114,"nn")&lt;&gt;"nn","•",""),"")</f>
        <v/>
      </c>
      <c r="AK115" s="1" t="str">
        <f ca="1">IF(($A115&lt;&gt;"")*(AK$1&lt;&gt;""),IF(_xlfn.XLOOKUP(AK$1,Attendance_sorted!$B114:$CW114,Attendance_sorted!$B114:$CW114,"nn")&lt;&gt;"nn","•",""),"")</f>
        <v/>
      </c>
      <c r="AL115" s="1" t="str">
        <f ca="1">IF(($A115&lt;&gt;"")*(AL$1&lt;&gt;""),IF(_xlfn.XLOOKUP(AL$1,Attendance_sorted!$B114:$CW114,Attendance_sorted!$B114:$CW114,"nn")&lt;&gt;"nn","•",""),"")</f>
        <v/>
      </c>
      <c r="AM115" s="1" t="str">
        <f ca="1">IF(($A115&lt;&gt;"")*(AM$1&lt;&gt;""),IF(_xlfn.XLOOKUP(AM$1,Attendance_sorted!$B114:$CW114,Attendance_sorted!$B114:$CW114,"nn")&lt;&gt;"nn","•",""),"")</f>
        <v/>
      </c>
      <c r="AN115" s="1" t="str">
        <f ca="1">IF(($A115&lt;&gt;"")*(AN$1&lt;&gt;""),IF(_xlfn.XLOOKUP(AN$1,Attendance_sorted!$B114:$CW114,Attendance_sorted!$B114:$CW114,"nn")&lt;&gt;"nn","•",""),"")</f>
        <v/>
      </c>
      <c r="AO115" s="1" t="str">
        <f ca="1">IF(($A115&lt;&gt;"")*(AO$1&lt;&gt;""),IF(_xlfn.XLOOKUP(AO$1,Attendance_sorted!$B114:$CW114,Attendance_sorted!$B114:$CW114,"nn")&lt;&gt;"nn","•",""),"")</f>
        <v/>
      </c>
      <c r="AP115" s="1" t="str">
        <f ca="1">IF(($A115&lt;&gt;"")*(AP$1&lt;&gt;""),IF(_xlfn.XLOOKUP(AP$1,Attendance_sorted!$B114:$CW114,Attendance_sorted!$B114:$CW114,"nn")&lt;&gt;"nn","•",""),"")</f>
        <v/>
      </c>
      <c r="AQ115" s="1" t="str">
        <f ca="1">IF(($A115&lt;&gt;"")*(AQ$1&lt;&gt;""),IF(_xlfn.XLOOKUP(AQ$1,Attendance_sorted!$B114:$CW114,Attendance_sorted!$B114:$CW114,"nn")&lt;&gt;"nn","•",""),"")</f>
        <v/>
      </c>
      <c r="AR115" s="1" t="str">
        <f ca="1">IF(($A115&lt;&gt;"")*(AR$1&lt;&gt;""),IF(_xlfn.XLOOKUP(AR$1,Attendance_sorted!$B114:$CW114,Attendance_sorted!$B114:$CW114,"nn")&lt;&gt;"nn","•",""),"")</f>
        <v/>
      </c>
      <c r="AS115" s="1" t="str">
        <f ca="1">IF(($A115&lt;&gt;"")*(AS$1&lt;&gt;""),IF(_xlfn.XLOOKUP(AS$1,Attendance_sorted!$B114:$CW114,Attendance_sorted!$B114:$CW114,"nn")&lt;&gt;"nn","•",""),"")</f>
        <v/>
      </c>
      <c r="AT115" s="1" t="str">
        <f ca="1">IF(($A115&lt;&gt;"")*(AT$1&lt;&gt;""),IF(_xlfn.XLOOKUP(AT$1,Attendance_sorted!$B114:$CW114,Attendance_sorted!$B114:$CW114,"nn")&lt;&gt;"nn","•",""),"")</f>
        <v/>
      </c>
      <c r="AU115" s="1" t="str">
        <f ca="1">IF(($A115&lt;&gt;"")*(AU$1&lt;&gt;""),IF(_xlfn.XLOOKUP(AU$1,Attendance_sorted!$B114:$CW114,Attendance_sorted!$B114:$CW114,"nn")&lt;&gt;"nn","•",""),"")</f>
        <v/>
      </c>
      <c r="AV115" s="1" t="str">
        <f ca="1">IF(($A115&lt;&gt;"")*(AV$1&lt;&gt;""),IF(_xlfn.XLOOKUP(AV$1,Attendance_sorted!$B114:$CW114,Attendance_sorted!$B114:$CW114,"nn")&lt;&gt;"nn","•",""),"")</f>
        <v/>
      </c>
      <c r="AW115" s="1" t="str">
        <f ca="1">IF(($A115&lt;&gt;"")*(AW$1&lt;&gt;""),IF(_xlfn.XLOOKUP(AW$1,Attendance_sorted!$B114:$CW114,Attendance_sorted!$B114:$CW114,"nn")&lt;&gt;"nn","•",""),"")</f>
        <v/>
      </c>
      <c r="AX115" s="1" t="str">
        <f ca="1">IF(($A115&lt;&gt;"")*(AX$1&lt;&gt;""),IF(_xlfn.XLOOKUP(AX$1,Attendance_sorted!$B114:$CW114,Attendance_sorted!$B114:$CW114,"nn")&lt;&gt;"nn","•",""),"")</f>
        <v/>
      </c>
      <c r="AY115" s="1" t="str">
        <f ca="1">IF(($A115&lt;&gt;"")*(AY$1&lt;&gt;""),IF(_xlfn.XLOOKUP(AY$1,Attendance_sorted!$B114:$CW114,Attendance_sorted!$B114:$CW114,"nn")&lt;&gt;"nn","•",""),"")</f>
        <v/>
      </c>
      <c r="AZ115" s="1" t="str">
        <f ca="1">IF(($A115&lt;&gt;"")*(AZ$1&lt;&gt;""),IF(_xlfn.XLOOKUP(AZ$1,Attendance_sorted!$B114:$CW114,Attendance_sorted!$B114:$CW114,"nn")&lt;&gt;"nn","•",""),"")</f>
        <v/>
      </c>
      <c r="BA115" s="1" t="str">
        <f ca="1">IF(($A115&lt;&gt;"")*(BA$1&lt;&gt;""),IF(_xlfn.XLOOKUP(BA$1,Attendance_sorted!$B114:$CW114,Attendance_sorted!$B114:$CW114,"nn")&lt;&gt;"nn","•",""),"")</f>
        <v/>
      </c>
      <c r="BB115" s="1" t="str">
        <f ca="1">IF(($A115&lt;&gt;"")*(BB$1&lt;&gt;""),IF(_xlfn.XLOOKUP(BB$1,Attendance_sorted!$B114:$CW114,Attendance_sorted!$B114:$CW114,"nn")&lt;&gt;"nn","•",""),"")</f>
        <v/>
      </c>
      <c r="BC115" s="1" t="str">
        <f ca="1">IF(($A115&lt;&gt;"")*(BC$1&lt;&gt;""),IF(_xlfn.XLOOKUP(BC$1,Attendance_sorted!$B114:$CW114,Attendance_sorted!$B114:$CW114,"nn")&lt;&gt;"nn","•",""),"")</f>
        <v/>
      </c>
      <c r="BD115" s="1" t="str">
        <f ca="1">IF(($A115&lt;&gt;"")*(BD$1&lt;&gt;""),IF(_xlfn.XLOOKUP(BD$1,Attendance_sorted!$B114:$CW114,Attendance_sorted!$B114:$CW114,"nn")&lt;&gt;"nn","•",""),"")</f>
        <v/>
      </c>
      <c r="BE115" s="1" t="str">
        <f ca="1">IF(($A115&lt;&gt;"")*(BE$1&lt;&gt;""),IF(_xlfn.XLOOKUP(BE$1,Attendance_sorted!$B114:$CW114,Attendance_sorted!$B114:$CW114,"nn")&lt;&gt;"nn","•",""),"")</f>
        <v/>
      </c>
      <c r="BF115" s="1" t="str">
        <f ca="1">IF(($A115&lt;&gt;"")*(BF$1&lt;&gt;""),IF(_xlfn.XLOOKUP(BF$1,Attendance_sorted!$B114:$CW114,Attendance_sorted!$B114:$CW114,"nn")&lt;&gt;"nn","•",""),"")</f>
        <v/>
      </c>
      <c r="BG115" s="1" t="str">
        <f ca="1">IF(($A115&lt;&gt;"")*(BG$1&lt;&gt;""),IF(_xlfn.XLOOKUP(BG$1,Attendance_sorted!$B114:$CW114,Attendance_sorted!$B114:$CW114,"nn")&lt;&gt;"nn","•",""),"")</f>
        <v/>
      </c>
      <c r="BH115" s="1" t="str">
        <f ca="1">IF(($A115&lt;&gt;"")*(BH$1&lt;&gt;""),IF(_xlfn.XLOOKUP(BH$1,Attendance_sorted!$B114:$CW114,Attendance_sorted!$B114:$CW114,"nn")&lt;&gt;"nn","•",""),"")</f>
        <v/>
      </c>
      <c r="BI115" s="1" t="str">
        <f ca="1">IF(($A115&lt;&gt;"")*(BI$1&lt;&gt;""),IF(_xlfn.XLOOKUP(BI$1,Attendance_sorted!$B114:$CW114,Attendance_sorted!$B114:$CW114,"nn")&lt;&gt;"nn","•",""),"")</f>
        <v/>
      </c>
      <c r="BJ115" s="1" t="str">
        <f ca="1">IF(($A115&lt;&gt;"")*(BJ$1&lt;&gt;""),IF(_xlfn.XLOOKUP(BJ$1,Attendance_sorted!$B114:$CW114,Attendance_sorted!$B114:$CW114,"nn")&lt;&gt;"nn","•",""),"")</f>
        <v/>
      </c>
      <c r="BK115" s="1" t="str">
        <f ca="1">IF(($A115&lt;&gt;"")*(BK$1&lt;&gt;""),IF(_xlfn.XLOOKUP(BK$1,Attendance_sorted!$B114:$CW114,Attendance_sorted!$B114:$CW114,"nn")&lt;&gt;"nn","•",""),"")</f>
        <v/>
      </c>
      <c r="BL115" s="1" t="str">
        <f ca="1">IF(($A115&lt;&gt;"")*(BL$1&lt;&gt;""),IF(_xlfn.XLOOKUP(BL$1,Attendance_sorted!$B114:$CW114,Attendance_sorted!$B114:$CW114,"nn")&lt;&gt;"nn","•",""),"")</f>
        <v/>
      </c>
      <c r="BM115" s="1" t="str">
        <f ca="1">IF(($A115&lt;&gt;"")*(BM$1&lt;&gt;""),IF(_xlfn.XLOOKUP(BM$1,Attendance_sorted!$B114:$CW114,Attendance_sorted!$B114:$CW114,"nn")&lt;&gt;"nn","•",""),"")</f>
        <v/>
      </c>
      <c r="BN115" s="1" t="str">
        <f ca="1">IF(($A115&lt;&gt;"")*(BN$1&lt;&gt;""),IF(_xlfn.XLOOKUP(BN$1,Attendance_sorted!$B114:$CW114,Attendance_sorted!$B114:$CW114,"nn")&lt;&gt;"nn","•",""),"")</f>
        <v/>
      </c>
      <c r="BO115" s="1" t="str">
        <f ca="1">IF(($A115&lt;&gt;"")*(BO$1&lt;&gt;""),IF(_xlfn.XLOOKUP(BO$1,Attendance_sorted!$B114:$CW114,Attendance_sorted!$B114:$CW114,"nn")&lt;&gt;"nn","•",""),"")</f>
        <v/>
      </c>
      <c r="BP115" s="1" t="str">
        <f ca="1">IF(($A115&lt;&gt;"")*(BP$1&lt;&gt;""),IF(_xlfn.XLOOKUP(BP$1,Attendance_sorted!$B114:$CW114,Attendance_sorted!$B114:$CW114,"nn")&lt;&gt;"nn","•",""),"")</f>
        <v/>
      </c>
      <c r="BQ115" s="1" t="str">
        <f ca="1">IF(($A115&lt;&gt;"")*(BQ$1&lt;&gt;""),IF(_xlfn.XLOOKUP(BQ$1,Attendance_sorted!$B114:$CW114,Attendance_sorted!$B114:$CW114,"nn")&lt;&gt;"nn","•",""),"")</f>
        <v/>
      </c>
      <c r="BR115" s="1" t="str">
        <f ca="1">IF(($A115&lt;&gt;"")*(BR$1&lt;&gt;""),IF(_xlfn.XLOOKUP(BR$1,Attendance_sorted!$B114:$CW114,Attendance_sorted!$B114:$CW114,"nn")&lt;&gt;"nn","•",""),"")</f>
        <v/>
      </c>
      <c r="BS115" s="1" t="str">
        <f ca="1">IF(($A115&lt;&gt;"")*(BS$1&lt;&gt;""),IF(_xlfn.XLOOKUP(BS$1,Attendance_sorted!$B114:$CW114,Attendance_sorted!$B114:$CW114,"nn")&lt;&gt;"nn","•",""),"")</f>
        <v/>
      </c>
      <c r="BT115" s="1" t="str">
        <f ca="1">IF(($A115&lt;&gt;"")*(BT$1&lt;&gt;""),IF(_xlfn.XLOOKUP(BT$1,Attendance_sorted!$B114:$CW114,Attendance_sorted!$B114:$CW114,"nn")&lt;&gt;"nn","•",""),"")</f>
        <v/>
      </c>
      <c r="BU115" s="1" t="str">
        <f ca="1">IF(($A115&lt;&gt;"")*(BU$1&lt;&gt;""),IF(_xlfn.XLOOKUP(BU$1,Attendance_sorted!$B114:$CW114,Attendance_sorted!$B114:$CW114,"nn")&lt;&gt;"nn","•",""),"")</f>
        <v/>
      </c>
      <c r="BV115" s="1" t="str">
        <f ca="1">IF(($A115&lt;&gt;"")*(BV$1&lt;&gt;""),IF(_xlfn.XLOOKUP(BV$1,Attendance_sorted!$B114:$CW114,Attendance_sorted!$B114:$CW114,"nn")&lt;&gt;"nn","•",""),"")</f>
        <v/>
      </c>
      <c r="BW115" s="1" t="str">
        <f ca="1">IF(($A115&lt;&gt;"")*(BW$1&lt;&gt;""),IF(_xlfn.XLOOKUP(BW$1,Attendance_sorted!$B114:$CW114,Attendance_sorted!$B114:$CW114,"nn")&lt;&gt;"nn","•",""),"")</f>
        <v/>
      </c>
      <c r="BX115" s="1" t="str">
        <f ca="1">IF(($A115&lt;&gt;"")*(BX$1&lt;&gt;""),IF(_xlfn.XLOOKUP(BX$1,Attendance_sorted!$B114:$CW114,Attendance_sorted!$B114:$CW114,"nn")&lt;&gt;"nn","•",""),"")</f>
        <v/>
      </c>
      <c r="BY115" s="1" t="str">
        <f ca="1">IF(($A115&lt;&gt;"")*(BY$1&lt;&gt;""),IF(_xlfn.XLOOKUP(BY$1,Attendance_sorted!$B114:$CW114,Attendance_sorted!$B114:$CW114,"nn")&lt;&gt;"nn","•",""),"")</f>
        <v/>
      </c>
      <c r="BZ115" s="1" t="str">
        <f ca="1">IF(($A115&lt;&gt;"")*(BZ$1&lt;&gt;""),IF(_xlfn.XLOOKUP(BZ$1,Attendance_sorted!$B114:$CW114,Attendance_sorted!$B114:$CW114,"nn")&lt;&gt;"nn","•",""),"")</f>
        <v/>
      </c>
      <c r="CA115" s="1" t="str">
        <f ca="1">IF(($A115&lt;&gt;"")*(CA$1&lt;&gt;""),IF(_xlfn.XLOOKUP(CA$1,Attendance_sorted!$B114:$CW114,Attendance_sorted!$B114:$CW114,"nn")&lt;&gt;"nn","•",""),"")</f>
        <v/>
      </c>
      <c r="CB115" s="1" t="str">
        <f ca="1">IF(($A115&lt;&gt;"")*(CB$1&lt;&gt;""),IF(_xlfn.XLOOKUP(CB$1,Attendance_sorted!$B114:$CW114,Attendance_sorted!$B114:$CW114,"nn")&lt;&gt;"nn","•",""),"")</f>
        <v/>
      </c>
      <c r="CC115" s="1" t="str">
        <f ca="1">IF(($A115&lt;&gt;"")*(CC$1&lt;&gt;""),IF(_xlfn.XLOOKUP(CC$1,Attendance_sorted!$B114:$CW114,Attendance_sorted!$B114:$CW114,"nn")&lt;&gt;"nn","•",""),"")</f>
        <v/>
      </c>
      <c r="CD115" s="1" t="str">
        <f ca="1">IF(($A115&lt;&gt;"")*(CD$1&lt;&gt;""),IF(_xlfn.XLOOKUP(CD$1,Attendance_sorted!$B114:$CW114,Attendance_sorted!$B114:$CW114,"nn")&lt;&gt;"nn","•",""),"")</f>
        <v/>
      </c>
      <c r="CE115" s="1" t="str">
        <f ca="1">IF(($A115&lt;&gt;"")*(CE$1&lt;&gt;""),IF(_xlfn.XLOOKUP(CE$1,Attendance_sorted!$B114:$CW114,Attendance_sorted!$B114:$CW114,"nn")&lt;&gt;"nn","•",""),"")</f>
        <v/>
      </c>
      <c r="CF115" s="1" t="str">
        <f ca="1">IF(($A115&lt;&gt;"")*(CF$1&lt;&gt;""),IF(_xlfn.XLOOKUP(CF$1,Attendance_sorted!$B114:$CW114,Attendance_sorted!$B114:$CW114,"nn")&lt;&gt;"nn","•",""),"")</f>
        <v/>
      </c>
      <c r="CG115" s="1" t="str">
        <f ca="1">IF(($A115&lt;&gt;"")*(CG$1&lt;&gt;""),IF(_xlfn.XLOOKUP(CG$1,Attendance_sorted!$B114:$CW114,Attendance_sorted!$B114:$CW114,"nn")&lt;&gt;"nn","•",""),"")</f>
        <v/>
      </c>
      <c r="CH115" s="1" t="str">
        <f ca="1">IF(($A115&lt;&gt;"")*(CH$1&lt;&gt;""),IF(_xlfn.XLOOKUP(CH$1,Attendance_sorted!$B114:$CW114,Attendance_sorted!$B114:$CW114,"nn")&lt;&gt;"nn","•",""),"")</f>
        <v/>
      </c>
      <c r="CI115" s="1" t="str">
        <f ca="1">IF(($A115&lt;&gt;"")*(CI$1&lt;&gt;""),IF(_xlfn.XLOOKUP(CI$1,Attendance_sorted!$B114:$CW114,Attendance_sorted!$B114:$CW114,"nn")&lt;&gt;"nn","•",""),"")</f>
        <v/>
      </c>
      <c r="CJ115" s="1" t="str">
        <f ca="1">IF(($A115&lt;&gt;"")*(CJ$1&lt;&gt;""),IF(_xlfn.XLOOKUP(CJ$1,Attendance_sorted!$B114:$CW114,Attendance_sorted!$B114:$CW114,"nn")&lt;&gt;"nn","•",""),"")</f>
        <v/>
      </c>
      <c r="CK115" s="1" t="str">
        <f ca="1">IF(($A115&lt;&gt;"")*(CK$1&lt;&gt;""),IF(_xlfn.XLOOKUP(CK$1,Attendance_sorted!$B114:$CW114,Attendance_sorted!$B114:$CW114,"nn")&lt;&gt;"nn","•",""),"")</f>
        <v/>
      </c>
      <c r="CL115" s="1" t="str">
        <f ca="1">IF(($A115&lt;&gt;"")*(CL$1&lt;&gt;""),IF(_xlfn.XLOOKUP(CL$1,Attendance_sorted!$B114:$CW114,Attendance_sorted!$B114:$CW114,"nn")&lt;&gt;"nn","•",""),"")</f>
        <v/>
      </c>
      <c r="CM115" s="1" t="str">
        <f ca="1">IF(($A115&lt;&gt;"")*(CM$1&lt;&gt;""),IF(_xlfn.XLOOKUP(CM$1,Attendance_sorted!$B114:$CW114,Attendance_sorted!$B114:$CW114,"nn")&lt;&gt;"nn","•",""),"")</f>
        <v/>
      </c>
      <c r="CN115" s="1" t="str">
        <f ca="1">IF(($A115&lt;&gt;"")*(CN$1&lt;&gt;""),IF(_xlfn.XLOOKUP(CN$1,Attendance_sorted!$B114:$CW114,Attendance_sorted!$B114:$CW114,"nn")&lt;&gt;"nn","•",""),"")</f>
        <v/>
      </c>
      <c r="CO115" s="1" t="str">
        <f ca="1">IF(($A115&lt;&gt;"")*(CO$1&lt;&gt;""),IF(_xlfn.XLOOKUP(CO$1,Attendance_sorted!$B114:$CW114,Attendance_sorted!$B114:$CW114,"nn")&lt;&gt;"nn","•",""),"")</f>
        <v/>
      </c>
      <c r="CP115" s="1" t="str">
        <f ca="1">IF(($A115&lt;&gt;"")*(CP$1&lt;&gt;""),IF(_xlfn.XLOOKUP(CP$1,Attendance_sorted!$B114:$CW114,Attendance_sorted!$B114:$CW114,"nn")&lt;&gt;"nn","•",""),"")</f>
        <v/>
      </c>
      <c r="CQ115" s="1" t="str">
        <f ca="1">IF(($A115&lt;&gt;"")*(CQ$1&lt;&gt;""),IF(_xlfn.XLOOKUP(CQ$1,Attendance_sorted!$B114:$CW114,Attendance_sorted!$B114:$CW114,"nn")&lt;&gt;"nn","•",""),"")</f>
        <v/>
      </c>
      <c r="CR115" s="1" t="str">
        <f ca="1">IF(($A115&lt;&gt;"")*(CR$1&lt;&gt;""),IF(_xlfn.XLOOKUP(CR$1,Attendance_sorted!$B114:$CW114,Attendance_sorted!$B114:$CW114,"nn")&lt;&gt;"nn","•",""),"")</f>
        <v/>
      </c>
      <c r="CS115" s="1" t="str">
        <f ca="1">IF(($A115&lt;&gt;"")*(CS$1&lt;&gt;""),IF(_xlfn.XLOOKUP(CS$1,Attendance_sorted!$B114:$CW114,Attendance_sorted!$B114:$CW114,"nn")&lt;&gt;"nn","•",""),"")</f>
        <v/>
      </c>
      <c r="CT115" s="1" t="str">
        <f ca="1">IF(($A115&lt;&gt;"")*(CT$1&lt;&gt;""),IF(_xlfn.XLOOKUP(CT$1,Attendance_sorted!$B114:$CW114,Attendance_sorted!$B114:$CW114,"nn")&lt;&gt;"nn","•",""),"")</f>
        <v/>
      </c>
      <c r="CU115" s="1" t="str">
        <f ca="1">IF(($A115&lt;&gt;"")*(CU$1&lt;&gt;""),IF(_xlfn.XLOOKUP(CU$1,Attendance_sorted!$B114:$CW114,Attendance_sorted!$B114:$CW114,"nn")&lt;&gt;"nn","•",""),"")</f>
        <v/>
      </c>
      <c r="CV115" s="1" t="str">
        <f ca="1">IF(($A115&lt;&gt;"")*(CV$1&lt;&gt;""),IF(_xlfn.XLOOKUP(CV$1,Attendance_sorted!$B114:$CW114,Attendance_sorted!$B114:$CW114,"nn")&lt;&gt;"nn","•",""),"")</f>
        <v/>
      </c>
      <c r="CW115" s="1" t="str">
        <f ca="1">IF(($A115&lt;&gt;"")*(CW$1&lt;&gt;""),IF(_xlfn.XLOOKUP(CW$1,Attendance_sorted!$B114:$CW114,Attendance_sorted!$B114:$CW114,"nn")&lt;&gt;"nn","•",""),"")</f>
        <v/>
      </c>
    </row>
    <row r="116" spans="1:101">
      <c r="A116" s="1">
        <v>417</v>
      </c>
      <c r="B116" s="1" t="str">
        <f ca="1">IF(($A116&lt;&gt;"")*(B$1&lt;&gt;""),IF(_xlfn.XLOOKUP(B$1,Attendance_sorted!$B115:$CW115,Attendance_sorted!$B115:$CW115,"nn")&lt;&gt;"nn","•",""),"")</f>
        <v/>
      </c>
      <c r="C116" s="1" t="str">
        <f ca="1">IF(($A116&lt;&gt;"")*(C$1&lt;&gt;""),IF(_xlfn.XLOOKUP(C$1,Attendance_sorted!$B115:$CW115,Attendance_sorted!$B115:$CW115,"nn")&lt;&gt;"nn","•",""),"")</f>
        <v/>
      </c>
      <c r="D116" s="1" t="str">
        <f ca="1">IF(($A116&lt;&gt;"")*(D$1&lt;&gt;""),IF(_xlfn.XLOOKUP(D$1,Attendance_sorted!$B115:$CW115,Attendance_sorted!$B115:$CW115,"nn")&lt;&gt;"nn","•",""),"")</f>
        <v>•</v>
      </c>
      <c r="E116" s="1" t="str">
        <f ca="1">IF(($A116&lt;&gt;"")*(E$1&lt;&gt;""),IF(_xlfn.XLOOKUP(E$1,Attendance_sorted!$B115:$CW115,Attendance_sorted!$B115:$CW115,"nn")&lt;&gt;"nn","•",""),"")</f>
        <v>•</v>
      </c>
      <c r="F116" s="1" t="str">
        <f ca="1">IF(($A116&lt;&gt;"")*(F$1&lt;&gt;""),IF(_xlfn.XLOOKUP(F$1,Attendance_sorted!$B115:$CW115,Attendance_sorted!$B115:$CW115,"nn")&lt;&gt;"nn","•",""),"")</f>
        <v/>
      </c>
      <c r="G116" s="1" t="str">
        <f ca="1">IF(($A116&lt;&gt;"")*(G$1&lt;&gt;""),IF(_xlfn.XLOOKUP(G$1,Attendance_sorted!$B115:$CW115,Attendance_sorted!$B115:$CW115,"nn")&lt;&gt;"nn","•",""),"")</f>
        <v>•</v>
      </c>
      <c r="H116" s="1" t="str">
        <f ca="1">IF(($A116&lt;&gt;"")*(H$1&lt;&gt;""),IF(_xlfn.XLOOKUP(H$1,Attendance_sorted!$B115:$CW115,Attendance_sorted!$B115:$CW115,"nn")&lt;&gt;"nn","•",""),"")</f>
        <v/>
      </c>
      <c r="I116" s="1" t="str">
        <f ca="1">IF(($A116&lt;&gt;"")*(I$1&lt;&gt;""),IF(_xlfn.XLOOKUP(I$1,Attendance_sorted!$B115:$CW115,Attendance_sorted!$B115:$CW115,"nn")&lt;&gt;"nn","•",""),"")</f>
        <v/>
      </c>
      <c r="J116" s="1" t="str">
        <f ca="1">IF(($A116&lt;&gt;"")*(J$1&lt;&gt;""),IF(_xlfn.XLOOKUP(J$1,Attendance_sorted!$B115:$CW115,Attendance_sorted!$B115:$CW115,"nn")&lt;&gt;"nn","•",""),"")</f>
        <v/>
      </c>
      <c r="K116" s="1" t="str">
        <f ca="1">IF(($A116&lt;&gt;"")*(K$1&lt;&gt;""),IF(_xlfn.XLOOKUP(K$1,Attendance_sorted!$B115:$CW115,Attendance_sorted!$B115:$CW115,"nn")&lt;&gt;"nn","•",""),"")</f>
        <v/>
      </c>
      <c r="L116" s="1" t="str">
        <f ca="1">IF(($A116&lt;&gt;"")*(L$1&lt;&gt;""),IF(_xlfn.XLOOKUP(L$1,Attendance_sorted!$B115:$CW115,Attendance_sorted!$B115:$CW115,"nn")&lt;&gt;"nn","•",""),"")</f>
        <v/>
      </c>
      <c r="M116" s="1" t="str">
        <f ca="1">IF(($A116&lt;&gt;"")*(M$1&lt;&gt;""),IF(_xlfn.XLOOKUP(M$1,Attendance_sorted!$B115:$CW115,Attendance_sorted!$B115:$CW115,"nn")&lt;&gt;"nn","•",""),"")</f>
        <v>•</v>
      </c>
      <c r="N116" s="1" t="str">
        <f ca="1">IF(($A116&lt;&gt;"")*(N$1&lt;&gt;""),IF(_xlfn.XLOOKUP(N$1,Attendance_sorted!$B115:$CW115,Attendance_sorted!$B115:$CW115,"nn")&lt;&gt;"nn","•",""),"")</f>
        <v>•</v>
      </c>
      <c r="O116" s="1" t="str">
        <f ca="1">IF(($A116&lt;&gt;"")*(O$1&lt;&gt;""),IF(_xlfn.XLOOKUP(O$1,Attendance_sorted!$B115:$CW115,Attendance_sorted!$B115:$CW115,"nn")&lt;&gt;"nn","•",""),"")</f>
        <v>•</v>
      </c>
      <c r="P116" s="1" t="str">
        <f ca="1">IF(($A116&lt;&gt;"")*(P$1&lt;&gt;""),IF(_xlfn.XLOOKUP(P$1,Attendance_sorted!$B115:$CW115,Attendance_sorted!$B115:$CW115,"nn")&lt;&gt;"nn","•",""),"")</f>
        <v>•</v>
      </c>
      <c r="Q116" s="1" t="str">
        <f ca="1">IF(($A116&lt;&gt;"")*(Q$1&lt;&gt;""),IF(_xlfn.XLOOKUP(Q$1,Attendance_sorted!$B115:$CW115,Attendance_sorted!$B115:$CW115,"nn")&lt;&gt;"nn","•",""),"")</f>
        <v/>
      </c>
      <c r="R116" s="1" t="str">
        <f ca="1">IF(($A116&lt;&gt;"")*(R$1&lt;&gt;""),IF(_xlfn.XLOOKUP(R$1,Attendance_sorted!$B115:$CW115,Attendance_sorted!$B115:$CW115,"nn")&lt;&gt;"nn","•",""),"")</f>
        <v>•</v>
      </c>
      <c r="S116" s="1" t="str">
        <f ca="1">IF(($A116&lt;&gt;"")*(S$1&lt;&gt;""),IF(_xlfn.XLOOKUP(S$1,Attendance_sorted!$B115:$CW115,Attendance_sorted!$B115:$CW115,"nn")&lt;&gt;"nn","•",""),"")</f>
        <v>•</v>
      </c>
      <c r="T116" s="1" t="str">
        <f ca="1">IF(($A116&lt;&gt;"")*(T$1&lt;&gt;""),IF(_xlfn.XLOOKUP(T$1,Attendance_sorted!$B115:$CW115,Attendance_sorted!$B115:$CW115,"nn")&lt;&gt;"nn","•",""),"")</f>
        <v>•</v>
      </c>
      <c r="U116" s="1" t="str">
        <f ca="1">IF(($A116&lt;&gt;"")*(U$1&lt;&gt;""),IF(_xlfn.XLOOKUP(U$1,Attendance_sorted!$B115:$CW115,Attendance_sorted!$B115:$CW115,"nn")&lt;&gt;"nn","•",""),"")</f>
        <v>•</v>
      </c>
      <c r="V116" s="1" t="str">
        <f ca="1">IF(($A116&lt;&gt;"")*(V$1&lt;&gt;""),IF(_xlfn.XLOOKUP(V$1,Attendance_sorted!$B115:$CW115,Attendance_sorted!$B115:$CW115,"nn")&lt;&gt;"nn","•",""),"")</f>
        <v/>
      </c>
      <c r="W116" s="1" t="str">
        <f ca="1">IF(($A116&lt;&gt;"")*(W$1&lt;&gt;""),IF(_xlfn.XLOOKUP(W$1,Attendance_sorted!$B115:$CW115,Attendance_sorted!$B115:$CW115,"nn")&lt;&gt;"nn","•",""),"")</f>
        <v/>
      </c>
      <c r="X116" s="1" t="str">
        <f ca="1">IF(($A116&lt;&gt;"")*(X$1&lt;&gt;""),IF(_xlfn.XLOOKUP(X$1,Attendance_sorted!$B115:$CW115,Attendance_sorted!$B115:$CW115,"nn")&lt;&gt;"nn","•",""),"")</f>
        <v/>
      </c>
      <c r="Y116" s="1" t="str">
        <f ca="1">IF(($A116&lt;&gt;"")*(Y$1&lt;&gt;""),IF(_xlfn.XLOOKUP(Y$1,Attendance_sorted!$B115:$CW115,Attendance_sorted!$B115:$CW115,"nn")&lt;&gt;"nn","•",""),"")</f>
        <v/>
      </c>
      <c r="Z116" s="1" t="str">
        <f ca="1">IF(($A116&lt;&gt;"")*(Z$1&lt;&gt;""),IF(_xlfn.XLOOKUP(Z$1,Attendance_sorted!$B115:$CW115,Attendance_sorted!$B115:$CW115,"nn")&lt;&gt;"nn","•",""),"")</f>
        <v/>
      </c>
      <c r="AA116" s="1" t="str">
        <f ca="1">IF(($A116&lt;&gt;"")*(AA$1&lt;&gt;""),IF(_xlfn.XLOOKUP(AA$1,Attendance_sorted!$B115:$CW115,Attendance_sorted!$B115:$CW115,"nn")&lt;&gt;"nn","•",""),"")</f>
        <v/>
      </c>
      <c r="AB116" s="1" t="str">
        <f ca="1">IF(($A116&lt;&gt;"")*(AB$1&lt;&gt;""),IF(_xlfn.XLOOKUP(AB$1,Attendance_sorted!$B115:$CW115,Attendance_sorted!$B115:$CW115,"nn")&lt;&gt;"nn","•",""),"")</f>
        <v/>
      </c>
      <c r="AC116" s="1" t="str">
        <f ca="1">IF(($A116&lt;&gt;"")*(AC$1&lt;&gt;""),IF(_xlfn.XLOOKUP(AC$1,Attendance_sorted!$B115:$CW115,Attendance_sorted!$B115:$CW115,"nn")&lt;&gt;"nn","•",""),"")</f>
        <v/>
      </c>
      <c r="AD116" s="1" t="str">
        <f ca="1">IF(($A116&lt;&gt;"")*(AD$1&lt;&gt;""),IF(_xlfn.XLOOKUP(AD$1,Attendance_sorted!$B115:$CW115,Attendance_sorted!$B115:$CW115,"nn")&lt;&gt;"nn","•",""),"")</f>
        <v/>
      </c>
      <c r="AE116" s="1" t="str">
        <f ca="1">IF(($A116&lt;&gt;"")*(AE$1&lt;&gt;""),IF(_xlfn.XLOOKUP(AE$1,Attendance_sorted!$B115:$CW115,Attendance_sorted!$B115:$CW115,"nn")&lt;&gt;"nn","•",""),"")</f>
        <v/>
      </c>
      <c r="AF116" s="1" t="str">
        <f ca="1">IF(($A116&lt;&gt;"")*(AF$1&lt;&gt;""),IF(_xlfn.XLOOKUP(AF$1,Attendance_sorted!$B115:$CW115,Attendance_sorted!$B115:$CW115,"nn")&lt;&gt;"nn","•",""),"")</f>
        <v/>
      </c>
      <c r="AG116" s="1" t="str">
        <f ca="1">IF(($A116&lt;&gt;"")*(AG$1&lt;&gt;""),IF(_xlfn.XLOOKUP(AG$1,Attendance_sorted!$B115:$CW115,Attendance_sorted!$B115:$CW115,"nn")&lt;&gt;"nn","•",""),"")</f>
        <v/>
      </c>
      <c r="AH116" s="1" t="str">
        <f ca="1">IF(($A116&lt;&gt;"")*(AH$1&lt;&gt;""),IF(_xlfn.XLOOKUP(AH$1,Attendance_sorted!$B115:$CW115,Attendance_sorted!$B115:$CW115,"nn")&lt;&gt;"nn","•",""),"")</f>
        <v/>
      </c>
      <c r="AI116" s="1" t="str">
        <f ca="1">IF(($A116&lt;&gt;"")*(AI$1&lt;&gt;""),IF(_xlfn.XLOOKUP(AI$1,Attendance_sorted!$B115:$CW115,Attendance_sorted!$B115:$CW115,"nn")&lt;&gt;"nn","•",""),"")</f>
        <v/>
      </c>
      <c r="AJ116" s="1" t="str">
        <f ca="1">IF(($A116&lt;&gt;"")*(AJ$1&lt;&gt;""),IF(_xlfn.XLOOKUP(AJ$1,Attendance_sorted!$B115:$CW115,Attendance_sorted!$B115:$CW115,"nn")&lt;&gt;"nn","•",""),"")</f>
        <v/>
      </c>
      <c r="AK116" s="1" t="str">
        <f ca="1">IF(($A116&lt;&gt;"")*(AK$1&lt;&gt;""),IF(_xlfn.XLOOKUP(AK$1,Attendance_sorted!$B115:$CW115,Attendance_sorted!$B115:$CW115,"nn")&lt;&gt;"nn","•",""),"")</f>
        <v/>
      </c>
      <c r="AL116" s="1" t="str">
        <f ca="1">IF(($A116&lt;&gt;"")*(AL$1&lt;&gt;""),IF(_xlfn.XLOOKUP(AL$1,Attendance_sorted!$B115:$CW115,Attendance_sorted!$B115:$CW115,"nn")&lt;&gt;"nn","•",""),"")</f>
        <v/>
      </c>
      <c r="AM116" s="1" t="str">
        <f ca="1">IF(($A116&lt;&gt;"")*(AM$1&lt;&gt;""),IF(_xlfn.XLOOKUP(AM$1,Attendance_sorted!$B115:$CW115,Attendance_sorted!$B115:$CW115,"nn")&lt;&gt;"nn","•",""),"")</f>
        <v/>
      </c>
      <c r="AN116" s="1" t="str">
        <f ca="1">IF(($A116&lt;&gt;"")*(AN$1&lt;&gt;""),IF(_xlfn.XLOOKUP(AN$1,Attendance_sorted!$B115:$CW115,Attendance_sorted!$B115:$CW115,"nn")&lt;&gt;"nn","•",""),"")</f>
        <v/>
      </c>
      <c r="AO116" s="1" t="str">
        <f ca="1">IF(($A116&lt;&gt;"")*(AO$1&lt;&gt;""),IF(_xlfn.XLOOKUP(AO$1,Attendance_sorted!$B115:$CW115,Attendance_sorted!$B115:$CW115,"nn")&lt;&gt;"nn","•",""),"")</f>
        <v/>
      </c>
      <c r="AP116" s="1" t="str">
        <f ca="1">IF(($A116&lt;&gt;"")*(AP$1&lt;&gt;""),IF(_xlfn.XLOOKUP(AP$1,Attendance_sorted!$B115:$CW115,Attendance_sorted!$B115:$CW115,"nn")&lt;&gt;"nn","•",""),"")</f>
        <v/>
      </c>
      <c r="AQ116" s="1" t="str">
        <f ca="1">IF(($A116&lt;&gt;"")*(AQ$1&lt;&gt;""),IF(_xlfn.XLOOKUP(AQ$1,Attendance_sorted!$B115:$CW115,Attendance_sorted!$B115:$CW115,"nn")&lt;&gt;"nn","•",""),"")</f>
        <v/>
      </c>
      <c r="AR116" s="1" t="str">
        <f ca="1">IF(($A116&lt;&gt;"")*(AR$1&lt;&gt;""),IF(_xlfn.XLOOKUP(AR$1,Attendance_sorted!$B115:$CW115,Attendance_sorted!$B115:$CW115,"nn")&lt;&gt;"nn","•",""),"")</f>
        <v/>
      </c>
      <c r="AS116" s="1" t="str">
        <f ca="1">IF(($A116&lt;&gt;"")*(AS$1&lt;&gt;""),IF(_xlfn.XLOOKUP(AS$1,Attendance_sorted!$B115:$CW115,Attendance_sorted!$B115:$CW115,"nn")&lt;&gt;"nn","•",""),"")</f>
        <v/>
      </c>
      <c r="AT116" s="1" t="str">
        <f ca="1">IF(($A116&lt;&gt;"")*(AT$1&lt;&gt;""),IF(_xlfn.XLOOKUP(AT$1,Attendance_sorted!$B115:$CW115,Attendance_sorted!$B115:$CW115,"nn")&lt;&gt;"nn","•",""),"")</f>
        <v/>
      </c>
      <c r="AU116" s="1" t="str">
        <f ca="1">IF(($A116&lt;&gt;"")*(AU$1&lt;&gt;""),IF(_xlfn.XLOOKUP(AU$1,Attendance_sorted!$B115:$CW115,Attendance_sorted!$B115:$CW115,"nn")&lt;&gt;"nn","•",""),"")</f>
        <v/>
      </c>
      <c r="AV116" s="1" t="str">
        <f ca="1">IF(($A116&lt;&gt;"")*(AV$1&lt;&gt;""),IF(_xlfn.XLOOKUP(AV$1,Attendance_sorted!$B115:$CW115,Attendance_sorted!$B115:$CW115,"nn")&lt;&gt;"nn","•",""),"")</f>
        <v/>
      </c>
      <c r="AW116" s="1" t="str">
        <f ca="1">IF(($A116&lt;&gt;"")*(AW$1&lt;&gt;""),IF(_xlfn.XLOOKUP(AW$1,Attendance_sorted!$B115:$CW115,Attendance_sorted!$B115:$CW115,"nn")&lt;&gt;"nn","•",""),"")</f>
        <v/>
      </c>
      <c r="AX116" s="1" t="str">
        <f ca="1">IF(($A116&lt;&gt;"")*(AX$1&lt;&gt;""),IF(_xlfn.XLOOKUP(AX$1,Attendance_sorted!$B115:$CW115,Attendance_sorted!$B115:$CW115,"nn")&lt;&gt;"nn","•",""),"")</f>
        <v/>
      </c>
      <c r="AY116" s="1" t="str">
        <f ca="1">IF(($A116&lt;&gt;"")*(AY$1&lt;&gt;""),IF(_xlfn.XLOOKUP(AY$1,Attendance_sorted!$B115:$CW115,Attendance_sorted!$B115:$CW115,"nn")&lt;&gt;"nn","•",""),"")</f>
        <v/>
      </c>
      <c r="AZ116" s="1" t="str">
        <f ca="1">IF(($A116&lt;&gt;"")*(AZ$1&lt;&gt;""),IF(_xlfn.XLOOKUP(AZ$1,Attendance_sorted!$B115:$CW115,Attendance_sorted!$B115:$CW115,"nn")&lt;&gt;"nn","•",""),"")</f>
        <v/>
      </c>
      <c r="BA116" s="1" t="str">
        <f ca="1">IF(($A116&lt;&gt;"")*(BA$1&lt;&gt;""),IF(_xlfn.XLOOKUP(BA$1,Attendance_sorted!$B115:$CW115,Attendance_sorted!$B115:$CW115,"nn")&lt;&gt;"nn","•",""),"")</f>
        <v/>
      </c>
      <c r="BB116" s="1" t="str">
        <f ca="1">IF(($A116&lt;&gt;"")*(BB$1&lt;&gt;""),IF(_xlfn.XLOOKUP(BB$1,Attendance_sorted!$B115:$CW115,Attendance_sorted!$B115:$CW115,"nn")&lt;&gt;"nn","•",""),"")</f>
        <v/>
      </c>
      <c r="BC116" s="1" t="str">
        <f ca="1">IF(($A116&lt;&gt;"")*(BC$1&lt;&gt;""),IF(_xlfn.XLOOKUP(BC$1,Attendance_sorted!$B115:$CW115,Attendance_sorted!$B115:$CW115,"nn")&lt;&gt;"nn","•",""),"")</f>
        <v/>
      </c>
      <c r="BD116" s="1" t="str">
        <f ca="1">IF(($A116&lt;&gt;"")*(BD$1&lt;&gt;""),IF(_xlfn.XLOOKUP(BD$1,Attendance_sorted!$B115:$CW115,Attendance_sorted!$B115:$CW115,"nn")&lt;&gt;"nn","•",""),"")</f>
        <v/>
      </c>
      <c r="BE116" s="1" t="str">
        <f ca="1">IF(($A116&lt;&gt;"")*(BE$1&lt;&gt;""),IF(_xlfn.XLOOKUP(BE$1,Attendance_sorted!$B115:$CW115,Attendance_sorted!$B115:$CW115,"nn")&lt;&gt;"nn","•",""),"")</f>
        <v/>
      </c>
      <c r="BF116" s="1" t="str">
        <f ca="1">IF(($A116&lt;&gt;"")*(BF$1&lt;&gt;""),IF(_xlfn.XLOOKUP(BF$1,Attendance_sorted!$B115:$CW115,Attendance_sorted!$B115:$CW115,"nn")&lt;&gt;"nn","•",""),"")</f>
        <v/>
      </c>
      <c r="BG116" s="1" t="str">
        <f ca="1">IF(($A116&lt;&gt;"")*(BG$1&lt;&gt;""),IF(_xlfn.XLOOKUP(BG$1,Attendance_sorted!$B115:$CW115,Attendance_sorted!$B115:$CW115,"nn")&lt;&gt;"nn","•",""),"")</f>
        <v/>
      </c>
      <c r="BH116" s="1" t="str">
        <f ca="1">IF(($A116&lt;&gt;"")*(BH$1&lt;&gt;""),IF(_xlfn.XLOOKUP(BH$1,Attendance_sorted!$B115:$CW115,Attendance_sorted!$B115:$CW115,"nn")&lt;&gt;"nn","•",""),"")</f>
        <v/>
      </c>
      <c r="BI116" s="1" t="str">
        <f ca="1">IF(($A116&lt;&gt;"")*(BI$1&lt;&gt;""),IF(_xlfn.XLOOKUP(BI$1,Attendance_sorted!$B115:$CW115,Attendance_sorted!$B115:$CW115,"nn")&lt;&gt;"nn","•",""),"")</f>
        <v/>
      </c>
      <c r="BJ116" s="1" t="str">
        <f ca="1">IF(($A116&lt;&gt;"")*(BJ$1&lt;&gt;""),IF(_xlfn.XLOOKUP(BJ$1,Attendance_sorted!$B115:$CW115,Attendance_sorted!$B115:$CW115,"nn")&lt;&gt;"nn","•",""),"")</f>
        <v/>
      </c>
      <c r="BK116" s="1" t="str">
        <f ca="1">IF(($A116&lt;&gt;"")*(BK$1&lt;&gt;""),IF(_xlfn.XLOOKUP(BK$1,Attendance_sorted!$B115:$CW115,Attendance_sorted!$B115:$CW115,"nn")&lt;&gt;"nn","•",""),"")</f>
        <v/>
      </c>
      <c r="BL116" s="1" t="str">
        <f ca="1">IF(($A116&lt;&gt;"")*(BL$1&lt;&gt;""),IF(_xlfn.XLOOKUP(BL$1,Attendance_sorted!$B115:$CW115,Attendance_sorted!$B115:$CW115,"nn")&lt;&gt;"nn","•",""),"")</f>
        <v/>
      </c>
      <c r="BM116" s="1" t="str">
        <f ca="1">IF(($A116&lt;&gt;"")*(BM$1&lt;&gt;""),IF(_xlfn.XLOOKUP(BM$1,Attendance_sorted!$B115:$CW115,Attendance_sorted!$B115:$CW115,"nn")&lt;&gt;"nn","•",""),"")</f>
        <v/>
      </c>
      <c r="BN116" s="1" t="str">
        <f ca="1">IF(($A116&lt;&gt;"")*(BN$1&lt;&gt;""),IF(_xlfn.XLOOKUP(BN$1,Attendance_sorted!$B115:$CW115,Attendance_sorted!$B115:$CW115,"nn")&lt;&gt;"nn","•",""),"")</f>
        <v/>
      </c>
      <c r="BO116" s="1" t="str">
        <f ca="1">IF(($A116&lt;&gt;"")*(BO$1&lt;&gt;""),IF(_xlfn.XLOOKUP(BO$1,Attendance_sorted!$B115:$CW115,Attendance_sorted!$B115:$CW115,"nn")&lt;&gt;"nn","•",""),"")</f>
        <v/>
      </c>
      <c r="BP116" s="1" t="str">
        <f ca="1">IF(($A116&lt;&gt;"")*(BP$1&lt;&gt;""),IF(_xlfn.XLOOKUP(BP$1,Attendance_sorted!$B115:$CW115,Attendance_sorted!$B115:$CW115,"nn")&lt;&gt;"nn","•",""),"")</f>
        <v/>
      </c>
      <c r="BQ116" s="1" t="str">
        <f ca="1">IF(($A116&lt;&gt;"")*(BQ$1&lt;&gt;""),IF(_xlfn.XLOOKUP(BQ$1,Attendance_sorted!$B115:$CW115,Attendance_sorted!$B115:$CW115,"nn")&lt;&gt;"nn","•",""),"")</f>
        <v/>
      </c>
      <c r="BR116" s="1" t="str">
        <f ca="1">IF(($A116&lt;&gt;"")*(BR$1&lt;&gt;""),IF(_xlfn.XLOOKUP(BR$1,Attendance_sorted!$B115:$CW115,Attendance_sorted!$B115:$CW115,"nn")&lt;&gt;"nn","•",""),"")</f>
        <v/>
      </c>
      <c r="BS116" s="1" t="str">
        <f ca="1">IF(($A116&lt;&gt;"")*(BS$1&lt;&gt;""),IF(_xlfn.XLOOKUP(BS$1,Attendance_sorted!$B115:$CW115,Attendance_sorted!$B115:$CW115,"nn")&lt;&gt;"nn","•",""),"")</f>
        <v/>
      </c>
      <c r="BT116" s="1" t="str">
        <f ca="1">IF(($A116&lt;&gt;"")*(BT$1&lt;&gt;""),IF(_xlfn.XLOOKUP(BT$1,Attendance_sorted!$B115:$CW115,Attendance_sorted!$B115:$CW115,"nn")&lt;&gt;"nn","•",""),"")</f>
        <v/>
      </c>
      <c r="BU116" s="1" t="str">
        <f ca="1">IF(($A116&lt;&gt;"")*(BU$1&lt;&gt;""),IF(_xlfn.XLOOKUP(BU$1,Attendance_sorted!$B115:$CW115,Attendance_sorted!$B115:$CW115,"nn")&lt;&gt;"nn","•",""),"")</f>
        <v/>
      </c>
      <c r="BV116" s="1" t="str">
        <f ca="1">IF(($A116&lt;&gt;"")*(BV$1&lt;&gt;""),IF(_xlfn.XLOOKUP(BV$1,Attendance_sorted!$B115:$CW115,Attendance_sorted!$B115:$CW115,"nn")&lt;&gt;"nn","•",""),"")</f>
        <v/>
      </c>
      <c r="BW116" s="1" t="str">
        <f ca="1">IF(($A116&lt;&gt;"")*(BW$1&lt;&gt;""),IF(_xlfn.XLOOKUP(BW$1,Attendance_sorted!$B115:$CW115,Attendance_sorted!$B115:$CW115,"nn")&lt;&gt;"nn","•",""),"")</f>
        <v/>
      </c>
      <c r="BX116" s="1" t="str">
        <f ca="1">IF(($A116&lt;&gt;"")*(BX$1&lt;&gt;""),IF(_xlfn.XLOOKUP(BX$1,Attendance_sorted!$B115:$CW115,Attendance_sorted!$B115:$CW115,"nn")&lt;&gt;"nn","•",""),"")</f>
        <v/>
      </c>
      <c r="BY116" s="1" t="str">
        <f ca="1">IF(($A116&lt;&gt;"")*(BY$1&lt;&gt;""),IF(_xlfn.XLOOKUP(BY$1,Attendance_sorted!$B115:$CW115,Attendance_sorted!$B115:$CW115,"nn")&lt;&gt;"nn","•",""),"")</f>
        <v/>
      </c>
      <c r="BZ116" s="1" t="str">
        <f ca="1">IF(($A116&lt;&gt;"")*(BZ$1&lt;&gt;""),IF(_xlfn.XLOOKUP(BZ$1,Attendance_sorted!$B115:$CW115,Attendance_sorted!$B115:$CW115,"nn")&lt;&gt;"nn","•",""),"")</f>
        <v/>
      </c>
      <c r="CA116" s="1" t="str">
        <f ca="1">IF(($A116&lt;&gt;"")*(CA$1&lt;&gt;""),IF(_xlfn.XLOOKUP(CA$1,Attendance_sorted!$B115:$CW115,Attendance_sorted!$B115:$CW115,"nn")&lt;&gt;"nn","•",""),"")</f>
        <v/>
      </c>
      <c r="CB116" s="1" t="str">
        <f ca="1">IF(($A116&lt;&gt;"")*(CB$1&lt;&gt;""),IF(_xlfn.XLOOKUP(CB$1,Attendance_sorted!$B115:$CW115,Attendance_sorted!$B115:$CW115,"nn")&lt;&gt;"nn","•",""),"")</f>
        <v/>
      </c>
      <c r="CC116" s="1" t="str">
        <f ca="1">IF(($A116&lt;&gt;"")*(CC$1&lt;&gt;""),IF(_xlfn.XLOOKUP(CC$1,Attendance_sorted!$B115:$CW115,Attendance_sorted!$B115:$CW115,"nn")&lt;&gt;"nn","•",""),"")</f>
        <v/>
      </c>
      <c r="CD116" s="1" t="str">
        <f ca="1">IF(($A116&lt;&gt;"")*(CD$1&lt;&gt;""),IF(_xlfn.XLOOKUP(CD$1,Attendance_sorted!$B115:$CW115,Attendance_sorted!$B115:$CW115,"nn")&lt;&gt;"nn","•",""),"")</f>
        <v/>
      </c>
      <c r="CE116" s="1" t="str">
        <f ca="1">IF(($A116&lt;&gt;"")*(CE$1&lt;&gt;""),IF(_xlfn.XLOOKUP(CE$1,Attendance_sorted!$B115:$CW115,Attendance_sorted!$B115:$CW115,"nn")&lt;&gt;"nn","•",""),"")</f>
        <v/>
      </c>
      <c r="CF116" s="1" t="str">
        <f ca="1">IF(($A116&lt;&gt;"")*(CF$1&lt;&gt;""),IF(_xlfn.XLOOKUP(CF$1,Attendance_sorted!$B115:$CW115,Attendance_sorted!$B115:$CW115,"nn")&lt;&gt;"nn","•",""),"")</f>
        <v/>
      </c>
      <c r="CG116" s="1" t="str">
        <f ca="1">IF(($A116&lt;&gt;"")*(CG$1&lt;&gt;""),IF(_xlfn.XLOOKUP(CG$1,Attendance_sorted!$B115:$CW115,Attendance_sorted!$B115:$CW115,"nn")&lt;&gt;"nn","•",""),"")</f>
        <v/>
      </c>
      <c r="CH116" s="1" t="str">
        <f ca="1">IF(($A116&lt;&gt;"")*(CH$1&lt;&gt;""),IF(_xlfn.XLOOKUP(CH$1,Attendance_sorted!$B115:$CW115,Attendance_sorted!$B115:$CW115,"nn")&lt;&gt;"nn","•",""),"")</f>
        <v/>
      </c>
      <c r="CI116" s="1" t="str">
        <f ca="1">IF(($A116&lt;&gt;"")*(CI$1&lt;&gt;""),IF(_xlfn.XLOOKUP(CI$1,Attendance_sorted!$B115:$CW115,Attendance_sorted!$B115:$CW115,"nn")&lt;&gt;"nn","•",""),"")</f>
        <v/>
      </c>
      <c r="CJ116" s="1" t="str">
        <f ca="1">IF(($A116&lt;&gt;"")*(CJ$1&lt;&gt;""),IF(_xlfn.XLOOKUP(CJ$1,Attendance_sorted!$B115:$CW115,Attendance_sorted!$B115:$CW115,"nn")&lt;&gt;"nn","•",""),"")</f>
        <v/>
      </c>
      <c r="CK116" s="1" t="str">
        <f ca="1">IF(($A116&lt;&gt;"")*(CK$1&lt;&gt;""),IF(_xlfn.XLOOKUP(CK$1,Attendance_sorted!$B115:$CW115,Attendance_sorted!$B115:$CW115,"nn")&lt;&gt;"nn","•",""),"")</f>
        <v/>
      </c>
      <c r="CL116" s="1" t="str">
        <f ca="1">IF(($A116&lt;&gt;"")*(CL$1&lt;&gt;""),IF(_xlfn.XLOOKUP(CL$1,Attendance_sorted!$B115:$CW115,Attendance_sorted!$B115:$CW115,"nn")&lt;&gt;"nn","•",""),"")</f>
        <v/>
      </c>
      <c r="CM116" s="1" t="str">
        <f ca="1">IF(($A116&lt;&gt;"")*(CM$1&lt;&gt;""),IF(_xlfn.XLOOKUP(CM$1,Attendance_sorted!$B115:$CW115,Attendance_sorted!$B115:$CW115,"nn")&lt;&gt;"nn","•",""),"")</f>
        <v/>
      </c>
      <c r="CN116" s="1" t="str">
        <f ca="1">IF(($A116&lt;&gt;"")*(CN$1&lt;&gt;""),IF(_xlfn.XLOOKUP(CN$1,Attendance_sorted!$B115:$CW115,Attendance_sorted!$B115:$CW115,"nn")&lt;&gt;"nn","•",""),"")</f>
        <v/>
      </c>
      <c r="CO116" s="1" t="str">
        <f ca="1">IF(($A116&lt;&gt;"")*(CO$1&lt;&gt;""),IF(_xlfn.XLOOKUP(CO$1,Attendance_sorted!$B115:$CW115,Attendance_sorted!$B115:$CW115,"nn")&lt;&gt;"nn","•",""),"")</f>
        <v/>
      </c>
      <c r="CP116" s="1" t="str">
        <f ca="1">IF(($A116&lt;&gt;"")*(CP$1&lt;&gt;""),IF(_xlfn.XLOOKUP(CP$1,Attendance_sorted!$B115:$CW115,Attendance_sorted!$B115:$CW115,"nn")&lt;&gt;"nn","•",""),"")</f>
        <v/>
      </c>
      <c r="CQ116" s="1" t="str">
        <f ca="1">IF(($A116&lt;&gt;"")*(CQ$1&lt;&gt;""),IF(_xlfn.XLOOKUP(CQ$1,Attendance_sorted!$B115:$CW115,Attendance_sorted!$B115:$CW115,"nn")&lt;&gt;"nn","•",""),"")</f>
        <v/>
      </c>
      <c r="CR116" s="1" t="str">
        <f ca="1">IF(($A116&lt;&gt;"")*(CR$1&lt;&gt;""),IF(_xlfn.XLOOKUP(CR$1,Attendance_sorted!$B115:$CW115,Attendance_sorted!$B115:$CW115,"nn")&lt;&gt;"nn","•",""),"")</f>
        <v/>
      </c>
      <c r="CS116" s="1" t="str">
        <f ca="1">IF(($A116&lt;&gt;"")*(CS$1&lt;&gt;""),IF(_xlfn.XLOOKUP(CS$1,Attendance_sorted!$B115:$CW115,Attendance_sorted!$B115:$CW115,"nn")&lt;&gt;"nn","•",""),"")</f>
        <v/>
      </c>
      <c r="CT116" s="1" t="str">
        <f ca="1">IF(($A116&lt;&gt;"")*(CT$1&lt;&gt;""),IF(_xlfn.XLOOKUP(CT$1,Attendance_sorted!$B115:$CW115,Attendance_sorted!$B115:$CW115,"nn")&lt;&gt;"nn","•",""),"")</f>
        <v/>
      </c>
      <c r="CU116" s="1" t="str">
        <f ca="1">IF(($A116&lt;&gt;"")*(CU$1&lt;&gt;""),IF(_xlfn.XLOOKUP(CU$1,Attendance_sorted!$B115:$CW115,Attendance_sorted!$B115:$CW115,"nn")&lt;&gt;"nn","•",""),"")</f>
        <v/>
      </c>
      <c r="CV116" s="1" t="str">
        <f ca="1">IF(($A116&lt;&gt;"")*(CV$1&lt;&gt;""),IF(_xlfn.XLOOKUP(CV$1,Attendance_sorted!$B115:$CW115,Attendance_sorted!$B115:$CW115,"nn")&lt;&gt;"nn","•",""),"")</f>
        <v/>
      </c>
      <c r="CW116" s="1" t="str">
        <f ca="1">IF(($A116&lt;&gt;"")*(CW$1&lt;&gt;""),IF(_xlfn.XLOOKUP(CW$1,Attendance_sorted!$B115:$CW115,Attendance_sorted!$B115:$CW115,"nn")&lt;&gt;"nn","•",""),"")</f>
        <v/>
      </c>
    </row>
    <row r="117" spans="1:101">
      <c r="A117" s="1">
        <v>419</v>
      </c>
      <c r="B117" s="1" t="str">
        <f ca="1">IF(($A117&lt;&gt;"")*(B$1&lt;&gt;""),IF(_xlfn.XLOOKUP(B$1,Attendance_sorted!$B116:$CW116,Attendance_sorted!$B116:$CW116,"nn")&lt;&gt;"nn","•",""),"")</f>
        <v/>
      </c>
      <c r="C117" s="1" t="str">
        <f ca="1">IF(($A117&lt;&gt;"")*(C$1&lt;&gt;""),IF(_xlfn.XLOOKUP(C$1,Attendance_sorted!$B116:$CW116,Attendance_sorted!$B116:$CW116,"nn")&lt;&gt;"nn","•",""),"")</f>
        <v/>
      </c>
      <c r="D117" s="1" t="str">
        <f ca="1">IF(($A117&lt;&gt;"")*(D$1&lt;&gt;""),IF(_xlfn.XLOOKUP(D$1,Attendance_sorted!$B116:$CW116,Attendance_sorted!$B116:$CW116,"nn")&lt;&gt;"nn","•",""),"")</f>
        <v/>
      </c>
      <c r="E117" s="1" t="str">
        <f ca="1">IF(($A117&lt;&gt;"")*(E$1&lt;&gt;""),IF(_xlfn.XLOOKUP(E$1,Attendance_sorted!$B116:$CW116,Attendance_sorted!$B116:$CW116,"nn")&lt;&gt;"nn","•",""),"")</f>
        <v/>
      </c>
      <c r="F117" s="1" t="str">
        <f ca="1">IF(($A117&lt;&gt;"")*(F$1&lt;&gt;""),IF(_xlfn.XLOOKUP(F$1,Attendance_sorted!$B116:$CW116,Attendance_sorted!$B116:$CW116,"nn")&lt;&gt;"nn","•",""),"")</f>
        <v/>
      </c>
      <c r="G117" s="1" t="str">
        <f ca="1">IF(($A117&lt;&gt;"")*(G$1&lt;&gt;""),IF(_xlfn.XLOOKUP(G$1,Attendance_sorted!$B116:$CW116,Attendance_sorted!$B116:$CW116,"nn")&lt;&gt;"nn","•",""),"")</f>
        <v/>
      </c>
      <c r="H117" s="1" t="str">
        <f ca="1">IF(($A117&lt;&gt;"")*(H$1&lt;&gt;""),IF(_xlfn.XLOOKUP(H$1,Attendance_sorted!$B116:$CW116,Attendance_sorted!$B116:$CW116,"nn")&lt;&gt;"nn","•",""),"")</f>
        <v/>
      </c>
      <c r="I117" s="1" t="str">
        <f ca="1">IF(($A117&lt;&gt;"")*(I$1&lt;&gt;""),IF(_xlfn.XLOOKUP(I$1,Attendance_sorted!$B116:$CW116,Attendance_sorted!$B116:$CW116,"nn")&lt;&gt;"nn","•",""),"")</f>
        <v/>
      </c>
      <c r="J117" s="1" t="str">
        <f ca="1">IF(($A117&lt;&gt;"")*(J$1&lt;&gt;""),IF(_xlfn.XLOOKUP(J$1,Attendance_sorted!$B116:$CW116,Attendance_sorted!$B116:$CW116,"nn")&lt;&gt;"nn","•",""),"")</f>
        <v/>
      </c>
      <c r="K117" s="1" t="str">
        <f ca="1">IF(($A117&lt;&gt;"")*(K$1&lt;&gt;""),IF(_xlfn.XLOOKUP(K$1,Attendance_sorted!$B116:$CW116,Attendance_sorted!$B116:$CW116,"nn")&lt;&gt;"nn","•",""),"")</f>
        <v/>
      </c>
      <c r="L117" s="1" t="str">
        <f ca="1">IF(($A117&lt;&gt;"")*(L$1&lt;&gt;""),IF(_xlfn.XLOOKUP(L$1,Attendance_sorted!$B116:$CW116,Attendance_sorted!$B116:$CW116,"nn")&lt;&gt;"nn","•",""),"")</f>
        <v/>
      </c>
      <c r="M117" s="1" t="str">
        <f ca="1">IF(($A117&lt;&gt;"")*(M$1&lt;&gt;""),IF(_xlfn.XLOOKUP(M$1,Attendance_sorted!$B116:$CW116,Attendance_sorted!$B116:$CW116,"nn")&lt;&gt;"nn","•",""),"")</f>
        <v/>
      </c>
      <c r="N117" s="1" t="str">
        <f ca="1">IF(($A117&lt;&gt;"")*(N$1&lt;&gt;""),IF(_xlfn.XLOOKUP(N$1,Attendance_sorted!$B116:$CW116,Attendance_sorted!$B116:$CW116,"nn")&lt;&gt;"nn","•",""),"")</f>
        <v/>
      </c>
      <c r="O117" s="1" t="str">
        <f ca="1">IF(($A117&lt;&gt;"")*(O$1&lt;&gt;""),IF(_xlfn.XLOOKUP(O$1,Attendance_sorted!$B116:$CW116,Attendance_sorted!$B116:$CW116,"nn")&lt;&gt;"nn","•",""),"")</f>
        <v/>
      </c>
      <c r="P117" s="1" t="str">
        <f ca="1">IF(($A117&lt;&gt;"")*(P$1&lt;&gt;""),IF(_xlfn.XLOOKUP(P$1,Attendance_sorted!$B116:$CW116,Attendance_sorted!$B116:$CW116,"nn")&lt;&gt;"nn","•",""),"")</f>
        <v/>
      </c>
      <c r="Q117" s="1" t="str">
        <f ca="1">IF(($A117&lt;&gt;"")*(Q$1&lt;&gt;""),IF(_xlfn.XLOOKUP(Q$1,Attendance_sorted!$B116:$CW116,Attendance_sorted!$B116:$CW116,"nn")&lt;&gt;"nn","•",""),"")</f>
        <v/>
      </c>
      <c r="R117" s="1" t="str">
        <f ca="1">IF(($A117&lt;&gt;"")*(R$1&lt;&gt;""),IF(_xlfn.XLOOKUP(R$1,Attendance_sorted!$B116:$CW116,Attendance_sorted!$B116:$CW116,"nn")&lt;&gt;"nn","•",""),"")</f>
        <v/>
      </c>
      <c r="S117" s="1" t="str">
        <f ca="1">IF(($A117&lt;&gt;"")*(S$1&lt;&gt;""),IF(_xlfn.XLOOKUP(S$1,Attendance_sorted!$B116:$CW116,Attendance_sorted!$B116:$CW116,"nn")&lt;&gt;"nn","•",""),"")</f>
        <v/>
      </c>
      <c r="T117" s="1" t="str">
        <f ca="1">IF(($A117&lt;&gt;"")*(T$1&lt;&gt;""),IF(_xlfn.XLOOKUP(T$1,Attendance_sorted!$B116:$CW116,Attendance_sorted!$B116:$CW116,"nn")&lt;&gt;"nn","•",""),"")</f>
        <v/>
      </c>
      <c r="U117" s="1" t="str">
        <f ca="1">IF(($A117&lt;&gt;"")*(U$1&lt;&gt;""),IF(_xlfn.XLOOKUP(U$1,Attendance_sorted!$B116:$CW116,Attendance_sorted!$B116:$CW116,"nn")&lt;&gt;"nn","•",""),"")</f>
        <v/>
      </c>
      <c r="V117" s="1" t="str">
        <f ca="1">IF(($A117&lt;&gt;"")*(V$1&lt;&gt;""),IF(_xlfn.XLOOKUP(V$1,Attendance_sorted!$B116:$CW116,Attendance_sorted!$B116:$CW116,"nn")&lt;&gt;"nn","•",""),"")</f>
        <v/>
      </c>
      <c r="W117" s="1" t="str">
        <f ca="1">IF(($A117&lt;&gt;"")*(W$1&lt;&gt;""),IF(_xlfn.XLOOKUP(W$1,Attendance_sorted!$B116:$CW116,Attendance_sorted!$B116:$CW116,"nn")&lt;&gt;"nn","•",""),"")</f>
        <v/>
      </c>
      <c r="X117" s="1" t="str">
        <f ca="1">IF(($A117&lt;&gt;"")*(X$1&lt;&gt;""),IF(_xlfn.XLOOKUP(X$1,Attendance_sorted!$B116:$CW116,Attendance_sorted!$B116:$CW116,"nn")&lt;&gt;"nn","•",""),"")</f>
        <v/>
      </c>
      <c r="Y117" s="1" t="str">
        <f ca="1">IF(($A117&lt;&gt;"")*(Y$1&lt;&gt;""),IF(_xlfn.XLOOKUP(Y$1,Attendance_sorted!$B116:$CW116,Attendance_sorted!$B116:$CW116,"nn")&lt;&gt;"nn","•",""),"")</f>
        <v/>
      </c>
      <c r="Z117" s="1" t="str">
        <f ca="1">IF(($A117&lt;&gt;"")*(Z$1&lt;&gt;""),IF(_xlfn.XLOOKUP(Z$1,Attendance_sorted!$B116:$CW116,Attendance_sorted!$B116:$CW116,"nn")&lt;&gt;"nn","•",""),"")</f>
        <v/>
      </c>
      <c r="AA117" s="1" t="str">
        <f ca="1">IF(($A117&lt;&gt;"")*(AA$1&lt;&gt;""),IF(_xlfn.XLOOKUP(AA$1,Attendance_sorted!$B116:$CW116,Attendance_sorted!$B116:$CW116,"nn")&lt;&gt;"nn","•",""),"")</f>
        <v/>
      </c>
      <c r="AB117" s="1" t="str">
        <f ca="1">IF(($A117&lt;&gt;"")*(AB$1&lt;&gt;""),IF(_xlfn.XLOOKUP(AB$1,Attendance_sorted!$B116:$CW116,Attendance_sorted!$B116:$CW116,"nn")&lt;&gt;"nn","•",""),"")</f>
        <v/>
      </c>
      <c r="AC117" s="1" t="str">
        <f ca="1">IF(($A117&lt;&gt;"")*(AC$1&lt;&gt;""),IF(_xlfn.XLOOKUP(AC$1,Attendance_sorted!$B116:$CW116,Attendance_sorted!$B116:$CW116,"nn")&lt;&gt;"nn","•",""),"")</f>
        <v/>
      </c>
      <c r="AD117" s="1" t="str">
        <f ca="1">IF(($A117&lt;&gt;"")*(AD$1&lt;&gt;""),IF(_xlfn.XLOOKUP(AD$1,Attendance_sorted!$B116:$CW116,Attendance_sorted!$B116:$CW116,"nn")&lt;&gt;"nn","•",""),"")</f>
        <v/>
      </c>
      <c r="AE117" s="1" t="str">
        <f ca="1">IF(($A117&lt;&gt;"")*(AE$1&lt;&gt;""),IF(_xlfn.XLOOKUP(AE$1,Attendance_sorted!$B116:$CW116,Attendance_sorted!$B116:$CW116,"nn")&lt;&gt;"nn","•",""),"")</f>
        <v/>
      </c>
      <c r="AF117" s="1" t="str">
        <f ca="1">IF(($A117&lt;&gt;"")*(AF$1&lt;&gt;""),IF(_xlfn.XLOOKUP(AF$1,Attendance_sorted!$B116:$CW116,Attendance_sorted!$B116:$CW116,"nn")&lt;&gt;"nn","•",""),"")</f>
        <v/>
      </c>
      <c r="AG117" s="1" t="str">
        <f ca="1">IF(($A117&lt;&gt;"")*(AG$1&lt;&gt;""),IF(_xlfn.XLOOKUP(AG$1,Attendance_sorted!$B116:$CW116,Attendance_sorted!$B116:$CW116,"nn")&lt;&gt;"nn","•",""),"")</f>
        <v/>
      </c>
      <c r="AH117" s="1" t="str">
        <f ca="1">IF(($A117&lt;&gt;"")*(AH$1&lt;&gt;""),IF(_xlfn.XLOOKUP(AH$1,Attendance_sorted!$B116:$CW116,Attendance_sorted!$B116:$CW116,"nn")&lt;&gt;"nn","•",""),"")</f>
        <v/>
      </c>
      <c r="AI117" s="1" t="str">
        <f ca="1">IF(($A117&lt;&gt;"")*(AI$1&lt;&gt;""),IF(_xlfn.XLOOKUP(AI$1,Attendance_sorted!$B116:$CW116,Attendance_sorted!$B116:$CW116,"nn")&lt;&gt;"nn","•",""),"")</f>
        <v/>
      </c>
      <c r="AJ117" s="1" t="str">
        <f ca="1">IF(($A117&lt;&gt;"")*(AJ$1&lt;&gt;""),IF(_xlfn.XLOOKUP(AJ$1,Attendance_sorted!$B116:$CW116,Attendance_sorted!$B116:$CW116,"nn")&lt;&gt;"nn","•",""),"")</f>
        <v/>
      </c>
      <c r="AK117" s="1" t="str">
        <f ca="1">IF(($A117&lt;&gt;"")*(AK$1&lt;&gt;""),IF(_xlfn.XLOOKUP(AK$1,Attendance_sorted!$B116:$CW116,Attendance_sorted!$B116:$CW116,"nn")&lt;&gt;"nn","•",""),"")</f>
        <v/>
      </c>
      <c r="AL117" s="1" t="str">
        <f ca="1">IF(($A117&lt;&gt;"")*(AL$1&lt;&gt;""),IF(_xlfn.XLOOKUP(AL$1,Attendance_sorted!$B116:$CW116,Attendance_sorted!$B116:$CW116,"nn")&lt;&gt;"nn","•",""),"")</f>
        <v/>
      </c>
      <c r="AM117" s="1" t="str">
        <f ca="1">IF(($A117&lt;&gt;"")*(AM$1&lt;&gt;""),IF(_xlfn.XLOOKUP(AM$1,Attendance_sorted!$B116:$CW116,Attendance_sorted!$B116:$CW116,"nn")&lt;&gt;"nn","•",""),"")</f>
        <v/>
      </c>
      <c r="AN117" s="1" t="str">
        <f ca="1">IF(($A117&lt;&gt;"")*(AN$1&lt;&gt;""),IF(_xlfn.XLOOKUP(AN$1,Attendance_sorted!$B116:$CW116,Attendance_sorted!$B116:$CW116,"nn")&lt;&gt;"nn","•",""),"")</f>
        <v/>
      </c>
      <c r="AO117" s="1" t="str">
        <f ca="1">IF(($A117&lt;&gt;"")*(AO$1&lt;&gt;""),IF(_xlfn.XLOOKUP(AO$1,Attendance_sorted!$B116:$CW116,Attendance_sorted!$B116:$CW116,"nn")&lt;&gt;"nn","•",""),"")</f>
        <v/>
      </c>
      <c r="AP117" s="1" t="str">
        <f ca="1">IF(($A117&lt;&gt;"")*(AP$1&lt;&gt;""),IF(_xlfn.XLOOKUP(AP$1,Attendance_sorted!$B116:$CW116,Attendance_sorted!$B116:$CW116,"nn")&lt;&gt;"nn","•",""),"")</f>
        <v/>
      </c>
      <c r="AQ117" s="1" t="str">
        <f ca="1">IF(($A117&lt;&gt;"")*(AQ$1&lt;&gt;""),IF(_xlfn.XLOOKUP(AQ$1,Attendance_sorted!$B116:$CW116,Attendance_sorted!$B116:$CW116,"nn")&lt;&gt;"nn","•",""),"")</f>
        <v/>
      </c>
      <c r="AR117" s="1" t="str">
        <f ca="1">IF(($A117&lt;&gt;"")*(AR$1&lt;&gt;""),IF(_xlfn.XLOOKUP(AR$1,Attendance_sorted!$B116:$CW116,Attendance_sorted!$B116:$CW116,"nn")&lt;&gt;"nn","•",""),"")</f>
        <v/>
      </c>
      <c r="AS117" s="1" t="str">
        <f ca="1">IF(($A117&lt;&gt;"")*(AS$1&lt;&gt;""),IF(_xlfn.XLOOKUP(AS$1,Attendance_sorted!$B116:$CW116,Attendance_sorted!$B116:$CW116,"nn")&lt;&gt;"nn","•",""),"")</f>
        <v/>
      </c>
      <c r="AT117" s="1" t="str">
        <f ca="1">IF(($A117&lt;&gt;"")*(AT$1&lt;&gt;""),IF(_xlfn.XLOOKUP(AT$1,Attendance_sorted!$B116:$CW116,Attendance_sorted!$B116:$CW116,"nn")&lt;&gt;"nn","•",""),"")</f>
        <v/>
      </c>
      <c r="AU117" s="1" t="str">
        <f ca="1">IF(($A117&lt;&gt;"")*(AU$1&lt;&gt;""),IF(_xlfn.XLOOKUP(AU$1,Attendance_sorted!$B116:$CW116,Attendance_sorted!$B116:$CW116,"nn")&lt;&gt;"nn","•",""),"")</f>
        <v/>
      </c>
      <c r="AV117" s="1" t="str">
        <f ca="1">IF(($A117&lt;&gt;"")*(AV$1&lt;&gt;""),IF(_xlfn.XLOOKUP(AV$1,Attendance_sorted!$B116:$CW116,Attendance_sorted!$B116:$CW116,"nn")&lt;&gt;"nn","•",""),"")</f>
        <v/>
      </c>
      <c r="AW117" s="1" t="str">
        <f ca="1">IF(($A117&lt;&gt;"")*(AW$1&lt;&gt;""),IF(_xlfn.XLOOKUP(AW$1,Attendance_sorted!$B116:$CW116,Attendance_sorted!$B116:$CW116,"nn")&lt;&gt;"nn","•",""),"")</f>
        <v/>
      </c>
      <c r="AX117" s="1" t="str">
        <f ca="1">IF(($A117&lt;&gt;"")*(AX$1&lt;&gt;""),IF(_xlfn.XLOOKUP(AX$1,Attendance_sorted!$B116:$CW116,Attendance_sorted!$B116:$CW116,"nn")&lt;&gt;"nn","•",""),"")</f>
        <v/>
      </c>
      <c r="AY117" s="1" t="str">
        <f ca="1">IF(($A117&lt;&gt;"")*(AY$1&lt;&gt;""),IF(_xlfn.XLOOKUP(AY$1,Attendance_sorted!$B116:$CW116,Attendance_sorted!$B116:$CW116,"nn")&lt;&gt;"nn","•",""),"")</f>
        <v/>
      </c>
      <c r="AZ117" s="1" t="str">
        <f ca="1">IF(($A117&lt;&gt;"")*(AZ$1&lt;&gt;""),IF(_xlfn.XLOOKUP(AZ$1,Attendance_sorted!$B116:$CW116,Attendance_sorted!$B116:$CW116,"nn")&lt;&gt;"nn","•",""),"")</f>
        <v/>
      </c>
      <c r="BA117" s="1" t="str">
        <f ca="1">IF(($A117&lt;&gt;"")*(BA$1&lt;&gt;""),IF(_xlfn.XLOOKUP(BA$1,Attendance_sorted!$B116:$CW116,Attendance_sorted!$B116:$CW116,"nn")&lt;&gt;"nn","•",""),"")</f>
        <v/>
      </c>
      <c r="BB117" s="1" t="str">
        <f ca="1">IF(($A117&lt;&gt;"")*(BB$1&lt;&gt;""),IF(_xlfn.XLOOKUP(BB$1,Attendance_sorted!$B116:$CW116,Attendance_sorted!$B116:$CW116,"nn")&lt;&gt;"nn","•",""),"")</f>
        <v/>
      </c>
      <c r="BC117" s="1" t="str">
        <f ca="1">IF(($A117&lt;&gt;"")*(BC$1&lt;&gt;""),IF(_xlfn.XLOOKUP(BC$1,Attendance_sorted!$B116:$CW116,Attendance_sorted!$B116:$CW116,"nn")&lt;&gt;"nn","•",""),"")</f>
        <v/>
      </c>
      <c r="BD117" s="1" t="str">
        <f ca="1">IF(($A117&lt;&gt;"")*(BD$1&lt;&gt;""),IF(_xlfn.XLOOKUP(BD$1,Attendance_sorted!$B116:$CW116,Attendance_sorted!$B116:$CW116,"nn")&lt;&gt;"nn","•",""),"")</f>
        <v/>
      </c>
      <c r="BE117" s="1" t="str">
        <f ca="1">IF(($A117&lt;&gt;"")*(BE$1&lt;&gt;""),IF(_xlfn.XLOOKUP(BE$1,Attendance_sorted!$B116:$CW116,Attendance_sorted!$B116:$CW116,"nn")&lt;&gt;"nn","•",""),"")</f>
        <v/>
      </c>
      <c r="BF117" s="1" t="str">
        <f ca="1">IF(($A117&lt;&gt;"")*(BF$1&lt;&gt;""),IF(_xlfn.XLOOKUP(BF$1,Attendance_sorted!$B116:$CW116,Attendance_sorted!$B116:$CW116,"nn")&lt;&gt;"nn","•",""),"")</f>
        <v/>
      </c>
      <c r="BG117" s="1" t="str">
        <f ca="1">IF(($A117&lt;&gt;"")*(BG$1&lt;&gt;""),IF(_xlfn.XLOOKUP(BG$1,Attendance_sorted!$B116:$CW116,Attendance_sorted!$B116:$CW116,"nn")&lt;&gt;"nn","•",""),"")</f>
        <v/>
      </c>
      <c r="BH117" s="1" t="str">
        <f ca="1">IF(($A117&lt;&gt;"")*(BH$1&lt;&gt;""),IF(_xlfn.XLOOKUP(BH$1,Attendance_sorted!$B116:$CW116,Attendance_sorted!$B116:$CW116,"nn")&lt;&gt;"nn","•",""),"")</f>
        <v/>
      </c>
      <c r="BI117" s="1" t="str">
        <f ca="1">IF(($A117&lt;&gt;"")*(BI$1&lt;&gt;""),IF(_xlfn.XLOOKUP(BI$1,Attendance_sorted!$B116:$CW116,Attendance_sorted!$B116:$CW116,"nn")&lt;&gt;"nn","•",""),"")</f>
        <v/>
      </c>
      <c r="BJ117" s="1" t="str">
        <f ca="1">IF(($A117&lt;&gt;"")*(BJ$1&lt;&gt;""),IF(_xlfn.XLOOKUP(BJ$1,Attendance_sorted!$B116:$CW116,Attendance_sorted!$B116:$CW116,"nn")&lt;&gt;"nn","•",""),"")</f>
        <v/>
      </c>
      <c r="BK117" s="1" t="str">
        <f ca="1">IF(($A117&lt;&gt;"")*(BK$1&lt;&gt;""),IF(_xlfn.XLOOKUP(BK$1,Attendance_sorted!$B116:$CW116,Attendance_sorted!$B116:$CW116,"nn")&lt;&gt;"nn","•",""),"")</f>
        <v/>
      </c>
      <c r="BL117" s="1" t="str">
        <f ca="1">IF(($A117&lt;&gt;"")*(BL$1&lt;&gt;""),IF(_xlfn.XLOOKUP(BL$1,Attendance_sorted!$B116:$CW116,Attendance_sorted!$B116:$CW116,"nn")&lt;&gt;"nn","•",""),"")</f>
        <v/>
      </c>
      <c r="BM117" s="1" t="str">
        <f ca="1">IF(($A117&lt;&gt;"")*(BM$1&lt;&gt;""),IF(_xlfn.XLOOKUP(BM$1,Attendance_sorted!$B116:$CW116,Attendance_sorted!$B116:$CW116,"nn")&lt;&gt;"nn","•",""),"")</f>
        <v/>
      </c>
      <c r="BN117" s="1" t="str">
        <f ca="1">IF(($A117&lt;&gt;"")*(BN$1&lt;&gt;""),IF(_xlfn.XLOOKUP(BN$1,Attendance_sorted!$B116:$CW116,Attendance_sorted!$B116:$CW116,"nn")&lt;&gt;"nn","•",""),"")</f>
        <v/>
      </c>
      <c r="BO117" s="1" t="str">
        <f ca="1">IF(($A117&lt;&gt;"")*(BO$1&lt;&gt;""),IF(_xlfn.XLOOKUP(BO$1,Attendance_sorted!$B116:$CW116,Attendance_sorted!$B116:$CW116,"nn")&lt;&gt;"nn","•",""),"")</f>
        <v/>
      </c>
      <c r="BP117" s="1" t="str">
        <f ca="1">IF(($A117&lt;&gt;"")*(BP$1&lt;&gt;""),IF(_xlfn.XLOOKUP(BP$1,Attendance_sorted!$B116:$CW116,Attendance_sorted!$B116:$CW116,"nn")&lt;&gt;"nn","•",""),"")</f>
        <v/>
      </c>
      <c r="BQ117" s="1" t="str">
        <f ca="1">IF(($A117&lt;&gt;"")*(BQ$1&lt;&gt;""),IF(_xlfn.XLOOKUP(BQ$1,Attendance_sorted!$B116:$CW116,Attendance_sorted!$B116:$CW116,"nn")&lt;&gt;"nn","•",""),"")</f>
        <v/>
      </c>
      <c r="BR117" s="1" t="str">
        <f ca="1">IF(($A117&lt;&gt;"")*(BR$1&lt;&gt;""),IF(_xlfn.XLOOKUP(BR$1,Attendance_sorted!$B116:$CW116,Attendance_sorted!$B116:$CW116,"nn")&lt;&gt;"nn","•",""),"")</f>
        <v/>
      </c>
      <c r="BS117" s="1" t="str">
        <f ca="1">IF(($A117&lt;&gt;"")*(BS$1&lt;&gt;""),IF(_xlfn.XLOOKUP(BS$1,Attendance_sorted!$B116:$CW116,Attendance_sorted!$B116:$CW116,"nn")&lt;&gt;"nn","•",""),"")</f>
        <v/>
      </c>
      <c r="BT117" s="1" t="str">
        <f ca="1">IF(($A117&lt;&gt;"")*(BT$1&lt;&gt;""),IF(_xlfn.XLOOKUP(BT$1,Attendance_sorted!$B116:$CW116,Attendance_sorted!$B116:$CW116,"nn")&lt;&gt;"nn","•",""),"")</f>
        <v/>
      </c>
      <c r="BU117" s="1" t="str">
        <f ca="1">IF(($A117&lt;&gt;"")*(BU$1&lt;&gt;""),IF(_xlfn.XLOOKUP(BU$1,Attendance_sorted!$B116:$CW116,Attendance_sorted!$B116:$CW116,"nn")&lt;&gt;"nn","•",""),"")</f>
        <v/>
      </c>
      <c r="BV117" s="1" t="str">
        <f ca="1">IF(($A117&lt;&gt;"")*(BV$1&lt;&gt;""),IF(_xlfn.XLOOKUP(BV$1,Attendance_sorted!$B116:$CW116,Attendance_sorted!$B116:$CW116,"nn")&lt;&gt;"nn","•",""),"")</f>
        <v/>
      </c>
      <c r="BW117" s="1" t="str">
        <f ca="1">IF(($A117&lt;&gt;"")*(BW$1&lt;&gt;""),IF(_xlfn.XLOOKUP(BW$1,Attendance_sorted!$B116:$CW116,Attendance_sorted!$B116:$CW116,"nn")&lt;&gt;"nn","•",""),"")</f>
        <v/>
      </c>
      <c r="BX117" s="1" t="str">
        <f ca="1">IF(($A117&lt;&gt;"")*(BX$1&lt;&gt;""),IF(_xlfn.XLOOKUP(BX$1,Attendance_sorted!$B116:$CW116,Attendance_sorted!$B116:$CW116,"nn")&lt;&gt;"nn","•",""),"")</f>
        <v/>
      </c>
      <c r="BY117" s="1" t="str">
        <f ca="1">IF(($A117&lt;&gt;"")*(BY$1&lt;&gt;""),IF(_xlfn.XLOOKUP(BY$1,Attendance_sorted!$B116:$CW116,Attendance_sorted!$B116:$CW116,"nn")&lt;&gt;"nn","•",""),"")</f>
        <v/>
      </c>
      <c r="BZ117" s="1" t="str">
        <f ca="1">IF(($A117&lt;&gt;"")*(BZ$1&lt;&gt;""),IF(_xlfn.XLOOKUP(BZ$1,Attendance_sorted!$B116:$CW116,Attendance_sorted!$B116:$CW116,"nn")&lt;&gt;"nn","•",""),"")</f>
        <v/>
      </c>
      <c r="CA117" s="1" t="str">
        <f ca="1">IF(($A117&lt;&gt;"")*(CA$1&lt;&gt;""),IF(_xlfn.XLOOKUP(CA$1,Attendance_sorted!$B116:$CW116,Attendance_sorted!$B116:$CW116,"nn")&lt;&gt;"nn","•",""),"")</f>
        <v/>
      </c>
      <c r="CB117" s="1" t="str">
        <f ca="1">IF(($A117&lt;&gt;"")*(CB$1&lt;&gt;""),IF(_xlfn.XLOOKUP(CB$1,Attendance_sorted!$B116:$CW116,Attendance_sorted!$B116:$CW116,"nn")&lt;&gt;"nn","•",""),"")</f>
        <v/>
      </c>
      <c r="CC117" s="1" t="str">
        <f ca="1">IF(($A117&lt;&gt;"")*(CC$1&lt;&gt;""),IF(_xlfn.XLOOKUP(CC$1,Attendance_sorted!$B116:$CW116,Attendance_sorted!$B116:$CW116,"nn")&lt;&gt;"nn","•",""),"")</f>
        <v/>
      </c>
      <c r="CD117" s="1" t="str">
        <f ca="1">IF(($A117&lt;&gt;"")*(CD$1&lt;&gt;""),IF(_xlfn.XLOOKUP(CD$1,Attendance_sorted!$B116:$CW116,Attendance_sorted!$B116:$CW116,"nn")&lt;&gt;"nn","•",""),"")</f>
        <v/>
      </c>
      <c r="CE117" s="1" t="str">
        <f ca="1">IF(($A117&lt;&gt;"")*(CE$1&lt;&gt;""),IF(_xlfn.XLOOKUP(CE$1,Attendance_sorted!$B116:$CW116,Attendance_sorted!$B116:$CW116,"nn")&lt;&gt;"nn","•",""),"")</f>
        <v/>
      </c>
      <c r="CF117" s="1" t="str">
        <f ca="1">IF(($A117&lt;&gt;"")*(CF$1&lt;&gt;""),IF(_xlfn.XLOOKUP(CF$1,Attendance_sorted!$B116:$CW116,Attendance_sorted!$B116:$CW116,"nn")&lt;&gt;"nn","•",""),"")</f>
        <v/>
      </c>
      <c r="CG117" s="1" t="str">
        <f ca="1">IF(($A117&lt;&gt;"")*(CG$1&lt;&gt;""),IF(_xlfn.XLOOKUP(CG$1,Attendance_sorted!$B116:$CW116,Attendance_sorted!$B116:$CW116,"nn")&lt;&gt;"nn","•",""),"")</f>
        <v/>
      </c>
      <c r="CH117" s="1" t="str">
        <f ca="1">IF(($A117&lt;&gt;"")*(CH$1&lt;&gt;""),IF(_xlfn.XLOOKUP(CH$1,Attendance_sorted!$B116:$CW116,Attendance_sorted!$B116:$CW116,"nn")&lt;&gt;"nn","•",""),"")</f>
        <v/>
      </c>
      <c r="CI117" s="1" t="str">
        <f ca="1">IF(($A117&lt;&gt;"")*(CI$1&lt;&gt;""),IF(_xlfn.XLOOKUP(CI$1,Attendance_sorted!$B116:$CW116,Attendance_sorted!$B116:$CW116,"nn")&lt;&gt;"nn","•",""),"")</f>
        <v/>
      </c>
      <c r="CJ117" s="1" t="str">
        <f ca="1">IF(($A117&lt;&gt;"")*(CJ$1&lt;&gt;""),IF(_xlfn.XLOOKUP(CJ$1,Attendance_sorted!$B116:$CW116,Attendance_sorted!$B116:$CW116,"nn")&lt;&gt;"nn","•",""),"")</f>
        <v/>
      </c>
      <c r="CK117" s="1" t="str">
        <f ca="1">IF(($A117&lt;&gt;"")*(CK$1&lt;&gt;""),IF(_xlfn.XLOOKUP(CK$1,Attendance_sorted!$B116:$CW116,Attendance_sorted!$B116:$CW116,"nn")&lt;&gt;"nn","•",""),"")</f>
        <v/>
      </c>
      <c r="CL117" s="1" t="str">
        <f ca="1">IF(($A117&lt;&gt;"")*(CL$1&lt;&gt;""),IF(_xlfn.XLOOKUP(CL$1,Attendance_sorted!$B116:$CW116,Attendance_sorted!$B116:$CW116,"nn")&lt;&gt;"nn","•",""),"")</f>
        <v/>
      </c>
      <c r="CM117" s="1" t="str">
        <f ca="1">IF(($A117&lt;&gt;"")*(CM$1&lt;&gt;""),IF(_xlfn.XLOOKUP(CM$1,Attendance_sorted!$B116:$CW116,Attendance_sorted!$B116:$CW116,"nn")&lt;&gt;"nn","•",""),"")</f>
        <v/>
      </c>
      <c r="CN117" s="1" t="str">
        <f ca="1">IF(($A117&lt;&gt;"")*(CN$1&lt;&gt;""),IF(_xlfn.XLOOKUP(CN$1,Attendance_sorted!$B116:$CW116,Attendance_sorted!$B116:$CW116,"nn")&lt;&gt;"nn","•",""),"")</f>
        <v/>
      </c>
      <c r="CO117" s="1" t="str">
        <f ca="1">IF(($A117&lt;&gt;"")*(CO$1&lt;&gt;""),IF(_xlfn.XLOOKUP(CO$1,Attendance_sorted!$B116:$CW116,Attendance_sorted!$B116:$CW116,"nn")&lt;&gt;"nn","•",""),"")</f>
        <v/>
      </c>
      <c r="CP117" s="1" t="str">
        <f ca="1">IF(($A117&lt;&gt;"")*(CP$1&lt;&gt;""),IF(_xlfn.XLOOKUP(CP$1,Attendance_sorted!$B116:$CW116,Attendance_sorted!$B116:$CW116,"nn")&lt;&gt;"nn","•",""),"")</f>
        <v/>
      </c>
      <c r="CQ117" s="1" t="str">
        <f ca="1">IF(($A117&lt;&gt;"")*(CQ$1&lt;&gt;""),IF(_xlfn.XLOOKUP(CQ$1,Attendance_sorted!$B116:$CW116,Attendance_sorted!$B116:$CW116,"nn")&lt;&gt;"nn","•",""),"")</f>
        <v/>
      </c>
      <c r="CR117" s="1" t="str">
        <f ca="1">IF(($A117&lt;&gt;"")*(CR$1&lt;&gt;""),IF(_xlfn.XLOOKUP(CR$1,Attendance_sorted!$B116:$CW116,Attendance_sorted!$B116:$CW116,"nn")&lt;&gt;"nn","•",""),"")</f>
        <v/>
      </c>
      <c r="CS117" s="1" t="str">
        <f ca="1">IF(($A117&lt;&gt;"")*(CS$1&lt;&gt;""),IF(_xlfn.XLOOKUP(CS$1,Attendance_sorted!$B116:$CW116,Attendance_sorted!$B116:$CW116,"nn")&lt;&gt;"nn","•",""),"")</f>
        <v/>
      </c>
      <c r="CT117" s="1" t="str">
        <f ca="1">IF(($A117&lt;&gt;"")*(CT$1&lt;&gt;""),IF(_xlfn.XLOOKUP(CT$1,Attendance_sorted!$B116:$CW116,Attendance_sorted!$B116:$CW116,"nn")&lt;&gt;"nn","•",""),"")</f>
        <v/>
      </c>
      <c r="CU117" s="1" t="str">
        <f ca="1">IF(($A117&lt;&gt;"")*(CU$1&lt;&gt;""),IF(_xlfn.XLOOKUP(CU$1,Attendance_sorted!$B116:$CW116,Attendance_sorted!$B116:$CW116,"nn")&lt;&gt;"nn","•",""),"")</f>
        <v/>
      </c>
      <c r="CV117" s="1" t="str">
        <f ca="1">IF(($A117&lt;&gt;"")*(CV$1&lt;&gt;""),IF(_xlfn.XLOOKUP(CV$1,Attendance_sorted!$B116:$CW116,Attendance_sorted!$B116:$CW116,"nn")&lt;&gt;"nn","•",""),"")</f>
        <v/>
      </c>
      <c r="CW117" s="1" t="str">
        <f ca="1">IF(($A117&lt;&gt;"")*(CW$1&lt;&gt;""),IF(_xlfn.XLOOKUP(CW$1,Attendance_sorted!$B116:$CW116,Attendance_sorted!$B116:$CW116,"nn")&lt;&gt;"nn","•",""),"")</f>
        <v/>
      </c>
    </row>
    <row r="118" spans="1:101">
      <c r="A118" s="1">
        <v>420</v>
      </c>
      <c r="B118" s="1" t="str">
        <f ca="1">IF(($A118&lt;&gt;"")*(B$1&lt;&gt;""),IF(_xlfn.XLOOKUP(B$1,Attendance_sorted!$B117:$CW117,Attendance_sorted!$B117:$CW117,"nn")&lt;&gt;"nn","•",""),"")</f>
        <v/>
      </c>
      <c r="C118" s="1" t="str">
        <f ca="1">IF(($A118&lt;&gt;"")*(C$1&lt;&gt;""),IF(_xlfn.XLOOKUP(C$1,Attendance_sorted!$B117:$CW117,Attendance_sorted!$B117:$CW117,"nn")&lt;&gt;"nn","•",""),"")</f>
        <v/>
      </c>
      <c r="D118" s="1" t="str">
        <f ca="1">IF(($A118&lt;&gt;"")*(D$1&lt;&gt;""),IF(_xlfn.XLOOKUP(D$1,Attendance_sorted!$B117:$CW117,Attendance_sorted!$B117:$CW117,"nn")&lt;&gt;"nn","•",""),"")</f>
        <v/>
      </c>
      <c r="E118" s="1" t="str">
        <f ca="1">IF(($A118&lt;&gt;"")*(E$1&lt;&gt;""),IF(_xlfn.XLOOKUP(E$1,Attendance_sorted!$B117:$CW117,Attendance_sorted!$B117:$CW117,"nn")&lt;&gt;"nn","•",""),"")</f>
        <v/>
      </c>
      <c r="F118" s="1" t="str">
        <f ca="1">IF(($A118&lt;&gt;"")*(F$1&lt;&gt;""),IF(_xlfn.XLOOKUP(F$1,Attendance_sorted!$B117:$CW117,Attendance_sorted!$B117:$CW117,"nn")&lt;&gt;"nn","•",""),"")</f>
        <v/>
      </c>
      <c r="G118" s="1" t="str">
        <f ca="1">IF(($A118&lt;&gt;"")*(G$1&lt;&gt;""),IF(_xlfn.XLOOKUP(G$1,Attendance_sorted!$B117:$CW117,Attendance_sorted!$B117:$CW117,"nn")&lt;&gt;"nn","•",""),"")</f>
        <v/>
      </c>
      <c r="H118" s="1" t="str">
        <f ca="1">IF(($A118&lt;&gt;"")*(H$1&lt;&gt;""),IF(_xlfn.XLOOKUP(H$1,Attendance_sorted!$B117:$CW117,Attendance_sorted!$B117:$CW117,"nn")&lt;&gt;"nn","•",""),"")</f>
        <v/>
      </c>
      <c r="I118" s="1" t="str">
        <f ca="1">IF(($A118&lt;&gt;"")*(I$1&lt;&gt;""),IF(_xlfn.XLOOKUP(I$1,Attendance_sorted!$B117:$CW117,Attendance_sorted!$B117:$CW117,"nn")&lt;&gt;"nn","•",""),"")</f>
        <v/>
      </c>
      <c r="J118" s="1" t="str">
        <f ca="1">IF(($A118&lt;&gt;"")*(J$1&lt;&gt;""),IF(_xlfn.XLOOKUP(J$1,Attendance_sorted!$B117:$CW117,Attendance_sorted!$B117:$CW117,"nn")&lt;&gt;"nn","•",""),"")</f>
        <v/>
      </c>
      <c r="K118" s="1" t="str">
        <f ca="1">IF(($A118&lt;&gt;"")*(K$1&lt;&gt;""),IF(_xlfn.XLOOKUP(K$1,Attendance_sorted!$B117:$CW117,Attendance_sorted!$B117:$CW117,"nn")&lt;&gt;"nn","•",""),"")</f>
        <v/>
      </c>
      <c r="L118" s="1" t="str">
        <f ca="1">IF(($A118&lt;&gt;"")*(L$1&lt;&gt;""),IF(_xlfn.XLOOKUP(L$1,Attendance_sorted!$B117:$CW117,Attendance_sorted!$B117:$CW117,"nn")&lt;&gt;"nn","•",""),"")</f>
        <v/>
      </c>
      <c r="M118" s="1" t="str">
        <f ca="1">IF(($A118&lt;&gt;"")*(M$1&lt;&gt;""),IF(_xlfn.XLOOKUP(M$1,Attendance_sorted!$B117:$CW117,Attendance_sorted!$B117:$CW117,"nn")&lt;&gt;"nn","•",""),"")</f>
        <v/>
      </c>
      <c r="N118" s="1" t="str">
        <f ca="1">IF(($A118&lt;&gt;"")*(N$1&lt;&gt;""),IF(_xlfn.XLOOKUP(N$1,Attendance_sorted!$B117:$CW117,Attendance_sorted!$B117:$CW117,"nn")&lt;&gt;"nn","•",""),"")</f>
        <v/>
      </c>
      <c r="O118" s="1" t="str">
        <f ca="1">IF(($A118&lt;&gt;"")*(O$1&lt;&gt;""),IF(_xlfn.XLOOKUP(O$1,Attendance_sorted!$B117:$CW117,Attendance_sorted!$B117:$CW117,"nn")&lt;&gt;"nn","•",""),"")</f>
        <v/>
      </c>
      <c r="P118" s="1" t="str">
        <f ca="1">IF(($A118&lt;&gt;"")*(P$1&lt;&gt;""),IF(_xlfn.XLOOKUP(P$1,Attendance_sorted!$B117:$CW117,Attendance_sorted!$B117:$CW117,"nn")&lt;&gt;"nn","•",""),"")</f>
        <v/>
      </c>
      <c r="Q118" s="1" t="str">
        <f ca="1">IF(($A118&lt;&gt;"")*(Q$1&lt;&gt;""),IF(_xlfn.XLOOKUP(Q$1,Attendance_sorted!$B117:$CW117,Attendance_sorted!$B117:$CW117,"nn")&lt;&gt;"nn","•",""),"")</f>
        <v/>
      </c>
      <c r="R118" s="1" t="str">
        <f ca="1">IF(($A118&lt;&gt;"")*(R$1&lt;&gt;""),IF(_xlfn.XLOOKUP(R$1,Attendance_sorted!$B117:$CW117,Attendance_sorted!$B117:$CW117,"nn")&lt;&gt;"nn","•",""),"")</f>
        <v/>
      </c>
      <c r="S118" s="1" t="str">
        <f ca="1">IF(($A118&lt;&gt;"")*(S$1&lt;&gt;""),IF(_xlfn.XLOOKUP(S$1,Attendance_sorted!$B117:$CW117,Attendance_sorted!$B117:$CW117,"nn")&lt;&gt;"nn","•",""),"")</f>
        <v/>
      </c>
      <c r="T118" s="1" t="str">
        <f ca="1">IF(($A118&lt;&gt;"")*(T$1&lt;&gt;""),IF(_xlfn.XLOOKUP(T$1,Attendance_sorted!$B117:$CW117,Attendance_sorted!$B117:$CW117,"nn")&lt;&gt;"nn","•",""),"")</f>
        <v/>
      </c>
      <c r="U118" s="1" t="str">
        <f ca="1">IF(($A118&lt;&gt;"")*(U$1&lt;&gt;""),IF(_xlfn.XLOOKUP(U$1,Attendance_sorted!$B117:$CW117,Attendance_sorted!$B117:$CW117,"nn")&lt;&gt;"nn","•",""),"")</f>
        <v/>
      </c>
      <c r="V118" s="1" t="str">
        <f ca="1">IF(($A118&lt;&gt;"")*(V$1&lt;&gt;""),IF(_xlfn.XLOOKUP(V$1,Attendance_sorted!$B117:$CW117,Attendance_sorted!$B117:$CW117,"nn")&lt;&gt;"nn","•",""),"")</f>
        <v/>
      </c>
      <c r="W118" s="1" t="str">
        <f ca="1">IF(($A118&lt;&gt;"")*(W$1&lt;&gt;""),IF(_xlfn.XLOOKUP(W$1,Attendance_sorted!$B117:$CW117,Attendance_sorted!$B117:$CW117,"nn")&lt;&gt;"nn","•",""),"")</f>
        <v/>
      </c>
      <c r="X118" s="1" t="str">
        <f ca="1">IF(($A118&lt;&gt;"")*(X$1&lt;&gt;""),IF(_xlfn.XLOOKUP(X$1,Attendance_sorted!$B117:$CW117,Attendance_sorted!$B117:$CW117,"nn")&lt;&gt;"nn","•",""),"")</f>
        <v/>
      </c>
      <c r="Y118" s="1" t="str">
        <f ca="1">IF(($A118&lt;&gt;"")*(Y$1&lt;&gt;""),IF(_xlfn.XLOOKUP(Y$1,Attendance_sorted!$B117:$CW117,Attendance_sorted!$B117:$CW117,"nn")&lt;&gt;"nn","•",""),"")</f>
        <v/>
      </c>
      <c r="Z118" s="1" t="str">
        <f ca="1">IF(($A118&lt;&gt;"")*(Z$1&lt;&gt;""),IF(_xlfn.XLOOKUP(Z$1,Attendance_sorted!$B117:$CW117,Attendance_sorted!$B117:$CW117,"nn")&lt;&gt;"nn","•",""),"")</f>
        <v/>
      </c>
      <c r="AA118" s="1" t="str">
        <f ca="1">IF(($A118&lt;&gt;"")*(AA$1&lt;&gt;""),IF(_xlfn.XLOOKUP(AA$1,Attendance_sorted!$B117:$CW117,Attendance_sorted!$B117:$CW117,"nn")&lt;&gt;"nn","•",""),"")</f>
        <v/>
      </c>
      <c r="AB118" s="1" t="str">
        <f ca="1">IF(($A118&lt;&gt;"")*(AB$1&lt;&gt;""),IF(_xlfn.XLOOKUP(AB$1,Attendance_sorted!$B117:$CW117,Attendance_sorted!$B117:$CW117,"nn")&lt;&gt;"nn","•",""),"")</f>
        <v/>
      </c>
      <c r="AC118" s="1" t="str">
        <f ca="1">IF(($A118&lt;&gt;"")*(AC$1&lt;&gt;""),IF(_xlfn.XLOOKUP(AC$1,Attendance_sorted!$B117:$CW117,Attendance_sorted!$B117:$CW117,"nn")&lt;&gt;"nn","•",""),"")</f>
        <v/>
      </c>
      <c r="AD118" s="1" t="str">
        <f ca="1">IF(($A118&lt;&gt;"")*(AD$1&lt;&gt;""),IF(_xlfn.XLOOKUP(AD$1,Attendance_sorted!$B117:$CW117,Attendance_sorted!$B117:$CW117,"nn")&lt;&gt;"nn","•",""),"")</f>
        <v/>
      </c>
      <c r="AE118" s="1" t="str">
        <f ca="1">IF(($A118&lt;&gt;"")*(AE$1&lt;&gt;""),IF(_xlfn.XLOOKUP(AE$1,Attendance_sorted!$B117:$CW117,Attendance_sorted!$B117:$CW117,"nn")&lt;&gt;"nn","•",""),"")</f>
        <v/>
      </c>
      <c r="AF118" s="1" t="str">
        <f ca="1">IF(($A118&lt;&gt;"")*(AF$1&lt;&gt;""),IF(_xlfn.XLOOKUP(AF$1,Attendance_sorted!$B117:$CW117,Attendance_sorted!$B117:$CW117,"nn")&lt;&gt;"nn","•",""),"")</f>
        <v/>
      </c>
      <c r="AG118" s="1" t="str">
        <f ca="1">IF(($A118&lt;&gt;"")*(AG$1&lt;&gt;""),IF(_xlfn.XLOOKUP(AG$1,Attendance_sorted!$B117:$CW117,Attendance_sorted!$B117:$CW117,"nn")&lt;&gt;"nn","•",""),"")</f>
        <v/>
      </c>
      <c r="AH118" s="1" t="str">
        <f ca="1">IF(($A118&lt;&gt;"")*(AH$1&lt;&gt;""),IF(_xlfn.XLOOKUP(AH$1,Attendance_sorted!$B117:$CW117,Attendance_sorted!$B117:$CW117,"nn")&lt;&gt;"nn","•",""),"")</f>
        <v/>
      </c>
      <c r="AI118" s="1" t="str">
        <f ca="1">IF(($A118&lt;&gt;"")*(AI$1&lt;&gt;""),IF(_xlfn.XLOOKUP(AI$1,Attendance_sorted!$B117:$CW117,Attendance_sorted!$B117:$CW117,"nn")&lt;&gt;"nn","•",""),"")</f>
        <v/>
      </c>
      <c r="AJ118" s="1" t="str">
        <f ca="1">IF(($A118&lt;&gt;"")*(AJ$1&lt;&gt;""),IF(_xlfn.XLOOKUP(AJ$1,Attendance_sorted!$B117:$CW117,Attendance_sorted!$B117:$CW117,"nn")&lt;&gt;"nn","•",""),"")</f>
        <v/>
      </c>
      <c r="AK118" s="1" t="str">
        <f ca="1">IF(($A118&lt;&gt;"")*(AK$1&lt;&gt;""),IF(_xlfn.XLOOKUP(AK$1,Attendance_sorted!$B117:$CW117,Attendance_sorted!$B117:$CW117,"nn")&lt;&gt;"nn","•",""),"")</f>
        <v/>
      </c>
      <c r="AL118" s="1" t="str">
        <f ca="1">IF(($A118&lt;&gt;"")*(AL$1&lt;&gt;""),IF(_xlfn.XLOOKUP(AL$1,Attendance_sorted!$B117:$CW117,Attendance_sorted!$B117:$CW117,"nn")&lt;&gt;"nn","•",""),"")</f>
        <v/>
      </c>
      <c r="AM118" s="1" t="str">
        <f ca="1">IF(($A118&lt;&gt;"")*(AM$1&lt;&gt;""),IF(_xlfn.XLOOKUP(AM$1,Attendance_sorted!$B117:$CW117,Attendance_sorted!$B117:$CW117,"nn")&lt;&gt;"nn","•",""),"")</f>
        <v/>
      </c>
      <c r="AN118" s="1" t="str">
        <f ca="1">IF(($A118&lt;&gt;"")*(AN$1&lt;&gt;""),IF(_xlfn.XLOOKUP(AN$1,Attendance_sorted!$B117:$CW117,Attendance_sorted!$B117:$CW117,"nn")&lt;&gt;"nn","•",""),"")</f>
        <v/>
      </c>
      <c r="AO118" s="1" t="str">
        <f ca="1">IF(($A118&lt;&gt;"")*(AO$1&lt;&gt;""),IF(_xlfn.XLOOKUP(AO$1,Attendance_sorted!$B117:$CW117,Attendance_sorted!$B117:$CW117,"nn")&lt;&gt;"nn","•",""),"")</f>
        <v/>
      </c>
      <c r="AP118" s="1" t="str">
        <f ca="1">IF(($A118&lt;&gt;"")*(AP$1&lt;&gt;""),IF(_xlfn.XLOOKUP(AP$1,Attendance_sorted!$B117:$CW117,Attendance_sorted!$B117:$CW117,"nn")&lt;&gt;"nn","•",""),"")</f>
        <v/>
      </c>
      <c r="AQ118" s="1" t="str">
        <f ca="1">IF(($A118&lt;&gt;"")*(AQ$1&lt;&gt;""),IF(_xlfn.XLOOKUP(AQ$1,Attendance_sorted!$B117:$CW117,Attendance_sorted!$B117:$CW117,"nn")&lt;&gt;"nn","•",""),"")</f>
        <v/>
      </c>
      <c r="AR118" s="1" t="str">
        <f ca="1">IF(($A118&lt;&gt;"")*(AR$1&lt;&gt;""),IF(_xlfn.XLOOKUP(AR$1,Attendance_sorted!$B117:$CW117,Attendance_sorted!$B117:$CW117,"nn")&lt;&gt;"nn","•",""),"")</f>
        <v/>
      </c>
      <c r="AS118" s="1" t="str">
        <f ca="1">IF(($A118&lt;&gt;"")*(AS$1&lt;&gt;""),IF(_xlfn.XLOOKUP(AS$1,Attendance_sorted!$B117:$CW117,Attendance_sorted!$B117:$CW117,"nn")&lt;&gt;"nn","•",""),"")</f>
        <v/>
      </c>
      <c r="AT118" s="1" t="str">
        <f ca="1">IF(($A118&lt;&gt;"")*(AT$1&lt;&gt;""),IF(_xlfn.XLOOKUP(AT$1,Attendance_sorted!$B117:$CW117,Attendance_sorted!$B117:$CW117,"nn")&lt;&gt;"nn","•",""),"")</f>
        <v/>
      </c>
      <c r="AU118" s="1" t="str">
        <f ca="1">IF(($A118&lt;&gt;"")*(AU$1&lt;&gt;""),IF(_xlfn.XLOOKUP(AU$1,Attendance_sorted!$B117:$CW117,Attendance_sorted!$B117:$CW117,"nn")&lt;&gt;"nn","•",""),"")</f>
        <v/>
      </c>
      <c r="AV118" s="1" t="str">
        <f ca="1">IF(($A118&lt;&gt;"")*(AV$1&lt;&gt;""),IF(_xlfn.XLOOKUP(AV$1,Attendance_sorted!$B117:$CW117,Attendance_sorted!$B117:$CW117,"nn")&lt;&gt;"nn","•",""),"")</f>
        <v/>
      </c>
      <c r="AW118" s="1" t="str">
        <f ca="1">IF(($A118&lt;&gt;"")*(AW$1&lt;&gt;""),IF(_xlfn.XLOOKUP(AW$1,Attendance_sorted!$B117:$CW117,Attendance_sorted!$B117:$CW117,"nn")&lt;&gt;"nn","•",""),"")</f>
        <v/>
      </c>
      <c r="AX118" s="1" t="str">
        <f ca="1">IF(($A118&lt;&gt;"")*(AX$1&lt;&gt;""),IF(_xlfn.XLOOKUP(AX$1,Attendance_sorted!$B117:$CW117,Attendance_sorted!$B117:$CW117,"nn")&lt;&gt;"nn","•",""),"")</f>
        <v/>
      </c>
      <c r="AY118" s="1" t="str">
        <f ca="1">IF(($A118&lt;&gt;"")*(AY$1&lt;&gt;""),IF(_xlfn.XLOOKUP(AY$1,Attendance_sorted!$B117:$CW117,Attendance_sorted!$B117:$CW117,"nn")&lt;&gt;"nn","•",""),"")</f>
        <v/>
      </c>
      <c r="AZ118" s="1" t="str">
        <f ca="1">IF(($A118&lt;&gt;"")*(AZ$1&lt;&gt;""),IF(_xlfn.XLOOKUP(AZ$1,Attendance_sorted!$B117:$CW117,Attendance_sorted!$B117:$CW117,"nn")&lt;&gt;"nn","•",""),"")</f>
        <v/>
      </c>
      <c r="BA118" s="1" t="str">
        <f ca="1">IF(($A118&lt;&gt;"")*(BA$1&lt;&gt;""),IF(_xlfn.XLOOKUP(BA$1,Attendance_sorted!$B117:$CW117,Attendance_sorted!$B117:$CW117,"nn")&lt;&gt;"nn","•",""),"")</f>
        <v/>
      </c>
      <c r="BB118" s="1" t="str">
        <f ca="1">IF(($A118&lt;&gt;"")*(BB$1&lt;&gt;""),IF(_xlfn.XLOOKUP(BB$1,Attendance_sorted!$B117:$CW117,Attendance_sorted!$B117:$CW117,"nn")&lt;&gt;"nn","•",""),"")</f>
        <v/>
      </c>
      <c r="BC118" s="1" t="str">
        <f ca="1">IF(($A118&lt;&gt;"")*(BC$1&lt;&gt;""),IF(_xlfn.XLOOKUP(BC$1,Attendance_sorted!$B117:$CW117,Attendance_sorted!$B117:$CW117,"nn")&lt;&gt;"nn","•",""),"")</f>
        <v/>
      </c>
      <c r="BD118" s="1" t="str">
        <f ca="1">IF(($A118&lt;&gt;"")*(BD$1&lt;&gt;""),IF(_xlfn.XLOOKUP(BD$1,Attendance_sorted!$B117:$CW117,Attendance_sorted!$B117:$CW117,"nn")&lt;&gt;"nn","•",""),"")</f>
        <v/>
      </c>
      <c r="BE118" s="1" t="str">
        <f ca="1">IF(($A118&lt;&gt;"")*(BE$1&lt;&gt;""),IF(_xlfn.XLOOKUP(BE$1,Attendance_sorted!$B117:$CW117,Attendance_sorted!$B117:$CW117,"nn")&lt;&gt;"nn","•",""),"")</f>
        <v/>
      </c>
      <c r="BF118" s="1" t="str">
        <f ca="1">IF(($A118&lt;&gt;"")*(BF$1&lt;&gt;""),IF(_xlfn.XLOOKUP(BF$1,Attendance_sorted!$B117:$CW117,Attendance_sorted!$B117:$CW117,"nn")&lt;&gt;"nn","•",""),"")</f>
        <v/>
      </c>
      <c r="BG118" s="1" t="str">
        <f ca="1">IF(($A118&lt;&gt;"")*(BG$1&lt;&gt;""),IF(_xlfn.XLOOKUP(BG$1,Attendance_sorted!$B117:$CW117,Attendance_sorted!$B117:$CW117,"nn")&lt;&gt;"nn","•",""),"")</f>
        <v/>
      </c>
      <c r="BH118" s="1" t="str">
        <f ca="1">IF(($A118&lt;&gt;"")*(BH$1&lt;&gt;""),IF(_xlfn.XLOOKUP(BH$1,Attendance_sorted!$B117:$CW117,Attendance_sorted!$B117:$CW117,"nn")&lt;&gt;"nn","•",""),"")</f>
        <v/>
      </c>
      <c r="BI118" s="1" t="str">
        <f ca="1">IF(($A118&lt;&gt;"")*(BI$1&lt;&gt;""),IF(_xlfn.XLOOKUP(BI$1,Attendance_sorted!$B117:$CW117,Attendance_sorted!$B117:$CW117,"nn")&lt;&gt;"nn","•",""),"")</f>
        <v/>
      </c>
      <c r="BJ118" s="1" t="str">
        <f ca="1">IF(($A118&lt;&gt;"")*(BJ$1&lt;&gt;""),IF(_xlfn.XLOOKUP(BJ$1,Attendance_sorted!$B117:$CW117,Attendance_sorted!$B117:$CW117,"nn")&lt;&gt;"nn","•",""),"")</f>
        <v/>
      </c>
      <c r="BK118" s="1" t="str">
        <f ca="1">IF(($A118&lt;&gt;"")*(BK$1&lt;&gt;""),IF(_xlfn.XLOOKUP(BK$1,Attendance_sorted!$B117:$CW117,Attendance_sorted!$B117:$CW117,"nn")&lt;&gt;"nn","•",""),"")</f>
        <v/>
      </c>
      <c r="BL118" s="1" t="str">
        <f ca="1">IF(($A118&lt;&gt;"")*(BL$1&lt;&gt;""),IF(_xlfn.XLOOKUP(BL$1,Attendance_sorted!$B117:$CW117,Attendance_sorted!$B117:$CW117,"nn")&lt;&gt;"nn","•",""),"")</f>
        <v/>
      </c>
      <c r="BM118" s="1" t="str">
        <f ca="1">IF(($A118&lt;&gt;"")*(BM$1&lt;&gt;""),IF(_xlfn.XLOOKUP(BM$1,Attendance_sorted!$B117:$CW117,Attendance_sorted!$B117:$CW117,"nn")&lt;&gt;"nn","•",""),"")</f>
        <v/>
      </c>
      <c r="BN118" s="1" t="str">
        <f ca="1">IF(($A118&lt;&gt;"")*(BN$1&lt;&gt;""),IF(_xlfn.XLOOKUP(BN$1,Attendance_sorted!$B117:$CW117,Attendance_sorted!$B117:$CW117,"nn")&lt;&gt;"nn","•",""),"")</f>
        <v/>
      </c>
      <c r="BO118" s="1" t="str">
        <f ca="1">IF(($A118&lt;&gt;"")*(BO$1&lt;&gt;""),IF(_xlfn.XLOOKUP(BO$1,Attendance_sorted!$B117:$CW117,Attendance_sorted!$B117:$CW117,"nn")&lt;&gt;"nn","•",""),"")</f>
        <v/>
      </c>
      <c r="BP118" s="1" t="str">
        <f ca="1">IF(($A118&lt;&gt;"")*(BP$1&lt;&gt;""),IF(_xlfn.XLOOKUP(BP$1,Attendance_sorted!$B117:$CW117,Attendance_sorted!$B117:$CW117,"nn")&lt;&gt;"nn","•",""),"")</f>
        <v/>
      </c>
      <c r="BQ118" s="1" t="str">
        <f ca="1">IF(($A118&lt;&gt;"")*(BQ$1&lt;&gt;""),IF(_xlfn.XLOOKUP(BQ$1,Attendance_sorted!$B117:$CW117,Attendance_sorted!$B117:$CW117,"nn")&lt;&gt;"nn","•",""),"")</f>
        <v/>
      </c>
      <c r="BR118" s="1" t="str">
        <f ca="1">IF(($A118&lt;&gt;"")*(BR$1&lt;&gt;""),IF(_xlfn.XLOOKUP(BR$1,Attendance_sorted!$B117:$CW117,Attendance_sorted!$B117:$CW117,"nn")&lt;&gt;"nn","•",""),"")</f>
        <v/>
      </c>
      <c r="BS118" s="1" t="str">
        <f ca="1">IF(($A118&lt;&gt;"")*(BS$1&lt;&gt;""),IF(_xlfn.XLOOKUP(BS$1,Attendance_sorted!$B117:$CW117,Attendance_sorted!$B117:$CW117,"nn")&lt;&gt;"nn","•",""),"")</f>
        <v/>
      </c>
      <c r="BT118" s="1" t="str">
        <f ca="1">IF(($A118&lt;&gt;"")*(BT$1&lt;&gt;""),IF(_xlfn.XLOOKUP(BT$1,Attendance_sorted!$B117:$CW117,Attendance_sorted!$B117:$CW117,"nn")&lt;&gt;"nn","•",""),"")</f>
        <v/>
      </c>
      <c r="BU118" s="1" t="str">
        <f ca="1">IF(($A118&lt;&gt;"")*(BU$1&lt;&gt;""),IF(_xlfn.XLOOKUP(BU$1,Attendance_sorted!$B117:$CW117,Attendance_sorted!$B117:$CW117,"nn")&lt;&gt;"nn","•",""),"")</f>
        <v/>
      </c>
      <c r="BV118" s="1" t="str">
        <f ca="1">IF(($A118&lt;&gt;"")*(BV$1&lt;&gt;""),IF(_xlfn.XLOOKUP(BV$1,Attendance_sorted!$B117:$CW117,Attendance_sorted!$B117:$CW117,"nn")&lt;&gt;"nn","•",""),"")</f>
        <v/>
      </c>
      <c r="BW118" s="1" t="str">
        <f ca="1">IF(($A118&lt;&gt;"")*(BW$1&lt;&gt;""),IF(_xlfn.XLOOKUP(BW$1,Attendance_sorted!$B117:$CW117,Attendance_sorted!$B117:$CW117,"nn")&lt;&gt;"nn","•",""),"")</f>
        <v/>
      </c>
      <c r="BX118" s="1" t="str">
        <f ca="1">IF(($A118&lt;&gt;"")*(BX$1&lt;&gt;""),IF(_xlfn.XLOOKUP(BX$1,Attendance_sorted!$B117:$CW117,Attendance_sorted!$B117:$CW117,"nn")&lt;&gt;"nn","•",""),"")</f>
        <v/>
      </c>
      <c r="BY118" s="1" t="str">
        <f ca="1">IF(($A118&lt;&gt;"")*(BY$1&lt;&gt;""),IF(_xlfn.XLOOKUP(BY$1,Attendance_sorted!$B117:$CW117,Attendance_sorted!$B117:$CW117,"nn")&lt;&gt;"nn","•",""),"")</f>
        <v/>
      </c>
      <c r="BZ118" s="1" t="str">
        <f ca="1">IF(($A118&lt;&gt;"")*(BZ$1&lt;&gt;""),IF(_xlfn.XLOOKUP(BZ$1,Attendance_sorted!$B117:$CW117,Attendance_sorted!$B117:$CW117,"nn")&lt;&gt;"nn","•",""),"")</f>
        <v/>
      </c>
      <c r="CA118" s="1" t="str">
        <f ca="1">IF(($A118&lt;&gt;"")*(CA$1&lt;&gt;""),IF(_xlfn.XLOOKUP(CA$1,Attendance_sorted!$B117:$CW117,Attendance_sorted!$B117:$CW117,"nn")&lt;&gt;"nn","•",""),"")</f>
        <v/>
      </c>
      <c r="CB118" s="1" t="str">
        <f ca="1">IF(($A118&lt;&gt;"")*(CB$1&lt;&gt;""),IF(_xlfn.XLOOKUP(CB$1,Attendance_sorted!$B117:$CW117,Attendance_sorted!$B117:$CW117,"nn")&lt;&gt;"nn","•",""),"")</f>
        <v/>
      </c>
      <c r="CC118" s="1" t="str">
        <f ca="1">IF(($A118&lt;&gt;"")*(CC$1&lt;&gt;""),IF(_xlfn.XLOOKUP(CC$1,Attendance_sorted!$B117:$CW117,Attendance_sorted!$B117:$CW117,"nn")&lt;&gt;"nn","•",""),"")</f>
        <v/>
      </c>
      <c r="CD118" s="1" t="str">
        <f ca="1">IF(($A118&lt;&gt;"")*(CD$1&lt;&gt;""),IF(_xlfn.XLOOKUP(CD$1,Attendance_sorted!$B117:$CW117,Attendance_sorted!$B117:$CW117,"nn")&lt;&gt;"nn","•",""),"")</f>
        <v/>
      </c>
      <c r="CE118" s="1" t="str">
        <f ca="1">IF(($A118&lt;&gt;"")*(CE$1&lt;&gt;""),IF(_xlfn.XLOOKUP(CE$1,Attendance_sorted!$B117:$CW117,Attendance_sorted!$B117:$CW117,"nn")&lt;&gt;"nn","•",""),"")</f>
        <v/>
      </c>
      <c r="CF118" s="1" t="str">
        <f ca="1">IF(($A118&lt;&gt;"")*(CF$1&lt;&gt;""),IF(_xlfn.XLOOKUP(CF$1,Attendance_sorted!$B117:$CW117,Attendance_sorted!$B117:$CW117,"nn")&lt;&gt;"nn","•",""),"")</f>
        <v/>
      </c>
      <c r="CG118" s="1" t="str">
        <f ca="1">IF(($A118&lt;&gt;"")*(CG$1&lt;&gt;""),IF(_xlfn.XLOOKUP(CG$1,Attendance_sorted!$B117:$CW117,Attendance_sorted!$B117:$CW117,"nn")&lt;&gt;"nn","•",""),"")</f>
        <v/>
      </c>
      <c r="CH118" s="1" t="str">
        <f ca="1">IF(($A118&lt;&gt;"")*(CH$1&lt;&gt;""),IF(_xlfn.XLOOKUP(CH$1,Attendance_sorted!$B117:$CW117,Attendance_sorted!$B117:$CW117,"nn")&lt;&gt;"nn","•",""),"")</f>
        <v/>
      </c>
      <c r="CI118" s="1" t="str">
        <f ca="1">IF(($A118&lt;&gt;"")*(CI$1&lt;&gt;""),IF(_xlfn.XLOOKUP(CI$1,Attendance_sorted!$B117:$CW117,Attendance_sorted!$B117:$CW117,"nn")&lt;&gt;"nn","•",""),"")</f>
        <v/>
      </c>
      <c r="CJ118" s="1" t="str">
        <f ca="1">IF(($A118&lt;&gt;"")*(CJ$1&lt;&gt;""),IF(_xlfn.XLOOKUP(CJ$1,Attendance_sorted!$B117:$CW117,Attendance_sorted!$B117:$CW117,"nn")&lt;&gt;"nn","•",""),"")</f>
        <v/>
      </c>
      <c r="CK118" s="1" t="str">
        <f ca="1">IF(($A118&lt;&gt;"")*(CK$1&lt;&gt;""),IF(_xlfn.XLOOKUP(CK$1,Attendance_sorted!$B117:$CW117,Attendance_sorted!$B117:$CW117,"nn")&lt;&gt;"nn","•",""),"")</f>
        <v/>
      </c>
      <c r="CL118" s="1" t="str">
        <f ca="1">IF(($A118&lt;&gt;"")*(CL$1&lt;&gt;""),IF(_xlfn.XLOOKUP(CL$1,Attendance_sorted!$B117:$CW117,Attendance_sorted!$B117:$CW117,"nn")&lt;&gt;"nn","•",""),"")</f>
        <v/>
      </c>
      <c r="CM118" s="1" t="str">
        <f ca="1">IF(($A118&lt;&gt;"")*(CM$1&lt;&gt;""),IF(_xlfn.XLOOKUP(CM$1,Attendance_sorted!$B117:$CW117,Attendance_sorted!$B117:$CW117,"nn")&lt;&gt;"nn","•",""),"")</f>
        <v/>
      </c>
      <c r="CN118" s="1" t="str">
        <f ca="1">IF(($A118&lt;&gt;"")*(CN$1&lt;&gt;""),IF(_xlfn.XLOOKUP(CN$1,Attendance_sorted!$B117:$CW117,Attendance_sorted!$B117:$CW117,"nn")&lt;&gt;"nn","•",""),"")</f>
        <v/>
      </c>
      <c r="CO118" s="1" t="str">
        <f ca="1">IF(($A118&lt;&gt;"")*(CO$1&lt;&gt;""),IF(_xlfn.XLOOKUP(CO$1,Attendance_sorted!$B117:$CW117,Attendance_sorted!$B117:$CW117,"nn")&lt;&gt;"nn","•",""),"")</f>
        <v/>
      </c>
      <c r="CP118" s="1" t="str">
        <f ca="1">IF(($A118&lt;&gt;"")*(CP$1&lt;&gt;""),IF(_xlfn.XLOOKUP(CP$1,Attendance_sorted!$B117:$CW117,Attendance_sorted!$B117:$CW117,"nn")&lt;&gt;"nn","•",""),"")</f>
        <v/>
      </c>
      <c r="CQ118" s="1" t="str">
        <f ca="1">IF(($A118&lt;&gt;"")*(CQ$1&lt;&gt;""),IF(_xlfn.XLOOKUP(CQ$1,Attendance_sorted!$B117:$CW117,Attendance_sorted!$B117:$CW117,"nn")&lt;&gt;"nn","•",""),"")</f>
        <v/>
      </c>
      <c r="CR118" s="1" t="str">
        <f ca="1">IF(($A118&lt;&gt;"")*(CR$1&lt;&gt;""),IF(_xlfn.XLOOKUP(CR$1,Attendance_sorted!$B117:$CW117,Attendance_sorted!$B117:$CW117,"nn")&lt;&gt;"nn","•",""),"")</f>
        <v/>
      </c>
      <c r="CS118" s="1" t="str">
        <f ca="1">IF(($A118&lt;&gt;"")*(CS$1&lt;&gt;""),IF(_xlfn.XLOOKUP(CS$1,Attendance_sorted!$B117:$CW117,Attendance_sorted!$B117:$CW117,"nn")&lt;&gt;"nn","•",""),"")</f>
        <v/>
      </c>
      <c r="CT118" s="1" t="str">
        <f ca="1">IF(($A118&lt;&gt;"")*(CT$1&lt;&gt;""),IF(_xlfn.XLOOKUP(CT$1,Attendance_sorted!$B117:$CW117,Attendance_sorted!$B117:$CW117,"nn")&lt;&gt;"nn","•",""),"")</f>
        <v/>
      </c>
      <c r="CU118" s="1" t="str">
        <f ca="1">IF(($A118&lt;&gt;"")*(CU$1&lt;&gt;""),IF(_xlfn.XLOOKUP(CU$1,Attendance_sorted!$B117:$CW117,Attendance_sorted!$B117:$CW117,"nn")&lt;&gt;"nn","•",""),"")</f>
        <v/>
      </c>
      <c r="CV118" s="1" t="str">
        <f ca="1">IF(($A118&lt;&gt;"")*(CV$1&lt;&gt;""),IF(_xlfn.XLOOKUP(CV$1,Attendance_sorted!$B117:$CW117,Attendance_sorted!$B117:$CW117,"nn")&lt;&gt;"nn","•",""),"")</f>
        <v/>
      </c>
      <c r="CW118" s="1" t="str">
        <f ca="1">IF(($A118&lt;&gt;"")*(CW$1&lt;&gt;""),IF(_xlfn.XLOOKUP(CW$1,Attendance_sorted!$B117:$CW117,Attendance_sorted!$B117:$CW117,"nn")&lt;&gt;"nn","•",""),"")</f>
        <v/>
      </c>
    </row>
    <row r="119" spans="1:101">
      <c r="A119" s="1">
        <v>421</v>
      </c>
      <c r="B119" s="1" t="str">
        <f ca="1">IF(($A119&lt;&gt;"")*(B$1&lt;&gt;""),IF(_xlfn.XLOOKUP(B$1,Attendance_sorted!$B118:$CW118,Attendance_sorted!$B118:$CW118,"nn")&lt;&gt;"nn","•",""),"")</f>
        <v/>
      </c>
      <c r="C119" s="1" t="str">
        <f ca="1">IF(($A119&lt;&gt;"")*(C$1&lt;&gt;""),IF(_xlfn.XLOOKUP(C$1,Attendance_sorted!$B118:$CW118,Attendance_sorted!$B118:$CW118,"nn")&lt;&gt;"nn","•",""),"")</f>
        <v/>
      </c>
      <c r="D119" s="1" t="str">
        <f ca="1">IF(($A119&lt;&gt;"")*(D$1&lt;&gt;""),IF(_xlfn.XLOOKUP(D$1,Attendance_sorted!$B118:$CW118,Attendance_sorted!$B118:$CW118,"nn")&lt;&gt;"nn","•",""),"")</f>
        <v/>
      </c>
      <c r="E119" s="1" t="str">
        <f ca="1">IF(($A119&lt;&gt;"")*(E$1&lt;&gt;""),IF(_xlfn.XLOOKUP(E$1,Attendance_sorted!$B118:$CW118,Attendance_sorted!$B118:$CW118,"nn")&lt;&gt;"nn","•",""),"")</f>
        <v/>
      </c>
      <c r="F119" s="1" t="str">
        <f ca="1">IF(($A119&lt;&gt;"")*(F$1&lt;&gt;""),IF(_xlfn.XLOOKUP(F$1,Attendance_sorted!$B118:$CW118,Attendance_sorted!$B118:$CW118,"nn")&lt;&gt;"nn","•",""),"")</f>
        <v/>
      </c>
      <c r="G119" s="1" t="str">
        <f ca="1">IF(($A119&lt;&gt;"")*(G$1&lt;&gt;""),IF(_xlfn.XLOOKUP(G$1,Attendance_sorted!$B118:$CW118,Attendance_sorted!$B118:$CW118,"nn")&lt;&gt;"nn","•",""),"")</f>
        <v/>
      </c>
      <c r="H119" s="1" t="str">
        <f ca="1">IF(($A119&lt;&gt;"")*(H$1&lt;&gt;""),IF(_xlfn.XLOOKUP(H$1,Attendance_sorted!$B118:$CW118,Attendance_sorted!$B118:$CW118,"nn")&lt;&gt;"nn","•",""),"")</f>
        <v/>
      </c>
      <c r="I119" s="1" t="str">
        <f ca="1">IF(($A119&lt;&gt;"")*(I$1&lt;&gt;""),IF(_xlfn.XLOOKUP(I$1,Attendance_sorted!$B118:$CW118,Attendance_sorted!$B118:$CW118,"nn")&lt;&gt;"nn","•",""),"")</f>
        <v/>
      </c>
      <c r="J119" s="1" t="str">
        <f ca="1">IF(($A119&lt;&gt;"")*(J$1&lt;&gt;""),IF(_xlfn.XLOOKUP(J$1,Attendance_sorted!$B118:$CW118,Attendance_sorted!$B118:$CW118,"nn")&lt;&gt;"nn","•",""),"")</f>
        <v/>
      </c>
      <c r="K119" s="1" t="str">
        <f ca="1">IF(($A119&lt;&gt;"")*(K$1&lt;&gt;""),IF(_xlfn.XLOOKUP(K$1,Attendance_sorted!$B118:$CW118,Attendance_sorted!$B118:$CW118,"nn")&lt;&gt;"nn","•",""),"")</f>
        <v/>
      </c>
      <c r="L119" s="1" t="str">
        <f ca="1">IF(($A119&lt;&gt;"")*(L$1&lt;&gt;""),IF(_xlfn.XLOOKUP(L$1,Attendance_sorted!$B118:$CW118,Attendance_sorted!$B118:$CW118,"nn")&lt;&gt;"nn","•",""),"")</f>
        <v/>
      </c>
      <c r="M119" s="1" t="str">
        <f ca="1">IF(($A119&lt;&gt;"")*(M$1&lt;&gt;""),IF(_xlfn.XLOOKUP(M$1,Attendance_sorted!$B118:$CW118,Attendance_sorted!$B118:$CW118,"nn")&lt;&gt;"nn","•",""),"")</f>
        <v/>
      </c>
      <c r="N119" s="1" t="str">
        <f ca="1">IF(($A119&lt;&gt;"")*(N$1&lt;&gt;""),IF(_xlfn.XLOOKUP(N$1,Attendance_sorted!$B118:$CW118,Attendance_sorted!$B118:$CW118,"nn")&lt;&gt;"nn","•",""),"")</f>
        <v/>
      </c>
      <c r="O119" s="1" t="str">
        <f ca="1">IF(($A119&lt;&gt;"")*(O$1&lt;&gt;""),IF(_xlfn.XLOOKUP(O$1,Attendance_sorted!$B118:$CW118,Attendance_sorted!$B118:$CW118,"nn")&lt;&gt;"nn","•",""),"")</f>
        <v/>
      </c>
      <c r="P119" s="1" t="str">
        <f ca="1">IF(($A119&lt;&gt;"")*(P$1&lt;&gt;""),IF(_xlfn.XLOOKUP(P$1,Attendance_sorted!$B118:$CW118,Attendance_sorted!$B118:$CW118,"nn")&lt;&gt;"nn","•",""),"")</f>
        <v/>
      </c>
      <c r="Q119" s="1" t="str">
        <f ca="1">IF(($A119&lt;&gt;"")*(Q$1&lt;&gt;""),IF(_xlfn.XLOOKUP(Q$1,Attendance_sorted!$B118:$CW118,Attendance_sorted!$B118:$CW118,"nn")&lt;&gt;"nn","•",""),"")</f>
        <v/>
      </c>
      <c r="R119" s="1" t="str">
        <f ca="1">IF(($A119&lt;&gt;"")*(R$1&lt;&gt;""),IF(_xlfn.XLOOKUP(R$1,Attendance_sorted!$B118:$CW118,Attendance_sorted!$B118:$CW118,"nn")&lt;&gt;"nn","•",""),"")</f>
        <v/>
      </c>
      <c r="S119" s="1" t="str">
        <f ca="1">IF(($A119&lt;&gt;"")*(S$1&lt;&gt;""),IF(_xlfn.XLOOKUP(S$1,Attendance_sorted!$B118:$CW118,Attendance_sorted!$B118:$CW118,"nn")&lt;&gt;"nn","•",""),"")</f>
        <v/>
      </c>
      <c r="T119" s="1" t="str">
        <f ca="1">IF(($A119&lt;&gt;"")*(T$1&lt;&gt;""),IF(_xlfn.XLOOKUP(T$1,Attendance_sorted!$B118:$CW118,Attendance_sorted!$B118:$CW118,"nn")&lt;&gt;"nn","•",""),"")</f>
        <v/>
      </c>
      <c r="U119" s="1" t="str">
        <f ca="1">IF(($A119&lt;&gt;"")*(U$1&lt;&gt;""),IF(_xlfn.XLOOKUP(U$1,Attendance_sorted!$B118:$CW118,Attendance_sorted!$B118:$CW118,"nn")&lt;&gt;"nn","•",""),"")</f>
        <v/>
      </c>
      <c r="V119" s="1" t="str">
        <f ca="1">IF(($A119&lt;&gt;"")*(V$1&lt;&gt;""),IF(_xlfn.XLOOKUP(V$1,Attendance_sorted!$B118:$CW118,Attendance_sorted!$B118:$CW118,"nn")&lt;&gt;"nn","•",""),"")</f>
        <v/>
      </c>
      <c r="W119" s="1" t="str">
        <f ca="1">IF(($A119&lt;&gt;"")*(W$1&lt;&gt;""),IF(_xlfn.XLOOKUP(W$1,Attendance_sorted!$B118:$CW118,Attendance_sorted!$B118:$CW118,"nn")&lt;&gt;"nn","•",""),"")</f>
        <v/>
      </c>
      <c r="X119" s="1" t="str">
        <f ca="1">IF(($A119&lt;&gt;"")*(X$1&lt;&gt;""),IF(_xlfn.XLOOKUP(X$1,Attendance_sorted!$B118:$CW118,Attendance_sorted!$B118:$CW118,"nn")&lt;&gt;"nn","•",""),"")</f>
        <v/>
      </c>
      <c r="Y119" s="1" t="str">
        <f ca="1">IF(($A119&lt;&gt;"")*(Y$1&lt;&gt;""),IF(_xlfn.XLOOKUP(Y$1,Attendance_sorted!$B118:$CW118,Attendance_sorted!$B118:$CW118,"nn")&lt;&gt;"nn","•",""),"")</f>
        <v/>
      </c>
      <c r="Z119" s="1" t="str">
        <f ca="1">IF(($A119&lt;&gt;"")*(Z$1&lt;&gt;""),IF(_xlfn.XLOOKUP(Z$1,Attendance_sorted!$B118:$CW118,Attendance_sorted!$B118:$CW118,"nn")&lt;&gt;"nn","•",""),"")</f>
        <v/>
      </c>
      <c r="AA119" s="1" t="str">
        <f ca="1">IF(($A119&lt;&gt;"")*(AA$1&lt;&gt;""),IF(_xlfn.XLOOKUP(AA$1,Attendance_sorted!$B118:$CW118,Attendance_sorted!$B118:$CW118,"nn")&lt;&gt;"nn","•",""),"")</f>
        <v/>
      </c>
      <c r="AB119" s="1" t="str">
        <f ca="1">IF(($A119&lt;&gt;"")*(AB$1&lt;&gt;""),IF(_xlfn.XLOOKUP(AB$1,Attendance_sorted!$B118:$CW118,Attendance_sorted!$B118:$CW118,"nn")&lt;&gt;"nn","•",""),"")</f>
        <v/>
      </c>
      <c r="AC119" s="1" t="str">
        <f ca="1">IF(($A119&lt;&gt;"")*(AC$1&lt;&gt;""),IF(_xlfn.XLOOKUP(AC$1,Attendance_sorted!$B118:$CW118,Attendance_sorted!$B118:$CW118,"nn")&lt;&gt;"nn","•",""),"")</f>
        <v/>
      </c>
      <c r="AD119" s="1" t="str">
        <f ca="1">IF(($A119&lt;&gt;"")*(AD$1&lt;&gt;""),IF(_xlfn.XLOOKUP(AD$1,Attendance_sorted!$B118:$CW118,Attendance_sorted!$B118:$CW118,"nn")&lt;&gt;"nn","•",""),"")</f>
        <v/>
      </c>
      <c r="AE119" s="1" t="str">
        <f ca="1">IF(($A119&lt;&gt;"")*(AE$1&lt;&gt;""),IF(_xlfn.XLOOKUP(AE$1,Attendance_sorted!$B118:$CW118,Attendance_sorted!$B118:$CW118,"nn")&lt;&gt;"nn","•",""),"")</f>
        <v/>
      </c>
      <c r="AF119" s="1" t="str">
        <f ca="1">IF(($A119&lt;&gt;"")*(AF$1&lt;&gt;""),IF(_xlfn.XLOOKUP(AF$1,Attendance_sorted!$B118:$CW118,Attendance_sorted!$B118:$CW118,"nn")&lt;&gt;"nn","•",""),"")</f>
        <v/>
      </c>
      <c r="AG119" s="1" t="str">
        <f ca="1">IF(($A119&lt;&gt;"")*(AG$1&lt;&gt;""),IF(_xlfn.XLOOKUP(AG$1,Attendance_sorted!$B118:$CW118,Attendance_sorted!$B118:$CW118,"nn")&lt;&gt;"nn","•",""),"")</f>
        <v/>
      </c>
      <c r="AH119" s="1" t="str">
        <f ca="1">IF(($A119&lt;&gt;"")*(AH$1&lt;&gt;""),IF(_xlfn.XLOOKUP(AH$1,Attendance_sorted!$B118:$CW118,Attendance_sorted!$B118:$CW118,"nn")&lt;&gt;"nn","•",""),"")</f>
        <v/>
      </c>
      <c r="AI119" s="1" t="str">
        <f ca="1">IF(($A119&lt;&gt;"")*(AI$1&lt;&gt;""),IF(_xlfn.XLOOKUP(AI$1,Attendance_sorted!$B118:$CW118,Attendance_sorted!$B118:$CW118,"nn")&lt;&gt;"nn","•",""),"")</f>
        <v/>
      </c>
      <c r="AJ119" s="1" t="str">
        <f ca="1">IF(($A119&lt;&gt;"")*(AJ$1&lt;&gt;""),IF(_xlfn.XLOOKUP(AJ$1,Attendance_sorted!$B118:$CW118,Attendance_sorted!$B118:$CW118,"nn")&lt;&gt;"nn","•",""),"")</f>
        <v/>
      </c>
      <c r="AK119" s="1" t="str">
        <f ca="1">IF(($A119&lt;&gt;"")*(AK$1&lt;&gt;""),IF(_xlfn.XLOOKUP(AK$1,Attendance_sorted!$B118:$CW118,Attendance_sorted!$B118:$CW118,"nn")&lt;&gt;"nn","•",""),"")</f>
        <v/>
      </c>
      <c r="AL119" s="1" t="str">
        <f ca="1">IF(($A119&lt;&gt;"")*(AL$1&lt;&gt;""),IF(_xlfn.XLOOKUP(AL$1,Attendance_sorted!$B118:$CW118,Attendance_sorted!$B118:$CW118,"nn")&lt;&gt;"nn","•",""),"")</f>
        <v/>
      </c>
      <c r="AM119" s="1" t="str">
        <f ca="1">IF(($A119&lt;&gt;"")*(AM$1&lt;&gt;""),IF(_xlfn.XLOOKUP(AM$1,Attendance_sorted!$B118:$CW118,Attendance_sorted!$B118:$CW118,"nn")&lt;&gt;"nn","•",""),"")</f>
        <v/>
      </c>
      <c r="AN119" s="1" t="str">
        <f ca="1">IF(($A119&lt;&gt;"")*(AN$1&lt;&gt;""),IF(_xlfn.XLOOKUP(AN$1,Attendance_sorted!$B118:$CW118,Attendance_sorted!$B118:$CW118,"nn")&lt;&gt;"nn","•",""),"")</f>
        <v/>
      </c>
      <c r="AO119" s="1" t="str">
        <f ca="1">IF(($A119&lt;&gt;"")*(AO$1&lt;&gt;""),IF(_xlfn.XLOOKUP(AO$1,Attendance_sorted!$B118:$CW118,Attendance_sorted!$B118:$CW118,"nn")&lt;&gt;"nn","•",""),"")</f>
        <v/>
      </c>
      <c r="AP119" s="1" t="str">
        <f ca="1">IF(($A119&lt;&gt;"")*(AP$1&lt;&gt;""),IF(_xlfn.XLOOKUP(AP$1,Attendance_sorted!$B118:$CW118,Attendance_sorted!$B118:$CW118,"nn")&lt;&gt;"nn","•",""),"")</f>
        <v/>
      </c>
      <c r="AQ119" s="1" t="str">
        <f ca="1">IF(($A119&lt;&gt;"")*(AQ$1&lt;&gt;""),IF(_xlfn.XLOOKUP(AQ$1,Attendance_sorted!$B118:$CW118,Attendance_sorted!$B118:$CW118,"nn")&lt;&gt;"nn","•",""),"")</f>
        <v/>
      </c>
      <c r="AR119" s="1" t="str">
        <f ca="1">IF(($A119&lt;&gt;"")*(AR$1&lt;&gt;""),IF(_xlfn.XLOOKUP(AR$1,Attendance_sorted!$B118:$CW118,Attendance_sorted!$B118:$CW118,"nn")&lt;&gt;"nn","•",""),"")</f>
        <v/>
      </c>
      <c r="AS119" s="1" t="str">
        <f ca="1">IF(($A119&lt;&gt;"")*(AS$1&lt;&gt;""),IF(_xlfn.XLOOKUP(AS$1,Attendance_sorted!$B118:$CW118,Attendance_sorted!$B118:$CW118,"nn")&lt;&gt;"nn","•",""),"")</f>
        <v/>
      </c>
      <c r="AT119" s="1" t="str">
        <f ca="1">IF(($A119&lt;&gt;"")*(AT$1&lt;&gt;""),IF(_xlfn.XLOOKUP(AT$1,Attendance_sorted!$B118:$CW118,Attendance_sorted!$B118:$CW118,"nn")&lt;&gt;"nn","•",""),"")</f>
        <v/>
      </c>
      <c r="AU119" s="1" t="str">
        <f ca="1">IF(($A119&lt;&gt;"")*(AU$1&lt;&gt;""),IF(_xlfn.XLOOKUP(AU$1,Attendance_sorted!$B118:$CW118,Attendance_sorted!$B118:$CW118,"nn")&lt;&gt;"nn","•",""),"")</f>
        <v/>
      </c>
      <c r="AV119" s="1" t="str">
        <f ca="1">IF(($A119&lt;&gt;"")*(AV$1&lt;&gt;""),IF(_xlfn.XLOOKUP(AV$1,Attendance_sorted!$B118:$CW118,Attendance_sorted!$B118:$CW118,"nn")&lt;&gt;"nn","•",""),"")</f>
        <v/>
      </c>
      <c r="AW119" s="1" t="str">
        <f ca="1">IF(($A119&lt;&gt;"")*(AW$1&lt;&gt;""),IF(_xlfn.XLOOKUP(AW$1,Attendance_sorted!$B118:$CW118,Attendance_sorted!$B118:$CW118,"nn")&lt;&gt;"nn","•",""),"")</f>
        <v/>
      </c>
      <c r="AX119" s="1" t="str">
        <f ca="1">IF(($A119&lt;&gt;"")*(AX$1&lt;&gt;""),IF(_xlfn.XLOOKUP(AX$1,Attendance_sorted!$B118:$CW118,Attendance_sorted!$B118:$CW118,"nn")&lt;&gt;"nn","•",""),"")</f>
        <v/>
      </c>
      <c r="AY119" s="1" t="str">
        <f ca="1">IF(($A119&lt;&gt;"")*(AY$1&lt;&gt;""),IF(_xlfn.XLOOKUP(AY$1,Attendance_sorted!$B118:$CW118,Attendance_sorted!$B118:$CW118,"nn")&lt;&gt;"nn","•",""),"")</f>
        <v/>
      </c>
      <c r="AZ119" s="1" t="str">
        <f ca="1">IF(($A119&lt;&gt;"")*(AZ$1&lt;&gt;""),IF(_xlfn.XLOOKUP(AZ$1,Attendance_sorted!$B118:$CW118,Attendance_sorted!$B118:$CW118,"nn")&lt;&gt;"nn","•",""),"")</f>
        <v/>
      </c>
      <c r="BA119" s="1" t="str">
        <f ca="1">IF(($A119&lt;&gt;"")*(BA$1&lt;&gt;""),IF(_xlfn.XLOOKUP(BA$1,Attendance_sorted!$B118:$CW118,Attendance_sorted!$B118:$CW118,"nn")&lt;&gt;"nn","•",""),"")</f>
        <v/>
      </c>
      <c r="BB119" s="1" t="str">
        <f ca="1">IF(($A119&lt;&gt;"")*(BB$1&lt;&gt;""),IF(_xlfn.XLOOKUP(BB$1,Attendance_sorted!$B118:$CW118,Attendance_sorted!$B118:$CW118,"nn")&lt;&gt;"nn","•",""),"")</f>
        <v/>
      </c>
      <c r="BC119" s="1" t="str">
        <f ca="1">IF(($A119&lt;&gt;"")*(BC$1&lt;&gt;""),IF(_xlfn.XLOOKUP(BC$1,Attendance_sorted!$B118:$CW118,Attendance_sorted!$B118:$CW118,"nn")&lt;&gt;"nn","•",""),"")</f>
        <v/>
      </c>
      <c r="BD119" s="1" t="str">
        <f ca="1">IF(($A119&lt;&gt;"")*(BD$1&lt;&gt;""),IF(_xlfn.XLOOKUP(BD$1,Attendance_sorted!$B118:$CW118,Attendance_sorted!$B118:$CW118,"nn")&lt;&gt;"nn","•",""),"")</f>
        <v/>
      </c>
      <c r="BE119" s="1" t="str">
        <f ca="1">IF(($A119&lt;&gt;"")*(BE$1&lt;&gt;""),IF(_xlfn.XLOOKUP(BE$1,Attendance_sorted!$B118:$CW118,Attendance_sorted!$B118:$CW118,"nn")&lt;&gt;"nn","•",""),"")</f>
        <v/>
      </c>
      <c r="BF119" s="1" t="str">
        <f ca="1">IF(($A119&lt;&gt;"")*(BF$1&lt;&gt;""),IF(_xlfn.XLOOKUP(BF$1,Attendance_sorted!$B118:$CW118,Attendance_sorted!$B118:$CW118,"nn")&lt;&gt;"nn","•",""),"")</f>
        <v/>
      </c>
      <c r="BG119" s="1" t="str">
        <f ca="1">IF(($A119&lt;&gt;"")*(BG$1&lt;&gt;""),IF(_xlfn.XLOOKUP(BG$1,Attendance_sorted!$B118:$CW118,Attendance_sorted!$B118:$CW118,"nn")&lt;&gt;"nn","•",""),"")</f>
        <v/>
      </c>
      <c r="BH119" s="1" t="str">
        <f ca="1">IF(($A119&lt;&gt;"")*(BH$1&lt;&gt;""),IF(_xlfn.XLOOKUP(BH$1,Attendance_sorted!$B118:$CW118,Attendance_sorted!$B118:$CW118,"nn")&lt;&gt;"nn","•",""),"")</f>
        <v/>
      </c>
      <c r="BI119" s="1" t="str">
        <f ca="1">IF(($A119&lt;&gt;"")*(BI$1&lt;&gt;""),IF(_xlfn.XLOOKUP(BI$1,Attendance_sorted!$B118:$CW118,Attendance_sorted!$B118:$CW118,"nn")&lt;&gt;"nn","•",""),"")</f>
        <v/>
      </c>
      <c r="BJ119" s="1" t="str">
        <f ca="1">IF(($A119&lt;&gt;"")*(BJ$1&lt;&gt;""),IF(_xlfn.XLOOKUP(BJ$1,Attendance_sorted!$B118:$CW118,Attendance_sorted!$B118:$CW118,"nn")&lt;&gt;"nn","•",""),"")</f>
        <v/>
      </c>
      <c r="BK119" s="1" t="str">
        <f ca="1">IF(($A119&lt;&gt;"")*(BK$1&lt;&gt;""),IF(_xlfn.XLOOKUP(BK$1,Attendance_sorted!$B118:$CW118,Attendance_sorted!$B118:$CW118,"nn")&lt;&gt;"nn","•",""),"")</f>
        <v/>
      </c>
      <c r="BL119" s="1" t="str">
        <f ca="1">IF(($A119&lt;&gt;"")*(BL$1&lt;&gt;""),IF(_xlfn.XLOOKUP(BL$1,Attendance_sorted!$B118:$CW118,Attendance_sorted!$B118:$CW118,"nn")&lt;&gt;"nn","•",""),"")</f>
        <v/>
      </c>
      <c r="BM119" s="1" t="str">
        <f ca="1">IF(($A119&lt;&gt;"")*(BM$1&lt;&gt;""),IF(_xlfn.XLOOKUP(BM$1,Attendance_sorted!$B118:$CW118,Attendance_sorted!$B118:$CW118,"nn")&lt;&gt;"nn","•",""),"")</f>
        <v/>
      </c>
      <c r="BN119" s="1" t="str">
        <f ca="1">IF(($A119&lt;&gt;"")*(BN$1&lt;&gt;""),IF(_xlfn.XLOOKUP(BN$1,Attendance_sorted!$B118:$CW118,Attendance_sorted!$B118:$CW118,"nn")&lt;&gt;"nn","•",""),"")</f>
        <v/>
      </c>
      <c r="BO119" s="1" t="str">
        <f ca="1">IF(($A119&lt;&gt;"")*(BO$1&lt;&gt;""),IF(_xlfn.XLOOKUP(BO$1,Attendance_sorted!$B118:$CW118,Attendance_sorted!$B118:$CW118,"nn")&lt;&gt;"nn","•",""),"")</f>
        <v/>
      </c>
      <c r="BP119" s="1" t="str">
        <f ca="1">IF(($A119&lt;&gt;"")*(BP$1&lt;&gt;""),IF(_xlfn.XLOOKUP(BP$1,Attendance_sorted!$B118:$CW118,Attendance_sorted!$B118:$CW118,"nn")&lt;&gt;"nn","•",""),"")</f>
        <v/>
      </c>
      <c r="BQ119" s="1" t="str">
        <f ca="1">IF(($A119&lt;&gt;"")*(BQ$1&lt;&gt;""),IF(_xlfn.XLOOKUP(BQ$1,Attendance_sorted!$B118:$CW118,Attendance_sorted!$B118:$CW118,"nn")&lt;&gt;"nn","•",""),"")</f>
        <v/>
      </c>
      <c r="BR119" s="1" t="str">
        <f ca="1">IF(($A119&lt;&gt;"")*(BR$1&lt;&gt;""),IF(_xlfn.XLOOKUP(BR$1,Attendance_sorted!$B118:$CW118,Attendance_sorted!$B118:$CW118,"nn")&lt;&gt;"nn","•",""),"")</f>
        <v/>
      </c>
      <c r="BS119" s="1" t="str">
        <f ca="1">IF(($A119&lt;&gt;"")*(BS$1&lt;&gt;""),IF(_xlfn.XLOOKUP(BS$1,Attendance_sorted!$B118:$CW118,Attendance_sorted!$B118:$CW118,"nn")&lt;&gt;"nn","•",""),"")</f>
        <v/>
      </c>
      <c r="BT119" s="1" t="str">
        <f ca="1">IF(($A119&lt;&gt;"")*(BT$1&lt;&gt;""),IF(_xlfn.XLOOKUP(BT$1,Attendance_sorted!$B118:$CW118,Attendance_sorted!$B118:$CW118,"nn")&lt;&gt;"nn","•",""),"")</f>
        <v/>
      </c>
      <c r="BU119" s="1" t="str">
        <f ca="1">IF(($A119&lt;&gt;"")*(BU$1&lt;&gt;""),IF(_xlfn.XLOOKUP(BU$1,Attendance_sorted!$B118:$CW118,Attendance_sorted!$B118:$CW118,"nn")&lt;&gt;"nn","•",""),"")</f>
        <v/>
      </c>
      <c r="BV119" s="1" t="str">
        <f ca="1">IF(($A119&lt;&gt;"")*(BV$1&lt;&gt;""),IF(_xlfn.XLOOKUP(BV$1,Attendance_sorted!$B118:$CW118,Attendance_sorted!$B118:$CW118,"nn")&lt;&gt;"nn","•",""),"")</f>
        <v/>
      </c>
      <c r="BW119" s="1" t="str">
        <f ca="1">IF(($A119&lt;&gt;"")*(BW$1&lt;&gt;""),IF(_xlfn.XLOOKUP(BW$1,Attendance_sorted!$B118:$CW118,Attendance_sorted!$B118:$CW118,"nn")&lt;&gt;"nn","•",""),"")</f>
        <v/>
      </c>
      <c r="BX119" s="1" t="str">
        <f ca="1">IF(($A119&lt;&gt;"")*(BX$1&lt;&gt;""),IF(_xlfn.XLOOKUP(BX$1,Attendance_sorted!$B118:$CW118,Attendance_sorted!$B118:$CW118,"nn")&lt;&gt;"nn","•",""),"")</f>
        <v/>
      </c>
      <c r="BY119" s="1" t="str">
        <f ca="1">IF(($A119&lt;&gt;"")*(BY$1&lt;&gt;""),IF(_xlfn.XLOOKUP(BY$1,Attendance_sorted!$B118:$CW118,Attendance_sorted!$B118:$CW118,"nn")&lt;&gt;"nn","•",""),"")</f>
        <v/>
      </c>
      <c r="BZ119" s="1" t="str">
        <f ca="1">IF(($A119&lt;&gt;"")*(BZ$1&lt;&gt;""),IF(_xlfn.XLOOKUP(BZ$1,Attendance_sorted!$B118:$CW118,Attendance_sorted!$B118:$CW118,"nn")&lt;&gt;"nn","•",""),"")</f>
        <v/>
      </c>
      <c r="CA119" s="1" t="str">
        <f ca="1">IF(($A119&lt;&gt;"")*(CA$1&lt;&gt;""),IF(_xlfn.XLOOKUP(CA$1,Attendance_sorted!$B118:$CW118,Attendance_sorted!$B118:$CW118,"nn")&lt;&gt;"nn","•",""),"")</f>
        <v/>
      </c>
      <c r="CB119" s="1" t="str">
        <f ca="1">IF(($A119&lt;&gt;"")*(CB$1&lt;&gt;""),IF(_xlfn.XLOOKUP(CB$1,Attendance_sorted!$B118:$CW118,Attendance_sorted!$B118:$CW118,"nn")&lt;&gt;"nn","•",""),"")</f>
        <v/>
      </c>
      <c r="CC119" s="1" t="str">
        <f ca="1">IF(($A119&lt;&gt;"")*(CC$1&lt;&gt;""),IF(_xlfn.XLOOKUP(CC$1,Attendance_sorted!$B118:$CW118,Attendance_sorted!$B118:$CW118,"nn")&lt;&gt;"nn","•",""),"")</f>
        <v/>
      </c>
      <c r="CD119" s="1" t="str">
        <f ca="1">IF(($A119&lt;&gt;"")*(CD$1&lt;&gt;""),IF(_xlfn.XLOOKUP(CD$1,Attendance_sorted!$B118:$CW118,Attendance_sorted!$B118:$CW118,"nn")&lt;&gt;"nn","•",""),"")</f>
        <v/>
      </c>
      <c r="CE119" s="1" t="str">
        <f ca="1">IF(($A119&lt;&gt;"")*(CE$1&lt;&gt;""),IF(_xlfn.XLOOKUP(CE$1,Attendance_sorted!$B118:$CW118,Attendance_sorted!$B118:$CW118,"nn")&lt;&gt;"nn","•",""),"")</f>
        <v/>
      </c>
      <c r="CF119" s="1" t="str">
        <f ca="1">IF(($A119&lt;&gt;"")*(CF$1&lt;&gt;""),IF(_xlfn.XLOOKUP(CF$1,Attendance_sorted!$B118:$CW118,Attendance_sorted!$B118:$CW118,"nn")&lt;&gt;"nn","•",""),"")</f>
        <v/>
      </c>
      <c r="CG119" s="1" t="str">
        <f ca="1">IF(($A119&lt;&gt;"")*(CG$1&lt;&gt;""),IF(_xlfn.XLOOKUP(CG$1,Attendance_sorted!$B118:$CW118,Attendance_sorted!$B118:$CW118,"nn")&lt;&gt;"nn","•",""),"")</f>
        <v/>
      </c>
      <c r="CH119" s="1" t="str">
        <f ca="1">IF(($A119&lt;&gt;"")*(CH$1&lt;&gt;""),IF(_xlfn.XLOOKUP(CH$1,Attendance_sorted!$B118:$CW118,Attendance_sorted!$B118:$CW118,"nn")&lt;&gt;"nn","•",""),"")</f>
        <v/>
      </c>
      <c r="CI119" s="1" t="str">
        <f ca="1">IF(($A119&lt;&gt;"")*(CI$1&lt;&gt;""),IF(_xlfn.XLOOKUP(CI$1,Attendance_sorted!$B118:$CW118,Attendance_sorted!$B118:$CW118,"nn")&lt;&gt;"nn","•",""),"")</f>
        <v/>
      </c>
      <c r="CJ119" s="1" t="str">
        <f ca="1">IF(($A119&lt;&gt;"")*(CJ$1&lt;&gt;""),IF(_xlfn.XLOOKUP(CJ$1,Attendance_sorted!$B118:$CW118,Attendance_sorted!$B118:$CW118,"nn")&lt;&gt;"nn","•",""),"")</f>
        <v/>
      </c>
      <c r="CK119" s="1" t="str">
        <f ca="1">IF(($A119&lt;&gt;"")*(CK$1&lt;&gt;""),IF(_xlfn.XLOOKUP(CK$1,Attendance_sorted!$B118:$CW118,Attendance_sorted!$B118:$CW118,"nn")&lt;&gt;"nn","•",""),"")</f>
        <v/>
      </c>
      <c r="CL119" s="1" t="str">
        <f ca="1">IF(($A119&lt;&gt;"")*(CL$1&lt;&gt;""),IF(_xlfn.XLOOKUP(CL$1,Attendance_sorted!$B118:$CW118,Attendance_sorted!$B118:$CW118,"nn")&lt;&gt;"nn","•",""),"")</f>
        <v/>
      </c>
      <c r="CM119" s="1" t="str">
        <f ca="1">IF(($A119&lt;&gt;"")*(CM$1&lt;&gt;""),IF(_xlfn.XLOOKUP(CM$1,Attendance_sorted!$B118:$CW118,Attendance_sorted!$B118:$CW118,"nn")&lt;&gt;"nn","•",""),"")</f>
        <v/>
      </c>
      <c r="CN119" s="1" t="str">
        <f ca="1">IF(($A119&lt;&gt;"")*(CN$1&lt;&gt;""),IF(_xlfn.XLOOKUP(CN$1,Attendance_sorted!$B118:$CW118,Attendance_sorted!$B118:$CW118,"nn")&lt;&gt;"nn","•",""),"")</f>
        <v/>
      </c>
      <c r="CO119" s="1" t="str">
        <f ca="1">IF(($A119&lt;&gt;"")*(CO$1&lt;&gt;""),IF(_xlfn.XLOOKUP(CO$1,Attendance_sorted!$B118:$CW118,Attendance_sorted!$B118:$CW118,"nn")&lt;&gt;"nn","•",""),"")</f>
        <v/>
      </c>
      <c r="CP119" s="1" t="str">
        <f ca="1">IF(($A119&lt;&gt;"")*(CP$1&lt;&gt;""),IF(_xlfn.XLOOKUP(CP$1,Attendance_sorted!$B118:$CW118,Attendance_sorted!$B118:$CW118,"nn")&lt;&gt;"nn","•",""),"")</f>
        <v/>
      </c>
      <c r="CQ119" s="1" t="str">
        <f ca="1">IF(($A119&lt;&gt;"")*(CQ$1&lt;&gt;""),IF(_xlfn.XLOOKUP(CQ$1,Attendance_sorted!$B118:$CW118,Attendance_sorted!$B118:$CW118,"nn")&lt;&gt;"nn","•",""),"")</f>
        <v/>
      </c>
      <c r="CR119" s="1" t="str">
        <f ca="1">IF(($A119&lt;&gt;"")*(CR$1&lt;&gt;""),IF(_xlfn.XLOOKUP(CR$1,Attendance_sorted!$B118:$CW118,Attendance_sorted!$B118:$CW118,"nn")&lt;&gt;"nn","•",""),"")</f>
        <v/>
      </c>
      <c r="CS119" s="1" t="str">
        <f ca="1">IF(($A119&lt;&gt;"")*(CS$1&lt;&gt;""),IF(_xlfn.XLOOKUP(CS$1,Attendance_sorted!$B118:$CW118,Attendance_sorted!$B118:$CW118,"nn")&lt;&gt;"nn","•",""),"")</f>
        <v/>
      </c>
      <c r="CT119" s="1" t="str">
        <f ca="1">IF(($A119&lt;&gt;"")*(CT$1&lt;&gt;""),IF(_xlfn.XLOOKUP(CT$1,Attendance_sorted!$B118:$CW118,Attendance_sorted!$B118:$CW118,"nn")&lt;&gt;"nn","•",""),"")</f>
        <v/>
      </c>
      <c r="CU119" s="1" t="str">
        <f ca="1">IF(($A119&lt;&gt;"")*(CU$1&lt;&gt;""),IF(_xlfn.XLOOKUP(CU$1,Attendance_sorted!$B118:$CW118,Attendance_sorted!$B118:$CW118,"nn")&lt;&gt;"nn","•",""),"")</f>
        <v/>
      </c>
      <c r="CV119" s="1" t="str">
        <f ca="1">IF(($A119&lt;&gt;"")*(CV$1&lt;&gt;""),IF(_xlfn.XLOOKUP(CV$1,Attendance_sorted!$B118:$CW118,Attendance_sorted!$B118:$CW118,"nn")&lt;&gt;"nn","•",""),"")</f>
        <v/>
      </c>
      <c r="CW119" s="1" t="str">
        <f ca="1">IF(($A119&lt;&gt;"")*(CW$1&lt;&gt;""),IF(_xlfn.XLOOKUP(CW$1,Attendance_sorted!$B118:$CW118,Attendance_sorted!$B118:$CW118,"nn")&lt;&gt;"nn","•",""),"")</f>
        <v/>
      </c>
    </row>
    <row r="120" spans="1:101">
      <c r="A120" s="1">
        <v>422</v>
      </c>
      <c r="B120" s="1" t="str">
        <f ca="1">IF(($A120&lt;&gt;"")*(B$1&lt;&gt;""),IF(_xlfn.XLOOKUP(B$1,Attendance_sorted!$B119:$CW119,Attendance_sorted!$B119:$CW119,"nn")&lt;&gt;"nn","•",""),"")</f>
        <v/>
      </c>
      <c r="C120" s="1" t="str">
        <f ca="1">IF(($A120&lt;&gt;"")*(C$1&lt;&gt;""),IF(_xlfn.XLOOKUP(C$1,Attendance_sorted!$B119:$CW119,Attendance_sorted!$B119:$CW119,"nn")&lt;&gt;"nn","•",""),"")</f>
        <v/>
      </c>
      <c r="D120" s="1" t="str">
        <f ca="1">IF(($A120&lt;&gt;"")*(D$1&lt;&gt;""),IF(_xlfn.XLOOKUP(D$1,Attendance_sorted!$B119:$CW119,Attendance_sorted!$B119:$CW119,"nn")&lt;&gt;"nn","•",""),"")</f>
        <v/>
      </c>
      <c r="E120" s="1" t="str">
        <f ca="1">IF(($A120&lt;&gt;"")*(E$1&lt;&gt;""),IF(_xlfn.XLOOKUP(E$1,Attendance_sorted!$B119:$CW119,Attendance_sorted!$B119:$CW119,"nn")&lt;&gt;"nn","•",""),"")</f>
        <v/>
      </c>
      <c r="F120" s="1" t="str">
        <f ca="1">IF(($A120&lt;&gt;"")*(F$1&lt;&gt;""),IF(_xlfn.XLOOKUP(F$1,Attendance_sorted!$B119:$CW119,Attendance_sorted!$B119:$CW119,"nn")&lt;&gt;"nn","•",""),"")</f>
        <v/>
      </c>
      <c r="G120" s="1" t="str">
        <f ca="1">IF(($A120&lt;&gt;"")*(G$1&lt;&gt;""),IF(_xlfn.XLOOKUP(G$1,Attendance_sorted!$B119:$CW119,Attendance_sorted!$B119:$CW119,"nn")&lt;&gt;"nn","•",""),"")</f>
        <v/>
      </c>
      <c r="H120" s="1" t="str">
        <f ca="1">IF(($A120&lt;&gt;"")*(H$1&lt;&gt;""),IF(_xlfn.XLOOKUP(H$1,Attendance_sorted!$B119:$CW119,Attendance_sorted!$B119:$CW119,"nn")&lt;&gt;"nn","•",""),"")</f>
        <v/>
      </c>
      <c r="I120" s="1" t="str">
        <f ca="1">IF(($A120&lt;&gt;"")*(I$1&lt;&gt;""),IF(_xlfn.XLOOKUP(I$1,Attendance_sorted!$B119:$CW119,Attendance_sorted!$B119:$CW119,"nn")&lt;&gt;"nn","•",""),"")</f>
        <v/>
      </c>
      <c r="J120" s="1" t="str">
        <f ca="1">IF(($A120&lt;&gt;"")*(J$1&lt;&gt;""),IF(_xlfn.XLOOKUP(J$1,Attendance_sorted!$B119:$CW119,Attendance_sorted!$B119:$CW119,"nn")&lt;&gt;"nn","•",""),"")</f>
        <v/>
      </c>
      <c r="K120" s="1" t="str">
        <f ca="1">IF(($A120&lt;&gt;"")*(K$1&lt;&gt;""),IF(_xlfn.XLOOKUP(K$1,Attendance_sorted!$B119:$CW119,Attendance_sorted!$B119:$CW119,"nn")&lt;&gt;"nn","•",""),"")</f>
        <v/>
      </c>
      <c r="L120" s="1" t="str">
        <f ca="1">IF(($A120&lt;&gt;"")*(L$1&lt;&gt;""),IF(_xlfn.XLOOKUP(L$1,Attendance_sorted!$B119:$CW119,Attendance_sorted!$B119:$CW119,"nn")&lt;&gt;"nn","•",""),"")</f>
        <v/>
      </c>
      <c r="M120" s="1" t="str">
        <f ca="1">IF(($A120&lt;&gt;"")*(M$1&lt;&gt;""),IF(_xlfn.XLOOKUP(M$1,Attendance_sorted!$B119:$CW119,Attendance_sorted!$B119:$CW119,"nn")&lt;&gt;"nn","•",""),"")</f>
        <v>•</v>
      </c>
      <c r="N120" s="1" t="str">
        <f ca="1">IF(($A120&lt;&gt;"")*(N$1&lt;&gt;""),IF(_xlfn.XLOOKUP(N$1,Attendance_sorted!$B119:$CW119,Attendance_sorted!$B119:$CW119,"nn")&lt;&gt;"nn","•",""),"")</f>
        <v/>
      </c>
      <c r="O120" s="1" t="str">
        <f ca="1">IF(($A120&lt;&gt;"")*(O$1&lt;&gt;""),IF(_xlfn.XLOOKUP(O$1,Attendance_sorted!$B119:$CW119,Attendance_sorted!$B119:$CW119,"nn")&lt;&gt;"nn","•",""),"")</f>
        <v/>
      </c>
      <c r="P120" s="1" t="str">
        <f ca="1">IF(($A120&lt;&gt;"")*(P$1&lt;&gt;""),IF(_xlfn.XLOOKUP(P$1,Attendance_sorted!$B119:$CW119,Attendance_sorted!$B119:$CW119,"nn")&lt;&gt;"nn","•",""),"")</f>
        <v/>
      </c>
      <c r="Q120" s="1" t="str">
        <f ca="1">IF(($A120&lt;&gt;"")*(Q$1&lt;&gt;""),IF(_xlfn.XLOOKUP(Q$1,Attendance_sorted!$B119:$CW119,Attendance_sorted!$B119:$CW119,"nn")&lt;&gt;"nn","•",""),"")</f>
        <v/>
      </c>
      <c r="R120" s="1" t="str">
        <f ca="1">IF(($A120&lt;&gt;"")*(R$1&lt;&gt;""),IF(_xlfn.XLOOKUP(R$1,Attendance_sorted!$B119:$CW119,Attendance_sorted!$B119:$CW119,"nn")&lt;&gt;"nn","•",""),"")</f>
        <v/>
      </c>
      <c r="S120" s="1" t="str">
        <f ca="1">IF(($A120&lt;&gt;"")*(S$1&lt;&gt;""),IF(_xlfn.XLOOKUP(S$1,Attendance_sorted!$B119:$CW119,Attendance_sorted!$B119:$CW119,"nn")&lt;&gt;"nn","•",""),"")</f>
        <v>•</v>
      </c>
      <c r="T120" s="1" t="str">
        <f ca="1">IF(($A120&lt;&gt;"")*(T$1&lt;&gt;""),IF(_xlfn.XLOOKUP(T$1,Attendance_sorted!$B119:$CW119,Attendance_sorted!$B119:$CW119,"nn")&lt;&gt;"nn","•",""),"")</f>
        <v>•</v>
      </c>
      <c r="U120" s="1" t="str">
        <f ca="1">IF(($A120&lt;&gt;"")*(U$1&lt;&gt;""),IF(_xlfn.XLOOKUP(U$1,Attendance_sorted!$B119:$CW119,Attendance_sorted!$B119:$CW119,"nn")&lt;&gt;"nn","•",""),"")</f>
        <v/>
      </c>
      <c r="V120" s="1" t="str">
        <f ca="1">IF(($A120&lt;&gt;"")*(V$1&lt;&gt;""),IF(_xlfn.XLOOKUP(V$1,Attendance_sorted!$B119:$CW119,Attendance_sorted!$B119:$CW119,"nn")&lt;&gt;"nn","•",""),"")</f>
        <v/>
      </c>
      <c r="W120" s="1" t="str">
        <f ca="1">IF(($A120&lt;&gt;"")*(W$1&lt;&gt;""),IF(_xlfn.XLOOKUP(W$1,Attendance_sorted!$B119:$CW119,Attendance_sorted!$B119:$CW119,"nn")&lt;&gt;"nn","•",""),"")</f>
        <v/>
      </c>
      <c r="X120" s="1" t="str">
        <f ca="1">IF(($A120&lt;&gt;"")*(X$1&lt;&gt;""),IF(_xlfn.XLOOKUP(X$1,Attendance_sorted!$B119:$CW119,Attendance_sorted!$B119:$CW119,"nn")&lt;&gt;"nn","•",""),"")</f>
        <v/>
      </c>
      <c r="Y120" s="1" t="str">
        <f ca="1">IF(($A120&lt;&gt;"")*(Y$1&lt;&gt;""),IF(_xlfn.XLOOKUP(Y$1,Attendance_sorted!$B119:$CW119,Attendance_sorted!$B119:$CW119,"nn")&lt;&gt;"nn","•",""),"")</f>
        <v/>
      </c>
      <c r="Z120" s="1" t="str">
        <f ca="1">IF(($A120&lt;&gt;"")*(Z$1&lt;&gt;""),IF(_xlfn.XLOOKUP(Z$1,Attendance_sorted!$B119:$CW119,Attendance_sorted!$B119:$CW119,"nn")&lt;&gt;"nn","•",""),"")</f>
        <v/>
      </c>
      <c r="AA120" s="1" t="str">
        <f ca="1">IF(($A120&lt;&gt;"")*(AA$1&lt;&gt;""),IF(_xlfn.XLOOKUP(AA$1,Attendance_sorted!$B119:$CW119,Attendance_sorted!$B119:$CW119,"nn")&lt;&gt;"nn","•",""),"")</f>
        <v/>
      </c>
      <c r="AB120" s="1" t="str">
        <f ca="1">IF(($A120&lt;&gt;"")*(AB$1&lt;&gt;""),IF(_xlfn.XLOOKUP(AB$1,Attendance_sorted!$B119:$CW119,Attendance_sorted!$B119:$CW119,"nn")&lt;&gt;"nn","•",""),"")</f>
        <v/>
      </c>
      <c r="AC120" s="1" t="str">
        <f ca="1">IF(($A120&lt;&gt;"")*(AC$1&lt;&gt;""),IF(_xlfn.XLOOKUP(AC$1,Attendance_sorted!$B119:$CW119,Attendance_sorted!$B119:$CW119,"nn")&lt;&gt;"nn","•",""),"")</f>
        <v/>
      </c>
      <c r="AD120" s="1" t="str">
        <f ca="1">IF(($A120&lt;&gt;"")*(AD$1&lt;&gt;""),IF(_xlfn.XLOOKUP(AD$1,Attendance_sorted!$B119:$CW119,Attendance_sorted!$B119:$CW119,"nn")&lt;&gt;"nn","•",""),"")</f>
        <v/>
      </c>
      <c r="AE120" s="1" t="str">
        <f ca="1">IF(($A120&lt;&gt;"")*(AE$1&lt;&gt;""),IF(_xlfn.XLOOKUP(AE$1,Attendance_sorted!$B119:$CW119,Attendance_sorted!$B119:$CW119,"nn")&lt;&gt;"nn","•",""),"")</f>
        <v/>
      </c>
      <c r="AF120" s="1" t="str">
        <f ca="1">IF(($A120&lt;&gt;"")*(AF$1&lt;&gt;""),IF(_xlfn.XLOOKUP(AF$1,Attendance_sorted!$B119:$CW119,Attendance_sorted!$B119:$CW119,"nn")&lt;&gt;"nn","•",""),"")</f>
        <v/>
      </c>
      <c r="AG120" s="1" t="str">
        <f ca="1">IF(($A120&lt;&gt;"")*(AG$1&lt;&gt;""),IF(_xlfn.XLOOKUP(AG$1,Attendance_sorted!$B119:$CW119,Attendance_sorted!$B119:$CW119,"nn")&lt;&gt;"nn","•",""),"")</f>
        <v/>
      </c>
      <c r="AH120" s="1" t="str">
        <f ca="1">IF(($A120&lt;&gt;"")*(AH$1&lt;&gt;""),IF(_xlfn.XLOOKUP(AH$1,Attendance_sorted!$B119:$CW119,Attendance_sorted!$B119:$CW119,"nn")&lt;&gt;"nn","•",""),"")</f>
        <v/>
      </c>
      <c r="AI120" s="1" t="str">
        <f ca="1">IF(($A120&lt;&gt;"")*(AI$1&lt;&gt;""),IF(_xlfn.XLOOKUP(AI$1,Attendance_sorted!$B119:$CW119,Attendance_sorted!$B119:$CW119,"nn")&lt;&gt;"nn","•",""),"")</f>
        <v/>
      </c>
      <c r="AJ120" s="1" t="str">
        <f ca="1">IF(($A120&lt;&gt;"")*(AJ$1&lt;&gt;""),IF(_xlfn.XLOOKUP(AJ$1,Attendance_sorted!$B119:$CW119,Attendance_sorted!$B119:$CW119,"nn")&lt;&gt;"nn","•",""),"")</f>
        <v/>
      </c>
      <c r="AK120" s="1" t="str">
        <f ca="1">IF(($A120&lt;&gt;"")*(AK$1&lt;&gt;""),IF(_xlfn.XLOOKUP(AK$1,Attendance_sorted!$B119:$CW119,Attendance_sorted!$B119:$CW119,"nn")&lt;&gt;"nn","•",""),"")</f>
        <v/>
      </c>
      <c r="AL120" s="1" t="str">
        <f ca="1">IF(($A120&lt;&gt;"")*(AL$1&lt;&gt;""),IF(_xlfn.XLOOKUP(AL$1,Attendance_sorted!$B119:$CW119,Attendance_sorted!$B119:$CW119,"nn")&lt;&gt;"nn","•",""),"")</f>
        <v/>
      </c>
      <c r="AM120" s="1" t="str">
        <f ca="1">IF(($A120&lt;&gt;"")*(AM$1&lt;&gt;""),IF(_xlfn.XLOOKUP(AM$1,Attendance_sorted!$B119:$CW119,Attendance_sorted!$B119:$CW119,"nn")&lt;&gt;"nn","•",""),"")</f>
        <v/>
      </c>
      <c r="AN120" s="1" t="str">
        <f ca="1">IF(($A120&lt;&gt;"")*(AN$1&lt;&gt;""),IF(_xlfn.XLOOKUP(AN$1,Attendance_sorted!$B119:$CW119,Attendance_sorted!$B119:$CW119,"nn")&lt;&gt;"nn","•",""),"")</f>
        <v/>
      </c>
      <c r="AO120" s="1" t="str">
        <f ca="1">IF(($A120&lt;&gt;"")*(AO$1&lt;&gt;""),IF(_xlfn.XLOOKUP(AO$1,Attendance_sorted!$B119:$CW119,Attendance_sorted!$B119:$CW119,"nn")&lt;&gt;"nn","•",""),"")</f>
        <v/>
      </c>
      <c r="AP120" s="1" t="str">
        <f ca="1">IF(($A120&lt;&gt;"")*(AP$1&lt;&gt;""),IF(_xlfn.XLOOKUP(AP$1,Attendance_sorted!$B119:$CW119,Attendance_sorted!$B119:$CW119,"nn")&lt;&gt;"nn","•",""),"")</f>
        <v/>
      </c>
      <c r="AQ120" s="1" t="str">
        <f ca="1">IF(($A120&lt;&gt;"")*(AQ$1&lt;&gt;""),IF(_xlfn.XLOOKUP(AQ$1,Attendance_sorted!$B119:$CW119,Attendance_sorted!$B119:$CW119,"nn")&lt;&gt;"nn","•",""),"")</f>
        <v/>
      </c>
      <c r="AR120" s="1" t="str">
        <f ca="1">IF(($A120&lt;&gt;"")*(AR$1&lt;&gt;""),IF(_xlfn.XLOOKUP(AR$1,Attendance_sorted!$B119:$CW119,Attendance_sorted!$B119:$CW119,"nn")&lt;&gt;"nn","•",""),"")</f>
        <v/>
      </c>
      <c r="AS120" s="1" t="str">
        <f ca="1">IF(($A120&lt;&gt;"")*(AS$1&lt;&gt;""),IF(_xlfn.XLOOKUP(AS$1,Attendance_sorted!$B119:$CW119,Attendance_sorted!$B119:$CW119,"nn")&lt;&gt;"nn","•",""),"")</f>
        <v/>
      </c>
      <c r="AT120" s="1" t="str">
        <f ca="1">IF(($A120&lt;&gt;"")*(AT$1&lt;&gt;""),IF(_xlfn.XLOOKUP(AT$1,Attendance_sorted!$B119:$CW119,Attendance_sorted!$B119:$CW119,"nn")&lt;&gt;"nn","•",""),"")</f>
        <v/>
      </c>
      <c r="AU120" s="1" t="str">
        <f ca="1">IF(($A120&lt;&gt;"")*(AU$1&lt;&gt;""),IF(_xlfn.XLOOKUP(AU$1,Attendance_sorted!$B119:$CW119,Attendance_sorted!$B119:$CW119,"nn")&lt;&gt;"nn","•",""),"")</f>
        <v/>
      </c>
      <c r="AV120" s="1" t="str">
        <f ca="1">IF(($A120&lt;&gt;"")*(AV$1&lt;&gt;""),IF(_xlfn.XLOOKUP(AV$1,Attendance_sorted!$B119:$CW119,Attendance_sorted!$B119:$CW119,"nn")&lt;&gt;"nn","•",""),"")</f>
        <v/>
      </c>
      <c r="AW120" s="1" t="str">
        <f ca="1">IF(($A120&lt;&gt;"")*(AW$1&lt;&gt;""),IF(_xlfn.XLOOKUP(AW$1,Attendance_sorted!$B119:$CW119,Attendance_sorted!$B119:$CW119,"nn")&lt;&gt;"nn","•",""),"")</f>
        <v/>
      </c>
      <c r="AX120" s="1" t="str">
        <f ca="1">IF(($A120&lt;&gt;"")*(AX$1&lt;&gt;""),IF(_xlfn.XLOOKUP(AX$1,Attendance_sorted!$B119:$CW119,Attendance_sorted!$B119:$CW119,"nn")&lt;&gt;"nn","•",""),"")</f>
        <v/>
      </c>
      <c r="AY120" s="1" t="str">
        <f ca="1">IF(($A120&lt;&gt;"")*(AY$1&lt;&gt;""),IF(_xlfn.XLOOKUP(AY$1,Attendance_sorted!$B119:$CW119,Attendance_sorted!$B119:$CW119,"nn")&lt;&gt;"nn","•",""),"")</f>
        <v/>
      </c>
      <c r="AZ120" s="1" t="str">
        <f ca="1">IF(($A120&lt;&gt;"")*(AZ$1&lt;&gt;""),IF(_xlfn.XLOOKUP(AZ$1,Attendance_sorted!$B119:$CW119,Attendance_sorted!$B119:$CW119,"nn")&lt;&gt;"nn","•",""),"")</f>
        <v/>
      </c>
      <c r="BA120" s="1" t="str">
        <f ca="1">IF(($A120&lt;&gt;"")*(BA$1&lt;&gt;""),IF(_xlfn.XLOOKUP(BA$1,Attendance_sorted!$B119:$CW119,Attendance_sorted!$B119:$CW119,"nn")&lt;&gt;"nn","•",""),"")</f>
        <v/>
      </c>
      <c r="BB120" s="1" t="str">
        <f ca="1">IF(($A120&lt;&gt;"")*(BB$1&lt;&gt;""),IF(_xlfn.XLOOKUP(BB$1,Attendance_sorted!$B119:$CW119,Attendance_sorted!$B119:$CW119,"nn")&lt;&gt;"nn","•",""),"")</f>
        <v/>
      </c>
      <c r="BC120" s="1" t="str">
        <f ca="1">IF(($A120&lt;&gt;"")*(BC$1&lt;&gt;""),IF(_xlfn.XLOOKUP(BC$1,Attendance_sorted!$B119:$CW119,Attendance_sorted!$B119:$CW119,"nn")&lt;&gt;"nn","•",""),"")</f>
        <v/>
      </c>
      <c r="BD120" s="1" t="str">
        <f ca="1">IF(($A120&lt;&gt;"")*(BD$1&lt;&gt;""),IF(_xlfn.XLOOKUP(BD$1,Attendance_sorted!$B119:$CW119,Attendance_sorted!$B119:$CW119,"nn")&lt;&gt;"nn","•",""),"")</f>
        <v/>
      </c>
      <c r="BE120" s="1" t="str">
        <f ca="1">IF(($A120&lt;&gt;"")*(BE$1&lt;&gt;""),IF(_xlfn.XLOOKUP(BE$1,Attendance_sorted!$B119:$CW119,Attendance_sorted!$B119:$CW119,"nn")&lt;&gt;"nn","•",""),"")</f>
        <v/>
      </c>
      <c r="BF120" s="1" t="str">
        <f ca="1">IF(($A120&lt;&gt;"")*(BF$1&lt;&gt;""),IF(_xlfn.XLOOKUP(BF$1,Attendance_sorted!$B119:$CW119,Attendance_sorted!$B119:$CW119,"nn")&lt;&gt;"nn","•",""),"")</f>
        <v/>
      </c>
      <c r="BG120" s="1" t="str">
        <f ca="1">IF(($A120&lt;&gt;"")*(BG$1&lt;&gt;""),IF(_xlfn.XLOOKUP(BG$1,Attendance_sorted!$B119:$CW119,Attendance_sorted!$B119:$CW119,"nn")&lt;&gt;"nn","•",""),"")</f>
        <v/>
      </c>
      <c r="BH120" s="1" t="str">
        <f ca="1">IF(($A120&lt;&gt;"")*(BH$1&lt;&gt;""),IF(_xlfn.XLOOKUP(BH$1,Attendance_sorted!$B119:$CW119,Attendance_sorted!$B119:$CW119,"nn")&lt;&gt;"nn","•",""),"")</f>
        <v/>
      </c>
      <c r="BI120" s="1" t="str">
        <f ca="1">IF(($A120&lt;&gt;"")*(BI$1&lt;&gt;""),IF(_xlfn.XLOOKUP(BI$1,Attendance_sorted!$B119:$CW119,Attendance_sorted!$B119:$CW119,"nn")&lt;&gt;"nn","•",""),"")</f>
        <v/>
      </c>
      <c r="BJ120" s="1" t="str">
        <f ca="1">IF(($A120&lt;&gt;"")*(BJ$1&lt;&gt;""),IF(_xlfn.XLOOKUP(BJ$1,Attendance_sorted!$B119:$CW119,Attendance_sorted!$B119:$CW119,"nn")&lt;&gt;"nn","•",""),"")</f>
        <v/>
      </c>
      <c r="BK120" s="1" t="str">
        <f ca="1">IF(($A120&lt;&gt;"")*(BK$1&lt;&gt;""),IF(_xlfn.XLOOKUP(BK$1,Attendance_sorted!$B119:$CW119,Attendance_sorted!$B119:$CW119,"nn")&lt;&gt;"nn","•",""),"")</f>
        <v/>
      </c>
      <c r="BL120" s="1" t="str">
        <f ca="1">IF(($A120&lt;&gt;"")*(BL$1&lt;&gt;""),IF(_xlfn.XLOOKUP(BL$1,Attendance_sorted!$B119:$CW119,Attendance_sorted!$B119:$CW119,"nn")&lt;&gt;"nn","•",""),"")</f>
        <v/>
      </c>
      <c r="BM120" s="1" t="str">
        <f ca="1">IF(($A120&lt;&gt;"")*(BM$1&lt;&gt;""),IF(_xlfn.XLOOKUP(BM$1,Attendance_sorted!$B119:$CW119,Attendance_sorted!$B119:$CW119,"nn")&lt;&gt;"nn","•",""),"")</f>
        <v/>
      </c>
      <c r="BN120" s="1" t="str">
        <f ca="1">IF(($A120&lt;&gt;"")*(BN$1&lt;&gt;""),IF(_xlfn.XLOOKUP(BN$1,Attendance_sorted!$B119:$CW119,Attendance_sorted!$B119:$CW119,"nn")&lt;&gt;"nn","•",""),"")</f>
        <v/>
      </c>
      <c r="BO120" s="1" t="str">
        <f ca="1">IF(($A120&lt;&gt;"")*(BO$1&lt;&gt;""),IF(_xlfn.XLOOKUP(BO$1,Attendance_sorted!$B119:$CW119,Attendance_sorted!$B119:$CW119,"nn")&lt;&gt;"nn","•",""),"")</f>
        <v/>
      </c>
      <c r="BP120" s="1" t="str">
        <f ca="1">IF(($A120&lt;&gt;"")*(BP$1&lt;&gt;""),IF(_xlfn.XLOOKUP(BP$1,Attendance_sorted!$B119:$CW119,Attendance_sorted!$B119:$CW119,"nn")&lt;&gt;"nn","•",""),"")</f>
        <v/>
      </c>
      <c r="BQ120" s="1" t="str">
        <f ca="1">IF(($A120&lt;&gt;"")*(BQ$1&lt;&gt;""),IF(_xlfn.XLOOKUP(BQ$1,Attendance_sorted!$B119:$CW119,Attendance_sorted!$B119:$CW119,"nn")&lt;&gt;"nn","•",""),"")</f>
        <v/>
      </c>
      <c r="BR120" s="1" t="str">
        <f ca="1">IF(($A120&lt;&gt;"")*(BR$1&lt;&gt;""),IF(_xlfn.XLOOKUP(BR$1,Attendance_sorted!$B119:$CW119,Attendance_sorted!$B119:$CW119,"nn")&lt;&gt;"nn","•",""),"")</f>
        <v/>
      </c>
      <c r="BS120" s="1" t="str">
        <f ca="1">IF(($A120&lt;&gt;"")*(BS$1&lt;&gt;""),IF(_xlfn.XLOOKUP(BS$1,Attendance_sorted!$B119:$CW119,Attendance_sorted!$B119:$CW119,"nn")&lt;&gt;"nn","•",""),"")</f>
        <v/>
      </c>
      <c r="BT120" s="1" t="str">
        <f ca="1">IF(($A120&lt;&gt;"")*(BT$1&lt;&gt;""),IF(_xlfn.XLOOKUP(BT$1,Attendance_sorted!$B119:$CW119,Attendance_sorted!$B119:$CW119,"nn")&lt;&gt;"nn","•",""),"")</f>
        <v/>
      </c>
      <c r="BU120" s="1" t="str">
        <f ca="1">IF(($A120&lt;&gt;"")*(BU$1&lt;&gt;""),IF(_xlfn.XLOOKUP(BU$1,Attendance_sorted!$B119:$CW119,Attendance_sorted!$B119:$CW119,"nn")&lt;&gt;"nn","•",""),"")</f>
        <v/>
      </c>
      <c r="BV120" s="1" t="str">
        <f ca="1">IF(($A120&lt;&gt;"")*(BV$1&lt;&gt;""),IF(_xlfn.XLOOKUP(BV$1,Attendance_sorted!$B119:$CW119,Attendance_sorted!$B119:$CW119,"nn")&lt;&gt;"nn","•",""),"")</f>
        <v/>
      </c>
      <c r="BW120" s="1" t="str">
        <f ca="1">IF(($A120&lt;&gt;"")*(BW$1&lt;&gt;""),IF(_xlfn.XLOOKUP(BW$1,Attendance_sorted!$B119:$CW119,Attendance_sorted!$B119:$CW119,"nn")&lt;&gt;"nn","•",""),"")</f>
        <v/>
      </c>
      <c r="BX120" s="1" t="str">
        <f ca="1">IF(($A120&lt;&gt;"")*(BX$1&lt;&gt;""),IF(_xlfn.XLOOKUP(BX$1,Attendance_sorted!$B119:$CW119,Attendance_sorted!$B119:$CW119,"nn")&lt;&gt;"nn","•",""),"")</f>
        <v/>
      </c>
      <c r="BY120" s="1" t="str">
        <f ca="1">IF(($A120&lt;&gt;"")*(BY$1&lt;&gt;""),IF(_xlfn.XLOOKUP(BY$1,Attendance_sorted!$B119:$CW119,Attendance_sorted!$B119:$CW119,"nn")&lt;&gt;"nn","•",""),"")</f>
        <v/>
      </c>
      <c r="BZ120" s="1" t="str">
        <f ca="1">IF(($A120&lt;&gt;"")*(BZ$1&lt;&gt;""),IF(_xlfn.XLOOKUP(BZ$1,Attendance_sorted!$B119:$CW119,Attendance_sorted!$B119:$CW119,"nn")&lt;&gt;"nn","•",""),"")</f>
        <v/>
      </c>
      <c r="CA120" s="1" t="str">
        <f ca="1">IF(($A120&lt;&gt;"")*(CA$1&lt;&gt;""),IF(_xlfn.XLOOKUP(CA$1,Attendance_sorted!$B119:$CW119,Attendance_sorted!$B119:$CW119,"nn")&lt;&gt;"nn","•",""),"")</f>
        <v/>
      </c>
      <c r="CB120" s="1" t="str">
        <f ca="1">IF(($A120&lt;&gt;"")*(CB$1&lt;&gt;""),IF(_xlfn.XLOOKUP(CB$1,Attendance_sorted!$B119:$CW119,Attendance_sorted!$B119:$CW119,"nn")&lt;&gt;"nn","•",""),"")</f>
        <v/>
      </c>
      <c r="CC120" s="1" t="str">
        <f ca="1">IF(($A120&lt;&gt;"")*(CC$1&lt;&gt;""),IF(_xlfn.XLOOKUP(CC$1,Attendance_sorted!$B119:$CW119,Attendance_sorted!$B119:$CW119,"nn")&lt;&gt;"nn","•",""),"")</f>
        <v/>
      </c>
      <c r="CD120" s="1" t="str">
        <f ca="1">IF(($A120&lt;&gt;"")*(CD$1&lt;&gt;""),IF(_xlfn.XLOOKUP(CD$1,Attendance_sorted!$B119:$CW119,Attendance_sorted!$B119:$CW119,"nn")&lt;&gt;"nn","•",""),"")</f>
        <v/>
      </c>
      <c r="CE120" s="1" t="str">
        <f ca="1">IF(($A120&lt;&gt;"")*(CE$1&lt;&gt;""),IF(_xlfn.XLOOKUP(CE$1,Attendance_sorted!$B119:$CW119,Attendance_sorted!$B119:$CW119,"nn")&lt;&gt;"nn","•",""),"")</f>
        <v/>
      </c>
      <c r="CF120" s="1" t="str">
        <f ca="1">IF(($A120&lt;&gt;"")*(CF$1&lt;&gt;""),IF(_xlfn.XLOOKUP(CF$1,Attendance_sorted!$B119:$CW119,Attendance_sorted!$B119:$CW119,"nn")&lt;&gt;"nn","•",""),"")</f>
        <v/>
      </c>
      <c r="CG120" s="1" t="str">
        <f ca="1">IF(($A120&lt;&gt;"")*(CG$1&lt;&gt;""),IF(_xlfn.XLOOKUP(CG$1,Attendance_sorted!$B119:$CW119,Attendance_sorted!$B119:$CW119,"nn")&lt;&gt;"nn","•",""),"")</f>
        <v/>
      </c>
      <c r="CH120" s="1" t="str">
        <f ca="1">IF(($A120&lt;&gt;"")*(CH$1&lt;&gt;""),IF(_xlfn.XLOOKUP(CH$1,Attendance_sorted!$B119:$CW119,Attendance_sorted!$B119:$CW119,"nn")&lt;&gt;"nn","•",""),"")</f>
        <v/>
      </c>
      <c r="CI120" s="1" t="str">
        <f ca="1">IF(($A120&lt;&gt;"")*(CI$1&lt;&gt;""),IF(_xlfn.XLOOKUP(CI$1,Attendance_sorted!$B119:$CW119,Attendance_sorted!$B119:$CW119,"nn")&lt;&gt;"nn","•",""),"")</f>
        <v/>
      </c>
      <c r="CJ120" s="1" t="str">
        <f ca="1">IF(($A120&lt;&gt;"")*(CJ$1&lt;&gt;""),IF(_xlfn.XLOOKUP(CJ$1,Attendance_sorted!$B119:$CW119,Attendance_sorted!$B119:$CW119,"nn")&lt;&gt;"nn","•",""),"")</f>
        <v/>
      </c>
      <c r="CK120" s="1" t="str">
        <f ca="1">IF(($A120&lt;&gt;"")*(CK$1&lt;&gt;""),IF(_xlfn.XLOOKUP(CK$1,Attendance_sorted!$B119:$CW119,Attendance_sorted!$B119:$CW119,"nn")&lt;&gt;"nn","•",""),"")</f>
        <v/>
      </c>
      <c r="CL120" s="1" t="str">
        <f ca="1">IF(($A120&lt;&gt;"")*(CL$1&lt;&gt;""),IF(_xlfn.XLOOKUP(CL$1,Attendance_sorted!$B119:$CW119,Attendance_sorted!$B119:$CW119,"nn")&lt;&gt;"nn","•",""),"")</f>
        <v/>
      </c>
      <c r="CM120" s="1" t="str">
        <f ca="1">IF(($A120&lt;&gt;"")*(CM$1&lt;&gt;""),IF(_xlfn.XLOOKUP(CM$1,Attendance_sorted!$B119:$CW119,Attendance_sorted!$B119:$CW119,"nn")&lt;&gt;"nn","•",""),"")</f>
        <v/>
      </c>
      <c r="CN120" s="1" t="str">
        <f ca="1">IF(($A120&lt;&gt;"")*(CN$1&lt;&gt;""),IF(_xlfn.XLOOKUP(CN$1,Attendance_sorted!$B119:$CW119,Attendance_sorted!$B119:$CW119,"nn")&lt;&gt;"nn","•",""),"")</f>
        <v/>
      </c>
      <c r="CO120" s="1" t="str">
        <f ca="1">IF(($A120&lt;&gt;"")*(CO$1&lt;&gt;""),IF(_xlfn.XLOOKUP(CO$1,Attendance_sorted!$B119:$CW119,Attendance_sorted!$B119:$CW119,"nn")&lt;&gt;"nn","•",""),"")</f>
        <v/>
      </c>
      <c r="CP120" s="1" t="str">
        <f ca="1">IF(($A120&lt;&gt;"")*(CP$1&lt;&gt;""),IF(_xlfn.XLOOKUP(CP$1,Attendance_sorted!$B119:$CW119,Attendance_sorted!$B119:$CW119,"nn")&lt;&gt;"nn","•",""),"")</f>
        <v/>
      </c>
      <c r="CQ120" s="1" t="str">
        <f ca="1">IF(($A120&lt;&gt;"")*(CQ$1&lt;&gt;""),IF(_xlfn.XLOOKUP(CQ$1,Attendance_sorted!$B119:$CW119,Attendance_sorted!$B119:$CW119,"nn")&lt;&gt;"nn","•",""),"")</f>
        <v/>
      </c>
      <c r="CR120" s="1" t="str">
        <f ca="1">IF(($A120&lt;&gt;"")*(CR$1&lt;&gt;""),IF(_xlfn.XLOOKUP(CR$1,Attendance_sorted!$B119:$CW119,Attendance_sorted!$B119:$CW119,"nn")&lt;&gt;"nn","•",""),"")</f>
        <v/>
      </c>
      <c r="CS120" s="1" t="str">
        <f ca="1">IF(($A120&lt;&gt;"")*(CS$1&lt;&gt;""),IF(_xlfn.XLOOKUP(CS$1,Attendance_sorted!$B119:$CW119,Attendance_sorted!$B119:$CW119,"nn")&lt;&gt;"nn","•",""),"")</f>
        <v/>
      </c>
      <c r="CT120" s="1" t="str">
        <f ca="1">IF(($A120&lt;&gt;"")*(CT$1&lt;&gt;""),IF(_xlfn.XLOOKUP(CT$1,Attendance_sorted!$B119:$CW119,Attendance_sorted!$B119:$CW119,"nn")&lt;&gt;"nn","•",""),"")</f>
        <v/>
      </c>
      <c r="CU120" s="1" t="str">
        <f ca="1">IF(($A120&lt;&gt;"")*(CU$1&lt;&gt;""),IF(_xlfn.XLOOKUP(CU$1,Attendance_sorted!$B119:$CW119,Attendance_sorted!$B119:$CW119,"nn")&lt;&gt;"nn","•",""),"")</f>
        <v/>
      </c>
      <c r="CV120" s="1" t="str">
        <f ca="1">IF(($A120&lt;&gt;"")*(CV$1&lt;&gt;""),IF(_xlfn.XLOOKUP(CV$1,Attendance_sorted!$B119:$CW119,Attendance_sorted!$B119:$CW119,"nn")&lt;&gt;"nn","•",""),"")</f>
        <v/>
      </c>
      <c r="CW120" s="1" t="str">
        <f ca="1">IF(($A120&lt;&gt;"")*(CW$1&lt;&gt;""),IF(_xlfn.XLOOKUP(CW$1,Attendance_sorted!$B119:$CW119,Attendance_sorted!$B119:$CW119,"nn")&lt;&gt;"nn","•",""),"")</f>
        <v/>
      </c>
    </row>
    <row r="121" spans="1:101">
      <c r="A121" s="1">
        <v>423</v>
      </c>
      <c r="B121" s="1" t="str">
        <f ca="1">IF(($A121&lt;&gt;"")*(B$1&lt;&gt;""),IF(_xlfn.XLOOKUP(B$1,Attendance_sorted!$B120:$CW120,Attendance_sorted!$B120:$CW120,"nn")&lt;&gt;"nn","•",""),"")</f>
        <v/>
      </c>
      <c r="C121" s="1" t="str">
        <f ca="1">IF(($A121&lt;&gt;"")*(C$1&lt;&gt;""),IF(_xlfn.XLOOKUP(C$1,Attendance_sorted!$B120:$CW120,Attendance_sorted!$B120:$CW120,"nn")&lt;&gt;"nn","•",""),"")</f>
        <v/>
      </c>
      <c r="D121" s="1" t="str">
        <f ca="1">IF(($A121&lt;&gt;"")*(D$1&lt;&gt;""),IF(_xlfn.XLOOKUP(D$1,Attendance_sorted!$B120:$CW120,Attendance_sorted!$B120:$CW120,"nn")&lt;&gt;"nn","•",""),"")</f>
        <v/>
      </c>
      <c r="E121" s="1" t="str">
        <f ca="1">IF(($A121&lt;&gt;"")*(E$1&lt;&gt;""),IF(_xlfn.XLOOKUP(E$1,Attendance_sorted!$B120:$CW120,Attendance_sorted!$B120:$CW120,"nn")&lt;&gt;"nn","•",""),"")</f>
        <v/>
      </c>
      <c r="F121" s="1" t="str">
        <f ca="1">IF(($A121&lt;&gt;"")*(F$1&lt;&gt;""),IF(_xlfn.XLOOKUP(F$1,Attendance_sorted!$B120:$CW120,Attendance_sorted!$B120:$CW120,"nn")&lt;&gt;"nn","•",""),"")</f>
        <v/>
      </c>
      <c r="G121" s="1" t="str">
        <f ca="1">IF(($A121&lt;&gt;"")*(G$1&lt;&gt;""),IF(_xlfn.XLOOKUP(G$1,Attendance_sorted!$B120:$CW120,Attendance_sorted!$B120:$CW120,"nn")&lt;&gt;"nn","•",""),"")</f>
        <v/>
      </c>
      <c r="H121" s="1" t="str">
        <f ca="1">IF(($A121&lt;&gt;"")*(H$1&lt;&gt;""),IF(_xlfn.XLOOKUP(H$1,Attendance_sorted!$B120:$CW120,Attendance_sorted!$B120:$CW120,"nn")&lt;&gt;"nn","•",""),"")</f>
        <v/>
      </c>
      <c r="I121" s="1" t="str">
        <f ca="1">IF(($A121&lt;&gt;"")*(I$1&lt;&gt;""),IF(_xlfn.XLOOKUP(I$1,Attendance_sorted!$B120:$CW120,Attendance_sorted!$B120:$CW120,"nn")&lt;&gt;"nn","•",""),"")</f>
        <v/>
      </c>
      <c r="J121" s="1" t="str">
        <f ca="1">IF(($A121&lt;&gt;"")*(J$1&lt;&gt;""),IF(_xlfn.XLOOKUP(J$1,Attendance_sorted!$B120:$CW120,Attendance_sorted!$B120:$CW120,"nn")&lt;&gt;"nn","•",""),"")</f>
        <v/>
      </c>
      <c r="K121" s="1" t="str">
        <f ca="1">IF(($A121&lt;&gt;"")*(K$1&lt;&gt;""),IF(_xlfn.XLOOKUP(K$1,Attendance_sorted!$B120:$CW120,Attendance_sorted!$B120:$CW120,"nn")&lt;&gt;"nn","•",""),"")</f>
        <v/>
      </c>
      <c r="L121" s="1" t="str">
        <f ca="1">IF(($A121&lt;&gt;"")*(L$1&lt;&gt;""),IF(_xlfn.XLOOKUP(L$1,Attendance_sorted!$B120:$CW120,Attendance_sorted!$B120:$CW120,"nn")&lt;&gt;"nn","•",""),"")</f>
        <v/>
      </c>
      <c r="M121" s="1" t="str">
        <f ca="1">IF(($A121&lt;&gt;"")*(M$1&lt;&gt;""),IF(_xlfn.XLOOKUP(M$1,Attendance_sorted!$B120:$CW120,Attendance_sorted!$B120:$CW120,"nn")&lt;&gt;"nn","•",""),"")</f>
        <v/>
      </c>
      <c r="N121" s="1" t="str">
        <f ca="1">IF(($A121&lt;&gt;"")*(N$1&lt;&gt;""),IF(_xlfn.XLOOKUP(N$1,Attendance_sorted!$B120:$CW120,Attendance_sorted!$B120:$CW120,"nn")&lt;&gt;"nn","•",""),"")</f>
        <v/>
      </c>
      <c r="O121" s="1" t="str">
        <f ca="1">IF(($A121&lt;&gt;"")*(O$1&lt;&gt;""),IF(_xlfn.XLOOKUP(O$1,Attendance_sorted!$B120:$CW120,Attendance_sorted!$B120:$CW120,"nn")&lt;&gt;"nn","•",""),"")</f>
        <v/>
      </c>
      <c r="P121" s="1" t="str">
        <f ca="1">IF(($A121&lt;&gt;"")*(P$1&lt;&gt;""),IF(_xlfn.XLOOKUP(P$1,Attendance_sorted!$B120:$CW120,Attendance_sorted!$B120:$CW120,"nn")&lt;&gt;"nn","•",""),"")</f>
        <v/>
      </c>
      <c r="Q121" s="1" t="str">
        <f ca="1">IF(($A121&lt;&gt;"")*(Q$1&lt;&gt;""),IF(_xlfn.XLOOKUP(Q$1,Attendance_sorted!$B120:$CW120,Attendance_sorted!$B120:$CW120,"nn")&lt;&gt;"nn","•",""),"")</f>
        <v/>
      </c>
      <c r="R121" s="1" t="str">
        <f ca="1">IF(($A121&lt;&gt;"")*(R$1&lt;&gt;""),IF(_xlfn.XLOOKUP(R$1,Attendance_sorted!$B120:$CW120,Attendance_sorted!$B120:$CW120,"nn")&lt;&gt;"nn","•",""),"")</f>
        <v/>
      </c>
      <c r="S121" s="1" t="str">
        <f ca="1">IF(($A121&lt;&gt;"")*(S$1&lt;&gt;""),IF(_xlfn.XLOOKUP(S$1,Attendance_sorted!$B120:$CW120,Attendance_sorted!$B120:$CW120,"nn")&lt;&gt;"nn","•",""),"")</f>
        <v/>
      </c>
      <c r="T121" s="1" t="str">
        <f ca="1">IF(($A121&lt;&gt;"")*(T$1&lt;&gt;""),IF(_xlfn.XLOOKUP(T$1,Attendance_sorted!$B120:$CW120,Attendance_sorted!$B120:$CW120,"nn")&lt;&gt;"nn","•",""),"")</f>
        <v/>
      </c>
      <c r="U121" s="1" t="str">
        <f ca="1">IF(($A121&lt;&gt;"")*(U$1&lt;&gt;""),IF(_xlfn.XLOOKUP(U$1,Attendance_sorted!$B120:$CW120,Attendance_sorted!$B120:$CW120,"nn")&lt;&gt;"nn","•",""),"")</f>
        <v/>
      </c>
      <c r="V121" s="1" t="str">
        <f ca="1">IF(($A121&lt;&gt;"")*(V$1&lt;&gt;""),IF(_xlfn.XLOOKUP(V$1,Attendance_sorted!$B120:$CW120,Attendance_sorted!$B120:$CW120,"nn")&lt;&gt;"nn","•",""),"")</f>
        <v/>
      </c>
      <c r="W121" s="1" t="str">
        <f ca="1">IF(($A121&lt;&gt;"")*(W$1&lt;&gt;""),IF(_xlfn.XLOOKUP(W$1,Attendance_sorted!$B120:$CW120,Attendance_sorted!$B120:$CW120,"nn")&lt;&gt;"nn","•",""),"")</f>
        <v/>
      </c>
      <c r="X121" s="1" t="str">
        <f ca="1">IF(($A121&lt;&gt;"")*(X$1&lt;&gt;""),IF(_xlfn.XLOOKUP(X$1,Attendance_sorted!$B120:$CW120,Attendance_sorted!$B120:$CW120,"nn")&lt;&gt;"nn","•",""),"")</f>
        <v/>
      </c>
      <c r="Y121" s="1" t="str">
        <f ca="1">IF(($A121&lt;&gt;"")*(Y$1&lt;&gt;""),IF(_xlfn.XLOOKUP(Y$1,Attendance_sorted!$B120:$CW120,Attendance_sorted!$B120:$CW120,"nn")&lt;&gt;"nn","•",""),"")</f>
        <v/>
      </c>
      <c r="Z121" s="1" t="str">
        <f ca="1">IF(($A121&lt;&gt;"")*(Z$1&lt;&gt;""),IF(_xlfn.XLOOKUP(Z$1,Attendance_sorted!$B120:$CW120,Attendance_sorted!$B120:$CW120,"nn")&lt;&gt;"nn","•",""),"")</f>
        <v/>
      </c>
      <c r="AA121" s="1" t="str">
        <f ca="1">IF(($A121&lt;&gt;"")*(AA$1&lt;&gt;""),IF(_xlfn.XLOOKUP(AA$1,Attendance_sorted!$B120:$CW120,Attendance_sorted!$B120:$CW120,"nn")&lt;&gt;"nn","•",""),"")</f>
        <v/>
      </c>
      <c r="AB121" s="1" t="str">
        <f ca="1">IF(($A121&lt;&gt;"")*(AB$1&lt;&gt;""),IF(_xlfn.XLOOKUP(AB$1,Attendance_sorted!$B120:$CW120,Attendance_sorted!$B120:$CW120,"nn")&lt;&gt;"nn","•",""),"")</f>
        <v/>
      </c>
      <c r="AC121" s="1" t="str">
        <f ca="1">IF(($A121&lt;&gt;"")*(AC$1&lt;&gt;""),IF(_xlfn.XLOOKUP(AC$1,Attendance_sorted!$B120:$CW120,Attendance_sorted!$B120:$CW120,"nn")&lt;&gt;"nn","•",""),"")</f>
        <v/>
      </c>
      <c r="AD121" s="1" t="str">
        <f ca="1">IF(($A121&lt;&gt;"")*(AD$1&lt;&gt;""),IF(_xlfn.XLOOKUP(AD$1,Attendance_sorted!$B120:$CW120,Attendance_sorted!$B120:$CW120,"nn")&lt;&gt;"nn","•",""),"")</f>
        <v/>
      </c>
      <c r="AE121" s="1" t="str">
        <f ca="1">IF(($A121&lt;&gt;"")*(AE$1&lt;&gt;""),IF(_xlfn.XLOOKUP(AE$1,Attendance_sorted!$B120:$CW120,Attendance_sorted!$B120:$CW120,"nn")&lt;&gt;"nn","•",""),"")</f>
        <v/>
      </c>
      <c r="AF121" s="1" t="str">
        <f ca="1">IF(($A121&lt;&gt;"")*(AF$1&lt;&gt;""),IF(_xlfn.XLOOKUP(AF$1,Attendance_sorted!$B120:$CW120,Attendance_sorted!$B120:$CW120,"nn")&lt;&gt;"nn","•",""),"")</f>
        <v/>
      </c>
      <c r="AG121" s="1" t="str">
        <f ca="1">IF(($A121&lt;&gt;"")*(AG$1&lt;&gt;""),IF(_xlfn.XLOOKUP(AG$1,Attendance_sorted!$B120:$CW120,Attendance_sorted!$B120:$CW120,"nn")&lt;&gt;"nn","•",""),"")</f>
        <v/>
      </c>
      <c r="AH121" s="1" t="str">
        <f ca="1">IF(($A121&lt;&gt;"")*(AH$1&lt;&gt;""),IF(_xlfn.XLOOKUP(AH$1,Attendance_sorted!$B120:$CW120,Attendance_sorted!$B120:$CW120,"nn")&lt;&gt;"nn","•",""),"")</f>
        <v/>
      </c>
      <c r="AI121" s="1" t="str">
        <f ca="1">IF(($A121&lt;&gt;"")*(AI$1&lt;&gt;""),IF(_xlfn.XLOOKUP(AI$1,Attendance_sorted!$B120:$CW120,Attendance_sorted!$B120:$CW120,"nn")&lt;&gt;"nn","•",""),"")</f>
        <v/>
      </c>
      <c r="AJ121" s="1" t="str">
        <f ca="1">IF(($A121&lt;&gt;"")*(AJ$1&lt;&gt;""),IF(_xlfn.XLOOKUP(AJ$1,Attendance_sorted!$B120:$CW120,Attendance_sorted!$B120:$CW120,"nn")&lt;&gt;"nn","•",""),"")</f>
        <v/>
      </c>
      <c r="AK121" s="1" t="str">
        <f ca="1">IF(($A121&lt;&gt;"")*(AK$1&lt;&gt;""),IF(_xlfn.XLOOKUP(AK$1,Attendance_sorted!$B120:$CW120,Attendance_sorted!$B120:$CW120,"nn")&lt;&gt;"nn","•",""),"")</f>
        <v/>
      </c>
      <c r="AL121" s="1" t="str">
        <f ca="1">IF(($A121&lt;&gt;"")*(AL$1&lt;&gt;""),IF(_xlfn.XLOOKUP(AL$1,Attendance_sorted!$B120:$CW120,Attendance_sorted!$B120:$CW120,"nn")&lt;&gt;"nn","•",""),"")</f>
        <v/>
      </c>
      <c r="AM121" s="1" t="str">
        <f ca="1">IF(($A121&lt;&gt;"")*(AM$1&lt;&gt;""),IF(_xlfn.XLOOKUP(AM$1,Attendance_sorted!$B120:$CW120,Attendance_sorted!$B120:$CW120,"nn")&lt;&gt;"nn","•",""),"")</f>
        <v/>
      </c>
      <c r="AN121" s="1" t="str">
        <f ca="1">IF(($A121&lt;&gt;"")*(AN$1&lt;&gt;""),IF(_xlfn.XLOOKUP(AN$1,Attendance_sorted!$B120:$CW120,Attendance_sorted!$B120:$CW120,"nn")&lt;&gt;"nn","•",""),"")</f>
        <v/>
      </c>
      <c r="AO121" s="1" t="str">
        <f ca="1">IF(($A121&lt;&gt;"")*(AO$1&lt;&gt;""),IF(_xlfn.XLOOKUP(AO$1,Attendance_sorted!$B120:$CW120,Attendance_sorted!$B120:$CW120,"nn")&lt;&gt;"nn","•",""),"")</f>
        <v/>
      </c>
      <c r="AP121" s="1" t="str">
        <f ca="1">IF(($A121&lt;&gt;"")*(AP$1&lt;&gt;""),IF(_xlfn.XLOOKUP(AP$1,Attendance_sorted!$B120:$CW120,Attendance_sorted!$B120:$CW120,"nn")&lt;&gt;"nn","•",""),"")</f>
        <v/>
      </c>
      <c r="AQ121" s="1" t="str">
        <f ca="1">IF(($A121&lt;&gt;"")*(AQ$1&lt;&gt;""),IF(_xlfn.XLOOKUP(AQ$1,Attendance_sorted!$B120:$CW120,Attendance_sorted!$B120:$CW120,"nn")&lt;&gt;"nn","•",""),"")</f>
        <v/>
      </c>
      <c r="AR121" s="1" t="str">
        <f ca="1">IF(($A121&lt;&gt;"")*(AR$1&lt;&gt;""),IF(_xlfn.XLOOKUP(AR$1,Attendance_sorted!$B120:$CW120,Attendance_sorted!$B120:$CW120,"nn")&lt;&gt;"nn","•",""),"")</f>
        <v/>
      </c>
      <c r="AS121" s="1" t="str">
        <f ca="1">IF(($A121&lt;&gt;"")*(AS$1&lt;&gt;""),IF(_xlfn.XLOOKUP(AS$1,Attendance_sorted!$B120:$CW120,Attendance_sorted!$B120:$CW120,"nn")&lt;&gt;"nn","•",""),"")</f>
        <v/>
      </c>
      <c r="AT121" s="1" t="str">
        <f ca="1">IF(($A121&lt;&gt;"")*(AT$1&lt;&gt;""),IF(_xlfn.XLOOKUP(AT$1,Attendance_sorted!$B120:$CW120,Attendance_sorted!$B120:$CW120,"nn")&lt;&gt;"nn","•",""),"")</f>
        <v/>
      </c>
      <c r="AU121" s="1" t="str">
        <f ca="1">IF(($A121&lt;&gt;"")*(AU$1&lt;&gt;""),IF(_xlfn.XLOOKUP(AU$1,Attendance_sorted!$B120:$CW120,Attendance_sorted!$B120:$CW120,"nn")&lt;&gt;"nn","•",""),"")</f>
        <v/>
      </c>
      <c r="AV121" s="1" t="str">
        <f ca="1">IF(($A121&lt;&gt;"")*(AV$1&lt;&gt;""),IF(_xlfn.XLOOKUP(AV$1,Attendance_sorted!$B120:$CW120,Attendance_sorted!$B120:$CW120,"nn")&lt;&gt;"nn","•",""),"")</f>
        <v/>
      </c>
      <c r="AW121" s="1" t="str">
        <f ca="1">IF(($A121&lt;&gt;"")*(AW$1&lt;&gt;""),IF(_xlfn.XLOOKUP(AW$1,Attendance_sorted!$B120:$CW120,Attendance_sorted!$B120:$CW120,"nn")&lt;&gt;"nn","•",""),"")</f>
        <v/>
      </c>
      <c r="AX121" s="1" t="str">
        <f ca="1">IF(($A121&lt;&gt;"")*(AX$1&lt;&gt;""),IF(_xlfn.XLOOKUP(AX$1,Attendance_sorted!$B120:$CW120,Attendance_sorted!$B120:$CW120,"nn")&lt;&gt;"nn","•",""),"")</f>
        <v/>
      </c>
      <c r="AY121" s="1" t="str">
        <f ca="1">IF(($A121&lt;&gt;"")*(AY$1&lt;&gt;""),IF(_xlfn.XLOOKUP(AY$1,Attendance_sorted!$B120:$CW120,Attendance_sorted!$B120:$CW120,"nn")&lt;&gt;"nn","•",""),"")</f>
        <v/>
      </c>
      <c r="AZ121" s="1" t="str">
        <f ca="1">IF(($A121&lt;&gt;"")*(AZ$1&lt;&gt;""),IF(_xlfn.XLOOKUP(AZ$1,Attendance_sorted!$B120:$CW120,Attendance_sorted!$B120:$CW120,"nn")&lt;&gt;"nn","•",""),"")</f>
        <v/>
      </c>
      <c r="BA121" s="1" t="str">
        <f ca="1">IF(($A121&lt;&gt;"")*(BA$1&lt;&gt;""),IF(_xlfn.XLOOKUP(BA$1,Attendance_sorted!$B120:$CW120,Attendance_sorted!$B120:$CW120,"nn")&lt;&gt;"nn","•",""),"")</f>
        <v/>
      </c>
      <c r="BB121" s="1" t="str">
        <f ca="1">IF(($A121&lt;&gt;"")*(BB$1&lt;&gt;""),IF(_xlfn.XLOOKUP(BB$1,Attendance_sorted!$B120:$CW120,Attendance_sorted!$B120:$CW120,"nn")&lt;&gt;"nn","•",""),"")</f>
        <v/>
      </c>
      <c r="BC121" s="1" t="str">
        <f ca="1">IF(($A121&lt;&gt;"")*(BC$1&lt;&gt;""),IF(_xlfn.XLOOKUP(BC$1,Attendance_sorted!$B120:$CW120,Attendance_sorted!$B120:$CW120,"nn")&lt;&gt;"nn","•",""),"")</f>
        <v/>
      </c>
      <c r="BD121" s="1" t="str">
        <f ca="1">IF(($A121&lt;&gt;"")*(BD$1&lt;&gt;""),IF(_xlfn.XLOOKUP(BD$1,Attendance_sorted!$B120:$CW120,Attendance_sorted!$B120:$CW120,"nn")&lt;&gt;"nn","•",""),"")</f>
        <v/>
      </c>
      <c r="BE121" s="1" t="str">
        <f ca="1">IF(($A121&lt;&gt;"")*(BE$1&lt;&gt;""),IF(_xlfn.XLOOKUP(BE$1,Attendance_sorted!$B120:$CW120,Attendance_sorted!$B120:$CW120,"nn")&lt;&gt;"nn","•",""),"")</f>
        <v/>
      </c>
      <c r="BF121" s="1" t="str">
        <f ca="1">IF(($A121&lt;&gt;"")*(BF$1&lt;&gt;""),IF(_xlfn.XLOOKUP(BF$1,Attendance_sorted!$B120:$CW120,Attendance_sorted!$B120:$CW120,"nn")&lt;&gt;"nn","•",""),"")</f>
        <v/>
      </c>
      <c r="BG121" s="1" t="str">
        <f ca="1">IF(($A121&lt;&gt;"")*(BG$1&lt;&gt;""),IF(_xlfn.XLOOKUP(BG$1,Attendance_sorted!$B120:$CW120,Attendance_sorted!$B120:$CW120,"nn")&lt;&gt;"nn","•",""),"")</f>
        <v/>
      </c>
      <c r="BH121" s="1" t="str">
        <f ca="1">IF(($A121&lt;&gt;"")*(BH$1&lt;&gt;""),IF(_xlfn.XLOOKUP(BH$1,Attendance_sorted!$B120:$CW120,Attendance_sorted!$B120:$CW120,"nn")&lt;&gt;"nn","•",""),"")</f>
        <v/>
      </c>
      <c r="BI121" s="1" t="str">
        <f ca="1">IF(($A121&lt;&gt;"")*(BI$1&lt;&gt;""),IF(_xlfn.XLOOKUP(BI$1,Attendance_sorted!$B120:$CW120,Attendance_sorted!$B120:$CW120,"nn")&lt;&gt;"nn","•",""),"")</f>
        <v/>
      </c>
      <c r="BJ121" s="1" t="str">
        <f ca="1">IF(($A121&lt;&gt;"")*(BJ$1&lt;&gt;""),IF(_xlfn.XLOOKUP(BJ$1,Attendance_sorted!$B120:$CW120,Attendance_sorted!$B120:$CW120,"nn")&lt;&gt;"nn","•",""),"")</f>
        <v/>
      </c>
      <c r="BK121" s="1" t="str">
        <f ca="1">IF(($A121&lt;&gt;"")*(BK$1&lt;&gt;""),IF(_xlfn.XLOOKUP(BK$1,Attendance_sorted!$B120:$CW120,Attendance_sorted!$B120:$CW120,"nn")&lt;&gt;"nn","•",""),"")</f>
        <v/>
      </c>
      <c r="BL121" s="1" t="str">
        <f ca="1">IF(($A121&lt;&gt;"")*(BL$1&lt;&gt;""),IF(_xlfn.XLOOKUP(BL$1,Attendance_sorted!$B120:$CW120,Attendance_sorted!$B120:$CW120,"nn")&lt;&gt;"nn","•",""),"")</f>
        <v/>
      </c>
      <c r="BM121" s="1" t="str">
        <f ca="1">IF(($A121&lt;&gt;"")*(BM$1&lt;&gt;""),IF(_xlfn.XLOOKUP(BM$1,Attendance_sorted!$B120:$CW120,Attendance_sorted!$B120:$CW120,"nn")&lt;&gt;"nn","•",""),"")</f>
        <v/>
      </c>
      <c r="BN121" s="1" t="str">
        <f ca="1">IF(($A121&lt;&gt;"")*(BN$1&lt;&gt;""),IF(_xlfn.XLOOKUP(BN$1,Attendance_sorted!$B120:$CW120,Attendance_sorted!$B120:$CW120,"nn")&lt;&gt;"nn","•",""),"")</f>
        <v/>
      </c>
      <c r="BO121" s="1" t="str">
        <f ca="1">IF(($A121&lt;&gt;"")*(BO$1&lt;&gt;""),IF(_xlfn.XLOOKUP(BO$1,Attendance_sorted!$B120:$CW120,Attendance_sorted!$B120:$CW120,"nn")&lt;&gt;"nn","•",""),"")</f>
        <v/>
      </c>
      <c r="BP121" s="1" t="str">
        <f ca="1">IF(($A121&lt;&gt;"")*(BP$1&lt;&gt;""),IF(_xlfn.XLOOKUP(BP$1,Attendance_sorted!$B120:$CW120,Attendance_sorted!$B120:$CW120,"nn")&lt;&gt;"nn","•",""),"")</f>
        <v/>
      </c>
      <c r="BQ121" s="1" t="str">
        <f ca="1">IF(($A121&lt;&gt;"")*(BQ$1&lt;&gt;""),IF(_xlfn.XLOOKUP(BQ$1,Attendance_sorted!$B120:$CW120,Attendance_sorted!$B120:$CW120,"nn")&lt;&gt;"nn","•",""),"")</f>
        <v/>
      </c>
      <c r="BR121" s="1" t="str">
        <f ca="1">IF(($A121&lt;&gt;"")*(BR$1&lt;&gt;""),IF(_xlfn.XLOOKUP(BR$1,Attendance_sorted!$B120:$CW120,Attendance_sorted!$B120:$CW120,"nn")&lt;&gt;"nn","•",""),"")</f>
        <v/>
      </c>
      <c r="BS121" s="1" t="str">
        <f ca="1">IF(($A121&lt;&gt;"")*(BS$1&lt;&gt;""),IF(_xlfn.XLOOKUP(BS$1,Attendance_sorted!$B120:$CW120,Attendance_sorted!$B120:$CW120,"nn")&lt;&gt;"nn","•",""),"")</f>
        <v/>
      </c>
      <c r="BT121" s="1" t="str">
        <f ca="1">IF(($A121&lt;&gt;"")*(BT$1&lt;&gt;""),IF(_xlfn.XLOOKUP(BT$1,Attendance_sorted!$B120:$CW120,Attendance_sorted!$B120:$CW120,"nn")&lt;&gt;"nn","•",""),"")</f>
        <v/>
      </c>
      <c r="BU121" s="1" t="str">
        <f ca="1">IF(($A121&lt;&gt;"")*(BU$1&lt;&gt;""),IF(_xlfn.XLOOKUP(BU$1,Attendance_sorted!$B120:$CW120,Attendance_sorted!$B120:$CW120,"nn")&lt;&gt;"nn","•",""),"")</f>
        <v/>
      </c>
      <c r="BV121" s="1" t="str">
        <f ca="1">IF(($A121&lt;&gt;"")*(BV$1&lt;&gt;""),IF(_xlfn.XLOOKUP(BV$1,Attendance_sorted!$B120:$CW120,Attendance_sorted!$B120:$CW120,"nn")&lt;&gt;"nn","•",""),"")</f>
        <v/>
      </c>
      <c r="BW121" s="1" t="str">
        <f ca="1">IF(($A121&lt;&gt;"")*(BW$1&lt;&gt;""),IF(_xlfn.XLOOKUP(BW$1,Attendance_sorted!$B120:$CW120,Attendance_sorted!$B120:$CW120,"nn")&lt;&gt;"nn","•",""),"")</f>
        <v/>
      </c>
      <c r="BX121" s="1" t="str">
        <f ca="1">IF(($A121&lt;&gt;"")*(BX$1&lt;&gt;""),IF(_xlfn.XLOOKUP(BX$1,Attendance_sorted!$B120:$CW120,Attendance_sorted!$B120:$CW120,"nn")&lt;&gt;"nn","•",""),"")</f>
        <v/>
      </c>
      <c r="BY121" s="1" t="str">
        <f ca="1">IF(($A121&lt;&gt;"")*(BY$1&lt;&gt;""),IF(_xlfn.XLOOKUP(BY$1,Attendance_sorted!$B120:$CW120,Attendance_sorted!$B120:$CW120,"nn")&lt;&gt;"nn","•",""),"")</f>
        <v/>
      </c>
      <c r="BZ121" s="1" t="str">
        <f ca="1">IF(($A121&lt;&gt;"")*(BZ$1&lt;&gt;""),IF(_xlfn.XLOOKUP(BZ$1,Attendance_sorted!$B120:$CW120,Attendance_sorted!$B120:$CW120,"nn")&lt;&gt;"nn","•",""),"")</f>
        <v/>
      </c>
      <c r="CA121" s="1" t="str">
        <f ca="1">IF(($A121&lt;&gt;"")*(CA$1&lt;&gt;""),IF(_xlfn.XLOOKUP(CA$1,Attendance_sorted!$B120:$CW120,Attendance_sorted!$B120:$CW120,"nn")&lt;&gt;"nn","•",""),"")</f>
        <v/>
      </c>
      <c r="CB121" s="1" t="str">
        <f ca="1">IF(($A121&lt;&gt;"")*(CB$1&lt;&gt;""),IF(_xlfn.XLOOKUP(CB$1,Attendance_sorted!$B120:$CW120,Attendance_sorted!$B120:$CW120,"nn")&lt;&gt;"nn","•",""),"")</f>
        <v/>
      </c>
      <c r="CC121" s="1" t="str">
        <f ca="1">IF(($A121&lt;&gt;"")*(CC$1&lt;&gt;""),IF(_xlfn.XLOOKUP(CC$1,Attendance_sorted!$B120:$CW120,Attendance_sorted!$B120:$CW120,"nn")&lt;&gt;"nn","•",""),"")</f>
        <v/>
      </c>
      <c r="CD121" s="1" t="str">
        <f ca="1">IF(($A121&lt;&gt;"")*(CD$1&lt;&gt;""),IF(_xlfn.XLOOKUP(CD$1,Attendance_sorted!$B120:$CW120,Attendance_sorted!$B120:$CW120,"nn")&lt;&gt;"nn","•",""),"")</f>
        <v/>
      </c>
      <c r="CE121" s="1" t="str">
        <f ca="1">IF(($A121&lt;&gt;"")*(CE$1&lt;&gt;""),IF(_xlfn.XLOOKUP(CE$1,Attendance_sorted!$B120:$CW120,Attendance_sorted!$B120:$CW120,"nn")&lt;&gt;"nn","•",""),"")</f>
        <v/>
      </c>
      <c r="CF121" s="1" t="str">
        <f ca="1">IF(($A121&lt;&gt;"")*(CF$1&lt;&gt;""),IF(_xlfn.XLOOKUP(CF$1,Attendance_sorted!$B120:$CW120,Attendance_sorted!$B120:$CW120,"nn")&lt;&gt;"nn","•",""),"")</f>
        <v/>
      </c>
      <c r="CG121" s="1" t="str">
        <f ca="1">IF(($A121&lt;&gt;"")*(CG$1&lt;&gt;""),IF(_xlfn.XLOOKUP(CG$1,Attendance_sorted!$B120:$CW120,Attendance_sorted!$B120:$CW120,"nn")&lt;&gt;"nn","•",""),"")</f>
        <v/>
      </c>
      <c r="CH121" s="1" t="str">
        <f ca="1">IF(($A121&lt;&gt;"")*(CH$1&lt;&gt;""),IF(_xlfn.XLOOKUP(CH$1,Attendance_sorted!$B120:$CW120,Attendance_sorted!$B120:$CW120,"nn")&lt;&gt;"nn","•",""),"")</f>
        <v/>
      </c>
      <c r="CI121" s="1" t="str">
        <f ca="1">IF(($A121&lt;&gt;"")*(CI$1&lt;&gt;""),IF(_xlfn.XLOOKUP(CI$1,Attendance_sorted!$B120:$CW120,Attendance_sorted!$B120:$CW120,"nn")&lt;&gt;"nn","•",""),"")</f>
        <v/>
      </c>
      <c r="CJ121" s="1" t="str">
        <f ca="1">IF(($A121&lt;&gt;"")*(CJ$1&lt;&gt;""),IF(_xlfn.XLOOKUP(CJ$1,Attendance_sorted!$B120:$CW120,Attendance_sorted!$B120:$CW120,"nn")&lt;&gt;"nn","•",""),"")</f>
        <v/>
      </c>
      <c r="CK121" s="1" t="str">
        <f ca="1">IF(($A121&lt;&gt;"")*(CK$1&lt;&gt;""),IF(_xlfn.XLOOKUP(CK$1,Attendance_sorted!$B120:$CW120,Attendance_sorted!$B120:$CW120,"nn")&lt;&gt;"nn","•",""),"")</f>
        <v/>
      </c>
      <c r="CL121" s="1" t="str">
        <f ca="1">IF(($A121&lt;&gt;"")*(CL$1&lt;&gt;""),IF(_xlfn.XLOOKUP(CL$1,Attendance_sorted!$B120:$CW120,Attendance_sorted!$B120:$CW120,"nn")&lt;&gt;"nn","•",""),"")</f>
        <v/>
      </c>
      <c r="CM121" s="1" t="str">
        <f ca="1">IF(($A121&lt;&gt;"")*(CM$1&lt;&gt;""),IF(_xlfn.XLOOKUP(CM$1,Attendance_sorted!$B120:$CW120,Attendance_sorted!$B120:$CW120,"nn")&lt;&gt;"nn","•",""),"")</f>
        <v/>
      </c>
      <c r="CN121" s="1" t="str">
        <f ca="1">IF(($A121&lt;&gt;"")*(CN$1&lt;&gt;""),IF(_xlfn.XLOOKUP(CN$1,Attendance_sorted!$B120:$CW120,Attendance_sorted!$B120:$CW120,"nn")&lt;&gt;"nn","•",""),"")</f>
        <v/>
      </c>
      <c r="CO121" s="1" t="str">
        <f ca="1">IF(($A121&lt;&gt;"")*(CO$1&lt;&gt;""),IF(_xlfn.XLOOKUP(CO$1,Attendance_sorted!$B120:$CW120,Attendance_sorted!$B120:$CW120,"nn")&lt;&gt;"nn","•",""),"")</f>
        <v/>
      </c>
      <c r="CP121" s="1" t="str">
        <f ca="1">IF(($A121&lt;&gt;"")*(CP$1&lt;&gt;""),IF(_xlfn.XLOOKUP(CP$1,Attendance_sorted!$B120:$CW120,Attendance_sorted!$B120:$CW120,"nn")&lt;&gt;"nn","•",""),"")</f>
        <v/>
      </c>
      <c r="CQ121" s="1" t="str">
        <f ca="1">IF(($A121&lt;&gt;"")*(CQ$1&lt;&gt;""),IF(_xlfn.XLOOKUP(CQ$1,Attendance_sorted!$B120:$CW120,Attendance_sorted!$B120:$CW120,"nn")&lt;&gt;"nn","•",""),"")</f>
        <v/>
      </c>
      <c r="CR121" s="1" t="str">
        <f ca="1">IF(($A121&lt;&gt;"")*(CR$1&lt;&gt;""),IF(_xlfn.XLOOKUP(CR$1,Attendance_sorted!$B120:$CW120,Attendance_sorted!$B120:$CW120,"nn")&lt;&gt;"nn","•",""),"")</f>
        <v/>
      </c>
      <c r="CS121" s="1" t="str">
        <f ca="1">IF(($A121&lt;&gt;"")*(CS$1&lt;&gt;""),IF(_xlfn.XLOOKUP(CS$1,Attendance_sorted!$B120:$CW120,Attendance_sorted!$B120:$CW120,"nn")&lt;&gt;"nn","•",""),"")</f>
        <v/>
      </c>
      <c r="CT121" s="1" t="str">
        <f ca="1">IF(($A121&lt;&gt;"")*(CT$1&lt;&gt;""),IF(_xlfn.XLOOKUP(CT$1,Attendance_sorted!$B120:$CW120,Attendance_sorted!$B120:$CW120,"nn")&lt;&gt;"nn","•",""),"")</f>
        <v/>
      </c>
      <c r="CU121" s="1" t="str">
        <f ca="1">IF(($A121&lt;&gt;"")*(CU$1&lt;&gt;""),IF(_xlfn.XLOOKUP(CU$1,Attendance_sorted!$B120:$CW120,Attendance_sorted!$B120:$CW120,"nn")&lt;&gt;"nn","•",""),"")</f>
        <v/>
      </c>
      <c r="CV121" s="1" t="str">
        <f ca="1">IF(($A121&lt;&gt;"")*(CV$1&lt;&gt;""),IF(_xlfn.XLOOKUP(CV$1,Attendance_sorted!$B120:$CW120,Attendance_sorted!$B120:$CW120,"nn")&lt;&gt;"nn","•",""),"")</f>
        <v/>
      </c>
      <c r="CW121" s="1" t="str">
        <f ca="1">IF(($A121&lt;&gt;"")*(CW$1&lt;&gt;""),IF(_xlfn.XLOOKUP(CW$1,Attendance_sorted!$B120:$CW120,Attendance_sorted!$B120:$CW120,"nn")&lt;&gt;"nn","•",""),"")</f>
        <v/>
      </c>
    </row>
    <row r="122" spans="1:101">
      <c r="A122" s="1">
        <v>424</v>
      </c>
      <c r="B122" s="1" t="str">
        <f ca="1">IF(($A122&lt;&gt;"")*(B$1&lt;&gt;""),IF(_xlfn.XLOOKUP(B$1,Attendance_sorted!$B121:$CW121,Attendance_sorted!$B121:$CW121,"nn")&lt;&gt;"nn","•",""),"")</f>
        <v/>
      </c>
      <c r="C122" s="1" t="str">
        <f ca="1">IF(($A122&lt;&gt;"")*(C$1&lt;&gt;""),IF(_xlfn.XLOOKUP(C$1,Attendance_sorted!$B121:$CW121,Attendance_sorted!$B121:$CW121,"nn")&lt;&gt;"nn","•",""),"")</f>
        <v/>
      </c>
      <c r="D122" s="1" t="str">
        <f ca="1">IF(($A122&lt;&gt;"")*(D$1&lt;&gt;""),IF(_xlfn.XLOOKUP(D$1,Attendance_sorted!$B121:$CW121,Attendance_sorted!$B121:$CW121,"nn")&lt;&gt;"nn","•",""),"")</f>
        <v/>
      </c>
      <c r="E122" s="1" t="str">
        <f ca="1">IF(($A122&lt;&gt;"")*(E$1&lt;&gt;""),IF(_xlfn.XLOOKUP(E$1,Attendance_sorted!$B121:$CW121,Attendance_sorted!$B121:$CW121,"nn")&lt;&gt;"nn","•",""),"")</f>
        <v/>
      </c>
      <c r="F122" s="1" t="str">
        <f ca="1">IF(($A122&lt;&gt;"")*(F$1&lt;&gt;""),IF(_xlfn.XLOOKUP(F$1,Attendance_sorted!$B121:$CW121,Attendance_sorted!$B121:$CW121,"nn")&lt;&gt;"nn","•",""),"")</f>
        <v/>
      </c>
      <c r="G122" s="1" t="str">
        <f ca="1">IF(($A122&lt;&gt;"")*(G$1&lt;&gt;""),IF(_xlfn.XLOOKUP(G$1,Attendance_sorted!$B121:$CW121,Attendance_sorted!$B121:$CW121,"nn")&lt;&gt;"nn","•",""),"")</f>
        <v/>
      </c>
      <c r="H122" s="1" t="str">
        <f ca="1">IF(($A122&lt;&gt;"")*(H$1&lt;&gt;""),IF(_xlfn.XLOOKUP(H$1,Attendance_sorted!$B121:$CW121,Attendance_sorted!$B121:$CW121,"nn")&lt;&gt;"nn","•",""),"")</f>
        <v/>
      </c>
      <c r="I122" s="1" t="str">
        <f ca="1">IF(($A122&lt;&gt;"")*(I$1&lt;&gt;""),IF(_xlfn.XLOOKUP(I$1,Attendance_sorted!$B121:$CW121,Attendance_sorted!$B121:$CW121,"nn")&lt;&gt;"nn","•",""),"")</f>
        <v/>
      </c>
      <c r="J122" s="1" t="str">
        <f ca="1">IF(($A122&lt;&gt;"")*(J$1&lt;&gt;""),IF(_xlfn.XLOOKUP(J$1,Attendance_sorted!$B121:$CW121,Attendance_sorted!$B121:$CW121,"nn")&lt;&gt;"nn","•",""),"")</f>
        <v/>
      </c>
      <c r="K122" s="1" t="str">
        <f ca="1">IF(($A122&lt;&gt;"")*(K$1&lt;&gt;""),IF(_xlfn.XLOOKUP(K$1,Attendance_sorted!$B121:$CW121,Attendance_sorted!$B121:$CW121,"nn")&lt;&gt;"nn","•",""),"")</f>
        <v/>
      </c>
      <c r="L122" s="1" t="str">
        <f ca="1">IF(($A122&lt;&gt;"")*(L$1&lt;&gt;""),IF(_xlfn.XLOOKUP(L$1,Attendance_sorted!$B121:$CW121,Attendance_sorted!$B121:$CW121,"nn")&lt;&gt;"nn","•",""),"")</f>
        <v/>
      </c>
      <c r="M122" s="1" t="str">
        <f ca="1">IF(($A122&lt;&gt;"")*(M$1&lt;&gt;""),IF(_xlfn.XLOOKUP(M$1,Attendance_sorted!$B121:$CW121,Attendance_sorted!$B121:$CW121,"nn")&lt;&gt;"nn","•",""),"")</f>
        <v/>
      </c>
      <c r="N122" s="1" t="str">
        <f ca="1">IF(($A122&lt;&gt;"")*(N$1&lt;&gt;""),IF(_xlfn.XLOOKUP(N$1,Attendance_sorted!$B121:$CW121,Attendance_sorted!$B121:$CW121,"nn")&lt;&gt;"nn","•",""),"")</f>
        <v/>
      </c>
      <c r="O122" s="1" t="str">
        <f ca="1">IF(($A122&lt;&gt;"")*(O$1&lt;&gt;""),IF(_xlfn.XLOOKUP(O$1,Attendance_sorted!$B121:$CW121,Attendance_sorted!$B121:$CW121,"nn")&lt;&gt;"nn","•",""),"")</f>
        <v/>
      </c>
      <c r="P122" s="1" t="str">
        <f ca="1">IF(($A122&lt;&gt;"")*(P$1&lt;&gt;""),IF(_xlfn.XLOOKUP(P$1,Attendance_sorted!$B121:$CW121,Attendance_sorted!$B121:$CW121,"nn")&lt;&gt;"nn","•",""),"")</f>
        <v/>
      </c>
      <c r="Q122" s="1" t="str">
        <f ca="1">IF(($A122&lt;&gt;"")*(Q$1&lt;&gt;""),IF(_xlfn.XLOOKUP(Q$1,Attendance_sorted!$B121:$CW121,Attendance_sorted!$B121:$CW121,"nn")&lt;&gt;"nn","•",""),"")</f>
        <v/>
      </c>
      <c r="R122" s="1" t="str">
        <f ca="1">IF(($A122&lt;&gt;"")*(R$1&lt;&gt;""),IF(_xlfn.XLOOKUP(R$1,Attendance_sorted!$B121:$CW121,Attendance_sorted!$B121:$CW121,"nn")&lt;&gt;"nn","•",""),"")</f>
        <v/>
      </c>
      <c r="S122" s="1" t="str">
        <f ca="1">IF(($A122&lt;&gt;"")*(S$1&lt;&gt;""),IF(_xlfn.XLOOKUP(S$1,Attendance_sorted!$B121:$CW121,Attendance_sorted!$B121:$CW121,"nn")&lt;&gt;"nn","•",""),"")</f>
        <v/>
      </c>
      <c r="T122" s="1" t="str">
        <f ca="1">IF(($A122&lt;&gt;"")*(T$1&lt;&gt;""),IF(_xlfn.XLOOKUP(T$1,Attendance_sorted!$B121:$CW121,Attendance_sorted!$B121:$CW121,"nn")&lt;&gt;"nn","•",""),"")</f>
        <v/>
      </c>
      <c r="U122" s="1" t="str">
        <f ca="1">IF(($A122&lt;&gt;"")*(U$1&lt;&gt;""),IF(_xlfn.XLOOKUP(U$1,Attendance_sorted!$B121:$CW121,Attendance_sorted!$B121:$CW121,"nn")&lt;&gt;"nn","•",""),"")</f>
        <v/>
      </c>
      <c r="V122" s="1" t="str">
        <f ca="1">IF(($A122&lt;&gt;"")*(V$1&lt;&gt;""),IF(_xlfn.XLOOKUP(V$1,Attendance_sorted!$B121:$CW121,Attendance_sorted!$B121:$CW121,"nn")&lt;&gt;"nn","•",""),"")</f>
        <v/>
      </c>
      <c r="W122" s="1" t="str">
        <f ca="1">IF(($A122&lt;&gt;"")*(W$1&lt;&gt;""),IF(_xlfn.XLOOKUP(W$1,Attendance_sorted!$B121:$CW121,Attendance_sorted!$B121:$CW121,"nn")&lt;&gt;"nn","•",""),"")</f>
        <v/>
      </c>
      <c r="X122" s="1" t="str">
        <f ca="1">IF(($A122&lt;&gt;"")*(X$1&lt;&gt;""),IF(_xlfn.XLOOKUP(X$1,Attendance_sorted!$B121:$CW121,Attendance_sorted!$B121:$CW121,"nn")&lt;&gt;"nn","•",""),"")</f>
        <v/>
      </c>
      <c r="Y122" s="1" t="str">
        <f ca="1">IF(($A122&lt;&gt;"")*(Y$1&lt;&gt;""),IF(_xlfn.XLOOKUP(Y$1,Attendance_sorted!$B121:$CW121,Attendance_sorted!$B121:$CW121,"nn")&lt;&gt;"nn","•",""),"")</f>
        <v/>
      </c>
      <c r="Z122" s="1" t="str">
        <f ca="1">IF(($A122&lt;&gt;"")*(Z$1&lt;&gt;""),IF(_xlfn.XLOOKUP(Z$1,Attendance_sorted!$B121:$CW121,Attendance_sorted!$B121:$CW121,"nn")&lt;&gt;"nn","•",""),"")</f>
        <v/>
      </c>
      <c r="AA122" s="1" t="str">
        <f ca="1">IF(($A122&lt;&gt;"")*(AA$1&lt;&gt;""),IF(_xlfn.XLOOKUP(AA$1,Attendance_sorted!$B121:$CW121,Attendance_sorted!$B121:$CW121,"nn")&lt;&gt;"nn","•",""),"")</f>
        <v/>
      </c>
      <c r="AB122" s="1" t="str">
        <f ca="1">IF(($A122&lt;&gt;"")*(AB$1&lt;&gt;""),IF(_xlfn.XLOOKUP(AB$1,Attendance_sorted!$B121:$CW121,Attendance_sorted!$B121:$CW121,"nn")&lt;&gt;"nn","•",""),"")</f>
        <v/>
      </c>
      <c r="AC122" s="1" t="str">
        <f ca="1">IF(($A122&lt;&gt;"")*(AC$1&lt;&gt;""),IF(_xlfn.XLOOKUP(AC$1,Attendance_sorted!$B121:$CW121,Attendance_sorted!$B121:$CW121,"nn")&lt;&gt;"nn","•",""),"")</f>
        <v/>
      </c>
      <c r="AD122" s="1" t="str">
        <f ca="1">IF(($A122&lt;&gt;"")*(AD$1&lt;&gt;""),IF(_xlfn.XLOOKUP(AD$1,Attendance_sorted!$B121:$CW121,Attendance_sorted!$B121:$CW121,"nn")&lt;&gt;"nn","•",""),"")</f>
        <v/>
      </c>
      <c r="AE122" s="1" t="str">
        <f ca="1">IF(($A122&lt;&gt;"")*(AE$1&lt;&gt;""),IF(_xlfn.XLOOKUP(AE$1,Attendance_sorted!$B121:$CW121,Attendance_sorted!$B121:$CW121,"nn")&lt;&gt;"nn","•",""),"")</f>
        <v/>
      </c>
      <c r="AF122" s="1" t="str">
        <f ca="1">IF(($A122&lt;&gt;"")*(AF$1&lt;&gt;""),IF(_xlfn.XLOOKUP(AF$1,Attendance_sorted!$B121:$CW121,Attendance_sorted!$B121:$CW121,"nn")&lt;&gt;"nn","•",""),"")</f>
        <v/>
      </c>
      <c r="AG122" s="1" t="str">
        <f ca="1">IF(($A122&lt;&gt;"")*(AG$1&lt;&gt;""),IF(_xlfn.XLOOKUP(AG$1,Attendance_sorted!$B121:$CW121,Attendance_sorted!$B121:$CW121,"nn")&lt;&gt;"nn","•",""),"")</f>
        <v/>
      </c>
      <c r="AH122" s="1" t="str">
        <f ca="1">IF(($A122&lt;&gt;"")*(AH$1&lt;&gt;""),IF(_xlfn.XLOOKUP(AH$1,Attendance_sorted!$B121:$CW121,Attendance_sorted!$B121:$CW121,"nn")&lt;&gt;"nn","•",""),"")</f>
        <v/>
      </c>
      <c r="AI122" s="1" t="str">
        <f ca="1">IF(($A122&lt;&gt;"")*(AI$1&lt;&gt;""),IF(_xlfn.XLOOKUP(AI$1,Attendance_sorted!$B121:$CW121,Attendance_sorted!$B121:$CW121,"nn")&lt;&gt;"nn","•",""),"")</f>
        <v/>
      </c>
      <c r="AJ122" s="1" t="str">
        <f ca="1">IF(($A122&lt;&gt;"")*(AJ$1&lt;&gt;""),IF(_xlfn.XLOOKUP(AJ$1,Attendance_sorted!$B121:$CW121,Attendance_sorted!$B121:$CW121,"nn")&lt;&gt;"nn","•",""),"")</f>
        <v/>
      </c>
      <c r="AK122" s="1" t="str">
        <f ca="1">IF(($A122&lt;&gt;"")*(AK$1&lt;&gt;""),IF(_xlfn.XLOOKUP(AK$1,Attendance_sorted!$B121:$CW121,Attendance_sorted!$B121:$CW121,"nn")&lt;&gt;"nn","•",""),"")</f>
        <v/>
      </c>
      <c r="AL122" s="1" t="str">
        <f ca="1">IF(($A122&lt;&gt;"")*(AL$1&lt;&gt;""),IF(_xlfn.XLOOKUP(AL$1,Attendance_sorted!$B121:$CW121,Attendance_sorted!$B121:$CW121,"nn")&lt;&gt;"nn","•",""),"")</f>
        <v/>
      </c>
      <c r="AM122" s="1" t="str">
        <f ca="1">IF(($A122&lt;&gt;"")*(AM$1&lt;&gt;""),IF(_xlfn.XLOOKUP(AM$1,Attendance_sorted!$B121:$CW121,Attendance_sorted!$B121:$CW121,"nn")&lt;&gt;"nn","•",""),"")</f>
        <v/>
      </c>
      <c r="AN122" s="1" t="str">
        <f ca="1">IF(($A122&lt;&gt;"")*(AN$1&lt;&gt;""),IF(_xlfn.XLOOKUP(AN$1,Attendance_sorted!$B121:$CW121,Attendance_sorted!$B121:$CW121,"nn")&lt;&gt;"nn","•",""),"")</f>
        <v/>
      </c>
      <c r="AO122" s="1" t="str">
        <f ca="1">IF(($A122&lt;&gt;"")*(AO$1&lt;&gt;""),IF(_xlfn.XLOOKUP(AO$1,Attendance_sorted!$B121:$CW121,Attendance_sorted!$B121:$CW121,"nn")&lt;&gt;"nn","•",""),"")</f>
        <v/>
      </c>
      <c r="AP122" s="1" t="str">
        <f ca="1">IF(($A122&lt;&gt;"")*(AP$1&lt;&gt;""),IF(_xlfn.XLOOKUP(AP$1,Attendance_sorted!$B121:$CW121,Attendance_sorted!$B121:$CW121,"nn")&lt;&gt;"nn","•",""),"")</f>
        <v/>
      </c>
      <c r="AQ122" s="1" t="str">
        <f ca="1">IF(($A122&lt;&gt;"")*(AQ$1&lt;&gt;""),IF(_xlfn.XLOOKUP(AQ$1,Attendance_sorted!$B121:$CW121,Attendance_sorted!$B121:$CW121,"nn")&lt;&gt;"nn","•",""),"")</f>
        <v/>
      </c>
      <c r="AR122" s="1" t="str">
        <f ca="1">IF(($A122&lt;&gt;"")*(AR$1&lt;&gt;""),IF(_xlfn.XLOOKUP(AR$1,Attendance_sorted!$B121:$CW121,Attendance_sorted!$B121:$CW121,"nn")&lt;&gt;"nn","•",""),"")</f>
        <v/>
      </c>
      <c r="AS122" s="1" t="str">
        <f ca="1">IF(($A122&lt;&gt;"")*(AS$1&lt;&gt;""),IF(_xlfn.XLOOKUP(AS$1,Attendance_sorted!$B121:$CW121,Attendance_sorted!$B121:$CW121,"nn")&lt;&gt;"nn","•",""),"")</f>
        <v/>
      </c>
      <c r="AT122" s="1" t="str">
        <f ca="1">IF(($A122&lt;&gt;"")*(AT$1&lt;&gt;""),IF(_xlfn.XLOOKUP(AT$1,Attendance_sorted!$B121:$CW121,Attendance_sorted!$B121:$CW121,"nn")&lt;&gt;"nn","•",""),"")</f>
        <v/>
      </c>
      <c r="AU122" s="1" t="str">
        <f ca="1">IF(($A122&lt;&gt;"")*(AU$1&lt;&gt;""),IF(_xlfn.XLOOKUP(AU$1,Attendance_sorted!$B121:$CW121,Attendance_sorted!$B121:$CW121,"nn")&lt;&gt;"nn","•",""),"")</f>
        <v/>
      </c>
      <c r="AV122" s="1" t="str">
        <f ca="1">IF(($A122&lt;&gt;"")*(AV$1&lt;&gt;""),IF(_xlfn.XLOOKUP(AV$1,Attendance_sorted!$B121:$CW121,Attendance_sorted!$B121:$CW121,"nn")&lt;&gt;"nn","•",""),"")</f>
        <v/>
      </c>
      <c r="AW122" s="1" t="str">
        <f ca="1">IF(($A122&lt;&gt;"")*(AW$1&lt;&gt;""),IF(_xlfn.XLOOKUP(AW$1,Attendance_sorted!$B121:$CW121,Attendance_sorted!$B121:$CW121,"nn")&lt;&gt;"nn","•",""),"")</f>
        <v/>
      </c>
      <c r="AX122" s="1" t="str">
        <f ca="1">IF(($A122&lt;&gt;"")*(AX$1&lt;&gt;""),IF(_xlfn.XLOOKUP(AX$1,Attendance_sorted!$B121:$CW121,Attendance_sorted!$B121:$CW121,"nn")&lt;&gt;"nn","•",""),"")</f>
        <v/>
      </c>
      <c r="AY122" s="1" t="str">
        <f ca="1">IF(($A122&lt;&gt;"")*(AY$1&lt;&gt;""),IF(_xlfn.XLOOKUP(AY$1,Attendance_sorted!$B121:$CW121,Attendance_sorted!$B121:$CW121,"nn")&lt;&gt;"nn","•",""),"")</f>
        <v/>
      </c>
      <c r="AZ122" s="1" t="str">
        <f ca="1">IF(($A122&lt;&gt;"")*(AZ$1&lt;&gt;""),IF(_xlfn.XLOOKUP(AZ$1,Attendance_sorted!$B121:$CW121,Attendance_sorted!$B121:$CW121,"nn")&lt;&gt;"nn","•",""),"")</f>
        <v/>
      </c>
      <c r="BA122" s="1" t="str">
        <f ca="1">IF(($A122&lt;&gt;"")*(BA$1&lt;&gt;""),IF(_xlfn.XLOOKUP(BA$1,Attendance_sorted!$B121:$CW121,Attendance_sorted!$B121:$CW121,"nn")&lt;&gt;"nn","•",""),"")</f>
        <v/>
      </c>
      <c r="BB122" s="1" t="str">
        <f ca="1">IF(($A122&lt;&gt;"")*(BB$1&lt;&gt;""),IF(_xlfn.XLOOKUP(BB$1,Attendance_sorted!$B121:$CW121,Attendance_sorted!$B121:$CW121,"nn")&lt;&gt;"nn","•",""),"")</f>
        <v/>
      </c>
      <c r="BC122" s="1" t="str">
        <f ca="1">IF(($A122&lt;&gt;"")*(BC$1&lt;&gt;""),IF(_xlfn.XLOOKUP(BC$1,Attendance_sorted!$B121:$CW121,Attendance_sorted!$B121:$CW121,"nn")&lt;&gt;"nn","•",""),"")</f>
        <v/>
      </c>
      <c r="BD122" s="1" t="str">
        <f ca="1">IF(($A122&lt;&gt;"")*(BD$1&lt;&gt;""),IF(_xlfn.XLOOKUP(BD$1,Attendance_sorted!$B121:$CW121,Attendance_sorted!$B121:$CW121,"nn")&lt;&gt;"nn","•",""),"")</f>
        <v/>
      </c>
      <c r="BE122" s="1" t="str">
        <f ca="1">IF(($A122&lt;&gt;"")*(BE$1&lt;&gt;""),IF(_xlfn.XLOOKUP(BE$1,Attendance_sorted!$B121:$CW121,Attendance_sorted!$B121:$CW121,"nn")&lt;&gt;"nn","•",""),"")</f>
        <v/>
      </c>
      <c r="BF122" s="1" t="str">
        <f ca="1">IF(($A122&lt;&gt;"")*(BF$1&lt;&gt;""),IF(_xlfn.XLOOKUP(BF$1,Attendance_sorted!$B121:$CW121,Attendance_sorted!$B121:$CW121,"nn")&lt;&gt;"nn","•",""),"")</f>
        <v/>
      </c>
      <c r="BG122" s="1" t="str">
        <f ca="1">IF(($A122&lt;&gt;"")*(BG$1&lt;&gt;""),IF(_xlfn.XLOOKUP(BG$1,Attendance_sorted!$B121:$CW121,Attendance_sorted!$B121:$CW121,"nn")&lt;&gt;"nn","•",""),"")</f>
        <v/>
      </c>
      <c r="BH122" s="1" t="str">
        <f ca="1">IF(($A122&lt;&gt;"")*(BH$1&lt;&gt;""),IF(_xlfn.XLOOKUP(BH$1,Attendance_sorted!$B121:$CW121,Attendance_sorted!$B121:$CW121,"nn")&lt;&gt;"nn","•",""),"")</f>
        <v/>
      </c>
      <c r="BI122" s="1" t="str">
        <f ca="1">IF(($A122&lt;&gt;"")*(BI$1&lt;&gt;""),IF(_xlfn.XLOOKUP(BI$1,Attendance_sorted!$B121:$CW121,Attendance_sorted!$B121:$CW121,"nn")&lt;&gt;"nn","•",""),"")</f>
        <v/>
      </c>
      <c r="BJ122" s="1" t="str">
        <f ca="1">IF(($A122&lt;&gt;"")*(BJ$1&lt;&gt;""),IF(_xlfn.XLOOKUP(BJ$1,Attendance_sorted!$B121:$CW121,Attendance_sorted!$B121:$CW121,"nn")&lt;&gt;"nn","•",""),"")</f>
        <v/>
      </c>
      <c r="BK122" s="1" t="str">
        <f ca="1">IF(($A122&lt;&gt;"")*(BK$1&lt;&gt;""),IF(_xlfn.XLOOKUP(BK$1,Attendance_sorted!$B121:$CW121,Attendance_sorted!$B121:$CW121,"nn")&lt;&gt;"nn","•",""),"")</f>
        <v/>
      </c>
      <c r="BL122" s="1" t="str">
        <f ca="1">IF(($A122&lt;&gt;"")*(BL$1&lt;&gt;""),IF(_xlfn.XLOOKUP(BL$1,Attendance_sorted!$B121:$CW121,Attendance_sorted!$B121:$CW121,"nn")&lt;&gt;"nn","•",""),"")</f>
        <v/>
      </c>
      <c r="BM122" s="1" t="str">
        <f ca="1">IF(($A122&lt;&gt;"")*(BM$1&lt;&gt;""),IF(_xlfn.XLOOKUP(BM$1,Attendance_sorted!$B121:$CW121,Attendance_sorted!$B121:$CW121,"nn")&lt;&gt;"nn","•",""),"")</f>
        <v/>
      </c>
      <c r="BN122" s="1" t="str">
        <f ca="1">IF(($A122&lt;&gt;"")*(BN$1&lt;&gt;""),IF(_xlfn.XLOOKUP(BN$1,Attendance_sorted!$B121:$CW121,Attendance_sorted!$B121:$CW121,"nn")&lt;&gt;"nn","•",""),"")</f>
        <v/>
      </c>
      <c r="BO122" s="1" t="str">
        <f ca="1">IF(($A122&lt;&gt;"")*(BO$1&lt;&gt;""),IF(_xlfn.XLOOKUP(BO$1,Attendance_sorted!$B121:$CW121,Attendance_sorted!$B121:$CW121,"nn")&lt;&gt;"nn","•",""),"")</f>
        <v/>
      </c>
      <c r="BP122" s="1" t="str">
        <f ca="1">IF(($A122&lt;&gt;"")*(BP$1&lt;&gt;""),IF(_xlfn.XLOOKUP(BP$1,Attendance_sorted!$B121:$CW121,Attendance_sorted!$B121:$CW121,"nn")&lt;&gt;"nn","•",""),"")</f>
        <v/>
      </c>
      <c r="BQ122" s="1" t="str">
        <f ca="1">IF(($A122&lt;&gt;"")*(BQ$1&lt;&gt;""),IF(_xlfn.XLOOKUP(BQ$1,Attendance_sorted!$B121:$CW121,Attendance_sorted!$B121:$CW121,"nn")&lt;&gt;"nn","•",""),"")</f>
        <v/>
      </c>
      <c r="BR122" s="1" t="str">
        <f ca="1">IF(($A122&lt;&gt;"")*(BR$1&lt;&gt;""),IF(_xlfn.XLOOKUP(BR$1,Attendance_sorted!$B121:$CW121,Attendance_sorted!$B121:$CW121,"nn")&lt;&gt;"nn","•",""),"")</f>
        <v/>
      </c>
      <c r="BS122" s="1" t="str">
        <f ca="1">IF(($A122&lt;&gt;"")*(BS$1&lt;&gt;""),IF(_xlfn.XLOOKUP(BS$1,Attendance_sorted!$B121:$CW121,Attendance_sorted!$B121:$CW121,"nn")&lt;&gt;"nn","•",""),"")</f>
        <v/>
      </c>
      <c r="BT122" s="1" t="str">
        <f ca="1">IF(($A122&lt;&gt;"")*(BT$1&lt;&gt;""),IF(_xlfn.XLOOKUP(BT$1,Attendance_sorted!$B121:$CW121,Attendance_sorted!$B121:$CW121,"nn")&lt;&gt;"nn","•",""),"")</f>
        <v/>
      </c>
      <c r="BU122" s="1" t="str">
        <f ca="1">IF(($A122&lt;&gt;"")*(BU$1&lt;&gt;""),IF(_xlfn.XLOOKUP(BU$1,Attendance_sorted!$B121:$CW121,Attendance_sorted!$B121:$CW121,"nn")&lt;&gt;"nn","•",""),"")</f>
        <v/>
      </c>
      <c r="BV122" s="1" t="str">
        <f ca="1">IF(($A122&lt;&gt;"")*(BV$1&lt;&gt;""),IF(_xlfn.XLOOKUP(BV$1,Attendance_sorted!$B121:$CW121,Attendance_sorted!$B121:$CW121,"nn")&lt;&gt;"nn","•",""),"")</f>
        <v/>
      </c>
      <c r="BW122" s="1" t="str">
        <f ca="1">IF(($A122&lt;&gt;"")*(BW$1&lt;&gt;""),IF(_xlfn.XLOOKUP(BW$1,Attendance_sorted!$B121:$CW121,Attendance_sorted!$B121:$CW121,"nn")&lt;&gt;"nn","•",""),"")</f>
        <v/>
      </c>
      <c r="BX122" s="1" t="str">
        <f ca="1">IF(($A122&lt;&gt;"")*(BX$1&lt;&gt;""),IF(_xlfn.XLOOKUP(BX$1,Attendance_sorted!$B121:$CW121,Attendance_sorted!$B121:$CW121,"nn")&lt;&gt;"nn","•",""),"")</f>
        <v/>
      </c>
      <c r="BY122" s="1" t="str">
        <f ca="1">IF(($A122&lt;&gt;"")*(BY$1&lt;&gt;""),IF(_xlfn.XLOOKUP(BY$1,Attendance_sorted!$B121:$CW121,Attendance_sorted!$B121:$CW121,"nn")&lt;&gt;"nn","•",""),"")</f>
        <v/>
      </c>
      <c r="BZ122" s="1" t="str">
        <f ca="1">IF(($A122&lt;&gt;"")*(BZ$1&lt;&gt;""),IF(_xlfn.XLOOKUP(BZ$1,Attendance_sorted!$B121:$CW121,Attendance_sorted!$B121:$CW121,"nn")&lt;&gt;"nn","•",""),"")</f>
        <v/>
      </c>
      <c r="CA122" s="1" t="str">
        <f ca="1">IF(($A122&lt;&gt;"")*(CA$1&lt;&gt;""),IF(_xlfn.XLOOKUP(CA$1,Attendance_sorted!$B121:$CW121,Attendance_sorted!$B121:$CW121,"nn")&lt;&gt;"nn","•",""),"")</f>
        <v/>
      </c>
      <c r="CB122" s="1" t="str">
        <f ca="1">IF(($A122&lt;&gt;"")*(CB$1&lt;&gt;""),IF(_xlfn.XLOOKUP(CB$1,Attendance_sorted!$B121:$CW121,Attendance_sorted!$B121:$CW121,"nn")&lt;&gt;"nn","•",""),"")</f>
        <v/>
      </c>
      <c r="CC122" s="1" t="str">
        <f ca="1">IF(($A122&lt;&gt;"")*(CC$1&lt;&gt;""),IF(_xlfn.XLOOKUP(CC$1,Attendance_sorted!$B121:$CW121,Attendance_sorted!$B121:$CW121,"nn")&lt;&gt;"nn","•",""),"")</f>
        <v/>
      </c>
      <c r="CD122" s="1" t="str">
        <f ca="1">IF(($A122&lt;&gt;"")*(CD$1&lt;&gt;""),IF(_xlfn.XLOOKUP(CD$1,Attendance_sorted!$B121:$CW121,Attendance_sorted!$B121:$CW121,"nn")&lt;&gt;"nn","•",""),"")</f>
        <v/>
      </c>
      <c r="CE122" s="1" t="str">
        <f ca="1">IF(($A122&lt;&gt;"")*(CE$1&lt;&gt;""),IF(_xlfn.XLOOKUP(CE$1,Attendance_sorted!$B121:$CW121,Attendance_sorted!$B121:$CW121,"nn")&lt;&gt;"nn","•",""),"")</f>
        <v/>
      </c>
      <c r="CF122" s="1" t="str">
        <f ca="1">IF(($A122&lt;&gt;"")*(CF$1&lt;&gt;""),IF(_xlfn.XLOOKUP(CF$1,Attendance_sorted!$B121:$CW121,Attendance_sorted!$B121:$CW121,"nn")&lt;&gt;"nn","•",""),"")</f>
        <v/>
      </c>
      <c r="CG122" s="1" t="str">
        <f ca="1">IF(($A122&lt;&gt;"")*(CG$1&lt;&gt;""),IF(_xlfn.XLOOKUP(CG$1,Attendance_sorted!$B121:$CW121,Attendance_sorted!$B121:$CW121,"nn")&lt;&gt;"nn","•",""),"")</f>
        <v/>
      </c>
      <c r="CH122" s="1" t="str">
        <f ca="1">IF(($A122&lt;&gt;"")*(CH$1&lt;&gt;""),IF(_xlfn.XLOOKUP(CH$1,Attendance_sorted!$B121:$CW121,Attendance_sorted!$B121:$CW121,"nn")&lt;&gt;"nn","•",""),"")</f>
        <v/>
      </c>
      <c r="CI122" s="1" t="str">
        <f ca="1">IF(($A122&lt;&gt;"")*(CI$1&lt;&gt;""),IF(_xlfn.XLOOKUP(CI$1,Attendance_sorted!$B121:$CW121,Attendance_sorted!$B121:$CW121,"nn")&lt;&gt;"nn","•",""),"")</f>
        <v/>
      </c>
      <c r="CJ122" s="1" t="str">
        <f ca="1">IF(($A122&lt;&gt;"")*(CJ$1&lt;&gt;""),IF(_xlfn.XLOOKUP(CJ$1,Attendance_sorted!$B121:$CW121,Attendance_sorted!$B121:$CW121,"nn")&lt;&gt;"nn","•",""),"")</f>
        <v/>
      </c>
      <c r="CK122" s="1" t="str">
        <f ca="1">IF(($A122&lt;&gt;"")*(CK$1&lt;&gt;""),IF(_xlfn.XLOOKUP(CK$1,Attendance_sorted!$B121:$CW121,Attendance_sorted!$B121:$CW121,"nn")&lt;&gt;"nn","•",""),"")</f>
        <v/>
      </c>
      <c r="CL122" s="1" t="str">
        <f ca="1">IF(($A122&lt;&gt;"")*(CL$1&lt;&gt;""),IF(_xlfn.XLOOKUP(CL$1,Attendance_sorted!$B121:$CW121,Attendance_sorted!$B121:$CW121,"nn")&lt;&gt;"nn","•",""),"")</f>
        <v/>
      </c>
      <c r="CM122" s="1" t="str">
        <f ca="1">IF(($A122&lt;&gt;"")*(CM$1&lt;&gt;""),IF(_xlfn.XLOOKUP(CM$1,Attendance_sorted!$B121:$CW121,Attendance_sorted!$B121:$CW121,"nn")&lt;&gt;"nn","•",""),"")</f>
        <v/>
      </c>
      <c r="CN122" s="1" t="str">
        <f ca="1">IF(($A122&lt;&gt;"")*(CN$1&lt;&gt;""),IF(_xlfn.XLOOKUP(CN$1,Attendance_sorted!$B121:$CW121,Attendance_sorted!$B121:$CW121,"nn")&lt;&gt;"nn","•",""),"")</f>
        <v/>
      </c>
      <c r="CO122" s="1" t="str">
        <f ca="1">IF(($A122&lt;&gt;"")*(CO$1&lt;&gt;""),IF(_xlfn.XLOOKUP(CO$1,Attendance_sorted!$B121:$CW121,Attendance_sorted!$B121:$CW121,"nn")&lt;&gt;"nn","•",""),"")</f>
        <v/>
      </c>
      <c r="CP122" s="1" t="str">
        <f ca="1">IF(($A122&lt;&gt;"")*(CP$1&lt;&gt;""),IF(_xlfn.XLOOKUP(CP$1,Attendance_sorted!$B121:$CW121,Attendance_sorted!$B121:$CW121,"nn")&lt;&gt;"nn","•",""),"")</f>
        <v/>
      </c>
      <c r="CQ122" s="1" t="str">
        <f ca="1">IF(($A122&lt;&gt;"")*(CQ$1&lt;&gt;""),IF(_xlfn.XLOOKUP(CQ$1,Attendance_sorted!$B121:$CW121,Attendance_sorted!$B121:$CW121,"nn")&lt;&gt;"nn","•",""),"")</f>
        <v/>
      </c>
      <c r="CR122" s="1" t="str">
        <f ca="1">IF(($A122&lt;&gt;"")*(CR$1&lt;&gt;""),IF(_xlfn.XLOOKUP(CR$1,Attendance_sorted!$B121:$CW121,Attendance_sorted!$B121:$CW121,"nn")&lt;&gt;"nn","•",""),"")</f>
        <v/>
      </c>
      <c r="CS122" s="1" t="str">
        <f ca="1">IF(($A122&lt;&gt;"")*(CS$1&lt;&gt;""),IF(_xlfn.XLOOKUP(CS$1,Attendance_sorted!$B121:$CW121,Attendance_sorted!$B121:$CW121,"nn")&lt;&gt;"nn","•",""),"")</f>
        <v/>
      </c>
      <c r="CT122" s="1" t="str">
        <f ca="1">IF(($A122&lt;&gt;"")*(CT$1&lt;&gt;""),IF(_xlfn.XLOOKUP(CT$1,Attendance_sorted!$B121:$CW121,Attendance_sorted!$B121:$CW121,"nn")&lt;&gt;"nn","•",""),"")</f>
        <v/>
      </c>
      <c r="CU122" s="1" t="str">
        <f ca="1">IF(($A122&lt;&gt;"")*(CU$1&lt;&gt;""),IF(_xlfn.XLOOKUP(CU$1,Attendance_sorted!$B121:$CW121,Attendance_sorted!$B121:$CW121,"nn")&lt;&gt;"nn","•",""),"")</f>
        <v/>
      </c>
      <c r="CV122" s="1" t="str">
        <f ca="1">IF(($A122&lt;&gt;"")*(CV$1&lt;&gt;""),IF(_xlfn.XLOOKUP(CV$1,Attendance_sorted!$B121:$CW121,Attendance_sorted!$B121:$CW121,"nn")&lt;&gt;"nn","•",""),"")</f>
        <v/>
      </c>
      <c r="CW122" s="1" t="str">
        <f ca="1">IF(($A122&lt;&gt;"")*(CW$1&lt;&gt;""),IF(_xlfn.XLOOKUP(CW$1,Attendance_sorted!$B121:$CW121,Attendance_sorted!$B121:$CW121,"nn")&lt;&gt;"nn","•",""),"")</f>
        <v/>
      </c>
    </row>
    <row r="123" spans="1:101">
      <c r="A123" s="1">
        <v>426</v>
      </c>
      <c r="B123" s="1" t="str">
        <f ca="1">IF(($A123&lt;&gt;"")*(B$1&lt;&gt;""),IF(_xlfn.XLOOKUP(B$1,Attendance_sorted!$B122:$CW122,Attendance_sorted!$B122:$CW122,"nn")&lt;&gt;"nn","•",""),"")</f>
        <v/>
      </c>
      <c r="C123" s="1" t="str">
        <f ca="1">IF(($A123&lt;&gt;"")*(C$1&lt;&gt;""),IF(_xlfn.XLOOKUP(C$1,Attendance_sorted!$B122:$CW122,Attendance_sorted!$B122:$CW122,"nn")&lt;&gt;"nn","•",""),"")</f>
        <v/>
      </c>
      <c r="D123" s="1" t="str">
        <f ca="1">IF(($A123&lt;&gt;"")*(D$1&lt;&gt;""),IF(_xlfn.XLOOKUP(D$1,Attendance_sorted!$B122:$CW122,Attendance_sorted!$B122:$CW122,"nn")&lt;&gt;"nn","•",""),"")</f>
        <v/>
      </c>
      <c r="E123" s="1" t="str">
        <f ca="1">IF(($A123&lt;&gt;"")*(E$1&lt;&gt;""),IF(_xlfn.XLOOKUP(E$1,Attendance_sorted!$B122:$CW122,Attendance_sorted!$B122:$CW122,"nn")&lt;&gt;"nn","•",""),"")</f>
        <v/>
      </c>
      <c r="F123" s="1" t="str">
        <f ca="1">IF(($A123&lt;&gt;"")*(F$1&lt;&gt;""),IF(_xlfn.XLOOKUP(F$1,Attendance_sorted!$B122:$CW122,Attendance_sorted!$B122:$CW122,"nn")&lt;&gt;"nn","•",""),"")</f>
        <v/>
      </c>
      <c r="G123" s="1" t="str">
        <f ca="1">IF(($A123&lt;&gt;"")*(G$1&lt;&gt;""),IF(_xlfn.XLOOKUP(G$1,Attendance_sorted!$B122:$CW122,Attendance_sorted!$B122:$CW122,"nn")&lt;&gt;"nn","•",""),"")</f>
        <v/>
      </c>
      <c r="H123" s="1" t="str">
        <f ca="1">IF(($A123&lt;&gt;"")*(H$1&lt;&gt;""),IF(_xlfn.XLOOKUP(H$1,Attendance_sorted!$B122:$CW122,Attendance_sorted!$B122:$CW122,"nn")&lt;&gt;"nn","•",""),"")</f>
        <v/>
      </c>
      <c r="I123" s="1" t="str">
        <f ca="1">IF(($A123&lt;&gt;"")*(I$1&lt;&gt;""),IF(_xlfn.XLOOKUP(I$1,Attendance_sorted!$B122:$CW122,Attendance_sorted!$B122:$CW122,"nn")&lt;&gt;"nn","•",""),"")</f>
        <v/>
      </c>
      <c r="J123" s="1" t="str">
        <f ca="1">IF(($A123&lt;&gt;"")*(J$1&lt;&gt;""),IF(_xlfn.XLOOKUP(J$1,Attendance_sorted!$B122:$CW122,Attendance_sorted!$B122:$CW122,"nn")&lt;&gt;"nn","•",""),"")</f>
        <v/>
      </c>
      <c r="K123" s="1" t="str">
        <f ca="1">IF(($A123&lt;&gt;"")*(K$1&lt;&gt;""),IF(_xlfn.XLOOKUP(K$1,Attendance_sorted!$B122:$CW122,Attendance_sorted!$B122:$CW122,"nn")&lt;&gt;"nn","•",""),"")</f>
        <v/>
      </c>
      <c r="L123" s="1" t="str">
        <f ca="1">IF(($A123&lt;&gt;"")*(L$1&lt;&gt;""),IF(_xlfn.XLOOKUP(L$1,Attendance_sorted!$B122:$CW122,Attendance_sorted!$B122:$CW122,"nn")&lt;&gt;"nn","•",""),"")</f>
        <v/>
      </c>
      <c r="M123" s="1" t="str">
        <f ca="1">IF(($A123&lt;&gt;"")*(M$1&lt;&gt;""),IF(_xlfn.XLOOKUP(M$1,Attendance_sorted!$B122:$CW122,Attendance_sorted!$B122:$CW122,"nn")&lt;&gt;"nn","•",""),"")</f>
        <v/>
      </c>
      <c r="N123" s="1" t="str">
        <f ca="1">IF(($A123&lt;&gt;"")*(N$1&lt;&gt;""),IF(_xlfn.XLOOKUP(N$1,Attendance_sorted!$B122:$CW122,Attendance_sorted!$B122:$CW122,"nn")&lt;&gt;"nn","•",""),"")</f>
        <v/>
      </c>
      <c r="O123" s="1" t="str">
        <f ca="1">IF(($A123&lt;&gt;"")*(O$1&lt;&gt;""),IF(_xlfn.XLOOKUP(O$1,Attendance_sorted!$B122:$CW122,Attendance_sorted!$B122:$CW122,"nn")&lt;&gt;"nn","•",""),"")</f>
        <v/>
      </c>
      <c r="P123" s="1" t="str">
        <f ca="1">IF(($A123&lt;&gt;"")*(P$1&lt;&gt;""),IF(_xlfn.XLOOKUP(P$1,Attendance_sorted!$B122:$CW122,Attendance_sorted!$B122:$CW122,"nn")&lt;&gt;"nn","•",""),"")</f>
        <v/>
      </c>
      <c r="Q123" s="1" t="str">
        <f ca="1">IF(($A123&lt;&gt;"")*(Q$1&lt;&gt;""),IF(_xlfn.XLOOKUP(Q$1,Attendance_sorted!$B122:$CW122,Attendance_sorted!$B122:$CW122,"nn")&lt;&gt;"nn","•",""),"")</f>
        <v/>
      </c>
      <c r="R123" s="1" t="str">
        <f ca="1">IF(($A123&lt;&gt;"")*(R$1&lt;&gt;""),IF(_xlfn.XLOOKUP(R$1,Attendance_sorted!$B122:$CW122,Attendance_sorted!$B122:$CW122,"nn")&lt;&gt;"nn","•",""),"")</f>
        <v/>
      </c>
      <c r="S123" s="1" t="str">
        <f ca="1">IF(($A123&lt;&gt;"")*(S$1&lt;&gt;""),IF(_xlfn.XLOOKUP(S$1,Attendance_sorted!$B122:$CW122,Attendance_sorted!$B122:$CW122,"nn")&lt;&gt;"nn","•",""),"")</f>
        <v/>
      </c>
      <c r="T123" s="1" t="str">
        <f ca="1">IF(($A123&lt;&gt;"")*(T$1&lt;&gt;""),IF(_xlfn.XLOOKUP(T$1,Attendance_sorted!$B122:$CW122,Attendance_sorted!$B122:$CW122,"nn")&lt;&gt;"nn","•",""),"")</f>
        <v/>
      </c>
      <c r="U123" s="1" t="str">
        <f ca="1">IF(($A123&lt;&gt;"")*(U$1&lt;&gt;""),IF(_xlfn.XLOOKUP(U$1,Attendance_sorted!$B122:$CW122,Attendance_sorted!$B122:$CW122,"nn")&lt;&gt;"nn","•",""),"")</f>
        <v/>
      </c>
      <c r="V123" s="1" t="str">
        <f ca="1">IF(($A123&lt;&gt;"")*(V$1&lt;&gt;""),IF(_xlfn.XLOOKUP(V$1,Attendance_sorted!$B122:$CW122,Attendance_sorted!$B122:$CW122,"nn")&lt;&gt;"nn","•",""),"")</f>
        <v/>
      </c>
      <c r="W123" s="1" t="str">
        <f ca="1">IF(($A123&lt;&gt;"")*(W$1&lt;&gt;""),IF(_xlfn.XLOOKUP(W$1,Attendance_sorted!$B122:$CW122,Attendance_sorted!$B122:$CW122,"nn")&lt;&gt;"nn","•",""),"")</f>
        <v/>
      </c>
      <c r="X123" s="1" t="str">
        <f ca="1">IF(($A123&lt;&gt;"")*(X$1&lt;&gt;""),IF(_xlfn.XLOOKUP(X$1,Attendance_sorted!$B122:$CW122,Attendance_sorted!$B122:$CW122,"nn")&lt;&gt;"nn","•",""),"")</f>
        <v/>
      </c>
      <c r="Y123" s="1" t="str">
        <f ca="1">IF(($A123&lt;&gt;"")*(Y$1&lt;&gt;""),IF(_xlfn.XLOOKUP(Y$1,Attendance_sorted!$B122:$CW122,Attendance_sorted!$B122:$CW122,"nn")&lt;&gt;"nn","•",""),"")</f>
        <v/>
      </c>
      <c r="Z123" s="1" t="str">
        <f ca="1">IF(($A123&lt;&gt;"")*(Z$1&lt;&gt;""),IF(_xlfn.XLOOKUP(Z$1,Attendance_sorted!$B122:$CW122,Attendance_sorted!$B122:$CW122,"nn")&lt;&gt;"nn","•",""),"")</f>
        <v/>
      </c>
      <c r="AA123" s="1" t="str">
        <f ca="1">IF(($A123&lt;&gt;"")*(AA$1&lt;&gt;""),IF(_xlfn.XLOOKUP(AA$1,Attendance_sorted!$B122:$CW122,Attendance_sorted!$B122:$CW122,"nn")&lt;&gt;"nn","•",""),"")</f>
        <v/>
      </c>
      <c r="AB123" s="1" t="str">
        <f ca="1">IF(($A123&lt;&gt;"")*(AB$1&lt;&gt;""),IF(_xlfn.XLOOKUP(AB$1,Attendance_sorted!$B122:$CW122,Attendance_sorted!$B122:$CW122,"nn")&lt;&gt;"nn","•",""),"")</f>
        <v/>
      </c>
      <c r="AC123" s="1" t="str">
        <f ca="1">IF(($A123&lt;&gt;"")*(AC$1&lt;&gt;""),IF(_xlfn.XLOOKUP(AC$1,Attendance_sorted!$B122:$CW122,Attendance_sorted!$B122:$CW122,"nn")&lt;&gt;"nn","•",""),"")</f>
        <v/>
      </c>
      <c r="AD123" s="1" t="str">
        <f ca="1">IF(($A123&lt;&gt;"")*(AD$1&lt;&gt;""),IF(_xlfn.XLOOKUP(AD$1,Attendance_sorted!$B122:$CW122,Attendance_sorted!$B122:$CW122,"nn")&lt;&gt;"nn","•",""),"")</f>
        <v/>
      </c>
      <c r="AE123" s="1" t="str">
        <f ca="1">IF(($A123&lt;&gt;"")*(AE$1&lt;&gt;""),IF(_xlfn.XLOOKUP(AE$1,Attendance_sorted!$B122:$CW122,Attendance_sorted!$B122:$CW122,"nn")&lt;&gt;"nn","•",""),"")</f>
        <v/>
      </c>
      <c r="AF123" s="1" t="str">
        <f ca="1">IF(($A123&lt;&gt;"")*(AF$1&lt;&gt;""),IF(_xlfn.XLOOKUP(AF$1,Attendance_sorted!$B122:$CW122,Attendance_sorted!$B122:$CW122,"nn")&lt;&gt;"nn","•",""),"")</f>
        <v/>
      </c>
      <c r="AG123" s="1" t="str">
        <f ca="1">IF(($A123&lt;&gt;"")*(AG$1&lt;&gt;""),IF(_xlfn.XLOOKUP(AG$1,Attendance_sorted!$B122:$CW122,Attendance_sorted!$B122:$CW122,"nn")&lt;&gt;"nn","•",""),"")</f>
        <v/>
      </c>
      <c r="AH123" s="1" t="str">
        <f ca="1">IF(($A123&lt;&gt;"")*(AH$1&lt;&gt;""),IF(_xlfn.XLOOKUP(AH$1,Attendance_sorted!$B122:$CW122,Attendance_sorted!$B122:$CW122,"nn")&lt;&gt;"nn","•",""),"")</f>
        <v/>
      </c>
      <c r="AI123" s="1" t="str">
        <f ca="1">IF(($A123&lt;&gt;"")*(AI$1&lt;&gt;""),IF(_xlfn.XLOOKUP(AI$1,Attendance_sorted!$B122:$CW122,Attendance_sorted!$B122:$CW122,"nn")&lt;&gt;"nn","•",""),"")</f>
        <v/>
      </c>
      <c r="AJ123" s="1" t="str">
        <f ca="1">IF(($A123&lt;&gt;"")*(AJ$1&lt;&gt;""),IF(_xlfn.XLOOKUP(AJ$1,Attendance_sorted!$B122:$CW122,Attendance_sorted!$B122:$CW122,"nn")&lt;&gt;"nn","•",""),"")</f>
        <v/>
      </c>
      <c r="AK123" s="1" t="str">
        <f ca="1">IF(($A123&lt;&gt;"")*(AK$1&lt;&gt;""),IF(_xlfn.XLOOKUP(AK$1,Attendance_sorted!$B122:$CW122,Attendance_sorted!$B122:$CW122,"nn")&lt;&gt;"nn","•",""),"")</f>
        <v/>
      </c>
      <c r="AL123" s="1" t="str">
        <f ca="1">IF(($A123&lt;&gt;"")*(AL$1&lt;&gt;""),IF(_xlfn.XLOOKUP(AL$1,Attendance_sorted!$B122:$CW122,Attendance_sorted!$B122:$CW122,"nn")&lt;&gt;"nn","•",""),"")</f>
        <v/>
      </c>
      <c r="AM123" s="1" t="str">
        <f ca="1">IF(($A123&lt;&gt;"")*(AM$1&lt;&gt;""),IF(_xlfn.XLOOKUP(AM$1,Attendance_sorted!$B122:$CW122,Attendance_sorted!$B122:$CW122,"nn")&lt;&gt;"nn","•",""),"")</f>
        <v/>
      </c>
      <c r="AN123" s="1" t="str">
        <f ca="1">IF(($A123&lt;&gt;"")*(AN$1&lt;&gt;""),IF(_xlfn.XLOOKUP(AN$1,Attendance_sorted!$B122:$CW122,Attendance_sorted!$B122:$CW122,"nn")&lt;&gt;"nn","•",""),"")</f>
        <v/>
      </c>
      <c r="AO123" s="1" t="str">
        <f ca="1">IF(($A123&lt;&gt;"")*(AO$1&lt;&gt;""),IF(_xlfn.XLOOKUP(AO$1,Attendance_sorted!$B122:$CW122,Attendance_sorted!$B122:$CW122,"nn")&lt;&gt;"nn","•",""),"")</f>
        <v/>
      </c>
      <c r="AP123" s="1" t="str">
        <f ca="1">IF(($A123&lt;&gt;"")*(AP$1&lt;&gt;""),IF(_xlfn.XLOOKUP(AP$1,Attendance_sorted!$B122:$CW122,Attendance_sorted!$B122:$CW122,"nn")&lt;&gt;"nn","•",""),"")</f>
        <v/>
      </c>
      <c r="AQ123" s="1" t="str">
        <f ca="1">IF(($A123&lt;&gt;"")*(AQ$1&lt;&gt;""),IF(_xlfn.XLOOKUP(AQ$1,Attendance_sorted!$B122:$CW122,Attendance_sorted!$B122:$CW122,"nn")&lt;&gt;"nn","•",""),"")</f>
        <v/>
      </c>
      <c r="AR123" s="1" t="str">
        <f ca="1">IF(($A123&lt;&gt;"")*(AR$1&lt;&gt;""),IF(_xlfn.XLOOKUP(AR$1,Attendance_sorted!$B122:$CW122,Attendance_sorted!$B122:$CW122,"nn")&lt;&gt;"nn","•",""),"")</f>
        <v/>
      </c>
      <c r="AS123" s="1" t="str">
        <f ca="1">IF(($A123&lt;&gt;"")*(AS$1&lt;&gt;""),IF(_xlfn.XLOOKUP(AS$1,Attendance_sorted!$B122:$CW122,Attendance_sorted!$B122:$CW122,"nn")&lt;&gt;"nn","•",""),"")</f>
        <v/>
      </c>
      <c r="AT123" s="1" t="str">
        <f ca="1">IF(($A123&lt;&gt;"")*(AT$1&lt;&gt;""),IF(_xlfn.XLOOKUP(AT$1,Attendance_sorted!$B122:$CW122,Attendance_sorted!$B122:$CW122,"nn")&lt;&gt;"nn","•",""),"")</f>
        <v/>
      </c>
      <c r="AU123" s="1" t="str">
        <f ca="1">IF(($A123&lt;&gt;"")*(AU$1&lt;&gt;""),IF(_xlfn.XLOOKUP(AU$1,Attendance_sorted!$B122:$CW122,Attendance_sorted!$B122:$CW122,"nn")&lt;&gt;"nn","•",""),"")</f>
        <v/>
      </c>
      <c r="AV123" s="1" t="str">
        <f ca="1">IF(($A123&lt;&gt;"")*(AV$1&lt;&gt;""),IF(_xlfn.XLOOKUP(AV$1,Attendance_sorted!$B122:$CW122,Attendance_sorted!$B122:$CW122,"nn")&lt;&gt;"nn","•",""),"")</f>
        <v/>
      </c>
      <c r="AW123" s="1" t="str">
        <f ca="1">IF(($A123&lt;&gt;"")*(AW$1&lt;&gt;""),IF(_xlfn.XLOOKUP(AW$1,Attendance_sorted!$B122:$CW122,Attendance_sorted!$B122:$CW122,"nn")&lt;&gt;"nn","•",""),"")</f>
        <v/>
      </c>
      <c r="AX123" s="1" t="str">
        <f ca="1">IF(($A123&lt;&gt;"")*(AX$1&lt;&gt;""),IF(_xlfn.XLOOKUP(AX$1,Attendance_sorted!$B122:$CW122,Attendance_sorted!$B122:$CW122,"nn")&lt;&gt;"nn","•",""),"")</f>
        <v/>
      </c>
      <c r="AY123" s="1" t="str">
        <f ca="1">IF(($A123&lt;&gt;"")*(AY$1&lt;&gt;""),IF(_xlfn.XLOOKUP(AY$1,Attendance_sorted!$B122:$CW122,Attendance_sorted!$B122:$CW122,"nn")&lt;&gt;"nn","•",""),"")</f>
        <v/>
      </c>
      <c r="AZ123" s="1" t="str">
        <f ca="1">IF(($A123&lt;&gt;"")*(AZ$1&lt;&gt;""),IF(_xlfn.XLOOKUP(AZ$1,Attendance_sorted!$B122:$CW122,Attendance_sorted!$B122:$CW122,"nn")&lt;&gt;"nn","•",""),"")</f>
        <v/>
      </c>
      <c r="BA123" s="1" t="str">
        <f ca="1">IF(($A123&lt;&gt;"")*(BA$1&lt;&gt;""),IF(_xlfn.XLOOKUP(BA$1,Attendance_sorted!$B122:$CW122,Attendance_sorted!$B122:$CW122,"nn")&lt;&gt;"nn","•",""),"")</f>
        <v/>
      </c>
      <c r="BB123" s="1" t="str">
        <f ca="1">IF(($A123&lt;&gt;"")*(BB$1&lt;&gt;""),IF(_xlfn.XLOOKUP(BB$1,Attendance_sorted!$B122:$CW122,Attendance_sorted!$B122:$CW122,"nn")&lt;&gt;"nn","•",""),"")</f>
        <v/>
      </c>
      <c r="BC123" s="1" t="str">
        <f ca="1">IF(($A123&lt;&gt;"")*(BC$1&lt;&gt;""),IF(_xlfn.XLOOKUP(BC$1,Attendance_sorted!$B122:$CW122,Attendance_sorted!$B122:$CW122,"nn")&lt;&gt;"nn","•",""),"")</f>
        <v/>
      </c>
      <c r="BD123" s="1" t="str">
        <f ca="1">IF(($A123&lt;&gt;"")*(BD$1&lt;&gt;""),IF(_xlfn.XLOOKUP(BD$1,Attendance_sorted!$B122:$CW122,Attendance_sorted!$B122:$CW122,"nn")&lt;&gt;"nn","•",""),"")</f>
        <v/>
      </c>
      <c r="BE123" s="1" t="str">
        <f ca="1">IF(($A123&lt;&gt;"")*(BE$1&lt;&gt;""),IF(_xlfn.XLOOKUP(BE$1,Attendance_sorted!$B122:$CW122,Attendance_sorted!$B122:$CW122,"nn")&lt;&gt;"nn","•",""),"")</f>
        <v/>
      </c>
      <c r="BF123" s="1" t="str">
        <f ca="1">IF(($A123&lt;&gt;"")*(BF$1&lt;&gt;""),IF(_xlfn.XLOOKUP(BF$1,Attendance_sorted!$B122:$CW122,Attendance_sorted!$B122:$CW122,"nn")&lt;&gt;"nn","•",""),"")</f>
        <v/>
      </c>
      <c r="BG123" s="1" t="str">
        <f ca="1">IF(($A123&lt;&gt;"")*(BG$1&lt;&gt;""),IF(_xlfn.XLOOKUP(BG$1,Attendance_sorted!$B122:$CW122,Attendance_sorted!$B122:$CW122,"nn")&lt;&gt;"nn","•",""),"")</f>
        <v/>
      </c>
      <c r="BH123" s="1" t="str">
        <f ca="1">IF(($A123&lt;&gt;"")*(BH$1&lt;&gt;""),IF(_xlfn.XLOOKUP(BH$1,Attendance_sorted!$B122:$CW122,Attendance_sorted!$B122:$CW122,"nn")&lt;&gt;"nn","•",""),"")</f>
        <v/>
      </c>
      <c r="BI123" s="1" t="str">
        <f ca="1">IF(($A123&lt;&gt;"")*(BI$1&lt;&gt;""),IF(_xlfn.XLOOKUP(BI$1,Attendance_sorted!$B122:$CW122,Attendance_sorted!$B122:$CW122,"nn")&lt;&gt;"nn","•",""),"")</f>
        <v/>
      </c>
      <c r="BJ123" s="1" t="str">
        <f ca="1">IF(($A123&lt;&gt;"")*(BJ$1&lt;&gt;""),IF(_xlfn.XLOOKUP(BJ$1,Attendance_sorted!$B122:$CW122,Attendance_sorted!$B122:$CW122,"nn")&lt;&gt;"nn","•",""),"")</f>
        <v/>
      </c>
      <c r="BK123" s="1" t="str">
        <f ca="1">IF(($A123&lt;&gt;"")*(BK$1&lt;&gt;""),IF(_xlfn.XLOOKUP(BK$1,Attendance_sorted!$B122:$CW122,Attendance_sorted!$B122:$CW122,"nn")&lt;&gt;"nn","•",""),"")</f>
        <v/>
      </c>
      <c r="BL123" s="1" t="str">
        <f ca="1">IF(($A123&lt;&gt;"")*(BL$1&lt;&gt;""),IF(_xlfn.XLOOKUP(BL$1,Attendance_sorted!$B122:$CW122,Attendance_sorted!$B122:$CW122,"nn")&lt;&gt;"nn","•",""),"")</f>
        <v/>
      </c>
      <c r="BM123" s="1" t="str">
        <f ca="1">IF(($A123&lt;&gt;"")*(BM$1&lt;&gt;""),IF(_xlfn.XLOOKUP(BM$1,Attendance_sorted!$B122:$CW122,Attendance_sorted!$B122:$CW122,"nn")&lt;&gt;"nn","•",""),"")</f>
        <v/>
      </c>
      <c r="BN123" s="1" t="str">
        <f ca="1">IF(($A123&lt;&gt;"")*(BN$1&lt;&gt;""),IF(_xlfn.XLOOKUP(BN$1,Attendance_sorted!$B122:$CW122,Attendance_sorted!$B122:$CW122,"nn")&lt;&gt;"nn","•",""),"")</f>
        <v/>
      </c>
      <c r="BO123" s="1" t="str">
        <f ca="1">IF(($A123&lt;&gt;"")*(BO$1&lt;&gt;""),IF(_xlfn.XLOOKUP(BO$1,Attendance_sorted!$B122:$CW122,Attendance_sorted!$B122:$CW122,"nn")&lt;&gt;"nn","•",""),"")</f>
        <v/>
      </c>
      <c r="BP123" s="1" t="str">
        <f ca="1">IF(($A123&lt;&gt;"")*(BP$1&lt;&gt;""),IF(_xlfn.XLOOKUP(BP$1,Attendance_sorted!$B122:$CW122,Attendance_sorted!$B122:$CW122,"nn")&lt;&gt;"nn","•",""),"")</f>
        <v/>
      </c>
      <c r="BQ123" s="1" t="str">
        <f ca="1">IF(($A123&lt;&gt;"")*(BQ$1&lt;&gt;""),IF(_xlfn.XLOOKUP(BQ$1,Attendance_sorted!$B122:$CW122,Attendance_sorted!$B122:$CW122,"nn")&lt;&gt;"nn","•",""),"")</f>
        <v/>
      </c>
      <c r="BR123" s="1" t="str">
        <f ca="1">IF(($A123&lt;&gt;"")*(BR$1&lt;&gt;""),IF(_xlfn.XLOOKUP(BR$1,Attendance_sorted!$B122:$CW122,Attendance_sorted!$B122:$CW122,"nn")&lt;&gt;"nn","•",""),"")</f>
        <v/>
      </c>
      <c r="BS123" s="1" t="str">
        <f ca="1">IF(($A123&lt;&gt;"")*(BS$1&lt;&gt;""),IF(_xlfn.XLOOKUP(BS$1,Attendance_sorted!$B122:$CW122,Attendance_sorted!$B122:$CW122,"nn")&lt;&gt;"nn","•",""),"")</f>
        <v/>
      </c>
      <c r="BT123" s="1" t="str">
        <f ca="1">IF(($A123&lt;&gt;"")*(BT$1&lt;&gt;""),IF(_xlfn.XLOOKUP(BT$1,Attendance_sorted!$B122:$CW122,Attendance_sorted!$B122:$CW122,"nn")&lt;&gt;"nn","•",""),"")</f>
        <v/>
      </c>
      <c r="BU123" s="1" t="str">
        <f ca="1">IF(($A123&lt;&gt;"")*(BU$1&lt;&gt;""),IF(_xlfn.XLOOKUP(BU$1,Attendance_sorted!$B122:$CW122,Attendance_sorted!$B122:$CW122,"nn")&lt;&gt;"nn","•",""),"")</f>
        <v/>
      </c>
      <c r="BV123" s="1" t="str">
        <f ca="1">IF(($A123&lt;&gt;"")*(BV$1&lt;&gt;""),IF(_xlfn.XLOOKUP(BV$1,Attendance_sorted!$B122:$CW122,Attendance_sorted!$B122:$CW122,"nn")&lt;&gt;"nn","•",""),"")</f>
        <v/>
      </c>
      <c r="BW123" s="1" t="str">
        <f ca="1">IF(($A123&lt;&gt;"")*(BW$1&lt;&gt;""),IF(_xlfn.XLOOKUP(BW$1,Attendance_sorted!$B122:$CW122,Attendance_sorted!$B122:$CW122,"nn")&lt;&gt;"nn","•",""),"")</f>
        <v/>
      </c>
      <c r="BX123" s="1" t="str">
        <f ca="1">IF(($A123&lt;&gt;"")*(BX$1&lt;&gt;""),IF(_xlfn.XLOOKUP(BX$1,Attendance_sorted!$B122:$CW122,Attendance_sorted!$B122:$CW122,"nn")&lt;&gt;"nn","•",""),"")</f>
        <v/>
      </c>
      <c r="BY123" s="1" t="str">
        <f ca="1">IF(($A123&lt;&gt;"")*(BY$1&lt;&gt;""),IF(_xlfn.XLOOKUP(BY$1,Attendance_sorted!$B122:$CW122,Attendance_sorted!$B122:$CW122,"nn")&lt;&gt;"nn","•",""),"")</f>
        <v/>
      </c>
      <c r="BZ123" s="1" t="str">
        <f ca="1">IF(($A123&lt;&gt;"")*(BZ$1&lt;&gt;""),IF(_xlfn.XLOOKUP(BZ$1,Attendance_sorted!$B122:$CW122,Attendance_sorted!$B122:$CW122,"nn")&lt;&gt;"nn","•",""),"")</f>
        <v/>
      </c>
      <c r="CA123" s="1" t="str">
        <f ca="1">IF(($A123&lt;&gt;"")*(CA$1&lt;&gt;""),IF(_xlfn.XLOOKUP(CA$1,Attendance_sorted!$B122:$CW122,Attendance_sorted!$B122:$CW122,"nn")&lt;&gt;"nn","•",""),"")</f>
        <v/>
      </c>
      <c r="CB123" s="1" t="str">
        <f ca="1">IF(($A123&lt;&gt;"")*(CB$1&lt;&gt;""),IF(_xlfn.XLOOKUP(CB$1,Attendance_sorted!$B122:$CW122,Attendance_sorted!$B122:$CW122,"nn")&lt;&gt;"nn","•",""),"")</f>
        <v/>
      </c>
      <c r="CC123" s="1" t="str">
        <f ca="1">IF(($A123&lt;&gt;"")*(CC$1&lt;&gt;""),IF(_xlfn.XLOOKUP(CC$1,Attendance_sorted!$B122:$CW122,Attendance_sorted!$B122:$CW122,"nn")&lt;&gt;"nn","•",""),"")</f>
        <v/>
      </c>
      <c r="CD123" s="1" t="str">
        <f ca="1">IF(($A123&lt;&gt;"")*(CD$1&lt;&gt;""),IF(_xlfn.XLOOKUP(CD$1,Attendance_sorted!$B122:$CW122,Attendance_sorted!$B122:$CW122,"nn")&lt;&gt;"nn","•",""),"")</f>
        <v/>
      </c>
      <c r="CE123" s="1" t="str">
        <f ca="1">IF(($A123&lt;&gt;"")*(CE$1&lt;&gt;""),IF(_xlfn.XLOOKUP(CE$1,Attendance_sorted!$B122:$CW122,Attendance_sorted!$B122:$CW122,"nn")&lt;&gt;"nn","•",""),"")</f>
        <v/>
      </c>
      <c r="CF123" s="1" t="str">
        <f ca="1">IF(($A123&lt;&gt;"")*(CF$1&lt;&gt;""),IF(_xlfn.XLOOKUP(CF$1,Attendance_sorted!$B122:$CW122,Attendance_sorted!$B122:$CW122,"nn")&lt;&gt;"nn","•",""),"")</f>
        <v/>
      </c>
      <c r="CG123" s="1" t="str">
        <f ca="1">IF(($A123&lt;&gt;"")*(CG$1&lt;&gt;""),IF(_xlfn.XLOOKUP(CG$1,Attendance_sorted!$B122:$CW122,Attendance_sorted!$B122:$CW122,"nn")&lt;&gt;"nn","•",""),"")</f>
        <v/>
      </c>
      <c r="CH123" s="1" t="str">
        <f ca="1">IF(($A123&lt;&gt;"")*(CH$1&lt;&gt;""),IF(_xlfn.XLOOKUP(CH$1,Attendance_sorted!$B122:$CW122,Attendance_sorted!$B122:$CW122,"nn")&lt;&gt;"nn","•",""),"")</f>
        <v/>
      </c>
      <c r="CI123" s="1" t="str">
        <f ca="1">IF(($A123&lt;&gt;"")*(CI$1&lt;&gt;""),IF(_xlfn.XLOOKUP(CI$1,Attendance_sorted!$B122:$CW122,Attendance_sorted!$B122:$CW122,"nn")&lt;&gt;"nn","•",""),"")</f>
        <v/>
      </c>
      <c r="CJ123" s="1" t="str">
        <f ca="1">IF(($A123&lt;&gt;"")*(CJ$1&lt;&gt;""),IF(_xlfn.XLOOKUP(CJ$1,Attendance_sorted!$B122:$CW122,Attendance_sorted!$B122:$CW122,"nn")&lt;&gt;"nn","•",""),"")</f>
        <v/>
      </c>
      <c r="CK123" s="1" t="str">
        <f ca="1">IF(($A123&lt;&gt;"")*(CK$1&lt;&gt;""),IF(_xlfn.XLOOKUP(CK$1,Attendance_sorted!$B122:$CW122,Attendance_sorted!$B122:$CW122,"nn")&lt;&gt;"nn","•",""),"")</f>
        <v/>
      </c>
      <c r="CL123" s="1" t="str">
        <f ca="1">IF(($A123&lt;&gt;"")*(CL$1&lt;&gt;""),IF(_xlfn.XLOOKUP(CL$1,Attendance_sorted!$B122:$CW122,Attendance_sorted!$B122:$CW122,"nn")&lt;&gt;"nn","•",""),"")</f>
        <v/>
      </c>
      <c r="CM123" s="1" t="str">
        <f ca="1">IF(($A123&lt;&gt;"")*(CM$1&lt;&gt;""),IF(_xlfn.XLOOKUP(CM$1,Attendance_sorted!$B122:$CW122,Attendance_sorted!$B122:$CW122,"nn")&lt;&gt;"nn","•",""),"")</f>
        <v/>
      </c>
      <c r="CN123" s="1" t="str">
        <f ca="1">IF(($A123&lt;&gt;"")*(CN$1&lt;&gt;""),IF(_xlfn.XLOOKUP(CN$1,Attendance_sorted!$B122:$CW122,Attendance_sorted!$B122:$CW122,"nn")&lt;&gt;"nn","•",""),"")</f>
        <v/>
      </c>
      <c r="CO123" s="1" t="str">
        <f ca="1">IF(($A123&lt;&gt;"")*(CO$1&lt;&gt;""),IF(_xlfn.XLOOKUP(CO$1,Attendance_sorted!$B122:$CW122,Attendance_sorted!$B122:$CW122,"nn")&lt;&gt;"nn","•",""),"")</f>
        <v/>
      </c>
      <c r="CP123" s="1" t="str">
        <f ca="1">IF(($A123&lt;&gt;"")*(CP$1&lt;&gt;""),IF(_xlfn.XLOOKUP(CP$1,Attendance_sorted!$B122:$CW122,Attendance_sorted!$B122:$CW122,"nn")&lt;&gt;"nn","•",""),"")</f>
        <v/>
      </c>
      <c r="CQ123" s="1" t="str">
        <f ca="1">IF(($A123&lt;&gt;"")*(CQ$1&lt;&gt;""),IF(_xlfn.XLOOKUP(CQ$1,Attendance_sorted!$B122:$CW122,Attendance_sorted!$B122:$CW122,"nn")&lt;&gt;"nn","•",""),"")</f>
        <v/>
      </c>
      <c r="CR123" s="1" t="str">
        <f ca="1">IF(($A123&lt;&gt;"")*(CR$1&lt;&gt;""),IF(_xlfn.XLOOKUP(CR$1,Attendance_sorted!$B122:$CW122,Attendance_sorted!$B122:$CW122,"nn")&lt;&gt;"nn","•",""),"")</f>
        <v/>
      </c>
      <c r="CS123" s="1" t="str">
        <f ca="1">IF(($A123&lt;&gt;"")*(CS$1&lt;&gt;""),IF(_xlfn.XLOOKUP(CS$1,Attendance_sorted!$B122:$CW122,Attendance_sorted!$B122:$CW122,"nn")&lt;&gt;"nn","•",""),"")</f>
        <v/>
      </c>
      <c r="CT123" s="1" t="str">
        <f ca="1">IF(($A123&lt;&gt;"")*(CT$1&lt;&gt;""),IF(_xlfn.XLOOKUP(CT$1,Attendance_sorted!$B122:$CW122,Attendance_sorted!$B122:$CW122,"nn")&lt;&gt;"nn","•",""),"")</f>
        <v/>
      </c>
      <c r="CU123" s="1" t="str">
        <f ca="1">IF(($A123&lt;&gt;"")*(CU$1&lt;&gt;""),IF(_xlfn.XLOOKUP(CU$1,Attendance_sorted!$B122:$CW122,Attendance_sorted!$B122:$CW122,"nn")&lt;&gt;"nn","•",""),"")</f>
        <v/>
      </c>
      <c r="CV123" s="1" t="str">
        <f ca="1">IF(($A123&lt;&gt;"")*(CV$1&lt;&gt;""),IF(_xlfn.XLOOKUP(CV$1,Attendance_sorted!$B122:$CW122,Attendance_sorted!$B122:$CW122,"nn")&lt;&gt;"nn","•",""),"")</f>
        <v/>
      </c>
      <c r="CW123" s="1" t="str">
        <f ca="1">IF(($A123&lt;&gt;"")*(CW$1&lt;&gt;""),IF(_xlfn.XLOOKUP(CW$1,Attendance_sorted!$B122:$CW122,Attendance_sorted!$B122:$CW122,"nn")&lt;&gt;"nn","•",""),"")</f>
        <v/>
      </c>
    </row>
    <row r="124" spans="1:101">
      <c r="A124" s="1">
        <v>427</v>
      </c>
      <c r="B124" s="1" t="str">
        <f ca="1">IF(($A124&lt;&gt;"")*(B$1&lt;&gt;""),IF(_xlfn.XLOOKUP(B$1,Attendance_sorted!$B123:$CW123,Attendance_sorted!$B123:$CW123,"nn")&lt;&gt;"nn","•",""),"")</f>
        <v/>
      </c>
      <c r="C124" s="1" t="str">
        <f ca="1">IF(($A124&lt;&gt;"")*(C$1&lt;&gt;""),IF(_xlfn.XLOOKUP(C$1,Attendance_sorted!$B123:$CW123,Attendance_sorted!$B123:$CW123,"nn")&lt;&gt;"nn","•",""),"")</f>
        <v/>
      </c>
      <c r="D124" s="1" t="str">
        <f ca="1">IF(($A124&lt;&gt;"")*(D$1&lt;&gt;""),IF(_xlfn.XLOOKUP(D$1,Attendance_sorted!$B123:$CW123,Attendance_sorted!$B123:$CW123,"nn")&lt;&gt;"nn","•",""),"")</f>
        <v/>
      </c>
      <c r="E124" s="1" t="str">
        <f ca="1">IF(($A124&lt;&gt;"")*(E$1&lt;&gt;""),IF(_xlfn.XLOOKUP(E$1,Attendance_sorted!$B123:$CW123,Attendance_sorted!$B123:$CW123,"nn")&lt;&gt;"nn","•",""),"")</f>
        <v/>
      </c>
      <c r="F124" s="1" t="str">
        <f ca="1">IF(($A124&lt;&gt;"")*(F$1&lt;&gt;""),IF(_xlfn.XLOOKUP(F$1,Attendance_sorted!$B123:$CW123,Attendance_sorted!$B123:$CW123,"nn")&lt;&gt;"nn","•",""),"")</f>
        <v/>
      </c>
      <c r="G124" s="1" t="str">
        <f ca="1">IF(($A124&lt;&gt;"")*(G$1&lt;&gt;""),IF(_xlfn.XLOOKUP(G$1,Attendance_sorted!$B123:$CW123,Attendance_sorted!$B123:$CW123,"nn")&lt;&gt;"nn","•",""),"")</f>
        <v/>
      </c>
      <c r="H124" s="1" t="str">
        <f ca="1">IF(($A124&lt;&gt;"")*(H$1&lt;&gt;""),IF(_xlfn.XLOOKUP(H$1,Attendance_sorted!$B123:$CW123,Attendance_sorted!$B123:$CW123,"nn")&lt;&gt;"nn","•",""),"")</f>
        <v/>
      </c>
      <c r="I124" s="1" t="str">
        <f ca="1">IF(($A124&lt;&gt;"")*(I$1&lt;&gt;""),IF(_xlfn.XLOOKUP(I$1,Attendance_sorted!$B123:$CW123,Attendance_sorted!$B123:$CW123,"nn")&lt;&gt;"nn","•",""),"")</f>
        <v/>
      </c>
      <c r="J124" s="1" t="str">
        <f ca="1">IF(($A124&lt;&gt;"")*(J$1&lt;&gt;""),IF(_xlfn.XLOOKUP(J$1,Attendance_sorted!$B123:$CW123,Attendance_sorted!$B123:$CW123,"nn")&lt;&gt;"nn","•",""),"")</f>
        <v/>
      </c>
      <c r="K124" s="1" t="str">
        <f ca="1">IF(($A124&lt;&gt;"")*(K$1&lt;&gt;""),IF(_xlfn.XLOOKUP(K$1,Attendance_sorted!$B123:$CW123,Attendance_sorted!$B123:$CW123,"nn")&lt;&gt;"nn","•",""),"")</f>
        <v/>
      </c>
      <c r="L124" s="1" t="str">
        <f ca="1">IF(($A124&lt;&gt;"")*(L$1&lt;&gt;""),IF(_xlfn.XLOOKUP(L$1,Attendance_sorted!$B123:$CW123,Attendance_sorted!$B123:$CW123,"nn")&lt;&gt;"nn","•",""),"")</f>
        <v/>
      </c>
      <c r="M124" s="1" t="str">
        <f ca="1">IF(($A124&lt;&gt;"")*(M$1&lt;&gt;""),IF(_xlfn.XLOOKUP(M$1,Attendance_sorted!$B123:$CW123,Attendance_sorted!$B123:$CW123,"nn")&lt;&gt;"nn","•",""),"")</f>
        <v/>
      </c>
      <c r="N124" s="1" t="str">
        <f ca="1">IF(($A124&lt;&gt;"")*(N$1&lt;&gt;""),IF(_xlfn.XLOOKUP(N$1,Attendance_sorted!$B123:$CW123,Attendance_sorted!$B123:$CW123,"nn")&lt;&gt;"nn","•",""),"")</f>
        <v>•</v>
      </c>
      <c r="O124" s="1" t="str">
        <f ca="1">IF(($A124&lt;&gt;"")*(O$1&lt;&gt;""),IF(_xlfn.XLOOKUP(O$1,Attendance_sorted!$B123:$CW123,Attendance_sorted!$B123:$CW123,"nn")&lt;&gt;"nn","•",""),"")</f>
        <v/>
      </c>
      <c r="P124" s="1" t="str">
        <f ca="1">IF(($A124&lt;&gt;"")*(P$1&lt;&gt;""),IF(_xlfn.XLOOKUP(P$1,Attendance_sorted!$B123:$CW123,Attendance_sorted!$B123:$CW123,"nn")&lt;&gt;"nn","•",""),"")</f>
        <v/>
      </c>
      <c r="Q124" s="1" t="str">
        <f ca="1">IF(($A124&lt;&gt;"")*(Q$1&lt;&gt;""),IF(_xlfn.XLOOKUP(Q$1,Attendance_sorted!$B123:$CW123,Attendance_sorted!$B123:$CW123,"nn")&lt;&gt;"nn","•",""),"")</f>
        <v/>
      </c>
      <c r="R124" s="1" t="str">
        <f ca="1">IF(($A124&lt;&gt;"")*(R$1&lt;&gt;""),IF(_xlfn.XLOOKUP(R$1,Attendance_sorted!$B123:$CW123,Attendance_sorted!$B123:$CW123,"nn")&lt;&gt;"nn","•",""),"")</f>
        <v/>
      </c>
      <c r="S124" s="1" t="str">
        <f ca="1">IF(($A124&lt;&gt;"")*(S$1&lt;&gt;""),IF(_xlfn.XLOOKUP(S$1,Attendance_sorted!$B123:$CW123,Attendance_sorted!$B123:$CW123,"nn")&lt;&gt;"nn","•",""),"")</f>
        <v>•</v>
      </c>
      <c r="T124" s="1" t="str">
        <f ca="1">IF(($A124&lt;&gt;"")*(T$1&lt;&gt;""),IF(_xlfn.XLOOKUP(T$1,Attendance_sorted!$B123:$CW123,Attendance_sorted!$B123:$CW123,"nn")&lt;&gt;"nn","•",""),"")</f>
        <v>•</v>
      </c>
      <c r="U124" s="1" t="str">
        <f ca="1">IF(($A124&lt;&gt;"")*(U$1&lt;&gt;""),IF(_xlfn.XLOOKUP(U$1,Attendance_sorted!$B123:$CW123,Attendance_sorted!$B123:$CW123,"nn")&lt;&gt;"nn","•",""),"")</f>
        <v/>
      </c>
      <c r="V124" s="1" t="str">
        <f ca="1">IF(($A124&lt;&gt;"")*(V$1&lt;&gt;""),IF(_xlfn.XLOOKUP(V$1,Attendance_sorted!$B123:$CW123,Attendance_sorted!$B123:$CW123,"nn")&lt;&gt;"nn","•",""),"")</f>
        <v/>
      </c>
      <c r="W124" s="1" t="str">
        <f ca="1">IF(($A124&lt;&gt;"")*(W$1&lt;&gt;""),IF(_xlfn.XLOOKUP(W$1,Attendance_sorted!$B123:$CW123,Attendance_sorted!$B123:$CW123,"nn")&lt;&gt;"nn","•",""),"")</f>
        <v/>
      </c>
      <c r="X124" s="1" t="str">
        <f ca="1">IF(($A124&lt;&gt;"")*(X$1&lt;&gt;""),IF(_xlfn.XLOOKUP(X$1,Attendance_sorted!$B123:$CW123,Attendance_sorted!$B123:$CW123,"nn")&lt;&gt;"nn","•",""),"")</f>
        <v/>
      </c>
      <c r="Y124" s="1" t="str">
        <f ca="1">IF(($A124&lt;&gt;"")*(Y$1&lt;&gt;""),IF(_xlfn.XLOOKUP(Y$1,Attendance_sorted!$B123:$CW123,Attendance_sorted!$B123:$CW123,"nn")&lt;&gt;"nn","•",""),"")</f>
        <v/>
      </c>
      <c r="Z124" s="1" t="str">
        <f ca="1">IF(($A124&lt;&gt;"")*(Z$1&lt;&gt;""),IF(_xlfn.XLOOKUP(Z$1,Attendance_sorted!$B123:$CW123,Attendance_sorted!$B123:$CW123,"nn")&lt;&gt;"nn","•",""),"")</f>
        <v/>
      </c>
      <c r="AA124" s="1" t="str">
        <f ca="1">IF(($A124&lt;&gt;"")*(AA$1&lt;&gt;""),IF(_xlfn.XLOOKUP(AA$1,Attendance_sorted!$B123:$CW123,Attendance_sorted!$B123:$CW123,"nn")&lt;&gt;"nn","•",""),"")</f>
        <v/>
      </c>
      <c r="AB124" s="1" t="str">
        <f ca="1">IF(($A124&lt;&gt;"")*(AB$1&lt;&gt;""),IF(_xlfn.XLOOKUP(AB$1,Attendance_sorted!$B123:$CW123,Attendance_sorted!$B123:$CW123,"nn")&lt;&gt;"nn","•",""),"")</f>
        <v/>
      </c>
      <c r="AC124" s="1" t="str">
        <f ca="1">IF(($A124&lt;&gt;"")*(AC$1&lt;&gt;""),IF(_xlfn.XLOOKUP(AC$1,Attendance_sorted!$B123:$CW123,Attendance_sorted!$B123:$CW123,"nn")&lt;&gt;"nn","•",""),"")</f>
        <v/>
      </c>
      <c r="AD124" s="1" t="str">
        <f ca="1">IF(($A124&lt;&gt;"")*(AD$1&lt;&gt;""),IF(_xlfn.XLOOKUP(AD$1,Attendance_sorted!$B123:$CW123,Attendance_sorted!$B123:$CW123,"nn")&lt;&gt;"nn","•",""),"")</f>
        <v/>
      </c>
      <c r="AE124" s="1" t="str">
        <f ca="1">IF(($A124&lt;&gt;"")*(AE$1&lt;&gt;""),IF(_xlfn.XLOOKUP(AE$1,Attendance_sorted!$B123:$CW123,Attendance_sorted!$B123:$CW123,"nn")&lt;&gt;"nn","•",""),"")</f>
        <v/>
      </c>
      <c r="AF124" s="1" t="str">
        <f ca="1">IF(($A124&lt;&gt;"")*(AF$1&lt;&gt;""),IF(_xlfn.XLOOKUP(AF$1,Attendance_sorted!$B123:$CW123,Attendance_sorted!$B123:$CW123,"nn")&lt;&gt;"nn","•",""),"")</f>
        <v/>
      </c>
      <c r="AG124" s="1" t="str">
        <f ca="1">IF(($A124&lt;&gt;"")*(AG$1&lt;&gt;""),IF(_xlfn.XLOOKUP(AG$1,Attendance_sorted!$B123:$CW123,Attendance_sorted!$B123:$CW123,"nn")&lt;&gt;"nn","•",""),"")</f>
        <v/>
      </c>
      <c r="AH124" s="1" t="str">
        <f ca="1">IF(($A124&lt;&gt;"")*(AH$1&lt;&gt;""),IF(_xlfn.XLOOKUP(AH$1,Attendance_sorted!$B123:$CW123,Attendance_sorted!$B123:$CW123,"nn")&lt;&gt;"nn","•",""),"")</f>
        <v/>
      </c>
      <c r="AI124" s="1" t="str">
        <f ca="1">IF(($A124&lt;&gt;"")*(AI$1&lt;&gt;""),IF(_xlfn.XLOOKUP(AI$1,Attendance_sorted!$B123:$CW123,Attendance_sorted!$B123:$CW123,"nn")&lt;&gt;"nn","•",""),"")</f>
        <v/>
      </c>
      <c r="AJ124" s="1" t="str">
        <f ca="1">IF(($A124&lt;&gt;"")*(AJ$1&lt;&gt;""),IF(_xlfn.XLOOKUP(AJ$1,Attendance_sorted!$B123:$CW123,Attendance_sorted!$B123:$CW123,"nn")&lt;&gt;"nn","•",""),"")</f>
        <v/>
      </c>
      <c r="AK124" s="1" t="str">
        <f ca="1">IF(($A124&lt;&gt;"")*(AK$1&lt;&gt;""),IF(_xlfn.XLOOKUP(AK$1,Attendance_sorted!$B123:$CW123,Attendance_sorted!$B123:$CW123,"nn")&lt;&gt;"nn","•",""),"")</f>
        <v/>
      </c>
      <c r="AL124" s="1" t="str">
        <f ca="1">IF(($A124&lt;&gt;"")*(AL$1&lt;&gt;""),IF(_xlfn.XLOOKUP(AL$1,Attendance_sorted!$B123:$CW123,Attendance_sorted!$B123:$CW123,"nn")&lt;&gt;"nn","•",""),"")</f>
        <v/>
      </c>
      <c r="AM124" s="1" t="str">
        <f ca="1">IF(($A124&lt;&gt;"")*(AM$1&lt;&gt;""),IF(_xlfn.XLOOKUP(AM$1,Attendance_sorted!$B123:$CW123,Attendance_sorted!$B123:$CW123,"nn")&lt;&gt;"nn","•",""),"")</f>
        <v/>
      </c>
      <c r="AN124" s="1" t="str">
        <f ca="1">IF(($A124&lt;&gt;"")*(AN$1&lt;&gt;""),IF(_xlfn.XLOOKUP(AN$1,Attendance_sorted!$B123:$CW123,Attendance_sorted!$B123:$CW123,"nn")&lt;&gt;"nn","•",""),"")</f>
        <v/>
      </c>
      <c r="AO124" s="1" t="str">
        <f ca="1">IF(($A124&lt;&gt;"")*(AO$1&lt;&gt;""),IF(_xlfn.XLOOKUP(AO$1,Attendance_sorted!$B123:$CW123,Attendance_sorted!$B123:$CW123,"nn")&lt;&gt;"nn","•",""),"")</f>
        <v/>
      </c>
      <c r="AP124" s="1" t="str">
        <f ca="1">IF(($A124&lt;&gt;"")*(AP$1&lt;&gt;""),IF(_xlfn.XLOOKUP(AP$1,Attendance_sorted!$B123:$CW123,Attendance_sorted!$B123:$CW123,"nn")&lt;&gt;"nn","•",""),"")</f>
        <v/>
      </c>
      <c r="AQ124" s="1" t="str">
        <f ca="1">IF(($A124&lt;&gt;"")*(AQ$1&lt;&gt;""),IF(_xlfn.XLOOKUP(AQ$1,Attendance_sorted!$B123:$CW123,Attendance_sorted!$B123:$CW123,"nn")&lt;&gt;"nn","•",""),"")</f>
        <v/>
      </c>
      <c r="AR124" s="1" t="str">
        <f ca="1">IF(($A124&lt;&gt;"")*(AR$1&lt;&gt;""),IF(_xlfn.XLOOKUP(AR$1,Attendance_sorted!$B123:$CW123,Attendance_sorted!$B123:$CW123,"nn")&lt;&gt;"nn","•",""),"")</f>
        <v/>
      </c>
      <c r="AS124" s="1" t="str">
        <f ca="1">IF(($A124&lt;&gt;"")*(AS$1&lt;&gt;""),IF(_xlfn.XLOOKUP(AS$1,Attendance_sorted!$B123:$CW123,Attendance_sorted!$B123:$CW123,"nn")&lt;&gt;"nn","•",""),"")</f>
        <v/>
      </c>
      <c r="AT124" s="1" t="str">
        <f ca="1">IF(($A124&lt;&gt;"")*(AT$1&lt;&gt;""),IF(_xlfn.XLOOKUP(AT$1,Attendance_sorted!$B123:$CW123,Attendance_sorted!$B123:$CW123,"nn")&lt;&gt;"nn","•",""),"")</f>
        <v/>
      </c>
      <c r="AU124" s="1" t="str">
        <f ca="1">IF(($A124&lt;&gt;"")*(AU$1&lt;&gt;""),IF(_xlfn.XLOOKUP(AU$1,Attendance_sorted!$B123:$CW123,Attendance_sorted!$B123:$CW123,"nn")&lt;&gt;"nn","•",""),"")</f>
        <v/>
      </c>
      <c r="AV124" s="1" t="str">
        <f ca="1">IF(($A124&lt;&gt;"")*(AV$1&lt;&gt;""),IF(_xlfn.XLOOKUP(AV$1,Attendance_sorted!$B123:$CW123,Attendance_sorted!$B123:$CW123,"nn")&lt;&gt;"nn","•",""),"")</f>
        <v/>
      </c>
      <c r="AW124" s="1" t="str">
        <f ca="1">IF(($A124&lt;&gt;"")*(AW$1&lt;&gt;""),IF(_xlfn.XLOOKUP(AW$1,Attendance_sorted!$B123:$CW123,Attendance_sorted!$B123:$CW123,"nn")&lt;&gt;"nn","•",""),"")</f>
        <v/>
      </c>
      <c r="AX124" s="1" t="str">
        <f ca="1">IF(($A124&lt;&gt;"")*(AX$1&lt;&gt;""),IF(_xlfn.XLOOKUP(AX$1,Attendance_sorted!$B123:$CW123,Attendance_sorted!$B123:$CW123,"nn")&lt;&gt;"nn","•",""),"")</f>
        <v/>
      </c>
      <c r="AY124" s="1" t="str">
        <f ca="1">IF(($A124&lt;&gt;"")*(AY$1&lt;&gt;""),IF(_xlfn.XLOOKUP(AY$1,Attendance_sorted!$B123:$CW123,Attendance_sorted!$B123:$CW123,"nn")&lt;&gt;"nn","•",""),"")</f>
        <v/>
      </c>
      <c r="AZ124" s="1" t="str">
        <f ca="1">IF(($A124&lt;&gt;"")*(AZ$1&lt;&gt;""),IF(_xlfn.XLOOKUP(AZ$1,Attendance_sorted!$B123:$CW123,Attendance_sorted!$B123:$CW123,"nn")&lt;&gt;"nn","•",""),"")</f>
        <v/>
      </c>
      <c r="BA124" s="1" t="str">
        <f ca="1">IF(($A124&lt;&gt;"")*(BA$1&lt;&gt;""),IF(_xlfn.XLOOKUP(BA$1,Attendance_sorted!$B123:$CW123,Attendance_sorted!$B123:$CW123,"nn")&lt;&gt;"nn","•",""),"")</f>
        <v/>
      </c>
      <c r="BB124" s="1" t="str">
        <f ca="1">IF(($A124&lt;&gt;"")*(BB$1&lt;&gt;""),IF(_xlfn.XLOOKUP(BB$1,Attendance_sorted!$B123:$CW123,Attendance_sorted!$B123:$CW123,"nn")&lt;&gt;"nn","•",""),"")</f>
        <v/>
      </c>
      <c r="BC124" s="1" t="str">
        <f ca="1">IF(($A124&lt;&gt;"")*(BC$1&lt;&gt;""),IF(_xlfn.XLOOKUP(BC$1,Attendance_sorted!$B123:$CW123,Attendance_sorted!$B123:$CW123,"nn")&lt;&gt;"nn","•",""),"")</f>
        <v/>
      </c>
      <c r="BD124" s="1" t="str">
        <f ca="1">IF(($A124&lt;&gt;"")*(BD$1&lt;&gt;""),IF(_xlfn.XLOOKUP(BD$1,Attendance_sorted!$B123:$CW123,Attendance_sorted!$B123:$CW123,"nn")&lt;&gt;"nn","•",""),"")</f>
        <v/>
      </c>
      <c r="BE124" s="1" t="str">
        <f ca="1">IF(($A124&lt;&gt;"")*(BE$1&lt;&gt;""),IF(_xlfn.XLOOKUP(BE$1,Attendance_sorted!$B123:$CW123,Attendance_sorted!$B123:$CW123,"nn")&lt;&gt;"nn","•",""),"")</f>
        <v/>
      </c>
      <c r="BF124" s="1" t="str">
        <f ca="1">IF(($A124&lt;&gt;"")*(BF$1&lt;&gt;""),IF(_xlfn.XLOOKUP(BF$1,Attendance_sorted!$B123:$CW123,Attendance_sorted!$B123:$CW123,"nn")&lt;&gt;"nn","•",""),"")</f>
        <v/>
      </c>
      <c r="BG124" s="1" t="str">
        <f ca="1">IF(($A124&lt;&gt;"")*(BG$1&lt;&gt;""),IF(_xlfn.XLOOKUP(BG$1,Attendance_sorted!$B123:$CW123,Attendance_sorted!$B123:$CW123,"nn")&lt;&gt;"nn","•",""),"")</f>
        <v/>
      </c>
      <c r="BH124" s="1" t="str">
        <f ca="1">IF(($A124&lt;&gt;"")*(BH$1&lt;&gt;""),IF(_xlfn.XLOOKUP(BH$1,Attendance_sorted!$B123:$CW123,Attendance_sorted!$B123:$CW123,"nn")&lt;&gt;"nn","•",""),"")</f>
        <v/>
      </c>
      <c r="BI124" s="1" t="str">
        <f ca="1">IF(($A124&lt;&gt;"")*(BI$1&lt;&gt;""),IF(_xlfn.XLOOKUP(BI$1,Attendance_sorted!$B123:$CW123,Attendance_sorted!$B123:$CW123,"nn")&lt;&gt;"nn","•",""),"")</f>
        <v/>
      </c>
      <c r="BJ124" s="1" t="str">
        <f ca="1">IF(($A124&lt;&gt;"")*(BJ$1&lt;&gt;""),IF(_xlfn.XLOOKUP(BJ$1,Attendance_sorted!$B123:$CW123,Attendance_sorted!$B123:$CW123,"nn")&lt;&gt;"nn","•",""),"")</f>
        <v/>
      </c>
      <c r="BK124" s="1" t="str">
        <f ca="1">IF(($A124&lt;&gt;"")*(BK$1&lt;&gt;""),IF(_xlfn.XLOOKUP(BK$1,Attendance_sorted!$B123:$CW123,Attendance_sorted!$B123:$CW123,"nn")&lt;&gt;"nn","•",""),"")</f>
        <v/>
      </c>
      <c r="BL124" s="1" t="str">
        <f ca="1">IF(($A124&lt;&gt;"")*(BL$1&lt;&gt;""),IF(_xlfn.XLOOKUP(BL$1,Attendance_sorted!$B123:$CW123,Attendance_sorted!$B123:$CW123,"nn")&lt;&gt;"nn","•",""),"")</f>
        <v/>
      </c>
      <c r="BM124" s="1" t="str">
        <f ca="1">IF(($A124&lt;&gt;"")*(BM$1&lt;&gt;""),IF(_xlfn.XLOOKUP(BM$1,Attendance_sorted!$B123:$CW123,Attendance_sorted!$B123:$CW123,"nn")&lt;&gt;"nn","•",""),"")</f>
        <v/>
      </c>
      <c r="BN124" s="1" t="str">
        <f ca="1">IF(($A124&lt;&gt;"")*(BN$1&lt;&gt;""),IF(_xlfn.XLOOKUP(BN$1,Attendance_sorted!$B123:$CW123,Attendance_sorted!$B123:$CW123,"nn")&lt;&gt;"nn","•",""),"")</f>
        <v/>
      </c>
      <c r="BO124" s="1" t="str">
        <f ca="1">IF(($A124&lt;&gt;"")*(BO$1&lt;&gt;""),IF(_xlfn.XLOOKUP(BO$1,Attendance_sorted!$B123:$CW123,Attendance_sorted!$B123:$CW123,"nn")&lt;&gt;"nn","•",""),"")</f>
        <v/>
      </c>
      <c r="BP124" s="1" t="str">
        <f ca="1">IF(($A124&lt;&gt;"")*(BP$1&lt;&gt;""),IF(_xlfn.XLOOKUP(BP$1,Attendance_sorted!$B123:$CW123,Attendance_sorted!$B123:$CW123,"nn")&lt;&gt;"nn","•",""),"")</f>
        <v/>
      </c>
      <c r="BQ124" s="1" t="str">
        <f ca="1">IF(($A124&lt;&gt;"")*(BQ$1&lt;&gt;""),IF(_xlfn.XLOOKUP(BQ$1,Attendance_sorted!$B123:$CW123,Attendance_sorted!$B123:$CW123,"nn")&lt;&gt;"nn","•",""),"")</f>
        <v/>
      </c>
      <c r="BR124" s="1" t="str">
        <f ca="1">IF(($A124&lt;&gt;"")*(BR$1&lt;&gt;""),IF(_xlfn.XLOOKUP(BR$1,Attendance_sorted!$B123:$CW123,Attendance_sorted!$B123:$CW123,"nn")&lt;&gt;"nn","•",""),"")</f>
        <v/>
      </c>
      <c r="BS124" s="1" t="str">
        <f ca="1">IF(($A124&lt;&gt;"")*(BS$1&lt;&gt;""),IF(_xlfn.XLOOKUP(BS$1,Attendance_sorted!$B123:$CW123,Attendance_sorted!$B123:$CW123,"nn")&lt;&gt;"nn","•",""),"")</f>
        <v/>
      </c>
      <c r="BT124" s="1" t="str">
        <f ca="1">IF(($A124&lt;&gt;"")*(BT$1&lt;&gt;""),IF(_xlfn.XLOOKUP(BT$1,Attendance_sorted!$B123:$CW123,Attendance_sorted!$B123:$CW123,"nn")&lt;&gt;"nn","•",""),"")</f>
        <v/>
      </c>
      <c r="BU124" s="1" t="str">
        <f ca="1">IF(($A124&lt;&gt;"")*(BU$1&lt;&gt;""),IF(_xlfn.XLOOKUP(BU$1,Attendance_sorted!$B123:$CW123,Attendance_sorted!$B123:$CW123,"nn")&lt;&gt;"nn","•",""),"")</f>
        <v/>
      </c>
      <c r="BV124" s="1" t="str">
        <f ca="1">IF(($A124&lt;&gt;"")*(BV$1&lt;&gt;""),IF(_xlfn.XLOOKUP(BV$1,Attendance_sorted!$B123:$CW123,Attendance_sorted!$B123:$CW123,"nn")&lt;&gt;"nn","•",""),"")</f>
        <v/>
      </c>
      <c r="BW124" s="1" t="str">
        <f ca="1">IF(($A124&lt;&gt;"")*(BW$1&lt;&gt;""),IF(_xlfn.XLOOKUP(BW$1,Attendance_sorted!$B123:$CW123,Attendance_sorted!$B123:$CW123,"nn")&lt;&gt;"nn","•",""),"")</f>
        <v/>
      </c>
      <c r="BX124" s="1" t="str">
        <f ca="1">IF(($A124&lt;&gt;"")*(BX$1&lt;&gt;""),IF(_xlfn.XLOOKUP(BX$1,Attendance_sorted!$B123:$CW123,Attendance_sorted!$B123:$CW123,"nn")&lt;&gt;"nn","•",""),"")</f>
        <v/>
      </c>
      <c r="BY124" s="1" t="str">
        <f ca="1">IF(($A124&lt;&gt;"")*(BY$1&lt;&gt;""),IF(_xlfn.XLOOKUP(BY$1,Attendance_sorted!$B123:$CW123,Attendance_sorted!$B123:$CW123,"nn")&lt;&gt;"nn","•",""),"")</f>
        <v/>
      </c>
      <c r="BZ124" s="1" t="str">
        <f ca="1">IF(($A124&lt;&gt;"")*(BZ$1&lt;&gt;""),IF(_xlfn.XLOOKUP(BZ$1,Attendance_sorted!$B123:$CW123,Attendance_sorted!$B123:$CW123,"nn")&lt;&gt;"nn","•",""),"")</f>
        <v/>
      </c>
      <c r="CA124" s="1" t="str">
        <f ca="1">IF(($A124&lt;&gt;"")*(CA$1&lt;&gt;""),IF(_xlfn.XLOOKUP(CA$1,Attendance_sorted!$B123:$CW123,Attendance_sorted!$B123:$CW123,"nn")&lt;&gt;"nn","•",""),"")</f>
        <v/>
      </c>
      <c r="CB124" s="1" t="str">
        <f ca="1">IF(($A124&lt;&gt;"")*(CB$1&lt;&gt;""),IF(_xlfn.XLOOKUP(CB$1,Attendance_sorted!$B123:$CW123,Attendance_sorted!$B123:$CW123,"nn")&lt;&gt;"nn","•",""),"")</f>
        <v/>
      </c>
      <c r="CC124" s="1" t="str">
        <f ca="1">IF(($A124&lt;&gt;"")*(CC$1&lt;&gt;""),IF(_xlfn.XLOOKUP(CC$1,Attendance_sorted!$B123:$CW123,Attendance_sorted!$B123:$CW123,"nn")&lt;&gt;"nn","•",""),"")</f>
        <v/>
      </c>
      <c r="CD124" s="1" t="str">
        <f ca="1">IF(($A124&lt;&gt;"")*(CD$1&lt;&gt;""),IF(_xlfn.XLOOKUP(CD$1,Attendance_sorted!$B123:$CW123,Attendance_sorted!$B123:$CW123,"nn")&lt;&gt;"nn","•",""),"")</f>
        <v/>
      </c>
      <c r="CE124" s="1" t="str">
        <f ca="1">IF(($A124&lt;&gt;"")*(CE$1&lt;&gt;""),IF(_xlfn.XLOOKUP(CE$1,Attendance_sorted!$B123:$CW123,Attendance_sorted!$B123:$CW123,"nn")&lt;&gt;"nn","•",""),"")</f>
        <v/>
      </c>
      <c r="CF124" s="1" t="str">
        <f ca="1">IF(($A124&lt;&gt;"")*(CF$1&lt;&gt;""),IF(_xlfn.XLOOKUP(CF$1,Attendance_sorted!$B123:$CW123,Attendance_sorted!$B123:$CW123,"nn")&lt;&gt;"nn","•",""),"")</f>
        <v/>
      </c>
      <c r="CG124" s="1" t="str">
        <f ca="1">IF(($A124&lt;&gt;"")*(CG$1&lt;&gt;""),IF(_xlfn.XLOOKUP(CG$1,Attendance_sorted!$B123:$CW123,Attendance_sorted!$B123:$CW123,"nn")&lt;&gt;"nn","•",""),"")</f>
        <v/>
      </c>
      <c r="CH124" s="1" t="str">
        <f ca="1">IF(($A124&lt;&gt;"")*(CH$1&lt;&gt;""),IF(_xlfn.XLOOKUP(CH$1,Attendance_sorted!$B123:$CW123,Attendance_sorted!$B123:$CW123,"nn")&lt;&gt;"nn","•",""),"")</f>
        <v/>
      </c>
      <c r="CI124" s="1" t="str">
        <f ca="1">IF(($A124&lt;&gt;"")*(CI$1&lt;&gt;""),IF(_xlfn.XLOOKUP(CI$1,Attendance_sorted!$B123:$CW123,Attendance_sorted!$B123:$CW123,"nn")&lt;&gt;"nn","•",""),"")</f>
        <v/>
      </c>
      <c r="CJ124" s="1" t="str">
        <f ca="1">IF(($A124&lt;&gt;"")*(CJ$1&lt;&gt;""),IF(_xlfn.XLOOKUP(CJ$1,Attendance_sorted!$B123:$CW123,Attendance_sorted!$B123:$CW123,"nn")&lt;&gt;"nn","•",""),"")</f>
        <v/>
      </c>
      <c r="CK124" s="1" t="str">
        <f ca="1">IF(($A124&lt;&gt;"")*(CK$1&lt;&gt;""),IF(_xlfn.XLOOKUP(CK$1,Attendance_sorted!$B123:$CW123,Attendance_sorted!$B123:$CW123,"nn")&lt;&gt;"nn","•",""),"")</f>
        <v/>
      </c>
      <c r="CL124" s="1" t="str">
        <f ca="1">IF(($A124&lt;&gt;"")*(CL$1&lt;&gt;""),IF(_xlfn.XLOOKUP(CL$1,Attendance_sorted!$B123:$CW123,Attendance_sorted!$B123:$CW123,"nn")&lt;&gt;"nn","•",""),"")</f>
        <v/>
      </c>
      <c r="CM124" s="1" t="str">
        <f ca="1">IF(($A124&lt;&gt;"")*(CM$1&lt;&gt;""),IF(_xlfn.XLOOKUP(CM$1,Attendance_sorted!$B123:$CW123,Attendance_sorted!$B123:$CW123,"nn")&lt;&gt;"nn","•",""),"")</f>
        <v/>
      </c>
      <c r="CN124" s="1" t="str">
        <f ca="1">IF(($A124&lt;&gt;"")*(CN$1&lt;&gt;""),IF(_xlfn.XLOOKUP(CN$1,Attendance_sorted!$B123:$CW123,Attendance_sorted!$B123:$CW123,"nn")&lt;&gt;"nn","•",""),"")</f>
        <v/>
      </c>
      <c r="CO124" s="1" t="str">
        <f ca="1">IF(($A124&lt;&gt;"")*(CO$1&lt;&gt;""),IF(_xlfn.XLOOKUP(CO$1,Attendance_sorted!$B123:$CW123,Attendance_sorted!$B123:$CW123,"nn")&lt;&gt;"nn","•",""),"")</f>
        <v/>
      </c>
      <c r="CP124" s="1" t="str">
        <f ca="1">IF(($A124&lt;&gt;"")*(CP$1&lt;&gt;""),IF(_xlfn.XLOOKUP(CP$1,Attendance_sorted!$B123:$CW123,Attendance_sorted!$B123:$CW123,"nn")&lt;&gt;"nn","•",""),"")</f>
        <v/>
      </c>
      <c r="CQ124" s="1" t="str">
        <f ca="1">IF(($A124&lt;&gt;"")*(CQ$1&lt;&gt;""),IF(_xlfn.XLOOKUP(CQ$1,Attendance_sorted!$B123:$CW123,Attendance_sorted!$B123:$CW123,"nn")&lt;&gt;"nn","•",""),"")</f>
        <v/>
      </c>
      <c r="CR124" s="1" t="str">
        <f ca="1">IF(($A124&lt;&gt;"")*(CR$1&lt;&gt;""),IF(_xlfn.XLOOKUP(CR$1,Attendance_sorted!$B123:$CW123,Attendance_sorted!$B123:$CW123,"nn")&lt;&gt;"nn","•",""),"")</f>
        <v/>
      </c>
      <c r="CS124" s="1" t="str">
        <f ca="1">IF(($A124&lt;&gt;"")*(CS$1&lt;&gt;""),IF(_xlfn.XLOOKUP(CS$1,Attendance_sorted!$B123:$CW123,Attendance_sorted!$B123:$CW123,"nn")&lt;&gt;"nn","•",""),"")</f>
        <v/>
      </c>
      <c r="CT124" s="1" t="str">
        <f ca="1">IF(($A124&lt;&gt;"")*(CT$1&lt;&gt;""),IF(_xlfn.XLOOKUP(CT$1,Attendance_sorted!$B123:$CW123,Attendance_sorted!$B123:$CW123,"nn")&lt;&gt;"nn","•",""),"")</f>
        <v/>
      </c>
      <c r="CU124" s="1" t="str">
        <f ca="1">IF(($A124&lt;&gt;"")*(CU$1&lt;&gt;""),IF(_xlfn.XLOOKUP(CU$1,Attendance_sorted!$B123:$CW123,Attendance_sorted!$B123:$CW123,"nn")&lt;&gt;"nn","•",""),"")</f>
        <v/>
      </c>
      <c r="CV124" s="1" t="str">
        <f ca="1">IF(($A124&lt;&gt;"")*(CV$1&lt;&gt;""),IF(_xlfn.XLOOKUP(CV$1,Attendance_sorted!$B123:$CW123,Attendance_sorted!$B123:$CW123,"nn")&lt;&gt;"nn","•",""),"")</f>
        <v/>
      </c>
      <c r="CW124" s="1" t="str">
        <f ca="1">IF(($A124&lt;&gt;"")*(CW$1&lt;&gt;""),IF(_xlfn.XLOOKUP(CW$1,Attendance_sorted!$B123:$CW123,Attendance_sorted!$B123:$CW123,"nn")&lt;&gt;"nn","•",""),"")</f>
        <v/>
      </c>
    </row>
    <row r="125" spans="1:101">
      <c r="A125" s="1">
        <v>428</v>
      </c>
      <c r="B125" s="1" t="str">
        <f ca="1">IF(($A125&lt;&gt;"")*(B$1&lt;&gt;""),IF(_xlfn.XLOOKUP(B$1,Attendance_sorted!$B124:$CW124,Attendance_sorted!$B124:$CW124,"nn")&lt;&gt;"nn","•",""),"")</f>
        <v/>
      </c>
      <c r="C125" s="1" t="str">
        <f ca="1">IF(($A125&lt;&gt;"")*(C$1&lt;&gt;""),IF(_xlfn.XLOOKUP(C$1,Attendance_sorted!$B124:$CW124,Attendance_sorted!$B124:$CW124,"nn")&lt;&gt;"nn","•",""),"")</f>
        <v/>
      </c>
      <c r="D125" s="1" t="str">
        <f ca="1">IF(($A125&lt;&gt;"")*(D$1&lt;&gt;""),IF(_xlfn.XLOOKUP(D$1,Attendance_sorted!$B124:$CW124,Attendance_sorted!$B124:$CW124,"nn")&lt;&gt;"nn","•",""),"")</f>
        <v/>
      </c>
      <c r="E125" s="1" t="str">
        <f ca="1">IF(($A125&lt;&gt;"")*(E$1&lt;&gt;""),IF(_xlfn.XLOOKUP(E$1,Attendance_sorted!$B124:$CW124,Attendance_sorted!$B124:$CW124,"nn")&lt;&gt;"nn","•",""),"")</f>
        <v/>
      </c>
      <c r="F125" s="1" t="str">
        <f ca="1">IF(($A125&lt;&gt;"")*(F$1&lt;&gt;""),IF(_xlfn.XLOOKUP(F$1,Attendance_sorted!$B124:$CW124,Attendance_sorted!$B124:$CW124,"nn")&lt;&gt;"nn","•",""),"")</f>
        <v/>
      </c>
      <c r="G125" s="1" t="str">
        <f ca="1">IF(($A125&lt;&gt;"")*(G$1&lt;&gt;""),IF(_xlfn.XLOOKUP(G$1,Attendance_sorted!$B124:$CW124,Attendance_sorted!$B124:$CW124,"nn")&lt;&gt;"nn","•",""),"")</f>
        <v/>
      </c>
      <c r="H125" s="1" t="str">
        <f ca="1">IF(($A125&lt;&gt;"")*(H$1&lt;&gt;""),IF(_xlfn.XLOOKUP(H$1,Attendance_sorted!$B124:$CW124,Attendance_sorted!$B124:$CW124,"nn")&lt;&gt;"nn","•",""),"")</f>
        <v/>
      </c>
      <c r="I125" s="1" t="str">
        <f ca="1">IF(($A125&lt;&gt;"")*(I$1&lt;&gt;""),IF(_xlfn.XLOOKUP(I$1,Attendance_sorted!$B124:$CW124,Attendance_sorted!$B124:$CW124,"nn")&lt;&gt;"nn","•",""),"")</f>
        <v/>
      </c>
      <c r="J125" s="1" t="str">
        <f ca="1">IF(($A125&lt;&gt;"")*(J$1&lt;&gt;""),IF(_xlfn.XLOOKUP(J$1,Attendance_sorted!$B124:$CW124,Attendance_sorted!$B124:$CW124,"nn")&lt;&gt;"nn","•",""),"")</f>
        <v/>
      </c>
      <c r="K125" s="1" t="str">
        <f ca="1">IF(($A125&lt;&gt;"")*(K$1&lt;&gt;""),IF(_xlfn.XLOOKUP(K$1,Attendance_sorted!$B124:$CW124,Attendance_sorted!$B124:$CW124,"nn")&lt;&gt;"nn","•",""),"")</f>
        <v/>
      </c>
      <c r="L125" s="1" t="str">
        <f ca="1">IF(($A125&lt;&gt;"")*(L$1&lt;&gt;""),IF(_xlfn.XLOOKUP(L$1,Attendance_sorted!$B124:$CW124,Attendance_sorted!$B124:$CW124,"nn")&lt;&gt;"nn","•",""),"")</f>
        <v/>
      </c>
      <c r="M125" s="1" t="str">
        <f ca="1">IF(($A125&lt;&gt;"")*(M$1&lt;&gt;""),IF(_xlfn.XLOOKUP(M$1,Attendance_sorted!$B124:$CW124,Attendance_sorted!$B124:$CW124,"nn")&lt;&gt;"nn","•",""),"")</f>
        <v/>
      </c>
      <c r="N125" s="1" t="str">
        <f ca="1">IF(($A125&lt;&gt;"")*(N$1&lt;&gt;""),IF(_xlfn.XLOOKUP(N$1,Attendance_sorted!$B124:$CW124,Attendance_sorted!$B124:$CW124,"nn")&lt;&gt;"nn","•",""),"")</f>
        <v/>
      </c>
      <c r="O125" s="1" t="str">
        <f ca="1">IF(($A125&lt;&gt;"")*(O$1&lt;&gt;""),IF(_xlfn.XLOOKUP(O$1,Attendance_sorted!$B124:$CW124,Attendance_sorted!$B124:$CW124,"nn")&lt;&gt;"nn","•",""),"")</f>
        <v/>
      </c>
      <c r="P125" s="1" t="str">
        <f ca="1">IF(($A125&lt;&gt;"")*(P$1&lt;&gt;""),IF(_xlfn.XLOOKUP(P$1,Attendance_sorted!$B124:$CW124,Attendance_sorted!$B124:$CW124,"nn")&lt;&gt;"nn","•",""),"")</f>
        <v/>
      </c>
      <c r="Q125" s="1" t="str">
        <f ca="1">IF(($A125&lt;&gt;"")*(Q$1&lt;&gt;""),IF(_xlfn.XLOOKUP(Q$1,Attendance_sorted!$B124:$CW124,Attendance_sorted!$B124:$CW124,"nn")&lt;&gt;"nn","•",""),"")</f>
        <v/>
      </c>
      <c r="R125" s="1" t="str">
        <f ca="1">IF(($A125&lt;&gt;"")*(R$1&lt;&gt;""),IF(_xlfn.XLOOKUP(R$1,Attendance_sorted!$B124:$CW124,Attendance_sorted!$B124:$CW124,"nn")&lt;&gt;"nn","•",""),"")</f>
        <v/>
      </c>
      <c r="S125" s="1" t="str">
        <f ca="1">IF(($A125&lt;&gt;"")*(S$1&lt;&gt;""),IF(_xlfn.XLOOKUP(S$1,Attendance_sorted!$B124:$CW124,Attendance_sorted!$B124:$CW124,"nn")&lt;&gt;"nn","•",""),"")</f>
        <v/>
      </c>
      <c r="T125" s="1" t="str">
        <f ca="1">IF(($A125&lt;&gt;"")*(T$1&lt;&gt;""),IF(_xlfn.XLOOKUP(T$1,Attendance_sorted!$B124:$CW124,Attendance_sorted!$B124:$CW124,"nn")&lt;&gt;"nn","•",""),"")</f>
        <v/>
      </c>
      <c r="U125" s="1" t="str">
        <f ca="1">IF(($A125&lt;&gt;"")*(U$1&lt;&gt;""),IF(_xlfn.XLOOKUP(U$1,Attendance_sorted!$B124:$CW124,Attendance_sorted!$B124:$CW124,"nn")&lt;&gt;"nn","•",""),"")</f>
        <v/>
      </c>
      <c r="V125" s="1" t="str">
        <f ca="1">IF(($A125&lt;&gt;"")*(V$1&lt;&gt;""),IF(_xlfn.XLOOKUP(V$1,Attendance_sorted!$B124:$CW124,Attendance_sorted!$B124:$CW124,"nn")&lt;&gt;"nn","•",""),"")</f>
        <v/>
      </c>
      <c r="W125" s="1" t="str">
        <f ca="1">IF(($A125&lt;&gt;"")*(W$1&lt;&gt;""),IF(_xlfn.XLOOKUP(W$1,Attendance_sorted!$B124:$CW124,Attendance_sorted!$B124:$CW124,"nn")&lt;&gt;"nn","•",""),"")</f>
        <v/>
      </c>
      <c r="X125" s="1" t="str">
        <f ca="1">IF(($A125&lt;&gt;"")*(X$1&lt;&gt;""),IF(_xlfn.XLOOKUP(X$1,Attendance_sorted!$B124:$CW124,Attendance_sorted!$B124:$CW124,"nn")&lt;&gt;"nn","•",""),"")</f>
        <v/>
      </c>
      <c r="Y125" s="1" t="str">
        <f ca="1">IF(($A125&lt;&gt;"")*(Y$1&lt;&gt;""),IF(_xlfn.XLOOKUP(Y$1,Attendance_sorted!$B124:$CW124,Attendance_sorted!$B124:$CW124,"nn")&lt;&gt;"nn","•",""),"")</f>
        <v/>
      </c>
      <c r="Z125" s="1" t="str">
        <f ca="1">IF(($A125&lt;&gt;"")*(Z$1&lt;&gt;""),IF(_xlfn.XLOOKUP(Z$1,Attendance_sorted!$B124:$CW124,Attendance_sorted!$B124:$CW124,"nn")&lt;&gt;"nn","•",""),"")</f>
        <v/>
      </c>
      <c r="AA125" s="1" t="str">
        <f ca="1">IF(($A125&lt;&gt;"")*(AA$1&lt;&gt;""),IF(_xlfn.XLOOKUP(AA$1,Attendance_sorted!$B124:$CW124,Attendance_sorted!$B124:$CW124,"nn")&lt;&gt;"nn","•",""),"")</f>
        <v/>
      </c>
      <c r="AB125" s="1" t="str">
        <f ca="1">IF(($A125&lt;&gt;"")*(AB$1&lt;&gt;""),IF(_xlfn.XLOOKUP(AB$1,Attendance_sorted!$B124:$CW124,Attendance_sorted!$B124:$CW124,"nn")&lt;&gt;"nn","•",""),"")</f>
        <v/>
      </c>
      <c r="AC125" s="1" t="str">
        <f ca="1">IF(($A125&lt;&gt;"")*(AC$1&lt;&gt;""),IF(_xlfn.XLOOKUP(AC$1,Attendance_sorted!$B124:$CW124,Attendance_sorted!$B124:$CW124,"nn")&lt;&gt;"nn","•",""),"")</f>
        <v/>
      </c>
      <c r="AD125" s="1" t="str">
        <f ca="1">IF(($A125&lt;&gt;"")*(AD$1&lt;&gt;""),IF(_xlfn.XLOOKUP(AD$1,Attendance_sorted!$B124:$CW124,Attendance_sorted!$B124:$CW124,"nn")&lt;&gt;"nn","•",""),"")</f>
        <v/>
      </c>
      <c r="AE125" s="1" t="str">
        <f ca="1">IF(($A125&lt;&gt;"")*(AE$1&lt;&gt;""),IF(_xlfn.XLOOKUP(AE$1,Attendance_sorted!$B124:$CW124,Attendance_sorted!$B124:$CW124,"nn")&lt;&gt;"nn","•",""),"")</f>
        <v/>
      </c>
      <c r="AF125" s="1" t="str">
        <f ca="1">IF(($A125&lt;&gt;"")*(AF$1&lt;&gt;""),IF(_xlfn.XLOOKUP(AF$1,Attendance_sorted!$B124:$CW124,Attendance_sorted!$B124:$CW124,"nn")&lt;&gt;"nn","•",""),"")</f>
        <v/>
      </c>
      <c r="AG125" s="1" t="str">
        <f ca="1">IF(($A125&lt;&gt;"")*(AG$1&lt;&gt;""),IF(_xlfn.XLOOKUP(AG$1,Attendance_sorted!$B124:$CW124,Attendance_sorted!$B124:$CW124,"nn")&lt;&gt;"nn","•",""),"")</f>
        <v/>
      </c>
      <c r="AH125" s="1" t="str">
        <f ca="1">IF(($A125&lt;&gt;"")*(AH$1&lt;&gt;""),IF(_xlfn.XLOOKUP(AH$1,Attendance_sorted!$B124:$CW124,Attendance_sorted!$B124:$CW124,"nn")&lt;&gt;"nn","•",""),"")</f>
        <v/>
      </c>
      <c r="AI125" s="1" t="str">
        <f ca="1">IF(($A125&lt;&gt;"")*(AI$1&lt;&gt;""),IF(_xlfn.XLOOKUP(AI$1,Attendance_sorted!$B124:$CW124,Attendance_sorted!$B124:$CW124,"nn")&lt;&gt;"nn","•",""),"")</f>
        <v/>
      </c>
      <c r="AJ125" s="1" t="str">
        <f ca="1">IF(($A125&lt;&gt;"")*(AJ$1&lt;&gt;""),IF(_xlfn.XLOOKUP(AJ$1,Attendance_sorted!$B124:$CW124,Attendance_sorted!$B124:$CW124,"nn")&lt;&gt;"nn","•",""),"")</f>
        <v/>
      </c>
      <c r="AK125" s="1" t="str">
        <f ca="1">IF(($A125&lt;&gt;"")*(AK$1&lt;&gt;""),IF(_xlfn.XLOOKUP(AK$1,Attendance_sorted!$B124:$CW124,Attendance_sorted!$B124:$CW124,"nn")&lt;&gt;"nn","•",""),"")</f>
        <v/>
      </c>
      <c r="AL125" s="1" t="str">
        <f ca="1">IF(($A125&lt;&gt;"")*(AL$1&lt;&gt;""),IF(_xlfn.XLOOKUP(AL$1,Attendance_sorted!$B124:$CW124,Attendance_sorted!$B124:$CW124,"nn")&lt;&gt;"nn","•",""),"")</f>
        <v/>
      </c>
      <c r="AM125" s="1" t="str">
        <f ca="1">IF(($A125&lt;&gt;"")*(AM$1&lt;&gt;""),IF(_xlfn.XLOOKUP(AM$1,Attendance_sorted!$B124:$CW124,Attendance_sorted!$B124:$CW124,"nn")&lt;&gt;"nn","•",""),"")</f>
        <v/>
      </c>
      <c r="AN125" s="1" t="str">
        <f ca="1">IF(($A125&lt;&gt;"")*(AN$1&lt;&gt;""),IF(_xlfn.XLOOKUP(AN$1,Attendance_sorted!$B124:$CW124,Attendance_sorted!$B124:$CW124,"nn")&lt;&gt;"nn","•",""),"")</f>
        <v/>
      </c>
      <c r="AO125" s="1" t="str">
        <f ca="1">IF(($A125&lt;&gt;"")*(AO$1&lt;&gt;""),IF(_xlfn.XLOOKUP(AO$1,Attendance_sorted!$B124:$CW124,Attendance_sorted!$B124:$CW124,"nn")&lt;&gt;"nn","•",""),"")</f>
        <v/>
      </c>
      <c r="AP125" s="1" t="str">
        <f ca="1">IF(($A125&lt;&gt;"")*(AP$1&lt;&gt;""),IF(_xlfn.XLOOKUP(AP$1,Attendance_sorted!$B124:$CW124,Attendance_sorted!$B124:$CW124,"nn")&lt;&gt;"nn","•",""),"")</f>
        <v/>
      </c>
      <c r="AQ125" s="1" t="str">
        <f ca="1">IF(($A125&lt;&gt;"")*(AQ$1&lt;&gt;""),IF(_xlfn.XLOOKUP(AQ$1,Attendance_sorted!$B124:$CW124,Attendance_sorted!$B124:$CW124,"nn")&lt;&gt;"nn","•",""),"")</f>
        <v/>
      </c>
      <c r="AR125" s="1" t="str">
        <f ca="1">IF(($A125&lt;&gt;"")*(AR$1&lt;&gt;""),IF(_xlfn.XLOOKUP(AR$1,Attendance_sorted!$B124:$CW124,Attendance_sorted!$B124:$CW124,"nn")&lt;&gt;"nn","•",""),"")</f>
        <v/>
      </c>
      <c r="AS125" s="1" t="str">
        <f ca="1">IF(($A125&lt;&gt;"")*(AS$1&lt;&gt;""),IF(_xlfn.XLOOKUP(AS$1,Attendance_sorted!$B124:$CW124,Attendance_sorted!$B124:$CW124,"nn")&lt;&gt;"nn","•",""),"")</f>
        <v/>
      </c>
      <c r="AT125" s="1" t="str">
        <f ca="1">IF(($A125&lt;&gt;"")*(AT$1&lt;&gt;""),IF(_xlfn.XLOOKUP(AT$1,Attendance_sorted!$B124:$CW124,Attendance_sorted!$B124:$CW124,"nn")&lt;&gt;"nn","•",""),"")</f>
        <v/>
      </c>
      <c r="AU125" s="1" t="str">
        <f ca="1">IF(($A125&lt;&gt;"")*(AU$1&lt;&gt;""),IF(_xlfn.XLOOKUP(AU$1,Attendance_sorted!$B124:$CW124,Attendance_sorted!$B124:$CW124,"nn")&lt;&gt;"nn","•",""),"")</f>
        <v/>
      </c>
      <c r="AV125" s="1" t="str">
        <f ca="1">IF(($A125&lt;&gt;"")*(AV$1&lt;&gt;""),IF(_xlfn.XLOOKUP(AV$1,Attendance_sorted!$B124:$CW124,Attendance_sorted!$B124:$CW124,"nn")&lt;&gt;"nn","•",""),"")</f>
        <v/>
      </c>
      <c r="AW125" s="1" t="str">
        <f ca="1">IF(($A125&lt;&gt;"")*(AW$1&lt;&gt;""),IF(_xlfn.XLOOKUP(AW$1,Attendance_sorted!$B124:$CW124,Attendance_sorted!$B124:$CW124,"nn")&lt;&gt;"nn","•",""),"")</f>
        <v/>
      </c>
      <c r="AX125" s="1" t="str">
        <f ca="1">IF(($A125&lt;&gt;"")*(AX$1&lt;&gt;""),IF(_xlfn.XLOOKUP(AX$1,Attendance_sorted!$B124:$CW124,Attendance_sorted!$B124:$CW124,"nn")&lt;&gt;"nn","•",""),"")</f>
        <v/>
      </c>
      <c r="AY125" s="1" t="str">
        <f ca="1">IF(($A125&lt;&gt;"")*(AY$1&lt;&gt;""),IF(_xlfn.XLOOKUP(AY$1,Attendance_sorted!$B124:$CW124,Attendance_sorted!$B124:$CW124,"nn")&lt;&gt;"nn","•",""),"")</f>
        <v/>
      </c>
      <c r="AZ125" s="1" t="str">
        <f ca="1">IF(($A125&lt;&gt;"")*(AZ$1&lt;&gt;""),IF(_xlfn.XLOOKUP(AZ$1,Attendance_sorted!$B124:$CW124,Attendance_sorted!$B124:$CW124,"nn")&lt;&gt;"nn","•",""),"")</f>
        <v/>
      </c>
      <c r="BA125" s="1" t="str">
        <f ca="1">IF(($A125&lt;&gt;"")*(BA$1&lt;&gt;""),IF(_xlfn.XLOOKUP(BA$1,Attendance_sorted!$B124:$CW124,Attendance_sorted!$B124:$CW124,"nn")&lt;&gt;"nn","•",""),"")</f>
        <v/>
      </c>
      <c r="BB125" s="1" t="str">
        <f ca="1">IF(($A125&lt;&gt;"")*(BB$1&lt;&gt;""),IF(_xlfn.XLOOKUP(BB$1,Attendance_sorted!$B124:$CW124,Attendance_sorted!$B124:$CW124,"nn")&lt;&gt;"nn","•",""),"")</f>
        <v/>
      </c>
      <c r="BC125" s="1" t="str">
        <f ca="1">IF(($A125&lt;&gt;"")*(BC$1&lt;&gt;""),IF(_xlfn.XLOOKUP(BC$1,Attendance_sorted!$B124:$CW124,Attendance_sorted!$B124:$CW124,"nn")&lt;&gt;"nn","•",""),"")</f>
        <v/>
      </c>
      <c r="BD125" s="1" t="str">
        <f ca="1">IF(($A125&lt;&gt;"")*(BD$1&lt;&gt;""),IF(_xlfn.XLOOKUP(BD$1,Attendance_sorted!$B124:$CW124,Attendance_sorted!$B124:$CW124,"nn")&lt;&gt;"nn","•",""),"")</f>
        <v/>
      </c>
      <c r="BE125" s="1" t="str">
        <f ca="1">IF(($A125&lt;&gt;"")*(BE$1&lt;&gt;""),IF(_xlfn.XLOOKUP(BE$1,Attendance_sorted!$B124:$CW124,Attendance_sorted!$B124:$CW124,"nn")&lt;&gt;"nn","•",""),"")</f>
        <v/>
      </c>
      <c r="BF125" s="1" t="str">
        <f ca="1">IF(($A125&lt;&gt;"")*(BF$1&lt;&gt;""),IF(_xlfn.XLOOKUP(BF$1,Attendance_sorted!$B124:$CW124,Attendance_sorted!$B124:$CW124,"nn")&lt;&gt;"nn","•",""),"")</f>
        <v/>
      </c>
      <c r="BG125" s="1" t="str">
        <f ca="1">IF(($A125&lt;&gt;"")*(BG$1&lt;&gt;""),IF(_xlfn.XLOOKUP(BG$1,Attendance_sorted!$B124:$CW124,Attendance_sorted!$B124:$CW124,"nn")&lt;&gt;"nn","•",""),"")</f>
        <v/>
      </c>
      <c r="BH125" s="1" t="str">
        <f ca="1">IF(($A125&lt;&gt;"")*(BH$1&lt;&gt;""),IF(_xlfn.XLOOKUP(BH$1,Attendance_sorted!$B124:$CW124,Attendance_sorted!$B124:$CW124,"nn")&lt;&gt;"nn","•",""),"")</f>
        <v/>
      </c>
      <c r="BI125" s="1" t="str">
        <f ca="1">IF(($A125&lt;&gt;"")*(BI$1&lt;&gt;""),IF(_xlfn.XLOOKUP(BI$1,Attendance_sorted!$B124:$CW124,Attendance_sorted!$B124:$CW124,"nn")&lt;&gt;"nn","•",""),"")</f>
        <v/>
      </c>
      <c r="BJ125" s="1" t="str">
        <f ca="1">IF(($A125&lt;&gt;"")*(BJ$1&lt;&gt;""),IF(_xlfn.XLOOKUP(BJ$1,Attendance_sorted!$B124:$CW124,Attendance_sorted!$B124:$CW124,"nn")&lt;&gt;"nn","•",""),"")</f>
        <v/>
      </c>
      <c r="BK125" s="1" t="str">
        <f ca="1">IF(($A125&lt;&gt;"")*(BK$1&lt;&gt;""),IF(_xlfn.XLOOKUP(BK$1,Attendance_sorted!$B124:$CW124,Attendance_sorted!$B124:$CW124,"nn")&lt;&gt;"nn","•",""),"")</f>
        <v/>
      </c>
      <c r="BL125" s="1" t="str">
        <f ca="1">IF(($A125&lt;&gt;"")*(BL$1&lt;&gt;""),IF(_xlfn.XLOOKUP(BL$1,Attendance_sorted!$B124:$CW124,Attendance_sorted!$B124:$CW124,"nn")&lt;&gt;"nn","•",""),"")</f>
        <v/>
      </c>
      <c r="BM125" s="1" t="str">
        <f ca="1">IF(($A125&lt;&gt;"")*(BM$1&lt;&gt;""),IF(_xlfn.XLOOKUP(BM$1,Attendance_sorted!$B124:$CW124,Attendance_sorted!$B124:$CW124,"nn")&lt;&gt;"nn","•",""),"")</f>
        <v/>
      </c>
      <c r="BN125" s="1" t="str">
        <f ca="1">IF(($A125&lt;&gt;"")*(BN$1&lt;&gt;""),IF(_xlfn.XLOOKUP(BN$1,Attendance_sorted!$B124:$CW124,Attendance_sorted!$B124:$CW124,"nn")&lt;&gt;"nn","•",""),"")</f>
        <v/>
      </c>
      <c r="BO125" s="1" t="str">
        <f ca="1">IF(($A125&lt;&gt;"")*(BO$1&lt;&gt;""),IF(_xlfn.XLOOKUP(BO$1,Attendance_sorted!$B124:$CW124,Attendance_sorted!$B124:$CW124,"nn")&lt;&gt;"nn","•",""),"")</f>
        <v/>
      </c>
      <c r="BP125" s="1" t="str">
        <f ca="1">IF(($A125&lt;&gt;"")*(BP$1&lt;&gt;""),IF(_xlfn.XLOOKUP(BP$1,Attendance_sorted!$B124:$CW124,Attendance_sorted!$B124:$CW124,"nn")&lt;&gt;"nn","•",""),"")</f>
        <v/>
      </c>
      <c r="BQ125" s="1" t="str">
        <f ca="1">IF(($A125&lt;&gt;"")*(BQ$1&lt;&gt;""),IF(_xlfn.XLOOKUP(BQ$1,Attendance_sorted!$B124:$CW124,Attendance_sorted!$B124:$CW124,"nn")&lt;&gt;"nn","•",""),"")</f>
        <v/>
      </c>
      <c r="BR125" s="1" t="str">
        <f ca="1">IF(($A125&lt;&gt;"")*(BR$1&lt;&gt;""),IF(_xlfn.XLOOKUP(BR$1,Attendance_sorted!$B124:$CW124,Attendance_sorted!$B124:$CW124,"nn")&lt;&gt;"nn","•",""),"")</f>
        <v/>
      </c>
      <c r="BS125" s="1" t="str">
        <f ca="1">IF(($A125&lt;&gt;"")*(BS$1&lt;&gt;""),IF(_xlfn.XLOOKUP(BS$1,Attendance_sorted!$B124:$CW124,Attendance_sorted!$B124:$CW124,"nn")&lt;&gt;"nn","•",""),"")</f>
        <v/>
      </c>
      <c r="BT125" s="1" t="str">
        <f ca="1">IF(($A125&lt;&gt;"")*(BT$1&lt;&gt;""),IF(_xlfn.XLOOKUP(BT$1,Attendance_sorted!$B124:$CW124,Attendance_sorted!$B124:$CW124,"nn")&lt;&gt;"nn","•",""),"")</f>
        <v/>
      </c>
      <c r="BU125" s="1" t="str">
        <f ca="1">IF(($A125&lt;&gt;"")*(BU$1&lt;&gt;""),IF(_xlfn.XLOOKUP(BU$1,Attendance_sorted!$B124:$CW124,Attendance_sorted!$B124:$CW124,"nn")&lt;&gt;"nn","•",""),"")</f>
        <v/>
      </c>
      <c r="BV125" s="1" t="str">
        <f ca="1">IF(($A125&lt;&gt;"")*(BV$1&lt;&gt;""),IF(_xlfn.XLOOKUP(BV$1,Attendance_sorted!$B124:$CW124,Attendance_sorted!$B124:$CW124,"nn")&lt;&gt;"nn","•",""),"")</f>
        <v/>
      </c>
      <c r="BW125" s="1" t="str">
        <f ca="1">IF(($A125&lt;&gt;"")*(BW$1&lt;&gt;""),IF(_xlfn.XLOOKUP(BW$1,Attendance_sorted!$B124:$CW124,Attendance_sorted!$B124:$CW124,"nn")&lt;&gt;"nn","•",""),"")</f>
        <v/>
      </c>
      <c r="BX125" s="1" t="str">
        <f ca="1">IF(($A125&lt;&gt;"")*(BX$1&lt;&gt;""),IF(_xlfn.XLOOKUP(BX$1,Attendance_sorted!$B124:$CW124,Attendance_sorted!$B124:$CW124,"nn")&lt;&gt;"nn","•",""),"")</f>
        <v/>
      </c>
      <c r="BY125" s="1" t="str">
        <f ca="1">IF(($A125&lt;&gt;"")*(BY$1&lt;&gt;""),IF(_xlfn.XLOOKUP(BY$1,Attendance_sorted!$B124:$CW124,Attendance_sorted!$B124:$CW124,"nn")&lt;&gt;"nn","•",""),"")</f>
        <v/>
      </c>
      <c r="BZ125" s="1" t="str">
        <f ca="1">IF(($A125&lt;&gt;"")*(BZ$1&lt;&gt;""),IF(_xlfn.XLOOKUP(BZ$1,Attendance_sorted!$B124:$CW124,Attendance_sorted!$B124:$CW124,"nn")&lt;&gt;"nn","•",""),"")</f>
        <v/>
      </c>
      <c r="CA125" s="1" t="str">
        <f ca="1">IF(($A125&lt;&gt;"")*(CA$1&lt;&gt;""),IF(_xlfn.XLOOKUP(CA$1,Attendance_sorted!$B124:$CW124,Attendance_sorted!$B124:$CW124,"nn")&lt;&gt;"nn","•",""),"")</f>
        <v/>
      </c>
      <c r="CB125" s="1" t="str">
        <f ca="1">IF(($A125&lt;&gt;"")*(CB$1&lt;&gt;""),IF(_xlfn.XLOOKUP(CB$1,Attendance_sorted!$B124:$CW124,Attendance_sorted!$B124:$CW124,"nn")&lt;&gt;"nn","•",""),"")</f>
        <v/>
      </c>
      <c r="CC125" s="1" t="str">
        <f ca="1">IF(($A125&lt;&gt;"")*(CC$1&lt;&gt;""),IF(_xlfn.XLOOKUP(CC$1,Attendance_sorted!$B124:$CW124,Attendance_sorted!$B124:$CW124,"nn")&lt;&gt;"nn","•",""),"")</f>
        <v/>
      </c>
      <c r="CD125" s="1" t="str">
        <f ca="1">IF(($A125&lt;&gt;"")*(CD$1&lt;&gt;""),IF(_xlfn.XLOOKUP(CD$1,Attendance_sorted!$B124:$CW124,Attendance_sorted!$B124:$CW124,"nn")&lt;&gt;"nn","•",""),"")</f>
        <v/>
      </c>
      <c r="CE125" s="1" t="str">
        <f ca="1">IF(($A125&lt;&gt;"")*(CE$1&lt;&gt;""),IF(_xlfn.XLOOKUP(CE$1,Attendance_sorted!$B124:$CW124,Attendance_sorted!$B124:$CW124,"nn")&lt;&gt;"nn","•",""),"")</f>
        <v/>
      </c>
      <c r="CF125" s="1" t="str">
        <f ca="1">IF(($A125&lt;&gt;"")*(CF$1&lt;&gt;""),IF(_xlfn.XLOOKUP(CF$1,Attendance_sorted!$B124:$CW124,Attendance_sorted!$B124:$CW124,"nn")&lt;&gt;"nn","•",""),"")</f>
        <v/>
      </c>
      <c r="CG125" s="1" t="str">
        <f ca="1">IF(($A125&lt;&gt;"")*(CG$1&lt;&gt;""),IF(_xlfn.XLOOKUP(CG$1,Attendance_sorted!$B124:$CW124,Attendance_sorted!$B124:$CW124,"nn")&lt;&gt;"nn","•",""),"")</f>
        <v/>
      </c>
      <c r="CH125" s="1" t="str">
        <f ca="1">IF(($A125&lt;&gt;"")*(CH$1&lt;&gt;""),IF(_xlfn.XLOOKUP(CH$1,Attendance_sorted!$B124:$CW124,Attendance_sorted!$B124:$CW124,"nn")&lt;&gt;"nn","•",""),"")</f>
        <v/>
      </c>
      <c r="CI125" s="1" t="str">
        <f ca="1">IF(($A125&lt;&gt;"")*(CI$1&lt;&gt;""),IF(_xlfn.XLOOKUP(CI$1,Attendance_sorted!$B124:$CW124,Attendance_sorted!$B124:$CW124,"nn")&lt;&gt;"nn","•",""),"")</f>
        <v/>
      </c>
      <c r="CJ125" s="1" t="str">
        <f ca="1">IF(($A125&lt;&gt;"")*(CJ$1&lt;&gt;""),IF(_xlfn.XLOOKUP(CJ$1,Attendance_sorted!$B124:$CW124,Attendance_sorted!$B124:$CW124,"nn")&lt;&gt;"nn","•",""),"")</f>
        <v/>
      </c>
      <c r="CK125" s="1" t="str">
        <f ca="1">IF(($A125&lt;&gt;"")*(CK$1&lt;&gt;""),IF(_xlfn.XLOOKUP(CK$1,Attendance_sorted!$B124:$CW124,Attendance_sorted!$B124:$CW124,"nn")&lt;&gt;"nn","•",""),"")</f>
        <v/>
      </c>
      <c r="CL125" s="1" t="str">
        <f ca="1">IF(($A125&lt;&gt;"")*(CL$1&lt;&gt;""),IF(_xlfn.XLOOKUP(CL$1,Attendance_sorted!$B124:$CW124,Attendance_sorted!$B124:$CW124,"nn")&lt;&gt;"nn","•",""),"")</f>
        <v/>
      </c>
      <c r="CM125" s="1" t="str">
        <f ca="1">IF(($A125&lt;&gt;"")*(CM$1&lt;&gt;""),IF(_xlfn.XLOOKUP(CM$1,Attendance_sorted!$B124:$CW124,Attendance_sorted!$B124:$CW124,"nn")&lt;&gt;"nn","•",""),"")</f>
        <v/>
      </c>
      <c r="CN125" s="1" t="str">
        <f ca="1">IF(($A125&lt;&gt;"")*(CN$1&lt;&gt;""),IF(_xlfn.XLOOKUP(CN$1,Attendance_sorted!$B124:$CW124,Attendance_sorted!$B124:$CW124,"nn")&lt;&gt;"nn","•",""),"")</f>
        <v/>
      </c>
      <c r="CO125" s="1" t="str">
        <f ca="1">IF(($A125&lt;&gt;"")*(CO$1&lt;&gt;""),IF(_xlfn.XLOOKUP(CO$1,Attendance_sorted!$B124:$CW124,Attendance_sorted!$B124:$CW124,"nn")&lt;&gt;"nn","•",""),"")</f>
        <v/>
      </c>
      <c r="CP125" s="1" t="str">
        <f ca="1">IF(($A125&lt;&gt;"")*(CP$1&lt;&gt;""),IF(_xlfn.XLOOKUP(CP$1,Attendance_sorted!$B124:$CW124,Attendance_sorted!$B124:$CW124,"nn")&lt;&gt;"nn","•",""),"")</f>
        <v/>
      </c>
      <c r="CQ125" s="1" t="str">
        <f ca="1">IF(($A125&lt;&gt;"")*(CQ$1&lt;&gt;""),IF(_xlfn.XLOOKUP(CQ$1,Attendance_sorted!$B124:$CW124,Attendance_sorted!$B124:$CW124,"nn")&lt;&gt;"nn","•",""),"")</f>
        <v/>
      </c>
      <c r="CR125" s="1" t="str">
        <f ca="1">IF(($A125&lt;&gt;"")*(CR$1&lt;&gt;""),IF(_xlfn.XLOOKUP(CR$1,Attendance_sorted!$B124:$CW124,Attendance_sorted!$B124:$CW124,"nn")&lt;&gt;"nn","•",""),"")</f>
        <v/>
      </c>
      <c r="CS125" s="1" t="str">
        <f ca="1">IF(($A125&lt;&gt;"")*(CS$1&lt;&gt;""),IF(_xlfn.XLOOKUP(CS$1,Attendance_sorted!$B124:$CW124,Attendance_sorted!$B124:$CW124,"nn")&lt;&gt;"nn","•",""),"")</f>
        <v/>
      </c>
      <c r="CT125" s="1" t="str">
        <f ca="1">IF(($A125&lt;&gt;"")*(CT$1&lt;&gt;""),IF(_xlfn.XLOOKUP(CT$1,Attendance_sorted!$B124:$CW124,Attendance_sorted!$B124:$CW124,"nn")&lt;&gt;"nn","•",""),"")</f>
        <v/>
      </c>
      <c r="CU125" s="1" t="str">
        <f ca="1">IF(($A125&lt;&gt;"")*(CU$1&lt;&gt;""),IF(_xlfn.XLOOKUP(CU$1,Attendance_sorted!$B124:$CW124,Attendance_sorted!$B124:$CW124,"nn")&lt;&gt;"nn","•",""),"")</f>
        <v/>
      </c>
      <c r="CV125" s="1" t="str">
        <f ca="1">IF(($A125&lt;&gt;"")*(CV$1&lt;&gt;""),IF(_xlfn.XLOOKUP(CV$1,Attendance_sorted!$B124:$CW124,Attendance_sorted!$B124:$CW124,"nn")&lt;&gt;"nn","•",""),"")</f>
        <v/>
      </c>
      <c r="CW125" s="1" t="str">
        <f ca="1">IF(($A125&lt;&gt;"")*(CW$1&lt;&gt;""),IF(_xlfn.XLOOKUP(CW$1,Attendance_sorted!$B124:$CW124,Attendance_sorted!$B124:$CW124,"nn")&lt;&gt;"nn","•",""),"")</f>
        <v/>
      </c>
    </row>
    <row r="126" spans="1:101">
      <c r="A126" s="1">
        <v>429</v>
      </c>
      <c r="B126" s="1" t="str">
        <f ca="1">IF(($A126&lt;&gt;"")*(B$1&lt;&gt;""),IF(_xlfn.XLOOKUP(B$1,Attendance_sorted!$B125:$CW125,Attendance_sorted!$B125:$CW125,"nn")&lt;&gt;"nn","•",""),"")</f>
        <v/>
      </c>
      <c r="C126" s="1" t="str">
        <f ca="1">IF(($A126&lt;&gt;"")*(C$1&lt;&gt;""),IF(_xlfn.XLOOKUP(C$1,Attendance_sorted!$B125:$CW125,Attendance_sorted!$B125:$CW125,"nn")&lt;&gt;"nn","•",""),"")</f>
        <v/>
      </c>
      <c r="D126" s="1" t="str">
        <f ca="1">IF(($A126&lt;&gt;"")*(D$1&lt;&gt;""),IF(_xlfn.XLOOKUP(D$1,Attendance_sorted!$B125:$CW125,Attendance_sorted!$B125:$CW125,"nn")&lt;&gt;"nn","•",""),"")</f>
        <v/>
      </c>
      <c r="E126" s="1" t="str">
        <f ca="1">IF(($A126&lt;&gt;"")*(E$1&lt;&gt;""),IF(_xlfn.XLOOKUP(E$1,Attendance_sorted!$B125:$CW125,Attendance_sorted!$B125:$CW125,"nn")&lt;&gt;"nn","•",""),"")</f>
        <v/>
      </c>
      <c r="F126" s="1" t="str">
        <f ca="1">IF(($A126&lt;&gt;"")*(F$1&lt;&gt;""),IF(_xlfn.XLOOKUP(F$1,Attendance_sorted!$B125:$CW125,Attendance_sorted!$B125:$CW125,"nn")&lt;&gt;"nn","•",""),"")</f>
        <v/>
      </c>
      <c r="G126" s="1" t="str">
        <f ca="1">IF(($A126&lt;&gt;"")*(G$1&lt;&gt;""),IF(_xlfn.XLOOKUP(G$1,Attendance_sorted!$B125:$CW125,Attendance_sorted!$B125:$CW125,"nn")&lt;&gt;"nn","•",""),"")</f>
        <v/>
      </c>
      <c r="H126" s="1" t="str">
        <f ca="1">IF(($A126&lt;&gt;"")*(H$1&lt;&gt;""),IF(_xlfn.XLOOKUP(H$1,Attendance_sorted!$B125:$CW125,Attendance_sorted!$B125:$CW125,"nn")&lt;&gt;"nn","•",""),"")</f>
        <v/>
      </c>
      <c r="I126" s="1" t="str">
        <f ca="1">IF(($A126&lt;&gt;"")*(I$1&lt;&gt;""),IF(_xlfn.XLOOKUP(I$1,Attendance_sorted!$B125:$CW125,Attendance_sorted!$B125:$CW125,"nn")&lt;&gt;"nn","•",""),"")</f>
        <v/>
      </c>
      <c r="J126" s="1" t="str">
        <f ca="1">IF(($A126&lt;&gt;"")*(J$1&lt;&gt;""),IF(_xlfn.XLOOKUP(J$1,Attendance_sorted!$B125:$CW125,Attendance_sorted!$B125:$CW125,"nn")&lt;&gt;"nn","•",""),"")</f>
        <v/>
      </c>
      <c r="K126" s="1" t="str">
        <f ca="1">IF(($A126&lt;&gt;"")*(K$1&lt;&gt;""),IF(_xlfn.XLOOKUP(K$1,Attendance_sorted!$B125:$CW125,Attendance_sorted!$B125:$CW125,"nn")&lt;&gt;"nn","•",""),"")</f>
        <v/>
      </c>
      <c r="L126" s="1" t="str">
        <f ca="1">IF(($A126&lt;&gt;"")*(L$1&lt;&gt;""),IF(_xlfn.XLOOKUP(L$1,Attendance_sorted!$B125:$CW125,Attendance_sorted!$B125:$CW125,"nn")&lt;&gt;"nn","•",""),"")</f>
        <v/>
      </c>
      <c r="M126" s="1" t="str">
        <f ca="1">IF(($A126&lt;&gt;"")*(M$1&lt;&gt;""),IF(_xlfn.XLOOKUP(M$1,Attendance_sorted!$B125:$CW125,Attendance_sorted!$B125:$CW125,"nn")&lt;&gt;"nn","•",""),"")</f>
        <v/>
      </c>
      <c r="N126" s="1" t="str">
        <f ca="1">IF(($A126&lt;&gt;"")*(N$1&lt;&gt;""),IF(_xlfn.XLOOKUP(N$1,Attendance_sorted!$B125:$CW125,Attendance_sorted!$B125:$CW125,"nn")&lt;&gt;"nn","•",""),"")</f>
        <v/>
      </c>
      <c r="O126" s="1" t="str">
        <f ca="1">IF(($A126&lt;&gt;"")*(O$1&lt;&gt;""),IF(_xlfn.XLOOKUP(O$1,Attendance_sorted!$B125:$CW125,Attendance_sorted!$B125:$CW125,"nn")&lt;&gt;"nn","•",""),"")</f>
        <v/>
      </c>
      <c r="P126" s="1" t="str">
        <f ca="1">IF(($A126&lt;&gt;"")*(P$1&lt;&gt;""),IF(_xlfn.XLOOKUP(P$1,Attendance_sorted!$B125:$CW125,Attendance_sorted!$B125:$CW125,"nn")&lt;&gt;"nn","•",""),"")</f>
        <v/>
      </c>
      <c r="Q126" s="1" t="str">
        <f ca="1">IF(($A126&lt;&gt;"")*(Q$1&lt;&gt;""),IF(_xlfn.XLOOKUP(Q$1,Attendance_sorted!$B125:$CW125,Attendance_sorted!$B125:$CW125,"nn")&lt;&gt;"nn","•",""),"")</f>
        <v/>
      </c>
      <c r="R126" s="1" t="str">
        <f ca="1">IF(($A126&lt;&gt;"")*(R$1&lt;&gt;""),IF(_xlfn.XLOOKUP(R$1,Attendance_sorted!$B125:$CW125,Attendance_sorted!$B125:$CW125,"nn")&lt;&gt;"nn","•",""),"")</f>
        <v/>
      </c>
      <c r="S126" s="1" t="str">
        <f ca="1">IF(($A126&lt;&gt;"")*(S$1&lt;&gt;""),IF(_xlfn.XLOOKUP(S$1,Attendance_sorted!$B125:$CW125,Attendance_sorted!$B125:$CW125,"nn")&lt;&gt;"nn","•",""),"")</f>
        <v/>
      </c>
      <c r="T126" s="1" t="str">
        <f ca="1">IF(($A126&lt;&gt;"")*(T$1&lt;&gt;""),IF(_xlfn.XLOOKUP(T$1,Attendance_sorted!$B125:$CW125,Attendance_sorted!$B125:$CW125,"nn")&lt;&gt;"nn","•",""),"")</f>
        <v/>
      </c>
      <c r="U126" s="1" t="str">
        <f ca="1">IF(($A126&lt;&gt;"")*(U$1&lt;&gt;""),IF(_xlfn.XLOOKUP(U$1,Attendance_sorted!$B125:$CW125,Attendance_sorted!$B125:$CW125,"nn")&lt;&gt;"nn","•",""),"")</f>
        <v/>
      </c>
      <c r="V126" s="1" t="str">
        <f ca="1">IF(($A126&lt;&gt;"")*(V$1&lt;&gt;""),IF(_xlfn.XLOOKUP(V$1,Attendance_sorted!$B125:$CW125,Attendance_sorted!$B125:$CW125,"nn")&lt;&gt;"nn","•",""),"")</f>
        <v/>
      </c>
      <c r="W126" s="1" t="str">
        <f ca="1">IF(($A126&lt;&gt;"")*(W$1&lt;&gt;""),IF(_xlfn.XLOOKUP(W$1,Attendance_sorted!$B125:$CW125,Attendance_sorted!$B125:$CW125,"nn")&lt;&gt;"nn","•",""),"")</f>
        <v/>
      </c>
      <c r="X126" s="1" t="str">
        <f ca="1">IF(($A126&lt;&gt;"")*(X$1&lt;&gt;""),IF(_xlfn.XLOOKUP(X$1,Attendance_sorted!$B125:$CW125,Attendance_sorted!$B125:$CW125,"nn")&lt;&gt;"nn","•",""),"")</f>
        <v/>
      </c>
      <c r="Y126" s="1" t="str">
        <f ca="1">IF(($A126&lt;&gt;"")*(Y$1&lt;&gt;""),IF(_xlfn.XLOOKUP(Y$1,Attendance_sorted!$B125:$CW125,Attendance_sorted!$B125:$CW125,"nn")&lt;&gt;"nn","•",""),"")</f>
        <v/>
      </c>
      <c r="Z126" s="1" t="str">
        <f ca="1">IF(($A126&lt;&gt;"")*(Z$1&lt;&gt;""),IF(_xlfn.XLOOKUP(Z$1,Attendance_sorted!$B125:$CW125,Attendance_sorted!$B125:$CW125,"nn")&lt;&gt;"nn","•",""),"")</f>
        <v/>
      </c>
      <c r="AA126" s="1" t="str">
        <f ca="1">IF(($A126&lt;&gt;"")*(AA$1&lt;&gt;""),IF(_xlfn.XLOOKUP(AA$1,Attendance_sorted!$B125:$CW125,Attendance_sorted!$B125:$CW125,"nn")&lt;&gt;"nn","•",""),"")</f>
        <v/>
      </c>
      <c r="AB126" s="1" t="str">
        <f ca="1">IF(($A126&lt;&gt;"")*(AB$1&lt;&gt;""),IF(_xlfn.XLOOKUP(AB$1,Attendance_sorted!$B125:$CW125,Attendance_sorted!$B125:$CW125,"nn")&lt;&gt;"nn","•",""),"")</f>
        <v/>
      </c>
      <c r="AC126" s="1" t="str">
        <f ca="1">IF(($A126&lt;&gt;"")*(AC$1&lt;&gt;""),IF(_xlfn.XLOOKUP(AC$1,Attendance_sorted!$B125:$CW125,Attendance_sorted!$B125:$CW125,"nn")&lt;&gt;"nn","•",""),"")</f>
        <v/>
      </c>
      <c r="AD126" s="1" t="str">
        <f ca="1">IF(($A126&lt;&gt;"")*(AD$1&lt;&gt;""),IF(_xlfn.XLOOKUP(AD$1,Attendance_sorted!$B125:$CW125,Attendance_sorted!$B125:$CW125,"nn")&lt;&gt;"nn","•",""),"")</f>
        <v/>
      </c>
      <c r="AE126" s="1" t="str">
        <f ca="1">IF(($A126&lt;&gt;"")*(AE$1&lt;&gt;""),IF(_xlfn.XLOOKUP(AE$1,Attendance_sorted!$B125:$CW125,Attendance_sorted!$B125:$CW125,"nn")&lt;&gt;"nn","•",""),"")</f>
        <v/>
      </c>
      <c r="AF126" s="1" t="str">
        <f ca="1">IF(($A126&lt;&gt;"")*(AF$1&lt;&gt;""),IF(_xlfn.XLOOKUP(AF$1,Attendance_sorted!$B125:$CW125,Attendance_sorted!$B125:$CW125,"nn")&lt;&gt;"nn","•",""),"")</f>
        <v/>
      </c>
      <c r="AG126" s="1" t="str">
        <f ca="1">IF(($A126&lt;&gt;"")*(AG$1&lt;&gt;""),IF(_xlfn.XLOOKUP(AG$1,Attendance_sorted!$B125:$CW125,Attendance_sorted!$B125:$CW125,"nn")&lt;&gt;"nn","•",""),"")</f>
        <v/>
      </c>
      <c r="AH126" s="1" t="str">
        <f ca="1">IF(($A126&lt;&gt;"")*(AH$1&lt;&gt;""),IF(_xlfn.XLOOKUP(AH$1,Attendance_sorted!$B125:$CW125,Attendance_sorted!$B125:$CW125,"nn")&lt;&gt;"nn","•",""),"")</f>
        <v/>
      </c>
      <c r="AI126" s="1" t="str">
        <f ca="1">IF(($A126&lt;&gt;"")*(AI$1&lt;&gt;""),IF(_xlfn.XLOOKUP(AI$1,Attendance_sorted!$B125:$CW125,Attendance_sorted!$B125:$CW125,"nn")&lt;&gt;"nn","•",""),"")</f>
        <v/>
      </c>
      <c r="AJ126" s="1" t="str">
        <f ca="1">IF(($A126&lt;&gt;"")*(AJ$1&lt;&gt;""),IF(_xlfn.XLOOKUP(AJ$1,Attendance_sorted!$B125:$CW125,Attendance_sorted!$B125:$CW125,"nn")&lt;&gt;"nn","•",""),"")</f>
        <v/>
      </c>
      <c r="AK126" s="1" t="str">
        <f ca="1">IF(($A126&lt;&gt;"")*(AK$1&lt;&gt;""),IF(_xlfn.XLOOKUP(AK$1,Attendance_sorted!$B125:$CW125,Attendance_sorted!$B125:$CW125,"nn")&lt;&gt;"nn","•",""),"")</f>
        <v/>
      </c>
      <c r="AL126" s="1" t="str">
        <f ca="1">IF(($A126&lt;&gt;"")*(AL$1&lt;&gt;""),IF(_xlfn.XLOOKUP(AL$1,Attendance_sorted!$B125:$CW125,Attendance_sorted!$B125:$CW125,"nn")&lt;&gt;"nn","•",""),"")</f>
        <v/>
      </c>
      <c r="AM126" s="1" t="str">
        <f ca="1">IF(($A126&lt;&gt;"")*(AM$1&lt;&gt;""),IF(_xlfn.XLOOKUP(AM$1,Attendance_sorted!$B125:$CW125,Attendance_sorted!$B125:$CW125,"nn")&lt;&gt;"nn","•",""),"")</f>
        <v/>
      </c>
      <c r="AN126" s="1" t="str">
        <f ca="1">IF(($A126&lt;&gt;"")*(AN$1&lt;&gt;""),IF(_xlfn.XLOOKUP(AN$1,Attendance_sorted!$B125:$CW125,Attendance_sorted!$B125:$CW125,"nn")&lt;&gt;"nn","•",""),"")</f>
        <v/>
      </c>
      <c r="AO126" s="1" t="str">
        <f ca="1">IF(($A126&lt;&gt;"")*(AO$1&lt;&gt;""),IF(_xlfn.XLOOKUP(AO$1,Attendance_sorted!$B125:$CW125,Attendance_sorted!$B125:$CW125,"nn")&lt;&gt;"nn","•",""),"")</f>
        <v/>
      </c>
      <c r="AP126" s="1" t="str">
        <f ca="1">IF(($A126&lt;&gt;"")*(AP$1&lt;&gt;""),IF(_xlfn.XLOOKUP(AP$1,Attendance_sorted!$B125:$CW125,Attendance_sorted!$B125:$CW125,"nn")&lt;&gt;"nn","•",""),"")</f>
        <v/>
      </c>
      <c r="AQ126" s="1" t="str">
        <f ca="1">IF(($A126&lt;&gt;"")*(AQ$1&lt;&gt;""),IF(_xlfn.XLOOKUP(AQ$1,Attendance_sorted!$B125:$CW125,Attendance_sorted!$B125:$CW125,"nn")&lt;&gt;"nn","•",""),"")</f>
        <v/>
      </c>
      <c r="AR126" s="1" t="str">
        <f ca="1">IF(($A126&lt;&gt;"")*(AR$1&lt;&gt;""),IF(_xlfn.XLOOKUP(AR$1,Attendance_sorted!$B125:$CW125,Attendance_sorted!$B125:$CW125,"nn")&lt;&gt;"nn","•",""),"")</f>
        <v/>
      </c>
      <c r="AS126" s="1" t="str">
        <f ca="1">IF(($A126&lt;&gt;"")*(AS$1&lt;&gt;""),IF(_xlfn.XLOOKUP(AS$1,Attendance_sorted!$B125:$CW125,Attendance_sorted!$B125:$CW125,"nn")&lt;&gt;"nn","•",""),"")</f>
        <v/>
      </c>
      <c r="AT126" s="1" t="str">
        <f ca="1">IF(($A126&lt;&gt;"")*(AT$1&lt;&gt;""),IF(_xlfn.XLOOKUP(AT$1,Attendance_sorted!$B125:$CW125,Attendance_sorted!$B125:$CW125,"nn")&lt;&gt;"nn","•",""),"")</f>
        <v/>
      </c>
      <c r="AU126" s="1" t="str">
        <f ca="1">IF(($A126&lt;&gt;"")*(AU$1&lt;&gt;""),IF(_xlfn.XLOOKUP(AU$1,Attendance_sorted!$B125:$CW125,Attendance_sorted!$B125:$CW125,"nn")&lt;&gt;"nn","•",""),"")</f>
        <v/>
      </c>
      <c r="AV126" s="1" t="str">
        <f ca="1">IF(($A126&lt;&gt;"")*(AV$1&lt;&gt;""),IF(_xlfn.XLOOKUP(AV$1,Attendance_sorted!$B125:$CW125,Attendance_sorted!$B125:$CW125,"nn")&lt;&gt;"nn","•",""),"")</f>
        <v/>
      </c>
      <c r="AW126" s="1" t="str">
        <f ca="1">IF(($A126&lt;&gt;"")*(AW$1&lt;&gt;""),IF(_xlfn.XLOOKUP(AW$1,Attendance_sorted!$B125:$CW125,Attendance_sorted!$B125:$CW125,"nn")&lt;&gt;"nn","•",""),"")</f>
        <v/>
      </c>
      <c r="AX126" s="1" t="str">
        <f ca="1">IF(($A126&lt;&gt;"")*(AX$1&lt;&gt;""),IF(_xlfn.XLOOKUP(AX$1,Attendance_sorted!$B125:$CW125,Attendance_sorted!$B125:$CW125,"nn")&lt;&gt;"nn","•",""),"")</f>
        <v/>
      </c>
      <c r="AY126" s="1" t="str">
        <f ca="1">IF(($A126&lt;&gt;"")*(AY$1&lt;&gt;""),IF(_xlfn.XLOOKUP(AY$1,Attendance_sorted!$B125:$CW125,Attendance_sorted!$B125:$CW125,"nn")&lt;&gt;"nn","•",""),"")</f>
        <v/>
      </c>
      <c r="AZ126" s="1" t="str">
        <f ca="1">IF(($A126&lt;&gt;"")*(AZ$1&lt;&gt;""),IF(_xlfn.XLOOKUP(AZ$1,Attendance_sorted!$B125:$CW125,Attendance_sorted!$B125:$CW125,"nn")&lt;&gt;"nn","•",""),"")</f>
        <v/>
      </c>
      <c r="BA126" s="1" t="str">
        <f ca="1">IF(($A126&lt;&gt;"")*(BA$1&lt;&gt;""),IF(_xlfn.XLOOKUP(BA$1,Attendance_sorted!$B125:$CW125,Attendance_sorted!$B125:$CW125,"nn")&lt;&gt;"nn","•",""),"")</f>
        <v/>
      </c>
      <c r="BB126" s="1" t="str">
        <f ca="1">IF(($A126&lt;&gt;"")*(BB$1&lt;&gt;""),IF(_xlfn.XLOOKUP(BB$1,Attendance_sorted!$B125:$CW125,Attendance_sorted!$B125:$CW125,"nn")&lt;&gt;"nn","•",""),"")</f>
        <v/>
      </c>
      <c r="BC126" s="1" t="str">
        <f ca="1">IF(($A126&lt;&gt;"")*(BC$1&lt;&gt;""),IF(_xlfn.XLOOKUP(BC$1,Attendance_sorted!$B125:$CW125,Attendance_sorted!$B125:$CW125,"nn")&lt;&gt;"nn","•",""),"")</f>
        <v/>
      </c>
      <c r="BD126" s="1" t="str">
        <f ca="1">IF(($A126&lt;&gt;"")*(BD$1&lt;&gt;""),IF(_xlfn.XLOOKUP(BD$1,Attendance_sorted!$B125:$CW125,Attendance_sorted!$B125:$CW125,"nn")&lt;&gt;"nn","•",""),"")</f>
        <v/>
      </c>
      <c r="BE126" s="1" t="str">
        <f ca="1">IF(($A126&lt;&gt;"")*(BE$1&lt;&gt;""),IF(_xlfn.XLOOKUP(BE$1,Attendance_sorted!$B125:$CW125,Attendance_sorted!$B125:$CW125,"nn")&lt;&gt;"nn","•",""),"")</f>
        <v/>
      </c>
      <c r="BF126" s="1" t="str">
        <f ca="1">IF(($A126&lt;&gt;"")*(BF$1&lt;&gt;""),IF(_xlfn.XLOOKUP(BF$1,Attendance_sorted!$B125:$CW125,Attendance_sorted!$B125:$CW125,"nn")&lt;&gt;"nn","•",""),"")</f>
        <v/>
      </c>
      <c r="BG126" s="1" t="str">
        <f ca="1">IF(($A126&lt;&gt;"")*(BG$1&lt;&gt;""),IF(_xlfn.XLOOKUP(BG$1,Attendance_sorted!$B125:$CW125,Attendance_sorted!$B125:$CW125,"nn")&lt;&gt;"nn","•",""),"")</f>
        <v/>
      </c>
      <c r="BH126" s="1" t="str">
        <f ca="1">IF(($A126&lt;&gt;"")*(BH$1&lt;&gt;""),IF(_xlfn.XLOOKUP(BH$1,Attendance_sorted!$B125:$CW125,Attendance_sorted!$B125:$CW125,"nn")&lt;&gt;"nn","•",""),"")</f>
        <v/>
      </c>
      <c r="BI126" s="1" t="str">
        <f ca="1">IF(($A126&lt;&gt;"")*(BI$1&lt;&gt;""),IF(_xlfn.XLOOKUP(BI$1,Attendance_sorted!$B125:$CW125,Attendance_sorted!$B125:$CW125,"nn")&lt;&gt;"nn","•",""),"")</f>
        <v/>
      </c>
      <c r="BJ126" s="1" t="str">
        <f ca="1">IF(($A126&lt;&gt;"")*(BJ$1&lt;&gt;""),IF(_xlfn.XLOOKUP(BJ$1,Attendance_sorted!$B125:$CW125,Attendance_sorted!$B125:$CW125,"nn")&lt;&gt;"nn","•",""),"")</f>
        <v/>
      </c>
      <c r="BK126" s="1" t="str">
        <f ca="1">IF(($A126&lt;&gt;"")*(BK$1&lt;&gt;""),IF(_xlfn.XLOOKUP(BK$1,Attendance_sorted!$B125:$CW125,Attendance_sorted!$B125:$CW125,"nn")&lt;&gt;"nn","•",""),"")</f>
        <v/>
      </c>
      <c r="BL126" s="1" t="str">
        <f ca="1">IF(($A126&lt;&gt;"")*(BL$1&lt;&gt;""),IF(_xlfn.XLOOKUP(BL$1,Attendance_sorted!$B125:$CW125,Attendance_sorted!$B125:$CW125,"nn")&lt;&gt;"nn","•",""),"")</f>
        <v/>
      </c>
      <c r="BM126" s="1" t="str">
        <f ca="1">IF(($A126&lt;&gt;"")*(BM$1&lt;&gt;""),IF(_xlfn.XLOOKUP(BM$1,Attendance_sorted!$B125:$CW125,Attendance_sorted!$B125:$CW125,"nn")&lt;&gt;"nn","•",""),"")</f>
        <v/>
      </c>
      <c r="BN126" s="1" t="str">
        <f ca="1">IF(($A126&lt;&gt;"")*(BN$1&lt;&gt;""),IF(_xlfn.XLOOKUP(BN$1,Attendance_sorted!$B125:$CW125,Attendance_sorted!$B125:$CW125,"nn")&lt;&gt;"nn","•",""),"")</f>
        <v/>
      </c>
      <c r="BO126" s="1" t="str">
        <f ca="1">IF(($A126&lt;&gt;"")*(BO$1&lt;&gt;""),IF(_xlfn.XLOOKUP(BO$1,Attendance_sorted!$B125:$CW125,Attendance_sorted!$B125:$CW125,"nn")&lt;&gt;"nn","•",""),"")</f>
        <v/>
      </c>
      <c r="BP126" s="1" t="str">
        <f ca="1">IF(($A126&lt;&gt;"")*(BP$1&lt;&gt;""),IF(_xlfn.XLOOKUP(BP$1,Attendance_sorted!$B125:$CW125,Attendance_sorted!$B125:$CW125,"nn")&lt;&gt;"nn","•",""),"")</f>
        <v/>
      </c>
      <c r="BQ126" s="1" t="str">
        <f ca="1">IF(($A126&lt;&gt;"")*(BQ$1&lt;&gt;""),IF(_xlfn.XLOOKUP(BQ$1,Attendance_sorted!$B125:$CW125,Attendance_sorted!$B125:$CW125,"nn")&lt;&gt;"nn","•",""),"")</f>
        <v/>
      </c>
      <c r="BR126" s="1" t="str">
        <f ca="1">IF(($A126&lt;&gt;"")*(BR$1&lt;&gt;""),IF(_xlfn.XLOOKUP(BR$1,Attendance_sorted!$B125:$CW125,Attendance_sorted!$B125:$CW125,"nn")&lt;&gt;"nn","•",""),"")</f>
        <v/>
      </c>
      <c r="BS126" s="1" t="str">
        <f ca="1">IF(($A126&lt;&gt;"")*(BS$1&lt;&gt;""),IF(_xlfn.XLOOKUP(BS$1,Attendance_sorted!$B125:$CW125,Attendance_sorted!$B125:$CW125,"nn")&lt;&gt;"nn","•",""),"")</f>
        <v/>
      </c>
      <c r="BT126" s="1" t="str">
        <f ca="1">IF(($A126&lt;&gt;"")*(BT$1&lt;&gt;""),IF(_xlfn.XLOOKUP(BT$1,Attendance_sorted!$B125:$CW125,Attendance_sorted!$B125:$CW125,"nn")&lt;&gt;"nn","•",""),"")</f>
        <v/>
      </c>
      <c r="BU126" s="1" t="str">
        <f ca="1">IF(($A126&lt;&gt;"")*(BU$1&lt;&gt;""),IF(_xlfn.XLOOKUP(BU$1,Attendance_sorted!$B125:$CW125,Attendance_sorted!$B125:$CW125,"nn")&lt;&gt;"nn","•",""),"")</f>
        <v/>
      </c>
      <c r="BV126" s="1" t="str">
        <f ca="1">IF(($A126&lt;&gt;"")*(BV$1&lt;&gt;""),IF(_xlfn.XLOOKUP(BV$1,Attendance_sorted!$B125:$CW125,Attendance_sorted!$B125:$CW125,"nn")&lt;&gt;"nn","•",""),"")</f>
        <v/>
      </c>
      <c r="BW126" s="1" t="str">
        <f ca="1">IF(($A126&lt;&gt;"")*(BW$1&lt;&gt;""),IF(_xlfn.XLOOKUP(BW$1,Attendance_sorted!$B125:$CW125,Attendance_sorted!$B125:$CW125,"nn")&lt;&gt;"nn","•",""),"")</f>
        <v/>
      </c>
      <c r="BX126" s="1" t="str">
        <f ca="1">IF(($A126&lt;&gt;"")*(BX$1&lt;&gt;""),IF(_xlfn.XLOOKUP(BX$1,Attendance_sorted!$B125:$CW125,Attendance_sorted!$B125:$CW125,"nn")&lt;&gt;"nn","•",""),"")</f>
        <v/>
      </c>
      <c r="BY126" s="1" t="str">
        <f ca="1">IF(($A126&lt;&gt;"")*(BY$1&lt;&gt;""),IF(_xlfn.XLOOKUP(BY$1,Attendance_sorted!$B125:$CW125,Attendance_sorted!$B125:$CW125,"nn")&lt;&gt;"nn","•",""),"")</f>
        <v/>
      </c>
      <c r="BZ126" s="1" t="str">
        <f ca="1">IF(($A126&lt;&gt;"")*(BZ$1&lt;&gt;""),IF(_xlfn.XLOOKUP(BZ$1,Attendance_sorted!$B125:$CW125,Attendance_sorted!$B125:$CW125,"nn")&lt;&gt;"nn","•",""),"")</f>
        <v/>
      </c>
      <c r="CA126" s="1" t="str">
        <f ca="1">IF(($A126&lt;&gt;"")*(CA$1&lt;&gt;""),IF(_xlfn.XLOOKUP(CA$1,Attendance_sorted!$B125:$CW125,Attendance_sorted!$B125:$CW125,"nn")&lt;&gt;"nn","•",""),"")</f>
        <v/>
      </c>
      <c r="CB126" s="1" t="str">
        <f ca="1">IF(($A126&lt;&gt;"")*(CB$1&lt;&gt;""),IF(_xlfn.XLOOKUP(CB$1,Attendance_sorted!$B125:$CW125,Attendance_sorted!$B125:$CW125,"nn")&lt;&gt;"nn","•",""),"")</f>
        <v/>
      </c>
      <c r="CC126" s="1" t="str">
        <f ca="1">IF(($A126&lt;&gt;"")*(CC$1&lt;&gt;""),IF(_xlfn.XLOOKUP(CC$1,Attendance_sorted!$B125:$CW125,Attendance_sorted!$B125:$CW125,"nn")&lt;&gt;"nn","•",""),"")</f>
        <v/>
      </c>
      <c r="CD126" s="1" t="str">
        <f ca="1">IF(($A126&lt;&gt;"")*(CD$1&lt;&gt;""),IF(_xlfn.XLOOKUP(CD$1,Attendance_sorted!$B125:$CW125,Attendance_sorted!$B125:$CW125,"nn")&lt;&gt;"nn","•",""),"")</f>
        <v/>
      </c>
      <c r="CE126" s="1" t="str">
        <f ca="1">IF(($A126&lt;&gt;"")*(CE$1&lt;&gt;""),IF(_xlfn.XLOOKUP(CE$1,Attendance_sorted!$B125:$CW125,Attendance_sorted!$B125:$CW125,"nn")&lt;&gt;"nn","•",""),"")</f>
        <v/>
      </c>
      <c r="CF126" s="1" t="str">
        <f ca="1">IF(($A126&lt;&gt;"")*(CF$1&lt;&gt;""),IF(_xlfn.XLOOKUP(CF$1,Attendance_sorted!$B125:$CW125,Attendance_sorted!$B125:$CW125,"nn")&lt;&gt;"nn","•",""),"")</f>
        <v/>
      </c>
      <c r="CG126" s="1" t="str">
        <f ca="1">IF(($A126&lt;&gt;"")*(CG$1&lt;&gt;""),IF(_xlfn.XLOOKUP(CG$1,Attendance_sorted!$B125:$CW125,Attendance_sorted!$B125:$CW125,"nn")&lt;&gt;"nn","•",""),"")</f>
        <v/>
      </c>
      <c r="CH126" s="1" t="str">
        <f ca="1">IF(($A126&lt;&gt;"")*(CH$1&lt;&gt;""),IF(_xlfn.XLOOKUP(CH$1,Attendance_sorted!$B125:$CW125,Attendance_sorted!$B125:$CW125,"nn")&lt;&gt;"nn","•",""),"")</f>
        <v/>
      </c>
      <c r="CI126" s="1" t="str">
        <f ca="1">IF(($A126&lt;&gt;"")*(CI$1&lt;&gt;""),IF(_xlfn.XLOOKUP(CI$1,Attendance_sorted!$B125:$CW125,Attendance_sorted!$B125:$CW125,"nn")&lt;&gt;"nn","•",""),"")</f>
        <v/>
      </c>
      <c r="CJ126" s="1" t="str">
        <f ca="1">IF(($A126&lt;&gt;"")*(CJ$1&lt;&gt;""),IF(_xlfn.XLOOKUP(CJ$1,Attendance_sorted!$B125:$CW125,Attendance_sorted!$B125:$CW125,"nn")&lt;&gt;"nn","•",""),"")</f>
        <v/>
      </c>
      <c r="CK126" s="1" t="str">
        <f ca="1">IF(($A126&lt;&gt;"")*(CK$1&lt;&gt;""),IF(_xlfn.XLOOKUP(CK$1,Attendance_sorted!$B125:$CW125,Attendance_sorted!$B125:$CW125,"nn")&lt;&gt;"nn","•",""),"")</f>
        <v/>
      </c>
      <c r="CL126" s="1" t="str">
        <f ca="1">IF(($A126&lt;&gt;"")*(CL$1&lt;&gt;""),IF(_xlfn.XLOOKUP(CL$1,Attendance_sorted!$B125:$CW125,Attendance_sorted!$B125:$CW125,"nn")&lt;&gt;"nn","•",""),"")</f>
        <v/>
      </c>
      <c r="CM126" s="1" t="str">
        <f ca="1">IF(($A126&lt;&gt;"")*(CM$1&lt;&gt;""),IF(_xlfn.XLOOKUP(CM$1,Attendance_sorted!$B125:$CW125,Attendance_sorted!$B125:$CW125,"nn")&lt;&gt;"nn","•",""),"")</f>
        <v/>
      </c>
      <c r="CN126" s="1" t="str">
        <f ca="1">IF(($A126&lt;&gt;"")*(CN$1&lt;&gt;""),IF(_xlfn.XLOOKUP(CN$1,Attendance_sorted!$B125:$CW125,Attendance_sorted!$B125:$CW125,"nn")&lt;&gt;"nn","•",""),"")</f>
        <v/>
      </c>
      <c r="CO126" s="1" t="str">
        <f ca="1">IF(($A126&lt;&gt;"")*(CO$1&lt;&gt;""),IF(_xlfn.XLOOKUP(CO$1,Attendance_sorted!$B125:$CW125,Attendance_sorted!$B125:$CW125,"nn")&lt;&gt;"nn","•",""),"")</f>
        <v/>
      </c>
      <c r="CP126" s="1" t="str">
        <f ca="1">IF(($A126&lt;&gt;"")*(CP$1&lt;&gt;""),IF(_xlfn.XLOOKUP(CP$1,Attendance_sorted!$B125:$CW125,Attendance_sorted!$B125:$CW125,"nn")&lt;&gt;"nn","•",""),"")</f>
        <v/>
      </c>
      <c r="CQ126" s="1" t="str">
        <f ca="1">IF(($A126&lt;&gt;"")*(CQ$1&lt;&gt;""),IF(_xlfn.XLOOKUP(CQ$1,Attendance_sorted!$B125:$CW125,Attendance_sorted!$B125:$CW125,"nn")&lt;&gt;"nn","•",""),"")</f>
        <v/>
      </c>
      <c r="CR126" s="1" t="str">
        <f ca="1">IF(($A126&lt;&gt;"")*(CR$1&lt;&gt;""),IF(_xlfn.XLOOKUP(CR$1,Attendance_sorted!$B125:$CW125,Attendance_sorted!$B125:$CW125,"nn")&lt;&gt;"nn","•",""),"")</f>
        <v/>
      </c>
      <c r="CS126" s="1" t="str">
        <f ca="1">IF(($A126&lt;&gt;"")*(CS$1&lt;&gt;""),IF(_xlfn.XLOOKUP(CS$1,Attendance_sorted!$B125:$CW125,Attendance_sorted!$B125:$CW125,"nn")&lt;&gt;"nn","•",""),"")</f>
        <v/>
      </c>
      <c r="CT126" s="1" t="str">
        <f ca="1">IF(($A126&lt;&gt;"")*(CT$1&lt;&gt;""),IF(_xlfn.XLOOKUP(CT$1,Attendance_sorted!$B125:$CW125,Attendance_sorted!$B125:$CW125,"nn")&lt;&gt;"nn","•",""),"")</f>
        <v/>
      </c>
      <c r="CU126" s="1" t="str">
        <f ca="1">IF(($A126&lt;&gt;"")*(CU$1&lt;&gt;""),IF(_xlfn.XLOOKUP(CU$1,Attendance_sorted!$B125:$CW125,Attendance_sorted!$B125:$CW125,"nn")&lt;&gt;"nn","•",""),"")</f>
        <v/>
      </c>
      <c r="CV126" s="1" t="str">
        <f ca="1">IF(($A126&lt;&gt;"")*(CV$1&lt;&gt;""),IF(_xlfn.XLOOKUP(CV$1,Attendance_sorted!$B125:$CW125,Attendance_sorted!$B125:$CW125,"nn")&lt;&gt;"nn","•",""),"")</f>
        <v/>
      </c>
      <c r="CW126" s="1" t="str">
        <f ca="1">IF(($A126&lt;&gt;"")*(CW$1&lt;&gt;""),IF(_xlfn.XLOOKUP(CW$1,Attendance_sorted!$B125:$CW125,Attendance_sorted!$B125:$CW125,"nn")&lt;&gt;"nn","•",""),"")</f>
        <v/>
      </c>
    </row>
    <row r="127" spans="1:101">
      <c r="A127" s="1">
        <v>430</v>
      </c>
      <c r="B127" s="1" t="str">
        <f ca="1">IF(($A127&lt;&gt;"")*(B$1&lt;&gt;""),IF(_xlfn.XLOOKUP(B$1,Attendance_sorted!$B126:$CW126,Attendance_sorted!$B126:$CW126,"nn")&lt;&gt;"nn","•",""),"")</f>
        <v/>
      </c>
      <c r="C127" s="1" t="str">
        <f ca="1">IF(($A127&lt;&gt;"")*(C$1&lt;&gt;""),IF(_xlfn.XLOOKUP(C$1,Attendance_sorted!$B126:$CW126,Attendance_sorted!$B126:$CW126,"nn")&lt;&gt;"nn","•",""),"")</f>
        <v/>
      </c>
      <c r="D127" s="1" t="str">
        <f ca="1">IF(($A127&lt;&gt;"")*(D$1&lt;&gt;""),IF(_xlfn.XLOOKUP(D$1,Attendance_sorted!$B126:$CW126,Attendance_sorted!$B126:$CW126,"nn")&lt;&gt;"nn","•",""),"")</f>
        <v/>
      </c>
      <c r="E127" s="1" t="str">
        <f ca="1">IF(($A127&lt;&gt;"")*(E$1&lt;&gt;""),IF(_xlfn.XLOOKUP(E$1,Attendance_sorted!$B126:$CW126,Attendance_sorted!$B126:$CW126,"nn")&lt;&gt;"nn","•",""),"")</f>
        <v/>
      </c>
      <c r="F127" s="1" t="str">
        <f ca="1">IF(($A127&lt;&gt;"")*(F$1&lt;&gt;""),IF(_xlfn.XLOOKUP(F$1,Attendance_sorted!$B126:$CW126,Attendance_sorted!$B126:$CW126,"nn")&lt;&gt;"nn","•",""),"")</f>
        <v/>
      </c>
      <c r="G127" s="1" t="str">
        <f ca="1">IF(($A127&lt;&gt;"")*(G$1&lt;&gt;""),IF(_xlfn.XLOOKUP(G$1,Attendance_sorted!$B126:$CW126,Attendance_sorted!$B126:$CW126,"nn")&lt;&gt;"nn","•",""),"")</f>
        <v/>
      </c>
      <c r="H127" s="1" t="str">
        <f ca="1">IF(($A127&lt;&gt;"")*(H$1&lt;&gt;""),IF(_xlfn.XLOOKUP(H$1,Attendance_sorted!$B126:$CW126,Attendance_sorted!$B126:$CW126,"nn")&lt;&gt;"nn","•",""),"")</f>
        <v/>
      </c>
      <c r="I127" s="1" t="str">
        <f ca="1">IF(($A127&lt;&gt;"")*(I$1&lt;&gt;""),IF(_xlfn.XLOOKUP(I$1,Attendance_sorted!$B126:$CW126,Attendance_sorted!$B126:$CW126,"nn")&lt;&gt;"nn","•",""),"")</f>
        <v/>
      </c>
      <c r="J127" s="1" t="str">
        <f ca="1">IF(($A127&lt;&gt;"")*(J$1&lt;&gt;""),IF(_xlfn.XLOOKUP(J$1,Attendance_sorted!$B126:$CW126,Attendance_sorted!$B126:$CW126,"nn")&lt;&gt;"nn","•",""),"")</f>
        <v/>
      </c>
      <c r="K127" s="1" t="str">
        <f ca="1">IF(($A127&lt;&gt;"")*(K$1&lt;&gt;""),IF(_xlfn.XLOOKUP(K$1,Attendance_sorted!$B126:$CW126,Attendance_sorted!$B126:$CW126,"nn")&lt;&gt;"nn","•",""),"")</f>
        <v/>
      </c>
      <c r="L127" s="1" t="str">
        <f ca="1">IF(($A127&lt;&gt;"")*(L$1&lt;&gt;""),IF(_xlfn.XLOOKUP(L$1,Attendance_sorted!$B126:$CW126,Attendance_sorted!$B126:$CW126,"nn")&lt;&gt;"nn","•",""),"")</f>
        <v/>
      </c>
      <c r="M127" s="1" t="str">
        <f ca="1">IF(($A127&lt;&gt;"")*(M$1&lt;&gt;""),IF(_xlfn.XLOOKUP(M$1,Attendance_sorted!$B126:$CW126,Attendance_sorted!$B126:$CW126,"nn")&lt;&gt;"nn","•",""),"")</f>
        <v/>
      </c>
      <c r="N127" s="1" t="str">
        <f ca="1">IF(($A127&lt;&gt;"")*(N$1&lt;&gt;""),IF(_xlfn.XLOOKUP(N$1,Attendance_sorted!$B126:$CW126,Attendance_sorted!$B126:$CW126,"nn")&lt;&gt;"nn","•",""),"")</f>
        <v/>
      </c>
      <c r="O127" s="1" t="str">
        <f ca="1">IF(($A127&lt;&gt;"")*(O$1&lt;&gt;""),IF(_xlfn.XLOOKUP(O$1,Attendance_sorted!$B126:$CW126,Attendance_sorted!$B126:$CW126,"nn")&lt;&gt;"nn","•",""),"")</f>
        <v/>
      </c>
      <c r="P127" s="1" t="str">
        <f ca="1">IF(($A127&lt;&gt;"")*(P$1&lt;&gt;""),IF(_xlfn.XLOOKUP(P$1,Attendance_sorted!$B126:$CW126,Attendance_sorted!$B126:$CW126,"nn")&lt;&gt;"nn","•",""),"")</f>
        <v/>
      </c>
      <c r="Q127" s="1" t="str">
        <f ca="1">IF(($A127&lt;&gt;"")*(Q$1&lt;&gt;""),IF(_xlfn.XLOOKUP(Q$1,Attendance_sorted!$B126:$CW126,Attendance_sorted!$B126:$CW126,"nn")&lt;&gt;"nn","•",""),"")</f>
        <v/>
      </c>
      <c r="R127" s="1" t="str">
        <f ca="1">IF(($A127&lt;&gt;"")*(R$1&lt;&gt;""),IF(_xlfn.XLOOKUP(R$1,Attendance_sorted!$B126:$CW126,Attendance_sorted!$B126:$CW126,"nn")&lt;&gt;"nn","•",""),"")</f>
        <v/>
      </c>
      <c r="S127" s="1" t="str">
        <f ca="1">IF(($A127&lt;&gt;"")*(S$1&lt;&gt;""),IF(_xlfn.XLOOKUP(S$1,Attendance_sorted!$B126:$CW126,Attendance_sorted!$B126:$CW126,"nn")&lt;&gt;"nn","•",""),"")</f>
        <v/>
      </c>
      <c r="T127" s="1" t="str">
        <f ca="1">IF(($A127&lt;&gt;"")*(T$1&lt;&gt;""),IF(_xlfn.XLOOKUP(T$1,Attendance_sorted!$B126:$CW126,Attendance_sorted!$B126:$CW126,"nn")&lt;&gt;"nn","•",""),"")</f>
        <v/>
      </c>
      <c r="U127" s="1" t="str">
        <f ca="1">IF(($A127&lt;&gt;"")*(U$1&lt;&gt;""),IF(_xlfn.XLOOKUP(U$1,Attendance_sorted!$B126:$CW126,Attendance_sorted!$B126:$CW126,"nn")&lt;&gt;"nn","•",""),"")</f>
        <v/>
      </c>
      <c r="V127" s="1" t="str">
        <f ca="1">IF(($A127&lt;&gt;"")*(V$1&lt;&gt;""),IF(_xlfn.XLOOKUP(V$1,Attendance_sorted!$B126:$CW126,Attendance_sorted!$B126:$CW126,"nn")&lt;&gt;"nn","•",""),"")</f>
        <v/>
      </c>
      <c r="W127" s="1" t="str">
        <f ca="1">IF(($A127&lt;&gt;"")*(W$1&lt;&gt;""),IF(_xlfn.XLOOKUP(W$1,Attendance_sorted!$B126:$CW126,Attendance_sorted!$B126:$CW126,"nn")&lt;&gt;"nn","•",""),"")</f>
        <v/>
      </c>
      <c r="X127" s="1" t="str">
        <f ca="1">IF(($A127&lt;&gt;"")*(X$1&lt;&gt;""),IF(_xlfn.XLOOKUP(X$1,Attendance_sorted!$B126:$CW126,Attendance_sorted!$B126:$CW126,"nn")&lt;&gt;"nn","•",""),"")</f>
        <v/>
      </c>
      <c r="Y127" s="1" t="str">
        <f ca="1">IF(($A127&lt;&gt;"")*(Y$1&lt;&gt;""),IF(_xlfn.XLOOKUP(Y$1,Attendance_sorted!$B126:$CW126,Attendance_sorted!$B126:$CW126,"nn")&lt;&gt;"nn","•",""),"")</f>
        <v/>
      </c>
      <c r="Z127" s="1" t="str">
        <f ca="1">IF(($A127&lt;&gt;"")*(Z$1&lt;&gt;""),IF(_xlfn.XLOOKUP(Z$1,Attendance_sorted!$B126:$CW126,Attendance_sorted!$B126:$CW126,"nn")&lt;&gt;"nn","•",""),"")</f>
        <v/>
      </c>
      <c r="AA127" s="1" t="str">
        <f ca="1">IF(($A127&lt;&gt;"")*(AA$1&lt;&gt;""),IF(_xlfn.XLOOKUP(AA$1,Attendance_sorted!$B126:$CW126,Attendance_sorted!$B126:$CW126,"nn")&lt;&gt;"nn","•",""),"")</f>
        <v/>
      </c>
      <c r="AB127" s="1" t="str">
        <f ca="1">IF(($A127&lt;&gt;"")*(AB$1&lt;&gt;""),IF(_xlfn.XLOOKUP(AB$1,Attendance_sorted!$B126:$CW126,Attendance_sorted!$B126:$CW126,"nn")&lt;&gt;"nn","•",""),"")</f>
        <v/>
      </c>
      <c r="AC127" s="1" t="str">
        <f ca="1">IF(($A127&lt;&gt;"")*(AC$1&lt;&gt;""),IF(_xlfn.XLOOKUP(AC$1,Attendance_sorted!$B126:$CW126,Attendance_sorted!$B126:$CW126,"nn")&lt;&gt;"nn","•",""),"")</f>
        <v/>
      </c>
      <c r="AD127" s="1" t="str">
        <f ca="1">IF(($A127&lt;&gt;"")*(AD$1&lt;&gt;""),IF(_xlfn.XLOOKUP(AD$1,Attendance_sorted!$B126:$CW126,Attendance_sorted!$B126:$CW126,"nn")&lt;&gt;"nn","•",""),"")</f>
        <v/>
      </c>
      <c r="AE127" s="1" t="str">
        <f ca="1">IF(($A127&lt;&gt;"")*(AE$1&lt;&gt;""),IF(_xlfn.XLOOKUP(AE$1,Attendance_sorted!$B126:$CW126,Attendance_sorted!$B126:$CW126,"nn")&lt;&gt;"nn","•",""),"")</f>
        <v/>
      </c>
      <c r="AF127" s="1" t="str">
        <f ca="1">IF(($A127&lt;&gt;"")*(AF$1&lt;&gt;""),IF(_xlfn.XLOOKUP(AF$1,Attendance_sorted!$B126:$CW126,Attendance_sorted!$B126:$CW126,"nn")&lt;&gt;"nn","•",""),"")</f>
        <v/>
      </c>
      <c r="AG127" s="1" t="str">
        <f ca="1">IF(($A127&lt;&gt;"")*(AG$1&lt;&gt;""),IF(_xlfn.XLOOKUP(AG$1,Attendance_sorted!$B126:$CW126,Attendance_sorted!$B126:$CW126,"nn")&lt;&gt;"nn","•",""),"")</f>
        <v/>
      </c>
      <c r="AH127" s="1" t="str">
        <f ca="1">IF(($A127&lt;&gt;"")*(AH$1&lt;&gt;""),IF(_xlfn.XLOOKUP(AH$1,Attendance_sorted!$B126:$CW126,Attendance_sorted!$B126:$CW126,"nn")&lt;&gt;"nn","•",""),"")</f>
        <v/>
      </c>
      <c r="AI127" s="1" t="str">
        <f ca="1">IF(($A127&lt;&gt;"")*(AI$1&lt;&gt;""),IF(_xlfn.XLOOKUP(AI$1,Attendance_sorted!$B126:$CW126,Attendance_sorted!$B126:$CW126,"nn")&lt;&gt;"nn","•",""),"")</f>
        <v/>
      </c>
      <c r="AJ127" s="1" t="str">
        <f ca="1">IF(($A127&lt;&gt;"")*(AJ$1&lt;&gt;""),IF(_xlfn.XLOOKUP(AJ$1,Attendance_sorted!$B126:$CW126,Attendance_sorted!$B126:$CW126,"nn")&lt;&gt;"nn","•",""),"")</f>
        <v/>
      </c>
      <c r="AK127" s="1" t="str">
        <f ca="1">IF(($A127&lt;&gt;"")*(AK$1&lt;&gt;""),IF(_xlfn.XLOOKUP(AK$1,Attendance_sorted!$B126:$CW126,Attendance_sorted!$B126:$CW126,"nn")&lt;&gt;"nn","•",""),"")</f>
        <v/>
      </c>
      <c r="AL127" s="1" t="str">
        <f ca="1">IF(($A127&lt;&gt;"")*(AL$1&lt;&gt;""),IF(_xlfn.XLOOKUP(AL$1,Attendance_sorted!$B126:$CW126,Attendance_sorted!$B126:$CW126,"nn")&lt;&gt;"nn","•",""),"")</f>
        <v/>
      </c>
      <c r="AM127" s="1" t="str">
        <f ca="1">IF(($A127&lt;&gt;"")*(AM$1&lt;&gt;""),IF(_xlfn.XLOOKUP(AM$1,Attendance_sorted!$B126:$CW126,Attendance_sorted!$B126:$CW126,"nn")&lt;&gt;"nn","•",""),"")</f>
        <v/>
      </c>
      <c r="AN127" s="1" t="str">
        <f ca="1">IF(($A127&lt;&gt;"")*(AN$1&lt;&gt;""),IF(_xlfn.XLOOKUP(AN$1,Attendance_sorted!$B126:$CW126,Attendance_sorted!$B126:$CW126,"nn")&lt;&gt;"nn","•",""),"")</f>
        <v/>
      </c>
      <c r="AO127" s="1" t="str">
        <f ca="1">IF(($A127&lt;&gt;"")*(AO$1&lt;&gt;""),IF(_xlfn.XLOOKUP(AO$1,Attendance_sorted!$B126:$CW126,Attendance_sorted!$B126:$CW126,"nn")&lt;&gt;"nn","•",""),"")</f>
        <v/>
      </c>
      <c r="AP127" s="1" t="str">
        <f ca="1">IF(($A127&lt;&gt;"")*(AP$1&lt;&gt;""),IF(_xlfn.XLOOKUP(AP$1,Attendance_sorted!$B126:$CW126,Attendance_sorted!$B126:$CW126,"nn")&lt;&gt;"nn","•",""),"")</f>
        <v/>
      </c>
      <c r="AQ127" s="1" t="str">
        <f ca="1">IF(($A127&lt;&gt;"")*(AQ$1&lt;&gt;""),IF(_xlfn.XLOOKUP(AQ$1,Attendance_sorted!$B126:$CW126,Attendance_sorted!$B126:$CW126,"nn")&lt;&gt;"nn","•",""),"")</f>
        <v/>
      </c>
      <c r="AR127" s="1" t="str">
        <f ca="1">IF(($A127&lt;&gt;"")*(AR$1&lt;&gt;""),IF(_xlfn.XLOOKUP(AR$1,Attendance_sorted!$B126:$CW126,Attendance_sorted!$B126:$CW126,"nn")&lt;&gt;"nn","•",""),"")</f>
        <v/>
      </c>
      <c r="AS127" s="1" t="str">
        <f ca="1">IF(($A127&lt;&gt;"")*(AS$1&lt;&gt;""),IF(_xlfn.XLOOKUP(AS$1,Attendance_sorted!$B126:$CW126,Attendance_sorted!$B126:$CW126,"nn")&lt;&gt;"nn","•",""),"")</f>
        <v/>
      </c>
      <c r="AT127" s="1" t="str">
        <f ca="1">IF(($A127&lt;&gt;"")*(AT$1&lt;&gt;""),IF(_xlfn.XLOOKUP(AT$1,Attendance_sorted!$B126:$CW126,Attendance_sorted!$B126:$CW126,"nn")&lt;&gt;"nn","•",""),"")</f>
        <v/>
      </c>
      <c r="AU127" s="1" t="str">
        <f ca="1">IF(($A127&lt;&gt;"")*(AU$1&lt;&gt;""),IF(_xlfn.XLOOKUP(AU$1,Attendance_sorted!$B126:$CW126,Attendance_sorted!$B126:$CW126,"nn")&lt;&gt;"nn","•",""),"")</f>
        <v/>
      </c>
      <c r="AV127" s="1" t="str">
        <f ca="1">IF(($A127&lt;&gt;"")*(AV$1&lt;&gt;""),IF(_xlfn.XLOOKUP(AV$1,Attendance_sorted!$B126:$CW126,Attendance_sorted!$B126:$CW126,"nn")&lt;&gt;"nn","•",""),"")</f>
        <v/>
      </c>
      <c r="AW127" s="1" t="str">
        <f ca="1">IF(($A127&lt;&gt;"")*(AW$1&lt;&gt;""),IF(_xlfn.XLOOKUP(AW$1,Attendance_sorted!$B126:$CW126,Attendance_sorted!$B126:$CW126,"nn")&lt;&gt;"nn","•",""),"")</f>
        <v/>
      </c>
      <c r="AX127" s="1" t="str">
        <f ca="1">IF(($A127&lt;&gt;"")*(AX$1&lt;&gt;""),IF(_xlfn.XLOOKUP(AX$1,Attendance_sorted!$B126:$CW126,Attendance_sorted!$B126:$CW126,"nn")&lt;&gt;"nn","•",""),"")</f>
        <v/>
      </c>
      <c r="AY127" s="1" t="str">
        <f ca="1">IF(($A127&lt;&gt;"")*(AY$1&lt;&gt;""),IF(_xlfn.XLOOKUP(AY$1,Attendance_sorted!$B126:$CW126,Attendance_sorted!$B126:$CW126,"nn")&lt;&gt;"nn","•",""),"")</f>
        <v/>
      </c>
      <c r="AZ127" s="1" t="str">
        <f ca="1">IF(($A127&lt;&gt;"")*(AZ$1&lt;&gt;""),IF(_xlfn.XLOOKUP(AZ$1,Attendance_sorted!$B126:$CW126,Attendance_sorted!$B126:$CW126,"nn")&lt;&gt;"nn","•",""),"")</f>
        <v/>
      </c>
      <c r="BA127" s="1" t="str">
        <f ca="1">IF(($A127&lt;&gt;"")*(BA$1&lt;&gt;""),IF(_xlfn.XLOOKUP(BA$1,Attendance_sorted!$B126:$CW126,Attendance_sorted!$B126:$CW126,"nn")&lt;&gt;"nn","•",""),"")</f>
        <v/>
      </c>
      <c r="BB127" s="1" t="str">
        <f ca="1">IF(($A127&lt;&gt;"")*(BB$1&lt;&gt;""),IF(_xlfn.XLOOKUP(BB$1,Attendance_sorted!$B126:$CW126,Attendance_sorted!$B126:$CW126,"nn")&lt;&gt;"nn","•",""),"")</f>
        <v/>
      </c>
      <c r="BC127" s="1" t="str">
        <f ca="1">IF(($A127&lt;&gt;"")*(BC$1&lt;&gt;""),IF(_xlfn.XLOOKUP(BC$1,Attendance_sorted!$B126:$CW126,Attendance_sorted!$B126:$CW126,"nn")&lt;&gt;"nn","•",""),"")</f>
        <v/>
      </c>
      <c r="BD127" s="1" t="str">
        <f ca="1">IF(($A127&lt;&gt;"")*(BD$1&lt;&gt;""),IF(_xlfn.XLOOKUP(BD$1,Attendance_sorted!$B126:$CW126,Attendance_sorted!$B126:$CW126,"nn")&lt;&gt;"nn","•",""),"")</f>
        <v/>
      </c>
      <c r="BE127" s="1" t="str">
        <f ca="1">IF(($A127&lt;&gt;"")*(BE$1&lt;&gt;""),IF(_xlfn.XLOOKUP(BE$1,Attendance_sorted!$B126:$CW126,Attendance_sorted!$B126:$CW126,"nn")&lt;&gt;"nn","•",""),"")</f>
        <v/>
      </c>
      <c r="BF127" s="1" t="str">
        <f ca="1">IF(($A127&lt;&gt;"")*(BF$1&lt;&gt;""),IF(_xlfn.XLOOKUP(BF$1,Attendance_sorted!$B126:$CW126,Attendance_sorted!$B126:$CW126,"nn")&lt;&gt;"nn","•",""),"")</f>
        <v/>
      </c>
      <c r="BG127" s="1" t="str">
        <f ca="1">IF(($A127&lt;&gt;"")*(BG$1&lt;&gt;""),IF(_xlfn.XLOOKUP(BG$1,Attendance_sorted!$B126:$CW126,Attendance_sorted!$B126:$CW126,"nn")&lt;&gt;"nn","•",""),"")</f>
        <v/>
      </c>
      <c r="BH127" s="1" t="str">
        <f ca="1">IF(($A127&lt;&gt;"")*(BH$1&lt;&gt;""),IF(_xlfn.XLOOKUP(BH$1,Attendance_sorted!$B126:$CW126,Attendance_sorted!$B126:$CW126,"nn")&lt;&gt;"nn","•",""),"")</f>
        <v/>
      </c>
      <c r="BI127" s="1" t="str">
        <f ca="1">IF(($A127&lt;&gt;"")*(BI$1&lt;&gt;""),IF(_xlfn.XLOOKUP(BI$1,Attendance_sorted!$B126:$CW126,Attendance_sorted!$B126:$CW126,"nn")&lt;&gt;"nn","•",""),"")</f>
        <v/>
      </c>
      <c r="BJ127" s="1" t="str">
        <f ca="1">IF(($A127&lt;&gt;"")*(BJ$1&lt;&gt;""),IF(_xlfn.XLOOKUP(BJ$1,Attendance_sorted!$B126:$CW126,Attendance_sorted!$B126:$CW126,"nn")&lt;&gt;"nn","•",""),"")</f>
        <v/>
      </c>
      <c r="BK127" s="1" t="str">
        <f ca="1">IF(($A127&lt;&gt;"")*(BK$1&lt;&gt;""),IF(_xlfn.XLOOKUP(BK$1,Attendance_sorted!$B126:$CW126,Attendance_sorted!$B126:$CW126,"nn")&lt;&gt;"nn","•",""),"")</f>
        <v/>
      </c>
      <c r="BL127" s="1" t="str">
        <f ca="1">IF(($A127&lt;&gt;"")*(BL$1&lt;&gt;""),IF(_xlfn.XLOOKUP(BL$1,Attendance_sorted!$B126:$CW126,Attendance_sorted!$B126:$CW126,"nn")&lt;&gt;"nn","•",""),"")</f>
        <v/>
      </c>
      <c r="BM127" s="1" t="str">
        <f ca="1">IF(($A127&lt;&gt;"")*(BM$1&lt;&gt;""),IF(_xlfn.XLOOKUP(BM$1,Attendance_sorted!$B126:$CW126,Attendance_sorted!$B126:$CW126,"nn")&lt;&gt;"nn","•",""),"")</f>
        <v/>
      </c>
      <c r="BN127" s="1" t="str">
        <f ca="1">IF(($A127&lt;&gt;"")*(BN$1&lt;&gt;""),IF(_xlfn.XLOOKUP(BN$1,Attendance_sorted!$B126:$CW126,Attendance_sorted!$B126:$CW126,"nn")&lt;&gt;"nn","•",""),"")</f>
        <v/>
      </c>
      <c r="BO127" s="1" t="str">
        <f ca="1">IF(($A127&lt;&gt;"")*(BO$1&lt;&gt;""),IF(_xlfn.XLOOKUP(BO$1,Attendance_sorted!$B126:$CW126,Attendance_sorted!$B126:$CW126,"nn")&lt;&gt;"nn","•",""),"")</f>
        <v/>
      </c>
      <c r="BP127" s="1" t="str">
        <f ca="1">IF(($A127&lt;&gt;"")*(BP$1&lt;&gt;""),IF(_xlfn.XLOOKUP(BP$1,Attendance_sorted!$B126:$CW126,Attendance_sorted!$B126:$CW126,"nn")&lt;&gt;"nn","•",""),"")</f>
        <v/>
      </c>
      <c r="BQ127" s="1" t="str">
        <f ca="1">IF(($A127&lt;&gt;"")*(BQ$1&lt;&gt;""),IF(_xlfn.XLOOKUP(BQ$1,Attendance_sorted!$B126:$CW126,Attendance_sorted!$B126:$CW126,"nn")&lt;&gt;"nn","•",""),"")</f>
        <v/>
      </c>
      <c r="BR127" s="1" t="str">
        <f ca="1">IF(($A127&lt;&gt;"")*(BR$1&lt;&gt;""),IF(_xlfn.XLOOKUP(BR$1,Attendance_sorted!$B126:$CW126,Attendance_sorted!$B126:$CW126,"nn")&lt;&gt;"nn","•",""),"")</f>
        <v/>
      </c>
      <c r="BS127" s="1" t="str">
        <f ca="1">IF(($A127&lt;&gt;"")*(BS$1&lt;&gt;""),IF(_xlfn.XLOOKUP(BS$1,Attendance_sorted!$B126:$CW126,Attendance_sorted!$B126:$CW126,"nn")&lt;&gt;"nn","•",""),"")</f>
        <v/>
      </c>
      <c r="BT127" s="1" t="str">
        <f ca="1">IF(($A127&lt;&gt;"")*(BT$1&lt;&gt;""),IF(_xlfn.XLOOKUP(BT$1,Attendance_sorted!$B126:$CW126,Attendance_sorted!$B126:$CW126,"nn")&lt;&gt;"nn","•",""),"")</f>
        <v/>
      </c>
      <c r="BU127" s="1" t="str">
        <f ca="1">IF(($A127&lt;&gt;"")*(BU$1&lt;&gt;""),IF(_xlfn.XLOOKUP(BU$1,Attendance_sorted!$B126:$CW126,Attendance_sorted!$B126:$CW126,"nn")&lt;&gt;"nn","•",""),"")</f>
        <v/>
      </c>
      <c r="BV127" s="1" t="str">
        <f ca="1">IF(($A127&lt;&gt;"")*(BV$1&lt;&gt;""),IF(_xlfn.XLOOKUP(BV$1,Attendance_sorted!$B126:$CW126,Attendance_sorted!$B126:$CW126,"nn")&lt;&gt;"nn","•",""),"")</f>
        <v/>
      </c>
      <c r="BW127" s="1" t="str">
        <f ca="1">IF(($A127&lt;&gt;"")*(BW$1&lt;&gt;""),IF(_xlfn.XLOOKUP(BW$1,Attendance_sorted!$B126:$CW126,Attendance_sorted!$B126:$CW126,"nn")&lt;&gt;"nn","•",""),"")</f>
        <v/>
      </c>
      <c r="BX127" s="1" t="str">
        <f ca="1">IF(($A127&lt;&gt;"")*(BX$1&lt;&gt;""),IF(_xlfn.XLOOKUP(BX$1,Attendance_sorted!$B126:$CW126,Attendance_sorted!$B126:$CW126,"nn")&lt;&gt;"nn","•",""),"")</f>
        <v/>
      </c>
      <c r="BY127" s="1" t="str">
        <f ca="1">IF(($A127&lt;&gt;"")*(BY$1&lt;&gt;""),IF(_xlfn.XLOOKUP(BY$1,Attendance_sorted!$B126:$CW126,Attendance_sorted!$B126:$CW126,"nn")&lt;&gt;"nn","•",""),"")</f>
        <v/>
      </c>
      <c r="BZ127" s="1" t="str">
        <f ca="1">IF(($A127&lt;&gt;"")*(BZ$1&lt;&gt;""),IF(_xlfn.XLOOKUP(BZ$1,Attendance_sorted!$B126:$CW126,Attendance_sorted!$B126:$CW126,"nn")&lt;&gt;"nn","•",""),"")</f>
        <v/>
      </c>
      <c r="CA127" s="1" t="str">
        <f ca="1">IF(($A127&lt;&gt;"")*(CA$1&lt;&gt;""),IF(_xlfn.XLOOKUP(CA$1,Attendance_sorted!$B126:$CW126,Attendance_sorted!$B126:$CW126,"nn")&lt;&gt;"nn","•",""),"")</f>
        <v/>
      </c>
      <c r="CB127" s="1" t="str">
        <f ca="1">IF(($A127&lt;&gt;"")*(CB$1&lt;&gt;""),IF(_xlfn.XLOOKUP(CB$1,Attendance_sorted!$B126:$CW126,Attendance_sorted!$B126:$CW126,"nn")&lt;&gt;"nn","•",""),"")</f>
        <v/>
      </c>
      <c r="CC127" s="1" t="str">
        <f ca="1">IF(($A127&lt;&gt;"")*(CC$1&lt;&gt;""),IF(_xlfn.XLOOKUP(CC$1,Attendance_sorted!$B126:$CW126,Attendance_sorted!$B126:$CW126,"nn")&lt;&gt;"nn","•",""),"")</f>
        <v/>
      </c>
      <c r="CD127" s="1" t="str">
        <f ca="1">IF(($A127&lt;&gt;"")*(CD$1&lt;&gt;""),IF(_xlfn.XLOOKUP(CD$1,Attendance_sorted!$B126:$CW126,Attendance_sorted!$B126:$CW126,"nn")&lt;&gt;"nn","•",""),"")</f>
        <v/>
      </c>
      <c r="CE127" s="1" t="str">
        <f ca="1">IF(($A127&lt;&gt;"")*(CE$1&lt;&gt;""),IF(_xlfn.XLOOKUP(CE$1,Attendance_sorted!$B126:$CW126,Attendance_sorted!$B126:$CW126,"nn")&lt;&gt;"nn","•",""),"")</f>
        <v/>
      </c>
      <c r="CF127" s="1" t="str">
        <f ca="1">IF(($A127&lt;&gt;"")*(CF$1&lt;&gt;""),IF(_xlfn.XLOOKUP(CF$1,Attendance_sorted!$B126:$CW126,Attendance_sorted!$B126:$CW126,"nn")&lt;&gt;"nn","•",""),"")</f>
        <v/>
      </c>
      <c r="CG127" s="1" t="str">
        <f ca="1">IF(($A127&lt;&gt;"")*(CG$1&lt;&gt;""),IF(_xlfn.XLOOKUP(CG$1,Attendance_sorted!$B126:$CW126,Attendance_sorted!$B126:$CW126,"nn")&lt;&gt;"nn","•",""),"")</f>
        <v/>
      </c>
      <c r="CH127" s="1" t="str">
        <f ca="1">IF(($A127&lt;&gt;"")*(CH$1&lt;&gt;""),IF(_xlfn.XLOOKUP(CH$1,Attendance_sorted!$B126:$CW126,Attendance_sorted!$B126:$CW126,"nn")&lt;&gt;"nn","•",""),"")</f>
        <v/>
      </c>
      <c r="CI127" s="1" t="str">
        <f ca="1">IF(($A127&lt;&gt;"")*(CI$1&lt;&gt;""),IF(_xlfn.XLOOKUP(CI$1,Attendance_sorted!$B126:$CW126,Attendance_sorted!$B126:$CW126,"nn")&lt;&gt;"nn","•",""),"")</f>
        <v/>
      </c>
      <c r="CJ127" s="1" t="str">
        <f ca="1">IF(($A127&lt;&gt;"")*(CJ$1&lt;&gt;""),IF(_xlfn.XLOOKUP(CJ$1,Attendance_sorted!$B126:$CW126,Attendance_sorted!$B126:$CW126,"nn")&lt;&gt;"nn","•",""),"")</f>
        <v/>
      </c>
      <c r="CK127" s="1" t="str">
        <f ca="1">IF(($A127&lt;&gt;"")*(CK$1&lt;&gt;""),IF(_xlfn.XLOOKUP(CK$1,Attendance_sorted!$B126:$CW126,Attendance_sorted!$B126:$CW126,"nn")&lt;&gt;"nn","•",""),"")</f>
        <v/>
      </c>
      <c r="CL127" s="1" t="str">
        <f ca="1">IF(($A127&lt;&gt;"")*(CL$1&lt;&gt;""),IF(_xlfn.XLOOKUP(CL$1,Attendance_sorted!$B126:$CW126,Attendance_sorted!$B126:$CW126,"nn")&lt;&gt;"nn","•",""),"")</f>
        <v/>
      </c>
      <c r="CM127" s="1" t="str">
        <f ca="1">IF(($A127&lt;&gt;"")*(CM$1&lt;&gt;""),IF(_xlfn.XLOOKUP(CM$1,Attendance_sorted!$B126:$CW126,Attendance_sorted!$B126:$CW126,"nn")&lt;&gt;"nn","•",""),"")</f>
        <v/>
      </c>
      <c r="CN127" s="1" t="str">
        <f ca="1">IF(($A127&lt;&gt;"")*(CN$1&lt;&gt;""),IF(_xlfn.XLOOKUP(CN$1,Attendance_sorted!$B126:$CW126,Attendance_sorted!$B126:$CW126,"nn")&lt;&gt;"nn","•",""),"")</f>
        <v/>
      </c>
      <c r="CO127" s="1" t="str">
        <f ca="1">IF(($A127&lt;&gt;"")*(CO$1&lt;&gt;""),IF(_xlfn.XLOOKUP(CO$1,Attendance_sorted!$B126:$CW126,Attendance_sorted!$B126:$CW126,"nn")&lt;&gt;"nn","•",""),"")</f>
        <v/>
      </c>
      <c r="CP127" s="1" t="str">
        <f ca="1">IF(($A127&lt;&gt;"")*(CP$1&lt;&gt;""),IF(_xlfn.XLOOKUP(CP$1,Attendance_sorted!$B126:$CW126,Attendance_sorted!$B126:$CW126,"nn")&lt;&gt;"nn","•",""),"")</f>
        <v/>
      </c>
      <c r="CQ127" s="1" t="str">
        <f ca="1">IF(($A127&lt;&gt;"")*(CQ$1&lt;&gt;""),IF(_xlfn.XLOOKUP(CQ$1,Attendance_sorted!$B126:$CW126,Attendance_sorted!$B126:$CW126,"nn")&lt;&gt;"nn","•",""),"")</f>
        <v/>
      </c>
      <c r="CR127" s="1" t="str">
        <f ca="1">IF(($A127&lt;&gt;"")*(CR$1&lt;&gt;""),IF(_xlfn.XLOOKUP(CR$1,Attendance_sorted!$B126:$CW126,Attendance_sorted!$B126:$CW126,"nn")&lt;&gt;"nn","•",""),"")</f>
        <v/>
      </c>
      <c r="CS127" s="1" t="str">
        <f ca="1">IF(($A127&lt;&gt;"")*(CS$1&lt;&gt;""),IF(_xlfn.XLOOKUP(CS$1,Attendance_sorted!$B126:$CW126,Attendance_sorted!$B126:$CW126,"nn")&lt;&gt;"nn","•",""),"")</f>
        <v/>
      </c>
      <c r="CT127" s="1" t="str">
        <f ca="1">IF(($A127&lt;&gt;"")*(CT$1&lt;&gt;""),IF(_xlfn.XLOOKUP(CT$1,Attendance_sorted!$B126:$CW126,Attendance_sorted!$B126:$CW126,"nn")&lt;&gt;"nn","•",""),"")</f>
        <v/>
      </c>
      <c r="CU127" s="1" t="str">
        <f ca="1">IF(($A127&lt;&gt;"")*(CU$1&lt;&gt;""),IF(_xlfn.XLOOKUP(CU$1,Attendance_sorted!$B126:$CW126,Attendance_sorted!$B126:$CW126,"nn")&lt;&gt;"nn","•",""),"")</f>
        <v/>
      </c>
      <c r="CV127" s="1" t="str">
        <f ca="1">IF(($A127&lt;&gt;"")*(CV$1&lt;&gt;""),IF(_xlfn.XLOOKUP(CV$1,Attendance_sorted!$B126:$CW126,Attendance_sorted!$B126:$CW126,"nn")&lt;&gt;"nn","•",""),"")</f>
        <v/>
      </c>
      <c r="CW127" s="1" t="str">
        <f ca="1">IF(($A127&lt;&gt;"")*(CW$1&lt;&gt;""),IF(_xlfn.XLOOKUP(CW$1,Attendance_sorted!$B126:$CW126,Attendance_sorted!$B126:$CW126,"nn")&lt;&gt;"nn","•",""),"")</f>
        <v/>
      </c>
    </row>
    <row r="128" spans="1:101">
      <c r="A128" s="1">
        <v>431</v>
      </c>
      <c r="B128" s="1" t="str">
        <f ca="1">IF(($A128&lt;&gt;"")*(B$1&lt;&gt;""),IF(_xlfn.XLOOKUP(B$1,Attendance_sorted!$B127:$CW127,Attendance_sorted!$B127:$CW127,"nn")&lt;&gt;"nn","•",""),"")</f>
        <v/>
      </c>
      <c r="C128" s="1" t="str">
        <f ca="1">IF(($A128&lt;&gt;"")*(C$1&lt;&gt;""),IF(_xlfn.XLOOKUP(C$1,Attendance_sorted!$B127:$CW127,Attendance_sorted!$B127:$CW127,"nn")&lt;&gt;"nn","•",""),"")</f>
        <v/>
      </c>
      <c r="D128" s="1" t="str">
        <f ca="1">IF(($A128&lt;&gt;"")*(D$1&lt;&gt;""),IF(_xlfn.XLOOKUP(D$1,Attendance_sorted!$B127:$CW127,Attendance_sorted!$B127:$CW127,"nn")&lt;&gt;"nn","•",""),"")</f>
        <v/>
      </c>
      <c r="E128" s="1" t="str">
        <f ca="1">IF(($A128&lt;&gt;"")*(E$1&lt;&gt;""),IF(_xlfn.XLOOKUP(E$1,Attendance_sorted!$B127:$CW127,Attendance_sorted!$B127:$CW127,"nn")&lt;&gt;"nn","•",""),"")</f>
        <v>•</v>
      </c>
      <c r="F128" s="1" t="str">
        <f ca="1">IF(($A128&lt;&gt;"")*(F$1&lt;&gt;""),IF(_xlfn.XLOOKUP(F$1,Attendance_sorted!$B127:$CW127,Attendance_sorted!$B127:$CW127,"nn")&lt;&gt;"nn","•",""),"")</f>
        <v/>
      </c>
      <c r="G128" s="1" t="str">
        <f ca="1">IF(($A128&lt;&gt;"")*(G$1&lt;&gt;""),IF(_xlfn.XLOOKUP(G$1,Attendance_sorted!$B127:$CW127,Attendance_sorted!$B127:$CW127,"nn")&lt;&gt;"nn","•",""),"")</f>
        <v>•</v>
      </c>
      <c r="H128" s="1" t="str">
        <f ca="1">IF(($A128&lt;&gt;"")*(H$1&lt;&gt;""),IF(_xlfn.XLOOKUP(H$1,Attendance_sorted!$B127:$CW127,Attendance_sorted!$B127:$CW127,"nn")&lt;&gt;"nn","•",""),"")</f>
        <v/>
      </c>
      <c r="I128" s="1" t="str">
        <f ca="1">IF(($A128&lt;&gt;"")*(I$1&lt;&gt;""),IF(_xlfn.XLOOKUP(I$1,Attendance_sorted!$B127:$CW127,Attendance_sorted!$B127:$CW127,"nn")&lt;&gt;"nn","•",""),"")</f>
        <v/>
      </c>
      <c r="J128" s="1" t="str">
        <f ca="1">IF(($A128&lt;&gt;"")*(J$1&lt;&gt;""),IF(_xlfn.XLOOKUP(J$1,Attendance_sorted!$B127:$CW127,Attendance_sorted!$B127:$CW127,"nn")&lt;&gt;"nn","•",""),"")</f>
        <v/>
      </c>
      <c r="K128" s="1" t="str">
        <f ca="1">IF(($A128&lt;&gt;"")*(K$1&lt;&gt;""),IF(_xlfn.XLOOKUP(K$1,Attendance_sorted!$B127:$CW127,Attendance_sorted!$B127:$CW127,"nn")&lt;&gt;"nn","•",""),"")</f>
        <v>•</v>
      </c>
      <c r="L128" s="1" t="str">
        <f ca="1">IF(($A128&lt;&gt;"")*(L$1&lt;&gt;""),IF(_xlfn.XLOOKUP(L$1,Attendance_sorted!$B127:$CW127,Attendance_sorted!$B127:$CW127,"nn")&lt;&gt;"nn","•",""),"")</f>
        <v>•</v>
      </c>
      <c r="M128" s="1" t="str">
        <f ca="1">IF(($A128&lt;&gt;"")*(M$1&lt;&gt;""),IF(_xlfn.XLOOKUP(M$1,Attendance_sorted!$B127:$CW127,Attendance_sorted!$B127:$CW127,"nn")&lt;&gt;"nn","•",""),"")</f>
        <v/>
      </c>
      <c r="N128" s="1" t="str">
        <f ca="1">IF(($A128&lt;&gt;"")*(N$1&lt;&gt;""),IF(_xlfn.XLOOKUP(N$1,Attendance_sorted!$B127:$CW127,Attendance_sorted!$B127:$CW127,"nn")&lt;&gt;"nn","•",""),"")</f>
        <v/>
      </c>
      <c r="O128" s="1" t="str">
        <f ca="1">IF(($A128&lt;&gt;"")*(O$1&lt;&gt;""),IF(_xlfn.XLOOKUP(O$1,Attendance_sorted!$B127:$CW127,Attendance_sorted!$B127:$CW127,"nn")&lt;&gt;"nn","•",""),"")</f>
        <v/>
      </c>
      <c r="P128" s="1" t="str">
        <f ca="1">IF(($A128&lt;&gt;"")*(P$1&lt;&gt;""),IF(_xlfn.XLOOKUP(P$1,Attendance_sorted!$B127:$CW127,Attendance_sorted!$B127:$CW127,"nn")&lt;&gt;"nn","•",""),"")</f>
        <v/>
      </c>
      <c r="Q128" s="1" t="str">
        <f ca="1">IF(($A128&lt;&gt;"")*(Q$1&lt;&gt;""),IF(_xlfn.XLOOKUP(Q$1,Attendance_sorted!$B127:$CW127,Attendance_sorted!$B127:$CW127,"nn")&lt;&gt;"nn","•",""),"")</f>
        <v/>
      </c>
      <c r="R128" s="1" t="str">
        <f ca="1">IF(($A128&lt;&gt;"")*(R$1&lt;&gt;""),IF(_xlfn.XLOOKUP(R$1,Attendance_sorted!$B127:$CW127,Attendance_sorted!$B127:$CW127,"nn")&lt;&gt;"nn","•",""),"")</f>
        <v/>
      </c>
      <c r="S128" s="1" t="str">
        <f ca="1">IF(($A128&lt;&gt;"")*(S$1&lt;&gt;""),IF(_xlfn.XLOOKUP(S$1,Attendance_sorted!$B127:$CW127,Attendance_sorted!$B127:$CW127,"nn")&lt;&gt;"nn","•",""),"")</f>
        <v/>
      </c>
      <c r="T128" s="1" t="str">
        <f ca="1">IF(($A128&lt;&gt;"")*(T$1&lt;&gt;""),IF(_xlfn.XLOOKUP(T$1,Attendance_sorted!$B127:$CW127,Attendance_sorted!$B127:$CW127,"nn")&lt;&gt;"nn","•",""),"")</f>
        <v/>
      </c>
      <c r="U128" s="1" t="str">
        <f ca="1">IF(($A128&lt;&gt;"")*(U$1&lt;&gt;""),IF(_xlfn.XLOOKUP(U$1,Attendance_sorted!$B127:$CW127,Attendance_sorted!$B127:$CW127,"nn")&lt;&gt;"nn","•",""),"")</f>
        <v/>
      </c>
      <c r="V128" s="1" t="str">
        <f ca="1">IF(($A128&lt;&gt;"")*(V$1&lt;&gt;""),IF(_xlfn.XLOOKUP(V$1,Attendance_sorted!$B127:$CW127,Attendance_sorted!$B127:$CW127,"nn")&lt;&gt;"nn","•",""),"")</f>
        <v/>
      </c>
      <c r="W128" s="1" t="str">
        <f ca="1">IF(($A128&lt;&gt;"")*(W$1&lt;&gt;""),IF(_xlfn.XLOOKUP(W$1,Attendance_sorted!$B127:$CW127,Attendance_sorted!$B127:$CW127,"nn")&lt;&gt;"nn","•",""),"")</f>
        <v/>
      </c>
      <c r="X128" s="1" t="str">
        <f ca="1">IF(($A128&lt;&gt;"")*(X$1&lt;&gt;""),IF(_xlfn.XLOOKUP(X$1,Attendance_sorted!$B127:$CW127,Attendance_sorted!$B127:$CW127,"nn")&lt;&gt;"nn","•",""),"")</f>
        <v/>
      </c>
      <c r="Y128" s="1" t="str">
        <f ca="1">IF(($A128&lt;&gt;"")*(Y$1&lt;&gt;""),IF(_xlfn.XLOOKUP(Y$1,Attendance_sorted!$B127:$CW127,Attendance_sorted!$B127:$CW127,"nn")&lt;&gt;"nn","•",""),"")</f>
        <v/>
      </c>
      <c r="Z128" s="1" t="str">
        <f ca="1">IF(($A128&lt;&gt;"")*(Z$1&lt;&gt;""),IF(_xlfn.XLOOKUP(Z$1,Attendance_sorted!$B127:$CW127,Attendance_sorted!$B127:$CW127,"nn")&lt;&gt;"nn","•",""),"")</f>
        <v/>
      </c>
      <c r="AA128" s="1" t="str">
        <f ca="1">IF(($A128&lt;&gt;"")*(AA$1&lt;&gt;""),IF(_xlfn.XLOOKUP(AA$1,Attendance_sorted!$B127:$CW127,Attendance_sorted!$B127:$CW127,"nn")&lt;&gt;"nn","•",""),"")</f>
        <v/>
      </c>
      <c r="AB128" s="1" t="str">
        <f ca="1">IF(($A128&lt;&gt;"")*(AB$1&lt;&gt;""),IF(_xlfn.XLOOKUP(AB$1,Attendance_sorted!$B127:$CW127,Attendance_sorted!$B127:$CW127,"nn")&lt;&gt;"nn","•",""),"")</f>
        <v/>
      </c>
      <c r="AC128" s="1" t="str">
        <f ca="1">IF(($A128&lt;&gt;"")*(AC$1&lt;&gt;""),IF(_xlfn.XLOOKUP(AC$1,Attendance_sorted!$B127:$CW127,Attendance_sorted!$B127:$CW127,"nn")&lt;&gt;"nn","•",""),"")</f>
        <v/>
      </c>
      <c r="AD128" s="1" t="str">
        <f ca="1">IF(($A128&lt;&gt;"")*(AD$1&lt;&gt;""),IF(_xlfn.XLOOKUP(AD$1,Attendance_sorted!$B127:$CW127,Attendance_sorted!$B127:$CW127,"nn")&lt;&gt;"nn","•",""),"")</f>
        <v/>
      </c>
      <c r="AE128" s="1" t="str">
        <f ca="1">IF(($A128&lt;&gt;"")*(AE$1&lt;&gt;""),IF(_xlfn.XLOOKUP(AE$1,Attendance_sorted!$B127:$CW127,Attendance_sorted!$B127:$CW127,"nn")&lt;&gt;"nn","•",""),"")</f>
        <v/>
      </c>
      <c r="AF128" s="1" t="str">
        <f ca="1">IF(($A128&lt;&gt;"")*(AF$1&lt;&gt;""),IF(_xlfn.XLOOKUP(AF$1,Attendance_sorted!$B127:$CW127,Attendance_sorted!$B127:$CW127,"nn")&lt;&gt;"nn","•",""),"")</f>
        <v/>
      </c>
      <c r="AG128" s="1" t="str">
        <f ca="1">IF(($A128&lt;&gt;"")*(AG$1&lt;&gt;""),IF(_xlfn.XLOOKUP(AG$1,Attendance_sorted!$B127:$CW127,Attendance_sorted!$B127:$CW127,"nn")&lt;&gt;"nn","•",""),"")</f>
        <v/>
      </c>
      <c r="AH128" s="1" t="str">
        <f ca="1">IF(($A128&lt;&gt;"")*(AH$1&lt;&gt;""),IF(_xlfn.XLOOKUP(AH$1,Attendance_sorted!$B127:$CW127,Attendance_sorted!$B127:$CW127,"nn")&lt;&gt;"nn","•",""),"")</f>
        <v/>
      </c>
      <c r="AI128" s="1" t="str">
        <f ca="1">IF(($A128&lt;&gt;"")*(AI$1&lt;&gt;""),IF(_xlfn.XLOOKUP(AI$1,Attendance_sorted!$B127:$CW127,Attendance_sorted!$B127:$CW127,"nn")&lt;&gt;"nn","•",""),"")</f>
        <v/>
      </c>
      <c r="AJ128" s="1" t="str">
        <f ca="1">IF(($A128&lt;&gt;"")*(AJ$1&lt;&gt;""),IF(_xlfn.XLOOKUP(AJ$1,Attendance_sorted!$B127:$CW127,Attendance_sorted!$B127:$CW127,"nn")&lt;&gt;"nn","•",""),"")</f>
        <v/>
      </c>
      <c r="AK128" s="1" t="str">
        <f ca="1">IF(($A128&lt;&gt;"")*(AK$1&lt;&gt;""),IF(_xlfn.XLOOKUP(AK$1,Attendance_sorted!$B127:$CW127,Attendance_sorted!$B127:$CW127,"nn")&lt;&gt;"nn","•",""),"")</f>
        <v/>
      </c>
      <c r="AL128" s="1" t="str">
        <f ca="1">IF(($A128&lt;&gt;"")*(AL$1&lt;&gt;""),IF(_xlfn.XLOOKUP(AL$1,Attendance_sorted!$B127:$CW127,Attendance_sorted!$B127:$CW127,"nn")&lt;&gt;"nn","•",""),"")</f>
        <v/>
      </c>
      <c r="AM128" s="1" t="str">
        <f ca="1">IF(($A128&lt;&gt;"")*(AM$1&lt;&gt;""),IF(_xlfn.XLOOKUP(AM$1,Attendance_sorted!$B127:$CW127,Attendance_sorted!$B127:$CW127,"nn")&lt;&gt;"nn","•",""),"")</f>
        <v/>
      </c>
      <c r="AN128" s="1" t="str">
        <f ca="1">IF(($A128&lt;&gt;"")*(AN$1&lt;&gt;""),IF(_xlfn.XLOOKUP(AN$1,Attendance_sorted!$B127:$CW127,Attendance_sorted!$B127:$CW127,"nn")&lt;&gt;"nn","•",""),"")</f>
        <v/>
      </c>
      <c r="AO128" s="1" t="str">
        <f ca="1">IF(($A128&lt;&gt;"")*(AO$1&lt;&gt;""),IF(_xlfn.XLOOKUP(AO$1,Attendance_sorted!$B127:$CW127,Attendance_sorted!$B127:$CW127,"nn")&lt;&gt;"nn","•",""),"")</f>
        <v/>
      </c>
      <c r="AP128" s="1" t="str">
        <f ca="1">IF(($A128&lt;&gt;"")*(AP$1&lt;&gt;""),IF(_xlfn.XLOOKUP(AP$1,Attendance_sorted!$B127:$CW127,Attendance_sorted!$B127:$CW127,"nn")&lt;&gt;"nn","•",""),"")</f>
        <v/>
      </c>
      <c r="AQ128" s="1" t="str">
        <f ca="1">IF(($A128&lt;&gt;"")*(AQ$1&lt;&gt;""),IF(_xlfn.XLOOKUP(AQ$1,Attendance_sorted!$B127:$CW127,Attendance_sorted!$B127:$CW127,"nn")&lt;&gt;"nn","•",""),"")</f>
        <v/>
      </c>
      <c r="AR128" s="1" t="str">
        <f ca="1">IF(($A128&lt;&gt;"")*(AR$1&lt;&gt;""),IF(_xlfn.XLOOKUP(AR$1,Attendance_sorted!$B127:$CW127,Attendance_sorted!$B127:$CW127,"nn")&lt;&gt;"nn","•",""),"")</f>
        <v/>
      </c>
      <c r="AS128" s="1" t="str">
        <f ca="1">IF(($A128&lt;&gt;"")*(AS$1&lt;&gt;""),IF(_xlfn.XLOOKUP(AS$1,Attendance_sorted!$B127:$CW127,Attendance_sorted!$B127:$CW127,"nn")&lt;&gt;"nn","•",""),"")</f>
        <v/>
      </c>
      <c r="AT128" s="1" t="str">
        <f ca="1">IF(($A128&lt;&gt;"")*(AT$1&lt;&gt;""),IF(_xlfn.XLOOKUP(AT$1,Attendance_sorted!$B127:$CW127,Attendance_sorted!$B127:$CW127,"nn")&lt;&gt;"nn","•",""),"")</f>
        <v/>
      </c>
      <c r="AU128" s="1" t="str">
        <f ca="1">IF(($A128&lt;&gt;"")*(AU$1&lt;&gt;""),IF(_xlfn.XLOOKUP(AU$1,Attendance_sorted!$B127:$CW127,Attendance_sorted!$B127:$CW127,"nn")&lt;&gt;"nn","•",""),"")</f>
        <v/>
      </c>
      <c r="AV128" s="1" t="str">
        <f ca="1">IF(($A128&lt;&gt;"")*(AV$1&lt;&gt;""),IF(_xlfn.XLOOKUP(AV$1,Attendance_sorted!$B127:$CW127,Attendance_sorted!$B127:$CW127,"nn")&lt;&gt;"nn","•",""),"")</f>
        <v/>
      </c>
      <c r="AW128" s="1" t="str">
        <f ca="1">IF(($A128&lt;&gt;"")*(AW$1&lt;&gt;""),IF(_xlfn.XLOOKUP(AW$1,Attendance_sorted!$B127:$CW127,Attendance_sorted!$B127:$CW127,"nn")&lt;&gt;"nn","•",""),"")</f>
        <v/>
      </c>
      <c r="AX128" s="1" t="str">
        <f ca="1">IF(($A128&lt;&gt;"")*(AX$1&lt;&gt;""),IF(_xlfn.XLOOKUP(AX$1,Attendance_sorted!$B127:$CW127,Attendance_sorted!$B127:$CW127,"nn")&lt;&gt;"nn","•",""),"")</f>
        <v/>
      </c>
      <c r="AY128" s="1" t="str">
        <f ca="1">IF(($A128&lt;&gt;"")*(AY$1&lt;&gt;""),IF(_xlfn.XLOOKUP(AY$1,Attendance_sorted!$B127:$CW127,Attendance_sorted!$B127:$CW127,"nn")&lt;&gt;"nn","•",""),"")</f>
        <v/>
      </c>
      <c r="AZ128" s="1" t="str">
        <f ca="1">IF(($A128&lt;&gt;"")*(AZ$1&lt;&gt;""),IF(_xlfn.XLOOKUP(AZ$1,Attendance_sorted!$B127:$CW127,Attendance_sorted!$B127:$CW127,"nn")&lt;&gt;"nn","•",""),"")</f>
        <v/>
      </c>
      <c r="BA128" s="1" t="str">
        <f ca="1">IF(($A128&lt;&gt;"")*(BA$1&lt;&gt;""),IF(_xlfn.XLOOKUP(BA$1,Attendance_sorted!$B127:$CW127,Attendance_sorted!$B127:$CW127,"nn")&lt;&gt;"nn","•",""),"")</f>
        <v/>
      </c>
      <c r="BB128" s="1" t="str">
        <f ca="1">IF(($A128&lt;&gt;"")*(BB$1&lt;&gt;""),IF(_xlfn.XLOOKUP(BB$1,Attendance_sorted!$B127:$CW127,Attendance_sorted!$B127:$CW127,"nn")&lt;&gt;"nn","•",""),"")</f>
        <v/>
      </c>
      <c r="BC128" s="1" t="str">
        <f ca="1">IF(($A128&lt;&gt;"")*(BC$1&lt;&gt;""),IF(_xlfn.XLOOKUP(BC$1,Attendance_sorted!$B127:$CW127,Attendance_sorted!$B127:$CW127,"nn")&lt;&gt;"nn","•",""),"")</f>
        <v/>
      </c>
      <c r="BD128" s="1" t="str">
        <f ca="1">IF(($A128&lt;&gt;"")*(BD$1&lt;&gt;""),IF(_xlfn.XLOOKUP(BD$1,Attendance_sorted!$B127:$CW127,Attendance_sorted!$B127:$CW127,"nn")&lt;&gt;"nn","•",""),"")</f>
        <v/>
      </c>
      <c r="BE128" s="1" t="str">
        <f ca="1">IF(($A128&lt;&gt;"")*(BE$1&lt;&gt;""),IF(_xlfn.XLOOKUP(BE$1,Attendance_sorted!$B127:$CW127,Attendance_sorted!$B127:$CW127,"nn")&lt;&gt;"nn","•",""),"")</f>
        <v/>
      </c>
      <c r="BF128" s="1" t="str">
        <f ca="1">IF(($A128&lt;&gt;"")*(BF$1&lt;&gt;""),IF(_xlfn.XLOOKUP(BF$1,Attendance_sorted!$B127:$CW127,Attendance_sorted!$B127:$CW127,"nn")&lt;&gt;"nn","•",""),"")</f>
        <v/>
      </c>
      <c r="BG128" s="1" t="str">
        <f ca="1">IF(($A128&lt;&gt;"")*(BG$1&lt;&gt;""),IF(_xlfn.XLOOKUP(BG$1,Attendance_sorted!$B127:$CW127,Attendance_sorted!$B127:$CW127,"nn")&lt;&gt;"nn","•",""),"")</f>
        <v/>
      </c>
      <c r="BH128" s="1" t="str">
        <f ca="1">IF(($A128&lt;&gt;"")*(BH$1&lt;&gt;""),IF(_xlfn.XLOOKUP(BH$1,Attendance_sorted!$B127:$CW127,Attendance_sorted!$B127:$CW127,"nn")&lt;&gt;"nn","•",""),"")</f>
        <v/>
      </c>
      <c r="BI128" s="1" t="str">
        <f ca="1">IF(($A128&lt;&gt;"")*(BI$1&lt;&gt;""),IF(_xlfn.XLOOKUP(BI$1,Attendance_sorted!$B127:$CW127,Attendance_sorted!$B127:$CW127,"nn")&lt;&gt;"nn","•",""),"")</f>
        <v/>
      </c>
      <c r="BJ128" s="1" t="str">
        <f ca="1">IF(($A128&lt;&gt;"")*(BJ$1&lt;&gt;""),IF(_xlfn.XLOOKUP(BJ$1,Attendance_sorted!$B127:$CW127,Attendance_sorted!$B127:$CW127,"nn")&lt;&gt;"nn","•",""),"")</f>
        <v/>
      </c>
      <c r="BK128" s="1" t="str">
        <f ca="1">IF(($A128&lt;&gt;"")*(BK$1&lt;&gt;""),IF(_xlfn.XLOOKUP(BK$1,Attendance_sorted!$B127:$CW127,Attendance_sorted!$B127:$CW127,"nn")&lt;&gt;"nn","•",""),"")</f>
        <v/>
      </c>
      <c r="BL128" s="1" t="str">
        <f ca="1">IF(($A128&lt;&gt;"")*(BL$1&lt;&gt;""),IF(_xlfn.XLOOKUP(BL$1,Attendance_sorted!$B127:$CW127,Attendance_sorted!$B127:$CW127,"nn")&lt;&gt;"nn","•",""),"")</f>
        <v/>
      </c>
      <c r="BM128" s="1" t="str">
        <f ca="1">IF(($A128&lt;&gt;"")*(BM$1&lt;&gt;""),IF(_xlfn.XLOOKUP(BM$1,Attendance_sorted!$B127:$CW127,Attendance_sorted!$B127:$CW127,"nn")&lt;&gt;"nn","•",""),"")</f>
        <v/>
      </c>
      <c r="BN128" s="1" t="str">
        <f ca="1">IF(($A128&lt;&gt;"")*(BN$1&lt;&gt;""),IF(_xlfn.XLOOKUP(BN$1,Attendance_sorted!$B127:$CW127,Attendance_sorted!$B127:$CW127,"nn")&lt;&gt;"nn","•",""),"")</f>
        <v/>
      </c>
      <c r="BO128" s="1" t="str">
        <f ca="1">IF(($A128&lt;&gt;"")*(BO$1&lt;&gt;""),IF(_xlfn.XLOOKUP(BO$1,Attendance_sorted!$B127:$CW127,Attendance_sorted!$B127:$CW127,"nn")&lt;&gt;"nn","•",""),"")</f>
        <v/>
      </c>
      <c r="BP128" s="1" t="str">
        <f ca="1">IF(($A128&lt;&gt;"")*(BP$1&lt;&gt;""),IF(_xlfn.XLOOKUP(BP$1,Attendance_sorted!$B127:$CW127,Attendance_sorted!$B127:$CW127,"nn")&lt;&gt;"nn","•",""),"")</f>
        <v/>
      </c>
      <c r="BQ128" s="1" t="str">
        <f ca="1">IF(($A128&lt;&gt;"")*(BQ$1&lt;&gt;""),IF(_xlfn.XLOOKUP(BQ$1,Attendance_sorted!$B127:$CW127,Attendance_sorted!$B127:$CW127,"nn")&lt;&gt;"nn","•",""),"")</f>
        <v/>
      </c>
      <c r="BR128" s="1" t="str">
        <f ca="1">IF(($A128&lt;&gt;"")*(BR$1&lt;&gt;""),IF(_xlfn.XLOOKUP(BR$1,Attendance_sorted!$B127:$CW127,Attendance_sorted!$B127:$CW127,"nn")&lt;&gt;"nn","•",""),"")</f>
        <v/>
      </c>
      <c r="BS128" s="1" t="str">
        <f ca="1">IF(($A128&lt;&gt;"")*(BS$1&lt;&gt;""),IF(_xlfn.XLOOKUP(BS$1,Attendance_sorted!$B127:$CW127,Attendance_sorted!$B127:$CW127,"nn")&lt;&gt;"nn","•",""),"")</f>
        <v/>
      </c>
      <c r="BT128" s="1" t="str">
        <f ca="1">IF(($A128&lt;&gt;"")*(BT$1&lt;&gt;""),IF(_xlfn.XLOOKUP(BT$1,Attendance_sorted!$B127:$CW127,Attendance_sorted!$B127:$CW127,"nn")&lt;&gt;"nn","•",""),"")</f>
        <v/>
      </c>
      <c r="BU128" s="1" t="str">
        <f ca="1">IF(($A128&lt;&gt;"")*(BU$1&lt;&gt;""),IF(_xlfn.XLOOKUP(BU$1,Attendance_sorted!$B127:$CW127,Attendance_sorted!$B127:$CW127,"nn")&lt;&gt;"nn","•",""),"")</f>
        <v/>
      </c>
      <c r="BV128" s="1" t="str">
        <f ca="1">IF(($A128&lt;&gt;"")*(BV$1&lt;&gt;""),IF(_xlfn.XLOOKUP(BV$1,Attendance_sorted!$B127:$CW127,Attendance_sorted!$B127:$CW127,"nn")&lt;&gt;"nn","•",""),"")</f>
        <v/>
      </c>
      <c r="BW128" s="1" t="str">
        <f ca="1">IF(($A128&lt;&gt;"")*(BW$1&lt;&gt;""),IF(_xlfn.XLOOKUP(BW$1,Attendance_sorted!$B127:$CW127,Attendance_sorted!$B127:$CW127,"nn")&lt;&gt;"nn","•",""),"")</f>
        <v/>
      </c>
      <c r="BX128" s="1" t="str">
        <f ca="1">IF(($A128&lt;&gt;"")*(BX$1&lt;&gt;""),IF(_xlfn.XLOOKUP(BX$1,Attendance_sorted!$B127:$CW127,Attendance_sorted!$B127:$CW127,"nn")&lt;&gt;"nn","•",""),"")</f>
        <v/>
      </c>
      <c r="BY128" s="1" t="str">
        <f ca="1">IF(($A128&lt;&gt;"")*(BY$1&lt;&gt;""),IF(_xlfn.XLOOKUP(BY$1,Attendance_sorted!$B127:$CW127,Attendance_sorted!$B127:$CW127,"nn")&lt;&gt;"nn","•",""),"")</f>
        <v/>
      </c>
      <c r="BZ128" s="1" t="str">
        <f ca="1">IF(($A128&lt;&gt;"")*(BZ$1&lt;&gt;""),IF(_xlfn.XLOOKUP(BZ$1,Attendance_sorted!$B127:$CW127,Attendance_sorted!$B127:$CW127,"nn")&lt;&gt;"nn","•",""),"")</f>
        <v/>
      </c>
      <c r="CA128" s="1" t="str">
        <f ca="1">IF(($A128&lt;&gt;"")*(CA$1&lt;&gt;""),IF(_xlfn.XLOOKUP(CA$1,Attendance_sorted!$B127:$CW127,Attendance_sorted!$B127:$CW127,"nn")&lt;&gt;"nn","•",""),"")</f>
        <v/>
      </c>
      <c r="CB128" s="1" t="str">
        <f ca="1">IF(($A128&lt;&gt;"")*(CB$1&lt;&gt;""),IF(_xlfn.XLOOKUP(CB$1,Attendance_sorted!$B127:$CW127,Attendance_sorted!$B127:$CW127,"nn")&lt;&gt;"nn","•",""),"")</f>
        <v/>
      </c>
      <c r="CC128" s="1" t="str">
        <f ca="1">IF(($A128&lt;&gt;"")*(CC$1&lt;&gt;""),IF(_xlfn.XLOOKUP(CC$1,Attendance_sorted!$B127:$CW127,Attendance_sorted!$B127:$CW127,"nn")&lt;&gt;"nn","•",""),"")</f>
        <v/>
      </c>
      <c r="CD128" s="1" t="str">
        <f ca="1">IF(($A128&lt;&gt;"")*(CD$1&lt;&gt;""),IF(_xlfn.XLOOKUP(CD$1,Attendance_sorted!$B127:$CW127,Attendance_sorted!$B127:$CW127,"nn")&lt;&gt;"nn","•",""),"")</f>
        <v/>
      </c>
      <c r="CE128" s="1" t="str">
        <f ca="1">IF(($A128&lt;&gt;"")*(CE$1&lt;&gt;""),IF(_xlfn.XLOOKUP(CE$1,Attendance_sorted!$B127:$CW127,Attendance_sorted!$B127:$CW127,"nn")&lt;&gt;"nn","•",""),"")</f>
        <v/>
      </c>
      <c r="CF128" s="1" t="str">
        <f ca="1">IF(($A128&lt;&gt;"")*(CF$1&lt;&gt;""),IF(_xlfn.XLOOKUP(CF$1,Attendance_sorted!$B127:$CW127,Attendance_sorted!$B127:$CW127,"nn")&lt;&gt;"nn","•",""),"")</f>
        <v/>
      </c>
      <c r="CG128" s="1" t="str">
        <f ca="1">IF(($A128&lt;&gt;"")*(CG$1&lt;&gt;""),IF(_xlfn.XLOOKUP(CG$1,Attendance_sorted!$B127:$CW127,Attendance_sorted!$B127:$CW127,"nn")&lt;&gt;"nn","•",""),"")</f>
        <v/>
      </c>
      <c r="CH128" s="1" t="str">
        <f ca="1">IF(($A128&lt;&gt;"")*(CH$1&lt;&gt;""),IF(_xlfn.XLOOKUP(CH$1,Attendance_sorted!$B127:$CW127,Attendance_sorted!$B127:$CW127,"nn")&lt;&gt;"nn","•",""),"")</f>
        <v/>
      </c>
      <c r="CI128" s="1" t="str">
        <f ca="1">IF(($A128&lt;&gt;"")*(CI$1&lt;&gt;""),IF(_xlfn.XLOOKUP(CI$1,Attendance_sorted!$B127:$CW127,Attendance_sorted!$B127:$CW127,"nn")&lt;&gt;"nn","•",""),"")</f>
        <v/>
      </c>
      <c r="CJ128" s="1" t="str">
        <f ca="1">IF(($A128&lt;&gt;"")*(CJ$1&lt;&gt;""),IF(_xlfn.XLOOKUP(CJ$1,Attendance_sorted!$B127:$CW127,Attendance_sorted!$B127:$CW127,"nn")&lt;&gt;"nn","•",""),"")</f>
        <v/>
      </c>
      <c r="CK128" s="1" t="str">
        <f ca="1">IF(($A128&lt;&gt;"")*(CK$1&lt;&gt;""),IF(_xlfn.XLOOKUP(CK$1,Attendance_sorted!$B127:$CW127,Attendance_sorted!$B127:$CW127,"nn")&lt;&gt;"nn","•",""),"")</f>
        <v/>
      </c>
      <c r="CL128" s="1" t="str">
        <f ca="1">IF(($A128&lt;&gt;"")*(CL$1&lt;&gt;""),IF(_xlfn.XLOOKUP(CL$1,Attendance_sorted!$B127:$CW127,Attendance_sorted!$B127:$CW127,"nn")&lt;&gt;"nn","•",""),"")</f>
        <v/>
      </c>
      <c r="CM128" s="1" t="str">
        <f ca="1">IF(($A128&lt;&gt;"")*(CM$1&lt;&gt;""),IF(_xlfn.XLOOKUP(CM$1,Attendance_sorted!$B127:$CW127,Attendance_sorted!$B127:$CW127,"nn")&lt;&gt;"nn","•",""),"")</f>
        <v/>
      </c>
      <c r="CN128" s="1" t="str">
        <f ca="1">IF(($A128&lt;&gt;"")*(CN$1&lt;&gt;""),IF(_xlfn.XLOOKUP(CN$1,Attendance_sorted!$B127:$CW127,Attendance_sorted!$B127:$CW127,"nn")&lt;&gt;"nn","•",""),"")</f>
        <v/>
      </c>
      <c r="CO128" s="1" t="str">
        <f ca="1">IF(($A128&lt;&gt;"")*(CO$1&lt;&gt;""),IF(_xlfn.XLOOKUP(CO$1,Attendance_sorted!$B127:$CW127,Attendance_sorted!$B127:$CW127,"nn")&lt;&gt;"nn","•",""),"")</f>
        <v/>
      </c>
      <c r="CP128" s="1" t="str">
        <f ca="1">IF(($A128&lt;&gt;"")*(CP$1&lt;&gt;""),IF(_xlfn.XLOOKUP(CP$1,Attendance_sorted!$B127:$CW127,Attendance_sorted!$B127:$CW127,"nn")&lt;&gt;"nn","•",""),"")</f>
        <v/>
      </c>
      <c r="CQ128" s="1" t="str">
        <f ca="1">IF(($A128&lt;&gt;"")*(CQ$1&lt;&gt;""),IF(_xlfn.XLOOKUP(CQ$1,Attendance_sorted!$B127:$CW127,Attendance_sorted!$B127:$CW127,"nn")&lt;&gt;"nn","•",""),"")</f>
        <v/>
      </c>
      <c r="CR128" s="1" t="str">
        <f ca="1">IF(($A128&lt;&gt;"")*(CR$1&lt;&gt;""),IF(_xlfn.XLOOKUP(CR$1,Attendance_sorted!$B127:$CW127,Attendance_sorted!$B127:$CW127,"nn")&lt;&gt;"nn","•",""),"")</f>
        <v/>
      </c>
      <c r="CS128" s="1" t="str">
        <f ca="1">IF(($A128&lt;&gt;"")*(CS$1&lt;&gt;""),IF(_xlfn.XLOOKUP(CS$1,Attendance_sorted!$B127:$CW127,Attendance_sorted!$B127:$CW127,"nn")&lt;&gt;"nn","•",""),"")</f>
        <v/>
      </c>
      <c r="CT128" s="1" t="str">
        <f ca="1">IF(($A128&lt;&gt;"")*(CT$1&lt;&gt;""),IF(_xlfn.XLOOKUP(CT$1,Attendance_sorted!$B127:$CW127,Attendance_sorted!$B127:$CW127,"nn")&lt;&gt;"nn","•",""),"")</f>
        <v/>
      </c>
      <c r="CU128" s="1" t="str">
        <f ca="1">IF(($A128&lt;&gt;"")*(CU$1&lt;&gt;""),IF(_xlfn.XLOOKUP(CU$1,Attendance_sorted!$B127:$CW127,Attendance_sorted!$B127:$CW127,"nn")&lt;&gt;"nn","•",""),"")</f>
        <v/>
      </c>
      <c r="CV128" s="1" t="str">
        <f ca="1">IF(($A128&lt;&gt;"")*(CV$1&lt;&gt;""),IF(_xlfn.XLOOKUP(CV$1,Attendance_sorted!$B127:$CW127,Attendance_sorted!$B127:$CW127,"nn")&lt;&gt;"nn","•",""),"")</f>
        <v/>
      </c>
      <c r="CW128" s="1" t="str">
        <f ca="1">IF(($A128&lt;&gt;"")*(CW$1&lt;&gt;""),IF(_xlfn.XLOOKUP(CW$1,Attendance_sorted!$B127:$CW127,Attendance_sorted!$B127:$CW127,"nn")&lt;&gt;"nn","•",""),"")</f>
        <v/>
      </c>
    </row>
    <row r="129" spans="1:101">
      <c r="A129" s="1">
        <v>432</v>
      </c>
      <c r="B129" s="1" t="str">
        <f ca="1">IF(($A129&lt;&gt;"")*(B$1&lt;&gt;""),IF(_xlfn.XLOOKUP(B$1,Attendance_sorted!$B128:$CW128,Attendance_sorted!$B128:$CW128,"nn")&lt;&gt;"nn","•",""),"")</f>
        <v/>
      </c>
      <c r="C129" s="1" t="str">
        <f ca="1">IF(($A129&lt;&gt;"")*(C$1&lt;&gt;""),IF(_xlfn.XLOOKUP(C$1,Attendance_sorted!$B128:$CW128,Attendance_sorted!$B128:$CW128,"nn")&lt;&gt;"nn","•",""),"")</f>
        <v/>
      </c>
      <c r="D129" s="1" t="str">
        <f ca="1">IF(($A129&lt;&gt;"")*(D$1&lt;&gt;""),IF(_xlfn.XLOOKUP(D$1,Attendance_sorted!$B128:$CW128,Attendance_sorted!$B128:$CW128,"nn")&lt;&gt;"nn","•",""),"")</f>
        <v/>
      </c>
      <c r="E129" s="1" t="str">
        <f ca="1">IF(($A129&lt;&gt;"")*(E$1&lt;&gt;""),IF(_xlfn.XLOOKUP(E$1,Attendance_sorted!$B128:$CW128,Attendance_sorted!$B128:$CW128,"nn")&lt;&gt;"nn","•",""),"")</f>
        <v/>
      </c>
      <c r="F129" s="1" t="str">
        <f ca="1">IF(($A129&lt;&gt;"")*(F$1&lt;&gt;""),IF(_xlfn.XLOOKUP(F$1,Attendance_sorted!$B128:$CW128,Attendance_sorted!$B128:$CW128,"nn")&lt;&gt;"nn","•",""),"")</f>
        <v/>
      </c>
      <c r="G129" s="1" t="str">
        <f ca="1">IF(($A129&lt;&gt;"")*(G$1&lt;&gt;""),IF(_xlfn.XLOOKUP(G$1,Attendance_sorted!$B128:$CW128,Attendance_sorted!$B128:$CW128,"nn")&lt;&gt;"nn","•",""),"")</f>
        <v/>
      </c>
      <c r="H129" s="1" t="str">
        <f ca="1">IF(($A129&lt;&gt;"")*(H$1&lt;&gt;""),IF(_xlfn.XLOOKUP(H$1,Attendance_sorted!$B128:$CW128,Attendance_sorted!$B128:$CW128,"nn")&lt;&gt;"nn","•",""),"")</f>
        <v/>
      </c>
      <c r="I129" s="1" t="str">
        <f ca="1">IF(($A129&lt;&gt;"")*(I$1&lt;&gt;""),IF(_xlfn.XLOOKUP(I$1,Attendance_sorted!$B128:$CW128,Attendance_sorted!$B128:$CW128,"nn")&lt;&gt;"nn","•",""),"")</f>
        <v/>
      </c>
      <c r="J129" s="1" t="str">
        <f ca="1">IF(($A129&lt;&gt;"")*(J$1&lt;&gt;""),IF(_xlfn.XLOOKUP(J$1,Attendance_sorted!$B128:$CW128,Attendance_sorted!$B128:$CW128,"nn")&lt;&gt;"nn","•",""),"")</f>
        <v/>
      </c>
      <c r="K129" s="1" t="str">
        <f ca="1">IF(($A129&lt;&gt;"")*(K$1&lt;&gt;""),IF(_xlfn.XLOOKUP(K$1,Attendance_sorted!$B128:$CW128,Attendance_sorted!$B128:$CW128,"nn")&lt;&gt;"nn","•",""),"")</f>
        <v/>
      </c>
      <c r="L129" s="1" t="str">
        <f ca="1">IF(($A129&lt;&gt;"")*(L$1&lt;&gt;""),IF(_xlfn.XLOOKUP(L$1,Attendance_sorted!$B128:$CW128,Attendance_sorted!$B128:$CW128,"nn")&lt;&gt;"nn","•",""),"")</f>
        <v/>
      </c>
      <c r="M129" s="1" t="str">
        <f ca="1">IF(($A129&lt;&gt;"")*(M$1&lt;&gt;""),IF(_xlfn.XLOOKUP(M$1,Attendance_sorted!$B128:$CW128,Attendance_sorted!$B128:$CW128,"nn")&lt;&gt;"nn","•",""),"")</f>
        <v/>
      </c>
      <c r="N129" s="1" t="str">
        <f ca="1">IF(($A129&lt;&gt;"")*(N$1&lt;&gt;""),IF(_xlfn.XLOOKUP(N$1,Attendance_sorted!$B128:$CW128,Attendance_sorted!$B128:$CW128,"nn")&lt;&gt;"nn","•",""),"")</f>
        <v/>
      </c>
      <c r="O129" s="1" t="str">
        <f ca="1">IF(($A129&lt;&gt;"")*(O$1&lt;&gt;""),IF(_xlfn.XLOOKUP(O$1,Attendance_sorted!$B128:$CW128,Attendance_sorted!$B128:$CW128,"nn")&lt;&gt;"nn","•",""),"")</f>
        <v/>
      </c>
      <c r="P129" s="1" t="str">
        <f ca="1">IF(($A129&lt;&gt;"")*(P$1&lt;&gt;""),IF(_xlfn.XLOOKUP(P$1,Attendance_sorted!$B128:$CW128,Attendance_sorted!$B128:$CW128,"nn")&lt;&gt;"nn","•",""),"")</f>
        <v/>
      </c>
      <c r="Q129" s="1" t="str">
        <f ca="1">IF(($A129&lt;&gt;"")*(Q$1&lt;&gt;""),IF(_xlfn.XLOOKUP(Q$1,Attendance_sorted!$B128:$CW128,Attendance_sorted!$B128:$CW128,"nn")&lt;&gt;"nn","•",""),"")</f>
        <v/>
      </c>
      <c r="R129" s="1" t="str">
        <f ca="1">IF(($A129&lt;&gt;"")*(R$1&lt;&gt;""),IF(_xlfn.XLOOKUP(R$1,Attendance_sorted!$B128:$CW128,Attendance_sorted!$B128:$CW128,"nn")&lt;&gt;"nn","•",""),"")</f>
        <v/>
      </c>
      <c r="S129" s="1" t="str">
        <f ca="1">IF(($A129&lt;&gt;"")*(S$1&lt;&gt;""),IF(_xlfn.XLOOKUP(S$1,Attendance_sorted!$B128:$CW128,Attendance_sorted!$B128:$CW128,"nn")&lt;&gt;"nn","•",""),"")</f>
        <v/>
      </c>
      <c r="T129" s="1" t="str">
        <f ca="1">IF(($A129&lt;&gt;"")*(T$1&lt;&gt;""),IF(_xlfn.XLOOKUP(T$1,Attendance_sorted!$B128:$CW128,Attendance_sorted!$B128:$CW128,"nn")&lt;&gt;"nn","•",""),"")</f>
        <v/>
      </c>
      <c r="U129" s="1" t="str">
        <f ca="1">IF(($A129&lt;&gt;"")*(U$1&lt;&gt;""),IF(_xlfn.XLOOKUP(U$1,Attendance_sorted!$B128:$CW128,Attendance_sorted!$B128:$CW128,"nn")&lt;&gt;"nn","•",""),"")</f>
        <v/>
      </c>
      <c r="V129" s="1" t="str">
        <f ca="1">IF(($A129&lt;&gt;"")*(V$1&lt;&gt;""),IF(_xlfn.XLOOKUP(V$1,Attendance_sorted!$B128:$CW128,Attendance_sorted!$B128:$CW128,"nn")&lt;&gt;"nn","•",""),"")</f>
        <v/>
      </c>
      <c r="W129" s="1" t="str">
        <f ca="1">IF(($A129&lt;&gt;"")*(W$1&lt;&gt;""),IF(_xlfn.XLOOKUP(W$1,Attendance_sorted!$B128:$CW128,Attendance_sorted!$B128:$CW128,"nn")&lt;&gt;"nn","•",""),"")</f>
        <v/>
      </c>
      <c r="X129" s="1" t="str">
        <f ca="1">IF(($A129&lt;&gt;"")*(X$1&lt;&gt;""),IF(_xlfn.XLOOKUP(X$1,Attendance_sorted!$B128:$CW128,Attendance_sorted!$B128:$CW128,"nn")&lt;&gt;"nn","•",""),"")</f>
        <v/>
      </c>
      <c r="Y129" s="1" t="str">
        <f ca="1">IF(($A129&lt;&gt;"")*(Y$1&lt;&gt;""),IF(_xlfn.XLOOKUP(Y$1,Attendance_sorted!$B128:$CW128,Attendance_sorted!$B128:$CW128,"nn")&lt;&gt;"nn","•",""),"")</f>
        <v/>
      </c>
      <c r="Z129" s="1" t="str">
        <f ca="1">IF(($A129&lt;&gt;"")*(Z$1&lt;&gt;""),IF(_xlfn.XLOOKUP(Z$1,Attendance_sorted!$B128:$CW128,Attendance_sorted!$B128:$CW128,"nn")&lt;&gt;"nn","•",""),"")</f>
        <v/>
      </c>
      <c r="AA129" s="1" t="str">
        <f ca="1">IF(($A129&lt;&gt;"")*(AA$1&lt;&gt;""),IF(_xlfn.XLOOKUP(AA$1,Attendance_sorted!$B128:$CW128,Attendance_sorted!$B128:$CW128,"nn")&lt;&gt;"nn","•",""),"")</f>
        <v/>
      </c>
      <c r="AB129" s="1" t="str">
        <f ca="1">IF(($A129&lt;&gt;"")*(AB$1&lt;&gt;""),IF(_xlfn.XLOOKUP(AB$1,Attendance_sorted!$B128:$CW128,Attendance_sorted!$B128:$CW128,"nn")&lt;&gt;"nn","•",""),"")</f>
        <v/>
      </c>
      <c r="AC129" s="1" t="str">
        <f ca="1">IF(($A129&lt;&gt;"")*(AC$1&lt;&gt;""),IF(_xlfn.XLOOKUP(AC$1,Attendance_sorted!$B128:$CW128,Attendance_sorted!$B128:$CW128,"nn")&lt;&gt;"nn","•",""),"")</f>
        <v/>
      </c>
      <c r="AD129" s="1" t="str">
        <f ca="1">IF(($A129&lt;&gt;"")*(AD$1&lt;&gt;""),IF(_xlfn.XLOOKUP(AD$1,Attendance_sorted!$B128:$CW128,Attendance_sorted!$B128:$CW128,"nn")&lt;&gt;"nn","•",""),"")</f>
        <v/>
      </c>
      <c r="AE129" s="1" t="str">
        <f ca="1">IF(($A129&lt;&gt;"")*(AE$1&lt;&gt;""),IF(_xlfn.XLOOKUP(AE$1,Attendance_sorted!$B128:$CW128,Attendance_sorted!$B128:$CW128,"nn")&lt;&gt;"nn","•",""),"")</f>
        <v/>
      </c>
      <c r="AF129" s="1" t="str">
        <f ca="1">IF(($A129&lt;&gt;"")*(AF$1&lt;&gt;""),IF(_xlfn.XLOOKUP(AF$1,Attendance_sorted!$B128:$CW128,Attendance_sorted!$B128:$CW128,"nn")&lt;&gt;"nn","•",""),"")</f>
        <v/>
      </c>
      <c r="AG129" s="1" t="str">
        <f ca="1">IF(($A129&lt;&gt;"")*(AG$1&lt;&gt;""),IF(_xlfn.XLOOKUP(AG$1,Attendance_sorted!$B128:$CW128,Attendance_sorted!$B128:$CW128,"nn")&lt;&gt;"nn","•",""),"")</f>
        <v/>
      </c>
      <c r="AH129" s="1" t="str">
        <f ca="1">IF(($A129&lt;&gt;"")*(AH$1&lt;&gt;""),IF(_xlfn.XLOOKUP(AH$1,Attendance_sorted!$B128:$CW128,Attendance_sorted!$B128:$CW128,"nn")&lt;&gt;"nn","•",""),"")</f>
        <v/>
      </c>
      <c r="AI129" s="1" t="str">
        <f ca="1">IF(($A129&lt;&gt;"")*(AI$1&lt;&gt;""),IF(_xlfn.XLOOKUP(AI$1,Attendance_sorted!$B128:$CW128,Attendance_sorted!$B128:$CW128,"nn")&lt;&gt;"nn","•",""),"")</f>
        <v/>
      </c>
      <c r="AJ129" s="1" t="str">
        <f ca="1">IF(($A129&lt;&gt;"")*(AJ$1&lt;&gt;""),IF(_xlfn.XLOOKUP(AJ$1,Attendance_sorted!$B128:$CW128,Attendance_sorted!$B128:$CW128,"nn")&lt;&gt;"nn","•",""),"")</f>
        <v/>
      </c>
      <c r="AK129" s="1" t="str">
        <f ca="1">IF(($A129&lt;&gt;"")*(AK$1&lt;&gt;""),IF(_xlfn.XLOOKUP(AK$1,Attendance_sorted!$B128:$CW128,Attendance_sorted!$B128:$CW128,"nn")&lt;&gt;"nn","•",""),"")</f>
        <v/>
      </c>
      <c r="AL129" s="1" t="str">
        <f ca="1">IF(($A129&lt;&gt;"")*(AL$1&lt;&gt;""),IF(_xlfn.XLOOKUP(AL$1,Attendance_sorted!$B128:$CW128,Attendance_sorted!$B128:$CW128,"nn")&lt;&gt;"nn","•",""),"")</f>
        <v/>
      </c>
      <c r="AM129" s="1" t="str">
        <f ca="1">IF(($A129&lt;&gt;"")*(AM$1&lt;&gt;""),IF(_xlfn.XLOOKUP(AM$1,Attendance_sorted!$B128:$CW128,Attendance_sorted!$B128:$CW128,"nn")&lt;&gt;"nn","•",""),"")</f>
        <v/>
      </c>
      <c r="AN129" s="1" t="str">
        <f ca="1">IF(($A129&lt;&gt;"")*(AN$1&lt;&gt;""),IF(_xlfn.XLOOKUP(AN$1,Attendance_sorted!$B128:$CW128,Attendance_sorted!$B128:$CW128,"nn")&lt;&gt;"nn","•",""),"")</f>
        <v/>
      </c>
      <c r="AO129" s="1" t="str">
        <f ca="1">IF(($A129&lt;&gt;"")*(AO$1&lt;&gt;""),IF(_xlfn.XLOOKUP(AO$1,Attendance_sorted!$B128:$CW128,Attendance_sorted!$B128:$CW128,"nn")&lt;&gt;"nn","•",""),"")</f>
        <v/>
      </c>
      <c r="AP129" s="1" t="str">
        <f ca="1">IF(($A129&lt;&gt;"")*(AP$1&lt;&gt;""),IF(_xlfn.XLOOKUP(AP$1,Attendance_sorted!$B128:$CW128,Attendance_sorted!$B128:$CW128,"nn")&lt;&gt;"nn","•",""),"")</f>
        <v/>
      </c>
      <c r="AQ129" s="1" t="str">
        <f ca="1">IF(($A129&lt;&gt;"")*(AQ$1&lt;&gt;""),IF(_xlfn.XLOOKUP(AQ$1,Attendance_sorted!$B128:$CW128,Attendance_sorted!$B128:$CW128,"nn")&lt;&gt;"nn","•",""),"")</f>
        <v/>
      </c>
      <c r="AR129" s="1" t="str">
        <f ca="1">IF(($A129&lt;&gt;"")*(AR$1&lt;&gt;""),IF(_xlfn.XLOOKUP(AR$1,Attendance_sorted!$B128:$CW128,Attendance_sorted!$B128:$CW128,"nn")&lt;&gt;"nn","•",""),"")</f>
        <v/>
      </c>
      <c r="AS129" s="1" t="str">
        <f ca="1">IF(($A129&lt;&gt;"")*(AS$1&lt;&gt;""),IF(_xlfn.XLOOKUP(AS$1,Attendance_sorted!$B128:$CW128,Attendance_sorted!$B128:$CW128,"nn")&lt;&gt;"nn","•",""),"")</f>
        <v/>
      </c>
      <c r="AT129" s="1" t="str">
        <f ca="1">IF(($A129&lt;&gt;"")*(AT$1&lt;&gt;""),IF(_xlfn.XLOOKUP(AT$1,Attendance_sorted!$B128:$CW128,Attendance_sorted!$B128:$CW128,"nn")&lt;&gt;"nn","•",""),"")</f>
        <v/>
      </c>
      <c r="AU129" s="1" t="str">
        <f ca="1">IF(($A129&lt;&gt;"")*(AU$1&lt;&gt;""),IF(_xlfn.XLOOKUP(AU$1,Attendance_sorted!$B128:$CW128,Attendance_sorted!$B128:$CW128,"nn")&lt;&gt;"nn","•",""),"")</f>
        <v/>
      </c>
      <c r="AV129" s="1" t="str">
        <f ca="1">IF(($A129&lt;&gt;"")*(AV$1&lt;&gt;""),IF(_xlfn.XLOOKUP(AV$1,Attendance_sorted!$B128:$CW128,Attendance_sorted!$B128:$CW128,"nn")&lt;&gt;"nn","•",""),"")</f>
        <v/>
      </c>
      <c r="AW129" s="1" t="str">
        <f ca="1">IF(($A129&lt;&gt;"")*(AW$1&lt;&gt;""),IF(_xlfn.XLOOKUP(AW$1,Attendance_sorted!$B128:$CW128,Attendance_sorted!$B128:$CW128,"nn")&lt;&gt;"nn","•",""),"")</f>
        <v/>
      </c>
      <c r="AX129" s="1" t="str">
        <f ca="1">IF(($A129&lt;&gt;"")*(AX$1&lt;&gt;""),IF(_xlfn.XLOOKUP(AX$1,Attendance_sorted!$B128:$CW128,Attendance_sorted!$B128:$CW128,"nn")&lt;&gt;"nn","•",""),"")</f>
        <v/>
      </c>
      <c r="AY129" s="1" t="str">
        <f ca="1">IF(($A129&lt;&gt;"")*(AY$1&lt;&gt;""),IF(_xlfn.XLOOKUP(AY$1,Attendance_sorted!$B128:$CW128,Attendance_sorted!$B128:$CW128,"nn")&lt;&gt;"nn","•",""),"")</f>
        <v/>
      </c>
      <c r="AZ129" s="1" t="str">
        <f ca="1">IF(($A129&lt;&gt;"")*(AZ$1&lt;&gt;""),IF(_xlfn.XLOOKUP(AZ$1,Attendance_sorted!$B128:$CW128,Attendance_sorted!$B128:$CW128,"nn")&lt;&gt;"nn","•",""),"")</f>
        <v/>
      </c>
      <c r="BA129" s="1" t="str">
        <f ca="1">IF(($A129&lt;&gt;"")*(BA$1&lt;&gt;""),IF(_xlfn.XLOOKUP(BA$1,Attendance_sorted!$B128:$CW128,Attendance_sorted!$B128:$CW128,"nn")&lt;&gt;"nn","•",""),"")</f>
        <v/>
      </c>
      <c r="BB129" s="1" t="str">
        <f ca="1">IF(($A129&lt;&gt;"")*(BB$1&lt;&gt;""),IF(_xlfn.XLOOKUP(BB$1,Attendance_sorted!$B128:$CW128,Attendance_sorted!$B128:$CW128,"nn")&lt;&gt;"nn","•",""),"")</f>
        <v/>
      </c>
      <c r="BC129" s="1" t="str">
        <f ca="1">IF(($A129&lt;&gt;"")*(BC$1&lt;&gt;""),IF(_xlfn.XLOOKUP(BC$1,Attendance_sorted!$B128:$CW128,Attendance_sorted!$B128:$CW128,"nn")&lt;&gt;"nn","•",""),"")</f>
        <v/>
      </c>
      <c r="BD129" s="1" t="str">
        <f ca="1">IF(($A129&lt;&gt;"")*(BD$1&lt;&gt;""),IF(_xlfn.XLOOKUP(BD$1,Attendance_sorted!$B128:$CW128,Attendance_sorted!$B128:$CW128,"nn")&lt;&gt;"nn","•",""),"")</f>
        <v/>
      </c>
      <c r="BE129" s="1" t="str">
        <f ca="1">IF(($A129&lt;&gt;"")*(BE$1&lt;&gt;""),IF(_xlfn.XLOOKUP(BE$1,Attendance_sorted!$B128:$CW128,Attendance_sorted!$B128:$CW128,"nn")&lt;&gt;"nn","•",""),"")</f>
        <v/>
      </c>
      <c r="BF129" s="1" t="str">
        <f ca="1">IF(($A129&lt;&gt;"")*(BF$1&lt;&gt;""),IF(_xlfn.XLOOKUP(BF$1,Attendance_sorted!$B128:$CW128,Attendance_sorted!$B128:$CW128,"nn")&lt;&gt;"nn","•",""),"")</f>
        <v/>
      </c>
      <c r="BG129" s="1" t="str">
        <f ca="1">IF(($A129&lt;&gt;"")*(BG$1&lt;&gt;""),IF(_xlfn.XLOOKUP(BG$1,Attendance_sorted!$B128:$CW128,Attendance_sorted!$B128:$CW128,"nn")&lt;&gt;"nn","•",""),"")</f>
        <v/>
      </c>
      <c r="BH129" s="1" t="str">
        <f ca="1">IF(($A129&lt;&gt;"")*(BH$1&lt;&gt;""),IF(_xlfn.XLOOKUP(BH$1,Attendance_sorted!$B128:$CW128,Attendance_sorted!$B128:$CW128,"nn")&lt;&gt;"nn","•",""),"")</f>
        <v/>
      </c>
      <c r="BI129" s="1" t="str">
        <f ca="1">IF(($A129&lt;&gt;"")*(BI$1&lt;&gt;""),IF(_xlfn.XLOOKUP(BI$1,Attendance_sorted!$B128:$CW128,Attendance_sorted!$B128:$CW128,"nn")&lt;&gt;"nn","•",""),"")</f>
        <v/>
      </c>
      <c r="BJ129" s="1" t="str">
        <f ca="1">IF(($A129&lt;&gt;"")*(BJ$1&lt;&gt;""),IF(_xlfn.XLOOKUP(BJ$1,Attendance_sorted!$B128:$CW128,Attendance_sorted!$B128:$CW128,"nn")&lt;&gt;"nn","•",""),"")</f>
        <v/>
      </c>
      <c r="BK129" s="1" t="str">
        <f ca="1">IF(($A129&lt;&gt;"")*(BK$1&lt;&gt;""),IF(_xlfn.XLOOKUP(BK$1,Attendance_sorted!$B128:$CW128,Attendance_sorted!$B128:$CW128,"nn")&lt;&gt;"nn","•",""),"")</f>
        <v/>
      </c>
      <c r="BL129" s="1" t="str">
        <f ca="1">IF(($A129&lt;&gt;"")*(BL$1&lt;&gt;""),IF(_xlfn.XLOOKUP(BL$1,Attendance_sorted!$B128:$CW128,Attendance_sorted!$B128:$CW128,"nn")&lt;&gt;"nn","•",""),"")</f>
        <v/>
      </c>
      <c r="BM129" s="1" t="str">
        <f ca="1">IF(($A129&lt;&gt;"")*(BM$1&lt;&gt;""),IF(_xlfn.XLOOKUP(BM$1,Attendance_sorted!$B128:$CW128,Attendance_sorted!$B128:$CW128,"nn")&lt;&gt;"nn","•",""),"")</f>
        <v/>
      </c>
      <c r="BN129" s="1" t="str">
        <f ca="1">IF(($A129&lt;&gt;"")*(BN$1&lt;&gt;""),IF(_xlfn.XLOOKUP(BN$1,Attendance_sorted!$B128:$CW128,Attendance_sorted!$B128:$CW128,"nn")&lt;&gt;"nn","•",""),"")</f>
        <v/>
      </c>
      <c r="BO129" s="1" t="str">
        <f ca="1">IF(($A129&lt;&gt;"")*(BO$1&lt;&gt;""),IF(_xlfn.XLOOKUP(BO$1,Attendance_sorted!$B128:$CW128,Attendance_sorted!$B128:$CW128,"nn")&lt;&gt;"nn","•",""),"")</f>
        <v/>
      </c>
      <c r="BP129" s="1" t="str">
        <f ca="1">IF(($A129&lt;&gt;"")*(BP$1&lt;&gt;""),IF(_xlfn.XLOOKUP(BP$1,Attendance_sorted!$B128:$CW128,Attendance_sorted!$B128:$CW128,"nn")&lt;&gt;"nn","•",""),"")</f>
        <v/>
      </c>
      <c r="BQ129" s="1" t="str">
        <f ca="1">IF(($A129&lt;&gt;"")*(BQ$1&lt;&gt;""),IF(_xlfn.XLOOKUP(BQ$1,Attendance_sorted!$B128:$CW128,Attendance_sorted!$B128:$CW128,"nn")&lt;&gt;"nn","•",""),"")</f>
        <v/>
      </c>
      <c r="BR129" s="1" t="str">
        <f ca="1">IF(($A129&lt;&gt;"")*(BR$1&lt;&gt;""),IF(_xlfn.XLOOKUP(BR$1,Attendance_sorted!$B128:$CW128,Attendance_sorted!$B128:$CW128,"nn")&lt;&gt;"nn","•",""),"")</f>
        <v/>
      </c>
      <c r="BS129" s="1" t="str">
        <f ca="1">IF(($A129&lt;&gt;"")*(BS$1&lt;&gt;""),IF(_xlfn.XLOOKUP(BS$1,Attendance_sorted!$B128:$CW128,Attendance_sorted!$B128:$CW128,"nn")&lt;&gt;"nn","•",""),"")</f>
        <v/>
      </c>
      <c r="BT129" s="1" t="str">
        <f ca="1">IF(($A129&lt;&gt;"")*(BT$1&lt;&gt;""),IF(_xlfn.XLOOKUP(BT$1,Attendance_sorted!$B128:$CW128,Attendance_sorted!$B128:$CW128,"nn")&lt;&gt;"nn","•",""),"")</f>
        <v/>
      </c>
      <c r="BU129" s="1" t="str">
        <f ca="1">IF(($A129&lt;&gt;"")*(BU$1&lt;&gt;""),IF(_xlfn.XLOOKUP(BU$1,Attendance_sorted!$B128:$CW128,Attendance_sorted!$B128:$CW128,"nn")&lt;&gt;"nn","•",""),"")</f>
        <v/>
      </c>
      <c r="BV129" s="1" t="str">
        <f ca="1">IF(($A129&lt;&gt;"")*(BV$1&lt;&gt;""),IF(_xlfn.XLOOKUP(BV$1,Attendance_sorted!$B128:$CW128,Attendance_sorted!$B128:$CW128,"nn")&lt;&gt;"nn","•",""),"")</f>
        <v/>
      </c>
      <c r="BW129" s="1" t="str">
        <f ca="1">IF(($A129&lt;&gt;"")*(BW$1&lt;&gt;""),IF(_xlfn.XLOOKUP(BW$1,Attendance_sorted!$B128:$CW128,Attendance_sorted!$B128:$CW128,"nn")&lt;&gt;"nn","•",""),"")</f>
        <v/>
      </c>
      <c r="BX129" s="1" t="str">
        <f ca="1">IF(($A129&lt;&gt;"")*(BX$1&lt;&gt;""),IF(_xlfn.XLOOKUP(BX$1,Attendance_sorted!$B128:$CW128,Attendance_sorted!$B128:$CW128,"nn")&lt;&gt;"nn","•",""),"")</f>
        <v/>
      </c>
      <c r="BY129" s="1" t="str">
        <f ca="1">IF(($A129&lt;&gt;"")*(BY$1&lt;&gt;""),IF(_xlfn.XLOOKUP(BY$1,Attendance_sorted!$B128:$CW128,Attendance_sorted!$B128:$CW128,"nn")&lt;&gt;"nn","•",""),"")</f>
        <v/>
      </c>
      <c r="BZ129" s="1" t="str">
        <f ca="1">IF(($A129&lt;&gt;"")*(BZ$1&lt;&gt;""),IF(_xlfn.XLOOKUP(BZ$1,Attendance_sorted!$B128:$CW128,Attendance_sorted!$B128:$CW128,"nn")&lt;&gt;"nn","•",""),"")</f>
        <v/>
      </c>
      <c r="CA129" s="1" t="str">
        <f ca="1">IF(($A129&lt;&gt;"")*(CA$1&lt;&gt;""),IF(_xlfn.XLOOKUP(CA$1,Attendance_sorted!$B128:$CW128,Attendance_sorted!$B128:$CW128,"nn")&lt;&gt;"nn","•",""),"")</f>
        <v/>
      </c>
      <c r="CB129" s="1" t="str">
        <f ca="1">IF(($A129&lt;&gt;"")*(CB$1&lt;&gt;""),IF(_xlfn.XLOOKUP(CB$1,Attendance_sorted!$B128:$CW128,Attendance_sorted!$B128:$CW128,"nn")&lt;&gt;"nn","•",""),"")</f>
        <v/>
      </c>
      <c r="CC129" s="1" t="str">
        <f ca="1">IF(($A129&lt;&gt;"")*(CC$1&lt;&gt;""),IF(_xlfn.XLOOKUP(CC$1,Attendance_sorted!$B128:$CW128,Attendance_sorted!$B128:$CW128,"nn")&lt;&gt;"nn","•",""),"")</f>
        <v/>
      </c>
      <c r="CD129" s="1" t="str">
        <f ca="1">IF(($A129&lt;&gt;"")*(CD$1&lt;&gt;""),IF(_xlfn.XLOOKUP(CD$1,Attendance_sorted!$B128:$CW128,Attendance_sorted!$B128:$CW128,"nn")&lt;&gt;"nn","•",""),"")</f>
        <v/>
      </c>
      <c r="CE129" s="1" t="str">
        <f ca="1">IF(($A129&lt;&gt;"")*(CE$1&lt;&gt;""),IF(_xlfn.XLOOKUP(CE$1,Attendance_sorted!$B128:$CW128,Attendance_sorted!$B128:$CW128,"nn")&lt;&gt;"nn","•",""),"")</f>
        <v/>
      </c>
      <c r="CF129" s="1" t="str">
        <f ca="1">IF(($A129&lt;&gt;"")*(CF$1&lt;&gt;""),IF(_xlfn.XLOOKUP(CF$1,Attendance_sorted!$B128:$CW128,Attendance_sorted!$B128:$CW128,"nn")&lt;&gt;"nn","•",""),"")</f>
        <v/>
      </c>
      <c r="CG129" s="1" t="str">
        <f ca="1">IF(($A129&lt;&gt;"")*(CG$1&lt;&gt;""),IF(_xlfn.XLOOKUP(CG$1,Attendance_sorted!$B128:$CW128,Attendance_sorted!$B128:$CW128,"nn")&lt;&gt;"nn","•",""),"")</f>
        <v/>
      </c>
      <c r="CH129" s="1" t="str">
        <f ca="1">IF(($A129&lt;&gt;"")*(CH$1&lt;&gt;""),IF(_xlfn.XLOOKUP(CH$1,Attendance_sorted!$B128:$CW128,Attendance_sorted!$B128:$CW128,"nn")&lt;&gt;"nn","•",""),"")</f>
        <v/>
      </c>
      <c r="CI129" s="1" t="str">
        <f ca="1">IF(($A129&lt;&gt;"")*(CI$1&lt;&gt;""),IF(_xlfn.XLOOKUP(CI$1,Attendance_sorted!$B128:$CW128,Attendance_sorted!$B128:$CW128,"nn")&lt;&gt;"nn","•",""),"")</f>
        <v/>
      </c>
      <c r="CJ129" s="1" t="str">
        <f ca="1">IF(($A129&lt;&gt;"")*(CJ$1&lt;&gt;""),IF(_xlfn.XLOOKUP(CJ$1,Attendance_sorted!$B128:$CW128,Attendance_sorted!$B128:$CW128,"nn")&lt;&gt;"nn","•",""),"")</f>
        <v/>
      </c>
      <c r="CK129" s="1" t="str">
        <f ca="1">IF(($A129&lt;&gt;"")*(CK$1&lt;&gt;""),IF(_xlfn.XLOOKUP(CK$1,Attendance_sorted!$B128:$CW128,Attendance_sorted!$B128:$CW128,"nn")&lt;&gt;"nn","•",""),"")</f>
        <v/>
      </c>
      <c r="CL129" s="1" t="str">
        <f ca="1">IF(($A129&lt;&gt;"")*(CL$1&lt;&gt;""),IF(_xlfn.XLOOKUP(CL$1,Attendance_sorted!$B128:$CW128,Attendance_sorted!$B128:$CW128,"nn")&lt;&gt;"nn","•",""),"")</f>
        <v/>
      </c>
      <c r="CM129" s="1" t="str">
        <f ca="1">IF(($A129&lt;&gt;"")*(CM$1&lt;&gt;""),IF(_xlfn.XLOOKUP(CM$1,Attendance_sorted!$B128:$CW128,Attendance_sorted!$B128:$CW128,"nn")&lt;&gt;"nn","•",""),"")</f>
        <v/>
      </c>
      <c r="CN129" s="1" t="str">
        <f ca="1">IF(($A129&lt;&gt;"")*(CN$1&lt;&gt;""),IF(_xlfn.XLOOKUP(CN$1,Attendance_sorted!$B128:$CW128,Attendance_sorted!$B128:$CW128,"nn")&lt;&gt;"nn","•",""),"")</f>
        <v/>
      </c>
      <c r="CO129" s="1" t="str">
        <f ca="1">IF(($A129&lt;&gt;"")*(CO$1&lt;&gt;""),IF(_xlfn.XLOOKUP(CO$1,Attendance_sorted!$B128:$CW128,Attendance_sorted!$B128:$CW128,"nn")&lt;&gt;"nn","•",""),"")</f>
        <v/>
      </c>
      <c r="CP129" s="1" t="str">
        <f ca="1">IF(($A129&lt;&gt;"")*(CP$1&lt;&gt;""),IF(_xlfn.XLOOKUP(CP$1,Attendance_sorted!$B128:$CW128,Attendance_sorted!$B128:$CW128,"nn")&lt;&gt;"nn","•",""),"")</f>
        <v/>
      </c>
      <c r="CQ129" s="1" t="str">
        <f ca="1">IF(($A129&lt;&gt;"")*(CQ$1&lt;&gt;""),IF(_xlfn.XLOOKUP(CQ$1,Attendance_sorted!$B128:$CW128,Attendance_sorted!$B128:$CW128,"nn")&lt;&gt;"nn","•",""),"")</f>
        <v/>
      </c>
      <c r="CR129" s="1" t="str">
        <f ca="1">IF(($A129&lt;&gt;"")*(CR$1&lt;&gt;""),IF(_xlfn.XLOOKUP(CR$1,Attendance_sorted!$B128:$CW128,Attendance_sorted!$B128:$CW128,"nn")&lt;&gt;"nn","•",""),"")</f>
        <v/>
      </c>
      <c r="CS129" s="1" t="str">
        <f ca="1">IF(($A129&lt;&gt;"")*(CS$1&lt;&gt;""),IF(_xlfn.XLOOKUP(CS$1,Attendance_sorted!$B128:$CW128,Attendance_sorted!$B128:$CW128,"nn")&lt;&gt;"nn","•",""),"")</f>
        <v/>
      </c>
      <c r="CT129" s="1" t="str">
        <f ca="1">IF(($A129&lt;&gt;"")*(CT$1&lt;&gt;""),IF(_xlfn.XLOOKUP(CT$1,Attendance_sorted!$B128:$CW128,Attendance_sorted!$B128:$CW128,"nn")&lt;&gt;"nn","•",""),"")</f>
        <v/>
      </c>
      <c r="CU129" s="1" t="str">
        <f ca="1">IF(($A129&lt;&gt;"")*(CU$1&lt;&gt;""),IF(_xlfn.XLOOKUP(CU$1,Attendance_sorted!$B128:$CW128,Attendance_sorted!$B128:$CW128,"nn")&lt;&gt;"nn","•",""),"")</f>
        <v/>
      </c>
      <c r="CV129" s="1" t="str">
        <f ca="1">IF(($A129&lt;&gt;"")*(CV$1&lt;&gt;""),IF(_xlfn.XLOOKUP(CV$1,Attendance_sorted!$B128:$CW128,Attendance_sorted!$B128:$CW128,"nn")&lt;&gt;"nn","•",""),"")</f>
        <v/>
      </c>
      <c r="CW129" s="1" t="str">
        <f ca="1">IF(($A129&lt;&gt;"")*(CW$1&lt;&gt;""),IF(_xlfn.XLOOKUP(CW$1,Attendance_sorted!$B128:$CW128,Attendance_sorted!$B128:$CW128,"nn")&lt;&gt;"nn","•",""),"")</f>
        <v/>
      </c>
    </row>
    <row r="130" spans="1:101">
      <c r="A130" s="1">
        <v>433</v>
      </c>
      <c r="B130" s="1" t="str">
        <f ca="1">IF(($A130&lt;&gt;"")*(B$1&lt;&gt;""),IF(_xlfn.XLOOKUP(B$1,Attendance_sorted!$B129:$CW129,Attendance_sorted!$B129:$CW129,"nn")&lt;&gt;"nn","•",""),"")</f>
        <v/>
      </c>
      <c r="C130" s="1" t="str">
        <f ca="1">IF(($A130&lt;&gt;"")*(C$1&lt;&gt;""),IF(_xlfn.XLOOKUP(C$1,Attendance_sorted!$B129:$CW129,Attendance_sorted!$B129:$CW129,"nn")&lt;&gt;"nn","•",""),"")</f>
        <v/>
      </c>
      <c r="D130" s="1" t="str">
        <f ca="1">IF(($A130&lt;&gt;"")*(D$1&lt;&gt;""),IF(_xlfn.XLOOKUP(D$1,Attendance_sorted!$B129:$CW129,Attendance_sorted!$B129:$CW129,"nn")&lt;&gt;"nn","•",""),"")</f>
        <v/>
      </c>
      <c r="E130" s="1" t="str">
        <f ca="1">IF(($A130&lt;&gt;"")*(E$1&lt;&gt;""),IF(_xlfn.XLOOKUP(E$1,Attendance_sorted!$B129:$CW129,Attendance_sorted!$B129:$CW129,"nn")&lt;&gt;"nn","•",""),"")</f>
        <v/>
      </c>
      <c r="F130" s="1" t="str">
        <f ca="1">IF(($A130&lt;&gt;"")*(F$1&lt;&gt;""),IF(_xlfn.XLOOKUP(F$1,Attendance_sorted!$B129:$CW129,Attendance_sorted!$B129:$CW129,"nn")&lt;&gt;"nn","•",""),"")</f>
        <v/>
      </c>
      <c r="G130" s="1" t="str">
        <f ca="1">IF(($A130&lt;&gt;"")*(G$1&lt;&gt;""),IF(_xlfn.XLOOKUP(G$1,Attendance_sorted!$B129:$CW129,Attendance_sorted!$B129:$CW129,"nn")&lt;&gt;"nn","•",""),"")</f>
        <v/>
      </c>
      <c r="H130" s="1" t="str">
        <f ca="1">IF(($A130&lt;&gt;"")*(H$1&lt;&gt;""),IF(_xlfn.XLOOKUP(H$1,Attendance_sorted!$B129:$CW129,Attendance_sorted!$B129:$CW129,"nn")&lt;&gt;"nn","•",""),"")</f>
        <v/>
      </c>
      <c r="I130" s="1" t="str">
        <f ca="1">IF(($A130&lt;&gt;"")*(I$1&lt;&gt;""),IF(_xlfn.XLOOKUP(I$1,Attendance_sorted!$B129:$CW129,Attendance_sorted!$B129:$CW129,"nn")&lt;&gt;"nn","•",""),"")</f>
        <v>•</v>
      </c>
      <c r="J130" s="1" t="str">
        <f ca="1">IF(($A130&lt;&gt;"")*(J$1&lt;&gt;""),IF(_xlfn.XLOOKUP(J$1,Attendance_sorted!$B129:$CW129,Attendance_sorted!$B129:$CW129,"nn")&lt;&gt;"nn","•",""),"")</f>
        <v/>
      </c>
      <c r="K130" s="1" t="str">
        <f ca="1">IF(($A130&lt;&gt;"")*(K$1&lt;&gt;""),IF(_xlfn.XLOOKUP(K$1,Attendance_sorted!$B129:$CW129,Attendance_sorted!$B129:$CW129,"nn")&lt;&gt;"nn","•",""),"")</f>
        <v>•</v>
      </c>
      <c r="L130" s="1" t="str">
        <f ca="1">IF(($A130&lt;&gt;"")*(L$1&lt;&gt;""),IF(_xlfn.XLOOKUP(L$1,Attendance_sorted!$B129:$CW129,Attendance_sorted!$B129:$CW129,"nn")&lt;&gt;"nn","•",""),"")</f>
        <v>•</v>
      </c>
      <c r="M130" s="1" t="str">
        <f ca="1">IF(($A130&lt;&gt;"")*(M$1&lt;&gt;""),IF(_xlfn.XLOOKUP(M$1,Attendance_sorted!$B129:$CW129,Attendance_sorted!$B129:$CW129,"nn")&lt;&gt;"nn","•",""),"")</f>
        <v/>
      </c>
      <c r="N130" s="1" t="str">
        <f ca="1">IF(($A130&lt;&gt;"")*(N$1&lt;&gt;""),IF(_xlfn.XLOOKUP(N$1,Attendance_sorted!$B129:$CW129,Attendance_sorted!$B129:$CW129,"nn")&lt;&gt;"nn","•",""),"")</f>
        <v/>
      </c>
      <c r="O130" s="1" t="str">
        <f ca="1">IF(($A130&lt;&gt;"")*(O$1&lt;&gt;""),IF(_xlfn.XLOOKUP(O$1,Attendance_sorted!$B129:$CW129,Attendance_sorted!$B129:$CW129,"nn")&lt;&gt;"nn","•",""),"")</f>
        <v/>
      </c>
      <c r="P130" s="1" t="str">
        <f ca="1">IF(($A130&lt;&gt;"")*(P$1&lt;&gt;""),IF(_xlfn.XLOOKUP(P$1,Attendance_sorted!$B129:$CW129,Attendance_sorted!$B129:$CW129,"nn")&lt;&gt;"nn","•",""),"")</f>
        <v/>
      </c>
      <c r="Q130" s="1" t="str">
        <f ca="1">IF(($A130&lt;&gt;"")*(Q$1&lt;&gt;""),IF(_xlfn.XLOOKUP(Q$1,Attendance_sorted!$B129:$CW129,Attendance_sorted!$B129:$CW129,"nn")&lt;&gt;"nn","•",""),"")</f>
        <v/>
      </c>
      <c r="R130" s="1" t="str">
        <f ca="1">IF(($A130&lt;&gt;"")*(R$1&lt;&gt;""),IF(_xlfn.XLOOKUP(R$1,Attendance_sorted!$B129:$CW129,Attendance_sorted!$B129:$CW129,"nn")&lt;&gt;"nn","•",""),"")</f>
        <v/>
      </c>
      <c r="S130" s="1" t="str">
        <f ca="1">IF(($A130&lt;&gt;"")*(S$1&lt;&gt;""),IF(_xlfn.XLOOKUP(S$1,Attendance_sorted!$B129:$CW129,Attendance_sorted!$B129:$CW129,"nn")&lt;&gt;"nn","•",""),"")</f>
        <v>•</v>
      </c>
      <c r="T130" s="1" t="str">
        <f ca="1">IF(($A130&lt;&gt;"")*(T$1&lt;&gt;""),IF(_xlfn.XLOOKUP(T$1,Attendance_sorted!$B129:$CW129,Attendance_sorted!$B129:$CW129,"nn")&lt;&gt;"nn","•",""),"")</f>
        <v/>
      </c>
      <c r="U130" s="1" t="str">
        <f ca="1">IF(($A130&lt;&gt;"")*(U$1&lt;&gt;""),IF(_xlfn.XLOOKUP(U$1,Attendance_sorted!$B129:$CW129,Attendance_sorted!$B129:$CW129,"nn")&lt;&gt;"nn","•",""),"")</f>
        <v/>
      </c>
      <c r="V130" s="1" t="str">
        <f ca="1">IF(($A130&lt;&gt;"")*(V$1&lt;&gt;""),IF(_xlfn.XLOOKUP(V$1,Attendance_sorted!$B129:$CW129,Attendance_sorted!$B129:$CW129,"nn")&lt;&gt;"nn","•",""),"")</f>
        <v/>
      </c>
      <c r="W130" s="1" t="str">
        <f ca="1">IF(($A130&lt;&gt;"")*(W$1&lt;&gt;""),IF(_xlfn.XLOOKUP(W$1,Attendance_sorted!$B129:$CW129,Attendance_sorted!$B129:$CW129,"nn")&lt;&gt;"nn","•",""),"")</f>
        <v/>
      </c>
      <c r="X130" s="1" t="str">
        <f ca="1">IF(($A130&lt;&gt;"")*(X$1&lt;&gt;""),IF(_xlfn.XLOOKUP(X$1,Attendance_sorted!$B129:$CW129,Attendance_sorted!$B129:$CW129,"nn")&lt;&gt;"nn","•",""),"")</f>
        <v/>
      </c>
      <c r="Y130" s="1" t="str">
        <f ca="1">IF(($A130&lt;&gt;"")*(Y$1&lt;&gt;""),IF(_xlfn.XLOOKUP(Y$1,Attendance_sorted!$B129:$CW129,Attendance_sorted!$B129:$CW129,"nn")&lt;&gt;"nn","•",""),"")</f>
        <v/>
      </c>
      <c r="Z130" s="1" t="str">
        <f ca="1">IF(($A130&lt;&gt;"")*(Z$1&lt;&gt;""),IF(_xlfn.XLOOKUP(Z$1,Attendance_sorted!$B129:$CW129,Attendance_sorted!$B129:$CW129,"nn")&lt;&gt;"nn","•",""),"")</f>
        <v/>
      </c>
      <c r="AA130" s="1" t="str">
        <f ca="1">IF(($A130&lt;&gt;"")*(AA$1&lt;&gt;""),IF(_xlfn.XLOOKUP(AA$1,Attendance_sorted!$B129:$CW129,Attendance_sorted!$B129:$CW129,"nn")&lt;&gt;"nn","•",""),"")</f>
        <v/>
      </c>
      <c r="AB130" s="1" t="str">
        <f ca="1">IF(($A130&lt;&gt;"")*(AB$1&lt;&gt;""),IF(_xlfn.XLOOKUP(AB$1,Attendance_sorted!$B129:$CW129,Attendance_sorted!$B129:$CW129,"nn")&lt;&gt;"nn","•",""),"")</f>
        <v/>
      </c>
      <c r="AC130" s="1" t="str">
        <f ca="1">IF(($A130&lt;&gt;"")*(AC$1&lt;&gt;""),IF(_xlfn.XLOOKUP(AC$1,Attendance_sorted!$B129:$CW129,Attendance_sorted!$B129:$CW129,"nn")&lt;&gt;"nn","•",""),"")</f>
        <v/>
      </c>
      <c r="AD130" s="1" t="str">
        <f ca="1">IF(($A130&lt;&gt;"")*(AD$1&lt;&gt;""),IF(_xlfn.XLOOKUP(AD$1,Attendance_sorted!$B129:$CW129,Attendance_sorted!$B129:$CW129,"nn")&lt;&gt;"nn","•",""),"")</f>
        <v/>
      </c>
      <c r="AE130" s="1" t="str">
        <f ca="1">IF(($A130&lt;&gt;"")*(AE$1&lt;&gt;""),IF(_xlfn.XLOOKUP(AE$1,Attendance_sorted!$B129:$CW129,Attendance_sorted!$B129:$CW129,"nn")&lt;&gt;"nn","•",""),"")</f>
        <v/>
      </c>
      <c r="AF130" s="1" t="str">
        <f ca="1">IF(($A130&lt;&gt;"")*(AF$1&lt;&gt;""),IF(_xlfn.XLOOKUP(AF$1,Attendance_sorted!$B129:$CW129,Attendance_sorted!$B129:$CW129,"nn")&lt;&gt;"nn","•",""),"")</f>
        <v/>
      </c>
      <c r="AG130" s="1" t="str">
        <f ca="1">IF(($A130&lt;&gt;"")*(AG$1&lt;&gt;""),IF(_xlfn.XLOOKUP(AG$1,Attendance_sorted!$B129:$CW129,Attendance_sorted!$B129:$CW129,"nn")&lt;&gt;"nn","•",""),"")</f>
        <v/>
      </c>
      <c r="AH130" s="1" t="str">
        <f ca="1">IF(($A130&lt;&gt;"")*(AH$1&lt;&gt;""),IF(_xlfn.XLOOKUP(AH$1,Attendance_sorted!$B129:$CW129,Attendance_sorted!$B129:$CW129,"nn")&lt;&gt;"nn","•",""),"")</f>
        <v/>
      </c>
      <c r="AI130" s="1" t="str">
        <f ca="1">IF(($A130&lt;&gt;"")*(AI$1&lt;&gt;""),IF(_xlfn.XLOOKUP(AI$1,Attendance_sorted!$B129:$CW129,Attendance_sorted!$B129:$CW129,"nn")&lt;&gt;"nn","•",""),"")</f>
        <v/>
      </c>
      <c r="AJ130" s="1" t="str">
        <f ca="1">IF(($A130&lt;&gt;"")*(AJ$1&lt;&gt;""),IF(_xlfn.XLOOKUP(AJ$1,Attendance_sorted!$B129:$CW129,Attendance_sorted!$B129:$CW129,"nn")&lt;&gt;"nn","•",""),"")</f>
        <v/>
      </c>
      <c r="AK130" s="1" t="str">
        <f ca="1">IF(($A130&lt;&gt;"")*(AK$1&lt;&gt;""),IF(_xlfn.XLOOKUP(AK$1,Attendance_sorted!$B129:$CW129,Attendance_sorted!$B129:$CW129,"nn")&lt;&gt;"nn","•",""),"")</f>
        <v/>
      </c>
      <c r="AL130" s="1" t="str">
        <f ca="1">IF(($A130&lt;&gt;"")*(AL$1&lt;&gt;""),IF(_xlfn.XLOOKUP(AL$1,Attendance_sorted!$B129:$CW129,Attendance_sorted!$B129:$CW129,"nn")&lt;&gt;"nn","•",""),"")</f>
        <v/>
      </c>
      <c r="AM130" s="1" t="str">
        <f ca="1">IF(($A130&lt;&gt;"")*(AM$1&lt;&gt;""),IF(_xlfn.XLOOKUP(AM$1,Attendance_sorted!$B129:$CW129,Attendance_sorted!$B129:$CW129,"nn")&lt;&gt;"nn","•",""),"")</f>
        <v/>
      </c>
      <c r="AN130" s="1" t="str">
        <f ca="1">IF(($A130&lt;&gt;"")*(AN$1&lt;&gt;""),IF(_xlfn.XLOOKUP(AN$1,Attendance_sorted!$B129:$CW129,Attendance_sorted!$B129:$CW129,"nn")&lt;&gt;"nn","•",""),"")</f>
        <v/>
      </c>
      <c r="AO130" s="1" t="str">
        <f ca="1">IF(($A130&lt;&gt;"")*(AO$1&lt;&gt;""),IF(_xlfn.XLOOKUP(AO$1,Attendance_sorted!$B129:$CW129,Attendance_sorted!$B129:$CW129,"nn")&lt;&gt;"nn","•",""),"")</f>
        <v/>
      </c>
      <c r="AP130" s="1" t="str">
        <f ca="1">IF(($A130&lt;&gt;"")*(AP$1&lt;&gt;""),IF(_xlfn.XLOOKUP(AP$1,Attendance_sorted!$B129:$CW129,Attendance_sorted!$B129:$CW129,"nn")&lt;&gt;"nn","•",""),"")</f>
        <v/>
      </c>
      <c r="AQ130" s="1" t="str">
        <f ca="1">IF(($A130&lt;&gt;"")*(AQ$1&lt;&gt;""),IF(_xlfn.XLOOKUP(AQ$1,Attendance_sorted!$B129:$CW129,Attendance_sorted!$B129:$CW129,"nn")&lt;&gt;"nn","•",""),"")</f>
        <v/>
      </c>
      <c r="AR130" s="1" t="str">
        <f ca="1">IF(($A130&lt;&gt;"")*(AR$1&lt;&gt;""),IF(_xlfn.XLOOKUP(AR$1,Attendance_sorted!$B129:$CW129,Attendance_sorted!$B129:$CW129,"nn")&lt;&gt;"nn","•",""),"")</f>
        <v/>
      </c>
      <c r="AS130" s="1" t="str">
        <f ca="1">IF(($A130&lt;&gt;"")*(AS$1&lt;&gt;""),IF(_xlfn.XLOOKUP(AS$1,Attendance_sorted!$B129:$CW129,Attendance_sorted!$B129:$CW129,"nn")&lt;&gt;"nn","•",""),"")</f>
        <v/>
      </c>
      <c r="AT130" s="1" t="str">
        <f ca="1">IF(($A130&lt;&gt;"")*(AT$1&lt;&gt;""),IF(_xlfn.XLOOKUP(AT$1,Attendance_sorted!$B129:$CW129,Attendance_sorted!$B129:$CW129,"nn")&lt;&gt;"nn","•",""),"")</f>
        <v/>
      </c>
      <c r="AU130" s="1" t="str">
        <f ca="1">IF(($A130&lt;&gt;"")*(AU$1&lt;&gt;""),IF(_xlfn.XLOOKUP(AU$1,Attendance_sorted!$B129:$CW129,Attendance_sorted!$B129:$CW129,"nn")&lt;&gt;"nn","•",""),"")</f>
        <v/>
      </c>
      <c r="AV130" s="1" t="str">
        <f ca="1">IF(($A130&lt;&gt;"")*(AV$1&lt;&gt;""),IF(_xlfn.XLOOKUP(AV$1,Attendance_sorted!$B129:$CW129,Attendance_sorted!$B129:$CW129,"nn")&lt;&gt;"nn","•",""),"")</f>
        <v/>
      </c>
      <c r="AW130" s="1" t="str">
        <f ca="1">IF(($A130&lt;&gt;"")*(AW$1&lt;&gt;""),IF(_xlfn.XLOOKUP(AW$1,Attendance_sorted!$B129:$CW129,Attendance_sorted!$B129:$CW129,"nn")&lt;&gt;"nn","•",""),"")</f>
        <v/>
      </c>
      <c r="AX130" s="1" t="str">
        <f ca="1">IF(($A130&lt;&gt;"")*(AX$1&lt;&gt;""),IF(_xlfn.XLOOKUP(AX$1,Attendance_sorted!$B129:$CW129,Attendance_sorted!$B129:$CW129,"nn")&lt;&gt;"nn","•",""),"")</f>
        <v/>
      </c>
      <c r="AY130" s="1" t="str">
        <f ca="1">IF(($A130&lt;&gt;"")*(AY$1&lt;&gt;""),IF(_xlfn.XLOOKUP(AY$1,Attendance_sorted!$B129:$CW129,Attendance_sorted!$B129:$CW129,"nn")&lt;&gt;"nn","•",""),"")</f>
        <v/>
      </c>
      <c r="AZ130" s="1" t="str">
        <f ca="1">IF(($A130&lt;&gt;"")*(AZ$1&lt;&gt;""),IF(_xlfn.XLOOKUP(AZ$1,Attendance_sorted!$B129:$CW129,Attendance_sorted!$B129:$CW129,"nn")&lt;&gt;"nn","•",""),"")</f>
        <v/>
      </c>
      <c r="BA130" s="1" t="str">
        <f ca="1">IF(($A130&lt;&gt;"")*(BA$1&lt;&gt;""),IF(_xlfn.XLOOKUP(BA$1,Attendance_sorted!$B129:$CW129,Attendance_sorted!$B129:$CW129,"nn")&lt;&gt;"nn","•",""),"")</f>
        <v/>
      </c>
      <c r="BB130" s="1" t="str">
        <f ca="1">IF(($A130&lt;&gt;"")*(BB$1&lt;&gt;""),IF(_xlfn.XLOOKUP(BB$1,Attendance_sorted!$B129:$CW129,Attendance_sorted!$B129:$CW129,"nn")&lt;&gt;"nn","•",""),"")</f>
        <v/>
      </c>
      <c r="BC130" s="1" t="str">
        <f ca="1">IF(($A130&lt;&gt;"")*(BC$1&lt;&gt;""),IF(_xlfn.XLOOKUP(BC$1,Attendance_sorted!$B129:$CW129,Attendance_sorted!$B129:$CW129,"nn")&lt;&gt;"nn","•",""),"")</f>
        <v/>
      </c>
      <c r="BD130" s="1" t="str">
        <f ca="1">IF(($A130&lt;&gt;"")*(BD$1&lt;&gt;""),IF(_xlfn.XLOOKUP(BD$1,Attendance_sorted!$B129:$CW129,Attendance_sorted!$B129:$CW129,"nn")&lt;&gt;"nn","•",""),"")</f>
        <v/>
      </c>
      <c r="BE130" s="1" t="str">
        <f ca="1">IF(($A130&lt;&gt;"")*(BE$1&lt;&gt;""),IF(_xlfn.XLOOKUP(BE$1,Attendance_sorted!$B129:$CW129,Attendance_sorted!$B129:$CW129,"nn")&lt;&gt;"nn","•",""),"")</f>
        <v/>
      </c>
      <c r="BF130" s="1" t="str">
        <f ca="1">IF(($A130&lt;&gt;"")*(BF$1&lt;&gt;""),IF(_xlfn.XLOOKUP(BF$1,Attendance_sorted!$B129:$CW129,Attendance_sorted!$B129:$CW129,"nn")&lt;&gt;"nn","•",""),"")</f>
        <v/>
      </c>
      <c r="BG130" s="1" t="str">
        <f ca="1">IF(($A130&lt;&gt;"")*(BG$1&lt;&gt;""),IF(_xlfn.XLOOKUP(BG$1,Attendance_sorted!$B129:$CW129,Attendance_sorted!$B129:$CW129,"nn")&lt;&gt;"nn","•",""),"")</f>
        <v/>
      </c>
      <c r="BH130" s="1" t="str">
        <f ca="1">IF(($A130&lt;&gt;"")*(BH$1&lt;&gt;""),IF(_xlfn.XLOOKUP(BH$1,Attendance_sorted!$B129:$CW129,Attendance_sorted!$B129:$CW129,"nn")&lt;&gt;"nn","•",""),"")</f>
        <v/>
      </c>
      <c r="BI130" s="1" t="str">
        <f ca="1">IF(($A130&lt;&gt;"")*(BI$1&lt;&gt;""),IF(_xlfn.XLOOKUP(BI$1,Attendance_sorted!$B129:$CW129,Attendance_sorted!$B129:$CW129,"nn")&lt;&gt;"nn","•",""),"")</f>
        <v/>
      </c>
      <c r="BJ130" s="1" t="str">
        <f ca="1">IF(($A130&lt;&gt;"")*(BJ$1&lt;&gt;""),IF(_xlfn.XLOOKUP(BJ$1,Attendance_sorted!$B129:$CW129,Attendance_sorted!$B129:$CW129,"nn")&lt;&gt;"nn","•",""),"")</f>
        <v/>
      </c>
      <c r="BK130" s="1" t="str">
        <f ca="1">IF(($A130&lt;&gt;"")*(BK$1&lt;&gt;""),IF(_xlfn.XLOOKUP(BK$1,Attendance_sorted!$B129:$CW129,Attendance_sorted!$B129:$CW129,"nn")&lt;&gt;"nn","•",""),"")</f>
        <v/>
      </c>
      <c r="BL130" s="1" t="str">
        <f ca="1">IF(($A130&lt;&gt;"")*(BL$1&lt;&gt;""),IF(_xlfn.XLOOKUP(BL$1,Attendance_sorted!$B129:$CW129,Attendance_sorted!$B129:$CW129,"nn")&lt;&gt;"nn","•",""),"")</f>
        <v/>
      </c>
      <c r="BM130" s="1" t="str">
        <f ca="1">IF(($A130&lt;&gt;"")*(BM$1&lt;&gt;""),IF(_xlfn.XLOOKUP(BM$1,Attendance_sorted!$B129:$CW129,Attendance_sorted!$B129:$CW129,"nn")&lt;&gt;"nn","•",""),"")</f>
        <v/>
      </c>
      <c r="BN130" s="1" t="str">
        <f ca="1">IF(($A130&lt;&gt;"")*(BN$1&lt;&gt;""),IF(_xlfn.XLOOKUP(BN$1,Attendance_sorted!$B129:$CW129,Attendance_sorted!$B129:$CW129,"nn")&lt;&gt;"nn","•",""),"")</f>
        <v/>
      </c>
      <c r="BO130" s="1" t="str">
        <f ca="1">IF(($A130&lt;&gt;"")*(BO$1&lt;&gt;""),IF(_xlfn.XLOOKUP(BO$1,Attendance_sorted!$B129:$CW129,Attendance_sorted!$B129:$CW129,"nn")&lt;&gt;"nn","•",""),"")</f>
        <v/>
      </c>
      <c r="BP130" s="1" t="str">
        <f ca="1">IF(($A130&lt;&gt;"")*(BP$1&lt;&gt;""),IF(_xlfn.XLOOKUP(BP$1,Attendance_sorted!$B129:$CW129,Attendance_sorted!$B129:$CW129,"nn")&lt;&gt;"nn","•",""),"")</f>
        <v/>
      </c>
      <c r="BQ130" s="1" t="str">
        <f ca="1">IF(($A130&lt;&gt;"")*(BQ$1&lt;&gt;""),IF(_xlfn.XLOOKUP(BQ$1,Attendance_sorted!$B129:$CW129,Attendance_sorted!$B129:$CW129,"nn")&lt;&gt;"nn","•",""),"")</f>
        <v/>
      </c>
      <c r="BR130" s="1" t="str">
        <f ca="1">IF(($A130&lt;&gt;"")*(BR$1&lt;&gt;""),IF(_xlfn.XLOOKUP(BR$1,Attendance_sorted!$B129:$CW129,Attendance_sorted!$B129:$CW129,"nn")&lt;&gt;"nn","•",""),"")</f>
        <v/>
      </c>
      <c r="BS130" s="1" t="str">
        <f ca="1">IF(($A130&lt;&gt;"")*(BS$1&lt;&gt;""),IF(_xlfn.XLOOKUP(BS$1,Attendance_sorted!$B129:$CW129,Attendance_sorted!$B129:$CW129,"nn")&lt;&gt;"nn","•",""),"")</f>
        <v/>
      </c>
      <c r="BT130" s="1" t="str">
        <f ca="1">IF(($A130&lt;&gt;"")*(BT$1&lt;&gt;""),IF(_xlfn.XLOOKUP(BT$1,Attendance_sorted!$B129:$CW129,Attendance_sorted!$B129:$CW129,"nn")&lt;&gt;"nn","•",""),"")</f>
        <v/>
      </c>
      <c r="BU130" s="1" t="str">
        <f ca="1">IF(($A130&lt;&gt;"")*(BU$1&lt;&gt;""),IF(_xlfn.XLOOKUP(BU$1,Attendance_sorted!$B129:$CW129,Attendance_sorted!$B129:$CW129,"nn")&lt;&gt;"nn","•",""),"")</f>
        <v/>
      </c>
      <c r="BV130" s="1" t="str">
        <f ca="1">IF(($A130&lt;&gt;"")*(BV$1&lt;&gt;""),IF(_xlfn.XLOOKUP(BV$1,Attendance_sorted!$B129:$CW129,Attendance_sorted!$B129:$CW129,"nn")&lt;&gt;"nn","•",""),"")</f>
        <v/>
      </c>
      <c r="BW130" s="1" t="str">
        <f ca="1">IF(($A130&lt;&gt;"")*(BW$1&lt;&gt;""),IF(_xlfn.XLOOKUP(BW$1,Attendance_sorted!$B129:$CW129,Attendance_sorted!$B129:$CW129,"nn")&lt;&gt;"nn","•",""),"")</f>
        <v/>
      </c>
      <c r="BX130" s="1" t="str">
        <f ca="1">IF(($A130&lt;&gt;"")*(BX$1&lt;&gt;""),IF(_xlfn.XLOOKUP(BX$1,Attendance_sorted!$B129:$CW129,Attendance_sorted!$B129:$CW129,"nn")&lt;&gt;"nn","•",""),"")</f>
        <v/>
      </c>
      <c r="BY130" s="1" t="str">
        <f ca="1">IF(($A130&lt;&gt;"")*(BY$1&lt;&gt;""),IF(_xlfn.XLOOKUP(BY$1,Attendance_sorted!$B129:$CW129,Attendance_sorted!$B129:$CW129,"nn")&lt;&gt;"nn","•",""),"")</f>
        <v/>
      </c>
      <c r="BZ130" s="1" t="str">
        <f ca="1">IF(($A130&lt;&gt;"")*(BZ$1&lt;&gt;""),IF(_xlfn.XLOOKUP(BZ$1,Attendance_sorted!$B129:$CW129,Attendance_sorted!$B129:$CW129,"nn")&lt;&gt;"nn","•",""),"")</f>
        <v/>
      </c>
      <c r="CA130" s="1" t="str">
        <f ca="1">IF(($A130&lt;&gt;"")*(CA$1&lt;&gt;""),IF(_xlfn.XLOOKUP(CA$1,Attendance_sorted!$B129:$CW129,Attendance_sorted!$B129:$CW129,"nn")&lt;&gt;"nn","•",""),"")</f>
        <v/>
      </c>
      <c r="CB130" s="1" t="str">
        <f ca="1">IF(($A130&lt;&gt;"")*(CB$1&lt;&gt;""),IF(_xlfn.XLOOKUP(CB$1,Attendance_sorted!$B129:$CW129,Attendance_sorted!$B129:$CW129,"nn")&lt;&gt;"nn","•",""),"")</f>
        <v/>
      </c>
      <c r="CC130" s="1" t="str">
        <f ca="1">IF(($A130&lt;&gt;"")*(CC$1&lt;&gt;""),IF(_xlfn.XLOOKUP(CC$1,Attendance_sorted!$B129:$CW129,Attendance_sorted!$B129:$CW129,"nn")&lt;&gt;"nn","•",""),"")</f>
        <v/>
      </c>
      <c r="CD130" s="1" t="str">
        <f ca="1">IF(($A130&lt;&gt;"")*(CD$1&lt;&gt;""),IF(_xlfn.XLOOKUP(CD$1,Attendance_sorted!$B129:$CW129,Attendance_sorted!$B129:$CW129,"nn")&lt;&gt;"nn","•",""),"")</f>
        <v/>
      </c>
      <c r="CE130" s="1" t="str">
        <f ca="1">IF(($A130&lt;&gt;"")*(CE$1&lt;&gt;""),IF(_xlfn.XLOOKUP(CE$1,Attendance_sorted!$B129:$CW129,Attendance_sorted!$B129:$CW129,"nn")&lt;&gt;"nn","•",""),"")</f>
        <v/>
      </c>
      <c r="CF130" s="1" t="str">
        <f ca="1">IF(($A130&lt;&gt;"")*(CF$1&lt;&gt;""),IF(_xlfn.XLOOKUP(CF$1,Attendance_sorted!$B129:$CW129,Attendance_sorted!$B129:$CW129,"nn")&lt;&gt;"nn","•",""),"")</f>
        <v/>
      </c>
      <c r="CG130" s="1" t="str">
        <f ca="1">IF(($A130&lt;&gt;"")*(CG$1&lt;&gt;""),IF(_xlfn.XLOOKUP(CG$1,Attendance_sorted!$B129:$CW129,Attendance_sorted!$B129:$CW129,"nn")&lt;&gt;"nn","•",""),"")</f>
        <v/>
      </c>
      <c r="CH130" s="1" t="str">
        <f ca="1">IF(($A130&lt;&gt;"")*(CH$1&lt;&gt;""),IF(_xlfn.XLOOKUP(CH$1,Attendance_sorted!$B129:$CW129,Attendance_sorted!$B129:$CW129,"nn")&lt;&gt;"nn","•",""),"")</f>
        <v/>
      </c>
      <c r="CI130" s="1" t="str">
        <f ca="1">IF(($A130&lt;&gt;"")*(CI$1&lt;&gt;""),IF(_xlfn.XLOOKUP(CI$1,Attendance_sorted!$B129:$CW129,Attendance_sorted!$B129:$CW129,"nn")&lt;&gt;"nn","•",""),"")</f>
        <v/>
      </c>
      <c r="CJ130" s="1" t="str">
        <f ca="1">IF(($A130&lt;&gt;"")*(CJ$1&lt;&gt;""),IF(_xlfn.XLOOKUP(CJ$1,Attendance_sorted!$B129:$CW129,Attendance_sorted!$B129:$CW129,"nn")&lt;&gt;"nn","•",""),"")</f>
        <v/>
      </c>
      <c r="CK130" s="1" t="str">
        <f ca="1">IF(($A130&lt;&gt;"")*(CK$1&lt;&gt;""),IF(_xlfn.XLOOKUP(CK$1,Attendance_sorted!$B129:$CW129,Attendance_sorted!$B129:$CW129,"nn")&lt;&gt;"nn","•",""),"")</f>
        <v/>
      </c>
      <c r="CL130" s="1" t="str">
        <f ca="1">IF(($A130&lt;&gt;"")*(CL$1&lt;&gt;""),IF(_xlfn.XLOOKUP(CL$1,Attendance_sorted!$B129:$CW129,Attendance_sorted!$B129:$CW129,"nn")&lt;&gt;"nn","•",""),"")</f>
        <v/>
      </c>
      <c r="CM130" s="1" t="str">
        <f ca="1">IF(($A130&lt;&gt;"")*(CM$1&lt;&gt;""),IF(_xlfn.XLOOKUP(CM$1,Attendance_sorted!$B129:$CW129,Attendance_sorted!$B129:$CW129,"nn")&lt;&gt;"nn","•",""),"")</f>
        <v/>
      </c>
      <c r="CN130" s="1" t="str">
        <f ca="1">IF(($A130&lt;&gt;"")*(CN$1&lt;&gt;""),IF(_xlfn.XLOOKUP(CN$1,Attendance_sorted!$B129:$CW129,Attendance_sorted!$B129:$CW129,"nn")&lt;&gt;"nn","•",""),"")</f>
        <v/>
      </c>
      <c r="CO130" s="1" t="str">
        <f ca="1">IF(($A130&lt;&gt;"")*(CO$1&lt;&gt;""),IF(_xlfn.XLOOKUP(CO$1,Attendance_sorted!$B129:$CW129,Attendance_sorted!$B129:$CW129,"nn")&lt;&gt;"nn","•",""),"")</f>
        <v/>
      </c>
      <c r="CP130" s="1" t="str">
        <f ca="1">IF(($A130&lt;&gt;"")*(CP$1&lt;&gt;""),IF(_xlfn.XLOOKUP(CP$1,Attendance_sorted!$B129:$CW129,Attendance_sorted!$B129:$CW129,"nn")&lt;&gt;"nn","•",""),"")</f>
        <v/>
      </c>
      <c r="CQ130" s="1" t="str">
        <f ca="1">IF(($A130&lt;&gt;"")*(CQ$1&lt;&gt;""),IF(_xlfn.XLOOKUP(CQ$1,Attendance_sorted!$B129:$CW129,Attendance_sorted!$B129:$CW129,"nn")&lt;&gt;"nn","•",""),"")</f>
        <v/>
      </c>
      <c r="CR130" s="1" t="str">
        <f ca="1">IF(($A130&lt;&gt;"")*(CR$1&lt;&gt;""),IF(_xlfn.XLOOKUP(CR$1,Attendance_sorted!$B129:$CW129,Attendance_sorted!$B129:$CW129,"nn")&lt;&gt;"nn","•",""),"")</f>
        <v/>
      </c>
      <c r="CS130" s="1" t="str">
        <f ca="1">IF(($A130&lt;&gt;"")*(CS$1&lt;&gt;""),IF(_xlfn.XLOOKUP(CS$1,Attendance_sorted!$B129:$CW129,Attendance_sorted!$B129:$CW129,"nn")&lt;&gt;"nn","•",""),"")</f>
        <v/>
      </c>
      <c r="CT130" s="1" t="str">
        <f ca="1">IF(($A130&lt;&gt;"")*(CT$1&lt;&gt;""),IF(_xlfn.XLOOKUP(CT$1,Attendance_sorted!$B129:$CW129,Attendance_sorted!$B129:$CW129,"nn")&lt;&gt;"nn","•",""),"")</f>
        <v/>
      </c>
      <c r="CU130" s="1" t="str">
        <f ca="1">IF(($A130&lt;&gt;"")*(CU$1&lt;&gt;""),IF(_xlfn.XLOOKUP(CU$1,Attendance_sorted!$B129:$CW129,Attendance_sorted!$B129:$CW129,"nn")&lt;&gt;"nn","•",""),"")</f>
        <v/>
      </c>
      <c r="CV130" s="1" t="str">
        <f ca="1">IF(($A130&lt;&gt;"")*(CV$1&lt;&gt;""),IF(_xlfn.XLOOKUP(CV$1,Attendance_sorted!$B129:$CW129,Attendance_sorted!$B129:$CW129,"nn")&lt;&gt;"nn","•",""),"")</f>
        <v/>
      </c>
      <c r="CW130" s="1" t="str">
        <f ca="1">IF(($A130&lt;&gt;"")*(CW$1&lt;&gt;""),IF(_xlfn.XLOOKUP(CW$1,Attendance_sorted!$B129:$CW129,Attendance_sorted!$B129:$CW129,"nn")&lt;&gt;"nn","•",""),"")</f>
        <v/>
      </c>
    </row>
    <row r="131" spans="1:101">
      <c r="A131" s="1">
        <v>434</v>
      </c>
      <c r="B131" s="1" t="str">
        <f ca="1">IF(($A131&lt;&gt;"")*(B$1&lt;&gt;""),IF(_xlfn.XLOOKUP(B$1,Attendance_sorted!$B130:$CW130,Attendance_sorted!$B130:$CW130,"nn")&lt;&gt;"nn","•",""),"")</f>
        <v/>
      </c>
      <c r="C131" s="1" t="str">
        <f ca="1">IF(($A131&lt;&gt;"")*(C$1&lt;&gt;""),IF(_xlfn.XLOOKUP(C$1,Attendance_sorted!$B130:$CW130,Attendance_sorted!$B130:$CW130,"nn")&lt;&gt;"nn","•",""),"")</f>
        <v/>
      </c>
      <c r="D131" s="1" t="str">
        <f ca="1">IF(($A131&lt;&gt;"")*(D$1&lt;&gt;""),IF(_xlfn.XLOOKUP(D$1,Attendance_sorted!$B130:$CW130,Attendance_sorted!$B130:$CW130,"nn")&lt;&gt;"nn","•",""),"")</f>
        <v/>
      </c>
      <c r="E131" s="1" t="str">
        <f ca="1">IF(($A131&lt;&gt;"")*(E$1&lt;&gt;""),IF(_xlfn.XLOOKUP(E$1,Attendance_sorted!$B130:$CW130,Attendance_sorted!$B130:$CW130,"nn")&lt;&gt;"nn","•",""),"")</f>
        <v/>
      </c>
      <c r="F131" s="1" t="str">
        <f ca="1">IF(($A131&lt;&gt;"")*(F$1&lt;&gt;""),IF(_xlfn.XLOOKUP(F$1,Attendance_sorted!$B130:$CW130,Attendance_sorted!$B130:$CW130,"nn")&lt;&gt;"nn","•",""),"")</f>
        <v/>
      </c>
      <c r="G131" s="1" t="str">
        <f ca="1">IF(($A131&lt;&gt;"")*(G$1&lt;&gt;""),IF(_xlfn.XLOOKUP(G$1,Attendance_sorted!$B130:$CW130,Attendance_sorted!$B130:$CW130,"nn")&lt;&gt;"nn","•",""),"")</f>
        <v/>
      </c>
      <c r="H131" s="1" t="str">
        <f ca="1">IF(($A131&lt;&gt;"")*(H$1&lt;&gt;""),IF(_xlfn.XLOOKUP(H$1,Attendance_sorted!$B130:$CW130,Attendance_sorted!$B130:$CW130,"nn")&lt;&gt;"nn","•",""),"")</f>
        <v/>
      </c>
      <c r="I131" s="1" t="str">
        <f ca="1">IF(($A131&lt;&gt;"")*(I$1&lt;&gt;""),IF(_xlfn.XLOOKUP(I$1,Attendance_sorted!$B130:$CW130,Attendance_sorted!$B130:$CW130,"nn")&lt;&gt;"nn","•",""),"")</f>
        <v/>
      </c>
      <c r="J131" s="1" t="str">
        <f ca="1">IF(($A131&lt;&gt;"")*(J$1&lt;&gt;""),IF(_xlfn.XLOOKUP(J$1,Attendance_sorted!$B130:$CW130,Attendance_sorted!$B130:$CW130,"nn")&lt;&gt;"nn","•",""),"")</f>
        <v/>
      </c>
      <c r="K131" s="1" t="str">
        <f ca="1">IF(($A131&lt;&gt;"")*(K$1&lt;&gt;""),IF(_xlfn.XLOOKUP(K$1,Attendance_sorted!$B130:$CW130,Attendance_sorted!$B130:$CW130,"nn")&lt;&gt;"nn","•",""),"")</f>
        <v/>
      </c>
      <c r="L131" s="1" t="str">
        <f ca="1">IF(($A131&lt;&gt;"")*(L$1&lt;&gt;""),IF(_xlfn.XLOOKUP(L$1,Attendance_sorted!$B130:$CW130,Attendance_sorted!$B130:$CW130,"nn")&lt;&gt;"nn","•",""),"")</f>
        <v/>
      </c>
      <c r="M131" s="1" t="str">
        <f ca="1">IF(($A131&lt;&gt;"")*(M$1&lt;&gt;""),IF(_xlfn.XLOOKUP(M$1,Attendance_sorted!$B130:$CW130,Attendance_sorted!$B130:$CW130,"nn")&lt;&gt;"nn","•",""),"")</f>
        <v/>
      </c>
      <c r="N131" s="1" t="str">
        <f ca="1">IF(($A131&lt;&gt;"")*(N$1&lt;&gt;""),IF(_xlfn.XLOOKUP(N$1,Attendance_sorted!$B130:$CW130,Attendance_sorted!$B130:$CW130,"nn")&lt;&gt;"nn","•",""),"")</f>
        <v/>
      </c>
      <c r="O131" s="1" t="str">
        <f ca="1">IF(($A131&lt;&gt;"")*(O$1&lt;&gt;""),IF(_xlfn.XLOOKUP(O$1,Attendance_sorted!$B130:$CW130,Attendance_sorted!$B130:$CW130,"nn")&lt;&gt;"nn","•",""),"")</f>
        <v/>
      </c>
      <c r="P131" s="1" t="str">
        <f ca="1">IF(($A131&lt;&gt;"")*(P$1&lt;&gt;""),IF(_xlfn.XLOOKUP(P$1,Attendance_sorted!$B130:$CW130,Attendance_sorted!$B130:$CW130,"nn")&lt;&gt;"nn","•",""),"")</f>
        <v/>
      </c>
      <c r="Q131" s="1" t="str">
        <f ca="1">IF(($A131&lt;&gt;"")*(Q$1&lt;&gt;""),IF(_xlfn.XLOOKUP(Q$1,Attendance_sorted!$B130:$CW130,Attendance_sorted!$B130:$CW130,"nn")&lt;&gt;"nn","•",""),"")</f>
        <v/>
      </c>
      <c r="R131" s="1" t="str">
        <f ca="1">IF(($A131&lt;&gt;"")*(R$1&lt;&gt;""),IF(_xlfn.XLOOKUP(R$1,Attendance_sorted!$B130:$CW130,Attendance_sorted!$B130:$CW130,"nn")&lt;&gt;"nn","•",""),"")</f>
        <v/>
      </c>
      <c r="S131" s="1" t="str">
        <f ca="1">IF(($A131&lt;&gt;"")*(S$1&lt;&gt;""),IF(_xlfn.XLOOKUP(S$1,Attendance_sorted!$B130:$CW130,Attendance_sorted!$B130:$CW130,"nn")&lt;&gt;"nn","•",""),"")</f>
        <v/>
      </c>
      <c r="T131" s="1" t="str">
        <f ca="1">IF(($A131&lt;&gt;"")*(T$1&lt;&gt;""),IF(_xlfn.XLOOKUP(T$1,Attendance_sorted!$B130:$CW130,Attendance_sorted!$B130:$CW130,"nn")&lt;&gt;"nn","•",""),"")</f>
        <v/>
      </c>
      <c r="U131" s="1" t="str">
        <f ca="1">IF(($A131&lt;&gt;"")*(U$1&lt;&gt;""),IF(_xlfn.XLOOKUP(U$1,Attendance_sorted!$B130:$CW130,Attendance_sorted!$B130:$CW130,"nn")&lt;&gt;"nn","•",""),"")</f>
        <v/>
      </c>
      <c r="V131" s="1" t="str">
        <f ca="1">IF(($A131&lt;&gt;"")*(V$1&lt;&gt;""),IF(_xlfn.XLOOKUP(V$1,Attendance_sorted!$B130:$CW130,Attendance_sorted!$B130:$CW130,"nn")&lt;&gt;"nn","•",""),"")</f>
        <v/>
      </c>
      <c r="W131" s="1" t="str">
        <f ca="1">IF(($A131&lt;&gt;"")*(W$1&lt;&gt;""),IF(_xlfn.XLOOKUP(W$1,Attendance_sorted!$B130:$CW130,Attendance_sorted!$B130:$CW130,"nn")&lt;&gt;"nn","•",""),"")</f>
        <v/>
      </c>
      <c r="X131" s="1" t="str">
        <f ca="1">IF(($A131&lt;&gt;"")*(X$1&lt;&gt;""),IF(_xlfn.XLOOKUP(X$1,Attendance_sorted!$B130:$CW130,Attendance_sorted!$B130:$CW130,"nn")&lt;&gt;"nn","•",""),"")</f>
        <v/>
      </c>
      <c r="Y131" s="1" t="str">
        <f ca="1">IF(($A131&lt;&gt;"")*(Y$1&lt;&gt;""),IF(_xlfn.XLOOKUP(Y$1,Attendance_sorted!$B130:$CW130,Attendance_sorted!$B130:$CW130,"nn")&lt;&gt;"nn","•",""),"")</f>
        <v/>
      </c>
      <c r="Z131" s="1" t="str">
        <f ca="1">IF(($A131&lt;&gt;"")*(Z$1&lt;&gt;""),IF(_xlfn.XLOOKUP(Z$1,Attendance_sorted!$B130:$CW130,Attendance_sorted!$B130:$CW130,"nn")&lt;&gt;"nn","•",""),"")</f>
        <v/>
      </c>
      <c r="AA131" s="1" t="str">
        <f ca="1">IF(($A131&lt;&gt;"")*(AA$1&lt;&gt;""),IF(_xlfn.XLOOKUP(AA$1,Attendance_sorted!$B130:$CW130,Attendance_sorted!$B130:$CW130,"nn")&lt;&gt;"nn","•",""),"")</f>
        <v/>
      </c>
      <c r="AB131" s="1" t="str">
        <f ca="1">IF(($A131&lt;&gt;"")*(AB$1&lt;&gt;""),IF(_xlfn.XLOOKUP(AB$1,Attendance_sorted!$B130:$CW130,Attendance_sorted!$B130:$CW130,"nn")&lt;&gt;"nn","•",""),"")</f>
        <v/>
      </c>
      <c r="AC131" s="1" t="str">
        <f ca="1">IF(($A131&lt;&gt;"")*(AC$1&lt;&gt;""),IF(_xlfn.XLOOKUP(AC$1,Attendance_sorted!$B130:$CW130,Attendance_sorted!$B130:$CW130,"nn")&lt;&gt;"nn","•",""),"")</f>
        <v/>
      </c>
      <c r="AD131" s="1" t="str">
        <f ca="1">IF(($A131&lt;&gt;"")*(AD$1&lt;&gt;""),IF(_xlfn.XLOOKUP(AD$1,Attendance_sorted!$B130:$CW130,Attendance_sorted!$B130:$CW130,"nn")&lt;&gt;"nn","•",""),"")</f>
        <v/>
      </c>
      <c r="AE131" s="1" t="str">
        <f ca="1">IF(($A131&lt;&gt;"")*(AE$1&lt;&gt;""),IF(_xlfn.XLOOKUP(AE$1,Attendance_sorted!$B130:$CW130,Attendance_sorted!$B130:$CW130,"nn")&lt;&gt;"nn","•",""),"")</f>
        <v/>
      </c>
      <c r="AF131" s="1" t="str">
        <f ca="1">IF(($A131&lt;&gt;"")*(AF$1&lt;&gt;""),IF(_xlfn.XLOOKUP(AF$1,Attendance_sorted!$B130:$CW130,Attendance_sorted!$B130:$CW130,"nn")&lt;&gt;"nn","•",""),"")</f>
        <v/>
      </c>
      <c r="AG131" s="1" t="str">
        <f ca="1">IF(($A131&lt;&gt;"")*(AG$1&lt;&gt;""),IF(_xlfn.XLOOKUP(AG$1,Attendance_sorted!$B130:$CW130,Attendance_sorted!$B130:$CW130,"nn")&lt;&gt;"nn","•",""),"")</f>
        <v/>
      </c>
      <c r="AH131" s="1" t="str">
        <f ca="1">IF(($A131&lt;&gt;"")*(AH$1&lt;&gt;""),IF(_xlfn.XLOOKUP(AH$1,Attendance_sorted!$B130:$CW130,Attendance_sorted!$B130:$CW130,"nn")&lt;&gt;"nn","•",""),"")</f>
        <v/>
      </c>
      <c r="AI131" s="1" t="str">
        <f ca="1">IF(($A131&lt;&gt;"")*(AI$1&lt;&gt;""),IF(_xlfn.XLOOKUP(AI$1,Attendance_sorted!$B130:$CW130,Attendance_sorted!$B130:$CW130,"nn")&lt;&gt;"nn","•",""),"")</f>
        <v/>
      </c>
      <c r="AJ131" s="1" t="str">
        <f ca="1">IF(($A131&lt;&gt;"")*(AJ$1&lt;&gt;""),IF(_xlfn.XLOOKUP(AJ$1,Attendance_sorted!$B130:$CW130,Attendance_sorted!$B130:$CW130,"nn")&lt;&gt;"nn","•",""),"")</f>
        <v/>
      </c>
      <c r="AK131" s="1" t="str">
        <f ca="1">IF(($A131&lt;&gt;"")*(AK$1&lt;&gt;""),IF(_xlfn.XLOOKUP(AK$1,Attendance_sorted!$B130:$CW130,Attendance_sorted!$B130:$CW130,"nn")&lt;&gt;"nn","•",""),"")</f>
        <v/>
      </c>
      <c r="AL131" s="1" t="str">
        <f ca="1">IF(($A131&lt;&gt;"")*(AL$1&lt;&gt;""),IF(_xlfn.XLOOKUP(AL$1,Attendance_sorted!$B130:$CW130,Attendance_sorted!$B130:$CW130,"nn")&lt;&gt;"nn","•",""),"")</f>
        <v/>
      </c>
      <c r="AM131" s="1" t="str">
        <f ca="1">IF(($A131&lt;&gt;"")*(AM$1&lt;&gt;""),IF(_xlfn.XLOOKUP(AM$1,Attendance_sorted!$B130:$CW130,Attendance_sorted!$B130:$CW130,"nn")&lt;&gt;"nn","•",""),"")</f>
        <v/>
      </c>
      <c r="AN131" s="1" t="str">
        <f ca="1">IF(($A131&lt;&gt;"")*(AN$1&lt;&gt;""),IF(_xlfn.XLOOKUP(AN$1,Attendance_sorted!$B130:$CW130,Attendance_sorted!$B130:$CW130,"nn")&lt;&gt;"nn","•",""),"")</f>
        <v/>
      </c>
      <c r="AO131" s="1" t="str">
        <f ca="1">IF(($A131&lt;&gt;"")*(AO$1&lt;&gt;""),IF(_xlfn.XLOOKUP(AO$1,Attendance_sorted!$B130:$CW130,Attendance_sorted!$B130:$CW130,"nn")&lt;&gt;"nn","•",""),"")</f>
        <v/>
      </c>
      <c r="AP131" s="1" t="str">
        <f ca="1">IF(($A131&lt;&gt;"")*(AP$1&lt;&gt;""),IF(_xlfn.XLOOKUP(AP$1,Attendance_sorted!$B130:$CW130,Attendance_sorted!$B130:$CW130,"nn")&lt;&gt;"nn","•",""),"")</f>
        <v/>
      </c>
      <c r="AQ131" s="1" t="str">
        <f ca="1">IF(($A131&lt;&gt;"")*(AQ$1&lt;&gt;""),IF(_xlfn.XLOOKUP(AQ$1,Attendance_sorted!$B130:$CW130,Attendance_sorted!$B130:$CW130,"nn")&lt;&gt;"nn","•",""),"")</f>
        <v/>
      </c>
      <c r="AR131" s="1" t="str">
        <f ca="1">IF(($A131&lt;&gt;"")*(AR$1&lt;&gt;""),IF(_xlfn.XLOOKUP(AR$1,Attendance_sorted!$B130:$CW130,Attendance_sorted!$B130:$CW130,"nn")&lt;&gt;"nn","•",""),"")</f>
        <v/>
      </c>
      <c r="AS131" s="1" t="str">
        <f ca="1">IF(($A131&lt;&gt;"")*(AS$1&lt;&gt;""),IF(_xlfn.XLOOKUP(AS$1,Attendance_sorted!$B130:$CW130,Attendance_sorted!$B130:$CW130,"nn")&lt;&gt;"nn","•",""),"")</f>
        <v/>
      </c>
      <c r="AT131" s="1" t="str">
        <f ca="1">IF(($A131&lt;&gt;"")*(AT$1&lt;&gt;""),IF(_xlfn.XLOOKUP(AT$1,Attendance_sorted!$B130:$CW130,Attendance_sorted!$B130:$CW130,"nn")&lt;&gt;"nn","•",""),"")</f>
        <v/>
      </c>
      <c r="AU131" s="1" t="str">
        <f ca="1">IF(($A131&lt;&gt;"")*(AU$1&lt;&gt;""),IF(_xlfn.XLOOKUP(AU$1,Attendance_sorted!$B130:$CW130,Attendance_sorted!$B130:$CW130,"nn")&lt;&gt;"nn","•",""),"")</f>
        <v/>
      </c>
      <c r="AV131" s="1" t="str">
        <f ca="1">IF(($A131&lt;&gt;"")*(AV$1&lt;&gt;""),IF(_xlfn.XLOOKUP(AV$1,Attendance_sorted!$B130:$CW130,Attendance_sorted!$B130:$CW130,"nn")&lt;&gt;"nn","•",""),"")</f>
        <v/>
      </c>
      <c r="AW131" s="1" t="str">
        <f ca="1">IF(($A131&lt;&gt;"")*(AW$1&lt;&gt;""),IF(_xlfn.XLOOKUP(AW$1,Attendance_sorted!$B130:$CW130,Attendance_sorted!$B130:$CW130,"nn")&lt;&gt;"nn","•",""),"")</f>
        <v/>
      </c>
      <c r="AX131" s="1" t="str">
        <f ca="1">IF(($A131&lt;&gt;"")*(AX$1&lt;&gt;""),IF(_xlfn.XLOOKUP(AX$1,Attendance_sorted!$B130:$CW130,Attendance_sorted!$B130:$CW130,"nn")&lt;&gt;"nn","•",""),"")</f>
        <v/>
      </c>
      <c r="AY131" s="1" t="str">
        <f ca="1">IF(($A131&lt;&gt;"")*(AY$1&lt;&gt;""),IF(_xlfn.XLOOKUP(AY$1,Attendance_sorted!$B130:$CW130,Attendance_sorted!$B130:$CW130,"nn")&lt;&gt;"nn","•",""),"")</f>
        <v/>
      </c>
      <c r="AZ131" s="1" t="str">
        <f ca="1">IF(($A131&lt;&gt;"")*(AZ$1&lt;&gt;""),IF(_xlfn.XLOOKUP(AZ$1,Attendance_sorted!$B130:$CW130,Attendance_sorted!$B130:$CW130,"nn")&lt;&gt;"nn","•",""),"")</f>
        <v/>
      </c>
      <c r="BA131" s="1" t="str">
        <f ca="1">IF(($A131&lt;&gt;"")*(BA$1&lt;&gt;""),IF(_xlfn.XLOOKUP(BA$1,Attendance_sorted!$B130:$CW130,Attendance_sorted!$B130:$CW130,"nn")&lt;&gt;"nn","•",""),"")</f>
        <v/>
      </c>
      <c r="BB131" s="1" t="str">
        <f ca="1">IF(($A131&lt;&gt;"")*(BB$1&lt;&gt;""),IF(_xlfn.XLOOKUP(BB$1,Attendance_sorted!$B130:$CW130,Attendance_sorted!$B130:$CW130,"nn")&lt;&gt;"nn","•",""),"")</f>
        <v/>
      </c>
      <c r="BC131" s="1" t="str">
        <f ca="1">IF(($A131&lt;&gt;"")*(BC$1&lt;&gt;""),IF(_xlfn.XLOOKUP(BC$1,Attendance_sorted!$B130:$CW130,Attendance_sorted!$B130:$CW130,"nn")&lt;&gt;"nn","•",""),"")</f>
        <v/>
      </c>
      <c r="BD131" s="1" t="str">
        <f ca="1">IF(($A131&lt;&gt;"")*(BD$1&lt;&gt;""),IF(_xlfn.XLOOKUP(BD$1,Attendance_sorted!$B130:$CW130,Attendance_sorted!$B130:$CW130,"nn")&lt;&gt;"nn","•",""),"")</f>
        <v/>
      </c>
      <c r="BE131" s="1" t="str">
        <f ca="1">IF(($A131&lt;&gt;"")*(BE$1&lt;&gt;""),IF(_xlfn.XLOOKUP(BE$1,Attendance_sorted!$B130:$CW130,Attendance_sorted!$B130:$CW130,"nn")&lt;&gt;"nn","•",""),"")</f>
        <v/>
      </c>
      <c r="BF131" s="1" t="str">
        <f ca="1">IF(($A131&lt;&gt;"")*(BF$1&lt;&gt;""),IF(_xlfn.XLOOKUP(BF$1,Attendance_sorted!$B130:$CW130,Attendance_sorted!$B130:$CW130,"nn")&lt;&gt;"nn","•",""),"")</f>
        <v/>
      </c>
      <c r="BG131" s="1" t="str">
        <f ca="1">IF(($A131&lt;&gt;"")*(BG$1&lt;&gt;""),IF(_xlfn.XLOOKUP(BG$1,Attendance_sorted!$B130:$CW130,Attendance_sorted!$B130:$CW130,"nn")&lt;&gt;"nn","•",""),"")</f>
        <v/>
      </c>
      <c r="BH131" s="1" t="str">
        <f ca="1">IF(($A131&lt;&gt;"")*(BH$1&lt;&gt;""),IF(_xlfn.XLOOKUP(BH$1,Attendance_sorted!$B130:$CW130,Attendance_sorted!$B130:$CW130,"nn")&lt;&gt;"nn","•",""),"")</f>
        <v/>
      </c>
      <c r="BI131" s="1" t="str">
        <f ca="1">IF(($A131&lt;&gt;"")*(BI$1&lt;&gt;""),IF(_xlfn.XLOOKUP(BI$1,Attendance_sorted!$B130:$CW130,Attendance_sorted!$B130:$CW130,"nn")&lt;&gt;"nn","•",""),"")</f>
        <v/>
      </c>
      <c r="BJ131" s="1" t="str">
        <f ca="1">IF(($A131&lt;&gt;"")*(BJ$1&lt;&gt;""),IF(_xlfn.XLOOKUP(BJ$1,Attendance_sorted!$B130:$CW130,Attendance_sorted!$B130:$CW130,"nn")&lt;&gt;"nn","•",""),"")</f>
        <v/>
      </c>
      <c r="BK131" s="1" t="str">
        <f ca="1">IF(($A131&lt;&gt;"")*(BK$1&lt;&gt;""),IF(_xlfn.XLOOKUP(BK$1,Attendance_sorted!$B130:$CW130,Attendance_sorted!$B130:$CW130,"nn")&lt;&gt;"nn","•",""),"")</f>
        <v/>
      </c>
      <c r="BL131" s="1" t="str">
        <f ca="1">IF(($A131&lt;&gt;"")*(BL$1&lt;&gt;""),IF(_xlfn.XLOOKUP(BL$1,Attendance_sorted!$B130:$CW130,Attendance_sorted!$B130:$CW130,"nn")&lt;&gt;"nn","•",""),"")</f>
        <v/>
      </c>
      <c r="BM131" s="1" t="str">
        <f ca="1">IF(($A131&lt;&gt;"")*(BM$1&lt;&gt;""),IF(_xlfn.XLOOKUP(BM$1,Attendance_sorted!$B130:$CW130,Attendance_sorted!$B130:$CW130,"nn")&lt;&gt;"nn","•",""),"")</f>
        <v/>
      </c>
      <c r="BN131" s="1" t="str">
        <f ca="1">IF(($A131&lt;&gt;"")*(BN$1&lt;&gt;""),IF(_xlfn.XLOOKUP(BN$1,Attendance_sorted!$B130:$CW130,Attendance_sorted!$B130:$CW130,"nn")&lt;&gt;"nn","•",""),"")</f>
        <v/>
      </c>
      <c r="BO131" s="1" t="str">
        <f ca="1">IF(($A131&lt;&gt;"")*(BO$1&lt;&gt;""),IF(_xlfn.XLOOKUP(BO$1,Attendance_sorted!$B130:$CW130,Attendance_sorted!$B130:$CW130,"nn")&lt;&gt;"nn","•",""),"")</f>
        <v/>
      </c>
      <c r="BP131" s="1" t="str">
        <f ca="1">IF(($A131&lt;&gt;"")*(BP$1&lt;&gt;""),IF(_xlfn.XLOOKUP(BP$1,Attendance_sorted!$B130:$CW130,Attendance_sorted!$B130:$CW130,"nn")&lt;&gt;"nn","•",""),"")</f>
        <v/>
      </c>
      <c r="BQ131" s="1" t="str">
        <f ca="1">IF(($A131&lt;&gt;"")*(BQ$1&lt;&gt;""),IF(_xlfn.XLOOKUP(BQ$1,Attendance_sorted!$B130:$CW130,Attendance_sorted!$B130:$CW130,"nn")&lt;&gt;"nn","•",""),"")</f>
        <v/>
      </c>
      <c r="BR131" s="1" t="str">
        <f ca="1">IF(($A131&lt;&gt;"")*(BR$1&lt;&gt;""),IF(_xlfn.XLOOKUP(BR$1,Attendance_sorted!$B130:$CW130,Attendance_sorted!$B130:$CW130,"nn")&lt;&gt;"nn","•",""),"")</f>
        <v/>
      </c>
      <c r="BS131" s="1" t="str">
        <f ca="1">IF(($A131&lt;&gt;"")*(BS$1&lt;&gt;""),IF(_xlfn.XLOOKUP(BS$1,Attendance_sorted!$B130:$CW130,Attendance_sorted!$B130:$CW130,"nn")&lt;&gt;"nn","•",""),"")</f>
        <v/>
      </c>
      <c r="BT131" s="1" t="str">
        <f ca="1">IF(($A131&lt;&gt;"")*(BT$1&lt;&gt;""),IF(_xlfn.XLOOKUP(BT$1,Attendance_sorted!$B130:$CW130,Attendance_sorted!$B130:$CW130,"nn")&lt;&gt;"nn","•",""),"")</f>
        <v/>
      </c>
      <c r="BU131" s="1" t="str">
        <f ca="1">IF(($A131&lt;&gt;"")*(BU$1&lt;&gt;""),IF(_xlfn.XLOOKUP(BU$1,Attendance_sorted!$B130:$CW130,Attendance_sorted!$B130:$CW130,"nn")&lt;&gt;"nn","•",""),"")</f>
        <v/>
      </c>
      <c r="BV131" s="1" t="str">
        <f ca="1">IF(($A131&lt;&gt;"")*(BV$1&lt;&gt;""),IF(_xlfn.XLOOKUP(BV$1,Attendance_sorted!$B130:$CW130,Attendance_sorted!$B130:$CW130,"nn")&lt;&gt;"nn","•",""),"")</f>
        <v/>
      </c>
      <c r="BW131" s="1" t="str">
        <f ca="1">IF(($A131&lt;&gt;"")*(BW$1&lt;&gt;""),IF(_xlfn.XLOOKUP(BW$1,Attendance_sorted!$B130:$CW130,Attendance_sorted!$B130:$CW130,"nn")&lt;&gt;"nn","•",""),"")</f>
        <v/>
      </c>
      <c r="BX131" s="1" t="str">
        <f ca="1">IF(($A131&lt;&gt;"")*(BX$1&lt;&gt;""),IF(_xlfn.XLOOKUP(BX$1,Attendance_sorted!$B130:$CW130,Attendance_sorted!$B130:$CW130,"nn")&lt;&gt;"nn","•",""),"")</f>
        <v/>
      </c>
      <c r="BY131" s="1" t="str">
        <f ca="1">IF(($A131&lt;&gt;"")*(BY$1&lt;&gt;""),IF(_xlfn.XLOOKUP(BY$1,Attendance_sorted!$B130:$CW130,Attendance_sorted!$B130:$CW130,"nn")&lt;&gt;"nn","•",""),"")</f>
        <v/>
      </c>
      <c r="BZ131" s="1" t="str">
        <f ca="1">IF(($A131&lt;&gt;"")*(BZ$1&lt;&gt;""),IF(_xlfn.XLOOKUP(BZ$1,Attendance_sorted!$B130:$CW130,Attendance_sorted!$B130:$CW130,"nn")&lt;&gt;"nn","•",""),"")</f>
        <v/>
      </c>
      <c r="CA131" s="1" t="str">
        <f ca="1">IF(($A131&lt;&gt;"")*(CA$1&lt;&gt;""),IF(_xlfn.XLOOKUP(CA$1,Attendance_sorted!$B130:$CW130,Attendance_sorted!$B130:$CW130,"nn")&lt;&gt;"nn","•",""),"")</f>
        <v/>
      </c>
      <c r="CB131" s="1" t="str">
        <f ca="1">IF(($A131&lt;&gt;"")*(CB$1&lt;&gt;""),IF(_xlfn.XLOOKUP(CB$1,Attendance_sorted!$B130:$CW130,Attendance_sorted!$B130:$CW130,"nn")&lt;&gt;"nn","•",""),"")</f>
        <v/>
      </c>
      <c r="CC131" s="1" t="str">
        <f ca="1">IF(($A131&lt;&gt;"")*(CC$1&lt;&gt;""),IF(_xlfn.XLOOKUP(CC$1,Attendance_sorted!$B130:$CW130,Attendance_sorted!$B130:$CW130,"nn")&lt;&gt;"nn","•",""),"")</f>
        <v/>
      </c>
      <c r="CD131" s="1" t="str">
        <f ca="1">IF(($A131&lt;&gt;"")*(CD$1&lt;&gt;""),IF(_xlfn.XLOOKUP(CD$1,Attendance_sorted!$B130:$CW130,Attendance_sorted!$B130:$CW130,"nn")&lt;&gt;"nn","•",""),"")</f>
        <v/>
      </c>
      <c r="CE131" s="1" t="str">
        <f ca="1">IF(($A131&lt;&gt;"")*(CE$1&lt;&gt;""),IF(_xlfn.XLOOKUP(CE$1,Attendance_sorted!$B130:$CW130,Attendance_sorted!$B130:$CW130,"nn")&lt;&gt;"nn","•",""),"")</f>
        <v/>
      </c>
      <c r="CF131" s="1" t="str">
        <f ca="1">IF(($A131&lt;&gt;"")*(CF$1&lt;&gt;""),IF(_xlfn.XLOOKUP(CF$1,Attendance_sorted!$B130:$CW130,Attendance_sorted!$B130:$CW130,"nn")&lt;&gt;"nn","•",""),"")</f>
        <v/>
      </c>
      <c r="CG131" s="1" t="str">
        <f ca="1">IF(($A131&lt;&gt;"")*(CG$1&lt;&gt;""),IF(_xlfn.XLOOKUP(CG$1,Attendance_sorted!$B130:$CW130,Attendance_sorted!$B130:$CW130,"nn")&lt;&gt;"nn","•",""),"")</f>
        <v/>
      </c>
      <c r="CH131" s="1" t="str">
        <f ca="1">IF(($A131&lt;&gt;"")*(CH$1&lt;&gt;""),IF(_xlfn.XLOOKUP(CH$1,Attendance_sorted!$B130:$CW130,Attendance_sorted!$B130:$CW130,"nn")&lt;&gt;"nn","•",""),"")</f>
        <v/>
      </c>
      <c r="CI131" s="1" t="str">
        <f ca="1">IF(($A131&lt;&gt;"")*(CI$1&lt;&gt;""),IF(_xlfn.XLOOKUP(CI$1,Attendance_sorted!$B130:$CW130,Attendance_sorted!$B130:$CW130,"nn")&lt;&gt;"nn","•",""),"")</f>
        <v/>
      </c>
      <c r="CJ131" s="1" t="str">
        <f ca="1">IF(($A131&lt;&gt;"")*(CJ$1&lt;&gt;""),IF(_xlfn.XLOOKUP(CJ$1,Attendance_sorted!$B130:$CW130,Attendance_sorted!$B130:$CW130,"nn")&lt;&gt;"nn","•",""),"")</f>
        <v/>
      </c>
      <c r="CK131" s="1" t="str">
        <f ca="1">IF(($A131&lt;&gt;"")*(CK$1&lt;&gt;""),IF(_xlfn.XLOOKUP(CK$1,Attendance_sorted!$B130:$CW130,Attendance_sorted!$B130:$CW130,"nn")&lt;&gt;"nn","•",""),"")</f>
        <v/>
      </c>
      <c r="CL131" s="1" t="str">
        <f ca="1">IF(($A131&lt;&gt;"")*(CL$1&lt;&gt;""),IF(_xlfn.XLOOKUP(CL$1,Attendance_sorted!$B130:$CW130,Attendance_sorted!$B130:$CW130,"nn")&lt;&gt;"nn","•",""),"")</f>
        <v/>
      </c>
      <c r="CM131" s="1" t="str">
        <f ca="1">IF(($A131&lt;&gt;"")*(CM$1&lt;&gt;""),IF(_xlfn.XLOOKUP(CM$1,Attendance_sorted!$B130:$CW130,Attendance_sorted!$B130:$CW130,"nn")&lt;&gt;"nn","•",""),"")</f>
        <v/>
      </c>
      <c r="CN131" s="1" t="str">
        <f ca="1">IF(($A131&lt;&gt;"")*(CN$1&lt;&gt;""),IF(_xlfn.XLOOKUP(CN$1,Attendance_sorted!$B130:$CW130,Attendance_sorted!$B130:$CW130,"nn")&lt;&gt;"nn","•",""),"")</f>
        <v/>
      </c>
      <c r="CO131" s="1" t="str">
        <f ca="1">IF(($A131&lt;&gt;"")*(CO$1&lt;&gt;""),IF(_xlfn.XLOOKUP(CO$1,Attendance_sorted!$B130:$CW130,Attendance_sorted!$B130:$CW130,"nn")&lt;&gt;"nn","•",""),"")</f>
        <v/>
      </c>
      <c r="CP131" s="1" t="str">
        <f ca="1">IF(($A131&lt;&gt;"")*(CP$1&lt;&gt;""),IF(_xlfn.XLOOKUP(CP$1,Attendance_sorted!$B130:$CW130,Attendance_sorted!$B130:$CW130,"nn")&lt;&gt;"nn","•",""),"")</f>
        <v/>
      </c>
      <c r="CQ131" s="1" t="str">
        <f ca="1">IF(($A131&lt;&gt;"")*(CQ$1&lt;&gt;""),IF(_xlfn.XLOOKUP(CQ$1,Attendance_sorted!$B130:$CW130,Attendance_sorted!$B130:$CW130,"nn")&lt;&gt;"nn","•",""),"")</f>
        <v/>
      </c>
      <c r="CR131" s="1" t="str">
        <f ca="1">IF(($A131&lt;&gt;"")*(CR$1&lt;&gt;""),IF(_xlfn.XLOOKUP(CR$1,Attendance_sorted!$B130:$CW130,Attendance_sorted!$B130:$CW130,"nn")&lt;&gt;"nn","•",""),"")</f>
        <v/>
      </c>
      <c r="CS131" s="1" t="str">
        <f ca="1">IF(($A131&lt;&gt;"")*(CS$1&lt;&gt;""),IF(_xlfn.XLOOKUP(CS$1,Attendance_sorted!$B130:$CW130,Attendance_sorted!$B130:$CW130,"nn")&lt;&gt;"nn","•",""),"")</f>
        <v/>
      </c>
      <c r="CT131" s="1" t="str">
        <f ca="1">IF(($A131&lt;&gt;"")*(CT$1&lt;&gt;""),IF(_xlfn.XLOOKUP(CT$1,Attendance_sorted!$B130:$CW130,Attendance_sorted!$B130:$CW130,"nn")&lt;&gt;"nn","•",""),"")</f>
        <v/>
      </c>
      <c r="CU131" s="1" t="str">
        <f ca="1">IF(($A131&lt;&gt;"")*(CU$1&lt;&gt;""),IF(_xlfn.XLOOKUP(CU$1,Attendance_sorted!$B130:$CW130,Attendance_sorted!$B130:$CW130,"nn")&lt;&gt;"nn","•",""),"")</f>
        <v/>
      </c>
      <c r="CV131" s="1" t="str">
        <f ca="1">IF(($A131&lt;&gt;"")*(CV$1&lt;&gt;""),IF(_xlfn.XLOOKUP(CV$1,Attendance_sorted!$B130:$CW130,Attendance_sorted!$B130:$CW130,"nn")&lt;&gt;"nn","•",""),"")</f>
        <v/>
      </c>
      <c r="CW131" s="1" t="str">
        <f ca="1">IF(($A131&lt;&gt;"")*(CW$1&lt;&gt;""),IF(_xlfn.XLOOKUP(CW$1,Attendance_sorted!$B130:$CW130,Attendance_sorted!$B130:$CW130,"nn")&lt;&gt;"nn","•",""),"")</f>
        <v/>
      </c>
    </row>
    <row r="132" spans="1:101">
      <c r="A132" s="1">
        <v>435</v>
      </c>
      <c r="B132" s="1" t="str">
        <f ca="1">IF(($A132&lt;&gt;"")*(B$1&lt;&gt;""),IF(_xlfn.XLOOKUP(B$1,Attendance_sorted!$B131:$CW131,Attendance_sorted!$B131:$CW131,"nn")&lt;&gt;"nn","•",""),"")</f>
        <v/>
      </c>
      <c r="C132" s="1" t="str">
        <f ca="1">IF(($A132&lt;&gt;"")*(C$1&lt;&gt;""),IF(_xlfn.XLOOKUP(C$1,Attendance_sorted!$B131:$CW131,Attendance_sorted!$B131:$CW131,"nn")&lt;&gt;"nn","•",""),"")</f>
        <v/>
      </c>
      <c r="D132" s="1" t="str">
        <f ca="1">IF(($A132&lt;&gt;"")*(D$1&lt;&gt;""),IF(_xlfn.XLOOKUP(D$1,Attendance_sorted!$B131:$CW131,Attendance_sorted!$B131:$CW131,"nn")&lt;&gt;"nn","•",""),"")</f>
        <v/>
      </c>
      <c r="E132" s="1" t="str">
        <f ca="1">IF(($A132&lt;&gt;"")*(E$1&lt;&gt;""),IF(_xlfn.XLOOKUP(E$1,Attendance_sorted!$B131:$CW131,Attendance_sorted!$B131:$CW131,"nn")&lt;&gt;"nn","•",""),"")</f>
        <v/>
      </c>
      <c r="F132" s="1" t="str">
        <f ca="1">IF(($A132&lt;&gt;"")*(F$1&lt;&gt;""),IF(_xlfn.XLOOKUP(F$1,Attendance_sorted!$B131:$CW131,Attendance_sorted!$B131:$CW131,"nn")&lt;&gt;"nn","•",""),"")</f>
        <v/>
      </c>
      <c r="G132" s="1" t="str">
        <f ca="1">IF(($A132&lt;&gt;"")*(G$1&lt;&gt;""),IF(_xlfn.XLOOKUP(G$1,Attendance_sorted!$B131:$CW131,Attendance_sorted!$B131:$CW131,"nn")&lt;&gt;"nn","•",""),"")</f>
        <v/>
      </c>
      <c r="H132" s="1" t="str">
        <f ca="1">IF(($A132&lt;&gt;"")*(H$1&lt;&gt;""),IF(_xlfn.XLOOKUP(H$1,Attendance_sorted!$B131:$CW131,Attendance_sorted!$B131:$CW131,"nn")&lt;&gt;"nn","•",""),"")</f>
        <v/>
      </c>
      <c r="I132" s="1" t="str">
        <f ca="1">IF(($A132&lt;&gt;"")*(I$1&lt;&gt;""),IF(_xlfn.XLOOKUP(I$1,Attendance_sorted!$B131:$CW131,Attendance_sorted!$B131:$CW131,"nn")&lt;&gt;"nn","•",""),"")</f>
        <v/>
      </c>
      <c r="J132" s="1" t="str">
        <f ca="1">IF(($A132&lt;&gt;"")*(J$1&lt;&gt;""),IF(_xlfn.XLOOKUP(J$1,Attendance_sorted!$B131:$CW131,Attendance_sorted!$B131:$CW131,"nn")&lt;&gt;"nn","•",""),"")</f>
        <v>•</v>
      </c>
      <c r="K132" s="1" t="str">
        <f ca="1">IF(($A132&lt;&gt;"")*(K$1&lt;&gt;""),IF(_xlfn.XLOOKUP(K$1,Attendance_sorted!$B131:$CW131,Attendance_sorted!$B131:$CW131,"nn")&lt;&gt;"nn","•",""),"")</f>
        <v>•</v>
      </c>
      <c r="L132" s="1" t="str">
        <f ca="1">IF(($A132&lt;&gt;"")*(L$1&lt;&gt;""),IF(_xlfn.XLOOKUP(L$1,Attendance_sorted!$B131:$CW131,Attendance_sorted!$B131:$CW131,"nn")&lt;&gt;"nn","•",""),"")</f>
        <v/>
      </c>
      <c r="M132" s="1" t="str">
        <f ca="1">IF(($A132&lt;&gt;"")*(M$1&lt;&gt;""),IF(_xlfn.XLOOKUP(M$1,Attendance_sorted!$B131:$CW131,Attendance_sorted!$B131:$CW131,"nn")&lt;&gt;"nn","•",""),"")</f>
        <v>•</v>
      </c>
      <c r="N132" s="1" t="str">
        <f ca="1">IF(($A132&lt;&gt;"")*(N$1&lt;&gt;""),IF(_xlfn.XLOOKUP(N$1,Attendance_sorted!$B131:$CW131,Attendance_sorted!$B131:$CW131,"nn")&lt;&gt;"nn","•",""),"")</f>
        <v>•</v>
      </c>
      <c r="O132" s="1" t="str">
        <f ca="1">IF(($A132&lt;&gt;"")*(O$1&lt;&gt;""),IF(_xlfn.XLOOKUP(O$1,Attendance_sorted!$B131:$CW131,Attendance_sorted!$B131:$CW131,"nn")&lt;&gt;"nn","•",""),"")</f>
        <v>•</v>
      </c>
      <c r="P132" s="1" t="str">
        <f ca="1">IF(($A132&lt;&gt;"")*(P$1&lt;&gt;""),IF(_xlfn.XLOOKUP(P$1,Attendance_sorted!$B131:$CW131,Attendance_sorted!$B131:$CW131,"nn")&lt;&gt;"nn","•",""),"")</f>
        <v/>
      </c>
      <c r="Q132" s="1" t="str">
        <f ca="1">IF(($A132&lt;&gt;"")*(Q$1&lt;&gt;""),IF(_xlfn.XLOOKUP(Q$1,Attendance_sorted!$B131:$CW131,Attendance_sorted!$B131:$CW131,"nn")&lt;&gt;"nn","•",""),"")</f>
        <v/>
      </c>
      <c r="R132" s="1" t="str">
        <f ca="1">IF(($A132&lt;&gt;"")*(R$1&lt;&gt;""),IF(_xlfn.XLOOKUP(R$1,Attendance_sorted!$B131:$CW131,Attendance_sorted!$B131:$CW131,"nn")&lt;&gt;"nn","•",""),"")</f>
        <v>•</v>
      </c>
      <c r="S132" s="1" t="str">
        <f ca="1">IF(($A132&lt;&gt;"")*(S$1&lt;&gt;""),IF(_xlfn.XLOOKUP(S$1,Attendance_sorted!$B131:$CW131,Attendance_sorted!$B131:$CW131,"nn")&lt;&gt;"nn","•",""),"")</f>
        <v/>
      </c>
      <c r="T132" s="1" t="str">
        <f ca="1">IF(($A132&lt;&gt;"")*(T$1&lt;&gt;""),IF(_xlfn.XLOOKUP(T$1,Attendance_sorted!$B131:$CW131,Attendance_sorted!$B131:$CW131,"nn")&lt;&gt;"nn","•",""),"")</f>
        <v>•</v>
      </c>
      <c r="U132" s="1" t="str">
        <f ca="1">IF(($A132&lt;&gt;"")*(U$1&lt;&gt;""),IF(_xlfn.XLOOKUP(U$1,Attendance_sorted!$B131:$CW131,Attendance_sorted!$B131:$CW131,"nn")&lt;&gt;"nn","•",""),"")</f>
        <v/>
      </c>
      <c r="V132" s="1" t="str">
        <f ca="1">IF(($A132&lt;&gt;"")*(V$1&lt;&gt;""),IF(_xlfn.XLOOKUP(V$1,Attendance_sorted!$B131:$CW131,Attendance_sorted!$B131:$CW131,"nn")&lt;&gt;"nn","•",""),"")</f>
        <v/>
      </c>
      <c r="W132" s="1" t="str">
        <f ca="1">IF(($A132&lt;&gt;"")*(W$1&lt;&gt;""),IF(_xlfn.XLOOKUP(W$1,Attendance_sorted!$B131:$CW131,Attendance_sorted!$B131:$CW131,"nn")&lt;&gt;"nn","•",""),"")</f>
        <v/>
      </c>
      <c r="X132" s="1" t="str">
        <f ca="1">IF(($A132&lt;&gt;"")*(X$1&lt;&gt;""),IF(_xlfn.XLOOKUP(X$1,Attendance_sorted!$B131:$CW131,Attendance_sorted!$B131:$CW131,"nn")&lt;&gt;"nn","•",""),"")</f>
        <v/>
      </c>
      <c r="Y132" s="1" t="str">
        <f ca="1">IF(($A132&lt;&gt;"")*(Y$1&lt;&gt;""),IF(_xlfn.XLOOKUP(Y$1,Attendance_sorted!$B131:$CW131,Attendance_sorted!$B131:$CW131,"nn")&lt;&gt;"nn","•",""),"")</f>
        <v/>
      </c>
      <c r="Z132" s="1" t="str">
        <f ca="1">IF(($A132&lt;&gt;"")*(Z$1&lt;&gt;""),IF(_xlfn.XLOOKUP(Z$1,Attendance_sorted!$B131:$CW131,Attendance_sorted!$B131:$CW131,"nn")&lt;&gt;"nn","•",""),"")</f>
        <v/>
      </c>
      <c r="AA132" s="1" t="str">
        <f ca="1">IF(($A132&lt;&gt;"")*(AA$1&lt;&gt;""),IF(_xlfn.XLOOKUP(AA$1,Attendance_sorted!$B131:$CW131,Attendance_sorted!$B131:$CW131,"nn")&lt;&gt;"nn","•",""),"")</f>
        <v/>
      </c>
      <c r="AB132" s="1" t="str">
        <f ca="1">IF(($A132&lt;&gt;"")*(AB$1&lt;&gt;""),IF(_xlfn.XLOOKUP(AB$1,Attendance_sorted!$B131:$CW131,Attendance_sorted!$B131:$CW131,"nn")&lt;&gt;"nn","•",""),"")</f>
        <v/>
      </c>
      <c r="AC132" s="1" t="str">
        <f ca="1">IF(($A132&lt;&gt;"")*(AC$1&lt;&gt;""),IF(_xlfn.XLOOKUP(AC$1,Attendance_sorted!$B131:$CW131,Attendance_sorted!$B131:$CW131,"nn")&lt;&gt;"nn","•",""),"")</f>
        <v/>
      </c>
      <c r="AD132" s="1" t="str">
        <f ca="1">IF(($A132&lt;&gt;"")*(AD$1&lt;&gt;""),IF(_xlfn.XLOOKUP(AD$1,Attendance_sorted!$B131:$CW131,Attendance_sorted!$B131:$CW131,"nn")&lt;&gt;"nn","•",""),"")</f>
        <v/>
      </c>
      <c r="AE132" s="1" t="str">
        <f ca="1">IF(($A132&lt;&gt;"")*(AE$1&lt;&gt;""),IF(_xlfn.XLOOKUP(AE$1,Attendance_sorted!$B131:$CW131,Attendance_sorted!$B131:$CW131,"nn")&lt;&gt;"nn","•",""),"")</f>
        <v/>
      </c>
      <c r="AF132" s="1" t="str">
        <f ca="1">IF(($A132&lt;&gt;"")*(AF$1&lt;&gt;""),IF(_xlfn.XLOOKUP(AF$1,Attendance_sorted!$B131:$CW131,Attendance_sorted!$B131:$CW131,"nn")&lt;&gt;"nn","•",""),"")</f>
        <v/>
      </c>
      <c r="AG132" s="1" t="str">
        <f ca="1">IF(($A132&lt;&gt;"")*(AG$1&lt;&gt;""),IF(_xlfn.XLOOKUP(AG$1,Attendance_sorted!$B131:$CW131,Attendance_sorted!$B131:$CW131,"nn")&lt;&gt;"nn","•",""),"")</f>
        <v/>
      </c>
      <c r="AH132" s="1" t="str">
        <f ca="1">IF(($A132&lt;&gt;"")*(AH$1&lt;&gt;""),IF(_xlfn.XLOOKUP(AH$1,Attendance_sorted!$B131:$CW131,Attendance_sorted!$B131:$CW131,"nn")&lt;&gt;"nn","•",""),"")</f>
        <v/>
      </c>
      <c r="AI132" s="1" t="str">
        <f ca="1">IF(($A132&lt;&gt;"")*(AI$1&lt;&gt;""),IF(_xlfn.XLOOKUP(AI$1,Attendance_sorted!$B131:$CW131,Attendance_sorted!$B131:$CW131,"nn")&lt;&gt;"nn","•",""),"")</f>
        <v/>
      </c>
      <c r="AJ132" s="1" t="str">
        <f ca="1">IF(($A132&lt;&gt;"")*(AJ$1&lt;&gt;""),IF(_xlfn.XLOOKUP(AJ$1,Attendance_sorted!$B131:$CW131,Attendance_sorted!$B131:$CW131,"nn")&lt;&gt;"nn","•",""),"")</f>
        <v/>
      </c>
      <c r="AK132" s="1" t="str">
        <f ca="1">IF(($A132&lt;&gt;"")*(AK$1&lt;&gt;""),IF(_xlfn.XLOOKUP(AK$1,Attendance_sorted!$B131:$CW131,Attendance_sorted!$B131:$CW131,"nn")&lt;&gt;"nn","•",""),"")</f>
        <v/>
      </c>
      <c r="AL132" s="1" t="str">
        <f ca="1">IF(($A132&lt;&gt;"")*(AL$1&lt;&gt;""),IF(_xlfn.XLOOKUP(AL$1,Attendance_sorted!$B131:$CW131,Attendance_sorted!$B131:$CW131,"nn")&lt;&gt;"nn","•",""),"")</f>
        <v/>
      </c>
      <c r="AM132" s="1" t="str">
        <f ca="1">IF(($A132&lt;&gt;"")*(AM$1&lt;&gt;""),IF(_xlfn.XLOOKUP(AM$1,Attendance_sorted!$B131:$CW131,Attendance_sorted!$B131:$CW131,"nn")&lt;&gt;"nn","•",""),"")</f>
        <v/>
      </c>
      <c r="AN132" s="1" t="str">
        <f ca="1">IF(($A132&lt;&gt;"")*(AN$1&lt;&gt;""),IF(_xlfn.XLOOKUP(AN$1,Attendance_sorted!$B131:$CW131,Attendance_sorted!$B131:$CW131,"nn")&lt;&gt;"nn","•",""),"")</f>
        <v/>
      </c>
      <c r="AO132" s="1" t="str">
        <f ca="1">IF(($A132&lt;&gt;"")*(AO$1&lt;&gt;""),IF(_xlfn.XLOOKUP(AO$1,Attendance_sorted!$B131:$CW131,Attendance_sorted!$B131:$CW131,"nn")&lt;&gt;"nn","•",""),"")</f>
        <v/>
      </c>
      <c r="AP132" s="1" t="str">
        <f ca="1">IF(($A132&lt;&gt;"")*(AP$1&lt;&gt;""),IF(_xlfn.XLOOKUP(AP$1,Attendance_sorted!$B131:$CW131,Attendance_sorted!$B131:$CW131,"nn")&lt;&gt;"nn","•",""),"")</f>
        <v/>
      </c>
      <c r="AQ132" s="1" t="str">
        <f ca="1">IF(($A132&lt;&gt;"")*(AQ$1&lt;&gt;""),IF(_xlfn.XLOOKUP(AQ$1,Attendance_sorted!$B131:$CW131,Attendance_sorted!$B131:$CW131,"nn")&lt;&gt;"nn","•",""),"")</f>
        <v/>
      </c>
      <c r="AR132" s="1" t="str">
        <f ca="1">IF(($A132&lt;&gt;"")*(AR$1&lt;&gt;""),IF(_xlfn.XLOOKUP(AR$1,Attendance_sorted!$B131:$CW131,Attendance_sorted!$B131:$CW131,"nn")&lt;&gt;"nn","•",""),"")</f>
        <v/>
      </c>
      <c r="AS132" s="1" t="str">
        <f ca="1">IF(($A132&lt;&gt;"")*(AS$1&lt;&gt;""),IF(_xlfn.XLOOKUP(AS$1,Attendance_sorted!$B131:$CW131,Attendance_sorted!$B131:$CW131,"nn")&lt;&gt;"nn","•",""),"")</f>
        <v/>
      </c>
      <c r="AT132" s="1" t="str">
        <f ca="1">IF(($A132&lt;&gt;"")*(AT$1&lt;&gt;""),IF(_xlfn.XLOOKUP(AT$1,Attendance_sorted!$B131:$CW131,Attendance_sorted!$B131:$CW131,"nn")&lt;&gt;"nn","•",""),"")</f>
        <v/>
      </c>
      <c r="AU132" s="1" t="str">
        <f ca="1">IF(($A132&lt;&gt;"")*(AU$1&lt;&gt;""),IF(_xlfn.XLOOKUP(AU$1,Attendance_sorted!$B131:$CW131,Attendance_sorted!$B131:$CW131,"nn")&lt;&gt;"nn","•",""),"")</f>
        <v/>
      </c>
      <c r="AV132" s="1" t="str">
        <f ca="1">IF(($A132&lt;&gt;"")*(AV$1&lt;&gt;""),IF(_xlfn.XLOOKUP(AV$1,Attendance_sorted!$B131:$CW131,Attendance_sorted!$B131:$CW131,"nn")&lt;&gt;"nn","•",""),"")</f>
        <v/>
      </c>
      <c r="AW132" s="1" t="str">
        <f ca="1">IF(($A132&lt;&gt;"")*(AW$1&lt;&gt;""),IF(_xlfn.XLOOKUP(AW$1,Attendance_sorted!$B131:$CW131,Attendance_sorted!$B131:$CW131,"nn")&lt;&gt;"nn","•",""),"")</f>
        <v/>
      </c>
      <c r="AX132" s="1" t="str">
        <f ca="1">IF(($A132&lt;&gt;"")*(AX$1&lt;&gt;""),IF(_xlfn.XLOOKUP(AX$1,Attendance_sorted!$B131:$CW131,Attendance_sorted!$B131:$CW131,"nn")&lt;&gt;"nn","•",""),"")</f>
        <v/>
      </c>
      <c r="AY132" s="1" t="str">
        <f ca="1">IF(($A132&lt;&gt;"")*(AY$1&lt;&gt;""),IF(_xlfn.XLOOKUP(AY$1,Attendance_sorted!$B131:$CW131,Attendance_sorted!$B131:$CW131,"nn")&lt;&gt;"nn","•",""),"")</f>
        <v/>
      </c>
      <c r="AZ132" s="1" t="str">
        <f ca="1">IF(($A132&lt;&gt;"")*(AZ$1&lt;&gt;""),IF(_xlfn.XLOOKUP(AZ$1,Attendance_sorted!$B131:$CW131,Attendance_sorted!$B131:$CW131,"nn")&lt;&gt;"nn","•",""),"")</f>
        <v/>
      </c>
      <c r="BA132" s="1" t="str">
        <f ca="1">IF(($A132&lt;&gt;"")*(BA$1&lt;&gt;""),IF(_xlfn.XLOOKUP(BA$1,Attendance_sorted!$B131:$CW131,Attendance_sorted!$B131:$CW131,"nn")&lt;&gt;"nn","•",""),"")</f>
        <v/>
      </c>
      <c r="BB132" s="1" t="str">
        <f ca="1">IF(($A132&lt;&gt;"")*(BB$1&lt;&gt;""),IF(_xlfn.XLOOKUP(BB$1,Attendance_sorted!$B131:$CW131,Attendance_sorted!$B131:$CW131,"nn")&lt;&gt;"nn","•",""),"")</f>
        <v/>
      </c>
      <c r="BC132" s="1" t="str">
        <f ca="1">IF(($A132&lt;&gt;"")*(BC$1&lt;&gt;""),IF(_xlfn.XLOOKUP(BC$1,Attendance_sorted!$B131:$CW131,Attendance_sorted!$B131:$CW131,"nn")&lt;&gt;"nn","•",""),"")</f>
        <v/>
      </c>
      <c r="BD132" s="1" t="str">
        <f ca="1">IF(($A132&lt;&gt;"")*(BD$1&lt;&gt;""),IF(_xlfn.XLOOKUP(BD$1,Attendance_sorted!$B131:$CW131,Attendance_sorted!$B131:$CW131,"nn")&lt;&gt;"nn","•",""),"")</f>
        <v/>
      </c>
      <c r="BE132" s="1" t="str">
        <f ca="1">IF(($A132&lt;&gt;"")*(BE$1&lt;&gt;""),IF(_xlfn.XLOOKUP(BE$1,Attendance_sorted!$B131:$CW131,Attendance_sorted!$B131:$CW131,"nn")&lt;&gt;"nn","•",""),"")</f>
        <v/>
      </c>
      <c r="BF132" s="1" t="str">
        <f ca="1">IF(($A132&lt;&gt;"")*(BF$1&lt;&gt;""),IF(_xlfn.XLOOKUP(BF$1,Attendance_sorted!$B131:$CW131,Attendance_sorted!$B131:$CW131,"nn")&lt;&gt;"nn","•",""),"")</f>
        <v/>
      </c>
      <c r="BG132" s="1" t="str">
        <f ca="1">IF(($A132&lt;&gt;"")*(BG$1&lt;&gt;""),IF(_xlfn.XLOOKUP(BG$1,Attendance_sorted!$B131:$CW131,Attendance_sorted!$B131:$CW131,"nn")&lt;&gt;"nn","•",""),"")</f>
        <v/>
      </c>
      <c r="BH132" s="1" t="str">
        <f ca="1">IF(($A132&lt;&gt;"")*(BH$1&lt;&gt;""),IF(_xlfn.XLOOKUP(BH$1,Attendance_sorted!$B131:$CW131,Attendance_sorted!$B131:$CW131,"nn")&lt;&gt;"nn","•",""),"")</f>
        <v/>
      </c>
      <c r="BI132" s="1" t="str">
        <f ca="1">IF(($A132&lt;&gt;"")*(BI$1&lt;&gt;""),IF(_xlfn.XLOOKUP(BI$1,Attendance_sorted!$B131:$CW131,Attendance_sorted!$B131:$CW131,"nn")&lt;&gt;"nn","•",""),"")</f>
        <v/>
      </c>
      <c r="BJ132" s="1" t="str">
        <f ca="1">IF(($A132&lt;&gt;"")*(BJ$1&lt;&gt;""),IF(_xlfn.XLOOKUP(BJ$1,Attendance_sorted!$B131:$CW131,Attendance_sorted!$B131:$CW131,"nn")&lt;&gt;"nn","•",""),"")</f>
        <v/>
      </c>
      <c r="BK132" s="1" t="str">
        <f ca="1">IF(($A132&lt;&gt;"")*(BK$1&lt;&gt;""),IF(_xlfn.XLOOKUP(BK$1,Attendance_sorted!$B131:$CW131,Attendance_sorted!$B131:$CW131,"nn")&lt;&gt;"nn","•",""),"")</f>
        <v/>
      </c>
      <c r="BL132" s="1" t="str">
        <f ca="1">IF(($A132&lt;&gt;"")*(BL$1&lt;&gt;""),IF(_xlfn.XLOOKUP(BL$1,Attendance_sorted!$B131:$CW131,Attendance_sorted!$B131:$CW131,"nn")&lt;&gt;"nn","•",""),"")</f>
        <v/>
      </c>
      <c r="BM132" s="1" t="str">
        <f ca="1">IF(($A132&lt;&gt;"")*(BM$1&lt;&gt;""),IF(_xlfn.XLOOKUP(BM$1,Attendance_sorted!$B131:$CW131,Attendance_sorted!$B131:$CW131,"nn")&lt;&gt;"nn","•",""),"")</f>
        <v/>
      </c>
      <c r="BN132" s="1" t="str">
        <f ca="1">IF(($A132&lt;&gt;"")*(BN$1&lt;&gt;""),IF(_xlfn.XLOOKUP(BN$1,Attendance_sorted!$B131:$CW131,Attendance_sorted!$B131:$CW131,"nn")&lt;&gt;"nn","•",""),"")</f>
        <v/>
      </c>
      <c r="BO132" s="1" t="str">
        <f ca="1">IF(($A132&lt;&gt;"")*(BO$1&lt;&gt;""),IF(_xlfn.XLOOKUP(BO$1,Attendance_sorted!$B131:$CW131,Attendance_sorted!$B131:$CW131,"nn")&lt;&gt;"nn","•",""),"")</f>
        <v/>
      </c>
      <c r="BP132" s="1" t="str">
        <f ca="1">IF(($A132&lt;&gt;"")*(BP$1&lt;&gt;""),IF(_xlfn.XLOOKUP(BP$1,Attendance_sorted!$B131:$CW131,Attendance_sorted!$B131:$CW131,"nn")&lt;&gt;"nn","•",""),"")</f>
        <v/>
      </c>
      <c r="BQ132" s="1" t="str">
        <f ca="1">IF(($A132&lt;&gt;"")*(BQ$1&lt;&gt;""),IF(_xlfn.XLOOKUP(BQ$1,Attendance_sorted!$B131:$CW131,Attendance_sorted!$B131:$CW131,"nn")&lt;&gt;"nn","•",""),"")</f>
        <v/>
      </c>
      <c r="BR132" s="1" t="str">
        <f ca="1">IF(($A132&lt;&gt;"")*(BR$1&lt;&gt;""),IF(_xlfn.XLOOKUP(BR$1,Attendance_sorted!$B131:$CW131,Attendance_sorted!$B131:$CW131,"nn")&lt;&gt;"nn","•",""),"")</f>
        <v/>
      </c>
      <c r="BS132" s="1" t="str">
        <f ca="1">IF(($A132&lt;&gt;"")*(BS$1&lt;&gt;""),IF(_xlfn.XLOOKUP(BS$1,Attendance_sorted!$B131:$CW131,Attendance_sorted!$B131:$CW131,"nn")&lt;&gt;"nn","•",""),"")</f>
        <v/>
      </c>
      <c r="BT132" s="1" t="str">
        <f ca="1">IF(($A132&lt;&gt;"")*(BT$1&lt;&gt;""),IF(_xlfn.XLOOKUP(BT$1,Attendance_sorted!$B131:$CW131,Attendance_sorted!$B131:$CW131,"nn")&lt;&gt;"nn","•",""),"")</f>
        <v/>
      </c>
      <c r="BU132" s="1" t="str">
        <f ca="1">IF(($A132&lt;&gt;"")*(BU$1&lt;&gt;""),IF(_xlfn.XLOOKUP(BU$1,Attendance_sorted!$B131:$CW131,Attendance_sorted!$B131:$CW131,"nn")&lt;&gt;"nn","•",""),"")</f>
        <v/>
      </c>
      <c r="BV132" s="1" t="str">
        <f ca="1">IF(($A132&lt;&gt;"")*(BV$1&lt;&gt;""),IF(_xlfn.XLOOKUP(BV$1,Attendance_sorted!$B131:$CW131,Attendance_sorted!$B131:$CW131,"nn")&lt;&gt;"nn","•",""),"")</f>
        <v/>
      </c>
      <c r="BW132" s="1" t="str">
        <f ca="1">IF(($A132&lt;&gt;"")*(BW$1&lt;&gt;""),IF(_xlfn.XLOOKUP(BW$1,Attendance_sorted!$B131:$CW131,Attendance_sorted!$B131:$CW131,"nn")&lt;&gt;"nn","•",""),"")</f>
        <v/>
      </c>
      <c r="BX132" s="1" t="str">
        <f ca="1">IF(($A132&lt;&gt;"")*(BX$1&lt;&gt;""),IF(_xlfn.XLOOKUP(BX$1,Attendance_sorted!$B131:$CW131,Attendance_sorted!$B131:$CW131,"nn")&lt;&gt;"nn","•",""),"")</f>
        <v/>
      </c>
      <c r="BY132" s="1" t="str">
        <f ca="1">IF(($A132&lt;&gt;"")*(BY$1&lt;&gt;""),IF(_xlfn.XLOOKUP(BY$1,Attendance_sorted!$B131:$CW131,Attendance_sorted!$B131:$CW131,"nn")&lt;&gt;"nn","•",""),"")</f>
        <v/>
      </c>
      <c r="BZ132" s="1" t="str">
        <f ca="1">IF(($A132&lt;&gt;"")*(BZ$1&lt;&gt;""),IF(_xlfn.XLOOKUP(BZ$1,Attendance_sorted!$B131:$CW131,Attendance_sorted!$B131:$CW131,"nn")&lt;&gt;"nn","•",""),"")</f>
        <v/>
      </c>
      <c r="CA132" s="1" t="str">
        <f ca="1">IF(($A132&lt;&gt;"")*(CA$1&lt;&gt;""),IF(_xlfn.XLOOKUP(CA$1,Attendance_sorted!$B131:$CW131,Attendance_sorted!$B131:$CW131,"nn")&lt;&gt;"nn","•",""),"")</f>
        <v/>
      </c>
      <c r="CB132" s="1" t="str">
        <f ca="1">IF(($A132&lt;&gt;"")*(CB$1&lt;&gt;""),IF(_xlfn.XLOOKUP(CB$1,Attendance_sorted!$B131:$CW131,Attendance_sorted!$B131:$CW131,"nn")&lt;&gt;"nn","•",""),"")</f>
        <v/>
      </c>
      <c r="CC132" s="1" t="str">
        <f ca="1">IF(($A132&lt;&gt;"")*(CC$1&lt;&gt;""),IF(_xlfn.XLOOKUP(CC$1,Attendance_sorted!$B131:$CW131,Attendance_sorted!$B131:$CW131,"nn")&lt;&gt;"nn","•",""),"")</f>
        <v/>
      </c>
      <c r="CD132" s="1" t="str">
        <f ca="1">IF(($A132&lt;&gt;"")*(CD$1&lt;&gt;""),IF(_xlfn.XLOOKUP(CD$1,Attendance_sorted!$B131:$CW131,Attendance_sorted!$B131:$CW131,"nn")&lt;&gt;"nn","•",""),"")</f>
        <v/>
      </c>
      <c r="CE132" s="1" t="str">
        <f ca="1">IF(($A132&lt;&gt;"")*(CE$1&lt;&gt;""),IF(_xlfn.XLOOKUP(CE$1,Attendance_sorted!$B131:$CW131,Attendance_sorted!$B131:$CW131,"nn")&lt;&gt;"nn","•",""),"")</f>
        <v/>
      </c>
      <c r="CF132" s="1" t="str">
        <f ca="1">IF(($A132&lt;&gt;"")*(CF$1&lt;&gt;""),IF(_xlfn.XLOOKUP(CF$1,Attendance_sorted!$B131:$CW131,Attendance_sorted!$B131:$CW131,"nn")&lt;&gt;"nn","•",""),"")</f>
        <v/>
      </c>
      <c r="CG132" s="1" t="str">
        <f ca="1">IF(($A132&lt;&gt;"")*(CG$1&lt;&gt;""),IF(_xlfn.XLOOKUP(CG$1,Attendance_sorted!$B131:$CW131,Attendance_sorted!$B131:$CW131,"nn")&lt;&gt;"nn","•",""),"")</f>
        <v/>
      </c>
      <c r="CH132" s="1" t="str">
        <f ca="1">IF(($A132&lt;&gt;"")*(CH$1&lt;&gt;""),IF(_xlfn.XLOOKUP(CH$1,Attendance_sorted!$B131:$CW131,Attendance_sorted!$B131:$CW131,"nn")&lt;&gt;"nn","•",""),"")</f>
        <v/>
      </c>
      <c r="CI132" s="1" t="str">
        <f ca="1">IF(($A132&lt;&gt;"")*(CI$1&lt;&gt;""),IF(_xlfn.XLOOKUP(CI$1,Attendance_sorted!$B131:$CW131,Attendance_sorted!$B131:$CW131,"nn")&lt;&gt;"nn","•",""),"")</f>
        <v/>
      </c>
      <c r="CJ132" s="1" t="str">
        <f ca="1">IF(($A132&lt;&gt;"")*(CJ$1&lt;&gt;""),IF(_xlfn.XLOOKUP(CJ$1,Attendance_sorted!$B131:$CW131,Attendance_sorted!$B131:$CW131,"nn")&lt;&gt;"nn","•",""),"")</f>
        <v/>
      </c>
      <c r="CK132" s="1" t="str">
        <f ca="1">IF(($A132&lt;&gt;"")*(CK$1&lt;&gt;""),IF(_xlfn.XLOOKUP(CK$1,Attendance_sorted!$B131:$CW131,Attendance_sorted!$B131:$CW131,"nn")&lt;&gt;"nn","•",""),"")</f>
        <v/>
      </c>
      <c r="CL132" s="1" t="str">
        <f ca="1">IF(($A132&lt;&gt;"")*(CL$1&lt;&gt;""),IF(_xlfn.XLOOKUP(CL$1,Attendance_sorted!$B131:$CW131,Attendance_sorted!$B131:$CW131,"nn")&lt;&gt;"nn","•",""),"")</f>
        <v/>
      </c>
      <c r="CM132" s="1" t="str">
        <f ca="1">IF(($A132&lt;&gt;"")*(CM$1&lt;&gt;""),IF(_xlfn.XLOOKUP(CM$1,Attendance_sorted!$B131:$CW131,Attendance_sorted!$B131:$CW131,"nn")&lt;&gt;"nn","•",""),"")</f>
        <v/>
      </c>
      <c r="CN132" s="1" t="str">
        <f ca="1">IF(($A132&lt;&gt;"")*(CN$1&lt;&gt;""),IF(_xlfn.XLOOKUP(CN$1,Attendance_sorted!$B131:$CW131,Attendance_sorted!$B131:$CW131,"nn")&lt;&gt;"nn","•",""),"")</f>
        <v/>
      </c>
      <c r="CO132" s="1" t="str">
        <f ca="1">IF(($A132&lt;&gt;"")*(CO$1&lt;&gt;""),IF(_xlfn.XLOOKUP(CO$1,Attendance_sorted!$B131:$CW131,Attendance_sorted!$B131:$CW131,"nn")&lt;&gt;"nn","•",""),"")</f>
        <v/>
      </c>
      <c r="CP132" s="1" t="str">
        <f ca="1">IF(($A132&lt;&gt;"")*(CP$1&lt;&gt;""),IF(_xlfn.XLOOKUP(CP$1,Attendance_sorted!$B131:$CW131,Attendance_sorted!$B131:$CW131,"nn")&lt;&gt;"nn","•",""),"")</f>
        <v/>
      </c>
      <c r="CQ132" s="1" t="str">
        <f ca="1">IF(($A132&lt;&gt;"")*(CQ$1&lt;&gt;""),IF(_xlfn.XLOOKUP(CQ$1,Attendance_sorted!$B131:$CW131,Attendance_sorted!$B131:$CW131,"nn")&lt;&gt;"nn","•",""),"")</f>
        <v/>
      </c>
      <c r="CR132" s="1" t="str">
        <f ca="1">IF(($A132&lt;&gt;"")*(CR$1&lt;&gt;""),IF(_xlfn.XLOOKUP(CR$1,Attendance_sorted!$B131:$CW131,Attendance_sorted!$B131:$CW131,"nn")&lt;&gt;"nn","•",""),"")</f>
        <v/>
      </c>
      <c r="CS132" s="1" t="str">
        <f ca="1">IF(($A132&lt;&gt;"")*(CS$1&lt;&gt;""),IF(_xlfn.XLOOKUP(CS$1,Attendance_sorted!$B131:$CW131,Attendance_sorted!$B131:$CW131,"nn")&lt;&gt;"nn","•",""),"")</f>
        <v/>
      </c>
      <c r="CT132" s="1" t="str">
        <f ca="1">IF(($A132&lt;&gt;"")*(CT$1&lt;&gt;""),IF(_xlfn.XLOOKUP(CT$1,Attendance_sorted!$B131:$CW131,Attendance_sorted!$B131:$CW131,"nn")&lt;&gt;"nn","•",""),"")</f>
        <v/>
      </c>
      <c r="CU132" s="1" t="str">
        <f ca="1">IF(($A132&lt;&gt;"")*(CU$1&lt;&gt;""),IF(_xlfn.XLOOKUP(CU$1,Attendance_sorted!$B131:$CW131,Attendance_sorted!$B131:$CW131,"nn")&lt;&gt;"nn","•",""),"")</f>
        <v/>
      </c>
      <c r="CV132" s="1" t="str">
        <f ca="1">IF(($A132&lt;&gt;"")*(CV$1&lt;&gt;""),IF(_xlfn.XLOOKUP(CV$1,Attendance_sorted!$B131:$CW131,Attendance_sorted!$B131:$CW131,"nn")&lt;&gt;"nn","•",""),"")</f>
        <v/>
      </c>
      <c r="CW132" s="1" t="str">
        <f ca="1">IF(($A132&lt;&gt;"")*(CW$1&lt;&gt;""),IF(_xlfn.XLOOKUP(CW$1,Attendance_sorted!$B131:$CW131,Attendance_sorted!$B131:$CW131,"nn")&lt;&gt;"nn","•",""),"")</f>
        <v/>
      </c>
    </row>
    <row r="133" spans="1:101">
      <c r="A133" s="1">
        <v>436</v>
      </c>
      <c r="B133" s="1" t="str">
        <f ca="1">IF(($A133&lt;&gt;"")*(B$1&lt;&gt;""),IF(_xlfn.XLOOKUP(B$1,Attendance_sorted!$B132:$CW132,Attendance_sorted!$B132:$CW132,"nn")&lt;&gt;"nn","•",""),"")</f>
        <v/>
      </c>
      <c r="C133" s="1" t="str">
        <f ca="1">IF(($A133&lt;&gt;"")*(C$1&lt;&gt;""),IF(_xlfn.XLOOKUP(C$1,Attendance_sorted!$B132:$CW132,Attendance_sorted!$B132:$CW132,"nn")&lt;&gt;"nn","•",""),"")</f>
        <v/>
      </c>
      <c r="D133" s="1" t="str">
        <f ca="1">IF(($A133&lt;&gt;"")*(D$1&lt;&gt;""),IF(_xlfn.XLOOKUP(D$1,Attendance_sorted!$B132:$CW132,Attendance_sorted!$B132:$CW132,"nn")&lt;&gt;"nn","•",""),"")</f>
        <v/>
      </c>
      <c r="E133" s="1" t="str">
        <f ca="1">IF(($A133&lt;&gt;"")*(E$1&lt;&gt;""),IF(_xlfn.XLOOKUP(E$1,Attendance_sorted!$B132:$CW132,Attendance_sorted!$B132:$CW132,"nn")&lt;&gt;"nn","•",""),"")</f>
        <v/>
      </c>
      <c r="F133" s="1" t="str">
        <f ca="1">IF(($A133&lt;&gt;"")*(F$1&lt;&gt;""),IF(_xlfn.XLOOKUP(F$1,Attendance_sorted!$B132:$CW132,Attendance_sorted!$B132:$CW132,"nn")&lt;&gt;"nn","•",""),"")</f>
        <v/>
      </c>
      <c r="G133" s="1" t="str">
        <f ca="1">IF(($A133&lt;&gt;"")*(G$1&lt;&gt;""),IF(_xlfn.XLOOKUP(G$1,Attendance_sorted!$B132:$CW132,Attendance_sorted!$B132:$CW132,"nn")&lt;&gt;"nn","•",""),"")</f>
        <v/>
      </c>
      <c r="H133" s="1" t="str">
        <f ca="1">IF(($A133&lt;&gt;"")*(H$1&lt;&gt;""),IF(_xlfn.XLOOKUP(H$1,Attendance_sorted!$B132:$CW132,Attendance_sorted!$B132:$CW132,"nn")&lt;&gt;"nn","•",""),"")</f>
        <v/>
      </c>
      <c r="I133" s="1" t="str">
        <f ca="1">IF(($A133&lt;&gt;"")*(I$1&lt;&gt;""),IF(_xlfn.XLOOKUP(I$1,Attendance_sorted!$B132:$CW132,Attendance_sorted!$B132:$CW132,"nn")&lt;&gt;"nn","•",""),"")</f>
        <v/>
      </c>
      <c r="J133" s="1" t="str">
        <f ca="1">IF(($A133&lt;&gt;"")*(J$1&lt;&gt;""),IF(_xlfn.XLOOKUP(J$1,Attendance_sorted!$B132:$CW132,Attendance_sorted!$B132:$CW132,"nn")&lt;&gt;"nn","•",""),"")</f>
        <v/>
      </c>
      <c r="K133" s="1" t="str">
        <f ca="1">IF(($A133&lt;&gt;"")*(K$1&lt;&gt;""),IF(_xlfn.XLOOKUP(K$1,Attendance_sorted!$B132:$CW132,Attendance_sorted!$B132:$CW132,"nn")&lt;&gt;"nn","•",""),"")</f>
        <v/>
      </c>
      <c r="L133" s="1" t="str">
        <f ca="1">IF(($A133&lt;&gt;"")*(L$1&lt;&gt;""),IF(_xlfn.XLOOKUP(L$1,Attendance_sorted!$B132:$CW132,Attendance_sorted!$B132:$CW132,"nn")&lt;&gt;"nn","•",""),"")</f>
        <v/>
      </c>
      <c r="M133" s="1" t="str">
        <f ca="1">IF(($A133&lt;&gt;"")*(M$1&lt;&gt;""),IF(_xlfn.XLOOKUP(M$1,Attendance_sorted!$B132:$CW132,Attendance_sorted!$B132:$CW132,"nn")&lt;&gt;"nn","•",""),"")</f>
        <v/>
      </c>
      <c r="N133" s="1" t="str">
        <f ca="1">IF(($A133&lt;&gt;"")*(N$1&lt;&gt;""),IF(_xlfn.XLOOKUP(N$1,Attendance_sorted!$B132:$CW132,Attendance_sorted!$B132:$CW132,"nn")&lt;&gt;"nn","•",""),"")</f>
        <v/>
      </c>
      <c r="O133" s="1" t="str">
        <f ca="1">IF(($A133&lt;&gt;"")*(O$1&lt;&gt;""),IF(_xlfn.XLOOKUP(O$1,Attendance_sorted!$B132:$CW132,Attendance_sorted!$B132:$CW132,"nn")&lt;&gt;"nn","•",""),"")</f>
        <v/>
      </c>
      <c r="P133" s="1" t="str">
        <f ca="1">IF(($A133&lt;&gt;"")*(P$1&lt;&gt;""),IF(_xlfn.XLOOKUP(P$1,Attendance_sorted!$B132:$CW132,Attendance_sorted!$B132:$CW132,"nn")&lt;&gt;"nn","•",""),"")</f>
        <v/>
      </c>
      <c r="Q133" s="1" t="str">
        <f ca="1">IF(($A133&lt;&gt;"")*(Q$1&lt;&gt;""),IF(_xlfn.XLOOKUP(Q$1,Attendance_sorted!$B132:$CW132,Attendance_sorted!$B132:$CW132,"nn")&lt;&gt;"nn","•",""),"")</f>
        <v/>
      </c>
      <c r="R133" s="1" t="str">
        <f ca="1">IF(($A133&lt;&gt;"")*(R$1&lt;&gt;""),IF(_xlfn.XLOOKUP(R$1,Attendance_sorted!$B132:$CW132,Attendance_sorted!$B132:$CW132,"nn")&lt;&gt;"nn","•",""),"")</f>
        <v/>
      </c>
      <c r="S133" s="1" t="str">
        <f ca="1">IF(($A133&lt;&gt;"")*(S$1&lt;&gt;""),IF(_xlfn.XLOOKUP(S$1,Attendance_sorted!$B132:$CW132,Attendance_sorted!$B132:$CW132,"nn")&lt;&gt;"nn","•",""),"")</f>
        <v/>
      </c>
      <c r="T133" s="1" t="str">
        <f ca="1">IF(($A133&lt;&gt;"")*(T$1&lt;&gt;""),IF(_xlfn.XLOOKUP(T$1,Attendance_sorted!$B132:$CW132,Attendance_sorted!$B132:$CW132,"nn")&lt;&gt;"nn","•",""),"")</f>
        <v/>
      </c>
      <c r="U133" s="1" t="str">
        <f ca="1">IF(($A133&lt;&gt;"")*(U$1&lt;&gt;""),IF(_xlfn.XLOOKUP(U$1,Attendance_sorted!$B132:$CW132,Attendance_sorted!$B132:$CW132,"nn")&lt;&gt;"nn","•",""),"")</f>
        <v/>
      </c>
      <c r="V133" s="1" t="str">
        <f ca="1">IF(($A133&lt;&gt;"")*(V$1&lt;&gt;""),IF(_xlfn.XLOOKUP(V$1,Attendance_sorted!$B132:$CW132,Attendance_sorted!$B132:$CW132,"nn")&lt;&gt;"nn","•",""),"")</f>
        <v/>
      </c>
      <c r="W133" s="1" t="str">
        <f ca="1">IF(($A133&lt;&gt;"")*(W$1&lt;&gt;""),IF(_xlfn.XLOOKUP(W$1,Attendance_sorted!$B132:$CW132,Attendance_sorted!$B132:$CW132,"nn")&lt;&gt;"nn","•",""),"")</f>
        <v/>
      </c>
      <c r="X133" s="1" t="str">
        <f ca="1">IF(($A133&lt;&gt;"")*(X$1&lt;&gt;""),IF(_xlfn.XLOOKUP(X$1,Attendance_sorted!$B132:$CW132,Attendance_sorted!$B132:$CW132,"nn")&lt;&gt;"nn","•",""),"")</f>
        <v/>
      </c>
      <c r="Y133" s="1" t="str">
        <f ca="1">IF(($A133&lt;&gt;"")*(Y$1&lt;&gt;""),IF(_xlfn.XLOOKUP(Y$1,Attendance_sorted!$B132:$CW132,Attendance_sorted!$B132:$CW132,"nn")&lt;&gt;"nn","•",""),"")</f>
        <v/>
      </c>
      <c r="Z133" s="1" t="str">
        <f ca="1">IF(($A133&lt;&gt;"")*(Z$1&lt;&gt;""),IF(_xlfn.XLOOKUP(Z$1,Attendance_sorted!$B132:$CW132,Attendance_sorted!$B132:$CW132,"nn")&lt;&gt;"nn","•",""),"")</f>
        <v/>
      </c>
      <c r="AA133" s="1" t="str">
        <f ca="1">IF(($A133&lt;&gt;"")*(AA$1&lt;&gt;""),IF(_xlfn.XLOOKUP(AA$1,Attendance_sorted!$B132:$CW132,Attendance_sorted!$B132:$CW132,"nn")&lt;&gt;"nn","•",""),"")</f>
        <v/>
      </c>
      <c r="AB133" s="1" t="str">
        <f ca="1">IF(($A133&lt;&gt;"")*(AB$1&lt;&gt;""),IF(_xlfn.XLOOKUP(AB$1,Attendance_sorted!$B132:$CW132,Attendance_sorted!$B132:$CW132,"nn")&lt;&gt;"nn","•",""),"")</f>
        <v/>
      </c>
      <c r="AC133" s="1" t="str">
        <f ca="1">IF(($A133&lt;&gt;"")*(AC$1&lt;&gt;""),IF(_xlfn.XLOOKUP(AC$1,Attendance_sorted!$B132:$CW132,Attendance_sorted!$B132:$CW132,"nn")&lt;&gt;"nn","•",""),"")</f>
        <v/>
      </c>
      <c r="AD133" s="1" t="str">
        <f ca="1">IF(($A133&lt;&gt;"")*(AD$1&lt;&gt;""),IF(_xlfn.XLOOKUP(AD$1,Attendance_sorted!$B132:$CW132,Attendance_sorted!$B132:$CW132,"nn")&lt;&gt;"nn","•",""),"")</f>
        <v/>
      </c>
      <c r="AE133" s="1" t="str">
        <f ca="1">IF(($A133&lt;&gt;"")*(AE$1&lt;&gt;""),IF(_xlfn.XLOOKUP(AE$1,Attendance_sorted!$B132:$CW132,Attendance_sorted!$B132:$CW132,"nn")&lt;&gt;"nn","•",""),"")</f>
        <v/>
      </c>
      <c r="AF133" s="1" t="str">
        <f ca="1">IF(($A133&lt;&gt;"")*(AF$1&lt;&gt;""),IF(_xlfn.XLOOKUP(AF$1,Attendance_sorted!$B132:$CW132,Attendance_sorted!$B132:$CW132,"nn")&lt;&gt;"nn","•",""),"")</f>
        <v/>
      </c>
      <c r="AG133" s="1" t="str">
        <f ca="1">IF(($A133&lt;&gt;"")*(AG$1&lt;&gt;""),IF(_xlfn.XLOOKUP(AG$1,Attendance_sorted!$B132:$CW132,Attendance_sorted!$B132:$CW132,"nn")&lt;&gt;"nn","•",""),"")</f>
        <v/>
      </c>
      <c r="AH133" s="1" t="str">
        <f ca="1">IF(($A133&lt;&gt;"")*(AH$1&lt;&gt;""),IF(_xlfn.XLOOKUP(AH$1,Attendance_sorted!$B132:$CW132,Attendance_sorted!$B132:$CW132,"nn")&lt;&gt;"nn","•",""),"")</f>
        <v/>
      </c>
      <c r="AI133" s="1" t="str">
        <f ca="1">IF(($A133&lt;&gt;"")*(AI$1&lt;&gt;""),IF(_xlfn.XLOOKUP(AI$1,Attendance_sorted!$B132:$CW132,Attendance_sorted!$B132:$CW132,"nn")&lt;&gt;"nn","•",""),"")</f>
        <v/>
      </c>
      <c r="AJ133" s="1" t="str">
        <f ca="1">IF(($A133&lt;&gt;"")*(AJ$1&lt;&gt;""),IF(_xlfn.XLOOKUP(AJ$1,Attendance_sorted!$B132:$CW132,Attendance_sorted!$B132:$CW132,"nn")&lt;&gt;"nn","•",""),"")</f>
        <v/>
      </c>
      <c r="AK133" s="1" t="str">
        <f ca="1">IF(($A133&lt;&gt;"")*(AK$1&lt;&gt;""),IF(_xlfn.XLOOKUP(AK$1,Attendance_sorted!$B132:$CW132,Attendance_sorted!$B132:$CW132,"nn")&lt;&gt;"nn","•",""),"")</f>
        <v/>
      </c>
      <c r="AL133" s="1" t="str">
        <f ca="1">IF(($A133&lt;&gt;"")*(AL$1&lt;&gt;""),IF(_xlfn.XLOOKUP(AL$1,Attendance_sorted!$B132:$CW132,Attendance_sorted!$B132:$CW132,"nn")&lt;&gt;"nn","•",""),"")</f>
        <v/>
      </c>
      <c r="AM133" s="1" t="str">
        <f ca="1">IF(($A133&lt;&gt;"")*(AM$1&lt;&gt;""),IF(_xlfn.XLOOKUP(AM$1,Attendance_sorted!$B132:$CW132,Attendance_sorted!$B132:$CW132,"nn")&lt;&gt;"nn","•",""),"")</f>
        <v/>
      </c>
      <c r="AN133" s="1" t="str">
        <f ca="1">IF(($A133&lt;&gt;"")*(AN$1&lt;&gt;""),IF(_xlfn.XLOOKUP(AN$1,Attendance_sorted!$B132:$CW132,Attendance_sorted!$B132:$CW132,"nn")&lt;&gt;"nn","•",""),"")</f>
        <v/>
      </c>
      <c r="AO133" s="1" t="str">
        <f ca="1">IF(($A133&lt;&gt;"")*(AO$1&lt;&gt;""),IF(_xlfn.XLOOKUP(AO$1,Attendance_sorted!$B132:$CW132,Attendance_sorted!$B132:$CW132,"nn")&lt;&gt;"nn","•",""),"")</f>
        <v/>
      </c>
      <c r="AP133" s="1" t="str">
        <f ca="1">IF(($A133&lt;&gt;"")*(AP$1&lt;&gt;""),IF(_xlfn.XLOOKUP(AP$1,Attendance_sorted!$B132:$CW132,Attendance_sorted!$B132:$CW132,"nn")&lt;&gt;"nn","•",""),"")</f>
        <v/>
      </c>
      <c r="AQ133" s="1" t="str">
        <f ca="1">IF(($A133&lt;&gt;"")*(AQ$1&lt;&gt;""),IF(_xlfn.XLOOKUP(AQ$1,Attendance_sorted!$B132:$CW132,Attendance_sorted!$B132:$CW132,"nn")&lt;&gt;"nn","•",""),"")</f>
        <v/>
      </c>
      <c r="AR133" s="1" t="str">
        <f ca="1">IF(($A133&lt;&gt;"")*(AR$1&lt;&gt;""),IF(_xlfn.XLOOKUP(AR$1,Attendance_sorted!$B132:$CW132,Attendance_sorted!$B132:$CW132,"nn")&lt;&gt;"nn","•",""),"")</f>
        <v/>
      </c>
      <c r="AS133" s="1" t="str">
        <f ca="1">IF(($A133&lt;&gt;"")*(AS$1&lt;&gt;""),IF(_xlfn.XLOOKUP(AS$1,Attendance_sorted!$B132:$CW132,Attendance_sorted!$B132:$CW132,"nn")&lt;&gt;"nn","•",""),"")</f>
        <v/>
      </c>
      <c r="AT133" s="1" t="str">
        <f ca="1">IF(($A133&lt;&gt;"")*(AT$1&lt;&gt;""),IF(_xlfn.XLOOKUP(AT$1,Attendance_sorted!$B132:$CW132,Attendance_sorted!$B132:$CW132,"nn")&lt;&gt;"nn","•",""),"")</f>
        <v/>
      </c>
      <c r="AU133" s="1" t="str">
        <f ca="1">IF(($A133&lt;&gt;"")*(AU$1&lt;&gt;""),IF(_xlfn.XLOOKUP(AU$1,Attendance_sorted!$B132:$CW132,Attendance_sorted!$B132:$CW132,"nn")&lt;&gt;"nn","•",""),"")</f>
        <v/>
      </c>
      <c r="AV133" s="1" t="str">
        <f ca="1">IF(($A133&lt;&gt;"")*(AV$1&lt;&gt;""),IF(_xlfn.XLOOKUP(AV$1,Attendance_sorted!$B132:$CW132,Attendance_sorted!$B132:$CW132,"nn")&lt;&gt;"nn","•",""),"")</f>
        <v/>
      </c>
      <c r="AW133" s="1" t="str">
        <f ca="1">IF(($A133&lt;&gt;"")*(AW$1&lt;&gt;""),IF(_xlfn.XLOOKUP(AW$1,Attendance_sorted!$B132:$CW132,Attendance_sorted!$B132:$CW132,"nn")&lt;&gt;"nn","•",""),"")</f>
        <v/>
      </c>
      <c r="AX133" s="1" t="str">
        <f ca="1">IF(($A133&lt;&gt;"")*(AX$1&lt;&gt;""),IF(_xlfn.XLOOKUP(AX$1,Attendance_sorted!$B132:$CW132,Attendance_sorted!$B132:$CW132,"nn")&lt;&gt;"nn","•",""),"")</f>
        <v/>
      </c>
      <c r="AY133" s="1" t="str">
        <f ca="1">IF(($A133&lt;&gt;"")*(AY$1&lt;&gt;""),IF(_xlfn.XLOOKUP(AY$1,Attendance_sorted!$B132:$CW132,Attendance_sorted!$B132:$CW132,"nn")&lt;&gt;"nn","•",""),"")</f>
        <v/>
      </c>
      <c r="AZ133" s="1" t="str">
        <f ca="1">IF(($A133&lt;&gt;"")*(AZ$1&lt;&gt;""),IF(_xlfn.XLOOKUP(AZ$1,Attendance_sorted!$B132:$CW132,Attendance_sorted!$B132:$CW132,"nn")&lt;&gt;"nn","•",""),"")</f>
        <v/>
      </c>
      <c r="BA133" s="1" t="str">
        <f ca="1">IF(($A133&lt;&gt;"")*(BA$1&lt;&gt;""),IF(_xlfn.XLOOKUP(BA$1,Attendance_sorted!$B132:$CW132,Attendance_sorted!$B132:$CW132,"nn")&lt;&gt;"nn","•",""),"")</f>
        <v/>
      </c>
      <c r="BB133" s="1" t="str">
        <f ca="1">IF(($A133&lt;&gt;"")*(BB$1&lt;&gt;""),IF(_xlfn.XLOOKUP(BB$1,Attendance_sorted!$B132:$CW132,Attendance_sorted!$B132:$CW132,"nn")&lt;&gt;"nn","•",""),"")</f>
        <v/>
      </c>
      <c r="BC133" s="1" t="str">
        <f ca="1">IF(($A133&lt;&gt;"")*(BC$1&lt;&gt;""),IF(_xlfn.XLOOKUP(BC$1,Attendance_sorted!$B132:$CW132,Attendance_sorted!$B132:$CW132,"nn")&lt;&gt;"nn","•",""),"")</f>
        <v/>
      </c>
      <c r="BD133" s="1" t="str">
        <f ca="1">IF(($A133&lt;&gt;"")*(BD$1&lt;&gt;""),IF(_xlfn.XLOOKUP(BD$1,Attendance_sorted!$B132:$CW132,Attendance_sorted!$B132:$CW132,"nn")&lt;&gt;"nn","•",""),"")</f>
        <v/>
      </c>
      <c r="BE133" s="1" t="str">
        <f ca="1">IF(($A133&lt;&gt;"")*(BE$1&lt;&gt;""),IF(_xlfn.XLOOKUP(BE$1,Attendance_sorted!$B132:$CW132,Attendance_sorted!$B132:$CW132,"nn")&lt;&gt;"nn","•",""),"")</f>
        <v/>
      </c>
      <c r="BF133" s="1" t="str">
        <f ca="1">IF(($A133&lt;&gt;"")*(BF$1&lt;&gt;""),IF(_xlfn.XLOOKUP(BF$1,Attendance_sorted!$B132:$CW132,Attendance_sorted!$B132:$CW132,"nn")&lt;&gt;"nn","•",""),"")</f>
        <v/>
      </c>
      <c r="BG133" s="1" t="str">
        <f ca="1">IF(($A133&lt;&gt;"")*(BG$1&lt;&gt;""),IF(_xlfn.XLOOKUP(BG$1,Attendance_sorted!$B132:$CW132,Attendance_sorted!$B132:$CW132,"nn")&lt;&gt;"nn","•",""),"")</f>
        <v/>
      </c>
      <c r="BH133" s="1" t="str">
        <f ca="1">IF(($A133&lt;&gt;"")*(BH$1&lt;&gt;""),IF(_xlfn.XLOOKUP(BH$1,Attendance_sorted!$B132:$CW132,Attendance_sorted!$B132:$CW132,"nn")&lt;&gt;"nn","•",""),"")</f>
        <v/>
      </c>
      <c r="BI133" s="1" t="str">
        <f ca="1">IF(($A133&lt;&gt;"")*(BI$1&lt;&gt;""),IF(_xlfn.XLOOKUP(BI$1,Attendance_sorted!$B132:$CW132,Attendance_sorted!$B132:$CW132,"nn")&lt;&gt;"nn","•",""),"")</f>
        <v/>
      </c>
      <c r="BJ133" s="1" t="str">
        <f ca="1">IF(($A133&lt;&gt;"")*(BJ$1&lt;&gt;""),IF(_xlfn.XLOOKUP(BJ$1,Attendance_sorted!$B132:$CW132,Attendance_sorted!$B132:$CW132,"nn")&lt;&gt;"nn","•",""),"")</f>
        <v/>
      </c>
      <c r="BK133" s="1" t="str">
        <f ca="1">IF(($A133&lt;&gt;"")*(BK$1&lt;&gt;""),IF(_xlfn.XLOOKUP(BK$1,Attendance_sorted!$B132:$CW132,Attendance_sorted!$B132:$CW132,"nn")&lt;&gt;"nn","•",""),"")</f>
        <v/>
      </c>
      <c r="BL133" s="1" t="str">
        <f ca="1">IF(($A133&lt;&gt;"")*(BL$1&lt;&gt;""),IF(_xlfn.XLOOKUP(BL$1,Attendance_sorted!$B132:$CW132,Attendance_sorted!$B132:$CW132,"nn")&lt;&gt;"nn","•",""),"")</f>
        <v/>
      </c>
      <c r="BM133" s="1" t="str">
        <f ca="1">IF(($A133&lt;&gt;"")*(BM$1&lt;&gt;""),IF(_xlfn.XLOOKUP(BM$1,Attendance_sorted!$B132:$CW132,Attendance_sorted!$B132:$CW132,"nn")&lt;&gt;"nn","•",""),"")</f>
        <v/>
      </c>
      <c r="BN133" s="1" t="str">
        <f ca="1">IF(($A133&lt;&gt;"")*(BN$1&lt;&gt;""),IF(_xlfn.XLOOKUP(BN$1,Attendance_sorted!$B132:$CW132,Attendance_sorted!$B132:$CW132,"nn")&lt;&gt;"nn","•",""),"")</f>
        <v/>
      </c>
      <c r="BO133" s="1" t="str">
        <f ca="1">IF(($A133&lt;&gt;"")*(BO$1&lt;&gt;""),IF(_xlfn.XLOOKUP(BO$1,Attendance_sorted!$B132:$CW132,Attendance_sorted!$B132:$CW132,"nn")&lt;&gt;"nn","•",""),"")</f>
        <v/>
      </c>
      <c r="BP133" s="1" t="str">
        <f ca="1">IF(($A133&lt;&gt;"")*(BP$1&lt;&gt;""),IF(_xlfn.XLOOKUP(BP$1,Attendance_sorted!$B132:$CW132,Attendance_sorted!$B132:$CW132,"nn")&lt;&gt;"nn","•",""),"")</f>
        <v/>
      </c>
      <c r="BQ133" s="1" t="str">
        <f ca="1">IF(($A133&lt;&gt;"")*(BQ$1&lt;&gt;""),IF(_xlfn.XLOOKUP(BQ$1,Attendance_sorted!$B132:$CW132,Attendance_sorted!$B132:$CW132,"nn")&lt;&gt;"nn","•",""),"")</f>
        <v/>
      </c>
      <c r="BR133" s="1" t="str">
        <f ca="1">IF(($A133&lt;&gt;"")*(BR$1&lt;&gt;""),IF(_xlfn.XLOOKUP(BR$1,Attendance_sorted!$B132:$CW132,Attendance_sorted!$B132:$CW132,"nn")&lt;&gt;"nn","•",""),"")</f>
        <v/>
      </c>
      <c r="BS133" s="1" t="str">
        <f ca="1">IF(($A133&lt;&gt;"")*(BS$1&lt;&gt;""),IF(_xlfn.XLOOKUP(BS$1,Attendance_sorted!$B132:$CW132,Attendance_sorted!$B132:$CW132,"nn")&lt;&gt;"nn","•",""),"")</f>
        <v/>
      </c>
      <c r="BT133" s="1" t="str">
        <f ca="1">IF(($A133&lt;&gt;"")*(BT$1&lt;&gt;""),IF(_xlfn.XLOOKUP(BT$1,Attendance_sorted!$B132:$CW132,Attendance_sorted!$B132:$CW132,"nn")&lt;&gt;"nn","•",""),"")</f>
        <v/>
      </c>
      <c r="BU133" s="1" t="str">
        <f ca="1">IF(($A133&lt;&gt;"")*(BU$1&lt;&gt;""),IF(_xlfn.XLOOKUP(BU$1,Attendance_sorted!$B132:$CW132,Attendance_sorted!$B132:$CW132,"nn")&lt;&gt;"nn","•",""),"")</f>
        <v/>
      </c>
      <c r="BV133" s="1" t="str">
        <f ca="1">IF(($A133&lt;&gt;"")*(BV$1&lt;&gt;""),IF(_xlfn.XLOOKUP(BV$1,Attendance_sorted!$B132:$CW132,Attendance_sorted!$B132:$CW132,"nn")&lt;&gt;"nn","•",""),"")</f>
        <v/>
      </c>
      <c r="BW133" s="1" t="str">
        <f ca="1">IF(($A133&lt;&gt;"")*(BW$1&lt;&gt;""),IF(_xlfn.XLOOKUP(BW$1,Attendance_sorted!$B132:$CW132,Attendance_sorted!$B132:$CW132,"nn")&lt;&gt;"nn","•",""),"")</f>
        <v/>
      </c>
      <c r="BX133" s="1" t="str">
        <f ca="1">IF(($A133&lt;&gt;"")*(BX$1&lt;&gt;""),IF(_xlfn.XLOOKUP(BX$1,Attendance_sorted!$B132:$CW132,Attendance_sorted!$B132:$CW132,"nn")&lt;&gt;"nn","•",""),"")</f>
        <v/>
      </c>
      <c r="BY133" s="1" t="str">
        <f ca="1">IF(($A133&lt;&gt;"")*(BY$1&lt;&gt;""),IF(_xlfn.XLOOKUP(BY$1,Attendance_sorted!$B132:$CW132,Attendance_sorted!$B132:$CW132,"nn")&lt;&gt;"nn","•",""),"")</f>
        <v/>
      </c>
      <c r="BZ133" s="1" t="str">
        <f ca="1">IF(($A133&lt;&gt;"")*(BZ$1&lt;&gt;""),IF(_xlfn.XLOOKUP(BZ$1,Attendance_sorted!$B132:$CW132,Attendance_sorted!$B132:$CW132,"nn")&lt;&gt;"nn","•",""),"")</f>
        <v/>
      </c>
      <c r="CA133" s="1" t="str">
        <f ca="1">IF(($A133&lt;&gt;"")*(CA$1&lt;&gt;""),IF(_xlfn.XLOOKUP(CA$1,Attendance_sorted!$B132:$CW132,Attendance_sorted!$B132:$CW132,"nn")&lt;&gt;"nn","•",""),"")</f>
        <v/>
      </c>
      <c r="CB133" s="1" t="str">
        <f ca="1">IF(($A133&lt;&gt;"")*(CB$1&lt;&gt;""),IF(_xlfn.XLOOKUP(CB$1,Attendance_sorted!$B132:$CW132,Attendance_sorted!$B132:$CW132,"nn")&lt;&gt;"nn","•",""),"")</f>
        <v/>
      </c>
      <c r="CC133" s="1" t="str">
        <f ca="1">IF(($A133&lt;&gt;"")*(CC$1&lt;&gt;""),IF(_xlfn.XLOOKUP(CC$1,Attendance_sorted!$B132:$CW132,Attendance_sorted!$B132:$CW132,"nn")&lt;&gt;"nn","•",""),"")</f>
        <v/>
      </c>
      <c r="CD133" s="1" t="str">
        <f ca="1">IF(($A133&lt;&gt;"")*(CD$1&lt;&gt;""),IF(_xlfn.XLOOKUP(CD$1,Attendance_sorted!$B132:$CW132,Attendance_sorted!$B132:$CW132,"nn")&lt;&gt;"nn","•",""),"")</f>
        <v/>
      </c>
      <c r="CE133" s="1" t="str">
        <f ca="1">IF(($A133&lt;&gt;"")*(CE$1&lt;&gt;""),IF(_xlfn.XLOOKUP(CE$1,Attendance_sorted!$B132:$CW132,Attendance_sorted!$B132:$CW132,"nn")&lt;&gt;"nn","•",""),"")</f>
        <v/>
      </c>
      <c r="CF133" s="1" t="str">
        <f ca="1">IF(($A133&lt;&gt;"")*(CF$1&lt;&gt;""),IF(_xlfn.XLOOKUP(CF$1,Attendance_sorted!$B132:$CW132,Attendance_sorted!$B132:$CW132,"nn")&lt;&gt;"nn","•",""),"")</f>
        <v/>
      </c>
      <c r="CG133" s="1" t="str">
        <f ca="1">IF(($A133&lt;&gt;"")*(CG$1&lt;&gt;""),IF(_xlfn.XLOOKUP(CG$1,Attendance_sorted!$B132:$CW132,Attendance_sorted!$B132:$CW132,"nn")&lt;&gt;"nn","•",""),"")</f>
        <v/>
      </c>
      <c r="CH133" s="1" t="str">
        <f ca="1">IF(($A133&lt;&gt;"")*(CH$1&lt;&gt;""),IF(_xlfn.XLOOKUP(CH$1,Attendance_sorted!$B132:$CW132,Attendance_sorted!$B132:$CW132,"nn")&lt;&gt;"nn","•",""),"")</f>
        <v/>
      </c>
      <c r="CI133" s="1" t="str">
        <f ca="1">IF(($A133&lt;&gt;"")*(CI$1&lt;&gt;""),IF(_xlfn.XLOOKUP(CI$1,Attendance_sorted!$B132:$CW132,Attendance_sorted!$B132:$CW132,"nn")&lt;&gt;"nn","•",""),"")</f>
        <v/>
      </c>
      <c r="CJ133" s="1" t="str">
        <f ca="1">IF(($A133&lt;&gt;"")*(CJ$1&lt;&gt;""),IF(_xlfn.XLOOKUP(CJ$1,Attendance_sorted!$B132:$CW132,Attendance_sorted!$B132:$CW132,"nn")&lt;&gt;"nn","•",""),"")</f>
        <v/>
      </c>
      <c r="CK133" s="1" t="str">
        <f ca="1">IF(($A133&lt;&gt;"")*(CK$1&lt;&gt;""),IF(_xlfn.XLOOKUP(CK$1,Attendance_sorted!$B132:$CW132,Attendance_sorted!$B132:$CW132,"nn")&lt;&gt;"nn","•",""),"")</f>
        <v/>
      </c>
      <c r="CL133" s="1" t="str">
        <f ca="1">IF(($A133&lt;&gt;"")*(CL$1&lt;&gt;""),IF(_xlfn.XLOOKUP(CL$1,Attendance_sorted!$B132:$CW132,Attendance_sorted!$B132:$CW132,"nn")&lt;&gt;"nn","•",""),"")</f>
        <v/>
      </c>
      <c r="CM133" s="1" t="str">
        <f ca="1">IF(($A133&lt;&gt;"")*(CM$1&lt;&gt;""),IF(_xlfn.XLOOKUP(CM$1,Attendance_sorted!$B132:$CW132,Attendance_sorted!$B132:$CW132,"nn")&lt;&gt;"nn","•",""),"")</f>
        <v/>
      </c>
      <c r="CN133" s="1" t="str">
        <f ca="1">IF(($A133&lt;&gt;"")*(CN$1&lt;&gt;""),IF(_xlfn.XLOOKUP(CN$1,Attendance_sorted!$B132:$CW132,Attendance_sorted!$B132:$CW132,"nn")&lt;&gt;"nn","•",""),"")</f>
        <v/>
      </c>
      <c r="CO133" s="1" t="str">
        <f ca="1">IF(($A133&lt;&gt;"")*(CO$1&lt;&gt;""),IF(_xlfn.XLOOKUP(CO$1,Attendance_sorted!$B132:$CW132,Attendance_sorted!$B132:$CW132,"nn")&lt;&gt;"nn","•",""),"")</f>
        <v/>
      </c>
      <c r="CP133" s="1" t="str">
        <f ca="1">IF(($A133&lt;&gt;"")*(CP$1&lt;&gt;""),IF(_xlfn.XLOOKUP(CP$1,Attendance_sorted!$B132:$CW132,Attendance_sorted!$B132:$CW132,"nn")&lt;&gt;"nn","•",""),"")</f>
        <v/>
      </c>
      <c r="CQ133" s="1" t="str">
        <f ca="1">IF(($A133&lt;&gt;"")*(CQ$1&lt;&gt;""),IF(_xlfn.XLOOKUP(CQ$1,Attendance_sorted!$B132:$CW132,Attendance_sorted!$B132:$CW132,"nn")&lt;&gt;"nn","•",""),"")</f>
        <v/>
      </c>
      <c r="CR133" s="1" t="str">
        <f ca="1">IF(($A133&lt;&gt;"")*(CR$1&lt;&gt;""),IF(_xlfn.XLOOKUP(CR$1,Attendance_sorted!$B132:$CW132,Attendance_sorted!$B132:$CW132,"nn")&lt;&gt;"nn","•",""),"")</f>
        <v/>
      </c>
      <c r="CS133" s="1" t="str">
        <f ca="1">IF(($A133&lt;&gt;"")*(CS$1&lt;&gt;""),IF(_xlfn.XLOOKUP(CS$1,Attendance_sorted!$B132:$CW132,Attendance_sorted!$B132:$CW132,"nn")&lt;&gt;"nn","•",""),"")</f>
        <v/>
      </c>
      <c r="CT133" s="1" t="str">
        <f ca="1">IF(($A133&lt;&gt;"")*(CT$1&lt;&gt;""),IF(_xlfn.XLOOKUP(CT$1,Attendance_sorted!$B132:$CW132,Attendance_sorted!$B132:$CW132,"nn")&lt;&gt;"nn","•",""),"")</f>
        <v/>
      </c>
      <c r="CU133" s="1" t="str">
        <f ca="1">IF(($A133&lt;&gt;"")*(CU$1&lt;&gt;""),IF(_xlfn.XLOOKUP(CU$1,Attendance_sorted!$B132:$CW132,Attendance_sorted!$B132:$CW132,"nn")&lt;&gt;"nn","•",""),"")</f>
        <v/>
      </c>
      <c r="CV133" s="1" t="str">
        <f ca="1">IF(($A133&lt;&gt;"")*(CV$1&lt;&gt;""),IF(_xlfn.XLOOKUP(CV$1,Attendance_sorted!$B132:$CW132,Attendance_sorted!$B132:$CW132,"nn")&lt;&gt;"nn","•",""),"")</f>
        <v/>
      </c>
      <c r="CW133" s="1" t="str">
        <f ca="1">IF(($A133&lt;&gt;"")*(CW$1&lt;&gt;""),IF(_xlfn.XLOOKUP(CW$1,Attendance_sorted!$B132:$CW132,Attendance_sorted!$B132:$CW132,"nn")&lt;&gt;"nn","•",""),"")</f>
        <v/>
      </c>
    </row>
    <row r="134" spans="1:101">
      <c r="A134" s="1">
        <v>437</v>
      </c>
      <c r="B134" s="1" t="str">
        <f ca="1">IF(($A134&lt;&gt;"")*(B$1&lt;&gt;""),IF(_xlfn.XLOOKUP(B$1,Attendance_sorted!$B133:$CW133,Attendance_sorted!$B133:$CW133,"nn")&lt;&gt;"nn","•",""),"")</f>
        <v/>
      </c>
      <c r="C134" s="1" t="str">
        <f ca="1">IF(($A134&lt;&gt;"")*(C$1&lt;&gt;""),IF(_xlfn.XLOOKUP(C$1,Attendance_sorted!$B133:$CW133,Attendance_sorted!$B133:$CW133,"nn")&lt;&gt;"nn","•",""),"")</f>
        <v/>
      </c>
      <c r="D134" s="1" t="str">
        <f ca="1">IF(($A134&lt;&gt;"")*(D$1&lt;&gt;""),IF(_xlfn.XLOOKUP(D$1,Attendance_sorted!$B133:$CW133,Attendance_sorted!$B133:$CW133,"nn")&lt;&gt;"nn","•",""),"")</f>
        <v/>
      </c>
      <c r="E134" s="1" t="str">
        <f ca="1">IF(($A134&lt;&gt;"")*(E$1&lt;&gt;""),IF(_xlfn.XLOOKUP(E$1,Attendance_sorted!$B133:$CW133,Attendance_sorted!$B133:$CW133,"nn")&lt;&gt;"nn","•",""),"")</f>
        <v/>
      </c>
      <c r="F134" s="1" t="str">
        <f ca="1">IF(($A134&lt;&gt;"")*(F$1&lt;&gt;""),IF(_xlfn.XLOOKUP(F$1,Attendance_sorted!$B133:$CW133,Attendance_sorted!$B133:$CW133,"nn")&lt;&gt;"nn","•",""),"")</f>
        <v/>
      </c>
      <c r="G134" s="1" t="str">
        <f ca="1">IF(($A134&lt;&gt;"")*(G$1&lt;&gt;""),IF(_xlfn.XLOOKUP(G$1,Attendance_sorted!$B133:$CW133,Attendance_sorted!$B133:$CW133,"nn")&lt;&gt;"nn","•",""),"")</f>
        <v>•</v>
      </c>
      <c r="H134" s="1" t="str">
        <f ca="1">IF(($A134&lt;&gt;"")*(H$1&lt;&gt;""),IF(_xlfn.XLOOKUP(H$1,Attendance_sorted!$B133:$CW133,Attendance_sorted!$B133:$CW133,"nn")&lt;&gt;"nn","•",""),"")</f>
        <v/>
      </c>
      <c r="I134" s="1" t="str">
        <f ca="1">IF(($A134&lt;&gt;"")*(I$1&lt;&gt;""),IF(_xlfn.XLOOKUP(I$1,Attendance_sorted!$B133:$CW133,Attendance_sorted!$B133:$CW133,"nn")&lt;&gt;"nn","•",""),"")</f>
        <v/>
      </c>
      <c r="J134" s="1" t="str">
        <f ca="1">IF(($A134&lt;&gt;"")*(J$1&lt;&gt;""),IF(_xlfn.XLOOKUP(J$1,Attendance_sorted!$B133:$CW133,Attendance_sorted!$B133:$CW133,"nn")&lt;&gt;"nn","•",""),"")</f>
        <v/>
      </c>
      <c r="K134" s="1" t="str">
        <f ca="1">IF(($A134&lt;&gt;"")*(K$1&lt;&gt;""),IF(_xlfn.XLOOKUP(K$1,Attendance_sorted!$B133:$CW133,Attendance_sorted!$B133:$CW133,"nn")&lt;&gt;"nn","•",""),"")</f>
        <v/>
      </c>
      <c r="L134" s="1" t="str">
        <f ca="1">IF(($A134&lt;&gt;"")*(L$1&lt;&gt;""),IF(_xlfn.XLOOKUP(L$1,Attendance_sorted!$B133:$CW133,Attendance_sorted!$B133:$CW133,"nn")&lt;&gt;"nn","•",""),"")</f>
        <v/>
      </c>
      <c r="M134" s="1" t="str">
        <f ca="1">IF(($A134&lt;&gt;"")*(M$1&lt;&gt;""),IF(_xlfn.XLOOKUP(M$1,Attendance_sorted!$B133:$CW133,Attendance_sorted!$B133:$CW133,"nn")&lt;&gt;"nn","•",""),"")</f>
        <v/>
      </c>
      <c r="N134" s="1" t="str">
        <f ca="1">IF(($A134&lt;&gt;"")*(N$1&lt;&gt;""),IF(_xlfn.XLOOKUP(N$1,Attendance_sorted!$B133:$CW133,Attendance_sorted!$B133:$CW133,"nn")&lt;&gt;"nn","•",""),"")</f>
        <v/>
      </c>
      <c r="O134" s="1" t="str">
        <f ca="1">IF(($A134&lt;&gt;"")*(O$1&lt;&gt;""),IF(_xlfn.XLOOKUP(O$1,Attendance_sorted!$B133:$CW133,Attendance_sorted!$B133:$CW133,"nn")&lt;&gt;"nn","•",""),"")</f>
        <v/>
      </c>
      <c r="P134" s="1" t="str">
        <f ca="1">IF(($A134&lt;&gt;"")*(P$1&lt;&gt;""),IF(_xlfn.XLOOKUP(P$1,Attendance_sorted!$B133:$CW133,Attendance_sorted!$B133:$CW133,"nn")&lt;&gt;"nn","•",""),"")</f>
        <v/>
      </c>
      <c r="Q134" s="1" t="str">
        <f ca="1">IF(($A134&lt;&gt;"")*(Q$1&lt;&gt;""),IF(_xlfn.XLOOKUP(Q$1,Attendance_sorted!$B133:$CW133,Attendance_sorted!$B133:$CW133,"nn")&lt;&gt;"nn","•",""),"")</f>
        <v/>
      </c>
      <c r="R134" s="1" t="str">
        <f ca="1">IF(($A134&lt;&gt;"")*(R$1&lt;&gt;""),IF(_xlfn.XLOOKUP(R$1,Attendance_sorted!$B133:$CW133,Attendance_sorted!$B133:$CW133,"nn")&lt;&gt;"nn","•",""),"")</f>
        <v/>
      </c>
      <c r="S134" s="1" t="str">
        <f ca="1">IF(($A134&lt;&gt;"")*(S$1&lt;&gt;""),IF(_xlfn.XLOOKUP(S$1,Attendance_sorted!$B133:$CW133,Attendance_sorted!$B133:$CW133,"nn")&lt;&gt;"nn","•",""),"")</f>
        <v/>
      </c>
      <c r="T134" s="1" t="str">
        <f ca="1">IF(($A134&lt;&gt;"")*(T$1&lt;&gt;""),IF(_xlfn.XLOOKUP(T$1,Attendance_sorted!$B133:$CW133,Attendance_sorted!$B133:$CW133,"nn")&lt;&gt;"nn","•",""),"")</f>
        <v/>
      </c>
      <c r="U134" s="1" t="str">
        <f ca="1">IF(($A134&lt;&gt;"")*(U$1&lt;&gt;""),IF(_xlfn.XLOOKUP(U$1,Attendance_sorted!$B133:$CW133,Attendance_sorted!$B133:$CW133,"nn")&lt;&gt;"nn","•",""),"")</f>
        <v/>
      </c>
      <c r="V134" s="1" t="str">
        <f ca="1">IF(($A134&lt;&gt;"")*(V$1&lt;&gt;""),IF(_xlfn.XLOOKUP(V$1,Attendance_sorted!$B133:$CW133,Attendance_sorted!$B133:$CW133,"nn")&lt;&gt;"nn","•",""),"")</f>
        <v/>
      </c>
      <c r="W134" s="1" t="str">
        <f ca="1">IF(($A134&lt;&gt;"")*(W$1&lt;&gt;""),IF(_xlfn.XLOOKUP(W$1,Attendance_sorted!$B133:$CW133,Attendance_sorted!$B133:$CW133,"nn")&lt;&gt;"nn","•",""),"")</f>
        <v/>
      </c>
      <c r="X134" s="1" t="str">
        <f ca="1">IF(($A134&lt;&gt;"")*(X$1&lt;&gt;""),IF(_xlfn.XLOOKUP(X$1,Attendance_sorted!$B133:$CW133,Attendance_sorted!$B133:$CW133,"nn")&lt;&gt;"nn","•",""),"")</f>
        <v/>
      </c>
      <c r="Y134" s="1" t="str">
        <f ca="1">IF(($A134&lt;&gt;"")*(Y$1&lt;&gt;""),IF(_xlfn.XLOOKUP(Y$1,Attendance_sorted!$B133:$CW133,Attendance_sorted!$B133:$CW133,"nn")&lt;&gt;"nn","•",""),"")</f>
        <v/>
      </c>
      <c r="Z134" s="1" t="str">
        <f ca="1">IF(($A134&lt;&gt;"")*(Z$1&lt;&gt;""),IF(_xlfn.XLOOKUP(Z$1,Attendance_sorted!$B133:$CW133,Attendance_sorted!$B133:$CW133,"nn")&lt;&gt;"nn","•",""),"")</f>
        <v/>
      </c>
      <c r="AA134" s="1" t="str">
        <f ca="1">IF(($A134&lt;&gt;"")*(AA$1&lt;&gt;""),IF(_xlfn.XLOOKUP(AA$1,Attendance_sorted!$B133:$CW133,Attendance_sorted!$B133:$CW133,"nn")&lt;&gt;"nn","•",""),"")</f>
        <v/>
      </c>
      <c r="AB134" s="1" t="str">
        <f ca="1">IF(($A134&lt;&gt;"")*(AB$1&lt;&gt;""),IF(_xlfn.XLOOKUP(AB$1,Attendance_sorted!$B133:$CW133,Attendance_sorted!$B133:$CW133,"nn")&lt;&gt;"nn","•",""),"")</f>
        <v/>
      </c>
      <c r="AC134" s="1" t="str">
        <f ca="1">IF(($A134&lt;&gt;"")*(AC$1&lt;&gt;""),IF(_xlfn.XLOOKUP(AC$1,Attendance_sorted!$B133:$CW133,Attendance_sorted!$B133:$CW133,"nn")&lt;&gt;"nn","•",""),"")</f>
        <v/>
      </c>
      <c r="AD134" s="1" t="str">
        <f ca="1">IF(($A134&lt;&gt;"")*(AD$1&lt;&gt;""),IF(_xlfn.XLOOKUP(AD$1,Attendance_sorted!$B133:$CW133,Attendance_sorted!$B133:$CW133,"nn")&lt;&gt;"nn","•",""),"")</f>
        <v/>
      </c>
      <c r="AE134" s="1" t="str">
        <f ca="1">IF(($A134&lt;&gt;"")*(AE$1&lt;&gt;""),IF(_xlfn.XLOOKUP(AE$1,Attendance_sorted!$B133:$CW133,Attendance_sorted!$B133:$CW133,"nn")&lt;&gt;"nn","•",""),"")</f>
        <v/>
      </c>
      <c r="AF134" s="1" t="str">
        <f ca="1">IF(($A134&lt;&gt;"")*(AF$1&lt;&gt;""),IF(_xlfn.XLOOKUP(AF$1,Attendance_sorted!$B133:$CW133,Attendance_sorted!$B133:$CW133,"nn")&lt;&gt;"nn","•",""),"")</f>
        <v/>
      </c>
      <c r="AG134" s="1" t="str">
        <f ca="1">IF(($A134&lt;&gt;"")*(AG$1&lt;&gt;""),IF(_xlfn.XLOOKUP(AG$1,Attendance_sorted!$B133:$CW133,Attendance_sorted!$B133:$CW133,"nn")&lt;&gt;"nn","•",""),"")</f>
        <v/>
      </c>
      <c r="AH134" s="1" t="str">
        <f ca="1">IF(($A134&lt;&gt;"")*(AH$1&lt;&gt;""),IF(_xlfn.XLOOKUP(AH$1,Attendance_sorted!$B133:$CW133,Attendance_sorted!$B133:$CW133,"nn")&lt;&gt;"nn","•",""),"")</f>
        <v/>
      </c>
      <c r="AI134" s="1" t="str">
        <f ca="1">IF(($A134&lt;&gt;"")*(AI$1&lt;&gt;""),IF(_xlfn.XLOOKUP(AI$1,Attendance_sorted!$B133:$CW133,Attendance_sorted!$B133:$CW133,"nn")&lt;&gt;"nn","•",""),"")</f>
        <v/>
      </c>
      <c r="AJ134" s="1" t="str">
        <f ca="1">IF(($A134&lt;&gt;"")*(AJ$1&lt;&gt;""),IF(_xlfn.XLOOKUP(AJ$1,Attendance_sorted!$B133:$CW133,Attendance_sorted!$B133:$CW133,"nn")&lt;&gt;"nn","•",""),"")</f>
        <v/>
      </c>
      <c r="AK134" s="1" t="str">
        <f ca="1">IF(($A134&lt;&gt;"")*(AK$1&lt;&gt;""),IF(_xlfn.XLOOKUP(AK$1,Attendance_sorted!$B133:$CW133,Attendance_sorted!$B133:$CW133,"nn")&lt;&gt;"nn","•",""),"")</f>
        <v/>
      </c>
      <c r="AL134" s="1" t="str">
        <f ca="1">IF(($A134&lt;&gt;"")*(AL$1&lt;&gt;""),IF(_xlfn.XLOOKUP(AL$1,Attendance_sorted!$B133:$CW133,Attendance_sorted!$B133:$CW133,"nn")&lt;&gt;"nn","•",""),"")</f>
        <v/>
      </c>
      <c r="AM134" s="1" t="str">
        <f ca="1">IF(($A134&lt;&gt;"")*(AM$1&lt;&gt;""),IF(_xlfn.XLOOKUP(AM$1,Attendance_sorted!$B133:$CW133,Attendance_sorted!$B133:$CW133,"nn")&lt;&gt;"nn","•",""),"")</f>
        <v/>
      </c>
      <c r="AN134" s="1" t="str">
        <f ca="1">IF(($A134&lt;&gt;"")*(AN$1&lt;&gt;""),IF(_xlfn.XLOOKUP(AN$1,Attendance_sorted!$B133:$CW133,Attendance_sorted!$B133:$CW133,"nn")&lt;&gt;"nn","•",""),"")</f>
        <v/>
      </c>
      <c r="AO134" s="1" t="str">
        <f ca="1">IF(($A134&lt;&gt;"")*(AO$1&lt;&gt;""),IF(_xlfn.XLOOKUP(AO$1,Attendance_sorted!$B133:$CW133,Attendance_sorted!$B133:$CW133,"nn")&lt;&gt;"nn","•",""),"")</f>
        <v/>
      </c>
      <c r="AP134" s="1" t="str">
        <f ca="1">IF(($A134&lt;&gt;"")*(AP$1&lt;&gt;""),IF(_xlfn.XLOOKUP(AP$1,Attendance_sorted!$B133:$CW133,Attendance_sorted!$B133:$CW133,"nn")&lt;&gt;"nn","•",""),"")</f>
        <v/>
      </c>
      <c r="AQ134" s="1" t="str">
        <f ca="1">IF(($A134&lt;&gt;"")*(AQ$1&lt;&gt;""),IF(_xlfn.XLOOKUP(AQ$1,Attendance_sorted!$B133:$CW133,Attendance_sorted!$B133:$CW133,"nn")&lt;&gt;"nn","•",""),"")</f>
        <v/>
      </c>
      <c r="AR134" s="1" t="str">
        <f ca="1">IF(($A134&lt;&gt;"")*(AR$1&lt;&gt;""),IF(_xlfn.XLOOKUP(AR$1,Attendance_sorted!$B133:$CW133,Attendance_sorted!$B133:$CW133,"nn")&lt;&gt;"nn","•",""),"")</f>
        <v/>
      </c>
      <c r="AS134" s="1" t="str">
        <f ca="1">IF(($A134&lt;&gt;"")*(AS$1&lt;&gt;""),IF(_xlfn.XLOOKUP(AS$1,Attendance_sorted!$B133:$CW133,Attendance_sorted!$B133:$CW133,"nn")&lt;&gt;"nn","•",""),"")</f>
        <v/>
      </c>
      <c r="AT134" s="1" t="str">
        <f ca="1">IF(($A134&lt;&gt;"")*(AT$1&lt;&gt;""),IF(_xlfn.XLOOKUP(AT$1,Attendance_sorted!$B133:$CW133,Attendance_sorted!$B133:$CW133,"nn")&lt;&gt;"nn","•",""),"")</f>
        <v/>
      </c>
      <c r="AU134" s="1" t="str">
        <f ca="1">IF(($A134&lt;&gt;"")*(AU$1&lt;&gt;""),IF(_xlfn.XLOOKUP(AU$1,Attendance_sorted!$B133:$CW133,Attendance_sorted!$B133:$CW133,"nn")&lt;&gt;"nn","•",""),"")</f>
        <v/>
      </c>
      <c r="AV134" s="1" t="str">
        <f ca="1">IF(($A134&lt;&gt;"")*(AV$1&lt;&gt;""),IF(_xlfn.XLOOKUP(AV$1,Attendance_sorted!$B133:$CW133,Attendance_sorted!$B133:$CW133,"nn")&lt;&gt;"nn","•",""),"")</f>
        <v/>
      </c>
      <c r="AW134" s="1" t="str">
        <f ca="1">IF(($A134&lt;&gt;"")*(AW$1&lt;&gt;""),IF(_xlfn.XLOOKUP(AW$1,Attendance_sorted!$B133:$CW133,Attendance_sorted!$B133:$CW133,"nn")&lt;&gt;"nn","•",""),"")</f>
        <v/>
      </c>
      <c r="AX134" s="1" t="str">
        <f ca="1">IF(($A134&lt;&gt;"")*(AX$1&lt;&gt;""),IF(_xlfn.XLOOKUP(AX$1,Attendance_sorted!$B133:$CW133,Attendance_sorted!$B133:$CW133,"nn")&lt;&gt;"nn","•",""),"")</f>
        <v/>
      </c>
      <c r="AY134" s="1" t="str">
        <f ca="1">IF(($A134&lt;&gt;"")*(AY$1&lt;&gt;""),IF(_xlfn.XLOOKUP(AY$1,Attendance_sorted!$B133:$CW133,Attendance_sorted!$B133:$CW133,"nn")&lt;&gt;"nn","•",""),"")</f>
        <v/>
      </c>
      <c r="AZ134" s="1" t="str">
        <f ca="1">IF(($A134&lt;&gt;"")*(AZ$1&lt;&gt;""),IF(_xlfn.XLOOKUP(AZ$1,Attendance_sorted!$B133:$CW133,Attendance_sorted!$B133:$CW133,"nn")&lt;&gt;"nn","•",""),"")</f>
        <v/>
      </c>
      <c r="BA134" s="1" t="str">
        <f ca="1">IF(($A134&lt;&gt;"")*(BA$1&lt;&gt;""),IF(_xlfn.XLOOKUP(BA$1,Attendance_sorted!$B133:$CW133,Attendance_sorted!$B133:$CW133,"nn")&lt;&gt;"nn","•",""),"")</f>
        <v/>
      </c>
      <c r="BB134" s="1" t="str">
        <f ca="1">IF(($A134&lt;&gt;"")*(BB$1&lt;&gt;""),IF(_xlfn.XLOOKUP(BB$1,Attendance_sorted!$B133:$CW133,Attendance_sorted!$B133:$CW133,"nn")&lt;&gt;"nn","•",""),"")</f>
        <v/>
      </c>
      <c r="BC134" s="1" t="str">
        <f ca="1">IF(($A134&lt;&gt;"")*(BC$1&lt;&gt;""),IF(_xlfn.XLOOKUP(BC$1,Attendance_sorted!$B133:$CW133,Attendance_sorted!$B133:$CW133,"nn")&lt;&gt;"nn","•",""),"")</f>
        <v/>
      </c>
      <c r="BD134" s="1" t="str">
        <f ca="1">IF(($A134&lt;&gt;"")*(BD$1&lt;&gt;""),IF(_xlfn.XLOOKUP(BD$1,Attendance_sorted!$B133:$CW133,Attendance_sorted!$B133:$CW133,"nn")&lt;&gt;"nn","•",""),"")</f>
        <v/>
      </c>
      <c r="BE134" s="1" t="str">
        <f ca="1">IF(($A134&lt;&gt;"")*(BE$1&lt;&gt;""),IF(_xlfn.XLOOKUP(BE$1,Attendance_sorted!$B133:$CW133,Attendance_sorted!$B133:$CW133,"nn")&lt;&gt;"nn","•",""),"")</f>
        <v/>
      </c>
      <c r="BF134" s="1" t="str">
        <f ca="1">IF(($A134&lt;&gt;"")*(BF$1&lt;&gt;""),IF(_xlfn.XLOOKUP(BF$1,Attendance_sorted!$B133:$CW133,Attendance_sorted!$B133:$CW133,"nn")&lt;&gt;"nn","•",""),"")</f>
        <v/>
      </c>
      <c r="BG134" s="1" t="str">
        <f ca="1">IF(($A134&lt;&gt;"")*(BG$1&lt;&gt;""),IF(_xlfn.XLOOKUP(BG$1,Attendance_sorted!$B133:$CW133,Attendance_sorted!$B133:$CW133,"nn")&lt;&gt;"nn","•",""),"")</f>
        <v/>
      </c>
      <c r="BH134" s="1" t="str">
        <f ca="1">IF(($A134&lt;&gt;"")*(BH$1&lt;&gt;""),IF(_xlfn.XLOOKUP(BH$1,Attendance_sorted!$B133:$CW133,Attendance_sorted!$B133:$CW133,"nn")&lt;&gt;"nn","•",""),"")</f>
        <v/>
      </c>
      <c r="BI134" s="1" t="str">
        <f ca="1">IF(($A134&lt;&gt;"")*(BI$1&lt;&gt;""),IF(_xlfn.XLOOKUP(BI$1,Attendance_sorted!$B133:$CW133,Attendance_sorted!$B133:$CW133,"nn")&lt;&gt;"nn","•",""),"")</f>
        <v/>
      </c>
      <c r="BJ134" s="1" t="str">
        <f ca="1">IF(($A134&lt;&gt;"")*(BJ$1&lt;&gt;""),IF(_xlfn.XLOOKUP(BJ$1,Attendance_sorted!$B133:$CW133,Attendance_sorted!$B133:$CW133,"nn")&lt;&gt;"nn","•",""),"")</f>
        <v/>
      </c>
      <c r="BK134" s="1" t="str">
        <f ca="1">IF(($A134&lt;&gt;"")*(BK$1&lt;&gt;""),IF(_xlfn.XLOOKUP(BK$1,Attendance_sorted!$B133:$CW133,Attendance_sorted!$B133:$CW133,"nn")&lt;&gt;"nn","•",""),"")</f>
        <v/>
      </c>
      <c r="BL134" s="1" t="str">
        <f ca="1">IF(($A134&lt;&gt;"")*(BL$1&lt;&gt;""),IF(_xlfn.XLOOKUP(BL$1,Attendance_sorted!$B133:$CW133,Attendance_sorted!$B133:$CW133,"nn")&lt;&gt;"nn","•",""),"")</f>
        <v/>
      </c>
      <c r="BM134" s="1" t="str">
        <f ca="1">IF(($A134&lt;&gt;"")*(BM$1&lt;&gt;""),IF(_xlfn.XLOOKUP(BM$1,Attendance_sorted!$B133:$CW133,Attendance_sorted!$B133:$CW133,"nn")&lt;&gt;"nn","•",""),"")</f>
        <v/>
      </c>
      <c r="BN134" s="1" t="str">
        <f ca="1">IF(($A134&lt;&gt;"")*(BN$1&lt;&gt;""),IF(_xlfn.XLOOKUP(BN$1,Attendance_sorted!$B133:$CW133,Attendance_sorted!$B133:$CW133,"nn")&lt;&gt;"nn","•",""),"")</f>
        <v/>
      </c>
      <c r="BO134" s="1" t="str">
        <f ca="1">IF(($A134&lt;&gt;"")*(BO$1&lt;&gt;""),IF(_xlfn.XLOOKUP(BO$1,Attendance_sorted!$B133:$CW133,Attendance_sorted!$B133:$CW133,"nn")&lt;&gt;"nn","•",""),"")</f>
        <v/>
      </c>
      <c r="BP134" s="1" t="str">
        <f ca="1">IF(($A134&lt;&gt;"")*(BP$1&lt;&gt;""),IF(_xlfn.XLOOKUP(BP$1,Attendance_sorted!$B133:$CW133,Attendance_sorted!$B133:$CW133,"nn")&lt;&gt;"nn","•",""),"")</f>
        <v/>
      </c>
      <c r="BQ134" s="1" t="str">
        <f ca="1">IF(($A134&lt;&gt;"")*(BQ$1&lt;&gt;""),IF(_xlfn.XLOOKUP(BQ$1,Attendance_sorted!$B133:$CW133,Attendance_sorted!$B133:$CW133,"nn")&lt;&gt;"nn","•",""),"")</f>
        <v/>
      </c>
      <c r="BR134" s="1" t="str">
        <f ca="1">IF(($A134&lt;&gt;"")*(BR$1&lt;&gt;""),IF(_xlfn.XLOOKUP(BR$1,Attendance_sorted!$B133:$CW133,Attendance_sorted!$B133:$CW133,"nn")&lt;&gt;"nn","•",""),"")</f>
        <v/>
      </c>
      <c r="BS134" s="1" t="str">
        <f ca="1">IF(($A134&lt;&gt;"")*(BS$1&lt;&gt;""),IF(_xlfn.XLOOKUP(BS$1,Attendance_sorted!$B133:$CW133,Attendance_sorted!$B133:$CW133,"nn")&lt;&gt;"nn","•",""),"")</f>
        <v/>
      </c>
      <c r="BT134" s="1" t="str">
        <f ca="1">IF(($A134&lt;&gt;"")*(BT$1&lt;&gt;""),IF(_xlfn.XLOOKUP(BT$1,Attendance_sorted!$B133:$CW133,Attendance_sorted!$B133:$CW133,"nn")&lt;&gt;"nn","•",""),"")</f>
        <v/>
      </c>
      <c r="BU134" s="1" t="str">
        <f ca="1">IF(($A134&lt;&gt;"")*(BU$1&lt;&gt;""),IF(_xlfn.XLOOKUP(BU$1,Attendance_sorted!$B133:$CW133,Attendance_sorted!$B133:$CW133,"nn")&lt;&gt;"nn","•",""),"")</f>
        <v/>
      </c>
      <c r="BV134" s="1" t="str">
        <f ca="1">IF(($A134&lt;&gt;"")*(BV$1&lt;&gt;""),IF(_xlfn.XLOOKUP(BV$1,Attendance_sorted!$B133:$CW133,Attendance_sorted!$B133:$CW133,"nn")&lt;&gt;"nn","•",""),"")</f>
        <v/>
      </c>
      <c r="BW134" s="1" t="str">
        <f ca="1">IF(($A134&lt;&gt;"")*(BW$1&lt;&gt;""),IF(_xlfn.XLOOKUP(BW$1,Attendance_sorted!$B133:$CW133,Attendance_sorted!$B133:$CW133,"nn")&lt;&gt;"nn","•",""),"")</f>
        <v/>
      </c>
      <c r="BX134" s="1" t="str">
        <f ca="1">IF(($A134&lt;&gt;"")*(BX$1&lt;&gt;""),IF(_xlfn.XLOOKUP(BX$1,Attendance_sorted!$B133:$CW133,Attendance_sorted!$B133:$CW133,"nn")&lt;&gt;"nn","•",""),"")</f>
        <v/>
      </c>
      <c r="BY134" s="1" t="str">
        <f ca="1">IF(($A134&lt;&gt;"")*(BY$1&lt;&gt;""),IF(_xlfn.XLOOKUP(BY$1,Attendance_sorted!$B133:$CW133,Attendance_sorted!$B133:$CW133,"nn")&lt;&gt;"nn","•",""),"")</f>
        <v/>
      </c>
      <c r="BZ134" s="1" t="str">
        <f ca="1">IF(($A134&lt;&gt;"")*(BZ$1&lt;&gt;""),IF(_xlfn.XLOOKUP(BZ$1,Attendance_sorted!$B133:$CW133,Attendance_sorted!$B133:$CW133,"nn")&lt;&gt;"nn","•",""),"")</f>
        <v/>
      </c>
      <c r="CA134" s="1" t="str">
        <f ca="1">IF(($A134&lt;&gt;"")*(CA$1&lt;&gt;""),IF(_xlfn.XLOOKUP(CA$1,Attendance_sorted!$B133:$CW133,Attendance_sorted!$B133:$CW133,"nn")&lt;&gt;"nn","•",""),"")</f>
        <v/>
      </c>
      <c r="CB134" s="1" t="str">
        <f ca="1">IF(($A134&lt;&gt;"")*(CB$1&lt;&gt;""),IF(_xlfn.XLOOKUP(CB$1,Attendance_sorted!$B133:$CW133,Attendance_sorted!$B133:$CW133,"nn")&lt;&gt;"nn","•",""),"")</f>
        <v/>
      </c>
      <c r="CC134" s="1" t="str">
        <f ca="1">IF(($A134&lt;&gt;"")*(CC$1&lt;&gt;""),IF(_xlfn.XLOOKUP(CC$1,Attendance_sorted!$B133:$CW133,Attendance_sorted!$B133:$CW133,"nn")&lt;&gt;"nn","•",""),"")</f>
        <v/>
      </c>
      <c r="CD134" s="1" t="str">
        <f ca="1">IF(($A134&lt;&gt;"")*(CD$1&lt;&gt;""),IF(_xlfn.XLOOKUP(CD$1,Attendance_sorted!$B133:$CW133,Attendance_sorted!$B133:$CW133,"nn")&lt;&gt;"nn","•",""),"")</f>
        <v/>
      </c>
      <c r="CE134" s="1" t="str">
        <f ca="1">IF(($A134&lt;&gt;"")*(CE$1&lt;&gt;""),IF(_xlfn.XLOOKUP(CE$1,Attendance_sorted!$B133:$CW133,Attendance_sorted!$B133:$CW133,"nn")&lt;&gt;"nn","•",""),"")</f>
        <v/>
      </c>
      <c r="CF134" s="1" t="str">
        <f ca="1">IF(($A134&lt;&gt;"")*(CF$1&lt;&gt;""),IF(_xlfn.XLOOKUP(CF$1,Attendance_sorted!$B133:$CW133,Attendance_sorted!$B133:$CW133,"nn")&lt;&gt;"nn","•",""),"")</f>
        <v/>
      </c>
      <c r="CG134" s="1" t="str">
        <f ca="1">IF(($A134&lt;&gt;"")*(CG$1&lt;&gt;""),IF(_xlfn.XLOOKUP(CG$1,Attendance_sorted!$B133:$CW133,Attendance_sorted!$B133:$CW133,"nn")&lt;&gt;"nn","•",""),"")</f>
        <v/>
      </c>
      <c r="CH134" s="1" t="str">
        <f ca="1">IF(($A134&lt;&gt;"")*(CH$1&lt;&gt;""),IF(_xlfn.XLOOKUP(CH$1,Attendance_sorted!$B133:$CW133,Attendance_sorted!$B133:$CW133,"nn")&lt;&gt;"nn","•",""),"")</f>
        <v/>
      </c>
      <c r="CI134" s="1" t="str">
        <f ca="1">IF(($A134&lt;&gt;"")*(CI$1&lt;&gt;""),IF(_xlfn.XLOOKUP(CI$1,Attendance_sorted!$B133:$CW133,Attendance_sorted!$B133:$CW133,"nn")&lt;&gt;"nn","•",""),"")</f>
        <v/>
      </c>
      <c r="CJ134" s="1" t="str">
        <f ca="1">IF(($A134&lt;&gt;"")*(CJ$1&lt;&gt;""),IF(_xlfn.XLOOKUP(CJ$1,Attendance_sorted!$B133:$CW133,Attendance_sorted!$B133:$CW133,"nn")&lt;&gt;"nn","•",""),"")</f>
        <v/>
      </c>
      <c r="CK134" s="1" t="str">
        <f ca="1">IF(($A134&lt;&gt;"")*(CK$1&lt;&gt;""),IF(_xlfn.XLOOKUP(CK$1,Attendance_sorted!$B133:$CW133,Attendance_sorted!$B133:$CW133,"nn")&lt;&gt;"nn","•",""),"")</f>
        <v/>
      </c>
      <c r="CL134" s="1" t="str">
        <f ca="1">IF(($A134&lt;&gt;"")*(CL$1&lt;&gt;""),IF(_xlfn.XLOOKUP(CL$1,Attendance_sorted!$B133:$CW133,Attendance_sorted!$B133:$CW133,"nn")&lt;&gt;"nn","•",""),"")</f>
        <v/>
      </c>
      <c r="CM134" s="1" t="str">
        <f ca="1">IF(($A134&lt;&gt;"")*(CM$1&lt;&gt;""),IF(_xlfn.XLOOKUP(CM$1,Attendance_sorted!$B133:$CW133,Attendance_sorted!$B133:$CW133,"nn")&lt;&gt;"nn","•",""),"")</f>
        <v/>
      </c>
      <c r="CN134" s="1" t="str">
        <f ca="1">IF(($A134&lt;&gt;"")*(CN$1&lt;&gt;""),IF(_xlfn.XLOOKUP(CN$1,Attendance_sorted!$B133:$CW133,Attendance_sorted!$B133:$CW133,"nn")&lt;&gt;"nn","•",""),"")</f>
        <v/>
      </c>
      <c r="CO134" s="1" t="str">
        <f ca="1">IF(($A134&lt;&gt;"")*(CO$1&lt;&gt;""),IF(_xlfn.XLOOKUP(CO$1,Attendance_sorted!$B133:$CW133,Attendance_sorted!$B133:$CW133,"nn")&lt;&gt;"nn","•",""),"")</f>
        <v/>
      </c>
      <c r="CP134" s="1" t="str">
        <f ca="1">IF(($A134&lt;&gt;"")*(CP$1&lt;&gt;""),IF(_xlfn.XLOOKUP(CP$1,Attendance_sorted!$B133:$CW133,Attendance_sorted!$B133:$CW133,"nn")&lt;&gt;"nn","•",""),"")</f>
        <v/>
      </c>
      <c r="CQ134" s="1" t="str">
        <f ca="1">IF(($A134&lt;&gt;"")*(CQ$1&lt;&gt;""),IF(_xlfn.XLOOKUP(CQ$1,Attendance_sorted!$B133:$CW133,Attendance_sorted!$B133:$CW133,"nn")&lt;&gt;"nn","•",""),"")</f>
        <v/>
      </c>
      <c r="CR134" s="1" t="str">
        <f ca="1">IF(($A134&lt;&gt;"")*(CR$1&lt;&gt;""),IF(_xlfn.XLOOKUP(CR$1,Attendance_sorted!$B133:$CW133,Attendance_sorted!$B133:$CW133,"nn")&lt;&gt;"nn","•",""),"")</f>
        <v/>
      </c>
      <c r="CS134" s="1" t="str">
        <f ca="1">IF(($A134&lt;&gt;"")*(CS$1&lt;&gt;""),IF(_xlfn.XLOOKUP(CS$1,Attendance_sorted!$B133:$CW133,Attendance_sorted!$B133:$CW133,"nn")&lt;&gt;"nn","•",""),"")</f>
        <v/>
      </c>
      <c r="CT134" s="1" t="str">
        <f ca="1">IF(($A134&lt;&gt;"")*(CT$1&lt;&gt;""),IF(_xlfn.XLOOKUP(CT$1,Attendance_sorted!$B133:$CW133,Attendance_sorted!$B133:$CW133,"nn")&lt;&gt;"nn","•",""),"")</f>
        <v/>
      </c>
      <c r="CU134" s="1" t="str">
        <f ca="1">IF(($A134&lt;&gt;"")*(CU$1&lt;&gt;""),IF(_xlfn.XLOOKUP(CU$1,Attendance_sorted!$B133:$CW133,Attendance_sorted!$B133:$CW133,"nn")&lt;&gt;"nn","•",""),"")</f>
        <v/>
      </c>
      <c r="CV134" s="1" t="str">
        <f ca="1">IF(($A134&lt;&gt;"")*(CV$1&lt;&gt;""),IF(_xlfn.XLOOKUP(CV$1,Attendance_sorted!$B133:$CW133,Attendance_sorted!$B133:$CW133,"nn")&lt;&gt;"nn","•",""),"")</f>
        <v/>
      </c>
      <c r="CW134" s="1" t="str">
        <f ca="1">IF(($A134&lt;&gt;"")*(CW$1&lt;&gt;""),IF(_xlfn.XLOOKUP(CW$1,Attendance_sorted!$B133:$CW133,Attendance_sorted!$B133:$CW133,"nn")&lt;&gt;"nn","•",""),"")</f>
        <v/>
      </c>
    </row>
    <row r="135" spans="1:101">
      <c r="A135" s="1">
        <v>438</v>
      </c>
      <c r="B135" s="1" t="str">
        <f ca="1">IF(($A135&lt;&gt;"")*(B$1&lt;&gt;""),IF(_xlfn.XLOOKUP(B$1,Attendance_sorted!$B134:$CW134,Attendance_sorted!$B134:$CW134,"nn")&lt;&gt;"nn","•",""),"")</f>
        <v/>
      </c>
      <c r="C135" s="1" t="str">
        <f ca="1">IF(($A135&lt;&gt;"")*(C$1&lt;&gt;""),IF(_xlfn.XLOOKUP(C$1,Attendance_sorted!$B134:$CW134,Attendance_sorted!$B134:$CW134,"nn")&lt;&gt;"nn","•",""),"")</f>
        <v/>
      </c>
      <c r="D135" s="1" t="str">
        <f ca="1">IF(($A135&lt;&gt;"")*(D$1&lt;&gt;""),IF(_xlfn.XLOOKUP(D$1,Attendance_sorted!$B134:$CW134,Attendance_sorted!$B134:$CW134,"nn")&lt;&gt;"nn","•",""),"")</f>
        <v/>
      </c>
      <c r="E135" s="1" t="str">
        <f ca="1">IF(($A135&lt;&gt;"")*(E$1&lt;&gt;""),IF(_xlfn.XLOOKUP(E$1,Attendance_sorted!$B134:$CW134,Attendance_sorted!$B134:$CW134,"nn")&lt;&gt;"nn","•",""),"")</f>
        <v>•</v>
      </c>
      <c r="F135" s="1" t="str">
        <f ca="1">IF(($A135&lt;&gt;"")*(F$1&lt;&gt;""),IF(_xlfn.XLOOKUP(F$1,Attendance_sorted!$B134:$CW134,Attendance_sorted!$B134:$CW134,"nn")&lt;&gt;"nn","•",""),"")</f>
        <v/>
      </c>
      <c r="G135" s="1" t="str">
        <f ca="1">IF(($A135&lt;&gt;"")*(G$1&lt;&gt;""),IF(_xlfn.XLOOKUP(G$1,Attendance_sorted!$B134:$CW134,Attendance_sorted!$B134:$CW134,"nn")&lt;&gt;"nn","•",""),"")</f>
        <v>•</v>
      </c>
      <c r="H135" s="1" t="str">
        <f ca="1">IF(($A135&lt;&gt;"")*(H$1&lt;&gt;""),IF(_xlfn.XLOOKUP(H$1,Attendance_sorted!$B134:$CW134,Attendance_sorted!$B134:$CW134,"nn")&lt;&gt;"nn","•",""),"")</f>
        <v/>
      </c>
      <c r="I135" s="1" t="str">
        <f ca="1">IF(($A135&lt;&gt;"")*(I$1&lt;&gt;""),IF(_xlfn.XLOOKUP(I$1,Attendance_sorted!$B134:$CW134,Attendance_sorted!$B134:$CW134,"nn")&lt;&gt;"nn","•",""),"")</f>
        <v/>
      </c>
      <c r="J135" s="1" t="str">
        <f ca="1">IF(($A135&lt;&gt;"")*(J$1&lt;&gt;""),IF(_xlfn.XLOOKUP(J$1,Attendance_sorted!$B134:$CW134,Attendance_sorted!$B134:$CW134,"nn")&lt;&gt;"nn","•",""),"")</f>
        <v/>
      </c>
      <c r="K135" s="1" t="str">
        <f ca="1">IF(($A135&lt;&gt;"")*(K$1&lt;&gt;""),IF(_xlfn.XLOOKUP(K$1,Attendance_sorted!$B134:$CW134,Attendance_sorted!$B134:$CW134,"nn")&lt;&gt;"nn","•",""),"")</f>
        <v>•</v>
      </c>
      <c r="L135" s="1" t="str">
        <f ca="1">IF(($A135&lt;&gt;"")*(L$1&lt;&gt;""),IF(_xlfn.XLOOKUP(L$1,Attendance_sorted!$B134:$CW134,Attendance_sorted!$B134:$CW134,"nn")&lt;&gt;"nn","•",""),"")</f>
        <v/>
      </c>
      <c r="M135" s="1" t="str">
        <f ca="1">IF(($A135&lt;&gt;"")*(M$1&lt;&gt;""),IF(_xlfn.XLOOKUP(M$1,Attendance_sorted!$B134:$CW134,Attendance_sorted!$B134:$CW134,"nn")&lt;&gt;"nn","•",""),"")</f>
        <v/>
      </c>
      <c r="N135" s="1" t="str">
        <f ca="1">IF(($A135&lt;&gt;"")*(N$1&lt;&gt;""),IF(_xlfn.XLOOKUP(N$1,Attendance_sorted!$B134:$CW134,Attendance_sorted!$B134:$CW134,"nn")&lt;&gt;"nn","•",""),"")</f>
        <v/>
      </c>
      <c r="O135" s="1" t="str">
        <f ca="1">IF(($A135&lt;&gt;"")*(O$1&lt;&gt;""),IF(_xlfn.XLOOKUP(O$1,Attendance_sorted!$B134:$CW134,Attendance_sorted!$B134:$CW134,"nn")&lt;&gt;"nn","•",""),"")</f>
        <v/>
      </c>
      <c r="P135" s="1" t="str">
        <f ca="1">IF(($A135&lt;&gt;"")*(P$1&lt;&gt;""),IF(_xlfn.XLOOKUP(P$1,Attendance_sorted!$B134:$CW134,Attendance_sorted!$B134:$CW134,"nn")&lt;&gt;"nn","•",""),"")</f>
        <v/>
      </c>
      <c r="Q135" s="1" t="str">
        <f ca="1">IF(($A135&lt;&gt;"")*(Q$1&lt;&gt;""),IF(_xlfn.XLOOKUP(Q$1,Attendance_sorted!$B134:$CW134,Attendance_sorted!$B134:$CW134,"nn")&lt;&gt;"nn","•",""),"")</f>
        <v/>
      </c>
      <c r="R135" s="1" t="str">
        <f ca="1">IF(($A135&lt;&gt;"")*(R$1&lt;&gt;""),IF(_xlfn.XLOOKUP(R$1,Attendance_sorted!$B134:$CW134,Attendance_sorted!$B134:$CW134,"nn")&lt;&gt;"nn","•",""),"")</f>
        <v>•</v>
      </c>
      <c r="S135" s="1" t="str">
        <f ca="1">IF(($A135&lt;&gt;"")*(S$1&lt;&gt;""),IF(_xlfn.XLOOKUP(S$1,Attendance_sorted!$B134:$CW134,Attendance_sorted!$B134:$CW134,"nn")&lt;&gt;"nn","•",""),"")</f>
        <v>•</v>
      </c>
      <c r="T135" s="1" t="str">
        <f ca="1">IF(($A135&lt;&gt;"")*(T$1&lt;&gt;""),IF(_xlfn.XLOOKUP(T$1,Attendance_sorted!$B134:$CW134,Attendance_sorted!$B134:$CW134,"nn")&lt;&gt;"nn","•",""),"")</f>
        <v>•</v>
      </c>
      <c r="U135" s="1" t="str">
        <f ca="1">IF(($A135&lt;&gt;"")*(U$1&lt;&gt;""),IF(_xlfn.XLOOKUP(U$1,Attendance_sorted!$B134:$CW134,Attendance_sorted!$B134:$CW134,"nn")&lt;&gt;"nn","•",""),"")</f>
        <v/>
      </c>
      <c r="V135" s="1" t="str">
        <f ca="1">IF(($A135&lt;&gt;"")*(V$1&lt;&gt;""),IF(_xlfn.XLOOKUP(V$1,Attendance_sorted!$B134:$CW134,Attendance_sorted!$B134:$CW134,"nn")&lt;&gt;"nn","•",""),"")</f>
        <v/>
      </c>
      <c r="W135" s="1" t="str">
        <f ca="1">IF(($A135&lt;&gt;"")*(W$1&lt;&gt;""),IF(_xlfn.XLOOKUP(W$1,Attendance_sorted!$B134:$CW134,Attendance_sorted!$B134:$CW134,"nn")&lt;&gt;"nn","•",""),"")</f>
        <v/>
      </c>
      <c r="X135" s="1" t="str">
        <f ca="1">IF(($A135&lt;&gt;"")*(X$1&lt;&gt;""),IF(_xlfn.XLOOKUP(X$1,Attendance_sorted!$B134:$CW134,Attendance_sorted!$B134:$CW134,"nn")&lt;&gt;"nn","•",""),"")</f>
        <v/>
      </c>
      <c r="Y135" s="1" t="str">
        <f ca="1">IF(($A135&lt;&gt;"")*(Y$1&lt;&gt;""),IF(_xlfn.XLOOKUP(Y$1,Attendance_sorted!$B134:$CW134,Attendance_sorted!$B134:$CW134,"nn")&lt;&gt;"nn","•",""),"")</f>
        <v/>
      </c>
      <c r="Z135" s="1" t="str">
        <f ca="1">IF(($A135&lt;&gt;"")*(Z$1&lt;&gt;""),IF(_xlfn.XLOOKUP(Z$1,Attendance_sorted!$B134:$CW134,Attendance_sorted!$B134:$CW134,"nn")&lt;&gt;"nn","•",""),"")</f>
        <v/>
      </c>
      <c r="AA135" s="1" t="str">
        <f ca="1">IF(($A135&lt;&gt;"")*(AA$1&lt;&gt;""),IF(_xlfn.XLOOKUP(AA$1,Attendance_sorted!$B134:$CW134,Attendance_sorted!$B134:$CW134,"nn")&lt;&gt;"nn","•",""),"")</f>
        <v/>
      </c>
      <c r="AB135" s="1" t="str">
        <f ca="1">IF(($A135&lt;&gt;"")*(AB$1&lt;&gt;""),IF(_xlfn.XLOOKUP(AB$1,Attendance_sorted!$B134:$CW134,Attendance_sorted!$B134:$CW134,"nn")&lt;&gt;"nn","•",""),"")</f>
        <v/>
      </c>
      <c r="AC135" s="1" t="str">
        <f ca="1">IF(($A135&lt;&gt;"")*(AC$1&lt;&gt;""),IF(_xlfn.XLOOKUP(AC$1,Attendance_sorted!$B134:$CW134,Attendance_sorted!$B134:$CW134,"nn")&lt;&gt;"nn","•",""),"")</f>
        <v/>
      </c>
      <c r="AD135" s="1" t="str">
        <f ca="1">IF(($A135&lt;&gt;"")*(AD$1&lt;&gt;""),IF(_xlfn.XLOOKUP(AD$1,Attendance_sorted!$B134:$CW134,Attendance_sorted!$B134:$CW134,"nn")&lt;&gt;"nn","•",""),"")</f>
        <v/>
      </c>
      <c r="AE135" s="1" t="str">
        <f ca="1">IF(($A135&lt;&gt;"")*(AE$1&lt;&gt;""),IF(_xlfn.XLOOKUP(AE$1,Attendance_sorted!$B134:$CW134,Attendance_sorted!$B134:$CW134,"nn")&lt;&gt;"nn","•",""),"")</f>
        <v/>
      </c>
      <c r="AF135" s="1" t="str">
        <f ca="1">IF(($A135&lt;&gt;"")*(AF$1&lt;&gt;""),IF(_xlfn.XLOOKUP(AF$1,Attendance_sorted!$B134:$CW134,Attendance_sorted!$B134:$CW134,"nn")&lt;&gt;"nn","•",""),"")</f>
        <v/>
      </c>
      <c r="AG135" s="1" t="str">
        <f ca="1">IF(($A135&lt;&gt;"")*(AG$1&lt;&gt;""),IF(_xlfn.XLOOKUP(AG$1,Attendance_sorted!$B134:$CW134,Attendance_sorted!$B134:$CW134,"nn")&lt;&gt;"nn","•",""),"")</f>
        <v/>
      </c>
      <c r="AH135" s="1" t="str">
        <f ca="1">IF(($A135&lt;&gt;"")*(AH$1&lt;&gt;""),IF(_xlfn.XLOOKUP(AH$1,Attendance_sorted!$B134:$CW134,Attendance_sorted!$B134:$CW134,"nn")&lt;&gt;"nn","•",""),"")</f>
        <v/>
      </c>
      <c r="AI135" s="1" t="str">
        <f ca="1">IF(($A135&lt;&gt;"")*(AI$1&lt;&gt;""),IF(_xlfn.XLOOKUP(AI$1,Attendance_sorted!$B134:$CW134,Attendance_sorted!$B134:$CW134,"nn")&lt;&gt;"nn","•",""),"")</f>
        <v/>
      </c>
      <c r="AJ135" s="1" t="str">
        <f ca="1">IF(($A135&lt;&gt;"")*(AJ$1&lt;&gt;""),IF(_xlfn.XLOOKUP(AJ$1,Attendance_sorted!$B134:$CW134,Attendance_sorted!$B134:$CW134,"nn")&lt;&gt;"nn","•",""),"")</f>
        <v/>
      </c>
      <c r="AK135" s="1" t="str">
        <f ca="1">IF(($A135&lt;&gt;"")*(AK$1&lt;&gt;""),IF(_xlfn.XLOOKUP(AK$1,Attendance_sorted!$B134:$CW134,Attendance_sorted!$B134:$CW134,"nn")&lt;&gt;"nn","•",""),"")</f>
        <v/>
      </c>
      <c r="AL135" s="1" t="str">
        <f ca="1">IF(($A135&lt;&gt;"")*(AL$1&lt;&gt;""),IF(_xlfn.XLOOKUP(AL$1,Attendance_sorted!$B134:$CW134,Attendance_sorted!$B134:$CW134,"nn")&lt;&gt;"nn","•",""),"")</f>
        <v/>
      </c>
      <c r="AM135" s="1" t="str">
        <f ca="1">IF(($A135&lt;&gt;"")*(AM$1&lt;&gt;""),IF(_xlfn.XLOOKUP(AM$1,Attendance_sorted!$B134:$CW134,Attendance_sorted!$B134:$CW134,"nn")&lt;&gt;"nn","•",""),"")</f>
        <v/>
      </c>
      <c r="AN135" s="1" t="str">
        <f ca="1">IF(($A135&lt;&gt;"")*(AN$1&lt;&gt;""),IF(_xlfn.XLOOKUP(AN$1,Attendance_sorted!$B134:$CW134,Attendance_sorted!$B134:$CW134,"nn")&lt;&gt;"nn","•",""),"")</f>
        <v/>
      </c>
      <c r="AO135" s="1" t="str">
        <f ca="1">IF(($A135&lt;&gt;"")*(AO$1&lt;&gt;""),IF(_xlfn.XLOOKUP(AO$1,Attendance_sorted!$B134:$CW134,Attendance_sorted!$B134:$CW134,"nn")&lt;&gt;"nn","•",""),"")</f>
        <v/>
      </c>
      <c r="AP135" s="1" t="str">
        <f ca="1">IF(($A135&lt;&gt;"")*(AP$1&lt;&gt;""),IF(_xlfn.XLOOKUP(AP$1,Attendance_sorted!$B134:$CW134,Attendance_sorted!$B134:$CW134,"nn")&lt;&gt;"nn","•",""),"")</f>
        <v/>
      </c>
      <c r="AQ135" s="1" t="str">
        <f ca="1">IF(($A135&lt;&gt;"")*(AQ$1&lt;&gt;""),IF(_xlfn.XLOOKUP(AQ$1,Attendance_sorted!$B134:$CW134,Attendance_sorted!$B134:$CW134,"nn")&lt;&gt;"nn","•",""),"")</f>
        <v/>
      </c>
      <c r="AR135" s="1" t="str">
        <f ca="1">IF(($A135&lt;&gt;"")*(AR$1&lt;&gt;""),IF(_xlfn.XLOOKUP(AR$1,Attendance_sorted!$B134:$CW134,Attendance_sorted!$B134:$CW134,"nn")&lt;&gt;"nn","•",""),"")</f>
        <v/>
      </c>
      <c r="AS135" s="1" t="str">
        <f ca="1">IF(($A135&lt;&gt;"")*(AS$1&lt;&gt;""),IF(_xlfn.XLOOKUP(AS$1,Attendance_sorted!$B134:$CW134,Attendance_sorted!$B134:$CW134,"nn")&lt;&gt;"nn","•",""),"")</f>
        <v/>
      </c>
      <c r="AT135" s="1" t="str">
        <f ca="1">IF(($A135&lt;&gt;"")*(AT$1&lt;&gt;""),IF(_xlfn.XLOOKUP(AT$1,Attendance_sorted!$B134:$CW134,Attendance_sorted!$B134:$CW134,"nn")&lt;&gt;"nn","•",""),"")</f>
        <v/>
      </c>
      <c r="AU135" s="1" t="str">
        <f ca="1">IF(($A135&lt;&gt;"")*(AU$1&lt;&gt;""),IF(_xlfn.XLOOKUP(AU$1,Attendance_sorted!$B134:$CW134,Attendance_sorted!$B134:$CW134,"nn")&lt;&gt;"nn","•",""),"")</f>
        <v/>
      </c>
      <c r="AV135" s="1" t="str">
        <f ca="1">IF(($A135&lt;&gt;"")*(AV$1&lt;&gt;""),IF(_xlfn.XLOOKUP(AV$1,Attendance_sorted!$B134:$CW134,Attendance_sorted!$B134:$CW134,"nn")&lt;&gt;"nn","•",""),"")</f>
        <v/>
      </c>
      <c r="AW135" s="1" t="str">
        <f ca="1">IF(($A135&lt;&gt;"")*(AW$1&lt;&gt;""),IF(_xlfn.XLOOKUP(AW$1,Attendance_sorted!$B134:$CW134,Attendance_sorted!$B134:$CW134,"nn")&lt;&gt;"nn","•",""),"")</f>
        <v/>
      </c>
      <c r="AX135" s="1" t="str">
        <f ca="1">IF(($A135&lt;&gt;"")*(AX$1&lt;&gt;""),IF(_xlfn.XLOOKUP(AX$1,Attendance_sorted!$B134:$CW134,Attendance_sorted!$B134:$CW134,"nn")&lt;&gt;"nn","•",""),"")</f>
        <v/>
      </c>
      <c r="AY135" s="1" t="str">
        <f ca="1">IF(($A135&lt;&gt;"")*(AY$1&lt;&gt;""),IF(_xlfn.XLOOKUP(AY$1,Attendance_sorted!$B134:$CW134,Attendance_sorted!$B134:$CW134,"nn")&lt;&gt;"nn","•",""),"")</f>
        <v/>
      </c>
      <c r="AZ135" s="1" t="str">
        <f ca="1">IF(($A135&lt;&gt;"")*(AZ$1&lt;&gt;""),IF(_xlfn.XLOOKUP(AZ$1,Attendance_sorted!$B134:$CW134,Attendance_sorted!$B134:$CW134,"nn")&lt;&gt;"nn","•",""),"")</f>
        <v/>
      </c>
      <c r="BA135" s="1" t="str">
        <f ca="1">IF(($A135&lt;&gt;"")*(BA$1&lt;&gt;""),IF(_xlfn.XLOOKUP(BA$1,Attendance_sorted!$B134:$CW134,Attendance_sorted!$B134:$CW134,"nn")&lt;&gt;"nn","•",""),"")</f>
        <v/>
      </c>
      <c r="BB135" s="1" t="str">
        <f ca="1">IF(($A135&lt;&gt;"")*(BB$1&lt;&gt;""),IF(_xlfn.XLOOKUP(BB$1,Attendance_sorted!$B134:$CW134,Attendance_sorted!$B134:$CW134,"nn")&lt;&gt;"nn","•",""),"")</f>
        <v/>
      </c>
      <c r="BC135" s="1" t="str">
        <f ca="1">IF(($A135&lt;&gt;"")*(BC$1&lt;&gt;""),IF(_xlfn.XLOOKUP(BC$1,Attendance_sorted!$B134:$CW134,Attendance_sorted!$B134:$CW134,"nn")&lt;&gt;"nn","•",""),"")</f>
        <v/>
      </c>
      <c r="BD135" s="1" t="str">
        <f ca="1">IF(($A135&lt;&gt;"")*(BD$1&lt;&gt;""),IF(_xlfn.XLOOKUP(BD$1,Attendance_sorted!$B134:$CW134,Attendance_sorted!$B134:$CW134,"nn")&lt;&gt;"nn","•",""),"")</f>
        <v/>
      </c>
      <c r="BE135" s="1" t="str">
        <f ca="1">IF(($A135&lt;&gt;"")*(BE$1&lt;&gt;""),IF(_xlfn.XLOOKUP(BE$1,Attendance_sorted!$B134:$CW134,Attendance_sorted!$B134:$CW134,"nn")&lt;&gt;"nn","•",""),"")</f>
        <v/>
      </c>
      <c r="BF135" s="1" t="str">
        <f ca="1">IF(($A135&lt;&gt;"")*(BF$1&lt;&gt;""),IF(_xlfn.XLOOKUP(BF$1,Attendance_sorted!$B134:$CW134,Attendance_sorted!$B134:$CW134,"nn")&lt;&gt;"nn","•",""),"")</f>
        <v/>
      </c>
      <c r="BG135" s="1" t="str">
        <f ca="1">IF(($A135&lt;&gt;"")*(BG$1&lt;&gt;""),IF(_xlfn.XLOOKUP(BG$1,Attendance_sorted!$B134:$CW134,Attendance_sorted!$B134:$CW134,"nn")&lt;&gt;"nn","•",""),"")</f>
        <v/>
      </c>
      <c r="BH135" s="1" t="str">
        <f ca="1">IF(($A135&lt;&gt;"")*(BH$1&lt;&gt;""),IF(_xlfn.XLOOKUP(BH$1,Attendance_sorted!$B134:$CW134,Attendance_sorted!$B134:$CW134,"nn")&lt;&gt;"nn","•",""),"")</f>
        <v/>
      </c>
      <c r="BI135" s="1" t="str">
        <f ca="1">IF(($A135&lt;&gt;"")*(BI$1&lt;&gt;""),IF(_xlfn.XLOOKUP(BI$1,Attendance_sorted!$B134:$CW134,Attendance_sorted!$B134:$CW134,"nn")&lt;&gt;"nn","•",""),"")</f>
        <v/>
      </c>
      <c r="BJ135" s="1" t="str">
        <f ca="1">IF(($A135&lt;&gt;"")*(BJ$1&lt;&gt;""),IF(_xlfn.XLOOKUP(BJ$1,Attendance_sorted!$B134:$CW134,Attendance_sorted!$B134:$CW134,"nn")&lt;&gt;"nn","•",""),"")</f>
        <v/>
      </c>
      <c r="BK135" s="1" t="str">
        <f ca="1">IF(($A135&lt;&gt;"")*(BK$1&lt;&gt;""),IF(_xlfn.XLOOKUP(BK$1,Attendance_sorted!$B134:$CW134,Attendance_sorted!$B134:$CW134,"nn")&lt;&gt;"nn","•",""),"")</f>
        <v/>
      </c>
      <c r="BL135" s="1" t="str">
        <f ca="1">IF(($A135&lt;&gt;"")*(BL$1&lt;&gt;""),IF(_xlfn.XLOOKUP(BL$1,Attendance_sorted!$B134:$CW134,Attendance_sorted!$B134:$CW134,"nn")&lt;&gt;"nn","•",""),"")</f>
        <v/>
      </c>
      <c r="BM135" s="1" t="str">
        <f ca="1">IF(($A135&lt;&gt;"")*(BM$1&lt;&gt;""),IF(_xlfn.XLOOKUP(BM$1,Attendance_sorted!$B134:$CW134,Attendance_sorted!$B134:$CW134,"nn")&lt;&gt;"nn","•",""),"")</f>
        <v/>
      </c>
      <c r="BN135" s="1" t="str">
        <f ca="1">IF(($A135&lt;&gt;"")*(BN$1&lt;&gt;""),IF(_xlfn.XLOOKUP(BN$1,Attendance_sorted!$B134:$CW134,Attendance_sorted!$B134:$CW134,"nn")&lt;&gt;"nn","•",""),"")</f>
        <v/>
      </c>
      <c r="BO135" s="1" t="str">
        <f ca="1">IF(($A135&lt;&gt;"")*(BO$1&lt;&gt;""),IF(_xlfn.XLOOKUP(BO$1,Attendance_sorted!$B134:$CW134,Attendance_sorted!$B134:$CW134,"nn")&lt;&gt;"nn","•",""),"")</f>
        <v/>
      </c>
      <c r="BP135" s="1" t="str">
        <f ca="1">IF(($A135&lt;&gt;"")*(BP$1&lt;&gt;""),IF(_xlfn.XLOOKUP(BP$1,Attendance_sorted!$B134:$CW134,Attendance_sorted!$B134:$CW134,"nn")&lt;&gt;"nn","•",""),"")</f>
        <v/>
      </c>
      <c r="BQ135" s="1" t="str">
        <f ca="1">IF(($A135&lt;&gt;"")*(BQ$1&lt;&gt;""),IF(_xlfn.XLOOKUP(BQ$1,Attendance_sorted!$B134:$CW134,Attendance_sorted!$B134:$CW134,"nn")&lt;&gt;"nn","•",""),"")</f>
        <v/>
      </c>
      <c r="BR135" s="1" t="str">
        <f ca="1">IF(($A135&lt;&gt;"")*(BR$1&lt;&gt;""),IF(_xlfn.XLOOKUP(BR$1,Attendance_sorted!$B134:$CW134,Attendance_sorted!$B134:$CW134,"nn")&lt;&gt;"nn","•",""),"")</f>
        <v/>
      </c>
      <c r="BS135" s="1" t="str">
        <f ca="1">IF(($A135&lt;&gt;"")*(BS$1&lt;&gt;""),IF(_xlfn.XLOOKUP(BS$1,Attendance_sorted!$B134:$CW134,Attendance_sorted!$B134:$CW134,"nn")&lt;&gt;"nn","•",""),"")</f>
        <v/>
      </c>
      <c r="BT135" s="1" t="str">
        <f ca="1">IF(($A135&lt;&gt;"")*(BT$1&lt;&gt;""),IF(_xlfn.XLOOKUP(BT$1,Attendance_sorted!$B134:$CW134,Attendance_sorted!$B134:$CW134,"nn")&lt;&gt;"nn","•",""),"")</f>
        <v/>
      </c>
      <c r="BU135" s="1" t="str">
        <f ca="1">IF(($A135&lt;&gt;"")*(BU$1&lt;&gt;""),IF(_xlfn.XLOOKUP(BU$1,Attendance_sorted!$B134:$CW134,Attendance_sorted!$B134:$CW134,"nn")&lt;&gt;"nn","•",""),"")</f>
        <v/>
      </c>
      <c r="BV135" s="1" t="str">
        <f ca="1">IF(($A135&lt;&gt;"")*(BV$1&lt;&gt;""),IF(_xlfn.XLOOKUP(BV$1,Attendance_sorted!$B134:$CW134,Attendance_sorted!$B134:$CW134,"nn")&lt;&gt;"nn","•",""),"")</f>
        <v/>
      </c>
      <c r="BW135" s="1" t="str">
        <f ca="1">IF(($A135&lt;&gt;"")*(BW$1&lt;&gt;""),IF(_xlfn.XLOOKUP(BW$1,Attendance_sorted!$B134:$CW134,Attendance_sorted!$B134:$CW134,"nn")&lt;&gt;"nn","•",""),"")</f>
        <v/>
      </c>
      <c r="BX135" s="1" t="str">
        <f ca="1">IF(($A135&lt;&gt;"")*(BX$1&lt;&gt;""),IF(_xlfn.XLOOKUP(BX$1,Attendance_sorted!$B134:$CW134,Attendance_sorted!$B134:$CW134,"nn")&lt;&gt;"nn","•",""),"")</f>
        <v/>
      </c>
      <c r="BY135" s="1" t="str">
        <f ca="1">IF(($A135&lt;&gt;"")*(BY$1&lt;&gt;""),IF(_xlfn.XLOOKUP(BY$1,Attendance_sorted!$B134:$CW134,Attendance_sorted!$B134:$CW134,"nn")&lt;&gt;"nn","•",""),"")</f>
        <v/>
      </c>
      <c r="BZ135" s="1" t="str">
        <f ca="1">IF(($A135&lt;&gt;"")*(BZ$1&lt;&gt;""),IF(_xlfn.XLOOKUP(BZ$1,Attendance_sorted!$B134:$CW134,Attendance_sorted!$B134:$CW134,"nn")&lt;&gt;"nn","•",""),"")</f>
        <v/>
      </c>
      <c r="CA135" s="1" t="str">
        <f ca="1">IF(($A135&lt;&gt;"")*(CA$1&lt;&gt;""),IF(_xlfn.XLOOKUP(CA$1,Attendance_sorted!$B134:$CW134,Attendance_sorted!$B134:$CW134,"nn")&lt;&gt;"nn","•",""),"")</f>
        <v/>
      </c>
      <c r="CB135" s="1" t="str">
        <f ca="1">IF(($A135&lt;&gt;"")*(CB$1&lt;&gt;""),IF(_xlfn.XLOOKUP(CB$1,Attendance_sorted!$B134:$CW134,Attendance_sorted!$B134:$CW134,"nn")&lt;&gt;"nn","•",""),"")</f>
        <v/>
      </c>
      <c r="CC135" s="1" t="str">
        <f ca="1">IF(($A135&lt;&gt;"")*(CC$1&lt;&gt;""),IF(_xlfn.XLOOKUP(CC$1,Attendance_sorted!$B134:$CW134,Attendance_sorted!$B134:$CW134,"nn")&lt;&gt;"nn","•",""),"")</f>
        <v/>
      </c>
      <c r="CD135" s="1" t="str">
        <f ca="1">IF(($A135&lt;&gt;"")*(CD$1&lt;&gt;""),IF(_xlfn.XLOOKUP(CD$1,Attendance_sorted!$B134:$CW134,Attendance_sorted!$B134:$CW134,"nn")&lt;&gt;"nn","•",""),"")</f>
        <v/>
      </c>
      <c r="CE135" s="1" t="str">
        <f ca="1">IF(($A135&lt;&gt;"")*(CE$1&lt;&gt;""),IF(_xlfn.XLOOKUP(CE$1,Attendance_sorted!$B134:$CW134,Attendance_sorted!$B134:$CW134,"nn")&lt;&gt;"nn","•",""),"")</f>
        <v/>
      </c>
      <c r="CF135" s="1" t="str">
        <f ca="1">IF(($A135&lt;&gt;"")*(CF$1&lt;&gt;""),IF(_xlfn.XLOOKUP(CF$1,Attendance_sorted!$B134:$CW134,Attendance_sorted!$B134:$CW134,"nn")&lt;&gt;"nn","•",""),"")</f>
        <v/>
      </c>
      <c r="CG135" s="1" t="str">
        <f ca="1">IF(($A135&lt;&gt;"")*(CG$1&lt;&gt;""),IF(_xlfn.XLOOKUP(CG$1,Attendance_sorted!$B134:$CW134,Attendance_sorted!$B134:$CW134,"nn")&lt;&gt;"nn","•",""),"")</f>
        <v/>
      </c>
      <c r="CH135" s="1" t="str">
        <f ca="1">IF(($A135&lt;&gt;"")*(CH$1&lt;&gt;""),IF(_xlfn.XLOOKUP(CH$1,Attendance_sorted!$B134:$CW134,Attendance_sorted!$B134:$CW134,"nn")&lt;&gt;"nn","•",""),"")</f>
        <v/>
      </c>
      <c r="CI135" s="1" t="str">
        <f ca="1">IF(($A135&lt;&gt;"")*(CI$1&lt;&gt;""),IF(_xlfn.XLOOKUP(CI$1,Attendance_sorted!$B134:$CW134,Attendance_sorted!$B134:$CW134,"nn")&lt;&gt;"nn","•",""),"")</f>
        <v/>
      </c>
      <c r="CJ135" s="1" t="str">
        <f ca="1">IF(($A135&lt;&gt;"")*(CJ$1&lt;&gt;""),IF(_xlfn.XLOOKUP(CJ$1,Attendance_sorted!$B134:$CW134,Attendance_sorted!$B134:$CW134,"nn")&lt;&gt;"nn","•",""),"")</f>
        <v/>
      </c>
      <c r="CK135" s="1" t="str">
        <f ca="1">IF(($A135&lt;&gt;"")*(CK$1&lt;&gt;""),IF(_xlfn.XLOOKUP(CK$1,Attendance_sorted!$B134:$CW134,Attendance_sorted!$B134:$CW134,"nn")&lt;&gt;"nn","•",""),"")</f>
        <v/>
      </c>
      <c r="CL135" s="1" t="str">
        <f ca="1">IF(($A135&lt;&gt;"")*(CL$1&lt;&gt;""),IF(_xlfn.XLOOKUP(CL$1,Attendance_sorted!$B134:$CW134,Attendance_sorted!$B134:$CW134,"nn")&lt;&gt;"nn","•",""),"")</f>
        <v/>
      </c>
      <c r="CM135" s="1" t="str">
        <f ca="1">IF(($A135&lt;&gt;"")*(CM$1&lt;&gt;""),IF(_xlfn.XLOOKUP(CM$1,Attendance_sorted!$B134:$CW134,Attendance_sorted!$B134:$CW134,"nn")&lt;&gt;"nn","•",""),"")</f>
        <v/>
      </c>
      <c r="CN135" s="1" t="str">
        <f ca="1">IF(($A135&lt;&gt;"")*(CN$1&lt;&gt;""),IF(_xlfn.XLOOKUP(CN$1,Attendance_sorted!$B134:$CW134,Attendance_sorted!$B134:$CW134,"nn")&lt;&gt;"nn","•",""),"")</f>
        <v/>
      </c>
      <c r="CO135" s="1" t="str">
        <f ca="1">IF(($A135&lt;&gt;"")*(CO$1&lt;&gt;""),IF(_xlfn.XLOOKUP(CO$1,Attendance_sorted!$B134:$CW134,Attendance_sorted!$B134:$CW134,"nn")&lt;&gt;"nn","•",""),"")</f>
        <v/>
      </c>
      <c r="CP135" s="1" t="str">
        <f ca="1">IF(($A135&lt;&gt;"")*(CP$1&lt;&gt;""),IF(_xlfn.XLOOKUP(CP$1,Attendance_sorted!$B134:$CW134,Attendance_sorted!$B134:$CW134,"nn")&lt;&gt;"nn","•",""),"")</f>
        <v/>
      </c>
      <c r="CQ135" s="1" t="str">
        <f ca="1">IF(($A135&lt;&gt;"")*(CQ$1&lt;&gt;""),IF(_xlfn.XLOOKUP(CQ$1,Attendance_sorted!$B134:$CW134,Attendance_sorted!$B134:$CW134,"nn")&lt;&gt;"nn","•",""),"")</f>
        <v/>
      </c>
      <c r="CR135" s="1" t="str">
        <f ca="1">IF(($A135&lt;&gt;"")*(CR$1&lt;&gt;""),IF(_xlfn.XLOOKUP(CR$1,Attendance_sorted!$B134:$CW134,Attendance_sorted!$B134:$CW134,"nn")&lt;&gt;"nn","•",""),"")</f>
        <v/>
      </c>
      <c r="CS135" s="1" t="str">
        <f ca="1">IF(($A135&lt;&gt;"")*(CS$1&lt;&gt;""),IF(_xlfn.XLOOKUP(CS$1,Attendance_sorted!$B134:$CW134,Attendance_sorted!$B134:$CW134,"nn")&lt;&gt;"nn","•",""),"")</f>
        <v/>
      </c>
      <c r="CT135" s="1" t="str">
        <f ca="1">IF(($A135&lt;&gt;"")*(CT$1&lt;&gt;""),IF(_xlfn.XLOOKUP(CT$1,Attendance_sorted!$B134:$CW134,Attendance_sorted!$B134:$CW134,"nn")&lt;&gt;"nn","•",""),"")</f>
        <v/>
      </c>
      <c r="CU135" s="1" t="str">
        <f ca="1">IF(($A135&lt;&gt;"")*(CU$1&lt;&gt;""),IF(_xlfn.XLOOKUP(CU$1,Attendance_sorted!$B134:$CW134,Attendance_sorted!$B134:$CW134,"nn")&lt;&gt;"nn","•",""),"")</f>
        <v/>
      </c>
      <c r="CV135" s="1" t="str">
        <f ca="1">IF(($A135&lt;&gt;"")*(CV$1&lt;&gt;""),IF(_xlfn.XLOOKUP(CV$1,Attendance_sorted!$B134:$CW134,Attendance_sorted!$B134:$CW134,"nn")&lt;&gt;"nn","•",""),"")</f>
        <v/>
      </c>
      <c r="CW135" s="1" t="str">
        <f ca="1">IF(($A135&lt;&gt;"")*(CW$1&lt;&gt;""),IF(_xlfn.XLOOKUP(CW$1,Attendance_sorted!$B134:$CW134,Attendance_sorted!$B134:$CW134,"nn")&lt;&gt;"nn","•",""),"")</f>
        <v/>
      </c>
    </row>
    <row r="136" spans="1:101">
      <c r="A136" s="1">
        <v>439</v>
      </c>
      <c r="B136" s="1" t="str">
        <f ca="1">IF(($A136&lt;&gt;"")*(B$1&lt;&gt;""),IF(_xlfn.XLOOKUP(B$1,Attendance_sorted!$B135:$CW135,Attendance_sorted!$B135:$CW135,"nn")&lt;&gt;"nn","•",""),"")</f>
        <v/>
      </c>
      <c r="C136" s="1" t="str">
        <f ca="1">IF(($A136&lt;&gt;"")*(C$1&lt;&gt;""),IF(_xlfn.XLOOKUP(C$1,Attendance_sorted!$B135:$CW135,Attendance_sorted!$B135:$CW135,"nn")&lt;&gt;"nn","•",""),"")</f>
        <v/>
      </c>
      <c r="D136" s="1" t="str">
        <f ca="1">IF(($A136&lt;&gt;"")*(D$1&lt;&gt;""),IF(_xlfn.XLOOKUP(D$1,Attendance_sorted!$B135:$CW135,Attendance_sorted!$B135:$CW135,"nn")&lt;&gt;"nn","•",""),"")</f>
        <v/>
      </c>
      <c r="E136" s="1" t="str">
        <f ca="1">IF(($A136&lt;&gt;"")*(E$1&lt;&gt;""),IF(_xlfn.XLOOKUP(E$1,Attendance_sorted!$B135:$CW135,Attendance_sorted!$B135:$CW135,"nn")&lt;&gt;"nn","•",""),"")</f>
        <v/>
      </c>
      <c r="F136" s="1" t="str">
        <f ca="1">IF(($A136&lt;&gt;"")*(F$1&lt;&gt;""),IF(_xlfn.XLOOKUP(F$1,Attendance_sorted!$B135:$CW135,Attendance_sorted!$B135:$CW135,"nn")&lt;&gt;"nn","•",""),"")</f>
        <v/>
      </c>
      <c r="G136" s="1" t="str">
        <f ca="1">IF(($A136&lt;&gt;"")*(G$1&lt;&gt;""),IF(_xlfn.XLOOKUP(G$1,Attendance_sorted!$B135:$CW135,Attendance_sorted!$B135:$CW135,"nn")&lt;&gt;"nn","•",""),"")</f>
        <v/>
      </c>
      <c r="H136" s="1" t="str">
        <f ca="1">IF(($A136&lt;&gt;"")*(H$1&lt;&gt;""),IF(_xlfn.XLOOKUP(H$1,Attendance_sorted!$B135:$CW135,Attendance_sorted!$B135:$CW135,"nn")&lt;&gt;"nn","•",""),"")</f>
        <v/>
      </c>
      <c r="I136" s="1" t="str">
        <f ca="1">IF(($A136&lt;&gt;"")*(I$1&lt;&gt;""),IF(_xlfn.XLOOKUP(I$1,Attendance_sorted!$B135:$CW135,Attendance_sorted!$B135:$CW135,"nn")&lt;&gt;"nn","•",""),"")</f>
        <v/>
      </c>
      <c r="J136" s="1" t="str">
        <f ca="1">IF(($A136&lt;&gt;"")*(J$1&lt;&gt;""),IF(_xlfn.XLOOKUP(J$1,Attendance_sorted!$B135:$CW135,Attendance_sorted!$B135:$CW135,"nn")&lt;&gt;"nn","•",""),"")</f>
        <v/>
      </c>
      <c r="K136" s="1" t="str">
        <f ca="1">IF(($A136&lt;&gt;"")*(K$1&lt;&gt;""),IF(_xlfn.XLOOKUP(K$1,Attendance_sorted!$B135:$CW135,Attendance_sorted!$B135:$CW135,"nn")&lt;&gt;"nn","•",""),"")</f>
        <v/>
      </c>
      <c r="L136" s="1" t="str">
        <f ca="1">IF(($A136&lt;&gt;"")*(L$1&lt;&gt;""),IF(_xlfn.XLOOKUP(L$1,Attendance_sorted!$B135:$CW135,Attendance_sorted!$B135:$CW135,"nn")&lt;&gt;"nn","•",""),"")</f>
        <v>•</v>
      </c>
      <c r="M136" s="1" t="str">
        <f ca="1">IF(($A136&lt;&gt;"")*(M$1&lt;&gt;""),IF(_xlfn.XLOOKUP(M$1,Attendance_sorted!$B135:$CW135,Attendance_sorted!$B135:$CW135,"nn")&lt;&gt;"nn","•",""),"")</f>
        <v/>
      </c>
      <c r="N136" s="1" t="str">
        <f ca="1">IF(($A136&lt;&gt;"")*(N$1&lt;&gt;""),IF(_xlfn.XLOOKUP(N$1,Attendance_sorted!$B135:$CW135,Attendance_sorted!$B135:$CW135,"nn")&lt;&gt;"nn","•",""),"")</f>
        <v/>
      </c>
      <c r="O136" s="1" t="str">
        <f ca="1">IF(($A136&lt;&gt;"")*(O$1&lt;&gt;""),IF(_xlfn.XLOOKUP(O$1,Attendance_sorted!$B135:$CW135,Attendance_sorted!$B135:$CW135,"nn")&lt;&gt;"nn","•",""),"")</f>
        <v/>
      </c>
      <c r="P136" s="1" t="str">
        <f ca="1">IF(($A136&lt;&gt;"")*(P$1&lt;&gt;""),IF(_xlfn.XLOOKUP(P$1,Attendance_sorted!$B135:$CW135,Attendance_sorted!$B135:$CW135,"nn")&lt;&gt;"nn","•",""),"")</f>
        <v/>
      </c>
      <c r="Q136" s="1" t="str">
        <f ca="1">IF(($A136&lt;&gt;"")*(Q$1&lt;&gt;""),IF(_xlfn.XLOOKUP(Q$1,Attendance_sorted!$B135:$CW135,Attendance_sorted!$B135:$CW135,"nn")&lt;&gt;"nn","•",""),"")</f>
        <v/>
      </c>
      <c r="R136" s="1" t="str">
        <f ca="1">IF(($A136&lt;&gt;"")*(R$1&lt;&gt;""),IF(_xlfn.XLOOKUP(R$1,Attendance_sorted!$B135:$CW135,Attendance_sorted!$B135:$CW135,"nn")&lt;&gt;"nn","•",""),"")</f>
        <v/>
      </c>
      <c r="S136" s="1" t="str">
        <f ca="1">IF(($A136&lt;&gt;"")*(S$1&lt;&gt;""),IF(_xlfn.XLOOKUP(S$1,Attendance_sorted!$B135:$CW135,Attendance_sorted!$B135:$CW135,"nn")&lt;&gt;"nn","•",""),"")</f>
        <v/>
      </c>
      <c r="T136" s="1" t="str">
        <f ca="1">IF(($A136&lt;&gt;"")*(T$1&lt;&gt;""),IF(_xlfn.XLOOKUP(T$1,Attendance_sorted!$B135:$CW135,Attendance_sorted!$B135:$CW135,"nn")&lt;&gt;"nn","•",""),"")</f>
        <v>•</v>
      </c>
      <c r="U136" s="1" t="str">
        <f ca="1">IF(($A136&lt;&gt;"")*(U$1&lt;&gt;""),IF(_xlfn.XLOOKUP(U$1,Attendance_sorted!$B135:$CW135,Attendance_sorted!$B135:$CW135,"nn")&lt;&gt;"nn","•",""),"")</f>
        <v/>
      </c>
      <c r="V136" s="1" t="str">
        <f ca="1">IF(($A136&lt;&gt;"")*(V$1&lt;&gt;""),IF(_xlfn.XLOOKUP(V$1,Attendance_sorted!$B135:$CW135,Attendance_sorted!$B135:$CW135,"nn")&lt;&gt;"nn","•",""),"")</f>
        <v/>
      </c>
      <c r="W136" s="1" t="str">
        <f ca="1">IF(($A136&lt;&gt;"")*(W$1&lt;&gt;""),IF(_xlfn.XLOOKUP(W$1,Attendance_sorted!$B135:$CW135,Attendance_sorted!$B135:$CW135,"nn")&lt;&gt;"nn","•",""),"")</f>
        <v/>
      </c>
      <c r="X136" s="1" t="str">
        <f ca="1">IF(($A136&lt;&gt;"")*(X$1&lt;&gt;""),IF(_xlfn.XLOOKUP(X$1,Attendance_sorted!$B135:$CW135,Attendance_sorted!$B135:$CW135,"nn")&lt;&gt;"nn","•",""),"")</f>
        <v/>
      </c>
      <c r="Y136" s="1" t="str">
        <f ca="1">IF(($A136&lt;&gt;"")*(Y$1&lt;&gt;""),IF(_xlfn.XLOOKUP(Y$1,Attendance_sorted!$B135:$CW135,Attendance_sorted!$B135:$CW135,"nn")&lt;&gt;"nn","•",""),"")</f>
        <v/>
      </c>
      <c r="Z136" s="1" t="str">
        <f ca="1">IF(($A136&lt;&gt;"")*(Z$1&lt;&gt;""),IF(_xlfn.XLOOKUP(Z$1,Attendance_sorted!$B135:$CW135,Attendance_sorted!$B135:$CW135,"nn")&lt;&gt;"nn","•",""),"")</f>
        <v/>
      </c>
      <c r="AA136" s="1" t="str">
        <f ca="1">IF(($A136&lt;&gt;"")*(AA$1&lt;&gt;""),IF(_xlfn.XLOOKUP(AA$1,Attendance_sorted!$B135:$CW135,Attendance_sorted!$B135:$CW135,"nn")&lt;&gt;"nn","•",""),"")</f>
        <v/>
      </c>
      <c r="AB136" s="1" t="str">
        <f ca="1">IF(($A136&lt;&gt;"")*(AB$1&lt;&gt;""),IF(_xlfn.XLOOKUP(AB$1,Attendance_sorted!$B135:$CW135,Attendance_sorted!$B135:$CW135,"nn")&lt;&gt;"nn","•",""),"")</f>
        <v/>
      </c>
      <c r="AC136" s="1" t="str">
        <f ca="1">IF(($A136&lt;&gt;"")*(AC$1&lt;&gt;""),IF(_xlfn.XLOOKUP(AC$1,Attendance_sorted!$B135:$CW135,Attendance_sorted!$B135:$CW135,"nn")&lt;&gt;"nn","•",""),"")</f>
        <v/>
      </c>
      <c r="AD136" s="1" t="str">
        <f ca="1">IF(($A136&lt;&gt;"")*(AD$1&lt;&gt;""),IF(_xlfn.XLOOKUP(AD$1,Attendance_sorted!$B135:$CW135,Attendance_sorted!$B135:$CW135,"nn")&lt;&gt;"nn","•",""),"")</f>
        <v/>
      </c>
      <c r="AE136" s="1" t="str">
        <f ca="1">IF(($A136&lt;&gt;"")*(AE$1&lt;&gt;""),IF(_xlfn.XLOOKUP(AE$1,Attendance_sorted!$B135:$CW135,Attendance_sorted!$B135:$CW135,"nn")&lt;&gt;"nn","•",""),"")</f>
        <v/>
      </c>
      <c r="AF136" s="1" t="str">
        <f ca="1">IF(($A136&lt;&gt;"")*(AF$1&lt;&gt;""),IF(_xlfn.XLOOKUP(AF$1,Attendance_sorted!$B135:$CW135,Attendance_sorted!$B135:$CW135,"nn")&lt;&gt;"nn","•",""),"")</f>
        <v/>
      </c>
      <c r="AG136" s="1" t="str">
        <f ca="1">IF(($A136&lt;&gt;"")*(AG$1&lt;&gt;""),IF(_xlfn.XLOOKUP(AG$1,Attendance_sorted!$B135:$CW135,Attendance_sorted!$B135:$CW135,"nn")&lt;&gt;"nn","•",""),"")</f>
        <v/>
      </c>
      <c r="AH136" s="1" t="str">
        <f ca="1">IF(($A136&lt;&gt;"")*(AH$1&lt;&gt;""),IF(_xlfn.XLOOKUP(AH$1,Attendance_sorted!$B135:$CW135,Attendance_sorted!$B135:$CW135,"nn")&lt;&gt;"nn","•",""),"")</f>
        <v/>
      </c>
      <c r="AI136" s="1" t="str">
        <f ca="1">IF(($A136&lt;&gt;"")*(AI$1&lt;&gt;""),IF(_xlfn.XLOOKUP(AI$1,Attendance_sorted!$B135:$CW135,Attendance_sorted!$B135:$CW135,"nn")&lt;&gt;"nn","•",""),"")</f>
        <v/>
      </c>
      <c r="AJ136" s="1" t="str">
        <f ca="1">IF(($A136&lt;&gt;"")*(AJ$1&lt;&gt;""),IF(_xlfn.XLOOKUP(AJ$1,Attendance_sorted!$B135:$CW135,Attendance_sorted!$B135:$CW135,"nn")&lt;&gt;"nn","•",""),"")</f>
        <v/>
      </c>
      <c r="AK136" s="1" t="str">
        <f ca="1">IF(($A136&lt;&gt;"")*(AK$1&lt;&gt;""),IF(_xlfn.XLOOKUP(AK$1,Attendance_sorted!$B135:$CW135,Attendance_sorted!$B135:$CW135,"nn")&lt;&gt;"nn","•",""),"")</f>
        <v/>
      </c>
      <c r="AL136" s="1" t="str">
        <f ca="1">IF(($A136&lt;&gt;"")*(AL$1&lt;&gt;""),IF(_xlfn.XLOOKUP(AL$1,Attendance_sorted!$B135:$CW135,Attendance_sorted!$B135:$CW135,"nn")&lt;&gt;"nn","•",""),"")</f>
        <v/>
      </c>
      <c r="AM136" s="1" t="str">
        <f ca="1">IF(($A136&lt;&gt;"")*(AM$1&lt;&gt;""),IF(_xlfn.XLOOKUP(AM$1,Attendance_sorted!$B135:$CW135,Attendance_sorted!$B135:$CW135,"nn")&lt;&gt;"nn","•",""),"")</f>
        <v/>
      </c>
      <c r="AN136" s="1" t="str">
        <f ca="1">IF(($A136&lt;&gt;"")*(AN$1&lt;&gt;""),IF(_xlfn.XLOOKUP(AN$1,Attendance_sorted!$B135:$CW135,Attendance_sorted!$B135:$CW135,"nn")&lt;&gt;"nn","•",""),"")</f>
        <v/>
      </c>
      <c r="AO136" s="1" t="str">
        <f ca="1">IF(($A136&lt;&gt;"")*(AO$1&lt;&gt;""),IF(_xlfn.XLOOKUP(AO$1,Attendance_sorted!$B135:$CW135,Attendance_sorted!$B135:$CW135,"nn")&lt;&gt;"nn","•",""),"")</f>
        <v/>
      </c>
      <c r="AP136" s="1" t="str">
        <f ca="1">IF(($A136&lt;&gt;"")*(AP$1&lt;&gt;""),IF(_xlfn.XLOOKUP(AP$1,Attendance_sorted!$B135:$CW135,Attendance_sorted!$B135:$CW135,"nn")&lt;&gt;"nn","•",""),"")</f>
        <v/>
      </c>
      <c r="AQ136" s="1" t="str">
        <f ca="1">IF(($A136&lt;&gt;"")*(AQ$1&lt;&gt;""),IF(_xlfn.XLOOKUP(AQ$1,Attendance_sorted!$B135:$CW135,Attendance_sorted!$B135:$CW135,"nn")&lt;&gt;"nn","•",""),"")</f>
        <v/>
      </c>
      <c r="AR136" s="1" t="str">
        <f ca="1">IF(($A136&lt;&gt;"")*(AR$1&lt;&gt;""),IF(_xlfn.XLOOKUP(AR$1,Attendance_sorted!$B135:$CW135,Attendance_sorted!$B135:$CW135,"nn")&lt;&gt;"nn","•",""),"")</f>
        <v/>
      </c>
      <c r="AS136" s="1" t="str">
        <f ca="1">IF(($A136&lt;&gt;"")*(AS$1&lt;&gt;""),IF(_xlfn.XLOOKUP(AS$1,Attendance_sorted!$B135:$CW135,Attendance_sorted!$B135:$CW135,"nn")&lt;&gt;"nn","•",""),"")</f>
        <v/>
      </c>
      <c r="AT136" s="1" t="str">
        <f ca="1">IF(($A136&lt;&gt;"")*(AT$1&lt;&gt;""),IF(_xlfn.XLOOKUP(AT$1,Attendance_sorted!$B135:$CW135,Attendance_sorted!$B135:$CW135,"nn")&lt;&gt;"nn","•",""),"")</f>
        <v/>
      </c>
      <c r="AU136" s="1" t="str">
        <f ca="1">IF(($A136&lt;&gt;"")*(AU$1&lt;&gt;""),IF(_xlfn.XLOOKUP(AU$1,Attendance_sorted!$B135:$CW135,Attendance_sorted!$B135:$CW135,"nn")&lt;&gt;"nn","•",""),"")</f>
        <v/>
      </c>
      <c r="AV136" s="1" t="str">
        <f ca="1">IF(($A136&lt;&gt;"")*(AV$1&lt;&gt;""),IF(_xlfn.XLOOKUP(AV$1,Attendance_sorted!$B135:$CW135,Attendance_sorted!$B135:$CW135,"nn")&lt;&gt;"nn","•",""),"")</f>
        <v/>
      </c>
      <c r="AW136" s="1" t="str">
        <f ca="1">IF(($A136&lt;&gt;"")*(AW$1&lt;&gt;""),IF(_xlfn.XLOOKUP(AW$1,Attendance_sorted!$B135:$CW135,Attendance_sorted!$B135:$CW135,"nn")&lt;&gt;"nn","•",""),"")</f>
        <v/>
      </c>
      <c r="AX136" s="1" t="str">
        <f ca="1">IF(($A136&lt;&gt;"")*(AX$1&lt;&gt;""),IF(_xlfn.XLOOKUP(AX$1,Attendance_sorted!$B135:$CW135,Attendance_sorted!$B135:$CW135,"nn")&lt;&gt;"nn","•",""),"")</f>
        <v/>
      </c>
      <c r="AY136" s="1" t="str">
        <f ca="1">IF(($A136&lt;&gt;"")*(AY$1&lt;&gt;""),IF(_xlfn.XLOOKUP(AY$1,Attendance_sorted!$B135:$CW135,Attendance_sorted!$B135:$CW135,"nn")&lt;&gt;"nn","•",""),"")</f>
        <v/>
      </c>
      <c r="AZ136" s="1" t="str">
        <f ca="1">IF(($A136&lt;&gt;"")*(AZ$1&lt;&gt;""),IF(_xlfn.XLOOKUP(AZ$1,Attendance_sorted!$B135:$CW135,Attendance_sorted!$B135:$CW135,"nn")&lt;&gt;"nn","•",""),"")</f>
        <v/>
      </c>
      <c r="BA136" s="1" t="str">
        <f ca="1">IF(($A136&lt;&gt;"")*(BA$1&lt;&gt;""),IF(_xlfn.XLOOKUP(BA$1,Attendance_sorted!$B135:$CW135,Attendance_sorted!$B135:$CW135,"nn")&lt;&gt;"nn","•",""),"")</f>
        <v/>
      </c>
      <c r="BB136" s="1" t="str">
        <f ca="1">IF(($A136&lt;&gt;"")*(BB$1&lt;&gt;""),IF(_xlfn.XLOOKUP(BB$1,Attendance_sorted!$B135:$CW135,Attendance_sorted!$B135:$CW135,"nn")&lt;&gt;"nn","•",""),"")</f>
        <v/>
      </c>
      <c r="BC136" s="1" t="str">
        <f ca="1">IF(($A136&lt;&gt;"")*(BC$1&lt;&gt;""),IF(_xlfn.XLOOKUP(BC$1,Attendance_sorted!$B135:$CW135,Attendance_sorted!$B135:$CW135,"nn")&lt;&gt;"nn","•",""),"")</f>
        <v/>
      </c>
      <c r="BD136" s="1" t="str">
        <f ca="1">IF(($A136&lt;&gt;"")*(BD$1&lt;&gt;""),IF(_xlfn.XLOOKUP(BD$1,Attendance_sorted!$B135:$CW135,Attendance_sorted!$B135:$CW135,"nn")&lt;&gt;"nn","•",""),"")</f>
        <v/>
      </c>
      <c r="BE136" s="1" t="str">
        <f ca="1">IF(($A136&lt;&gt;"")*(BE$1&lt;&gt;""),IF(_xlfn.XLOOKUP(BE$1,Attendance_sorted!$B135:$CW135,Attendance_sorted!$B135:$CW135,"nn")&lt;&gt;"nn","•",""),"")</f>
        <v/>
      </c>
      <c r="BF136" s="1" t="str">
        <f ca="1">IF(($A136&lt;&gt;"")*(BF$1&lt;&gt;""),IF(_xlfn.XLOOKUP(BF$1,Attendance_sorted!$B135:$CW135,Attendance_sorted!$B135:$CW135,"nn")&lt;&gt;"nn","•",""),"")</f>
        <v/>
      </c>
      <c r="BG136" s="1" t="str">
        <f ca="1">IF(($A136&lt;&gt;"")*(BG$1&lt;&gt;""),IF(_xlfn.XLOOKUP(BG$1,Attendance_sorted!$B135:$CW135,Attendance_sorted!$B135:$CW135,"nn")&lt;&gt;"nn","•",""),"")</f>
        <v/>
      </c>
      <c r="BH136" s="1" t="str">
        <f ca="1">IF(($A136&lt;&gt;"")*(BH$1&lt;&gt;""),IF(_xlfn.XLOOKUP(BH$1,Attendance_sorted!$B135:$CW135,Attendance_sorted!$B135:$CW135,"nn")&lt;&gt;"nn","•",""),"")</f>
        <v/>
      </c>
      <c r="BI136" s="1" t="str">
        <f ca="1">IF(($A136&lt;&gt;"")*(BI$1&lt;&gt;""),IF(_xlfn.XLOOKUP(BI$1,Attendance_sorted!$B135:$CW135,Attendance_sorted!$B135:$CW135,"nn")&lt;&gt;"nn","•",""),"")</f>
        <v/>
      </c>
      <c r="BJ136" s="1" t="str">
        <f ca="1">IF(($A136&lt;&gt;"")*(BJ$1&lt;&gt;""),IF(_xlfn.XLOOKUP(BJ$1,Attendance_sorted!$B135:$CW135,Attendance_sorted!$B135:$CW135,"nn")&lt;&gt;"nn","•",""),"")</f>
        <v/>
      </c>
      <c r="BK136" s="1" t="str">
        <f ca="1">IF(($A136&lt;&gt;"")*(BK$1&lt;&gt;""),IF(_xlfn.XLOOKUP(BK$1,Attendance_sorted!$B135:$CW135,Attendance_sorted!$B135:$CW135,"nn")&lt;&gt;"nn","•",""),"")</f>
        <v/>
      </c>
      <c r="BL136" s="1" t="str">
        <f ca="1">IF(($A136&lt;&gt;"")*(BL$1&lt;&gt;""),IF(_xlfn.XLOOKUP(BL$1,Attendance_sorted!$B135:$CW135,Attendance_sorted!$B135:$CW135,"nn")&lt;&gt;"nn","•",""),"")</f>
        <v/>
      </c>
      <c r="BM136" s="1" t="str">
        <f ca="1">IF(($A136&lt;&gt;"")*(BM$1&lt;&gt;""),IF(_xlfn.XLOOKUP(BM$1,Attendance_sorted!$B135:$CW135,Attendance_sorted!$B135:$CW135,"nn")&lt;&gt;"nn","•",""),"")</f>
        <v/>
      </c>
      <c r="BN136" s="1" t="str">
        <f ca="1">IF(($A136&lt;&gt;"")*(BN$1&lt;&gt;""),IF(_xlfn.XLOOKUP(BN$1,Attendance_sorted!$B135:$CW135,Attendance_sorted!$B135:$CW135,"nn")&lt;&gt;"nn","•",""),"")</f>
        <v/>
      </c>
      <c r="BO136" s="1" t="str">
        <f ca="1">IF(($A136&lt;&gt;"")*(BO$1&lt;&gt;""),IF(_xlfn.XLOOKUP(BO$1,Attendance_sorted!$B135:$CW135,Attendance_sorted!$B135:$CW135,"nn")&lt;&gt;"nn","•",""),"")</f>
        <v/>
      </c>
      <c r="BP136" s="1" t="str">
        <f ca="1">IF(($A136&lt;&gt;"")*(BP$1&lt;&gt;""),IF(_xlfn.XLOOKUP(BP$1,Attendance_sorted!$B135:$CW135,Attendance_sorted!$B135:$CW135,"nn")&lt;&gt;"nn","•",""),"")</f>
        <v/>
      </c>
      <c r="BQ136" s="1" t="str">
        <f ca="1">IF(($A136&lt;&gt;"")*(BQ$1&lt;&gt;""),IF(_xlfn.XLOOKUP(BQ$1,Attendance_sorted!$B135:$CW135,Attendance_sorted!$B135:$CW135,"nn")&lt;&gt;"nn","•",""),"")</f>
        <v/>
      </c>
      <c r="BR136" s="1" t="str">
        <f ca="1">IF(($A136&lt;&gt;"")*(BR$1&lt;&gt;""),IF(_xlfn.XLOOKUP(BR$1,Attendance_sorted!$B135:$CW135,Attendance_sorted!$B135:$CW135,"nn")&lt;&gt;"nn","•",""),"")</f>
        <v/>
      </c>
      <c r="BS136" s="1" t="str">
        <f ca="1">IF(($A136&lt;&gt;"")*(BS$1&lt;&gt;""),IF(_xlfn.XLOOKUP(BS$1,Attendance_sorted!$B135:$CW135,Attendance_sorted!$B135:$CW135,"nn")&lt;&gt;"nn","•",""),"")</f>
        <v/>
      </c>
      <c r="BT136" s="1" t="str">
        <f ca="1">IF(($A136&lt;&gt;"")*(BT$1&lt;&gt;""),IF(_xlfn.XLOOKUP(BT$1,Attendance_sorted!$B135:$CW135,Attendance_sorted!$B135:$CW135,"nn")&lt;&gt;"nn","•",""),"")</f>
        <v/>
      </c>
      <c r="BU136" s="1" t="str">
        <f ca="1">IF(($A136&lt;&gt;"")*(BU$1&lt;&gt;""),IF(_xlfn.XLOOKUP(BU$1,Attendance_sorted!$B135:$CW135,Attendance_sorted!$B135:$CW135,"nn")&lt;&gt;"nn","•",""),"")</f>
        <v/>
      </c>
      <c r="BV136" s="1" t="str">
        <f ca="1">IF(($A136&lt;&gt;"")*(BV$1&lt;&gt;""),IF(_xlfn.XLOOKUP(BV$1,Attendance_sorted!$B135:$CW135,Attendance_sorted!$B135:$CW135,"nn")&lt;&gt;"nn","•",""),"")</f>
        <v/>
      </c>
      <c r="BW136" s="1" t="str">
        <f ca="1">IF(($A136&lt;&gt;"")*(BW$1&lt;&gt;""),IF(_xlfn.XLOOKUP(BW$1,Attendance_sorted!$B135:$CW135,Attendance_sorted!$B135:$CW135,"nn")&lt;&gt;"nn","•",""),"")</f>
        <v/>
      </c>
      <c r="BX136" s="1" t="str">
        <f ca="1">IF(($A136&lt;&gt;"")*(BX$1&lt;&gt;""),IF(_xlfn.XLOOKUP(BX$1,Attendance_sorted!$B135:$CW135,Attendance_sorted!$B135:$CW135,"nn")&lt;&gt;"nn","•",""),"")</f>
        <v/>
      </c>
      <c r="BY136" s="1" t="str">
        <f ca="1">IF(($A136&lt;&gt;"")*(BY$1&lt;&gt;""),IF(_xlfn.XLOOKUP(BY$1,Attendance_sorted!$B135:$CW135,Attendance_sorted!$B135:$CW135,"nn")&lt;&gt;"nn","•",""),"")</f>
        <v/>
      </c>
      <c r="BZ136" s="1" t="str">
        <f ca="1">IF(($A136&lt;&gt;"")*(BZ$1&lt;&gt;""),IF(_xlfn.XLOOKUP(BZ$1,Attendance_sorted!$B135:$CW135,Attendance_sorted!$B135:$CW135,"nn")&lt;&gt;"nn","•",""),"")</f>
        <v/>
      </c>
      <c r="CA136" s="1" t="str">
        <f ca="1">IF(($A136&lt;&gt;"")*(CA$1&lt;&gt;""),IF(_xlfn.XLOOKUP(CA$1,Attendance_sorted!$B135:$CW135,Attendance_sorted!$B135:$CW135,"nn")&lt;&gt;"nn","•",""),"")</f>
        <v/>
      </c>
      <c r="CB136" s="1" t="str">
        <f ca="1">IF(($A136&lt;&gt;"")*(CB$1&lt;&gt;""),IF(_xlfn.XLOOKUP(CB$1,Attendance_sorted!$B135:$CW135,Attendance_sorted!$B135:$CW135,"nn")&lt;&gt;"nn","•",""),"")</f>
        <v/>
      </c>
      <c r="CC136" s="1" t="str">
        <f ca="1">IF(($A136&lt;&gt;"")*(CC$1&lt;&gt;""),IF(_xlfn.XLOOKUP(CC$1,Attendance_sorted!$B135:$CW135,Attendance_sorted!$B135:$CW135,"nn")&lt;&gt;"nn","•",""),"")</f>
        <v/>
      </c>
      <c r="CD136" s="1" t="str">
        <f ca="1">IF(($A136&lt;&gt;"")*(CD$1&lt;&gt;""),IF(_xlfn.XLOOKUP(CD$1,Attendance_sorted!$B135:$CW135,Attendance_sorted!$B135:$CW135,"nn")&lt;&gt;"nn","•",""),"")</f>
        <v/>
      </c>
      <c r="CE136" s="1" t="str">
        <f ca="1">IF(($A136&lt;&gt;"")*(CE$1&lt;&gt;""),IF(_xlfn.XLOOKUP(CE$1,Attendance_sorted!$B135:$CW135,Attendance_sorted!$B135:$CW135,"nn")&lt;&gt;"nn","•",""),"")</f>
        <v/>
      </c>
      <c r="CF136" s="1" t="str">
        <f ca="1">IF(($A136&lt;&gt;"")*(CF$1&lt;&gt;""),IF(_xlfn.XLOOKUP(CF$1,Attendance_sorted!$B135:$CW135,Attendance_sorted!$B135:$CW135,"nn")&lt;&gt;"nn","•",""),"")</f>
        <v/>
      </c>
      <c r="CG136" s="1" t="str">
        <f ca="1">IF(($A136&lt;&gt;"")*(CG$1&lt;&gt;""),IF(_xlfn.XLOOKUP(CG$1,Attendance_sorted!$B135:$CW135,Attendance_sorted!$B135:$CW135,"nn")&lt;&gt;"nn","•",""),"")</f>
        <v/>
      </c>
      <c r="CH136" s="1" t="str">
        <f ca="1">IF(($A136&lt;&gt;"")*(CH$1&lt;&gt;""),IF(_xlfn.XLOOKUP(CH$1,Attendance_sorted!$B135:$CW135,Attendance_sorted!$B135:$CW135,"nn")&lt;&gt;"nn","•",""),"")</f>
        <v/>
      </c>
      <c r="CI136" s="1" t="str">
        <f ca="1">IF(($A136&lt;&gt;"")*(CI$1&lt;&gt;""),IF(_xlfn.XLOOKUP(CI$1,Attendance_sorted!$B135:$CW135,Attendance_sorted!$B135:$CW135,"nn")&lt;&gt;"nn","•",""),"")</f>
        <v/>
      </c>
      <c r="CJ136" s="1" t="str">
        <f ca="1">IF(($A136&lt;&gt;"")*(CJ$1&lt;&gt;""),IF(_xlfn.XLOOKUP(CJ$1,Attendance_sorted!$B135:$CW135,Attendance_sorted!$B135:$CW135,"nn")&lt;&gt;"nn","•",""),"")</f>
        <v/>
      </c>
      <c r="CK136" s="1" t="str">
        <f ca="1">IF(($A136&lt;&gt;"")*(CK$1&lt;&gt;""),IF(_xlfn.XLOOKUP(CK$1,Attendance_sorted!$B135:$CW135,Attendance_sorted!$B135:$CW135,"nn")&lt;&gt;"nn","•",""),"")</f>
        <v/>
      </c>
      <c r="CL136" s="1" t="str">
        <f ca="1">IF(($A136&lt;&gt;"")*(CL$1&lt;&gt;""),IF(_xlfn.XLOOKUP(CL$1,Attendance_sorted!$B135:$CW135,Attendance_sorted!$B135:$CW135,"nn")&lt;&gt;"nn","•",""),"")</f>
        <v/>
      </c>
      <c r="CM136" s="1" t="str">
        <f ca="1">IF(($A136&lt;&gt;"")*(CM$1&lt;&gt;""),IF(_xlfn.XLOOKUP(CM$1,Attendance_sorted!$B135:$CW135,Attendance_sorted!$B135:$CW135,"nn")&lt;&gt;"nn","•",""),"")</f>
        <v/>
      </c>
      <c r="CN136" s="1" t="str">
        <f ca="1">IF(($A136&lt;&gt;"")*(CN$1&lt;&gt;""),IF(_xlfn.XLOOKUP(CN$1,Attendance_sorted!$B135:$CW135,Attendance_sorted!$B135:$CW135,"nn")&lt;&gt;"nn","•",""),"")</f>
        <v/>
      </c>
      <c r="CO136" s="1" t="str">
        <f ca="1">IF(($A136&lt;&gt;"")*(CO$1&lt;&gt;""),IF(_xlfn.XLOOKUP(CO$1,Attendance_sorted!$B135:$CW135,Attendance_sorted!$B135:$CW135,"nn")&lt;&gt;"nn","•",""),"")</f>
        <v/>
      </c>
      <c r="CP136" s="1" t="str">
        <f ca="1">IF(($A136&lt;&gt;"")*(CP$1&lt;&gt;""),IF(_xlfn.XLOOKUP(CP$1,Attendance_sorted!$B135:$CW135,Attendance_sorted!$B135:$CW135,"nn")&lt;&gt;"nn","•",""),"")</f>
        <v/>
      </c>
      <c r="CQ136" s="1" t="str">
        <f ca="1">IF(($A136&lt;&gt;"")*(CQ$1&lt;&gt;""),IF(_xlfn.XLOOKUP(CQ$1,Attendance_sorted!$B135:$CW135,Attendance_sorted!$B135:$CW135,"nn")&lt;&gt;"nn","•",""),"")</f>
        <v/>
      </c>
      <c r="CR136" s="1" t="str">
        <f ca="1">IF(($A136&lt;&gt;"")*(CR$1&lt;&gt;""),IF(_xlfn.XLOOKUP(CR$1,Attendance_sorted!$B135:$CW135,Attendance_sorted!$B135:$CW135,"nn")&lt;&gt;"nn","•",""),"")</f>
        <v/>
      </c>
      <c r="CS136" s="1" t="str">
        <f ca="1">IF(($A136&lt;&gt;"")*(CS$1&lt;&gt;""),IF(_xlfn.XLOOKUP(CS$1,Attendance_sorted!$B135:$CW135,Attendance_sorted!$B135:$CW135,"nn")&lt;&gt;"nn","•",""),"")</f>
        <v/>
      </c>
      <c r="CT136" s="1" t="str">
        <f ca="1">IF(($A136&lt;&gt;"")*(CT$1&lt;&gt;""),IF(_xlfn.XLOOKUP(CT$1,Attendance_sorted!$B135:$CW135,Attendance_sorted!$B135:$CW135,"nn")&lt;&gt;"nn","•",""),"")</f>
        <v/>
      </c>
      <c r="CU136" s="1" t="str">
        <f ca="1">IF(($A136&lt;&gt;"")*(CU$1&lt;&gt;""),IF(_xlfn.XLOOKUP(CU$1,Attendance_sorted!$B135:$CW135,Attendance_sorted!$B135:$CW135,"nn")&lt;&gt;"nn","•",""),"")</f>
        <v/>
      </c>
      <c r="CV136" s="1" t="str">
        <f ca="1">IF(($A136&lt;&gt;"")*(CV$1&lt;&gt;""),IF(_xlfn.XLOOKUP(CV$1,Attendance_sorted!$B135:$CW135,Attendance_sorted!$B135:$CW135,"nn")&lt;&gt;"nn","•",""),"")</f>
        <v/>
      </c>
      <c r="CW136" s="1" t="str">
        <f ca="1">IF(($A136&lt;&gt;"")*(CW$1&lt;&gt;""),IF(_xlfn.XLOOKUP(CW$1,Attendance_sorted!$B135:$CW135,Attendance_sorted!$B135:$CW135,"nn")&lt;&gt;"nn","•",""),"")</f>
        <v/>
      </c>
    </row>
    <row r="137" spans="1:101">
      <c r="A137" s="1">
        <v>440</v>
      </c>
      <c r="B137" s="1" t="str">
        <f ca="1">IF(($A137&lt;&gt;"")*(B$1&lt;&gt;""),IF(_xlfn.XLOOKUP(B$1,Attendance_sorted!$B136:$CW136,Attendance_sorted!$B136:$CW136,"nn")&lt;&gt;"nn","•",""),"")</f>
        <v/>
      </c>
      <c r="C137" s="1" t="str">
        <f ca="1">IF(($A137&lt;&gt;"")*(C$1&lt;&gt;""),IF(_xlfn.XLOOKUP(C$1,Attendance_sorted!$B136:$CW136,Attendance_sorted!$B136:$CW136,"nn")&lt;&gt;"nn","•",""),"")</f>
        <v/>
      </c>
      <c r="D137" s="1" t="str">
        <f ca="1">IF(($A137&lt;&gt;"")*(D$1&lt;&gt;""),IF(_xlfn.XLOOKUP(D$1,Attendance_sorted!$B136:$CW136,Attendance_sorted!$B136:$CW136,"nn")&lt;&gt;"nn","•",""),"")</f>
        <v>•</v>
      </c>
      <c r="E137" s="1" t="str">
        <f ca="1">IF(($A137&lt;&gt;"")*(E$1&lt;&gt;""),IF(_xlfn.XLOOKUP(E$1,Attendance_sorted!$B136:$CW136,Attendance_sorted!$B136:$CW136,"nn")&lt;&gt;"nn","•",""),"")</f>
        <v/>
      </c>
      <c r="F137" s="1" t="str">
        <f ca="1">IF(($A137&lt;&gt;"")*(F$1&lt;&gt;""),IF(_xlfn.XLOOKUP(F$1,Attendance_sorted!$B136:$CW136,Attendance_sorted!$B136:$CW136,"nn")&lt;&gt;"nn","•",""),"")</f>
        <v/>
      </c>
      <c r="G137" s="1" t="str">
        <f ca="1">IF(($A137&lt;&gt;"")*(G$1&lt;&gt;""),IF(_xlfn.XLOOKUP(G$1,Attendance_sorted!$B136:$CW136,Attendance_sorted!$B136:$CW136,"nn")&lt;&gt;"nn","•",""),"")</f>
        <v/>
      </c>
      <c r="H137" s="1" t="str">
        <f ca="1">IF(($A137&lt;&gt;"")*(H$1&lt;&gt;""),IF(_xlfn.XLOOKUP(H$1,Attendance_sorted!$B136:$CW136,Attendance_sorted!$B136:$CW136,"nn")&lt;&gt;"nn","•",""),"")</f>
        <v/>
      </c>
      <c r="I137" s="1" t="str">
        <f ca="1">IF(($A137&lt;&gt;"")*(I$1&lt;&gt;""),IF(_xlfn.XLOOKUP(I$1,Attendance_sorted!$B136:$CW136,Attendance_sorted!$B136:$CW136,"nn")&lt;&gt;"nn","•",""),"")</f>
        <v/>
      </c>
      <c r="J137" s="1" t="str">
        <f ca="1">IF(($A137&lt;&gt;"")*(J$1&lt;&gt;""),IF(_xlfn.XLOOKUP(J$1,Attendance_sorted!$B136:$CW136,Attendance_sorted!$B136:$CW136,"nn")&lt;&gt;"nn","•",""),"")</f>
        <v/>
      </c>
      <c r="K137" s="1" t="str">
        <f ca="1">IF(($A137&lt;&gt;"")*(K$1&lt;&gt;""),IF(_xlfn.XLOOKUP(K$1,Attendance_sorted!$B136:$CW136,Attendance_sorted!$B136:$CW136,"nn")&lt;&gt;"nn","•",""),"")</f>
        <v/>
      </c>
      <c r="L137" s="1" t="str">
        <f ca="1">IF(($A137&lt;&gt;"")*(L$1&lt;&gt;""),IF(_xlfn.XLOOKUP(L$1,Attendance_sorted!$B136:$CW136,Attendance_sorted!$B136:$CW136,"nn")&lt;&gt;"nn","•",""),"")</f>
        <v/>
      </c>
      <c r="M137" s="1" t="str">
        <f ca="1">IF(($A137&lt;&gt;"")*(M$1&lt;&gt;""),IF(_xlfn.XLOOKUP(M$1,Attendance_sorted!$B136:$CW136,Attendance_sorted!$B136:$CW136,"nn")&lt;&gt;"nn","•",""),"")</f>
        <v/>
      </c>
      <c r="N137" s="1" t="str">
        <f ca="1">IF(($A137&lt;&gt;"")*(N$1&lt;&gt;""),IF(_xlfn.XLOOKUP(N$1,Attendance_sorted!$B136:$CW136,Attendance_sorted!$B136:$CW136,"nn")&lt;&gt;"nn","•",""),"")</f>
        <v/>
      </c>
      <c r="O137" s="1" t="str">
        <f ca="1">IF(($A137&lt;&gt;"")*(O$1&lt;&gt;""),IF(_xlfn.XLOOKUP(O$1,Attendance_sorted!$B136:$CW136,Attendance_sorted!$B136:$CW136,"nn")&lt;&gt;"nn","•",""),"")</f>
        <v/>
      </c>
      <c r="P137" s="1" t="str">
        <f ca="1">IF(($A137&lt;&gt;"")*(P$1&lt;&gt;""),IF(_xlfn.XLOOKUP(P$1,Attendance_sorted!$B136:$CW136,Attendance_sorted!$B136:$CW136,"nn")&lt;&gt;"nn","•",""),"")</f>
        <v/>
      </c>
      <c r="Q137" s="1" t="str">
        <f ca="1">IF(($A137&lt;&gt;"")*(Q$1&lt;&gt;""),IF(_xlfn.XLOOKUP(Q$1,Attendance_sorted!$B136:$CW136,Attendance_sorted!$B136:$CW136,"nn")&lt;&gt;"nn","•",""),"")</f>
        <v/>
      </c>
      <c r="R137" s="1" t="str">
        <f ca="1">IF(($A137&lt;&gt;"")*(R$1&lt;&gt;""),IF(_xlfn.XLOOKUP(R$1,Attendance_sorted!$B136:$CW136,Attendance_sorted!$B136:$CW136,"nn")&lt;&gt;"nn","•",""),"")</f>
        <v/>
      </c>
      <c r="S137" s="1" t="str">
        <f ca="1">IF(($A137&lt;&gt;"")*(S$1&lt;&gt;""),IF(_xlfn.XLOOKUP(S$1,Attendance_sorted!$B136:$CW136,Attendance_sorted!$B136:$CW136,"nn")&lt;&gt;"nn","•",""),"")</f>
        <v/>
      </c>
      <c r="T137" s="1" t="str">
        <f ca="1">IF(($A137&lt;&gt;"")*(T$1&lt;&gt;""),IF(_xlfn.XLOOKUP(T$1,Attendance_sorted!$B136:$CW136,Attendance_sorted!$B136:$CW136,"nn")&lt;&gt;"nn","•",""),"")</f>
        <v/>
      </c>
      <c r="U137" s="1" t="str">
        <f ca="1">IF(($A137&lt;&gt;"")*(U$1&lt;&gt;""),IF(_xlfn.XLOOKUP(U$1,Attendance_sorted!$B136:$CW136,Attendance_sorted!$B136:$CW136,"nn")&lt;&gt;"nn","•",""),"")</f>
        <v/>
      </c>
      <c r="V137" s="1" t="str">
        <f ca="1">IF(($A137&lt;&gt;"")*(V$1&lt;&gt;""),IF(_xlfn.XLOOKUP(V$1,Attendance_sorted!$B136:$CW136,Attendance_sorted!$B136:$CW136,"nn")&lt;&gt;"nn","•",""),"")</f>
        <v/>
      </c>
      <c r="W137" s="1" t="str">
        <f ca="1">IF(($A137&lt;&gt;"")*(W$1&lt;&gt;""),IF(_xlfn.XLOOKUP(W$1,Attendance_sorted!$B136:$CW136,Attendance_sorted!$B136:$CW136,"nn")&lt;&gt;"nn","•",""),"")</f>
        <v/>
      </c>
      <c r="X137" s="1" t="str">
        <f ca="1">IF(($A137&lt;&gt;"")*(X$1&lt;&gt;""),IF(_xlfn.XLOOKUP(X$1,Attendance_sorted!$B136:$CW136,Attendance_sorted!$B136:$CW136,"nn")&lt;&gt;"nn","•",""),"")</f>
        <v/>
      </c>
      <c r="Y137" s="1" t="str">
        <f ca="1">IF(($A137&lt;&gt;"")*(Y$1&lt;&gt;""),IF(_xlfn.XLOOKUP(Y$1,Attendance_sorted!$B136:$CW136,Attendance_sorted!$B136:$CW136,"nn")&lt;&gt;"nn","•",""),"")</f>
        <v/>
      </c>
      <c r="Z137" s="1" t="str">
        <f ca="1">IF(($A137&lt;&gt;"")*(Z$1&lt;&gt;""),IF(_xlfn.XLOOKUP(Z$1,Attendance_sorted!$B136:$CW136,Attendance_sorted!$B136:$CW136,"nn")&lt;&gt;"nn","•",""),"")</f>
        <v/>
      </c>
      <c r="AA137" s="1" t="str">
        <f ca="1">IF(($A137&lt;&gt;"")*(AA$1&lt;&gt;""),IF(_xlfn.XLOOKUP(AA$1,Attendance_sorted!$B136:$CW136,Attendance_sorted!$B136:$CW136,"nn")&lt;&gt;"nn","•",""),"")</f>
        <v/>
      </c>
      <c r="AB137" s="1" t="str">
        <f ca="1">IF(($A137&lt;&gt;"")*(AB$1&lt;&gt;""),IF(_xlfn.XLOOKUP(AB$1,Attendance_sorted!$B136:$CW136,Attendance_sorted!$B136:$CW136,"nn")&lt;&gt;"nn","•",""),"")</f>
        <v/>
      </c>
      <c r="AC137" s="1" t="str">
        <f ca="1">IF(($A137&lt;&gt;"")*(AC$1&lt;&gt;""),IF(_xlfn.XLOOKUP(AC$1,Attendance_sorted!$B136:$CW136,Attendance_sorted!$B136:$CW136,"nn")&lt;&gt;"nn","•",""),"")</f>
        <v/>
      </c>
      <c r="AD137" s="1" t="str">
        <f ca="1">IF(($A137&lt;&gt;"")*(AD$1&lt;&gt;""),IF(_xlfn.XLOOKUP(AD$1,Attendance_sorted!$B136:$CW136,Attendance_sorted!$B136:$CW136,"nn")&lt;&gt;"nn","•",""),"")</f>
        <v/>
      </c>
      <c r="AE137" s="1" t="str">
        <f ca="1">IF(($A137&lt;&gt;"")*(AE$1&lt;&gt;""),IF(_xlfn.XLOOKUP(AE$1,Attendance_sorted!$B136:$CW136,Attendance_sorted!$B136:$CW136,"nn")&lt;&gt;"nn","•",""),"")</f>
        <v/>
      </c>
      <c r="AF137" s="1" t="str">
        <f ca="1">IF(($A137&lt;&gt;"")*(AF$1&lt;&gt;""),IF(_xlfn.XLOOKUP(AF$1,Attendance_sorted!$B136:$CW136,Attendance_sorted!$B136:$CW136,"nn")&lt;&gt;"nn","•",""),"")</f>
        <v/>
      </c>
      <c r="AG137" s="1" t="str">
        <f ca="1">IF(($A137&lt;&gt;"")*(AG$1&lt;&gt;""),IF(_xlfn.XLOOKUP(AG$1,Attendance_sorted!$B136:$CW136,Attendance_sorted!$B136:$CW136,"nn")&lt;&gt;"nn","•",""),"")</f>
        <v/>
      </c>
      <c r="AH137" s="1" t="str">
        <f ca="1">IF(($A137&lt;&gt;"")*(AH$1&lt;&gt;""),IF(_xlfn.XLOOKUP(AH$1,Attendance_sorted!$B136:$CW136,Attendance_sorted!$B136:$CW136,"nn")&lt;&gt;"nn","•",""),"")</f>
        <v/>
      </c>
      <c r="AI137" s="1" t="str">
        <f ca="1">IF(($A137&lt;&gt;"")*(AI$1&lt;&gt;""),IF(_xlfn.XLOOKUP(AI$1,Attendance_sorted!$B136:$CW136,Attendance_sorted!$B136:$CW136,"nn")&lt;&gt;"nn","•",""),"")</f>
        <v/>
      </c>
      <c r="AJ137" s="1" t="str">
        <f ca="1">IF(($A137&lt;&gt;"")*(AJ$1&lt;&gt;""),IF(_xlfn.XLOOKUP(AJ$1,Attendance_sorted!$B136:$CW136,Attendance_sorted!$B136:$CW136,"nn")&lt;&gt;"nn","•",""),"")</f>
        <v/>
      </c>
      <c r="AK137" s="1" t="str">
        <f ca="1">IF(($A137&lt;&gt;"")*(AK$1&lt;&gt;""),IF(_xlfn.XLOOKUP(AK$1,Attendance_sorted!$B136:$CW136,Attendance_sorted!$B136:$CW136,"nn")&lt;&gt;"nn","•",""),"")</f>
        <v/>
      </c>
      <c r="AL137" s="1" t="str">
        <f ca="1">IF(($A137&lt;&gt;"")*(AL$1&lt;&gt;""),IF(_xlfn.XLOOKUP(AL$1,Attendance_sorted!$B136:$CW136,Attendance_sorted!$B136:$CW136,"nn")&lt;&gt;"nn","•",""),"")</f>
        <v/>
      </c>
      <c r="AM137" s="1" t="str">
        <f ca="1">IF(($A137&lt;&gt;"")*(AM$1&lt;&gt;""),IF(_xlfn.XLOOKUP(AM$1,Attendance_sorted!$B136:$CW136,Attendance_sorted!$B136:$CW136,"nn")&lt;&gt;"nn","•",""),"")</f>
        <v/>
      </c>
      <c r="AN137" s="1" t="str">
        <f ca="1">IF(($A137&lt;&gt;"")*(AN$1&lt;&gt;""),IF(_xlfn.XLOOKUP(AN$1,Attendance_sorted!$B136:$CW136,Attendance_sorted!$B136:$CW136,"nn")&lt;&gt;"nn","•",""),"")</f>
        <v/>
      </c>
      <c r="AO137" s="1" t="str">
        <f ca="1">IF(($A137&lt;&gt;"")*(AO$1&lt;&gt;""),IF(_xlfn.XLOOKUP(AO$1,Attendance_sorted!$B136:$CW136,Attendance_sorted!$B136:$CW136,"nn")&lt;&gt;"nn","•",""),"")</f>
        <v/>
      </c>
      <c r="AP137" s="1" t="str">
        <f ca="1">IF(($A137&lt;&gt;"")*(AP$1&lt;&gt;""),IF(_xlfn.XLOOKUP(AP$1,Attendance_sorted!$B136:$CW136,Attendance_sorted!$B136:$CW136,"nn")&lt;&gt;"nn","•",""),"")</f>
        <v/>
      </c>
      <c r="AQ137" s="1" t="str">
        <f ca="1">IF(($A137&lt;&gt;"")*(AQ$1&lt;&gt;""),IF(_xlfn.XLOOKUP(AQ$1,Attendance_sorted!$B136:$CW136,Attendance_sorted!$B136:$CW136,"nn")&lt;&gt;"nn","•",""),"")</f>
        <v/>
      </c>
      <c r="AR137" s="1" t="str">
        <f ca="1">IF(($A137&lt;&gt;"")*(AR$1&lt;&gt;""),IF(_xlfn.XLOOKUP(AR$1,Attendance_sorted!$B136:$CW136,Attendance_sorted!$B136:$CW136,"nn")&lt;&gt;"nn","•",""),"")</f>
        <v/>
      </c>
      <c r="AS137" s="1" t="str">
        <f ca="1">IF(($A137&lt;&gt;"")*(AS$1&lt;&gt;""),IF(_xlfn.XLOOKUP(AS$1,Attendance_sorted!$B136:$CW136,Attendance_sorted!$B136:$CW136,"nn")&lt;&gt;"nn","•",""),"")</f>
        <v/>
      </c>
      <c r="AT137" s="1" t="str">
        <f ca="1">IF(($A137&lt;&gt;"")*(AT$1&lt;&gt;""),IF(_xlfn.XLOOKUP(AT$1,Attendance_sorted!$B136:$CW136,Attendance_sorted!$B136:$CW136,"nn")&lt;&gt;"nn","•",""),"")</f>
        <v/>
      </c>
      <c r="AU137" s="1" t="str">
        <f ca="1">IF(($A137&lt;&gt;"")*(AU$1&lt;&gt;""),IF(_xlfn.XLOOKUP(AU$1,Attendance_sorted!$B136:$CW136,Attendance_sorted!$B136:$CW136,"nn")&lt;&gt;"nn","•",""),"")</f>
        <v/>
      </c>
      <c r="AV137" s="1" t="str">
        <f ca="1">IF(($A137&lt;&gt;"")*(AV$1&lt;&gt;""),IF(_xlfn.XLOOKUP(AV$1,Attendance_sorted!$B136:$CW136,Attendance_sorted!$B136:$CW136,"nn")&lt;&gt;"nn","•",""),"")</f>
        <v/>
      </c>
      <c r="AW137" s="1" t="str">
        <f ca="1">IF(($A137&lt;&gt;"")*(AW$1&lt;&gt;""),IF(_xlfn.XLOOKUP(AW$1,Attendance_sorted!$B136:$CW136,Attendance_sorted!$B136:$CW136,"nn")&lt;&gt;"nn","•",""),"")</f>
        <v/>
      </c>
      <c r="AX137" s="1" t="str">
        <f ca="1">IF(($A137&lt;&gt;"")*(AX$1&lt;&gt;""),IF(_xlfn.XLOOKUP(AX$1,Attendance_sorted!$B136:$CW136,Attendance_sorted!$B136:$CW136,"nn")&lt;&gt;"nn","•",""),"")</f>
        <v/>
      </c>
      <c r="AY137" s="1" t="str">
        <f ca="1">IF(($A137&lt;&gt;"")*(AY$1&lt;&gt;""),IF(_xlfn.XLOOKUP(AY$1,Attendance_sorted!$B136:$CW136,Attendance_sorted!$B136:$CW136,"nn")&lt;&gt;"nn","•",""),"")</f>
        <v/>
      </c>
      <c r="AZ137" s="1" t="str">
        <f ca="1">IF(($A137&lt;&gt;"")*(AZ$1&lt;&gt;""),IF(_xlfn.XLOOKUP(AZ$1,Attendance_sorted!$B136:$CW136,Attendance_sorted!$B136:$CW136,"nn")&lt;&gt;"nn","•",""),"")</f>
        <v/>
      </c>
      <c r="BA137" s="1" t="str">
        <f ca="1">IF(($A137&lt;&gt;"")*(BA$1&lt;&gt;""),IF(_xlfn.XLOOKUP(BA$1,Attendance_sorted!$B136:$CW136,Attendance_sorted!$B136:$CW136,"nn")&lt;&gt;"nn","•",""),"")</f>
        <v/>
      </c>
      <c r="BB137" s="1" t="str">
        <f ca="1">IF(($A137&lt;&gt;"")*(BB$1&lt;&gt;""),IF(_xlfn.XLOOKUP(BB$1,Attendance_sorted!$B136:$CW136,Attendance_sorted!$B136:$CW136,"nn")&lt;&gt;"nn","•",""),"")</f>
        <v/>
      </c>
      <c r="BC137" s="1" t="str">
        <f ca="1">IF(($A137&lt;&gt;"")*(BC$1&lt;&gt;""),IF(_xlfn.XLOOKUP(BC$1,Attendance_sorted!$B136:$CW136,Attendance_sorted!$B136:$CW136,"nn")&lt;&gt;"nn","•",""),"")</f>
        <v/>
      </c>
      <c r="BD137" s="1" t="str">
        <f ca="1">IF(($A137&lt;&gt;"")*(BD$1&lt;&gt;""),IF(_xlfn.XLOOKUP(BD$1,Attendance_sorted!$B136:$CW136,Attendance_sorted!$B136:$CW136,"nn")&lt;&gt;"nn","•",""),"")</f>
        <v/>
      </c>
      <c r="BE137" s="1" t="str">
        <f ca="1">IF(($A137&lt;&gt;"")*(BE$1&lt;&gt;""),IF(_xlfn.XLOOKUP(BE$1,Attendance_sorted!$B136:$CW136,Attendance_sorted!$B136:$CW136,"nn")&lt;&gt;"nn","•",""),"")</f>
        <v/>
      </c>
      <c r="BF137" s="1" t="str">
        <f ca="1">IF(($A137&lt;&gt;"")*(BF$1&lt;&gt;""),IF(_xlfn.XLOOKUP(BF$1,Attendance_sorted!$B136:$CW136,Attendance_sorted!$B136:$CW136,"nn")&lt;&gt;"nn","•",""),"")</f>
        <v/>
      </c>
      <c r="BG137" s="1" t="str">
        <f ca="1">IF(($A137&lt;&gt;"")*(BG$1&lt;&gt;""),IF(_xlfn.XLOOKUP(BG$1,Attendance_sorted!$B136:$CW136,Attendance_sorted!$B136:$CW136,"nn")&lt;&gt;"nn","•",""),"")</f>
        <v/>
      </c>
      <c r="BH137" s="1" t="str">
        <f ca="1">IF(($A137&lt;&gt;"")*(BH$1&lt;&gt;""),IF(_xlfn.XLOOKUP(BH$1,Attendance_sorted!$B136:$CW136,Attendance_sorted!$B136:$CW136,"nn")&lt;&gt;"nn","•",""),"")</f>
        <v/>
      </c>
      <c r="BI137" s="1" t="str">
        <f ca="1">IF(($A137&lt;&gt;"")*(BI$1&lt;&gt;""),IF(_xlfn.XLOOKUP(BI$1,Attendance_sorted!$B136:$CW136,Attendance_sorted!$B136:$CW136,"nn")&lt;&gt;"nn","•",""),"")</f>
        <v/>
      </c>
      <c r="BJ137" s="1" t="str">
        <f ca="1">IF(($A137&lt;&gt;"")*(BJ$1&lt;&gt;""),IF(_xlfn.XLOOKUP(BJ$1,Attendance_sorted!$B136:$CW136,Attendance_sorted!$B136:$CW136,"nn")&lt;&gt;"nn","•",""),"")</f>
        <v/>
      </c>
      <c r="BK137" s="1" t="str">
        <f ca="1">IF(($A137&lt;&gt;"")*(BK$1&lt;&gt;""),IF(_xlfn.XLOOKUP(BK$1,Attendance_sorted!$B136:$CW136,Attendance_sorted!$B136:$CW136,"nn")&lt;&gt;"nn","•",""),"")</f>
        <v/>
      </c>
      <c r="BL137" s="1" t="str">
        <f ca="1">IF(($A137&lt;&gt;"")*(BL$1&lt;&gt;""),IF(_xlfn.XLOOKUP(BL$1,Attendance_sorted!$B136:$CW136,Attendance_sorted!$B136:$CW136,"nn")&lt;&gt;"nn","•",""),"")</f>
        <v/>
      </c>
      <c r="BM137" s="1" t="str">
        <f ca="1">IF(($A137&lt;&gt;"")*(BM$1&lt;&gt;""),IF(_xlfn.XLOOKUP(BM$1,Attendance_sorted!$B136:$CW136,Attendance_sorted!$B136:$CW136,"nn")&lt;&gt;"nn","•",""),"")</f>
        <v/>
      </c>
      <c r="BN137" s="1" t="str">
        <f ca="1">IF(($A137&lt;&gt;"")*(BN$1&lt;&gt;""),IF(_xlfn.XLOOKUP(BN$1,Attendance_sorted!$B136:$CW136,Attendance_sorted!$B136:$CW136,"nn")&lt;&gt;"nn","•",""),"")</f>
        <v/>
      </c>
      <c r="BO137" s="1" t="str">
        <f ca="1">IF(($A137&lt;&gt;"")*(BO$1&lt;&gt;""),IF(_xlfn.XLOOKUP(BO$1,Attendance_sorted!$B136:$CW136,Attendance_sorted!$B136:$CW136,"nn")&lt;&gt;"nn","•",""),"")</f>
        <v/>
      </c>
      <c r="BP137" s="1" t="str">
        <f ca="1">IF(($A137&lt;&gt;"")*(BP$1&lt;&gt;""),IF(_xlfn.XLOOKUP(BP$1,Attendance_sorted!$B136:$CW136,Attendance_sorted!$B136:$CW136,"nn")&lt;&gt;"nn","•",""),"")</f>
        <v/>
      </c>
      <c r="BQ137" s="1" t="str">
        <f ca="1">IF(($A137&lt;&gt;"")*(BQ$1&lt;&gt;""),IF(_xlfn.XLOOKUP(BQ$1,Attendance_sorted!$B136:$CW136,Attendance_sorted!$B136:$CW136,"nn")&lt;&gt;"nn","•",""),"")</f>
        <v/>
      </c>
      <c r="BR137" s="1" t="str">
        <f ca="1">IF(($A137&lt;&gt;"")*(BR$1&lt;&gt;""),IF(_xlfn.XLOOKUP(BR$1,Attendance_sorted!$B136:$CW136,Attendance_sorted!$B136:$CW136,"nn")&lt;&gt;"nn","•",""),"")</f>
        <v/>
      </c>
      <c r="BS137" s="1" t="str">
        <f ca="1">IF(($A137&lt;&gt;"")*(BS$1&lt;&gt;""),IF(_xlfn.XLOOKUP(BS$1,Attendance_sorted!$B136:$CW136,Attendance_sorted!$B136:$CW136,"nn")&lt;&gt;"nn","•",""),"")</f>
        <v/>
      </c>
      <c r="BT137" s="1" t="str">
        <f ca="1">IF(($A137&lt;&gt;"")*(BT$1&lt;&gt;""),IF(_xlfn.XLOOKUP(BT$1,Attendance_sorted!$B136:$CW136,Attendance_sorted!$B136:$CW136,"nn")&lt;&gt;"nn","•",""),"")</f>
        <v/>
      </c>
      <c r="BU137" s="1" t="str">
        <f ca="1">IF(($A137&lt;&gt;"")*(BU$1&lt;&gt;""),IF(_xlfn.XLOOKUP(BU$1,Attendance_sorted!$B136:$CW136,Attendance_sorted!$B136:$CW136,"nn")&lt;&gt;"nn","•",""),"")</f>
        <v/>
      </c>
      <c r="BV137" s="1" t="str">
        <f ca="1">IF(($A137&lt;&gt;"")*(BV$1&lt;&gt;""),IF(_xlfn.XLOOKUP(BV$1,Attendance_sorted!$B136:$CW136,Attendance_sorted!$B136:$CW136,"nn")&lt;&gt;"nn","•",""),"")</f>
        <v/>
      </c>
      <c r="BW137" s="1" t="str">
        <f ca="1">IF(($A137&lt;&gt;"")*(BW$1&lt;&gt;""),IF(_xlfn.XLOOKUP(BW$1,Attendance_sorted!$B136:$CW136,Attendance_sorted!$B136:$CW136,"nn")&lt;&gt;"nn","•",""),"")</f>
        <v/>
      </c>
      <c r="BX137" s="1" t="str">
        <f ca="1">IF(($A137&lt;&gt;"")*(BX$1&lt;&gt;""),IF(_xlfn.XLOOKUP(BX$1,Attendance_sorted!$B136:$CW136,Attendance_sorted!$B136:$CW136,"nn")&lt;&gt;"nn","•",""),"")</f>
        <v/>
      </c>
      <c r="BY137" s="1" t="str">
        <f ca="1">IF(($A137&lt;&gt;"")*(BY$1&lt;&gt;""),IF(_xlfn.XLOOKUP(BY$1,Attendance_sorted!$B136:$CW136,Attendance_sorted!$B136:$CW136,"nn")&lt;&gt;"nn","•",""),"")</f>
        <v/>
      </c>
      <c r="BZ137" s="1" t="str">
        <f ca="1">IF(($A137&lt;&gt;"")*(BZ$1&lt;&gt;""),IF(_xlfn.XLOOKUP(BZ$1,Attendance_sorted!$B136:$CW136,Attendance_sorted!$B136:$CW136,"nn")&lt;&gt;"nn","•",""),"")</f>
        <v/>
      </c>
      <c r="CA137" s="1" t="str">
        <f ca="1">IF(($A137&lt;&gt;"")*(CA$1&lt;&gt;""),IF(_xlfn.XLOOKUP(CA$1,Attendance_sorted!$B136:$CW136,Attendance_sorted!$B136:$CW136,"nn")&lt;&gt;"nn","•",""),"")</f>
        <v/>
      </c>
      <c r="CB137" s="1" t="str">
        <f ca="1">IF(($A137&lt;&gt;"")*(CB$1&lt;&gt;""),IF(_xlfn.XLOOKUP(CB$1,Attendance_sorted!$B136:$CW136,Attendance_sorted!$B136:$CW136,"nn")&lt;&gt;"nn","•",""),"")</f>
        <v/>
      </c>
      <c r="CC137" s="1" t="str">
        <f ca="1">IF(($A137&lt;&gt;"")*(CC$1&lt;&gt;""),IF(_xlfn.XLOOKUP(CC$1,Attendance_sorted!$B136:$CW136,Attendance_sorted!$B136:$CW136,"nn")&lt;&gt;"nn","•",""),"")</f>
        <v/>
      </c>
      <c r="CD137" s="1" t="str">
        <f ca="1">IF(($A137&lt;&gt;"")*(CD$1&lt;&gt;""),IF(_xlfn.XLOOKUP(CD$1,Attendance_sorted!$B136:$CW136,Attendance_sorted!$B136:$CW136,"nn")&lt;&gt;"nn","•",""),"")</f>
        <v/>
      </c>
      <c r="CE137" s="1" t="str">
        <f ca="1">IF(($A137&lt;&gt;"")*(CE$1&lt;&gt;""),IF(_xlfn.XLOOKUP(CE$1,Attendance_sorted!$B136:$CW136,Attendance_sorted!$B136:$CW136,"nn")&lt;&gt;"nn","•",""),"")</f>
        <v/>
      </c>
      <c r="CF137" s="1" t="str">
        <f ca="1">IF(($A137&lt;&gt;"")*(CF$1&lt;&gt;""),IF(_xlfn.XLOOKUP(CF$1,Attendance_sorted!$B136:$CW136,Attendance_sorted!$B136:$CW136,"nn")&lt;&gt;"nn","•",""),"")</f>
        <v/>
      </c>
      <c r="CG137" s="1" t="str">
        <f ca="1">IF(($A137&lt;&gt;"")*(CG$1&lt;&gt;""),IF(_xlfn.XLOOKUP(CG$1,Attendance_sorted!$B136:$CW136,Attendance_sorted!$B136:$CW136,"nn")&lt;&gt;"nn","•",""),"")</f>
        <v/>
      </c>
      <c r="CH137" s="1" t="str">
        <f ca="1">IF(($A137&lt;&gt;"")*(CH$1&lt;&gt;""),IF(_xlfn.XLOOKUP(CH$1,Attendance_sorted!$B136:$CW136,Attendance_sorted!$B136:$CW136,"nn")&lt;&gt;"nn","•",""),"")</f>
        <v/>
      </c>
      <c r="CI137" s="1" t="str">
        <f ca="1">IF(($A137&lt;&gt;"")*(CI$1&lt;&gt;""),IF(_xlfn.XLOOKUP(CI$1,Attendance_sorted!$B136:$CW136,Attendance_sorted!$B136:$CW136,"nn")&lt;&gt;"nn","•",""),"")</f>
        <v/>
      </c>
      <c r="CJ137" s="1" t="str">
        <f ca="1">IF(($A137&lt;&gt;"")*(CJ$1&lt;&gt;""),IF(_xlfn.XLOOKUP(CJ$1,Attendance_sorted!$B136:$CW136,Attendance_sorted!$B136:$CW136,"nn")&lt;&gt;"nn","•",""),"")</f>
        <v/>
      </c>
      <c r="CK137" s="1" t="str">
        <f ca="1">IF(($A137&lt;&gt;"")*(CK$1&lt;&gt;""),IF(_xlfn.XLOOKUP(CK$1,Attendance_sorted!$B136:$CW136,Attendance_sorted!$B136:$CW136,"nn")&lt;&gt;"nn","•",""),"")</f>
        <v/>
      </c>
      <c r="CL137" s="1" t="str">
        <f ca="1">IF(($A137&lt;&gt;"")*(CL$1&lt;&gt;""),IF(_xlfn.XLOOKUP(CL$1,Attendance_sorted!$B136:$CW136,Attendance_sorted!$B136:$CW136,"nn")&lt;&gt;"nn","•",""),"")</f>
        <v/>
      </c>
      <c r="CM137" s="1" t="str">
        <f ca="1">IF(($A137&lt;&gt;"")*(CM$1&lt;&gt;""),IF(_xlfn.XLOOKUP(CM$1,Attendance_sorted!$B136:$CW136,Attendance_sorted!$B136:$CW136,"nn")&lt;&gt;"nn","•",""),"")</f>
        <v/>
      </c>
      <c r="CN137" s="1" t="str">
        <f ca="1">IF(($A137&lt;&gt;"")*(CN$1&lt;&gt;""),IF(_xlfn.XLOOKUP(CN$1,Attendance_sorted!$B136:$CW136,Attendance_sorted!$B136:$CW136,"nn")&lt;&gt;"nn","•",""),"")</f>
        <v/>
      </c>
      <c r="CO137" s="1" t="str">
        <f ca="1">IF(($A137&lt;&gt;"")*(CO$1&lt;&gt;""),IF(_xlfn.XLOOKUP(CO$1,Attendance_sorted!$B136:$CW136,Attendance_sorted!$B136:$CW136,"nn")&lt;&gt;"nn","•",""),"")</f>
        <v/>
      </c>
      <c r="CP137" s="1" t="str">
        <f ca="1">IF(($A137&lt;&gt;"")*(CP$1&lt;&gt;""),IF(_xlfn.XLOOKUP(CP$1,Attendance_sorted!$B136:$CW136,Attendance_sorted!$B136:$CW136,"nn")&lt;&gt;"nn","•",""),"")</f>
        <v/>
      </c>
      <c r="CQ137" s="1" t="str">
        <f ca="1">IF(($A137&lt;&gt;"")*(CQ$1&lt;&gt;""),IF(_xlfn.XLOOKUP(CQ$1,Attendance_sorted!$B136:$CW136,Attendance_sorted!$B136:$CW136,"nn")&lt;&gt;"nn","•",""),"")</f>
        <v/>
      </c>
      <c r="CR137" s="1" t="str">
        <f ca="1">IF(($A137&lt;&gt;"")*(CR$1&lt;&gt;""),IF(_xlfn.XLOOKUP(CR$1,Attendance_sorted!$B136:$CW136,Attendance_sorted!$B136:$CW136,"nn")&lt;&gt;"nn","•",""),"")</f>
        <v/>
      </c>
      <c r="CS137" s="1" t="str">
        <f ca="1">IF(($A137&lt;&gt;"")*(CS$1&lt;&gt;""),IF(_xlfn.XLOOKUP(CS$1,Attendance_sorted!$B136:$CW136,Attendance_sorted!$B136:$CW136,"nn")&lt;&gt;"nn","•",""),"")</f>
        <v/>
      </c>
      <c r="CT137" s="1" t="str">
        <f ca="1">IF(($A137&lt;&gt;"")*(CT$1&lt;&gt;""),IF(_xlfn.XLOOKUP(CT$1,Attendance_sorted!$B136:$CW136,Attendance_sorted!$B136:$CW136,"nn")&lt;&gt;"nn","•",""),"")</f>
        <v/>
      </c>
      <c r="CU137" s="1" t="str">
        <f ca="1">IF(($A137&lt;&gt;"")*(CU$1&lt;&gt;""),IF(_xlfn.XLOOKUP(CU$1,Attendance_sorted!$B136:$CW136,Attendance_sorted!$B136:$CW136,"nn")&lt;&gt;"nn","•",""),"")</f>
        <v/>
      </c>
      <c r="CV137" s="1" t="str">
        <f ca="1">IF(($A137&lt;&gt;"")*(CV$1&lt;&gt;""),IF(_xlfn.XLOOKUP(CV$1,Attendance_sorted!$B136:$CW136,Attendance_sorted!$B136:$CW136,"nn")&lt;&gt;"nn","•",""),"")</f>
        <v/>
      </c>
      <c r="CW137" s="1" t="str">
        <f ca="1">IF(($A137&lt;&gt;"")*(CW$1&lt;&gt;""),IF(_xlfn.XLOOKUP(CW$1,Attendance_sorted!$B136:$CW136,Attendance_sorted!$B136:$CW136,"nn")&lt;&gt;"nn","•",""),"")</f>
        <v/>
      </c>
    </row>
    <row r="138" spans="1:101">
      <c r="A138" s="1">
        <v>441</v>
      </c>
      <c r="B138" s="1" t="str">
        <f ca="1">IF(($A138&lt;&gt;"")*(B$1&lt;&gt;""),IF(_xlfn.XLOOKUP(B$1,Attendance_sorted!$B137:$CW137,Attendance_sorted!$B137:$CW137,"nn")&lt;&gt;"nn","•",""),"")</f>
        <v/>
      </c>
      <c r="C138" s="1" t="str">
        <f ca="1">IF(($A138&lt;&gt;"")*(C$1&lt;&gt;""),IF(_xlfn.XLOOKUP(C$1,Attendance_sorted!$B137:$CW137,Attendance_sorted!$B137:$CW137,"nn")&lt;&gt;"nn","•",""),"")</f>
        <v/>
      </c>
      <c r="D138" s="1" t="str">
        <f ca="1">IF(($A138&lt;&gt;"")*(D$1&lt;&gt;""),IF(_xlfn.XLOOKUP(D$1,Attendance_sorted!$B137:$CW137,Attendance_sorted!$B137:$CW137,"nn")&lt;&gt;"nn","•",""),"")</f>
        <v/>
      </c>
      <c r="E138" s="1" t="str">
        <f ca="1">IF(($A138&lt;&gt;"")*(E$1&lt;&gt;""),IF(_xlfn.XLOOKUP(E$1,Attendance_sorted!$B137:$CW137,Attendance_sorted!$B137:$CW137,"nn")&lt;&gt;"nn","•",""),"")</f>
        <v/>
      </c>
      <c r="F138" s="1" t="str">
        <f ca="1">IF(($A138&lt;&gt;"")*(F$1&lt;&gt;""),IF(_xlfn.XLOOKUP(F$1,Attendance_sorted!$B137:$CW137,Attendance_sorted!$B137:$CW137,"nn")&lt;&gt;"nn","•",""),"")</f>
        <v/>
      </c>
      <c r="G138" s="1" t="str">
        <f ca="1">IF(($A138&lt;&gt;"")*(G$1&lt;&gt;""),IF(_xlfn.XLOOKUP(G$1,Attendance_sorted!$B137:$CW137,Attendance_sorted!$B137:$CW137,"nn")&lt;&gt;"nn","•",""),"")</f>
        <v>•</v>
      </c>
      <c r="H138" s="1" t="str">
        <f ca="1">IF(($A138&lt;&gt;"")*(H$1&lt;&gt;""),IF(_xlfn.XLOOKUP(H$1,Attendance_sorted!$B137:$CW137,Attendance_sorted!$B137:$CW137,"nn")&lt;&gt;"nn","•",""),"")</f>
        <v/>
      </c>
      <c r="I138" s="1" t="str">
        <f ca="1">IF(($A138&lt;&gt;"")*(I$1&lt;&gt;""),IF(_xlfn.XLOOKUP(I$1,Attendance_sorted!$B137:$CW137,Attendance_sorted!$B137:$CW137,"nn")&lt;&gt;"nn","•",""),"")</f>
        <v/>
      </c>
      <c r="J138" s="1" t="str">
        <f ca="1">IF(($A138&lt;&gt;"")*(J$1&lt;&gt;""),IF(_xlfn.XLOOKUP(J$1,Attendance_sorted!$B137:$CW137,Attendance_sorted!$B137:$CW137,"nn")&lt;&gt;"nn","•",""),"")</f>
        <v>•</v>
      </c>
      <c r="K138" s="1" t="str">
        <f ca="1">IF(($A138&lt;&gt;"")*(K$1&lt;&gt;""),IF(_xlfn.XLOOKUP(K$1,Attendance_sorted!$B137:$CW137,Attendance_sorted!$B137:$CW137,"nn")&lt;&gt;"nn","•",""),"")</f>
        <v>•</v>
      </c>
      <c r="L138" s="1" t="str">
        <f ca="1">IF(($A138&lt;&gt;"")*(L$1&lt;&gt;""),IF(_xlfn.XLOOKUP(L$1,Attendance_sorted!$B137:$CW137,Attendance_sorted!$B137:$CW137,"nn")&lt;&gt;"nn","•",""),"")</f>
        <v/>
      </c>
      <c r="M138" s="1" t="str">
        <f ca="1">IF(($A138&lt;&gt;"")*(M$1&lt;&gt;""),IF(_xlfn.XLOOKUP(M$1,Attendance_sorted!$B137:$CW137,Attendance_sorted!$B137:$CW137,"nn")&lt;&gt;"nn","•",""),"")</f>
        <v/>
      </c>
      <c r="N138" s="1" t="str">
        <f ca="1">IF(($A138&lt;&gt;"")*(N$1&lt;&gt;""),IF(_xlfn.XLOOKUP(N$1,Attendance_sorted!$B137:$CW137,Attendance_sorted!$B137:$CW137,"nn")&lt;&gt;"nn","•",""),"")</f>
        <v/>
      </c>
      <c r="O138" s="1" t="str">
        <f ca="1">IF(($A138&lt;&gt;"")*(O$1&lt;&gt;""),IF(_xlfn.XLOOKUP(O$1,Attendance_sorted!$B137:$CW137,Attendance_sorted!$B137:$CW137,"nn")&lt;&gt;"nn","•",""),"")</f>
        <v/>
      </c>
      <c r="P138" s="1" t="str">
        <f ca="1">IF(($A138&lt;&gt;"")*(P$1&lt;&gt;""),IF(_xlfn.XLOOKUP(P$1,Attendance_sorted!$B137:$CW137,Attendance_sorted!$B137:$CW137,"nn")&lt;&gt;"nn","•",""),"")</f>
        <v/>
      </c>
      <c r="Q138" s="1" t="str">
        <f ca="1">IF(($A138&lt;&gt;"")*(Q$1&lt;&gt;""),IF(_xlfn.XLOOKUP(Q$1,Attendance_sorted!$B137:$CW137,Attendance_sorted!$B137:$CW137,"nn")&lt;&gt;"nn","•",""),"")</f>
        <v/>
      </c>
      <c r="R138" s="1" t="str">
        <f ca="1">IF(($A138&lt;&gt;"")*(R$1&lt;&gt;""),IF(_xlfn.XLOOKUP(R$1,Attendance_sorted!$B137:$CW137,Attendance_sorted!$B137:$CW137,"nn")&lt;&gt;"nn","•",""),"")</f>
        <v/>
      </c>
      <c r="S138" s="1" t="str">
        <f ca="1">IF(($A138&lt;&gt;"")*(S$1&lt;&gt;""),IF(_xlfn.XLOOKUP(S$1,Attendance_sorted!$B137:$CW137,Attendance_sorted!$B137:$CW137,"nn")&lt;&gt;"nn","•",""),"")</f>
        <v/>
      </c>
      <c r="T138" s="1" t="str">
        <f ca="1">IF(($A138&lt;&gt;"")*(T$1&lt;&gt;""),IF(_xlfn.XLOOKUP(T$1,Attendance_sorted!$B137:$CW137,Attendance_sorted!$B137:$CW137,"nn")&lt;&gt;"nn","•",""),"")</f>
        <v/>
      </c>
      <c r="U138" s="1" t="str">
        <f ca="1">IF(($A138&lt;&gt;"")*(U$1&lt;&gt;""),IF(_xlfn.XLOOKUP(U$1,Attendance_sorted!$B137:$CW137,Attendance_sorted!$B137:$CW137,"nn")&lt;&gt;"nn","•",""),"")</f>
        <v/>
      </c>
      <c r="V138" s="1" t="str">
        <f ca="1">IF(($A138&lt;&gt;"")*(V$1&lt;&gt;""),IF(_xlfn.XLOOKUP(V$1,Attendance_sorted!$B137:$CW137,Attendance_sorted!$B137:$CW137,"nn")&lt;&gt;"nn","•",""),"")</f>
        <v/>
      </c>
      <c r="W138" s="1" t="str">
        <f ca="1">IF(($A138&lt;&gt;"")*(W$1&lt;&gt;""),IF(_xlfn.XLOOKUP(W$1,Attendance_sorted!$B137:$CW137,Attendance_sorted!$B137:$CW137,"nn")&lt;&gt;"nn","•",""),"")</f>
        <v/>
      </c>
      <c r="X138" s="1" t="str">
        <f ca="1">IF(($A138&lt;&gt;"")*(X$1&lt;&gt;""),IF(_xlfn.XLOOKUP(X$1,Attendance_sorted!$B137:$CW137,Attendance_sorted!$B137:$CW137,"nn")&lt;&gt;"nn","•",""),"")</f>
        <v/>
      </c>
      <c r="Y138" s="1" t="str">
        <f ca="1">IF(($A138&lt;&gt;"")*(Y$1&lt;&gt;""),IF(_xlfn.XLOOKUP(Y$1,Attendance_sorted!$B137:$CW137,Attendance_sorted!$B137:$CW137,"nn")&lt;&gt;"nn","•",""),"")</f>
        <v/>
      </c>
      <c r="Z138" s="1" t="str">
        <f ca="1">IF(($A138&lt;&gt;"")*(Z$1&lt;&gt;""),IF(_xlfn.XLOOKUP(Z$1,Attendance_sorted!$B137:$CW137,Attendance_sorted!$B137:$CW137,"nn")&lt;&gt;"nn","•",""),"")</f>
        <v/>
      </c>
      <c r="AA138" s="1" t="str">
        <f ca="1">IF(($A138&lt;&gt;"")*(AA$1&lt;&gt;""),IF(_xlfn.XLOOKUP(AA$1,Attendance_sorted!$B137:$CW137,Attendance_sorted!$B137:$CW137,"nn")&lt;&gt;"nn","•",""),"")</f>
        <v/>
      </c>
      <c r="AB138" s="1" t="str">
        <f ca="1">IF(($A138&lt;&gt;"")*(AB$1&lt;&gt;""),IF(_xlfn.XLOOKUP(AB$1,Attendance_sorted!$B137:$CW137,Attendance_sorted!$B137:$CW137,"nn")&lt;&gt;"nn","•",""),"")</f>
        <v/>
      </c>
      <c r="AC138" s="1" t="str">
        <f ca="1">IF(($A138&lt;&gt;"")*(AC$1&lt;&gt;""),IF(_xlfn.XLOOKUP(AC$1,Attendance_sorted!$B137:$CW137,Attendance_sorted!$B137:$CW137,"nn")&lt;&gt;"nn","•",""),"")</f>
        <v/>
      </c>
      <c r="AD138" s="1" t="str">
        <f ca="1">IF(($A138&lt;&gt;"")*(AD$1&lt;&gt;""),IF(_xlfn.XLOOKUP(AD$1,Attendance_sorted!$B137:$CW137,Attendance_sorted!$B137:$CW137,"nn")&lt;&gt;"nn","•",""),"")</f>
        <v/>
      </c>
      <c r="AE138" s="1" t="str">
        <f ca="1">IF(($A138&lt;&gt;"")*(AE$1&lt;&gt;""),IF(_xlfn.XLOOKUP(AE$1,Attendance_sorted!$B137:$CW137,Attendance_sorted!$B137:$CW137,"nn")&lt;&gt;"nn","•",""),"")</f>
        <v/>
      </c>
      <c r="AF138" s="1" t="str">
        <f ca="1">IF(($A138&lt;&gt;"")*(AF$1&lt;&gt;""),IF(_xlfn.XLOOKUP(AF$1,Attendance_sorted!$B137:$CW137,Attendance_sorted!$B137:$CW137,"nn")&lt;&gt;"nn","•",""),"")</f>
        <v/>
      </c>
      <c r="AG138" s="1" t="str">
        <f ca="1">IF(($A138&lt;&gt;"")*(AG$1&lt;&gt;""),IF(_xlfn.XLOOKUP(AG$1,Attendance_sorted!$B137:$CW137,Attendance_sorted!$B137:$CW137,"nn")&lt;&gt;"nn","•",""),"")</f>
        <v/>
      </c>
      <c r="AH138" s="1" t="str">
        <f ca="1">IF(($A138&lt;&gt;"")*(AH$1&lt;&gt;""),IF(_xlfn.XLOOKUP(AH$1,Attendance_sorted!$B137:$CW137,Attendance_sorted!$B137:$CW137,"nn")&lt;&gt;"nn","•",""),"")</f>
        <v/>
      </c>
      <c r="AI138" s="1" t="str">
        <f ca="1">IF(($A138&lt;&gt;"")*(AI$1&lt;&gt;""),IF(_xlfn.XLOOKUP(AI$1,Attendance_sorted!$B137:$CW137,Attendance_sorted!$B137:$CW137,"nn")&lt;&gt;"nn","•",""),"")</f>
        <v/>
      </c>
      <c r="AJ138" s="1" t="str">
        <f ca="1">IF(($A138&lt;&gt;"")*(AJ$1&lt;&gt;""),IF(_xlfn.XLOOKUP(AJ$1,Attendance_sorted!$B137:$CW137,Attendance_sorted!$B137:$CW137,"nn")&lt;&gt;"nn","•",""),"")</f>
        <v/>
      </c>
      <c r="AK138" s="1" t="str">
        <f ca="1">IF(($A138&lt;&gt;"")*(AK$1&lt;&gt;""),IF(_xlfn.XLOOKUP(AK$1,Attendance_sorted!$B137:$CW137,Attendance_sorted!$B137:$CW137,"nn")&lt;&gt;"nn","•",""),"")</f>
        <v/>
      </c>
      <c r="AL138" s="1" t="str">
        <f ca="1">IF(($A138&lt;&gt;"")*(AL$1&lt;&gt;""),IF(_xlfn.XLOOKUP(AL$1,Attendance_sorted!$B137:$CW137,Attendance_sorted!$B137:$CW137,"nn")&lt;&gt;"nn","•",""),"")</f>
        <v/>
      </c>
      <c r="AM138" s="1" t="str">
        <f ca="1">IF(($A138&lt;&gt;"")*(AM$1&lt;&gt;""),IF(_xlfn.XLOOKUP(AM$1,Attendance_sorted!$B137:$CW137,Attendance_sorted!$B137:$CW137,"nn")&lt;&gt;"nn","•",""),"")</f>
        <v/>
      </c>
      <c r="AN138" s="1" t="str">
        <f ca="1">IF(($A138&lt;&gt;"")*(AN$1&lt;&gt;""),IF(_xlfn.XLOOKUP(AN$1,Attendance_sorted!$B137:$CW137,Attendance_sorted!$B137:$CW137,"nn")&lt;&gt;"nn","•",""),"")</f>
        <v/>
      </c>
      <c r="AO138" s="1" t="str">
        <f ca="1">IF(($A138&lt;&gt;"")*(AO$1&lt;&gt;""),IF(_xlfn.XLOOKUP(AO$1,Attendance_sorted!$B137:$CW137,Attendance_sorted!$B137:$CW137,"nn")&lt;&gt;"nn","•",""),"")</f>
        <v/>
      </c>
      <c r="AP138" s="1" t="str">
        <f ca="1">IF(($A138&lt;&gt;"")*(AP$1&lt;&gt;""),IF(_xlfn.XLOOKUP(AP$1,Attendance_sorted!$B137:$CW137,Attendance_sorted!$B137:$CW137,"nn")&lt;&gt;"nn","•",""),"")</f>
        <v/>
      </c>
      <c r="AQ138" s="1" t="str">
        <f ca="1">IF(($A138&lt;&gt;"")*(AQ$1&lt;&gt;""),IF(_xlfn.XLOOKUP(AQ$1,Attendance_sorted!$B137:$CW137,Attendance_sorted!$B137:$CW137,"nn")&lt;&gt;"nn","•",""),"")</f>
        <v/>
      </c>
      <c r="AR138" s="1" t="str">
        <f ca="1">IF(($A138&lt;&gt;"")*(AR$1&lt;&gt;""),IF(_xlfn.XLOOKUP(AR$1,Attendance_sorted!$B137:$CW137,Attendance_sorted!$B137:$CW137,"nn")&lt;&gt;"nn","•",""),"")</f>
        <v/>
      </c>
      <c r="AS138" s="1" t="str">
        <f ca="1">IF(($A138&lt;&gt;"")*(AS$1&lt;&gt;""),IF(_xlfn.XLOOKUP(AS$1,Attendance_sorted!$B137:$CW137,Attendance_sorted!$B137:$CW137,"nn")&lt;&gt;"nn","•",""),"")</f>
        <v/>
      </c>
      <c r="AT138" s="1" t="str">
        <f ca="1">IF(($A138&lt;&gt;"")*(AT$1&lt;&gt;""),IF(_xlfn.XLOOKUP(AT$1,Attendance_sorted!$B137:$CW137,Attendance_sorted!$B137:$CW137,"nn")&lt;&gt;"nn","•",""),"")</f>
        <v/>
      </c>
      <c r="AU138" s="1" t="str">
        <f ca="1">IF(($A138&lt;&gt;"")*(AU$1&lt;&gt;""),IF(_xlfn.XLOOKUP(AU$1,Attendance_sorted!$B137:$CW137,Attendance_sorted!$B137:$CW137,"nn")&lt;&gt;"nn","•",""),"")</f>
        <v/>
      </c>
      <c r="AV138" s="1" t="str">
        <f ca="1">IF(($A138&lt;&gt;"")*(AV$1&lt;&gt;""),IF(_xlfn.XLOOKUP(AV$1,Attendance_sorted!$B137:$CW137,Attendance_sorted!$B137:$CW137,"nn")&lt;&gt;"nn","•",""),"")</f>
        <v/>
      </c>
      <c r="AW138" s="1" t="str">
        <f ca="1">IF(($A138&lt;&gt;"")*(AW$1&lt;&gt;""),IF(_xlfn.XLOOKUP(AW$1,Attendance_sorted!$B137:$CW137,Attendance_sorted!$B137:$CW137,"nn")&lt;&gt;"nn","•",""),"")</f>
        <v/>
      </c>
      <c r="AX138" s="1" t="str">
        <f ca="1">IF(($A138&lt;&gt;"")*(AX$1&lt;&gt;""),IF(_xlfn.XLOOKUP(AX$1,Attendance_sorted!$B137:$CW137,Attendance_sorted!$B137:$CW137,"nn")&lt;&gt;"nn","•",""),"")</f>
        <v/>
      </c>
      <c r="AY138" s="1" t="str">
        <f ca="1">IF(($A138&lt;&gt;"")*(AY$1&lt;&gt;""),IF(_xlfn.XLOOKUP(AY$1,Attendance_sorted!$B137:$CW137,Attendance_sorted!$B137:$CW137,"nn")&lt;&gt;"nn","•",""),"")</f>
        <v/>
      </c>
      <c r="AZ138" s="1" t="str">
        <f ca="1">IF(($A138&lt;&gt;"")*(AZ$1&lt;&gt;""),IF(_xlfn.XLOOKUP(AZ$1,Attendance_sorted!$B137:$CW137,Attendance_sorted!$B137:$CW137,"nn")&lt;&gt;"nn","•",""),"")</f>
        <v/>
      </c>
      <c r="BA138" s="1" t="str">
        <f ca="1">IF(($A138&lt;&gt;"")*(BA$1&lt;&gt;""),IF(_xlfn.XLOOKUP(BA$1,Attendance_sorted!$B137:$CW137,Attendance_sorted!$B137:$CW137,"nn")&lt;&gt;"nn","•",""),"")</f>
        <v/>
      </c>
      <c r="BB138" s="1" t="str">
        <f ca="1">IF(($A138&lt;&gt;"")*(BB$1&lt;&gt;""),IF(_xlfn.XLOOKUP(BB$1,Attendance_sorted!$B137:$CW137,Attendance_sorted!$B137:$CW137,"nn")&lt;&gt;"nn","•",""),"")</f>
        <v/>
      </c>
      <c r="BC138" s="1" t="str">
        <f ca="1">IF(($A138&lt;&gt;"")*(BC$1&lt;&gt;""),IF(_xlfn.XLOOKUP(BC$1,Attendance_sorted!$B137:$CW137,Attendance_sorted!$B137:$CW137,"nn")&lt;&gt;"nn","•",""),"")</f>
        <v/>
      </c>
      <c r="BD138" s="1" t="str">
        <f ca="1">IF(($A138&lt;&gt;"")*(BD$1&lt;&gt;""),IF(_xlfn.XLOOKUP(BD$1,Attendance_sorted!$B137:$CW137,Attendance_sorted!$B137:$CW137,"nn")&lt;&gt;"nn","•",""),"")</f>
        <v/>
      </c>
      <c r="BE138" s="1" t="str">
        <f ca="1">IF(($A138&lt;&gt;"")*(BE$1&lt;&gt;""),IF(_xlfn.XLOOKUP(BE$1,Attendance_sorted!$B137:$CW137,Attendance_sorted!$B137:$CW137,"nn")&lt;&gt;"nn","•",""),"")</f>
        <v/>
      </c>
      <c r="BF138" s="1" t="str">
        <f ca="1">IF(($A138&lt;&gt;"")*(BF$1&lt;&gt;""),IF(_xlfn.XLOOKUP(BF$1,Attendance_sorted!$B137:$CW137,Attendance_sorted!$B137:$CW137,"nn")&lt;&gt;"nn","•",""),"")</f>
        <v/>
      </c>
      <c r="BG138" s="1" t="str">
        <f ca="1">IF(($A138&lt;&gt;"")*(BG$1&lt;&gt;""),IF(_xlfn.XLOOKUP(BG$1,Attendance_sorted!$B137:$CW137,Attendance_sorted!$B137:$CW137,"nn")&lt;&gt;"nn","•",""),"")</f>
        <v/>
      </c>
      <c r="BH138" s="1" t="str">
        <f ca="1">IF(($A138&lt;&gt;"")*(BH$1&lt;&gt;""),IF(_xlfn.XLOOKUP(BH$1,Attendance_sorted!$B137:$CW137,Attendance_sorted!$B137:$CW137,"nn")&lt;&gt;"nn","•",""),"")</f>
        <v/>
      </c>
      <c r="BI138" s="1" t="str">
        <f ca="1">IF(($A138&lt;&gt;"")*(BI$1&lt;&gt;""),IF(_xlfn.XLOOKUP(BI$1,Attendance_sorted!$B137:$CW137,Attendance_sorted!$B137:$CW137,"nn")&lt;&gt;"nn","•",""),"")</f>
        <v/>
      </c>
      <c r="BJ138" s="1" t="str">
        <f ca="1">IF(($A138&lt;&gt;"")*(BJ$1&lt;&gt;""),IF(_xlfn.XLOOKUP(BJ$1,Attendance_sorted!$B137:$CW137,Attendance_sorted!$B137:$CW137,"nn")&lt;&gt;"nn","•",""),"")</f>
        <v/>
      </c>
      <c r="BK138" s="1" t="str">
        <f ca="1">IF(($A138&lt;&gt;"")*(BK$1&lt;&gt;""),IF(_xlfn.XLOOKUP(BK$1,Attendance_sorted!$B137:$CW137,Attendance_sorted!$B137:$CW137,"nn")&lt;&gt;"nn","•",""),"")</f>
        <v/>
      </c>
      <c r="BL138" s="1" t="str">
        <f ca="1">IF(($A138&lt;&gt;"")*(BL$1&lt;&gt;""),IF(_xlfn.XLOOKUP(BL$1,Attendance_sorted!$B137:$CW137,Attendance_sorted!$B137:$CW137,"nn")&lt;&gt;"nn","•",""),"")</f>
        <v/>
      </c>
      <c r="BM138" s="1" t="str">
        <f ca="1">IF(($A138&lt;&gt;"")*(BM$1&lt;&gt;""),IF(_xlfn.XLOOKUP(BM$1,Attendance_sorted!$B137:$CW137,Attendance_sorted!$B137:$CW137,"nn")&lt;&gt;"nn","•",""),"")</f>
        <v/>
      </c>
      <c r="BN138" s="1" t="str">
        <f ca="1">IF(($A138&lt;&gt;"")*(BN$1&lt;&gt;""),IF(_xlfn.XLOOKUP(BN$1,Attendance_sorted!$B137:$CW137,Attendance_sorted!$B137:$CW137,"nn")&lt;&gt;"nn","•",""),"")</f>
        <v/>
      </c>
      <c r="BO138" s="1" t="str">
        <f ca="1">IF(($A138&lt;&gt;"")*(BO$1&lt;&gt;""),IF(_xlfn.XLOOKUP(BO$1,Attendance_sorted!$B137:$CW137,Attendance_sorted!$B137:$CW137,"nn")&lt;&gt;"nn","•",""),"")</f>
        <v/>
      </c>
      <c r="BP138" s="1" t="str">
        <f ca="1">IF(($A138&lt;&gt;"")*(BP$1&lt;&gt;""),IF(_xlfn.XLOOKUP(BP$1,Attendance_sorted!$B137:$CW137,Attendance_sorted!$B137:$CW137,"nn")&lt;&gt;"nn","•",""),"")</f>
        <v/>
      </c>
      <c r="BQ138" s="1" t="str">
        <f ca="1">IF(($A138&lt;&gt;"")*(BQ$1&lt;&gt;""),IF(_xlfn.XLOOKUP(BQ$1,Attendance_sorted!$B137:$CW137,Attendance_sorted!$B137:$CW137,"nn")&lt;&gt;"nn","•",""),"")</f>
        <v/>
      </c>
      <c r="BR138" s="1" t="str">
        <f ca="1">IF(($A138&lt;&gt;"")*(BR$1&lt;&gt;""),IF(_xlfn.XLOOKUP(BR$1,Attendance_sorted!$B137:$CW137,Attendance_sorted!$B137:$CW137,"nn")&lt;&gt;"nn","•",""),"")</f>
        <v/>
      </c>
      <c r="BS138" s="1" t="str">
        <f ca="1">IF(($A138&lt;&gt;"")*(BS$1&lt;&gt;""),IF(_xlfn.XLOOKUP(BS$1,Attendance_sorted!$B137:$CW137,Attendance_sorted!$B137:$CW137,"nn")&lt;&gt;"nn","•",""),"")</f>
        <v/>
      </c>
      <c r="BT138" s="1" t="str">
        <f ca="1">IF(($A138&lt;&gt;"")*(BT$1&lt;&gt;""),IF(_xlfn.XLOOKUP(BT$1,Attendance_sorted!$B137:$CW137,Attendance_sorted!$B137:$CW137,"nn")&lt;&gt;"nn","•",""),"")</f>
        <v/>
      </c>
      <c r="BU138" s="1" t="str">
        <f ca="1">IF(($A138&lt;&gt;"")*(BU$1&lt;&gt;""),IF(_xlfn.XLOOKUP(BU$1,Attendance_sorted!$B137:$CW137,Attendance_sorted!$B137:$CW137,"nn")&lt;&gt;"nn","•",""),"")</f>
        <v/>
      </c>
      <c r="BV138" s="1" t="str">
        <f ca="1">IF(($A138&lt;&gt;"")*(BV$1&lt;&gt;""),IF(_xlfn.XLOOKUP(BV$1,Attendance_sorted!$B137:$CW137,Attendance_sorted!$B137:$CW137,"nn")&lt;&gt;"nn","•",""),"")</f>
        <v/>
      </c>
      <c r="BW138" s="1" t="str">
        <f ca="1">IF(($A138&lt;&gt;"")*(BW$1&lt;&gt;""),IF(_xlfn.XLOOKUP(BW$1,Attendance_sorted!$B137:$CW137,Attendance_sorted!$B137:$CW137,"nn")&lt;&gt;"nn","•",""),"")</f>
        <v/>
      </c>
      <c r="BX138" s="1" t="str">
        <f ca="1">IF(($A138&lt;&gt;"")*(BX$1&lt;&gt;""),IF(_xlfn.XLOOKUP(BX$1,Attendance_sorted!$B137:$CW137,Attendance_sorted!$B137:$CW137,"nn")&lt;&gt;"nn","•",""),"")</f>
        <v/>
      </c>
      <c r="BY138" s="1" t="str">
        <f ca="1">IF(($A138&lt;&gt;"")*(BY$1&lt;&gt;""),IF(_xlfn.XLOOKUP(BY$1,Attendance_sorted!$B137:$CW137,Attendance_sorted!$B137:$CW137,"nn")&lt;&gt;"nn","•",""),"")</f>
        <v/>
      </c>
      <c r="BZ138" s="1" t="str">
        <f ca="1">IF(($A138&lt;&gt;"")*(BZ$1&lt;&gt;""),IF(_xlfn.XLOOKUP(BZ$1,Attendance_sorted!$B137:$CW137,Attendance_sorted!$B137:$CW137,"nn")&lt;&gt;"nn","•",""),"")</f>
        <v/>
      </c>
      <c r="CA138" s="1" t="str">
        <f ca="1">IF(($A138&lt;&gt;"")*(CA$1&lt;&gt;""),IF(_xlfn.XLOOKUP(CA$1,Attendance_sorted!$B137:$CW137,Attendance_sorted!$B137:$CW137,"nn")&lt;&gt;"nn","•",""),"")</f>
        <v/>
      </c>
      <c r="CB138" s="1" t="str">
        <f ca="1">IF(($A138&lt;&gt;"")*(CB$1&lt;&gt;""),IF(_xlfn.XLOOKUP(CB$1,Attendance_sorted!$B137:$CW137,Attendance_sorted!$B137:$CW137,"nn")&lt;&gt;"nn","•",""),"")</f>
        <v/>
      </c>
      <c r="CC138" s="1" t="str">
        <f ca="1">IF(($A138&lt;&gt;"")*(CC$1&lt;&gt;""),IF(_xlfn.XLOOKUP(CC$1,Attendance_sorted!$B137:$CW137,Attendance_sorted!$B137:$CW137,"nn")&lt;&gt;"nn","•",""),"")</f>
        <v/>
      </c>
      <c r="CD138" s="1" t="str">
        <f ca="1">IF(($A138&lt;&gt;"")*(CD$1&lt;&gt;""),IF(_xlfn.XLOOKUP(CD$1,Attendance_sorted!$B137:$CW137,Attendance_sorted!$B137:$CW137,"nn")&lt;&gt;"nn","•",""),"")</f>
        <v/>
      </c>
      <c r="CE138" s="1" t="str">
        <f ca="1">IF(($A138&lt;&gt;"")*(CE$1&lt;&gt;""),IF(_xlfn.XLOOKUP(CE$1,Attendance_sorted!$B137:$CW137,Attendance_sorted!$B137:$CW137,"nn")&lt;&gt;"nn","•",""),"")</f>
        <v/>
      </c>
      <c r="CF138" s="1" t="str">
        <f ca="1">IF(($A138&lt;&gt;"")*(CF$1&lt;&gt;""),IF(_xlfn.XLOOKUP(CF$1,Attendance_sorted!$B137:$CW137,Attendance_sorted!$B137:$CW137,"nn")&lt;&gt;"nn","•",""),"")</f>
        <v/>
      </c>
      <c r="CG138" s="1" t="str">
        <f ca="1">IF(($A138&lt;&gt;"")*(CG$1&lt;&gt;""),IF(_xlfn.XLOOKUP(CG$1,Attendance_sorted!$B137:$CW137,Attendance_sorted!$B137:$CW137,"nn")&lt;&gt;"nn","•",""),"")</f>
        <v/>
      </c>
      <c r="CH138" s="1" t="str">
        <f ca="1">IF(($A138&lt;&gt;"")*(CH$1&lt;&gt;""),IF(_xlfn.XLOOKUP(CH$1,Attendance_sorted!$B137:$CW137,Attendance_sorted!$B137:$CW137,"nn")&lt;&gt;"nn","•",""),"")</f>
        <v/>
      </c>
      <c r="CI138" s="1" t="str">
        <f ca="1">IF(($A138&lt;&gt;"")*(CI$1&lt;&gt;""),IF(_xlfn.XLOOKUP(CI$1,Attendance_sorted!$B137:$CW137,Attendance_sorted!$B137:$CW137,"nn")&lt;&gt;"nn","•",""),"")</f>
        <v/>
      </c>
      <c r="CJ138" s="1" t="str">
        <f ca="1">IF(($A138&lt;&gt;"")*(CJ$1&lt;&gt;""),IF(_xlfn.XLOOKUP(CJ$1,Attendance_sorted!$B137:$CW137,Attendance_sorted!$B137:$CW137,"nn")&lt;&gt;"nn","•",""),"")</f>
        <v/>
      </c>
      <c r="CK138" s="1" t="str">
        <f ca="1">IF(($A138&lt;&gt;"")*(CK$1&lt;&gt;""),IF(_xlfn.XLOOKUP(CK$1,Attendance_sorted!$B137:$CW137,Attendance_sorted!$B137:$CW137,"nn")&lt;&gt;"nn","•",""),"")</f>
        <v/>
      </c>
      <c r="CL138" s="1" t="str">
        <f ca="1">IF(($A138&lt;&gt;"")*(CL$1&lt;&gt;""),IF(_xlfn.XLOOKUP(CL$1,Attendance_sorted!$B137:$CW137,Attendance_sorted!$B137:$CW137,"nn")&lt;&gt;"nn","•",""),"")</f>
        <v/>
      </c>
      <c r="CM138" s="1" t="str">
        <f ca="1">IF(($A138&lt;&gt;"")*(CM$1&lt;&gt;""),IF(_xlfn.XLOOKUP(CM$1,Attendance_sorted!$B137:$CW137,Attendance_sorted!$B137:$CW137,"nn")&lt;&gt;"nn","•",""),"")</f>
        <v/>
      </c>
      <c r="CN138" s="1" t="str">
        <f ca="1">IF(($A138&lt;&gt;"")*(CN$1&lt;&gt;""),IF(_xlfn.XLOOKUP(CN$1,Attendance_sorted!$B137:$CW137,Attendance_sorted!$B137:$CW137,"nn")&lt;&gt;"nn","•",""),"")</f>
        <v/>
      </c>
      <c r="CO138" s="1" t="str">
        <f ca="1">IF(($A138&lt;&gt;"")*(CO$1&lt;&gt;""),IF(_xlfn.XLOOKUP(CO$1,Attendance_sorted!$B137:$CW137,Attendance_sorted!$B137:$CW137,"nn")&lt;&gt;"nn","•",""),"")</f>
        <v/>
      </c>
      <c r="CP138" s="1" t="str">
        <f ca="1">IF(($A138&lt;&gt;"")*(CP$1&lt;&gt;""),IF(_xlfn.XLOOKUP(CP$1,Attendance_sorted!$B137:$CW137,Attendance_sorted!$B137:$CW137,"nn")&lt;&gt;"nn","•",""),"")</f>
        <v/>
      </c>
      <c r="CQ138" s="1" t="str">
        <f ca="1">IF(($A138&lt;&gt;"")*(CQ$1&lt;&gt;""),IF(_xlfn.XLOOKUP(CQ$1,Attendance_sorted!$B137:$CW137,Attendance_sorted!$B137:$CW137,"nn")&lt;&gt;"nn","•",""),"")</f>
        <v/>
      </c>
      <c r="CR138" s="1" t="str">
        <f ca="1">IF(($A138&lt;&gt;"")*(CR$1&lt;&gt;""),IF(_xlfn.XLOOKUP(CR$1,Attendance_sorted!$B137:$CW137,Attendance_sorted!$B137:$CW137,"nn")&lt;&gt;"nn","•",""),"")</f>
        <v/>
      </c>
      <c r="CS138" s="1" t="str">
        <f ca="1">IF(($A138&lt;&gt;"")*(CS$1&lt;&gt;""),IF(_xlfn.XLOOKUP(CS$1,Attendance_sorted!$B137:$CW137,Attendance_sorted!$B137:$CW137,"nn")&lt;&gt;"nn","•",""),"")</f>
        <v/>
      </c>
      <c r="CT138" s="1" t="str">
        <f ca="1">IF(($A138&lt;&gt;"")*(CT$1&lt;&gt;""),IF(_xlfn.XLOOKUP(CT$1,Attendance_sorted!$B137:$CW137,Attendance_sorted!$B137:$CW137,"nn")&lt;&gt;"nn","•",""),"")</f>
        <v/>
      </c>
      <c r="CU138" s="1" t="str">
        <f ca="1">IF(($A138&lt;&gt;"")*(CU$1&lt;&gt;""),IF(_xlfn.XLOOKUP(CU$1,Attendance_sorted!$B137:$CW137,Attendance_sorted!$B137:$CW137,"nn")&lt;&gt;"nn","•",""),"")</f>
        <v/>
      </c>
      <c r="CV138" s="1" t="str">
        <f ca="1">IF(($A138&lt;&gt;"")*(CV$1&lt;&gt;""),IF(_xlfn.XLOOKUP(CV$1,Attendance_sorted!$B137:$CW137,Attendance_sorted!$B137:$CW137,"nn")&lt;&gt;"nn","•",""),"")</f>
        <v/>
      </c>
      <c r="CW138" s="1" t="str">
        <f ca="1">IF(($A138&lt;&gt;"")*(CW$1&lt;&gt;""),IF(_xlfn.XLOOKUP(CW$1,Attendance_sorted!$B137:$CW137,Attendance_sorted!$B137:$CW137,"nn")&lt;&gt;"nn","•",""),"")</f>
        <v/>
      </c>
    </row>
    <row r="139" spans="1:101">
      <c r="A139" s="1">
        <v>442</v>
      </c>
      <c r="B139" s="1" t="str">
        <f ca="1">IF(($A139&lt;&gt;"")*(B$1&lt;&gt;""),IF(_xlfn.XLOOKUP(B$1,Attendance_sorted!$B138:$CW138,Attendance_sorted!$B138:$CW138,"nn")&lt;&gt;"nn","•",""),"")</f>
        <v/>
      </c>
      <c r="C139" s="1" t="str">
        <f ca="1">IF(($A139&lt;&gt;"")*(C$1&lt;&gt;""),IF(_xlfn.XLOOKUP(C$1,Attendance_sorted!$B138:$CW138,Attendance_sorted!$B138:$CW138,"nn")&lt;&gt;"nn","•",""),"")</f>
        <v/>
      </c>
      <c r="D139" s="1" t="str">
        <f ca="1">IF(($A139&lt;&gt;"")*(D$1&lt;&gt;""),IF(_xlfn.XLOOKUP(D$1,Attendance_sorted!$B138:$CW138,Attendance_sorted!$B138:$CW138,"nn")&lt;&gt;"nn","•",""),"")</f>
        <v/>
      </c>
      <c r="E139" s="1" t="str">
        <f ca="1">IF(($A139&lt;&gt;"")*(E$1&lt;&gt;""),IF(_xlfn.XLOOKUP(E$1,Attendance_sorted!$B138:$CW138,Attendance_sorted!$B138:$CW138,"nn")&lt;&gt;"nn","•",""),"")</f>
        <v/>
      </c>
      <c r="F139" s="1" t="str">
        <f ca="1">IF(($A139&lt;&gt;"")*(F$1&lt;&gt;""),IF(_xlfn.XLOOKUP(F$1,Attendance_sorted!$B138:$CW138,Attendance_sorted!$B138:$CW138,"nn")&lt;&gt;"nn","•",""),"")</f>
        <v/>
      </c>
      <c r="G139" s="1" t="str">
        <f ca="1">IF(($A139&lt;&gt;"")*(G$1&lt;&gt;""),IF(_xlfn.XLOOKUP(G$1,Attendance_sorted!$B138:$CW138,Attendance_sorted!$B138:$CW138,"nn")&lt;&gt;"nn","•",""),"")</f>
        <v/>
      </c>
      <c r="H139" s="1" t="str">
        <f ca="1">IF(($A139&lt;&gt;"")*(H$1&lt;&gt;""),IF(_xlfn.XLOOKUP(H$1,Attendance_sorted!$B138:$CW138,Attendance_sorted!$B138:$CW138,"nn")&lt;&gt;"nn","•",""),"")</f>
        <v/>
      </c>
      <c r="I139" s="1" t="str">
        <f ca="1">IF(($A139&lt;&gt;"")*(I$1&lt;&gt;""),IF(_xlfn.XLOOKUP(I$1,Attendance_sorted!$B138:$CW138,Attendance_sorted!$B138:$CW138,"nn")&lt;&gt;"nn","•",""),"")</f>
        <v/>
      </c>
      <c r="J139" s="1" t="str">
        <f ca="1">IF(($A139&lt;&gt;"")*(J$1&lt;&gt;""),IF(_xlfn.XLOOKUP(J$1,Attendance_sorted!$B138:$CW138,Attendance_sorted!$B138:$CW138,"nn")&lt;&gt;"nn","•",""),"")</f>
        <v/>
      </c>
      <c r="K139" s="1" t="str">
        <f ca="1">IF(($A139&lt;&gt;"")*(K$1&lt;&gt;""),IF(_xlfn.XLOOKUP(K$1,Attendance_sorted!$B138:$CW138,Attendance_sorted!$B138:$CW138,"nn")&lt;&gt;"nn","•",""),"")</f>
        <v/>
      </c>
      <c r="L139" s="1" t="str">
        <f ca="1">IF(($A139&lt;&gt;"")*(L$1&lt;&gt;""),IF(_xlfn.XLOOKUP(L$1,Attendance_sorted!$B138:$CW138,Attendance_sorted!$B138:$CW138,"nn")&lt;&gt;"nn","•",""),"")</f>
        <v/>
      </c>
      <c r="M139" s="1" t="str">
        <f ca="1">IF(($A139&lt;&gt;"")*(M$1&lt;&gt;""),IF(_xlfn.XLOOKUP(M$1,Attendance_sorted!$B138:$CW138,Attendance_sorted!$B138:$CW138,"nn")&lt;&gt;"nn","•",""),"")</f>
        <v/>
      </c>
      <c r="N139" s="1" t="str">
        <f ca="1">IF(($A139&lt;&gt;"")*(N$1&lt;&gt;""),IF(_xlfn.XLOOKUP(N$1,Attendance_sorted!$B138:$CW138,Attendance_sorted!$B138:$CW138,"nn")&lt;&gt;"nn","•",""),"")</f>
        <v/>
      </c>
      <c r="O139" s="1" t="str">
        <f ca="1">IF(($A139&lt;&gt;"")*(O$1&lt;&gt;""),IF(_xlfn.XLOOKUP(O$1,Attendance_sorted!$B138:$CW138,Attendance_sorted!$B138:$CW138,"nn")&lt;&gt;"nn","•",""),"")</f>
        <v/>
      </c>
      <c r="P139" s="1" t="str">
        <f ca="1">IF(($A139&lt;&gt;"")*(P$1&lt;&gt;""),IF(_xlfn.XLOOKUP(P$1,Attendance_sorted!$B138:$CW138,Attendance_sorted!$B138:$CW138,"nn")&lt;&gt;"nn","•",""),"")</f>
        <v/>
      </c>
      <c r="Q139" s="1" t="str">
        <f ca="1">IF(($A139&lt;&gt;"")*(Q$1&lt;&gt;""),IF(_xlfn.XLOOKUP(Q$1,Attendance_sorted!$B138:$CW138,Attendance_sorted!$B138:$CW138,"nn")&lt;&gt;"nn","•",""),"")</f>
        <v/>
      </c>
      <c r="R139" s="1" t="str">
        <f ca="1">IF(($A139&lt;&gt;"")*(R$1&lt;&gt;""),IF(_xlfn.XLOOKUP(R$1,Attendance_sorted!$B138:$CW138,Attendance_sorted!$B138:$CW138,"nn")&lt;&gt;"nn","•",""),"")</f>
        <v/>
      </c>
      <c r="S139" s="1" t="str">
        <f ca="1">IF(($A139&lt;&gt;"")*(S$1&lt;&gt;""),IF(_xlfn.XLOOKUP(S$1,Attendance_sorted!$B138:$CW138,Attendance_sorted!$B138:$CW138,"nn")&lt;&gt;"nn","•",""),"")</f>
        <v/>
      </c>
      <c r="T139" s="1" t="str">
        <f ca="1">IF(($A139&lt;&gt;"")*(T$1&lt;&gt;""),IF(_xlfn.XLOOKUP(T$1,Attendance_sorted!$B138:$CW138,Attendance_sorted!$B138:$CW138,"nn")&lt;&gt;"nn","•",""),"")</f>
        <v/>
      </c>
      <c r="U139" s="1" t="str">
        <f ca="1">IF(($A139&lt;&gt;"")*(U$1&lt;&gt;""),IF(_xlfn.XLOOKUP(U$1,Attendance_sorted!$B138:$CW138,Attendance_sorted!$B138:$CW138,"nn")&lt;&gt;"nn","•",""),"")</f>
        <v/>
      </c>
      <c r="V139" s="1" t="str">
        <f ca="1">IF(($A139&lt;&gt;"")*(V$1&lt;&gt;""),IF(_xlfn.XLOOKUP(V$1,Attendance_sorted!$B138:$CW138,Attendance_sorted!$B138:$CW138,"nn")&lt;&gt;"nn","•",""),"")</f>
        <v/>
      </c>
      <c r="W139" s="1" t="str">
        <f ca="1">IF(($A139&lt;&gt;"")*(W$1&lt;&gt;""),IF(_xlfn.XLOOKUP(W$1,Attendance_sorted!$B138:$CW138,Attendance_sorted!$B138:$CW138,"nn")&lt;&gt;"nn","•",""),"")</f>
        <v/>
      </c>
      <c r="X139" s="1" t="str">
        <f ca="1">IF(($A139&lt;&gt;"")*(X$1&lt;&gt;""),IF(_xlfn.XLOOKUP(X$1,Attendance_sorted!$B138:$CW138,Attendance_sorted!$B138:$CW138,"nn")&lt;&gt;"nn","•",""),"")</f>
        <v/>
      </c>
      <c r="Y139" s="1" t="str">
        <f ca="1">IF(($A139&lt;&gt;"")*(Y$1&lt;&gt;""),IF(_xlfn.XLOOKUP(Y$1,Attendance_sorted!$B138:$CW138,Attendance_sorted!$B138:$CW138,"nn")&lt;&gt;"nn","•",""),"")</f>
        <v/>
      </c>
      <c r="Z139" s="1" t="str">
        <f ca="1">IF(($A139&lt;&gt;"")*(Z$1&lt;&gt;""),IF(_xlfn.XLOOKUP(Z$1,Attendance_sorted!$B138:$CW138,Attendance_sorted!$B138:$CW138,"nn")&lt;&gt;"nn","•",""),"")</f>
        <v/>
      </c>
      <c r="AA139" s="1" t="str">
        <f ca="1">IF(($A139&lt;&gt;"")*(AA$1&lt;&gt;""),IF(_xlfn.XLOOKUP(AA$1,Attendance_sorted!$B138:$CW138,Attendance_sorted!$B138:$CW138,"nn")&lt;&gt;"nn","•",""),"")</f>
        <v/>
      </c>
      <c r="AB139" s="1" t="str">
        <f ca="1">IF(($A139&lt;&gt;"")*(AB$1&lt;&gt;""),IF(_xlfn.XLOOKUP(AB$1,Attendance_sorted!$B138:$CW138,Attendance_sorted!$B138:$CW138,"nn")&lt;&gt;"nn","•",""),"")</f>
        <v/>
      </c>
      <c r="AC139" s="1" t="str">
        <f ca="1">IF(($A139&lt;&gt;"")*(AC$1&lt;&gt;""),IF(_xlfn.XLOOKUP(AC$1,Attendance_sorted!$B138:$CW138,Attendance_sorted!$B138:$CW138,"nn")&lt;&gt;"nn","•",""),"")</f>
        <v/>
      </c>
      <c r="AD139" s="1" t="str">
        <f ca="1">IF(($A139&lt;&gt;"")*(AD$1&lt;&gt;""),IF(_xlfn.XLOOKUP(AD$1,Attendance_sorted!$B138:$CW138,Attendance_sorted!$B138:$CW138,"nn")&lt;&gt;"nn","•",""),"")</f>
        <v/>
      </c>
      <c r="AE139" s="1" t="str">
        <f ca="1">IF(($A139&lt;&gt;"")*(AE$1&lt;&gt;""),IF(_xlfn.XLOOKUP(AE$1,Attendance_sorted!$B138:$CW138,Attendance_sorted!$B138:$CW138,"nn")&lt;&gt;"nn","•",""),"")</f>
        <v/>
      </c>
      <c r="AF139" s="1" t="str">
        <f ca="1">IF(($A139&lt;&gt;"")*(AF$1&lt;&gt;""),IF(_xlfn.XLOOKUP(AF$1,Attendance_sorted!$B138:$CW138,Attendance_sorted!$B138:$CW138,"nn")&lt;&gt;"nn","•",""),"")</f>
        <v/>
      </c>
      <c r="AG139" s="1" t="str">
        <f ca="1">IF(($A139&lt;&gt;"")*(AG$1&lt;&gt;""),IF(_xlfn.XLOOKUP(AG$1,Attendance_sorted!$B138:$CW138,Attendance_sorted!$B138:$CW138,"nn")&lt;&gt;"nn","•",""),"")</f>
        <v/>
      </c>
      <c r="AH139" s="1" t="str">
        <f ca="1">IF(($A139&lt;&gt;"")*(AH$1&lt;&gt;""),IF(_xlfn.XLOOKUP(AH$1,Attendance_sorted!$B138:$CW138,Attendance_sorted!$B138:$CW138,"nn")&lt;&gt;"nn","•",""),"")</f>
        <v/>
      </c>
      <c r="AI139" s="1" t="str">
        <f ca="1">IF(($A139&lt;&gt;"")*(AI$1&lt;&gt;""),IF(_xlfn.XLOOKUP(AI$1,Attendance_sorted!$B138:$CW138,Attendance_sorted!$B138:$CW138,"nn")&lt;&gt;"nn","•",""),"")</f>
        <v/>
      </c>
      <c r="AJ139" s="1" t="str">
        <f ca="1">IF(($A139&lt;&gt;"")*(AJ$1&lt;&gt;""),IF(_xlfn.XLOOKUP(AJ$1,Attendance_sorted!$B138:$CW138,Attendance_sorted!$B138:$CW138,"nn")&lt;&gt;"nn","•",""),"")</f>
        <v/>
      </c>
      <c r="AK139" s="1" t="str">
        <f ca="1">IF(($A139&lt;&gt;"")*(AK$1&lt;&gt;""),IF(_xlfn.XLOOKUP(AK$1,Attendance_sorted!$B138:$CW138,Attendance_sorted!$B138:$CW138,"nn")&lt;&gt;"nn","•",""),"")</f>
        <v/>
      </c>
      <c r="AL139" s="1" t="str">
        <f ca="1">IF(($A139&lt;&gt;"")*(AL$1&lt;&gt;""),IF(_xlfn.XLOOKUP(AL$1,Attendance_sorted!$B138:$CW138,Attendance_sorted!$B138:$CW138,"nn")&lt;&gt;"nn","•",""),"")</f>
        <v/>
      </c>
      <c r="AM139" s="1" t="str">
        <f ca="1">IF(($A139&lt;&gt;"")*(AM$1&lt;&gt;""),IF(_xlfn.XLOOKUP(AM$1,Attendance_sorted!$B138:$CW138,Attendance_sorted!$B138:$CW138,"nn")&lt;&gt;"nn","•",""),"")</f>
        <v/>
      </c>
      <c r="AN139" s="1" t="str">
        <f ca="1">IF(($A139&lt;&gt;"")*(AN$1&lt;&gt;""),IF(_xlfn.XLOOKUP(AN$1,Attendance_sorted!$B138:$CW138,Attendance_sorted!$B138:$CW138,"nn")&lt;&gt;"nn","•",""),"")</f>
        <v/>
      </c>
      <c r="AO139" s="1" t="str">
        <f ca="1">IF(($A139&lt;&gt;"")*(AO$1&lt;&gt;""),IF(_xlfn.XLOOKUP(AO$1,Attendance_sorted!$B138:$CW138,Attendance_sorted!$B138:$CW138,"nn")&lt;&gt;"nn","•",""),"")</f>
        <v/>
      </c>
      <c r="AP139" s="1" t="str">
        <f ca="1">IF(($A139&lt;&gt;"")*(AP$1&lt;&gt;""),IF(_xlfn.XLOOKUP(AP$1,Attendance_sorted!$B138:$CW138,Attendance_sorted!$B138:$CW138,"nn")&lt;&gt;"nn","•",""),"")</f>
        <v/>
      </c>
      <c r="AQ139" s="1" t="str">
        <f ca="1">IF(($A139&lt;&gt;"")*(AQ$1&lt;&gt;""),IF(_xlfn.XLOOKUP(AQ$1,Attendance_sorted!$B138:$CW138,Attendance_sorted!$B138:$CW138,"nn")&lt;&gt;"nn","•",""),"")</f>
        <v/>
      </c>
      <c r="AR139" s="1" t="str">
        <f ca="1">IF(($A139&lt;&gt;"")*(AR$1&lt;&gt;""),IF(_xlfn.XLOOKUP(AR$1,Attendance_sorted!$B138:$CW138,Attendance_sorted!$B138:$CW138,"nn")&lt;&gt;"nn","•",""),"")</f>
        <v/>
      </c>
      <c r="AS139" s="1" t="str">
        <f ca="1">IF(($A139&lt;&gt;"")*(AS$1&lt;&gt;""),IF(_xlfn.XLOOKUP(AS$1,Attendance_sorted!$B138:$CW138,Attendance_sorted!$B138:$CW138,"nn")&lt;&gt;"nn","•",""),"")</f>
        <v/>
      </c>
      <c r="AT139" s="1" t="str">
        <f ca="1">IF(($A139&lt;&gt;"")*(AT$1&lt;&gt;""),IF(_xlfn.XLOOKUP(AT$1,Attendance_sorted!$B138:$CW138,Attendance_sorted!$B138:$CW138,"nn")&lt;&gt;"nn","•",""),"")</f>
        <v/>
      </c>
      <c r="AU139" s="1" t="str">
        <f ca="1">IF(($A139&lt;&gt;"")*(AU$1&lt;&gt;""),IF(_xlfn.XLOOKUP(AU$1,Attendance_sorted!$B138:$CW138,Attendance_sorted!$B138:$CW138,"nn")&lt;&gt;"nn","•",""),"")</f>
        <v/>
      </c>
      <c r="AV139" s="1" t="str">
        <f ca="1">IF(($A139&lt;&gt;"")*(AV$1&lt;&gt;""),IF(_xlfn.XLOOKUP(AV$1,Attendance_sorted!$B138:$CW138,Attendance_sorted!$B138:$CW138,"nn")&lt;&gt;"nn","•",""),"")</f>
        <v/>
      </c>
      <c r="AW139" s="1" t="str">
        <f ca="1">IF(($A139&lt;&gt;"")*(AW$1&lt;&gt;""),IF(_xlfn.XLOOKUP(AW$1,Attendance_sorted!$B138:$CW138,Attendance_sorted!$B138:$CW138,"nn")&lt;&gt;"nn","•",""),"")</f>
        <v/>
      </c>
      <c r="AX139" s="1" t="str">
        <f ca="1">IF(($A139&lt;&gt;"")*(AX$1&lt;&gt;""),IF(_xlfn.XLOOKUP(AX$1,Attendance_sorted!$B138:$CW138,Attendance_sorted!$B138:$CW138,"nn")&lt;&gt;"nn","•",""),"")</f>
        <v/>
      </c>
      <c r="AY139" s="1" t="str">
        <f ca="1">IF(($A139&lt;&gt;"")*(AY$1&lt;&gt;""),IF(_xlfn.XLOOKUP(AY$1,Attendance_sorted!$B138:$CW138,Attendance_sorted!$B138:$CW138,"nn")&lt;&gt;"nn","•",""),"")</f>
        <v/>
      </c>
      <c r="AZ139" s="1" t="str">
        <f ca="1">IF(($A139&lt;&gt;"")*(AZ$1&lt;&gt;""),IF(_xlfn.XLOOKUP(AZ$1,Attendance_sorted!$B138:$CW138,Attendance_sorted!$B138:$CW138,"nn")&lt;&gt;"nn","•",""),"")</f>
        <v/>
      </c>
      <c r="BA139" s="1" t="str">
        <f ca="1">IF(($A139&lt;&gt;"")*(BA$1&lt;&gt;""),IF(_xlfn.XLOOKUP(BA$1,Attendance_sorted!$B138:$CW138,Attendance_sorted!$B138:$CW138,"nn")&lt;&gt;"nn","•",""),"")</f>
        <v/>
      </c>
      <c r="BB139" s="1" t="str">
        <f ca="1">IF(($A139&lt;&gt;"")*(BB$1&lt;&gt;""),IF(_xlfn.XLOOKUP(BB$1,Attendance_sorted!$B138:$CW138,Attendance_sorted!$B138:$CW138,"nn")&lt;&gt;"nn","•",""),"")</f>
        <v/>
      </c>
      <c r="BC139" s="1" t="str">
        <f ca="1">IF(($A139&lt;&gt;"")*(BC$1&lt;&gt;""),IF(_xlfn.XLOOKUP(BC$1,Attendance_sorted!$B138:$CW138,Attendance_sorted!$B138:$CW138,"nn")&lt;&gt;"nn","•",""),"")</f>
        <v/>
      </c>
      <c r="BD139" s="1" t="str">
        <f ca="1">IF(($A139&lt;&gt;"")*(BD$1&lt;&gt;""),IF(_xlfn.XLOOKUP(BD$1,Attendance_sorted!$B138:$CW138,Attendance_sorted!$B138:$CW138,"nn")&lt;&gt;"nn","•",""),"")</f>
        <v/>
      </c>
      <c r="BE139" s="1" t="str">
        <f ca="1">IF(($A139&lt;&gt;"")*(BE$1&lt;&gt;""),IF(_xlfn.XLOOKUP(BE$1,Attendance_sorted!$B138:$CW138,Attendance_sorted!$B138:$CW138,"nn")&lt;&gt;"nn","•",""),"")</f>
        <v/>
      </c>
      <c r="BF139" s="1" t="str">
        <f ca="1">IF(($A139&lt;&gt;"")*(BF$1&lt;&gt;""),IF(_xlfn.XLOOKUP(BF$1,Attendance_sorted!$B138:$CW138,Attendance_sorted!$B138:$CW138,"nn")&lt;&gt;"nn","•",""),"")</f>
        <v/>
      </c>
      <c r="BG139" s="1" t="str">
        <f ca="1">IF(($A139&lt;&gt;"")*(BG$1&lt;&gt;""),IF(_xlfn.XLOOKUP(BG$1,Attendance_sorted!$B138:$CW138,Attendance_sorted!$B138:$CW138,"nn")&lt;&gt;"nn","•",""),"")</f>
        <v/>
      </c>
      <c r="BH139" s="1" t="str">
        <f ca="1">IF(($A139&lt;&gt;"")*(BH$1&lt;&gt;""),IF(_xlfn.XLOOKUP(BH$1,Attendance_sorted!$B138:$CW138,Attendance_sorted!$B138:$CW138,"nn")&lt;&gt;"nn","•",""),"")</f>
        <v/>
      </c>
      <c r="BI139" s="1" t="str">
        <f ca="1">IF(($A139&lt;&gt;"")*(BI$1&lt;&gt;""),IF(_xlfn.XLOOKUP(BI$1,Attendance_sorted!$B138:$CW138,Attendance_sorted!$B138:$CW138,"nn")&lt;&gt;"nn","•",""),"")</f>
        <v/>
      </c>
      <c r="BJ139" s="1" t="str">
        <f ca="1">IF(($A139&lt;&gt;"")*(BJ$1&lt;&gt;""),IF(_xlfn.XLOOKUP(BJ$1,Attendance_sorted!$B138:$CW138,Attendance_sorted!$B138:$CW138,"nn")&lt;&gt;"nn","•",""),"")</f>
        <v/>
      </c>
      <c r="BK139" s="1" t="str">
        <f ca="1">IF(($A139&lt;&gt;"")*(BK$1&lt;&gt;""),IF(_xlfn.XLOOKUP(BK$1,Attendance_sorted!$B138:$CW138,Attendance_sorted!$B138:$CW138,"nn")&lt;&gt;"nn","•",""),"")</f>
        <v/>
      </c>
      <c r="BL139" s="1" t="str">
        <f ca="1">IF(($A139&lt;&gt;"")*(BL$1&lt;&gt;""),IF(_xlfn.XLOOKUP(BL$1,Attendance_sorted!$B138:$CW138,Attendance_sorted!$B138:$CW138,"nn")&lt;&gt;"nn","•",""),"")</f>
        <v/>
      </c>
      <c r="BM139" s="1" t="str">
        <f ca="1">IF(($A139&lt;&gt;"")*(BM$1&lt;&gt;""),IF(_xlfn.XLOOKUP(BM$1,Attendance_sorted!$B138:$CW138,Attendance_sorted!$B138:$CW138,"nn")&lt;&gt;"nn","•",""),"")</f>
        <v/>
      </c>
      <c r="BN139" s="1" t="str">
        <f ca="1">IF(($A139&lt;&gt;"")*(BN$1&lt;&gt;""),IF(_xlfn.XLOOKUP(BN$1,Attendance_sorted!$B138:$CW138,Attendance_sorted!$B138:$CW138,"nn")&lt;&gt;"nn","•",""),"")</f>
        <v/>
      </c>
      <c r="BO139" s="1" t="str">
        <f ca="1">IF(($A139&lt;&gt;"")*(BO$1&lt;&gt;""),IF(_xlfn.XLOOKUP(BO$1,Attendance_sorted!$B138:$CW138,Attendance_sorted!$B138:$CW138,"nn")&lt;&gt;"nn","•",""),"")</f>
        <v/>
      </c>
      <c r="BP139" s="1" t="str">
        <f ca="1">IF(($A139&lt;&gt;"")*(BP$1&lt;&gt;""),IF(_xlfn.XLOOKUP(BP$1,Attendance_sorted!$B138:$CW138,Attendance_sorted!$B138:$CW138,"nn")&lt;&gt;"nn","•",""),"")</f>
        <v/>
      </c>
      <c r="BQ139" s="1" t="str">
        <f ca="1">IF(($A139&lt;&gt;"")*(BQ$1&lt;&gt;""),IF(_xlfn.XLOOKUP(BQ$1,Attendance_sorted!$B138:$CW138,Attendance_sorted!$B138:$CW138,"nn")&lt;&gt;"nn","•",""),"")</f>
        <v/>
      </c>
      <c r="BR139" s="1" t="str">
        <f ca="1">IF(($A139&lt;&gt;"")*(BR$1&lt;&gt;""),IF(_xlfn.XLOOKUP(BR$1,Attendance_sorted!$B138:$CW138,Attendance_sorted!$B138:$CW138,"nn")&lt;&gt;"nn","•",""),"")</f>
        <v/>
      </c>
      <c r="BS139" s="1" t="str">
        <f ca="1">IF(($A139&lt;&gt;"")*(BS$1&lt;&gt;""),IF(_xlfn.XLOOKUP(BS$1,Attendance_sorted!$B138:$CW138,Attendance_sorted!$B138:$CW138,"nn")&lt;&gt;"nn","•",""),"")</f>
        <v/>
      </c>
      <c r="BT139" s="1" t="str">
        <f ca="1">IF(($A139&lt;&gt;"")*(BT$1&lt;&gt;""),IF(_xlfn.XLOOKUP(BT$1,Attendance_sorted!$B138:$CW138,Attendance_sorted!$B138:$CW138,"nn")&lt;&gt;"nn","•",""),"")</f>
        <v/>
      </c>
      <c r="BU139" s="1" t="str">
        <f ca="1">IF(($A139&lt;&gt;"")*(BU$1&lt;&gt;""),IF(_xlfn.XLOOKUP(BU$1,Attendance_sorted!$B138:$CW138,Attendance_sorted!$B138:$CW138,"nn")&lt;&gt;"nn","•",""),"")</f>
        <v/>
      </c>
      <c r="BV139" s="1" t="str">
        <f ca="1">IF(($A139&lt;&gt;"")*(BV$1&lt;&gt;""),IF(_xlfn.XLOOKUP(BV$1,Attendance_sorted!$B138:$CW138,Attendance_sorted!$B138:$CW138,"nn")&lt;&gt;"nn","•",""),"")</f>
        <v/>
      </c>
      <c r="BW139" s="1" t="str">
        <f ca="1">IF(($A139&lt;&gt;"")*(BW$1&lt;&gt;""),IF(_xlfn.XLOOKUP(BW$1,Attendance_sorted!$B138:$CW138,Attendance_sorted!$B138:$CW138,"nn")&lt;&gt;"nn","•",""),"")</f>
        <v/>
      </c>
      <c r="BX139" s="1" t="str">
        <f ca="1">IF(($A139&lt;&gt;"")*(BX$1&lt;&gt;""),IF(_xlfn.XLOOKUP(BX$1,Attendance_sorted!$B138:$CW138,Attendance_sorted!$B138:$CW138,"nn")&lt;&gt;"nn","•",""),"")</f>
        <v/>
      </c>
      <c r="BY139" s="1" t="str">
        <f ca="1">IF(($A139&lt;&gt;"")*(BY$1&lt;&gt;""),IF(_xlfn.XLOOKUP(BY$1,Attendance_sorted!$B138:$CW138,Attendance_sorted!$B138:$CW138,"nn")&lt;&gt;"nn","•",""),"")</f>
        <v/>
      </c>
      <c r="BZ139" s="1" t="str">
        <f ca="1">IF(($A139&lt;&gt;"")*(BZ$1&lt;&gt;""),IF(_xlfn.XLOOKUP(BZ$1,Attendance_sorted!$B138:$CW138,Attendance_sorted!$B138:$CW138,"nn")&lt;&gt;"nn","•",""),"")</f>
        <v/>
      </c>
      <c r="CA139" s="1" t="str">
        <f ca="1">IF(($A139&lt;&gt;"")*(CA$1&lt;&gt;""),IF(_xlfn.XLOOKUP(CA$1,Attendance_sorted!$B138:$CW138,Attendance_sorted!$B138:$CW138,"nn")&lt;&gt;"nn","•",""),"")</f>
        <v/>
      </c>
      <c r="CB139" s="1" t="str">
        <f ca="1">IF(($A139&lt;&gt;"")*(CB$1&lt;&gt;""),IF(_xlfn.XLOOKUP(CB$1,Attendance_sorted!$B138:$CW138,Attendance_sorted!$B138:$CW138,"nn")&lt;&gt;"nn","•",""),"")</f>
        <v/>
      </c>
      <c r="CC139" s="1" t="str">
        <f ca="1">IF(($A139&lt;&gt;"")*(CC$1&lt;&gt;""),IF(_xlfn.XLOOKUP(CC$1,Attendance_sorted!$B138:$CW138,Attendance_sorted!$B138:$CW138,"nn")&lt;&gt;"nn","•",""),"")</f>
        <v/>
      </c>
      <c r="CD139" s="1" t="str">
        <f ca="1">IF(($A139&lt;&gt;"")*(CD$1&lt;&gt;""),IF(_xlfn.XLOOKUP(CD$1,Attendance_sorted!$B138:$CW138,Attendance_sorted!$B138:$CW138,"nn")&lt;&gt;"nn","•",""),"")</f>
        <v/>
      </c>
      <c r="CE139" s="1" t="str">
        <f ca="1">IF(($A139&lt;&gt;"")*(CE$1&lt;&gt;""),IF(_xlfn.XLOOKUP(CE$1,Attendance_sorted!$B138:$CW138,Attendance_sorted!$B138:$CW138,"nn")&lt;&gt;"nn","•",""),"")</f>
        <v/>
      </c>
      <c r="CF139" s="1" t="str">
        <f ca="1">IF(($A139&lt;&gt;"")*(CF$1&lt;&gt;""),IF(_xlfn.XLOOKUP(CF$1,Attendance_sorted!$B138:$CW138,Attendance_sorted!$B138:$CW138,"nn")&lt;&gt;"nn","•",""),"")</f>
        <v/>
      </c>
      <c r="CG139" s="1" t="str">
        <f ca="1">IF(($A139&lt;&gt;"")*(CG$1&lt;&gt;""),IF(_xlfn.XLOOKUP(CG$1,Attendance_sorted!$B138:$CW138,Attendance_sorted!$B138:$CW138,"nn")&lt;&gt;"nn","•",""),"")</f>
        <v/>
      </c>
      <c r="CH139" s="1" t="str">
        <f ca="1">IF(($A139&lt;&gt;"")*(CH$1&lt;&gt;""),IF(_xlfn.XLOOKUP(CH$1,Attendance_sorted!$B138:$CW138,Attendance_sorted!$B138:$CW138,"nn")&lt;&gt;"nn","•",""),"")</f>
        <v/>
      </c>
      <c r="CI139" s="1" t="str">
        <f ca="1">IF(($A139&lt;&gt;"")*(CI$1&lt;&gt;""),IF(_xlfn.XLOOKUP(CI$1,Attendance_sorted!$B138:$CW138,Attendance_sorted!$B138:$CW138,"nn")&lt;&gt;"nn","•",""),"")</f>
        <v/>
      </c>
      <c r="CJ139" s="1" t="str">
        <f ca="1">IF(($A139&lt;&gt;"")*(CJ$1&lt;&gt;""),IF(_xlfn.XLOOKUP(CJ$1,Attendance_sorted!$B138:$CW138,Attendance_sorted!$B138:$CW138,"nn")&lt;&gt;"nn","•",""),"")</f>
        <v/>
      </c>
      <c r="CK139" s="1" t="str">
        <f ca="1">IF(($A139&lt;&gt;"")*(CK$1&lt;&gt;""),IF(_xlfn.XLOOKUP(CK$1,Attendance_sorted!$B138:$CW138,Attendance_sorted!$B138:$CW138,"nn")&lt;&gt;"nn","•",""),"")</f>
        <v/>
      </c>
      <c r="CL139" s="1" t="str">
        <f ca="1">IF(($A139&lt;&gt;"")*(CL$1&lt;&gt;""),IF(_xlfn.XLOOKUP(CL$1,Attendance_sorted!$B138:$CW138,Attendance_sorted!$B138:$CW138,"nn")&lt;&gt;"nn","•",""),"")</f>
        <v/>
      </c>
      <c r="CM139" s="1" t="str">
        <f ca="1">IF(($A139&lt;&gt;"")*(CM$1&lt;&gt;""),IF(_xlfn.XLOOKUP(CM$1,Attendance_sorted!$B138:$CW138,Attendance_sorted!$B138:$CW138,"nn")&lt;&gt;"nn","•",""),"")</f>
        <v/>
      </c>
      <c r="CN139" s="1" t="str">
        <f ca="1">IF(($A139&lt;&gt;"")*(CN$1&lt;&gt;""),IF(_xlfn.XLOOKUP(CN$1,Attendance_sorted!$B138:$CW138,Attendance_sorted!$B138:$CW138,"nn")&lt;&gt;"nn","•",""),"")</f>
        <v/>
      </c>
      <c r="CO139" s="1" t="str">
        <f ca="1">IF(($A139&lt;&gt;"")*(CO$1&lt;&gt;""),IF(_xlfn.XLOOKUP(CO$1,Attendance_sorted!$B138:$CW138,Attendance_sorted!$B138:$CW138,"nn")&lt;&gt;"nn","•",""),"")</f>
        <v/>
      </c>
      <c r="CP139" s="1" t="str">
        <f ca="1">IF(($A139&lt;&gt;"")*(CP$1&lt;&gt;""),IF(_xlfn.XLOOKUP(CP$1,Attendance_sorted!$B138:$CW138,Attendance_sorted!$B138:$CW138,"nn")&lt;&gt;"nn","•",""),"")</f>
        <v/>
      </c>
      <c r="CQ139" s="1" t="str">
        <f ca="1">IF(($A139&lt;&gt;"")*(CQ$1&lt;&gt;""),IF(_xlfn.XLOOKUP(CQ$1,Attendance_sorted!$B138:$CW138,Attendance_sorted!$B138:$CW138,"nn")&lt;&gt;"nn","•",""),"")</f>
        <v/>
      </c>
      <c r="CR139" s="1" t="str">
        <f ca="1">IF(($A139&lt;&gt;"")*(CR$1&lt;&gt;""),IF(_xlfn.XLOOKUP(CR$1,Attendance_sorted!$B138:$CW138,Attendance_sorted!$B138:$CW138,"nn")&lt;&gt;"nn","•",""),"")</f>
        <v/>
      </c>
      <c r="CS139" s="1" t="str">
        <f ca="1">IF(($A139&lt;&gt;"")*(CS$1&lt;&gt;""),IF(_xlfn.XLOOKUP(CS$1,Attendance_sorted!$B138:$CW138,Attendance_sorted!$B138:$CW138,"nn")&lt;&gt;"nn","•",""),"")</f>
        <v/>
      </c>
      <c r="CT139" s="1" t="str">
        <f ca="1">IF(($A139&lt;&gt;"")*(CT$1&lt;&gt;""),IF(_xlfn.XLOOKUP(CT$1,Attendance_sorted!$B138:$CW138,Attendance_sorted!$B138:$CW138,"nn")&lt;&gt;"nn","•",""),"")</f>
        <v/>
      </c>
      <c r="CU139" s="1" t="str">
        <f ca="1">IF(($A139&lt;&gt;"")*(CU$1&lt;&gt;""),IF(_xlfn.XLOOKUP(CU$1,Attendance_sorted!$B138:$CW138,Attendance_sorted!$B138:$CW138,"nn")&lt;&gt;"nn","•",""),"")</f>
        <v/>
      </c>
      <c r="CV139" s="1" t="str">
        <f ca="1">IF(($A139&lt;&gt;"")*(CV$1&lt;&gt;""),IF(_xlfn.XLOOKUP(CV$1,Attendance_sorted!$B138:$CW138,Attendance_sorted!$B138:$CW138,"nn")&lt;&gt;"nn","•",""),"")</f>
        <v/>
      </c>
      <c r="CW139" s="1" t="str">
        <f ca="1">IF(($A139&lt;&gt;"")*(CW$1&lt;&gt;""),IF(_xlfn.XLOOKUP(CW$1,Attendance_sorted!$B138:$CW138,Attendance_sorted!$B138:$CW138,"nn")&lt;&gt;"nn","•",""),"")</f>
        <v/>
      </c>
    </row>
    <row r="140" spans="1:101">
      <c r="A140" s="1">
        <v>443</v>
      </c>
      <c r="B140" s="1" t="str">
        <f ca="1">IF(($A140&lt;&gt;"")*(B$1&lt;&gt;""),IF(_xlfn.XLOOKUP(B$1,Attendance_sorted!$B139:$CW139,Attendance_sorted!$B139:$CW139,"nn")&lt;&gt;"nn","•",""),"")</f>
        <v/>
      </c>
      <c r="C140" s="1" t="str">
        <f ca="1">IF(($A140&lt;&gt;"")*(C$1&lt;&gt;""),IF(_xlfn.XLOOKUP(C$1,Attendance_sorted!$B139:$CW139,Attendance_sorted!$B139:$CW139,"nn")&lt;&gt;"nn","•",""),"")</f>
        <v/>
      </c>
      <c r="D140" s="1" t="str">
        <f ca="1">IF(($A140&lt;&gt;"")*(D$1&lt;&gt;""),IF(_xlfn.XLOOKUP(D$1,Attendance_sorted!$B139:$CW139,Attendance_sorted!$B139:$CW139,"nn")&lt;&gt;"nn","•",""),"")</f>
        <v/>
      </c>
      <c r="E140" s="1" t="str">
        <f ca="1">IF(($A140&lt;&gt;"")*(E$1&lt;&gt;""),IF(_xlfn.XLOOKUP(E$1,Attendance_sorted!$B139:$CW139,Attendance_sorted!$B139:$CW139,"nn")&lt;&gt;"nn","•",""),"")</f>
        <v/>
      </c>
      <c r="F140" s="1" t="str">
        <f ca="1">IF(($A140&lt;&gt;"")*(F$1&lt;&gt;""),IF(_xlfn.XLOOKUP(F$1,Attendance_sorted!$B139:$CW139,Attendance_sorted!$B139:$CW139,"nn")&lt;&gt;"nn","•",""),"")</f>
        <v>•</v>
      </c>
      <c r="G140" s="1" t="str">
        <f ca="1">IF(($A140&lt;&gt;"")*(G$1&lt;&gt;""),IF(_xlfn.XLOOKUP(G$1,Attendance_sorted!$B139:$CW139,Attendance_sorted!$B139:$CW139,"nn")&lt;&gt;"nn","•",""),"")</f>
        <v/>
      </c>
      <c r="H140" s="1" t="str">
        <f ca="1">IF(($A140&lt;&gt;"")*(H$1&lt;&gt;""),IF(_xlfn.XLOOKUP(H$1,Attendance_sorted!$B139:$CW139,Attendance_sorted!$B139:$CW139,"nn")&lt;&gt;"nn","•",""),"")</f>
        <v/>
      </c>
      <c r="I140" s="1" t="str">
        <f ca="1">IF(($A140&lt;&gt;"")*(I$1&lt;&gt;""),IF(_xlfn.XLOOKUP(I$1,Attendance_sorted!$B139:$CW139,Attendance_sorted!$B139:$CW139,"nn")&lt;&gt;"nn","•",""),"")</f>
        <v>•</v>
      </c>
      <c r="J140" s="1" t="str">
        <f ca="1">IF(($A140&lt;&gt;"")*(J$1&lt;&gt;""),IF(_xlfn.XLOOKUP(J$1,Attendance_sorted!$B139:$CW139,Attendance_sorted!$B139:$CW139,"nn")&lt;&gt;"nn","•",""),"")</f>
        <v/>
      </c>
      <c r="K140" s="1" t="str">
        <f ca="1">IF(($A140&lt;&gt;"")*(K$1&lt;&gt;""),IF(_xlfn.XLOOKUP(K$1,Attendance_sorted!$B139:$CW139,Attendance_sorted!$B139:$CW139,"nn")&lt;&gt;"nn","•",""),"")</f>
        <v>•</v>
      </c>
      <c r="L140" s="1" t="str">
        <f ca="1">IF(($A140&lt;&gt;"")*(L$1&lt;&gt;""),IF(_xlfn.XLOOKUP(L$1,Attendance_sorted!$B139:$CW139,Attendance_sorted!$B139:$CW139,"nn")&lt;&gt;"nn","•",""),"")</f>
        <v>•</v>
      </c>
      <c r="M140" s="1" t="str">
        <f ca="1">IF(($A140&lt;&gt;"")*(M$1&lt;&gt;""),IF(_xlfn.XLOOKUP(M$1,Attendance_sorted!$B139:$CW139,Attendance_sorted!$B139:$CW139,"nn")&lt;&gt;"nn","•",""),"")</f>
        <v/>
      </c>
      <c r="N140" s="1" t="str">
        <f ca="1">IF(($A140&lt;&gt;"")*(N$1&lt;&gt;""),IF(_xlfn.XLOOKUP(N$1,Attendance_sorted!$B139:$CW139,Attendance_sorted!$B139:$CW139,"nn")&lt;&gt;"nn","•",""),"")</f>
        <v/>
      </c>
      <c r="O140" s="1" t="str">
        <f ca="1">IF(($A140&lt;&gt;"")*(O$1&lt;&gt;""),IF(_xlfn.XLOOKUP(O$1,Attendance_sorted!$B139:$CW139,Attendance_sorted!$B139:$CW139,"nn")&lt;&gt;"nn","•",""),"")</f>
        <v/>
      </c>
      <c r="P140" s="1" t="str">
        <f ca="1">IF(($A140&lt;&gt;"")*(P$1&lt;&gt;""),IF(_xlfn.XLOOKUP(P$1,Attendance_sorted!$B139:$CW139,Attendance_sorted!$B139:$CW139,"nn")&lt;&gt;"nn","•",""),"")</f>
        <v/>
      </c>
      <c r="Q140" s="1" t="str">
        <f ca="1">IF(($A140&lt;&gt;"")*(Q$1&lt;&gt;""),IF(_xlfn.XLOOKUP(Q$1,Attendance_sorted!$B139:$CW139,Attendance_sorted!$B139:$CW139,"nn")&lt;&gt;"nn","•",""),"")</f>
        <v/>
      </c>
      <c r="R140" s="1" t="str">
        <f ca="1">IF(($A140&lt;&gt;"")*(R$1&lt;&gt;""),IF(_xlfn.XLOOKUP(R$1,Attendance_sorted!$B139:$CW139,Attendance_sorted!$B139:$CW139,"nn")&lt;&gt;"nn","•",""),"")</f>
        <v/>
      </c>
      <c r="S140" s="1" t="str">
        <f ca="1">IF(($A140&lt;&gt;"")*(S$1&lt;&gt;""),IF(_xlfn.XLOOKUP(S$1,Attendance_sorted!$B139:$CW139,Attendance_sorted!$B139:$CW139,"nn")&lt;&gt;"nn","•",""),"")</f>
        <v>•</v>
      </c>
      <c r="T140" s="1" t="str">
        <f ca="1">IF(($A140&lt;&gt;"")*(T$1&lt;&gt;""),IF(_xlfn.XLOOKUP(T$1,Attendance_sorted!$B139:$CW139,Attendance_sorted!$B139:$CW139,"nn")&lt;&gt;"nn","•",""),"")</f>
        <v>•</v>
      </c>
      <c r="U140" s="1" t="str">
        <f ca="1">IF(($A140&lt;&gt;"")*(U$1&lt;&gt;""),IF(_xlfn.XLOOKUP(U$1,Attendance_sorted!$B139:$CW139,Attendance_sorted!$B139:$CW139,"nn")&lt;&gt;"nn","•",""),"")</f>
        <v/>
      </c>
      <c r="V140" s="1" t="str">
        <f ca="1">IF(($A140&lt;&gt;"")*(V$1&lt;&gt;""),IF(_xlfn.XLOOKUP(V$1,Attendance_sorted!$B139:$CW139,Attendance_sorted!$B139:$CW139,"nn")&lt;&gt;"nn","•",""),"")</f>
        <v/>
      </c>
      <c r="W140" s="1" t="str">
        <f ca="1">IF(($A140&lt;&gt;"")*(W$1&lt;&gt;""),IF(_xlfn.XLOOKUP(W$1,Attendance_sorted!$B139:$CW139,Attendance_sorted!$B139:$CW139,"nn")&lt;&gt;"nn","•",""),"")</f>
        <v/>
      </c>
      <c r="X140" s="1" t="str">
        <f ca="1">IF(($A140&lt;&gt;"")*(X$1&lt;&gt;""),IF(_xlfn.XLOOKUP(X$1,Attendance_sorted!$B139:$CW139,Attendance_sorted!$B139:$CW139,"nn")&lt;&gt;"nn","•",""),"")</f>
        <v/>
      </c>
      <c r="Y140" s="1" t="str">
        <f ca="1">IF(($A140&lt;&gt;"")*(Y$1&lt;&gt;""),IF(_xlfn.XLOOKUP(Y$1,Attendance_sorted!$B139:$CW139,Attendance_sorted!$B139:$CW139,"nn")&lt;&gt;"nn","•",""),"")</f>
        <v/>
      </c>
      <c r="Z140" s="1" t="str">
        <f ca="1">IF(($A140&lt;&gt;"")*(Z$1&lt;&gt;""),IF(_xlfn.XLOOKUP(Z$1,Attendance_sorted!$B139:$CW139,Attendance_sorted!$B139:$CW139,"nn")&lt;&gt;"nn","•",""),"")</f>
        <v/>
      </c>
      <c r="AA140" s="1" t="str">
        <f ca="1">IF(($A140&lt;&gt;"")*(AA$1&lt;&gt;""),IF(_xlfn.XLOOKUP(AA$1,Attendance_sorted!$B139:$CW139,Attendance_sorted!$B139:$CW139,"nn")&lt;&gt;"nn","•",""),"")</f>
        <v/>
      </c>
      <c r="AB140" s="1" t="str">
        <f ca="1">IF(($A140&lt;&gt;"")*(AB$1&lt;&gt;""),IF(_xlfn.XLOOKUP(AB$1,Attendance_sorted!$B139:$CW139,Attendance_sorted!$B139:$CW139,"nn")&lt;&gt;"nn","•",""),"")</f>
        <v/>
      </c>
      <c r="AC140" s="1" t="str">
        <f ca="1">IF(($A140&lt;&gt;"")*(AC$1&lt;&gt;""),IF(_xlfn.XLOOKUP(AC$1,Attendance_sorted!$B139:$CW139,Attendance_sorted!$B139:$CW139,"nn")&lt;&gt;"nn","•",""),"")</f>
        <v/>
      </c>
      <c r="AD140" s="1" t="str">
        <f ca="1">IF(($A140&lt;&gt;"")*(AD$1&lt;&gt;""),IF(_xlfn.XLOOKUP(AD$1,Attendance_sorted!$B139:$CW139,Attendance_sorted!$B139:$CW139,"nn")&lt;&gt;"nn","•",""),"")</f>
        <v/>
      </c>
      <c r="AE140" s="1" t="str">
        <f ca="1">IF(($A140&lt;&gt;"")*(AE$1&lt;&gt;""),IF(_xlfn.XLOOKUP(AE$1,Attendance_sorted!$B139:$CW139,Attendance_sorted!$B139:$CW139,"nn")&lt;&gt;"nn","•",""),"")</f>
        <v/>
      </c>
      <c r="AF140" s="1" t="str">
        <f ca="1">IF(($A140&lt;&gt;"")*(AF$1&lt;&gt;""),IF(_xlfn.XLOOKUP(AF$1,Attendance_sorted!$B139:$CW139,Attendance_sorted!$B139:$CW139,"nn")&lt;&gt;"nn","•",""),"")</f>
        <v/>
      </c>
      <c r="AG140" s="1" t="str">
        <f ca="1">IF(($A140&lt;&gt;"")*(AG$1&lt;&gt;""),IF(_xlfn.XLOOKUP(AG$1,Attendance_sorted!$B139:$CW139,Attendance_sorted!$B139:$CW139,"nn")&lt;&gt;"nn","•",""),"")</f>
        <v/>
      </c>
      <c r="AH140" s="1" t="str">
        <f ca="1">IF(($A140&lt;&gt;"")*(AH$1&lt;&gt;""),IF(_xlfn.XLOOKUP(AH$1,Attendance_sorted!$B139:$CW139,Attendance_sorted!$B139:$CW139,"nn")&lt;&gt;"nn","•",""),"")</f>
        <v/>
      </c>
      <c r="AI140" s="1" t="str">
        <f ca="1">IF(($A140&lt;&gt;"")*(AI$1&lt;&gt;""),IF(_xlfn.XLOOKUP(AI$1,Attendance_sorted!$B139:$CW139,Attendance_sorted!$B139:$CW139,"nn")&lt;&gt;"nn","•",""),"")</f>
        <v/>
      </c>
      <c r="AJ140" s="1" t="str">
        <f ca="1">IF(($A140&lt;&gt;"")*(AJ$1&lt;&gt;""),IF(_xlfn.XLOOKUP(AJ$1,Attendance_sorted!$B139:$CW139,Attendance_sorted!$B139:$CW139,"nn")&lt;&gt;"nn","•",""),"")</f>
        <v/>
      </c>
      <c r="AK140" s="1" t="str">
        <f ca="1">IF(($A140&lt;&gt;"")*(AK$1&lt;&gt;""),IF(_xlfn.XLOOKUP(AK$1,Attendance_sorted!$B139:$CW139,Attendance_sorted!$B139:$CW139,"nn")&lt;&gt;"nn","•",""),"")</f>
        <v/>
      </c>
      <c r="AL140" s="1" t="str">
        <f ca="1">IF(($A140&lt;&gt;"")*(AL$1&lt;&gt;""),IF(_xlfn.XLOOKUP(AL$1,Attendance_sorted!$B139:$CW139,Attendance_sorted!$B139:$CW139,"nn")&lt;&gt;"nn","•",""),"")</f>
        <v/>
      </c>
      <c r="AM140" s="1" t="str">
        <f ca="1">IF(($A140&lt;&gt;"")*(AM$1&lt;&gt;""),IF(_xlfn.XLOOKUP(AM$1,Attendance_sorted!$B139:$CW139,Attendance_sorted!$B139:$CW139,"nn")&lt;&gt;"nn","•",""),"")</f>
        <v/>
      </c>
      <c r="AN140" s="1" t="str">
        <f ca="1">IF(($A140&lt;&gt;"")*(AN$1&lt;&gt;""),IF(_xlfn.XLOOKUP(AN$1,Attendance_sorted!$B139:$CW139,Attendance_sorted!$B139:$CW139,"nn")&lt;&gt;"nn","•",""),"")</f>
        <v/>
      </c>
      <c r="AO140" s="1" t="str">
        <f ca="1">IF(($A140&lt;&gt;"")*(AO$1&lt;&gt;""),IF(_xlfn.XLOOKUP(AO$1,Attendance_sorted!$B139:$CW139,Attendance_sorted!$B139:$CW139,"nn")&lt;&gt;"nn","•",""),"")</f>
        <v/>
      </c>
      <c r="AP140" s="1" t="str">
        <f ca="1">IF(($A140&lt;&gt;"")*(AP$1&lt;&gt;""),IF(_xlfn.XLOOKUP(AP$1,Attendance_sorted!$B139:$CW139,Attendance_sorted!$B139:$CW139,"nn")&lt;&gt;"nn","•",""),"")</f>
        <v/>
      </c>
      <c r="AQ140" s="1" t="str">
        <f ca="1">IF(($A140&lt;&gt;"")*(AQ$1&lt;&gt;""),IF(_xlfn.XLOOKUP(AQ$1,Attendance_sorted!$B139:$CW139,Attendance_sorted!$B139:$CW139,"nn")&lt;&gt;"nn","•",""),"")</f>
        <v/>
      </c>
      <c r="AR140" s="1" t="str">
        <f ca="1">IF(($A140&lt;&gt;"")*(AR$1&lt;&gt;""),IF(_xlfn.XLOOKUP(AR$1,Attendance_sorted!$B139:$CW139,Attendance_sorted!$B139:$CW139,"nn")&lt;&gt;"nn","•",""),"")</f>
        <v/>
      </c>
      <c r="AS140" s="1" t="str">
        <f ca="1">IF(($A140&lt;&gt;"")*(AS$1&lt;&gt;""),IF(_xlfn.XLOOKUP(AS$1,Attendance_sorted!$B139:$CW139,Attendance_sorted!$B139:$CW139,"nn")&lt;&gt;"nn","•",""),"")</f>
        <v/>
      </c>
      <c r="AT140" s="1" t="str">
        <f ca="1">IF(($A140&lt;&gt;"")*(AT$1&lt;&gt;""),IF(_xlfn.XLOOKUP(AT$1,Attendance_sorted!$B139:$CW139,Attendance_sorted!$B139:$CW139,"nn")&lt;&gt;"nn","•",""),"")</f>
        <v/>
      </c>
      <c r="AU140" s="1" t="str">
        <f ca="1">IF(($A140&lt;&gt;"")*(AU$1&lt;&gt;""),IF(_xlfn.XLOOKUP(AU$1,Attendance_sorted!$B139:$CW139,Attendance_sorted!$B139:$CW139,"nn")&lt;&gt;"nn","•",""),"")</f>
        <v/>
      </c>
      <c r="AV140" s="1" t="str">
        <f ca="1">IF(($A140&lt;&gt;"")*(AV$1&lt;&gt;""),IF(_xlfn.XLOOKUP(AV$1,Attendance_sorted!$B139:$CW139,Attendance_sorted!$B139:$CW139,"nn")&lt;&gt;"nn","•",""),"")</f>
        <v/>
      </c>
      <c r="AW140" s="1" t="str">
        <f ca="1">IF(($A140&lt;&gt;"")*(AW$1&lt;&gt;""),IF(_xlfn.XLOOKUP(AW$1,Attendance_sorted!$B139:$CW139,Attendance_sorted!$B139:$CW139,"nn")&lt;&gt;"nn","•",""),"")</f>
        <v/>
      </c>
      <c r="AX140" s="1" t="str">
        <f ca="1">IF(($A140&lt;&gt;"")*(AX$1&lt;&gt;""),IF(_xlfn.XLOOKUP(AX$1,Attendance_sorted!$B139:$CW139,Attendance_sorted!$B139:$CW139,"nn")&lt;&gt;"nn","•",""),"")</f>
        <v/>
      </c>
      <c r="AY140" s="1" t="str">
        <f ca="1">IF(($A140&lt;&gt;"")*(AY$1&lt;&gt;""),IF(_xlfn.XLOOKUP(AY$1,Attendance_sorted!$B139:$CW139,Attendance_sorted!$B139:$CW139,"nn")&lt;&gt;"nn","•",""),"")</f>
        <v/>
      </c>
      <c r="AZ140" s="1" t="str">
        <f ca="1">IF(($A140&lt;&gt;"")*(AZ$1&lt;&gt;""),IF(_xlfn.XLOOKUP(AZ$1,Attendance_sorted!$B139:$CW139,Attendance_sorted!$B139:$CW139,"nn")&lt;&gt;"nn","•",""),"")</f>
        <v/>
      </c>
      <c r="BA140" s="1" t="str">
        <f ca="1">IF(($A140&lt;&gt;"")*(BA$1&lt;&gt;""),IF(_xlfn.XLOOKUP(BA$1,Attendance_sorted!$B139:$CW139,Attendance_sorted!$B139:$CW139,"nn")&lt;&gt;"nn","•",""),"")</f>
        <v/>
      </c>
      <c r="BB140" s="1" t="str">
        <f ca="1">IF(($A140&lt;&gt;"")*(BB$1&lt;&gt;""),IF(_xlfn.XLOOKUP(BB$1,Attendance_sorted!$B139:$CW139,Attendance_sorted!$B139:$CW139,"nn")&lt;&gt;"nn","•",""),"")</f>
        <v/>
      </c>
      <c r="BC140" s="1" t="str">
        <f ca="1">IF(($A140&lt;&gt;"")*(BC$1&lt;&gt;""),IF(_xlfn.XLOOKUP(BC$1,Attendance_sorted!$B139:$CW139,Attendance_sorted!$B139:$CW139,"nn")&lt;&gt;"nn","•",""),"")</f>
        <v/>
      </c>
      <c r="BD140" s="1" t="str">
        <f ca="1">IF(($A140&lt;&gt;"")*(BD$1&lt;&gt;""),IF(_xlfn.XLOOKUP(BD$1,Attendance_sorted!$B139:$CW139,Attendance_sorted!$B139:$CW139,"nn")&lt;&gt;"nn","•",""),"")</f>
        <v/>
      </c>
      <c r="BE140" s="1" t="str">
        <f ca="1">IF(($A140&lt;&gt;"")*(BE$1&lt;&gt;""),IF(_xlfn.XLOOKUP(BE$1,Attendance_sorted!$B139:$CW139,Attendance_sorted!$B139:$CW139,"nn")&lt;&gt;"nn","•",""),"")</f>
        <v/>
      </c>
      <c r="BF140" s="1" t="str">
        <f ca="1">IF(($A140&lt;&gt;"")*(BF$1&lt;&gt;""),IF(_xlfn.XLOOKUP(BF$1,Attendance_sorted!$B139:$CW139,Attendance_sorted!$B139:$CW139,"nn")&lt;&gt;"nn","•",""),"")</f>
        <v/>
      </c>
      <c r="BG140" s="1" t="str">
        <f ca="1">IF(($A140&lt;&gt;"")*(BG$1&lt;&gt;""),IF(_xlfn.XLOOKUP(BG$1,Attendance_sorted!$B139:$CW139,Attendance_sorted!$B139:$CW139,"nn")&lt;&gt;"nn","•",""),"")</f>
        <v/>
      </c>
      <c r="BH140" s="1" t="str">
        <f ca="1">IF(($A140&lt;&gt;"")*(BH$1&lt;&gt;""),IF(_xlfn.XLOOKUP(BH$1,Attendance_sorted!$B139:$CW139,Attendance_sorted!$B139:$CW139,"nn")&lt;&gt;"nn","•",""),"")</f>
        <v/>
      </c>
      <c r="BI140" s="1" t="str">
        <f ca="1">IF(($A140&lt;&gt;"")*(BI$1&lt;&gt;""),IF(_xlfn.XLOOKUP(BI$1,Attendance_sorted!$B139:$CW139,Attendance_sorted!$B139:$CW139,"nn")&lt;&gt;"nn","•",""),"")</f>
        <v/>
      </c>
      <c r="BJ140" s="1" t="str">
        <f ca="1">IF(($A140&lt;&gt;"")*(BJ$1&lt;&gt;""),IF(_xlfn.XLOOKUP(BJ$1,Attendance_sorted!$B139:$CW139,Attendance_sorted!$B139:$CW139,"nn")&lt;&gt;"nn","•",""),"")</f>
        <v/>
      </c>
      <c r="BK140" s="1" t="str">
        <f ca="1">IF(($A140&lt;&gt;"")*(BK$1&lt;&gt;""),IF(_xlfn.XLOOKUP(BK$1,Attendance_sorted!$B139:$CW139,Attendance_sorted!$B139:$CW139,"nn")&lt;&gt;"nn","•",""),"")</f>
        <v/>
      </c>
      <c r="BL140" s="1" t="str">
        <f ca="1">IF(($A140&lt;&gt;"")*(BL$1&lt;&gt;""),IF(_xlfn.XLOOKUP(BL$1,Attendance_sorted!$B139:$CW139,Attendance_sorted!$B139:$CW139,"nn")&lt;&gt;"nn","•",""),"")</f>
        <v/>
      </c>
      <c r="BM140" s="1" t="str">
        <f ca="1">IF(($A140&lt;&gt;"")*(BM$1&lt;&gt;""),IF(_xlfn.XLOOKUP(BM$1,Attendance_sorted!$B139:$CW139,Attendance_sorted!$B139:$CW139,"nn")&lt;&gt;"nn","•",""),"")</f>
        <v/>
      </c>
      <c r="BN140" s="1" t="str">
        <f ca="1">IF(($A140&lt;&gt;"")*(BN$1&lt;&gt;""),IF(_xlfn.XLOOKUP(BN$1,Attendance_sorted!$B139:$CW139,Attendance_sorted!$B139:$CW139,"nn")&lt;&gt;"nn","•",""),"")</f>
        <v/>
      </c>
      <c r="BO140" s="1" t="str">
        <f ca="1">IF(($A140&lt;&gt;"")*(BO$1&lt;&gt;""),IF(_xlfn.XLOOKUP(BO$1,Attendance_sorted!$B139:$CW139,Attendance_sorted!$B139:$CW139,"nn")&lt;&gt;"nn","•",""),"")</f>
        <v/>
      </c>
      <c r="BP140" s="1" t="str">
        <f ca="1">IF(($A140&lt;&gt;"")*(BP$1&lt;&gt;""),IF(_xlfn.XLOOKUP(BP$1,Attendance_sorted!$B139:$CW139,Attendance_sorted!$B139:$CW139,"nn")&lt;&gt;"nn","•",""),"")</f>
        <v/>
      </c>
      <c r="BQ140" s="1" t="str">
        <f ca="1">IF(($A140&lt;&gt;"")*(BQ$1&lt;&gt;""),IF(_xlfn.XLOOKUP(BQ$1,Attendance_sorted!$B139:$CW139,Attendance_sorted!$B139:$CW139,"nn")&lt;&gt;"nn","•",""),"")</f>
        <v/>
      </c>
      <c r="BR140" s="1" t="str">
        <f ca="1">IF(($A140&lt;&gt;"")*(BR$1&lt;&gt;""),IF(_xlfn.XLOOKUP(BR$1,Attendance_sorted!$B139:$CW139,Attendance_sorted!$B139:$CW139,"nn")&lt;&gt;"nn","•",""),"")</f>
        <v/>
      </c>
      <c r="BS140" s="1" t="str">
        <f ca="1">IF(($A140&lt;&gt;"")*(BS$1&lt;&gt;""),IF(_xlfn.XLOOKUP(BS$1,Attendance_sorted!$B139:$CW139,Attendance_sorted!$B139:$CW139,"nn")&lt;&gt;"nn","•",""),"")</f>
        <v/>
      </c>
      <c r="BT140" s="1" t="str">
        <f ca="1">IF(($A140&lt;&gt;"")*(BT$1&lt;&gt;""),IF(_xlfn.XLOOKUP(BT$1,Attendance_sorted!$B139:$CW139,Attendance_sorted!$B139:$CW139,"nn")&lt;&gt;"nn","•",""),"")</f>
        <v/>
      </c>
      <c r="BU140" s="1" t="str">
        <f ca="1">IF(($A140&lt;&gt;"")*(BU$1&lt;&gt;""),IF(_xlfn.XLOOKUP(BU$1,Attendance_sorted!$B139:$CW139,Attendance_sorted!$B139:$CW139,"nn")&lt;&gt;"nn","•",""),"")</f>
        <v/>
      </c>
      <c r="BV140" s="1" t="str">
        <f ca="1">IF(($A140&lt;&gt;"")*(BV$1&lt;&gt;""),IF(_xlfn.XLOOKUP(BV$1,Attendance_sorted!$B139:$CW139,Attendance_sorted!$B139:$CW139,"nn")&lt;&gt;"nn","•",""),"")</f>
        <v/>
      </c>
      <c r="BW140" s="1" t="str">
        <f ca="1">IF(($A140&lt;&gt;"")*(BW$1&lt;&gt;""),IF(_xlfn.XLOOKUP(BW$1,Attendance_sorted!$B139:$CW139,Attendance_sorted!$B139:$CW139,"nn")&lt;&gt;"nn","•",""),"")</f>
        <v/>
      </c>
      <c r="BX140" s="1" t="str">
        <f ca="1">IF(($A140&lt;&gt;"")*(BX$1&lt;&gt;""),IF(_xlfn.XLOOKUP(BX$1,Attendance_sorted!$B139:$CW139,Attendance_sorted!$B139:$CW139,"nn")&lt;&gt;"nn","•",""),"")</f>
        <v/>
      </c>
      <c r="BY140" s="1" t="str">
        <f ca="1">IF(($A140&lt;&gt;"")*(BY$1&lt;&gt;""),IF(_xlfn.XLOOKUP(BY$1,Attendance_sorted!$B139:$CW139,Attendance_sorted!$B139:$CW139,"nn")&lt;&gt;"nn","•",""),"")</f>
        <v/>
      </c>
      <c r="BZ140" s="1" t="str">
        <f ca="1">IF(($A140&lt;&gt;"")*(BZ$1&lt;&gt;""),IF(_xlfn.XLOOKUP(BZ$1,Attendance_sorted!$B139:$CW139,Attendance_sorted!$B139:$CW139,"nn")&lt;&gt;"nn","•",""),"")</f>
        <v/>
      </c>
      <c r="CA140" s="1" t="str">
        <f ca="1">IF(($A140&lt;&gt;"")*(CA$1&lt;&gt;""),IF(_xlfn.XLOOKUP(CA$1,Attendance_sorted!$B139:$CW139,Attendance_sorted!$B139:$CW139,"nn")&lt;&gt;"nn","•",""),"")</f>
        <v/>
      </c>
      <c r="CB140" s="1" t="str">
        <f ca="1">IF(($A140&lt;&gt;"")*(CB$1&lt;&gt;""),IF(_xlfn.XLOOKUP(CB$1,Attendance_sorted!$B139:$CW139,Attendance_sorted!$B139:$CW139,"nn")&lt;&gt;"nn","•",""),"")</f>
        <v/>
      </c>
      <c r="CC140" s="1" t="str">
        <f ca="1">IF(($A140&lt;&gt;"")*(CC$1&lt;&gt;""),IF(_xlfn.XLOOKUP(CC$1,Attendance_sorted!$B139:$CW139,Attendance_sorted!$B139:$CW139,"nn")&lt;&gt;"nn","•",""),"")</f>
        <v/>
      </c>
      <c r="CD140" s="1" t="str">
        <f ca="1">IF(($A140&lt;&gt;"")*(CD$1&lt;&gt;""),IF(_xlfn.XLOOKUP(CD$1,Attendance_sorted!$B139:$CW139,Attendance_sorted!$B139:$CW139,"nn")&lt;&gt;"nn","•",""),"")</f>
        <v/>
      </c>
      <c r="CE140" s="1" t="str">
        <f ca="1">IF(($A140&lt;&gt;"")*(CE$1&lt;&gt;""),IF(_xlfn.XLOOKUP(CE$1,Attendance_sorted!$B139:$CW139,Attendance_sorted!$B139:$CW139,"nn")&lt;&gt;"nn","•",""),"")</f>
        <v/>
      </c>
      <c r="CF140" s="1" t="str">
        <f ca="1">IF(($A140&lt;&gt;"")*(CF$1&lt;&gt;""),IF(_xlfn.XLOOKUP(CF$1,Attendance_sorted!$B139:$CW139,Attendance_sorted!$B139:$CW139,"nn")&lt;&gt;"nn","•",""),"")</f>
        <v/>
      </c>
      <c r="CG140" s="1" t="str">
        <f ca="1">IF(($A140&lt;&gt;"")*(CG$1&lt;&gt;""),IF(_xlfn.XLOOKUP(CG$1,Attendance_sorted!$B139:$CW139,Attendance_sorted!$B139:$CW139,"nn")&lt;&gt;"nn","•",""),"")</f>
        <v/>
      </c>
      <c r="CH140" s="1" t="str">
        <f ca="1">IF(($A140&lt;&gt;"")*(CH$1&lt;&gt;""),IF(_xlfn.XLOOKUP(CH$1,Attendance_sorted!$B139:$CW139,Attendance_sorted!$B139:$CW139,"nn")&lt;&gt;"nn","•",""),"")</f>
        <v/>
      </c>
      <c r="CI140" s="1" t="str">
        <f ca="1">IF(($A140&lt;&gt;"")*(CI$1&lt;&gt;""),IF(_xlfn.XLOOKUP(CI$1,Attendance_sorted!$B139:$CW139,Attendance_sorted!$B139:$CW139,"nn")&lt;&gt;"nn","•",""),"")</f>
        <v/>
      </c>
      <c r="CJ140" s="1" t="str">
        <f ca="1">IF(($A140&lt;&gt;"")*(CJ$1&lt;&gt;""),IF(_xlfn.XLOOKUP(CJ$1,Attendance_sorted!$B139:$CW139,Attendance_sorted!$B139:$CW139,"nn")&lt;&gt;"nn","•",""),"")</f>
        <v/>
      </c>
      <c r="CK140" s="1" t="str">
        <f ca="1">IF(($A140&lt;&gt;"")*(CK$1&lt;&gt;""),IF(_xlfn.XLOOKUP(CK$1,Attendance_sorted!$B139:$CW139,Attendance_sorted!$B139:$CW139,"nn")&lt;&gt;"nn","•",""),"")</f>
        <v/>
      </c>
      <c r="CL140" s="1" t="str">
        <f ca="1">IF(($A140&lt;&gt;"")*(CL$1&lt;&gt;""),IF(_xlfn.XLOOKUP(CL$1,Attendance_sorted!$B139:$CW139,Attendance_sorted!$B139:$CW139,"nn")&lt;&gt;"nn","•",""),"")</f>
        <v/>
      </c>
      <c r="CM140" s="1" t="str">
        <f ca="1">IF(($A140&lt;&gt;"")*(CM$1&lt;&gt;""),IF(_xlfn.XLOOKUP(CM$1,Attendance_sorted!$B139:$CW139,Attendance_sorted!$B139:$CW139,"nn")&lt;&gt;"nn","•",""),"")</f>
        <v/>
      </c>
      <c r="CN140" s="1" t="str">
        <f ca="1">IF(($A140&lt;&gt;"")*(CN$1&lt;&gt;""),IF(_xlfn.XLOOKUP(CN$1,Attendance_sorted!$B139:$CW139,Attendance_sorted!$B139:$CW139,"nn")&lt;&gt;"nn","•",""),"")</f>
        <v/>
      </c>
      <c r="CO140" s="1" t="str">
        <f ca="1">IF(($A140&lt;&gt;"")*(CO$1&lt;&gt;""),IF(_xlfn.XLOOKUP(CO$1,Attendance_sorted!$B139:$CW139,Attendance_sorted!$B139:$CW139,"nn")&lt;&gt;"nn","•",""),"")</f>
        <v/>
      </c>
      <c r="CP140" s="1" t="str">
        <f ca="1">IF(($A140&lt;&gt;"")*(CP$1&lt;&gt;""),IF(_xlfn.XLOOKUP(CP$1,Attendance_sorted!$B139:$CW139,Attendance_sorted!$B139:$CW139,"nn")&lt;&gt;"nn","•",""),"")</f>
        <v/>
      </c>
      <c r="CQ140" s="1" t="str">
        <f ca="1">IF(($A140&lt;&gt;"")*(CQ$1&lt;&gt;""),IF(_xlfn.XLOOKUP(CQ$1,Attendance_sorted!$B139:$CW139,Attendance_sorted!$B139:$CW139,"nn")&lt;&gt;"nn","•",""),"")</f>
        <v/>
      </c>
      <c r="CR140" s="1" t="str">
        <f ca="1">IF(($A140&lt;&gt;"")*(CR$1&lt;&gt;""),IF(_xlfn.XLOOKUP(CR$1,Attendance_sorted!$B139:$CW139,Attendance_sorted!$B139:$CW139,"nn")&lt;&gt;"nn","•",""),"")</f>
        <v/>
      </c>
      <c r="CS140" s="1" t="str">
        <f ca="1">IF(($A140&lt;&gt;"")*(CS$1&lt;&gt;""),IF(_xlfn.XLOOKUP(CS$1,Attendance_sorted!$B139:$CW139,Attendance_sorted!$B139:$CW139,"nn")&lt;&gt;"nn","•",""),"")</f>
        <v/>
      </c>
      <c r="CT140" s="1" t="str">
        <f ca="1">IF(($A140&lt;&gt;"")*(CT$1&lt;&gt;""),IF(_xlfn.XLOOKUP(CT$1,Attendance_sorted!$B139:$CW139,Attendance_sorted!$B139:$CW139,"nn")&lt;&gt;"nn","•",""),"")</f>
        <v/>
      </c>
      <c r="CU140" s="1" t="str">
        <f ca="1">IF(($A140&lt;&gt;"")*(CU$1&lt;&gt;""),IF(_xlfn.XLOOKUP(CU$1,Attendance_sorted!$B139:$CW139,Attendance_sorted!$B139:$CW139,"nn")&lt;&gt;"nn","•",""),"")</f>
        <v/>
      </c>
      <c r="CV140" s="1" t="str">
        <f ca="1">IF(($A140&lt;&gt;"")*(CV$1&lt;&gt;""),IF(_xlfn.XLOOKUP(CV$1,Attendance_sorted!$B139:$CW139,Attendance_sorted!$B139:$CW139,"nn")&lt;&gt;"nn","•",""),"")</f>
        <v/>
      </c>
      <c r="CW140" s="1" t="str">
        <f ca="1">IF(($A140&lt;&gt;"")*(CW$1&lt;&gt;""),IF(_xlfn.XLOOKUP(CW$1,Attendance_sorted!$B139:$CW139,Attendance_sorted!$B139:$CW139,"nn")&lt;&gt;"nn","•",""),"")</f>
        <v/>
      </c>
    </row>
    <row r="141" spans="1:101">
      <c r="A141" s="1">
        <v>444</v>
      </c>
      <c r="B141" s="1" t="str">
        <f ca="1">IF(($A141&lt;&gt;"")*(B$1&lt;&gt;""),IF(_xlfn.XLOOKUP(B$1,Attendance_sorted!$B140:$CW140,Attendance_sorted!$B140:$CW140,"nn")&lt;&gt;"nn","•",""),"")</f>
        <v/>
      </c>
      <c r="C141" s="1" t="str">
        <f ca="1">IF(($A141&lt;&gt;"")*(C$1&lt;&gt;""),IF(_xlfn.XLOOKUP(C$1,Attendance_sorted!$B140:$CW140,Attendance_sorted!$B140:$CW140,"nn")&lt;&gt;"nn","•",""),"")</f>
        <v/>
      </c>
      <c r="D141" s="1" t="str">
        <f ca="1">IF(($A141&lt;&gt;"")*(D$1&lt;&gt;""),IF(_xlfn.XLOOKUP(D$1,Attendance_sorted!$B140:$CW140,Attendance_sorted!$B140:$CW140,"nn")&lt;&gt;"nn","•",""),"")</f>
        <v>•</v>
      </c>
      <c r="E141" s="1" t="str">
        <f ca="1">IF(($A141&lt;&gt;"")*(E$1&lt;&gt;""),IF(_xlfn.XLOOKUP(E$1,Attendance_sorted!$B140:$CW140,Attendance_sorted!$B140:$CW140,"nn")&lt;&gt;"nn","•",""),"")</f>
        <v>•</v>
      </c>
      <c r="F141" s="1" t="str">
        <f ca="1">IF(($A141&lt;&gt;"")*(F$1&lt;&gt;""),IF(_xlfn.XLOOKUP(F$1,Attendance_sorted!$B140:$CW140,Attendance_sorted!$B140:$CW140,"nn")&lt;&gt;"nn","•",""),"")</f>
        <v/>
      </c>
      <c r="G141" s="1" t="str">
        <f ca="1">IF(($A141&lt;&gt;"")*(G$1&lt;&gt;""),IF(_xlfn.XLOOKUP(G$1,Attendance_sorted!$B140:$CW140,Attendance_sorted!$B140:$CW140,"nn")&lt;&gt;"nn","•",""),"")</f>
        <v>•</v>
      </c>
      <c r="H141" s="1" t="str">
        <f ca="1">IF(($A141&lt;&gt;"")*(H$1&lt;&gt;""),IF(_xlfn.XLOOKUP(H$1,Attendance_sorted!$B140:$CW140,Attendance_sorted!$B140:$CW140,"nn")&lt;&gt;"nn","•",""),"")</f>
        <v/>
      </c>
      <c r="I141" s="1" t="str">
        <f ca="1">IF(($A141&lt;&gt;"")*(I$1&lt;&gt;""),IF(_xlfn.XLOOKUP(I$1,Attendance_sorted!$B140:$CW140,Attendance_sorted!$B140:$CW140,"nn")&lt;&gt;"nn","•",""),"")</f>
        <v/>
      </c>
      <c r="J141" s="1" t="str">
        <f ca="1">IF(($A141&lt;&gt;"")*(J$1&lt;&gt;""),IF(_xlfn.XLOOKUP(J$1,Attendance_sorted!$B140:$CW140,Attendance_sorted!$B140:$CW140,"nn")&lt;&gt;"nn","•",""),"")</f>
        <v/>
      </c>
      <c r="K141" s="1" t="str">
        <f ca="1">IF(($A141&lt;&gt;"")*(K$1&lt;&gt;""),IF(_xlfn.XLOOKUP(K$1,Attendance_sorted!$B140:$CW140,Attendance_sorted!$B140:$CW140,"nn")&lt;&gt;"nn","•",""),"")</f>
        <v/>
      </c>
      <c r="L141" s="1" t="str">
        <f ca="1">IF(($A141&lt;&gt;"")*(L$1&lt;&gt;""),IF(_xlfn.XLOOKUP(L$1,Attendance_sorted!$B140:$CW140,Attendance_sorted!$B140:$CW140,"nn")&lt;&gt;"nn","•",""),"")</f>
        <v>•</v>
      </c>
      <c r="M141" s="1" t="str">
        <f ca="1">IF(($A141&lt;&gt;"")*(M$1&lt;&gt;""),IF(_xlfn.XLOOKUP(M$1,Attendance_sorted!$B140:$CW140,Attendance_sorted!$B140:$CW140,"nn")&lt;&gt;"nn","•",""),"")</f>
        <v>•</v>
      </c>
      <c r="N141" s="1" t="str">
        <f ca="1">IF(($A141&lt;&gt;"")*(N$1&lt;&gt;""),IF(_xlfn.XLOOKUP(N$1,Attendance_sorted!$B140:$CW140,Attendance_sorted!$B140:$CW140,"nn")&lt;&gt;"nn","•",""),"")</f>
        <v>•</v>
      </c>
      <c r="O141" s="1" t="str">
        <f ca="1">IF(($A141&lt;&gt;"")*(O$1&lt;&gt;""),IF(_xlfn.XLOOKUP(O$1,Attendance_sorted!$B140:$CW140,Attendance_sorted!$B140:$CW140,"nn")&lt;&gt;"nn","•",""),"")</f>
        <v>•</v>
      </c>
      <c r="P141" s="1" t="str">
        <f ca="1">IF(($A141&lt;&gt;"")*(P$1&lt;&gt;""),IF(_xlfn.XLOOKUP(P$1,Attendance_sorted!$B140:$CW140,Attendance_sorted!$B140:$CW140,"nn")&lt;&gt;"nn","•",""),"")</f>
        <v>•</v>
      </c>
      <c r="Q141" s="1" t="str">
        <f ca="1">IF(($A141&lt;&gt;"")*(Q$1&lt;&gt;""),IF(_xlfn.XLOOKUP(Q$1,Attendance_sorted!$B140:$CW140,Attendance_sorted!$B140:$CW140,"nn")&lt;&gt;"nn","•",""),"")</f>
        <v>•</v>
      </c>
      <c r="R141" s="1" t="str">
        <f ca="1">IF(($A141&lt;&gt;"")*(R$1&lt;&gt;""),IF(_xlfn.XLOOKUP(R$1,Attendance_sorted!$B140:$CW140,Attendance_sorted!$B140:$CW140,"nn")&lt;&gt;"nn","•",""),"")</f>
        <v/>
      </c>
      <c r="S141" s="1" t="str">
        <f ca="1">IF(($A141&lt;&gt;"")*(S$1&lt;&gt;""),IF(_xlfn.XLOOKUP(S$1,Attendance_sorted!$B140:$CW140,Attendance_sorted!$B140:$CW140,"nn")&lt;&gt;"nn","•",""),"")</f>
        <v>•</v>
      </c>
      <c r="T141" s="1" t="str">
        <f ca="1">IF(($A141&lt;&gt;"")*(T$1&lt;&gt;""),IF(_xlfn.XLOOKUP(T$1,Attendance_sorted!$B140:$CW140,Attendance_sorted!$B140:$CW140,"nn")&lt;&gt;"nn","•",""),"")</f>
        <v>•</v>
      </c>
      <c r="U141" s="1" t="str">
        <f ca="1">IF(($A141&lt;&gt;"")*(U$1&lt;&gt;""),IF(_xlfn.XLOOKUP(U$1,Attendance_sorted!$B140:$CW140,Attendance_sorted!$B140:$CW140,"nn")&lt;&gt;"nn","•",""),"")</f>
        <v>•</v>
      </c>
      <c r="V141" s="1" t="str">
        <f ca="1">IF(($A141&lt;&gt;"")*(V$1&lt;&gt;""),IF(_xlfn.XLOOKUP(V$1,Attendance_sorted!$B140:$CW140,Attendance_sorted!$B140:$CW140,"nn")&lt;&gt;"nn","•",""),"")</f>
        <v/>
      </c>
      <c r="W141" s="1" t="str">
        <f ca="1">IF(($A141&lt;&gt;"")*(W$1&lt;&gt;""),IF(_xlfn.XLOOKUP(W$1,Attendance_sorted!$B140:$CW140,Attendance_sorted!$B140:$CW140,"nn")&lt;&gt;"nn","•",""),"")</f>
        <v/>
      </c>
      <c r="X141" s="1" t="str">
        <f ca="1">IF(($A141&lt;&gt;"")*(X$1&lt;&gt;""),IF(_xlfn.XLOOKUP(X$1,Attendance_sorted!$B140:$CW140,Attendance_sorted!$B140:$CW140,"nn")&lt;&gt;"nn","•",""),"")</f>
        <v/>
      </c>
      <c r="Y141" s="1" t="str">
        <f ca="1">IF(($A141&lt;&gt;"")*(Y$1&lt;&gt;""),IF(_xlfn.XLOOKUP(Y$1,Attendance_sorted!$B140:$CW140,Attendance_sorted!$B140:$CW140,"nn")&lt;&gt;"nn","•",""),"")</f>
        <v/>
      </c>
      <c r="Z141" s="1" t="str">
        <f ca="1">IF(($A141&lt;&gt;"")*(Z$1&lt;&gt;""),IF(_xlfn.XLOOKUP(Z$1,Attendance_sorted!$B140:$CW140,Attendance_sorted!$B140:$CW140,"nn")&lt;&gt;"nn","•",""),"")</f>
        <v/>
      </c>
      <c r="AA141" s="1" t="str">
        <f ca="1">IF(($A141&lt;&gt;"")*(AA$1&lt;&gt;""),IF(_xlfn.XLOOKUP(AA$1,Attendance_sorted!$B140:$CW140,Attendance_sorted!$B140:$CW140,"nn")&lt;&gt;"nn","•",""),"")</f>
        <v/>
      </c>
      <c r="AB141" s="1" t="str">
        <f ca="1">IF(($A141&lt;&gt;"")*(AB$1&lt;&gt;""),IF(_xlfn.XLOOKUP(AB$1,Attendance_sorted!$B140:$CW140,Attendance_sorted!$B140:$CW140,"nn")&lt;&gt;"nn","•",""),"")</f>
        <v/>
      </c>
      <c r="AC141" s="1" t="str">
        <f ca="1">IF(($A141&lt;&gt;"")*(AC$1&lt;&gt;""),IF(_xlfn.XLOOKUP(AC$1,Attendance_sorted!$B140:$CW140,Attendance_sorted!$B140:$CW140,"nn")&lt;&gt;"nn","•",""),"")</f>
        <v/>
      </c>
      <c r="AD141" s="1" t="str">
        <f ca="1">IF(($A141&lt;&gt;"")*(AD$1&lt;&gt;""),IF(_xlfn.XLOOKUP(AD$1,Attendance_sorted!$B140:$CW140,Attendance_sorted!$B140:$CW140,"nn")&lt;&gt;"nn","•",""),"")</f>
        <v/>
      </c>
      <c r="AE141" s="1" t="str">
        <f ca="1">IF(($A141&lt;&gt;"")*(AE$1&lt;&gt;""),IF(_xlfn.XLOOKUP(AE$1,Attendance_sorted!$B140:$CW140,Attendance_sorted!$B140:$CW140,"nn")&lt;&gt;"nn","•",""),"")</f>
        <v/>
      </c>
      <c r="AF141" s="1" t="str">
        <f ca="1">IF(($A141&lt;&gt;"")*(AF$1&lt;&gt;""),IF(_xlfn.XLOOKUP(AF$1,Attendance_sorted!$B140:$CW140,Attendance_sorted!$B140:$CW140,"nn")&lt;&gt;"nn","•",""),"")</f>
        <v/>
      </c>
      <c r="AG141" s="1" t="str">
        <f ca="1">IF(($A141&lt;&gt;"")*(AG$1&lt;&gt;""),IF(_xlfn.XLOOKUP(AG$1,Attendance_sorted!$B140:$CW140,Attendance_sorted!$B140:$CW140,"nn")&lt;&gt;"nn","•",""),"")</f>
        <v/>
      </c>
      <c r="AH141" s="1" t="str">
        <f ca="1">IF(($A141&lt;&gt;"")*(AH$1&lt;&gt;""),IF(_xlfn.XLOOKUP(AH$1,Attendance_sorted!$B140:$CW140,Attendance_sorted!$B140:$CW140,"nn")&lt;&gt;"nn","•",""),"")</f>
        <v/>
      </c>
      <c r="AI141" s="1" t="str">
        <f ca="1">IF(($A141&lt;&gt;"")*(AI$1&lt;&gt;""),IF(_xlfn.XLOOKUP(AI$1,Attendance_sorted!$B140:$CW140,Attendance_sorted!$B140:$CW140,"nn")&lt;&gt;"nn","•",""),"")</f>
        <v/>
      </c>
      <c r="AJ141" s="1" t="str">
        <f ca="1">IF(($A141&lt;&gt;"")*(AJ$1&lt;&gt;""),IF(_xlfn.XLOOKUP(AJ$1,Attendance_sorted!$B140:$CW140,Attendance_sorted!$B140:$CW140,"nn")&lt;&gt;"nn","•",""),"")</f>
        <v/>
      </c>
      <c r="AK141" s="1" t="str">
        <f ca="1">IF(($A141&lt;&gt;"")*(AK$1&lt;&gt;""),IF(_xlfn.XLOOKUP(AK$1,Attendance_sorted!$B140:$CW140,Attendance_sorted!$B140:$CW140,"nn")&lt;&gt;"nn","•",""),"")</f>
        <v/>
      </c>
      <c r="AL141" s="1" t="str">
        <f ca="1">IF(($A141&lt;&gt;"")*(AL$1&lt;&gt;""),IF(_xlfn.XLOOKUP(AL$1,Attendance_sorted!$B140:$CW140,Attendance_sorted!$B140:$CW140,"nn")&lt;&gt;"nn","•",""),"")</f>
        <v/>
      </c>
      <c r="AM141" s="1" t="str">
        <f ca="1">IF(($A141&lt;&gt;"")*(AM$1&lt;&gt;""),IF(_xlfn.XLOOKUP(AM$1,Attendance_sorted!$B140:$CW140,Attendance_sorted!$B140:$CW140,"nn")&lt;&gt;"nn","•",""),"")</f>
        <v/>
      </c>
      <c r="AN141" s="1" t="str">
        <f ca="1">IF(($A141&lt;&gt;"")*(AN$1&lt;&gt;""),IF(_xlfn.XLOOKUP(AN$1,Attendance_sorted!$B140:$CW140,Attendance_sorted!$B140:$CW140,"nn")&lt;&gt;"nn","•",""),"")</f>
        <v/>
      </c>
      <c r="AO141" s="1" t="str">
        <f ca="1">IF(($A141&lt;&gt;"")*(AO$1&lt;&gt;""),IF(_xlfn.XLOOKUP(AO$1,Attendance_sorted!$B140:$CW140,Attendance_sorted!$B140:$CW140,"nn")&lt;&gt;"nn","•",""),"")</f>
        <v/>
      </c>
      <c r="AP141" s="1" t="str">
        <f ca="1">IF(($A141&lt;&gt;"")*(AP$1&lt;&gt;""),IF(_xlfn.XLOOKUP(AP$1,Attendance_sorted!$B140:$CW140,Attendance_sorted!$B140:$CW140,"nn")&lt;&gt;"nn","•",""),"")</f>
        <v/>
      </c>
      <c r="AQ141" s="1" t="str">
        <f ca="1">IF(($A141&lt;&gt;"")*(AQ$1&lt;&gt;""),IF(_xlfn.XLOOKUP(AQ$1,Attendance_sorted!$B140:$CW140,Attendance_sorted!$B140:$CW140,"nn")&lt;&gt;"nn","•",""),"")</f>
        <v/>
      </c>
      <c r="AR141" s="1" t="str">
        <f ca="1">IF(($A141&lt;&gt;"")*(AR$1&lt;&gt;""),IF(_xlfn.XLOOKUP(AR$1,Attendance_sorted!$B140:$CW140,Attendance_sorted!$B140:$CW140,"nn")&lt;&gt;"nn","•",""),"")</f>
        <v/>
      </c>
      <c r="AS141" s="1" t="str">
        <f ca="1">IF(($A141&lt;&gt;"")*(AS$1&lt;&gt;""),IF(_xlfn.XLOOKUP(AS$1,Attendance_sorted!$B140:$CW140,Attendance_sorted!$B140:$CW140,"nn")&lt;&gt;"nn","•",""),"")</f>
        <v/>
      </c>
      <c r="AT141" s="1" t="str">
        <f ca="1">IF(($A141&lt;&gt;"")*(AT$1&lt;&gt;""),IF(_xlfn.XLOOKUP(AT$1,Attendance_sorted!$B140:$CW140,Attendance_sorted!$B140:$CW140,"nn")&lt;&gt;"nn","•",""),"")</f>
        <v/>
      </c>
      <c r="AU141" s="1" t="str">
        <f ca="1">IF(($A141&lt;&gt;"")*(AU$1&lt;&gt;""),IF(_xlfn.XLOOKUP(AU$1,Attendance_sorted!$B140:$CW140,Attendance_sorted!$B140:$CW140,"nn")&lt;&gt;"nn","•",""),"")</f>
        <v/>
      </c>
      <c r="AV141" s="1" t="str">
        <f ca="1">IF(($A141&lt;&gt;"")*(AV$1&lt;&gt;""),IF(_xlfn.XLOOKUP(AV$1,Attendance_sorted!$B140:$CW140,Attendance_sorted!$B140:$CW140,"nn")&lt;&gt;"nn","•",""),"")</f>
        <v/>
      </c>
      <c r="AW141" s="1" t="str">
        <f ca="1">IF(($A141&lt;&gt;"")*(AW$1&lt;&gt;""),IF(_xlfn.XLOOKUP(AW$1,Attendance_sorted!$B140:$CW140,Attendance_sorted!$B140:$CW140,"nn")&lt;&gt;"nn","•",""),"")</f>
        <v/>
      </c>
      <c r="AX141" s="1" t="str">
        <f ca="1">IF(($A141&lt;&gt;"")*(AX$1&lt;&gt;""),IF(_xlfn.XLOOKUP(AX$1,Attendance_sorted!$B140:$CW140,Attendance_sorted!$B140:$CW140,"nn")&lt;&gt;"nn","•",""),"")</f>
        <v/>
      </c>
      <c r="AY141" s="1" t="str">
        <f ca="1">IF(($A141&lt;&gt;"")*(AY$1&lt;&gt;""),IF(_xlfn.XLOOKUP(AY$1,Attendance_sorted!$B140:$CW140,Attendance_sorted!$B140:$CW140,"nn")&lt;&gt;"nn","•",""),"")</f>
        <v/>
      </c>
      <c r="AZ141" s="1" t="str">
        <f ca="1">IF(($A141&lt;&gt;"")*(AZ$1&lt;&gt;""),IF(_xlfn.XLOOKUP(AZ$1,Attendance_sorted!$B140:$CW140,Attendance_sorted!$B140:$CW140,"nn")&lt;&gt;"nn","•",""),"")</f>
        <v/>
      </c>
      <c r="BA141" s="1" t="str">
        <f ca="1">IF(($A141&lt;&gt;"")*(BA$1&lt;&gt;""),IF(_xlfn.XLOOKUP(BA$1,Attendance_sorted!$B140:$CW140,Attendance_sorted!$B140:$CW140,"nn")&lt;&gt;"nn","•",""),"")</f>
        <v/>
      </c>
      <c r="BB141" s="1" t="str">
        <f ca="1">IF(($A141&lt;&gt;"")*(BB$1&lt;&gt;""),IF(_xlfn.XLOOKUP(BB$1,Attendance_sorted!$B140:$CW140,Attendance_sorted!$B140:$CW140,"nn")&lt;&gt;"nn","•",""),"")</f>
        <v/>
      </c>
      <c r="BC141" s="1" t="str">
        <f ca="1">IF(($A141&lt;&gt;"")*(BC$1&lt;&gt;""),IF(_xlfn.XLOOKUP(BC$1,Attendance_sorted!$B140:$CW140,Attendance_sorted!$B140:$CW140,"nn")&lt;&gt;"nn","•",""),"")</f>
        <v/>
      </c>
      <c r="BD141" s="1" t="str">
        <f ca="1">IF(($A141&lt;&gt;"")*(BD$1&lt;&gt;""),IF(_xlfn.XLOOKUP(BD$1,Attendance_sorted!$B140:$CW140,Attendance_sorted!$B140:$CW140,"nn")&lt;&gt;"nn","•",""),"")</f>
        <v/>
      </c>
      <c r="BE141" s="1" t="str">
        <f ca="1">IF(($A141&lt;&gt;"")*(BE$1&lt;&gt;""),IF(_xlfn.XLOOKUP(BE$1,Attendance_sorted!$B140:$CW140,Attendance_sorted!$B140:$CW140,"nn")&lt;&gt;"nn","•",""),"")</f>
        <v/>
      </c>
      <c r="BF141" s="1" t="str">
        <f ca="1">IF(($A141&lt;&gt;"")*(BF$1&lt;&gt;""),IF(_xlfn.XLOOKUP(BF$1,Attendance_sorted!$B140:$CW140,Attendance_sorted!$B140:$CW140,"nn")&lt;&gt;"nn","•",""),"")</f>
        <v/>
      </c>
      <c r="BG141" s="1" t="str">
        <f ca="1">IF(($A141&lt;&gt;"")*(BG$1&lt;&gt;""),IF(_xlfn.XLOOKUP(BG$1,Attendance_sorted!$B140:$CW140,Attendance_sorted!$B140:$CW140,"nn")&lt;&gt;"nn","•",""),"")</f>
        <v/>
      </c>
      <c r="BH141" s="1" t="str">
        <f ca="1">IF(($A141&lt;&gt;"")*(BH$1&lt;&gt;""),IF(_xlfn.XLOOKUP(BH$1,Attendance_sorted!$B140:$CW140,Attendance_sorted!$B140:$CW140,"nn")&lt;&gt;"nn","•",""),"")</f>
        <v/>
      </c>
      <c r="BI141" s="1" t="str">
        <f ca="1">IF(($A141&lt;&gt;"")*(BI$1&lt;&gt;""),IF(_xlfn.XLOOKUP(BI$1,Attendance_sorted!$B140:$CW140,Attendance_sorted!$B140:$CW140,"nn")&lt;&gt;"nn","•",""),"")</f>
        <v/>
      </c>
      <c r="BJ141" s="1" t="str">
        <f ca="1">IF(($A141&lt;&gt;"")*(BJ$1&lt;&gt;""),IF(_xlfn.XLOOKUP(BJ$1,Attendance_sorted!$B140:$CW140,Attendance_sorted!$B140:$CW140,"nn")&lt;&gt;"nn","•",""),"")</f>
        <v/>
      </c>
      <c r="BK141" s="1" t="str">
        <f ca="1">IF(($A141&lt;&gt;"")*(BK$1&lt;&gt;""),IF(_xlfn.XLOOKUP(BK$1,Attendance_sorted!$B140:$CW140,Attendance_sorted!$B140:$CW140,"nn")&lt;&gt;"nn","•",""),"")</f>
        <v/>
      </c>
      <c r="BL141" s="1" t="str">
        <f ca="1">IF(($A141&lt;&gt;"")*(BL$1&lt;&gt;""),IF(_xlfn.XLOOKUP(BL$1,Attendance_sorted!$B140:$CW140,Attendance_sorted!$B140:$CW140,"nn")&lt;&gt;"nn","•",""),"")</f>
        <v/>
      </c>
      <c r="BM141" s="1" t="str">
        <f ca="1">IF(($A141&lt;&gt;"")*(BM$1&lt;&gt;""),IF(_xlfn.XLOOKUP(BM$1,Attendance_sorted!$B140:$CW140,Attendance_sorted!$B140:$CW140,"nn")&lt;&gt;"nn","•",""),"")</f>
        <v/>
      </c>
      <c r="BN141" s="1" t="str">
        <f ca="1">IF(($A141&lt;&gt;"")*(BN$1&lt;&gt;""),IF(_xlfn.XLOOKUP(BN$1,Attendance_sorted!$B140:$CW140,Attendance_sorted!$B140:$CW140,"nn")&lt;&gt;"nn","•",""),"")</f>
        <v/>
      </c>
      <c r="BO141" s="1" t="str">
        <f ca="1">IF(($A141&lt;&gt;"")*(BO$1&lt;&gt;""),IF(_xlfn.XLOOKUP(BO$1,Attendance_sorted!$B140:$CW140,Attendance_sorted!$B140:$CW140,"nn")&lt;&gt;"nn","•",""),"")</f>
        <v/>
      </c>
      <c r="BP141" s="1" t="str">
        <f ca="1">IF(($A141&lt;&gt;"")*(BP$1&lt;&gt;""),IF(_xlfn.XLOOKUP(BP$1,Attendance_sorted!$B140:$CW140,Attendance_sorted!$B140:$CW140,"nn")&lt;&gt;"nn","•",""),"")</f>
        <v/>
      </c>
      <c r="BQ141" s="1" t="str">
        <f ca="1">IF(($A141&lt;&gt;"")*(BQ$1&lt;&gt;""),IF(_xlfn.XLOOKUP(BQ$1,Attendance_sorted!$B140:$CW140,Attendance_sorted!$B140:$CW140,"nn")&lt;&gt;"nn","•",""),"")</f>
        <v/>
      </c>
      <c r="BR141" s="1" t="str">
        <f ca="1">IF(($A141&lt;&gt;"")*(BR$1&lt;&gt;""),IF(_xlfn.XLOOKUP(BR$1,Attendance_sorted!$B140:$CW140,Attendance_sorted!$B140:$CW140,"nn")&lt;&gt;"nn","•",""),"")</f>
        <v/>
      </c>
      <c r="BS141" s="1" t="str">
        <f ca="1">IF(($A141&lt;&gt;"")*(BS$1&lt;&gt;""),IF(_xlfn.XLOOKUP(BS$1,Attendance_sorted!$B140:$CW140,Attendance_sorted!$B140:$CW140,"nn")&lt;&gt;"nn","•",""),"")</f>
        <v/>
      </c>
      <c r="BT141" s="1" t="str">
        <f ca="1">IF(($A141&lt;&gt;"")*(BT$1&lt;&gt;""),IF(_xlfn.XLOOKUP(BT$1,Attendance_sorted!$B140:$CW140,Attendance_sorted!$B140:$CW140,"nn")&lt;&gt;"nn","•",""),"")</f>
        <v/>
      </c>
      <c r="BU141" s="1" t="str">
        <f ca="1">IF(($A141&lt;&gt;"")*(BU$1&lt;&gt;""),IF(_xlfn.XLOOKUP(BU$1,Attendance_sorted!$B140:$CW140,Attendance_sorted!$B140:$CW140,"nn")&lt;&gt;"nn","•",""),"")</f>
        <v/>
      </c>
      <c r="BV141" s="1" t="str">
        <f ca="1">IF(($A141&lt;&gt;"")*(BV$1&lt;&gt;""),IF(_xlfn.XLOOKUP(BV$1,Attendance_sorted!$B140:$CW140,Attendance_sorted!$B140:$CW140,"nn")&lt;&gt;"nn","•",""),"")</f>
        <v/>
      </c>
      <c r="BW141" s="1" t="str">
        <f ca="1">IF(($A141&lt;&gt;"")*(BW$1&lt;&gt;""),IF(_xlfn.XLOOKUP(BW$1,Attendance_sorted!$B140:$CW140,Attendance_sorted!$B140:$CW140,"nn")&lt;&gt;"nn","•",""),"")</f>
        <v/>
      </c>
      <c r="BX141" s="1" t="str">
        <f ca="1">IF(($A141&lt;&gt;"")*(BX$1&lt;&gt;""),IF(_xlfn.XLOOKUP(BX$1,Attendance_sorted!$B140:$CW140,Attendance_sorted!$B140:$CW140,"nn")&lt;&gt;"nn","•",""),"")</f>
        <v/>
      </c>
      <c r="BY141" s="1" t="str">
        <f ca="1">IF(($A141&lt;&gt;"")*(BY$1&lt;&gt;""),IF(_xlfn.XLOOKUP(BY$1,Attendance_sorted!$B140:$CW140,Attendance_sorted!$B140:$CW140,"nn")&lt;&gt;"nn","•",""),"")</f>
        <v/>
      </c>
      <c r="BZ141" s="1" t="str">
        <f ca="1">IF(($A141&lt;&gt;"")*(BZ$1&lt;&gt;""),IF(_xlfn.XLOOKUP(BZ$1,Attendance_sorted!$B140:$CW140,Attendance_sorted!$B140:$CW140,"nn")&lt;&gt;"nn","•",""),"")</f>
        <v/>
      </c>
      <c r="CA141" s="1" t="str">
        <f ca="1">IF(($A141&lt;&gt;"")*(CA$1&lt;&gt;""),IF(_xlfn.XLOOKUP(CA$1,Attendance_sorted!$B140:$CW140,Attendance_sorted!$B140:$CW140,"nn")&lt;&gt;"nn","•",""),"")</f>
        <v/>
      </c>
      <c r="CB141" s="1" t="str">
        <f ca="1">IF(($A141&lt;&gt;"")*(CB$1&lt;&gt;""),IF(_xlfn.XLOOKUP(CB$1,Attendance_sorted!$B140:$CW140,Attendance_sorted!$B140:$CW140,"nn")&lt;&gt;"nn","•",""),"")</f>
        <v/>
      </c>
      <c r="CC141" s="1" t="str">
        <f ca="1">IF(($A141&lt;&gt;"")*(CC$1&lt;&gt;""),IF(_xlfn.XLOOKUP(CC$1,Attendance_sorted!$B140:$CW140,Attendance_sorted!$B140:$CW140,"nn")&lt;&gt;"nn","•",""),"")</f>
        <v/>
      </c>
      <c r="CD141" s="1" t="str">
        <f ca="1">IF(($A141&lt;&gt;"")*(CD$1&lt;&gt;""),IF(_xlfn.XLOOKUP(CD$1,Attendance_sorted!$B140:$CW140,Attendance_sorted!$B140:$CW140,"nn")&lt;&gt;"nn","•",""),"")</f>
        <v/>
      </c>
      <c r="CE141" s="1" t="str">
        <f ca="1">IF(($A141&lt;&gt;"")*(CE$1&lt;&gt;""),IF(_xlfn.XLOOKUP(CE$1,Attendance_sorted!$B140:$CW140,Attendance_sorted!$B140:$CW140,"nn")&lt;&gt;"nn","•",""),"")</f>
        <v/>
      </c>
      <c r="CF141" s="1" t="str">
        <f ca="1">IF(($A141&lt;&gt;"")*(CF$1&lt;&gt;""),IF(_xlfn.XLOOKUP(CF$1,Attendance_sorted!$B140:$CW140,Attendance_sorted!$B140:$CW140,"nn")&lt;&gt;"nn","•",""),"")</f>
        <v/>
      </c>
      <c r="CG141" s="1" t="str">
        <f ca="1">IF(($A141&lt;&gt;"")*(CG$1&lt;&gt;""),IF(_xlfn.XLOOKUP(CG$1,Attendance_sorted!$B140:$CW140,Attendance_sorted!$B140:$CW140,"nn")&lt;&gt;"nn","•",""),"")</f>
        <v/>
      </c>
      <c r="CH141" s="1" t="str">
        <f ca="1">IF(($A141&lt;&gt;"")*(CH$1&lt;&gt;""),IF(_xlfn.XLOOKUP(CH$1,Attendance_sorted!$B140:$CW140,Attendance_sorted!$B140:$CW140,"nn")&lt;&gt;"nn","•",""),"")</f>
        <v/>
      </c>
      <c r="CI141" s="1" t="str">
        <f ca="1">IF(($A141&lt;&gt;"")*(CI$1&lt;&gt;""),IF(_xlfn.XLOOKUP(CI$1,Attendance_sorted!$B140:$CW140,Attendance_sorted!$B140:$CW140,"nn")&lt;&gt;"nn","•",""),"")</f>
        <v/>
      </c>
      <c r="CJ141" s="1" t="str">
        <f ca="1">IF(($A141&lt;&gt;"")*(CJ$1&lt;&gt;""),IF(_xlfn.XLOOKUP(CJ$1,Attendance_sorted!$B140:$CW140,Attendance_sorted!$B140:$CW140,"nn")&lt;&gt;"nn","•",""),"")</f>
        <v/>
      </c>
      <c r="CK141" s="1" t="str">
        <f ca="1">IF(($A141&lt;&gt;"")*(CK$1&lt;&gt;""),IF(_xlfn.XLOOKUP(CK$1,Attendance_sorted!$B140:$CW140,Attendance_sorted!$B140:$CW140,"nn")&lt;&gt;"nn","•",""),"")</f>
        <v/>
      </c>
      <c r="CL141" s="1" t="str">
        <f ca="1">IF(($A141&lt;&gt;"")*(CL$1&lt;&gt;""),IF(_xlfn.XLOOKUP(CL$1,Attendance_sorted!$B140:$CW140,Attendance_sorted!$B140:$CW140,"nn")&lt;&gt;"nn","•",""),"")</f>
        <v/>
      </c>
      <c r="CM141" s="1" t="str">
        <f ca="1">IF(($A141&lt;&gt;"")*(CM$1&lt;&gt;""),IF(_xlfn.XLOOKUP(CM$1,Attendance_sorted!$B140:$CW140,Attendance_sorted!$B140:$CW140,"nn")&lt;&gt;"nn","•",""),"")</f>
        <v/>
      </c>
      <c r="CN141" s="1" t="str">
        <f ca="1">IF(($A141&lt;&gt;"")*(CN$1&lt;&gt;""),IF(_xlfn.XLOOKUP(CN$1,Attendance_sorted!$B140:$CW140,Attendance_sorted!$B140:$CW140,"nn")&lt;&gt;"nn","•",""),"")</f>
        <v/>
      </c>
      <c r="CO141" s="1" t="str">
        <f ca="1">IF(($A141&lt;&gt;"")*(CO$1&lt;&gt;""),IF(_xlfn.XLOOKUP(CO$1,Attendance_sorted!$B140:$CW140,Attendance_sorted!$B140:$CW140,"nn")&lt;&gt;"nn","•",""),"")</f>
        <v/>
      </c>
      <c r="CP141" s="1" t="str">
        <f ca="1">IF(($A141&lt;&gt;"")*(CP$1&lt;&gt;""),IF(_xlfn.XLOOKUP(CP$1,Attendance_sorted!$B140:$CW140,Attendance_sorted!$B140:$CW140,"nn")&lt;&gt;"nn","•",""),"")</f>
        <v/>
      </c>
      <c r="CQ141" s="1" t="str">
        <f ca="1">IF(($A141&lt;&gt;"")*(CQ$1&lt;&gt;""),IF(_xlfn.XLOOKUP(CQ$1,Attendance_sorted!$B140:$CW140,Attendance_sorted!$B140:$CW140,"nn")&lt;&gt;"nn","•",""),"")</f>
        <v/>
      </c>
      <c r="CR141" s="1" t="str">
        <f ca="1">IF(($A141&lt;&gt;"")*(CR$1&lt;&gt;""),IF(_xlfn.XLOOKUP(CR$1,Attendance_sorted!$B140:$CW140,Attendance_sorted!$B140:$CW140,"nn")&lt;&gt;"nn","•",""),"")</f>
        <v/>
      </c>
      <c r="CS141" s="1" t="str">
        <f ca="1">IF(($A141&lt;&gt;"")*(CS$1&lt;&gt;""),IF(_xlfn.XLOOKUP(CS$1,Attendance_sorted!$B140:$CW140,Attendance_sorted!$B140:$CW140,"nn")&lt;&gt;"nn","•",""),"")</f>
        <v/>
      </c>
      <c r="CT141" s="1" t="str">
        <f ca="1">IF(($A141&lt;&gt;"")*(CT$1&lt;&gt;""),IF(_xlfn.XLOOKUP(CT$1,Attendance_sorted!$B140:$CW140,Attendance_sorted!$B140:$CW140,"nn")&lt;&gt;"nn","•",""),"")</f>
        <v/>
      </c>
      <c r="CU141" s="1" t="str">
        <f ca="1">IF(($A141&lt;&gt;"")*(CU$1&lt;&gt;""),IF(_xlfn.XLOOKUP(CU$1,Attendance_sorted!$B140:$CW140,Attendance_sorted!$B140:$CW140,"nn")&lt;&gt;"nn","•",""),"")</f>
        <v/>
      </c>
      <c r="CV141" s="1" t="str">
        <f ca="1">IF(($A141&lt;&gt;"")*(CV$1&lt;&gt;""),IF(_xlfn.XLOOKUP(CV$1,Attendance_sorted!$B140:$CW140,Attendance_sorted!$B140:$CW140,"nn")&lt;&gt;"nn","•",""),"")</f>
        <v/>
      </c>
      <c r="CW141" s="1" t="str">
        <f ca="1">IF(($A141&lt;&gt;"")*(CW$1&lt;&gt;""),IF(_xlfn.XLOOKUP(CW$1,Attendance_sorted!$B140:$CW140,Attendance_sorted!$B140:$CW140,"nn")&lt;&gt;"nn","•",""),"")</f>
        <v/>
      </c>
    </row>
    <row r="142" spans="1:101">
      <c r="A142" s="1">
        <v>445</v>
      </c>
      <c r="B142" s="1" t="str">
        <f ca="1">IF(($A142&lt;&gt;"")*(B$1&lt;&gt;""),IF(_xlfn.XLOOKUP(B$1,Attendance_sorted!$B141:$CW141,Attendance_sorted!$B141:$CW141,"nn")&lt;&gt;"nn","•",""),"")</f>
        <v/>
      </c>
      <c r="C142" s="1" t="str">
        <f ca="1">IF(($A142&lt;&gt;"")*(C$1&lt;&gt;""),IF(_xlfn.XLOOKUP(C$1,Attendance_sorted!$B141:$CW141,Attendance_sorted!$B141:$CW141,"nn")&lt;&gt;"nn","•",""),"")</f>
        <v>•</v>
      </c>
      <c r="D142" s="1" t="str">
        <f ca="1">IF(($A142&lt;&gt;"")*(D$1&lt;&gt;""),IF(_xlfn.XLOOKUP(D$1,Attendance_sorted!$B141:$CW141,Attendance_sorted!$B141:$CW141,"nn")&lt;&gt;"nn","•",""),"")</f>
        <v>•</v>
      </c>
      <c r="E142" s="1" t="str">
        <f ca="1">IF(($A142&lt;&gt;"")*(E$1&lt;&gt;""),IF(_xlfn.XLOOKUP(E$1,Attendance_sorted!$B141:$CW141,Attendance_sorted!$B141:$CW141,"nn")&lt;&gt;"nn","•",""),"")</f>
        <v>•</v>
      </c>
      <c r="F142" s="1" t="str">
        <f ca="1">IF(($A142&lt;&gt;"")*(F$1&lt;&gt;""),IF(_xlfn.XLOOKUP(F$1,Attendance_sorted!$B141:$CW141,Attendance_sorted!$B141:$CW141,"nn")&lt;&gt;"nn","•",""),"")</f>
        <v>•</v>
      </c>
      <c r="G142" s="1" t="str">
        <f ca="1">IF(($A142&lt;&gt;"")*(G$1&lt;&gt;""),IF(_xlfn.XLOOKUP(G$1,Attendance_sorted!$B141:$CW141,Attendance_sorted!$B141:$CW141,"nn")&lt;&gt;"nn","•",""),"")</f>
        <v>•</v>
      </c>
      <c r="H142" s="1" t="str">
        <f ca="1">IF(($A142&lt;&gt;"")*(H$1&lt;&gt;""),IF(_xlfn.XLOOKUP(H$1,Attendance_sorted!$B141:$CW141,Attendance_sorted!$B141:$CW141,"nn")&lt;&gt;"nn","•",""),"")</f>
        <v/>
      </c>
      <c r="I142" s="1" t="str">
        <f ca="1">IF(($A142&lt;&gt;"")*(I$1&lt;&gt;""),IF(_xlfn.XLOOKUP(I$1,Attendance_sorted!$B141:$CW141,Attendance_sorted!$B141:$CW141,"nn")&lt;&gt;"nn","•",""),"")</f>
        <v/>
      </c>
      <c r="J142" s="1" t="str">
        <f ca="1">IF(($A142&lt;&gt;"")*(J$1&lt;&gt;""),IF(_xlfn.XLOOKUP(J$1,Attendance_sorted!$B141:$CW141,Attendance_sorted!$B141:$CW141,"nn")&lt;&gt;"nn","•",""),"")</f>
        <v>•</v>
      </c>
      <c r="K142" s="1" t="str">
        <f ca="1">IF(($A142&lt;&gt;"")*(K$1&lt;&gt;""),IF(_xlfn.XLOOKUP(K$1,Attendance_sorted!$B141:$CW141,Attendance_sorted!$B141:$CW141,"nn")&lt;&gt;"nn","•",""),"")</f>
        <v>•</v>
      </c>
      <c r="L142" s="1" t="str">
        <f ca="1">IF(($A142&lt;&gt;"")*(L$1&lt;&gt;""),IF(_xlfn.XLOOKUP(L$1,Attendance_sorted!$B141:$CW141,Attendance_sorted!$B141:$CW141,"nn")&lt;&gt;"nn","•",""),"")</f>
        <v>•</v>
      </c>
      <c r="M142" s="1" t="str">
        <f ca="1">IF(($A142&lt;&gt;"")*(M$1&lt;&gt;""),IF(_xlfn.XLOOKUP(M$1,Attendance_sorted!$B141:$CW141,Attendance_sorted!$B141:$CW141,"nn")&lt;&gt;"nn","•",""),"")</f>
        <v>•</v>
      </c>
      <c r="N142" s="1" t="str">
        <f ca="1">IF(($A142&lt;&gt;"")*(N$1&lt;&gt;""),IF(_xlfn.XLOOKUP(N$1,Attendance_sorted!$B141:$CW141,Attendance_sorted!$B141:$CW141,"nn")&lt;&gt;"nn","•",""),"")</f>
        <v/>
      </c>
      <c r="O142" s="1" t="str">
        <f ca="1">IF(($A142&lt;&gt;"")*(O$1&lt;&gt;""),IF(_xlfn.XLOOKUP(O$1,Attendance_sorted!$B141:$CW141,Attendance_sorted!$B141:$CW141,"nn")&lt;&gt;"nn","•",""),"")</f>
        <v>•</v>
      </c>
      <c r="P142" s="1" t="str">
        <f ca="1">IF(($A142&lt;&gt;"")*(P$1&lt;&gt;""),IF(_xlfn.XLOOKUP(P$1,Attendance_sorted!$B141:$CW141,Attendance_sorted!$B141:$CW141,"nn")&lt;&gt;"nn","•",""),"")</f>
        <v/>
      </c>
      <c r="Q142" s="1" t="str">
        <f ca="1">IF(($A142&lt;&gt;"")*(Q$1&lt;&gt;""),IF(_xlfn.XLOOKUP(Q$1,Attendance_sorted!$B141:$CW141,Attendance_sorted!$B141:$CW141,"nn")&lt;&gt;"nn","•",""),"")</f>
        <v>•</v>
      </c>
      <c r="R142" s="1" t="str">
        <f ca="1">IF(($A142&lt;&gt;"")*(R$1&lt;&gt;""),IF(_xlfn.XLOOKUP(R$1,Attendance_sorted!$B141:$CW141,Attendance_sorted!$B141:$CW141,"nn")&lt;&gt;"nn","•",""),"")</f>
        <v>•</v>
      </c>
      <c r="S142" s="1" t="str">
        <f ca="1">IF(($A142&lt;&gt;"")*(S$1&lt;&gt;""),IF(_xlfn.XLOOKUP(S$1,Attendance_sorted!$B141:$CW141,Attendance_sorted!$B141:$CW141,"nn")&lt;&gt;"nn","•",""),"")</f>
        <v>•</v>
      </c>
      <c r="T142" s="1" t="str">
        <f ca="1">IF(($A142&lt;&gt;"")*(T$1&lt;&gt;""),IF(_xlfn.XLOOKUP(T$1,Attendance_sorted!$B141:$CW141,Attendance_sorted!$B141:$CW141,"nn")&lt;&gt;"nn","•",""),"")</f>
        <v>•</v>
      </c>
      <c r="U142" s="1" t="str">
        <f ca="1">IF(($A142&lt;&gt;"")*(U$1&lt;&gt;""),IF(_xlfn.XLOOKUP(U$1,Attendance_sorted!$B141:$CW141,Attendance_sorted!$B141:$CW141,"nn")&lt;&gt;"nn","•",""),"")</f>
        <v>•</v>
      </c>
      <c r="V142" s="1" t="str">
        <f ca="1">IF(($A142&lt;&gt;"")*(V$1&lt;&gt;""),IF(_xlfn.XLOOKUP(V$1,Attendance_sorted!$B141:$CW141,Attendance_sorted!$B141:$CW141,"nn")&lt;&gt;"nn","•",""),"")</f>
        <v/>
      </c>
      <c r="W142" s="1" t="str">
        <f ca="1">IF(($A142&lt;&gt;"")*(W$1&lt;&gt;""),IF(_xlfn.XLOOKUP(W$1,Attendance_sorted!$B141:$CW141,Attendance_sorted!$B141:$CW141,"nn")&lt;&gt;"nn","•",""),"")</f>
        <v/>
      </c>
      <c r="X142" s="1" t="str">
        <f ca="1">IF(($A142&lt;&gt;"")*(X$1&lt;&gt;""),IF(_xlfn.XLOOKUP(X$1,Attendance_sorted!$B141:$CW141,Attendance_sorted!$B141:$CW141,"nn")&lt;&gt;"nn","•",""),"")</f>
        <v/>
      </c>
      <c r="Y142" s="1" t="str">
        <f ca="1">IF(($A142&lt;&gt;"")*(Y$1&lt;&gt;""),IF(_xlfn.XLOOKUP(Y$1,Attendance_sorted!$B141:$CW141,Attendance_sorted!$B141:$CW141,"nn")&lt;&gt;"nn","•",""),"")</f>
        <v/>
      </c>
      <c r="Z142" s="1" t="str">
        <f ca="1">IF(($A142&lt;&gt;"")*(Z$1&lt;&gt;""),IF(_xlfn.XLOOKUP(Z$1,Attendance_sorted!$B141:$CW141,Attendance_sorted!$B141:$CW141,"nn")&lt;&gt;"nn","•",""),"")</f>
        <v/>
      </c>
      <c r="AA142" s="1" t="str">
        <f ca="1">IF(($A142&lt;&gt;"")*(AA$1&lt;&gt;""),IF(_xlfn.XLOOKUP(AA$1,Attendance_sorted!$B141:$CW141,Attendance_sorted!$B141:$CW141,"nn")&lt;&gt;"nn","•",""),"")</f>
        <v/>
      </c>
      <c r="AB142" s="1" t="str">
        <f ca="1">IF(($A142&lt;&gt;"")*(AB$1&lt;&gt;""),IF(_xlfn.XLOOKUP(AB$1,Attendance_sorted!$B141:$CW141,Attendance_sorted!$B141:$CW141,"nn")&lt;&gt;"nn","•",""),"")</f>
        <v/>
      </c>
      <c r="AC142" s="1" t="str">
        <f ca="1">IF(($A142&lt;&gt;"")*(AC$1&lt;&gt;""),IF(_xlfn.XLOOKUP(AC$1,Attendance_sorted!$B141:$CW141,Attendance_sorted!$B141:$CW141,"nn")&lt;&gt;"nn","•",""),"")</f>
        <v/>
      </c>
      <c r="AD142" s="1" t="str">
        <f ca="1">IF(($A142&lt;&gt;"")*(AD$1&lt;&gt;""),IF(_xlfn.XLOOKUP(AD$1,Attendance_sorted!$B141:$CW141,Attendance_sorted!$B141:$CW141,"nn")&lt;&gt;"nn","•",""),"")</f>
        <v/>
      </c>
      <c r="AE142" s="1" t="str">
        <f ca="1">IF(($A142&lt;&gt;"")*(AE$1&lt;&gt;""),IF(_xlfn.XLOOKUP(AE$1,Attendance_sorted!$B141:$CW141,Attendance_sorted!$B141:$CW141,"nn")&lt;&gt;"nn","•",""),"")</f>
        <v/>
      </c>
      <c r="AF142" s="1" t="str">
        <f ca="1">IF(($A142&lt;&gt;"")*(AF$1&lt;&gt;""),IF(_xlfn.XLOOKUP(AF$1,Attendance_sorted!$B141:$CW141,Attendance_sorted!$B141:$CW141,"nn")&lt;&gt;"nn","•",""),"")</f>
        <v/>
      </c>
      <c r="AG142" s="1" t="str">
        <f ca="1">IF(($A142&lt;&gt;"")*(AG$1&lt;&gt;""),IF(_xlfn.XLOOKUP(AG$1,Attendance_sorted!$B141:$CW141,Attendance_sorted!$B141:$CW141,"nn")&lt;&gt;"nn","•",""),"")</f>
        <v/>
      </c>
      <c r="AH142" s="1" t="str">
        <f ca="1">IF(($A142&lt;&gt;"")*(AH$1&lt;&gt;""),IF(_xlfn.XLOOKUP(AH$1,Attendance_sorted!$B141:$CW141,Attendance_sorted!$B141:$CW141,"nn")&lt;&gt;"nn","•",""),"")</f>
        <v/>
      </c>
      <c r="AI142" s="1" t="str">
        <f ca="1">IF(($A142&lt;&gt;"")*(AI$1&lt;&gt;""),IF(_xlfn.XLOOKUP(AI$1,Attendance_sorted!$B141:$CW141,Attendance_sorted!$B141:$CW141,"nn")&lt;&gt;"nn","•",""),"")</f>
        <v/>
      </c>
      <c r="AJ142" s="1" t="str">
        <f ca="1">IF(($A142&lt;&gt;"")*(AJ$1&lt;&gt;""),IF(_xlfn.XLOOKUP(AJ$1,Attendance_sorted!$B141:$CW141,Attendance_sorted!$B141:$CW141,"nn")&lt;&gt;"nn","•",""),"")</f>
        <v/>
      </c>
      <c r="AK142" s="1" t="str">
        <f ca="1">IF(($A142&lt;&gt;"")*(AK$1&lt;&gt;""),IF(_xlfn.XLOOKUP(AK$1,Attendance_sorted!$B141:$CW141,Attendance_sorted!$B141:$CW141,"nn")&lt;&gt;"nn","•",""),"")</f>
        <v/>
      </c>
      <c r="AL142" s="1" t="str">
        <f ca="1">IF(($A142&lt;&gt;"")*(AL$1&lt;&gt;""),IF(_xlfn.XLOOKUP(AL$1,Attendance_sorted!$B141:$CW141,Attendance_sorted!$B141:$CW141,"nn")&lt;&gt;"nn","•",""),"")</f>
        <v/>
      </c>
      <c r="AM142" s="1" t="str">
        <f ca="1">IF(($A142&lt;&gt;"")*(AM$1&lt;&gt;""),IF(_xlfn.XLOOKUP(AM$1,Attendance_sorted!$B141:$CW141,Attendance_sorted!$B141:$CW141,"nn")&lt;&gt;"nn","•",""),"")</f>
        <v/>
      </c>
      <c r="AN142" s="1" t="str">
        <f ca="1">IF(($A142&lt;&gt;"")*(AN$1&lt;&gt;""),IF(_xlfn.XLOOKUP(AN$1,Attendance_sorted!$B141:$CW141,Attendance_sorted!$B141:$CW141,"nn")&lt;&gt;"nn","•",""),"")</f>
        <v/>
      </c>
      <c r="AO142" s="1" t="str">
        <f ca="1">IF(($A142&lt;&gt;"")*(AO$1&lt;&gt;""),IF(_xlfn.XLOOKUP(AO$1,Attendance_sorted!$B141:$CW141,Attendance_sorted!$B141:$CW141,"nn")&lt;&gt;"nn","•",""),"")</f>
        <v/>
      </c>
      <c r="AP142" s="1" t="str">
        <f ca="1">IF(($A142&lt;&gt;"")*(AP$1&lt;&gt;""),IF(_xlfn.XLOOKUP(AP$1,Attendance_sorted!$B141:$CW141,Attendance_sorted!$B141:$CW141,"nn")&lt;&gt;"nn","•",""),"")</f>
        <v/>
      </c>
      <c r="AQ142" s="1" t="str">
        <f ca="1">IF(($A142&lt;&gt;"")*(AQ$1&lt;&gt;""),IF(_xlfn.XLOOKUP(AQ$1,Attendance_sorted!$B141:$CW141,Attendance_sorted!$B141:$CW141,"nn")&lt;&gt;"nn","•",""),"")</f>
        <v/>
      </c>
      <c r="AR142" s="1" t="str">
        <f ca="1">IF(($A142&lt;&gt;"")*(AR$1&lt;&gt;""),IF(_xlfn.XLOOKUP(AR$1,Attendance_sorted!$B141:$CW141,Attendance_sorted!$B141:$CW141,"nn")&lt;&gt;"nn","•",""),"")</f>
        <v/>
      </c>
      <c r="AS142" s="1" t="str">
        <f ca="1">IF(($A142&lt;&gt;"")*(AS$1&lt;&gt;""),IF(_xlfn.XLOOKUP(AS$1,Attendance_sorted!$B141:$CW141,Attendance_sorted!$B141:$CW141,"nn")&lt;&gt;"nn","•",""),"")</f>
        <v/>
      </c>
      <c r="AT142" s="1" t="str">
        <f ca="1">IF(($A142&lt;&gt;"")*(AT$1&lt;&gt;""),IF(_xlfn.XLOOKUP(AT$1,Attendance_sorted!$B141:$CW141,Attendance_sorted!$B141:$CW141,"nn")&lt;&gt;"nn","•",""),"")</f>
        <v/>
      </c>
      <c r="AU142" s="1" t="str">
        <f ca="1">IF(($A142&lt;&gt;"")*(AU$1&lt;&gt;""),IF(_xlfn.XLOOKUP(AU$1,Attendance_sorted!$B141:$CW141,Attendance_sorted!$B141:$CW141,"nn")&lt;&gt;"nn","•",""),"")</f>
        <v/>
      </c>
      <c r="AV142" s="1" t="str">
        <f ca="1">IF(($A142&lt;&gt;"")*(AV$1&lt;&gt;""),IF(_xlfn.XLOOKUP(AV$1,Attendance_sorted!$B141:$CW141,Attendance_sorted!$B141:$CW141,"nn")&lt;&gt;"nn","•",""),"")</f>
        <v/>
      </c>
      <c r="AW142" s="1" t="str">
        <f ca="1">IF(($A142&lt;&gt;"")*(AW$1&lt;&gt;""),IF(_xlfn.XLOOKUP(AW$1,Attendance_sorted!$B141:$CW141,Attendance_sorted!$B141:$CW141,"nn")&lt;&gt;"nn","•",""),"")</f>
        <v/>
      </c>
      <c r="AX142" s="1" t="str">
        <f ca="1">IF(($A142&lt;&gt;"")*(AX$1&lt;&gt;""),IF(_xlfn.XLOOKUP(AX$1,Attendance_sorted!$B141:$CW141,Attendance_sorted!$B141:$CW141,"nn")&lt;&gt;"nn","•",""),"")</f>
        <v/>
      </c>
      <c r="AY142" s="1" t="str">
        <f ca="1">IF(($A142&lt;&gt;"")*(AY$1&lt;&gt;""),IF(_xlfn.XLOOKUP(AY$1,Attendance_sorted!$B141:$CW141,Attendance_sorted!$B141:$CW141,"nn")&lt;&gt;"nn","•",""),"")</f>
        <v/>
      </c>
      <c r="AZ142" s="1" t="str">
        <f ca="1">IF(($A142&lt;&gt;"")*(AZ$1&lt;&gt;""),IF(_xlfn.XLOOKUP(AZ$1,Attendance_sorted!$B141:$CW141,Attendance_sorted!$B141:$CW141,"nn")&lt;&gt;"nn","•",""),"")</f>
        <v/>
      </c>
      <c r="BA142" s="1" t="str">
        <f ca="1">IF(($A142&lt;&gt;"")*(BA$1&lt;&gt;""),IF(_xlfn.XLOOKUP(BA$1,Attendance_sorted!$B141:$CW141,Attendance_sorted!$B141:$CW141,"nn")&lt;&gt;"nn","•",""),"")</f>
        <v/>
      </c>
      <c r="BB142" s="1" t="str">
        <f ca="1">IF(($A142&lt;&gt;"")*(BB$1&lt;&gt;""),IF(_xlfn.XLOOKUP(BB$1,Attendance_sorted!$B141:$CW141,Attendance_sorted!$B141:$CW141,"nn")&lt;&gt;"nn","•",""),"")</f>
        <v/>
      </c>
      <c r="BC142" s="1" t="str">
        <f ca="1">IF(($A142&lt;&gt;"")*(BC$1&lt;&gt;""),IF(_xlfn.XLOOKUP(BC$1,Attendance_sorted!$B141:$CW141,Attendance_sorted!$B141:$CW141,"nn")&lt;&gt;"nn","•",""),"")</f>
        <v/>
      </c>
      <c r="BD142" s="1" t="str">
        <f ca="1">IF(($A142&lt;&gt;"")*(BD$1&lt;&gt;""),IF(_xlfn.XLOOKUP(BD$1,Attendance_sorted!$B141:$CW141,Attendance_sorted!$B141:$CW141,"nn")&lt;&gt;"nn","•",""),"")</f>
        <v/>
      </c>
      <c r="BE142" s="1" t="str">
        <f ca="1">IF(($A142&lt;&gt;"")*(BE$1&lt;&gt;""),IF(_xlfn.XLOOKUP(BE$1,Attendance_sorted!$B141:$CW141,Attendance_sorted!$B141:$CW141,"nn")&lt;&gt;"nn","•",""),"")</f>
        <v/>
      </c>
      <c r="BF142" s="1" t="str">
        <f ca="1">IF(($A142&lt;&gt;"")*(BF$1&lt;&gt;""),IF(_xlfn.XLOOKUP(BF$1,Attendance_sorted!$B141:$CW141,Attendance_sorted!$B141:$CW141,"nn")&lt;&gt;"nn","•",""),"")</f>
        <v/>
      </c>
      <c r="BG142" s="1" t="str">
        <f ca="1">IF(($A142&lt;&gt;"")*(BG$1&lt;&gt;""),IF(_xlfn.XLOOKUP(BG$1,Attendance_sorted!$B141:$CW141,Attendance_sorted!$B141:$CW141,"nn")&lt;&gt;"nn","•",""),"")</f>
        <v/>
      </c>
      <c r="BH142" s="1" t="str">
        <f ca="1">IF(($A142&lt;&gt;"")*(BH$1&lt;&gt;""),IF(_xlfn.XLOOKUP(BH$1,Attendance_sorted!$B141:$CW141,Attendance_sorted!$B141:$CW141,"nn")&lt;&gt;"nn","•",""),"")</f>
        <v/>
      </c>
      <c r="BI142" s="1" t="str">
        <f ca="1">IF(($A142&lt;&gt;"")*(BI$1&lt;&gt;""),IF(_xlfn.XLOOKUP(BI$1,Attendance_sorted!$B141:$CW141,Attendance_sorted!$B141:$CW141,"nn")&lt;&gt;"nn","•",""),"")</f>
        <v/>
      </c>
      <c r="BJ142" s="1" t="str">
        <f ca="1">IF(($A142&lt;&gt;"")*(BJ$1&lt;&gt;""),IF(_xlfn.XLOOKUP(BJ$1,Attendance_sorted!$B141:$CW141,Attendance_sorted!$B141:$CW141,"nn")&lt;&gt;"nn","•",""),"")</f>
        <v/>
      </c>
      <c r="BK142" s="1" t="str">
        <f ca="1">IF(($A142&lt;&gt;"")*(BK$1&lt;&gt;""),IF(_xlfn.XLOOKUP(BK$1,Attendance_sorted!$B141:$CW141,Attendance_sorted!$B141:$CW141,"nn")&lt;&gt;"nn","•",""),"")</f>
        <v/>
      </c>
      <c r="BL142" s="1" t="str">
        <f ca="1">IF(($A142&lt;&gt;"")*(BL$1&lt;&gt;""),IF(_xlfn.XLOOKUP(BL$1,Attendance_sorted!$B141:$CW141,Attendance_sorted!$B141:$CW141,"nn")&lt;&gt;"nn","•",""),"")</f>
        <v/>
      </c>
      <c r="BM142" s="1" t="str">
        <f ca="1">IF(($A142&lt;&gt;"")*(BM$1&lt;&gt;""),IF(_xlfn.XLOOKUP(BM$1,Attendance_sorted!$B141:$CW141,Attendance_sorted!$B141:$CW141,"nn")&lt;&gt;"nn","•",""),"")</f>
        <v/>
      </c>
      <c r="BN142" s="1" t="str">
        <f ca="1">IF(($A142&lt;&gt;"")*(BN$1&lt;&gt;""),IF(_xlfn.XLOOKUP(BN$1,Attendance_sorted!$B141:$CW141,Attendance_sorted!$B141:$CW141,"nn")&lt;&gt;"nn","•",""),"")</f>
        <v/>
      </c>
      <c r="BO142" s="1" t="str">
        <f ca="1">IF(($A142&lt;&gt;"")*(BO$1&lt;&gt;""),IF(_xlfn.XLOOKUP(BO$1,Attendance_sorted!$B141:$CW141,Attendance_sorted!$B141:$CW141,"nn")&lt;&gt;"nn","•",""),"")</f>
        <v/>
      </c>
      <c r="BP142" s="1" t="str">
        <f ca="1">IF(($A142&lt;&gt;"")*(BP$1&lt;&gt;""),IF(_xlfn.XLOOKUP(BP$1,Attendance_sorted!$B141:$CW141,Attendance_sorted!$B141:$CW141,"nn")&lt;&gt;"nn","•",""),"")</f>
        <v/>
      </c>
      <c r="BQ142" s="1" t="str">
        <f ca="1">IF(($A142&lt;&gt;"")*(BQ$1&lt;&gt;""),IF(_xlfn.XLOOKUP(BQ$1,Attendance_sorted!$B141:$CW141,Attendance_sorted!$B141:$CW141,"nn")&lt;&gt;"nn","•",""),"")</f>
        <v/>
      </c>
      <c r="BR142" s="1" t="str">
        <f ca="1">IF(($A142&lt;&gt;"")*(BR$1&lt;&gt;""),IF(_xlfn.XLOOKUP(BR$1,Attendance_sorted!$B141:$CW141,Attendance_sorted!$B141:$CW141,"nn")&lt;&gt;"nn","•",""),"")</f>
        <v/>
      </c>
      <c r="BS142" s="1" t="str">
        <f ca="1">IF(($A142&lt;&gt;"")*(BS$1&lt;&gt;""),IF(_xlfn.XLOOKUP(BS$1,Attendance_sorted!$B141:$CW141,Attendance_sorted!$B141:$CW141,"nn")&lt;&gt;"nn","•",""),"")</f>
        <v/>
      </c>
      <c r="BT142" s="1" t="str">
        <f ca="1">IF(($A142&lt;&gt;"")*(BT$1&lt;&gt;""),IF(_xlfn.XLOOKUP(BT$1,Attendance_sorted!$B141:$CW141,Attendance_sorted!$B141:$CW141,"nn")&lt;&gt;"nn","•",""),"")</f>
        <v/>
      </c>
      <c r="BU142" s="1" t="str">
        <f ca="1">IF(($A142&lt;&gt;"")*(BU$1&lt;&gt;""),IF(_xlfn.XLOOKUP(BU$1,Attendance_sorted!$B141:$CW141,Attendance_sorted!$B141:$CW141,"nn")&lt;&gt;"nn","•",""),"")</f>
        <v/>
      </c>
      <c r="BV142" s="1" t="str">
        <f ca="1">IF(($A142&lt;&gt;"")*(BV$1&lt;&gt;""),IF(_xlfn.XLOOKUP(BV$1,Attendance_sorted!$B141:$CW141,Attendance_sorted!$B141:$CW141,"nn")&lt;&gt;"nn","•",""),"")</f>
        <v/>
      </c>
      <c r="BW142" s="1" t="str">
        <f ca="1">IF(($A142&lt;&gt;"")*(BW$1&lt;&gt;""),IF(_xlfn.XLOOKUP(BW$1,Attendance_sorted!$B141:$CW141,Attendance_sorted!$B141:$CW141,"nn")&lt;&gt;"nn","•",""),"")</f>
        <v/>
      </c>
      <c r="BX142" s="1" t="str">
        <f ca="1">IF(($A142&lt;&gt;"")*(BX$1&lt;&gt;""),IF(_xlfn.XLOOKUP(BX$1,Attendance_sorted!$B141:$CW141,Attendance_sorted!$B141:$CW141,"nn")&lt;&gt;"nn","•",""),"")</f>
        <v/>
      </c>
      <c r="BY142" s="1" t="str">
        <f ca="1">IF(($A142&lt;&gt;"")*(BY$1&lt;&gt;""),IF(_xlfn.XLOOKUP(BY$1,Attendance_sorted!$B141:$CW141,Attendance_sorted!$B141:$CW141,"nn")&lt;&gt;"nn","•",""),"")</f>
        <v/>
      </c>
      <c r="BZ142" s="1" t="str">
        <f ca="1">IF(($A142&lt;&gt;"")*(BZ$1&lt;&gt;""),IF(_xlfn.XLOOKUP(BZ$1,Attendance_sorted!$B141:$CW141,Attendance_sorted!$B141:$CW141,"nn")&lt;&gt;"nn","•",""),"")</f>
        <v/>
      </c>
      <c r="CA142" s="1" t="str">
        <f ca="1">IF(($A142&lt;&gt;"")*(CA$1&lt;&gt;""),IF(_xlfn.XLOOKUP(CA$1,Attendance_sorted!$B141:$CW141,Attendance_sorted!$B141:$CW141,"nn")&lt;&gt;"nn","•",""),"")</f>
        <v/>
      </c>
      <c r="CB142" s="1" t="str">
        <f ca="1">IF(($A142&lt;&gt;"")*(CB$1&lt;&gt;""),IF(_xlfn.XLOOKUP(CB$1,Attendance_sorted!$B141:$CW141,Attendance_sorted!$B141:$CW141,"nn")&lt;&gt;"nn","•",""),"")</f>
        <v/>
      </c>
      <c r="CC142" s="1" t="str">
        <f ca="1">IF(($A142&lt;&gt;"")*(CC$1&lt;&gt;""),IF(_xlfn.XLOOKUP(CC$1,Attendance_sorted!$B141:$CW141,Attendance_sorted!$B141:$CW141,"nn")&lt;&gt;"nn","•",""),"")</f>
        <v/>
      </c>
      <c r="CD142" s="1" t="str">
        <f ca="1">IF(($A142&lt;&gt;"")*(CD$1&lt;&gt;""),IF(_xlfn.XLOOKUP(CD$1,Attendance_sorted!$B141:$CW141,Attendance_sorted!$B141:$CW141,"nn")&lt;&gt;"nn","•",""),"")</f>
        <v/>
      </c>
      <c r="CE142" s="1" t="str">
        <f ca="1">IF(($A142&lt;&gt;"")*(CE$1&lt;&gt;""),IF(_xlfn.XLOOKUP(CE$1,Attendance_sorted!$B141:$CW141,Attendance_sorted!$B141:$CW141,"nn")&lt;&gt;"nn","•",""),"")</f>
        <v/>
      </c>
      <c r="CF142" s="1" t="str">
        <f ca="1">IF(($A142&lt;&gt;"")*(CF$1&lt;&gt;""),IF(_xlfn.XLOOKUP(CF$1,Attendance_sorted!$B141:$CW141,Attendance_sorted!$B141:$CW141,"nn")&lt;&gt;"nn","•",""),"")</f>
        <v/>
      </c>
      <c r="CG142" s="1" t="str">
        <f ca="1">IF(($A142&lt;&gt;"")*(CG$1&lt;&gt;""),IF(_xlfn.XLOOKUP(CG$1,Attendance_sorted!$B141:$CW141,Attendance_sorted!$B141:$CW141,"nn")&lt;&gt;"nn","•",""),"")</f>
        <v/>
      </c>
      <c r="CH142" s="1" t="str">
        <f ca="1">IF(($A142&lt;&gt;"")*(CH$1&lt;&gt;""),IF(_xlfn.XLOOKUP(CH$1,Attendance_sorted!$B141:$CW141,Attendance_sorted!$B141:$CW141,"nn")&lt;&gt;"nn","•",""),"")</f>
        <v/>
      </c>
      <c r="CI142" s="1" t="str">
        <f ca="1">IF(($A142&lt;&gt;"")*(CI$1&lt;&gt;""),IF(_xlfn.XLOOKUP(CI$1,Attendance_sorted!$B141:$CW141,Attendance_sorted!$B141:$CW141,"nn")&lt;&gt;"nn","•",""),"")</f>
        <v/>
      </c>
      <c r="CJ142" s="1" t="str">
        <f ca="1">IF(($A142&lt;&gt;"")*(CJ$1&lt;&gt;""),IF(_xlfn.XLOOKUP(CJ$1,Attendance_sorted!$B141:$CW141,Attendance_sorted!$B141:$CW141,"nn")&lt;&gt;"nn","•",""),"")</f>
        <v/>
      </c>
      <c r="CK142" s="1" t="str">
        <f ca="1">IF(($A142&lt;&gt;"")*(CK$1&lt;&gt;""),IF(_xlfn.XLOOKUP(CK$1,Attendance_sorted!$B141:$CW141,Attendance_sorted!$B141:$CW141,"nn")&lt;&gt;"nn","•",""),"")</f>
        <v/>
      </c>
      <c r="CL142" s="1" t="str">
        <f ca="1">IF(($A142&lt;&gt;"")*(CL$1&lt;&gt;""),IF(_xlfn.XLOOKUP(CL$1,Attendance_sorted!$B141:$CW141,Attendance_sorted!$B141:$CW141,"nn")&lt;&gt;"nn","•",""),"")</f>
        <v/>
      </c>
      <c r="CM142" s="1" t="str">
        <f ca="1">IF(($A142&lt;&gt;"")*(CM$1&lt;&gt;""),IF(_xlfn.XLOOKUP(CM$1,Attendance_sorted!$B141:$CW141,Attendance_sorted!$B141:$CW141,"nn")&lt;&gt;"nn","•",""),"")</f>
        <v/>
      </c>
      <c r="CN142" s="1" t="str">
        <f ca="1">IF(($A142&lt;&gt;"")*(CN$1&lt;&gt;""),IF(_xlfn.XLOOKUP(CN$1,Attendance_sorted!$B141:$CW141,Attendance_sorted!$B141:$CW141,"nn")&lt;&gt;"nn","•",""),"")</f>
        <v/>
      </c>
      <c r="CO142" s="1" t="str">
        <f ca="1">IF(($A142&lt;&gt;"")*(CO$1&lt;&gt;""),IF(_xlfn.XLOOKUP(CO$1,Attendance_sorted!$B141:$CW141,Attendance_sorted!$B141:$CW141,"nn")&lt;&gt;"nn","•",""),"")</f>
        <v/>
      </c>
      <c r="CP142" s="1" t="str">
        <f ca="1">IF(($A142&lt;&gt;"")*(CP$1&lt;&gt;""),IF(_xlfn.XLOOKUP(CP$1,Attendance_sorted!$B141:$CW141,Attendance_sorted!$B141:$CW141,"nn")&lt;&gt;"nn","•",""),"")</f>
        <v/>
      </c>
      <c r="CQ142" s="1" t="str">
        <f ca="1">IF(($A142&lt;&gt;"")*(CQ$1&lt;&gt;""),IF(_xlfn.XLOOKUP(CQ$1,Attendance_sorted!$B141:$CW141,Attendance_sorted!$B141:$CW141,"nn")&lt;&gt;"nn","•",""),"")</f>
        <v/>
      </c>
      <c r="CR142" s="1" t="str">
        <f ca="1">IF(($A142&lt;&gt;"")*(CR$1&lt;&gt;""),IF(_xlfn.XLOOKUP(CR$1,Attendance_sorted!$B141:$CW141,Attendance_sorted!$B141:$CW141,"nn")&lt;&gt;"nn","•",""),"")</f>
        <v/>
      </c>
      <c r="CS142" s="1" t="str">
        <f ca="1">IF(($A142&lt;&gt;"")*(CS$1&lt;&gt;""),IF(_xlfn.XLOOKUP(CS$1,Attendance_sorted!$B141:$CW141,Attendance_sorted!$B141:$CW141,"nn")&lt;&gt;"nn","•",""),"")</f>
        <v/>
      </c>
      <c r="CT142" s="1" t="str">
        <f ca="1">IF(($A142&lt;&gt;"")*(CT$1&lt;&gt;""),IF(_xlfn.XLOOKUP(CT$1,Attendance_sorted!$B141:$CW141,Attendance_sorted!$B141:$CW141,"nn")&lt;&gt;"nn","•",""),"")</f>
        <v/>
      </c>
      <c r="CU142" s="1" t="str">
        <f ca="1">IF(($A142&lt;&gt;"")*(CU$1&lt;&gt;""),IF(_xlfn.XLOOKUP(CU$1,Attendance_sorted!$B141:$CW141,Attendance_sorted!$B141:$CW141,"nn")&lt;&gt;"nn","•",""),"")</f>
        <v/>
      </c>
      <c r="CV142" s="1" t="str">
        <f ca="1">IF(($A142&lt;&gt;"")*(CV$1&lt;&gt;""),IF(_xlfn.XLOOKUP(CV$1,Attendance_sorted!$B141:$CW141,Attendance_sorted!$B141:$CW141,"nn")&lt;&gt;"nn","•",""),"")</f>
        <v/>
      </c>
      <c r="CW142" s="1" t="str">
        <f ca="1">IF(($A142&lt;&gt;"")*(CW$1&lt;&gt;""),IF(_xlfn.XLOOKUP(CW$1,Attendance_sorted!$B141:$CW141,Attendance_sorted!$B141:$CW141,"nn")&lt;&gt;"nn","•",""),"")</f>
        <v/>
      </c>
    </row>
    <row r="143" spans="1:101">
      <c r="A143" s="1">
        <v>446</v>
      </c>
      <c r="B143" s="1" t="str">
        <f ca="1">IF(($A143&lt;&gt;"")*(B$1&lt;&gt;""),IF(_xlfn.XLOOKUP(B$1,Attendance_sorted!$B142:$CW142,Attendance_sorted!$B142:$CW142,"nn")&lt;&gt;"nn","•",""),"")</f>
        <v/>
      </c>
      <c r="C143" s="1" t="str">
        <f ca="1">IF(($A143&lt;&gt;"")*(C$1&lt;&gt;""),IF(_xlfn.XLOOKUP(C$1,Attendance_sorted!$B142:$CW142,Attendance_sorted!$B142:$CW142,"nn")&lt;&gt;"nn","•",""),"")</f>
        <v/>
      </c>
      <c r="D143" s="1" t="str">
        <f ca="1">IF(($A143&lt;&gt;"")*(D$1&lt;&gt;""),IF(_xlfn.XLOOKUP(D$1,Attendance_sorted!$B142:$CW142,Attendance_sorted!$B142:$CW142,"nn")&lt;&gt;"nn","•",""),"")</f>
        <v/>
      </c>
      <c r="E143" s="1" t="str">
        <f ca="1">IF(($A143&lt;&gt;"")*(E$1&lt;&gt;""),IF(_xlfn.XLOOKUP(E$1,Attendance_sorted!$B142:$CW142,Attendance_sorted!$B142:$CW142,"nn")&lt;&gt;"nn","•",""),"")</f>
        <v/>
      </c>
      <c r="F143" s="1" t="str">
        <f ca="1">IF(($A143&lt;&gt;"")*(F$1&lt;&gt;""),IF(_xlfn.XLOOKUP(F$1,Attendance_sorted!$B142:$CW142,Attendance_sorted!$B142:$CW142,"nn")&lt;&gt;"nn","•",""),"")</f>
        <v/>
      </c>
      <c r="G143" s="1" t="str">
        <f ca="1">IF(($A143&lt;&gt;"")*(G$1&lt;&gt;""),IF(_xlfn.XLOOKUP(G$1,Attendance_sorted!$B142:$CW142,Attendance_sorted!$B142:$CW142,"nn")&lt;&gt;"nn","•",""),"")</f>
        <v/>
      </c>
      <c r="H143" s="1" t="str">
        <f ca="1">IF(($A143&lt;&gt;"")*(H$1&lt;&gt;""),IF(_xlfn.XLOOKUP(H$1,Attendance_sorted!$B142:$CW142,Attendance_sorted!$B142:$CW142,"nn")&lt;&gt;"nn","•",""),"")</f>
        <v/>
      </c>
      <c r="I143" s="1" t="str">
        <f ca="1">IF(($A143&lt;&gt;"")*(I$1&lt;&gt;""),IF(_xlfn.XLOOKUP(I$1,Attendance_sorted!$B142:$CW142,Attendance_sorted!$B142:$CW142,"nn")&lt;&gt;"nn","•",""),"")</f>
        <v/>
      </c>
      <c r="J143" s="1" t="str">
        <f ca="1">IF(($A143&lt;&gt;"")*(J$1&lt;&gt;""),IF(_xlfn.XLOOKUP(J$1,Attendance_sorted!$B142:$CW142,Attendance_sorted!$B142:$CW142,"nn")&lt;&gt;"nn","•",""),"")</f>
        <v/>
      </c>
      <c r="K143" s="1" t="str">
        <f ca="1">IF(($A143&lt;&gt;"")*(K$1&lt;&gt;""),IF(_xlfn.XLOOKUP(K$1,Attendance_sorted!$B142:$CW142,Attendance_sorted!$B142:$CW142,"nn")&lt;&gt;"nn","•",""),"")</f>
        <v/>
      </c>
      <c r="L143" s="1" t="str">
        <f ca="1">IF(($A143&lt;&gt;"")*(L$1&lt;&gt;""),IF(_xlfn.XLOOKUP(L$1,Attendance_sorted!$B142:$CW142,Attendance_sorted!$B142:$CW142,"nn")&lt;&gt;"nn","•",""),"")</f>
        <v/>
      </c>
      <c r="M143" s="1" t="str">
        <f ca="1">IF(($A143&lt;&gt;"")*(M$1&lt;&gt;""),IF(_xlfn.XLOOKUP(M$1,Attendance_sorted!$B142:$CW142,Attendance_sorted!$B142:$CW142,"nn")&lt;&gt;"nn","•",""),"")</f>
        <v/>
      </c>
      <c r="N143" s="1" t="str">
        <f ca="1">IF(($A143&lt;&gt;"")*(N$1&lt;&gt;""),IF(_xlfn.XLOOKUP(N$1,Attendance_sorted!$B142:$CW142,Attendance_sorted!$B142:$CW142,"nn")&lt;&gt;"nn","•",""),"")</f>
        <v>•</v>
      </c>
      <c r="O143" s="1" t="str">
        <f ca="1">IF(($A143&lt;&gt;"")*(O$1&lt;&gt;""),IF(_xlfn.XLOOKUP(O$1,Attendance_sorted!$B142:$CW142,Attendance_sorted!$B142:$CW142,"nn")&lt;&gt;"nn","•",""),"")</f>
        <v/>
      </c>
      <c r="P143" s="1" t="str">
        <f ca="1">IF(($A143&lt;&gt;"")*(P$1&lt;&gt;""),IF(_xlfn.XLOOKUP(P$1,Attendance_sorted!$B142:$CW142,Attendance_sorted!$B142:$CW142,"nn")&lt;&gt;"nn","•",""),"")</f>
        <v/>
      </c>
      <c r="Q143" s="1" t="str">
        <f ca="1">IF(($A143&lt;&gt;"")*(Q$1&lt;&gt;""),IF(_xlfn.XLOOKUP(Q$1,Attendance_sorted!$B142:$CW142,Attendance_sorted!$B142:$CW142,"nn")&lt;&gt;"nn","•",""),"")</f>
        <v/>
      </c>
      <c r="R143" s="1" t="str">
        <f ca="1">IF(($A143&lt;&gt;"")*(R$1&lt;&gt;""),IF(_xlfn.XLOOKUP(R$1,Attendance_sorted!$B142:$CW142,Attendance_sorted!$B142:$CW142,"nn")&lt;&gt;"nn","•",""),"")</f>
        <v/>
      </c>
      <c r="S143" s="1" t="str">
        <f ca="1">IF(($A143&lt;&gt;"")*(S$1&lt;&gt;""),IF(_xlfn.XLOOKUP(S$1,Attendance_sorted!$B142:$CW142,Attendance_sorted!$B142:$CW142,"nn")&lt;&gt;"nn","•",""),"")</f>
        <v/>
      </c>
      <c r="T143" s="1" t="str">
        <f ca="1">IF(($A143&lt;&gt;"")*(T$1&lt;&gt;""),IF(_xlfn.XLOOKUP(T$1,Attendance_sorted!$B142:$CW142,Attendance_sorted!$B142:$CW142,"nn")&lt;&gt;"nn","•",""),"")</f>
        <v/>
      </c>
      <c r="U143" s="1" t="str">
        <f ca="1">IF(($A143&lt;&gt;"")*(U$1&lt;&gt;""),IF(_xlfn.XLOOKUP(U$1,Attendance_sorted!$B142:$CW142,Attendance_sorted!$B142:$CW142,"nn")&lt;&gt;"nn","•",""),"")</f>
        <v/>
      </c>
      <c r="V143" s="1" t="str">
        <f ca="1">IF(($A143&lt;&gt;"")*(V$1&lt;&gt;""),IF(_xlfn.XLOOKUP(V$1,Attendance_sorted!$B142:$CW142,Attendance_sorted!$B142:$CW142,"nn")&lt;&gt;"nn","•",""),"")</f>
        <v/>
      </c>
      <c r="W143" s="1" t="str">
        <f ca="1">IF(($A143&lt;&gt;"")*(W$1&lt;&gt;""),IF(_xlfn.XLOOKUP(W$1,Attendance_sorted!$B142:$CW142,Attendance_sorted!$B142:$CW142,"nn")&lt;&gt;"nn","•",""),"")</f>
        <v/>
      </c>
      <c r="X143" s="1" t="str">
        <f ca="1">IF(($A143&lt;&gt;"")*(X$1&lt;&gt;""),IF(_xlfn.XLOOKUP(X$1,Attendance_sorted!$B142:$CW142,Attendance_sorted!$B142:$CW142,"nn")&lt;&gt;"nn","•",""),"")</f>
        <v/>
      </c>
      <c r="Y143" s="1" t="str">
        <f ca="1">IF(($A143&lt;&gt;"")*(Y$1&lt;&gt;""),IF(_xlfn.XLOOKUP(Y$1,Attendance_sorted!$B142:$CW142,Attendance_sorted!$B142:$CW142,"nn")&lt;&gt;"nn","•",""),"")</f>
        <v/>
      </c>
      <c r="Z143" s="1" t="str">
        <f ca="1">IF(($A143&lt;&gt;"")*(Z$1&lt;&gt;""),IF(_xlfn.XLOOKUP(Z$1,Attendance_sorted!$B142:$CW142,Attendance_sorted!$B142:$CW142,"nn")&lt;&gt;"nn","•",""),"")</f>
        <v/>
      </c>
      <c r="AA143" s="1" t="str">
        <f ca="1">IF(($A143&lt;&gt;"")*(AA$1&lt;&gt;""),IF(_xlfn.XLOOKUP(AA$1,Attendance_sorted!$B142:$CW142,Attendance_sorted!$B142:$CW142,"nn")&lt;&gt;"nn","•",""),"")</f>
        <v/>
      </c>
      <c r="AB143" s="1" t="str">
        <f ca="1">IF(($A143&lt;&gt;"")*(AB$1&lt;&gt;""),IF(_xlfn.XLOOKUP(AB$1,Attendance_sorted!$B142:$CW142,Attendance_sorted!$B142:$CW142,"nn")&lt;&gt;"nn","•",""),"")</f>
        <v/>
      </c>
      <c r="AC143" s="1" t="str">
        <f ca="1">IF(($A143&lt;&gt;"")*(AC$1&lt;&gt;""),IF(_xlfn.XLOOKUP(AC$1,Attendance_sorted!$B142:$CW142,Attendance_sorted!$B142:$CW142,"nn")&lt;&gt;"nn","•",""),"")</f>
        <v/>
      </c>
      <c r="AD143" s="1" t="str">
        <f ca="1">IF(($A143&lt;&gt;"")*(AD$1&lt;&gt;""),IF(_xlfn.XLOOKUP(AD$1,Attendance_sorted!$B142:$CW142,Attendance_sorted!$B142:$CW142,"nn")&lt;&gt;"nn","•",""),"")</f>
        <v/>
      </c>
      <c r="AE143" s="1" t="str">
        <f ca="1">IF(($A143&lt;&gt;"")*(AE$1&lt;&gt;""),IF(_xlfn.XLOOKUP(AE$1,Attendance_sorted!$B142:$CW142,Attendance_sorted!$B142:$CW142,"nn")&lt;&gt;"nn","•",""),"")</f>
        <v/>
      </c>
      <c r="AF143" s="1" t="str">
        <f ca="1">IF(($A143&lt;&gt;"")*(AF$1&lt;&gt;""),IF(_xlfn.XLOOKUP(AF$1,Attendance_sorted!$B142:$CW142,Attendance_sorted!$B142:$CW142,"nn")&lt;&gt;"nn","•",""),"")</f>
        <v/>
      </c>
      <c r="AG143" s="1" t="str">
        <f ca="1">IF(($A143&lt;&gt;"")*(AG$1&lt;&gt;""),IF(_xlfn.XLOOKUP(AG$1,Attendance_sorted!$B142:$CW142,Attendance_sorted!$B142:$CW142,"nn")&lt;&gt;"nn","•",""),"")</f>
        <v/>
      </c>
      <c r="AH143" s="1" t="str">
        <f ca="1">IF(($A143&lt;&gt;"")*(AH$1&lt;&gt;""),IF(_xlfn.XLOOKUP(AH$1,Attendance_sorted!$B142:$CW142,Attendance_sorted!$B142:$CW142,"nn")&lt;&gt;"nn","•",""),"")</f>
        <v/>
      </c>
      <c r="AI143" s="1" t="str">
        <f ca="1">IF(($A143&lt;&gt;"")*(AI$1&lt;&gt;""),IF(_xlfn.XLOOKUP(AI$1,Attendance_sorted!$B142:$CW142,Attendance_sorted!$B142:$CW142,"nn")&lt;&gt;"nn","•",""),"")</f>
        <v/>
      </c>
      <c r="AJ143" s="1" t="str">
        <f ca="1">IF(($A143&lt;&gt;"")*(AJ$1&lt;&gt;""),IF(_xlfn.XLOOKUP(AJ$1,Attendance_sorted!$B142:$CW142,Attendance_sorted!$B142:$CW142,"nn")&lt;&gt;"nn","•",""),"")</f>
        <v/>
      </c>
      <c r="AK143" s="1" t="str">
        <f ca="1">IF(($A143&lt;&gt;"")*(AK$1&lt;&gt;""),IF(_xlfn.XLOOKUP(AK$1,Attendance_sorted!$B142:$CW142,Attendance_sorted!$B142:$CW142,"nn")&lt;&gt;"nn","•",""),"")</f>
        <v/>
      </c>
      <c r="AL143" s="1" t="str">
        <f ca="1">IF(($A143&lt;&gt;"")*(AL$1&lt;&gt;""),IF(_xlfn.XLOOKUP(AL$1,Attendance_sorted!$B142:$CW142,Attendance_sorted!$B142:$CW142,"nn")&lt;&gt;"nn","•",""),"")</f>
        <v/>
      </c>
      <c r="AM143" s="1" t="str">
        <f ca="1">IF(($A143&lt;&gt;"")*(AM$1&lt;&gt;""),IF(_xlfn.XLOOKUP(AM$1,Attendance_sorted!$B142:$CW142,Attendance_sorted!$B142:$CW142,"nn")&lt;&gt;"nn","•",""),"")</f>
        <v/>
      </c>
      <c r="AN143" s="1" t="str">
        <f ca="1">IF(($A143&lt;&gt;"")*(AN$1&lt;&gt;""),IF(_xlfn.XLOOKUP(AN$1,Attendance_sorted!$B142:$CW142,Attendance_sorted!$B142:$CW142,"nn")&lt;&gt;"nn","•",""),"")</f>
        <v/>
      </c>
      <c r="AO143" s="1" t="str">
        <f ca="1">IF(($A143&lt;&gt;"")*(AO$1&lt;&gt;""),IF(_xlfn.XLOOKUP(AO$1,Attendance_sorted!$B142:$CW142,Attendance_sorted!$B142:$CW142,"nn")&lt;&gt;"nn","•",""),"")</f>
        <v/>
      </c>
      <c r="AP143" s="1" t="str">
        <f ca="1">IF(($A143&lt;&gt;"")*(AP$1&lt;&gt;""),IF(_xlfn.XLOOKUP(AP$1,Attendance_sorted!$B142:$CW142,Attendance_sorted!$B142:$CW142,"nn")&lt;&gt;"nn","•",""),"")</f>
        <v/>
      </c>
      <c r="AQ143" s="1" t="str">
        <f ca="1">IF(($A143&lt;&gt;"")*(AQ$1&lt;&gt;""),IF(_xlfn.XLOOKUP(AQ$1,Attendance_sorted!$B142:$CW142,Attendance_sorted!$B142:$CW142,"nn")&lt;&gt;"nn","•",""),"")</f>
        <v/>
      </c>
      <c r="AR143" s="1" t="str">
        <f ca="1">IF(($A143&lt;&gt;"")*(AR$1&lt;&gt;""),IF(_xlfn.XLOOKUP(AR$1,Attendance_sorted!$B142:$CW142,Attendance_sorted!$B142:$CW142,"nn")&lt;&gt;"nn","•",""),"")</f>
        <v/>
      </c>
      <c r="AS143" s="1" t="str">
        <f ca="1">IF(($A143&lt;&gt;"")*(AS$1&lt;&gt;""),IF(_xlfn.XLOOKUP(AS$1,Attendance_sorted!$B142:$CW142,Attendance_sorted!$B142:$CW142,"nn")&lt;&gt;"nn","•",""),"")</f>
        <v/>
      </c>
      <c r="AT143" s="1" t="str">
        <f ca="1">IF(($A143&lt;&gt;"")*(AT$1&lt;&gt;""),IF(_xlfn.XLOOKUP(AT$1,Attendance_sorted!$B142:$CW142,Attendance_sorted!$B142:$CW142,"nn")&lt;&gt;"nn","•",""),"")</f>
        <v/>
      </c>
      <c r="AU143" s="1" t="str">
        <f ca="1">IF(($A143&lt;&gt;"")*(AU$1&lt;&gt;""),IF(_xlfn.XLOOKUP(AU$1,Attendance_sorted!$B142:$CW142,Attendance_sorted!$B142:$CW142,"nn")&lt;&gt;"nn","•",""),"")</f>
        <v/>
      </c>
      <c r="AV143" s="1" t="str">
        <f ca="1">IF(($A143&lt;&gt;"")*(AV$1&lt;&gt;""),IF(_xlfn.XLOOKUP(AV$1,Attendance_sorted!$B142:$CW142,Attendance_sorted!$B142:$CW142,"nn")&lt;&gt;"nn","•",""),"")</f>
        <v/>
      </c>
      <c r="AW143" s="1" t="str">
        <f ca="1">IF(($A143&lt;&gt;"")*(AW$1&lt;&gt;""),IF(_xlfn.XLOOKUP(AW$1,Attendance_sorted!$B142:$CW142,Attendance_sorted!$B142:$CW142,"nn")&lt;&gt;"nn","•",""),"")</f>
        <v/>
      </c>
      <c r="AX143" s="1" t="str">
        <f ca="1">IF(($A143&lt;&gt;"")*(AX$1&lt;&gt;""),IF(_xlfn.XLOOKUP(AX$1,Attendance_sorted!$B142:$CW142,Attendance_sorted!$B142:$CW142,"nn")&lt;&gt;"nn","•",""),"")</f>
        <v/>
      </c>
      <c r="AY143" s="1" t="str">
        <f ca="1">IF(($A143&lt;&gt;"")*(AY$1&lt;&gt;""),IF(_xlfn.XLOOKUP(AY$1,Attendance_sorted!$B142:$CW142,Attendance_sorted!$B142:$CW142,"nn")&lt;&gt;"nn","•",""),"")</f>
        <v/>
      </c>
      <c r="AZ143" s="1" t="str">
        <f ca="1">IF(($A143&lt;&gt;"")*(AZ$1&lt;&gt;""),IF(_xlfn.XLOOKUP(AZ$1,Attendance_sorted!$B142:$CW142,Attendance_sorted!$B142:$CW142,"nn")&lt;&gt;"nn","•",""),"")</f>
        <v/>
      </c>
      <c r="BA143" s="1" t="str">
        <f ca="1">IF(($A143&lt;&gt;"")*(BA$1&lt;&gt;""),IF(_xlfn.XLOOKUP(BA$1,Attendance_sorted!$B142:$CW142,Attendance_sorted!$B142:$CW142,"nn")&lt;&gt;"nn","•",""),"")</f>
        <v/>
      </c>
      <c r="BB143" s="1" t="str">
        <f ca="1">IF(($A143&lt;&gt;"")*(BB$1&lt;&gt;""),IF(_xlfn.XLOOKUP(BB$1,Attendance_sorted!$B142:$CW142,Attendance_sorted!$B142:$CW142,"nn")&lt;&gt;"nn","•",""),"")</f>
        <v/>
      </c>
      <c r="BC143" s="1" t="str">
        <f ca="1">IF(($A143&lt;&gt;"")*(BC$1&lt;&gt;""),IF(_xlfn.XLOOKUP(BC$1,Attendance_sorted!$B142:$CW142,Attendance_sorted!$B142:$CW142,"nn")&lt;&gt;"nn","•",""),"")</f>
        <v/>
      </c>
      <c r="BD143" s="1" t="str">
        <f ca="1">IF(($A143&lt;&gt;"")*(BD$1&lt;&gt;""),IF(_xlfn.XLOOKUP(BD$1,Attendance_sorted!$B142:$CW142,Attendance_sorted!$B142:$CW142,"nn")&lt;&gt;"nn","•",""),"")</f>
        <v/>
      </c>
      <c r="BE143" s="1" t="str">
        <f ca="1">IF(($A143&lt;&gt;"")*(BE$1&lt;&gt;""),IF(_xlfn.XLOOKUP(BE$1,Attendance_sorted!$B142:$CW142,Attendance_sorted!$B142:$CW142,"nn")&lt;&gt;"nn","•",""),"")</f>
        <v/>
      </c>
      <c r="BF143" s="1" t="str">
        <f ca="1">IF(($A143&lt;&gt;"")*(BF$1&lt;&gt;""),IF(_xlfn.XLOOKUP(BF$1,Attendance_sorted!$B142:$CW142,Attendance_sorted!$B142:$CW142,"nn")&lt;&gt;"nn","•",""),"")</f>
        <v/>
      </c>
      <c r="BG143" s="1" t="str">
        <f ca="1">IF(($A143&lt;&gt;"")*(BG$1&lt;&gt;""),IF(_xlfn.XLOOKUP(BG$1,Attendance_sorted!$B142:$CW142,Attendance_sorted!$B142:$CW142,"nn")&lt;&gt;"nn","•",""),"")</f>
        <v/>
      </c>
      <c r="BH143" s="1" t="str">
        <f ca="1">IF(($A143&lt;&gt;"")*(BH$1&lt;&gt;""),IF(_xlfn.XLOOKUP(BH$1,Attendance_sorted!$B142:$CW142,Attendance_sorted!$B142:$CW142,"nn")&lt;&gt;"nn","•",""),"")</f>
        <v/>
      </c>
      <c r="BI143" s="1" t="str">
        <f ca="1">IF(($A143&lt;&gt;"")*(BI$1&lt;&gt;""),IF(_xlfn.XLOOKUP(BI$1,Attendance_sorted!$B142:$CW142,Attendance_sorted!$B142:$CW142,"nn")&lt;&gt;"nn","•",""),"")</f>
        <v/>
      </c>
      <c r="BJ143" s="1" t="str">
        <f ca="1">IF(($A143&lt;&gt;"")*(BJ$1&lt;&gt;""),IF(_xlfn.XLOOKUP(BJ$1,Attendance_sorted!$B142:$CW142,Attendance_sorted!$B142:$CW142,"nn")&lt;&gt;"nn","•",""),"")</f>
        <v/>
      </c>
      <c r="BK143" s="1" t="str">
        <f ca="1">IF(($A143&lt;&gt;"")*(BK$1&lt;&gt;""),IF(_xlfn.XLOOKUP(BK$1,Attendance_sorted!$B142:$CW142,Attendance_sorted!$B142:$CW142,"nn")&lt;&gt;"nn","•",""),"")</f>
        <v/>
      </c>
      <c r="BL143" s="1" t="str">
        <f ca="1">IF(($A143&lt;&gt;"")*(BL$1&lt;&gt;""),IF(_xlfn.XLOOKUP(BL$1,Attendance_sorted!$B142:$CW142,Attendance_sorted!$B142:$CW142,"nn")&lt;&gt;"nn","•",""),"")</f>
        <v/>
      </c>
      <c r="BM143" s="1" t="str">
        <f ca="1">IF(($A143&lt;&gt;"")*(BM$1&lt;&gt;""),IF(_xlfn.XLOOKUP(BM$1,Attendance_sorted!$B142:$CW142,Attendance_sorted!$B142:$CW142,"nn")&lt;&gt;"nn","•",""),"")</f>
        <v/>
      </c>
      <c r="BN143" s="1" t="str">
        <f ca="1">IF(($A143&lt;&gt;"")*(BN$1&lt;&gt;""),IF(_xlfn.XLOOKUP(BN$1,Attendance_sorted!$B142:$CW142,Attendance_sorted!$B142:$CW142,"nn")&lt;&gt;"nn","•",""),"")</f>
        <v/>
      </c>
      <c r="BO143" s="1" t="str">
        <f ca="1">IF(($A143&lt;&gt;"")*(BO$1&lt;&gt;""),IF(_xlfn.XLOOKUP(BO$1,Attendance_sorted!$B142:$CW142,Attendance_sorted!$B142:$CW142,"nn")&lt;&gt;"nn","•",""),"")</f>
        <v/>
      </c>
      <c r="BP143" s="1" t="str">
        <f ca="1">IF(($A143&lt;&gt;"")*(BP$1&lt;&gt;""),IF(_xlfn.XLOOKUP(BP$1,Attendance_sorted!$B142:$CW142,Attendance_sorted!$B142:$CW142,"nn")&lt;&gt;"nn","•",""),"")</f>
        <v/>
      </c>
      <c r="BQ143" s="1" t="str">
        <f ca="1">IF(($A143&lt;&gt;"")*(BQ$1&lt;&gt;""),IF(_xlfn.XLOOKUP(BQ$1,Attendance_sorted!$B142:$CW142,Attendance_sorted!$B142:$CW142,"nn")&lt;&gt;"nn","•",""),"")</f>
        <v/>
      </c>
      <c r="BR143" s="1" t="str">
        <f ca="1">IF(($A143&lt;&gt;"")*(BR$1&lt;&gt;""),IF(_xlfn.XLOOKUP(BR$1,Attendance_sorted!$B142:$CW142,Attendance_sorted!$B142:$CW142,"nn")&lt;&gt;"nn","•",""),"")</f>
        <v/>
      </c>
      <c r="BS143" s="1" t="str">
        <f ca="1">IF(($A143&lt;&gt;"")*(BS$1&lt;&gt;""),IF(_xlfn.XLOOKUP(BS$1,Attendance_sorted!$B142:$CW142,Attendance_sorted!$B142:$CW142,"nn")&lt;&gt;"nn","•",""),"")</f>
        <v/>
      </c>
      <c r="BT143" s="1" t="str">
        <f ca="1">IF(($A143&lt;&gt;"")*(BT$1&lt;&gt;""),IF(_xlfn.XLOOKUP(BT$1,Attendance_sorted!$B142:$CW142,Attendance_sorted!$B142:$CW142,"nn")&lt;&gt;"nn","•",""),"")</f>
        <v/>
      </c>
      <c r="BU143" s="1" t="str">
        <f ca="1">IF(($A143&lt;&gt;"")*(BU$1&lt;&gt;""),IF(_xlfn.XLOOKUP(BU$1,Attendance_sorted!$B142:$CW142,Attendance_sorted!$B142:$CW142,"nn")&lt;&gt;"nn","•",""),"")</f>
        <v/>
      </c>
      <c r="BV143" s="1" t="str">
        <f ca="1">IF(($A143&lt;&gt;"")*(BV$1&lt;&gt;""),IF(_xlfn.XLOOKUP(BV$1,Attendance_sorted!$B142:$CW142,Attendance_sorted!$B142:$CW142,"nn")&lt;&gt;"nn","•",""),"")</f>
        <v/>
      </c>
      <c r="BW143" s="1" t="str">
        <f ca="1">IF(($A143&lt;&gt;"")*(BW$1&lt;&gt;""),IF(_xlfn.XLOOKUP(BW$1,Attendance_sorted!$B142:$CW142,Attendance_sorted!$B142:$CW142,"nn")&lt;&gt;"nn","•",""),"")</f>
        <v/>
      </c>
      <c r="BX143" s="1" t="str">
        <f ca="1">IF(($A143&lt;&gt;"")*(BX$1&lt;&gt;""),IF(_xlfn.XLOOKUP(BX$1,Attendance_sorted!$B142:$CW142,Attendance_sorted!$B142:$CW142,"nn")&lt;&gt;"nn","•",""),"")</f>
        <v/>
      </c>
      <c r="BY143" s="1" t="str">
        <f ca="1">IF(($A143&lt;&gt;"")*(BY$1&lt;&gt;""),IF(_xlfn.XLOOKUP(BY$1,Attendance_sorted!$B142:$CW142,Attendance_sorted!$B142:$CW142,"nn")&lt;&gt;"nn","•",""),"")</f>
        <v/>
      </c>
      <c r="BZ143" s="1" t="str">
        <f ca="1">IF(($A143&lt;&gt;"")*(BZ$1&lt;&gt;""),IF(_xlfn.XLOOKUP(BZ$1,Attendance_sorted!$B142:$CW142,Attendance_sorted!$B142:$CW142,"nn")&lt;&gt;"nn","•",""),"")</f>
        <v/>
      </c>
      <c r="CA143" s="1" t="str">
        <f ca="1">IF(($A143&lt;&gt;"")*(CA$1&lt;&gt;""),IF(_xlfn.XLOOKUP(CA$1,Attendance_sorted!$B142:$CW142,Attendance_sorted!$B142:$CW142,"nn")&lt;&gt;"nn","•",""),"")</f>
        <v/>
      </c>
      <c r="CB143" s="1" t="str">
        <f ca="1">IF(($A143&lt;&gt;"")*(CB$1&lt;&gt;""),IF(_xlfn.XLOOKUP(CB$1,Attendance_sorted!$B142:$CW142,Attendance_sorted!$B142:$CW142,"nn")&lt;&gt;"nn","•",""),"")</f>
        <v/>
      </c>
      <c r="CC143" s="1" t="str">
        <f ca="1">IF(($A143&lt;&gt;"")*(CC$1&lt;&gt;""),IF(_xlfn.XLOOKUP(CC$1,Attendance_sorted!$B142:$CW142,Attendance_sorted!$B142:$CW142,"nn")&lt;&gt;"nn","•",""),"")</f>
        <v/>
      </c>
      <c r="CD143" s="1" t="str">
        <f ca="1">IF(($A143&lt;&gt;"")*(CD$1&lt;&gt;""),IF(_xlfn.XLOOKUP(CD$1,Attendance_sorted!$B142:$CW142,Attendance_sorted!$B142:$CW142,"nn")&lt;&gt;"nn","•",""),"")</f>
        <v/>
      </c>
      <c r="CE143" s="1" t="str">
        <f ca="1">IF(($A143&lt;&gt;"")*(CE$1&lt;&gt;""),IF(_xlfn.XLOOKUP(CE$1,Attendance_sorted!$B142:$CW142,Attendance_sorted!$B142:$CW142,"nn")&lt;&gt;"nn","•",""),"")</f>
        <v/>
      </c>
      <c r="CF143" s="1" t="str">
        <f ca="1">IF(($A143&lt;&gt;"")*(CF$1&lt;&gt;""),IF(_xlfn.XLOOKUP(CF$1,Attendance_sorted!$B142:$CW142,Attendance_sorted!$B142:$CW142,"nn")&lt;&gt;"nn","•",""),"")</f>
        <v/>
      </c>
      <c r="CG143" s="1" t="str">
        <f ca="1">IF(($A143&lt;&gt;"")*(CG$1&lt;&gt;""),IF(_xlfn.XLOOKUP(CG$1,Attendance_sorted!$B142:$CW142,Attendance_sorted!$B142:$CW142,"nn")&lt;&gt;"nn","•",""),"")</f>
        <v/>
      </c>
      <c r="CH143" s="1" t="str">
        <f ca="1">IF(($A143&lt;&gt;"")*(CH$1&lt;&gt;""),IF(_xlfn.XLOOKUP(CH$1,Attendance_sorted!$B142:$CW142,Attendance_sorted!$B142:$CW142,"nn")&lt;&gt;"nn","•",""),"")</f>
        <v/>
      </c>
      <c r="CI143" s="1" t="str">
        <f ca="1">IF(($A143&lt;&gt;"")*(CI$1&lt;&gt;""),IF(_xlfn.XLOOKUP(CI$1,Attendance_sorted!$B142:$CW142,Attendance_sorted!$B142:$CW142,"nn")&lt;&gt;"nn","•",""),"")</f>
        <v/>
      </c>
      <c r="CJ143" s="1" t="str">
        <f ca="1">IF(($A143&lt;&gt;"")*(CJ$1&lt;&gt;""),IF(_xlfn.XLOOKUP(CJ$1,Attendance_sorted!$B142:$CW142,Attendance_sorted!$B142:$CW142,"nn")&lt;&gt;"nn","•",""),"")</f>
        <v/>
      </c>
      <c r="CK143" s="1" t="str">
        <f ca="1">IF(($A143&lt;&gt;"")*(CK$1&lt;&gt;""),IF(_xlfn.XLOOKUP(CK$1,Attendance_sorted!$B142:$CW142,Attendance_sorted!$B142:$CW142,"nn")&lt;&gt;"nn","•",""),"")</f>
        <v/>
      </c>
      <c r="CL143" s="1" t="str">
        <f ca="1">IF(($A143&lt;&gt;"")*(CL$1&lt;&gt;""),IF(_xlfn.XLOOKUP(CL$1,Attendance_sorted!$B142:$CW142,Attendance_sorted!$B142:$CW142,"nn")&lt;&gt;"nn","•",""),"")</f>
        <v/>
      </c>
      <c r="CM143" s="1" t="str">
        <f ca="1">IF(($A143&lt;&gt;"")*(CM$1&lt;&gt;""),IF(_xlfn.XLOOKUP(CM$1,Attendance_sorted!$B142:$CW142,Attendance_sorted!$B142:$CW142,"nn")&lt;&gt;"nn","•",""),"")</f>
        <v/>
      </c>
      <c r="CN143" s="1" t="str">
        <f ca="1">IF(($A143&lt;&gt;"")*(CN$1&lt;&gt;""),IF(_xlfn.XLOOKUP(CN$1,Attendance_sorted!$B142:$CW142,Attendance_sorted!$B142:$CW142,"nn")&lt;&gt;"nn","•",""),"")</f>
        <v/>
      </c>
      <c r="CO143" s="1" t="str">
        <f ca="1">IF(($A143&lt;&gt;"")*(CO$1&lt;&gt;""),IF(_xlfn.XLOOKUP(CO$1,Attendance_sorted!$B142:$CW142,Attendance_sorted!$B142:$CW142,"nn")&lt;&gt;"nn","•",""),"")</f>
        <v/>
      </c>
      <c r="CP143" s="1" t="str">
        <f ca="1">IF(($A143&lt;&gt;"")*(CP$1&lt;&gt;""),IF(_xlfn.XLOOKUP(CP$1,Attendance_sorted!$B142:$CW142,Attendance_sorted!$B142:$CW142,"nn")&lt;&gt;"nn","•",""),"")</f>
        <v/>
      </c>
      <c r="CQ143" s="1" t="str">
        <f ca="1">IF(($A143&lt;&gt;"")*(CQ$1&lt;&gt;""),IF(_xlfn.XLOOKUP(CQ$1,Attendance_sorted!$B142:$CW142,Attendance_sorted!$B142:$CW142,"nn")&lt;&gt;"nn","•",""),"")</f>
        <v/>
      </c>
      <c r="CR143" s="1" t="str">
        <f ca="1">IF(($A143&lt;&gt;"")*(CR$1&lt;&gt;""),IF(_xlfn.XLOOKUP(CR$1,Attendance_sorted!$B142:$CW142,Attendance_sorted!$B142:$CW142,"nn")&lt;&gt;"nn","•",""),"")</f>
        <v/>
      </c>
      <c r="CS143" s="1" t="str">
        <f ca="1">IF(($A143&lt;&gt;"")*(CS$1&lt;&gt;""),IF(_xlfn.XLOOKUP(CS$1,Attendance_sorted!$B142:$CW142,Attendance_sorted!$B142:$CW142,"nn")&lt;&gt;"nn","•",""),"")</f>
        <v/>
      </c>
      <c r="CT143" s="1" t="str">
        <f ca="1">IF(($A143&lt;&gt;"")*(CT$1&lt;&gt;""),IF(_xlfn.XLOOKUP(CT$1,Attendance_sorted!$B142:$CW142,Attendance_sorted!$B142:$CW142,"nn")&lt;&gt;"nn","•",""),"")</f>
        <v/>
      </c>
      <c r="CU143" s="1" t="str">
        <f ca="1">IF(($A143&lt;&gt;"")*(CU$1&lt;&gt;""),IF(_xlfn.XLOOKUP(CU$1,Attendance_sorted!$B142:$CW142,Attendance_sorted!$B142:$CW142,"nn")&lt;&gt;"nn","•",""),"")</f>
        <v/>
      </c>
      <c r="CV143" s="1" t="str">
        <f ca="1">IF(($A143&lt;&gt;"")*(CV$1&lt;&gt;""),IF(_xlfn.XLOOKUP(CV$1,Attendance_sorted!$B142:$CW142,Attendance_sorted!$B142:$CW142,"nn")&lt;&gt;"nn","•",""),"")</f>
        <v/>
      </c>
      <c r="CW143" s="1" t="str">
        <f ca="1">IF(($A143&lt;&gt;"")*(CW$1&lt;&gt;""),IF(_xlfn.XLOOKUP(CW$1,Attendance_sorted!$B142:$CW142,Attendance_sorted!$B142:$CW142,"nn")&lt;&gt;"nn","•",""),"")</f>
        <v/>
      </c>
    </row>
    <row r="144" spans="1:101">
      <c r="A144" s="1">
        <v>448</v>
      </c>
      <c r="B144" s="1" t="str">
        <f ca="1">IF(($A144&lt;&gt;"")*(B$1&lt;&gt;""),IF(_xlfn.XLOOKUP(B$1,Attendance_sorted!$B143:$CW143,Attendance_sorted!$B143:$CW143,"nn")&lt;&gt;"nn","•",""),"")</f>
        <v/>
      </c>
      <c r="C144" s="1" t="str">
        <f ca="1">IF(($A144&lt;&gt;"")*(C$1&lt;&gt;""),IF(_xlfn.XLOOKUP(C$1,Attendance_sorted!$B143:$CW143,Attendance_sorted!$B143:$CW143,"nn")&lt;&gt;"nn","•",""),"")</f>
        <v/>
      </c>
      <c r="D144" s="1" t="str">
        <f ca="1">IF(($A144&lt;&gt;"")*(D$1&lt;&gt;""),IF(_xlfn.XLOOKUP(D$1,Attendance_sorted!$B143:$CW143,Attendance_sorted!$B143:$CW143,"nn")&lt;&gt;"nn","•",""),"")</f>
        <v/>
      </c>
      <c r="E144" s="1" t="str">
        <f ca="1">IF(($A144&lt;&gt;"")*(E$1&lt;&gt;""),IF(_xlfn.XLOOKUP(E$1,Attendance_sorted!$B143:$CW143,Attendance_sorted!$B143:$CW143,"nn")&lt;&gt;"nn","•",""),"")</f>
        <v/>
      </c>
      <c r="F144" s="1" t="str">
        <f ca="1">IF(($A144&lt;&gt;"")*(F$1&lt;&gt;""),IF(_xlfn.XLOOKUP(F$1,Attendance_sorted!$B143:$CW143,Attendance_sorted!$B143:$CW143,"nn")&lt;&gt;"nn","•",""),"")</f>
        <v/>
      </c>
      <c r="G144" s="1" t="str">
        <f ca="1">IF(($A144&lt;&gt;"")*(G$1&lt;&gt;""),IF(_xlfn.XLOOKUP(G$1,Attendance_sorted!$B143:$CW143,Attendance_sorted!$B143:$CW143,"nn")&lt;&gt;"nn","•",""),"")</f>
        <v>•</v>
      </c>
      <c r="H144" s="1" t="str">
        <f ca="1">IF(($A144&lt;&gt;"")*(H$1&lt;&gt;""),IF(_xlfn.XLOOKUP(H$1,Attendance_sorted!$B143:$CW143,Attendance_sorted!$B143:$CW143,"nn")&lt;&gt;"nn","•",""),"")</f>
        <v/>
      </c>
      <c r="I144" s="1" t="str">
        <f ca="1">IF(($A144&lt;&gt;"")*(I$1&lt;&gt;""),IF(_xlfn.XLOOKUP(I$1,Attendance_sorted!$B143:$CW143,Attendance_sorted!$B143:$CW143,"nn")&lt;&gt;"nn","•",""),"")</f>
        <v/>
      </c>
      <c r="J144" s="1" t="str">
        <f ca="1">IF(($A144&lt;&gt;"")*(J$1&lt;&gt;""),IF(_xlfn.XLOOKUP(J$1,Attendance_sorted!$B143:$CW143,Attendance_sorted!$B143:$CW143,"nn")&lt;&gt;"nn","•",""),"")</f>
        <v/>
      </c>
      <c r="K144" s="1" t="str">
        <f ca="1">IF(($A144&lt;&gt;"")*(K$1&lt;&gt;""),IF(_xlfn.XLOOKUP(K$1,Attendance_sorted!$B143:$CW143,Attendance_sorted!$B143:$CW143,"nn")&lt;&gt;"nn","•",""),"")</f>
        <v/>
      </c>
      <c r="L144" s="1" t="str">
        <f ca="1">IF(($A144&lt;&gt;"")*(L$1&lt;&gt;""),IF(_xlfn.XLOOKUP(L$1,Attendance_sorted!$B143:$CW143,Attendance_sorted!$B143:$CW143,"nn")&lt;&gt;"nn","•",""),"")</f>
        <v/>
      </c>
      <c r="M144" s="1" t="str">
        <f ca="1">IF(($A144&lt;&gt;"")*(M$1&lt;&gt;""),IF(_xlfn.XLOOKUP(M$1,Attendance_sorted!$B143:$CW143,Attendance_sorted!$B143:$CW143,"nn")&lt;&gt;"nn","•",""),"")</f>
        <v/>
      </c>
      <c r="N144" s="1" t="str">
        <f ca="1">IF(($A144&lt;&gt;"")*(N$1&lt;&gt;""),IF(_xlfn.XLOOKUP(N$1,Attendance_sorted!$B143:$CW143,Attendance_sorted!$B143:$CW143,"nn")&lt;&gt;"nn","•",""),"")</f>
        <v/>
      </c>
      <c r="O144" s="1" t="str">
        <f ca="1">IF(($A144&lt;&gt;"")*(O$1&lt;&gt;""),IF(_xlfn.XLOOKUP(O$1,Attendance_sorted!$B143:$CW143,Attendance_sorted!$B143:$CW143,"nn")&lt;&gt;"nn","•",""),"")</f>
        <v/>
      </c>
      <c r="P144" s="1" t="str">
        <f ca="1">IF(($A144&lt;&gt;"")*(P$1&lt;&gt;""),IF(_xlfn.XLOOKUP(P$1,Attendance_sorted!$B143:$CW143,Attendance_sorted!$B143:$CW143,"nn")&lt;&gt;"nn","•",""),"")</f>
        <v/>
      </c>
      <c r="Q144" s="1" t="str">
        <f ca="1">IF(($A144&lt;&gt;"")*(Q$1&lt;&gt;""),IF(_xlfn.XLOOKUP(Q$1,Attendance_sorted!$B143:$CW143,Attendance_sorted!$B143:$CW143,"nn")&lt;&gt;"nn","•",""),"")</f>
        <v/>
      </c>
      <c r="R144" s="1" t="str">
        <f ca="1">IF(($A144&lt;&gt;"")*(R$1&lt;&gt;""),IF(_xlfn.XLOOKUP(R$1,Attendance_sorted!$B143:$CW143,Attendance_sorted!$B143:$CW143,"nn")&lt;&gt;"nn","•",""),"")</f>
        <v>•</v>
      </c>
      <c r="S144" s="1" t="str">
        <f ca="1">IF(($A144&lt;&gt;"")*(S$1&lt;&gt;""),IF(_xlfn.XLOOKUP(S$1,Attendance_sorted!$B143:$CW143,Attendance_sorted!$B143:$CW143,"nn")&lt;&gt;"nn","•",""),"")</f>
        <v/>
      </c>
      <c r="T144" s="1" t="str">
        <f ca="1">IF(($A144&lt;&gt;"")*(T$1&lt;&gt;""),IF(_xlfn.XLOOKUP(T$1,Attendance_sorted!$B143:$CW143,Attendance_sorted!$B143:$CW143,"nn")&lt;&gt;"nn","•",""),"")</f>
        <v/>
      </c>
      <c r="U144" s="1" t="str">
        <f ca="1">IF(($A144&lt;&gt;"")*(U$1&lt;&gt;""),IF(_xlfn.XLOOKUP(U$1,Attendance_sorted!$B143:$CW143,Attendance_sorted!$B143:$CW143,"nn")&lt;&gt;"nn","•",""),"")</f>
        <v/>
      </c>
      <c r="V144" s="1" t="str">
        <f ca="1">IF(($A144&lt;&gt;"")*(V$1&lt;&gt;""),IF(_xlfn.XLOOKUP(V$1,Attendance_sorted!$B143:$CW143,Attendance_sorted!$B143:$CW143,"nn")&lt;&gt;"nn","•",""),"")</f>
        <v/>
      </c>
      <c r="W144" s="1" t="str">
        <f ca="1">IF(($A144&lt;&gt;"")*(W$1&lt;&gt;""),IF(_xlfn.XLOOKUP(W$1,Attendance_sorted!$B143:$CW143,Attendance_sorted!$B143:$CW143,"nn")&lt;&gt;"nn","•",""),"")</f>
        <v/>
      </c>
      <c r="X144" s="1" t="str">
        <f ca="1">IF(($A144&lt;&gt;"")*(X$1&lt;&gt;""),IF(_xlfn.XLOOKUP(X$1,Attendance_sorted!$B143:$CW143,Attendance_sorted!$B143:$CW143,"nn")&lt;&gt;"nn","•",""),"")</f>
        <v/>
      </c>
      <c r="Y144" s="1" t="str">
        <f ca="1">IF(($A144&lt;&gt;"")*(Y$1&lt;&gt;""),IF(_xlfn.XLOOKUP(Y$1,Attendance_sorted!$B143:$CW143,Attendance_sorted!$B143:$CW143,"nn")&lt;&gt;"nn","•",""),"")</f>
        <v/>
      </c>
      <c r="Z144" s="1" t="str">
        <f ca="1">IF(($A144&lt;&gt;"")*(Z$1&lt;&gt;""),IF(_xlfn.XLOOKUP(Z$1,Attendance_sorted!$B143:$CW143,Attendance_sorted!$B143:$CW143,"nn")&lt;&gt;"nn","•",""),"")</f>
        <v/>
      </c>
      <c r="AA144" s="1" t="str">
        <f ca="1">IF(($A144&lt;&gt;"")*(AA$1&lt;&gt;""),IF(_xlfn.XLOOKUP(AA$1,Attendance_sorted!$B143:$CW143,Attendance_sorted!$B143:$CW143,"nn")&lt;&gt;"nn","•",""),"")</f>
        <v/>
      </c>
      <c r="AB144" s="1" t="str">
        <f ca="1">IF(($A144&lt;&gt;"")*(AB$1&lt;&gt;""),IF(_xlfn.XLOOKUP(AB$1,Attendance_sorted!$B143:$CW143,Attendance_sorted!$B143:$CW143,"nn")&lt;&gt;"nn","•",""),"")</f>
        <v/>
      </c>
      <c r="AC144" s="1" t="str">
        <f ca="1">IF(($A144&lt;&gt;"")*(AC$1&lt;&gt;""),IF(_xlfn.XLOOKUP(AC$1,Attendance_sorted!$B143:$CW143,Attendance_sorted!$B143:$CW143,"nn")&lt;&gt;"nn","•",""),"")</f>
        <v/>
      </c>
      <c r="AD144" s="1" t="str">
        <f ca="1">IF(($A144&lt;&gt;"")*(AD$1&lt;&gt;""),IF(_xlfn.XLOOKUP(AD$1,Attendance_sorted!$B143:$CW143,Attendance_sorted!$B143:$CW143,"nn")&lt;&gt;"nn","•",""),"")</f>
        <v/>
      </c>
      <c r="AE144" s="1" t="str">
        <f ca="1">IF(($A144&lt;&gt;"")*(AE$1&lt;&gt;""),IF(_xlfn.XLOOKUP(AE$1,Attendance_sorted!$B143:$CW143,Attendance_sorted!$B143:$CW143,"nn")&lt;&gt;"nn","•",""),"")</f>
        <v/>
      </c>
      <c r="AF144" s="1" t="str">
        <f ca="1">IF(($A144&lt;&gt;"")*(AF$1&lt;&gt;""),IF(_xlfn.XLOOKUP(AF$1,Attendance_sorted!$B143:$CW143,Attendance_sorted!$B143:$CW143,"nn")&lt;&gt;"nn","•",""),"")</f>
        <v/>
      </c>
      <c r="AG144" s="1" t="str">
        <f ca="1">IF(($A144&lt;&gt;"")*(AG$1&lt;&gt;""),IF(_xlfn.XLOOKUP(AG$1,Attendance_sorted!$B143:$CW143,Attendance_sorted!$B143:$CW143,"nn")&lt;&gt;"nn","•",""),"")</f>
        <v/>
      </c>
      <c r="AH144" s="1" t="str">
        <f ca="1">IF(($A144&lt;&gt;"")*(AH$1&lt;&gt;""),IF(_xlfn.XLOOKUP(AH$1,Attendance_sorted!$B143:$CW143,Attendance_sorted!$B143:$CW143,"nn")&lt;&gt;"nn","•",""),"")</f>
        <v/>
      </c>
      <c r="AI144" s="1" t="str">
        <f ca="1">IF(($A144&lt;&gt;"")*(AI$1&lt;&gt;""),IF(_xlfn.XLOOKUP(AI$1,Attendance_sorted!$B143:$CW143,Attendance_sorted!$B143:$CW143,"nn")&lt;&gt;"nn","•",""),"")</f>
        <v/>
      </c>
      <c r="AJ144" s="1" t="str">
        <f ca="1">IF(($A144&lt;&gt;"")*(AJ$1&lt;&gt;""),IF(_xlfn.XLOOKUP(AJ$1,Attendance_sorted!$B143:$CW143,Attendance_sorted!$B143:$CW143,"nn")&lt;&gt;"nn","•",""),"")</f>
        <v/>
      </c>
      <c r="AK144" s="1" t="str">
        <f ca="1">IF(($A144&lt;&gt;"")*(AK$1&lt;&gt;""),IF(_xlfn.XLOOKUP(AK$1,Attendance_sorted!$B143:$CW143,Attendance_sorted!$B143:$CW143,"nn")&lt;&gt;"nn","•",""),"")</f>
        <v/>
      </c>
      <c r="AL144" s="1" t="str">
        <f ca="1">IF(($A144&lt;&gt;"")*(AL$1&lt;&gt;""),IF(_xlfn.XLOOKUP(AL$1,Attendance_sorted!$B143:$CW143,Attendance_sorted!$B143:$CW143,"nn")&lt;&gt;"nn","•",""),"")</f>
        <v/>
      </c>
      <c r="AM144" s="1" t="str">
        <f ca="1">IF(($A144&lt;&gt;"")*(AM$1&lt;&gt;""),IF(_xlfn.XLOOKUP(AM$1,Attendance_sorted!$B143:$CW143,Attendance_sorted!$B143:$CW143,"nn")&lt;&gt;"nn","•",""),"")</f>
        <v/>
      </c>
      <c r="AN144" s="1" t="str">
        <f ca="1">IF(($A144&lt;&gt;"")*(AN$1&lt;&gt;""),IF(_xlfn.XLOOKUP(AN$1,Attendance_sorted!$B143:$CW143,Attendance_sorted!$B143:$CW143,"nn")&lt;&gt;"nn","•",""),"")</f>
        <v/>
      </c>
      <c r="AO144" s="1" t="str">
        <f ca="1">IF(($A144&lt;&gt;"")*(AO$1&lt;&gt;""),IF(_xlfn.XLOOKUP(AO$1,Attendance_sorted!$B143:$CW143,Attendance_sorted!$B143:$CW143,"nn")&lt;&gt;"nn","•",""),"")</f>
        <v/>
      </c>
      <c r="AP144" s="1" t="str">
        <f ca="1">IF(($A144&lt;&gt;"")*(AP$1&lt;&gt;""),IF(_xlfn.XLOOKUP(AP$1,Attendance_sorted!$B143:$CW143,Attendance_sorted!$B143:$CW143,"nn")&lt;&gt;"nn","•",""),"")</f>
        <v/>
      </c>
      <c r="AQ144" s="1" t="str">
        <f ca="1">IF(($A144&lt;&gt;"")*(AQ$1&lt;&gt;""),IF(_xlfn.XLOOKUP(AQ$1,Attendance_sorted!$B143:$CW143,Attendance_sorted!$B143:$CW143,"nn")&lt;&gt;"nn","•",""),"")</f>
        <v/>
      </c>
      <c r="AR144" s="1" t="str">
        <f ca="1">IF(($A144&lt;&gt;"")*(AR$1&lt;&gt;""),IF(_xlfn.XLOOKUP(AR$1,Attendance_sorted!$B143:$CW143,Attendance_sorted!$B143:$CW143,"nn")&lt;&gt;"nn","•",""),"")</f>
        <v/>
      </c>
      <c r="AS144" s="1" t="str">
        <f ca="1">IF(($A144&lt;&gt;"")*(AS$1&lt;&gt;""),IF(_xlfn.XLOOKUP(AS$1,Attendance_sorted!$B143:$CW143,Attendance_sorted!$B143:$CW143,"nn")&lt;&gt;"nn","•",""),"")</f>
        <v/>
      </c>
      <c r="AT144" s="1" t="str">
        <f ca="1">IF(($A144&lt;&gt;"")*(AT$1&lt;&gt;""),IF(_xlfn.XLOOKUP(AT$1,Attendance_sorted!$B143:$CW143,Attendance_sorted!$B143:$CW143,"nn")&lt;&gt;"nn","•",""),"")</f>
        <v/>
      </c>
      <c r="AU144" s="1" t="str">
        <f ca="1">IF(($A144&lt;&gt;"")*(AU$1&lt;&gt;""),IF(_xlfn.XLOOKUP(AU$1,Attendance_sorted!$B143:$CW143,Attendance_sorted!$B143:$CW143,"nn")&lt;&gt;"nn","•",""),"")</f>
        <v/>
      </c>
      <c r="AV144" s="1" t="str">
        <f ca="1">IF(($A144&lt;&gt;"")*(AV$1&lt;&gt;""),IF(_xlfn.XLOOKUP(AV$1,Attendance_sorted!$B143:$CW143,Attendance_sorted!$B143:$CW143,"nn")&lt;&gt;"nn","•",""),"")</f>
        <v/>
      </c>
      <c r="AW144" s="1" t="str">
        <f ca="1">IF(($A144&lt;&gt;"")*(AW$1&lt;&gt;""),IF(_xlfn.XLOOKUP(AW$1,Attendance_sorted!$B143:$CW143,Attendance_sorted!$B143:$CW143,"nn")&lt;&gt;"nn","•",""),"")</f>
        <v/>
      </c>
      <c r="AX144" s="1" t="str">
        <f ca="1">IF(($A144&lt;&gt;"")*(AX$1&lt;&gt;""),IF(_xlfn.XLOOKUP(AX$1,Attendance_sorted!$B143:$CW143,Attendance_sorted!$B143:$CW143,"nn")&lt;&gt;"nn","•",""),"")</f>
        <v/>
      </c>
      <c r="AY144" s="1" t="str">
        <f ca="1">IF(($A144&lt;&gt;"")*(AY$1&lt;&gt;""),IF(_xlfn.XLOOKUP(AY$1,Attendance_sorted!$B143:$CW143,Attendance_sorted!$B143:$CW143,"nn")&lt;&gt;"nn","•",""),"")</f>
        <v/>
      </c>
      <c r="AZ144" s="1" t="str">
        <f ca="1">IF(($A144&lt;&gt;"")*(AZ$1&lt;&gt;""),IF(_xlfn.XLOOKUP(AZ$1,Attendance_sorted!$B143:$CW143,Attendance_sorted!$B143:$CW143,"nn")&lt;&gt;"nn","•",""),"")</f>
        <v/>
      </c>
      <c r="BA144" s="1" t="str">
        <f ca="1">IF(($A144&lt;&gt;"")*(BA$1&lt;&gt;""),IF(_xlfn.XLOOKUP(BA$1,Attendance_sorted!$B143:$CW143,Attendance_sorted!$B143:$CW143,"nn")&lt;&gt;"nn","•",""),"")</f>
        <v/>
      </c>
      <c r="BB144" s="1" t="str">
        <f ca="1">IF(($A144&lt;&gt;"")*(BB$1&lt;&gt;""),IF(_xlfn.XLOOKUP(BB$1,Attendance_sorted!$B143:$CW143,Attendance_sorted!$B143:$CW143,"nn")&lt;&gt;"nn","•",""),"")</f>
        <v/>
      </c>
      <c r="BC144" s="1" t="str">
        <f ca="1">IF(($A144&lt;&gt;"")*(BC$1&lt;&gt;""),IF(_xlfn.XLOOKUP(BC$1,Attendance_sorted!$B143:$CW143,Attendance_sorted!$B143:$CW143,"nn")&lt;&gt;"nn","•",""),"")</f>
        <v/>
      </c>
      <c r="BD144" s="1" t="str">
        <f ca="1">IF(($A144&lt;&gt;"")*(BD$1&lt;&gt;""),IF(_xlfn.XLOOKUP(BD$1,Attendance_sorted!$B143:$CW143,Attendance_sorted!$B143:$CW143,"nn")&lt;&gt;"nn","•",""),"")</f>
        <v/>
      </c>
      <c r="BE144" s="1" t="str">
        <f ca="1">IF(($A144&lt;&gt;"")*(BE$1&lt;&gt;""),IF(_xlfn.XLOOKUP(BE$1,Attendance_sorted!$B143:$CW143,Attendance_sorted!$B143:$CW143,"nn")&lt;&gt;"nn","•",""),"")</f>
        <v/>
      </c>
      <c r="BF144" s="1" t="str">
        <f ca="1">IF(($A144&lt;&gt;"")*(BF$1&lt;&gt;""),IF(_xlfn.XLOOKUP(BF$1,Attendance_sorted!$B143:$CW143,Attendance_sorted!$B143:$CW143,"nn")&lt;&gt;"nn","•",""),"")</f>
        <v/>
      </c>
      <c r="BG144" s="1" t="str">
        <f ca="1">IF(($A144&lt;&gt;"")*(BG$1&lt;&gt;""),IF(_xlfn.XLOOKUP(BG$1,Attendance_sorted!$B143:$CW143,Attendance_sorted!$B143:$CW143,"nn")&lt;&gt;"nn","•",""),"")</f>
        <v/>
      </c>
      <c r="BH144" s="1" t="str">
        <f ca="1">IF(($A144&lt;&gt;"")*(BH$1&lt;&gt;""),IF(_xlfn.XLOOKUP(BH$1,Attendance_sorted!$B143:$CW143,Attendance_sorted!$B143:$CW143,"nn")&lt;&gt;"nn","•",""),"")</f>
        <v/>
      </c>
      <c r="BI144" s="1" t="str">
        <f ca="1">IF(($A144&lt;&gt;"")*(BI$1&lt;&gt;""),IF(_xlfn.XLOOKUP(BI$1,Attendance_sorted!$B143:$CW143,Attendance_sorted!$B143:$CW143,"nn")&lt;&gt;"nn","•",""),"")</f>
        <v/>
      </c>
      <c r="BJ144" s="1" t="str">
        <f ca="1">IF(($A144&lt;&gt;"")*(BJ$1&lt;&gt;""),IF(_xlfn.XLOOKUP(BJ$1,Attendance_sorted!$B143:$CW143,Attendance_sorted!$B143:$CW143,"nn")&lt;&gt;"nn","•",""),"")</f>
        <v/>
      </c>
      <c r="BK144" s="1" t="str">
        <f ca="1">IF(($A144&lt;&gt;"")*(BK$1&lt;&gt;""),IF(_xlfn.XLOOKUP(BK$1,Attendance_sorted!$B143:$CW143,Attendance_sorted!$B143:$CW143,"nn")&lt;&gt;"nn","•",""),"")</f>
        <v/>
      </c>
      <c r="BL144" s="1" t="str">
        <f ca="1">IF(($A144&lt;&gt;"")*(BL$1&lt;&gt;""),IF(_xlfn.XLOOKUP(BL$1,Attendance_sorted!$B143:$CW143,Attendance_sorted!$B143:$CW143,"nn")&lt;&gt;"nn","•",""),"")</f>
        <v/>
      </c>
      <c r="BM144" s="1" t="str">
        <f ca="1">IF(($A144&lt;&gt;"")*(BM$1&lt;&gt;""),IF(_xlfn.XLOOKUP(BM$1,Attendance_sorted!$B143:$CW143,Attendance_sorted!$B143:$CW143,"nn")&lt;&gt;"nn","•",""),"")</f>
        <v/>
      </c>
      <c r="BN144" s="1" t="str">
        <f ca="1">IF(($A144&lt;&gt;"")*(BN$1&lt;&gt;""),IF(_xlfn.XLOOKUP(BN$1,Attendance_sorted!$B143:$CW143,Attendance_sorted!$B143:$CW143,"nn")&lt;&gt;"nn","•",""),"")</f>
        <v/>
      </c>
      <c r="BO144" s="1" t="str">
        <f ca="1">IF(($A144&lt;&gt;"")*(BO$1&lt;&gt;""),IF(_xlfn.XLOOKUP(BO$1,Attendance_sorted!$B143:$CW143,Attendance_sorted!$B143:$CW143,"nn")&lt;&gt;"nn","•",""),"")</f>
        <v/>
      </c>
      <c r="BP144" s="1" t="str">
        <f ca="1">IF(($A144&lt;&gt;"")*(BP$1&lt;&gt;""),IF(_xlfn.XLOOKUP(BP$1,Attendance_sorted!$B143:$CW143,Attendance_sorted!$B143:$CW143,"nn")&lt;&gt;"nn","•",""),"")</f>
        <v/>
      </c>
      <c r="BQ144" s="1" t="str">
        <f ca="1">IF(($A144&lt;&gt;"")*(BQ$1&lt;&gt;""),IF(_xlfn.XLOOKUP(BQ$1,Attendance_sorted!$B143:$CW143,Attendance_sorted!$B143:$CW143,"nn")&lt;&gt;"nn","•",""),"")</f>
        <v/>
      </c>
      <c r="BR144" s="1" t="str">
        <f ca="1">IF(($A144&lt;&gt;"")*(BR$1&lt;&gt;""),IF(_xlfn.XLOOKUP(BR$1,Attendance_sorted!$B143:$CW143,Attendance_sorted!$B143:$CW143,"nn")&lt;&gt;"nn","•",""),"")</f>
        <v/>
      </c>
      <c r="BS144" s="1" t="str">
        <f ca="1">IF(($A144&lt;&gt;"")*(BS$1&lt;&gt;""),IF(_xlfn.XLOOKUP(BS$1,Attendance_sorted!$B143:$CW143,Attendance_sorted!$B143:$CW143,"nn")&lt;&gt;"nn","•",""),"")</f>
        <v/>
      </c>
      <c r="BT144" s="1" t="str">
        <f ca="1">IF(($A144&lt;&gt;"")*(BT$1&lt;&gt;""),IF(_xlfn.XLOOKUP(BT$1,Attendance_sorted!$B143:$CW143,Attendance_sorted!$B143:$CW143,"nn")&lt;&gt;"nn","•",""),"")</f>
        <v/>
      </c>
      <c r="BU144" s="1" t="str">
        <f ca="1">IF(($A144&lt;&gt;"")*(BU$1&lt;&gt;""),IF(_xlfn.XLOOKUP(BU$1,Attendance_sorted!$B143:$CW143,Attendance_sorted!$B143:$CW143,"nn")&lt;&gt;"nn","•",""),"")</f>
        <v/>
      </c>
      <c r="BV144" s="1" t="str">
        <f ca="1">IF(($A144&lt;&gt;"")*(BV$1&lt;&gt;""),IF(_xlfn.XLOOKUP(BV$1,Attendance_sorted!$B143:$CW143,Attendance_sorted!$B143:$CW143,"nn")&lt;&gt;"nn","•",""),"")</f>
        <v/>
      </c>
      <c r="BW144" s="1" t="str">
        <f ca="1">IF(($A144&lt;&gt;"")*(BW$1&lt;&gt;""),IF(_xlfn.XLOOKUP(BW$1,Attendance_sorted!$B143:$CW143,Attendance_sorted!$B143:$CW143,"nn")&lt;&gt;"nn","•",""),"")</f>
        <v/>
      </c>
      <c r="BX144" s="1" t="str">
        <f ca="1">IF(($A144&lt;&gt;"")*(BX$1&lt;&gt;""),IF(_xlfn.XLOOKUP(BX$1,Attendance_sorted!$B143:$CW143,Attendance_sorted!$B143:$CW143,"nn")&lt;&gt;"nn","•",""),"")</f>
        <v/>
      </c>
      <c r="BY144" s="1" t="str">
        <f ca="1">IF(($A144&lt;&gt;"")*(BY$1&lt;&gt;""),IF(_xlfn.XLOOKUP(BY$1,Attendance_sorted!$B143:$CW143,Attendance_sorted!$B143:$CW143,"nn")&lt;&gt;"nn","•",""),"")</f>
        <v/>
      </c>
      <c r="BZ144" s="1" t="str">
        <f ca="1">IF(($A144&lt;&gt;"")*(BZ$1&lt;&gt;""),IF(_xlfn.XLOOKUP(BZ$1,Attendance_sorted!$B143:$CW143,Attendance_sorted!$B143:$CW143,"nn")&lt;&gt;"nn","•",""),"")</f>
        <v/>
      </c>
      <c r="CA144" s="1" t="str">
        <f ca="1">IF(($A144&lt;&gt;"")*(CA$1&lt;&gt;""),IF(_xlfn.XLOOKUP(CA$1,Attendance_sorted!$B143:$CW143,Attendance_sorted!$B143:$CW143,"nn")&lt;&gt;"nn","•",""),"")</f>
        <v/>
      </c>
      <c r="CB144" s="1" t="str">
        <f ca="1">IF(($A144&lt;&gt;"")*(CB$1&lt;&gt;""),IF(_xlfn.XLOOKUP(CB$1,Attendance_sorted!$B143:$CW143,Attendance_sorted!$B143:$CW143,"nn")&lt;&gt;"nn","•",""),"")</f>
        <v/>
      </c>
      <c r="CC144" s="1" t="str">
        <f ca="1">IF(($A144&lt;&gt;"")*(CC$1&lt;&gt;""),IF(_xlfn.XLOOKUP(CC$1,Attendance_sorted!$B143:$CW143,Attendance_sorted!$B143:$CW143,"nn")&lt;&gt;"nn","•",""),"")</f>
        <v/>
      </c>
      <c r="CD144" s="1" t="str">
        <f ca="1">IF(($A144&lt;&gt;"")*(CD$1&lt;&gt;""),IF(_xlfn.XLOOKUP(CD$1,Attendance_sorted!$B143:$CW143,Attendance_sorted!$B143:$CW143,"nn")&lt;&gt;"nn","•",""),"")</f>
        <v/>
      </c>
      <c r="CE144" s="1" t="str">
        <f ca="1">IF(($A144&lt;&gt;"")*(CE$1&lt;&gt;""),IF(_xlfn.XLOOKUP(CE$1,Attendance_sorted!$B143:$CW143,Attendance_sorted!$B143:$CW143,"nn")&lt;&gt;"nn","•",""),"")</f>
        <v/>
      </c>
      <c r="CF144" s="1" t="str">
        <f ca="1">IF(($A144&lt;&gt;"")*(CF$1&lt;&gt;""),IF(_xlfn.XLOOKUP(CF$1,Attendance_sorted!$B143:$CW143,Attendance_sorted!$B143:$CW143,"nn")&lt;&gt;"nn","•",""),"")</f>
        <v/>
      </c>
      <c r="CG144" s="1" t="str">
        <f ca="1">IF(($A144&lt;&gt;"")*(CG$1&lt;&gt;""),IF(_xlfn.XLOOKUP(CG$1,Attendance_sorted!$B143:$CW143,Attendance_sorted!$B143:$CW143,"nn")&lt;&gt;"nn","•",""),"")</f>
        <v/>
      </c>
      <c r="CH144" s="1" t="str">
        <f ca="1">IF(($A144&lt;&gt;"")*(CH$1&lt;&gt;""),IF(_xlfn.XLOOKUP(CH$1,Attendance_sorted!$B143:$CW143,Attendance_sorted!$B143:$CW143,"nn")&lt;&gt;"nn","•",""),"")</f>
        <v/>
      </c>
      <c r="CI144" s="1" t="str">
        <f ca="1">IF(($A144&lt;&gt;"")*(CI$1&lt;&gt;""),IF(_xlfn.XLOOKUP(CI$1,Attendance_sorted!$B143:$CW143,Attendance_sorted!$B143:$CW143,"nn")&lt;&gt;"nn","•",""),"")</f>
        <v/>
      </c>
      <c r="CJ144" s="1" t="str">
        <f ca="1">IF(($A144&lt;&gt;"")*(CJ$1&lt;&gt;""),IF(_xlfn.XLOOKUP(CJ$1,Attendance_sorted!$B143:$CW143,Attendance_sorted!$B143:$CW143,"nn")&lt;&gt;"nn","•",""),"")</f>
        <v/>
      </c>
      <c r="CK144" s="1" t="str">
        <f ca="1">IF(($A144&lt;&gt;"")*(CK$1&lt;&gt;""),IF(_xlfn.XLOOKUP(CK$1,Attendance_sorted!$B143:$CW143,Attendance_sorted!$B143:$CW143,"nn")&lt;&gt;"nn","•",""),"")</f>
        <v/>
      </c>
      <c r="CL144" s="1" t="str">
        <f ca="1">IF(($A144&lt;&gt;"")*(CL$1&lt;&gt;""),IF(_xlfn.XLOOKUP(CL$1,Attendance_sorted!$B143:$CW143,Attendance_sorted!$B143:$CW143,"nn")&lt;&gt;"nn","•",""),"")</f>
        <v/>
      </c>
      <c r="CM144" s="1" t="str">
        <f ca="1">IF(($A144&lt;&gt;"")*(CM$1&lt;&gt;""),IF(_xlfn.XLOOKUP(CM$1,Attendance_sorted!$B143:$CW143,Attendance_sorted!$B143:$CW143,"nn")&lt;&gt;"nn","•",""),"")</f>
        <v/>
      </c>
      <c r="CN144" s="1" t="str">
        <f ca="1">IF(($A144&lt;&gt;"")*(CN$1&lt;&gt;""),IF(_xlfn.XLOOKUP(CN$1,Attendance_sorted!$B143:$CW143,Attendance_sorted!$B143:$CW143,"nn")&lt;&gt;"nn","•",""),"")</f>
        <v/>
      </c>
      <c r="CO144" s="1" t="str">
        <f ca="1">IF(($A144&lt;&gt;"")*(CO$1&lt;&gt;""),IF(_xlfn.XLOOKUP(CO$1,Attendance_sorted!$B143:$CW143,Attendance_sorted!$B143:$CW143,"nn")&lt;&gt;"nn","•",""),"")</f>
        <v/>
      </c>
      <c r="CP144" s="1" t="str">
        <f ca="1">IF(($A144&lt;&gt;"")*(CP$1&lt;&gt;""),IF(_xlfn.XLOOKUP(CP$1,Attendance_sorted!$B143:$CW143,Attendance_sorted!$B143:$CW143,"nn")&lt;&gt;"nn","•",""),"")</f>
        <v/>
      </c>
      <c r="CQ144" s="1" t="str">
        <f ca="1">IF(($A144&lt;&gt;"")*(CQ$1&lt;&gt;""),IF(_xlfn.XLOOKUP(CQ$1,Attendance_sorted!$B143:$CW143,Attendance_sorted!$B143:$CW143,"nn")&lt;&gt;"nn","•",""),"")</f>
        <v/>
      </c>
      <c r="CR144" s="1" t="str">
        <f ca="1">IF(($A144&lt;&gt;"")*(CR$1&lt;&gt;""),IF(_xlfn.XLOOKUP(CR$1,Attendance_sorted!$B143:$CW143,Attendance_sorted!$B143:$CW143,"nn")&lt;&gt;"nn","•",""),"")</f>
        <v/>
      </c>
      <c r="CS144" s="1" t="str">
        <f ca="1">IF(($A144&lt;&gt;"")*(CS$1&lt;&gt;""),IF(_xlfn.XLOOKUP(CS$1,Attendance_sorted!$B143:$CW143,Attendance_sorted!$B143:$CW143,"nn")&lt;&gt;"nn","•",""),"")</f>
        <v/>
      </c>
      <c r="CT144" s="1" t="str">
        <f ca="1">IF(($A144&lt;&gt;"")*(CT$1&lt;&gt;""),IF(_xlfn.XLOOKUP(CT$1,Attendance_sorted!$B143:$CW143,Attendance_sorted!$B143:$CW143,"nn")&lt;&gt;"nn","•",""),"")</f>
        <v/>
      </c>
      <c r="CU144" s="1" t="str">
        <f ca="1">IF(($A144&lt;&gt;"")*(CU$1&lt;&gt;""),IF(_xlfn.XLOOKUP(CU$1,Attendance_sorted!$B143:$CW143,Attendance_sorted!$B143:$CW143,"nn")&lt;&gt;"nn","•",""),"")</f>
        <v/>
      </c>
      <c r="CV144" s="1" t="str">
        <f ca="1">IF(($A144&lt;&gt;"")*(CV$1&lt;&gt;""),IF(_xlfn.XLOOKUP(CV$1,Attendance_sorted!$B143:$CW143,Attendance_sorted!$B143:$CW143,"nn")&lt;&gt;"nn","•",""),"")</f>
        <v/>
      </c>
      <c r="CW144" s="1" t="str">
        <f ca="1">IF(($A144&lt;&gt;"")*(CW$1&lt;&gt;""),IF(_xlfn.XLOOKUP(CW$1,Attendance_sorted!$B143:$CW143,Attendance_sorted!$B143:$CW143,"nn")&lt;&gt;"nn","•",""),"")</f>
        <v/>
      </c>
    </row>
    <row r="145" spans="1:101">
      <c r="A145" s="1">
        <v>449</v>
      </c>
      <c r="B145" s="1" t="str">
        <f ca="1">IF(($A145&lt;&gt;"")*(B$1&lt;&gt;""),IF(_xlfn.XLOOKUP(B$1,Attendance_sorted!$B144:$CW144,Attendance_sorted!$B144:$CW144,"nn")&lt;&gt;"nn","•",""),"")</f>
        <v/>
      </c>
      <c r="C145" s="1" t="str">
        <f ca="1">IF(($A145&lt;&gt;"")*(C$1&lt;&gt;""),IF(_xlfn.XLOOKUP(C$1,Attendance_sorted!$B144:$CW144,Attendance_sorted!$B144:$CW144,"nn")&lt;&gt;"nn","•",""),"")</f>
        <v/>
      </c>
      <c r="D145" s="1" t="str">
        <f ca="1">IF(($A145&lt;&gt;"")*(D$1&lt;&gt;""),IF(_xlfn.XLOOKUP(D$1,Attendance_sorted!$B144:$CW144,Attendance_sorted!$B144:$CW144,"nn")&lt;&gt;"nn","•",""),"")</f>
        <v/>
      </c>
      <c r="E145" s="1" t="str">
        <f ca="1">IF(($A145&lt;&gt;"")*(E$1&lt;&gt;""),IF(_xlfn.XLOOKUP(E$1,Attendance_sorted!$B144:$CW144,Attendance_sorted!$B144:$CW144,"nn")&lt;&gt;"nn","•",""),"")</f>
        <v/>
      </c>
      <c r="F145" s="1" t="str">
        <f ca="1">IF(($A145&lt;&gt;"")*(F$1&lt;&gt;""),IF(_xlfn.XLOOKUP(F$1,Attendance_sorted!$B144:$CW144,Attendance_sorted!$B144:$CW144,"nn")&lt;&gt;"nn","•",""),"")</f>
        <v/>
      </c>
      <c r="G145" s="1" t="str">
        <f ca="1">IF(($A145&lt;&gt;"")*(G$1&lt;&gt;""),IF(_xlfn.XLOOKUP(G$1,Attendance_sorted!$B144:$CW144,Attendance_sorted!$B144:$CW144,"nn")&lt;&gt;"nn","•",""),"")</f>
        <v/>
      </c>
      <c r="H145" s="1" t="str">
        <f ca="1">IF(($A145&lt;&gt;"")*(H$1&lt;&gt;""),IF(_xlfn.XLOOKUP(H$1,Attendance_sorted!$B144:$CW144,Attendance_sorted!$B144:$CW144,"nn")&lt;&gt;"nn","•",""),"")</f>
        <v/>
      </c>
      <c r="I145" s="1" t="str">
        <f ca="1">IF(($A145&lt;&gt;"")*(I$1&lt;&gt;""),IF(_xlfn.XLOOKUP(I$1,Attendance_sorted!$B144:$CW144,Attendance_sorted!$B144:$CW144,"nn")&lt;&gt;"nn","•",""),"")</f>
        <v/>
      </c>
      <c r="J145" s="1" t="str">
        <f ca="1">IF(($A145&lt;&gt;"")*(J$1&lt;&gt;""),IF(_xlfn.XLOOKUP(J$1,Attendance_sorted!$B144:$CW144,Attendance_sorted!$B144:$CW144,"nn")&lt;&gt;"nn","•",""),"")</f>
        <v/>
      </c>
      <c r="K145" s="1" t="str">
        <f ca="1">IF(($A145&lt;&gt;"")*(K$1&lt;&gt;""),IF(_xlfn.XLOOKUP(K$1,Attendance_sorted!$B144:$CW144,Attendance_sorted!$B144:$CW144,"nn")&lt;&gt;"nn","•",""),"")</f>
        <v/>
      </c>
      <c r="L145" s="1" t="str">
        <f ca="1">IF(($A145&lt;&gt;"")*(L$1&lt;&gt;""),IF(_xlfn.XLOOKUP(L$1,Attendance_sorted!$B144:$CW144,Attendance_sorted!$B144:$CW144,"nn")&lt;&gt;"nn","•",""),"")</f>
        <v/>
      </c>
      <c r="M145" s="1" t="str">
        <f ca="1">IF(($A145&lt;&gt;"")*(M$1&lt;&gt;""),IF(_xlfn.XLOOKUP(M$1,Attendance_sorted!$B144:$CW144,Attendance_sorted!$B144:$CW144,"nn")&lt;&gt;"nn","•",""),"")</f>
        <v/>
      </c>
      <c r="N145" s="1" t="str">
        <f ca="1">IF(($A145&lt;&gt;"")*(N$1&lt;&gt;""),IF(_xlfn.XLOOKUP(N$1,Attendance_sorted!$B144:$CW144,Attendance_sorted!$B144:$CW144,"nn")&lt;&gt;"nn","•",""),"")</f>
        <v/>
      </c>
      <c r="O145" s="1" t="str">
        <f ca="1">IF(($A145&lt;&gt;"")*(O$1&lt;&gt;""),IF(_xlfn.XLOOKUP(O$1,Attendance_sorted!$B144:$CW144,Attendance_sorted!$B144:$CW144,"nn")&lt;&gt;"nn","•",""),"")</f>
        <v/>
      </c>
      <c r="P145" s="1" t="str">
        <f ca="1">IF(($A145&lt;&gt;"")*(P$1&lt;&gt;""),IF(_xlfn.XLOOKUP(P$1,Attendance_sorted!$B144:$CW144,Attendance_sorted!$B144:$CW144,"nn")&lt;&gt;"nn","•",""),"")</f>
        <v/>
      </c>
      <c r="Q145" s="1" t="str">
        <f ca="1">IF(($A145&lt;&gt;"")*(Q$1&lt;&gt;""),IF(_xlfn.XLOOKUP(Q$1,Attendance_sorted!$B144:$CW144,Attendance_sorted!$B144:$CW144,"nn")&lt;&gt;"nn","•",""),"")</f>
        <v/>
      </c>
      <c r="R145" s="1" t="str">
        <f ca="1">IF(($A145&lt;&gt;"")*(R$1&lt;&gt;""),IF(_xlfn.XLOOKUP(R$1,Attendance_sorted!$B144:$CW144,Attendance_sorted!$B144:$CW144,"nn")&lt;&gt;"nn","•",""),"")</f>
        <v/>
      </c>
      <c r="S145" s="1" t="str">
        <f ca="1">IF(($A145&lt;&gt;"")*(S$1&lt;&gt;""),IF(_xlfn.XLOOKUP(S$1,Attendance_sorted!$B144:$CW144,Attendance_sorted!$B144:$CW144,"nn")&lt;&gt;"nn","•",""),"")</f>
        <v/>
      </c>
      <c r="T145" s="1" t="str">
        <f ca="1">IF(($A145&lt;&gt;"")*(T$1&lt;&gt;""),IF(_xlfn.XLOOKUP(T$1,Attendance_sorted!$B144:$CW144,Attendance_sorted!$B144:$CW144,"nn")&lt;&gt;"nn","•",""),"")</f>
        <v/>
      </c>
      <c r="U145" s="1" t="str">
        <f ca="1">IF(($A145&lt;&gt;"")*(U$1&lt;&gt;""),IF(_xlfn.XLOOKUP(U$1,Attendance_sorted!$B144:$CW144,Attendance_sorted!$B144:$CW144,"nn")&lt;&gt;"nn","•",""),"")</f>
        <v/>
      </c>
      <c r="V145" s="1" t="str">
        <f ca="1">IF(($A145&lt;&gt;"")*(V$1&lt;&gt;""),IF(_xlfn.XLOOKUP(V$1,Attendance_sorted!$B144:$CW144,Attendance_sorted!$B144:$CW144,"nn")&lt;&gt;"nn","•",""),"")</f>
        <v/>
      </c>
      <c r="W145" s="1" t="str">
        <f ca="1">IF(($A145&lt;&gt;"")*(W$1&lt;&gt;""),IF(_xlfn.XLOOKUP(W$1,Attendance_sorted!$B144:$CW144,Attendance_sorted!$B144:$CW144,"nn")&lt;&gt;"nn","•",""),"")</f>
        <v/>
      </c>
      <c r="X145" s="1" t="str">
        <f ca="1">IF(($A145&lt;&gt;"")*(X$1&lt;&gt;""),IF(_xlfn.XLOOKUP(X$1,Attendance_sorted!$B144:$CW144,Attendance_sorted!$B144:$CW144,"nn")&lt;&gt;"nn","•",""),"")</f>
        <v/>
      </c>
      <c r="Y145" s="1" t="str">
        <f ca="1">IF(($A145&lt;&gt;"")*(Y$1&lt;&gt;""),IF(_xlfn.XLOOKUP(Y$1,Attendance_sorted!$B144:$CW144,Attendance_sorted!$B144:$CW144,"nn")&lt;&gt;"nn","•",""),"")</f>
        <v/>
      </c>
      <c r="Z145" s="1" t="str">
        <f ca="1">IF(($A145&lt;&gt;"")*(Z$1&lt;&gt;""),IF(_xlfn.XLOOKUP(Z$1,Attendance_sorted!$B144:$CW144,Attendance_sorted!$B144:$CW144,"nn")&lt;&gt;"nn","•",""),"")</f>
        <v/>
      </c>
      <c r="AA145" s="1" t="str">
        <f ca="1">IF(($A145&lt;&gt;"")*(AA$1&lt;&gt;""),IF(_xlfn.XLOOKUP(AA$1,Attendance_sorted!$B144:$CW144,Attendance_sorted!$B144:$CW144,"nn")&lt;&gt;"nn","•",""),"")</f>
        <v/>
      </c>
      <c r="AB145" s="1" t="str">
        <f ca="1">IF(($A145&lt;&gt;"")*(AB$1&lt;&gt;""),IF(_xlfn.XLOOKUP(AB$1,Attendance_sorted!$B144:$CW144,Attendance_sorted!$B144:$CW144,"nn")&lt;&gt;"nn","•",""),"")</f>
        <v/>
      </c>
      <c r="AC145" s="1" t="str">
        <f ca="1">IF(($A145&lt;&gt;"")*(AC$1&lt;&gt;""),IF(_xlfn.XLOOKUP(AC$1,Attendance_sorted!$B144:$CW144,Attendance_sorted!$B144:$CW144,"nn")&lt;&gt;"nn","•",""),"")</f>
        <v/>
      </c>
      <c r="AD145" s="1" t="str">
        <f ca="1">IF(($A145&lt;&gt;"")*(AD$1&lt;&gt;""),IF(_xlfn.XLOOKUP(AD$1,Attendance_sorted!$B144:$CW144,Attendance_sorted!$B144:$CW144,"nn")&lt;&gt;"nn","•",""),"")</f>
        <v/>
      </c>
      <c r="AE145" s="1" t="str">
        <f ca="1">IF(($A145&lt;&gt;"")*(AE$1&lt;&gt;""),IF(_xlfn.XLOOKUP(AE$1,Attendance_sorted!$B144:$CW144,Attendance_sorted!$B144:$CW144,"nn")&lt;&gt;"nn","•",""),"")</f>
        <v/>
      </c>
      <c r="AF145" s="1" t="str">
        <f ca="1">IF(($A145&lt;&gt;"")*(AF$1&lt;&gt;""),IF(_xlfn.XLOOKUP(AF$1,Attendance_sorted!$B144:$CW144,Attendance_sorted!$B144:$CW144,"nn")&lt;&gt;"nn","•",""),"")</f>
        <v/>
      </c>
      <c r="AG145" s="1" t="str">
        <f ca="1">IF(($A145&lt;&gt;"")*(AG$1&lt;&gt;""),IF(_xlfn.XLOOKUP(AG$1,Attendance_sorted!$B144:$CW144,Attendance_sorted!$B144:$CW144,"nn")&lt;&gt;"nn","•",""),"")</f>
        <v/>
      </c>
      <c r="AH145" s="1" t="str">
        <f ca="1">IF(($A145&lt;&gt;"")*(AH$1&lt;&gt;""),IF(_xlfn.XLOOKUP(AH$1,Attendance_sorted!$B144:$CW144,Attendance_sorted!$B144:$CW144,"nn")&lt;&gt;"nn","•",""),"")</f>
        <v/>
      </c>
      <c r="AI145" s="1" t="str">
        <f ca="1">IF(($A145&lt;&gt;"")*(AI$1&lt;&gt;""),IF(_xlfn.XLOOKUP(AI$1,Attendance_sorted!$B144:$CW144,Attendance_sorted!$B144:$CW144,"nn")&lt;&gt;"nn","•",""),"")</f>
        <v/>
      </c>
      <c r="AJ145" s="1" t="str">
        <f ca="1">IF(($A145&lt;&gt;"")*(AJ$1&lt;&gt;""),IF(_xlfn.XLOOKUP(AJ$1,Attendance_sorted!$B144:$CW144,Attendance_sorted!$B144:$CW144,"nn")&lt;&gt;"nn","•",""),"")</f>
        <v/>
      </c>
      <c r="AK145" s="1" t="str">
        <f ca="1">IF(($A145&lt;&gt;"")*(AK$1&lt;&gt;""),IF(_xlfn.XLOOKUP(AK$1,Attendance_sorted!$B144:$CW144,Attendance_sorted!$B144:$CW144,"nn")&lt;&gt;"nn","•",""),"")</f>
        <v/>
      </c>
      <c r="AL145" s="1" t="str">
        <f ca="1">IF(($A145&lt;&gt;"")*(AL$1&lt;&gt;""),IF(_xlfn.XLOOKUP(AL$1,Attendance_sorted!$B144:$CW144,Attendance_sorted!$B144:$CW144,"nn")&lt;&gt;"nn","•",""),"")</f>
        <v/>
      </c>
      <c r="AM145" s="1" t="str">
        <f ca="1">IF(($A145&lt;&gt;"")*(AM$1&lt;&gt;""),IF(_xlfn.XLOOKUP(AM$1,Attendance_sorted!$B144:$CW144,Attendance_sorted!$B144:$CW144,"nn")&lt;&gt;"nn","•",""),"")</f>
        <v/>
      </c>
      <c r="AN145" s="1" t="str">
        <f ca="1">IF(($A145&lt;&gt;"")*(AN$1&lt;&gt;""),IF(_xlfn.XLOOKUP(AN$1,Attendance_sorted!$B144:$CW144,Attendance_sorted!$B144:$CW144,"nn")&lt;&gt;"nn","•",""),"")</f>
        <v/>
      </c>
      <c r="AO145" s="1" t="str">
        <f ca="1">IF(($A145&lt;&gt;"")*(AO$1&lt;&gt;""),IF(_xlfn.XLOOKUP(AO$1,Attendance_sorted!$B144:$CW144,Attendance_sorted!$B144:$CW144,"nn")&lt;&gt;"nn","•",""),"")</f>
        <v/>
      </c>
      <c r="AP145" s="1" t="str">
        <f ca="1">IF(($A145&lt;&gt;"")*(AP$1&lt;&gt;""),IF(_xlfn.XLOOKUP(AP$1,Attendance_sorted!$B144:$CW144,Attendance_sorted!$B144:$CW144,"nn")&lt;&gt;"nn","•",""),"")</f>
        <v/>
      </c>
      <c r="AQ145" s="1" t="str">
        <f ca="1">IF(($A145&lt;&gt;"")*(AQ$1&lt;&gt;""),IF(_xlfn.XLOOKUP(AQ$1,Attendance_sorted!$B144:$CW144,Attendance_sorted!$B144:$CW144,"nn")&lt;&gt;"nn","•",""),"")</f>
        <v/>
      </c>
      <c r="AR145" s="1" t="str">
        <f ca="1">IF(($A145&lt;&gt;"")*(AR$1&lt;&gt;""),IF(_xlfn.XLOOKUP(AR$1,Attendance_sorted!$B144:$CW144,Attendance_sorted!$B144:$CW144,"nn")&lt;&gt;"nn","•",""),"")</f>
        <v/>
      </c>
      <c r="AS145" s="1" t="str">
        <f ca="1">IF(($A145&lt;&gt;"")*(AS$1&lt;&gt;""),IF(_xlfn.XLOOKUP(AS$1,Attendance_sorted!$B144:$CW144,Attendance_sorted!$B144:$CW144,"nn")&lt;&gt;"nn","•",""),"")</f>
        <v/>
      </c>
      <c r="AT145" s="1" t="str">
        <f ca="1">IF(($A145&lt;&gt;"")*(AT$1&lt;&gt;""),IF(_xlfn.XLOOKUP(AT$1,Attendance_sorted!$B144:$CW144,Attendance_sorted!$B144:$CW144,"nn")&lt;&gt;"nn","•",""),"")</f>
        <v/>
      </c>
      <c r="AU145" s="1" t="str">
        <f ca="1">IF(($A145&lt;&gt;"")*(AU$1&lt;&gt;""),IF(_xlfn.XLOOKUP(AU$1,Attendance_sorted!$B144:$CW144,Attendance_sorted!$B144:$CW144,"nn")&lt;&gt;"nn","•",""),"")</f>
        <v/>
      </c>
      <c r="AV145" s="1" t="str">
        <f ca="1">IF(($A145&lt;&gt;"")*(AV$1&lt;&gt;""),IF(_xlfn.XLOOKUP(AV$1,Attendance_sorted!$B144:$CW144,Attendance_sorted!$B144:$CW144,"nn")&lt;&gt;"nn","•",""),"")</f>
        <v/>
      </c>
      <c r="AW145" s="1" t="str">
        <f ca="1">IF(($A145&lt;&gt;"")*(AW$1&lt;&gt;""),IF(_xlfn.XLOOKUP(AW$1,Attendance_sorted!$B144:$CW144,Attendance_sorted!$B144:$CW144,"nn")&lt;&gt;"nn","•",""),"")</f>
        <v/>
      </c>
      <c r="AX145" s="1" t="str">
        <f ca="1">IF(($A145&lt;&gt;"")*(AX$1&lt;&gt;""),IF(_xlfn.XLOOKUP(AX$1,Attendance_sorted!$B144:$CW144,Attendance_sorted!$B144:$CW144,"nn")&lt;&gt;"nn","•",""),"")</f>
        <v/>
      </c>
      <c r="AY145" s="1" t="str">
        <f ca="1">IF(($A145&lt;&gt;"")*(AY$1&lt;&gt;""),IF(_xlfn.XLOOKUP(AY$1,Attendance_sorted!$B144:$CW144,Attendance_sorted!$B144:$CW144,"nn")&lt;&gt;"nn","•",""),"")</f>
        <v/>
      </c>
      <c r="AZ145" s="1" t="str">
        <f ca="1">IF(($A145&lt;&gt;"")*(AZ$1&lt;&gt;""),IF(_xlfn.XLOOKUP(AZ$1,Attendance_sorted!$B144:$CW144,Attendance_sorted!$B144:$CW144,"nn")&lt;&gt;"nn","•",""),"")</f>
        <v/>
      </c>
      <c r="BA145" s="1" t="str">
        <f ca="1">IF(($A145&lt;&gt;"")*(BA$1&lt;&gt;""),IF(_xlfn.XLOOKUP(BA$1,Attendance_sorted!$B144:$CW144,Attendance_sorted!$B144:$CW144,"nn")&lt;&gt;"nn","•",""),"")</f>
        <v/>
      </c>
      <c r="BB145" s="1" t="str">
        <f ca="1">IF(($A145&lt;&gt;"")*(BB$1&lt;&gt;""),IF(_xlfn.XLOOKUP(BB$1,Attendance_sorted!$B144:$CW144,Attendance_sorted!$B144:$CW144,"nn")&lt;&gt;"nn","•",""),"")</f>
        <v/>
      </c>
      <c r="BC145" s="1" t="str">
        <f ca="1">IF(($A145&lt;&gt;"")*(BC$1&lt;&gt;""),IF(_xlfn.XLOOKUP(BC$1,Attendance_sorted!$B144:$CW144,Attendance_sorted!$B144:$CW144,"nn")&lt;&gt;"nn","•",""),"")</f>
        <v/>
      </c>
      <c r="BD145" s="1" t="str">
        <f ca="1">IF(($A145&lt;&gt;"")*(BD$1&lt;&gt;""),IF(_xlfn.XLOOKUP(BD$1,Attendance_sorted!$B144:$CW144,Attendance_sorted!$B144:$CW144,"nn")&lt;&gt;"nn","•",""),"")</f>
        <v/>
      </c>
      <c r="BE145" s="1" t="str">
        <f ca="1">IF(($A145&lt;&gt;"")*(BE$1&lt;&gt;""),IF(_xlfn.XLOOKUP(BE$1,Attendance_sorted!$B144:$CW144,Attendance_sorted!$B144:$CW144,"nn")&lt;&gt;"nn","•",""),"")</f>
        <v/>
      </c>
      <c r="BF145" s="1" t="str">
        <f ca="1">IF(($A145&lt;&gt;"")*(BF$1&lt;&gt;""),IF(_xlfn.XLOOKUP(BF$1,Attendance_sorted!$B144:$CW144,Attendance_sorted!$B144:$CW144,"nn")&lt;&gt;"nn","•",""),"")</f>
        <v/>
      </c>
      <c r="BG145" s="1" t="str">
        <f ca="1">IF(($A145&lt;&gt;"")*(BG$1&lt;&gt;""),IF(_xlfn.XLOOKUP(BG$1,Attendance_sorted!$B144:$CW144,Attendance_sorted!$B144:$CW144,"nn")&lt;&gt;"nn","•",""),"")</f>
        <v/>
      </c>
      <c r="BH145" s="1" t="str">
        <f ca="1">IF(($A145&lt;&gt;"")*(BH$1&lt;&gt;""),IF(_xlfn.XLOOKUP(BH$1,Attendance_sorted!$B144:$CW144,Attendance_sorted!$B144:$CW144,"nn")&lt;&gt;"nn","•",""),"")</f>
        <v/>
      </c>
      <c r="BI145" s="1" t="str">
        <f ca="1">IF(($A145&lt;&gt;"")*(BI$1&lt;&gt;""),IF(_xlfn.XLOOKUP(BI$1,Attendance_sorted!$B144:$CW144,Attendance_sorted!$B144:$CW144,"nn")&lt;&gt;"nn","•",""),"")</f>
        <v/>
      </c>
      <c r="BJ145" s="1" t="str">
        <f ca="1">IF(($A145&lt;&gt;"")*(BJ$1&lt;&gt;""),IF(_xlfn.XLOOKUP(BJ$1,Attendance_sorted!$B144:$CW144,Attendance_sorted!$B144:$CW144,"nn")&lt;&gt;"nn","•",""),"")</f>
        <v/>
      </c>
      <c r="BK145" s="1" t="str">
        <f ca="1">IF(($A145&lt;&gt;"")*(BK$1&lt;&gt;""),IF(_xlfn.XLOOKUP(BK$1,Attendance_sorted!$B144:$CW144,Attendance_sorted!$B144:$CW144,"nn")&lt;&gt;"nn","•",""),"")</f>
        <v/>
      </c>
      <c r="BL145" s="1" t="str">
        <f ca="1">IF(($A145&lt;&gt;"")*(BL$1&lt;&gt;""),IF(_xlfn.XLOOKUP(BL$1,Attendance_sorted!$B144:$CW144,Attendance_sorted!$B144:$CW144,"nn")&lt;&gt;"nn","•",""),"")</f>
        <v/>
      </c>
      <c r="BM145" s="1" t="str">
        <f ca="1">IF(($A145&lt;&gt;"")*(BM$1&lt;&gt;""),IF(_xlfn.XLOOKUP(BM$1,Attendance_sorted!$B144:$CW144,Attendance_sorted!$B144:$CW144,"nn")&lt;&gt;"nn","•",""),"")</f>
        <v/>
      </c>
      <c r="BN145" s="1" t="str">
        <f ca="1">IF(($A145&lt;&gt;"")*(BN$1&lt;&gt;""),IF(_xlfn.XLOOKUP(BN$1,Attendance_sorted!$B144:$CW144,Attendance_sorted!$B144:$CW144,"nn")&lt;&gt;"nn","•",""),"")</f>
        <v/>
      </c>
      <c r="BO145" s="1" t="str">
        <f ca="1">IF(($A145&lt;&gt;"")*(BO$1&lt;&gt;""),IF(_xlfn.XLOOKUP(BO$1,Attendance_sorted!$B144:$CW144,Attendance_sorted!$B144:$CW144,"nn")&lt;&gt;"nn","•",""),"")</f>
        <v/>
      </c>
      <c r="BP145" s="1" t="str">
        <f ca="1">IF(($A145&lt;&gt;"")*(BP$1&lt;&gt;""),IF(_xlfn.XLOOKUP(BP$1,Attendance_sorted!$B144:$CW144,Attendance_sorted!$B144:$CW144,"nn")&lt;&gt;"nn","•",""),"")</f>
        <v/>
      </c>
      <c r="BQ145" s="1" t="str">
        <f ca="1">IF(($A145&lt;&gt;"")*(BQ$1&lt;&gt;""),IF(_xlfn.XLOOKUP(BQ$1,Attendance_sorted!$B144:$CW144,Attendance_sorted!$B144:$CW144,"nn")&lt;&gt;"nn","•",""),"")</f>
        <v/>
      </c>
      <c r="BR145" s="1" t="str">
        <f ca="1">IF(($A145&lt;&gt;"")*(BR$1&lt;&gt;""),IF(_xlfn.XLOOKUP(BR$1,Attendance_sorted!$B144:$CW144,Attendance_sorted!$B144:$CW144,"nn")&lt;&gt;"nn","•",""),"")</f>
        <v/>
      </c>
      <c r="BS145" s="1" t="str">
        <f ca="1">IF(($A145&lt;&gt;"")*(BS$1&lt;&gt;""),IF(_xlfn.XLOOKUP(BS$1,Attendance_sorted!$B144:$CW144,Attendance_sorted!$B144:$CW144,"nn")&lt;&gt;"nn","•",""),"")</f>
        <v/>
      </c>
      <c r="BT145" s="1" t="str">
        <f ca="1">IF(($A145&lt;&gt;"")*(BT$1&lt;&gt;""),IF(_xlfn.XLOOKUP(BT$1,Attendance_sorted!$B144:$CW144,Attendance_sorted!$B144:$CW144,"nn")&lt;&gt;"nn","•",""),"")</f>
        <v/>
      </c>
      <c r="BU145" s="1" t="str">
        <f ca="1">IF(($A145&lt;&gt;"")*(BU$1&lt;&gt;""),IF(_xlfn.XLOOKUP(BU$1,Attendance_sorted!$B144:$CW144,Attendance_sorted!$B144:$CW144,"nn")&lt;&gt;"nn","•",""),"")</f>
        <v/>
      </c>
      <c r="BV145" s="1" t="str">
        <f ca="1">IF(($A145&lt;&gt;"")*(BV$1&lt;&gt;""),IF(_xlfn.XLOOKUP(BV$1,Attendance_sorted!$B144:$CW144,Attendance_sorted!$B144:$CW144,"nn")&lt;&gt;"nn","•",""),"")</f>
        <v/>
      </c>
      <c r="BW145" s="1" t="str">
        <f ca="1">IF(($A145&lt;&gt;"")*(BW$1&lt;&gt;""),IF(_xlfn.XLOOKUP(BW$1,Attendance_sorted!$B144:$CW144,Attendance_sorted!$B144:$CW144,"nn")&lt;&gt;"nn","•",""),"")</f>
        <v/>
      </c>
      <c r="BX145" s="1" t="str">
        <f ca="1">IF(($A145&lt;&gt;"")*(BX$1&lt;&gt;""),IF(_xlfn.XLOOKUP(BX$1,Attendance_sorted!$B144:$CW144,Attendance_sorted!$B144:$CW144,"nn")&lt;&gt;"nn","•",""),"")</f>
        <v/>
      </c>
      <c r="BY145" s="1" t="str">
        <f ca="1">IF(($A145&lt;&gt;"")*(BY$1&lt;&gt;""),IF(_xlfn.XLOOKUP(BY$1,Attendance_sorted!$B144:$CW144,Attendance_sorted!$B144:$CW144,"nn")&lt;&gt;"nn","•",""),"")</f>
        <v/>
      </c>
      <c r="BZ145" s="1" t="str">
        <f ca="1">IF(($A145&lt;&gt;"")*(BZ$1&lt;&gt;""),IF(_xlfn.XLOOKUP(BZ$1,Attendance_sorted!$B144:$CW144,Attendance_sorted!$B144:$CW144,"nn")&lt;&gt;"nn","•",""),"")</f>
        <v/>
      </c>
      <c r="CA145" s="1" t="str">
        <f ca="1">IF(($A145&lt;&gt;"")*(CA$1&lt;&gt;""),IF(_xlfn.XLOOKUP(CA$1,Attendance_sorted!$B144:$CW144,Attendance_sorted!$B144:$CW144,"nn")&lt;&gt;"nn","•",""),"")</f>
        <v/>
      </c>
      <c r="CB145" s="1" t="str">
        <f ca="1">IF(($A145&lt;&gt;"")*(CB$1&lt;&gt;""),IF(_xlfn.XLOOKUP(CB$1,Attendance_sorted!$B144:$CW144,Attendance_sorted!$B144:$CW144,"nn")&lt;&gt;"nn","•",""),"")</f>
        <v/>
      </c>
      <c r="CC145" s="1" t="str">
        <f ca="1">IF(($A145&lt;&gt;"")*(CC$1&lt;&gt;""),IF(_xlfn.XLOOKUP(CC$1,Attendance_sorted!$B144:$CW144,Attendance_sorted!$B144:$CW144,"nn")&lt;&gt;"nn","•",""),"")</f>
        <v/>
      </c>
      <c r="CD145" s="1" t="str">
        <f ca="1">IF(($A145&lt;&gt;"")*(CD$1&lt;&gt;""),IF(_xlfn.XLOOKUP(CD$1,Attendance_sorted!$B144:$CW144,Attendance_sorted!$B144:$CW144,"nn")&lt;&gt;"nn","•",""),"")</f>
        <v/>
      </c>
      <c r="CE145" s="1" t="str">
        <f ca="1">IF(($A145&lt;&gt;"")*(CE$1&lt;&gt;""),IF(_xlfn.XLOOKUP(CE$1,Attendance_sorted!$B144:$CW144,Attendance_sorted!$B144:$CW144,"nn")&lt;&gt;"nn","•",""),"")</f>
        <v/>
      </c>
      <c r="CF145" s="1" t="str">
        <f ca="1">IF(($A145&lt;&gt;"")*(CF$1&lt;&gt;""),IF(_xlfn.XLOOKUP(CF$1,Attendance_sorted!$B144:$CW144,Attendance_sorted!$B144:$CW144,"nn")&lt;&gt;"nn","•",""),"")</f>
        <v/>
      </c>
      <c r="CG145" s="1" t="str">
        <f ca="1">IF(($A145&lt;&gt;"")*(CG$1&lt;&gt;""),IF(_xlfn.XLOOKUP(CG$1,Attendance_sorted!$B144:$CW144,Attendance_sorted!$B144:$CW144,"nn")&lt;&gt;"nn","•",""),"")</f>
        <v/>
      </c>
      <c r="CH145" s="1" t="str">
        <f ca="1">IF(($A145&lt;&gt;"")*(CH$1&lt;&gt;""),IF(_xlfn.XLOOKUP(CH$1,Attendance_sorted!$B144:$CW144,Attendance_sorted!$B144:$CW144,"nn")&lt;&gt;"nn","•",""),"")</f>
        <v/>
      </c>
      <c r="CI145" s="1" t="str">
        <f ca="1">IF(($A145&lt;&gt;"")*(CI$1&lt;&gt;""),IF(_xlfn.XLOOKUP(CI$1,Attendance_sorted!$B144:$CW144,Attendance_sorted!$B144:$CW144,"nn")&lt;&gt;"nn","•",""),"")</f>
        <v/>
      </c>
      <c r="CJ145" s="1" t="str">
        <f ca="1">IF(($A145&lt;&gt;"")*(CJ$1&lt;&gt;""),IF(_xlfn.XLOOKUP(CJ$1,Attendance_sorted!$B144:$CW144,Attendance_sorted!$B144:$CW144,"nn")&lt;&gt;"nn","•",""),"")</f>
        <v/>
      </c>
      <c r="CK145" s="1" t="str">
        <f ca="1">IF(($A145&lt;&gt;"")*(CK$1&lt;&gt;""),IF(_xlfn.XLOOKUP(CK$1,Attendance_sorted!$B144:$CW144,Attendance_sorted!$B144:$CW144,"nn")&lt;&gt;"nn","•",""),"")</f>
        <v/>
      </c>
      <c r="CL145" s="1" t="str">
        <f ca="1">IF(($A145&lt;&gt;"")*(CL$1&lt;&gt;""),IF(_xlfn.XLOOKUP(CL$1,Attendance_sorted!$B144:$CW144,Attendance_sorted!$B144:$CW144,"nn")&lt;&gt;"nn","•",""),"")</f>
        <v/>
      </c>
      <c r="CM145" s="1" t="str">
        <f ca="1">IF(($A145&lt;&gt;"")*(CM$1&lt;&gt;""),IF(_xlfn.XLOOKUP(CM$1,Attendance_sorted!$B144:$CW144,Attendance_sorted!$B144:$CW144,"nn")&lt;&gt;"nn","•",""),"")</f>
        <v/>
      </c>
      <c r="CN145" s="1" t="str">
        <f ca="1">IF(($A145&lt;&gt;"")*(CN$1&lt;&gt;""),IF(_xlfn.XLOOKUP(CN$1,Attendance_sorted!$B144:$CW144,Attendance_sorted!$B144:$CW144,"nn")&lt;&gt;"nn","•",""),"")</f>
        <v/>
      </c>
      <c r="CO145" s="1" t="str">
        <f ca="1">IF(($A145&lt;&gt;"")*(CO$1&lt;&gt;""),IF(_xlfn.XLOOKUP(CO$1,Attendance_sorted!$B144:$CW144,Attendance_sorted!$B144:$CW144,"nn")&lt;&gt;"nn","•",""),"")</f>
        <v/>
      </c>
      <c r="CP145" s="1" t="str">
        <f ca="1">IF(($A145&lt;&gt;"")*(CP$1&lt;&gt;""),IF(_xlfn.XLOOKUP(CP$1,Attendance_sorted!$B144:$CW144,Attendance_sorted!$B144:$CW144,"nn")&lt;&gt;"nn","•",""),"")</f>
        <v/>
      </c>
      <c r="CQ145" s="1" t="str">
        <f ca="1">IF(($A145&lt;&gt;"")*(CQ$1&lt;&gt;""),IF(_xlfn.XLOOKUP(CQ$1,Attendance_sorted!$B144:$CW144,Attendance_sorted!$B144:$CW144,"nn")&lt;&gt;"nn","•",""),"")</f>
        <v/>
      </c>
      <c r="CR145" s="1" t="str">
        <f ca="1">IF(($A145&lt;&gt;"")*(CR$1&lt;&gt;""),IF(_xlfn.XLOOKUP(CR$1,Attendance_sorted!$B144:$CW144,Attendance_sorted!$B144:$CW144,"nn")&lt;&gt;"nn","•",""),"")</f>
        <v/>
      </c>
      <c r="CS145" s="1" t="str">
        <f ca="1">IF(($A145&lt;&gt;"")*(CS$1&lt;&gt;""),IF(_xlfn.XLOOKUP(CS$1,Attendance_sorted!$B144:$CW144,Attendance_sorted!$B144:$CW144,"nn")&lt;&gt;"nn","•",""),"")</f>
        <v/>
      </c>
      <c r="CT145" s="1" t="str">
        <f ca="1">IF(($A145&lt;&gt;"")*(CT$1&lt;&gt;""),IF(_xlfn.XLOOKUP(CT$1,Attendance_sorted!$B144:$CW144,Attendance_sorted!$B144:$CW144,"nn")&lt;&gt;"nn","•",""),"")</f>
        <v/>
      </c>
      <c r="CU145" s="1" t="str">
        <f ca="1">IF(($A145&lt;&gt;"")*(CU$1&lt;&gt;""),IF(_xlfn.XLOOKUP(CU$1,Attendance_sorted!$B144:$CW144,Attendance_sorted!$B144:$CW144,"nn")&lt;&gt;"nn","•",""),"")</f>
        <v/>
      </c>
      <c r="CV145" s="1" t="str">
        <f ca="1">IF(($A145&lt;&gt;"")*(CV$1&lt;&gt;""),IF(_xlfn.XLOOKUP(CV$1,Attendance_sorted!$B144:$CW144,Attendance_sorted!$B144:$CW144,"nn")&lt;&gt;"nn","•",""),"")</f>
        <v/>
      </c>
      <c r="CW145" s="1" t="str">
        <f ca="1">IF(($A145&lt;&gt;"")*(CW$1&lt;&gt;""),IF(_xlfn.XLOOKUP(CW$1,Attendance_sorted!$B144:$CW144,Attendance_sorted!$B144:$CW144,"nn")&lt;&gt;"nn","•",""),"")</f>
        <v/>
      </c>
    </row>
    <row r="146" spans="1:101">
      <c r="A146" s="1">
        <v>450</v>
      </c>
      <c r="B146" s="1" t="str">
        <f ca="1">IF(($A146&lt;&gt;"")*(B$1&lt;&gt;""),IF(_xlfn.XLOOKUP(B$1,Attendance_sorted!$B145:$CW145,Attendance_sorted!$B145:$CW145,"nn")&lt;&gt;"nn","•",""),"")</f>
        <v/>
      </c>
      <c r="C146" s="1" t="str">
        <f ca="1">IF(($A146&lt;&gt;"")*(C$1&lt;&gt;""),IF(_xlfn.XLOOKUP(C$1,Attendance_sorted!$B145:$CW145,Attendance_sorted!$B145:$CW145,"nn")&lt;&gt;"nn","•",""),"")</f>
        <v/>
      </c>
      <c r="D146" s="1" t="str">
        <f ca="1">IF(($A146&lt;&gt;"")*(D$1&lt;&gt;""),IF(_xlfn.XLOOKUP(D$1,Attendance_sorted!$B145:$CW145,Attendance_sorted!$B145:$CW145,"nn")&lt;&gt;"nn","•",""),"")</f>
        <v>•</v>
      </c>
      <c r="E146" s="1" t="str">
        <f ca="1">IF(($A146&lt;&gt;"")*(E$1&lt;&gt;""),IF(_xlfn.XLOOKUP(E$1,Attendance_sorted!$B145:$CW145,Attendance_sorted!$B145:$CW145,"nn")&lt;&gt;"nn","•",""),"")</f>
        <v>•</v>
      </c>
      <c r="F146" s="1" t="str">
        <f ca="1">IF(($A146&lt;&gt;"")*(F$1&lt;&gt;""),IF(_xlfn.XLOOKUP(F$1,Attendance_sorted!$B145:$CW145,Attendance_sorted!$B145:$CW145,"nn")&lt;&gt;"nn","•",""),"")</f>
        <v/>
      </c>
      <c r="G146" s="1" t="str">
        <f ca="1">IF(($A146&lt;&gt;"")*(G$1&lt;&gt;""),IF(_xlfn.XLOOKUP(G$1,Attendance_sorted!$B145:$CW145,Attendance_sorted!$B145:$CW145,"nn")&lt;&gt;"nn","•",""),"")</f>
        <v>•</v>
      </c>
      <c r="H146" s="1" t="str">
        <f ca="1">IF(($A146&lt;&gt;"")*(H$1&lt;&gt;""),IF(_xlfn.XLOOKUP(H$1,Attendance_sorted!$B145:$CW145,Attendance_sorted!$B145:$CW145,"nn")&lt;&gt;"nn","•",""),"")</f>
        <v/>
      </c>
      <c r="I146" s="1" t="str">
        <f ca="1">IF(($A146&lt;&gt;"")*(I$1&lt;&gt;""),IF(_xlfn.XLOOKUP(I$1,Attendance_sorted!$B145:$CW145,Attendance_sorted!$B145:$CW145,"nn")&lt;&gt;"nn","•",""),"")</f>
        <v>•</v>
      </c>
      <c r="J146" s="1" t="str">
        <f ca="1">IF(($A146&lt;&gt;"")*(J$1&lt;&gt;""),IF(_xlfn.XLOOKUP(J$1,Attendance_sorted!$B145:$CW145,Attendance_sorted!$B145:$CW145,"nn")&lt;&gt;"nn","•",""),"")</f>
        <v>•</v>
      </c>
      <c r="K146" s="1" t="str">
        <f ca="1">IF(($A146&lt;&gt;"")*(K$1&lt;&gt;""),IF(_xlfn.XLOOKUP(K$1,Attendance_sorted!$B145:$CW145,Attendance_sorted!$B145:$CW145,"nn")&lt;&gt;"nn","•",""),"")</f>
        <v>•</v>
      </c>
      <c r="L146" s="1" t="str">
        <f ca="1">IF(($A146&lt;&gt;"")*(L$1&lt;&gt;""),IF(_xlfn.XLOOKUP(L$1,Attendance_sorted!$B145:$CW145,Attendance_sorted!$B145:$CW145,"nn")&lt;&gt;"nn","•",""),"")</f>
        <v>•</v>
      </c>
      <c r="M146" s="1" t="str">
        <f ca="1">IF(($A146&lt;&gt;"")*(M$1&lt;&gt;""),IF(_xlfn.XLOOKUP(M$1,Attendance_sorted!$B145:$CW145,Attendance_sorted!$B145:$CW145,"nn")&lt;&gt;"nn","•",""),"")</f>
        <v/>
      </c>
      <c r="N146" s="1" t="str">
        <f ca="1">IF(($A146&lt;&gt;"")*(N$1&lt;&gt;""),IF(_xlfn.XLOOKUP(N$1,Attendance_sorted!$B145:$CW145,Attendance_sorted!$B145:$CW145,"nn")&lt;&gt;"nn","•",""),"")</f>
        <v>•</v>
      </c>
      <c r="O146" s="1" t="str">
        <f ca="1">IF(($A146&lt;&gt;"")*(O$1&lt;&gt;""),IF(_xlfn.XLOOKUP(O$1,Attendance_sorted!$B145:$CW145,Attendance_sorted!$B145:$CW145,"nn")&lt;&gt;"nn","•",""),"")</f>
        <v>•</v>
      </c>
      <c r="P146" s="1" t="str">
        <f ca="1">IF(($A146&lt;&gt;"")*(P$1&lt;&gt;""),IF(_xlfn.XLOOKUP(P$1,Attendance_sorted!$B145:$CW145,Attendance_sorted!$B145:$CW145,"nn")&lt;&gt;"nn","•",""),"")</f>
        <v>•</v>
      </c>
      <c r="Q146" s="1" t="str">
        <f ca="1">IF(($A146&lt;&gt;"")*(Q$1&lt;&gt;""),IF(_xlfn.XLOOKUP(Q$1,Attendance_sorted!$B145:$CW145,Attendance_sorted!$B145:$CW145,"nn")&lt;&gt;"nn","•",""),"")</f>
        <v/>
      </c>
      <c r="R146" s="1" t="str">
        <f ca="1">IF(($A146&lt;&gt;"")*(R$1&lt;&gt;""),IF(_xlfn.XLOOKUP(R$1,Attendance_sorted!$B145:$CW145,Attendance_sorted!$B145:$CW145,"nn")&lt;&gt;"nn","•",""),"")</f>
        <v>•</v>
      </c>
      <c r="S146" s="1" t="str">
        <f ca="1">IF(($A146&lt;&gt;"")*(S$1&lt;&gt;""),IF(_xlfn.XLOOKUP(S$1,Attendance_sorted!$B145:$CW145,Attendance_sorted!$B145:$CW145,"nn")&lt;&gt;"nn","•",""),"")</f>
        <v>•</v>
      </c>
      <c r="T146" s="1" t="str">
        <f ca="1">IF(($A146&lt;&gt;"")*(T$1&lt;&gt;""),IF(_xlfn.XLOOKUP(T$1,Attendance_sorted!$B145:$CW145,Attendance_sorted!$B145:$CW145,"nn")&lt;&gt;"nn","•",""),"")</f>
        <v>•</v>
      </c>
      <c r="U146" s="1" t="str">
        <f ca="1">IF(($A146&lt;&gt;"")*(U$1&lt;&gt;""),IF(_xlfn.XLOOKUP(U$1,Attendance_sorted!$B145:$CW145,Attendance_sorted!$B145:$CW145,"nn")&lt;&gt;"nn","•",""),"")</f>
        <v/>
      </c>
      <c r="V146" s="1" t="str">
        <f ca="1">IF(($A146&lt;&gt;"")*(V$1&lt;&gt;""),IF(_xlfn.XLOOKUP(V$1,Attendance_sorted!$B145:$CW145,Attendance_sorted!$B145:$CW145,"nn")&lt;&gt;"nn","•",""),"")</f>
        <v/>
      </c>
      <c r="W146" s="1" t="str">
        <f ca="1">IF(($A146&lt;&gt;"")*(W$1&lt;&gt;""),IF(_xlfn.XLOOKUP(W$1,Attendance_sorted!$B145:$CW145,Attendance_sorted!$B145:$CW145,"nn")&lt;&gt;"nn","•",""),"")</f>
        <v/>
      </c>
      <c r="X146" s="1" t="str">
        <f ca="1">IF(($A146&lt;&gt;"")*(X$1&lt;&gt;""),IF(_xlfn.XLOOKUP(X$1,Attendance_sorted!$B145:$CW145,Attendance_sorted!$B145:$CW145,"nn")&lt;&gt;"nn","•",""),"")</f>
        <v/>
      </c>
      <c r="Y146" s="1" t="str">
        <f ca="1">IF(($A146&lt;&gt;"")*(Y$1&lt;&gt;""),IF(_xlfn.XLOOKUP(Y$1,Attendance_sorted!$B145:$CW145,Attendance_sorted!$B145:$CW145,"nn")&lt;&gt;"nn","•",""),"")</f>
        <v/>
      </c>
      <c r="Z146" s="1" t="str">
        <f ca="1">IF(($A146&lt;&gt;"")*(Z$1&lt;&gt;""),IF(_xlfn.XLOOKUP(Z$1,Attendance_sorted!$B145:$CW145,Attendance_sorted!$B145:$CW145,"nn")&lt;&gt;"nn","•",""),"")</f>
        <v/>
      </c>
      <c r="AA146" s="1" t="str">
        <f ca="1">IF(($A146&lt;&gt;"")*(AA$1&lt;&gt;""),IF(_xlfn.XLOOKUP(AA$1,Attendance_sorted!$B145:$CW145,Attendance_sorted!$B145:$CW145,"nn")&lt;&gt;"nn","•",""),"")</f>
        <v/>
      </c>
      <c r="AB146" s="1" t="str">
        <f ca="1">IF(($A146&lt;&gt;"")*(AB$1&lt;&gt;""),IF(_xlfn.XLOOKUP(AB$1,Attendance_sorted!$B145:$CW145,Attendance_sorted!$B145:$CW145,"nn")&lt;&gt;"nn","•",""),"")</f>
        <v/>
      </c>
      <c r="AC146" s="1" t="str">
        <f ca="1">IF(($A146&lt;&gt;"")*(AC$1&lt;&gt;""),IF(_xlfn.XLOOKUP(AC$1,Attendance_sorted!$B145:$CW145,Attendance_sorted!$B145:$CW145,"nn")&lt;&gt;"nn","•",""),"")</f>
        <v/>
      </c>
      <c r="AD146" s="1" t="str">
        <f ca="1">IF(($A146&lt;&gt;"")*(AD$1&lt;&gt;""),IF(_xlfn.XLOOKUP(AD$1,Attendance_sorted!$B145:$CW145,Attendance_sorted!$B145:$CW145,"nn")&lt;&gt;"nn","•",""),"")</f>
        <v/>
      </c>
      <c r="AE146" s="1" t="str">
        <f ca="1">IF(($A146&lt;&gt;"")*(AE$1&lt;&gt;""),IF(_xlfn.XLOOKUP(AE$1,Attendance_sorted!$B145:$CW145,Attendance_sorted!$B145:$CW145,"nn")&lt;&gt;"nn","•",""),"")</f>
        <v/>
      </c>
      <c r="AF146" s="1" t="str">
        <f ca="1">IF(($A146&lt;&gt;"")*(AF$1&lt;&gt;""),IF(_xlfn.XLOOKUP(AF$1,Attendance_sorted!$B145:$CW145,Attendance_sorted!$B145:$CW145,"nn")&lt;&gt;"nn","•",""),"")</f>
        <v/>
      </c>
      <c r="AG146" s="1" t="str">
        <f ca="1">IF(($A146&lt;&gt;"")*(AG$1&lt;&gt;""),IF(_xlfn.XLOOKUP(AG$1,Attendance_sorted!$B145:$CW145,Attendance_sorted!$B145:$CW145,"nn")&lt;&gt;"nn","•",""),"")</f>
        <v/>
      </c>
      <c r="AH146" s="1" t="str">
        <f ca="1">IF(($A146&lt;&gt;"")*(AH$1&lt;&gt;""),IF(_xlfn.XLOOKUP(AH$1,Attendance_sorted!$B145:$CW145,Attendance_sorted!$B145:$CW145,"nn")&lt;&gt;"nn","•",""),"")</f>
        <v/>
      </c>
      <c r="AI146" s="1" t="str">
        <f ca="1">IF(($A146&lt;&gt;"")*(AI$1&lt;&gt;""),IF(_xlfn.XLOOKUP(AI$1,Attendance_sorted!$B145:$CW145,Attendance_sorted!$B145:$CW145,"nn")&lt;&gt;"nn","•",""),"")</f>
        <v/>
      </c>
      <c r="AJ146" s="1" t="str">
        <f ca="1">IF(($A146&lt;&gt;"")*(AJ$1&lt;&gt;""),IF(_xlfn.XLOOKUP(AJ$1,Attendance_sorted!$B145:$CW145,Attendance_sorted!$B145:$CW145,"nn")&lt;&gt;"nn","•",""),"")</f>
        <v/>
      </c>
      <c r="AK146" s="1" t="str">
        <f ca="1">IF(($A146&lt;&gt;"")*(AK$1&lt;&gt;""),IF(_xlfn.XLOOKUP(AK$1,Attendance_sorted!$B145:$CW145,Attendance_sorted!$B145:$CW145,"nn")&lt;&gt;"nn","•",""),"")</f>
        <v/>
      </c>
      <c r="AL146" s="1" t="str">
        <f ca="1">IF(($A146&lt;&gt;"")*(AL$1&lt;&gt;""),IF(_xlfn.XLOOKUP(AL$1,Attendance_sorted!$B145:$CW145,Attendance_sorted!$B145:$CW145,"nn")&lt;&gt;"nn","•",""),"")</f>
        <v/>
      </c>
      <c r="AM146" s="1" t="str">
        <f ca="1">IF(($A146&lt;&gt;"")*(AM$1&lt;&gt;""),IF(_xlfn.XLOOKUP(AM$1,Attendance_sorted!$B145:$CW145,Attendance_sorted!$B145:$CW145,"nn")&lt;&gt;"nn","•",""),"")</f>
        <v/>
      </c>
      <c r="AN146" s="1" t="str">
        <f ca="1">IF(($A146&lt;&gt;"")*(AN$1&lt;&gt;""),IF(_xlfn.XLOOKUP(AN$1,Attendance_sorted!$B145:$CW145,Attendance_sorted!$B145:$CW145,"nn")&lt;&gt;"nn","•",""),"")</f>
        <v/>
      </c>
      <c r="AO146" s="1" t="str">
        <f ca="1">IF(($A146&lt;&gt;"")*(AO$1&lt;&gt;""),IF(_xlfn.XLOOKUP(AO$1,Attendance_sorted!$B145:$CW145,Attendance_sorted!$B145:$CW145,"nn")&lt;&gt;"nn","•",""),"")</f>
        <v/>
      </c>
      <c r="AP146" s="1" t="str">
        <f ca="1">IF(($A146&lt;&gt;"")*(AP$1&lt;&gt;""),IF(_xlfn.XLOOKUP(AP$1,Attendance_sorted!$B145:$CW145,Attendance_sorted!$B145:$CW145,"nn")&lt;&gt;"nn","•",""),"")</f>
        <v/>
      </c>
      <c r="AQ146" s="1" t="str">
        <f ca="1">IF(($A146&lt;&gt;"")*(AQ$1&lt;&gt;""),IF(_xlfn.XLOOKUP(AQ$1,Attendance_sorted!$B145:$CW145,Attendance_sorted!$B145:$CW145,"nn")&lt;&gt;"nn","•",""),"")</f>
        <v/>
      </c>
      <c r="AR146" s="1" t="str">
        <f ca="1">IF(($A146&lt;&gt;"")*(AR$1&lt;&gt;""),IF(_xlfn.XLOOKUP(AR$1,Attendance_sorted!$B145:$CW145,Attendance_sorted!$B145:$CW145,"nn")&lt;&gt;"nn","•",""),"")</f>
        <v/>
      </c>
      <c r="AS146" s="1" t="str">
        <f ca="1">IF(($A146&lt;&gt;"")*(AS$1&lt;&gt;""),IF(_xlfn.XLOOKUP(AS$1,Attendance_sorted!$B145:$CW145,Attendance_sorted!$B145:$CW145,"nn")&lt;&gt;"nn","•",""),"")</f>
        <v/>
      </c>
      <c r="AT146" s="1" t="str">
        <f ca="1">IF(($A146&lt;&gt;"")*(AT$1&lt;&gt;""),IF(_xlfn.XLOOKUP(AT$1,Attendance_sorted!$B145:$CW145,Attendance_sorted!$B145:$CW145,"nn")&lt;&gt;"nn","•",""),"")</f>
        <v/>
      </c>
      <c r="AU146" s="1" t="str">
        <f ca="1">IF(($A146&lt;&gt;"")*(AU$1&lt;&gt;""),IF(_xlfn.XLOOKUP(AU$1,Attendance_sorted!$B145:$CW145,Attendance_sorted!$B145:$CW145,"nn")&lt;&gt;"nn","•",""),"")</f>
        <v/>
      </c>
      <c r="AV146" s="1" t="str">
        <f ca="1">IF(($A146&lt;&gt;"")*(AV$1&lt;&gt;""),IF(_xlfn.XLOOKUP(AV$1,Attendance_sorted!$B145:$CW145,Attendance_sorted!$B145:$CW145,"nn")&lt;&gt;"nn","•",""),"")</f>
        <v/>
      </c>
      <c r="AW146" s="1" t="str">
        <f ca="1">IF(($A146&lt;&gt;"")*(AW$1&lt;&gt;""),IF(_xlfn.XLOOKUP(AW$1,Attendance_sorted!$B145:$CW145,Attendance_sorted!$B145:$CW145,"nn")&lt;&gt;"nn","•",""),"")</f>
        <v/>
      </c>
      <c r="AX146" s="1" t="str">
        <f ca="1">IF(($A146&lt;&gt;"")*(AX$1&lt;&gt;""),IF(_xlfn.XLOOKUP(AX$1,Attendance_sorted!$B145:$CW145,Attendance_sorted!$B145:$CW145,"nn")&lt;&gt;"nn","•",""),"")</f>
        <v/>
      </c>
      <c r="AY146" s="1" t="str">
        <f ca="1">IF(($A146&lt;&gt;"")*(AY$1&lt;&gt;""),IF(_xlfn.XLOOKUP(AY$1,Attendance_sorted!$B145:$CW145,Attendance_sorted!$B145:$CW145,"nn")&lt;&gt;"nn","•",""),"")</f>
        <v/>
      </c>
      <c r="AZ146" s="1" t="str">
        <f ca="1">IF(($A146&lt;&gt;"")*(AZ$1&lt;&gt;""),IF(_xlfn.XLOOKUP(AZ$1,Attendance_sorted!$B145:$CW145,Attendance_sorted!$B145:$CW145,"nn")&lt;&gt;"nn","•",""),"")</f>
        <v/>
      </c>
      <c r="BA146" s="1" t="str">
        <f ca="1">IF(($A146&lt;&gt;"")*(BA$1&lt;&gt;""),IF(_xlfn.XLOOKUP(BA$1,Attendance_sorted!$B145:$CW145,Attendance_sorted!$B145:$CW145,"nn")&lt;&gt;"nn","•",""),"")</f>
        <v/>
      </c>
      <c r="BB146" s="1" t="str">
        <f ca="1">IF(($A146&lt;&gt;"")*(BB$1&lt;&gt;""),IF(_xlfn.XLOOKUP(BB$1,Attendance_sorted!$B145:$CW145,Attendance_sorted!$B145:$CW145,"nn")&lt;&gt;"nn","•",""),"")</f>
        <v/>
      </c>
      <c r="BC146" s="1" t="str">
        <f ca="1">IF(($A146&lt;&gt;"")*(BC$1&lt;&gt;""),IF(_xlfn.XLOOKUP(BC$1,Attendance_sorted!$B145:$CW145,Attendance_sorted!$B145:$CW145,"nn")&lt;&gt;"nn","•",""),"")</f>
        <v/>
      </c>
      <c r="BD146" s="1" t="str">
        <f ca="1">IF(($A146&lt;&gt;"")*(BD$1&lt;&gt;""),IF(_xlfn.XLOOKUP(BD$1,Attendance_sorted!$B145:$CW145,Attendance_sorted!$B145:$CW145,"nn")&lt;&gt;"nn","•",""),"")</f>
        <v/>
      </c>
      <c r="BE146" s="1" t="str">
        <f ca="1">IF(($A146&lt;&gt;"")*(BE$1&lt;&gt;""),IF(_xlfn.XLOOKUP(BE$1,Attendance_sorted!$B145:$CW145,Attendance_sorted!$B145:$CW145,"nn")&lt;&gt;"nn","•",""),"")</f>
        <v/>
      </c>
      <c r="BF146" s="1" t="str">
        <f ca="1">IF(($A146&lt;&gt;"")*(BF$1&lt;&gt;""),IF(_xlfn.XLOOKUP(BF$1,Attendance_sorted!$B145:$CW145,Attendance_sorted!$B145:$CW145,"nn")&lt;&gt;"nn","•",""),"")</f>
        <v/>
      </c>
      <c r="BG146" s="1" t="str">
        <f ca="1">IF(($A146&lt;&gt;"")*(BG$1&lt;&gt;""),IF(_xlfn.XLOOKUP(BG$1,Attendance_sorted!$B145:$CW145,Attendance_sorted!$B145:$CW145,"nn")&lt;&gt;"nn","•",""),"")</f>
        <v/>
      </c>
      <c r="BH146" s="1" t="str">
        <f ca="1">IF(($A146&lt;&gt;"")*(BH$1&lt;&gt;""),IF(_xlfn.XLOOKUP(BH$1,Attendance_sorted!$B145:$CW145,Attendance_sorted!$B145:$CW145,"nn")&lt;&gt;"nn","•",""),"")</f>
        <v/>
      </c>
      <c r="BI146" s="1" t="str">
        <f ca="1">IF(($A146&lt;&gt;"")*(BI$1&lt;&gt;""),IF(_xlfn.XLOOKUP(BI$1,Attendance_sorted!$B145:$CW145,Attendance_sorted!$B145:$CW145,"nn")&lt;&gt;"nn","•",""),"")</f>
        <v/>
      </c>
      <c r="BJ146" s="1" t="str">
        <f ca="1">IF(($A146&lt;&gt;"")*(BJ$1&lt;&gt;""),IF(_xlfn.XLOOKUP(BJ$1,Attendance_sorted!$B145:$CW145,Attendance_sorted!$B145:$CW145,"nn")&lt;&gt;"nn","•",""),"")</f>
        <v/>
      </c>
      <c r="BK146" s="1" t="str">
        <f ca="1">IF(($A146&lt;&gt;"")*(BK$1&lt;&gt;""),IF(_xlfn.XLOOKUP(BK$1,Attendance_sorted!$B145:$CW145,Attendance_sorted!$B145:$CW145,"nn")&lt;&gt;"nn","•",""),"")</f>
        <v/>
      </c>
      <c r="BL146" s="1" t="str">
        <f ca="1">IF(($A146&lt;&gt;"")*(BL$1&lt;&gt;""),IF(_xlfn.XLOOKUP(BL$1,Attendance_sorted!$B145:$CW145,Attendance_sorted!$B145:$CW145,"nn")&lt;&gt;"nn","•",""),"")</f>
        <v/>
      </c>
      <c r="BM146" s="1" t="str">
        <f ca="1">IF(($A146&lt;&gt;"")*(BM$1&lt;&gt;""),IF(_xlfn.XLOOKUP(BM$1,Attendance_sorted!$B145:$CW145,Attendance_sorted!$B145:$CW145,"nn")&lt;&gt;"nn","•",""),"")</f>
        <v/>
      </c>
      <c r="BN146" s="1" t="str">
        <f ca="1">IF(($A146&lt;&gt;"")*(BN$1&lt;&gt;""),IF(_xlfn.XLOOKUP(BN$1,Attendance_sorted!$B145:$CW145,Attendance_sorted!$B145:$CW145,"nn")&lt;&gt;"nn","•",""),"")</f>
        <v/>
      </c>
      <c r="BO146" s="1" t="str">
        <f ca="1">IF(($A146&lt;&gt;"")*(BO$1&lt;&gt;""),IF(_xlfn.XLOOKUP(BO$1,Attendance_sorted!$B145:$CW145,Attendance_sorted!$B145:$CW145,"nn")&lt;&gt;"nn","•",""),"")</f>
        <v/>
      </c>
      <c r="BP146" s="1" t="str">
        <f ca="1">IF(($A146&lt;&gt;"")*(BP$1&lt;&gt;""),IF(_xlfn.XLOOKUP(BP$1,Attendance_sorted!$B145:$CW145,Attendance_sorted!$B145:$CW145,"nn")&lt;&gt;"nn","•",""),"")</f>
        <v/>
      </c>
      <c r="BQ146" s="1" t="str">
        <f ca="1">IF(($A146&lt;&gt;"")*(BQ$1&lt;&gt;""),IF(_xlfn.XLOOKUP(BQ$1,Attendance_sorted!$B145:$CW145,Attendance_sorted!$B145:$CW145,"nn")&lt;&gt;"nn","•",""),"")</f>
        <v/>
      </c>
      <c r="BR146" s="1" t="str">
        <f ca="1">IF(($A146&lt;&gt;"")*(BR$1&lt;&gt;""),IF(_xlfn.XLOOKUP(BR$1,Attendance_sorted!$B145:$CW145,Attendance_sorted!$B145:$CW145,"nn")&lt;&gt;"nn","•",""),"")</f>
        <v/>
      </c>
      <c r="BS146" s="1" t="str">
        <f ca="1">IF(($A146&lt;&gt;"")*(BS$1&lt;&gt;""),IF(_xlfn.XLOOKUP(BS$1,Attendance_sorted!$B145:$CW145,Attendance_sorted!$B145:$CW145,"nn")&lt;&gt;"nn","•",""),"")</f>
        <v/>
      </c>
      <c r="BT146" s="1" t="str">
        <f ca="1">IF(($A146&lt;&gt;"")*(BT$1&lt;&gt;""),IF(_xlfn.XLOOKUP(BT$1,Attendance_sorted!$B145:$CW145,Attendance_sorted!$B145:$CW145,"nn")&lt;&gt;"nn","•",""),"")</f>
        <v/>
      </c>
      <c r="BU146" s="1" t="str">
        <f ca="1">IF(($A146&lt;&gt;"")*(BU$1&lt;&gt;""),IF(_xlfn.XLOOKUP(BU$1,Attendance_sorted!$B145:$CW145,Attendance_sorted!$B145:$CW145,"nn")&lt;&gt;"nn","•",""),"")</f>
        <v/>
      </c>
      <c r="BV146" s="1" t="str">
        <f ca="1">IF(($A146&lt;&gt;"")*(BV$1&lt;&gt;""),IF(_xlfn.XLOOKUP(BV$1,Attendance_sorted!$B145:$CW145,Attendance_sorted!$B145:$CW145,"nn")&lt;&gt;"nn","•",""),"")</f>
        <v/>
      </c>
      <c r="BW146" s="1" t="str">
        <f ca="1">IF(($A146&lt;&gt;"")*(BW$1&lt;&gt;""),IF(_xlfn.XLOOKUP(BW$1,Attendance_sorted!$B145:$CW145,Attendance_sorted!$B145:$CW145,"nn")&lt;&gt;"nn","•",""),"")</f>
        <v/>
      </c>
      <c r="BX146" s="1" t="str">
        <f ca="1">IF(($A146&lt;&gt;"")*(BX$1&lt;&gt;""),IF(_xlfn.XLOOKUP(BX$1,Attendance_sorted!$B145:$CW145,Attendance_sorted!$B145:$CW145,"nn")&lt;&gt;"nn","•",""),"")</f>
        <v/>
      </c>
      <c r="BY146" s="1" t="str">
        <f ca="1">IF(($A146&lt;&gt;"")*(BY$1&lt;&gt;""),IF(_xlfn.XLOOKUP(BY$1,Attendance_sorted!$B145:$CW145,Attendance_sorted!$B145:$CW145,"nn")&lt;&gt;"nn","•",""),"")</f>
        <v/>
      </c>
      <c r="BZ146" s="1" t="str">
        <f ca="1">IF(($A146&lt;&gt;"")*(BZ$1&lt;&gt;""),IF(_xlfn.XLOOKUP(BZ$1,Attendance_sorted!$B145:$CW145,Attendance_sorted!$B145:$CW145,"nn")&lt;&gt;"nn","•",""),"")</f>
        <v/>
      </c>
      <c r="CA146" s="1" t="str">
        <f ca="1">IF(($A146&lt;&gt;"")*(CA$1&lt;&gt;""),IF(_xlfn.XLOOKUP(CA$1,Attendance_sorted!$B145:$CW145,Attendance_sorted!$B145:$CW145,"nn")&lt;&gt;"nn","•",""),"")</f>
        <v/>
      </c>
      <c r="CB146" s="1" t="str">
        <f ca="1">IF(($A146&lt;&gt;"")*(CB$1&lt;&gt;""),IF(_xlfn.XLOOKUP(CB$1,Attendance_sorted!$B145:$CW145,Attendance_sorted!$B145:$CW145,"nn")&lt;&gt;"nn","•",""),"")</f>
        <v/>
      </c>
      <c r="CC146" s="1" t="str">
        <f ca="1">IF(($A146&lt;&gt;"")*(CC$1&lt;&gt;""),IF(_xlfn.XLOOKUP(CC$1,Attendance_sorted!$B145:$CW145,Attendance_sorted!$B145:$CW145,"nn")&lt;&gt;"nn","•",""),"")</f>
        <v/>
      </c>
      <c r="CD146" s="1" t="str">
        <f ca="1">IF(($A146&lt;&gt;"")*(CD$1&lt;&gt;""),IF(_xlfn.XLOOKUP(CD$1,Attendance_sorted!$B145:$CW145,Attendance_sorted!$B145:$CW145,"nn")&lt;&gt;"nn","•",""),"")</f>
        <v/>
      </c>
      <c r="CE146" s="1" t="str">
        <f ca="1">IF(($A146&lt;&gt;"")*(CE$1&lt;&gt;""),IF(_xlfn.XLOOKUP(CE$1,Attendance_sorted!$B145:$CW145,Attendance_sorted!$B145:$CW145,"nn")&lt;&gt;"nn","•",""),"")</f>
        <v/>
      </c>
      <c r="CF146" s="1" t="str">
        <f ca="1">IF(($A146&lt;&gt;"")*(CF$1&lt;&gt;""),IF(_xlfn.XLOOKUP(CF$1,Attendance_sorted!$B145:$CW145,Attendance_sorted!$B145:$CW145,"nn")&lt;&gt;"nn","•",""),"")</f>
        <v/>
      </c>
      <c r="CG146" s="1" t="str">
        <f ca="1">IF(($A146&lt;&gt;"")*(CG$1&lt;&gt;""),IF(_xlfn.XLOOKUP(CG$1,Attendance_sorted!$B145:$CW145,Attendance_sorted!$B145:$CW145,"nn")&lt;&gt;"nn","•",""),"")</f>
        <v/>
      </c>
      <c r="CH146" s="1" t="str">
        <f ca="1">IF(($A146&lt;&gt;"")*(CH$1&lt;&gt;""),IF(_xlfn.XLOOKUP(CH$1,Attendance_sorted!$B145:$CW145,Attendance_sorted!$B145:$CW145,"nn")&lt;&gt;"nn","•",""),"")</f>
        <v/>
      </c>
      <c r="CI146" s="1" t="str">
        <f ca="1">IF(($A146&lt;&gt;"")*(CI$1&lt;&gt;""),IF(_xlfn.XLOOKUP(CI$1,Attendance_sorted!$B145:$CW145,Attendance_sorted!$B145:$CW145,"nn")&lt;&gt;"nn","•",""),"")</f>
        <v/>
      </c>
      <c r="CJ146" s="1" t="str">
        <f ca="1">IF(($A146&lt;&gt;"")*(CJ$1&lt;&gt;""),IF(_xlfn.XLOOKUP(CJ$1,Attendance_sorted!$B145:$CW145,Attendance_sorted!$B145:$CW145,"nn")&lt;&gt;"nn","•",""),"")</f>
        <v/>
      </c>
      <c r="CK146" s="1" t="str">
        <f ca="1">IF(($A146&lt;&gt;"")*(CK$1&lt;&gt;""),IF(_xlfn.XLOOKUP(CK$1,Attendance_sorted!$B145:$CW145,Attendance_sorted!$B145:$CW145,"nn")&lt;&gt;"nn","•",""),"")</f>
        <v/>
      </c>
      <c r="CL146" s="1" t="str">
        <f ca="1">IF(($A146&lt;&gt;"")*(CL$1&lt;&gt;""),IF(_xlfn.XLOOKUP(CL$1,Attendance_sorted!$B145:$CW145,Attendance_sorted!$B145:$CW145,"nn")&lt;&gt;"nn","•",""),"")</f>
        <v/>
      </c>
      <c r="CM146" s="1" t="str">
        <f ca="1">IF(($A146&lt;&gt;"")*(CM$1&lt;&gt;""),IF(_xlfn.XLOOKUP(CM$1,Attendance_sorted!$B145:$CW145,Attendance_sorted!$B145:$CW145,"nn")&lt;&gt;"nn","•",""),"")</f>
        <v/>
      </c>
      <c r="CN146" s="1" t="str">
        <f ca="1">IF(($A146&lt;&gt;"")*(CN$1&lt;&gt;""),IF(_xlfn.XLOOKUP(CN$1,Attendance_sorted!$B145:$CW145,Attendance_sorted!$B145:$CW145,"nn")&lt;&gt;"nn","•",""),"")</f>
        <v/>
      </c>
      <c r="CO146" s="1" t="str">
        <f ca="1">IF(($A146&lt;&gt;"")*(CO$1&lt;&gt;""),IF(_xlfn.XLOOKUP(CO$1,Attendance_sorted!$B145:$CW145,Attendance_sorted!$B145:$CW145,"nn")&lt;&gt;"nn","•",""),"")</f>
        <v/>
      </c>
      <c r="CP146" s="1" t="str">
        <f ca="1">IF(($A146&lt;&gt;"")*(CP$1&lt;&gt;""),IF(_xlfn.XLOOKUP(CP$1,Attendance_sorted!$B145:$CW145,Attendance_sorted!$B145:$CW145,"nn")&lt;&gt;"nn","•",""),"")</f>
        <v/>
      </c>
      <c r="CQ146" s="1" t="str">
        <f ca="1">IF(($A146&lt;&gt;"")*(CQ$1&lt;&gt;""),IF(_xlfn.XLOOKUP(CQ$1,Attendance_sorted!$B145:$CW145,Attendance_sorted!$B145:$CW145,"nn")&lt;&gt;"nn","•",""),"")</f>
        <v/>
      </c>
      <c r="CR146" s="1" t="str">
        <f ca="1">IF(($A146&lt;&gt;"")*(CR$1&lt;&gt;""),IF(_xlfn.XLOOKUP(CR$1,Attendance_sorted!$B145:$CW145,Attendance_sorted!$B145:$CW145,"nn")&lt;&gt;"nn","•",""),"")</f>
        <v/>
      </c>
      <c r="CS146" s="1" t="str">
        <f ca="1">IF(($A146&lt;&gt;"")*(CS$1&lt;&gt;""),IF(_xlfn.XLOOKUP(CS$1,Attendance_sorted!$B145:$CW145,Attendance_sorted!$B145:$CW145,"nn")&lt;&gt;"nn","•",""),"")</f>
        <v/>
      </c>
      <c r="CT146" s="1" t="str">
        <f ca="1">IF(($A146&lt;&gt;"")*(CT$1&lt;&gt;""),IF(_xlfn.XLOOKUP(CT$1,Attendance_sorted!$B145:$CW145,Attendance_sorted!$B145:$CW145,"nn")&lt;&gt;"nn","•",""),"")</f>
        <v/>
      </c>
      <c r="CU146" s="1" t="str">
        <f ca="1">IF(($A146&lt;&gt;"")*(CU$1&lt;&gt;""),IF(_xlfn.XLOOKUP(CU$1,Attendance_sorted!$B145:$CW145,Attendance_sorted!$B145:$CW145,"nn")&lt;&gt;"nn","•",""),"")</f>
        <v/>
      </c>
      <c r="CV146" s="1" t="str">
        <f ca="1">IF(($A146&lt;&gt;"")*(CV$1&lt;&gt;""),IF(_xlfn.XLOOKUP(CV$1,Attendance_sorted!$B145:$CW145,Attendance_sorted!$B145:$CW145,"nn")&lt;&gt;"nn","•",""),"")</f>
        <v/>
      </c>
      <c r="CW146" s="1" t="str">
        <f ca="1">IF(($A146&lt;&gt;"")*(CW$1&lt;&gt;""),IF(_xlfn.XLOOKUP(CW$1,Attendance_sorted!$B145:$CW145,Attendance_sorted!$B145:$CW145,"nn")&lt;&gt;"nn","•",""),"")</f>
        <v/>
      </c>
    </row>
    <row r="147" spans="1:101">
      <c r="A147" s="1">
        <v>451</v>
      </c>
      <c r="B147" s="1" t="str">
        <f ca="1">IF(($A147&lt;&gt;"")*(B$1&lt;&gt;""),IF(_xlfn.XLOOKUP(B$1,Attendance_sorted!$B146:$CW146,Attendance_sorted!$B146:$CW146,"nn")&lt;&gt;"nn","•",""),"")</f>
        <v/>
      </c>
      <c r="C147" s="1" t="str">
        <f ca="1">IF(($A147&lt;&gt;"")*(C$1&lt;&gt;""),IF(_xlfn.XLOOKUP(C$1,Attendance_sorted!$B146:$CW146,Attendance_sorted!$B146:$CW146,"nn")&lt;&gt;"nn","•",""),"")</f>
        <v/>
      </c>
      <c r="D147" s="1" t="str">
        <f ca="1">IF(($A147&lt;&gt;"")*(D$1&lt;&gt;""),IF(_xlfn.XLOOKUP(D$1,Attendance_sorted!$B146:$CW146,Attendance_sorted!$B146:$CW146,"nn")&lt;&gt;"nn","•",""),"")</f>
        <v/>
      </c>
      <c r="E147" s="1" t="str">
        <f ca="1">IF(($A147&lt;&gt;"")*(E$1&lt;&gt;""),IF(_xlfn.XLOOKUP(E$1,Attendance_sorted!$B146:$CW146,Attendance_sorted!$B146:$CW146,"nn")&lt;&gt;"nn","•",""),"")</f>
        <v/>
      </c>
      <c r="F147" s="1" t="str">
        <f ca="1">IF(($A147&lt;&gt;"")*(F$1&lt;&gt;""),IF(_xlfn.XLOOKUP(F$1,Attendance_sorted!$B146:$CW146,Attendance_sorted!$B146:$CW146,"nn")&lt;&gt;"nn","•",""),"")</f>
        <v/>
      </c>
      <c r="G147" s="1" t="str">
        <f ca="1">IF(($A147&lt;&gt;"")*(G$1&lt;&gt;""),IF(_xlfn.XLOOKUP(G$1,Attendance_sorted!$B146:$CW146,Attendance_sorted!$B146:$CW146,"nn")&lt;&gt;"nn","•",""),"")</f>
        <v/>
      </c>
      <c r="H147" s="1" t="str">
        <f ca="1">IF(($A147&lt;&gt;"")*(H$1&lt;&gt;""),IF(_xlfn.XLOOKUP(H$1,Attendance_sorted!$B146:$CW146,Attendance_sorted!$B146:$CW146,"nn")&lt;&gt;"nn","•",""),"")</f>
        <v/>
      </c>
      <c r="I147" s="1" t="str">
        <f ca="1">IF(($A147&lt;&gt;"")*(I$1&lt;&gt;""),IF(_xlfn.XLOOKUP(I$1,Attendance_sorted!$B146:$CW146,Attendance_sorted!$B146:$CW146,"nn")&lt;&gt;"nn","•",""),"")</f>
        <v/>
      </c>
      <c r="J147" s="1" t="str">
        <f ca="1">IF(($A147&lt;&gt;"")*(J$1&lt;&gt;""),IF(_xlfn.XLOOKUP(J$1,Attendance_sorted!$B146:$CW146,Attendance_sorted!$B146:$CW146,"nn")&lt;&gt;"nn","•",""),"")</f>
        <v/>
      </c>
      <c r="K147" s="1" t="str">
        <f ca="1">IF(($A147&lt;&gt;"")*(K$1&lt;&gt;""),IF(_xlfn.XLOOKUP(K$1,Attendance_sorted!$B146:$CW146,Attendance_sorted!$B146:$CW146,"nn")&lt;&gt;"nn","•",""),"")</f>
        <v>•</v>
      </c>
      <c r="L147" s="1" t="str">
        <f ca="1">IF(($A147&lt;&gt;"")*(L$1&lt;&gt;""),IF(_xlfn.XLOOKUP(L$1,Attendance_sorted!$B146:$CW146,Attendance_sorted!$B146:$CW146,"nn")&lt;&gt;"nn","•",""),"")</f>
        <v/>
      </c>
      <c r="M147" s="1" t="str">
        <f ca="1">IF(($A147&lt;&gt;"")*(M$1&lt;&gt;""),IF(_xlfn.XLOOKUP(M$1,Attendance_sorted!$B146:$CW146,Attendance_sorted!$B146:$CW146,"nn")&lt;&gt;"nn","•",""),"")</f>
        <v/>
      </c>
      <c r="N147" s="1" t="str">
        <f ca="1">IF(($A147&lt;&gt;"")*(N$1&lt;&gt;""),IF(_xlfn.XLOOKUP(N$1,Attendance_sorted!$B146:$CW146,Attendance_sorted!$B146:$CW146,"nn")&lt;&gt;"nn","•",""),"")</f>
        <v/>
      </c>
      <c r="O147" s="1" t="str">
        <f ca="1">IF(($A147&lt;&gt;"")*(O$1&lt;&gt;""),IF(_xlfn.XLOOKUP(O$1,Attendance_sorted!$B146:$CW146,Attendance_sorted!$B146:$CW146,"nn")&lt;&gt;"nn","•",""),"")</f>
        <v/>
      </c>
      <c r="P147" s="1" t="str">
        <f ca="1">IF(($A147&lt;&gt;"")*(P$1&lt;&gt;""),IF(_xlfn.XLOOKUP(P$1,Attendance_sorted!$B146:$CW146,Attendance_sorted!$B146:$CW146,"nn")&lt;&gt;"nn","•",""),"")</f>
        <v>•</v>
      </c>
      <c r="Q147" s="1" t="str">
        <f ca="1">IF(($A147&lt;&gt;"")*(Q$1&lt;&gt;""),IF(_xlfn.XLOOKUP(Q$1,Attendance_sorted!$B146:$CW146,Attendance_sorted!$B146:$CW146,"nn")&lt;&gt;"nn","•",""),"")</f>
        <v/>
      </c>
      <c r="R147" s="1" t="str">
        <f ca="1">IF(($A147&lt;&gt;"")*(R$1&lt;&gt;""),IF(_xlfn.XLOOKUP(R$1,Attendance_sorted!$B146:$CW146,Attendance_sorted!$B146:$CW146,"nn")&lt;&gt;"nn","•",""),"")</f>
        <v>•</v>
      </c>
      <c r="S147" s="1" t="str">
        <f ca="1">IF(($A147&lt;&gt;"")*(S$1&lt;&gt;""),IF(_xlfn.XLOOKUP(S$1,Attendance_sorted!$B146:$CW146,Attendance_sorted!$B146:$CW146,"nn")&lt;&gt;"nn","•",""),"")</f>
        <v/>
      </c>
      <c r="T147" s="1" t="str">
        <f ca="1">IF(($A147&lt;&gt;"")*(T$1&lt;&gt;""),IF(_xlfn.XLOOKUP(T$1,Attendance_sorted!$B146:$CW146,Attendance_sorted!$B146:$CW146,"nn")&lt;&gt;"nn","•",""),"")</f>
        <v>•</v>
      </c>
      <c r="U147" s="1" t="str">
        <f ca="1">IF(($A147&lt;&gt;"")*(U$1&lt;&gt;""),IF(_xlfn.XLOOKUP(U$1,Attendance_sorted!$B146:$CW146,Attendance_sorted!$B146:$CW146,"nn")&lt;&gt;"nn","•",""),"")</f>
        <v>•</v>
      </c>
      <c r="V147" s="1" t="str">
        <f ca="1">IF(($A147&lt;&gt;"")*(V$1&lt;&gt;""),IF(_xlfn.XLOOKUP(V$1,Attendance_sorted!$B146:$CW146,Attendance_sorted!$B146:$CW146,"nn")&lt;&gt;"nn","•",""),"")</f>
        <v/>
      </c>
      <c r="W147" s="1" t="str">
        <f ca="1">IF(($A147&lt;&gt;"")*(W$1&lt;&gt;""),IF(_xlfn.XLOOKUP(W$1,Attendance_sorted!$B146:$CW146,Attendance_sorted!$B146:$CW146,"nn")&lt;&gt;"nn","•",""),"")</f>
        <v/>
      </c>
      <c r="X147" s="1" t="str">
        <f ca="1">IF(($A147&lt;&gt;"")*(X$1&lt;&gt;""),IF(_xlfn.XLOOKUP(X$1,Attendance_sorted!$B146:$CW146,Attendance_sorted!$B146:$CW146,"nn")&lt;&gt;"nn","•",""),"")</f>
        <v/>
      </c>
      <c r="Y147" s="1" t="str">
        <f ca="1">IF(($A147&lt;&gt;"")*(Y$1&lt;&gt;""),IF(_xlfn.XLOOKUP(Y$1,Attendance_sorted!$B146:$CW146,Attendance_sorted!$B146:$CW146,"nn")&lt;&gt;"nn","•",""),"")</f>
        <v/>
      </c>
      <c r="Z147" s="1" t="str">
        <f ca="1">IF(($A147&lt;&gt;"")*(Z$1&lt;&gt;""),IF(_xlfn.XLOOKUP(Z$1,Attendance_sorted!$B146:$CW146,Attendance_sorted!$B146:$CW146,"nn")&lt;&gt;"nn","•",""),"")</f>
        <v/>
      </c>
      <c r="AA147" s="1" t="str">
        <f ca="1">IF(($A147&lt;&gt;"")*(AA$1&lt;&gt;""),IF(_xlfn.XLOOKUP(AA$1,Attendance_sorted!$B146:$CW146,Attendance_sorted!$B146:$CW146,"nn")&lt;&gt;"nn","•",""),"")</f>
        <v/>
      </c>
      <c r="AB147" s="1" t="str">
        <f ca="1">IF(($A147&lt;&gt;"")*(AB$1&lt;&gt;""),IF(_xlfn.XLOOKUP(AB$1,Attendance_sorted!$B146:$CW146,Attendance_sorted!$B146:$CW146,"nn")&lt;&gt;"nn","•",""),"")</f>
        <v/>
      </c>
      <c r="AC147" s="1" t="str">
        <f ca="1">IF(($A147&lt;&gt;"")*(AC$1&lt;&gt;""),IF(_xlfn.XLOOKUP(AC$1,Attendance_sorted!$B146:$CW146,Attendance_sorted!$B146:$CW146,"nn")&lt;&gt;"nn","•",""),"")</f>
        <v/>
      </c>
      <c r="AD147" s="1" t="str">
        <f ca="1">IF(($A147&lt;&gt;"")*(AD$1&lt;&gt;""),IF(_xlfn.XLOOKUP(AD$1,Attendance_sorted!$B146:$CW146,Attendance_sorted!$B146:$CW146,"nn")&lt;&gt;"nn","•",""),"")</f>
        <v/>
      </c>
      <c r="AE147" s="1" t="str">
        <f ca="1">IF(($A147&lt;&gt;"")*(AE$1&lt;&gt;""),IF(_xlfn.XLOOKUP(AE$1,Attendance_sorted!$B146:$CW146,Attendance_sorted!$B146:$CW146,"nn")&lt;&gt;"nn","•",""),"")</f>
        <v/>
      </c>
      <c r="AF147" s="1" t="str">
        <f ca="1">IF(($A147&lt;&gt;"")*(AF$1&lt;&gt;""),IF(_xlfn.XLOOKUP(AF$1,Attendance_sorted!$B146:$CW146,Attendance_sorted!$B146:$CW146,"nn")&lt;&gt;"nn","•",""),"")</f>
        <v/>
      </c>
      <c r="AG147" s="1" t="str">
        <f ca="1">IF(($A147&lt;&gt;"")*(AG$1&lt;&gt;""),IF(_xlfn.XLOOKUP(AG$1,Attendance_sorted!$B146:$CW146,Attendance_sorted!$B146:$CW146,"nn")&lt;&gt;"nn","•",""),"")</f>
        <v/>
      </c>
      <c r="AH147" s="1" t="str">
        <f ca="1">IF(($A147&lt;&gt;"")*(AH$1&lt;&gt;""),IF(_xlfn.XLOOKUP(AH$1,Attendance_sorted!$B146:$CW146,Attendance_sorted!$B146:$CW146,"nn")&lt;&gt;"nn","•",""),"")</f>
        <v/>
      </c>
      <c r="AI147" s="1" t="str">
        <f ca="1">IF(($A147&lt;&gt;"")*(AI$1&lt;&gt;""),IF(_xlfn.XLOOKUP(AI$1,Attendance_sorted!$B146:$CW146,Attendance_sorted!$B146:$CW146,"nn")&lt;&gt;"nn","•",""),"")</f>
        <v/>
      </c>
      <c r="AJ147" s="1" t="str">
        <f ca="1">IF(($A147&lt;&gt;"")*(AJ$1&lt;&gt;""),IF(_xlfn.XLOOKUP(AJ$1,Attendance_sorted!$B146:$CW146,Attendance_sorted!$B146:$CW146,"nn")&lt;&gt;"nn","•",""),"")</f>
        <v/>
      </c>
      <c r="AK147" s="1" t="str">
        <f ca="1">IF(($A147&lt;&gt;"")*(AK$1&lt;&gt;""),IF(_xlfn.XLOOKUP(AK$1,Attendance_sorted!$B146:$CW146,Attendance_sorted!$B146:$CW146,"nn")&lt;&gt;"nn","•",""),"")</f>
        <v/>
      </c>
      <c r="AL147" s="1" t="str">
        <f ca="1">IF(($A147&lt;&gt;"")*(AL$1&lt;&gt;""),IF(_xlfn.XLOOKUP(AL$1,Attendance_sorted!$B146:$CW146,Attendance_sorted!$B146:$CW146,"nn")&lt;&gt;"nn","•",""),"")</f>
        <v/>
      </c>
      <c r="AM147" s="1" t="str">
        <f ca="1">IF(($A147&lt;&gt;"")*(AM$1&lt;&gt;""),IF(_xlfn.XLOOKUP(AM$1,Attendance_sorted!$B146:$CW146,Attendance_sorted!$B146:$CW146,"nn")&lt;&gt;"nn","•",""),"")</f>
        <v/>
      </c>
      <c r="AN147" s="1" t="str">
        <f ca="1">IF(($A147&lt;&gt;"")*(AN$1&lt;&gt;""),IF(_xlfn.XLOOKUP(AN$1,Attendance_sorted!$B146:$CW146,Attendance_sorted!$B146:$CW146,"nn")&lt;&gt;"nn","•",""),"")</f>
        <v/>
      </c>
      <c r="AO147" s="1" t="str">
        <f ca="1">IF(($A147&lt;&gt;"")*(AO$1&lt;&gt;""),IF(_xlfn.XLOOKUP(AO$1,Attendance_sorted!$B146:$CW146,Attendance_sorted!$B146:$CW146,"nn")&lt;&gt;"nn","•",""),"")</f>
        <v/>
      </c>
      <c r="AP147" s="1" t="str">
        <f ca="1">IF(($A147&lt;&gt;"")*(AP$1&lt;&gt;""),IF(_xlfn.XLOOKUP(AP$1,Attendance_sorted!$B146:$CW146,Attendance_sorted!$B146:$CW146,"nn")&lt;&gt;"nn","•",""),"")</f>
        <v/>
      </c>
      <c r="AQ147" s="1" t="str">
        <f ca="1">IF(($A147&lt;&gt;"")*(AQ$1&lt;&gt;""),IF(_xlfn.XLOOKUP(AQ$1,Attendance_sorted!$B146:$CW146,Attendance_sorted!$B146:$CW146,"nn")&lt;&gt;"nn","•",""),"")</f>
        <v/>
      </c>
      <c r="AR147" s="1" t="str">
        <f ca="1">IF(($A147&lt;&gt;"")*(AR$1&lt;&gt;""),IF(_xlfn.XLOOKUP(AR$1,Attendance_sorted!$B146:$CW146,Attendance_sorted!$B146:$CW146,"nn")&lt;&gt;"nn","•",""),"")</f>
        <v/>
      </c>
      <c r="AS147" s="1" t="str">
        <f ca="1">IF(($A147&lt;&gt;"")*(AS$1&lt;&gt;""),IF(_xlfn.XLOOKUP(AS$1,Attendance_sorted!$B146:$CW146,Attendance_sorted!$B146:$CW146,"nn")&lt;&gt;"nn","•",""),"")</f>
        <v/>
      </c>
      <c r="AT147" s="1" t="str">
        <f ca="1">IF(($A147&lt;&gt;"")*(AT$1&lt;&gt;""),IF(_xlfn.XLOOKUP(AT$1,Attendance_sorted!$B146:$CW146,Attendance_sorted!$B146:$CW146,"nn")&lt;&gt;"nn","•",""),"")</f>
        <v/>
      </c>
      <c r="AU147" s="1" t="str">
        <f ca="1">IF(($A147&lt;&gt;"")*(AU$1&lt;&gt;""),IF(_xlfn.XLOOKUP(AU$1,Attendance_sorted!$B146:$CW146,Attendance_sorted!$B146:$CW146,"nn")&lt;&gt;"nn","•",""),"")</f>
        <v/>
      </c>
      <c r="AV147" s="1" t="str">
        <f ca="1">IF(($A147&lt;&gt;"")*(AV$1&lt;&gt;""),IF(_xlfn.XLOOKUP(AV$1,Attendance_sorted!$B146:$CW146,Attendance_sorted!$B146:$CW146,"nn")&lt;&gt;"nn","•",""),"")</f>
        <v/>
      </c>
      <c r="AW147" s="1" t="str">
        <f ca="1">IF(($A147&lt;&gt;"")*(AW$1&lt;&gt;""),IF(_xlfn.XLOOKUP(AW$1,Attendance_sorted!$B146:$CW146,Attendance_sorted!$B146:$CW146,"nn")&lt;&gt;"nn","•",""),"")</f>
        <v/>
      </c>
      <c r="AX147" s="1" t="str">
        <f ca="1">IF(($A147&lt;&gt;"")*(AX$1&lt;&gt;""),IF(_xlfn.XLOOKUP(AX$1,Attendance_sorted!$B146:$CW146,Attendance_sorted!$B146:$CW146,"nn")&lt;&gt;"nn","•",""),"")</f>
        <v/>
      </c>
      <c r="AY147" s="1" t="str">
        <f ca="1">IF(($A147&lt;&gt;"")*(AY$1&lt;&gt;""),IF(_xlfn.XLOOKUP(AY$1,Attendance_sorted!$B146:$CW146,Attendance_sorted!$B146:$CW146,"nn")&lt;&gt;"nn","•",""),"")</f>
        <v/>
      </c>
      <c r="AZ147" s="1" t="str">
        <f ca="1">IF(($A147&lt;&gt;"")*(AZ$1&lt;&gt;""),IF(_xlfn.XLOOKUP(AZ$1,Attendance_sorted!$B146:$CW146,Attendance_sorted!$B146:$CW146,"nn")&lt;&gt;"nn","•",""),"")</f>
        <v/>
      </c>
      <c r="BA147" s="1" t="str">
        <f ca="1">IF(($A147&lt;&gt;"")*(BA$1&lt;&gt;""),IF(_xlfn.XLOOKUP(BA$1,Attendance_sorted!$B146:$CW146,Attendance_sorted!$B146:$CW146,"nn")&lt;&gt;"nn","•",""),"")</f>
        <v/>
      </c>
      <c r="BB147" s="1" t="str">
        <f ca="1">IF(($A147&lt;&gt;"")*(BB$1&lt;&gt;""),IF(_xlfn.XLOOKUP(BB$1,Attendance_sorted!$B146:$CW146,Attendance_sorted!$B146:$CW146,"nn")&lt;&gt;"nn","•",""),"")</f>
        <v/>
      </c>
      <c r="BC147" s="1" t="str">
        <f ca="1">IF(($A147&lt;&gt;"")*(BC$1&lt;&gt;""),IF(_xlfn.XLOOKUP(BC$1,Attendance_sorted!$B146:$CW146,Attendance_sorted!$B146:$CW146,"nn")&lt;&gt;"nn","•",""),"")</f>
        <v/>
      </c>
      <c r="BD147" s="1" t="str">
        <f ca="1">IF(($A147&lt;&gt;"")*(BD$1&lt;&gt;""),IF(_xlfn.XLOOKUP(BD$1,Attendance_sorted!$B146:$CW146,Attendance_sorted!$B146:$CW146,"nn")&lt;&gt;"nn","•",""),"")</f>
        <v/>
      </c>
      <c r="BE147" s="1" t="str">
        <f ca="1">IF(($A147&lt;&gt;"")*(BE$1&lt;&gt;""),IF(_xlfn.XLOOKUP(BE$1,Attendance_sorted!$B146:$CW146,Attendance_sorted!$B146:$CW146,"nn")&lt;&gt;"nn","•",""),"")</f>
        <v/>
      </c>
      <c r="BF147" s="1" t="str">
        <f ca="1">IF(($A147&lt;&gt;"")*(BF$1&lt;&gt;""),IF(_xlfn.XLOOKUP(BF$1,Attendance_sorted!$B146:$CW146,Attendance_sorted!$B146:$CW146,"nn")&lt;&gt;"nn","•",""),"")</f>
        <v/>
      </c>
      <c r="BG147" s="1" t="str">
        <f ca="1">IF(($A147&lt;&gt;"")*(BG$1&lt;&gt;""),IF(_xlfn.XLOOKUP(BG$1,Attendance_sorted!$B146:$CW146,Attendance_sorted!$B146:$CW146,"nn")&lt;&gt;"nn","•",""),"")</f>
        <v/>
      </c>
      <c r="BH147" s="1" t="str">
        <f ca="1">IF(($A147&lt;&gt;"")*(BH$1&lt;&gt;""),IF(_xlfn.XLOOKUP(BH$1,Attendance_sorted!$B146:$CW146,Attendance_sorted!$B146:$CW146,"nn")&lt;&gt;"nn","•",""),"")</f>
        <v/>
      </c>
      <c r="BI147" s="1" t="str">
        <f ca="1">IF(($A147&lt;&gt;"")*(BI$1&lt;&gt;""),IF(_xlfn.XLOOKUP(BI$1,Attendance_sorted!$B146:$CW146,Attendance_sorted!$B146:$CW146,"nn")&lt;&gt;"nn","•",""),"")</f>
        <v/>
      </c>
      <c r="BJ147" s="1" t="str">
        <f ca="1">IF(($A147&lt;&gt;"")*(BJ$1&lt;&gt;""),IF(_xlfn.XLOOKUP(BJ$1,Attendance_sorted!$B146:$CW146,Attendance_sorted!$B146:$CW146,"nn")&lt;&gt;"nn","•",""),"")</f>
        <v/>
      </c>
      <c r="BK147" s="1" t="str">
        <f ca="1">IF(($A147&lt;&gt;"")*(BK$1&lt;&gt;""),IF(_xlfn.XLOOKUP(BK$1,Attendance_sorted!$B146:$CW146,Attendance_sorted!$B146:$CW146,"nn")&lt;&gt;"nn","•",""),"")</f>
        <v/>
      </c>
      <c r="BL147" s="1" t="str">
        <f ca="1">IF(($A147&lt;&gt;"")*(BL$1&lt;&gt;""),IF(_xlfn.XLOOKUP(BL$1,Attendance_sorted!$B146:$CW146,Attendance_sorted!$B146:$CW146,"nn")&lt;&gt;"nn","•",""),"")</f>
        <v/>
      </c>
      <c r="BM147" s="1" t="str">
        <f ca="1">IF(($A147&lt;&gt;"")*(BM$1&lt;&gt;""),IF(_xlfn.XLOOKUP(BM$1,Attendance_sorted!$B146:$CW146,Attendance_sorted!$B146:$CW146,"nn")&lt;&gt;"nn","•",""),"")</f>
        <v/>
      </c>
      <c r="BN147" s="1" t="str">
        <f ca="1">IF(($A147&lt;&gt;"")*(BN$1&lt;&gt;""),IF(_xlfn.XLOOKUP(BN$1,Attendance_sorted!$B146:$CW146,Attendance_sorted!$B146:$CW146,"nn")&lt;&gt;"nn","•",""),"")</f>
        <v/>
      </c>
      <c r="BO147" s="1" t="str">
        <f ca="1">IF(($A147&lt;&gt;"")*(BO$1&lt;&gt;""),IF(_xlfn.XLOOKUP(BO$1,Attendance_sorted!$B146:$CW146,Attendance_sorted!$B146:$CW146,"nn")&lt;&gt;"nn","•",""),"")</f>
        <v/>
      </c>
      <c r="BP147" s="1" t="str">
        <f ca="1">IF(($A147&lt;&gt;"")*(BP$1&lt;&gt;""),IF(_xlfn.XLOOKUP(BP$1,Attendance_sorted!$B146:$CW146,Attendance_sorted!$B146:$CW146,"nn")&lt;&gt;"nn","•",""),"")</f>
        <v/>
      </c>
      <c r="BQ147" s="1" t="str">
        <f ca="1">IF(($A147&lt;&gt;"")*(BQ$1&lt;&gt;""),IF(_xlfn.XLOOKUP(BQ$1,Attendance_sorted!$B146:$CW146,Attendance_sorted!$B146:$CW146,"nn")&lt;&gt;"nn","•",""),"")</f>
        <v/>
      </c>
      <c r="BR147" s="1" t="str">
        <f ca="1">IF(($A147&lt;&gt;"")*(BR$1&lt;&gt;""),IF(_xlfn.XLOOKUP(BR$1,Attendance_sorted!$B146:$CW146,Attendance_sorted!$B146:$CW146,"nn")&lt;&gt;"nn","•",""),"")</f>
        <v/>
      </c>
      <c r="BS147" s="1" t="str">
        <f ca="1">IF(($A147&lt;&gt;"")*(BS$1&lt;&gt;""),IF(_xlfn.XLOOKUP(BS$1,Attendance_sorted!$B146:$CW146,Attendance_sorted!$B146:$CW146,"nn")&lt;&gt;"nn","•",""),"")</f>
        <v/>
      </c>
      <c r="BT147" s="1" t="str">
        <f ca="1">IF(($A147&lt;&gt;"")*(BT$1&lt;&gt;""),IF(_xlfn.XLOOKUP(BT$1,Attendance_sorted!$B146:$CW146,Attendance_sorted!$B146:$CW146,"nn")&lt;&gt;"nn","•",""),"")</f>
        <v/>
      </c>
      <c r="BU147" s="1" t="str">
        <f ca="1">IF(($A147&lt;&gt;"")*(BU$1&lt;&gt;""),IF(_xlfn.XLOOKUP(BU$1,Attendance_sorted!$B146:$CW146,Attendance_sorted!$B146:$CW146,"nn")&lt;&gt;"nn","•",""),"")</f>
        <v/>
      </c>
      <c r="BV147" s="1" t="str">
        <f ca="1">IF(($A147&lt;&gt;"")*(BV$1&lt;&gt;""),IF(_xlfn.XLOOKUP(BV$1,Attendance_sorted!$B146:$CW146,Attendance_sorted!$B146:$CW146,"nn")&lt;&gt;"nn","•",""),"")</f>
        <v/>
      </c>
      <c r="BW147" s="1" t="str">
        <f ca="1">IF(($A147&lt;&gt;"")*(BW$1&lt;&gt;""),IF(_xlfn.XLOOKUP(BW$1,Attendance_sorted!$B146:$CW146,Attendance_sorted!$B146:$CW146,"nn")&lt;&gt;"nn","•",""),"")</f>
        <v/>
      </c>
      <c r="BX147" s="1" t="str">
        <f ca="1">IF(($A147&lt;&gt;"")*(BX$1&lt;&gt;""),IF(_xlfn.XLOOKUP(BX$1,Attendance_sorted!$B146:$CW146,Attendance_sorted!$B146:$CW146,"nn")&lt;&gt;"nn","•",""),"")</f>
        <v/>
      </c>
      <c r="BY147" s="1" t="str">
        <f ca="1">IF(($A147&lt;&gt;"")*(BY$1&lt;&gt;""),IF(_xlfn.XLOOKUP(BY$1,Attendance_sorted!$B146:$CW146,Attendance_sorted!$B146:$CW146,"nn")&lt;&gt;"nn","•",""),"")</f>
        <v/>
      </c>
      <c r="BZ147" s="1" t="str">
        <f ca="1">IF(($A147&lt;&gt;"")*(BZ$1&lt;&gt;""),IF(_xlfn.XLOOKUP(BZ$1,Attendance_sorted!$B146:$CW146,Attendance_sorted!$B146:$CW146,"nn")&lt;&gt;"nn","•",""),"")</f>
        <v/>
      </c>
      <c r="CA147" s="1" t="str">
        <f ca="1">IF(($A147&lt;&gt;"")*(CA$1&lt;&gt;""),IF(_xlfn.XLOOKUP(CA$1,Attendance_sorted!$B146:$CW146,Attendance_sorted!$B146:$CW146,"nn")&lt;&gt;"nn","•",""),"")</f>
        <v/>
      </c>
      <c r="CB147" s="1" t="str">
        <f ca="1">IF(($A147&lt;&gt;"")*(CB$1&lt;&gt;""),IF(_xlfn.XLOOKUP(CB$1,Attendance_sorted!$B146:$CW146,Attendance_sorted!$B146:$CW146,"nn")&lt;&gt;"nn","•",""),"")</f>
        <v/>
      </c>
      <c r="CC147" s="1" t="str">
        <f ca="1">IF(($A147&lt;&gt;"")*(CC$1&lt;&gt;""),IF(_xlfn.XLOOKUP(CC$1,Attendance_sorted!$B146:$CW146,Attendance_sorted!$B146:$CW146,"nn")&lt;&gt;"nn","•",""),"")</f>
        <v/>
      </c>
      <c r="CD147" s="1" t="str">
        <f ca="1">IF(($A147&lt;&gt;"")*(CD$1&lt;&gt;""),IF(_xlfn.XLOOKUP(CD$1,Attendance_sorted!$B146:$CW146,Attendance_sorted!$B146:$CW146,"nn")&lt;&gt;"nn","•",""),"")</f>
        <v/>
      </c>
      <c r="CE147" s="1" t="str">
        <f ca="1">IF(($A147&lt;&gt;"")*(CE$1&lt;&gt;""),IF(_xlfn.XLOOKUP(CE$1,Attendance_sorted!$B146:$CW146,Attendance_sorted!$B146:$CW146,"nn")&lt;&gt;"nn","•",""),"")</f>
        <v/>
      </c>
      <c r="CF147" s="1" t="str">
        <f ca="1">IF(($A147&lt;&gt;"")*(CF$1&lt;&gt;""),IF(_xlfn.XLOOKUP(CF$1,Attendance_sorted!$B146:$CW146,Attendance_sorted!$B146:$CW146,"nn")&lt;&gt;"nn","•",""),"")</f>
        <v/>
      </c>
      <c r="CG147" s="1" t="str">
        <f ca="1">IF(($A147&lt;&gt;"")*(CG$1&lt;&gt;""),IF(_xlfn.XLOOKUP(CG$1,Attendance_sorted!$B146:$CW146,Attendance_sorted!$B146:$CW146,"nn")&lt;&gt;"nn","•",""),"")</f>
        <v/>
      </c>
      <c r="CH147" s="1" t="str">
        <f ca="1">IF(($A147&lt;&gt;"")*(CH$1&lt;&gt;""),IF(_xlfn.XLOOKUP(CH$1,Attendance_sorted!$B146:$CW146,Attendance_sorted!$B146:$CW146,"nn")&lt;&gt;"nn","•",""),"")</f>
        <v/>
      </c>
      <c r="CI147" s="1" t="str">
        <f ca="1">IF(($A147&lt;&gt;"")*(CI$1&lt;&gt;""),IF(_xlfn.XLOOKUP(CI$1,Attendance_sorted!$B146:$CW146,Attendance_sorted!$B146:$CW146,"nn")&lt;&gt;"nn","•",""),"")</f>
        <v/>
      </c>
      <c r="CJ147" s="1" t="str">
        <f ca="1">IF(($A147&lt;&gt;"")*(CJ$1&lt;&gt;""),IF(_xlfn.XLOOKUP(CJ$1,Attendance_sorted!$B146:$CW146,Attendance_sorted!$B146:$CW146,"nn")&lt;&gt;"nn","•",""),"")</f>
        <v/>
      </c>
      <c r="CK147" s="1" t="str">
        <f ca="1">IF(($A147&lt;&gt;"")*(CK$1&lt;&gt;""),IF(_xlfn.XLOOKUP(CK$1,Attendance_sorted!$B146:$CW146,Attendance_sorted!$B146:$CW146,"nn")&lt;&gt;"nn","•",""),"")</f>
        <v/>
      </c>
      <c r="CL147" s="1" t="str">
        <f ca="1">IF(($A147&lt;&gt;"")*(CL$1&lt;&gt;""),IF(_xlfn.XLOOKUP(CL$1,Attendance_sorted!$B146:$CW146,Attendance_sorted!$B146:$CW146,"nn")&lt;&gt;"nn","•",""),"")</f>
        <v/>
      </c>
      <c r="CM147" s="1" t="str">
        <f ca="1">IF(($A147&lt;&gt;"")*(CM$1&lt;&gt;""),IF(_xlfn.XLOOKUP(CM$1,Attendance_sorted!$B146:$CW146,Attendance_sorted!$B146:$CW146,"nn")&lt;&gt;"nn","•",""),"")</f>
        <v/>
      </c>
      <c r="CN147" s="1" t="str">
        <f ca="1">IF(($A147&lt;&gt;"")*(CN$1&lt;&gt;""),IF(_xlfn.XLOOKUP(CN$1,Attendance_sorted!$B146:$CW146,Attendance_sorted!$B146:$CW146,"nn")&lt;&gt;"nn","•",""),"")</f>
        <v/>
      </c>
      <c r="CO147" s="1" t="str">
        <f ca="1">IF(($A147&lt;&gt;"")*(CO$1&lt;&gt;""),IF(_xlfn.XLOOKUP(CO$1,Attendance_sorted!$B146:$CW146,Attendance_sorted!$B146:$CW146,"nn")&lt;&gt;"nn","•",""),"")</f>
        <v/>
      </c>
      <c r="CP147" s="1" t="str">
        <f ca="1">IF(($A147&lt;&gt;"")*(CP$1&lt;&gt;""),IF(_xlfn.XLOOKUP(CP$1,Attendance_sorted!$B146:$CW146,Attendance_sorted!$B146:$CW146,"nn")&lt;&gt;"nn","•",""),"")</f>
        <v/>
      </c>
      <c r="CQ147" s="1" t="str">
        <f ca="1">IF(($A147&lt;&gt;"")*(CQ$1&lt;&gt;""),IF(_xlfn.XLOOKUP(CQ$1,Attendance_sorted!$B146:$CW146,Attendance_sorted!$B146:$CW146,"nn")&lt;&gt;"nn","•",""),"")</f>
        <v/>
      </c>
      <c r="CR147" s="1" t="str">
        <f ca="1">IF(($A147&lt;&gt;"")*(CR$1&lt;&gt;""),IF(_xlfn.XLOOKUP(CR$1,Attendance_sorted!$B146:$CW146,Attendance_sorted!$B146:$CW146,"nn")&lt;&gt;"nn","•",""),"")</f>
        <v/>
      </c>
      <c r="CS147" s="1" t="str">
        <f ca="1">IF(($A147&lt;&gt;"")*(CS$1&lt;&gt;""),IF(_xlfn.XLOOKUP(CS$1,Attendance_sorted!$B146:$CW146,Attendance_sorted!$B146:$CW146,"nn")&lt;&gt;"nn","•",""),"")</f>
        <v/>
      </c>
      <c r="CT147" s="1" t="str">
        <f ca="1">IF(($A147&lt;&gt;"")*(CT$1&lt;&gt;""),IF(_xlfn.XLOOKUP(CT$1,Attendance_sorted!$B146:$CW146,Attendance_sorted!$B146:$CW146,"nn")&lt;&gt;"nn","•",""),"")</f>
        <v/>
      </c>
      <c r="CU147" s="1" t="str">
        <f ca="1">IF(($A147&lt;&gt;"")*(CU$1&lt;&gt;""),IF(_xlfn.XLOOKUP(CU$1,Attendance_sorted!$B146:$CW146,Attendance_sorted!$B146:$CW146,"nn")&lt;&gt;"nn","•",""),"")</f>
        <v/>
      </c>
      <c r="CV147" s="1" t="str">
        <f ca="1">IF(($A147&lt;&gt;"")*(CV$1&lt;&gt;""),IF(_xlfn.XLOOKUP(CV$1,Attendance_sorted!$B146:$CW146,Attendance_sorted!$B146:$CW146,"nn")&lt;&gt;"nn","•",""),"")</f>
        <v/>
      </c>
      <c r="CW147" s="1" t="str">
        <f ca="1">IF(($A147&lt;&gt;"")*(CW$1&lt;&gt;""),IF(_xlfn.XLOOKUP(CW$1,Attendance_sorted!$B146:$CW146,Attendance_sorted!$B146:$CW146,"nn")&lt;&gt;"nn","•",""),"")</f>
        <v/>
      </c>
    </row>
    <row r="148" spans="1:101">
      <c r="A148" s="1">
        <v>510</v>
      </c>
      <c r="B148" s="1" t="str">
        <f ca="1">IF(($A148&lt;&gt;"")*(B$1&lt;&gt;""),IF(_xlfn.XLOOKUP(B$1,Attendance_sorted!$B147:$CW147,Attendance_sorted!$B147:$CW147,"nn")&lt;&gt;"nn","•",""),"")</f>
        <v/>
      </c>
      <c r="C148" s="1" t="str">
        <f ca="1">IF(($A148&lt;&gt;"")*(C$1&lt;&gt;""),IF(_xlfn.XLOOKUP(C$1,Attendance_sorted!$B147:$CW147,Attendance_sorted!$B147:$CW147,"nn")&lt;&gt;"nn","•",""),"")</f>
        <v/>
      </c>
      <c r="D148" s="1" t="str">
        <f ca="1">IF(($A148&lt;&gt;"")*(D$1&lt;&gt;""),IF(_xlfn.XLOOKUP(D$1,Attendance_sorted!$B147:$CW147,Attendance_sorted!$B147:$CW147,"nn")&lt;&gt;"nn","•",""),"")</f>
        <v/>
      </c>
      <c r="E148" s="1" t="str">
        <f ca="1">IF(($A148&lt;&gt;"")*(E$1&lt;&gt;""),IF(_xlfn.XLOOKUP(E$1,Attendance_sorted!$B147:$CW147,Attendance_sorted!$B147:$CW147,"nn")&lt;&gt;"nn","•",""),"")</f>
        <v/>
      </c>
      <c r="F148" s="1" t="str">
        <f ca="1">IF(($A148&lt;&gt;"")*(F$1&lt;&gt;""),IF(_xlfn.XLOOKUP(F$1,Attendance_sorted!$B147:$CW147,Attendance_sorted!$B147:$CW147,"nn")&lt;&gt;"nn","•",""),"")</f>
        <v/>
      </c>
      <c r="G148" s="1" t="str">
        <f ca="1">IF(($A148&lt;&gt;"")*(G$1&lt;&gt;""),IF(_xlfn.XLOOKUP(G$1,Attendance_sorted!$B147:$CW147,Attendance_sorted!$B147:$CW147,"nn")&lt;&gt;"nn","•",""),"")</f>
        <v/>
      </c>
      <c r="H148" s="1" t="str">
        <f ca="1">IF(($A148&lt;&gt;"")*(H$1&lt;&gt;""),IF(_xlfn.XLOOKUP(H$1,Attendance_sorted!$B147:$CW147,Attendance_sorted!$B147:$CW147,"nn")&lt;&gt;"nn","•",""),"")</f>
        <v/>
      </c>
      <c r="I148" s="1" t="str">
        <f ca="1">IF(($A148&lt;&gt;"")*(I$1&lt;&gt;""),IF(_xlfn.XLOOKUP(I$1,Attendance_sorted!$B147:$CW147,Attendance_sorted!$B147:$CW147,"nn")&lt;&gt;"nn","•",""),"")</f>
        <v/>
      </c>
      <c r="J148" s="1" t="str">
        <f ca="1">IF(($A148&lt;&gt;"")*(J$1&lt;&gt;""),IF(_xlfn.XLOOKUP(J$1,Attendance_sorted!$B147:$CW147,Attendance_sorted!$B147:$CW147,"nn")&lt;&gt;"nn","•",""),"")</f>
        <v/>
      </c>
      <c r="K148" s="1" t="str">
        <f ca="1">IF(($A148&lt;&gt;"")*(K$1&lt;&gt;""),IF(_xlfn.XLOOKUP(K$1,Attendance_sorted!$B147:$CW147,Attendance_sorted!$B147:$CW147,"nn")&lt;&gt;"nn","•",""),"")</f>
        <v/>
      </c>
      <c r="L148" s="1" t="str">
        <f ca="1">IF(($A148&lt;&gt;"")*(L$1&lt;&gt;""),IF(_xlfn.XLOOKUP(L$1,Attendance_sorted!$B147:$CW147,Attendance_sorted!$B147:$CW147,"nn")&lt;&gt;"nn","•",""),"")</f>
        <v/>
      </c>
      <c r="M148" s="1" t="str">
        <f ca="1">IF(($A148&lt;&gt;"")*(M$1&lt;&gt;""),IF(_xlfn.XLOOKUP(M$1,Attendance_sorted!$B147:$CW147,Attendance_sorted!$B147:$CW147,"nn")&lt;&gt;"nn","•",""),"")</f>
        <v/>
      </c>
      <c r="N148" s="1" t="str">
        <f ca="1">IF(($A148&lt;&gt;"")*(N$1&lt;&gt;""),IF(_xlfn.XLOOKUP(N$1,Attendance_sorted!$B147:$CW147,Attendance_sorted!$B147:$CW147,"nn")&lt;&gt;"nn","•",""),"")</f>
        <v/>
      </c>
      <c r="O148" s="1" t="str">
        <f ca="1">IF(($A148&lt;&gt;"")*(O$1&lt;&gt;""),IF(_xlfn.XLOOKUP(O$1,Attendance_sorted!$B147:$CW147,Attendance_sorted!$B147:$CW147,"nn")&lt;&gt;"nn","•",""),"")</f>
        <v/>
      </c>
      <c r="P148" s="1" t="str">
        <f ca="1">IF(($A148&lt;&gt;"")*(P$1&lt;&gt;""),IF(_xlfn.XLOOKUP(P$1,Attendance_sorted!$B147:$CW147,Attendance_sorted!$B147:$CW147,"nn")&lt;&gt;"nn","•",""),"")</f>
        <v/>
      </c>
      <c r="Q148" s="1" t="str">
        <f ca="1">IF(($A148&lt;&gt;"")*(Q$1&lt;&gt;""),IF(_xlfn.XLOOKUP(Q$1,Attendance_sorted!$B147:$CW147,Attendance_sorted!$B147:$CW147,"nn")&lt;&gt;"nn","•",""),"")</f>
        <v/>
      </c>
      <c r="R148" s="1" t="str">
        <f ca="1">IF(($A148&lt;&gt;"")*(R$1&lt;&gt;""),IF(_xlfn.XLOOKUP(R$1,Attendance_sorted!$B147:$CW147,Attendance_sorted!$B147:$CW147,"nn")&lt;&gt;"nn","•",""),"")</f>
        <v/>
      </c>
      <c r="S148" s="1" t="str">
        <f ca="1">IF(($A148&lt;&gt;"")*(S$1&lt;&gt;""),IF(_xlfn.XLOOKUP(S$1,Attendance_sorted!$B147:$CW147,Attendance_sorted!$B147:$CW147,"nn")&lt;&gt;"nn","•",""),"")</f>
        <v/>
      </c>
      <c r="T148" s="1" t="str">
        <f ca="1">IF(($A148&lt;&gt;"")*(T$1&lt;&gt;""),IF(_xlfn.XLOOKUP(T$1,Attendance_sorted!$B147:$CW147,Attendance_sorted!$B147:$CW147,"nn")&lt;&gt;"nn","•",""),"")</f>
        <v/>
      </c>
      <c r="U148" s="1" t="str">
        <f ca="1">IF(($A148&lt;&gt;"")*(U$1&lt;&gt;""),IF(_xlfn.XLOOKUP(U$1,Attendance_sorted!$B147:$CW147,Attendance_sorted!$B147:$CW147,"nn")&lt;&gt;"nn","•",""),"")</f>
        <v/>
      </c>
      <c r="V148" s="1" t="str">
        <f ca="1">IF(($A148&lt;&gt;"")*(V$1&lt;&gt;""),IF(_xlfn.XLOOKUP(V$1,Attendance_sorted!$B147:$CW147,Attendance_sorted!$B147:$CW147,"nn")&lt;&gt;"nn","•",""),"")</f>
        <v/>
      </c>
      <c r="W148" s="1" t="str">
        <f ca="1">IF(($A148&lt;&gt;"")*(W$1&lt;&gt;""),IF(_xlfn.XLOOKUP(W$1,Attendance_sorted!$B147:$CW147,Attendance_sorted!$B147:$CW147,"nn")&lt;&gt;"nn","•",""),"")</f>
        <v/>
      </c>
      <c r="X148" s="1" t="str">
        <f ca="1">IF(($A148&lt;&gt;"")*(X$1&lt;&gt;""),IF(_xlfn.XLOOKUP(X$1,Attendance_sorted!$B147:$CW147,Attendance_sorted!$B147:$CW147,"nn")&lt;&gt;"nn","•",""),"")</f>
        <v/>
      </c>
      <c r="Y148" s="1" t="str">
        <f ca="1">IF(($A148&lt;&gt;"")*(Y$1&lt;&gt;""),IF(_xlfn.XLOOKUP(Y$1,Attendance_sorted!$B147:$CW147,Attendance_sorted!$B147:$CW147,"nn")&lt;&gt;"nn","•",""),"")</f>
        <v/>
      </c>
      <c r="Z148" s="1" t="str">
        <f ca="1">IF(($A148&lt;&gt;"")*(Z$1&lt;&gt;""),IF(_xlfn.XLOOKUP(Z$1,Attendance_sorted!$B147:$CW147,Attendance_sorted!$B147:$CW147,"nn")&lt;&gt;"nn","•",""),"")</f>
        <v/>
      </c>
      <c r="AA148" s="1" t="str">
        <f ca="1">IF(($A148&lt;&gt;"")*(AA$1&lt;&gt;""),IF(_xlfn.XLOOKUP(AA$1,Attendance_sorted!$B147:$CW147,Attendance_sorted!$B147:$CW147,"nn")&lt;&gt;"nn","•",""),"")</f>
        <v/>
      </c>
      <c r="AB148" s="1" t="str">
        <f ca="1">IF(($A148&lt;&gt;"")*(AB$1&lt;&gt;""),IF(_xlfn.XLOOKUP(AB$1,Attendance_sorted!$B147:$CW147,Attendance_sorted!$B147:$CW147,"nn")&lt;&gt;"nn","•",""),"")</f>
        <v/>
      </c>
      <c r="AC148" s="1" t="str">
        <f ca="1">IF(($A148&lt;&gt;"")*(AC$1&lt;&gt;""),IF(_xlfn.XLOOKUP(AC$1,Attendance_sorted!$B147:$CW147,Attendance_sorted!$B147:$CW147,"nn")&lt;&gt;"nn","•",""),"")</f>
        <v/>
      </c>
      <c r="AD148" s="1" t="str">
        <f ca="1">IF(($A148&lt;&gt;"")*(AD$1&lt;&gt;""),IF(_xlfn.XLOOKUP(AD$1,Attendance_sorted!$B147:$CW147,Attendance_sorted!$B147:$CW147,"nn")&lt;&gt;"nn","•",""),"")</f>
        <v/>
      </c>
      <c r="AE148" s="1" t="str">
        <f ca="1">IF(($A148&lt;&gt;"")*(AE$1&lt;&gt;""),IF(_xlfn.XLOOKUP(AE$1,Attendance_sorted!$B147:$CW147,Attendance_sorted!$B147:$CW147,"nn")&lt;&gt;"nn","•",""),"")</f>
        <v/>
      </c>
      <c r="AF148" s="1" t="str">
        <f ca="1">IF(($A148&lt;&gt;"")*(AF$1&lt;&gt;""),IF(_xlfn.XLOOKUP(AF$1,Attendance_sorted!$B147:$CW147,Attendance_sorted!$B147:$CW147,"nn")&lt;&gt;"nn","•",""),"")</f>
        <v/>
      </c>
      <c r="AG148" s="1" t="str">
        <f ca="1">IF(($A148&lt;&gt;"")*(AG$1&lt;&gt;""),IF(_xlfn.XLOOKUP(AG$1,Attendance_sorted!$B147:$CW147,Attendance_sorted!$B147:$CW147,"nn")&lt;&gt;"nn","•",""),"")</f>
        <v/>
      </c>
      <c r="AH148" s="1" t="str">
        <f ca="1">IF(($A148&lt;&gt;"")*(AH$1&lt;&gt;""),IF(_xlfn.XLOOKUP(AH$1,Attendance_sorted!$B147:$CW147,Attendance_sorted!$B147:$CW147,"nn")&lt;&gt;"nn","•",""),"")</f>
        <v/>
      </c>
      <c r="AI148" s="1" t="str">
        <f ca="1">IF(($A148&lt;&gt;"")*(AI$1&lt;&gt;""),IF(_xlfn.XLOOKUP(AI$1,Attendance_sorted!$B147:$CW147,Attendance_sorted!$B147:$CW147,"nn")&lt;&gt;"nn","•",""),"")</f>
        <v/>
      </c>
      <c r="AJ148" s="1" t="str">
        <f ca="1">IF(($A148&lt;&gt;"")*(AJ$1&lt;&gt;""),IF(_xlfn.XLOOKUP(AJ$1,Attendance_sorted!$B147:$CW147,Attendance_sorted!$B147:$CW147,"nn")&lt;&gt;"nn","•",""),"")</f>
        <v/>
      </c>
      <c r="AK148" s="1" t="str">
        <f ca="1">IF(($A148&lt;&gt;"")*(AK$1&lt;&gt;""),IF(_xlfn.XLOOKUP(AK$1,Attendance_sorted!$B147:$CW147,Attendance_sorted!$B147:$CW147,"nn")&lt;&gt;"nn","•",""),"")</f>
        <v/>
      </c>
      <c r="AL148" s="1" t="str">
        <f ca="1">IF(($A148&lt;&gt;"")*(AL$1&lt;&gt;""),IF(_xlfn.XLOOKUP(AL$1,Attendance_sorted!$B147:$CW147,Attendance_sorted!$B147:$CW147,"nn")&lt;&gt;"nn","•",""),"")</f>
        <v/>
      </c>
      <c r="AM148" s="1" t="str">
        <f ca="1">IF(($A148&lt;&gt;"")*(AM$1&lt;&gt;""),IF(_xlfn.XLOOKUP(AM$1,Attendance_sorted!$B147:$CW147,Attendance_sorted!$B147:$CW147,"nn")&lt;&gt;"nn","•",""),"")</f>
        <v/>
      </c>
      <c r="AN148" s="1" t="str">
        <f ca="1">IF(($A148&lt;&gt;"")*(AN$1&lt;&gt;""),IF(_xlfn.XLOOKUP(AN$1,Attendance_sorted!$B147:$CW147,Attendance_sorted!$B147:$CW147,"nn")&lt;&gt;"nn","•",""),"")</f>
        <v/>
      </c>
      <c r="AO148" s="1" t="str">
        <f ca="1">IF(($A148&lt;&gt;"")*(AO$1&lt;&gt;""),IF(_xlfn.XLOOKUP(AO$1,Attendance_sorted!$B147:$CW147,Attendance_sorted!$B147:$CW147,"nn")&lt;&gt;"nn","•",""),"")</f>
        <v/>
      </c>
      <c r="AP148" s="1" t="str">
        <f ca="1">IF(($A148&lt;&gt;"")*(AP$1&lt;&gt;""),IF(_xlfn.XLOOKUP(AP$1,Attendance_sorted!$B147:$CW147,Attendance_sorted!$B147:$CW147,"nn")&lt;&gt;"nn","•",""),"")</f>
        <v/>
      </c>
      <c r="AQ148" s="1" t="str">
        <f ca="1">IF(($A148&lt;&gt;"")*(AQ$1&lt;&gt;""),IF(_xlfn.XLOOKUP(AQ$1,Attendance_sorted!$B147:$CW147,Attendance_sorted!$B147:$CW147,"nn")&lt;&gt;"nn","•",""),"")</f>
        <v/>
      </c>
      <c r="AR148" s="1" t="str">
        <f ca="1">IF(($A148&lt;&gt;"")*(AR$1&lt;&gt;""),IF(_xlfn.XLOOKUP(AR$1,Attendance_sorted!$B147:$CW147,Attendance_sorted!$B147:$CW147,"nn")&lt;&gt;"nn","•",""),"")</f>
        <v/>
      </c>
      <c r="AS148" s="1" t="str">
        <f ca="1">IF(($A148&lt;&gt;"")*(AS$1&lt;&gt;""),IF(_xlfn.XLOOKUP(AS$1,Attendance_sorted!$B147:$CW147,Attendance_sorted!$B147:$CW147,"nn")&lt;&gt;"nn","•",""),"")</f>
        <v/>
      </c>
      <c r="AT148" s="1" t="str">
        <f ca="1">IF(($A148&lt;&gt;"")*(AT$1&lt;&gt;""),IF(_xlfn.XLOOKUP(AT$1,Attendance_sorted!$B147:$CW147,Attendance_sorted!$B147:$CW147,"nn")&lt;&gt;"nn","•",""),"")</f>
        <v/>
      </c>
      <c r="AU148" s="1" t="str">
        <f ca="1">IF(($A148&lt;&gt;"")*(AU$1&lt;&gt;""),IF(_xlfn.XLOOKUP(AU$1,Attendance_sorted!$B147:$CW147,Attendance_sorted!$B147:$CW147,"nn")&lt;&gt;"nn","•",""),"")</f>
        <v/>
      </c>
      <c r="AV148" s="1" t="str">
        <f ca="1">IF(($A148&lt;&gt;"")*(AV$1&lt;&gt;""),IF(_xlfn.XLOOKUP(AV$1,Attendance_sorted!$B147:$CW147,Attendance_sorted!$B147:$CW147,"nn")&lt;&gt;"nn","•",""),"")</f>
        <v/>
      </c>
      <c r="AW148" s="1" t="str">
        <f ca="1">IF(($A148&lt;&gt;"")*(AW$1&lt;&gt;""),IF(_xlfn.XLOOKUP(AW$1,Attendance_sorted!$B147:$CW147,Attendance_sorted!$B147:$CW147,"nn")&lt;&gt;"nn","•",""),"")</f>
        <v/>
      </c>
      <c r="AX148" s="1" t="str">
        <f ca="1">IF(($A148&lt;&gt;"")*(AX$1&lt;&gt;""),IF(_xlfn.XLOOKUP(AX$1,Attendance_sorted!$B147:$CW147,Attendance_sorted!$B147:$CW147,"nn")&lt;&gt;"nn","•",""),"")</f>
        <v/>
      </c>
      <c r="AY148" s="1" t="str">
        <f ca="1">IF(($A148&lt;&gt;"")*(AY$1&lt;&gt;""),IF(_xlfn.XLOOKUP(AY$1,Attendance_sorted!$B147:$CW147,Attendance_sorted!$B147:$CW147,"nn")&lt;&gt;"nn","•",""),"")</f>
        <v/>
      </c>
      <c r="AZ148" s="1" t="str">
        <f ca="1">IF(($A148&lt;&gt;"")*(AZ$1&lt;&gt;""),IF(_xlfn.XLOOKUP(AZ$1,Attendance_sorted!$B147:$CW147,Attendance_sorted!$B147:$CW147,"nn")&lt;&gt;"nn","•",""),"")</f>
        <v/>
      </c>
      <c r="BA148" s="1" t="str">
        <f ca="1">IF(($A148&lt;&gt;"")*(BA$1&lt;&gt;""),IF(_xlfn.XLOOKUP(BA$1,Attendance_sorted!$B147:$CW147,Attendance_sorted!$B147:$CW147,"nn")&lt;&gt;"nn","•",""),"")</f>
        <v/>
      </c>
      <c r="BB148" s="1" t="str">
        <f ca="1">IF(($A148&lt;&gt;"")*(BB$1&lt;&gt;""),IF(_xlfn.XLOOKUP(BB$1,Attendance_sorted!$B147:$CW147,Attendance_sorted!$B147:$CW147,"nn")&lt;&gt;"nn","•",""),"")</f>
        <v/>
      </c>
      <c r="BC148" s="1" t="str">
        <f ca="1">IF(($A148&lt;&gt;"")*(BC$1&lt;&gt;""),IF(_xlfn.XLOOKUP(BC$1,Attendance_sorted!$B147:$CW147,Attendance_sorted!$B147:$CW147,"nn")&lt;&gt;"nn","•",""),"")</f>
        <v/>
      </c>
      <c r="BD148" s="1" t="str">
        <f ca="1">IF(($A148&lt;&gt;"")*(BD$1&lt;&gt;""),IF(_xlfn.XLOOKUP(BD$1,Attendance_sorted!$B147:$CW147,Attendance_sorted!$B147:$CW147,"nn")&lt;&gt;"nn","•",""),"")</f>
        <v/>
      </c>
      <c r="BE148" s="1" t="str">
        <f ca="1">IF(($A148&lt;&gt;"")*(BE$1&lt;&gt;""),IF(_xlfn.XLOOKUP(BE$1,Attendance_sorted!$B147:$CW147,Attendance_sorted!$B147:$CW147,"nn")&lt;&gt;"nn","•",""),"")</f>
        <v/>
      </c>
      <c r="BF148" s="1" t="str">
        <f ca="1">IF(($A148&lt;&gt;"")*(BF$1&lt;&gt;""),IF(_xlfn.XLOOKUP(BF$1,Attendance_sorted!$B147:$CW147,Attendance_sorted!$B147:$CW147,"nn")&lt;&gt;"nn","•",""),"")</f>
        <v/>
      </c>
      <c r="BG148" s="1" t="str">
        <f ca="1">IF(($A148&lt;&gt;"")*(BG$1&lt;&gt;""),IF(_xlfn.XLOOKUP(BG$1,Attendance_sorted!$B147:$CW147,Attendance_sorted!$B147:$CW147,"nn")&lt;&gt;"nn","•",""),"")</f>
        <v/>
      </c>
      <c r="BH148" s="1" t="str">
        <f ca="1">IF(($A148&lt;&gt;"")*(BH$1&lt;&gt;""),IF(_xlfn.XLOOKUP(BH$1,Attendance_sorted!$B147:$CW147,Attendance_sorted!$B147:$CW147,"nn")&lt;&gt;"nn","•",""),"")</f>
        <v/>
      </c>
      <c r="BI148" s="1" t="str">
        <f ca="1">IF(($A148&lt;&gt;"")*(BI$1&lt;&gt;""),IF(_xlfn.XLOOKUP(BI$1,Attendance_sorted!$B147:$CW147,Attendance_sorted!$B147:$CW147,"nn")&lt;&gt;"nn","•",""),"")</f>
        <v/>
      </c>
      <c r="BJ148" s="1" t="str">
        <f ca="1">IF(($A148&lt;&gt;"")*(BJ$1&lt;&gt;""),IF(_xlfn.XLOOKUP(BJ$1,Attendance_sorted!$B147:$CW147,Attendance_sorted!$B147:$CW147,"nn")&lt;&gt;"nn","•",""),"")</f>
        <v/>
      </c>
      <c r="BK148" s="1" t="str">
        <f ca="1">IF(($A148&lt;&gt;"")*(BK$1&lt;&gt;""),IF(_xlfn.XLOOKUP(BK$1,Attendance_sorted!$B147:$CW147,Attendance_sorted!$B147:$CW147,"nn")&lt;&gt;"nn","•",""),"")</f>
        <v/>
      </c>
      <c r="BL148" s="1" t="str">
        <f ca="1">IF(($A148&lt;&gt;"")*(BL$1&lt;&gt;""),IF(_xlfn.XLOOKUP(BL$1,Attendance_sorted!$B147:$CW147,Attendance_sorted!$B147:$CW147,"nn")&lt;&gt;"nn","•",""),"")</f>
        <v/>
      </c>
      <c r="BM148" s="1" t="str">
        <f ca="1">IF(($A148&lt;&gt;"")*(BM$1&lt;&gt;""),IF(_xlfn.XLOOKUP(BM$1,Attendance_sorted!$B147:$CW147,Attendance_sorted!$B147:$CW147,"nn")&lt;&gt;"nn","•",""),"")</f>
        <v/>
      </c>
      <c r="BN148" s="1" t="str">
        <f ca="1">IF(($A148&lt;&gt;"")*(BN$1&lt;&gt;""),IF(_xlfn.XLOOKUP(BN$1,Attendance_sorted!$B147:$CW147,Attendance_sorted!$B147:$CW147,"nn")&lt;&gt;"nn","•",""),"")</f>
        <v/>
      </c>
      <c r="BO148" s="1" t="str">
        <f ca="1">IF(($A148&lt;&gt;"")*(BO$1&lt;&gt;""),IF(_xlfn.XLOOKUP(BO$1,Attendance_sorted!$B147:$CW147,Attendance_sorted!$B147:$CW147,"nn")&lt;&gt;"nn","•",""),"")</f>
        <v/>
      </c>
      <c r="BP148" s="1" t="str">
        <f ca="1">IF(($A148&lt;&gt;"")*(BP$1&lt;&gt;""),IF(_xlfn.XLOOKUP(BP$1,Attendance_sorted!$B147:$CW147,Attendance_sorted!$B147:$CW147,"nn")&lt;&gt;"nn","•",""),"")</f>
        <v/>
      </c>
      <c r="BQ148" s="1" t="str">
        <f ca="1">IF(($A148&lt;&gt;"")*(BQ$1&lt;&gt;""),IF(_xlfn.XLOOKUP(BQ$1,Attendance_sorted!$B147:$CW147,Attendance_sorted!$B147:$CW147,"nn")&lt;&gt;"nn","•",""),"")</f>
        <v/>
      </c>
      <c r="BR148" s="1" t="str">
        <f ca="1">IF(($A148&lt;&gt;"")*(BR$1&lt;&gt;""),IF(_xlfn.XLOOKUP(BR$1,Attendance_sorted!$B147:$CW147,Attendance_sorted!$B147:$CW147,"nn")&lt;&gt;"nn","•",""),"")</f>
        <v/>
      </c>
      <c r="BS148" s="1" t="str">
        <f ca="1">IF(($A148&lt;&gt;"")*(BS$1&lt;&gt;""),IF(_xlfn.XLOOKUP(BS$1,Attendance_sorted!$B147:$CW147,Attendance_sorted!$B147:$CW147,"nn")&lt;&gt;"nn","•",""),"")</f>
        <v/>
      </c>
      <c r="BT148" s="1" t="str">
        <f ca="1">IF(($A148&lt;&gt;"")*(BT$1&lt;&gt;""),IF(_xlfn.XLOOKUP(BT$1,Attendance_sorted!$B147:$CW147,Attendance_sorted!$B147:$CW147,"nn")&lt;&gt;"nn","•",""),"")</f>
        <v/>
      </c>
      <c r="BU148" s="1" t="str">
        <f ca="1">IF(($A148&lt;&gt;"")*(BU$1&lt;&gt;""),IF(_xlfn.XLOOKUP(BU$1,Attendance_sorted!$B147:$CW147,Attendance_sorted!$B147:$CW147,"nn")&lt;&gt;"nn","•",""),"")</f>
        <v/>
      </c>
      <c r="BV148" s="1" t="str">
        <f ca="1">IF(($A148&lt;&gt;"")*(BV$1&lt;&gt;""),IF(_xlfn.XLOOKUP(BV$1,Attendance_sorted!$B147:$CW147,Attendance_sorted!$B147:$CW147,"nn")&lt;&gt;"nn","•",""),"")</f>
        <v/>
      </c>
      <c r="BW148" s="1" t="str">
        <f ca="1">IF(($A148&lt;&gt;"")*(BW$1&lt;&gt;""),IF(_xlfn.XLOOKUP(BW$1,Attendance_sorted!$B147:$CW147,Attendance_sorted!$B147:$CW147,"nn")&lt;&gt;"nn","•",""),"")</f>
        <v/>
      </c>
      <c r="BX148" s="1" t="str">
        <f ca="1">IF(($A148&lt;&gt;"")*(BX$1&lt;&gt;""),IF(_xlfn.XLOOKUP(BX$1,Attendance_sorted!$B147:$CW147,Attendance_sorted!$B147:$CW147,"nn")&lt;&gt;"nn","•",""),"")</f>
        <v/>
      </c>
      <c r="BY148" s="1" t="str">
        <f ca="1">IF(($A148&lt;&gt;"")*(BY$1&lt;&gt;""),IF(_xlfn.XLOOKUP(BY$1,Attendance_sorted!$B147:$CW147,Attendance_sorted!$B147:$CW147,"nn")&lt;&gt;"nn","•",""),"")</f>
        <v/>
      </c>
      <c r="BZ148" s="1" t="str">
        <f ca="1">IF(($A148&lt;&gt;"")*(BZ$1&lt;&gt;""),IF(_xlfn.XLOOKUP(BZ$1,Attendance_sorted!$B147:$CW147,Attendance_sorted!$B147:$CW147,"nn")&lt;&gt;"nn","•",""),"")</f>
        <v/>
      </c>
      <c r="CA148" s="1" t="str">
        <f ca="1">IF(($A148&lt;&gt;"")*(CA$1&lt;&gt;""),IF(_xlfn.XLOOKUP(CA$1,Attendance_sorted!$B147:$CW147,Attendance_sorted!$B147:$CW147,"nn")&lt;&gt;"nn","•",""),"")</f>
        <v/>
      </c>
      <c r="CB148" s="1" t="str">
        <f ca="1">IF(($A148&lt;&gt;"")*(CB$1&lt;&gt;""),IF(_xlfn.XLOOKUP(CB$1,Attendance_sorted!$B147:$CW147,Attendance_sorted!$B147:$CW147,"nn")&lt;&gt;"nn","•",""),"")</f>
        <v/>
      </c>
      <c r="CC148" s="1" t="str">
        <f ca="1">IF(($A148&lt;&gt;"")*(CC$1&lt;&gt;""),IF(_xlfn.XLOOKUP(CC$1,Attendance_sorted!$B147:$CW147,Attendance_sorted!$B147:$CW147,"nn")&lt;&gt;"nn","•",""),"")</f>
        <v/>
      </c>
      <c r="CD148" s="1" t="str">
        <f ca="1">IF(($A148&lt;&gt;"")*(CD$1&lt;&gt;""),IF(_xlfn.XLOOKUP(CD$1,Attendance_sorted!$B147:$CW147,Attendance_sorted!$B147:$CW147,"nn")&lt;&gt;"nn","•",""),"")</f>
        <v/>
      </c>
      <c r="CE148" s="1" t="str">
        <f ca="1">IF(($A148&lt;&gt;"")*(CE$1&lt;&gt;""),IF(_xlfn.XLOOKUP(CE$1,Attendance_sorted!$B147:$CW147,Attendance_sorted!$B147:$CW147,"nn")&lt;&gt;"nn","•",""),"")</f>
        <v/>
      </c>
      <c r="CF148" s="1" t="str">
        <f ca="1">IF(($A148&lt;&gt;"")*(CF$1&lt;&gt;""),IF(_xlfn.XLOOKUP(CF$1,Attendance_sorted!$B147:$CW147,Attendance_sorted!$B147:$CW147,"nn")&lt;&gt;"nn","•",""),"")</f>
        <v/>
      </c>
      <c r="CG148" s="1" t="str">
        <f ca="1">IF(($A148&lt;&gt;"")*(CG$1&lt;&gt;""),IF(_xlfn.XLOOKUP(CG$1,Attendance_sorted!$B147:$CW147,Attendance_sorted!$B147:$CW147,"nn")&lt;&gt;"nn","•",""),"")</f>
        <v/>
      </c>
      <c r="CH148" s="1" t="str">
        <f ca="1">IF(($A148&lt;&gt;"")*(CH$1&lt;&gt;""),IF(_xlfn.XLOOKUP(CH$1,Attendance_sorted!$B147:$CW147,Attendance_sorted!$B147:$CW147,"nn")&lt;&gt;"nn","•",""),"")</f>
        <v/>
      </c>
      <c r="CI148" s="1" t="str">
        <f ca="1">IF(($A148&lt;&gt;"")*(CI$1&lt;&gt;""),IF(_xlfn.XLOOKUP(CI$1,Attendance_sorted!$B147:$CW147,Attendance_sorted!$B147:$CW147,"nn")&lt;&gt;"nn","•",""),"")</f>
        <v/>
      </c>
      <c r="CJ148" s="1" t="str">
        <f ca="1">IF(($A148&lt;&gt;"")*(CJ$1&lt;&gt;""),IF(_xlfn.XLOOKUP(CJ$1,Attendance_sorted!$B147:$CW147,Attendance_sorted!$B147:$CW147,"nn")&lt;&gt;"nn","•",""),"")</f>
        <v/>
      </c>
      <c r="CK148" s="1" t="str">
        <f ca="1">IF(($A148&lt;&gt;"")*(CK$1&lt;&gt;""),IF(_xlfn.XLOOKUP(CK$1,Attendance_sorted!$B147:$CW147,Attendance_sorted!$B147:$CW147,"nn")&lt;&gt;"nn","•",""),"")</f>
        <v/>
      </c>
      <c r="CL148" s="1" t="str">
        <f ca="1">IF(($A148&lt;&gt;"")*(CL$1&lt;&gt;""),IF(_xlfn.XLOOKUP(CL$1,Attendance_sorted!$B147:$CW147,Attendance_sorted!$B147:$CW147,"nn")&lt;&gt;"nn","•",""),"")</f>
        <v/>
      </c>
      <c r="CM148" s="1" t="str">
        <f ca="1">IF(($A148&lt;&gt;"")*(CM$1&lt;&gt;""),IF(_xlfn.XLOOKUP(CM$1,Attendance_sorted!$B147:$CW147,Attendance_sorted!$B147:$CW147,"nn")&lt;&gt;"nn","•",""),"")</f>
        <v/>
      </c>
      <c r="CN148" s="1" t="str">
        <f ca="1">IF(($A148&lt;&gt;"")*(CN$1&lt;&gt;""),IF(_xlfn.XLOOKUP(CN$1,Attendance_sorted!$B147:$CW147,Attendance_sorted!$B147:$CW147,"nn")&lt;&gt;"nn","•",""),"")</f>
        <v/>
      </c>
      <c r="CO148" s="1" t="str">
        <f ca="1">IF(($A148&lt;&gt;"")*(CO$1&lt;&gt;""),IF(_xlfn.XLOOKUP(CO$1,Attendance_sorted!$B147:$CW147,Attendance_sorted!$B147:$CW147,"nn")&lt;&gt;"nn","•",""),"")</f>
        <v/>
      </c>
      <c r="CP148" s="1" t="str">
        <f ca="1">IF(($A148&lt;&gt;"")*(CP$1&lt;&gt;""),IF(_xlfn.XLOOKUP(CP$1,Attendance_sorted!$B147:$CW147,Attendance_sorted!$B147:$CW147,"nn")&lt;&gt;"nn","•",""),"")</f>
        <v/>
      </c>
      <c r="CQ148" s="1" t="str">
        <f ca="1">IF(($A148&lt;&gt;"")*(CQ$1&lt;&gt;""),IF(_xlfn.XLOOKUP(CQ$1,Attendance_sorted!$B147:$CW147,Attendance_sorted!$B147:$CW147,"nn")&lt;&gt;"nn","•",""),"")</f>
        <v/>
      </c>
      <c r="CR148" s="1" t="str">
        <f ca="1">IF(($A148&lt;&gt;"")*(CR$1&lt;&gt;""),IF(_xlfn.XLOOKUP(CR$1,Attendance_sorted!$B147:$CW147,Attendance_sorted!$B147:$CW147,"nn")&lt;&gt;"nn","•",""),"")</f>
        <v/>
      </c>
      <c r="CS148" s="1" t="str">
        <f ca="1">IF(($A148&lt;&gt;"")*(CS$1&lt;&gt;""),IF(_xlfn.XLOOKUP(CS$1,Attendance_sorted!$B147:$CW147,Attendance_sorted!$B147:$CW147,"nn")&lt;&gt;"nn","•",""),"")</f>
        <v/>
      </c>
      <c r="CT148" s="1" t="str">
        <f ca="1">IF(($A148&lt;&gt;"")*(CT$1&lt;&gt;""),IF(_xlfn.XLOOKUP(CT$1,Attendance_sorted!$B147:$CW147,Attendance_sorted!$B147:$CW147,"nn")&lt;&gt;"nn","•",""),"")</f>
        <v/>
      </c>
      <c r="CU148" s="1" t="str">
        <f ca="1">IF(($A148&lt;&gt;"")*(CU$1&lt;&gt;""),IF(_xlfn.XLOOKUP(CU$1,Attendance_sorted!$B147:$CW147,Attendance_sorted!$B147:$CW147,"nn")&lt;&gt;"nn","•",""),"")</f>
        <v/>
      </c>
      <c r="CV148" s="1" t="str">
        <f ca="1">IF(($A148&lt;&gt;"")*(CV$1&lt;&gt;""),IF(_xlfn.XLOOKUP(CV$1,Attendance_sorted!$B147:$CW147,Attendance_sorted!$B147:$CW147,"nn")&lt;&gt;"nn","•",""),"")</f>
        <v/>
      </c>
      <c r="CW148" s="1" t="str">
        <f ca="1">IF(($A148&lt;&gt;"")*(CW$1&lt;&gt;""),IF(_xlfn.XLOOKUP(CW$1,Attendance_sorted!$B147:$CW147,Attendance_sorted!$B147:$CW147,"nn")&lt;&gt;"nn","•",""),"")</f>
        <v/>
      </c>
    </row>
    <row r="149" spans="1:101">
      <c r="A149" s="1">
        <v>512</v>
      </c>
      <c r="B149" s="1" t="str">
        <f ca="1">IF(($A149&lt;&gt;"")*(B$1&lt;&gt;""),IF(_xlfn.XLOOKUP(B$1,Attendance_sorted!$B148:$CW148,Attendance_sorted!$B148:$CW148,"nn")&lt;&gt;"nn","•",""),"")</f>
        <v/>
      </c>
      <c r="C149" s="1" t="str">
        <f ca="1">IF(($A149&lt;&gt;"")*(C$1&lt;&gt;""),IF(_xlfn.XLOOKUP(C$1,Attendance_sorted!$B148:$CW148,Attendance_sorted!$B148:$CW148,"nn")&lt;&gt;"nn","•",""),"")</f>
        <v/>
      </c>
      <c r="D149" s="1" t="str">
        <f ca="1">IF(($A149&lt;&gt;"")*(D$1&lt;&gt;""),IF(_xlfn.XLOOKUP(D$1,Attendance_sorted!$B148:$CW148,Attendance_sorted!$B148:$CW148,"nn")&lt;&gt;"nn","•",""),"")</f>
        <v/>
      </c>
      <c r="E149" s="1" t="str">
        <f ca="1">IF(($A149&lt;&gt;"")*(E$1&lt;&gt;""),IF(_xlfn.XLOOKUP(E$1,Attendance_sorted!$B148:$CW148,Attendance_sorted!$B148:$CW148,"nn")&lt;&gt;"nn","•",""),"")</f>
        <v/>
      </c>
      <c r="F149" s="1" t="str">
        <f ca="1">IF(($A149&lt;&gt;"")*(F$1&lt;&gt;""),IF(_xlfn.XLOOKUP(F$1,Attendance_sorted!$B148:$CW148,Attendance_sorted!$B148:$CW148,"nn")&lt;&gt;"nn","•",""),"")</f>
        <v/>
      </c>
      <c r="G149" s="1" t="str">
        <f ca="1">IF(($A149&lt;&gt;"")*(G$1&lt;&gt;""),IF(_xlfn.XLOOKUP(G$1,Attendance_sorted!$B148:$CW148,Attendance_sorted!$B148:$CW148,"nn")&lt;&gt;"nn","•",""),"")</f>
        <v/>
      </c>
      <c r="H149" s="1" t="str">
        <f ca="1">IF(($A149&lt;&gt;"")*(H$1&lt;&gt;""),IF(_xlfn.XLOOKUP(H$1,Attendance_sorted!$B148:$CW148,Attendance_sorted!$B148:$CW148,"nn")&lt;&gt;"nn","•",""),"")</f>
        <v/>
      </c>
      <c r="I149" s="1" t="str">
        <f ca="1">IF(($A149&lt;&gt;"")*(I$1&lt;&gt;""),IF(_xlfn.XLOOKUP(I$1,Attendance_sorted!$B148:$CW148,Attendance_sorted!$B148:$CW148,"nn")&lt;&gt;"nn","•",""),"")</f>
        <v/>
      </c>
      <c r="J149" s="1" t="str">
        <f ca="1">IF(($A149&lt;&gt;"")*(J$1&lt;&gt;""),IF(_xlfn.XLOOKUP(J$1,Attendance_sorted!$B148:$CW148,Attendance_sorted!$B148:$CW148,"nn")&lt;&gt;"nn","•",""),"")</f>
        <v/>
      </c>
      <c r="K149" s="1" t="str">
        <f ca="1">IF(($A149&lt;&gt;"")*(K$1&lt;&gt;""),IF(_xlfn.XLOOKUP(K$1,Attendance_sorted!$B148:$CW148,Attendance_sorted!$B148:$CW148,"nn")&lt;&gt;"nn","•",""),"")</f>
        <v/>
      </c>
      <c r="L149" s="1" t="str">
        <f ca="1">IF(($A149&lt;&gt;"")*(L$1&lt;&gt;""),IF(_xlfn.XLOOKUP(L$1,Attendance_sorted!$B148:$CW148,Attendance_sorted!$B148:$CW148,"nn")&lt;&gt;"nn","•",""),"")</f>
        <v/>
      </c>
      <c r="M149" s="1" t="str">
        <f ca="1">IF(($A149&lt;&gt;"")*(M$1&lt;&gt;""),IF(_xlfn.XLOOKUP(M$1,Attendance_sorted!$B148:$CW148,Attendance_sorted!$B148:$CW148,"nn")&lt;&gt;"nn","•",""),"")</f>
        <v/>
      </c>
      <c r="N149" s="1" t="str">
        <f ca="1">IF(($A149&lt;&gt;"")*(N$1&lt;&gt;""),IF(_xlfn.XLOOKUP(N$1,Attendance_sorted!$B148:$CW148,Attendance_sorted!$B148:$CW148,"nn")&lt;&gt;"nn","•",""),"")</f>
        <v/>
      </c>
      <c r="O149" s="1" t="str">
        <f ca="1">IF(($A149&lt;&gt;"")*(O$1&lt;&gt;""),IF(_xlfn.XLOOKUP(O$1,Attendance_sorted!$B148:$CW148,Attendance_sorted!$B148:$CW148,"nn")&lt;&gt;"nn","•",""),"")</f>
        <v/>
      </c>
      <c r="P149" s="1" t="str">
        <f ca="1">IF(($A149&lt;&gt;"")*(P$1&lt;&gt;""),IF(_xlfn.XLOOKUP(P$1,Attendance_sorted!$B148:$CW148,Attendance_sorted!$B148:$CW148,"nn")&lt;&gt;"nn","•",""),"")</f>
        <v/>
      </c>
      <c r="Q149" s="1" t="str">
        <f ca="1">IF(($A149&lt;&gt;"")*(Q$1&lt;&gt;""),IF(_xlfn.XLOOKUP(Q$1,Attendance_sorted!$B148:$CW148,Attendance_sorted!$B148:$CW148,"nn")&lt;&gt;"nn","•",""),"")</f>
        <v/>
      </c>
      <c r="R149" s="1" t="str">
        <f ca="1">IF(($A149&lt;&gt;"")*(R$1&lt;&gt;""),IF(_xlfn.XLOOKUP(R$1,Attendance_sorted!$B148:$CW148,Attendance_sorted!$B148:$CW148,"nn")&lt;&gt;"nn","•",""),"")</f>
        <v/>
      </c>
      <c r="S149" s="1" t="str">
        <f ca="1">IF(($A149&lt;&gt;"")*(S$1&lt;&gt;""),IF(_xlfn.XLOOKUP(S$1,Attendance_sorted!$B148:$CW148,Attendance_sorted!$B148:$CW148,"nn")&lt;&gt;"nn","•",""),"")</f>
        <v/>
      </c>
      <c r="T149" s="1" t="str">
        <f ca="1">IF(($A149&lt;&gt;"")*(T$1&lt;&gt;""),IF(_xlfn.XLOOKUP(T$1,Attendance_sorted!$B148:$CW148,Attendance_sorted!$B148:$CW148,"nn")&lt;&gt;"nn","•",""),"")</f>
        <v/>
      </c>
      <c r="U149" s="1" t="str">
        <f ca="1">IF(($A149&lt;&gt;"")*(U$1&lt;&gt;""),IF(_xlfn.XLOOKUP(U$1,Attendance_sorted!$B148:$CW148,Attendance_sorted!$B148:$CW148,"nn")&lt;&gt;"nn","•",""),"")</f>
        <v/>
      </c>
      <c r="V149" s="1" t="str">
        <f ca="1">IF(($A149&lt;&gt;"")*(V$1&lt;&gt;""),IF(_xlfn.XLOOKUP(V$1,Attendance_sorted!$B148:$CW148,Attendance_sorted!$B148:$CW148,"nn")&lt;&gt;"nn","•",""),"")</f>
        <v/>
      </c>
      <c r="W149" s="1" t="str">
        <f ca="1">IF(($A149&lt;&gt;"")*(W$1&lt;&gt;""),IF(_xlfn.XLOOKUP(W$1,Attendance_sorted!$B148:$CW148,Attendance_sorted!$B148:$CW148,"nn")&lt;&gt;"nn","•",""),"")</f>
        <v/>
      </c>
      <c r="X149" s="1" t="str">
        <f ca="1">IF(($A149&lt;&gt;"")*(X$1&lt;&gt;""),IF(_xlfn.XLOOKUP(X$1,Attendance_sorted!$B148:$CW148,Attendance_sorted!$B148:$CW148,"nn")&lt;&gt;"nn","•",""),"")</f>
        <v/>
      </c>
      <c r="Y149" s="1" t="str">
        <f ca="1">IF(($A149&lt;&gt;"")*(Y$1&lt;&gt;""),IF(_xlfn.XLOOKUP(Y$1,Attendance_sorted!$B148:$CW148,Attendance_sorted!$B148:$CW148,"nn")&lt;&gt;"nn","•",""),"")</f>
        <v/>
      </c>
      <c r="Z149" s="1" t="str">
        <f ca="1">IF(($A149&lt;&gt;"")*(Z$1&lt;&gt;""),IF(_xlfn.XLOOKUP(Z$1,Attendance_sorted!$B148:$CW148,Attendance_sorted!$B148:$CW148,"nn")&lt;&gt;"nn","•",""),"")</f>
        <v/>
      </c>
      <c r="AA149" s="1" t="str">
        <f ca="1">IF(($A149&lt;&gt;"")*(AA$1&lt;&gt;""),IF(_xlfn.XLOOKUP(AA$1,Attendance_sorted!$B148:$CW148,Attendance_sorted!$B148:$CW148,"nn")&lt;&gt;"nn","•",""),"")</f>
        <v/>
      </c>
      <c r="AB149" s="1" t="str">
        <f ca="1">IF(($A149&lt;&gt;"")*(AB$1&lt;&gt;""),IF(_xlfn.XLOOKUP(AB$1,Attendance_sorted!$B148:$CW148,Attendance_sorted!$B148:$CW148,"nn")&lt;&gt;"nn","•",""),"")</f>
        <v/>
      </c>
      <c r="AC149" s="1" t="str">
        <f ca="1">IF(($A149&lt;&gt;"")*(AC$1&lt;&gt;""),IF(_xlfn.XLOOKUP(AC$1,Attendance_sorted!$B148:$CW148,Attendance_sorted!$B148:$CW148,"nn")&lt;&gt;"nn","•",""),"")</f>
        <v/>
      </c>
      <c r="AD149" s="1" t="str">
        <f ca="1">IF(($A149&lt;&gt;"")*(AD$1&lt;&gt;""),IF(_xlfn.XLOOKUP(AD$1,Attendance_sorted!$B148:$CW148,Attendance_sorted!$B148:$CW148,"nn")&lt;&gt;"nn","•",""),"")</f>
        <v/>
      </c>
      <c r="AE149" s="1" t="str">
        <f ca="1">IF(($A149&lt;&gt;"")*(AE$1&lt;&gt;""),IF(_xlfn.XLOOKUP(AE$1,Attendance_sorted!$B148:$CW148,Attendance_sorted!$B148:$CW148,"nn")&lt;&gt;"nn","•",""),"")</f>
        <v/>
      </c>
      <c r="AF149" s="1" t="str">
        <f ca="1">IF(($A149&lt;&gt;"")*(AF$1&lt;&gt;""),IF(_xlfn.XLOOKUP(AF$1,Attendance_sorted!$B148:$CW148,Attendance_sorted!$B148:$CW148,"nn")&lt;&gt;"nn","•",""),"")</f>
        <v/>
      </c>
      <c r="AG149" s="1" t="str">
        <f ca="1">IF(($A149&lt;&gt;"")*(AG$1&lt;&gt;""),IF(_xlfn.XLOOKUP(AG$1,Attendance_sorted!$B148:$CW148,Attendance_sorted!$B148:$CW148,"nn")&lt;&gt;"nn","•",""),"")</f>
        <v/>
      </c>
      <c r="AH149" s="1" t="str">
        <f ca="1">IF(($A149&lt;&gt;"")*(AH$1&lt;&gt;""),IF(_xlfn.XLOOKUP(AH$1,Attendance_sorted!$B148:$CW148,Attendance_sorted!$B148:$CW148,"nn")&lt;&gt;"nn","•",""),"")</f>
        <v/>
      </c>
      <c r="AI149" s="1" t="str">
        <f ca="1">IF(($A149&lt;&gt;"")*(AI$1&lt;&gt;""),IF(_xlfn.XLOOKUP(AI$1,Attendance_sorted!$B148:$CW148,Attendance_sorted!$B148:$CW148,"nn")&lt;&gt;"nn","•",""),"")</f>
        <v/>
      </c>
      <c r="AJ149" s="1" t="str">
        <f ca="1">IF(($A149&lt;&gt;"")*(AJ$1&lt;&gt;""),IF(_xlfn.XLOOKUP(AJ$1,Attendance_sorted!$B148:$CW148,Attendance_sorted!$B148:$CW148,"nn")&lt;&gt;"nn","•",""),"")</f>
        <v/>
      </c>
      <c r="AK149" s="1" t="str">
        <f ca="1">IF(($A149&lt;&gt;"")*(AK$1&lt;&gt;""),IF(_xlfn.XLOOKUP(AK$1,Attendance_sorted!$B148:$CW148,Attendance_sorted!$B148:$CW148,"nn")&lt;&gt;"nn","•",""),"")</f>
        <v/>
      </c>
      <c r="AL149" s="1" t="str">
        <f ca="1">IF(($A149&lt;&gt;"")*(AL$1&lt;&gt;""),IF(_xlfn.XLOOKUP(AL$1,Attendance_sorted!$B148:$CW148,Attendance_sorted!$B148:$CW148,"nn")&lt;&gt;"nn","•",""),"")</f>
        <v/>
      </c>
      <c r="AM149" s="1" t="str">
        <f ca="1">IF(($A149&lt;&gt;"")*(AM$1&lt;&gt;""),IF(_xlfn.XLOOKUP(AM$1,Attendance_sorted!$B148:$CW148,Attendance_sorted!$B148:$CW148,"nn")&lt;&gt;"nn","•",""),"")</f>
        <v/>
      </c>
      <c r="AN149" s="1" t="str">
        <f ca="1">IF(($A149&lt;&gt;"")*(AN$1&lt;&gt;""),IF(_xlfn.XLOOKUP(AN$1,Attendance_sorted!$B148:$CW148,Attendance_sorted!$B148:$CW148,"nn")&lt;&gt;"nn","•",""),"")</f>
        <v/>
      </c>
      <c r="AO149" s="1" t="str">
        <f ca="1">IF(($A149&lt;&gt;"")*(AO$1&lt;&gt;""),IF(_xlfn.XLOOKUP(AO$1,Attendance_sorted!$B148:$CW148,Attendance_sorted!$B148:$CW148,"nn")&lt;&gt;"nn","•",""),"")</f>
        <v/>
      </c>
      <c r="AP149" s="1" t="str">
        <f ca="1">IF(($A149&lt;&gt;"")*(AP$1&lt;&gt;""),IF(_xlfn.XLOOKUP(AP$1,Attendance_sorted!$B148:$CW148,Attendance_sorted!$B148:$CW148,"nn")&lt;&gt;"nn","•",""),"")</f>
        <v/>
      </c>
      <c r="AQ149" s="1" t="str">
        <f ca="1">IF(($A149&lt;&gt;"")*(AQ$1&lt;&gt;""),IF(_xlfn.XLOOKUP(AQ$1,Attendance_sorted!$B148:$CW148,Attendance_sorted!$B148:$CW148,"nn")&lt;&gt;"nn","•",""),"")</f>
        <v/>
      </c>
      <c r="AR149" s="1" t="str">
        <f ca="1">IF(($A149&lt;&gt;"")*(AR$1&lt;&gt;""),IF(_xlfn.XLOOKUP(AR$1,Attendance_sorted!$B148:$CW148,Attendance_sorted!$B148:$CW148,"nn")&lt;&gt;"nn","•",""),"")</f>
        <v/>
      </c>
      <c r="AS149" s="1" t="str">
        <f ca="1">IF(($A149&lt;&gt;"")*(AS$1&lt;&gt;""),IF(_xlfn.XLOOKUP(AS$1,Attendance_sorted!$B148:$CW148,Attendance_sorted!$B148:$CW148,"nn")&lt;&gt;"nn","•",""),"")</f>
        <v/>
      </c>
      <c r="AT149" s="1" t="str">
        <f ca="1">IF(($A149&lt;&gt;"")*(AT$1&lt;&gt;""),IF(_xlfn.XLOOKUP(AT$1,Attendance_sorted!$B148:$CW148,Attendance_sorted!$B148:$CW148,"nn")&lt;&gt;"nn","•",""),"")</f>
        <v/>
      </c>
      <c r="AU149" s="1" t="str">
        <f ca="1">IF(($A149&lt;&gt;"")*(AU$1&lt;&gt;""),IF(_xlfn.XLOOKUP(AU$1,Attendance_sorted!$B148:$CW148,Attendance_sorted!$B148:$CW148,"nn")&lt;&gt;"nn","•",""),"")</f>
        <v/>
      </c>
      <c r="AV149" s="1" t="str">
        <f ca="1">IF(($A149&lt;&gt;"")*(AV$1&lt;&gt;""),IF(_xlfn.XLOOKUP(AV$1,Attendance_sorted!$B148:$CW148,Attendance_sorted!$B148:$CW148,"nn")&lt;&gt;"nn","•",""),"")</f>
        <v/>
      </c>
      <c r="AW149" s="1" t="str">
        <f ca="1">IF(($A149&lt;&gt;"")*(AW$1&lt;&gt;""),IF(_xlfn.XLOOKUP(AW$1,Attendance_sorted!$B148:$CW148,Attendance_sorted!$B148:$CW148,"nn")&lt;&gt;"nn","•",""),"")</f>
        <v/>
      </c>
      <c r="AX149" s="1" t="str">
        <f ca="1">IF(($A149&lt;&gt;"")*(AX$1&lt;&gt;""),IF(_xlfn.XLOOKUP(AX$1,Attendance_sorted!$B148:$CW148,Attendance_sorted!$B148:$CW148,"nn")&lt;&gt;"nn","•",""),"")</f>
        <v/>
      </c>
      <c r="AY149" s="1" t="str">
        <f ca="1">IF(($A149&lt;&gt;"")*(AY$1&lt;&gt;""),IF(_xlfn.XLOOKUP(AY$1,Attendance_sorted!$B148:$CW148,Attendance_sorted!$B148:$CW148,"nn")&lt;&gt;"nn","•",""),"")</f>
        <v/>
      </c>
      <c r="AZ149" s="1" t="str">
        <f ca="1">IF(($A149&lt;&gt;"")*(AZ$1&lt;&gt;""),IF(_xlfn.XLOOKUP(AZ$1,Attendance_sorted!$B148:$CW148,Attendance_sorted!$B148:$CW148,"nn")&lt;&gt;"nn","•",""),"")</f>
        <v/>
      </c>
      <c r="BA149" s="1" t="str">
        <f ca="1">IF(($A149&lt;&gt;"")*(BA$1&lt;&gt;""),IF(_xlfn.XLOOKUP(BA$1,Attendance_sorted!$B148:$CW148,Attendance_sorted!$B148:$CW148,"nn")&lt;&gt;"nn","•",""),"")</f>
        <v/>
      </c>
      <c r="BB149" s="1" t="str">
        <f ca="1">IF(($A149&lt;&gt;"")*(BB$1&lt;&gt;""),IF(_xlfn.XLOOKUP(BB$1,Attendance_sorted!$B148:$CW148,Attendance_sorted!$B148:$CW148,"nn")&lt;&gt;"nn","•",""),"")</f>
        <v/>
      </c>
      <c r="BC149" s="1" t="str">
        <f ca="1">IF(($A149&lt;&gt;"")*(BC$1&lt;&gt;""),IF(_xlfn.XLOOKUP(BC$1,Attendance_sorted!$B148:$CW148,Attendance_sorted!$B148:$CW148,"nn")&lt;&gt;"nn","•",""),"")</f>
        <v/>
      </c>
      <c r="BD149" s="1" t="str">
        <f ca="1">IF(($A149&lt;&gt;"")*(BD$1&lt;&gt;""),IF(_xlfn.XLOOKUP(BD$1,Attendance_sorted!$B148:$CW148,Attendance_sorted!$B148:$CW148,"nn")&lt;&gt;"nn","•",""),"")</f>
        <v/>
      </c>
      <c r="BE149" s="1" t="str">
        <f ca="1">IF(($A149&lt;&gt;"")*(BE$1&lt;&gt;""),IF(_xlfn.XLOOKUP(BE$1,Attendance_sorted!$B148:$CW148,Attendance_sorted!$B148:$CW148,"nn")&lt;&gt;"nn","•",""),"")</f>
        <v/>
      </c>
      <c r="BF149" s="1" t="str">
        <f ca="1">IF(($A149&lt;&gt;"")*(BF$1&lt;&gt;""),IF(_xlfn.XLOOKUP(BF$1,Attendance_sorted!$B148:$CW148,Attendance_sorted!$B148:$CW148,"nn")&lt;&gt;"nn","•",""),"")</f>
        <v/>
      </c>
      <c r="BG149" s="1" t="str">
        <f ca="1">IF(($A149&lt;&gt;"")*(BG$1&lt;&gt;""),IF(_xlfn.XLOOKUP(BG$1,Attendance_sorted!$B148:$CW148,Attendance_sorted!$B148:$CW148,"nn")&lt;&gt;"nn","•",""),"")</f>
        <v/>
      </c>
      <c r="BH149" s="1" t="str">
        <f ca="1">IF(($A149&lt;&gt;"")*(BH$1&lt;&gt;""),IF(_xlfn.XLOOKUP(BH$1,Attendance_sorted!$B148:$CW148,Attendance_sorted!$B148:$CW148,"nn")&lt;&gt;"nn","•",""),"")</f>
        <v/>
      </c>
      <c r="BI149" s="1" t="str">
        <f ca="1">IF(($A149&lt;&gt;"")*(BI$1&lt;&gt;""),IF(_xlfn.XLOOKUP(BI$1,Attendance_sorted!$B148:$CW148,Attendance_sorted!$B148:$CW148,"nn")&lt;&gt;"nn","•",""),"")</f>
        <v/>
      </c>
      <c r="BJ149" s="1" t="str">
        <f ca="1">IF(($A149&lt;&gt;"")*(BJ$1&lt;&gt;""),IF(_xlfn.XLOOKUP(BJ$1,Attendance_sorted!$B148:$CW148,Attendance_sorted!$B148:$CW148,"nn")&lt;&gt;"nn","•",""),"")</f>
        <v/>
      </c>
      <c r="BK149" s="1" t="str">
        <f ca="1">IF(($A149&lt;&gt;"")*(BK$1&lt;&gt;""),IF(_xlfn.XLOOKUP(BK$1,Attendance_sorted!$B148:$CW148,Attendance_sorted!$B148:$CW148,"nn")&lt;&gt;"nn","•",""),"")</f>
        <v/>
      </c>
      <c r="BL149" s="1" t="str">
        <f ca="1">IF(($A149&lt;&gt;"")*(BL$1&lt;&gt;""),IF(_xlfn.XLOOKUP(BL$1,Attendance_sorted!$B148:$CW148,Attendance_sorted!$B148:$CW148,"nn")&lt;&gt;"nn","•",""),"")</f>
        <v/>
      </c>
      <c r="BM149" s="1" t="str">
        <f ca="1">IF(($A149&lt;&gt;"")*(BM$1&lt;&gt;""),IF(_xlfn.XLOOKUP(BM$1,Attendance_sorted!$B148:$CW148,Attendance_sorted!$B148:$CW148,"nn")&lt;&gt;"nn","•",""),"")</f>
        <v/>
      </c>
      <c r="BN149" s="1" t="str">
        <f ca="1">IF(($A149&lt;&gt;"")*(BN$1&lt;&gt;""),IF(_xlfn.XLOOKUP(BN$1,Attendance_sorted!$B148:$CW148,Attendance_sorted!$B148:$CW148,"nn")&lt;&gt;"nn","•",""),"")</f>
        <v/>
      </c>
      <c r="BO149" s="1" t="str">
        <f ca="1">IF(($A149&lt;&gt;"")*(BO$1&lt;&gt;""),IF(_xlfn.XLOOKUP(BO$1,Attendance_sorted!$B148:$CW148,Attendance_sorted!$B148:$CW148,"nn")&lt;&gt;"nn","•",""),"")</f>
        <v/>
      </c>
      <c r="BP149" s="1" t="str">
        <f ca="1">IF(($A149&lt;&gt;"")*(BP$1&lt;&gt;""),IF(_xlfn.XLOOKUP(BP$1,Attendance_sorted!$B148:$CW148,Attendance_sorted!$B148:$CW148,"nn")&lt;&gt;"nn","•",""),"")</f>
        <v/>
      </c>
      <c r="BQ149" s="1" t="str">
        <f ca="1">IF(($A149&lt;&gt;"")*(BQ$1&lt;&gt;""),IF(_xlfn.XLOOKUP(BQ$1,Attendance_sorted!$B148:$CW148,Attendance_sorted!$B148:$CW148,"nn")&lt;&gt;"nn","•",""),"")</f>
        <v/>
      </c>
      <c r="BR149" s="1" t="str">
        <f ca="1">IF(($A149&lt;&gt;"")*(BR$1&lt;&gt;""),IF(_xlfn.XLOOKUP(BR$1,Attendance_sorted!$B148:$CW148,Attendance_sorted!$B148:$CW148,"nn")&lt;&gt;"nn","•",""),"")</f>
        <v/>
      </c>
      <c r="BS149" s="1" t="str">
        <f ca="1">IF(($A149&lt;&gt;"")*(BS$1&lt;&gt;""),IF(_xlfn.XLOOKUP(BS$1,Attendance_sorted!$B148:$CW148,Attendance_sorted!$B148:$CW148,"nn")&lt;&gt;"nn","•",""),"")</f>
        <v/>
      </c>
      <c r="BT149" s="1" t="str">
        <f ca="1">IF(($A149&lt;&gt;"")*(BT$1&lt;&gt;""),IF(_xlfn.XLOOKUP(BT$1,Attendance_sorted!$B148:$CW148,Attendance_sorted!$B148:$CW148,"nn")&lt;&gt;"nn","•",""),"")</f>
        <v/>
      </c>
      <c r="BU149" s="1" t="str">
        <f ca="1">IF(($A149&lt;&gt;"")*(BU$1&lt;&gt;""),IF(_xlfn.XLOOKUP(BU$1,Attendance_sorted!$B148:$CW148,Attendance_sorted!$B148:$CW148,"nn")&lt;&gt;"nn","•",""),"")</f>
        <v/>
      </c>
      <c r="BV149" s="1" t="str">
        <f ca="1">IF(($A149&lt;&gt;"")*(BV$1&lt;&gt;""),IF(_xlfn.XLOOKUP(BV$1,Attendance_sorted!$B148:$CW148,Attendance_sorted!$B148:$CW148,"nn")&lt;&gt;"nn","•",""),"")</f>
        <v/>
      </c>
      <c r="BW149" s="1" t="str">
        <f ca="1">IF(($A149&lt;&gt;"")*(BW$1&lt;&gt;""),IF(_xlfn.XLOOKUP(BW$1,Attendance_sorted!$B148:$CW148,Attendance_sorted!$B148:$CW148,"nn")&lt;&gt;"nn","•",""),"")</f>
        <v/>
      </c>
      <c r="BX149" s="1" t="str">
        <f ca="1">IF(($A149&lt;&gt;"")*(BX$1&lt;&gt;""),IF(_xlfn.XLOOKUP(BX$1,Attendance_sorted!$B148:$CW148,Attendance_sorted!$B148:$CW148,"nn")&lt;&gt;"nn","•",""),"")</f>
        <v/>
      </c>
      <c r="BY149" s="1" t="str">
        <f ca="1">IF(($A149&lt;&gt;"")*(BY$1&lt;&gt;""),IF(_xlfn.XLOOKUP(BY$1,Attendance_sorted!$B148:$CW148,Attendance_sorted!$B148:$CW148,"nn")&lt;&gt;"nn","•",""),"")</f>
        <v/>
      </c>
      <c r="BZ149" s="1" t="str">
        <f ca="1">IF(($A149&lt;&gt;"")*(BZ$1&lt;&gt;""),IF(_xlfn.XLOOKUP(BZ$1,Attendance_sorted!$B148:$CW148,Attendance_sorted!$B148:$CW148,"nn")&lt;&gt;"nn","•",""),"")</f>
        <v/>
      </c>
      <c r="CA149" s="1" t="str">
        <f ca="1">IF(($A149&lt;&gt;"")*(CA$1&lt;&gt;""),IF(_xlfn.XLOOKUP(CA$1,Attendance_sorted!$B148:$CW148,Attendance_sorted!$B148:$CW148,"nn")&lt;&gt;"nn","•",""),"")</f>
        <v/>
      </c>
      <c r="CB149" s="1" t="str">
        <f ca="1">IF(($A149&lt;&gt;"")*(CB$1&lt;&gt;""),IF(_xlfn.XLOOKUP(CB$1,Attendance_sorted!$B148:$CW148,Attendance_sorted!$B148:$CW148,"nn")&lt;&gt;"nn","•",""),"")</f>
        <v/>
      </c>
      <c r="CC149" s="1" t="str">
        <f ca="1">IF(($A149&lt;&gt;"")*(CC$1&lt;&gt;""),IF(_xlfn.XLOOKUP(CC$1,Attendance_sorted!$B148:$CW148,Attendance_sorted!$B148:$CW148,"nn")&lt;&gt;"nn","•",""),"")</f>
        <v/>
      </c>
      <c r="CD149" s="1" t="str">
        <f ca="1">IF(($A149&lt;&gt;"")*(CD$1&lt;&gt;""),IF(_xlfn.XLOOKUP(CD$1,Attendance_sorted!$B148:$CW148,Attendance_sorted!$B148:$CW148,"nn")&lt;&gt;"nn","•",""),"")</f>
        <v/>
      </c>
      <c r="CE149" s="1" t="str">
        <f ca="1">IF(($A149&lt;&gt;"")*(CE$1&lt;&gt;""),IF(_xlfn.XLOOKUP(CE$1,Attendance_sorted!$B148:$CW148,Attendance_sorted!$B148:$CW148,"nn")&lt;&gt;"nn","•",""),"")</f>
        <v/>
      </c>
      <c r="CF149" s="1" t="str">
        <f ca="1">IF(($A149&lt;&gt;"")*(CF$1&lt;&gt;""),IF(_xlfn.XLOOKUP(CF$1,Attendance_sorted!$B148:$CW148,Attendance_sorted!$B148:$CW148,"nn")&lt;&gt;"nn","•",""),"")</f>
        <v/>
      </c>
      <c r="CG149" s="1" t="str">
        <f ca="1">IF(($A149&lt;&gt;"")*(CG$1&lt;&gt;""),IF(_xlfn.XLOOKUP(CG$1,Attendance_sorted!$B148:$CW148,Attendance_sorted!$B148:$CW148,"nn")&lt;&gt;"nn","•",""),"")</f>
        <v/>
      </c>
      <c r="CH149" s="1" t="str">
        <f ca="1">IF(($A149&lt;&gt;"")*(CH$1&lt;&gt;""),IF(_xlfn.XLOOKUP(CH$1,Attendance_sorted!$B148:$CW148,Attendance_sorted!$B148:$CW148,"nn")&lt;&gt;"nn","•",""),"")</f>
        <v/>
      </c>
      <c r="CI149" s="1" t="str">
        <f ca="1">IF(($A149&lt;&gt;"")*(CI$1&lt;&gt;""),IF(_xlfn.XLOOKUP(CI$1,Attendance_sorted!$B148:$CW148,Attendance_sorted!$B148:$CW148,"nn")&lt;&gt;"nn","•",""),"")</f>
        <v/>
      </c>
      <c r="CJ149" s="1" t="str">
        <f ca="1">IF(($A149&lt;&gt;"")*(CJ$1&lt;&gt;""),IF(_xlfn.XLOOKUP(CJ$1,Attendance_sorted!$B148:$CW148,Attendance_sorted!$B148:$CW148,"nn")&lt;&gt;"nn","•",""),"")</f>
        <v/>
      </c>
      <c r="CK149" s="1" t="str">
        <f ca="1">IF(($A149&lt;&gt;"")*(CK$1&lt;&gt;""),IF(_xlfn.XLOOKUP(CK$1,Attendance_sorted!$B148:$CW148,Attendance_sorted!$B148:$CW148,"nn")&lt;&gt;"nn","•",""),"")</f>
        <v/>
      </c>
      <c r="CL149" s="1" t="str">
        <f ca="1">IF(($A149&lt;&gt;"")*(CL$1&lt;&gt;""),IF(_xlfn.XLOOKUP(CL$1,Attendance_sorted!$B148:$CW148,Attendance_sorted!$B148:$CW148,"nn")&lt;&gt;"nn","•",""),"")</f>
        <v/>
      </c>
      <c r="CM149" s="1" t="str">
        <f ca="1">IF(($A149&lt;&gt;"")*(CM$1&lt;&gt;""),IF(_xlfn.XLOOKUP(CM$1,Attendance_sorted!$B148:$CW148,Attendance_sorted!$B148:$CW148,"nn")&lt;&gt;"nn","•",""),"")</f>
        <v/>
      </c>
      <c r="CN149" s="1" t="str">
        <f ca="1">IF(($A149&lt;&gt;"")*(CN$1&lt;&gt;""),IF(_xlfn.XLOOKUP(CN$1,Attendance_sorted!$B148:$CW148,Attendance_sorted!$B148:$CW148,"nn")&lt;&gt;"nn","•",""),"")</f>
        <v/>
      </c>
      <c r="CO149" s="1" t="str">
        <f ca="1">IF(($A149&lt;&gt;"")*(CO$1&lt;&gt;""),IF(_xlfn.XLOOKUP(CO$1,Attendance_sorted!$B148:$CW148,Attendance_sorted!$B148:$CW148,"nn")&lt;&gt;"nn","•",""),"")</f>
        <v/>
      </c>
      <c r="CP149" s="1" t="str">
        <f ca="1">IF(($A149&lt;&gt;"")*(CP$1&lt;&gt;""),IF(_xlfn.XLOOKUP(CP$1,Attendance_sorted!$B148:$CW148,Attendance_sorted!$B148:$CW148,"nn")&lt;&gt;"nn","•",""),"")</f>
        <v/>
      </c>
      <c r="CQ149" s="1" t="str">
        <f ca="1">IF(($A149&lt;&gt;"")*(CQ$1&lt;&gt;""),IF(_xlfn.XLOOKUP(CQ$1,Attendance_sorted!$B148:$CW148,Attendance_sorted!$B148:$CW148,"nn")&lt;&gt;"nn","•",""),"")</f>
        <v/>
      </c>
      <c r="CR149" s="1" t="str">
        <f ca="1">IF(($A149&lt;&gt;"")*(CR$1&lt;&gt;""),IF(_xlfn.XLOOKUP(CR$1,Attendance_sorted!$B148:$CW148,Attendance_sorted!$B148:$CW148,"nn")&lt;&gt;"nn","•",""),"")</f>
        <v/>
      </c>
      <c r="CS149" s="1" t="str">
        <f ca="1">IF(($A149&lt;&gt;"")*(CS$1&lt;&gt;""),IF(_xlfn.XLOOKUP(CS$1,Attendance_sorted!$B148:$CW148,Attendance_sorted!$B148:$CW148,"nn")&lt;&gt;"nn","•",""),"")</f>
        <v/>
      </c>
      <c r="CT149" s="1" t="str">
        <f ca="1">IF(($A149&lt;&gt;"")*(CT$1&lt;&gt;""),IF(_xlfn.XLOOKUP(CT$1,Attendance_sorted!$B148:$CW148,Attendance_sorted!$B148:$CW148,"nn")&lt;&gt;"nn","•",""),"")</f>
        <v/>
      </c>
      <c r="CU149" s="1" t="str">
        <f ca="1">IF(($A149&lt;&gt;"")*(CU$1&lt;&gt;""),IF(_xlfn.XLOOKUP(CU$1,Attendance_sorted!$B148:$CW148,Attendance_sorted!$B148:$CW148,"nn")&lt;&gt;"nn","•",""),"")</f>
        <v/>
      </c>
      <c r="CV149" s="1" t="str">
        <f ca="1">IF(($A149&lt;&gt;"")*(CV$1&lt;&gt;""),IF(_xlfn.XLOOKUP(CV$1,Attendance_sorted!$B148:$CW148,Attendance_sorted!$B148:$CW148,"nn")&lt;&gt;"nn","•",""),"")</f>
        <v/>
      </c>
      <c r="CW149" s="1" t="str">
        <f ca="1">IF(($A149&lt;&gt;"")*(CW$1&lt;&gt;""),IF(_xlfn.XLOOKUP(CW$1,Attendance_sorted!$B148:$CW148,Attendance_sorted!$B148:$CW148,"nn")&lt;&gt;"nn","•",""),"")</f>
        <v/>
      </c>
    </row>
    <row r="150" spans="1:101">
      <c r="A150" s="1">
        <v>513</v>
      </c>
      <c r="B150" s="1" t="str">
        <f ca="1">IF(($A150&lt;&gt;"")*(B$1&lt;&gt;""),IF(_xlfn.XLOOKUP(B$1,Attendance_sorted!$B149:$CW149,Attendance_sorted!$B149:$CW149,"nn")&lt;&gt;"nn","•",""),"")</f>
        <v/>
      </c>
      <c r="C150" s="1" t="str">
        <f ca="1">IF(($A150&lt;&gt;"")*(C$1&lt;&gt;""),IF(_xlfn.XLOOKUP(C$1,Attendance_sorted!$B149:$CW149,Attendance_sorted!$B149:$CW149,"nn")&lt;&gt;"nn","•",""),"")</f>
        <v/>
      </c>
      <c r="D150" s="1" t="str">
        <f ca="1">IF(($A150&lt;&gt;"")*(D$1&lt;&gt;""),IF(_xlfn.XLOOKUP(D$1,Attendance_sorted!$B149:$CW149,Attendance_sorted!$B149:$CW149,"nn")&lt;&gt;"nn","•",""),"")</f>
        <v/>
      </c>
      <c r="E150" s="1" t="str">
        <f ca="1">IF(($A150&lt;&gt;"")*(E$1&lt;&gt;""),IF(_xlfn.XLOOKUP(E$1,Attendance_sorted!$B149:$CW149,Attendance_sorted!$B149:$CW149,"nn")&lt;&gt;"nn","•",""),"")</f>
        <v/>
      </c>
      <c r="F150" s="1" t="str">
        <f ca="1">IF(($A150&lt;&gt;"")*(F$1&lt;&gt;""),IF(_xlfn.XLOOKUP(F$1,Attendance_sorted!$B149:$CW149,Attendance_sorted!$B149:$CW149,"nn")&lt;&gt;"nn","•",""),"")</f>
        <v/>
      </c>
      <c r="G150" s="1" t="str">
        <f ca="1">IF(($A150&lt;&gt;"")*(G$1&lt;&gt;""),IF(_xlfn.XLOOKUP(G$1,Attendance_sorted!$B149:$CW149,Attendance_sorted!$B149:$CW149,"nn")&lt;&gt;"nn","•",""),"")</f>
        <v/>
      </c>
      <c r="H150" s="1" t="str">
        <f ca="1">IF(($A150&lt;&gt;"")*(H$1&lt;&gt;""),IF(_xlfn.XLOOKUP(H$1,Attendance_sorted!$B149:$CW149,Attendance_sorted!$B149:$CW149,"nn")&lt;&gt;"nn","•",""),"")</f>
        <v/>
      </c>
      <c r="I150" s="1" t="str">
        <f ca="1">IF(($A150&lt;&gt;"")*(I$1&lt;&gt;""),IF(_xlfn.XLOOKUP(I$1,Attendance_sorted!$B149:$CW149,Attendance_sorted!$B149:$CW149,"nn")&lt;&gt;"nn","•",""),"")</f>
        <v/>
      </c>
      <c r="J150" s="1" t="str">
        <f ca="1">IF(($A150&lt;&gt;"")*(J$1&lt;&gt;""),IF(_xlfn.XLOOKUP(J$1,Attendance_sorted!$B149:$CW149,Attendance_sorted!$B149:$CW149,"nn")&lt;&gt;"nn","•",""),"")</f>
        <v/>
      </c>
      <c r="K150" s="1" t="str">
        <f ca="1">IF(($A150&lt;&gt;"")*(K$1&lt;&gt;""),IF(_xlfn.XLOOKUP(K$1,Attendance_sorted!$B149:$CW149,Attendance_sorted!$B149:$CW149,"nn")&lt;&gt;"nn","•",""),"")</f>
        <v/>
      </c>
      <c r="L150" s="1" t="str">
        <f ca="1">IF(($A150&lt;&gt;"")*(L$1&lt;&gt;""),IF(_xlfn.XLOOKUP(L$1,Attendance_sorted!$B149:$CW149,Attendance_sorted!$B149:$CW149,"nn")&lt;&gt;"nn","•",""),"")</f>
        <v/>
      </c>
      <c r="M150" s="1" t="str">
        <f ca="1">IF(($A150&lt;&gt;"")*(M$1&lt;&gt;""),IF(_xlfn.XLOOKUP(M$1,Attendance_sorted!$B149:$CW149,Attendance_sorted!$B149:$CW149,"nn")&lt;&gt;"nn","•",""),"")</f>
        <v/>
      </c>
      <c r="N150" s="1" t="str">
        <f ca="1">IF(($A150&lt;&gt;"")*(N$1&lt;&gt;""),IF(_xlfn.XLOOKUP(N$1,Attendance_sorted!$B149:$CW149,Attendance_sorted!$B149:$CW149,"nn")&lt;&gt;"nn","•",""),"")</f>
        <v/>
      </c>
      <c r="O150" s="1" t="str">
        <f ca="1">IF(($A150&lt;&gt;"")*(O$1&lt;&gt;""),IF(_xlfn.XLOOKUP(O$1,Attendance_sorted!$B149:$CW149,Attendance_sorted!$B149:$CW149,"nn")&lt;&gt;"nn","•",""),"")</f>
        <v/>
      </c>
      <c r="P150" s="1" t="str">
        <f ca="1">IF(($A150&lt;&gt;"")*(P$1&lt;&gt;""),IF(_xlfn.XLOOKUP(P$1,Attendance_sorted!$B149:$CW149,Attendance_sorted!$B149:$CW149,"nn")&lt;&gt;"nn","•",""),"")</f>
        <v/>
      </c>
      <c r="Q150" s="1" t="str">
        <f ca="1">IF(($A150&lt;&gt;"")*(Q$1&lt;&gt;""),IF(_xlfn.XLOOKUP(Q$1,Attendance_sorted!$B149:$CW149,Attendance_sorted!$B149:$CW149,"nn")&lt;&gt;"nn","•",""),"")</f>
        <v/>
      </c>
      <c r="R150" s="1" t="str">
        <f ca="1">IF(($A150&lt;&gt;"")*(R$1&lt;&gt;""),IF(_xlfn.XLOOKUP(R$1,Attendance_sorted!$B149:$CW149,Attendance_sorted!$B149:$CW149,"nn")&lt;&gt;"nn","•",""),"")</f>
        <v/>
      </c>
      <c r="S150" s="1" t="str">
        <f ca="1">IF(($A150&lt;&gt;"")*(S$1&lt;&gt;""),IF(_xlfn.XLOOKUP(S$1,Attendance_sorted!$B149:$CW149,Attendance_sorted!$B149:$CW149,"nn")&lt;&gt;"nn","•",""),"")</f>
        <v/>
      </c>
      <c r="T150" s="1" t="str">
        <f ca="1">IF(($A150&lt;&gt;"")*(T$1&lt;&gt;""),IF(_xlfn.XLOOKUP(T$1,Attendance_sorted!$B149:$CW149,Attendance_sorted!$B149:$CW149,"nn")&lt;&gt;"nn","•",""),"")</f>
        <v/>
      </c>
      <c r="U150" s="1" t="str">
        <f ca="1">IF(($A150&lt;&gt;"")*(U$1&lt;&gt;""),IF(_xlfn.XLOOKUP(U$1,Attendance_sorted!$B149:$CW149,Attendance_sorted!$B149:$CW149,"nn")&lt;&gt;"nn","•",""),"")</f>
        <v/>
      </c>
      <c r="V150" s="1" t="str">
        <f ca="1">IF(($A150&lt;&gt;"")*(V$1&lt;&gt;""),IF(_xlfn.XLOOKUP(V$1,Attendance_sorted!$B149:$CW149,Attendance_sorted!$B149:$CW149,"nn")&lt;&gt;"nn","•",""),"")</f>
        <v/>
      </c>
      <c r="W150" s="1" t="str">
        <f ca="1">IF(($A150&lt;&gt;"")*(W$1&lt;&gt;""),IF(_xlfn.XLOOKUP(W$1,Attendance_sorted!$B149:$CW149,Attendance_sorted!$B149:$CW149,"nn")&lt;&gt;"nn","•",""),"")</f>
        <v/>
      </c>
      <c r="X150" s="1" t="str">
        <f ca="1">IF(($A150&lt;&gt;"")*(X$1&lt;&gt;""),IF(_xlfn.XLOOKUP(X$1,Attendance_sorted!$B149:$CW149,Attendance_sorted!$B149:$CW149,"nn")&lt;&gt;"nn","•",""),"")</f>
        <v/>
      </c>
      <c r="Y150" s="1" t="str">
        <f ca="1">IF(($A150&lt;&gt;"")*(Y$1&lt;&gt;""),IF(_xlfn.XLOOKUP(Y$1,Attendance_sorted!$B149:$CW149,Attendance_sorted!$B149:$CW149,"nn")&lt;&gt;"nn","•",""),"")</f>
        <v/>
      </c>
      <c r="Z150" s="1" t="str">
        <f ca="1">IF(($A150&lt;&gt;"")*(Z$1&lt;&gt;""),IF(_xlfn.XLOOKUP(Z$1,Attendance_sorted!$B149:$CW149,Attendance_sorted!$B149:$CW149,"nn")&lt;&gt;"nn","•",""),"")</f>
        <v/>
      </c>
      <c r="AA150" s="1" t="str">
        <f ca="1">IF(($A150&lt;&gt;"")*(AA$1&lt;&gt;""),IF(_xlfn.XLOOKUP(AA$1,Attendance_sorted!$B149:$CW149,Attendance_sorted!$B149:$CW149,"nn")&lt;&gt;"nn","•",""),"")</f>
        <v/>
      </c>
      <c r="AB150" s="1" t="str">
        <f ca="1">IF(($A150&lt;&gt;"")*(AB$1&lt;&gt;""),IF(_xlfn.XLOOKUP(AB$1,Attendance_sorted!$B149:$CW149,Attendance_sorted!$B149:$CW149,"nn")&lt;&gt;"nn","•",""),"")</f>
        <v/>
      </c>
      <c r="AC150" s="1" t="str">
        <f ca="1">IF(($A150&lt;&gt;"")*(AC$1&lt;&gt;""),IF(_xlfn.XLOOKUP(AC$1,Attendance_sorted!$B149:$CW149,Attendance_sorted!$B149:$CW149,"nn")&lt;&gt;"nn","•",""),"")</f>
        <v/>
      </c>
      <c r="AD150" s="1" t="str">
        <f ca="1">IF(($A150&lt;&gt;"")*(AD$1&lt;&gt;""),IF(_xlfn.XLOOKUP(AD$1,Attendance_sorted!$B149:$CW149,Attendance_sorted!$B149:$CW149,"nn")&lt;&gt;"nn","•",""),"")</f>
        <v/>
      </c>
      <c r="AE150" s="1" t="str">
        <f ca="1">IF(($A150&lt;&gt;"")*(AE$1&lt;&gt;""),IF(_xlfn.XLOOKUP(AE$1,Attendance_sorted!$B149:$CW149,Attendance_sorted!$B149:$CW149,"nn")&lt;&gt;"nn","•",""),"")</f>
        <v/>
      </c>
      <c r="AF150" s="1" t="str">
        <f ca="1">IF(($A150&lt;&gt;"")*(AF$1&lt;&gt;""),IF(_xlfn.XLOOKUP(AF$1,Attendance_sorted!$B149:$CW149,Attendance_sorted!$B149:$CW149,"nn")&lt;&gt;"nn","•",""),"")</f>
        <v/>
      </c>
      <c r="AG150" s="1" t="str">
        <f ca="1">IF(($A150&lt;&gt;"")*(AG$1&lt;&gt;""),IF(_xlfn.XLOOKUP(AG$1,Attendance_sorted!$B149:$CW149,Attendance_sorted!$B149:$CW149,"nn")&lt;&gt;"nn","•",""),"")</f>
        <v/>
      </c>
      <c r="AH150" s="1" t="str">
        <f ca="1">IF(($A150&lt;&gt;"")*(AH$1&lt;&gt;""),IF(_xlfn.XLOOKUP(AH$1,Attendance_sorted!$B149:$CW149,Attendance_sorted!$B149:$CW149,"nn")&lt;&gt;"nn","•",""),"")</f>
        <v/>
      </c>
      <c r="AI150" s="1" t="str">
        <f ca="1">IF(($A150&lt;&gt;"")*(AI$1&lt;&gt;""),IF(_xlfn.XLOOKUP(AI$1,Attendance_sorted!$B149:$CW149,Attendance_sorted!$B149:$CW149,"nn")&lt;&gt;"nn","•",""),"")</f>
        <v/>
      </c>
      <c r="AJ150" s="1" t="str">
        <f ca="1">IF(($A150&lt;&gt;"")*(AJ$1&lt;&gt;""),IF(_xlfn.XLOOKUP(AJ$1,Attendance_sorted!$B149:$CW149,Attendance_sorted!$B149:$CW149,"nn")&lt;&gt;"nn","•",""),"")</f>
        <v/>
      </c>
      <c r="AK150" s="1" t="str">
        <f ca="1">IF(($A150&lt;&gt;"")*(AK$1&lt;&gt;""),IF(_xlfn.XLOOKUP(AK$1,Attendance_sorted!$B149:$CW149,Attendance_sorted!$B149:$CW149,"nn")&lt;&gt;"nn","•",""),"")</f>
        <v/>
      </c>
      <c r="AL150" s="1" t="str">
        <f ca="1">IF(($A150&lt;&gt;"")*(AL$1&lt;&gt;""),IF(_xlfn.XLOOKUP(AL$1,Attendance_sorted!$B149:$CW149,Attendance_sorted!$B149:$CW149,"nn")&lt;&gt;"nn","•",""),"")</f>
        <v/>
      </c>
      <c r="AM150" s="1" t="str">
        <f ca="1">IF(($A150&lt;&gt;"")*(AM$1&lt;&gt;""),IF(_xlfn.XLOOKUP(AM$1,Attendance_sorted!$B149:$CW149,Attendance_sorted!$B149:$CW149,"nn")&lt;&gt;"nn","•",""),"")</f>
        <v/>
      </c>
      <c r="AN150" s="1" t="str">
        <f ca="1">IF(($A150&lt;&gt;"")*(AN$1&lt;&gt;""),IF(_xlfn.XLOOKUP(AN$1,Attendance_sorted!$B149:$CW149,Attendance_sorted!$B149:$CW149,"nn")&lt;&gt;"nn","•",""),"")</f>
        <v/>
      </c>
      <c r="AO150" s="1" t="str">
        <f ca="1">IF(($A150&lt;&gt;"")*(AO$1&lt;&gt;""),IF(_xlfn.XLOOKUP(AO$1,Attendance_sorted!$B149:$CW149,Attendance_sorted!$B149:$CW149,"nn")&lt;&gt;"nn","•",""),"")</f>
        <v/>
      </c>
      <c r="AP150" s="1" t="str">
        <f ca="1">IF(($A150&lt;&gt;"")*(AP$1&lt;&gt;""),IF(_xlfn.XLOOKUP(AP$1,Attendance_sorted!$B149:$CW149,Attendance_sorted!$B149:$CW149,"nn")&lt;&gt;"nn","•",""),"")</f>
        <v/>
      </c>
      <c r="AQ150" s="1" t="str">
        <f ca="1">IF(($A150&lt;&gt;"")*(AQ$1&lt;&gt;""),IF(_xlfn.XLOOKUP(AQ$1,Attendance_sorted!$B149:$CW149,Attendance_sorted!$B149:$CW149,"nn")&lt;&gt;"nn","•",""),"")</f>
        <v/>
      </c>
      <c r="AR150" s="1" t="str">
        <f ca="1">IF(($A150&lt;&gt;"")*(AR$1&lt;&gt;""),IF(_xlfn.XLOOKUP(AR$1,Attendance_sorted!$B149:$CW149,Attendance_sorted!$B149:$CW149,"nn")&lt;&gt;"nn","•",""),"")</f>
        <v/>
      </c>
      <c r="AS150" s="1" t="str">
        <f ca="1">IF(($A150&lt;&gt;"")*(AS$1&lt;&gt;""),IF(_xlfn.XLOOKUP(AS$1,Attendance_sorted!$B149:$CW149,Attendance_sorted!$B149:$CW149,"nn")&lt;&gt;"nn","•",""),"")</f>
        <v/>
      </c>
      <c r="AT150" s="1" t="str">
        <f ca="1">IF(($A150&lt;&gt;"")*(AT$1&lt;&gt;""),IF(_xlfn.XLOOKUP(AT$1,Attendance_sorted!$B149:$CW149,Attendance_sorted!$B149:$CW149,"nn")&lt;&gt;"nn","•",""),"")</f>
        <v/>
      </c>
      <c r="AU150" s="1" t="str">
        <f ca="1">IF(($A150&lt;&gt;"")*(AU$1&lt;&gt;""),IF(_xlfn.XLOOKUP(AU$1,Attendance_sorted!$B149:$CW149,Attendance_sorted!$B149:$CW149,"nn")&lt;&gt;"nn","•",""),"")</f>
        <v/>
      </c>
      <c r="AV150" s="1" t="str">
        <f ca="1">IF(($A150&lt;&gt;"")*(AV$1&lt;&gt;""),IF(_xlfn.XLOOKUP(AV$1,Attendance_sorted!$B149:$CW149,Attendance_sorted!$B149:$CW149,"nn")&lt;&gt;"nn","•",""),"")</f>
        <v/>
      </c>
      <c r="AW150" s="1" t="str">
        <f ca="1">IF(($A150&lt;&gt;"")*(AW$1&lt;&gt;""),IF(_xlfn.XLOOKUP(AW$1,Attendance_sorted!$B149:$CW149,Attendance_sorted!$B149:$CW149,"nn")&lt;&gt;"nn","•",""),"")</f>
        <v/>
      </c>
      <c r="AX150" s="1" t="str">
        <f ca="1">IF(($A150&lt;&gt;"")*(AX$1&lt;&gt;""),IF(_xlfn.XLOOKUP(AX$1,Attendance_sorted!$B149:$CW149,Attendance_sorted!$B149:$CW149,"nn")&lt;&gt;"nn","•",""),"")</f>
        <v/>
      </c>
      <c r="AY150" s="1" t="str">
        <f ca="1">IF(($A150&lt;&gt;"")*(AY$1&lt;&gt;""),IF(_xlfn.XLOOKUP(AY$1,Attendance_sorted!$B149:$CW149,Attendance_sorted!$B149:$CW149,"nn")&lt;&gt;"nn","•",""),"")</f>
        <v/>
      </c>
      <c r="AZ150" s="1" t="str">
        <f ca="1">IF(($A150&lt;&gt;"")*(AZ$1&lt;&gt;""),IF(_xlfn.XLOOKUP(AZ$1,Attendance_sorted!$B149:$CW149,Attendance_sorted!$B149:$CW149,"nn")&lt;&gt;"nn","•",""),"")</f>
        <v/>
      </c>
      <c r="BA150" s="1" t="str">
        <f ca="1">IF(($A150&lt;&gt;"")*(BA$1&lt;&gt;""),IF(_xlfn.XLOOKUP(BA$1,Attendance_sorted!$B149:$CW149,Attendance_sorted!$B149:$CW149,"nn")&lt;&gt;"nn","•",""),"")</f>
        <v/>
      </c>
      <c r="BB150" s="1" t="str">
        <f ca="1">IF(($A150&lt;&gt;"")*(BB$1&lt;&gt;""),IF(_xlfn.XLOOKUP(BB$1,Attendance_sorted!$B149:$CW149,Attendance_sorted!$B149:$CW149,"nn")&lt;&gt;"nn","•",""),"")</f>
        <v/>
      </c>
      <c r="BC150" s="1" t="str">
        <f ca="1">IF(($A150&lt;&gt;"")*(BC$1&lt;&gt;""),IF(_xlfn.XLOOKUP(BC$1,Attendance_sorted!$B149:$CW149,Attendance_sorted!$B149:$CW149,"nn")&lt;&gt;"nn","•",""),"")</f>
        <v/>
      </c>
      <c r="BD150" s="1" t="str">
        <f ca="1">IF(($A150&lt;&gt;"")*(BD$1&lt;&gt;""),IF(_xlfn.XLOOKUP(BD$1,Attendance_sorted!$B149:$CW149,Attendance_sorted!$B149:$CW149,"nn")&lt;&gt;"nn","•",""),"")</f>
        <v/>
      </c>
      <c r="BE150" s="1" t="str">
        <f ca="1">IF(($A150&lt;&gt;"")*(BE$1&lt;&gt;""),IF(_xlfn.XLOOKUP(BE$1,Attendance_sorted!$B149:$CW149,Attendance_sorted!$B149:$CW149,"nn")&lt;&gt;"nn","•",""),"")</f>
        <v/>
      </c>
      <c r="BF150" s="1" t="str">
        <f ca="1">IF(($A150&lt;&gt;"")*(BF$1&lt;&gt;""),IF(_xlfn.XLOOKUP(BF$1,Attendance_sorted!$B149:$CW149,Attendance_sorted!$B149:$CW149,"nn")&lt;&gt;"nn","•",""),"")</f>
        <v/>
      </c>
      <c r="BG150" s="1" t="str">
        <f ca="1">IF(($A150&lt;&gt;"")*(BG$1&lt;&gt;""),IF(_xlfn.XLOOKUP(BG$1,Attendance_sorted!$B149:$CW149,Attendance_sorted!$B149:$CW149,"nn")&lt;&gt;"nn","•",""),"")</f>
        <v/>
      </c>
      <c r="BH150" s="1" t="str">
        <f ca="1">IF(($A150&lt;&gt;"")*(BH$1&lt;&gt;""),IF(_xlfn.XLOOKUP(BH$1,Attendance_sorted!$B149:$CW149,Attendance_sorted!$B149:$CW149,"nn")&lt;&gt;"nn","•",""),"")</f>
        <v/>
      </c>
      <c r="BI150" s="1" t="str">
        <f ca="1">IF(($A150&lt;&gt;"")*(BI$1&lt;&gt;""),IF(_xlfn.XLOOKUP(BI$1,Attendance_sorted!$B149:$CW149,Attendance_sorted!$B149:$CW149,"nn")&lt;&gt;"nn","•",""),"")</f>
        <v/>
      </c>
      <c r="BJ150" s="1" t="str">
        <f ca="1">IF(($A150&lt;&gt;"")*(BJ$1&lt;&gt;""),IF(_xlfn.XLOOKUP(BJ$1,Attendance_sorted!$B149:$CW149,Attendance_sorted!$B149:$CW149,"nn")&lt;&gt;"nn","•",""),"")</f>
        <v/>
      </c>
      <c r="BK150" s="1" t="str">
        <f ca="1">IF(($A150&lt;&gt;"")*(BK$1&lt;&gt;""),IF(_xlfn.XLOOKUP(BK$1,Attendance_sorted!$B149:$CW149,Attendance_sorted!$B149:$CW149,"nn")&lt;&gt;"nn","•",""),"")</f>
        <v/>
      </c>
      <c r="BL150" s="1" t="str">
        <f ca="1">IF(($A150&lt;&gt;"")*(BL$1&lt;&gt;""),IF(_xlfn.XLOOKUP(BL$1,Attendance_sorted!$B149:$CW149,Attendance_sorted!$B149:$CW149,"nn")&lt;&gt;"nn","•",""),"")</f>
        <v/>
      </c>
      <c r="BM150" s="1" t="str">
        <f ca="1">IF(($A150&lt;&gt;"")*(BM$1&lt;&gt;""),IF(_xlfn.XLOOKUP(BM$1,Attendance_sorted!$B149:$CW149,Attendance_sorted!$B149:$CW149,"nn")&lt;&gt;"nn","•",""),"")</f>
        <v/>
      </c>
      <c r="BN150" s="1" t="str">
        <f ca="1">IF(($A150&lt;&gt;"")*(BN$1&lt;&gt;""),IF(_xlfn.XLOOKUP(BN$1,Attendance_sorted!$B149:$CW149,Attendance_sorted!$B149:$CW149,"nn")&lt;&gt;"nn","•",""),"")</f>
        <v/>
      </c>
      <c r="BO150" s="1" t="str">
        <f ca="1">IF(($A150&lt;&gt;"")*(BO$1&lt;&gt;""),IF(_xlfn.XLOOKUP(BO$1,Attendance_sorted!$B149:$CW149,Attendance_sorted!$B149:$CW149,"nn")&lt;&gt;"nn","•",""),"")</f>
        <v/>
      </c>
      <c r="BP150" s="1" t="str">
        <f ca="1">IF(($A150&lt;&gt;"")*(BP$1&lt;&gt;""),IF(_xlfn.XLOOKUP(BP$1,Attendance_sorted!$B149:$CW149,Attendance_sorted!$B149:$CW149,"nn")&lt;&gt;"nn","•",""),"")</f>
        <v/>
      </c>
      <c r="BQ150" s="1" t="str">
        <f ca="1">IF(($A150&lt;&gt;"")*(BQ$1&lt;&gt;""),IF(_xlfn.XLOOKUP(BQ$1,Attendance_sorted!$B149:$CW149,Attendance_sorted!$B149:$CW149,"nn")&lt;&gt;"nn","•",""),"")</f>
        <v/>
      </c>
      <c r="BR150" s="1" t="str">
        <f ca="1">IF(($A150&lt;&gt;"")*(BR$1&lt;&gt;""),IF(_xlfn.XLOOKUP(BR$1,Attendance_sorted!$B149:$CW149,Attendance_sorted!$B149:$CW149,"nn")&lt;&gt;"nn","•",""),"")</f>
        <v/>
      </c>
      <c r="BS150" s="1" t="str">
        <f ca="1">IF(($A150&lt;&gt;"")*(BS$1&lt;&gt;""),IF(_xlfn.XLOOKUP(BS$1,Attendance_sorted!$B149:$CW149,Attendance_sorted!$B149:$CW149,"nn")&lt;&gt;"nn","•",""),"")</f>
        <v/>
      </c>
      <c r="BT150" s="1" t="str">
        <f ca="1">IF(($A150&lt;&gt;"")*(BT$1&lt;&gt;""),IF(_xlfn.XLOOKUP(BT$1,Attendance_sorted!$B149:$CW149,Attendance_sorted!$B149:$CW149,"nn")&lt;&gt;"nn","•",""),"")</f>
        <v/>
      </c>
      <c r="BU150" s="1" t="str">
        <f ca="1">IF(($A150&lt;&gt;"")*(BU$1&lt;&gt;""),IF(_xlfn.XLOOKUP(BU$1,Attendance_sorted!$B149:$CW149,Attendance_sorted!$B149:$CW149,"nn")&lt;&gt;"nn","•",""),"")</f>
        <v/>
      </c>
      <c r="BV150" s="1" t="str">
        <f ca="1">IF(($A150&lt;&gt;"")*(BV$1&lt;&gt;""),IF(_xlfn.XLOOKUP(BV$1,Attendance_sorted!$B149:$CW149,Attendance_sorted!$B149:$CW149,"nn")&lt;&gt;"nn","•",""),"")</f>
        <v/>
      </c>
      <c r="BW150" s="1" t="str">
        <f ca="1">IF(($A150&lt;&gt;"")*(BW$1&lt;&gt;""),IF(_xlfn.XLOOKUP(BW$1,Attendance_sorted!$B149:$CW149,Attendance_sorted!$B149:$CW149,"nn")&lt;&gt;"nn","•",""),"")</f>
        <v/>
      </c>
      <c r="BX150" s="1" t="str">
        <f ca="1">IF(($A150&lt;&gt;"")*(BX$1&lt;&gt;""),IF(_xlfn.XLOOKUP(BX$1,Attendance_sorted!$B149:$CW149,Attendance_sorted!$B149:$CW149,"nn")&lt;&gt;"nn","•",""),"")</f>
        <v/>
      </c>
      <c r="BY150" s="1" t="str">
        <f ca="1">IF(($A150&lt;&gt;"")*(BY$1&lt;&gt;""),IF(_xlfn.XLOOKUP(BY$1,Attendance_sorted!$B149:$CW149,Attendance_sorted!$B149:$CW149,"nn")&lt;&gt;"nn","•",""),"")</f>
        <v/>
      </c>
      <c r="BZ150" s="1" t="str">
        <f ca="1">IF(($A150&lt;&gt;"")*(BZ$1&lt;&gt;""),IF(_xlfn.XLOOKUP(BZ$1,Attendance_sorted!$B149:$CW149,Attendance_sorted!$B149:$CW149,"nn")&lt;&gt;"nn","•",""),"")</f>
        <v/>
      </c>
      <c r="CA150" s="1" t="str">
        <f ca="1">IF(($A150&lt;&gt;"")*(CA$1&lt;&gt;""),IF(_xlfn.XLOOKUP(CA$1,Attendance_sorted!$B149:$CW149,Attendance_sorted!$B149:$CW149,"nn")&lt;&gt;"nn","•",""),"")</f>
        <v/>
      </c>
      <c r="CB150" s="1" t="str">
        <f ca="1">IF(($A150&lt;&gt;"")*(CB$1&lt;&gt;""),IF(_xlfn.XLOOKUP(CB$1,Attendance_sorted!$B149:$CW149,Attendance_sorted!$B149:$CW149,"nn")&lt;&gt;"nn","•",""),"")</f>
        <v/>
      </c>
      <c r="CC150" s="1" t="str">
        <f ca="1">IF(($A150&lt;&gt;"")*(CC$1&lt;&gt;""),IF(_xlfn.XLOOKUP(CC$1,Attendance_sorted!$B149:$CW149,Attendance_sorted!$B149:$CW149,"nn")&lt;&gt;"nn","•",""),"")</f>
        <v/>
      </c>
      <c r="CD150" s="1" t="str">
        <f ca="1">IF(($A150&lt;&gt;"")*(CD$1&lt;&gt;""),IF(_xlfn.XLOOKUP(CD$1,Attendance_sorted!$B149:$CW149,Attendance_sorted!$B149:$CW149,"nn")&lt;&gt;"nn","•",""),"")</f>
        <v/>
      </c>
      <c r="CE150" s="1" t="str">
        <f ca="1">IF(($A150&lt;&gt;"")*(CE$1&lt;&gt;""),IF(_xlfn.XLOOKUP(CE$1,Attendance_sorted!$B149:$CW149,Attendance_sorted!$B149:$CW149,"nn")&lt;&gt;"nn","•",""),"")</f>
        <v/>
      </c>
      <c r="CF150" s="1" t="str">
        <f ca="1">IF(($A150&lt;&gt;"")*(CF$1&lt;&gt;""),IF(_xlfn.XLOOKUP(CF$1,Attendance_sorted!$B149:$CW149,Attendance_sorted!$B149:$CW149,"nn")&lt;&gt;"nn","•",""),"")</f>
        <v/>
      </c>
      <c r="CG150" s="1" t="str">
        <f ca="1">IF(($A150&lt;&gt;"")*(CG$1&lt;&gt;""),IF(_xlfn.XLOOKUP(CG$1,Attendance_sorted!$B149:$CW149,Attendance_sorted!$B149:$CW149,"nn")&lt;&gt;"nn","•",""),"")</f>
        <v/>
      </c>
      <c r="CH150" s="1" t="str">
        <f ca="1">IF(($A150&lt;&gt;"")*(CH$1&lt;&gt;""),IF(_xlfn.XLOOKUP(CH$1,Attendance_sorted!$B149:$CW149,Attendance_sorted!$B149:$CW149,"nn")&lt;&gt;"nn","•",""),"")</f>
        <v/>
      </c>
      <c r="CI150" s="1" t="str">
        <f ca="1">IF(($A150&lt;&gt;"")*(CI$1&lt;&gt;""),IF(_xlfn.XLOOKUP(CI$1,Attendance_sorted!$B149:$CW149,Attendance_sorted!$B149:$CW149,"nn")&lt;&gt;"nn","•",""),"")</f>
        <v/>
      </c>
      <c r="CJ150" s="1" t="str">
        <f ca="1">IF(($A150&lt;&gt;"")*(CJ$1&lt;&gt;""),IF(_xlfn.XLOOKUP(CJ$1,Attendance_sorted!$B149:$CW149,Attendance_sorted!$B149:$CW149,"nn")&lt;&gt;"nn","•",""),"")</f>
        <v/>
      </c>
      <c r="CK150" s="1" t="str">
        <f ca="1">IF(($A150&lt;&gt;"")*(CK$1&lt;&gt;""),IF(_xlfn.XLOOKUP(CK$1,Attendance_sorted!$B149:$CW149,Attendance_sorted!$B149:$CW149,"nn")&lt;&gt;"nn","•",""),"")</f>
        <v/>
      </c>
      <c r="CL150" s="1" t="str">
        <f ca="1">IF(($A150&lt;&gt;"")*(CL$1&lt;&gt;""),IF(_xlfn.XLOOKUP(CL$1,Attendance_sorted!$B149:$CW149,Attendance_sorted!$B149:$CW149,"nn")&lt;&gt;"nn","•",""),"")</f>
        <v/>
      </c>
      <c r="CM150" s="1" t="str">
        <f ca="1">IF(($A150&lt;&gt;"")*(CM$1&lt;&gt;""),IF(_xlfn.XLOOKUP(CM$1,Attendance_sorted!$B149:$CW149,Attendance_sorted!$B149:$CW149,"nn")&lt;&gt;"nn","•",""),"")</f>
        <v/>
      </c>
      <c r="CN150" s="1" t="str">
        <f ca="1">IF(($A150&lt;&gt;"")*(CN$1&lt;&gt;""),IF(_xlfn.XLOOKUP(CN$1,Attendance_sorted!$B149:$CW149,Attendance_sorted!$B149:$CW149,"nn")&lt;&gt;"nn","•",""),"")</f>
        <v/>
      </c>
      <c r="CO150" s="1" t="str">
        <f ca="1">IF(($A150&lt;&gt;"")*(CO$1&lt;&gt;""),IF(_xlfn.XLOOKUP(CO$1,Attendance_sorted!$B149:$CW149,Attendance_sorted!$B149:$CW149,"nn")&lt;&gt;"nn","•",""),"")</f>
        <v/>
      </c>
      <c r="CP150" s="1" t="str">
        <f ca="1">IF(($A150&lt;&gt;"")*(CP$1&lt;&gt;""),IF(_xlfn.XLOOKUP(CP$1,Attendance_sorted!$B149:$CW149,Attendance_sorted!$B149:$CW149,"nn")&lt;&gt;"nn","•",""),"")</f>
        <v/>
      </c>
      <c r="CQ150" s="1" t="str">
        <f ca="1">IF(($A150&lt;&gt;"")*(CQ$1&lt;&gt;""),IF(_xlfn.XLOOKUP(CQ$1,Attendance_sorted!$B149:$CW149,Attendance_sorted!$B149:$CW149,"nn")&lt;&gt;"nn","•",""),"")</f>
        <v/>
      </c>
      <c r="CR150" s="1" t="str">
        <f ca="1">IF(($A150&lt;&gt;"")*(CR$1&lt;&gt;""),IF(_xlfn.XLOOKUP(CR$1,Attendance_sorted!$B149:$CW149,Attendance_sorted!$B149:$CW149,"nn")&lt;&gt;"nn","•",""),"")</f>
        <v/>
      </c>
      <c r="CS150" s="1" t="str">
        <f ca="1">IF(($A150&lt;&gt;"")*(CS$1&lt;&gt;""),IF(_xlfn.XLOOKUP(CS$1,Attendance_sorted!$B149:$CW149,Attendance_sorted!$B149:$CW149,"nn")&lt;&gt;"nn","•",""),"")</f>
        <v/>
      </c>
      <c r="CT150" s="1" t="str">
        <f ca="1">IF(($A150&lt;&gt;"")*(CT$1&lt;&gt;""),IF(_xlfn.XLOOKUP(CT$1,Attendance_sorted!$B149:$CW149,Attendance_sorted!$B149:$CW149,"nn")&lt;&gt;"nn","•",""),"")</f>
        <v/>
      </c>
      <c r="CU150" s="1" t="str">
        <f ca="1">IF(($A150&lt;&gt;"")*(CU$1&lt;&gt;""),IF(_xlfn.XLOOKUP(CU$1,Attendance_sorted!$B149:$CW149,Attendance_sorted!$B149:$CW149,"nn")&lt;&gt;"nn","•",""),"")</f>
        <v/>
      </c>
      <c r="CV150" s="1" t="str">
        <f ca="1">IF(($A150&lt;&gt;"")*(CV$1&lt;&gt;""),IF(_xlfn.XLOOKUP(CV$1,Attendance_sorted!$B149:$CW149,Attendance_sorted!$B149:$CW149,"nn")&lt;&gt;"nn","•",""),"")</f>
        <v/>
      </c>
      <c r="CW150" s="1" t="str">
        <f ca="1">IF(($A150&lt;&gt;"")*(CW$1&lt;&gt;""),IF(_xlfn.XLOOKUP(CW$1,Attendance_sorted!$B149:$CW149,Attendance_sorted!$B149:$CW149,"nn")&lt;&gt;"nn","•",""),"")</f>
        <v/>
      </c>
    </row>
    <row r="151" spans="1:101">
      <c r="A151" s="1">
        <v>514</v>
      </c>
      <c r="B151" s="1" t="str">
        <f ca="1">IF(($A151&lt;&gt;"")*(B$1&lt;&gt;""),IF(_xlfn.XLOOKUP(B$1,Attendance_sorted!$B150:$CW150,Attendance_sorted!$B150:$CW150,"nn")&lt;&gt;"nn","•",""),"")</f>
        <v/>
      </c>
      <c r="C151" s="1" t="str">
        <f ca="1">IF(($A151&lt;&gt;"")*(C$1&lt;&gt;""),IF(_xlfn.XLOOKUP(C$1,Attendance_sorted!$B150:$CW150,Attendance_sorted!$B150:$CW150,"nn")&lt;&gt;"nn","•",""),"")</f>
        <v/>
      </c>
      <c r="D151" s="1" t="str">
        <f ca="1">IF(($A151&lt;&gt;"")*(D$1&lt;&gt;""),IF(_xlfn.XLOOKUP(D$1,Attendance_sorted!$B150:$CW150,Attendance_sorted!$B150:$CW150,"nn")&lt;&gt;"nn","•",""),"")</f>
        <v/>
      </c>
      <c r="E151" s="1" t="str">
        <f ca="1">IF(($A151&lt;&gt;"")*(E$1&lt;&gt;""),IF(_xlfn.XLOOKUP(E$1,Attendance_sorted!$B150:$CW150,Attendance_sorted!$B150:$CW150,"nn")&lt;&gt;"nn","•",""),"")</f>
        <v/>
      </c>
      <c r="F151" s="1" t="str">
        <f ca="1">IF(($A151&lt;&gt;"")*(F$1&lt;&gt;""),IF(_xlfn.XLOOKUP(F$1,Attendance_sorted!$B150:$CW150,Attendance_sorted!$B150:$CW150,"nn")&lt;&gt;"nn","•",""),"")</f>
        <v/>
      </c>
      <c r="G151" s="1" t="str">
        <f ca="1">IF(($A151&lt;&gt;"")*(G$1&lt;&gt;""),IF(_xlfn.XLOOKUP(G$1,Attendance_sorted!$B150:$CW150,Attendance_sorted!$B150:$CW150,"nn")&lt;&gt;"nn","•",""),"")</f>
        <v/>
      </c>
      <c r="H151" s="1" t="str">
        <f ca="1">IF(($A151&lt;&gt;"")*(H$1&lt;&gt;""),IF(_xlfn.XLOOKUP(H$1,Attendance_sorted!$B150:$CW150,Attendance_sorted!$B150:$CW150,"nn")&lt;&gt;"nn","•",""),"")</f>
        <v/>
      </c>
      <c r="I151" s="1" t="str">
        <f ca="1">IF(($A151&lt;&gt;"")*(I$1&lt;&gt;""),IF(_xlfn.XLOOKUP(I$1,Attendance_sorted!$B150:$CW150,Attendance_sorted!$B150:$CW150,"nn")&lt;&gt;"nn","•",""),"")</f>
        <v/>
      </c>
      <c r="J151" s="1" t="str">
        <f ca="1">IF(($A151&lt;&gt;"")*(J$1&lt;&gt;""),IF(_xlfn.XLOOKUP(J$1,Attendance_sorted!$B150:$CW150,Attendance_sorted!$B150:$CW150,"nn")&lt;&gt;"nn","•",""),"")</f>
        <v/>
      </c>
      <c r="K151" s="1" t="str">
        <f ca="1">IF(($A151&lt;&gt;"")*(K$1&lt;&gt;""),IF(_xlfn.XLOOKUP(K$1,Attendance_sorted!$B150:$CW150,Attendance_sorted!$B150:$CW150,"nn")&lt;&gt;"nn","•",""),"")</f>
        <v/>
      </c>
      <c r="L151" s="1" t="str">
        <f ca="1">IF(($A151&lt;&gt;"")*(L$1&lt;&gt;""),IF(_xlfn.XLOOKUP(L$1,Attendance_sorted!$B150:$CW150,Attendance_sorted!$B150:$CW150,"nn")&lt;&gt;"nn","•",""),"")</f>
        <v/>
      </c>
      <c r="M151" s="1" t="str">
        <f ca="1">IF(($A151&lt;&gt;"")*(M$1&lt;&gt;""),IF(_xlfn.XLOOKUP(M$1,Attendance_sorted!$B150:$CW150,Attendance_sorted!$B150:$CW150,"nn")&lt;&gt;"nn","•",""),"")</f>
        <v/>
      </c>
      <c r="N151" s="1" t="str">
        <f ca="1">IF(($A151&lt;&gt;"")*(N$1&lt;&gt;""),IF(_xlfn.XLOOKUP(N$1,Attendance_sorted!$B150:$CW150,Attendance_sorted!$B150:$CW150,"nn")&lt;&gt;"nn","•",""),"")</f>
        <v/>
      </c>
      <c r="O151" s="1" t="str">
        <f ca="1">IF(($A151&lt;&gt;"")*(O$1&lt;&gt;""),IF(_xlfn.XLOOKUP(O$1,Attendance_sorted!$B150:$CW150,Attendance_sorted!$B150:$CW150,"nn")&lt;&gt;"nn","•",""),"")</f>
        <v/>
      </c>
      <c r="P151" s="1" t="str">
        <f ca="1">IF(($A151&lt;&gt;"")*(P$1&lt;&gt;""),IF(_xlfn.XLOOKUP(P$1,Attendance_sorted!$B150:$CW150,Attendance_sorted!$B150:$CW150,"nn")&lt;&gt;"nn","•",""),"")</f>
        <v/>
      </c>
      <c r="Q151" s="1" t="str">
        <f ca="1">IF(($A151&lt;&gt;"")*(Q$1&lt;&gt;""),IF(_xlfn.XLOOKUP(Q$1,Attendance_sorted!$B150:$CW150,Attendance_sorted!$B150:$CW150,"nn")&lt;&gt;"nn","•",""),"")</f>
        <v/>
      </c>
      <c r="R151" s="1" t="str">
        <f ca="1">IF(($A151&lt;&gt;"")*(R$1&lt;&gt;""),IF(_xlfn.XLOOKUP(R$1,Attendance_sorted!$B150:$CW150,Attendance_sorted!$B150:$CW150,"nn")&lt;&gt;"nn","•",""),"")</f>
        <v/>
      </c>
      <c r="S151" s="1" t="str">
        <f ca="1">IF(($A151&lt;&gt;"")*(S$1&lt;&gt;""),IF(_xlfn.XLOOKUP(S$1,Attendance_sorted!$B150:$CW150,Attendance_sorted!$B150:$CW150,"nn")&lt;&gt;"nn","•",""),"")</f>
        <v/>
      </c>
      <c r="T151" s="1" t="str">
        <f ca="1">IF(($A151&lt;&gt;"")*(T$1&lt;&gt;""),IF(_xlfn.XLOOKUP(T$1,Attendance_sorted!$B150:$CW150,Attendance_sorted!$B150:$CW150,"nn")&lt;&gt;"nn","•",""),"")</f>
        <v/>
      </c>
      <c r="U151" s="1" t="str">
        <f ca="1">IF(($A151&lt;&gt;"")*(U$1&lt;&gt;""),IF(_xlfn.XLOOKUP(U$1,Attendance_sorted!$B150:$CW150,Attendance_sorted!$B150:$CW150,"nn")&lt;&gt;"nn","•",""),"")</f>
        <v/>
      </c>
      <c r="V151" s="1" t="str">
        <f ca="1">IF(($A151&lt;&gt;"")*(V$1&lt;&gt;""),IF(_xlfn.XLOOKUP(V$1,Attendance_sorted!$B150:$CW150,Attendance_sorted!$B150:$CW150,"nn")&lt;&gt;"nn","•",""),"")</f>
        <v/>
      </c>
      <c r="W151" s="1" t="str">
        <f ca="1">IF(($A151&lt;&gt;"")*(W$1&lt;&gt;""),IF(_xlfn.XLOOKUP(W$1,Attendance_sorted!$B150:$CW150,Attendance_sorted!$B150:$CW150,"nn")&lt;&gt;"nn","•",""),"")</f>
        <v/>
      </c>
      <c r="X151" s="1" t="str">
        <f ca="1">IF(($A151&lt;&gt;"")*(X$1&lt;&gt;""),IF(_xlfn.XLOOKUP(X$1,Attendance_sorted!$B150:$CW150,Attendance_sorted!$B150:$CW150,"nn")&lt;&gt;"nn","•",""),"")</f>
        <v/>
      </c>
      <c r="Y151" s="1" t="str">
        <f ca="1">IF(($A151&lt;&gt;"")*(Y$1&lt;&gt;""),IF(_xlfn.XLOOKUP(Y$1,Attendance_sorted!$B150:$CW150,Attendance_sorted!$B150:$CW150,"nn")&lt;&gt;"nn","•",""),"")</f>
        <v/>
      </c>
      <c r="Z151" s="1" t="str">
        <f ca="1">IF(($A151&lt;&gt;"")*(Z$1&lt;&gt;""),IF(_xlfn.XLOOKUP(Z$1,Attendance_sorted!$B150:$CW150,Attendance_sorted!$B150:$CW150,"nn")&lt;&gt;"nn","•",""),"")</f>
        <v/>
      </c>
      <c r="AA151" s="1" t="str">
        <f ca="1">IF(($A151&lt;&gt;"")*(AA$1&lt;&gt;""),IF(_xlfn.XLOOKUP(AA$1,Attendance_sorted!$B150:$CW150,Attendance_sorted!$B150:$CW150,"nn")&lt;&gt;"nn","•",""),"")</f>
        <v/>
      </c>
      <c r="AB151" s="1" t="str">
        <f ca="1">IF(($A151&lt;&gt;"")*(AB$1&lt;&gt;""),IF(_xlfn.XLOOKUP(AB$1,Attendance_sorted!$B150:$CW150,Attendance_sorted!$B150:$CW150,"nn")&lt;&gt;"nn","•",""),"")</f>
        <v/>
      </c>
      <c r="AC151" s="1" t="str">
        <f ca="1">IF(($A151&lt;&gt;"")*(AC$1&lt;&gt;""),IF(_xlfn.XLOOKUP(AC$1,Attendance_sorted!$B150:$CW150,Attendance_sorted!$B150:$CW150,"nn")&lt;&gt;"nn","•",""),"")</f>
        <v/>
      </c>
      <c r="AD151" s="1" t="str">
        <f ca="1">IF(($A151&lt;&gt;"")*(AD$1&lt;&gt;""),IF(_xlfn.XLOOKUP(AD$1,Attendance_sorted!$B150:$CW150,Attendance_sorted!$B150:$CW150,"nn")&lt;&gt;"nn","•",""),"")</f>
        <v/>
      </c>
      <c r="AE151" s="1" t="str">
        <f ca="1">IF(($A151&lt;&gt;"")*(AE$1&lt;&gt;""),IF(_xlfn.XLOOKUP(AE$1,Attendance_sorted!$B150:$CW150,Attendance_sorted!$B150:$CW150,"nn")&lt;&gt;"nn","•",""),"")</f>
        <v/>
      </c>
      <c r="AF151" s="1" t="str">
        <f ca="1">IF(($A151&lt;&gt;"")*(AF$1&lt;&gt;""),IF(_xlfn.XLOOKUP(AF$1,Attendance_sorted!$B150:$CW150,Attendance_sorted!$B150:$CW150,"nn")&lt;&gt;"nn","•",""),"")</f>
        <v/>
      </c>
      <c r="AG151" s="1" t="str">
        <f ca="1">IF(($A151&lt;&gt;"")*(AG$1&lt;&gt;""),IF(_xlfn.XLOOKUP(AG$1,Attendance_sorted!$B150:$CW150,Attendance_sorted!$B150:$CW150,"nn")&lt;&gt;"nn","•",""),"")</f>
        <v/>
      </c>
      <c r="AH151" s="1" t="str">
        <f ca="1">IF(($A151&lt;&gt;"")*(AH$1&lt;&gt;""),IF(_xlfn.XLOOKUP(AH$1,Attendance_sorted!$B150:$CW150,Attendance_sorted!$B150:$CW150,"nn")&lt;&gt;"nn","•",""),"")</f>
        <v/>
      </c>
      <c r="AI151" s="1" t="str">
        <f ca="1">IF(($A151&lt;&gt;"")*(AI$1&lt;&gt;""),IF(_xlfn.XLOOKUP(AI$1,Attendance_sorted!$B150:$CW150,Attendance_sorted!$B150:$CW150,"nn")&lt;&gt;"nn","•",""),"")</f>
        <v/>
      </c>
      <c r="AJ151" s="1" t="str">
        <f ca="1">IF(($A151&lt;&gt;"")*(AJ$1&lt;&gt;""),IF(_xlfn.XLOOKUP(AJ$1,Attendance_sorted!$B150:$CW150,Attendance_sorted!$B150:$CW150,"nn")&lt;&gt;"nn","•",""),"")</f>
        <v/>
      </c>
      <c r="AK151" s="1" t="str">
        <f ca="1">IF(($A151&lt;&gt;"")*(AK$1&lt;&gt;""),IF(_xlfn.XLOOKUP(AK$1,Attendance_sorted!$B150:$CW150,Attendance_sorted!$B150:$CW150,"nn")&lt;&gt;"nn","•",""),"")</f>
        <v/>
      </c>
      <c r="AL151" s="1" t="str">
        <f ca="1">IF(($A151&lt;&gt;"")*(AL$1&lt;&gt;""),IF(_xlfn.XLOOKUP(AL$1,Attendance_sorted!$B150:$CW150,Attendance_sorted!$B150:$CW150,"nn")&lt;&gt;"nn","•",""),"")</f>
        <v/>
      </c>
      <c r="AM151" s="1" t="str">
        <f ca="1">IF(($A151&lt;&gt;"")*(AM$1&lt;&gt;""),IF(_xlfn.XLOOKUP(AM$1,Attendance_sorted!$B150:$CW150,Attendance_sorted!$B150:$CW150,"nn")&lt;&gt;"nn","•",""),"")</f>
        <v/>
      </c>
      <c r="AN151" s="1" t="str">
        <f ca="1">IF(($A151&lt;&gt;"")*(AN$1&lt;&gt;""),IF(_xlfn.XLOOKUP(AN$1,Attendance_sorted!$B150:$CW150,Attendance_sorted!$B150:$CW150,"nn")&lt;&gt;"nn","•",""),"")</f>
        <v/>
      </c>
      <c r="AO151" s="1" t="str">
        <f ca="1">IF(($A151&lt;&gt;"")*(AO$1&lt;&gt;""),IF(_xlfn.XLOOKUP(AO$1,Attendance_sorted!$B150:$CW150,Attendance_sorted!$B150:$CW150,"nn")&lt;&gt;"nn","•",""),"")</f>
        <v/>
      </c>
      <c r="AP151" s="1" t="str">
        <f ca="1">IF(($A151&lt;&gt;"")*(AP$1&lt;&gt;""),IF(_xlfn.XLOOKUP(AP$1,Attendance_sorted!$B150:$CW150,Attendance_sorted!$B150:$CW150,"nn")&lt;&gt;"nn","•",""),"")</f>
        <v/>
      </c>
      <c r="AQ151" s="1" t="str">
        <f ca="1">IF(($A151&lt;&gt;"")*(AQ$1&lt;&gt;""),IF(_xlfn.XLOOKUP(AQ$1,Attendance_sorted!$B150:$CW150,Attendance_sorted!$B150:$CW150,"nn")&lt;&gt;"nn","•",""),"")</f>
        <v/>
      </c>
      <c r="AR151" s="1" t="str">
        <f ca="1">IF(($A151&lt;&gt;"")*(AR$1&lt;&gt;""),IF(_xlfn.XLOOKUP(AR$1,Attendance_sorted!$B150:$CW150,Attendance_sorted!$B150:$CW150,"nn")&lt;&gt;"nn","•",""),"")</f>
        <v/>
      </c>
      <c r="AS151" s="1" t="str">
        <f ca="1">IF(($A151&lt;&gt;"")*(AS$1&lt;&gt;""),IF(_xlfn.XLOOKUP(AS$1,Attendance_sorted!$B150:$CW150,Attendance_sorted!$B150:$CW150,"nn")&lt;&gt;"nn","•",""),"")</f>
        <v/>
      </c>
      <c r="AT151" s="1" t="str">
        <f ca="1">IF(($A151&lt;&gt;"")*(AT$1&lt;&gt;""),IF(_xlfn.XLOOKUP(AT$1,Attendance_sorted!$B150:$CW150,Attendance_sorted!$B150:$CW150,"nn")&lt;&gt;"nn","•",""),"")</f>
        <v/>
      </c>
      <c r="AU151" s="1" t="str">
        <f ca="1">IF(($A151&lt;&gt;"")*(AU$1&lt;&gt;""),IF(_xlfn.XLOOKUP(AU$1,Attendance_sorted!$B150:$CW150,Attendance_sorted!$B150:$CW150,"nn")&lt;&gt;"nn","•",""),"")</f>
        <v/>
      </c>
      <c r="AV151" s="1" t="str">
        <f ca="1">IF(($A151&lt;&gt;"")*(AV$1&lt;&gt;""),IF(_xlfn.XLOOKUP(AV$1,Attendance_sorted!$B150:$CW150,Attendance_sorted!$B150:$CW150,"nn")&lt;&gt;"nn","•",""),"")</f>
        <v/>
      </c>
      <c r="AW151" s="1" t="str">
        <f ca="1">IF(($A151&lt;&gt;"")*(AW$1&lt;&gt;""),IF(_xlfn.XLOOKUP(AW$1,Attendance_sorted!$B150:$CW150,Attendance_sorted!$B150:$CW150,"nn")&lt;&gt;"nn","•",""),"")</f>
        <v/>
      </c>
      <c r="AX151" s="1" t="str">
        <f ca="1">IF(($A151&lt;&gt;"")*(AX$1&lt;&gt;""),IF(_xlfn.XLOOKUP(AX$1,Attendance_sorted!$B150:$CW150,Attendance_sorted!$B150:$CW150,"nn")&lt;&gt;"nn","•",""),"")</f>
        <v/>
      </c>
      <c r="AY151" s="1" t="str">
        <f ca="1">IF(($A151&lt;&gt;"")*(AY$1&lt;&gt;""),IF(_xlfn.XLOOKUP(AY$1,Attendance_sorted!$B150:$CW150,Attendance_sorted!$B150:$CW150,"nn")&lt;&gt;"nn","•",""),"")</f>
        <v/>
      </c>
      <c r="AZ151" s="1" t="str">
        <f ca="1">IF(($A151&lt;&gt;"")*(AZ$1&lt;&gt;""),IF(_xlfn.XLOOKUP(AZ$1,Attendance_sorted!$B150:$CW150,Attendance_sorted!$B150:$CW150,"nn")&lt;&gt;"nn","•",""),"")</f>
        <v/>
      </c>
      <c r="BA151" s="1" t="str">
        <f ca="1">IF(($A151&lt;&gt;"")*(BA$1&lt;&gt;""),IF(_xlfn.XLOOKUP(BA$1,Attendance_sorted!$B150:$CW150,Attendance_sorted!$B150:$CW150,"nn")&lt;&gt;"nn","•",""),"")</f>
        <v/>
      </c>
      <c r="BB151" s="1" t="str">
        <f ca="1">IF(($A151&lt;&gt;"")*(BB$1&lt;&gt;""),IF(_xlfn.XLOOKUP(BB$1,Attendance_sorted!$B150:$CW150,Attendance_sorted!$B150:$CW150,"nn")&lt;&gt;"nn","•",""),"")</f>
        <v/>
      </c>
      <c r="BC151" s="1" t="str">
        <f ca="1">IF(($A151&lt;&gt;"")*(BC$1&lt;&gt;""),IF(_xlfn.XLOOKUP(BC$1,Attendance_sorted!$B150:$CW150,Attendance_sorted!$B150:$CW150,"nn")&lt;&gt;"nn","•",""),"")</f>
        <v/>
      </c>
      <c r="BD151" s="1" t="str">
        <f ca="1">IF(($A151&lt;&gt;"")*(BD$1&lt;&gt;""),IF(_xlfn.XLOOKUP(BD$1,Attendance_sorted!$B150:$CW150,Attendance_sorted!$B150:$CW150,"nn")&lt;&gt;"nn","•",""),"")</f>
        <v/>
      </c>
      <c r="BE151" s="1" t="str">
        <f ca="1">IF(($A151&lt;&gt;"")*(BE$1&lt;&gt;""),IF(_xlfn.XLOOKUP(BE$1,Attendance_sorted!$B150:$CW150,Attendance_sorted!$B150:$CW150,"nn")&lt;&gt;"nn","•",""),"")</f>
        <v/>
      </c>
      <c r="BF151" s="1" t="str">
        <f ca="1">IF(($A151&lt;&gt;"")*(BF$1&lt;&gt;""),IF(_xlfn.XLOOKUP(BF$1,Attendance_sorted!$B150:$CW150,Attendance_sorted!$B150:$CW150,"nn")&lt;&gt;"nn","•",""),"")</f>
        <v/>
      </c>
      <c r="BG151" s="1" t="str">
        <f ca="1">IF(($A151&lt;&gt;"")*(BG$1&lt;&gt;""),IF(_xlfn.XLOOKUP(BG$1,Attendance_sorted!$B150:$CW150,Attendance_sorted!$B150:$CW150,"nn")&lt;&gt;"nn","•",""),"")</f>
        <v/>
      </c>
      <c r="BH151" s="1" t="str">
        <f ca="1">IF(($A151&lt;&gt;"")*(BH$1&lt;&gt;""),IF(_xlfn.XLOOKUP(BH$1,Attendance_sorted!$B150:$CW150,Attendance_sorted!$B150:$CW150,"nn")&lt;&gt;"nn","•",""),"")</f>
        <v/>
      </c>
      <c r="BI151" s="1" t="str">
        <f ca="1">IF(($A151&lt;&gt;"")*(BI$1&lt;&gt;""),IF(_xlfn.XLOOKUP(BI$1,Attendance_sorted!$B150:$CW150,Attendance_sorted!$B150:$CW150,"nn")&lt;&gt;"nn","•",""),"")</f>
        <v/>
      </c>
      <c r="BJ151" s="1" t="str">
        <f ca="1">IF(($A151&lt;&gt;"")*(BJ$1&lt;&gt;""),IF(_xlfn.XLOOKUP(BJ$1,Attendance_sorted!$B150:$CW150,Attendance_sorted!$B150:$CW150,"nn")&lt;&gt;"nn","•",""),"")</f>
        <v/>
      </c>
      <c r="BK151" s="1" t="str">
        <f ca="1">IF(($A151&lt;&gt;"")*(BK$1&lt;&gt;""),IF(_xlfn.XLOOKUP(BK$1,Attendance_sorted!$B150:$CW150,Attendance_sorted!$B150:$CW150,"nn")&lt;&gt;"nn","•",""),"")</f>
        <v/>
      </c>
      <c r="BL151" s="1" t="str">
        <f ca="1">IF(($A151&lt;&gt;"")*(BL$1&lt;&gt;""),IF(_xlfn.XLOOKUP(BL$1,Attendance_sorted!$B150:$CW150,Attendance_sorted!$B150:$CW150,"nn")&lt;&gt;"nn","•",""),"")</f>
        <v/>
      </c>
      <c r="BM151" s="1" t="str">
        <f ca="1">IF(($A151&lt;&gt;"")*(BM$1&lt;&gt;""),IF(_xlfn.XLOOKUP(BM$1,Attendance_sorted!$B150:$CW150,Attendance_sorted!$B150:$CW150,"nn")&lt;&gt;"nn","•",""),"")</f>
        <v/>
      </c>
      <c r="BN151" s="1" t="str">
        <f ca="1">IF(($A151&lt;&gt;"")*(BN$1&lt;&gt;""),IF(_xlfn.XLOOKUP(BN$1,Attendance_sorted!$B150:$CW150,Attendance_sorted!$B150:$CW150,"nn")&lt;&gt;"nn","•",""),"")</f>
        <v/>
      </c>
      <c r="BO151" s="1" t="str">
        <f ca="1">IF(($A151&lt;&gt;"")*(BO$1&lt;&gt;""),IF(_xlfn.XLOOKUP(BO$1,Attendance_sorted!$B150:$CW150,Attendance_sorted!$B150:$CW150,"nn")&lt;&gt;"nn","•",""),"")</f>
        <v/>
      </c>
      <c r="BP151" s="1" t="str">
        <f ca="1">IF(($A151&lt;&gt;"")*(BP$1&lt;&gt;""),IF(_xlfn.XLOOKUP(BP$1,Attendance_sorted!$B150:$CW150,Attendance_sorted!$B150:$CW150,"nn")&lt;&gt;"nn","•",""),"")</f>
        <v/>
      </c>
      <c r="BQ151" s="1" t="str">
        <f ca="1">IF(($A151&lt;&gt;"")*(BQ$1&lt;&gt;""),IF(_xlfn.XLOOKUP(BQ$1,Attendance_sorted!$B150:$CW150,Attendance_sorted!$B150:$CW150,"nn")&lt;&gt;"nn","•",""),"")</f>
        <v/>
      </c>
      <c r="BR151" s="1" t="str">
        <f ca="1">IF(($A151&lt;&gt;"")*(BR$1&lt;&gt;""),IF(_xlfn.XLOOKUP(BR$1,Attendance_sorted!$B150:$CW150,Attendance_sorted!$B150:$CW150,"nn")&lt;&gt;"nn","•",""),"")</f>
        <v/>
      </c>
      <c r="BS151" s="1" t="str">
        <f ca="1">IF(($A151&lt;&gt;"")*(BS$1&lt;&gt;""),IF(_xlfn.XLOOKUP(BS$1,Attendance_sorted!$B150:$CW150,Attendance_sorted!$B150:$CW150,"nn")&lt;&gt;"nn","•",""),"")</f>
        <v/>
      </c>
      <c r="BT151" s="1" t="str">
        <f ca="1">IF(($A151&lt;&gt;"")*(BT$1&lt;&gt;""),IF(_xlfn.XLOOKUP(BT$1,Attendance_sorted!$B150:$CW150,Attendance_sorted!$B150:$CW150,"nn")&lt;&gt;"nn","•",""),"")</f>
        <v/>
      </c>
      <c r="BU151" s="1" t="str">
        <f ca="1">IF(($A151&lt;&gt;"")*(BU$1&lt;&gt;""),IF(_xlfn.XLOOKUP(BU$1,Attendance_sorted!$B150:$CW150,Attendance_sorted!$B150:$CW150,"nn")&lt;&gt;"nn","•",""),"")</f>
        <v/>
      </c>
      <c r="BV151" s="1" t="str">
        <f ca="1">IF(($A151&lt;&gt;"")*(BV$1&lt;&gt;""),IF(_xlfn.XLOOKUP(BV$1,Attendance_sorted!$B150:$CW150,Attendance_sorted!$B150:$CW150,"nn")&lt;&gt;"nn","•",""),"")</f>
        <v/>
      </c>
      <c r="BW151" s="1" t="str">
        <f ca="1">IF(($A151&lt;&gt;"")*(BW$1&lt;&gt;""),IF(_xlfn.XLOOKUP(BW$1,Attendance_sorted!$B150:$CW150,Attendance_sorted!$B150:$CW150,"nn")&lt;&gt;"nn","•",""),"")</f>
        <v/>
      </c>
      <c r="BX151" s="1" t="str">
        <f ca="1">IF(($A151&lt;&gt;"")*(BX$1&lt;&gt;""),IF(_xlfn.XLOOKUP(BX$1,Attendance_sorted!$B150:$CW150,Attendance_sorted!$B150:$CW150,"nn")&lt;&gt;"nn","•",""),"")</f>
        <v/>
      </c>
      <c r="BY151" s="1" t="str">
        <f ca="1">IF(($A151&lt;&gt;"")*(BY$1&lt;&gt;""),IF(_xlfn.XLOOKUP(BY$1,Attendance_sorted!$B150:$CW150,Attendance_sorted!$B150:$CW150,"nn")&lt;&gt;"nn","•",""),"")</f>
        <v/>
      </c>
      <c r="BZ151" s="1" t="str">
        <f ca="1">IF(($A151&lt;&gt;"")*(BZ$1&lt;&gt;""),IF(_xlfn.XLOOKUP(BZ$1,Attendance_sorted!$B150:$CW150,Attendance_sorted!$B150:$CW150,"nn")&lt;&gt;"nn","•",""),"")</f>
        <v/>
      </c>
      <c r="CA151" s="1" t="str">
        <f ca="1">IF(($A151&lt;&gt;"")*(CA$1&lt;&gt;""),IF(_xlfn.XLOOKUP(CA$1,Attendance_sorted!$B150:$CW150,Attendance_sorted!$B150:$CW150,"nn")&lt;&gt;"nn","•",""),"")</f>
        <v/>
      </c>
      <c r="CB151" s="1" t="str">
        <f ca="1">IF(($A151&lt;&gt;"")*(CB$1&lt;&gt;""),IF(_xlfn.XLOOKUP(CB$1,Attendance_sorted!$B150:$CW150,Attendance_sorted!$B150:$CW150,"nn")&lt;&gt;"nn","•",""),"")</f>
        <v/>
      </c>
      <c r="CC151" s="1" t="str">
        <f ca="1">IF(($A151&lt;&gt;"")*(CC$1&lt;&gt;""),IF(_xlfn.XLOOKUP(CC$1,Attendance_sorted!$B150:$CW150,Attendance_sorted!$B150:$CW150,"nn")&lt;&gt;"nn","•",""),"")</f>
        <v/>
      </c>
      <c r="CD151" s="1" t="str">
        <f ca="1">IF(($A151&lt;&gt;"")*(CD$1&lt;&gt;""),IF(_xlfn.XLOOKUP(CD$1,Attendance_sorted!$B150:$CW150,Attendance_sorted!$B150:$CW150,"nn")&lt;&gt;"nn","•",""),"")</f>
        <v/>
      </c>
      <c r="CE151" s="1" t="str">
        <f ca="1">IF(($A151&lt;&gt;"")*(CE$1&lt;&gt;""),IF(_xlfn.XLOOKUP(CE$1,Attendance_sorted!$B150:$CW150,Attendance_sorted!$B150:$CW150,"nn")&lt;&gt;"nn","•",""),"")</f>
        <v/>
      </c>
      <c r="CF151" s="1" t="str">
        <f ca="1">IF(($A151&lt;&gt;"")*(CF$1&lt;&gt;""),IF(_xlfn.XLOOKUP(CF$1,Attendance_sorted!$B150:$CW150,Attendance_sorted!$B150:$CW150,"nn")&lt;&gt;"nn","•",""),"")</f>
        <v/>
      </c>
      <c r="CG151" s="1" t="str">
        <f ca="1">IF(($A151&lt;&gt;"")*(CG$1&lt;&gt;""),IF(_xlfn.XLOOKUP(CG$1,Attendance_sorted!$B150:$CW150,Attendance_sorted!$B150:$CW150,"nn")&lt;&gt;"nn","•",""),"")</f>
        <v/>
      </c>
      <c r="CH151" s="1" t="str">
        <f ca="1">IF(($A151&lt;&gt;"")*(CH$1&lt;&gt;""),IF(_xlfn.XLOOKUP(CH$1,Attendance_sorted!$B150:$CW150,Attendance_sorted!$B150:$CW150,"nn")&lt;&gt;"nn","•",""),"")</f>
        <v/>
      </c>
      <c r="CI151" s="1" t="str">
        <f ca="1">IF(($A151&lt;&gt;"")*(CI$1&lt;&gt;""),IF(_xlfn.XLOOKUP(CI$1,Attendance_sorted!$B150:$CW150,Attendance_sorted!$B150:$CW150,"nn")&lt;&gt;"nn","•",""),"")</f>
        <v/>
      </c>
      <c r="CJ151" s="1" t="str">
        <f ca="1">IF(($A151&lt;&gt;"")*(CJ$1&lt;&gt;""),IF(_xlfn.XLOOKUP(CJ$1,Attendance_sorted!$B150:$CW150,Attendance_sorted!$B150:$CW150,"nn")&lt;&gt;"nn","•",""),"")</f>
        <v/>
      </c>
      <c r="CK151" s="1" t="str">
        <f ca="1">IF(($A151&lt;&gt;"")*(CK$1&lt;&gt;""),IF(_xlfn.XLOOKUP(CK$1,Attendance_sorted!$B150:$CW150,Attendance_sorted!$B150:$CW150,"nn")&lt;&gt;"nn","•",""),"")</f>
        <v/>
      </c>
      <c r="CL151" s="1" t="str">
        <f ca="1">IF(($A151&lt;&gt;"")*(CL$1&lt;&gt;""),IF(_xlfn.XLOOKUP(CL$1,Attendance_sorted!$B150:$CW150,Attendance_sorted!$B150:$CW150,"nn")&lt;&gt;"nn","•",""),"")</f>
        <v/>
      </c>
      <c r="CM151" s="1" t="str">
        <f ca="1">IF(($A151&lt;&gt;"")*(CM$1&lt;&gt;""),IF(_xlfn.XLOOKUP(CM$1,Attendance_sorted!$B150:$CW150,Attendance_sorted!$B150:$CW150,"nn")&lt;&gt;"nn","•",""),"")</f>
        <v/>
      </c>
      <c r="CN151" s="1" t="str">
        <f ca="1">IF(($A151&lt;&gt;"")*(CN$1&lt;&gt;""),IF(_xlfn.XLOOKUP(CN$1,Attendance_sorted!$B150:$CW150,Attendance_sorted!$B150:$CW150,"nn")&lt;&gt;"nn","•",""),"")</f>
        <v/>
      </c>
      <c r="CO151" s="1" t="str">
        <f ca="1">IF(($A151&lt;&gt;"")*(CO$1&lt;&gt;""),IF(_xlfn.XLOOKUP(CO$1,Attendance_sorted!$B150:$CW150,Attendance_sorted!$B150:$CW150,"nn")&lt;&gt;"nn","•",""),"")</f>
        <v/>
      </c>
      <c r="CP151" s="1" t="str">
        <f ca="1">IF(($A151&lt;&gt;"")*(CP$1&lt;&gt;""),IF(_xlfn.XLOOKUP(CP$1,Attendance_sorted!$B150:$CW150,Attendance_sorted!$B150:$CW150,"nn")&lt;&gt;"nn","•",""),"")</f>
        <v/>
      </c>
      <c r="CQ151" s="1" t="str">
        <f ca="1">IF(($A151&lt;&gt;"")*(CQ$1&lt;&gt;""),IF(_xlfn.XLOOKUP(CQ$1,Attendance_sorted!$B150:$CW150,Attendance_sorted!$B150:$CW150,"nn")&lt;&gt;"nn","•",""),"")</f>
        <v/>
      </c>
      <c r="CR151" s="1" t="str">
        <f ca="1">IF(($A151&lt;&gt;"")*(CR$1&lt;&gt;""),IF(_xlfn.XLOOKUP(CR$1,Attendance_sorted!$B150:$CW150,Attendance_sorted!$B150:$CW150,"nn")&lt;&gt;"nn","•",""),"")</f>
        <v/>
      </c>
      <c r="CS151" s="1" t="str">
        <f ca="1">IF(($A151&lt;&gt;"")*(CS$1&lt;&gt;""),IF(_xlfn.XLOOKUP(CS$1,Attendance_sorted!$B150:$CW150,Attendance_sorted!$B150:$CW150,"nn")&lt;&gt;"nn","•",""),"")</f>
        <v/>
      </c>
      <c r="CT151" s="1" t="str">
        <f ca="1">IF(($A151&lt;&gt;"")*(CT$1&lt;&gt;""),IF(_xlfn.XLOOKUP(CT$1,Attendance_sorted!$B150:$CW150,Attendance_sorted!$B150:$CW150,"nn")&lt;&gt;"nn","•",""),"")</f>
        <v/>
      </c>
      <c r="CU151" s="1" t="str">
        <f ca="1">IF(($A151&lt;&gt;"")*(CU$1&lt;&gt;""),IF(_xlfn.XLOOKUP(CU$1,Attendance_sorted!$B150:$CW150,Attendance_sorted!$B150:$CW150,"nn")&lt;&gt;"nn","•",""),"")</f>
        <v/>
      </c>
      <c r="CV151" s="1" t="str">
        <f ca="1">IF(($A151&lt;&gt;"")*(CV$1&lt;&gt;""),IF(_xlfn.XLOOKUP(CV$1,Attendance_sorted!$B150:$CW150,Attendance_sorted!$B150:$CW150,"nn")&lt;&gt;"nn","•",""),"")</f>
        <v/>
      </c>
      <c r="CW151" s="1" t="str">
        <f ca="1">IF(($A151&lt;&gt;"")*(CW$1&lt;&gt;""),IF(_xlfn.XLOOKUP(CW$1,Attendance_sorted!$B150:$CW150,Attendance_sorted!$B150:$CW150,"nn")&lt;&gt;"nn","•",""),"")</f>
        <v/>
      </c>
    </row>
    <row r="152" spans="1:101">
      <c r="A152" s="1">
        <v>515</v>
      </c>
      <c r="B152" s="1" t="str">
        <f ca="1">IF(($A152&lt;&gt;"")*(B$1&lt;&gt;""),IF(_xlfn.XLOOKUP(B$1,Attendance_sorted!$B151:$CW151,Attendance_sorted!$B151:$CW151,"nn")&lt;&gt;"nn","•",""),"")</f>
        <v/>
      </c>
      <c r="C152" s="1" t="str">
        <f ca="1">IF(($A152&lt;&gt;"")*(C$1&lt;&gt;""),IF(_xlfn.XLOOKUP(C$1,Attendance_sorted!$B151:$CW151,Attendance_sorted!$B151:$CW151,"nn")&lt;&gt;"nn","•",""),"")</f>
        <v/>
      </c>
      <c r="D152" s="1" t="str">
        <f ca="1">IF(($A152&lt;&gt;"")*(D$1&lt;&gt;""),IF(_xlfn.XLOOKUP(D$1,Attendance_sorted!$B151:$CW151,Attendance_sorted!$B151:$CW151,"nn")&lt;&gt;"nn","•",""),"")</f>
        <v/>
      </c>
      <c r="E152" s="1" t="str">
        <f ca="1">IF(($A152&lt;&gt;"")*(E$1&lt;&gt;""),IF(_xlfn.XLOOKUP(E$1,Attendance_sorted!$B151:$CW151,Attendance_sorted!$B151:$CW151,"nn")&lt;&gt;"nn","•",""),"")</f>
        <v/>
      </c>
      <c r="F152" s="1" t="str">
        <f ca="1">IF(($A152&lt;&gt;"")*(F$1&lt;&gt;""),IF(_xlfn.XLOOKUP(F$1,Attendance_sorted!$B151:$CW151,Attendance_sorted!$B151:$CW151,"nn")&lt;&gt;"nn","•",""),"")</f>
        <v/>
      </c>
      <c r="G152" s="1" t="str">
        <f ca="1">IF(($A152&lt;&gt;"")*(G$1&lt;&gt;""),IF(_xlfn.XLOOKUP(G$1,Attendance_sorted!$B151:$CW151,Attendance_sorted!$B151:$CW151,"nn")&lt;&gt;"nn","•",""),"")</f>
        <v>•</v>
      </c>
      <c r="H152" s="1" t="str">
        <f ca="1">IF(($A152&lt;&gt;"")*(H$1&lt;&gt;""),IF(_xlfn.XLOOKUP(H$1,Attendance_sorted!$B151:$CW151,Attendance_sorted!$B151:$CW151,"nn")&lt;&gt;"nn","•",""),"")</f>
        <v/>
      </c>
      <c r="I152" s="1" t="str">
        <f ca="1">IF(($A152&lt;&gt;"")*(I$1&lt;&gt;""),IF(_xlfn.XLOOKUP(I$1,Attendance_sorted!$B151:$CW151,Attendance_sorted!$B151:$CW151,"nn")&lt;&gt;"nn","•",""),"")</f>
        <v/>
      </c>
      <c r="J152" s="1" t="str">
        <f ca="1">IF(($A152&lt;&gt;"")*(J$1&lt;&gt;""),IF(_xlfn.XLOOKUP(J$1,Attendance_sorted!$B151:$CW151,Attendance_sorted!$B151:$CW151,"nn")&lt;&gt;"nn","•",""),"")</f>
        <v/>
      </c>
      <c r="K152" s="1" t="str">
        <f ca="1">IF(($A152&lt;&gt;"")*(K$1&lt;&gt;""),IF(_xlfn.XLOOKUP(K$1,Attendance_sorted!$B151:$CW151,Attendance_sorted!$B151:$CW151,"nn")&lt;&gt;"nn","•",""),"")</f>
        <v/>
      </c>
      <c r="L152" s="1" t="str">
        <f ca="1">IF(($A152&lt;&gt;"")*(L$1&lt;&gt;""),IF(_xlfn.XLOOKUP(L$1,Attendance_sorted!$B151:$CW151,Attendance_sorted!$B151:$CW151,"nn")&lt;&gt;"nn","•",""),"")</f>
        <v/>
      </c>
      <c r="M152" s="1" t="str">
        <f ca="1">IF(($A152&lt;&gt;"")*(M$1&lt;&gt;""),IF(_xlfn.XLOOKUP(M$1,Attendance_sorted!$B151:$CW151,Attendance_sorted!$B151:$CW151,"nn")&lt;&gt;"nn","•",""),"")</f>
        <v/>
      </c>
      <c r="N152" s="1" t="str">
        <f ca="1">IF(($A152&lt;&gt;"")*(N$1&lt;&gt;""),IF(_xlfn.XLOOKUP(N$1,Attendance_sorted!$B151:$CW151,Attendance_sorted!$B151:$CW151,"nn")&lt;&gt;"nn","•",""),"")</f>
        <v/>
      </c>
      <c r="O152" s="1" t="str">
        <f ca="1">IF(($A152&lt;&gt;"")*(O$1&lt;&gt;""),IF(_xlfn.XLOOKUP(O$1,Attendance_sorted!$B151:$CW151,Attendance_sorted!$B151:$CW151,"nn")&lt;&gt;"nn","•",""),"")</f>
        <v/>
      </c>
      <c r="P152" s="1" t="str">
        <f ca="1">IF(($A152&lt;&gt;"")*(P$1&lt;&gt;""),IF(_xlfn.XLOOKUP(P$1,Attendance_sorted!$B151:$CW151,Attendance_sorted!$B151:$CW151,"nn")&lt;&gt;"nn","•",""),"")</f>
        <v/>
      </c>
      <c r="Q152" s="1" t="str">
        <f ca="1">IF(($A152&lt;&gt;"")*(Q$1&lt;&gt;""),IF(_xlfn.XLOOKUP(Q$1,Attendance_sorted!$B151:$CW151,Attendance_sorted!$B151:$CW151,"nn")&lt;&gt;"nn","•",""),"")</f>
        <v/>
      </c>
      <c r="R152" s="1" t="str">
        <f ca="1">IF(($A152&lt;&gt;"")*(R$1&lt;&gt;""),IF(_xlfn.XLOOKUP(R$1,Attendance_sorted!$B151:$CW151,Attendance_sorted!$B151:$CW151,"nn")&lt;&gt;"nn","•",""),"")</f>
        <v/>
      </c>
      <c r="S152" s="1" t="str">
        <f ca="1">IF(($A152&lt;&gt;"")*(S$1&lt;&gt;""),IF(_xlfn.XLOOKUP(S$1,Attendance_sorted!$B151:$CW151,Attendance_sorted!$B151:$CW151,"nn")&lt;&gt;"nn","•",""),"")</f>
        <v>•</v>
      </c>
      <c r="T152" s="1" t="str">
        <f ca="1">IF(($A152&lt;&gt;"")*(T$1&lt;&gt;""),IF(_xlfn.XLOOKUP(T$1,Attendance_sorted!$B151:$CW151,Attendance_sorted!$B151:$CW151,"nn")&lt;&gt;"nn","•",""),"")</f>
        <v>•</v>
      </c>
      <c r="U152" s="1" t="str">
        <f ca="1">IF(($A152&lt;&gt;"")*(U$1&lt;&gt;""),IF(_xlfn.XLOOKUP(U$1,Attendance_sorted!$B151:$CW151,Attendance_sorted!$B151:$CW151,"nn")&lt;&gt;"nn","•",""),"")</f>
        <v>•</v>
      </c>
      <c r="V152" s="1" t="str">
        <f ca="1">IF(($A152&lt;&gt;"")*(V$1&lt;&gt;""),IF(_xlfn.XLOOKUP(V$1,Attendance_sorted!$B151:$CW151,Attendance_sorted!$B151:$CW151,"nn")&lt;&gt;"nn","•",""),"")</f>
        <v/>
      </c>
      <c r="W152" s="1" t="str">
        <f ca="1">IF(($A152&lt;&gt;"")*(W$1&lt;&gt;""),IF(_xlfn.XLOOKUP(W$1,Attendance_sorted!$B151:$CW151,Attendance_sorted!$B151:$CW151,"nn")&lt;&gt;"nn","•",""),"")</f>
        <v/>
      </c>
      <c r="X152" s="1" t="str">
        <f ca="1">IF(($A152&lt;&gt;"")*(X$1&lt;&gt;""),IF(_xlfn.XLOOKUP(X$1,Attendance_sorted!$B151:$CW151,Attendance_sorted!$B151:$CW151,"nn")&lt;&gt;"nn","•",""),"")</f>
        <v/>
      </c>
      <c r="Y152" s="1" t="str">
        <f ca="1">IF(($A152&lt;&gt;"")*(Y$1&lt;&gt;""),IF(_xlfn.XLOOKUP(Y$1,Attendance_sorted!$B151:$CW151,Attendance_sorted!$B151:$CW151,"nn")&lt;&gt;"nn","•",""),"")</f>
        <v/>
      </c>
      <c r="Z152" s="1" t="str">
        <f ca="1">IF(($A152&lt;&gt;"")*(Z$1&lt;&gt;""),IF(_xlfn.XLOOKUP(Z$1,Attendance_sorted!$B151:$CW151,Attendance_sorted!$B151:$CW151,"nn")&lt;&gt;"nn","•",""),"")</f>
        <v/>
      </c>
      <c r="AA152" s="1" t="str">
        <f ca="1">IF(($A152&lt;&gt;"")*(AA$1&lt;&gt;""),IF(_xlfn.XLOOKUP(AA$1,Attendance_sorted!$B151:$CW151,Attendance_sorted!$B151:$CW151,"nn")&lt;&gt;"nn","•",""),"")</f>
        <v/>
      </c>
      <c r="AB152" s="1" t="str">
        <f ca="1">IF(($A152&lt;&gt;"")*(AB$1&lt;&gt;""),IF(_xlfn.XLOOKUP(AB$1,Attendance_sorted!$B151:$CW151,Attendance_sorted!$B151:$CW151,"nn")&lt;&gt;"nn","•",""),"")</f>
        <v/>
      </c>
      <c r="AC152" s="1" t="str">
        <f ca="1">IF(($A152&lt;&gt;"")*(AC$1&lt;&gt;""),IF(_xlfn.XLOOKUP(AC$1,Attendance_sorted!$B151:$CW151,Attendance_sorted!$B151:$CW151,"nn")&lt;&gt;"nn","•",""),"")</f>
        <v/>
      </c>
      <c r="AD152" s="1" t="str">
        <f ca="1">IF(($A152&lt;&gt;"")*(AD$1&lt;&gt;""),IF(_xlfn.XLOOKUP(AD$1,Attendance_sorted!$B151:$CW151,Attendance_sorted!$B151:$CW151,"nn")&lt;&gt;"nn","•",""),"")</f>
        <v/>
      </c>
      <c r="AE152" s="1" t="str">
        <f ca="1">IF(($A152&lt;&gt;"")*(AE$1&lt;&gt;""),IF(_xlfn.XLOOKUP(AE$1,Attendance_sorted!$B151:$CW151,Attendance_sorted!$B151:$CW151,"nn")&lt;&gt;"nn","•",""),"")</f>
        <v/>
      </c>
      <c r="AF152" s="1" t="str">
        <f ca="1">IF(($A152&lt;&gt;"")*(AF$1&lt;&gt;""),IF(_xlfn.XLOOKUP(AF$1,Attendance_sorted!$B151:$CW151,Attendance_sorted!$B151:$CW151,"nn")&lt;&gt;"nn","•",""),"")</f>
        <v/>
      </c>
      <c r="AG152" s="1" t="str">
        <f ca="1">IF(($A152&lt;&gt;"")*(AG$1&lt;&gt;""),IF(_xlfn.XLOOKUP(AG$1,Attendance_sorted!$B151:$CW151,Attendance_sorted!$B151:$CW151,"nn")&lt;&gt;"nn","•",""),"")</f>
        <v/>
      </c>
      <c r="AH152" s="1" t="str">
        <f ca="1">IF(($A152&lt;&gt;"")*(AH$1&lt;&gt;""),IF(_xlfn.XLOOKUP(AH$1,Attendance_sorted!$B151:$CW151,Attendance_sorted!$B151:$CW151,"nn")&lt;&gt;"nn","•",""),"")</f>
        <v/>
      </c>
      <c r="AI152" s="1" t="str">
        <f ca="1">IF(($A152&lt;&gt;"")*(AI$1&lt;&gt;""),IF(_xlfn.XLOOKUP(AI$1,Attendance_sorted!$B151:$CW151,Attendance_sorted!$B151:$CW151,"nn")&lt;&gt;"nn","•",""),"")</f>
        <v/>
      </c>
      <c r="AJ152" s="1" t="str">
        <f ca="1">IF(($A152&lt;&gt;"")*(AJ$1&lt;&gt;""),IF(_xlfn.XLOOKUP(AJ$1,Attendance_sorted!$B151:$CW151,Attendance_sorted!$B151:$CW151,"nn")&lt;&gt;"nn","•",""),"")</f>
        <v/>
      </c>
      <c r="AK152" s="1" t="str">
        <f ca="1">IF(($A152&lt;&gt;"")*(AK$1&lt;&gt;""),IF(_xlfn.XLOOKUP(AK$1,Attendance_sorted!$B151:$CW151,Attendance_sorted!$B151:$CW151,"nn")&lt;&gt;"nn","•",""),"")</f>
        <v/>
      </c>
      <c r="AL152" s="1" t="str">
        <f ca="1">IF(($A152&lt;&gt;"")*(AL$1&lt;&gt;""),IF(_xlfn.XLOOKUP(AL$1,Attendance_sorted!$B151:$CW151,Attendance_sorted!$B151:$CW151,"nn")&lt;&gt;"nn","•",""),"")</f>
        <v/>
      </c>
      <c r="AM152" s="1" t="str">
        <f ca="1">IF(($A152&lt;&gt;"")*(AM$1&lt;&gt;""),IF(_xlfn.XLOOKUP(AM$1,Attendance_sorted!$B151:$CW151,Attendance_sorted!$B151:$CW151,"nn")&lt;&gt;"nn","•",""),"")</f>
        <v/>
      </c>
      <c r="AN152" s="1" t="str">
        <f ca="1">IF(($A152&lt;&gt;"")*(AN$1&lt;&gt;""),IF(_xlfn.XLOOKUP(AN$1,Attendance_sorted!$B151:$CW151,Attendance_sorted!$B151:$CW151,"nn")&lt;&gt;"nn","•",""),"")</f>
        <v/>
      </c>
      <c r="AO152" s="1" t="str">
        <f ca="1">IF(($A152&lt;&gt;"")*(AO$1&lt;&gt;""),IF(_xlfn.XLOOKUP(AO$1,Attendance_sorted!$B151:$CW151,Attendance_sorted!$B151:$CW151,"nn")&lt;&gt;"nn","•",""),"")</f>
        <v/>
      </c>
      <c r="AP152" s="1" t="str">
        <f ca="1">IF(($A152&lt;&gt;"")*(AP$1&lt;&gt;""),IF(_xlfn.XLOOKUP(AP$1,Attendance_sorted!$B151:$CW151,Attendance_sorted!$B151:$CW151,"nn")&lt;&gt;"nn","•",""),"")</f>
        <v/>
      </c>
      <c r="AQ152" s="1" t="str">
        <f ca="1">IF(($A152&lt;&gt;"")*(AQ$1&lt;&gt;""),IF(_xlfn.XLOOKUP(AQ$1,Attendance_sorted!$B151:$CW151,Attendance_sorted!$B151:$CW151,"nn")&lt;&gt;"nn","•",""),"")</f>
        <v/>
      </c>
      <c r="AR152" s="1" t="str">
        <f ca="1">IF(($A152&lt;&gt;"")*(AR$1&lt;&gt;""),IF(_xlfn.XLOOKUP(AR$1,Attendance_sorted!$B151:$CW151,Attendance_sorted!$B151:$CW151,"nn")&lt;&gt;"nn","•",""),"")</f>
        <v/>
      </c>
      <c r="AS152" s="1" t="str">
        <f ca="1">IF(($A152&lt;&gt;"")*(AS$1&lt;&gt;""),IF(_xlfn.XLOOKUP(AS$1,Attendance_sorted!$B151:$CW151,Attendance_sorted!$B151:$CW151,"nn")&lt;&gt;"nn","•",""),"")</f>
        <v/>
      </c>
      <c r="AT152" s="1" t="str">
        <f ca="1">IF(($A152&lt;&gt;"")*(AT$1&lt;&gt;""),IF(_xlfn.XLOOKUP(AT$1,Attendance_sorted!$B151:$CW151,Attendance_sorted!$B151:$CW151,"nn")&lt;&gt;"nn","•",""),"")</f>
        <v/>
      </c>
      <c r="AU152" s="1" t="str">
        <f ca="1">IF(($A152&lt;&gt;"")*(AU$1&lt;&gt;""),IF(_xlfn.XLOOKUP(AU$1,Attendance_sorted!$B151:$CW151,Attendance_sorted!$B151:$CW151,"nn")&lt;&gt;"nn","•",""),"")</f>
        <v/>
      </c>
      <c r="AV152" s="1" t="str">
        <f ca="1">IF(($A152&lt;&gt;"")*(AV$1&lt;&gt;""),IF(_xlfn.XLOOKUP(AV$1,Attendance_sorted!$B151:$CW151,Attendance_sorted!$B151:$CW151,"nn")&lt;&gt;"nn","•",""),"")</f>
        <v/>
      </c>
      <c r="AW152" s="1" t="str">
        <f ca="1">IF(($A152&lt;&gt;"")*(AW$1&lt;&gt;""),IF(_xlfn.XLOOKUP(AW$1,Attendance_sorted!$B151:$CW151,Attendance_sorted!$B151:$CW151,"nn")&lt;&gt;"nn","•",""),"")</f>
        <v/>
      </c>
      <c r="AX152" s="1" t="str">
        <f ca="1">IF(($A152&lt;&gt;"")*(AX$1&lt;&gt;""),IF(_xlfn.XLOOKUP(AX$1,Attendance_sorted!$B151:$CW151,Attendance_sorted!$B151:$CW151,"nn")&lt;&gt;"nn","•",""),"")</f>
        <v/>
      </c>
      <c r="AY152" s="1" t="str">
        <f ca="1">IF(($A152&lt;&gt;"")*(AY$1&lt;&gt;""),IF(_xlfn.XLOOKUP(AY$1,Attendance_sorted!$B151:$CW151,Attendance_sorted!$B151:$CW151,"nn")&lt;&gt;"nn","•",""),"")</f>
        <v/>
      </c>
      <c r="AZ152" s="1" t="str">
        <f ca="1">IF(($A152&lt;&gt;"")*(AZ$1&lt;&gt;""),IF(_xlfn.XLOOKUP(AZ$1,Attendance_sorted!$B151:$CW151,Attendance_sorted!$B151:$CW151,"nn")&lt;&gt;"nn","•",""),"")</f>
        <v/>
      </c>
      <c r="BA152" s="1" t="str">
        <f ca="1">IF(($A152&lt;&gt;"")*(BA$1&lt;&gt;""),IF(_xlfn.XLOOKUP(BA$1,Attendance_sorted!$B151:$CW151,Attendance_sorted!$B151:$CW151,"nn")&lt;&gt;"nn","•",""),"")</f>
        <v/>
      </c>
      <c r="BB152" s="1" t="str">
        <f ca="1">IF(($A152&lt;&gt;"")*(BB$1&lt;&gt;""),IF(_xlfn.XLOOKUP(BB$1,Attendance_sorted!$B151:$CW151,Attendance_sorted!$B151:$CW151,"nn")&lt;&gt;"nn","•",""),"")</f>
        <v/>
      </c>
      <c r="BC152" s="1" t="str">
        <f ca="1">IF(($A152&lt;&gt;"")*(BC$1&lt;&gt;""),IF(_xlfn.XLOOKUP(BC$1,Attendance_sorted!$B151:$CW151,Attendance_sorted!$B151:$CW151,"nn")&lt;&gt;"nn","•",""),"")</f>
        <v/>
      </c>
      <c r="BD152" s="1" t="str">
        <f ca="1">IF(($A152&lt;&gt;"")*(BD$1&lt;&gt;""),IF(_xlfn.XLOOKUP(BD$1,Attendance_sorted!$B151:$CW151,Attendance_sorted!$B151:$CW151,"nn")&lt;&gt;"nn","•",""),"")</f>
        <v/>
      </c>
      <c r="BE152" s="1" t="str">
        <f ca="1">IF(($A152&lt;&gt;"")*(BE$1&lt;&gt;""),IF(_xlfn.XLOOKUP(BE$1,Attendance_sorted!$B151:$CW151,Attendance_sorted!$B151:$CW151,"nn")&lt;&gt;"nn","•",""),"")</f>
        <v/>
      </c>
      <c r="BF152" s="1" t="str">
        <f ca="1">IF(($A152&lt;&gt;"")*(BF$1&lt;&gt;""),IF(_xlfn.XLOOKUP(BF$1,Attendance_sorted!$B151:$CW151,Attendance_sorted!$B151:$CW151,"nn")&lt;&gt;"nn","•",""),"")</f>
        <v/>
      </c>
      <c r="BG152" s="1" t="str">
        <f ca="1">IF(($A152&lt;&gt;"")*(BG$1&lt;&gt;""),IF(_xlfn.XLOOKUP(BG$1,Attendance_sorted!$B151:$CW151,Attendance_sorted!$B151:$CW151,"nn")&lt;&gt;"nn","•",""),"")</f>
        <v/>
      </c>
      <c r="BH152" s="1" t="str">
        <f ca="1">IF(($A152&lt;&gt;"")*(BH$1&lt;&gt;""),IF(_xlfn.XLOOKUP(BH$1,Attendance_sorted!$B151:$CW151,Attendance_sorted!$B151:$CW151,"nn")&lt;&gt;"nn","•",""),"")</f>
        <v/>
      </c>
      <c r="BI152" s="1" t="str">
        <f ca="1">IF(($A152&lt;&gt;"")*(BI$1&lt;&gt;""),IF(_xlfn.XLOOKUP(BI$1,Attendance_sorted!$B151:$CW151,Attendance_sorted!$B151:$CW151,"nn")&lt;&gt;"nn","•",""),"")</f>
        <v/>
      </c>
      <c r="BJ152" s="1" t="str">
        <f ca="1">IF(($A152&lt;&gt;"")*(BJ$1&lt;&gt;""),IF(_xlfn.XLOOKUP(BJ$1,Attendance_sorted!$B151:$CW151,Attendance_sorted!$B151:$CW151,"nn")&lt;&gt;"nn","•",""),"")</f>
        <v/>
      </c>
      <c r="BK152" s="1" t="str">
        <f ca="1">IF(($A152&lt;&gt;"")*(BK$1&lt;&gt;""),IF(_xlfn.XLOOKUP(BK$1,Attendance_sorted!$B151:$CW151,Attendance_sorted!$B151:$CW151,"nn")&lt;&gt;"nn","•",""),"")</f>
        <v/>
      </c>
      <c r="BL152" s="1" t="str">
        <f ca="1">IF(($A152&lt;&gt;"")*(BL$1&lt;&gt;""),IF(_xlfn.XLOOKUP(BL$1,Attendance_sorted!$B151:$CW151,Attendance_sorted!$B151:$CW151,"nn")&lt;&gt;"nn","•",""),"")</f>
        <v/>
      </c>
      <c r="BM152" s="1" t="str">
        <f ca="1">IF(($A152&lt;&gt;"")*(BM$1&lt;&gt;""),IF(_xlfn.XLOOKUP(BM$1,Attendance_sorted!$B151:$CW151,Attendance_sorted!$B151:$CW151,"nn")&lt;&gt;"nn","•",""),"")</f>
        <v/>
      </c>
      <c r="BN152" s="1" t="str">
        <f ca="1">IF(($A152&lt;&gt;"")*(BN$1&lt;&gt;""),IF(_xlfn.XLOOKUP(BN$1,Attendance_sorted!$B151:$CW151,Attendance_sorted!$B151:$CW151,"nn")&lt;&gt;"nn","•",""),"")</f>
        <v/>
      </c>
      <c r="BO152" s="1" t="str">
        <f ca="1">IF(($A152&lt;&gt;"")*(BO$1&lt;&gt;""),IF(_xlfn.XLOOKUP(BO$1,Attendance_sorted!$B151:$CW151,Attendance_sorted!$B151:$CW151,"nn")&lt;&gt;"nn","•",""),"")</f>
        <v/>
      </c>
      <c r="BP152" s="1" t="str">
        <f ca="1">IF(($A152&lt;&gt;"")*(BP$1&lt;&gt;""),IF(_xlfn.XLOOKUP(BP$1,Attendance_sorted!$B151:$CW151,Attendance_sorted!$B151:$CW151,"nn")&lt;&gt;"nn","•",""),"")</f>
        <v/>
      </c>
      <c r="BQ152" s="1" t="str">
        <f ca="1">IF(($A152&lt;&gt;"")*(BQ$1&lt;&gt;""),IF(_xlfn.XLOOKUP(BQ$1,Attendance_sorted!$B151:$CW151,Attendance_sorted!$B151:$CW151,"nn")&lt;&gt;"nn","•",""),"")</f>
        <v/>
      </c>
      <c r="BR152" s="1" t="str">
        <f ca="1">IF(($A152&lt;&gt;"")*(BR$1&lt;&gt;""),IF(_xlfn.XLOOKUP(BR$1,Attendance_sorted!$B151:$CW151,Attendance_sorted!$B151:$CW151,"nn")&lt;&gt;"nn","•",""),"")</f>
        <v/>
      </c>
      <c r="BS152" s="1" t="str">
        <f ca="1">IF(($A152&lt;&gt;"")*(BS$1&lt;&gt;""),IF(_xlfn.XLOOKUP(BS$1,Attendance_sorted!$B151:$CW151,Attendance_sorted!$B151:$CW151,"nn")&lt;&gt;"nn","•",""),"")</f>
        <v/>
      </c>
      <c r="BT152" s="1" t="str">
        <f ca="1">IF(($A152&lt;&gt;"")*(BT$1&lt;&gt;""),IF(_xlfn.XLOOKUP(BT$1,Attendance_sorted!$B151:$CW151,Attendance_sorted!$B151:$CW151,"nn")&lt;&gt;"nn","•",""),"")</f>
        <v/>
      </c>
      <c r="BU152" s="1" t="str">
        <f ca="1">IF(($A152&lt;&gt;"")*(BU$1&lt;&gt;""),IF(_xlfn.XLOOKUP(BU$1,Attendance_sorted!$B151:$CW151,Attendance_sorted!$B151:$CW151,"nn")&lt;&gt;"nn","•",""),"")</f>
        <v/>
      </c>
      <c r="BV152" s="1" t="str">
        <f ca="1">IF(($A152&lt;&gt;"")*(BV$1&lt;&gt;""),IF(_xlfn.XLOOKUP(BV$1,Attendance_sorted!$B151:$CW151,Attendance_sorted!$B151:$CW151,"nn")&lt;&gt;"nn","•",""),"")</f>
        <v/>
      </c>
      <c r="BW152" s="1" t="str">
        <f ca="1">IF(($A152&lt;&gt;"")*(BW$1&lt;&gt;""),IF(_xlfn.XLOOKUP(BW$1,Attendance_sorted!$B151:$CW151,Attendance_sorted!$B151:$CW151,"nn")&lt;&gt;"nn","•",""),"")</f>
        <v/>
      </c>
      <c r="BX152" s="1" t="str">
        <f ca="1">IF(($A152&lt;&gt;"")*(BX$1&lt;&gt;""),IF(_xlfn.XLOOKUP(BX$1,Attendance_sorted!$B151:$CW151,Attendance_sorted!$B151:$CW151,"nn")&lt;&gt;"nn","•",""),"")</f>
        <v/>
      </c>
      <c r="BY152" s="1" t="str">
        <f ca="1">IF(($A152&lt;&gt;"")*(BY$1&lt;&gt;""),IF(_xlfn.XLOOKUP(BY$1,Attendance_sorted!$B151:$CW151,Attendance_sorted!$B151:$CW151,"nn")&lt;&gt;"nn","•",""),"")</f>
        <v/>
      </c>
      <c r="BZ152" s="1" t="str">
        <f ca="1">IF(($A152&lt;&gt;"")*(BZ$1&lt;&gt;""),IF(_xlfn.XLOOKUP(BZ$1,Attendance_sorted!$B151:$CW151,Attendance_sorted!$B151:$CW151,"nn")&lt;&gt;"nn","•",""),"")</f>
        <v/>
      </c>
      <c r="CA152" s="1" t="str">
        <f ca="1">IF(($A152&lt;&gt;"")*(CA$1&lt;&gt;""),IF(_xlfn.XLOOKUP(CA$1,Attendance_sorted!$B151:$CW151,Attendance_sorted!$B151:$CW151,"nn")&lt;&gt;"nn","•",""),"")</f>
        <v/>
      </c>
      <c r="CB152" s="1" t="str">
        <f ca="1">IF(($A152&lt;&gt;"")*(CB$1&lt;&gt;""),IF(_xlfn.XLOOKUP(CB$1,Attendance_sorted!$B151:$CW151,Attendance_sorted!$B151:$CW151,"nn")&lt;&gt;"nn","•",""),"")</f>
        <v/>
      </c>
      <c r="CC152" s="1" t="str">
        <f ca="1">IF(($A152&lt;&gt;"")*(CC$1&lt;&gt;""),IF(_xlfn.XLOOKUP(CC$1,Attendance_sorted!$B151:$CW151,Attendance_sorted!$B151:$CW151,"nn")&lt;&gt;"nn","•",""),"")</f>
        <v/>
      </c>
      <c r="CD152" s="1" t="str">
        <f ca="1">IF(($A152&lt;&gt;"")*(CD$1&lt;&gt;""),IF(_xlfn.XLOOKUP(CD$1,Attendance_sorted!$B151:$CW151,Attendance_sorted!$B151:$CW151,"nn")&lt;&gt;"nn","•",""),"")</f>
        <v/>
      </c>
      <c r="CE152" s="1" t="str">
        <f ca="1">IF(($A152&lt;&gt;"")*(CE$1&lt;&gt;""),IF(_xlfn.XLOOKUP(CE$1,Attendance_sorted!$B151:$CW151,Attendance_sorted!$B151:$CW151,"nn")&lt;&gt;"nn","•",""),"")</f>
        <v/>
      </c>
      <c r="CF152" s="1" t="str">
        <f ca="1">IF(($A152&lt;&gt;"")*(CF$1&lt;&gt;""),IF(_xlfn.XLOOKUP(CF$1,Attendance_sorted!$B151:$CW151,Attendance_sorted!$B151:$CW151,"nn")&lt;&gt;"nn","•",""),"")</f>
        <v/>
      </c>
      <c r="CG152" s="1" t="str">
        <f ca="1">IF(($A152&lt;&gt;"")*(CG$1&lt;&gt;""),IF(_xlfn.XLOOKUP(CG$1,Attendance_sorted!$B151:$CW151,Attendance_sorted!$B151:$CW151,"nn")&lt;&gt;"nn","•",""),"")</f>
        <v/>
      </c>
      <c r="CH152" s="1" t="str">
        <f ca="1">IF(($A152&lt;&gt;"")*(CH$1&lt;&gt;""),IF(_xlfn.XLOOKUP(CH$1,Attendance_sorted!$B151:$CW151,Attendance_sorted!$B151:$CW151,"nn")&lt;&gt;"nn","•",""),"")</f>
        <v/>
      </c>
      <c r="CI152" s="1" t="str">
        <f ca="1">IF(($A152&lt;&gt;"")*(CI$1&lt;&gt;""),IF(_xlfn.XLOOKUP(CI$1,Attendance_sorted!$B151:$CW151,Attendance_sorted!$B151:$CW151,"nn")&lt;&gt;"nn","•",""),"")</f>
        <v/>
      </c>
      <c r="CJ152" s="1" t="str">
        <f ca="1">IF(($A152&lt;&gt;"")*(CJ$1&lt;&gt;""),IF(_xlfn.XLOOKUP(CJ$1,Attendance_sorted!$B151:$CW151,Attendance_sorted!$B151:$CW151,"nn")&lt;&gt;"nn","•",""),"")</f>
        <v/>
      </c>
      <c r="CK152" s="1" t="str">
        <f ca="1">IF(($A152&lt;&gt;"")*(CK$1&lt;&gt;""),IF(_xlfn.XLOOKUP(CK$1,Attendance_sorted!$B151:$CW151,Attendance_sorted!$B151:$CW151,"nn")&lt;&gt;"nn","•",""),"")</f>
        <v/>
      </c>
      <c r="CL152" s="1" t="str">
        <f ca="1">IF(($A152&lt;&gt;"")*(CL$1&lt;&gt;""),IF(_xlfn.XLOOKUP(CL$1,Attendance_sorted!$B151:$CW151,Attendance_sorted!$B151:$CW151,"nn")&lt;&gt;"nn","•",""),"")</f>
        <v/>
      </c>
      <c r="CM152" s="1" t="str">
        <f ca="1">IF(($A152&lt;&gt;"")*(CM$1&lt;&gt;""),IF(_xlfn.XLOOKUP(CM$1,Attendance_sorted!$B151:$CW151,Attendance_sorted!$B151:$CW151,"nn")&lt;&gt;"nn","•",""),"")</f>
        <v/>
      </c>
      <c r="CN152" s="1" t="str">
        <f ca="1">IF(($A152&lt;&gt;"")*(CN$1&lt;&gt;""),IF(_xlfn.XLOOKUP(CN$1,Attendance_sorted!$B151:$CW151,Attendance_sorted!$B151:$CW151,"nn")&lt;&gt;"nn","•",""),"")</f>
        <v/>
      </c>
      <c r="CO152" s="1" t="str">
        <f ca="1">IF(($A152&lt;&gt;"")*(CO$1&lt;&gt;""),IF(_xlfn.XLOOKUP(CO$1,Attendance_sorted!$B151:$CW151,Attendance_sorted!$B151:$CW151,"nn")&lt;&gt;"nn","•",""),"")</f>
        <v/>
      </c>
      <c r="CP152" s="1" t="str">
        <f ca="1">IF(($A152&lt;&gt;"")*(CP$1&lt;&gt;""),IF(_xlfn.XLOOKUP(CP$1,Attendance_sorted!$B151:$CW151,Attendance_sorted!$B151:$CW151,"nn")&lt;&gt;"nn","•",""),"")</f>
        <v/>
      </c>
      <c r="CQ152" s="1" t="str">
        <f ca="1">IF(($A152&lt;&gt;"")*(CQ$1&lt;&gt;""),IF(_xlfn.XLOOKUP(CQ$1,Attendance_sorted!$B151:$CW151,Attendance_sorted!$B151:$CW151,"nn")&lt;&gt;"nn","•",""),"")</f>
        <v/>
      </c>
      <c r="CR152" s="1" t="str">
        <f ca="1">IF(($A152&lt;&gt;"")*(CR$1&lt;&gt;""),IF(_xlfn.XLOOKUP(CR$1,Attendance_sorted!$B151:$CW151,Attendance_sorted!$B151:$CW151,"nn")&lt;&gt;"nn","•",""),"")</f>
        <v/>
      </c>
      <c r="CS152" s="1" t="str">
        <f ca="1">IF(($A152&lt;&gt;"")*(CS$1&lt;&gt;""),IF(_xlfn.XLOOKUP(CS$1,Attendance_sorted!$B151:$CW151,Attendance_sorted!$B151:$CW151,"nn")&lt;&gt;"nn","•",""),"")</f>
        <v/>
      </c>
      <c r="CT152" s="1" t="str">
        <f ca="1">IF(($A152&lt;&gt;"")*(CT$1&lt;&gt;""),IF(_xlfn.XLOOKUP(CT$1,Attendance_sorted!$B151:$CW151,Attendance_sorted!$B151:$CW151,"nn")&lt;&gt;"nn","•",""),"")</f>
        <v/>
      </c>
      <c r="CU152" s="1" t="str">
        <f ca="1">IF(($A152&lt;&gt;"")*(CU$1&lt;&gt;""),IF(_xlfn.XLOOKUP(CU$1,Attendance_sorted!$B151:$CW151,Attendance_sorted!$B151:$CW151,"nn")&lt;&gt;"nn","•",""),"")</f>
        <v/>
      </c>
      <c r="CV152" s="1" t="str">
        <f ca="1">IF(($A152&lt;&gt;"")*(CV$1&lt;&gt;""),IF(_xlfn.XLOOKUP(CV$1,Attendance_sorted!$B151:$CW151,Attendance_sorted!$B151:$CW151,"nn")&lt;&gt;"nn","•",""),"")</f>
        <v/>
      </c>
      <c r="CW152" s="1" t="str">
        <f ca="1">IF(($A152&lt;&gt;"")*(CW$1&lt;&gt;""),IF(_xlfn.XLOOKUP(CW$1,Attendance_sorted!$B151:$CW151,Attendance_sorted!$B151:$CW151,"nn")&lt;&gt;"nn","•",""),"")</f>
        <v/>
      </c>
    </row>
    <row r="153" spans="1:101">
      <c r="A153" s="1">
        <v>516</v>
      </c>
      <c r="B153" s="1" t="str">
        <f ca="1">IF(($A153&lt;&gt;"")*(B$1&lt;&gt;""),IF(_xlfn.XLOOKUP(B$1,Attendance_sorted!$B152:$CW152,Attendance_sorted!$B152:$CW152,"nn")&lt;&gt;"nn","•",""),"")</f>
        <v/>
      </c>
      <c r="C153" s="1" t="str">
        <f ca="1">IF(($A153&lt;&gt;"")*(C$1&lt;&gt;""),IF(_xlfn.XLOOKUP(C$1,Attendance_sorted!$B152:$CW152,Attendance_sorted!$B152:$CW152,"nn")&lt;&gt;"nn","•",""),"")</f>
        <v/>
      </c>
      <c r="D153" s="1" t="str">
        <f ca="1">IF(($A153&lt;&gt;"")*(D$1&lt;&gt;""),IF(_xlfn.XLOOKUP(D$1,Attendance_sorted!$B152:$CW152,Attendance_sorted!$B152:$CW152,"nn")&lt;&gt;"nn","•",""),"")</f>
        <v/>
      </c>
      <c r="E153" s="1" t="str">
        <f ca="1">IF(($A153&lt;&gt;"")*(E$1&lt;&gt;""),IF(_xlfn.XLOOKUP(E$1,Attendance_sorted!$B152:$CW152,Attendance_sorted!$B152:$CW152,"nn")&lt;&gt;"nn","•",""),"")</f>
        <v/>
      </c>
      <c r="F153" s="1" t="str">
        <f ca="1">IF(($A153&lt;&gt;"")*(F$1&lt;&gt;""),IF(_xlfn.XLOOKUP(F$1,Attendance_sorted!$B152:$CW152,Attendance_sorted!$B152:$CW152,"nn")&lt;&gt;"nn","•",""),"")</f>
        <v/>
      </c>
      <c r="G153" s="1" t="str">
        <f ca="1">IF(($A153&lt;&gt;"")*(G$1&lt;&gt;""),IF(_xlfn.XLOOKUP(G$1,Attendance_sorted!$B152:$CW152,Attendance_sorted!$B152:$CW152,"nn")&lt;&gt;"nn","•",""),"")</f>
        <v/>
      </c>
      <c r="H153" s="1" t="str">
        <f ca="1">IF(($A153&lt;&gt;"")*(H$1&lt;&gt;""),IF(_xlfn.XLOOKUP(H$1,Attendance_sorted!$B152:$CW152,Attendance_sorted!$B152:$CW152,"nn")&lt;&gt;"nn","•",""),"")</f>
        <v/>
      </c>
      <c r="I153" s="1" t="str">
        <f ca="1">IF(($A153&lt;&gt;"")*(I$1&lt;&gt;""),IF(_xlfn.XLOOKUP(I$1,Attendance_sorted!$B152:$CW152,Attendance_sorted!$B152:$CW152,"nn")&lt;&gt;"nn","•",""),"")</f>
        <v/>
      </c>
      <c r="J153" s="1" t="str">
        <f ca="1">IF(($A153&lt;&gt;"")*(J$1&lt;&gt;""),IF(_xlfn.XLOOKUP(J$1,Attendance_sorted!$B152:$CW152,Attendance_sorted!$B152:$CW152,"nn")&lt;&gt;"nn","•",""),"")</f>
        <v/>
      </c>
      <c r="K153" s="1" t="str">
        <f ca="1">IF(($A153&lt;&gt;"")*(K$1&lt;&gt;""),IF(_xlfn.XLOOKUP(K$1,Attendance_sorted!$B152:$CW152,Attendance_sorted!$B152:$CW152,"nn")&lt;&gt;"nn","•",""),"")</f>
        <v/>
      </c>
      <c r="L153" s="1" t="str">
        <f ca="1">IF(($A153&lt;&gt;"")*(L$1&lt;&gt;""),IF(_xlfn.XLOOKUP(L$1,Attendance_sorted!$B152:$CW152,Attendance_sorted!$B152:$CW152,"nn")&lt;&gt;"nn","•",""),"")</f>
        <v/>
      </c>
      <c r="M153" s="1" t="str">
        <f ca="1">IF(($A153&lt;&gt;"")*(M$1&lt;&gt;""),IF(_xlfn.XLOOKUP(M$1,Attendance_sorted!$B152:$CW152,Attendance_sorted!$B152:$CW152,"nn")&lt;&gt;"nn","•",""),"")</f>
        <v/>
      </c>
      <c r="N153" s="1" t="str">
        <f ca="1">IF(($A153&lt;&gt;"")*(N$1&lt;&gt;""),IF(_xlfn.XLOOKUP(N$1,Attendance_sorted!$B152:$CW152,Attendance_sorted!$B152:$CW152,"nn")&lt;&gt;"nn","•",""),"")</f>
        <v/>
      </c>
      <c r="O153" s="1" t="str">
        <f ca="1">IF(($A153&lt;&gt;"")*(O$1&lt;&gt;""),IF(_xlfn.XLOOKUP(O$1,Attendance_sorted!$B152:$CW152,Attendance_sorted!$B152:$CW152,"nn")&lt;&gt;"nn","•",""),"")</f>
        <v/>
      </c>
      <c r="P153" s="1" t="str">
        <f ca="1">IF(($A153&lt;&gt;"")*(P$1&lt;&gt;""),IF(_xlfn.XLOOKUP(P$1,Attendance_sorted!$B152:$CW152,Attendance_sorted!$B152:$CW152,"nn")&lt;&gt;"nn","•",""),"")</f>
        <v/>
      </c>
      <c r="Q153" s="1" t="str">
        <f ca="1">IF(($A153&lt;&gt;"")*(Q$1&lt;&gt;""),IF(_xlfn.XLOOKUP(Q$1,Attendance_sorted!$B152:$CW152,Attendance_sorted!$B152:$CW152,"nn")&lt;&gt;"nn","•",""),"")</f>
        <v/>
      </c>
      <c r="R153" s="1" t="str">
        <f ca="1">IF(($A153&lt;&gt;"")*(R$1&lt;&gt;""),IF(_xlfn.XLOOKUP(R$1,Attendance_sorted!$B152:$CW152,Attendance_sorted!$B152:$CW152,"nn")&lt;&gt;"nn","•",""),"")</f>
        <v/>
      </c>
      <c r="S153" s="1" t="str">
        <f ca="1">IF(($A153&lt;&gt;"")*(S$1&lt;&gt;""),IF(_xlfn.XLOOKUP(S$1,Attendance_sorted!$B152:$CW152,Attendance_sorted!$B152:$CW152,"nn")&lt;&gt;"nn","•",""),"")</f>
        <v/>
      </c>
      <c r="T153" s="1" t="str">
        <f ca="1">IF(($A153&lt;&gt;"")*(T$1&lt;&gt;""),IF(_xlfn.XLOOKUP(T$1,Attendance_sorted!$B152:$CW152,Attendance_sorted!$B152:$CW152,"nn")&lt;&gt;"nn","•",""),"")</f>
        <v/>
      </c>
      <c r="U153" s="1" t="str">
        <f ca="1">IF(($A153&lt;&gt;"")*(U$1&lt;&gt;""),IF(_xlfn.XLOOKUP(U$1,Attendance_sorted!$B152:$CW152,Attendance_sorted!$B152:$CW152,"nn")&lt;&gt;"nn","•",""),"")</f>
        <v/>
      </c>
      <c r="V153" s="1" t="str">
        <f ca="1">IF(($A153&lt;&gt;"")*(V$1&lt;&gt;""),IF(_xlfn.XLOOKUP(V$1,Attendance_sorted!$B152:$CW152,Attendance_sorted!$B152:$CW152,"nn")&lt;&gt;"nn","•",""),"")</f>
        <v/>
      </c>
      <c r="W153" s="1" t="str">
        <f ca="1">IF(($A153&lt;&gt;"")*(W$1&lt;&gt;""),IF(_xlfn.XLOOKUP(W$1,Attendance_sorted!$B152:$CW152,Attendance_sorted!$B152:$CW152,"nn")&lt;&gt;"nn","•",""),"")</f>
        <v/>
      </c>
      <c r="X153" s="1" t="str">
        <f ca="1">IF(($A153&lt;&gt;"")*(X$1&lt;&gt;""),IF(_xlfn.XLOOKUP(X$1,Attendance_sorted!$B152:$CW152,Attendance_sorted!$B152:$CW152,"nn")&lt;&gt;"nn","•",""),"")</f>
        <v/>
      </c>
      <c r="Y153" s="1" t="str">
        <f ca="1">IF(($A153&lt;&gt;"")*(Y$1&lt;&gt;""),IF(_xlfn.XLOOKUP(Y$1,Attendance_sorted!$B152:$CW152,Attendance_sorted!$B152:$CW152,"nn")&lt;&gt;"nn","•",""),"")</f>
        <v/>
      </c>
      <c r="Z153" s="1" t="str">
        <f ca="1">IF(($A153&lt;&gt;"")*(Z$1&lt;&gt;""),IF(_xlfn.XLOOKUP(Z$1,Attendance_sorted!$B152:$CW152,Attendance_sorted!$B152:$CW152,"nn")&lt;&gt;"nn","•",""),"")</f>
        <v/>
      </c>
      <c r="AA153" s="1" t="str">
        <f ca="1">IF(($A153&lt;&gt;"")*(AA$1&lt;&gt;""),IF(_xlfn.XLOOKUP(AA$1,Attendance_sorted!$B152:$CW152,Attendance_sorted!$B152:$CW152,"nn")&lt;&gt;"nn","•",""),"")</f>
        <v/>
      </c>
      <c r="AB153" s="1" t="str">
        <f ca="1">IF(($A153&lt;&gt;"")*(AB$1&lt;&gt;""),IF(_xlfn.XLOOKUP(AB$1,Attendance_sorted!$B152:$CW152,Attendance_sorted!$B152:$CW152,"nn")&lt;&gt;"nn","•",""),"")</f>
        <v/>
      </c>
      <c r="AC153" s="1" t="str">
        <f ca="1">IF(($A153&lt;&gt;"")*(AC$1&lt;&gt;""),IF(_xlfn.XLOOKUP(AC$1,Attendance_sorted!$B152:$CW152,Attendance_sorted!$B152:$CW152,"nn")&lt;&gt;"nn","•",""),"")</f>
        <v/>
      </c>
      <c r="AD153" s="1" t="str">
        <f ca="1">IF(($A153&lt;&gt;"")*(AD$1&lt;&gt;""),IF(_xlfn.XLOOKUP(AD$1,Attendance_sorted!$B152:$CW152,Attendance_sorted!$B152:$CW152,"nn")&lt;&gt;"nn","•",""),"")</f>
        <v/>
      </c>
      <c r="AE153" s="1" t="str">
        <f ca="1">IF(($A153&lt;&gt;"")*(AE$1&lt;&gt;""),IF(_xlfn.XLOOKUP(AE$1,Attendance_sorted!$B152:$CW152,Attendance_sorted!$B152:$CW152,"nn")&lt;&gt;"nn","•",""),"")</f>
        <v/>
      </c>
      <c r="AF153" s="1" t="str">
        <f ca="1">IF(($A153&lt;&gt;"")*(AF$1&lt;&gt;""),IF(_xlfn.XLOOKUP(AF$1,Attendance_sorted!$B152:$CW152,Attendance_sorted!$B152:$CW152,"nn")&lt;&gt;"nn","•",""),"")</f>
        <v/>
      </c>
      <c r="AG153" s="1" t="str">
        <f ca="1">IF(($A153&lt;&gt;"")*(AG$1&lt;&gt;""),IF(_xlfn.XLOOKUP(AG$1,Attendance_sorted!$B152:$CW152,Attendance_sorted!$B152:$CW152,"nn")&lt;&gt;"nn","•",""),"")</f>
        <v/>
      </c>
      <c r="AH153" s="1" t="str">
        <f ca="1">IF(($A153&lt;&gt;"")*(AH$1&lt;&gt;""),IF(_xlfn.XLOOKUP(AH$1,Attendance_sorted!$B152:$CW152,Attendance_sorted!$B152:$CW152,"nn")&lt;&gt;"nn","•",""),"")</f>
        <v/>
      </c>
      <c r="AI153" s="1" t="str">
        <f ca="1">IF(($A153&lt;&gt;"")*(AI$1&lt;&gt;""),IF(_xlfn.XLOOKUP(AI$1,Attendance_sorted!$B152:$CW152,Attendance_sorted!$B152:$CW152,"nn")&lt;&gt;"nn","•",""),"")</f>
        <v/>
      </c>
      <c r="AJ153" s="1" t="str">
        <f ca="1">IF(($A153&lt;&gt;"")*(AJ$1&lt;&gt;""),IF(_xlfn.XLOOKUP(AJ$1,Attendance_sorted!$B152:$CW152,Attendance_sorted!$B152:$CW152,"nn")&lt;&gt;"nn","•",""),"")</f>
        <v/>
      </c>
      <c r="AK153" s="1" t="str">
        <f ca="1">IF(($A153&lt;&gt;"")*(AK$1&lt;&gt;""),IF(_xlfn.XLOOKUP(AK$1,Attendance_sorted!$B152:$CW152,Attendance_sorted!$B152:$CW152,"nn")&lt;&gt;"nn","•",""),"")</f>
        <v/>
      </c>
      <c r="AL153" s="1" t="str">
        <f ca="1">IF(($A153&lt;&gt;"")*(AL$1&lt;&gt;""),IF(_xlfn.XLOOKUP(AL$1,Attendance_sorted!$B152:$CW152,Attendance_sorted!$B152:$CW152,"nn")&lt;&gt;"nn","•",""),"")</f>
        <v/>
      </c>
      <c r="AM153" s="1" t="str">
        <f ca="1">IF(($A153&lt;&gt;"")*(AM$1&lt;&gt;""),IF(_xlfn.XLOOKUP(AM$1,Attendance_sorted!$B152:$CW152,Attendance_sorted!$B152:$CW152,"nn")&lt;&gt;"nn","•",""),"")</f>
        <v/>
      </c>
      <c r="AN153" s="1" t="str">
        <f ca="1">IF(($A153&lt;&gt;"")*(AN$1&lt;&gt;""),IF(_xlfn.XLOOKUP(AN$1,Attendance_sorted!$B152:$CW152,Attendance_sorted!$B152:$CW152,"nn")&lt;&gt;"nn","•",""),"")</f>
        <v/>
      </c>
      <c r="AO153" s="1" t="str">
        <f ca="1">IF(($A153&lt;&gt;"")*(AO$1&lt;&gt;""),IF(_xlfn.XLOOKUP(AO$1,Attendance_sorted!$B152:$CW152,Attendance_sorted!$B152:$CW152,"nn")&lt;&gt;"nn","•",""),"")</f>
        <v/>
      </c>
      <c r="AP153" s="1" t="str">
        <f ca="1">IF(($A153&lt;&gt;"")*(AP$1&lt;&gt;""),IF(_xlfn.XLOOKUP(AP$1,Attendance_sorted!$B152:$CW152,Attendance_sorted!$B152:$CW152,"nn")&lt;&gt;"nn","•",""),"")</f>
        <v/>
      </c>
      <c r="AQ153" s="1" t="str">
        <f ca="1">IF(($A153&lt;&gt;"")*(AQ$1&lt;&gt;""),IF(_xlfn.XLOOKUP(AQ$1,Attendance_sorted!$B152:$CW152,Attendance_sorted!$B152:$CW152,"nn")&lt;&gt;"nn","•",""),"")</f>
        <v/>
      </c>
      <c r="AR153" s="1" t="str">
        <f ca="1">IF(($A153&lt;&gt;"")*(AR$1&lt;&gt;""),IF(_xlfn.XLOOKUP(AR$1,Attendance_sorted!$B152:$CW152,Attendance_sorted!$B152:$CW152,"nn")&lt;&gt;"nn","•",""),"")</f>
        <v/>
      </c>
      <c r="AS153" s="1" t="str">
        <f ca="1">IF(($A153&lt;&gt;"")*(AS$1&lt;&gt;""),IF(_xlfn.XLOOKUP(AS$1,Attendance_sorted!$B152:$CW152,Attendance_sorted!$B152:$CW152,"nn")&lt;&gt;"nn","•",""),"")</f>
        <v/>
      </c>
      <c r="AT153" s="1" t="str">
        <f ca="1">IF(($A153&lt;&gt;"")*(AT$1&lt;&gt;""),IF(_xlfn.XLOOKUP(AT$1,Attendance_sorted!$B152:$CW152,Attendance_sorted!$B152:$CW152,"nn")&lt;&gt;"nn","•",""),"")</f>
        <v/>
      </c>
      <c r="AU153" s="1" t="str">
        <f ca="1">IF(($A153&lt;&gt;"")*(AU$1&lt;&gt;""),IF(_xlfn.XLOOKUP(AU$1,Attendance_sorted!$B152:$CW152,Attendance_sorted!$B152:$CW152,"nn")&lt;&gt;"nn","•",""),"")</f>
        <v/>
      </c>
      <c r="AV153" s="1" t="str">
        <f ca="1">IF(($A153&lt;&gt;"")*(AV$1&lt;&gt;""),IF(_xlfn.XLOOKUP(AV$1,Attendance_sorted!$B152:$CW152,Attendance_sorted!$B152:$CW152,"nn")&lt;&gt;"nn","•",""),"")</f>
        <v/>
      </c>
      <c r="AW153" s="1" t="str">
        <f ca="1">IF(($A153&lt;&gt;"")*(AW$1&lt;&gt;""),IF(_xlfn.XLOOKUP(AW$1,Attendance_sorted!$B152:$CW152,Attendance_sorted!$B152:$CW152,"nn")&lt;&gt;"nn","•",""),"")</f>
        <v/>
      </c>
      <c r="AX153" s="1" t="str">
        <f ca="1">IF(($A153&lt;&gt;"")*(AX$1&lt;&gt;""),IF(_xlfn.XLOOKUP(AX$1,Attendance_sorted!$B152:$CW152,Attendance_sorted!$B152:$CW152,"nn")&lt;&gt;"nn","•",""),"")</f>
        <v/>
      </c>
      <c r="AY153" s="1" t="str">
        <f ca="1">IF(($A153&lt;&gt;"")*(AY$1&lt;&gt;""),IF(_xlfn.XLOOKUP(AY$1,Attendance_sorted!$B152:$CW152,Attendance_sorted!$B152:$CW152,"nn")&lt;&gt;"nn","•",""),"")</f>
        <v/>
      </c>
      <c r="AZ153" s="1" t="str">
        <f ca="1">IF(($A153&lt;&gt;"")*(AZ$1&lt;&gt;""),IF(_xlfn.XLOOKUP(AZ$1,Attendance_sorted!$B152:$CW152,Attendance_sorted!$B152:$CW152,"nn")&lt;&gt;"nn","•",""),"")</f>
        <v/>
      </c>
      <c r="BA153" s="1" t="str">
        <f ca="1">IF(($A153&lt;&gt;"")*(BA$1&lt;&gt;""),IF(_xlfn.XLOOKUP(BA$1,Attendance_sorted!$B152:$CW152,Attendance_sorted!$B152:$CW152,"nn")&lt;&gt;"nn","•",""),"")</f>
        <v/>
      </c>
      <c r="BB153" s="1" t="str">
        <f ca="1">IF(($A153&lt;&gt;"")*(BB$1&lt;&gt;""),IF(_xlfn.XLOOKUP(BB$1,Attendance_sorted!$B152:$CW152,Attendance_sorted!$B152:$CW152,"nn")&lt;&gt;"nn","•",""),"")</f>
        <v/>
      </c>
      <c r="BC153" s="1" t="str">
        <f ca="1">IF(($A153&lt;&gt;"")*(BC$1&lt;&gt;""),IF(_xlfn.XLOOKUP(BC$1,Attendance_sorted!$B152:$CW152,Attendance_sorted!$B152:$CW152,"nn")&lt;&gt;"nn","•",""),"")</f>
        <v/>
      </c>
      <c r="BD153" s="1" t="str">
        <f ca="1">IF(($A153&lt;&gt;"")*(BD$1&lt;&gt;""),IF(_xlfn.XLOOKUP(BD$1,Attendance_sorted!$B152:$CW152,Attendance_sorted!$B152:$CW152,"nn")&lt;&gt;"nn","•",""),"")</f>
        <v/>
      </c>
      <c r="BE153" s="1" t="str">
        <f ca="1">IF(($A153&lt;&gt;"")*(BE$1&lt;&gt;""),IF(_xlfn.XLOOKUP(BE$1,Attendance_sorted!$B152:$CW152,Attendance_sorted!$B152:$CW152,"nn")&lt;&gt;"nn","•",""),"")</f>
        <v/>
      </c>
      <c r="BF153" s="1" t="str">
        <f ca="1">IF(($A153&lt;&gt;"")*(BF$1&lt;&gt;""),IF(_xlfn.XLOOKUP(BF$1,Attendance_sorted!$B152:$CW152,Attendance_sorted!$B152:$CW152,"nn")&lt;&gt;"nn","•",""),"")</f>
        <v/>
      </c>
      <c r="BG153" s="1" t="str">
        <f ca="1">IF(($A153&lt;&gt;"")*(BG$1&lt;&gt;""),IF(_xlfn.XLOOKUP(BG$1,Attendance_sorted!$B152:$CW152,Attendance_sorted!$B152:$CW152,"nn")&lt;&gt;"nn","•",""),"")</f>
        <v/>
      </c>
      <c r="BH153" s="1" t="str">
        <f ca="1">IF(($A153&lt;&gt;"")*(BH$1&lt;&gt;""),IF(_xlfn.XLOOKUP(BH$1,Attendance_sorted!$B152:$CW152,Attendance_sorted!$B152:$CW152,"nn")&lt;&gt;"nn","•",""),"")</f>
        <v/>
      </c>
      <c r="BI153" s="1" t="str">
        <f ca="1">IF(($A153&lt;&gt;"")*(BI$1&lt;&gt;""),IF(_xlfn.XLOOKUP(BI$1,Attendance_sorted!$B152:$CW152,Attendance_sorted!$B152:$CW152,"nn")&lt;&gt;"nn","•",""),"")</f>
        <v/>
      </c>
      <c r="BJ153" s="1" t="str">
        <f ca="1">IF(($A153&lt;&gt;"")*(BJ$1&lt;&gt;""),IF(_xlfn.XLOOKUP(BJ$1,Attendance_sorted!$B152:$CW152,Attendance_sorted!$B152:$CW152,"nn")&lt;&gt;"nn","•",""),"")</f>
        <v/>
      </c>
      <c r="BK153" s="1" t="str">
        <f ca="1">IF(($A153&lt;&gt;"")*(BK$1&lt;&gt;""),IF(_xlfn.XLOOKUP(BK$1,Attendance_sorted!$B152:$CW152,Attendance_sorted!$B152:$CW152,"nn")&lt;&gt;"nn","•",""),"")</f>
        <v/>
      </c>
      <c r="BL153" s="1" t="str">
        <f ca="1">IF(($A153&lt;&gt;"")*(BL$1&lt;&gt;""),IF(_xlfn.XLOOKUP(BL$1,Attendance_sorted!$B152:$CW152,Attendance_sorted!$B152:$CW152,"nn")&lt;&gt;"nn","•",""),"")</f>
        <v/>
      </c>
      <c r="BM153" s="1" t="str">
        <f ca="1">IF(($A153&lt;&gt;"")*(BM$1&lt;&gt;""),IF(_xlfn.XLOOKUP(BM$1,Attendance_sorted!$B152:$CW152,Attendance_sorted!$B152:$CW152,"nn")&lt;&gt;"nn","•",""),"")</f>
        <v/>
      </c>
      <c r="BN153" s="1" t="str">
        <f ca="1">IF(($A153&lt;&gt;"")*(BN$1&lt;&gt;""),IF(_xlfn.XLOOKUP(BN$1,Attendance_sorted!$B152:$CW152,Attendance_sorted!$B152:$CW152,"nn")&lt;&gt;"nn","•",""),"")</f>
        <v/>
      </c>
      <c r="BO153" s="1" t="str">
        <f ca="1">IF(($A153&lt;&gt;"")*(BO$1&lt;&gt;""),IF(_xlfn.XLOOKUP(BO$1,Attendance_sorted!$B152:$CW152,Attendance_sorted!$B152:$CW152,"nn")&lt;&gt;"nn","•",""),"")</f>
        <v/>
      </c>
      <c r="BP153" s="1" t="str">
        <f ca="1">IF(($A153&lt;&gt;"")*(BP$1&lt;&gt;""),IF(_xlfn.XLOOKUP(BP$1,Attendance_sorted!$B152:$CW152,Attendance_sorted!$B152:$CW152,"nn")&lt;&gt;"nn","•",""),"")</f>
        <v/>
      </c>
      <c r="BQ153" s="1" t="str">
        <f ca="1">IF(($A153&lt;&gt;"")*(BQ$1&lt;&gt;""),IF(_xlfn.XLOOKUP(BQ$1,Attendance_sorted!$B152:$CW152,Attendance_sorted!$B152:$CW152,"nn")&lt;&gt;"nn","•",""),"")</f>
        <v/>
      </c>
      <c r="BR153" s="1" t="str">
        <f ca="1">IF(($A153&lt;&gt;"")*(BR$1&lt;&gt;""),IF(_xlfn.XLOOKUP(BR$1,Attendance_sorted!$B152:$CW152,Attendance_sorted!$B152:$CW152,"nn")&lt;&gt;"nn","•",""),"")</f>
        <v/>
      </c>
      <c r="BS153" s="1" t="str">
        <f ca="1">IF(($A153&lt;&gt;"")*(BS$1&lt;&gt;""),IF(_xlfn.XLOOKUP(BS$1,Attendance_sorted!$B152:$CW152,Attendance_sorted!$B152:$CW152,"nn")&lt;&gt;"nn","•",""),"")</f>
        <v/>
      </c>
      <c r="BT153" s="1" t="str">
        <f ca="1">IF(($A153&lt;&gt;"")*(BT$1&lt;&gt;""),IF(_xlfn.XLOOKUP(BT$1,Attendance_sorted!$B152:$CW152,Attendance_sorted!$B152:$CW152,"nn")&lt;&gt;"nn","•",""),"")</f>
        <v/>
      </c>
      <c r="BU153" s="1" t="str">
        <f ca="1">IF(($A153&lt;&gt;"")*(BU$1&lt;&gt;""),IF(_xlfn.XLOOKUP(BU$1,Attendance_sorted!$B152:$CW152,Attendance_sorted!$B152:$CW152,"nn")&lt;&gt;"nn","•",""),"")</f>
        <v/>
      </c>
      <c r="BV153" s="1" t="str">
        <f ca="1">IF(($A153&lt;&gt;"")*(BV$1&lt;&gt;""),IF(_xlfn.XLOOKUP(BV$1,Attendance_sorted!$B152:$CW152,Attendance_sorted!$B152:$CW152,"nn")&lt;&gt;"nn","•",""),"")</f>
        <v/>
      </c>
      <c r="BW153" s="1" t="str">
        <f ca="1">IF(($A153&lt;&gt;"")*(BW$1&lt;&gt;""),IF(_xlfn.XLOOKUP(BW$1,Attendance_sorted!$B152:$CW152,Attendance_sorted!$B152:$CW152,"nn")&lt;&gt;"nn","•",""),"")</f>
        <v/>
      </c>
      <c r="BX153" s="1" t="str">
        <f ca="1">IF(($A153&lt;&gt;"")*(BX$1&lt;&gt;""),IF(_xlfn.XLOOKUP(BX$1,Attendance_sorted!$B152:$CW152,Attendance_sorted!$B152:$CW152,"nn")&lt;&gt;"nn","•",""),"")</f>
        <v/>
      </c>
      <c r="BY153" s="1" t="str">
        <f ca="1">IF(($A153&lt;&gt;"")*(BY$1&lt;&gt;""),IF(_xlfn.XLOOKUP(BY$1,Attendance_sorted!$B152:$CW152,Attendance_sorted!$B152:$CW152,"nn")&lt;&gt;"nn","•",""),"")</f>
        <v/>
      </c>
      <c r="BZ153" s="1" t="str">
        <f ca="1">IF(($A153&lt;&gt;"")*(BZ$1&lt;&gt;""),IF(_xlfn.XLOOKUP(BZ$1,Attendance_sorted!$B152:$CW152,Attendance_sorted!$B152:$CW152,"nn")&lt;&gt;"nn","•",""),"")</f>
        <v/>
      </c>
      <c r="CA153" s="1" t="str">
        <f ca="1">IF(($A153&lt;&gt;"")*(CA$1&lt;&gt;""),IF(_xlfn.XLOOKUP(CA$1,Attendance_sorted!$B152:$CW152,Attendance_sorted!$B152:$CW152,"nn")&lt;&gt;"nn","•",""),"")</f>
        <v/>
      </c>
      <c r="CB153" s="1" t="str">
        <f ca="1">IF(($A153&lt;&gt;"")*(CB$1&lt;&gt;""),IF(_xlfn.XLOOKUP(CB$1,Attendance_sorted!$B152:$CW152,Attendance_sorted!$B152:$CW152,"nn")&lt;&gt;"nn","•",""),"")</f>
        <v/>
      </c>
      <c r="CC153" s="1" t="str">
        <f ca="1">IF(($A153&lt;&gt;"")*(CC$1&lt;&gt;""),IF(_xlfn.XLOOKUP(CC$1,Attendance_sorted!$B152:$CW152,Attendance_sorted!$B152:$CW152,"nn")&lt;&gt;"nn","•",""),"")</f>
        <v/>
      </c>
      <c r="CD153" s="1" t="str">
        <f ca="1">IF(($A153&lt;&gt;"")*(CD$1&lt;&gt;""),IF(_xlfn.XLOOKUP(CD$1,Attendance_sorted!$B152:$CW152,Attendance_sorted!$B152:$CW152,"nn")&lt;&gt;"nn","•",""),"")</f>
        <v/>
      </c>
      <c r="CE153" s="1" t="str">
        <f ca="1">IF(($A153&lt;&gt;"")*(CE$1&lt;&gt;""),IF(_xlfn.XLOOKUP(CE$1,Attendance_sorted!$B152:$CW152,Attendance_sorted!$B152:$CW152,"nn")&lt;&gt;"nn","•",""),"")</f>
        <v/>
      </c>
      <c r="CF153" s="1" t="str">
        <f ca="1">IF(($A153&lt;&gt;"")*(CF$1&lt;&gt;""),IF(_xlfn.XLOOKUP(CF$1,Attendance_sorted!$B152:$CW152,Attendance_sorted!$B152:$CW152,"nn")&lt;&gt;"nn","•",""),"")</f>
        <v/>
      </c>
      <c r="CG153" s="1" t="str">
        <f ca="1">IF(($A153&lt;&gt;"")*(CG$1&lt;&gt;""),IF(_xlfn.XLOOKUP(CG$1,Attendance_sorted!$B152:$CW152,Attendance_sorted!$B152:$CW152,"nn")&lt;&gt;"nn","•",""),"")</f>
        <v/>
      </c>
      <c r="CH153" s="1" t="str">
        <f ca="1">IF(($A153&lt;&gt;"")*(CH$1&lt;&gt;""),IF(_xlfn.XLOOKUP(CH$1,Attendance_sorted!$B152:$CW152,Attendance_sorted!$B152:$CW152,"nn")&lt;&gt;"nn","•",""),"")</f>
        <v/>
      </c>
      <c r="CI153" s="1" t="str">
        <f ca="1">IF(($A153&lt;&gt;"")*(CI$1&lt;&gt;""),IF(_xlfn.XLOOKUP(CI$1,Attendance_sorted!$B152:$CW152,Attendance_sorted!$B152:$CW152,"nn")&lt;&gt;"nn","•",""),"")</f>
        <v/>
      </c>
      <c r="CJ153" s="1" t="str">
        <f ca="1">IF(($A153&lt;&gt;"")*(CJ$1&lt;&gt;""),IF(_xlfn.XLOOKUP(CJ$1,Attendance_sorted!$B152:$CW152,Attendance_sorted!$B152:$CW152,"nn")&lt;&gt;"nn","•",""),"")</f>
        <v/>
      </c>
      <c r="CK153" s="1" t="str">
        <f ca="1">IF(($A153&lt;&gt;"")*(CK$1&lt;&gt;""),IF(_xlfn.XLOOKUP(CK$1,Attendance_sorted!$B152:$CW152,Attendance_sorted!$B152:$CW152,"nn")&lt;&gt;"nn","•",""),"")</f>
        <v/>
      </c>
      <c r="CL153" s="1" t="str">
        <f ca="1">IF(($A153&lt;&gt;"")*(CL$1&lt;&gt;""),IF(_xlfn.XLOOKUP(CL$1,Attendance_sorted!$B152:$CW152,Attendance_sorted!$B152:$CW152,"nn")&lt;&gt;"nn","•",""),"")</f>
        <v/>
      </c>
      <c r="CM153" s="1" t="str">
        <f ca="1">IF(($A153&lt;&gt;"")*(CM$1&lt;&gt;""),IF(_xlfn.XLOOKUP(CM$1,Attendance_sorted!$B152:$CW152,Attendance_sorted!$B152:$CW152,"nn")&lt;&gt;"nn","•",""),"")</f>
        <v/>
      </c>
      <c r="CN153" s="1" t="str">
        <f ca="1">IF(($A153&lt;&gt;"")*(CN$1&lt;&gt;""),IF(_xlfn.XLOOKUP(CN$1,Attendance_sorted!$B152:$CW152,Attendance_sorted!$B152:$CW152,"nn")&lt;&gt;"nn","•",""),"")</f>
        <v/>
      </c>
      <c r="CO153" s="1" t="str">
        <f ca="1">IF(($A153&lt;&gt;"")*(CO$1&lt;&gt;""),IF(_xlfn.XLOOKUP(CO$1,Attendance_sorted!$B152:$CW152,Attendance_sorted!$B152:$CW152,"nn")&lt;&gt;"nn","•",""),"")</f>
        <v/>
      </c>
      <c r="CP153" s="1" t="str">
        <f ca="1">IF(($A153&lt;&gt;"")*(CP$1&lt;&gt;""),IF(_xlfn.XLOOKUP(CP$1,Attendance_sorted!$B152:$CW152,Attendance_sorted!$B152:$CW152,"nn")&lt;&gt;"nn","•",""),"")</f>
        <v/>
      </c>
      <c r="CQ153" s="1" t="str">
        <f ca="1">IF(($A153&lt;&gt;"")*(CQ$1&lt;&gt;""),IF(_xlfn.XLOOKUP(CQ$1,Attendance_sorted!$B152:$CW152,Attendance_sorted!$B152:$CW152,"nn")&lt;&gt;"nn","•",""),"")</f>
        <v/>
      </c>
      <c r="CR153" s="1" t="str">
        <f ca="1">IF(($A153&lt;&gt;"")*(CR$1&lt;&gt;""),IF(_xlfn.XLOOKUP(CR$1,Attendance_sorted!$B152:$CW152,Attendance_sorted!$B152:$CW152,"nn")&lt;&gt;"nn","•",""),"")</f>
        <v/>
      </c>
      <c r="CS153" s="1" t="str">
        <f ca="1">IF(($A153&lt;&gt;"")*(CS$1&lt;&gt;""),IF(_xlfn.XLOOKUP(CS$1,Attendance_sorted!$B152:$CW152,Attendance_sorted!$B152:$CW152,"nn")&lt;&gt;"nn","•",""),"")</f>
        <v/>
      </c>
      <c r="CT153" s="1" t="str">
        <f ca="1">IF(($A153&lt;&gt;"")*(CT$1&lt;&gt;""),IF(_xlfn.XLOOKUP(CT$1,Attendance_sorted!$B152:$CW152,Attendance_sorted!$B152:$CW152,"nn")&lt;&gt;"nn","•",""),"")</f>
        <v/>
      </c>
      <c r="CU153" s="1" t="str">
        <f ca="1">IF(($A153&lt;&gt;"")*(CU$1&lt;&gt;""),IF(_xlfn.XLOOKUP(CU$1,Attendance_sorted!$B152:$CW152,Attendance_sorted!$B152:$CW152,"nn")&lt;&gt;"nn","•",""),"")</f>
        <v/>
      </c>
      <c r="CV153" s="1" t="str">
        <f ca="1">IF(($A153&lt;&gt;"")*(CV$1&lt;&gt;""),IF(_xlfn.XLOOKUP(CV$1,Attendance_sorted!$B152:$CW152,Attendance_sorted!$B152:$CW152,"nn")&lt;&gt;"nn","•",""),"")</f>
        <v/>
      </c>
      <c r="CW153" s="1" t="str">
        <f ca="1">IF(($A153&lt;&gt;"")*(CW$1&lt;&gt;""),IF(_xlfn.XLOOKUP(CW$1,Attendance_sorted!$B152:$CW152,Attendance_sorted!$B152:$CW152,"nn")&lt;&gt;"nn","•",""),"")</f>
        <v/>
      </c>
    </row>
    <row r="154" spans="1:101">
      <c r="A154" s="1">
        <v>519</v>
      </c>
      <c r="B154" s="1" t="str">
        <f ca="1">IF(($A154&lt;&gt;"")*(B$1&lt;&gt;""),IF(_xlfn.XLOOKUP(B$1,Attendance_sorted!$B153:$CW153,Attendance_sorted!$B153:$CW153,"nn")&lt;&gt;"nn","•",""),"")</f>
        <v/>
      </c>
      <c r="C154" s="1" t="str">
        <f ca="1">IF(($A154&lt;&gt;"")*(C$1&lt;&gt;""),IF(_xlfn.XLOOKUP(C$1,Attendance_sorted!$B153:$CW153,Attendance_sorted!$B153:$CW153,"nn")&lt;&gt;"nn","•",""),"")</f>
        <v/>
      </c>
      <c r="D154" s="1" t="str">
        <f ca="1">IF(($A154&lt;&gt;"")*(D$1&lt;&gt;""),IF(_xlfn.XLOOKUP(D$1,Attendance_sorted!$B153:$CW153,Attendance_sorted!$B153:$CW153,"nn")&lt;&gt;"nn","•",""),"")</f>
        <v/>
      </c>
      <c r="E154" s="1" t="str">
        <f ca="1">IF(($A154&lt;&gt;"")*(E$1&lt;&gt;""),IF(_xlfn.XLOOKUP(E$1,Attendance_sorted!$B153:$CW153,Attendance_sorted!$B153:$CW153,"nn")&lt;&gt;"nn","•",""),"")</f>
        <v>•</v>
      </c>
      <c r="F154" s="1" t="str">
        <f ca="1">IF(($A154&lt;&gt;"")*(F$1&lt;&gt;""),IF(_xlfn.XLOOKUP(F$1,Attendance_sorted!$B153:$CW153,Attendance_sorted!$B153:$CW153,"nn")&lt;&gt;"nn","•",""),"")</f>
        <v/>
      </c>
      <c r="G154" s="1" t="str">
        <f ca="1">IF(($A154&lt;&gt;"")*(G$1&lt;&gt;""),IF(_xlfn.XLOOKUP(G$1,Attendance_sorted!$B153:$CW153,Attendance_sorted!$B153:$CW153,"nn")&lt;&gt;"nn","•",""),"")</f>
        <v/>
      </c>
      <c r="H154" s="1" t="str">
        <f ca="1">IF(($A154&lt;&gt;"")*(H$1&lt;&gt;""),IF(_xlfn.XLOOKUP(H$1,Attendance_sorted!$B153:$CW153,Attendance_sorted!$B153:$CW153,"nn")&lt;&gt;"nn","•",""),"")</f>
        <v/>
      </c>
      <c r="I154" s="1" t="str">
        <f ca="1">IF(($A154&lt;&gt;"")*(I$1&lt;&gt;""),IF(_xlfn.XLOOKUP(I$1,Attendance_sorted!$B153:$CW153,Attendance_sorted!$B153:$CW153,"nn")&lt;&gt;"nn","•",""),"")</f>
        <v>•</v>
      </c>
      <c r="J154" s="1" t="str">
        <f ca="1">IF(($A154&lt;&gt;"")*(J$1&lt;&gt;""),IF(_xlfn.XLOOKUP(J$1,Attendance_sorted!$B153:$CW153,Attendance_sorted!$B153:$CW153,"nn")&lt;&gt;"nn","•",""),"")</f>
        <v/>
      </c>
      <c r="K154" s="1" t="str">
        <f ca="1">IF(($A154&lt;&gt;"")*(K$1&lt;&gt;""),IF(_xlfn.XLOOKUP(K$1,Attendance_sorted!$B153:$CW153,Attendance_sorted!$B153:$CW153,"nn")&lt;&gt;"nn","•",""),"")</f>
        <v/>
      </c>
      <c r="L154" s="1" t="str">
        <f ca="1">IF(($A154&lt;&gt;"")*(L$1&lt;&gt;""),IF(_xlfn.XLOOKUP(L$1,Attendance_sorted!$B153:$CW153,Attendance_sorted!$B153:$CW153,"nn")&lt;&gt;"nn","•",""),"")</f>
        <v/>
      </c>
      <c r="M154" s="1" t="str">
        <f ca="1">IF(($A154&lt;&gt;"")*(M$1&lt;&gt;""),IF(_xlfn.XLOOKUP(M$1,Attendance_sorted!$B153:$CW153,Attendance_sorted!$B153:$CW153,"nn")&lt;&gt;"nn","•",""),"")</f>
        <v/>
      </c>
      <c r="N154" s="1" t="str">
        <f ca="1">IF(($A154&lt;&gt;"")*(N$1&lt;&gt;""),IF(_xlfn.XLOOKUP(N$1,Attendance_sorted!$B153:$CW153,Attendance_sorted!$B153:$CW153,"nn")&lt;&gt;"nn","•",""),"")</f>
        <v>•</v>
      </c>
      <c r="O154" s="1" t="str">
        <f ca="1">IF(($A154&lt;&gt;"")*(O$1&lt;&gt;""),IF(_xlfn.XLOOKUP(O$1,Attendance_sorted!$B153:$CW153,Attendance_sorted!$B153:$CW153,"nn")&lt;&gt;"nn","•",""),"")</f>
        <v/>
      </c>
      <c r="P154" s="1" t="str">
        <f ca="1">IF(($A154&lt;&gt;"")*(P$1&lt;&gt;""),IF(_xlfn.XLOOKUP(P$1,Attendance_sorted!$B153:$CW153,Attendance_sorted!$B153:$CW153,"nn")&lt;&gt;"nn","•",""),"")</f>
        <v/>
      </c>
      <c r="Q154" s="1" t="str">
        <f ca="1">IF(($A154&lt;&gt;"")*(Q$1&lt;&gt;""),IF(_xlfn.XLOOKUP(Q$1,Attendance_sorted!$B153:$CW153,Attendance_sorted!$B153:$CW153,"nn")&lt;&gt;"nn","•",""),"")</f>
        <v/>
      </c>
      <c r="R154" s="1" t="str">
        <f ca="1">IF(($A154&lt;&gt;"")*(R$1&lt;&gt;""),IF(_xlfn.XLOOKUP(R$1,Attendance_sorted!$B153:$CW153,Attendance_sorted!$B153:$CW153,"nn")&lt;&gt;"nn","•",""),"")</f>
        <v>•</v>
      </c>
      <c r="S154" s="1" t="str">
        <f ca="1">IF(($A154&lt;&gt;"")*(S$1&lt;&gt;""),IF(_xlfn.XLOOKUP(S$1,Attendance_sorted!$B153:$CW153,Attendance_sorted!$B153:$CW153,"nn")&lt;&gt;"nn","•",""),"")</f>
        <v/>
      </c>
      <c r="T154" s="1" t="str">
        <f ca="1">IF(($A154&lt;&gt;"")*(T$1&lt;&gt;""),IF(_xlfn.XLOOKUP(T$1,Attendance_sorted!$B153:$CW153,Attendance_sorted!$B153:$CW153,"nn")&lt;&gt;"nn","•",""),"")</f>
        <v/>
      </c>
      <c r="U154" s="1" t="str">
        <f ca="1">IF(($A154&lt;&gt;"")*(U$1&lt;&gt;""),IF(_xlfn.XLOOKUP(U$1,Attendance_sorted!$B153:$CW153,Attendance_sorted!$B153:$CW153,"nn")&lt;&gt;"nn","•",""),"")</f>
        <v>•</v>
      </c>
      <c r="V154" s="1" t="str">
        <f ca="1">IF(($A154&lt;&gt;"")*(V$1&lt;&gt;""),IF(_xlfn.XLOOKUP(V$1,Attendance_sorted!$B153:$CW153,Attendance_sorted!$B153:$CW153,"nn")&lt;&gt;"nn","•",""),"")</f>
        <v/>
      </c>
      <c r="W154" s="1" t="str">
        <f ca="1">IF(($A154&lt;&gt;"")*(W$1&lt;&gt;""),IF(_xlfn.XLOOKUP(W$1,Attendance_sorted!$B153:$CW153,Attendance_sorted!$B153:$CW153,"nn")&lt;&gt;"nn","•",""),"")</f>
        <v/>
      </c>
      <c r="X154" s="1" t="str">
        <f ca="1">IF(($A154&lt;&gt;"")*(X$1&lt;&gt;""),IF(_xlfn.XLOOKUP(X$1,Attendance_sorted!$B153:$CW153,Attendance_sorted!$B153:$CW153,"nn")&lt;&gt;"nn","•",""),"")</f>
        <v/>
      </c>
      <c r="Y154" s="1" t="str">
        <f ca="1">IF(($A154&lt;&gt;"")*(Y$1&lt;&gt;""),IF(_xlfn.XLOOKUP(Y$1,Attendance_sorted!$B153:$CW153,Attendance_sorted!$B153:$CW153,"nn")&lt;&gt;"nn","•",""),"")</f>
        <v/>
      </c>
      <c r="Z154" s="1" t="str">
        <f ca="1">IF(($A154&lt;&gt;"")*(Z$1&lt;&gt;""),IF(_xlfn.XLOOKUP(Z$1,Attendance_sorted!$B153:$CW153,Attendance_sorted!$B153:$CW153,"nn")&lt;&gt;"nn","•",""),"")</f>
        <v/>
      </c>
      <c r="AA154" s="1" t="str">
        <f ca="1">IF(($A154&lt;&gt;"")*(AA$1&lt;&gt;""),IF(_xlfn.XLOOKUP(AA$1,Attendance_sorted!$B153:$CW153,Attendance_sorted!$B153:$CW153,"nn")&lt;&gt;"nn","•",""),"")</f>
        <v/>
      </c>
      <c r="AB154" s="1" t="str">
        <f ca="1">IF(($A154&lt;&gt;"")*(AB$1&lt;&gt;""),IF(_xlfn.XLOOKUP(AB$1,Attendance_sorted!$B153:$CW153,Attendance_sorted!$B153:$CW153,"nn")&lt;&gt;"nn","•",""),"")</f>
        <v/>
      </c>
      <c r="AC154" s="1" t="str">
        <f ca="1">IF(($A154&lt;&gt;"")*(AC$1&lt;&gt;""),IF(_xlfn.XLOOKUP(AC$1,Attendance_sorted!$B153:$CW153,Attendance_sorted!$B153:$CW153,"nn")&lt;&gt;"nn","•",""),"")</f>
        <v/>
      </c>
      <c r="AD154" s="1" t="str">
        <f ca="1">IF(($A154&lt;&gt;"")*(AD$1&lt;&gt;""),IF(_xlfn.XLOOKUP(AD$1,Attendance_sorted!$B153:$CW153,Attendance_sorted!$B153:$CW153,"nn")&lt;&gt;"nn","•",""),"")</f>
        <v/>
      </c>
      <c r="AE154" s="1" t="str">
        <f ca="1">IF(($A154&lt;&gt;"")*(AE$1&lt;&gt;""),IF(_xlfn.XLOOKUP(AE$1,Attendance_sorted!$B153:$CW153,Attendance_sorted!$B153:$CW153,"nn")&lt;&gt;"nn","•",""),"")</f>
        <v/>
      </c>
      <c r="AF154" s="1" t="str">
        <f ca="1">IF(($A154&lt;&gt;"")*(AF$1&lt;&gt;""),IF(_xlfn.XLOOKUP(AF$1,Attendance_sorted!$B153:$CW153,Attendance_sorted!$B153:$CW153,"nn")&lt;&gt;"nn","•",""),"")</f>
        <v/>
      </c>
      <c r="AG154" s="1" t="str">
        <f ca="1">IF(($A154&lt;&gt;"")*(AG$1&lt;&gt;""),IF(_xlfn.XLOOKUP(AG$1,Attendance_sorted!$B153:$CW153,Attendance_sorted!$B153:$CW153,"nn")&lt;&gt;"nn","•",""),"")</f>
        <v/>
      </c>
      <c r="AH154" s="1" t="str">
        <f ca="1">IF(($A154&lt;&gt;"")*(AH$1&lt;&gt;""),IF(_xlfn.XLOOKUP(AH$1,Attendance_sorted!$B153:$CW153,Attendance_sorted!$B153:$CW153,"nn")&lt;&gt;"nn","•",""),"")</f>
        <v/>
      </c>
      <c r="AI154" s="1" t="str">
        <f ca="1">IF(($A154&lt;&gt;"")*(AI$1&lt;&gt;""),IF(_xlfn.XLOOKUP(AI$1,Attendance_sorted!$B153:$CW153,Attendance_sorted!$B153:$CW153,"nn")&lt;&gt;"nn","•",""),"")</f>
        <v/>
      </c>
      <c r="AJ154" s="1" t="str">
        <f ca="1">IF(($A154&lt;&gt;"")*(AJ$1&lt;&gt;""),IF(_xlfn.XLOOKUP(AJ$1,Attendance_sorted!$B153:$CW153,Attendance_sorted!$B153:$CW153,"nn")&lt;&gt;"nn","•",""),"")</f>
        <v/>
      </c>
      <c r="AK154" s="1" t="str">
        <f ca="1">IF(($A154&lt;&gt;"")*(AK$1&lt;&gt;""),IF(_xlfn.XLOOKUP(AK$1,Attendance_sorted!$B153:$CW153,Attendance_sorted!$B153:$CW153,"nn")&lt;&gt;"nn","•",""),"")</f>
        <v/>
      </c>
      <c r="AL154" s="1" t="str">
        <f ca="1">IF(($A154&lt;&gt;"")*(AL$1&lt;&gt;""),IF(_xlfn.XLOOKUP(AL$1,Attendance_sorted!$B153:$CW153,Attendance_sorted!$B153:$CW153,"nn")&lt;&gt;"nn","•",""),"")</f>
        <v/>
      </c>
      <c r="AM154" s="1" t="str">
        <f ca="1">IF(($A154&lt;&gt;"")*(AM$1&lt;&gt;""),IF(_xlfn.XLOOKUP(AM$1,Attendance_sorted!$B153:$CW153,Attendance_sorted!$B153:$CW153,"nn")&lt;&gt;"nn","•",""),"")</f>
        <v/>
      </c>
      <c r="AN154" s="1" t="str">
        <f ca="1">IF(($A154&lt;&gt;"")*(AN$1&lt;&gt;""),IF(_xlfn.XLOOKUP(AN$1,Attendance_sorted!$B153:$CW153,Attendance_sorted!$B153:$CW153,"nn")&lt;&gt;"nn","•",""),"")</f>
        <v/>
      </c>
      <c r="AO154" s="1" t="str">
        <f ca="1">IF(($A154&lt;&gt;"")*(AO$1&lt;&gt;""),IF(_xlfn.XLOOKUP(AO$1,Attendance_sorted!$B153:$CW153,Attendance_sorted!$B153:$CW153,"nn")&lt;&gt;"nn","•",""),"")</f>
        <v/>
      </c>
      <c r="AP154" s="1" t="str">
        <f ca="1">IF(($A154&lt;&gt;"")*(AP$1&lt;&gt;""),IF(_xlfn.XLOOKUP(AP$1,Attendance_sorted!$B153:$CW153,Attendance_sorted!$B153:$CW153,"nn")&lt;&gt;"nn","•",""),"")</f>
        <v/>
      </c>
      <c r="AQ154" s="1" t="str">
        <f ca="1">IF(($A154&lt;&gt;"")*(AQ$1&lt;&gt;""),IF(_xlfn.XLOOKUP(AQ$1,Attendance_sorted!$B153:$CW153,Attendance_sorted!$B153:$CW153,"nn")&lt;&gt;"nn","•",""),"")</f>
        <v/>
      </c>
      <c r="AR154" s="1" t="str">
        <f ca="1">IF(($A154&lt;&gt;"")*(AR$1&lt;&gt;""),IF(_xlfn.XLOOKUP(AR$1,Attendance_sorted!$B153:$CW153,Attendance_sorted!$B153:$CW153,"nn")&lt;&gt;"nn","•",""),"")</f>
        <v/>
      </c>
      <c r="AS154" s="1" t="str">
        <f ca="1">IF(($A154&lt;&gt;"")*(AS$1&lt;&gt;""),IF(_xlfn.XLOOKUP(AS$1,Attendance_sorted!$B153:$CW153,Attendance_sorted!$B153:$CW153,"nn")&lt;&gt;"nn","•",""),"")</f>
        <v/>
      </c>
      <c r="AT154" s="1" t="str">
        <f ca="1">IF(($A154&lt;&gt;"")*(AT$1&lt;&gt;""),IF(_xlfn.XLOOKUP(AT$1,Attendance_sorted!$B153:$CW153,Attendance_sorted!$B153:$CW153,"nn")&lt;&gt;"nn","•",""),"")</f>
        <v/>
      </c>
      <c r="AU154" s="1" t="str">
        <f ca="1">IF(($A154&lt;&gt;"")*(AU$1&lt;&gt;""),IF(_xlfn.XLOOKUP(AU$1,Attendance_sorted!$B153:$CW153,Attendance_sorted!$B153:$CW153,"nn")&lt;&gt;"nn","•",""),"")</f>
        <v/>
      </c>
      <c r="AV154" s="1" t="str">
        <f ca="1">IF(($A154&lt;&gt;"")*(AV$1&lt;&gt;""),IF(_xlfn.XLOOKUP(AV$1,Attendance_sorted!$B153:$CW153,Attendance_sorted!$B153:$CW153,"nn")&lt;&gt;"nn","•",""),"")</f>
        <v/>
      </c>
      <c r="AW154" s="1" t="str">
        <f ca="1">IF(($A154&lt;&gt;"")*(AW$1&lt;&gt;""),IF(_xlfn.XLOOKUP(AW$1,Attendance_sorted!$B153:$CW153,Attendance_sorted!$B153:$CW153,"nn")&lt;&gt;"nn","•",""),"")</f>
        <v/>
      </c>
      <c r="AX154" s="1" t="str">
        <f ca="1">IF(($A154&lt;&gt;"")*(AX$1&lt;&gt;""),IF(_xlfn.XLOOKUP(AX$1,Attendance_sorted!$B153:$CW153,Attendance_sorted!$B153:$CW153,"nn")&lt;&gt;"nn","•",""),"")</f>
        <v/>
      </c>
      <c r="AY154" s="1" t="str">
        <f ca="1">IF(($A154&lt;&gt;"")*(AY$1&lt;&gt;""),IF(_xlfn.XLOOKUP(AY$1,Attendance_sorted!$B153:$CW153,Attendance_sorted!$B153:$CW153,"nn")&lt;&gt;"nn","•",""),"")</f>
        <v/>
      </c>
      <c r="AZ154" s="1" t="str">
        <f ca="1">IF(($A154&lt;&gt;"")*(AZ$1&lt;&gt;""),IF(_xlfn.XLOOKUP(AZ$1,Attendance_sorted!$B153:$CW153,Attendance_sorted!$B153:$CW153,"nn")&lt;&gt;"nn","•",""),"")</f>
        <v/>
      </c>
      <c r="BA154" s="1" t="str">
        <f ca="1">IF(($A154&lt;&gt;"")*(BA$1&lt;&gt;""),IF(_xlfn.XLOOKUP(BA$1,Attendance_sorted!$B153:$CW153,Attendance_sorted!$B153:$CW153,"nn")&lt;&gt;"nn","•",""),"")</f>
        <v/>
      </c>
      <c r="BB154" s="1" t="str">
        <f ca="1">IF(($A154&lt;&gt;"")*(BB$1&lt;&gt;""),IF(_xlfn.XLOOKUP(BB$1,Attendance_sorted!$B153:$CW153,Attendance_sorted!$B153:$CW153,"nn")&lt;&gt;"nn","•",""),"")</f>
        <v/>
      </c>
      <c r="BC154" s="1" t="str">
        <f ca="1">IF(($A154&lt;&gt;"")*(BC$1&lt;&gt;""),IF(_xlfn.XLOOKUP(BC$1,Attendance_sorted!$B153:$CW153,Attendance_sorted!$B153:$CW153,"nn")&lt;&gt;"nn","•",""),"")</f>
        <v/>
      </c>
      <c r="BD154" s="1" t="str">
        <f ca="1">IF(($A154&lt;&gt;"")*(BD$1&lt;&gt;""),IF(_xlfn.XLOOKUP(BD$1,Attendance_sorted!$B153:$CW153,Attendance_sorted!$B153:$CW153,"nn")&lt;&gt;"nn","•",""),"")</f>
        <v/>
      </c>
      <c r="BE154" s="1" t="str">
        <f ca="1">IF(($A154&lt;&gt;"")*(BE$1&lt;&gt;""),IF(_xlfn.XLOOKUP(BE$1,Attendance_sorted!$B153:$CW153,Attendance_sorted!$B153:$CW153,"nn")&lt;&gt;"nn","•",""),"")</f>
        <v/>
      </c>
      <c r="BF154" s="1" t="str">
        <f ca="1">IF(($A154&lt;&gt;"")*(BF$1&lt;&gt;""),IF(_xlfn.XLOOKUP(BF$1,Attendance_sorted!$B153:$CW153,Attendance_sorted!$B153:$CW153,"nn")&lt;&gt;"nn","•",""),"")</f>
        <v/>
      </c>
      <c r="BG154" s="1" t="str">
        <f ca="1">IF(($A154&lt;&gt;"")*(BG$1&lt;&gt;""),IF(_xlfn.XLOOKUP(BG$1,Attendance_sorted!$B153:$CW153,Attendance_sorted!$B153:$CW153,"nn")&lt;&gt;"nn","•",""),"")</f>
        <v/>
      </c>
      <c r="BH154" s="1" t="str">
        <f ca="1">IF(($A154&lt;&gt;"")*(BH$1&lt;&gt;""),IF(_xlfn.XLOOKUP(BH$1,Attendance_sorted!$B153:$CW153,Attendance_sorted!$B153:$CW153,"nn")&lt;&gt;"nn","•",""),"")</f>
        <v/>
      </c>
      <c r="BI154" s="1" t="str">
        <f ca="1">IF(($A154&lt;&gt;"")*(BI$1&lt;&gt;""),IF(_xlfn.XLOOKUP(BI$1,Attendance_sorted!$B153:$CW153,Attendance_sorted!$B153:$CW153,"nn")&lt;&gt;"nn","•",""),"")</f>
        <v/>
      </c>
      <c r="BJ154" s="1" t="str">
        <f ca="1">IF(($A154&lt;&gt;"")*(BJ$1&lt;&gt;""),IF(_xlfn.XLOOKUP(BJ$1,Attendance_sorted!$B153:$CW153,Attendance_sorted!$B153:$CW153,"nn")&lt;&gt;"nn","•",""),"")</f>
        <v/>
      </c>
      <c r="BK154" s="1" t="str">
        <f ca="1">IF(($A154&lt;&gt;"")*(BK$1&lt;&gt;""),IF(_xlfn.XLOOKUP(BK$1,Attendance_sorted!$B153:$CW153,Attendance_sorted!$B153:$CW153,"nn")&lt;&gt;"nn","•",""),"")</f>
        <v/>
      </c>
      <c r="BL154" s="1" t="str">
        <f ca="1">IF(($A154&lt;&gt;"")*(BL$1&lt;&gt;""),IF(_xlfn.XLOOKUP(BL$1,Attendance_sorted!$B153:$CW153,Attendance_sorted!$B153:$CW153,"nn")&lt;&gt;"nn","•",""),"")</f>
        <v/>
      </c>
      <c r="BM154" s="1" t="str">
        <f ca="1">IF(($A154&lt;&gt;"")*(BM$1&lt;&gt;""),IF(_xlfn.XLOOKUP(BM$1,Attendance_sorted!$B153:$CW153,Attendance_sorted!$B153:$CW153,"nn")&lt;&gt;"nn","•",""),"")</f>
        <v/>
      </c>
      <c r="BN154" s="1" t="str">
        <f ca="1">IF(($A154&lt;&gt;"")*(BN$1&lt;&gt;""),IF(_xlfn.XLOOKUP(BN$1,Attendance_sorted!$B153:$CW153,Attendance_sorted!$B153:$CW153,"nn")&lt;&gt;"nn","•",""),"")</f>
        <v/>
      </c>
      <c r="BO154" s="1" t="str">
        <f ca="1">IF(($A154&lt;&gt;"")*(BO$1&lt;&gt;""),IF(_xlfn.XLOOKUP(BO$1,Attendance_sorted!$B153:$CW153,Attendance_sorted!$B153:$CW153,"nn")&lt;&gt;"nn","•",""),"")</f>
        <v/>
      </c>
      <c r="BP154" s="1" t="str">
        <f ca="1">IF(($A154&lt;&gt;"")*(BP$1&lt;&gt;""),IF(_xlfn.XLOOKUP(BP$1,Attendance_sorted!$B153:$CW153,Attendance_sorted!$B153:$CW153,"nn")&lt;&gt;"nn","•",""),"")</f>
        <v/>
      </c>
      <c r="BQ154" s="1" t="str">
        <f ca="1">IF(($A154&lt;&gt;"")*(BQ$1&lt;&gt;""),IF(_xlfn.XLOOKUP(BQ$1,Attendance_sorted!$B153:$CW153,Attendance_sorted!$B153:$CW153,"nn")&lt;&gt;"nn","•",""),"")</f>
        <v/>
      </c>
      <c r="BR154" s="1" t="str">
        <f ca="1">IF(($A154&lt;&gt;"")*(BR$1&lt;&gt;""),IF(_xlfn.XLOOKUP(BR$1,Attendance_sorted!$B153:$CW153,Attendance_sorted!$B153:$CW153,"nn")&lt;&gt;"nn","•",""),"")</f>
        <v/>
      </c>
      <c r="BS154" s="1" t="str">
        <f ca="1">IF(($A154&lt;&gt;"")*(BS$1&lt;&gt;""),IF(_xlfn.XLOOKUP(BS$1,Attendance_sorted!$B153:$CW153,Attendance_sorted!$B153:$CW153,"nn")&lt;&gt;"nn","•",""),"")</f>
        <v/>
      </c>
      <c r="BT154" s="1" t="str">
        <f ca="1">IF(($A154&lt;&gt;"")*(BT$1&lt;&gt;""),IF(_xlfn.XLOOKUP(BT$1,Attendance_sorted!$B153:$CW153,Attendance_sorted!$B153:$CW153,"nn")&lt;&gt;"nn","•",""),"")</f>
        <v/>
      </c>
      <c r="BU154" s="1" t="str">
        <f ca="1">IF(($A154&lt;&gt;"")*(BU$1&lt;&gt;""),IF(_xlfn.XLOOKUP(BU$1,Attendance_sorted!$B153:$CW153,Attendance_sorted!$B153:$CW153,"nn")&lt;&gt;"nn","•",""),"")</f>
        <v/>
      </c>
      <c r="BV154" s="1" t="str">
        <f ca="1">IF(($A154&lt;&gt;"")*(BV$1&lt;&gt;""),IF(_xlfn.XLOOKUP(BV$1,Attendance_sorted!$B153:$CW153,Attendance_sorted!$B153:$CW153,"nn")&lt;&gt;"nn","•",""),"")</f>
        <v/>
      </c>
      <c r="BW154" s="1" t="str">
        <f ca="1">IF(($A154&lt;&gt;"")*(BW$1&lt;&gt;""),IF(_xlfn.XLOOKUP(BW$1,Attendance_sorted!$B153:$CW153,Attendance_sorted!$B153:$CW153,"nn")&lt;&gt;"nn","•",""),"")</f>
        <v/>
      </c>
      <c r="BX154" s="1" t="str">
        <f ca="1">IF(($A154&lt;&gt;"")*(BX$1&lt;&gt;""),IF(_xlfn.XLOOKUP(BX$1,Attendance_sorted!$B153:$CW153,Attendance_sorted!$B153:$CW153,"nn")&lt;&gt;"nn","•",""),"")</f>
        <v/>
      </c>
      <c r="BY154" s="1" t="str">
        <f ca="1">IF(($A154&lt;&gt;"")*(BY$1&lt;&gt;""),IF(_xlfn.XLOOKUP(BY$1,Attendance_sorted!$B153:$CW153,Attendance_sorted!$B153:$CW153,"nn")&lt;&gt;"nn","•",""),"")</f>
        <v/>
      </c>
      <c r="BZ154" s="1" t="str">
        <f ca="1">IF(($A154&lt;&gt;"")*(BZ$1&lt;&gt;""),IF(_xlfn.XLOOKUP(BZ$1,Attendance_sorted!$B153:$CW153,Attendance_sorted!$B153:$CW153,"nn")&lt;&gt;"nn","•",""),"")</f>
        <v/>
      </c>
      <c r="CA154" s="1" t="str">
        <f ca="1">IF(($A154&lt;&gt;"")*(CA$1&lt;&gt;""),IF(_xlfn.XLOOKUP(CA$1,Attendance_sorted!$B153:$CW153,Attendance_sorted!$B153:$CW153,"nn")&lt;&gt;"nn","•",""),"")</f>
        <v/>
      </c>
      <c r="CB154" s="1" t="str">
        <f ca="1">IF(($A154&lt;&gt;"")*(CB$1&lt;&gt;""),IF(_xlfn.XLOOKUP(CB$1,Attendance_sorted!$B153:$CW153,Attendance_sorted!$B153:$CW153,"nn")&lt;&gt;"nn","•",""),"")</f>
        <v/>
      </c>
      <c r="CC154" s="1" t="str">
        <f ca="1">IF(($A154&lt;&gt;"")*(CC$1&lt;&gt;""),IF(_xlfn.XLOOKUP(CC$1,Attendance_sorted!$B153:$CW153,Attendance_sorted!$B153:$CW153,"nn")&lt;&gt;"nn","•",""),"")</f>
        <v/>
      </c>
      <c r="CD154" s="1" t="str">
        <f ca="1">IF(($A154&lt;&gt;"")*(CD$1&lt;&gt;""),IF(_xlfn.XLOOKUP(CD$1,Attendance_sorted!$B153:$CW153,Attendance_sorted!$B153:$CW153,"nn")&lt;&gt;"nn","•",""),"")</f>
        <v/>
      </c>
      <c r="CE154" s="1" t="str">
        <f ca="1">IF(($A154&lt;&gt;"")*(CE$1&lt;&gt;""),IF(_xlfn.XLOOKUP(CE$1,Attendance_sorted!$B153:$CW153,Attendance_sorted!$B153:$CW153,"nn")&lt;&gt;"nn","•",""),"")</f>
        <v/>
      </c>
      <c r="CF154" s="1" t="str">
        <f ca="1">IF(($A154&lt;&gt;"")*(CF$1&lt;&gt;""),IF(_xlfn.XLOOKUP(CF$1,Attendance_sorted!$B153:$CW153,Attendance_sorted!$B153:$CW153,"nn")&lt;&gt;"nn","•",""),"")</f>
        <v/>
      </c>
      <c r="CG154" s="1" t="str">
        <f ca="1">IF(($A154&lt;&gt;"")*(CG$1&lt;&gt;""),IF(_xlfn.XLOOKUP(CG$1,Attendance_sorted!$B153:$CW153,Attendance_sorted!$B153:$CW153,"nn")&lt;&gt;"nn","•",""),"")</f>
        <v/>
      </c>
      <c r="CH154" s="1" t="str">
        <f ca="1">IF(($A154&lt;&gt;"")*(CH$1&lt;&gt;""),IF(_xlfn.XLOOKUP(CH$1,Attendance_sorted!$B153:$CW153,Attendance_sorted!$B153:$CW153,"nn")&lt;&gt;"nn","•",""),"")</f>
        <v/>
      </c>
      <c r="CI154" s="1" t="str">
        <f ca="1">IF(($A154&lt;&gt;"")*(CI$1&lt;&gt;""),IF(_xlfn.XLOOKUP(CI$1,Attendance_sorted!$B153:$CW153,Attendance_sorted!$B153:$CW153,"nn")&lt;&gt;"nn","•",""),"")</f>
        <v/>
      </c>
      <c r="CJ154" s="1" t="str">
        <f ca="1">IF(($A154&lt;&gt;"")*(CJ$1&lt;&gt;""),IF(_xlfn.XLOOKUP(CJ$1,Attendance_sorted!$B153:$CW153,Attendance_sorted!$B153:$CW153,"nn")&lt;&gt;"nn","•",""),"")</f>
        <v/>
      </c>
      <c r="CK154" s="1" t="str">
        <f ca="1">IF(($A154&lt;&gt;"")*(CK$1&lt;&gt;""),IF(_xlfn.XLOOKUP(CK$1,Attendance_sorted!$B153:$CW153,Attendance_sorted!$B153:$CW153,"nn")&lt;&gt;"nn","•",""),"")</f>
        <v/>
      </c>
      <c r="CL154" s="1" t="str">
        <f ca="1">IF(($A154&lt;&gt;"")*(CL$1&lt;&gt;""),IF(_xlfn.XLOOKUP(CL$1,Attendance_sorted!$B153:$CW153,Attendance_sorted!$B153:$CW153,"nn")&lt;&gt;"nn","•",""),"")</f>
        <v/>
      </c>
      <c r="CM154" s="1" t="str">
        <f ca="1">IF(($A154&lt;&gt;"")*(CM$1&lt;&gt;""),IF(_xlfn.XLOOKUP(CM$1,Attendance_sorted!$B153:$CW153,Attendance_sorted!$B153:$CW153,"nn")&lt;&gt;"nn","•",""),"")</f>
        <v/>
      </c>
      <c r="CN154" s="1" t="str">
        <f ca="1">IF(($A154&lt;&gt;"")*(CN$1&lt;&gt;""),IF(_xlfn.XLOOKUP(CN$1,Attendance_sorted!$B153:$CW153,Attendance_sorted!$B153:$CW153,"nn")&lt;&gt;"nn","•",""),"")</f>
        <v/>
      </c>
      <c r="CO154" s="1" t="str">
        <f ca="1">IF(($A154&lt;&gt;"")*(CO$1&lt;&gt;""),IF(_xlfn.XLOOKUP(CO$1,Attendance_sorted!$B153:$CW153,Attendance_sorted!$B153:$CW153,"nn")&lt;&gt;"nn","•",""),"")</f>
        <v/>
      </c>
      <c r="CP154" s="1" t="str">
        <f ca="1">IF(($A154&lt;&gt;"")*(CP$1&lt;&gt;""),IF(_xlfn.XLOOKUP(CP$1,Attendance_sorted!$B153:$CW153,Attendance_sorted!$B153:$CW153,"nn")&lt;&gt;"nn","•",""),"")</f>
        <v/>
      </c>
      <c r="CQ154" s="1" t="str">
        <f ca="1">IF(($A154&lt;&gt;"")*(CQ$1&lt;&gt;""),IF(_xlfn.XLOOKUP(CQ$1,Attendance_sorted!$B153:$CW153,Attendance_sorted!$B153:$CW153,"nn")&lt;&gt;"nn","•",""),"")</f>
        <v/>
      </c>
      <c r="CR154" s="1" t="str">
        <f ca="1">IF(($A154&lt;&gt;"")*(CR$1&lt;&gt;""),IF(_xlfn.XLOOKUP(CR$1,Attendance_sorted!$B153:$CW153,Attendance_sorted!$B153:$CW153,"nn")&lt;&gt;"nn","•",""),"")</f>
        <v/>
      </c>
      <c r="CS154" s="1" t="str">
        <f ca="1">IF(($A154&lt;&gt;"")*(CS$1&lt;&gt;""),IF(_xlfn.XLOOKUP(CS$1,Attendance_sorted!$B153:$CW153,Attendance_sorted!$B153:$CW153,"nn")&lt;&gt;"nn","•",""),"")</f>
        <v/>
      </c>
      <c r="CT154" s="1" t="str">
        <f ca="1">IF(($A154&lt;&gt;"")*(CT$1&lt;&gt;""),IF(_xlfn.XLOOKUP(CT$1,Attendance_sorted!$B153:$CW153,Attendance_sorted!$B153:$CW153,"nn")&lt;&gt;"nn","•",""),"")</f>
        <v/>
      </c>
      <c r="CU154" s="1" t="str">
        <f ca="1">IF(($A154&lt;&gt;"")*(CU$1&lt;&gt;""),IF(_xlfn.XLOOKUP(CU$1,Attendance_sorted!$B153:$CW153,Attendance_sorted!$B153:$CW153,"nn")&lt;&gt;"nn","•",""),"")</f>
        <v/>
      </c>
      <c r="CV154" s="1" t="str">
        <f ca="1">IF(($A154&lt;&gt;"")*(CV$1&lt;&gt;""),IF(_xlfn.XLOOKUP(CV$1,Attendance_sorted!$B153:$CW153,Attendance_sorted!$B153:$CW153,"nn")&lt;&gt;"nn","•",""),"")</f>
        <v/>
      </c>
      <c r="CW154" s="1" t="str">
        <f ca="1">IF(($A154&lt;&gt;"")*(CW$1&lt;&gt;""),IF(_xlfn.XLOOKUP(CW$1,Attendance_sorted!$B153:$CW153,Attendance_sorted!$B153:$CW153,"nn")&lt;&gt;"nn","•",""),"")</f>
        <v/>
      </c>
    </row>
    <row r="155" spans="1:101">
      <c r="A155" s="1">
        <v>520</v>
      </c>
      <c r="B155" s="1" t="str">
        <f ca="1">IF(($A155&lt;&gt;"")*(B$1&lt;&gt;""),IF(_xlfn.XLOOKUP(B$1,Attendance_sorted!$B154:$CW154,Attendance_sorted!$B154:$CW154,"nn")&lt;&gt;"nn","•",""),"")</f>
        <v/>
      </c>
      <c r="C155" s="1" t="str">
        <f ca="1">IF(($A155&lt;&gt;"")*(C$1&lt;&gt;""),IF(_xlfn.XLOOKUP(C$1,Attendance_sorted!$B154:$CW154,Attendance_sorted!$B154:$CW154,"nn")&lt;&gt;"nn","•",""),"")</f>
        <v/>
      </c>
      <c r="D155" s="1" t="str">
        <f ca="1">IF(($A155&lt;&gt;"")*(D$1&lt;&gt;""),IF(_xlfn.XLOOKUP(D$1,Attendance_sorted!$B154:$CW154,Attendance_sorted!$B154:$CW154,"nn")&lt;&gt;"nn","•",""),"")</f>
        <v/>
      </c>
      <c r="E155" s="1" t="str">
        <f ca="1">IF(($A155&lt;&gt;"")*(E$1&lt;&gt;""),IF(_xlfn.XLOOKUP(E$1,Attendance_sorted!$B154:$CW154,Attendance_sorted!$B154:$CW154,"nn")&lt;&gt;"nn","•",""),"")</f>
        <v/>
      </c>
      <c r="F155" s="1" t="str">
        <f ca="1">IF(($A155&lt;&gt;"")*(F$1&lt;&gt;""),IF(_xlfn.XLOOKUP(F$1,Attendance_sorted!$B154:$CW154,Attendance_sorted!$B154:$CW154,"nn")&lt;&gt;"nn","•",""),"")</f>
        <v/>
      </c>
      <c r="G155" s="1" t="str">
        <f ca="1">IF(($A155&lt;&gt;"")*(G$1&lt;&gt;""),IF(_xlfn.XLOOKUP(G$1,Attendance_sorted!$B154:$CW154,Attendance_sorted!$B154:$CW154,"nn")&lt;&gt;"nn","•",""),"")</f>
        <v/>
      </c>
      <c r="H155" s="1" t="str">
        <f ca="1">IF(($A155&lt;&gt;"")*(H$1&lt;&gt;""),IF(_xlfn.XLOOKUP(H$1,Attendance_sorted!$B154:$CW154,Attendance_sorted!$B154:$CW154,"nn")&lt;&gt;"nn","•",""),"")</f>
        <v/>
      </c>
      <c r="I155" s="1" t="str">
        <f ca="1">IF(($A155&lt;&gt;"")*(I$1&lt;&gt;""),IF(_xlfn.XLOOKUP(I$1,Attendance_sorted!$B154:$CW154,Attendance_sorted!$B154:$CW154,"nn")&lt;&gt;"nn","•",""),"")</f>
        <v/>
      </c>
      <c r="J155" s="1" t="str">
        <f ca="1">IF(($A155&lt;&gt;"")*(J$1&lt;&gt;""),IF(_xlfn.XLOOKUP(J$1,Attendance_sorted!$B154:$CW154,Attendance_sorted!$B154:$CW154,"nn")&lt;&gt;"nn","•",""),"")</f>
        <v/>
      </c>
      <c r="K155" s="1" t="str">
        <f ca="1">IF(($A155&lt;&gt;"")*(K$1&lt;&gt;""),IF(_xlfn.XLOOKUP(K$1,Attendance_sorted!$B154:$CW154,Attendance_sorted!$B154:$CW154,"nn")&lt;&gt;"nn","•",""),"")</f>
        <v/>
      </c>
      <c r="L155" s="1" t="str">
        <f ca="1">IF(($A155&lt;&gt;"")*(L$1&lt;&gt;""),IF(_xlfn.XLOOKUP(L$1,Attendance_sorted!$B154:$CW154,Attendance_sorted!$B154:$CW154,"nn")&lt;&gt;"nn","•",""),"")</f>
        <v/>
      </c>
      <c r="M155" s="1" t="str">
        <f ca="1">IF(($A155&lt;&gt;"")*(M$1&lt;&gt;""),IF(_xlfn.XLOOKUP(M$1,Attendance_sorted!$B154:$CW154,Attendance_sorted!$B154:$CW154,"nn")&lt;&gt;"nn","•",""),"")</f>
        <v/>
      </c>
      <c r="N155" s="1" t="str">
        <f ca="1">IF(($A155&lt;&gt;"")*(N$1&lt;&gt;""),IF(_xlfn.XLOOKUP(N$1,Attendance_sorted!$B154:$CW154,Attendance_sorted!$B154:$CW154,"nn")&lt;&gt;"nn","•",""),"")</f>
        <v/>
      </c>
      <c r="O155" s="1" t="str">
        <f ca="1">IF(($A155&lt;&gt;"")*(O$1&lt;&gt;""),IF(_xlfn.XLOOKUP(O$1,Attendance_sorted!$B154:$CW154,Attendance_sorted!$B154:$CW154,"nn")&lt;&gt;"nn","•",""),"")</f>
        <v/>
      </c>
      <c r="P155" s="1" t="str">
        <f ca="1">IF(($A155&lt;&gt;"")*(P$1&lt;&gt;""),IF(_xlfn.XLOOKUP(P$1,Attendance_sorted!$B154:$CW154,Attendance_sorted!$B154:$CW154,"nn")&lt;&gt;"nn","•",""),"")</f>
        <v/>
      </c>
      <c r="Q155" s="1" t="str">
        <f ca="1">IF(($A155&lt;&gt;"")*(Q$1&lt;&gt;""),IF(_xlfn.XLOOKUP(Q$1,Attendance_sorted!$B154:$CW154,Attendance_sorted!$B154:$CW154,"nn")&lt;&gt;"nn","•",""),"")</f>
        <v/>
      </c>
      <c r="R155" s="1" t="str">
        <f ca="1">IF(($A155&lt;&gt;"")*(R$1&lt;&gt;""),IF(_xlfn.XLOOKUP(R$1,Attendance_sorted!$B154:$CW154,Attendance_sorted!$B154:$CW154,"nn")&lt;&gt;"nn","•",""),"")</f>
        <v/>
      </c>
      <c r="S155" s="1" t="str">
        <f ca="1">IF(($A155&lt;&gt;"")*(S$1&lt;&gt;""),IF(_xlfn.XLOOKUP(S$1,Attendance_sorted!$B154:$CW154,Attendance_sorted!$B154:$CW154,"nn")&lt;&gt;"nn","•",""),"")</f>
        <v/>
      </c>
      <c r="T155" s="1" t="str">
        <f ca="1">IF(($A155&lt;&gt;"")*(T$1&lt;&gt;""),IF(_xlfn.XLOOKUP(T$1,Attendance_sorted!$B154:$CW154,Attendance_sorted!$B154:$CW154,"nn")&lt;&gt;"nn","•",""),"")</f>
        <v/>
      </c>
      <c r="U155" s="1" t="str">
        <f ca="1">IF(($A155&lt;&gt;"")*(U$1&lt;&gt;""),IF(_xlfn.XLOOKUP(U$1,Attendance_sorted!$B154:$CW154,Attendance_sorted!$B154:$CW154,"nn")&lt;&gt;"nn","•",""),"")</f>
        <v/>
      </c>
      <c r="V155" s="1" t="str">
        <f ca="1">IF(($A155&lt;&gt;"")*(V$1&lt;&gt;""),IF(_xlfn.XLOOKUP(V$1,Attendance_sorted!$B154:$CW154,Attendance_sorted!$B154:$CW154,"nn")&lt;&gt;"nn","•",""),"")</f>
        <v/>
      </c>
      <c r="W155" s="1" t="str">
        <f ca="1">IF(($A155&lt;&gt;"")*(W$1&lt;&gt;""),IF(_xlfn.XLOOKUP(W$1,Attendance_sorted!$B154:$CW154,Attendance_sorted!$B154:$CW154,"nn")&lt;&gt;"nn","•",""),"")</f>
        <v/>
      </c>
      <c r="X155" s="1" t="str">
        <f ca="1">IF(($A155&lt;&gt;"")*(X$1&lt;&gt;""),IF(_xlfn.XLOOKUP(X$1,Attendance_sorted!$B154:$CW154,Attendance_sorted!$B154:$CW154,"nn")&lt;&gt;"nn","•",""),"")</f>
        <v/>
      </c>
      <c r="Y155" s="1" t="str">
        <f ca="1">IF(($A155&lt;&gt;"")*(Y$1&lt;&gt;""),IF(_xlfn.XLOOKUP(Y$1,Attendance_sorted!$B154:$CW154,Attendance_sorted!$B154:$CW154,"nn")&lt;&gt;"nn","•",""),"")</f>
        <v/>
      </c>
      <c r="Z155" s="1" t="str">
        <f ca="1">IF(($A155&lt;&gt;"")*(Z$1&lt;&gt;""),IF(_xlfn.XLOOKUP(Z$1,Attendance_sorted!$B154:$CW154,Attendance_sorted!$B154:$CW154,"nn")&lt;&gt;"nn","•",""),"")</f>
        <v/>
      </c>
      <c r="AA155" s="1" t="str">
        <f ca="1">IF(($A155&lt;&gt;"")*(AA$1&lt;&gt;""),IF(_xlfn.XLOOKUP(AA$1,Attendance_sorted!$B154:$CW154,Attendance_sorted!$B154:$CW154,"nn")&lt;&gt;"nn","•",""),"")</f>
        <v/>
      </c>
      <c r="AB155" s="1" t="str">
        <f ca="1">IF(($A155&lt;&gt;"")*(AB$1&lt;&gt;""),IF(_xlfn.XLOOKUP(AB$1,Attendance_sorted!$B154:$CW154,Attendance_sorted!$B154:$CW154,"nn")&lt;&gt;"nn","•",""),"")</f>
        <v/>
      </c>
      <c r="AC155" s="1" t="str">
        <f ca="1">IF(($A155&lt;&gt;"")*(AC$1&lt;&gt;""),IF(_xlfn.XLOOKUP(AC$1,Attendance_sorted!$B154:$CW154,Attendance_sorted!$B154:$CW154,"nn")&lt;&gt;"nn","•",""),"")</f>
        <v/>
      </c>
      <c r="AD155" s="1" t="str">
        <f ca="1">IF(($A155&lt;&gt;"")*(AD$1&lt;&gt;""),IF(_xlfn.XLOOKUP(AD$1,Attendance_sorted!$B154:$CW154,Attendance_sorted!$B154:$CW154,"nn")&lt;&gt;"nn","•",""),"")</f>
        <v/>
      </c>
      <c r="AE155" s="1" t="str">
        <f ca="1">IF(($A155&lt;&gt;"")*(AE$1&lt;&gt;""),IF(_xlfn.XLOOKUP(AE$1,Attendance_sorted!$B154:$CW154,Attendance_sorted!$B154:$CW154,"nn")&lt;&gt;"nn","•",""),"")</f>
        <v/>
      </c>
      <c r="AF155" s="1" t="str">
        <f ca="1">IF(($A155&lt;&gt;"")*(AF$1&lt;&gt;""),IF(_xlfn.XLOOKUP(AF$1,Attendance_sorted!$B154:$CW154,Attendance_sorted!$B154:$CW154,"nn")&lt;&gt;"nn","•",""),"")</f>
        <v/>
      </c>
      <c r="AG155" s="1" t="str">
        <f ca="1">IF(($A155&lt;&gt;"")*(AG$1&lt;&gt;""),IF(_xlfn.XLOOKUP(AG$1,Attendance_sorted!$B154:$CW154,Attendance_sorted!$B154:$CW154,"nn")&lt;&gt;"nn","•",""),"")</f>
        <v/>
      </c>
      <c r="AH155" s="1" t="str">
        <f ca="1">IF(($A155&lt;&gt;"")*(AH$1&lt;&gt;""),IF(_xlfn.XLOOKUP(AH$1,Attendance_sorted!$B154:$CW154,Attendance_sorted!$B154:$CW154,"nn")&lt;&gt;"nn","•",""),"")</f>
        <v/>
      </c>
      <c r="AI155" s="1" t="str">
        <f ca="1">IF(($A155&lt;&gt;"")*(AI$1&lt;&gt;""),IF(_xlfn.XLOOKUP(AI$1,Attendance_sorted!$B154:$CW154,Attendance_sorted!$B154:$CW154,"nn")&lt;&gt;"nn","•",""),"")</f>
        <v/>
      </c>
      <c r="AJ155" s="1" t="str">
        <f ca="1">IF(($A155&lt;&gt;"")*(AJ$1&lt;&gt;""),IF(_xlfn.XLOOKUP(AJ$1,Attendance_sorted!$B154:$CW154,Attendance_sorted!$B154:$CW154,"nn")&lt;&gt;"nn","•",""),"")</f>
        <v/>
      </c>
      <c r="AK155" s="1" t="str">
        <f ca="1">IF(($A155&lt;&gt;"")*(AK$1&lt;&gt;""),IF(_xlfn.XLOOKUP(AK$1,Attendance_sorted!$B154:$CW154,Attendance_sorted!$B154:$CW154,"nn")&lt;&gt;"nn","•",""),"")</f>
        <v/>
      </c>
      <c r="AL155" s="1" t="str">
        <f ca="1">IF(($A155&lt;&gt;"")*(AL$1&lt;&gt;""),IF(_xlfn.XLOOKUP(AL$1,Attendance_sorted!$B154:$CW154,Attendance_sorted!$B154:$CW154,"nn")&lt;&gt;"nn","•",""),"")</f>
        <v/>
      </c>
      <c r="AM155" s="1" t="str">
        <f ca="1">IF(($A155&lt;&gt;"")*(AM$1&lt;&gt;""),IF(_xlfn.XLOOKUP(AM$1,Attendance_sorted!$B154:$CW154,Attendance_sorted!$B154:$CW154,"nn")&lt;&gt;"nn","•",""),"")</f>
        <v/>
      </c>
      <c r="AN155" s="1" t="str">
        <f ca="1">IF(($A155&lt;&gt;"")*(AN$1&lt;&gt;""),IF(_xlfn.XLOOKUP(AN$1,Attendance_sorted!$B154:$CW154,Attendance_sorted!$B154:$CW154,"nn")&lt;&gt;"nn","•",""),"")</f>
        <v/>
      </c>
      <c r="AO155" s="1" t="str">
        <f ca="1">IF(($A155&lt;&gt;"")*(AO$1&lt;&gt;""),IF(_xlfn.XLOOKUP(AO$1,Attendance_sorted!$B154:$CW154,Attendance_sorted!$B154:$CW154,"nn")&lt;&gt;"nn","•",""),"")</f>
        <v/>
      </c>
      <c r="AP155" s="1" t="str">
        <f ca="1">IF(($A155&lt;&gt;"")*(AP$1&lt;&gt;""),IF(_xlfn.XLOOKUP(AP$1,Attendance_sorted!$B154:$CW154,Attendance_sorted!$B154:$CW154,"nn")&lt;&gt;"nn","•",""),"")</f>
        <v/>
      </c>
      <c r="AQ155" s="1" t="str">
        <f ca="1">IF(($A155&lt;&gt;"")*(AQ$1&lt;&gt;""),IF(_xlfn.XLOOKUP(AQ$1,Attendance_sorted!$B154:$CW154,Attendance_sorted!$B154:$CW154,"nn")&lt;&gt;"nn","•",""),"")</f>
        <v/>
      </c>
      <c r="AR155" s="1" t="str">
        <f ca="1">IF(($A155&lt;&gt;"")*(AR$1&lt;&gt;""),IF(_xlfn.XLOOKUP(AR$1,Attendance_sorted!$B154:$CW154,Attendance_sorted!$B154:$CW154,"nn")&lt;&gt;"nn","•",""),"")</f>
        <v/>
      </c>
      <c r="AS155" s="1" t="str">
        <f ca="1">IF(($A155&lt;&gt;"")*(AS$1&lt;&gt;""),IF(_xlfn.XLOOKUP(AS$1,Attendance_sorted!$B154:$CW154,Attendance_sorted!$B154:$CW154,"nn")&lt;&gt;"nn","•",""),"")</f>
        <v/>
      </c>
      <c r="AT155" s="1" t="str">
        <f ca="1">IF(($A155&lt;&gt;"")*(AT$1&lt;&gt;""),IF(_xlfn.XLOOKUP(AT$1,Attendance_sorted!$B154:$CW154,Attendance_sorted!$B154:$CW154,"nn")&lt;&gt;"nn","•",""),"")</f>
        <v/>
      </c>
      <c r="AU155" s="1" t="str">
        <f ca="1">IF(($A155&lt;&gt;"")*(AU$1&lt;&gt;""),IF(_xlfn.XLOOKUP(AU$1,Attendance_sorted!$B154:$CW154,Attendance_sorted!$B154:$CW154,"nn")&lt;&gt;"nn","•",""),"")</f>
        <v/>
      </c>
      <c r="AV155" s="1" t="str">
        <f ca="1">IF(($A155&lt;&gt;"")*(AV$1&lt;&gt;""),IF(_xlfn.XLOOKUP(AV$1,Attendance_sorted!$B154:$CW154,Attendance_sorted!$B154:$CW154,"nn")&lt;&gt;"nn","•",""),"")</f>
        <v/>
      </c>
      <c r="AW155" s="1" t="str">
        <f ca="1">IF(($A155&lt;&gt;"")*(AW$1&lt;&gt;""),IF(_xlfn.XLOOKUP(AW$1,Attendance_sorted!$B154:$CW154,Attendance_sorted!$B154:$CW154,"nn")&lt;&gt;"nn","•",""),"")</f>
        <v/>
      </c>
      <c r="AX155" s="1" t="str">
        <f ca="1">IF(($A155&lt;&gt;"")*(AX$1&lt;&gt;""),IF(_xlfn.XLOOKUP(AX$1,Attendance_sorted!$B154:$CW154,Attendance_sorted!$B154:$CW154,"nn")&lt;&gt;"nn","•",""),"")</f>
        <v/>
      </c>
      <c r="AY155" s="1" t="str">
        <f ca="1">IF(($A155&lt;&gt;"")*(AY$1&lt;&gt;""),IF(_xlfn.XLOOKUP(AY$1,Attendance_sorted!$B154:$CW154,Attendance_sorted!$B154:$CW154,"nn")&lt;&gt;"nn","•",""),"")</f>
        <v/>
      </c>
      <c r="AZ155" s="1" t="str">
        <f ca="1">IF(($A155&lt;&gt;"")*(AZ$1&lt;&gt;""),IF(_xlfn.XLOOKUP(AZ$1,Attendance_sorted!$B154:$CW154,Attendance_sorted!$B154:$CW154,"nn")&lt;&gt;"nn","•",""),"")</f>
        <v/>
      </c>
      <c r="BA155" s="1" t="str">
        <f ca="1">IF(($A155&lt;&gt;"")*(BA$1&lt;&gt;""),IF(_xlfn.XLOOKUP(BA$1,Attendance_sorted!$B154:$CW154,Attendance_sorted!$B154:$CW154,"nn")&lt;&gt;"nn","•",""),"")</f>
        <v/>
      </c>
      <c r="BB155" s="1" t="str">
        <f ca="1">IF(($A155&lt;&gt;"")*(BB$1&lt;&gt;""),IF(_xlfn.XLOOKUP(BB$1,Attendance_sorted!$B154:$CW154,Attendance_sorted!$B154:$CW154,"nn")&lt;&gt;"nn","•",""),"")</f>
        <v/>
      </c>
      <c r="BC155" s="1" t="str">
        <f ca="1">IF(($A155&lt;&gt;"")*(BC$1&lt;&gt;""),IF(_xlfn.XLOOKUP(BC$1,Attendance_sorted!$B154:$CW154,Attendance_sorted!$B154:$CW154,"nn")&lt;&gt;"nn","•",""),"")</f>
        <v/>
      </c>
      <c r="BD155" s="1" t="str">
        <f ca="1">IF(($A155&lt;&gt;"")*(BD$1&lt;&gt;""),IF(_xlfn.XLOOKUP(BD$1,Attendance_sorted!$B154:$CW154,Attendance_sorted!$B154:$CW154,"nn")&lt;&gt;"nn","•",""),"")</f>
        <v/>
      </c>
      <c r="BE155" s="1" t="str">
        <f ca="1">IF(($A155&lt;&gt;"")*(BE$1&lt;&gt;""),IF(_xlfn.XLOOKUP(BE$1,Attendance_sorted!$B154:$CW154,Attendance_sorted!$B154:$CW154,"nn")&lt;&gt;"nn","•",""),"")</f>
        <v/>
      </c>
      <c r="BF155" s="1" t="str">
        <f ca="1">IF(($A155&lt;&gt;"")*(BF$1&lt;&gt;""),IF(_xlfn.XLOOKUP(BF$1,Attendance_sorted!$B154:$CW154,Attendance_sorted!$B154:$CW154,"nn")&lt;&gt;"nn","•",""),"")</f>
        <v/>
      </c>
      <c r="BG155" s="1" t="str">
        <f ca="1">IF(($A155&lt;&gt;"")*(BG$1&lt;&gt;""),IF(_xlfn.XLOOKUP(BG$1,Attendance_sorted!$B154:$CW154,Attendance_sorted!$B154:$CW154,"nn")&lt;&gt;"nn","•",""),"")</f>
        <v/>
      </c>
      <c r="BH155" s="1" t="str">
        <f ca="1">IF(($A155&lt;&gt;"")*(BH$1&lt;&gt;""),IF(_xlfn.XLOOKUP(BH$1,Attendance_sorted!$B154:$CW154,Attendance_sorted!$B154:$CW154,"nn")&lt;&gt;"nn","•",""),"")</f>
        <v/>
      </c>
      <c r="BI155" s="1" t="str">
        <f ca="1">IF(($A155&lt;&gt;"")*(BI$1&lt;&gt;""),IF(_xlfn.XLOOKUP(BI$1,Attendance_sorted!$B154:$CW154,Attendance_sorted!$B154:$CW154,"nn")&lt;&gt;"nn","•",""),"")</f>
        <v/>
      </c>
      <c r="BJ155" s="1" t="str">
        <f ca="1">IF(($A155&lt;&gt;"")*(BJ$1&lt;&gt;""),IF(_xlfn.XLOOKUP(BJ$1,Attendance_sorted!$B154:$CW154,Attendance_sorted!$B154:$CW154,"nn")&lt;&gt;"nn","•",""),"")</f>
        <v/>
      </c>
      <c r="BK155" s="1" t="str">
        <f ca="1">IF(($A155&lt;&gt;"")*(BK$1&lt;&gt;""),IF(_xlfn.XLOOKUP(BK$1,Attendance_sorted!$B154:$CW154,Attendance_sorted!$B154:$CW154,"nn")&lt;&gt;"nn","•",""),"")</f>
        <v/>
      </c>
      <c r="BL155" s="1" t="str">
        <f ca="1">IF(($A155&lt;&gt;"")*(BL$1&lt;&gt;""),IF(_xlfn.XLOOKUP(BL$1,Attendance_sorted!$B154:$CW154,Attendance_sorted!$B154:$CW154,"nn")&lt;&gt;"nn","•",""),"")</f>
        <v/>
      </c>
      <c r="BM155" s="1" t="str">
        <f ca="1">IF(($A155&lt;&gt;"")*(BM$1&lt;&gt;""),IF(_xlfn.XLOOKUP(BM$1,Attendance_sorted!$B154:$CW154,Attendance_sorted!$B154:$CW154,"nn")&lt;&gt;"nn","•",""),"")</f>
        <v/>
      </c>
      <c r="BN155" s="1" t="str">
        <f ca="1">IF(($A155&lt;&gt;"")*(BN$1&lt;&gt;""),IF(_xlfn.XLOOKUP(BN$1,Attendance_sorted!$B154:$CW154,Attendance_sorted!$B154:$CW154,"nn")&lt;&gt;"nn","•",""),"")</f>
        <v/>
      </c>
      <c r="BO155" s="1" t="str">
        <f ca="1">IF(($A155&lt;&gt;"")*(BO$1&lt;&gt;""),IF(_xlfn.XLOOKUP(BO$1,Attendance_sorted!$B154:$CW154,Attendance_sorted!$B154:$CW154,"nn")&lt;&gt;"nn","•",""),"")</f>
        <v/>
      </c>
      <c r="BP155" s="1" t="str">
        <f ca="1">IF(($A155&lt;&gt;"")*(BP$1&lt;&gt;""),IF(_xlfn.XLOOKUP(BP$1,Attendance_sorted!$B154:$CW154,Attendance_sorted!$B154:$CW154,"nn")&lt;&gt;"nn","•",""),"")</f>
        <v/>
      </c>
      <c r="BQ155" s="1" t="str">
        <f ca="1">IF(($A155&lt;&gt;"")*(BQ$1&lt;&gt;""),IF(_xlfn.XLOOKUP(BQ$1,Attendance_sorted!$B154:$CW154,Attendance_sorted!$B154:$CW154,"nn")&lt;&gt;"nn","•",""),"")</f>
        <v/>
      </c>
      <c r="BR155" s="1" t="str">
        <f ca="1">IF(($A155&lt;&gt;"")*(BR$1&lt;&gt;""),IF(_xlfn.XLOOKUP(BR$1,Attendance_sorted!$B154:$CW154,Attendance_sorted!$B154:$CW154,"nn")&lt;&gt;"nn","•",""),"")</f>
        <v/>
      </c>
      <c r="BS155" s="1" t="str">
        <f ca="1">IF(($A155&lt;&gt;"")*(BS$1&lt;&gt;""),IF(_xlfn.XLOOKUP(BS$1,Attendance_sorted!$B154:$CW154,Attendance_sorted!$B154:$CW154,"nn")&lt;&gt;"nn","•",""),"")</f>
        <v/>
      </c>
      <c r="BT155" s="1" t="str">
        <f ca="1">IF(($A155&lt;&gt;"")*(BT$1&lt;&gt;""),IF(_xlfn.XLOOKUP(BT$1,Attendance_sorted!$B154:$CW154,Attendance_sorted!$B154:$CW154,"nn")&lt;&gt;"nn","•",""),"")</f>
        <v/>
      </c>
      <c r="BU155" s="1" t="str">
        <f ca="1">IF(($A155&lt;&gt;"")*(BU$1&lt;&gt;""),IF(_xlfn.XLOOKUP(BU$1,Attendance_sorted!$B154:$CW154,Attendance_sorted!$B154:$CW154,"nn")&lt;&gt;"nn","•",""),"")</f>
        <v/>
      </c>
      <c r="BV155" s="1" t="str">
        <f ca="1">IF(($A155&lt;&gt;"")*(BV$1&lt;&gt;""),IF(_xlfn.XLOOKUP(BV$1,Attendance_sorted!$B154:$CW154,Attendance_sorted!$B154:$CW154,"nn")&lt;&gt;"nn","•",""),"")</f>
        <v/>
      </c>
      <c r="BW155" s="1" t="str">
        <f ca="1">IF(($A155&lt;&gt;"")*(BW$1&lt;&gt;""),IF(_xlfn.XLOOKUP(BW$1,Attendance_sorted!$B154:$CW154,Attendance_sorted!$B154:$CW154,"nn")&lt;&gt;"nn","•",""),"")</f>
        <v/>
      </c>
      <c r="BX155" s="1" t="str">
        <f ca="1">IF(($A155&lt;&gt;"")*(BX$1&lt;&gt;""),IF(_xlfn.XLOOKUP(BX$1,Attendance_sorted!$B154:$CW154,Attendance_sorted!$B154:$CW154,"nn")&lt;&gt;"nn","•",""),"")</f>
        <v/>
      </c>
      <c r="BY155" s="1" t="str">
        <f ca="1">IF(($A155&lt;&gt;"")*(BY$1&lt;&gt;""),IF(_xlfn.XLOOKUP(BY$1,Attendance_sorted!$B154:$CW154,Attendance_sorted!$B154:$CW154,"nn")&lt;&gt;"nn","•",""),"")</f>
        <v/>
      </c>
      <c r="BZ155" s="1" t="str">
        <f ca="1">IF(($A155&lt;&gt;"")*(BZ$1&lt;&gt;""),IF(_xlfn.XLOOKUP(BZ$1,Attendance_sorted!$B154:$CW154,Attendance_sorted!$B154:$CW154,"nn")&lt;&gt;"nn","•",""),"")</f>
        <v/>
      </c>
      <c r="CA155" s="1" t="str">
        <f ca="1">IF(($A155&lt;&gt;"")*(CA$1&lt;&gt;""),IF(_xlfn.XLOOKUP(CA$1,Attendance_sorted!$B154:$CW154,Attendance_sorted!$B154:$CW154,"nn")&lt;&gt;"nn","•",""),"")</f>
        <v/>
      </c>
      <c r="CB155" s="1" t="str">
        <f ca="1">IF(($A155&lt;&gt;"")*(CB$1&lt;&gt;""),IF(_xlfn.XLOOKUP(CB$1,Attendance_sorted!$B154:$CW154,Attendance_sorted!$B154:$CW154,"nn")&lt;&gt;"nn","•",""),"")</f>
        <v/>
      </c>
      <c r="CC155" s="1" t="str">
        <f ca="1">IF(($A155&lt;&gt;"")*(CC$1&lt;&gt;""),IF(_xlfn.XLOOKUP(CC$1,Attendance_sorted!$B154:$CW154,Attendance_sorted!$B154:$CW154,"nn")&lt;&gt;"nn","•",""),"")</f>
        <v/>
      </c>
      <c r="CD155" s="1" t="str">
        <f ca="1">IF(($A155&lt;&gt;"")*(CD$1&lt;&gt;""),IF(_xlfn.XLOOKUP(CD$1,Attendance_sorted!$B154:$CW154,Attendance_sorted!$B154:$CW154,"nn")&lt;&gt;"nn","•",""),"")</f>
        <v/>
      </c>
      <c r="CE155" s="1" t="str">
        <f ca="1">IF(($A155&lt;&gt;"")*(CE$1&lt;&gt;""),IF(_xlfn.XLOOKUP(CE$1,Attendance_sorted!$B154:$CW154,Attendance_sorted!$B154:$CW154,"nn")&lt;&gt;"nn","•",""),"")</f>
        <v/>
      </c>
      <c r="CF155" s="1" t="str">
        <f ca="1">IF(($A155&lt;&gt;"")*(CF$1&lt;&gt;""),IF(_xlfn.XLOOKUP(CF$1,Attendance_sorted!$B154:$CW154,Attendance_sorted!$B154:$CW154,"nn")&lt;&gt;"nn","•",""),"")</f>
        <v/>
      </c>
      <c r="CG155" s="1" t="str">
        <f ca="1">IF(($A155&lt;&gt;"")*(CG$1&lt;&gt;""),IF(_xlfn.XLOOKUP(CG$1,Attendance_sorted!$B154:$CW154,Attendance_sorted!$B154:$CW154,"nn")&lt;&gt;"nn","•",""),"")</f>
        <v/>
      </c>
      <c r="CH155" s="1" t="str">
        <f ca="1">IF(($A155&lt;&gt;"")*(CH$1&lt;&gt;""),IF(_xlfn.XLOOKUP(CH$1,Attendance_sorted!$B154:$CW154,Attendance_sorted!$B154:$CW154,"nn")&lt;&gt;"nn","•",""),"")</f>
        <v/>
      </c>
      <c r="CI155" s="1" t="str">
        <f ca="1">IF(($A155&lt;&gt;"")*(CI$1&lt;&gt;""),IF(_xlfn.XLOOKUP(CI$1,Attendance_sorted!$B154:$CW154,Attendance_sorted!$B154:$CW154,"nn")&lt;&gt;"nn","•",""),"")</f>
        <v/>
      </c>
      <c r="CJ155" s="1" t="str">
        <f ca="1">IF(($A155&lt;&gt;"")*(CJ$1&lt;&gt;""),IF(_xlfn.XLOOKUP(CJ$1,Attendance_sorted!$B154:$CW154,Attendance_sorted!$B154:$CW154,"nn")&lt;&gt;"nn","•",""),"")</f>
        <v/>
      </c>
      <c r="CK155" s="1" t="str">
        <f ca="1">IF(($A155&lt;&gt;"")*(CK$1&lt;&gt;""),IF(_xlfn.XLOOKUP(CK$1,Attendance_sorted!$B154:$CW154,Attendance_sorted!$B154:$CW154,"nn")&lt;&gt;"nn","•",""),"")</f>
        <v/>
      </c>
      <c r="CL155" s="1" t="str">
        <f ca="1">IF(($A155&lt;&gt;"")*(CL$1&lt;&gt;""),IF(_xlfn.XLOOKUP(CL$1,Attendance_sorted!$B154:$CW154,Attendance_sorted!$B154:$CW154,"nn")&lt;&gt;"nn","•",""),"")</f>
        <v/>
      </c>
      <c r="CM155" s="1" t="str">
        <f ca="1">IF(($A155&lt;&gt;"")*(CM$1&lt;&gt;""),IF(_xlfn.XLOOKUP(CM$1,Attendance_sorted!$B154:$CW154,Attendance_sorted!$B154:$CW154,"nn")&lt;&gt;"nn","•",""),"")</f>
        <v/>
      </c>
      <c r="CN155" s="1" t="str">
        <f ca="1">IF(($A155&lt;&gt;"")*(CN$1&lt;&gt;""),IF(_xlfn.XLOOKUP(CN$1,Attendance_sorted!$B154:$CW154,Attendance_sorted!$B154:$CW154,"nn")&lt;&gt;"nn","•",""),"")</f>
        <v/>
      </c>
      <c r="CO155" s="1" t="str">
        <f ca="1">IF(($A155&lt;&gt;"")*(CO$1&lt;&gt;""),IF(_xlfn.XLOOKUP(CO$1,Attendance_sorted!$B154:$CW154,Attendance_sorted!$B154:$CW154,"nn")&lt;&gt;"nn","•",""),"")</f>
        <v/>
      </c>
      <c r="CP155" s="1" t="str">
        <f ca="1">IF(($A155&lt;&gt;"")*(CP$1&lt;&gt;""),IF(_xlfn.XLOOKUP(CP$1,Attendance_sorted!$B154:$CW154,Attendance_sorted!$B154:$CW154,"nn")&lt;&gt;"nn","•",""),"")</f>
        <v/>
      </c>
      <c r="CQ155" s="1" t="str">
        <f ca="1">IF(($A155&lt;&gt;"")*(CQ$1&lt;&gt;""),IF(_xlfn.XLOOKUP(CQ$1,Attendance_sorted!$B154:$CW154,Attendance_sorted!$B154:$CW154,"nn")&lt;&gt;"nn","•",""),"")</f>
        <v/>
      </c>
      <c r="CR155" s="1" t="str">
        <f ca="1">IF(($A155&lt;&gt;"")*(CR$1&lt;&gt;""),IF(_xlfn.XLOOKUP(CR$1,Attendance_sorted!$B154:$CW154,Attendance_sorted!$B154:$CW154,"nn")&lt;&gt;"nn","•",""),"")</f>
        <v/>
      </c>
      <c r="CS155" s="1" t="str">
        <f ca="1">IF(($A155&lt;&gt;"")*(CS$1&lt;&gt;""),IF(_xlfn.XLOOKUP(CS$1,Attendance_sorted!$B154:$CW154,Attendance_sorted!$B154:$CW154,"nn")&lt;&gt;"nn","•",""),"")</f>
        <v/>
      </c>
      <c r="CT155" s="1" t="str">
        <f ca="1">IF(($A155&lt;&gt;"")*(CT$1&lt;&gt;""),IF(_xlfn.XLOOKUP(CT$1,Attendance_sorted!$B154:$CW154,Attendance_sorted!$B154:$CW154,"nn")&lt;&gt;"nn","•",""),"")</f>
        <v/>
      </c>
      <c r="CU155" s="1" t="str">
        <f ca="1">IF(($A155&lt;&gt;"")*(CU$1&lt;&gt;""),IF(_xlfn.XLOOKUP(CU$1,Attendance_sorted!$B154:$CW154,Attendance_sorted!$B154:$CW154,"nn")&lt;&gt;"nn","•",""),"")</f>
        <v/>
      </c>
      <c r="CV155" s="1" t="str">
        <f ca="1">IF(($A155&lt;&gt;"")*(CV$1&lt;&gt;""),IF(_xlfn.XLOOKUP(CV$1,Attendance_sorted!$B154:$CW154,Attendance_sorted!$B154:$CW154,"nn")&lt;&gt;"nn","•",""),"")</f>
        <v/>
      </c>
      <c r="CW155" s="1" t="str">
        <f ca="1">IF(($A155&lt;&gt;"")*(CW$1&lt;&gt;""),IF(_xlfn.XLOOKUP(CW$1,Attendance_sorted!$B154:$CW154,Attendance_sorted!$B154:$CW154,"nn")&lt;&gt;"nn","•",""),"")</f>
        <v/>
      </c>
    </row>
    <row r="156" spans="1:101">
      <c r="A156" s="1">
        <v>521</v>
      </c>
      <c r="B156" s="1" t="str">
        <f ca="1">IF(($A156&lt;&gt;"")*(B$1&lt;&gt;""),IF(_xlfn.XLOOKUP(B$1,Attendance_sorted!$B155:$CW155,Attendance_sorted!$B155:$CW155,"nn")&lt;&gt;"nn","•",""),"")</f>
        <v/>
      </c>
      <c r="C156" s="1" t="str">
        <f ca="1">IF(($A156&lt;&gt;"")*(C$1&lt;&gt;""),IF(_xlfn.XLOOKUP(C$1,Attendance_sorted!$B155:$CW155,Attendance_sorted!$B155:$CW155,"nn")&lt;&gt;"nn","•",""),"")</f>
        <v/>
      </c>
      <c r="D156" s="1" t="str">
        <f ca="1">IF(($A156&lt;&gt;"")*(D$1&lt;&gt;""),IF(_xlfn.XLOOKUP(D$1,Attendance_sorted!$B155:$CW155,Attendance_sorted!$B155:$CW155,"nn")&lt;&gt;"nn","•",""),"")</f>
        <v/>
      </c>
      <c r="E156" s="1" t="str">
        <f ca="1">IF(($A156&lt;&gt;"")*(E$1&lt;&gt;""),IF(_xlfn.XLOOKUP(E$1,Attendance_sorted!$B155:$CW155,Attendance_sorted!$B155:$CW155,"nn")&lt;&gt;"nn","•",""),"")</f>
        <v/>
      </c>
      <c r="F156" s="1" t="str">
        <f ca="1">IF(($A156&lt;&gt;"")*(F$1&lt;&gt;""),IF(_xlfn.XLOOKUP(F$1,Attendance_sorted!$B155:$CW155,Attendance_sorted!$B155:$CW155,"nn")&lt;&gt;"nn","•",""),"")</f>
        <v/>
      </c>
      <c r="G156" s="1" t="str">
        <f ca="1">IF(($A156&lt;&gt;"")*(G$1&lt;&gt;""),IF(_xlfn.XLOOKUP(G$1,Attendance_sorted!$B155:$CW155,Attendance_sorted!$B155:$CW155,"nn")&lt;&gt;"nn","•",""),"")</f>
        <v/>
      </c>
      <c r="H156" s="1" t="str">
        <f ca="1">IF(($A156&lt;&gt;"")*(H$1&lt;&gt;""),IF(_xlfn.XLOOKUP(H$1,Attendance_sorted!$B155:$CW155,Attendance_sorted!$B155:$CW155,"nn")&lt;&gt;"nn","•",""),"")</f>
        <v/>
      </c>
      <c r="I156" s="1" t="str">
        <f ca="1">IF(($A156&lt;&gt;"")*(I$1&lt;&gt;""),IF(_xlfn.XLOOKUP(I$1,Attendance_sorted!$B155:$CW155,Attendance_sorted!$B155:$CW155,"nn")&lt;&gt;"nn","•",""),"")</f>
        <v/>
      </c>
      <c r="J156" s="1" t="str">
        <f ca="1">IF(($A156&lt;&gt;"")*(J$1&lt;&gt;""),IF(_xlfn.XLOOKUP(J$1,Attendance_sorted!$B155:$CW155,Attendance_sorted!$B155:$CW155,"nn")&lt;&gt;"nn","•",""),"")</f>
        <v/>
      </c>
      <c r="K156" s="1" t="str">
        <f ca="1">IF(($A156&lt;&gt;"")*(K$1&lt;&gt;""),IF(_xlfn.XLOOKUP(K$1,Attendance_sorted!$B155:$CW155,Attendance_sorted!$B155:$CW155,"nn")&lt;&gt;"nn","•",""),"")</f>
        <v/>
      </c>
      <c r="L156" s="1" t="str">
        <f ca="1">IF(($A156&lt;&gt;"")*(L$1&lt;&gt;""),IF(_xlfn.XLOOKUP(L$1,Attendance_sorted!$B155:$CW155,Attendance_sorted!$B155:$CW155,"nn")&lt;&gt;"nn","•",""),"")</f>
        <v/>
      </c>
      <c r="M156" s="1" t="str">
        <f ca="1">IF(($A156&lt;&gt;"")*(M$1&lt;&gt;""),IF(_xlfn.XLOOKUP(M$1,Attendance_sorted!$B155:$CW155,Attendance_sorted!$B155:$CW155,"nn")&lt;&gt;"nn","•",""),"")</f>
        <v/>
      </c>
      <c r="N156" s="1" t="str">
        <f ca="1">IF(($A156&lt;&gt;"")*(N$1&lt;&gt;""),IF(_xlfn.XLOOKUP(N$1,Attendance_sorted!$B155:$CW155,Attendance_sorted!$B155:$CW155,"nn")&lt;&gt;"nn","•",""),"")</f>
        <v/>
      </c>
      <c r="O156" s="1" t="str">
        <f ca="1">IF(($A156&lt;&gt;"")*(O$1&lt;&gt;""),IF(_xlfn.XLOOKUP(O$1,Attendance_sorted!$B155:$CW155,Attendance_sorted!$B155:$CW155,"nn")&lt;&gt;"nn","•",""),"")</f>
        <v/>
      </c>
      <c r="P156" s="1" t="str">
        <f ca="1">IF(($A156&lt;&gt;"")*(P$1&lt;&gt;""),IF(_xlfn.XLOOKUP(P$1,Attendance_sorted!$B155:$CW155,Attendance_sorted!$B155:$CW155,"nn")&lt;&gt;"nn","•",""),"")</f>
        <v/>
      </c>
      <c r="Q156" s="1" t="str">
        <f ca="1">IF(($A156&lt;&gt;"")*(Q$1&lt;&gt;""),IF(_xlfn.XLOOKUP(Q$1,Attendance_sorted!$B155:$CW155,Attendance_sorted!$B155:$CW155,"nn")&lt;&gt;"nn","•",""),"")</f>
        <v/>
      </c>
      <c r="R156" s="1" t="str">
        <f ca="1">IF(($A156&lt;&gt;"")*(R$1&lt;&gt;""),IF(_xlfn.XLOOKUP(R$1,Attendance_sorted!$B155:$CW155,Attendance_sorted!$B155:$CW155,"nn")&lt;&gt;"nn","•",""),"")</f>
        <v/>
      </c>
      <c r="S156" s="1" t="str">
        <f ca="1">IF(($A156&lt;&gt;"")*(S$1&lt;&gt;""),IF(_xlfn.XLOOKUP(S$1,Attendance_sorted!$B155:$CW155,Attendance_sorted!$B155:$CW155,"nn")&lt;&gt;"nn","•",""),"")</f>
        <v/>
      </c>
      <c r="T156" s="1" t="str">
        <f ca="1">IF(($A156&lt;&gt;"")*(T$1&lt;&gt;""),IF(_xlfn.XLOOKUP(T$1,Attendance_sorted!$B155:$CW155,Attendance_sorted!$B155:$CW155,"nn")&lt;&gt;"nn","•",""),"")</f>
        <v/>
      </c>
      <c r="U156" s="1" t="str">
        <f ca="1">IF(($A156&lt;&gt;"")*(U$1&lt;&gt;""),IF(_xlfn.XLOOKUP(U$1,Attendance_sorted!$B155:$CW155,Attendance_sorted!$B155:$CW155,"nn")&lt;&gt;"nn","•",""),"")</f>
        <v/>
      </c>
      <c r="V156" s="1" t="str">
        <f ca="1">IF(($A156&lt;&gt;"")*(V$1&lt;&gt;""),IF(_xlfn.XLOOKUP(V$1,Attendance_sorted!$B155:$CW155,Attendance_sorted!$B155:$CW155,"nn")&lt;&gt;"nn","•",""),"")</f>
        <v/>
      </c>
      <c r="W156" s="1" t="str">
        <f ca="1">IF(($A156&lt;&gt;"")*(W$1&lt;&gt;""),IF(_xlfn.XLOOKUP(W$1,Attendance_sorted!$B155:$CW155,Attendance_sorted!$B155:$CW155,"nn")&lt;&gt;"nn","•",""),"")</f>
        <v/>
      </c>
      <c r="X156" s="1" t="str">
        <f ca="1">IF(($A156&lt;&gt;"")*(X$1&lt;&gt;""),IF(_xlfn.XLOOKUP(X$1,Attendance_sorted!$B155:$CW155,Attendance_sorted!$B155:$CW155,"nn")&lt;&gt;"nn","•",""),"")</f>
        <v/>
      </c>
      <c r="Y156" s="1" t="str">
        <f ca="1">IF(($A156&lt;&gt;"")*(Y$1&lt;&gt;""),IF(_xlfn.XLOOKUP(Y$1,Attendance_sorted!$B155:$CW155,Attendance_sorted!$B155:$CW155,"nn")&lt;&gt;"nn","•",""),"")</f>
        <v/>
      </c>
      <c r="Z156" s="1" t="str">
        <f ca="1">IF(($A156&lt;&gt;"")*(Z$1&lt;&gt;""),IF(_xlfn.XLOOKUP(Z$1,Attendance_sorted!$B155:$CW155,Attendance_sorted!$B155:$CW155,"nn")&lt;&gt;"nn","•",""),"")</f>
        <v/>
      </c>
      <c r="AA156" s="1" t="str">
        <f ca="1">IF(($A156&lt;&gt;"")*(AA$1&lt;&gt;""),IF(_xlfn.XLOOKUP(AA$1,Attendance_sorted!$B155:$CW155,Attendance_sorted!$B155:$CW155,"nn")&lt;&gt;"nn","•",""),"")</f>
        <v/>
      </c>
      <c r="AB156" s="1" t="str">
        <f ca="1">IF(($A156&lt;&gt;"")*(AB$1&lt;&gt;""),IF(_xlfn.XLOOKUP(AB$1,Attendance_sorted!$B155:$CW155,Attendance_sorted!$B155:$CW155,"nn")&lt;&gt;"nn","•",""),"")</f>
        <v/>
      </c>
      <c r="AC156" s="1" t="str">
        <f ca="1">IF(($A156&lt;&gt;"")*(AC$1&lt;&gt;""),IF(_xlfn.XLOOKUP(AC$1,Attendance_sorted!$B155:$CW155,Attendance_sorted!$B155:$CW155,"nn")&lt;&gt;"nn","•",""),"")</f>
        <v/>
      </c>
      <c r="AD156" s="1" t="str">
        <f ca="1">IF(($A156&lt;&gt;"")*(AD$1&lt;&gt;""),IF(_xlfn.XLOOKUP(AD$1,Attendance_sorted!$B155:$CW155,Attendance_sorted!$B155:$CW155,"nn")&lt;&gt;"nn","•",""),"")</f>
        <v/>
      </c>
      <c r="AE156" s="1" t="str">
        <f ca="1">IF(($A156&lt;&gt;"")*(AE$1&lt;&gt;""),IF(_xlfn.XLOOKUP(AE$1,Attendance_sorted!$B155:$CW155,Attendance_sorted!$B155:$CW155,"nn")&lt;&gt;"nn","•",""),"")</f>
        <v/>
      </c>
      <c r="AF156" s="1" t="str">
        <f ca="1">IF(($A156&lt;&gt;"")*(AF$1&lt;&gt;""),IF(_xlfn.XLOOKUP(AF$1,Attendance_sorted!$B155:$CW155,Attendance_sorted!$B155:$CW155,"nn")&lt;&gt;"nn","•",""),"")</f>
        <v/>
      </c>
      <c r="AG156" s="1" t="str">
        <f ca="1">IF(($A156&lt;&gt;"")*(AG$1&lt;&gt;""),IF(_xlfn.XLOOKUP(AG$1,Attendance_sorted!$B155:$CW155,Attendance_sorted!$B155:$CW155,"nn")&lt;&gt;"nn","•",""),"")</f>
        <v/>
      </c>
      <c r="AH156" s="1" t="str">
        <f ca="1">IF(($A156&lt;&gt;"")*(AH$1&lt;&gt;""),IF(_xlfn.XLOOKUP(AH$1,Attendance_sorted!$B155:$CW155,Attendance_sorted!$B155:$CW155,"nn")&lt;&gt;"nn","•",""),"")</f>
        <v/>
      </c>
      <c r="AI156" s="1" t="str">
        <f ca="1">IF(($A156&lt;&gt;"")*(AI$1&lt;&gt;""),IF(_xlfn.XLOOKUP(AI$1,Attendance_sorted!$B155:$CW155,Attendance_sorted!$B155:$CW155,"nn")&lt;&gt;"nn","•",""),"")</f>
        <v/>
      </c>
      <c r="AJ156" s="1" t="str">
        <f ca="1">IF(($A156&lt;&gt;"")*(AJ$1&lt;&gt;""),IF(_xlfn.XLOOKUP(AJ$1,Attendance_sorted!$B155:$CW155,Attendance_sorted!$B155:$CW155,"nn")&lt;&gt;"nn","•",""),"")</f>
        <v/>
      </c>
      <c r="AK156" s="1" t="str">
        <f ca="1">IF(($A156&lt;&gt;"")*(AK$1&lt;&gt;""),IF(_xlfn.XLOOKUP(AK$1,Attendance_sorted!$B155:$CW155,Attendance_sorted!$B155:$CW155,"nn")&lt;&gt;"nn","•",""),"")</f>
        <v/>
      </c>
      <c r="AL156" s="1" t="str">
        <f ca="1">IF(($A156&lt;&gt;"")*(AL$1&lt;&gt;""),IF(_xlfn.XLOOKUP(AL$1,Attendance_sorted!$B155:$CW155,Attendance_sorted!$B155:$CW155,"nn")&lt;&gt;"nn","•",""),"")</f>
        <v/>
      </c>
      <c r="AM156" s="1" t="str">
        <f ca="1">IF(($A156&lt;&gt;"")*(AM$1&lt;&gt;""),IF(_xlfn.XLOOKUP(AM$1,Attendance_sorted!$B155:$CW155,Attendance_sorted!$B155:$CW155,"nn")&lt;&gt;"nn","•",""),"")</f>
        <v/>
      </c>
      <c r="AN156" s="1" t="str">
        <f ca="1">IF(($A156&lt;&gt;"")*(AN$1&lt;&gt;""),IF(_xlfn.XLOOKUP(AN$1,Attendance_sorted!$B155:$CW155,Attendance_sorted!$B155:$CW155,"nn")&lt;&gt;"nn","•",""),"")</f>
        <v/>
      </c>
      <c r="AO156" s="1" t="str">
        <f ca="1">IF(($A156&lt;&gt;"")*(AO$1&lt;&gt;""),IF(_xlfn.XLOOKUP(AO$1,Attendance_sorted!$B155:$CW155,Attendance_sorted!$B155:$CW155,"nn")&lt;&gt;"nn","•",""),"")</f>
        <v/>
      </c>
      <c r="AP156" s="1" t="str">
        <f ca="1">IF(($A156&lt;&gt;"")*(AP$1&lt;&gt;""),IF(_xlfn.XLOOKUP(AP$1,Attendance_sorted!$B155:$CW155,Attendance_sorted!$B155:$CW155,"nn")&lt;&gt;"nn","•",""),"")</f>
        <v/>
      </c>
      <c r="AQ156" s="1" t="str">
        <f ca="1">IF(($A156&lt;&gt;"")*(AQ$1&lt;&gt;""),IF(_xlfn.XLOOKUP(AQ$1,Attendance_sorted!$B155:$CW155,Attendance_sorted!$B155:$CW155,"nn")&lt;&gt;"nn","•",""),"")</f>
        <v/>
      </c>
      <c r="AR156" s="1" t="str">
        <f ca="1">IF(($A156&lt;&gt;"")*(AR$1&lt;&gt;""),IF(_xlfn.XLOOKUP(AR$1,Attendance_sorted!$B155:$CW155,Attendance_sorted!$B155:$CW155,"nn")&lt;&gt;"nn","•",""),"")</f>
        <v/>
      </c>
      <c r="AS156" s="1" t="str">
        <f ca="1">IF(($A156&lt;&gt;"")*(AS$1&lt;&gt;""),IF(_xlfn.XLOOKUP(AS$1,Attendance_sorted!$B155:$CW155,Attendance_sorted!$B155:$CW155,"nn")&lt;&gt;"nn","•",""),"")</f>
        <v/>
      </c>
      <c r="AT156" s="1" t="str">
        <f ca="1">IF(($A156&lt;&gt;"")*(AT$1&lt;&gt;""),IF(_xlfn.XLOOKUP(AT$1,Attendance_sorted!$B155:$CW155,Attendance_sorted!$B155:$CW155,"nn")&lt;&gt;"nn","•",""),"")</f>
        <v/>
      </c>
      <c r="AU156" s="1" t="str">
        <f ca="1">IF(($A156&lt;&gt;"")*(AU$1&lt;&gt;""),IF(_xlfn.XLOOKUP(AU$1,Attendance_sorted!$B155:$CW155,Attendance_sorted!$B155:$CW155,"nn")&lt;&gt;"nn","•",""),"")</f>
        <v/>
      </c>
      <c r="AV156" s="1" t="str">
        <f ca="1">IF(($A156&lt;&gt;"")*(AV$1&lt;&gt;""),IF(_xlfn.XLOOKUP(AV$1,Attendance_sorted!$B155:$CW155,Attendance_sorted!$B155:$CW155,"nn")&lt;&gt;"nn","•",""),"")</f>
        <v/>
      </c>
      <c r="AW156" s="1" t="str">
        <f ca="1">IF(($A156&lt;&gt;"")*(AW$1&lt;&gt;""),IF(_xlfn.XLOOKUP(AW$1,Attendance_sorted!$B155:$CW155,Attendance_sorted!$B155:$CW155,"nn")&lt;&gt;"nn","•",""),"")</f>
        <v/>
      </c>
      <c r="AX156" s="1" t="str">
        <f ca="1">IF(($A156&lt;&gt;"")*(AX$1&lt;&gt;""),IF(_xlfn.XLOOKUP(AX$1,Attendance_sorted!$B155:$CW155,Attendance_sorted!$B155:$CW155,"nn")&lt;&gt;"nn","•",""),"")</f>
        <v/>
      </c>
      <c r="AY156" s="1" t="str">
        <f ca="1">IF(($A156&lt;&gt;"")*(AY$1&lt;&gt;""),IF(_xlfn.XLOOKUP(AY$1,Attendance_sorted!$B155:$CW155,Attendance_sorted!$B155:$CW155,"nn")&lt;&gt;"nn","•",""),"")</f>
        <v/>
      </c>
      <c r="AZ156" s="1" t="str">
        <f ca="1">IF(($A156&lt;&gt;"")*(AZ$1&lt;&gt;""),IF(_xlfn.XLOOKUP(AZ$1,Attendance_sorted!$B155:$CW155,Attendance_sorted!$B155:$CW155,"nn")&lt;&gt;"nn","•",""),"")</f>
        <v/>
      </c>
      <c r="BA156" s="1" t="str">
        <f ca="1">IF(($A156&lt;&gt;"")*(BA$1&lt;&gt;""),IF(_xlfn.XLOOKUP(BA$1,Attendance_sorted!$B155:$CW155,Attendance_sorted!$B155:$CW155,"nn")&lt;&gt;"nn","•",""),"")</f>
        <v/>
      </c>
      <c r="BB156" s="1" t="str">
        <f ca="1">IF(($A156&lt;&gt;"")*(BB$1&lt;&gt;""),IF(_xlfn.XLOOKUP(BB$1,Attendance_sorted!$B155:$CW155,Attendance_sorted!$B155:$CW155,"nn")&lt;&gt;"nn","•",""),"")</f>
        <v/>
      </c>
      <c r="BC156" s="1" t="str">
        <f ca="1">IF(($A156&lt;&gt;"")*(BC$1&lt;&gt;""),IF(_xlfn.XLOOKUP(BC$1,Attendance_sorted!$B155:$CW155,Attendance_sorted!$B155:$CW155,"nn")&lt;&gt;"nn","•",""),"")</f>
        <v/>
      </c>
      <c r="BD156" s="1" t="str">
        <f ca="1">IF(($A156&lt;&gt;"")*(BD$1&lt;&gt;""),IF(_xlfn.XLOOKUP(BD$1,Attendance_sorted!$B155:$CW155,Attendance_sorted!$B155:$CW155,"nn")&lt;&gt;"nn","•",""),"")</f>
        <v/>
      </c>
      <c r="BE156" s="1" t="str">
        <f ca="1">IF(($A156&lt;&gt;"")*(BE$1&lt;&gt;""),IF(_xlfn.XLOOKUP(BE$1,Attendance_sorted!$B155:$CW155,Attendance_sorted!$B155:$CW155,"nn")&lt;&gt;"nn","•",""),"")</f>
        <v/>
      </c>
      <c r="BF156" s="1" t="str">
        <f ca="1">IF(($A156&lt;&gt;"")*(BF$1&lt;&gt;""),IF(_xlfn.XLOOKUP(BF$1,Attendance_sorted!$B155:$CW155,Attendance_sorted!$B155:$CW155,"nn")&lt;&gt;"nn","•",""),"")</f>
        <v/>
      </c>
      <c r="BG156" s="1" t="str">
        <f ca="1">IF(($A156&lt;&gt;"")*(BG$1&lt;&gt;""),IF(_xlfn.XLOOKUP(BG$1,Attendance_sorted!$B155:$CW155,Attendance_sorted!$B155:$CW155,"nn")&lt;&gt;"nn","•",""),"")</f>
        <v/>
      </c>
      <c r="BH156" s="1" t="str">
        <f ca="1">IF(($A156&lt;&gt;"")*(BH$1&lt;&gt;""),IF(_xlfn.XLOOKUP(BH$1,Attendance_sorted!$B155:$CW155,Attendance_sorted!$B155:$CW155,"nn")&lt;&gt;"nn","•",""),"")</f>
        <v/>
      </c>
      <c r="BI156" s="1" t="str">
        <f ca="1">IF(($A156&lt;&gt;"")*(BI$1&lt;&gt;""),IF(_xlfn.XLOOKUP(BI$1,Attendance_sorted!$B155:$CW155,Attendance_sorted!$B155:$CW155,"nn")&lt;&gt;"nn","•",""),"")</f>
        <v/>
      </c>
      <c r="BJ156" s="1" t="str">
        <f ca="1">IF(($A156&lt;&gt;"")*(BJ$1&lt;&gt;""),IF(_xlfn.XLOOKUP(BJ$1,Attendance_sorted!$B155:$CW155,Attendance_sorted!$B155:$CW155,"nn")&lt;&gt;"nn","•",""),"")</f>
        <v/>
      </c>
      <c r="BK156" s="1" t="str">
        <f ca="1">IF(($A156&lt;&gt;"")*(BK$1&lt;&gt;""),IF(_xlfn.XLOOKUP(BK$1,Attendance_sorted!$B155:$CW155,Attendance_sorted!$B155:$CW155,"nn")&lt;&gt;"nn","•",""),"")</f>
        <v/>
      </c>
      <c r="BL156" s="1" t="str">
        <f ca="1">IF(($A156&lt;&gt;"")*(BL$1&lt;&gt;""),IF(_xlfn.XLOOKUP(BL$1,Attendance_sorted!$B155:$CW155,Attendance_sorted!$B155:$CW155,"nn")&lt;&gt;"nn","•",""),"")</f>
        <v/>
      </c>
      <c r="BM156" s="1" t="str">
        <f ca="1">IF(($A156&lt;&gt;"")*(BM$1&lt;&gt;""),IF(_xlfn.XLOOKUP(BM$1,Attendance_sorted!$B155:$CW155,Attendance_sorted!$B155:$CW155,"nn")&lt;&gt;"nn","•",""),"")</f>
        <v/>
      </c>
      <c r="BN156" s="1" t="str">
        <f ca="1">IF(($A156&lt;&gt;"")*(BN$1&lt;&gt;""),IF(_xlfn.XLOOKUP(BN$1,Attendance_sorted!$B155:$CW155,Attendance_sorted!$B155:$CW155,"nn")&lt;&gt;"nn","•",""),"")</f>
        <v/>
      </c>
      <c r="BO156" s="1" t="str">
        <f ca="1">IF(($A156&lt;&gt;"")*(BO$1&lt;&gt;""),IF(_xlfn.XLOOKUP(BO$1,Attendance_sorted!$B155:$CW155,Attendance_sorted!$B155:$CW155,"nn")&lt;&gt;"nn","•",""),"")</f>
        <v/>
      </c>
      <c r="BP156" s="1" t="str">
        <f ca="1">IF(($A156&lt;&gt;"")*(BP$1&lt;&gt;""),IF(_xlfn.XLOOKUP(BP$1,Attendance_sorted!$B155:$CW155,Attendance_sorted!$B155:$CW155,"nn")&lt;&gt;"nn","•",""),"")</f>
        <v/>
      </c>
      <c r="BQ156" s="1" t="str">
        <f ca="1">IF(($A156&lt;&gt;"")*(BQ$1&lt;&gt;""),IF(_xlfn.XLOOKUP(BQ$1,Attendance_sorted!$B155:$CW155,Attendance_sorted!$B155:$CW155,"nn")&lt;&gt;"nn","•",""),"")</f>
        <v/>
      </c>
      <c r="BR156" s="1" t="str">
        <f ca="1">IF(($A156&lt;&gt;"")*(BR$1&lt;&gt;""),IF(_xlfn.XLOOKUP(BR$1,Attendance_sorted!$B155:$CW155,Attendance_sorted!$B155:$CW155,"nn")&lt;&gt;"nn","•",""),"")</f>
        <v/>
      </c>
      <c r="BS156" s="1" t="str">
        <f ca="1">IF(($A156&lt;&gt;"")*(BS$1&lt;&gt;""),IF(_xlfn.XLOOKUP(BS$1,Attendance_sorted!$B155:$CW155,Attendance_sorted!$B155:$CW155,"nn")&lt;&gt;"nn","•",""),"")</f>
        <v/>
      </c>
      <c r="BT156" s="1" t="str">
        <f ca="1">IF(($A156&lt;&gt;"")*(BT$1&lt;&gt;""),IF(_xlfn.XLOOKUP(BT$1,Attendance_sorted!$B155:$CW155,Attendance_sorted!$B155:$CW155,"nn")&lt;&gt;"nn","•",""),"")</f>
        <v/>
      </c>
      <c r="BU156" s="1" t="str">
        <f ca="1">IF(($A156&lt;&gt;"")*(BU$1&lt;&gt;""),IF(_xlfn.XLOOKUP(BU$1,Attendance_sorted!$B155:$CW155,Attendance_sorted!$B155:$CW155,"nn")&lt;&gt;"nn","•",""),"")</f>
        <v/>
      </c>
      <c r="BV156" s="1" t="str">
        <f ca="1">IF(($A156&lt;&gt;"")*(BV$1&lt;&gt;""),IF(_xlfn.XLOOKUP(BV$1,Attendance_sorted!$B155:$CW155,Attendance_sorted!$B155:$CW155,"nn")&lt;&gt;"nn","•",""),"")</f>
        <v/>
      </c>
      <c r="BW156" s="1" t="str">
        <f ca="1">IF(($A156&lt;&gt;"")*(BW$1&lt;&gt;""),IF(_xlfn.XLOOKUP(BW$1,Attendance_sorted!$B155:$CW155,Attendance_sorted!$B155:$CW155,"nn")&lt;&gt;"nn","•",""),"")</f>
        <v/>
      </c>
      <c r="BX156" s="1" t="str">
        <f ca="1">IF(($A156&lt;&gt;"")*(BX$1&lt;&gt;""),IF(_xlfn.XLOOKUP(BX$1,Attendance_sorted!$B155:$CW155,Attendance_sorted!$B155:$CW155,"nn")&lt;&gt;"nn","•",""),"")</f>
        <v/>
      </c>
      <c r="BY156" s="1" t="str">
        <f ca="1">IF(($A156&lt;&gt;"")*(BY$1&lt;&gt;""),IF(_xlfn.XLOOKUP(BY$1,Attendance_sorted!$B155:$CW155,Attendance_sorted!$B155:$CW155,"nn")&lt;&gt;"nn","•",""),"")</f>
        <v/>
      </c>
      <c r="BZ156" s="1" t="str">
        <f ca="1">IF(($A156&lt;&gt;"")*(BZ$1&lt;&gt;""),IF(_xlfn.XLOOKUP(BZ$1,Attendance_sorted!$B155:$CW155,Attendance_sorted!$B155:$CW155,"nn")&lt;&gt;"nn","•",""),"")</f>
        <v/>
      </c>
      <c r="CA156" s="1" t="str">
        <f ca="1">IF(($A156&lt;&gt;"")*(CA$1&lt;&gt;""),IF(_xlfn.XLOOKUP(CA$1,Attendance_sorted!$B155:$CW155,Attendance_sorted!$B155:$CW155,"nn")&lt;&gt;"nn","•",""),"")</f>
        <v/>
      </c>
      <c r="CB156" s="1" t="str">
        <f ca="1">IF(($A156&lt;&gt;"")*(CB$1&lt;&gt;""),IF(_xlfn.XLOOKUP(CB$1,Attendance_sorted!$B155:$CW155,Attendance_sorted!$B155:$CW155,"nn")&lt;&gt;"nn","•",""),"")</f>
        <v/>
      </c>
      <c r="CC156" s="1" t="str">
        <f ca="1">IF(($A156&lt;&gt;"")*(CC$1&lt;&gt;""),IF(_xlfn.XLOOKUP(CC$1,Attendance_sorted!$B155:$CW155,Attendance_sorted!$B155:$CW155,"nn")&lt;&gt;"nn","•",""),"")</f>
        <v/>
      </c>
      <c r="CD156" s="1" t="str">
        <f ca="1">IF(($A156&lt;&gt;"")*(CD$1&lt;&gt;""),IF(_xlfn.XLOOKUP(CD$1,Attendance_sorted!$B155:$CW155,Attendance_sorted!$B155:$CW155,"nn")&lt;&gt;"nn","•",""),"")</f>
        <v/>
      </c>
      <c r="CE156" s="1" t="str">
        <f ca="1">IF(($A156&lt;&gt;"")*(CE$1&lt;&gt;""),IF(_xlfn.XLOOKUP(CE$1,Attendance_sorted!$B155:$CW155,Attendance_sorted!$B155:$CW155,"nn")&lt;&gt;"nn","•",""),"")</f>
        <v/>
      </c>
      <c r="CF156" s="1" t="str">
        <f ca="1">IF(($A156&lt;&gt;"")*(CF$1&lt;&gt;""),IF(_xlfn.XLOOKUP(CF$1,Attendance_sorted!$B155:$CW155,Attendance_sorted!$B155:$CW155,"nn")&lt;&gt;"nn","•",""),"")</f>
        <v/>
      </c>
      <c r="CG156" s="1" t="str">
        <f ca="1">IF(($A156&lt;&gt;"")*(CG$1&lt;&gt;""),IF(_xlfn.XLOOKUP(CG$1,Attendance_sorted!$B155:$CW155,Attendance_sorted!$B155:$CW155,"nn")&lt;&gt;"nn","•",""),"")</f>
        <v/>
      </c>
      <c r="CH156" s="1" t="str">
        <f ca="1">IF(($A156&lt;&gt;"")*(CH$1&lt;&gt;""),IF(_xlfn.XLOOKUP(CH$1,Attendance_sorted!$B155:$CW155,Attendance_sorted!$B155:$CW155,"nn")&lt;&gt;"nn","•",""),"")</f>
        <v/>
      </c>
      <c r="CI156" s="1" t="str">
        <f ca="1">IF(($A156&lt;&gt;"")*(CI$1&lt;&gt;""),IF(_xlfn.XLOOKUP(CI$1,Attendance_sorted!$B155:$CW155,Attendance_sorted!$B155:$CW155,"nn")&lt;&gt;"nn","•",""),"")</f>
        <v/>
      </c>
      <c r="CJ156" s="1" t="str">
        <f ca="1">IF(($A156&lt;&gt;"")*(CJ$1&lt;&gt;""),IF(_xlfn.XLOOKUP(CJ$1,Attendance_sorted!$B155:$CW155,Attendance_sorted!$B155:$CW155,"nn")&lt;&gt;"nn","•",""),"")</f>
        <v/>
      </c>
      <c r="CK156" s="1" t="str">
        <f ca="1">IF(($A156&lt;&gt;"")*(CK$1&lt;&gt;""),IF(_xlfn.XLOOKUP(CK$1,Attendance_sorted!$B155:$CW155,Attendance_sorted!$B155:$CW155,"nn")&lt;&gt;"nn","•",""),"")</f>
        <v/>
      </c>
      <c r="CL156" s="1" t="str">
        <f ca="1">IF(($A156&lt;&gt;"")*(CL$1&lt;&gt;""),IF(_xlfn.XLOOKUP(CL$1,Attendance_sorted!$B155:$CW155,Attendance_sorted!$B155:$CW155,"nn")&lt;&gt;"nn","•",""),"")</f>
        <v/>
      </c>
      <c r="CM156" s="1" t="str">
        <f ca="1">IF(($A156&lt;&gt;"")*(CM$1&lt;&gt;""),IF(_xlfn.XLOOKUP(CM$1,Attendance_sorted!$B155:$CW155,Attendance_sorted!$B155:$CW155,"nn")&lt;&gt;"nn","•",""),"")</f>
        <v/>
      </c>
      <c r="CN156" s="1" t="str">
        <f ca="1">IF(($A156&lt;&gt;"")*(CN$1&lt;&gt;""),IF(_xlfn.XLOOKUP(CN$1,Attendance_sorted!$B155:$CW155,Attendance_sorted!$B155:$CW155,"nn")&lt;&gt;"nn","•",""),"")</f>
        <v/>
      </c>
      <c r="CO156" s="1" t="str">
        <f ca="1">IF(($A156&lt;&gt;"")*(CO$1&lt;&gt;""),IF(_xlfn.XLOOKUP(CO$1,Attendance_sorted!$B155:$CW155,Attendance_sorted!$B155:$CW155,"nn")&lt;&gt;"nn","•",""),"")</f>
        <v/>
      </c>
      <c r="CP156" s="1" t="str">
        <f ca="1">IF(($A156&lt;&gt;"")*(CP$1&lt;&gt;""),IF(_xlfn.XLOOKUP(CP$1,Attendance_sorted!$B155:$CW155,Attendance_sorted!$B155:$CW155,"nn")&lt;&gt;"nn","•",""),"")</f>
        <v/>
      </c>
      <c r="CQ156" s="1" t="str">
        <f ca="1">IF(($A156&lt;&gt;"")*(CQ$1&lt;&gt;""),IF(_xlfn.XLOOKUP(CQ$1,Attendance_sorted!$B155:$CW155,Attendance_sorted!$B155:$CW155,"nn")&lt;&gt;"nn","•",""),"")</f>
        <v/>
      </c>
      <c r="CR156" s="1" t="str">
        <f ca="1">IF(($A156&lt;&gt;"")*(CR$1&lt;&gt;""),IF(_xlfn.XLOOKUP(CR$1,Attendance_sorted!$B155:$CW155,Attendance_sorted!$B155:$CW155,"nn")&lt;&gt;"nn","•",""),"")</f>
        <v/>
      </c>
      <c r="CS156" s="1" t="str">
        <f ca="1">IF(($A156&lt;&gt;"")*(CS$1&lt;&gt;""),IF(_xlfn.XLOOKUP(CS$1,Attendance_sorted!$B155:$CW155,Attendance_sorted!$B155:$CW155,"nn")&lt;&gt;"nn","•",""),"")</f>
        <v/>
      </c>
      <c r="CT156" s="1" t="str">
        <f ca="1">IF(($A156&lt;&gt;"")*(CT$1&lt;&gt;""),IF(_xlfn.XLOOKUP(CT$1,Attendance_sorted!$B155:$CW155,Attendance_sorted!$B155:$CW155,"nn")&lt;&gt;"nn","•",""),"")</f>
        <v/>
      </c>
      <c r="CU156" s="1" t="str">
        <f ca="1">IF(($A156&lt;&gt;"")*(CU$1&lt;&gt;""),IF(_xlfn.XLOOKUP(CU$1,Attendance_sorted!$B155:$CW155,Attendance_sorted!$B155:$CW155,"nn")&lt;&gt;"nn","•",""),"")</f>
        <v/>
      </c>
      <c r="CV156" s="1" t="str">
        <f ca="1">IF(($A156&lt;&gt;"")*(CV$1&lt;&gt;""),IF(_xlfn.XLOOKUP(CV$1,Attendance_sorted!$B155:$CW155,Attendance_sorted!$B155:$CW155,"nn")&lt;&gt;"nn","•",""),"")</f>
        <v/>
      </c>
      <c r="CW156" s="1" t="str">
        <f ca="1">IF(($A156&lt;&gt;"")*(CW$1&lt;&gt;""),IF(_xlfn.XLOOKUP(CW$1,Attendance_sorted!$B155:$CW155,Attendance_sorted!$B155:$CW155,"nn")&lt;&gt;"nn","•",""),"")</f>
        <v/>
      </c>
    </row>
    <row r="157" spans="1:101">
      <c r="A157" s="1">
        <v>523</v>
      </c>
      <c r="B157" s="1" t="str">
        <f ca="1">IF(($A157&lt;&gt;"")*(B$1&lt;&gt;""),IF(_xlfn.XLOOKUP(B$1,Attendance_sorted!$B156:$CW156,Attendance_sorted!$B156:$CW156,"nn")&lt;&gt;"nn","•",""),"")</f>
        <v/>
      </c>
      <c r="C157" s="1" t="str">
        <f ca="1">IF(($A157&lt;&gt;"")*(C$1&lt;&gt;""),IF(_xlfn.XLOOKUP(C$1,Attendance_sorted!$B156:$CW156,Attendance_sorted!$B156:$CW156,"nn")&lt;&gt;"nn","•",""),"")</f>
        <v/>
      </c>
      <c r="D157" s="1" t="str">
        <f ca="1">IF(($A157&lt;&gt;"")*(D$1&lt;&gt;""),IF(_xlfn.XLOOKUP(D$1,Attendance_sorted!$B156:$CW156,Attendance_sorted!$B156:$CW156,"nn")&lt;&gt;"nn","•",""),"")</f>
        <v/>
      </c>
      <c r="E157" s="1" t="str">
        <f ca="1">IF(($A157&lt;&gt;"")*(E$1&lt;&gt;""),IF(_xlfn.XLOOKUP(E$1,Attendance_sorted!$B156:$CW156,Attendance_sorted!$B156:$CW156,"nn")&lt;&gt;"nn","•",""),"")</f>
        <v/>
      </c>
      <c r="F157" s="1" t="str">
        <f ca="1">IF(($A157&lt;&gt;"")*(F$1&lt;&gt;""),IF(_xlfn.XLOOKUP(F$1,Attendance_sorted!$B156:$CW156,Attendance_sorted!$B156:$CW156,"nn")&lt;&gt;"nn","•",""),"")</f>
        <v/>
      </c>
      <c r="G157" s="1" t="str">
        <f ca="1">IF(($A157&lt;&gt;"")*(G$1&lt;&gt;""),IF(_xlfn.XLOOKUP(G$1,Attendance_sorted!$B156:$CW156,Attendance_sorted!$B156:$CW156,"nn")&lt;&gt;"nn","•",""),"")</f>
        <v>•</v>
      </c>
      <c r="H157" s="1" t="str">
        <f ca="1">IF(($A157&lt;&gt;"")*(H$1&lt;&gt;""),IF(_xlfn.XLOOKUP(H$1,Attendance_sorted!$B156:$CW156,Attendance_sorted!$B156:$CW156,"nn")&lt;&gt;"nn","•",""),"")</f>
        <v/>
      </c>
      <c r="I157" s="1" t="str">
        <f ca="1">IF(($A157&lt;&gt;"")*(I$1&lt;&gt;""),IF(_xlfn.XLOOKUP(I$1,Attendance_sorted!$B156:$CW156,Attendance_sorted!$B156:$CW156,"nn")&lt;&gt;"nn","•",""),"")</f>
        <v/>
      </c>
      <c r="J157" s="1" t="str">
        <f ca="1">IF(($A157&lt;&gt;"")*(J$1&lt;&gt;""),IF(_xlfn.XLOOKUP(J$1,Attendance_sorted!$B156:$CW156,Attendance_sorted!$B156:$CW156,"nn")&lt;&gt;"nn","•",""),"")</f>
        <v>•</v>
      </c>
      <c r="K157" s="1" t="str">
        <f ca="1">IF(($A157&lt;&gt;"")*(K$1&lt;&gt;""),IF(_xlfn.XLOOKUP(K$1,Attendance_sorted!$B156:$CW156,Attendance_sorted!$B156:$CW156,"nn")&lt;&gt;"nn","•",""),"")</f>
        <v>•</v>
      </c>
      <c r="L157" s="1" t="str">
        <f ca="1">IF(($A157&lt;&gt;"")*(L$1&lt;&gt;""),IF(_xlfn.XLOOKUP(L$1,Attendance_sorted!$B156:$CW156,Attendance_sorted!$B156:$CW156,"nn")&lt;&gt;"nn","•",""),"")</f>
        <v/>
      </c>
      <c r="M157" s="1" t="str">
        <f ca="1">IF(($A157&lt;&gt;"")*(M$1&lt;&gt;""),IF(_xlfn.XLOOKUP(M$1,Attendance_sorted!$B156:$CW156,Attendance_sorted!$B156:$CW156,"nn")&lt;&gt;"nn","•",""),"")</f>
        <v/>
      </c>
      <c r="N157" s="1" t="str">
        <f ca="1">IF(($A157&lt;&gt;"")*(N$1&lt;&gt;""),IF(_xlfn.XLOOKUP(N$1,Attendance_sorted!$B156:$CW156,Attendance_sorted!$B156:$CW156,"nn")&lt;&gt;"nn","•",""),"")</f>
        <v/>
      </c>
      <c r="O157" s="1" t="str">
        <f ca="1">IF(($A157&lt;&gt;"")*(O$1&lt;&gt;""),IF(_xlfn.XLOOKUP(O$1,Attendance_sorted!$B156:$CW156,Attendance_sorted!$B156:$CW156,"nn")&lt;&gt;"nn","•",""),"")</f>
        <v/>
      </c>
      <c r="P157" s="1" t="str">
        <f ca="1">IF(($A157&lt;&gt;"")*(P$1&lt;&gt;""),IF(_xlfn.XLOOKUP(P$1,Attendance_sorted!$B156:$CW156,Attendance_sorted!$B156:$CW156,"nn")&lt;&gt;"nn","•",""),"")</f>
        <v/>
      </c>
      <c r="Q157" s="1" t="str">
        <f ca="1">IF(($A157&lt;&gt;"")*(Q$1&lt;&gt;""),IF(_xlfn.XLOOKUP(Q$1,Attendance_sorted!$B156:$CW156,Attendance_sorted!$B156:$CW156,"nn")&lt;&gt;"nn","•",""),"")</f>
        <v/>
      </c>
      <c r="R157" s="1" t="str">
        <f ca="1">IF(($A157&lt;&gt;"")*(R$1&lt;&gt;""),IF(_xlfn.XLOOKUP(R$1,Attendance_sorted!$B156:$CW156,Attendance_sorted!$B156:$CW156,"nn")&lt;&gt;"nn","•",""),"")</f>
        <v/>
      </c>
      <c r="S157" s="1" t="str">
        <f ca="1">IF(($A157&lt;&gt;"")*(S$1&lt;&gt;""),IF(_xlfn.XLOOKUP(S$1,Attendance_sorted!$B156:$CW156,Attendance_sorted!$B156:$CW156,"nn")&lt;&gt;"nn","•",""),"")</f>
        <v/>
      </c>
      <c r="T157" s="1" t="str">
        <f ca="1">IF(($A157&lt;&gt;"")*(T$1&lt;&gt;""),IF(_xlfn.XLOOKUP(T$1,Attendance_sorted!$B156:$CW156,Attendance_sorted!$B156:$CW156,"nn")&lt;&gt;"nn","•",""),"")</f>
        <v/>
      </c>
      <c r="U157" s="1" t="str">
        <f ca="1">IF(($A157&lt;&gt;"")*(U$1&lt;&gt;""),IF(_xlfn.XLOOKUP(U$1,Attendance_sorted!$B156:$CW156,Attendance_sorted!$B156:$CW156,"nn")&lt;&gt;"nn","•",""),"")</f>
        <v/>
      </c>
      <c r="V157" s="1" t="str">
        <f ca="1">IF(($A157&lt;&gt;"")*(V$1&lt;&gt;""),IF(_xlfn.XLOOKUP(V$1,Attendance_sorted!$B156:$CW156,Attendance_sorted!$B156:$CW156,"nn")&lt;&gt;"nn","•",""),"")</f>
        <v/>
      </c>
      <c r="W157" s="1" t="str">
        <f ca="1">IF(($A157&lt;&gt;"")*(W$1&lt;&gt;""),IF(_xlfn.XLOOKUP(W$1,Attendance_sorted!$B156:$CW156,Attendance_sorted!$B156:$CW156,"nn")&lt;&gt;"nn","•",""),"")</f>
        <v/>
      </c>
      <c r="X157" s="1" t="str">
        <f ca="1">IF(($A157&lt;&gt;"")*(X$1&lt;&gt;""),IF(_xlfn.XLOOKUP(X$1,Attendance_sorted!$B156:$CW156,Attendance_sorted!$B156:$CW156,"nn")&lt;&gt;"nn","•",""),"")</f>
        <v/>
      </c>
      <c r="Y157" s="1" t="str">
        <f ca="1">IF(($A157&lt;&gt;"")*(Y$1&lt;&gt;""),IF(_xlfn.XLOOKUP(Y$1,Attendance_sorted!$B156:$CW156,Attendance_sorted!$B156:$CW156,"nn")&lt;&gt;"nn","•",""),"")</f>
        <v/>
      </c>
      <c r="Z157" s="1" t="str">
        <f ca="1">IF(($A157&lt;&gt;"")*(Z$1&lt;&gt;""),IF(_xlfn.XLOOKUP(Z$1,Attendance_sorted!$B156:$CW156,Attendance_sorted!$B156:$CW156,"nn")&lt;&gt;"nn","•",""),"")</f>
        <v/>
      </c>
      <c r="AA157" s="1" t="str">
        <f ca="1">IF(($A157&lt;&gt;"")*(AA$1&lt;&gt;""),IF(_xlfn.XLOOKUP(AA$1,Attendance_sorted!$B156:$CW156,Attendance_sorted!$B156:$CW156,"nn")&lt;&gt;"nn","•",""),"")</f>
        <v/>
      </c>
      <c r="AB157" s="1" t="str">
        <f ca="1">IF(($A157&lt;&gt;"")*(AB$1&lt;&gt;""),IF(_xlfn.XLOOKUP(AB$1,Attendance_sorted!$B156:$CW156,Attendance_sorted!$B156:$CW156,"nn")&lt;&gt;"nn","•",""),"")</f>
        <v/>
      </c>
      <c r="AC157" s="1" t="str">
        <f ca="1">IF(($A157&lt;&gt;"")*(AC$1&lt;&gt;""),IF(_xlfn.XLOOKUP(AC$1,Attendance_sorted!$B156:$CW156,Attendance_sorted!$B156:$CW156,"nn")&lt;&gt;"nn","•",""),"")</f>
        <v/>
      </c>
      <c r="AD157" s="1" t="str">
        <f ca="1">IF(($A157&lt;&gt;"")*(AD$1&lt;&gt;""),IF(_xlfn.XLOOKUP(AD$1,Attendance_sorted!$B156:$CW156,Attendance_sorted!$B156:$CW156,"nn")&lt;&gt;"nn","•",""),"")</f>
        <v/>
      </c>
      <c r="AE157" s="1" t="str">
        <f ca="1">IF(($A157&lt;&gt;"")*(AE$1&lt;&gt;""),IF(_xlfn.XLOOKUP(AE$1,Attendance_sorted!$B156:$CW156,Attendance_sorted!$B156:$CW156,"nn")&lt;&gt;"nn","•",""),"")</f>
        <v/>
      </c>
      <c r="AF157" s="1" t="str">
        <f ca="1">IF(($A157&lt;&gt;"")*(AF$1&lt;&gt;""),IF(_xlfn.XLOOKUP(AF$1,Attendance_sorted!$B156:$CW156,Attendance_sorted!$B156:$CW156,"nn")&lt;&gt;"nn","•",""),"")</f>
        <v/>
      </c>
      <c r="AG157" s="1" t="str">
        <f ca="1">IF(($A157&lt;&gt;"")*(AG$1&lt;&gt;""),IF(_xlfn.XLOOKUP(AG$1,Attendance_sorted!$B156:$CW156,Attendance_sorted!$B156:$CW156,"nn")&lt;&gt;"nn","•",""),"")</f>
        <v/>
      </c>
      <c r="AH157" s="1" t="str">
        <f ca="1">IF(($A157&lt;&gt;"")*(AH$1&lt;&gt;""),IF(_xlfn.XLOOKUP(AH$1,Attendance_sorted!$B156:$CW156,Attendance_sorted!$B156:$CW156,"nn")&lt;&gt;"nn","•",""),"")</f>
        <v/>
      </c>
      <c r="AI157" s="1" t="str">
        <f ca="1">IF(($A157&lt;&gt;"")*(AI$1&lt;&gt;""),IF(_xlfn.XLOOKUP(AI$1,Attendance_sorted!$B156:$CW156,Attendance_sorted!$B156:$CW156,"nn")&lt;&gt;"nn","•",""),"")</f>
        <v/>
      </c>
      <c r="AJ157" s="1" t="str">
        <f ca="1">IF(($A157&lt;&gt;"")*(AJ$1&lt;&gt;""),IF(_xlfn.XLOOKUP(AJ$1,Attendance_sorted!$B156:$CW156,Attendance_sorted!$B156:$CW156,"nn")&lt;&gt;"nn","•",""),"")</f>
        <v/>
      </c>
      <c r="AK157" s="1" t="str">
        <f ca="1">IF(($A157&lt;&gt;"")*(AK$1&lt;&gt;""),IF(_xlfn.XLOOKUP(AK$1,Attendance_sorted!$B156:$CW156,Attendance_sorted!$B156:$CW156,"nn")&lt;&gt;"nn","•",""),"")</f>
        <v/>
      </c>
      <c r="AL157" s="1" t="str">
        <f ca="1">IF(($A157&lt;&gt;"")*(AL$1&lt;&gt;""),IF(_xlfn.XLOOKUP(AL$1,Attendance_sorted!$B156:$CW156,Attendance_sorted!$B156:$CW156,"nn")&lt;&gt;"nn","•",""),"")</f>
        <v/>
      </c>
      <c r="AM157" s="1" t="str">
        <f ca="1">IF(($A157&lt;&gt;"")*(AM$1&lt;&gt;""),IF(_xlfn.XLOOKUP(AM$1,Attendance_sorted!$B156:$CW156,Attendance_sorted!$B156:$CW156,"nn")&lt;&gt;"nn","•",""),"")</f>
        <v/>
      </c>
      <c r="AN157" s="1" t="str">
        <f ca="1">IF(($A157&lt;&gt;"")*(AN$1&lt;&gt;""),IF(_xlfn.XLOOKUP(AN$1,Attendance_sorted!$B156:$CW156,Attendance_sorted!$B156:$CW156,"nn")&lt;&gt;"nn","•",""),"")</f>
        <v/>
      </c>
      <c r="AO157" s="1" t="str">
        <f ca="1">IF(($A157&lt;&gt;"")*(AO$1&lt;&gt;""),IF(_xlfn.XLOOKUP(AO$1,Attendance_sorted!$B156:$CW156,Attendance_sorted!$B156:$CW156,"nn")&lt;&gt;"nn","•",""),"")</f>
        <v/>
      </c>
      <c r="AP157" s="1" t="str">
        <f ca="1">IF(($A157&lt;&gt;"")*(AP$1&lt;&gt;""),IF(_xlfn.XLOOKUP(AP$1,Attendance_sorted!$B156:$CW156,Attendance_sorted!$B156:$CW156,"nn")&lt;&gt;"nn","•",""),"")</f>
        <v/>
      </c>
      <c r="AQ157" s="1" t="str">
        <f ca="1">IF(($A157&lt;&gt;"")*(AQ$1&lt;&gt;""),IF(_xlfn.XLOOKUP(AQ$1,Attendance_sorted!$B156:$CW156,Attendance_sorted!$B156:$CW156,"nn")&lt;&gt;"nn","•",""),"")</f>
        <v/>
      </c>
      <c r="AR157" s="1" t="str">
        <f ca="1">IF(($A157&lt;&gt;"")*(AR$1&lt;&gt;""),IF(_xlfn.XLOOKUP(AR$1,Attendance_sorted!$B156:$CW156,Attendance_sorted!$B156:$CW156,"nn")&lt;&gt;"nn","•",""),"")</f>
        <v/>
      </c>
      <c r="AS157" s="1" t="str">
        <f ca="1">IF(($A157&lt;&gt;"")*(AS$1&lt;&gt;""),IF(_xlfn.XLOOKUP(AS$1,Attendance_sorted!$B156:$CW156,Attendance_sorted!$B156:$CW156,"nn")&lt;&gt;"nn","•",""),"")</f>
        <v/>
      </c>
      <c r="AT157" s="1" t="str">
        <f ca="1">IF(($A157&lt;&gt;"")*(AT$1&lt;&gt;""),IF(_xlfn.XLOOKUP(AT$1,Attendance_sorted!$B156:$CW156,Attendance_sorted!$B156:$CW156,"nn")&lt;&gt;"nn","•",""),"")</f>
        <v/>
      </c>
      <c r="AU157" s="1" t="str">
        <f ca="1">IF(($A157&lt;&gt;"")*(AU$1&lt;&gt;""),IF(_xlfn.XLOOKUP(AU$1,Attendance_sorted!$B156:$CW156,Attendance_sorted!$B156:$CW156,"nn")&lt;&gt;"nn","•",""),"")</f>
        <v/>
      </c>
      <c r="AV157" s="1" t="str">
        <f ca="1">IF(($A157&lt;&gt;"")*(AV$1&lt;&gt;""),IF(_xlfn.XLOOKUP(AV$1,Attendance_sorted!$B156:$CW156,Attendance_sorted!$B156:$CW156,"nn")&lt;&gt;"nn","•",""),"")</f>
        <v/>
      </c>
      <c r="AW157" s="1" t="str">
        <f ca="1">IF(($A157&lt;&gt;"")*(AW$1&lt;&gt;""),IF(_xlfn.XLOOKUP(AW$1,Attendance_sorted!$B156:$CW156,Attendance_sorted!$B156:$CW156,"nn")&lt;&gt;"nn","•",""),"")</f>
        <v/>
      </c>
      <c r="AX157" s="1" t="str">
        <f ca="1">IF(($A157&lt;&gt;"")*(AX$1&lt;&gt;""),IF(_xlfn.XLOOKUP(AX$1,Attendance_sorted!$B156:$CW156,Attendance_sorted!$B156:$CW156,"nn")&lt;&gt;"nn","•",""),"")</f>
        <v/>
      </c>
      <c r="AY157" s="1" t="str">
        <f ca="1">IF(($A157&lt;&gt;"")*(AY$1&lt;&gt;""),IF(_xlfn.XLOOKUP(AY$1,Attendance_sorted!$B156:$CW156,Attendance_sorted!$B156:$CW156,"nn")&lt;&gt;"nn","•",""),"")</f>
        <v/>
      </c>
      <c r="AZ157" s="1" t="str">
        <f ca="1">IF(($A157&lt;&gt;"")*(AZ$1&lt;&gt;""),IF(_xlfn.XLOOKUP(AZ$1,Attendance_sorted!$B156:$CW156,Attendance_sorted!$B156:$CW156,"nn")&lt;&gt;"nn","•",""),"")</f>
        <v/>
      </c>
      <c r="BA157" s="1" t="str">
        <f ca="1">IF(($A157&lt;&gt;"")*(BA$1&lt;&gt;""),IF(_xlfn.XLOOKUP(BA$1,Attendance_sorted!$B156:$CW156,Attendance_sorted!$B156:$CW156,"nn")&lt;&gt;"nn","•",""),"")</f>
        <v/>
      </c>
      <c r="BB157" s="1" t="str">
        <f ca="1">IF(($A157&lt;&gt;"")*(BB$1&lt;&gt;""),IF(_xlfn.XLOOKUP(BB$1,Attendance_sorted!$B156:$CW156,Attendance_sorted!$B156:$CW156,"nn")&lt;&gt;"nn","•",""),"")</f>
        <v/>
      </c>
      <c r="BC157" s="1" t="str">
        <f ca="1">IF(($A157&lt;&gt;"")*(BC$1&lt;&gt;""),IF(_xlfn.XLOOKUP(BC$1,Attendance_sorted!$B156:$CW156,Attendance_sorted!$B156:$CW156,"nn")&lt;&gt;"nn","•",""),"")</f>
        <v/>
      </c>
      <c r="BD157" s="1" t="str">
        <f ca="1">IF(($A157&lt;&gt;"")*(BD$1&lt;&gt;""),IF(_xlfn.XLOOKUP(BD$1,Attendance_sorted!$B156:$CW156,Attendance_sorted!$B156:$CW156,"nn")&lt;&gt;"nn","•",""),"")</f>
        <v/>
      </c>
      <c r="BE157" s="1" t="str">
        <f ca="1">IF(($A157&lt;&gt;"")*(BE$1&lt;&gt;""),IF(_xlfn.XLOOKUP(BE$1,Attendance_sorted!$B156:$CW156,Attendance_sorted!$B156:$CW156,"nn")&lt;&gt;"nn","•",""),"")</f>
        <v/>
      </c>
      <c r="BF157" s="1" t="str">
        <f ca="1">IF(($A157&lt;&gt;"")*(BF$1&lt;&gt;""),IF(_xlfn.XLOOKUP(BF$1,Attendance_sorted!$B156:$CW156,Attendance_sorted!$B156:$CW156,"nn")&lt;&gt;"nn","•",""),"")</f>
        <v/>
      </c>
      <c r="BG157" s="1" t="str">
        <f ca="1">IF(($A157&lt;&gt;"")*(BG$1&lt;&gt;""),IF(_xlfn.XLOOKUP(BG$1,Attendance_sorted!$B156:$CW156,Attendance_sorted!$B156:$CW156,"nn")&lt;&gt;"nn","•",""),"")</f>
        <v/>
      </c>
      <c r="BH157" s="1" t="str">
        <f ca="1">IF(($A157&lt;&gt;"")*(BH$1&lt;&gt;""),IF(_xlfn.XLOOKUP(BH$1,Attendance_sorted!$B156:$CW156,Attendance_sorted!$B156:$CW156,"nn")&lt;&gt;"nn","•",""),"")</f>
        <v/>
      </c>
      <c r="BI157" s="1" t="str">
        <f ca="1">IF(($A157&lt;&gt;"")*(BI$1&lt;&gt;""),IF(_xlfn.XLOOKUP(BI$1,Attendance_sorted!$B156:$CW156,Attendance_sorted!$B156:$CW156,"nn")&lt;&gt;"nn","•",""),"")</f>
        <v/>
      </c>
      <c r="BJ157" s="1" t="str">
        <f ca="1">IF(($A157&lt;&gt;"")*(BJ$1&lt;&gt;""),IF(_xlfn.XLOOKUP(BJ$1,Attendance_sorted!$B156:$CW156,Attendance_sorted!$B156:$CW156,"nn")&lt;&gt;"nn","•",""),"")</f>
        <v/>
      </c>
      <c r="BK157" s="1" t="str">
        <f ca="1">IF(($A157&lt;&gt;"")*(BK$1&lt;&gt;""),IF(_xlfn.XLOOKUP(BK$1,Attendance_sorted!$B156:$CW156,Attendance_sorted!$B156:$CW156,"nn")&lt;&gt;"nn","•",""),"")</f>
        <v/>
      </c>
      <c r="BL157" s="1" t="str">
        <f ca="1">IF(($A157&lt;&gt;"")*(BL$1&lt;&gt;""),IF(_xlfn.XLOOKUP(BL$1,Attendance_sorted!$B156:$CW156,Attendance_sorted!$B156:$CW156,"nn")&lt;&gt;"nn","•",""),"")</f>
        <v/>
      </c>
      <c r="BM157" s="1" t="str">
        <f ca="1">IF(($A157&lt;&gt;"")*(BM$1&lt;&gt;""),IF(_xlfn.XLOOKUP(BM$1,Attendance_sorted!$B156:$CW156,Attendance_sorted!$B156:$CW156,"nn")&lt;&gt;"nn","•",""),"")</f>
        <v/>
      </c>
      <c r="BN157" s="1" t="str">
        <f ca="1">IF(($A157&lt;&gt;"")*(BN$1&lt;&gt;""),IF(_xlfn.XLOOKUP(BN$1,Attendance_sorted!$B156:$CW156,Attendance_sorted!$B156:$CW156,"nn")&lt;&gt;"nn","•",""),"")</f>
        <v/>
      </c>
      <c r="BO157" s="1" t="str">
        <f ca="1">IF(($A157&lt;&gt;"")*(BO$1&lt;&gt;""),IF(_xlfn.XLOOKUP(BO$1,Attendance_sorted!$B156:$CW156,Attendance_sorted!$B156:$CW156,"nn")&lt;&gt;"nn","•",""),"")</f>
        <v/>
      </c>
      <c r="BP157" s="1" t="str">
        <f ca="1">IF(($A157&lt;&gt;"")*(BP$1&lt;&gt;""),IF(_xlfn.XLOOKUP(BP$1,Attendance_sorted!$B156:$CW156,Attendance_sorted!$B156:$CW156,"nn")&lt;&gt;"nn","•",""),"")</f>
        <v/>
      </c>
      <c r="BQ157" s="1" t="str">
        <f ca="1">IF(($A157&lt;&gt;"")*(BQ$1&lt;&gt;""),IF(_xlfn.XLOOKUP(BQ$1,Attendance_sorted!$B156:$CW156,Attendance_sorted!$B156:$CW156,"nn")&lt;&gt;"nn","•",""),"")</f>
        <v/>
      </c>
      <c r="BR157" s="1" t="str">
        <f ca="1">IF(($A157&lt;&gt;"")*(BR$1&lt;&gt;""),IF(_xlfn.XLOOKUP(BR$1,Attendance_sorted!$B156:$CW156,Attendance_sorted!$B156:$CW156,"nn")&lt;&gt;"nn","•",""),"")</f>
        <v/>
      </c>
      <c r="BS157" s="1" t="str">
        <f ca="1">IF(($A157&lt;&gt;"")*(BS$1&lt;&gt;""),IF(_xlfn.XLOOKUP(BS$1,Attendance_sorted!$B156:$CW156,Attendance_sorted!$B156:$CW156,"nn")&lt;&gt;"nn","•",""),"")</f>
        <v/>
      </c>
      <c r="BT157" s="1" t="str">
        <f ca="1">IF(($A157&lt;&gt;"")*(BT$1&lt;&gt;""),IF(_xlfn.XLOOKUP(BT$1,Attendance_sorted!$B156:$CW156,Attendance_sorted!$B156:$CW156,"nn")&lt;&gt;"nn","•",""),"")</f>
        <v/>
      </c>
      <c r="BU157" s="1" t="str">
        <f ca="1">IF(($A157&lt;&gt;"")*(BU$1&lt;&gt;""),IF(_xlfn.XLOOKUP(BU$1,Attendance_sorted!$B156:$CW156,Attendance_sorted!$B156:$CW156,"nn")&lt;&gt;"nn","•",""),"")</f>
        <v/>
      </c>
      <c r="BV157" s="1" t="str">
        <f ca="1">IF(($A157&lt;&gt;"")*(BV$1&lt;&gt;""),IF(_xlfn.XLOOKUP(BV$1,Attendance_sorted!$B156:$CW156,Attendance_sorted!$B156:$CW156,"nn")&lt;&gt;"nn","•",""),"")</f>
        <v/>
      </c>
      <c r="BW157" s="1" t="str">
        <f ca="1">IF(($A157&lt;&gt;"")*(BW$1&lt;&gt;""),IF(_xlfn.XLOOKUP(BW$1,Attendance_sorted!$B156:$CW156,Attendance_sorted!$B156:$CW156,"nn")&lt;&gt;"nn","•",""),"")</f>
        <v/>
      </c>
      <c r="BX157" s="1" t="str">
        <f ca="1">IF(($A157&lt;&gt;"")*(BX$1&lt;&gt;""),IF(_xlfn.XLOOKUP(BX$1,Attendance_sorted!$B156:$CW156,Attendance_sorted!$B156:$CW156,"nn")&lt;&gt;"nn","•",""),"")</f>
        <v/>
      </c>
      <c r="BY157" s="1" t="str">
        <f ca="1">IF(($A157&lt;&gt;"")*(BY$1&lt;&gt;""),IF(_xlfn.XLOOKUP(BY$1,Attendance_sorted!$B156:$CW156,Attendance_sorted!$B156:$CW156,"nn")&lt;&gt;"nn","•",""),"")</f>
        <v/>
      </c>
      <c r="BZ157" s="1" t="str">
        <f ca="1">IF(($A157&lt;&gt;"")*(BZ$1&lt;&gt;""),IF(_xlfn.XLOOKUP(BZ$1,Attendance_sorted!$B156:$CW156,Attendance_sorted!$B156:$CW156,"nn")&lt;&gt;"nn","•",""),"")</f>
        <v/>
      </c>
      <c r="CA157" s="1" t="str">
        <f ca="1">IF(($A157&lt;&gt;"")*(CA$1&lt;&gt;""),IF(_xlfn.XLOOKUP(CA$1,Attendance_sorted!$B156:$CW156,Attendance_sorted!$B156:$CW156,"nn")&lt;&gt;"nn","•",""),"")</f>
        <v/>
      </c>
      <c r="CB157" s="1" t="str">
        <f ca="1">IF(($A157&lt;&gt;"")*(CB$1&lt;&gt;""),IF(_xlfn.XLOOKUP(CB$1,Attendance_sorted!$B156:$CW156,Attendance_sorted!$B156:$CW156,"nn")&lt;&gt;"nn","•",""),"")</f>
        <v/>
      </c>
      <c r="CC157" s="1" t="str">
        <f ca="1">IF(($A157&lt;&gt;"")*(CC$1&lt;&gt;""),IF(_xlfn.XLOOKUP(CC$1,Attendance_sorted!$B156:$CW156,Attendance_sorted!$B156:$CW156,"nn")&lt;&gt;"nn","•",""),"")</f>
        <v/>
      </c>
      <c r="CD157" s="1" t="str">
        <f ca="1">IF(($A157&lt;&gt;"")*(CD$1&lt;&gt;""),IF(_xlfn.XLOOKUP(CD$1,Attendance_sorted!$B156:$CW156,Attendance_sorted!$B156:$CW156,"nn")&lt;&gt;"nn","•",""),"")</f>
        <v/>
      </c>
      <c r="CE157" s="1" t="str">
        <f ca="1">IF(($A157&lt;&gt;"")*(CE$1&lt;&gt;""),IF(_xlfn.XLOOKUP(CE$1,Attendance_sorted!$B156:$CW156,Attendance_sorted!$B156:$CW156,"nn")&lt;&gt;"nn","•",""),"")</f>
        <v/>
      </c>
      <c r="CF157" s="1" t="str">
        <f ca="1">IF(($A157&lt;&gt;"")*(CF$1&lt;&gt;""),IF(_xlfn.XLOOKUP(CF$1,Attendance_sorted!$B156:$CW156,Attendance_sorted!$B156:$CW156,"nn")&lt;&gt;"nn","•",""),"")</f>
        <v/>
      </c>
      <c r="CG157" s="1" t="str">
        <f ca="1">IF(($A157&lt;&gt;"")*(CG$1&lt;&gt;""),IF(_xlfn.XLOOKUP(CG$1,Attendance_sorted!$B156:$CW156,Attendance_sorted!$B156:$CW156,"nn")&lt;&gt;"nn","•",""),"")</f>
        <v/>
      </c>
      <c r="CH157" s="1" t="str">
        <f ca="1">IF(($A157&lt;&gt;"")*(CH$1&lt;&gt;""),IF(_xlfn.XLOOKUP(CH$1,Attendance_sorted!$B156:$CW156,Attendance_sorted!$B156:$CW156,"nn")&lt;&gt;"nn","•",""),"")</f>
        <v/>
      </c>
      <c r="CI157" s="1" t="str">
        <f ca="1">IF(($A157&lt;&gt;"")*(CI$1&lt;&gt;""),IF(_xlfn.XLOOKUP(CI$1,Attendance_sorted!$B156:$CW156,Attendance_sorted!$B156:$CW156,"nn")&lt;&gt;"nn","•",""),"")</f>
        <v/>
      </c>
      <c r="CJ157" s="1" t="str">
        <f ca="1">IF(($A157&lt;&gt;"")*(CJ$1&lt;&gt;""),IF(_xlfn.XLOOKUP(CJ$1,Attendance_sorted!$B156:$CW156,Attendance_sorted!$B156:$CW156,"nn")&lt;&gt;"nn","•",""),"")</f>
        <v/>
      </c>
      <c r="CK157" s="1" t="str">
        <f ca="1">IF(($A157&lt;&gt;"")*(CK$1&lt;&gt;""),IF(_xlfn.XLOOKUP(CK$1,Attendance_sorted!$B156:$CW156,Attendance_sorted!$B156:$CW156,"nn")&lt;&gt;"nn","•",""),"")</f>
        <v/>
      </c>
      <c r="CL157" s="1" t="str">
        <f ca="1">IF(($A157&lt;&gt;"")*(CL$1&lt;&gt;""),IF(_xlfn.XLOOKUP(CL$1,Attendance_sorted!$B156:$CW156,Attendance_sorted!$B156:$CW156,"nn")&lt;&gt;"nn","•",""),"")</f>
        <v/>
      </c>
      <c r="CM157" s="1" t="str">
        <f ca="1">IF(($A157&lt;&gt;"")*(CM$1&lt;&gt;""),IF(_xlfn.XLOOKUP(CM$1,Attendance_sorted!$B156:$CW156,Attendance_sorted!$B156:$CW156,"nn")&lt;&gt;"nn","•",""),"")</f>
        <v/>
      </c>
      <c r="CN157" s="1" t="str">
        <f ca="1">IF(($A157&lt;&gt;"")*(CN$1&lt;&gt;""),IF(_xlfn.XLOOKUP(CN$1,Attendance_sorted!$B156:$CW156,Attendance_sorted!$B156:$CW156,"nn")&lt;&gt;"nn","•",""),"")</f>
        <v/>
      </c>
      <c r="CO157" s="1" t="str">
        <f ca="1">IF(($A157&lt;&gt;"")*(CO$1&lt;&gt;""),IF(_xlfn.XLOOKUP(CO$1,Attendance_sorted!$B156:$CW156,Attendance_sorted!$B156:$CW156,"nn")&lt;&gt;"nn","•",""),"")</f>
        <v/>
      </c>
      <c r="CP157" s="1" t="str">
        <f ca="1">IF(($A157&lt;&gt;"")*(CP$1&lt;&gt;""),IF(_xlfn.XLOOKUP(CP$1,Attendance_sorted!$B156:$CW156,Attendance_sorted!$B156:$CW156,"nn")&lt;&gt;"nn","•",""),"")</f>
        <v/>
      </c>
      <c r="CQ157" s="1" t="str">
        <f ca="1">IF(($A157&lt;&gt;"")*(CQ$1&lt;&gt;""),IF(_xlfn.XLOOKUP(CQ$1,Attendance_sorted!$B156:$CW156,Attendance_sorted!$B156:$CW156,"nn")&lt;&gt;"nn","•",""),"")</f>
        <v/>
      </c>
      <c r="CR157" s="1" t="str">
        <f ca="1">IF(($A157&lt;&gt;"")*(CR$1&lt;&gt;""),IF(_xlfn.XLOOKUP(CR$1,Attendance_sorted!$B156:$CW156,Attendance_sorted!$B156:$CW156,"nn")&lt;&gt;"nn","•",""),"")</f>
        <v/>
      </c>
      <c r="CS157" s="1" t="str">
        <f ca="1">IF(($A157&lt;&gt;"")*(CS$1&lt;&gt;""),IF(_xlfn.XLOOKUP(CS$1,Attendance_sorted!$B156:$CW156,Attendance_sorted!$B156:$CW156,"nn")&lt;&gt;"nn","•",""),"")</f>
        <v/>
      </c>
      <c r="CT157" s="1" t="str">
        <f ca="1">IF(($A157&lt;&gt;"")*(CT$1&lt;&gt;""),IF(_xlfn.XLOOKUP(CT$1,Attendance_sorted!$B156:$CW156,Attendance_sorted!$B156:$CW156,"nn")&lt;&gt;"nn","•",""),"")</f>
        <v/>
      </c>
      <c r="CU157" s="1" t="str">
        <f ca="1">IF(($A157&lt;&gt;"")*(CU$1&lt;&gt;""),IF(_xlfn.XLOOKUP(CU$1,Attendance_sorted!$B156:$CW156,Attendance_sorted!$B156:$CW156,"nn")&lt;&gt;"nn","•",""),"")</f>
        <v/>
      </c>
      <c r="CV157" s="1" t="str">
        <f ca="1">IF(($A157&lt;&gt;"")*(CV$1&lt;&gt;""),IF(_xlfn.XLOOKUP(CV$1,Attendance_sorted!$B156:$CW156,Attendance_sorted!$B156:$CW156,"nn")&lt;&gt;"nn","•",""),"")</f>
        <v/>
      </c>
      <c r="CW157" s="1" t="str">
        <f ca="1">IF(($A157&lt;&gt;"")*(CW$1&lt;&gt;""),IF(_xlfn.XLOOKUP(CW$1,Attendance_sorted!$B156:$CW156,Attendance_sorted!$B156:$CW156,"nn")&lt;&gt;"nn","•",""),"")</f>
        <v/>
      </c>
    </row>
    <row r="158" spans="1:101">
      <c r="A158" s="1">
        <v>524</v>
      </c>
      <c r="B158" s="1" t="str">
        <f ca="1">IF(($A158&lt;&gt;"")*(B$1&lt;&gt;""),IF(_xlfn.XLOOKUP(B$1,Attendance_sorted!$B157:$CW157,Attendance_sorted!$B157:$CW157,"nn")&lt;&gt;"nn","•",""),"")</f>
        <v/>
      </c>
      <c r="C158" s="1" t="str">
        <f ca="1">IF(($A158&lt;&gt;"")*(C$1&lt;&gt;""),IF(_xlfn.XLOOKUP(C$1,Attendance_sorted!$B157:$CW157,Attendance_sorted!$B157:$CW157,"nn")&lt;&gt;"nn","•",""),"")</f>
        <v/>
      </c>
      <c r="D158" s="1" t="str">
        <f ca="1">IF(($A158&lt;&gt;"")*(D$1&lt;&gt;""),IF(_xlfn.XLOOKUP(D$1,Attendance_sorted!$B157:$CW157,Attendance_sorted!$B157:$CW157,"nn")&lt;&gt;"nn","•",""),"")</f>
        <v/>
      </c>
      <c r="E158" s="1" t="str">
        <f ca="1">IF(($A158&lt;&gt;"")*(E$1&lt;&gt;""),IF(_xlfn.XLOOKUP(E$1,Attendance_sorted!$B157:$CW157,Attendance_sorted!$B157:$CW157,"nn")&lt;&gt;"nn","•",""),"")</f>
        <v/>
      </c>
      <c r="F158" s="1" t="str">
        <f ca="1">IF(($A158&lt;&gt;"")*(F$1&lt;&gt;""),IF(_xlfn.XLOOKUP(F$1,Attendance_sorted!$B157:$CW157,Attendance_sorted!$B157:$CW157,"nn")&lt;&gt;"nn","•",""),"")</f>
        <v/>
      </c>
      <c r="G158" s="1" t="str">
        <f ca="1">IF(($A158&lt;&gt;"")*(G$1&lt;&gt;""),IF(_xlfn.XLOOKUP(G$1,Attendance_sorted!$B157:$CW157,Attendance_sorted!$B157:$CW157,"nn")&lt;&gt;"nn","•",""),"")</f>
        <v/>
      </c>
      <c r="H158" s="1" t="str">
        <f ca="1">IF(($A158&lt;&gt;"")*(H$1&lt;&gt;""),IF(_xlfn.XLOOKUP(H$1,Attendance_sorted!$B157:$CW157,Attendance_sorted!$B157:$CW157,"nn")&lt;&gt;"nn","•",""),"")</f>
        <v/>
      </c>
      <c r="I158" s="1" t="str">
        <f ca="1">IF(($A158&lt;&gt;"")*(I$1&lt;&gt;""),IF(_xlfn.XLOOKUP(I$1,Attendance_sorted!$B157:$CW157,Attendance_sorted!$B157:$CW157,"nn")&lt;&gt;"nn","•",""),"")</f>
        <v/>
      </c>
      <c r="J158" s="1" t="str">
        <f ca="1">IF(($A158&lt;&gt;"")*(J$1&lt;&gt;""),IF(_xlfn.XLOOKUP(J$1,Attendance_sorted!$B157:$CW157,Attendance_sorted!$B157:$CW157,"nn")&lt;&gt;"nn","•",""),"")</f>
        <v/>
      </c>
      <c r="K158" s="1" t="str">
        <f ca="1">IF(($A158&lt;&gt;"")*(K$1&lt;&gt;""),IF(_xlfn.XLOOKUP(K$1,Attendance_sorted!$B157:$CW157,Attendance_sorted!$B157:$CW157,"nn")&lt;&gt;"nn","•",""),"")</f>
        <v/>
      </c>
      <c r="L158" s="1" t="str">
        <f ca="1">IF(($A158&lt;&gt;"")*(L$1&lt;&gt;""),IF(_xlfn.XLOOKUP(L$1,Attendance_sorted!$B157:$CW157,Attendance_sorted!$B157:$CW157,"nn")&lt;&gt;"nn","•",""),"")</f>
        <v/>
      </c>
      <c r="M158" s="1" t="str">
        <f ca="1">IF(($A158&lt;&gt;"")*(M$1&lt;&gt;""),IF(_xlfn.XLOOKUP(M$1,Attendance_sorted!$B157:$CW157,Attendance_sorted!$B157:$CW157,"nn")&lt;&gt;"nn","•",""),"")</f>
        <v/>
      </c>
      <c r="N158" s="1" t="str">
        <f ca="1">IF(($A158&lt;&gt;"")*(N$1&lt;&gt;""),IF(_xlfn.XLOOKUP(N$1,Attendance_sorted!$B157:$CW157,Attendance_sorted!$B157:$CW157,"nn")&lt;&gt;"nn","•",""),"")</f>
        <v/>
      </c>
      <c r="O158" s="1" t="str">
        <f ca="1">IF(($A158&lt;&gt;"")*(O$1&lt;&gt;""),IF(_xlfn.XLOOKUP(O$1,Attendance_sorted!$B157:$CW157,Attendance_sorted!$B157:$CW157,"nn")&lt;&gt;"nn","•",""),"")</f>
        <v/>
      </c>
      <c r="P158" s="1" t="str">
        <f ca="1">IF(($A158&lt;&gt;"")*(P$1&lt;&gt;""),IF(_xlfn.XLOOKUP(P$1,Attendance_sorted!$B157:$CW157,Attendance_sorted!$B157:$CW157,"nn")&lt;&gt;"nn","•",""),"")</f>
        <v/>
      </c>
      <c r="Q158" s="1" t="str">
        <f ca="1">IF(($A158&lt;&gt;"")*(Q$1&lt;&gt;""),IF(_xlfn.XLOOKUP(Q$1,Attendance_sorted!$B157:$CW157,Attendance_sorted!$B157:$CW157,"nn")&lt;&gt;"nn","•",""),"")</f>
        <v/>
      </c>
      <c r="R158" s="1" t="str">
        <f ca="1">IF(($A158&lt;&gt;"")*(R$1&lt;&gt;""),IF(_xlfn.XLOOKUP(R$1,Attendance_sorted!$B157:$CW157,Attendance_sorted!$B157:$CW157,"nn")&lt;&gt;"nn","•",""),"")</f>
        <v/>
      </c>
      <c r="S158" s="1" t="str">
        <f ca="1">IF(($A158&lt;&gt;"")*(S$1&lt;&gt;""),IF(_xlfn.XLOOKUP(S$1,Attendance_sorted!$B157:$CW157,Attendance_sorted!$B157:$CW157,"nn")&lt;&gt;"nn","•",""),"")</f>
        <v/>
      </c>
      <c r="T158" s="1" t="str">
        <f ca="1">IF(($A158&lt;&gt;"")*(T$1&lt;&gt;""),IF(_xlfn.XLOOKUP(T$1,Attendance_sorted!$B157:$CW157,Attendance_sorted!$B157:$CW157,"nn")&lt;&gt;"nn","•",""),"")</f>
        <v/>
      </c>
      <c r="U158" s="1" t="str">
        <f ca="1">IF(($A158&lt;&gt;"")*(U$1&lt;&gt;""),IF(_xlfn.XLOOKUP(U$1,Attendance_sorted!$B157:$CW157,Attendance_sorted!$B157:$CW157,"nn")&lt;&gt;"nn","•",""),"")</f>
        <v/>
      </c>
      <c r="V158" s="1" t="str">
        <f ca="1">IF(($A158&lt;&gt;"")*(V$1&lt;&gt;""),IF(_xlfn.XLOOKUP(V$1,Attendance_sorted!$B157:$CW157,Attendance_sorted!$B157:$CW157,"nn")&lt;&gt;"nn","•",""),"")</f>
        <v/>
      </c>
      <c r="W158" s="1" t="str">
        <f ca="1">IF(($A158&lt;&gt;"")*(W$1&lt;&gt;""),IF(_xlfn.XLOOKUP(W$1,Attendance_sorted!$B157:$CW157,Attendance_sorted!$B157:$CW157,"nn")&lt;&gt;"nn","•",""),"")</f>
        <v/>
      </c>
      <c r="X158" s="1" t="str">
        <f ca="1">IF(($A158&lt;&gt;"")*(X$1&lt;&gt;""),IF(_xlfn.XLOOKUP(X$1,Attendance_sorted!$B157:$CW157,Attendance_sorted!$B157:$CW157,"nn")&lt;&gt;"nn","•",""),"")</f>
        <v/>
      </c>
      <c r="Y158" s="1" t="str">
        <f ca="1">IF(($A158&lt;&gt;"")*(Y$1&lt;&gt;""),IF(_xlfn.XLOOKUP(Y$1,Attendance_sorted!$B157:$CW157,Attendance_sorted!$B157:$CW157,"nn")&lt;&gt;"nn","•",""),"")</f>
        <v/>
      </c>
      <c r="Z158" s="1" t="str">
        <f ca="1">IF(($A158&lt;&gt;"")*(Z$1&lt;&gt;""),IF(_xlfn.XLOOKUP(Z$1,Attendance_sorted!$B157:$CW157,Attendance_sorted!$B157:$CW157,"nn")&lt;&gt;"nn","•",""),"")</f>
        <v/>
      </c>
      <c r="AA158" s="1" t="str">
        <f ca="1">IF(($A158&lt;&gt;"")*(AA$1&lt;&gt;""),IF(_xlfn.XLOOKUP(AA$1,Attendance_sorted!$B157:$CW157,Attendance_sorted!$B157:$CW157,"nn")&lt;&gt;"nn","•",""),"")</f>
        <v/>
      </c>
      <c r="AB158" s="1" t="str">
        <f ca="1">IF(($A158&lt;&gt;"")*(AB$1&lt;&gt;""),IF(_xlfn.XLOOKUP(AB$1,Attendance_sorted!$B157:$CW157,Attendance_sorted!$B157:$CW157,"nn")&lt;&gt;"nn","•",""),"")</f>
        <v/>
      </c>
      <c r="AC158" s="1" t="str">
        <f ca="1">IF(($A158&lt;&gt;"")*(AC$1&lt;&gt;""),IF(_xlfn.XLOOKUP(AC$1,Attendance_sorted!$B157:$CW157,Attendance_sorted!$B157:$CW157,"nn")&lt;&gt;"nn","•",""),"")</f>
        <v/>
      </c>
      <c r="AD158" s="1" t="str">
        <f ca="1">IF(($A158&lt;&gt;"")*(AD$1&lt;&gt;""),IF(_xlfn.XLOOKUP(AD$1,Attendance_sorted!$B157:$CW157,Attendance_sorted!$B157:$CW157,"nn")&lt;&gt;"nn","•",""),"")</f>
        <v/>
      </c>
      <c r="AE158" s="1" t="str">
        <f ca="1">IF(($A158&lt;&gt;"")*(AE$1&lt;&gt;""),IF(_xlfn.XLOOKUP(AE$1,Attendance_sorted!$B157:$CW157,Attendance_sorted!$B157:$CW157,"nn")&lt;&gt;"nn","•",""),"")</f>
        <v/>
      </c>
      <c r="AF158" s="1" t="str">
        <f ca="1">IF(($A158&lt;&gt;"")*(AF$1&lt;&gt;""),IF(_xlfn.XLOOKUP(AF$1,Attendance_sorted!$B157:$CW157,Attendance_sorted!$B157:$CW157,"nn")&lt;&gt;"nn","•",""),"")</f>
        <v/>
      </c>
      <c r="AG158" s="1" t="str">
        <f ca="1">IF(($A158&lt;&gt;"")*(AG$1&lt;&gt;""),IF(_xlfn.XLOOKUP(AG$1,Attendance_sorted!$B157:$CW157,Attendance_sorted!$B157:$CW157,"nn")&lt;&gt;"nn","•",""),"")</f>
        <v/>
      </c>
      <c r="AH158" s="1" t="str">
        <f ca="1">IF(($A158&lt;&gt;"")*(AH$1&lt;&gt;""),IF(_xlfn.XLOOKUP(AH$1,Attendance_sorted!$B157:$CW157,Attendance_sorted!$B157:$CW157,"nn")&lt;&gt;"nn","•",""),"")</f>
        <v/>
      </c>
      <c r="AI158" s="1" t="str">
        <f ca="1">IF(($A158&lt;&gt;"")*(AI$1&lt;&gt;""),IF(_xlfn.XLOOKUP(AI$1,Attendance_sorted!$B157:$CW157,Attendance_sorted!$B157:$CW157,"nn")&lt;&gt;"nn","•",""),"")</f>
        <v/>
      </c>
      <c r="AJ158" s="1" t="str">
        <f ca="1">IF(($A158&lt;&gt;"")*(AJ$1&lt;&gt;""),IF(_xlfn.XLOOKUP(AJ$1,Attendance_sorted!$B157:$CW157,Attendance_sorted!$B157:$CW157,"nn")&lt;&gt;"nn","•",""),"")</f>
        <v/>
      </c>
      <c r="AK158" s="1" t="str">
        <f ca="1">IF(($A158&lt;&gt;"")*(AK$1&lt;&gt;""),IF(_xlfn.XLOOKUP(AK$1,Attendance_sorted!$B157:$CW157,Attendance_sorted!$B157:$CW157,"nn")&lt;&gt;"nn","•",""),"")</f>
        <v/>
      </c>
      <c r="AL158" s="1" t="str">
        <f ca="1">IF(($A158&lt;&gt;"")*(AL$1&lt;&gt;""),IF(_xlfn.XLOOKUP(AL$1,Attendance_sorted!$B157:$CW157,Attendance_sorted!$B157:$CW157,"nn")&lt;&gt;"nn","•",""),"")</f>
        <v/>
      </c>
      <c r="AM158" s="1" t="str">
        <f ca="1">IF(($A158&lt;&gt;"")*(AM$1&lt;&gt;""),IF(_xlfn.XLOOKUP(AM$1,Attendance_sorted!$B157:$CW157,Attendance_sorted!$B157:$CW157,"nn")&lt;&gt;"nn","•",""),"")</f>
        <v/>
      </c>
      <c r="AN158" s="1" t="str">
        <f ca="1">IF(($A158&lt;&gt;"")*(AN$1&lt;&gt;""),IF(_xlfn.XLOOKUP(AN$1,Attendance_sorted!$B157:$CW157,Attendance_sorted!$B157:$CW157,"nn")&lt;&gt;"nn","•",""),"")</f>
        <v/>
      </c>
      <c r="AO158" s="1" t="str">
        <f ca="1">IF(($A158&lt;&gt;"")*(AO$1&lt;&gt;""),IF(_xlfn.XLOOKUP(AO$1,Attendance_sorted!$B157:$CW157,Attendance_sorted!$B157:$CW157,"nn")&lt;&gt;"nn","•",""),"")</f>
        <v/>
      </c>
      <c r="AP158" s="1" t="str">
        <f ca="1">IF(($A158&lt;&gt;"")*(AP$1&lt;&gt;""),IF(_xlfn.XLOOKUP(AP$1,Attendance_sorted!$B157:$CW157,Attendance_sorted!$B157:$CW157,"nn")&lt;&gt;"nn","•",""),"")</f>
        <v/>
      </c>
      <c r="AQ158" s="1" t="str">
        <f ca="1">IF(($A158&lt;&gt;"")*(AQ$1&lt;&gt;""),IF(_xlfn.XLOOKUP(AQ$1,Attendance_sorted!$B157:$CW157,Attendance_sorted!$B157:$CW157,"nn")&lt;&gt;"nn","•",""),"")</f>
        <v/>
      </c>
      <c r="AR158" s="1" t="str">
        <f ca="1">IF(($A158&lt;&gt;"")*(AR$1&lt;&gt;""),IF(_xlfn.XLOOKUP(AR$1,Attendance_sorted!$B157:$CW157,Attendance_sorted!$B157:$CW157,"nn")&lt;&gt;"nn","•",""),"")</f>
        <v/>
      </c>
      <c r="AS158" s="1" t="str">
        <f ca="1">IF(($A158&lt;&gt;"")*(AS$1&lt;&gt;""),IF(_xlfn.XLOOKUP(AS$1,Attendance_sorted!$B157:$CW157,Attendance_sorted!$B157:$CW157,"nn")&lt;&gt;"nn","•",""),"")</f>
        <v/>
      </c>
      <c r="AT158" s="1" t="str">
        <f ca="1">IF(($A158&lt;&gt;"")*(AT$1&lt;&gt;""),IF(_xlfn.XLOOKUP(AT$1,Attendance_sorted!$B157:$CW157,Attendance_sorted!$B157:$CW157,"nn")&lt;&gt;"nn","•",""),"")</f>
        <v/>
      </c>
      <c r="AU158" s="1" t="str">
        <f ca="1">IF(($A158&lt;&gt;"")*(AU$1&lt;&gt;""),IF(_xlfn.XLOOKUP(AU$1,Attendance_sorted!$B157:$CW157,Attendance_sorted!$B157:$CW157,"nn")&lt;&gt;"nn","•",""),"")</f>
        <v/>
      </c>
      <c r="AV158" s="1" t="str">
        <f ca="1">IF(($A158&lt;&gt;"")*(AV$1&lt;&gt;""),IF(_xlfn.XLOOKUP(AV$1,Attendance_sorted!$B157:$CW157,Attendance_sorted!$B157:$CW157,"nn")&lt;&gt;"nn","•",""),"")</f>
        <v/>
      </c>
      <c r="AW158" s="1" t="str">
        <f ca="1">IF(($A158&lt;&gt;"")*(AW$1&lt;&gt;""),IF(_xlfn.XLOOKUP(AW$1,Attendance_sorted!$B157:$CW157,Attendance_sorted!$B157:$CW157,"nn")&lt;&gt;"nn","•",""),"")</f>
        <v/>
      </c>
      <c r="AX158" s="1" t="str">
        <f ca="1">IF(($A158&lt;&gt;"")*(AX$1&lt;&gt;""),IF(_xlfn.XLOOKUP(AX$1,Attendance_sorted!$B157:$CW157,Attendance_sorted!$B157:$CW157,"nn")&lt;&gt;"nn","•",""),"")</f>
        <v/>
      </c>
      <c r="AY158" s="1" t="str">
        <f ca="1">IF(($A158&lt;&gt;"")*(AY$1&lt;&gt;""),IF(_xlfn.XLOOKUP(AY$1,Attendance_sorted!$B157:$CW157,Attendance_sorted!$B157:$CW157,"nn")&lt;&gt;"nn","•",""),"")</f>
        <v/>
      </c>
      <c r="AZ158" s="1" t="str">
        <f ca="1">IF(($A158&lt;&gt;"")*(AZ$1&lt;&gt;""),IF(_xlfn.XLOOKUP(AZ$1,Attendance_sorted!$B157:$CW157,Attendance_sorted!$B157:$CW157,"nn")&lt;&gt;"nn","•",""),"")</f>
        <v/>
      </c>
      <c r="BA158" s="1" t="str">
        <f ca="1">IF(($A158&lt;&gt;"")*(BA$1&lt;&gt;""),IF(_xlfn.XLOOKUP(BA$1,Attendance_sorted!$B157:$CW157,Attendance_sorted!$B157:$CW157,"nn")&lt;&gt;"nn","•",""),"")</f>
        <v/>
      </c>
      <c r="BB158" s="1" t="str">
        <f ca="1">IF(($A158&lt;&gt;"")*(BB$1&lt;&gt;""),IF(_xlfn.XLOOKUP(BB$1,Attendance_sorted!$B157:$CW157,Attendance_sorted!$B157:$CW157,"nn")&lt;&gt;"nn","•",""),"")</f>
        <v/>
      </c>
      <c r="BC158" s="1" t="str">
        <f ca="1">IF(($A158&lt;&gt;"")*(BC$1&lt;&gt;""),IF(_xlfn.XLOOKUP(BC$1,Attendance_sorted!$B157:$CW157,Attendance_sorted!$B157:$CW157,"nn")&lt;&gt;"nn","•",""),"")</f>
        <v/>
      </c>
      <c r="BD158" s="1" t="str">
        <f ca="1">IF(($A158&lt;&gt;"")*(BD$1&lt;&gt;""),IF(_xlfn.XLOOKUP(BD$1,Attendance_sorted!$B157:$CW157,Attendance_sorted!$B157:$CW157,"nn")&lt;&gt;"nn","•",""),"")</f>
        <v/>
      </c>
      <c r="BE158" s="1" t="str">
        <f ca="1">IF(($A158&lt;&gt;"")*(BE$1&lt;&gt;""),IF(_xlfn.XLOOKUP(BE$1,Attendance_sorted!$B157:$CW157,Attendance_sorted!$B157:$CW157,"nn")&lt;&gt;"nn","•",""),"")</f>
        <v/>
      </c>
      <c r="BF158" s="1" t="str">
        <f ca="1">IF(($A158&lt;&gt;"")*(BF$1&lt;&gt;""),IF(_xlfn.XLOOKUP(BF$1,Attendance_sorted!$B157:$CW157,Attendance_sorted!$B157:$CW157,"nn")&lt;&gt;"nn","•",""),"")</f>
        <v/>
      </c>
      <c r="BG158" s="1" t="str">
        <f ca="1">IF(($A158&lt;&gt;"")*(BG$1&lt;&gt;""),IF(_xlfn.XLOOKUP(BG$1,Attendance_sorted!$B157:$CW157,Attendance_sorted!$B157:$CW157,"nn")&lt;&gt;"nn","•",""),"")</f>
        <v/>
      </c>
      <c r="BH158" s="1" t="str">
        <f ca="1">IF(($A158&lt;&gt;"")*(BH$1&lt;&gt;""),IF(_xlfn.XLOOKUP(BH$1,Attendance_sorted!$B157:$CW157,Attendance_sorted!$B157:$CW157,"nn")&lt;&gt;"nn","•",""),"")</f>
        <v/>
      </c>
      <c r="BI158" s="1" t="str">
        <f ca="1">IF(($A158&lt;&gt;"")*(BI$1&lt;&gt;""),IF(_xlfn.XLOOKUP(BI$1,Attendance_sorted!$B157:$CW157,Attendance_sorted!$B157:$CW157,"nn")&lt;&gt;"nn","•",""),"")</f>
        <v/>
      </c>
      <c r="BJ158" s="1" t="str">
        <f ca="1">IF(($A158&lt;&gt;"")*(BJ$1&lt;&gt;""),IF(_xlfn.XLOOKUP(BJ$1,Attendance_sorted!$B157:$CW157,Attendance_sorted!$B157:$CW157,"nn")&lt;&gt;"nn","•",""),"")</f>
        <v/>
      </c>
      <c r="BK158" s="1" t="str">
        <f ca="1">IF(($A158&lt;&gt;"")*(BK$1&lt;&gt;""),IF(_xlfn.XLOOKUP(BK$1,Attendance_sorted!$B157:$CW157,Attendance_sorted!$B157:$CW157,"nn")&lt;&gt;"nn","•",""),"")</f>
        <v/>
      </c>
      <c r="BL158" s="1" t="str">
        <f ca="1">IF(($A158&lt;&gt;"")*(BL$1&lt;&gt;""),IF(_xlfn.XLOOKUP(BL$1,Attendance_sorted!$B157:$CW157,Attendance_sorted!$B157:$CW157,"nn")&lt;&gt;"nn","•",""),"")</f>
        <v/>
      </c>
      <c r="BM158" s="1" t="str">
        <f ca="1">IF(($A158&lt;&gt;"")*(BM$1&lt;&gt;""),IF(_xlfn.XLOOKUP(BM$1,Attendance_sorted!$B157:$CW157,Attendance_sorted!$B157:$CW157,"nn")&lt;&gt;"nn","•",""),"")</f>
        <v/>
      </c>
      <c r="BN158" s="1" t="str">
        <f ca="1">IF(($A158&lt;&gt;"")*(BN$1&lt;&gt;""),IF(_xlfn.XLOOKUP(BN$1,Attendance_sorted!$B157:$CW157,Attendance_sorted!$B157:$CW157,"nn")&lt;&gt;"nn","•",""),"")</f>
        <v/>
      </c>
      <c r="BO158" s="1" t="str">
        <f ca="1">IF(($A158&lt;&gt;"")*(BO$1&lt;&gt;""),IF(_xlfn.XLOOKUP(BO$1,Attendance_sorted!$B157:$CW157,Attendance_sorted!$B157:$CW157,"nn")&lt;&gt;"nn","•",""),"")</f>
        <v/>
      </c>
      <c r="BP158" s="1" t="str">
        <f ca="1">IF(($A158&lt;&gt;"")*(BP$1&lt;&gt;""),IF(_xlfn.XLOOKUP(BP$1,Attendance_sorted!$B157:$CW157,Attendance_sorted!$B157:$CW157,"nn")&lt;&gt;"nn","•",""),"")</f>
        <v/>
      </c>
      <c r="BQ158" s="1" t="str">
        <f ca="1">IF(($A158&lt;&gt;"")*(BQ$1&lt;&gt;""),IF(_xlfn.XLOOKUP(BQ$1,Attendance_sorted!$B157:$CW157,Attendance_sorted!$B157:$CW157,"nn")&lt;&gt;"nn","•",""),"")</f>
        <v/>
      </c>
      <c r="BR158" s="1" t="str">
        <f ca="1">IF(($A158&lt;&gt;"")*(BR$1&lt;&gt;""),IF(_xlfn.XLOOKUP(BR$1,Attendance_sorted!$B157:$CW157,Attendance_sorted!$B157:$CW157,"nn")&lt;&gt;"nn","•",""),"")</f>
        <v/>
      </c>
      <c r="BS158" s="1" t="str">
        <f ca="1">IF(($A158&lt;&gt;"")*(BS$1&lt;&gt;""),IF(_xlfn.XLOOKUP(BS$1,Attendance_sorted!$B157:$CW157,Attendance_sorted!$B157:$CW157,"nn")&lt;&gt;"nn","•",""),"")</f>
        <v/>
      </c>
      <c r="BT158" s="1" t="str">
        <f ca="1">IF(($A158&lt;&gt;"")*(BT$1&lt;&gt;""),IF(_xlfn.XLOOKUP(BT$1,Attendance_sorted!$B157:$CW157,Attendance_sorted!$B157:$CW157,"nn")&lt;&gt;"nn","•",""),"")</f>
        <v/>
      </c>
      <c r="BU158" s="1" t="str">
        <f ca="1">IF(($A158&lt;&gt;"")*(BU$1&lt;&gt;""),IF(_xlfn.XLOOKUP(BU$1,Attendance_sorted!$B157:$CW157,Attendance_sorted!$B157:$CW157,"nn")&lt;&gt;"nn","•",""),"")</f>
        <v/>
      </c>
      <c r="BV158" s="1" t="str">
        <f ca="1">IF(($A158&lt;&gt;"")*(BV$1&lt;&gt;""),IF(_xlfn.XLOOKUP(BV$1,Attendance_sorted!$B157:$CW157,Attendance_sorted!$B157:$CW157,"nn")&lt;&gt;"nn","•",""),"")</f>
        <v/>
      </c>
      <c r="BW158" s="1" t="str">
        <f ca="1">IF(($A158&lt;&gt;"")*(BW$1&lt;&gt;""),IF(_xlfn.XLOOKUP(BW$1,Attendance_sorted!$B157:$CW157,Attendance_sorted!$B157:$CW157,"nn")&lt;&gt;"nn","•",""),"")</f>
        <v/>
      </c>
      <c r="BX158" s="1" t="str">
        <f ca="1">IF(($A158&lt;&gt;"")*(BX$1&lt;&gt;""),IF(_xlfn.XLOOKUP(BX$1,Attendance_sorted!$B157:$CW157,Attendance_sorted!$B157:$CW157,"nn")&lt;&gt;"nn","•",""),"")</f>
        <v/>
      </c>
      <c r="BY158" s="1" t="str">
        <f ca="1">IF(($A158&lt;&gt;"")*(BY$1&lt;&gt;""),IF(_xlfn.XLOOKUP(BY$1,Attendance_sorted!$B157:$CW157,Attendance_sorted!$B157:$CW157,"nn")&lt;&gt;"nn","•",""),"")</f>
        <v/>
      </c>
      <c r="BZ158" s="1" t="str">
        <f ca="1">IF(($A158&lt;&gt;"")*(BZ$1&lt;&gt;""),IF(_xlfn.XLOOKUP(BZ$1,Attendance_sorted!$B157:$CW157,Attendance_sorted!$B157:$CW157,"nn")&lt;&gt;"nn","•",""),"")</f>
        <v/>
      </c>
      <c r="CA158" s="1" t="str">
        <f ca="1">IF(($A158&lt;&gt;"")*(CA$1&lt;&gt;""),IF(_xlfn.XLOOKUP(CA$1,Attendance_sorted!$B157:$CW157,Attendance_sorted!$B157:$CW157,"nn")&lt;&gt;"nn","•",""),"")</f>
        <v/>
      </c>
      <c r="CB158" s="1" t="str">
        <f ca="1">IF(($A158&lt;&gt;"")*(CB$1&lt;&gt;""),IF(_xlfn.XLOOKUP(CB$1,Attendance_sorted!$B157:$CW157,Attendance_sorted!$B157:$CW157,"nn")&lt;&gt;"nn","•",""),"")</f>
        <v/>
      </c>
      <c r="CC158" s="1" t="str">
        <f ca="1">IF(($A158&lt;&gt;"")*(CC$1&lt;&gt;""),IF(_xlfn.XLOOKUP(CC$1,Attendance_sorted!$B157:$CW157,Attendance_sorted!$B157:$CW157,"nn")&lt;&gt;"nn","•",""),"")</f>
        <v/>
      </c>
      <c r="CD158" s="1" t="str">
        <f ca="1">IF(($A158&lt;&gt;"")*(CD$1&lt;&gt;""),IF(_xlfn.XLOOKUP(CD$1,Attendance_sorted!$B157:$CW157,Attendance_sorted!$B157:$CW157,"nn")&lt;&gt;"nn","•",""),"")</f>
        <v/>
      </c>
      <c r="CE158" s="1" t="str">
        <f ca="1">IF(($A158&lt;&gt;"")*(CE$1&lt;&gt;""),IF(_xlfn.XLOOKUP(CE$1,Attendance_sorted!$B157:$CW157,Attendance_sorted!$B157:$CW157,"nn")&lt;&gt;"nn","•",""),"")</f>
        <v/>
      </c>
      <c r="CF158" s="1" t="str">
        <f ca="1">IF(($A158&lt;&gt;"")*(CF$1&lt;&gt;""),IF(_xlfn.XLOOKUP(CF$1,Attendance_sorted!$B157:$CW157,Attendance_sorted!$B157:$CW157,"nn")&lt;&gt;"nn","•",""),"")</f>
        <v/>
      </c>
      <c r="CG158" s="1" t="str">
        <f ca="1">IF(($A158&lt;&gt;"")*(CG$1&lt;&gt;""),IF(_xlfn.XLOOKUP(CG$1,Attendance_sorted!$B157:$CW157,Attendance_sorted!$B157:$CW157,"nn")&lt;&gt;"nn","•",""),"")</f>
        <v/>
      </c>
      <c r="CH158" s="1" t="str">
        <f ca="1">IF(($A158&lt;&gt;"")*(CH$1&lt;&gt;""),IF(_xlfn.XLOOKUP(CH$1,Attendance_sorted!$B157:$CW157,Attendance_sorted!$B157:$CW157,"nn")&lt;&gt;"nn","•",""),"")</f>
        <v/>
      </c>
      <c r="CI158" s="1" t="str">
        <f ca="1">IF(($A158&lt;&gt;"")*(CI$1&lt;&gt;""),IF(_xlfn.XLOOKUP(CI$1,Attendance_sorted!$B157:$CW157,Attendance_sorted!$B157:$CW157,"nn")&lt;&gt;"nn","•",""),"")</f>
        <v/>
      </c>
      <c r="CJ158" s="1" t="str">
        <f ca="1">IF(($A158&lt;&gt;"")*(CJ$1&lt;&gt;""),IF(_xlfn.XLOOKUP(CJ$1,Attendance_sorted!$B157:$CW157,Attendance_sorted!$B157:$CW157,"nn")&lt;&gt;"nn","•",""),"")</f>
        <v/>
      </c>
      <c r="CK158" s="1" t="str">
        <f ca="1">IF(($A158&lt;&gt;"")*(CK$1&lt;&gt;""),IF(_xlfn.XLOOKUP(CK$1,Attendance_sorted!$B157:$CW157,Attendance_sorted!$B157:$CW157,"nn")&lt;&gt;"nn","•",""),"")</f>
        <v/>
      </c>
      <c r="CL158" s="1" t="str">
        <f ca="1">IF(($A158&lt;&gt;"")*(CL$1&lt;&gt;""),IF(_xlfn.XLOOKUP(CL$1,Attendance_sorted!$B157:$CW157,Attendance_sorted!$B157:$CW157,"nn")&lt;&gt;"nn","•",""),"")</f>
        <v/>
      </c>
      <c r="CM158" s="1" t="str">
        <f ca="1">IF(($A158&lt;&gt;"")*(CM$1&lt;&gt;""),IF(_xlfn.XLOOKUP(CM$1,Attendance_sorted!$B157:$CW157,Attendance_sorted!$B157:$CW157,"nn")&lt;&gt;"nn","•",""),"")</f>
        <v/>
      </c>
      <c r="CN158" s="1" t="str">
        <f ca="1">IF(($A158&lt;&gt;"")*(CN$1&lt;&gt;""),IF(_xlfn.XLOOKUP(CN$1,Attendance_sorted!$B157:$CW157,Attendance_sorted!$B157:$CW157,"nn")&lt;&gt;"nn","•",""),"")</f>
        <v/>
      </c>
      <c r="CO158" s="1" t="str">
        <f ca="1">IF(($A158&lt;&gt;"")*(CO$1&lt;&gt;""),IF(_xlfn.XLOOKUP(CO$1,Attendance_sorted!$B157:$CW157,Attendance_sorted!$B157:$CW157,"nn")&lt;&gt;"nn","•",""),"")</f>
        <v/>
      </c>
      <c r="CP158" s="1" t="str">
        <f ca="1">IF(($A158&lt;&gt;"")*(CP$1&lt;&gt;""),IF(_xlfn.XLOOKUP(CP$1,Attendance_sorted!$B157:$CW157,Attendance_sorted!$B157:$CW157,"nn")&lt;&gt;"nn","•",""),"")</f>
        <v/>
      </c>
      <c r="CQ158" s="1" t="str">
        <f ca="1">IF(($A158&lt;&gt;"")*(CQ$1&lt;&gt;""),IF(_xlfn.XLOOKUP(CQ$1,Attendance_sorted!$B157:$CW157,Attendance_sorted!$B157:$CW157,"nn")&lt;&gt;"nn","•",""),"")</f>
        <v/>
      </c>
      <c r="CR158" s="1" t="str">
        <f ca="1">IF(($A158&lt;&gt;"")*(CR$1&lt;&gt;""),IF(_xlfn.XLOOKUP(CR$1,Attendance_sorted!$B157:$CW157,Attendance_sorted!$B157:$CW157,"nn")&lt;&gt;"nn","•",""),"")</f>
        <v/>
      </c>
      <c r="CS158" s="1" t="str">
        <f ca="1">IF(($A158&lt;&gt;"")*(CS$1&lt;&gt;""),IF(_xlfn.XLOOKUP(CS$1,Attendance_sorted!$B157:$CW157,Attendance_sorted!$B157:$CW157,"nn")&lt;&gt;"nn","•",""),"")</f>
        <v/>
      </c>
      <c r="CT158" s="1" t="str">
        <f ca="1">IF(($A158&lt;&gt;"")*(CT$1&lt;&gt;""),IF(_xlfn.XLOOKUP(CT$1,Attendance_sorted!$B157:$CW157,Attendance_sorted!$B157:$CW157,"nn")&lt;&gt;"nn","•",""),"")</f>
        <v/>
      </c>
      <c r="CU158" s="1" t="str">
        <f ca="1">IF(($A158&lt;&gt;"")*(CU$1&lt;&gt;""),IF(_xlfn.XLOOKUP(CU$1,Attendance_sorted!$B157:$CW157,Attendance_sorted!$B157:$CW157,"nn")&lt;&gt;"nn","•",""),"")</f>
        <v/>
      </c>
      <c r="CV158" s="1" t="str">
        <f ca="1">IF(($A158&lt;&gt;"")*(CV$1&lt;&gt;""),IF(_xlfn.XLOOKUP(CV$1,Attendance_sorted!$B157:$CW157,Attendance_sorted!$B157:$CW157,"nn")&lt;&gt;"nn","•",""),"")</f>
        <v/>
      </c>
      <c r="CW158" s="1" t="str">
        <f ca="1">IF(($A158&lt;&gt;"")*(CW$1&lt;&gt;""),IF(_xlfn.XLOOKUP(CW$1,Attendance_sorted!$B157:$CW157,Attendance_sorted!$B157:$CW157,"nn")&lt;&gt;"nn","•",""),"")</f>
        <v/>
      </c>
    </row>
    <row r="159" spans="1:101">
      <c r="A159" s="1">
        <v>525</v>
      </c>
      <c r="B159" s="1" t="str">
        <f ca="1">IF(($A159&lt;&gt;"")*(B$1&lt;&gt;""),IF(_xlfn.XLOOKUP(B$1,Attendance_sorted!$B158:$CW158,Attendance_sorted!$B158:$CW158,"nn")&lt;&gt;"nn","•",""),"")</f>
        <v/>
      </c>
      <c r="C159" s="1" t="str">
        <f ca="1">IF(($A159&lt;&gt;"")*(C$1&lt;&gt;""),IF(_xlfn.XLOOKUP(C$1,Attendance_sorted!$B158:$CW158,Attendance_sorted!$B158:$CW158,"nn")&lt;&gt;"nn","•",""),"")</f>
        <v/>
      </c>
      <c r="D159" s="1" t="str">
        <f ca="1">IF(($A159&lt;&gt;"")*(D$1&lt;&gt;""),IF(_xlfn.XLOOKUP(D$1,Attendance_sorted!$B158:$CW158,Attendance_sorted!$B158:$CW158,"nn")&lt;&gt;"nn","•",""),"")</f>
        <v/>
      </c>
      <c r="E159" s="1" t="str">
        <f ca="1">IF(($A159&lt;&gt;"")*(E$1&lt;&gt;""),IF(_xlfn.XLOOKUP(E$1,Attendance_sorted!$B158:$CW158,Attendance_sorted!$B158:$CW158,"nn")&lt;&gt;"nn","•",""),"")</f>
        <v>•</v>
      </c>
      <c r="F159" s="1" t="str">
        <f ca="1">IF(($A159&lt;&gt;"")*(F$1&lt;&gt;""),IF(_xlfn.XLOOKUP(F$1,Attendance_sorted!$B158:$CW158,Attendance_sorted!$B158:$CW158,"nn")&lt;&gt;"nn","•",""),"")</f>
        <v/>
      </c>
      <c r="G159" s="1" t="str">
        <f ca="1">IF(($A159&lt;&gt;"")*(G$1&lt;&gt;""),IF(_xlfn.XLOOKUP(G$1,Attendance_sorted!$B158:$CW158,Attendance_sorted!$B158:$CW158,"nn")&lt;&gt;"nn","•",""),"")</f>
        <v>•</v>
      </c>
      <c r="H159" s="1" t="str">
        <f ca="1">IF(($A159&lt;&gt;"")*(H$1&lt;&gt;""),IF(_xlfn.XLOOKUP(H$1,Attendance_sorted!$B158:$CW158,Attendance_sorted!$B158:$CW158,"nn")&lt;&gt;"nn","•",""),"")</f>
        <v/>
      </c>
      <c r="I159" s="1" t="str">
        <f ca="1">IF(($A159&lt;&gt;"")*(I$1&lt;&gt;""),IF(_xlfn.XLOOKUP(I$1,Attendance_sorted!$B158:$CW158,Attendance_sorted!$B158:$CW158,"nn")&lt;&gt;"nn","•",""),"")</f>
        <v/>
      </c>
      <c r="J159" s="1" t="str">
        <f ca="1">IF(($A159&lt;&gt;"")*(J$1&lt;&gt;""),IF(_xlfn.XLOOKUP(J$1,Attendance_sorted!$B158:$CW158,Attendance_sorted!$B158:$CW158,"nn")&lt;&gt;"nn","•",""),"")</f>
        <v/>
      </c>
      <c r="K159" s="1" t="str">
        <f ca="1">IF(($A159&lt;&gt;"")*(K$1&lt;&gt;""),IF(_xlfn.XLOOKUP(K$1,Attendance_sorted!$B158:$CW158,Attendance_sorted!$B158:$CW158,"nn")&lt;&gt;"nn","•",""),"")</f>
        <v>•</v>
      </c>
      <c r="L159" s="1" t="str">
        <f ca="1">IF(($A159&lt;&gt;"")*(L$1&lt;&gt;""),IF(_xlfn.XLOOKUP(L$1,Attendance_sorted!$B158:$CW158,Attendance_sorted!$B158:$CW158,"nn")&lt;&gt;"nn","•",""),"")</f>
        <v>•</v>
      </c>
      <c r="M159" s="1" t="str">
        <f ca="1">IF(($A159&lt;&gt;"")*(M$1&lt;&gt;""),IF(_xlfn.XLOOKUP(M$1,Attendance_sorted!$B158:$CW158,Attendance_sorted!$B158:$CW158,"nn")&lt;&gt;"nn","•",""),"")</f>
        <v/>
      </c>
      <c r="N159" s="1" t="str">
        <f ca="1">IF(($A159&lt;&gt;"")*(N$1&lt;&gt;""),IF(_xlfn.XLOOKUP(N$1,Attendance_sorted!$B158:$CW158,Attendance_sorted!$B158:$CW158,"nn")&lt;&gt;"nn","•",""),"")</f>
        <v/>
      </c>
      <c r="O159" s="1" t="str">
        <f ca="1">IF(($A159&lt;&gt;"")*(O$1&lt;&gt;""),IF(_xlfn.XLOOKUP(O$1,Attendance_sorted!$B158:$CW158,Attendance_sorted!$B158:$CW158,"nn")&lt;&gt;"nn","•",""),"")</f>
        <v>•</v>
      </c>
      <c r="P159" s="1" t="str">
        <f ca="1">IF(($A159&lt;&gt;"")*(P$1&lt;&gt;""),IF(_xlfn.XLOOKUP(P$1,Attendance_sorted!$B158:$CW158,Attendance_sorted!$B158:$CW158,"nn")&lt;&gt;"nn","•",""),"")</f>
        <v/>
      </c>
      <c r="Q159" s="1" t="str">
        <f ca="1">IF(($A159&lt;&gt;"")*(Q$1&lt;&gt;""),IF(_xlfn.XLOOKUP(Q$1,Attendance_sorted!$B158:$CW158,Attendance_sorted!$B158:$CW158,"nn")&lt;&gt;"nn","•",""),"")</f>
        <v/>
      </c>
      <c r="R159" s="1" t="str">
        <f ca="1">IF(($A159&lt;&gt;"")*(R$1&lt;&gt;""),IF(_xlfn.XLOOKUP(R$1,Attendance_sorted!$B158:$CW158,Attendance_sorted!$B158:$CW158,"nn")&lt;&gt;"nn","•",""),"")</f>
        <v>•</v>
      </c>
      <c r="S159" s="1" t="str">
        <f ca="1">IF(($A159&lt;&gt;"")*(S$1&lt;&gt;""),IF(_xlfn.XLOOKUP(S$1,Attendance_sorted!$B158:$CW158,Attendance_sorted!$B158:$CW158,"nn")&lt;&gt;"nn","•",""),"")</f>
        <v/>
      </c>
      <c r="T159" s="1" t="str">
        <f ca="1">IF(($A159&lt;&gt;"")*(T$1&lt;&gt;""),IF(_xlfn.XLOOKUP(T$1,Attendance_sorted!$B158:$CW158,Attendance_sorted!$B158:$CW158,"nn")&lt;&gt;"nn","•",""),"")</f>
        <v>•</v>
      </c>
      <c r="U159" s="1" t="str">
        <f ca="1">IF(($A159&lt;&gt;"")*(U$1&lt;&gt;""),IF(_xlfn.XLOOKUP(U$1,Attendance_sorted!$B158:$CW158,Attendance_sorted!$B158:$CW158,"nn")&lt;&gt;"nn","•",""),"")</f>
        <v/>
      </c>
      <c r="V159" s="1" t="str">
        <f ca="1">IF(($A159&lt;&gt;"")*(V$1&lt;&gt;""),IF(_xlfn.XLOOKUP(V$1,Attendance_sorted!$B158:$CW158,Attendance_sorted!$B158:$CW158,"nn")&lt;&gt;"nn","•",""),"")</f>
        <v/>
      </c>
      <c r="W159" s="1" t="str">
        <f ca="1">IF(($A159&lt;&gt;"")*(W$1&lt;&gt;""),IF(_xlfn.XLOOKUP(W$1,Attendance_sorted!$B158:$CW158,Attendance_sorted!$B158:$CW158,"nn")&lt;&gt;"nn","•",""),"")</f>
        <v/>
      </c>
      <c r="X159" s="1" t="str">
        <f ca="1">IF(($A159&lt;&gt;"")*(X$1&lt;&gt;""),IF(_xlfn.XLOOKUP(X$1,Attendance_sorted!$B158:$CW158,Attendance_sorted!$B158:$CW158,"nn")&lt;&gt;"nn","•",""),"")</f>
        <v/>
      </c>
      <c r="Y159" s="1" t="str">
        <f ca="1">IF(($A159&lt;&gt;"")*(Y$1&lt;&gt;""),IF(_xlfn.XLOOKUP(Y$1,Attendance_sorted!$B158:$CW158,Attendance_sorted!$B158:$CW158,"nn")&lt;&gt;"nn","•",""),"")</f>
        <v/>
      </c>
      <c r="Z159" s="1" t="str">
        <f ca="1">IF(($A159&lt;&gt;"")*(Z$1&lt;&gt;""),IF(_xlfn.XLOOKUP(Z$1,Attendance_sorted!$B158:$CW158,Attendance_sorted!$B158:$CW158,"nn")&lt;&gt;"nn","•",""),"")</f>
        <v/>
      </c>
      <c r="AA159" s="1" t="str">
        <f ca="1">IF(($A159&lt;&gt;"")*(AA$1&lt;&gt;""),IF(_xlfn.XLOOKUP(AA$1,Attendance_sorted!$B158:$CW158,Attendance_sorted!$B158:$CW158,"nn")&lt;&gt;"nn","•",""),"")</f>
        <v/>
      </c>
      <c r="AB159" s="1" t="str">
        <f ca="1">IF(($A159&lt;&gt;"")*(AB$1&lt;&gt;""),IF(_xlfn.XLOOKUP(AB$1,Attendance_sorted!$B158:$CW158,Attendance_sorted!$B158:$CW158,"nn")&lt;&gt;"nn","•",""),"")</f>
        <v/>
      </c>
      <c r="AC159" s="1" t="str">
        <f ca="1">IF(($A159&lt;&gt;"")*(AC$1&lt;&gt;""),IF(_xlfn.XLOOKUP(AC$1,Attendance_sorted!$B158:$CW158,Attendance_sorted!$B158:$CW158,"nn")&lt;&gt;"nn","•",""),"")</f>
        <v/>
      </c>
      <c r="AD159" s="1" t="str">
        <f ca="1">IF(($A159&lt;&gt;"")*(AD$1&lt;&gt;""),IF(_xlfn.XLOOKUP(AD$1,Attendance_sorted!$B158:$CW158,Attendance_sorted!$B158:$CW158,"nn")&lt;&gt;"nn","•",""),"")</f>
        <v/>
      </c>
      <c r="AE159" s="1" t="str">
        <f ca="1">IF(($A159&lt;&gt;"")*(AE$1&lt;&gt;""),IF(_xlfn.XLOOKUP(AE$1,Attendance_sorted!$B158:$CW158,Attendance_sorted!$B158:$CW158,"nn")&lt;&gt;"nn","•",""),"")</f>
        <v/>
      </c>
      <c r="AF159" s="1" t="str">
        <f ca="1">IF(($A159&lt;&gt;"")*(AF$1&lt;&gt;""),IF(_xlfn.XLOOKUP(AF$1,Attendance_sorted!$B158:$CW158,Attendance_sorted!$B158:$CW158,"nn")&lt;&gt;"nn","•",""),"")</f>
        <v/>
      </c>
      <c r="AG159" s="1" t="str">
        <f ca="1">IF(($A159&lt;&gt;"")*(AG$1&lt;&gt;""),IF(_xlfn.XLOOKUP(AG$1,Attendance_sorted!$B158:$CW158,Attendance_sorted!$B158:$CW158,"nn")&lt;&gt;"nn","•",""),"")</f>
        <v/>
      </c>
      <c r="AH159" s="1" t="str">
        <f ca="1">IF(($A159&lt;&gt;"")*(AH$1&lt;&gt;""),IF(_xlfn.XLOOKUP(AH$1,Attendance_sorted!$B158:$CW158,Attendance_sorted!$B158:$CW158,"nn")&lt;&gt;"nn","•",""),"")</f>
        <v/>
      </c>
      <c r="AI159" s="1" t="str">
        <f ca="1">IF(($A159&lt;&gt;"")*(AI$1&lt;&gt;""),IF(_xlfn.XLOOKUP(AI$1,Attendance_sorted!$B158:$CW158,Attendance_sorted!$B158:$CW158,"nn")&lt;&gt;"nn","•",""),"")</f>
        <v/>
      </c>
      <c r="AJ159" s="1" t="str">
        <f ca="1">IF(($A159&lt;&gt;"")*(AJ$1&lt;&gt;""),IF(_xlfn.XLOOKUP(AJ$1,Attendance_sorted!$B158:$CW158,Attendance_sorted!$B158:$CW158,"nn")&lt;&gt;"nn","•",""),"")</f>
        <v/>
      </c>
      <c r="AK159" s="1" t="str">
        <f ca="1">IF(($A159&lt;&gt;"")*(AK$1&lt;&gt;""),IF(_xlfn.XLOOKUP(AK$1,Attendance_sorted!$B158:$CW158,Attendance_sorted!$B158:$CW158,"nn")&lt;&gt;"nn","•",""),"")</f>
        <v/>
      </c>
      <c r="AL159" s="1" t="str">
        <f ca="1">IF(($A159&lt;&gt;"")*(AL$1&lt;&gt;""),IF(_xlfn.XLOOKUP(AL$1,Attendance_sorted!$B158:$CW158,Attendance_sorted!$B158:$CW158,"nn")&lt;&gt;"nn","•",""),"")</f>
        <v/>
      </c>
      <c r="AM159" s="1" t="str">
        <f ca="1">IF(($A159&lt;&gt;"")*(AM$1&lt;&gt;""),IF(_xlfn.XLOOKUP(AM$1,Attendance_sorted!$B158:$CW158,Attendance_sorted!$B158:$CW158,"nn")&lt;&gt;"nn","•",""),"")</f>
        <v/>
      </c>
      <c r="AN159" s="1" t="str">
        <f ca="1">IF(($A159&lt;&gt;"")*(AN$1&lt;&gt;""),IF(_xlfn.XLOOKUP(AN$1,Attendance_sorted!$B158:$CW158,Attendance_sorted!$B158:$CW158,"nn")&lt;&gt;"nn","•",""),"")</f>
        <v/>
      </c>
      <c r="AO159" s="1" t="str">
        <f ca="1">IF(($A159&lt;&gt;"")*(AO$1&lt;&gt;""),IF(_xlfn.XLOOKUP(AO$1,Attendance_sorted!$B158:$CW158,Attendance_sorted!$B158:$CW158,"nn")&lt;&gt;"nn","•",""),"")</f>
        <v/>
      </c>
      <c r="AP159" s="1" t="str">
        <f ca="1">IF(($A159&lt;&gt;"")*(AP$1&lt;&gt;""),IF(_xlfn.XLOOKUP(AP$1,Attendance_sorted!$B158:$CW158,Attendance_sorted!$B158:$CW158,"nn")&lt;&gt;"nn","•",""),"")</f>
        <v/>
      </c>
      <c r="AQ159" s="1" t="str">
        <f ca="1">IF(($A159&lt;&gt;"")*(AQ$1&lt;&gt;""),IF(_xlfn.XLOOKUP(AQ$1,Attendance_sorted!$B158:$CW158,Attendance_sorted!$B158:$CW158,"nn")&lt;&gt;"nn","•",""),"")</f>
        <v/>
      </c>
      <c r="AR159" s="1" t="str">
        <f ca="1">IF(($A159&lt;&gt;"")*(AR$1&lt;&gt;""),IF(_xlfn.XLOOKUP(AR$1,Attendance_sorted!$B158:$CW158,Attendance_sorted!$B158:$CW158,"nn")&lt;&gt;"nn","•",""),"")</f>
        <v/>
      </c>
      <c r="AS159" s="1" t="str">
        <f ca="1">IF(($A159&lt;&gt;"")*(AS$1&lt;&gt;""),IF(_xlfn.XLOOKUP(AS$1,Attendance_sorted!$B158:$CW158,Attendance_sorted!$B158:$CW158,"nn")&lt;&gt;"nn","•",""),"")</f>
        <v/>
      </c>
      <c r="AT159" s="1" t="str">
        <f ca="1">IF(($A159&lt;&gt;"")*(AT$1&lt;&gt;""),IF(_xlfn.XLOOKUP(AT$1,Attendance_sorted!$B158:$CW158,Attendance_sorted!$B158:$CW158,"nn")&lt;&gt;"nn","•",""),"")</f>
        <v/>
      </c>
      <c r="AU159" s="1" t="str">
        <f ca="1">IF(($A159&lt;&gt;"")*(AU$1&lt;&gt;""),IF(_xlfn.XLOOKUP(AU$1,Attendance_sorted!$B158:$CW158,Attendance_sorted!$B158:$CW158,"nn")&lt;&gt;"nn","•",""),"")</f>
        <v/>
      </c>
      <c r="AV159" s="1" t="str">
        <f ca="1">IF(($A159&lt;&gt;"")*(AV$1&lt;&gt;""),IF(_xlfn.XLOOKUP(AV$1,Attendance_sorted!$B158:$CW158,Attendance_sorted!$B158:$CW158,"nn")&lt;&gt;"nn","•",""),"")</f>
        <v/>
      </c>
      <c r="AW159" s="1" t="str">
        <f ca="1">IF(($A159&lt;&gt;"")*(AW$1&lt;&gt;""),IF(_xlfn.XLOOKUP(AW$1,Attendance_sorted!$B158:$CW158,Attendance_sorted!$B158:$CW158,"nn")&lt;&gt;"nn","•",""),"")</f>
        <v/>
      </c>
      <c r="AX159" s="1" t="str">
        <f ca="1">IF(($A159&lt;&gt;"")*(AX$1&lt;&gt;""),IF(_xlfn.XLOOKUP(AX$1,Attendance_sorted!$B158:$CW158,Attendance_sorted!$B158:$CW158,"nn")&lt;&gt;"nn","•",""),"")</f>
        <v/>
      </c>
      <c r="AY159" s="1" t="str">
        <f ca="1">IF(($A159&lt;&gt;"")*(AY$1&lt;&gt;""),IF(_xlfn.XLOOKUP(AY$1,Attendance_sorted!$B158:$CW158,Attendance_sorted!$B158:$CW158,"nn")&lt;&gt;"nn","•",""),"")</f>
        <v/>
      </c>
      <c r="AZ159" s="1" t="str">
        <f ca="1">IF(($A159&lt;&gt;"")*(AZ$1&lt;&gt;""),IF(_xlfn.XLOOKUP(AZ$1,Attendance_sorted!$B158:$CW158,Attendance_sorted!$B158:$CW158,"nn")&lt;&gt;"nn","•",""),"")</f>
        <v/>
      </c>
      <c r="BA159" s="1" t="str">
        <f ca="1">IF(($A159&lt;&gt;"")*(BA$1&lt;&gt;""),IF(_xlfn.XLOOKUP(BA$1,Attendance_sorted!$B158:$CW158,Attendance_sorted!$B158:$CW158,"nn")&lt;&gt;"nn","•",""),"")</f>
        <v/>
      </c>
      <c r="BB159" s="1" t="str">
        <f ca="1">IF(($A159&lt;&gt;"")*(BB$1&lt;&gt;""),IF(_xlfn.XLOOKUP(BB$1,Attendance_sorted!$B158:$CW158,Attendance_sorted!$B158:$CW158,"nn")&lt;&gt;"nn","•",""),"")</f>
        <v/>
      </c>
      <c r="BC159" s="1" t="str">
        <f ca="1">IF(($A159&lt;&gt;"")*(BC$1&lt;&gt;""),IF(_xlfn.XLOOKUP(BC$1,Attendance_sorted!$B158:$CW158,Attendance_sorted!$B158:$CW158,"nn")&lt;&gt;"nn","•",""),"")</f>
        <v/>
      </c>
      <c r="BD159" s="1" t="str">
        <f ca="1">IF(($A159&lt;&gt;"")*(BD$1&lt;&gt;""),IF(_xlfn.XLOOKUP(BD$1,Attendance_sorted!$B158:$CW158,Attendance_sorted!$B158:$CW158,"nn")&lt;&gt;"nn","•",""),"")</f>
        <v/>
      </c>
      <c r="BE159" s="1" t="str">
        <f ca="1">IF(($A159&lt;&gt;"")*(BE$1&lt;&gt;""),IF(_xlfn.XLOOKUP(BE$1,Attendance_sorted!$B158:$CW158,Attendance_sorted!$B158:$CW158,"nn")&lt;&gt;"nn","•",""),"")</f>
        <v/>
      </c>
      <c r="BF159" s="1" t="str">
        <f ca="1">IF(($A159&lt;&gt;"")*(BF$1&lt;&gt;""),IF(_xlfn.XLOOKUP(BF$1,Attendance_sorted!$B158:$CW158,Attendance_sorted!$B158:$CW158,"nn")&lt;&gt;"nn","•",""),"")</f>
        <v/>
      </c>
      <c r="BG159" s="1" t="str">
        <f ca="1">IF(($A159&lt;&gt;"")*(BG$1&lt;&gt;""),IF(_xlfn.XLOOKUP(BG$1,Attendance_sorted!$B158:$CW158,Attendance_sorted!$B158:$CW158,"nn")&lt;&gt;"nn","•",""),"")</f>
        <v/>
      </c>
      <c r="BH159" s="1" t="str">
        <f ca="1">IF(($A159&lt;&gt;"")*(BH$1&lt;&gt;""),IF(_xlfn.XLOOKUP(BH$1,Attendance_sorted!$B158:$CW158,Attendance_sorted!$B158:$CW158,"nn")&lt;&gt;"nn","•",""),"")</f>
        <v/>
      </c>
      <c r="BI159" s="1" t="str">
        <f ca="1">IF(($A159&lt;&gt;"")*(BI$1&lt;&gt;""),IF(_xlfn.XLOOKUP(BI$1,Attendance_sorted!$B158:$CW158,Attendance_sorted!$B158:$CW158,"nn")&lt;&gt;"nn","•",""),"")</f>
        <v/>
      </c>
      <c r="BJ159" s="1" t="str">
        <f ca="1">IF(($A159&lt;&gt;"")*(BJ$1&lt;&gt;""),IF(_xlfn.XLOOKUP(BJ$1,Attendance_sorted!$B158:$CW158,Attendance_sorted!$B158:$CW158,"nn")&lt;&gt;"nn","•",""),"")</f>
        <v/>
      </c>
      <c r="BK159" s="1" t="str">
        <f ca="1">IF(($A159&lt;&gt;"")*(BK$1&lt;&gt;""),IF(_xlfn.XLOOKUP(BK$1,Attendance_sorted!$B158:$CW158,Attendance_sorted!$B158:$CW158,"nn")&lt;&gt;"nn","•",""),"")</f>
        <v/>
      </c>
      <c r="BL159" s="1" t="str">
        <f ca="1">IF(($A159&lt;&gt;"")*(BL$1&lt;&gt;""),IF(_xlfn.XLOOKUP(BL$1,Attendance_sorted!$B158:$CW158,Attendance_sorted!$B158:$CW158,"nn")&lt;&gt;"nn","•",""),"")</f>
        <v/>
      </c>
      <c r="BM159" s="1" t="str">
        <f ca="1">IF(($A159&lt;&gt;"")*(BM$1&lt;&gt;""),IF(_xlfn.XLOOKUP(BM$1,Attendance_sorted!$B158:$CW158,Attendance_sorted!$B158:$CW158,"nn")&lt;&gt;"nn","•",""),"")</f>
        <v/>
      </c>
      <c r="BN159" s="1" t="str">
        <f ca="1">IF(($A159&lt;&gt;"")*(BN$1&lt;&gt;""),IF(_xlfn.XLOOKUP(BN$1,Attendance_sorted!$B158:$CW158,Attendance_sorted!$B158:$CW158,"nn")&lt;&gt;"nn","•",""),"")</f>
        <v/>
      </c>
      <c r="BO159" s="1" t="str">
        <f ca="1">IF(($A159&lt;&gt;"")*(BO$1&lt;&gt;""),IF(_xlfn.XLOOKUP(BO$1,Attendance_sorted!$B158:$CW158,Attendance_sorted!$B158:$CW158,"nn")&lt;&gt;"nn","•",""),"")</f>
        <v/>
      </c>
      <c r="BP159" s="1" t="str">
        <f ca="1">IF(($A159&lt;&gt;"")*(BP$1&lt;&gt;""),IF(_xlfn.XLOOKUP(BP$1,Attendance_sorted!$B158:$CW158,Attendance_sorted!$B158:$CW158,"nn")&lt;&gt;"nn","•",""),"")</f>
        <v/>
      </c>
      <c r="BQ159" s="1" t="str">
        <f ca="1">IF(($A159&lt;&gt;"")*(BQ$1&lt;&gt;""),IF(_xlfn.XLOOKUP(BQ$1,Attendance_sorted!$B158:$CW158,Attendance_sorted!$B158:$CW158,"nn")&lt;&gt;"nn","•",""),"")</f>
        <v/>
      </c>
      <c r="BR159" s="1" t="str">
        <f ca="1">IF(($A159&lt;&gt;"")*(BR$1&lt;&gt;""),IF(_xlfn.XLOOKUP(BR$1,Attendance_sorted!$B158:$CW158,Attendance_sorted!$B158:$CW158,"nn")&lt;&gt;"nn","•",""),"")</f>
        <v/>
      </c>
      <c r="BS159" s="1" t="str">
        <f ca="1">IF(($A159&lt;&gt;"")*(BS$1&lt;&gt;""),IF(_xlfn.XLOOKUP(BS$1,Attendance_sorted!$B158:$CW158,Attendance_sorted!$B158:$CW158,"nn")&lt;&gt;"nn","•",""),"")</f>
        <v/>
      </c>
      <c r="BT159" s="1" t="str">
        <f ca="1">IF(($A159&lt;&gt;"")*(BT$1&lt;&gt;""),IF(_xlfn.XLOOKUP(BT$1,Attendance_sorted!$B158:$CW158,Attendance_sorted!$B158:$CW158,"nn")&lt;&gt;"nn","•",""),"")</f>
        <v/>
      </c>
      <c r="BU159" s="1" t="str">
        <f ca="1">IF(($A159&lt;&gt;"")*(BU$1&lt;&gt;""),IF(_xlfn.XLOOKUP(BU$1,Attendance_sorted!$B158:$CW158,Attendance_sorted!$B158:$CW158,"nn")&lt;&gt;"nn","•",""),"")</f>
        <v/>
      </c>
      <c r="BV159" s="1" t="str">
        <f ca="1">IF(($A159&lt;&gt;"")*(BV$1&lt;&gt;""),IF(_xlfn.XLOOKUP(BV$1,Attendance_sorted!$B158:$CW158,Attendance_sorted!$B158:$CW158,"nn")&lt;&gt;"nn","•",""),"")</f>
        <v/>
      </c>
      <c r="BW159" s="1" t="str">
        <f ca="1">IF(($A159&lt;&gt;"")*(BW$1&lt;&gt;""),IF(_xlfn.XLOOKUP(BW$1,Attendance_sorted!$B158:$CW158,Attendance_sorted!$B158:$CW158,"nn")&lt;&gt;"nn","•",""),"")</f>
        <v/>
      </c>
      <c r="BX159" s="1" t="str">
        <f ca="1">IF(($A159&lt;&gt;"")*(BX$1&lt;&gt;""),IF(_xlfn.XLOOKUP(BX$1,Attendance_sorted!$B158:$CW158,Attendance_sorted!$B158:$CW158,"nn")&lt;&gt;"nn","•",""),"")</f>
        <v/>
      </c>
      <c r="BY159" s="1" t="str">
        <f ca="1">IF(($A159&lt;&gt;"")*(BY$1&lt;&gt;""),IF(_xlfn.XLOOKUP(BY$1,Attendance_sorted!$B158:$CW158,Attendance_sorted!$B158:$CW158,"nn")&lt;&gt;"nn","•",""),"")</f>
        <v/>
      </c>
      <c r="BZ159" s="1" t="str">
        <f ca="1">IF(($A159&lt;&gt;"")*(BZ$1&lt;&gt;""),IF(_xlfn.XLOOKUP(BZ$1,Attendance_sorted!$B158:$CW158,Attendance_sorted!$B158:$CW158,"nn")&lt;&gt;"nn","•",""),"")</f>
        <v/>
      </c>
      <c r="CA159" s="1" t="str">
        <f ca="1">IF(($A159&lt;&gt;"")*(CA$1&lt;&gt;""),IF(_xlfn.XLOOKUP(CA$1,Attendance_sorted!$B158:$CW158,Attendance_sorted!$B158:$CW158,"nn")&lt;&gt;"nn","•",""),"")</f>
        <v/>
      </c>
      <c r="CB159" s="1" t="str">
        <f ca="1">IF(($A159&lt;&gt;"")*(CB$1&lt;&gt;""),IF(_xlfn.XLOOKUP(CB$1,Attendance_sorted!$B158:$CW158,Attendance_sorted!$B158:$CW158,"nn")&lt;&gt;"nn","•",""),"")</f>
        <v/>
      </c>
      <c r="CC159" s="1" t="str">
        <f ca="1">IF(($A159&lt;&gt;"")*(CC$1&lt;&gt;""),IF(_xlfn.XLOOKUP(CC$1,Attendance_sorted!$B158:$CW158,Attendance_sorted!$B158:$CW158,"nn")&lt;&gt;"nn","•",""),"")</f>
        <v/>
      </c>
      <c r="CD159" s="1" t="str">
        <f ca="1">IF(($A159&lt;&gt;"")*(CD$1&lt;&gt;""),IF(_xlfn.XLOOKUP(CD$1,Attendance_sorted!$B158:$CW158,Attendance_sorted!$B158:$CW158,"nn")&lt;&gt;"nn","•",""),"")</f>
        <v/>
      </c>
      <c r="CE159" s="1" t="str">
        <f ca="1">IF(($A159&lt;&gt;"")*(CE$1&lt;&gt;""),IF(_xlfn.XLOOKUP(CE$1,Attendance_sorted!$B158:$CW158,Attendance_sorted!$B158:$CW158,"nn")&lt;&gt;"nn","•",""),"")</f>
        <v/>
      </c>
      <c r="CF159" s="1" t="str">
        <f ca="1">IF(($A159&lt;&gt;"")*(CF$1&lt;&gt;""),IF(_xlfn.XLOOKUP(CF$1,Attendance_sorted!$B158:$CW158,Attendance_sorted!$B158:$CW158,"nn")&lt;&gt;"nn","•",""),"")</f>
        <v/>
      </c>
      <c r="CG159" s="1" t="str">
        <f ca="1">IF(($A159&lt;&gt;"")*(CG$1&lt;&gt;""),IF(_xlfn.XLOOKUP(CG$1,Attendance_sorted!$B158:$CW158,Attendance_sorted!$B158:$CW158,"nn")&lt;&gt;"nn","•",""),"")</f>
        <v/>
      </c>
      <c r="CH159" s="1" t="str">
        <f ca="1">IF(($A159&lt;&gt;"")*(CH$1&lt;&gt;""),IF(_xlfn.XLOOKUP(CH$1,Attendance_sorted!$B158:$CW158,Attendance_sorted!$B158:$CW158,"nn")&lt;&gt;"nn","•",""),"")</f>
        <v/>
      </c>
      <c r="CI159" s="1" t="str">
        <f ca="1">IF(($A159&lt;&gt;"")*(CI$1&lt;&gt;""),IF(_xlfn.XLOOKUP(CI$1,Attendance_sorted!$B158:$CW158,Attendance_sorted!$B158:$CW158,"nn")&lt;&gt;"nn","•",""),"")</f>
        <v/>
      </c>
      <c r="CJ159" s="1" t="str">
        <f ca="1">IF(($A159&lt;&gt;"")*(CJ$1&lt;&gt;""),IF(_xlfn.XLOOKUP(CJ$1,Attendance_sorted!$B158:$CW158,Attendance_sorted!$B158:$CW158,"nn")&lt;&gt;"nn","•",""),"")</f>
        <v/>
      </c>
      <c r="CK159" s="1" t="str">
        <f ca="1">IF(($A159&lt;&gt;"")*(CK$1&lt;&gt;""),IF(_xlfn.XLOOKUP(CK$1,Attendance_sorted!$B158:$CW158,Attendance_sorted!$B158:$CW158,"nn")&lt;&gt;"nn","•",""),"")</f>
        <v/>
      </c>
      <c r="CL159" s="1" t="str">
        <f ca="1">IF(($A159&lt;&gt;"")*(CL$1&lt;&gt;""),IF(_xlfn.XLOOKUP(CL$1,Attendance_sorted!$B158:$CW158,Attendance_sorted!$B158:$CW158,"nn")&lt;&gt;"nn","•",""),"")</f>
        <v/>
      </c>
      <c r="CM159" s="1" t="str">
        <f ca="1">IF(($A159&lt;&gt;"")*(CM$1&lt;&gt;""),IF(_xlfn.XLOOKUP(CM$1,Attendance_sorted!$B158:$CW158,Attendance_sorted!$B158:$CW158,"nn")&lt;&gt;"nn","•",""),"")</f>
        <v/>
      </c>
      <c r="CN159" s="1" t="str">
        <f ca="1">IF(($A159&lt;&gt;"")*(CN$1&lt;&gt;""),IF(_xlfn.XLOOKUP(CN$1,Attendance_sorted!$B158:$CW158,Attendance_sorted!$B158:$CW158,"nn")&lt;&gt;"nn","•",""),"")</f>
        <v/>
      </c>
      <c r="CO159" s="1" t="str">
        <f ca="1">IF(($A159&lt;&gt;"")*(CO$1&lt;&gt;""),IF(_xlfn.XLOOKUP(CO$1,Attendance_sorted!$B158:$CW158,Attendance_sorted!$B158:$CW158,"nn")&lt;&gt;"nn","•",""),"")</f>
        <v/>
      </c>
      <c r="CP159" s="1" t="str">
        <f ca="1">IF(($A159&lt;&gt;"")*(CP$1&lt;&gt;""),IF(_xlfn.XLOOKUP(CP$1,Attendance_sorted!$B158:$CW158,Attendance_sorted!$B158:$CW158,"nn")&lt;&gt;"nn","•",""),"")</f>
        <v/>
      </c>
      <c r="CQ159" s="1" t="str">
        <f ca="1">IF(($A159&lt;&gt;"")*(CQ$1&lt;&gt;""),IF(_xlfn.XLOOKUP(CQ$1,Attendance_sorted!$B158:$CW158,Attendance_sorted!$B158:$CW158,"nn")&lt;&gt;"nn","•",""),"")</f>
        <v/>
      </c>
      <c r="CR159" s="1" t="str">
        <f ca="1">IF(($A159&lt;&gt;"")*(CR$1&lt;&gt;""),IF(_xlfn.XLOOKUP(CR$1,Attendance_sorted!$B158:$CW158,Attendance_sorted!$B158:$CW158,"nn")&lt;&gt;"nn","•",""),"")</f>
        <v/>
      </c>
      <c r="CS159" s="1" t="str">
        <f ca="1">IF(($A159&lt;&gt;"")*(CS$1&lt;&gt;""),IF(_xlfn.XLOOKUP(CS$1,Attendance_sorted!$B158:$CW158,Attendance_sorted!$B158:$CW158,"nn")&lt;&gt;"nn","•",""),"")</f>
        <v/>
      </c>
      <c r="CT159" s="1" t="str">
        <f ca="1">IF(($A159&lt;&gt;"")*(CT$1&lt;&gt;""),IF(_xlfn.XLOOKUP(CT$1,Attendance_sorted!$B158:$CW158,Attendance_sorted!$B158:$CW158,"nn")&lt;&gt;"nn","•",""),"")</f>
        <v/>
      </c>
      <c r="CU159" s="1" t="str">
        <f ca="1">IF(($A159&lt;&gt;"")*(CU$1&lt;&gt;""),IF(_xlfn.XLOOKUP(CU$1,Attendance_sorted!$B158:$CW158,Attendance_sorted!$B158:$CW158,"nn")&lt;&gt;"nn","•",""),"")</f>
        <v/>
      </c>
      <c r="CV159" s="1" t="str">
        <f ca="1">IF(($A159&lt;&gt;"")*(CV$1&lt;&gt;""),IF(_xlfn.XLOOKUP(CV$1,Attendance_sorted!$B158:$CW158,Attendance_sorted!$B158:$CW158,"nn")&lt;&gt;"nn","•",""),"")</f>
        <v/>
      </c>
      <c r="CW159" s="1" t="str">
        <f ca="1">IF(($A159&lt;&gt;"")*(CW$1&lt;&gt;""),IF(_xlfn.XLOOKUP(CW$1,Attendance_sorted!$B158:$CW158,Attendance_sorted!$B158:$CW158,"nn")&lt;&gt;"nn","•",""),"")</f>
        <v/>
      </c>
    </row>
    <row r="160" spans="1:101">
      <c r="A160" s="1">
        <v>526</v>
      </c>
      <c r="B160" s="1" t="str">
        <f ca="1">IF(($A160&lt;&gt;"")*(B$1&lt;&gt;""),IF(_xlfn.XLOOKUP(B$1,Attendance_sorted!$B159:$CW159,Attendance_sorted!$B159:$CW159,"nn")&lt;&gt;"nn","•",""),"")</f>
        <v/>
      </c>
      <c r="C160" s="1" t="str">
        <f ca="1">IF(($A160&lt;&gt;"")*(C$1&lt;&gt;""),IF(_xlfn.XLOOKUP(C$1,Attendance_sorted!$B159:$CW159,Attendance_sorted!$B159:$CW159,"nn")&lt;&gt;"nn","•",""),"")</f>
        <v/>
      </c>
      <c r="D160" s="1" t="str">
        <f ca="1">IF(($A160&lt;&gt;"")*(D$1&lt;&gt;""),IF(_xlfn.XLOOKUP(D$1,Attendance_sorted!$B159:$CW159,Attendance_sorted!$B159:$CW159,"nn")&lt;&gt;"nn","•",""),"")</f>
        <v/>
      </c>
      <c r="E160" s="1" t="str">
        <f ca="1">IF(($A160&lt;&gt;"")*(E$1&lt;&gt;""),IF(_xlfn.XLOOKUP(E$1,Attendance_sorted!$B159:$CW159,Attendance_sorted!$B159:$CW159,"nn")&lt;&gt;"nn","•",""),"")</f>
        <v/>
      </c>
      <c r="F160" s="1" t="str">
        <f ca="1">IF(($A160&lt;&gt;"")*(F$1&lt;&gt;""),IF(_xlfn.XLOOKUP(F$1,Attendance_sorted!$B159:$CW159,Attendance_sorted!$B159:$CW159,"nn")&lt;&gt;"nn","•",""),"")</f>
        <v/>
      </c>
      <c r="G160" s="1" t="str">
        <f ca="1">IF(($A160&lt;&gt;"")*(G$1&lt;&gt;""),IF(_xlfn.XLOOKUP(G$1,Attendance_sorted!$B159:$CW159,Attendance_sorted!$B159:$CW159,"nn")&lt;&gt;"nn","•",""),"")</f>
        <v/>
      </c>
      <c r="H160" s="1" t="str">
        <f ca="1">IF(($A160&lt;&gt;"")*(H$1&lt;&gt;""),IF(_xlfn.XLOOKUP(H$1,Attendance_sorted!$B159:$CW159,Attendance_sorted!$B159:$CW159,"nn")&lt;&gt;"nn","•",""),"")</f>
        <v/>
      </c>
      <c r="I160" s="1" t="str">
        <f ca="1">IF(($A160&lt;&gt;"")*(I$1&lt;&gt;""),IF(_xlfn.XLOOKUP(I$1,Attendance_sorted!$B159:$CW159,Attendance_sorted!$B159:$CW159,"nn")&lt;&gt;"nn","•",""),"")</f>
        <v/>
      </c>
      <c r="J160" s="1" t="str">
        <f ca="1">IF(($A160&lt;&gt;"")*(J$1&lt;&gt;""),IF(_xlfn.XLOOKUP(J$1,Attendance_sorted!$B159:$CW159,Attendance_sorted!$B159:$CW159,"nn")&lt;&gt;"nn","•",""),"")</f>
        <v/>
      </c>
      <c r="K160" s="1" t="str">
        <f ca="1">IF(($A160&lt;&gt;"")*(K$1&lt;&gt;""),IF(_xlfn.XLOOKUP(K$1,Attendance_sorted!$B159:$CW159,Attendance_sorted!$B159:$CW159,"nn")&lt;&gt;"nn","•",""),"")</f>
        <v/>
      </c>
      <c r="L160" s="1" t="str">
        <f ca="1">IF(($A160&lt;&gt;"")*(L$1&lt;&gt;""),IF(_xlfn.XLOOKUP(L$1,Attendance_sorted!$B159:$CW159,Attendance_sorted!$B159:$CW159,"nn")&lt;&gt;"nn","•",""),"")</f>
        <v/>
      </c>
      <c r="M160" s="1" t="str">
        <f ca="1">IF(($A160&lt;&gt;"")*(M$1&lt;&gt;""),IF(_xlfn.XLOOKUP(M$1,Attendance_sorted!$B159:$CW159,Attendance_sorted!$B159:$CW159,"nn")&lt;&gt;"nn","•",""),"")</f>
        <v/>
      </c>
      <c r="N160" s="1" t="str">
        <f ca="1">IF(($A160&lt;&gt;"")*(N$1&lt;&gt;""),IF(_xlfn.XLOOKUP(N$1,Attendance_sorted!$B159:$CW159,Attendance_sorted!$B159:$CW159,"nn")&lt;&gt;"nn","•",""),"")</f>
        <v/>
      </c>
      <c r="O160" s="1" t="str">
        <f ca="1">IF(($A160&lt;&gt;"")*(O$1&lt;&gt;""),IF(_xlfn.XLOOKUP(O$1,Attendance_sorted!$B159:$CW159,Attendance_sorted!$B159:$CW159,"nn")&lt;&gt;"nn","•",""),"")</f>
        <v/>
      </c>
      <c r="P160" s="1" t="str">
        <f ca="1">IF(($A160&lt;&gt;"")*(P$1&lt;&gt;""),IF(_xlfn.XLOOKUP(P$1,Attendance_sorted!$B159:$CW159,Attendance_sorted!$B159:$CW159,"nn")&lt;&gt;"nn","•",""),"")</f>
        <v/>
      </c>
      <c r="Q160" s="1" t="str">
        <f ca="1">IF(($A160&lt;&gt;"")*(Q$1&lt;&gt;""),IF(_xlfn.XLOOKUP(Q$1,Attendance_sorted!$B159:$CW159,Attendance_sorted!$B159:$CW159,"nn")&lt;&gt;"nn","•",""),"")</f>
        <v/>
      </c>
      <c r="R160" s="1" t="str">
        <f ca="1">IF(($A160&lt;&gt;"")*(R$1&lt;&gt;""),IF(_xlfn.XLOOKUP(R$1,Attendance_sorted!$B159:$CW159,Attendance_sorted!$B159:$CW159,"nn")&lt;&gt;"nn","•",""),"")</f>
        <v/>
      </c>
      <c r="S160" s="1" t="str">
        <f ca="1">IF(($A160&lt;&gt;"")*(S$1&lt;&gt;""),IF(_xlfn.XLOOKUP(S$1,Attendance_sorted!$B159:$CW159,Attendance_sorted!$B159:$CW159,"nn")&lt;&gt;"nn","•",""),"")</f>
        <v/>
      </c>
      <c r="T160" s="1" t="str">
        <f ca="1">IF(($A160&lt;&gt;"")*(T$1&lt;&gt;""),IF(_xlfn.XLOOKUP(T$1,Attendance_sorted!$B159:$CW159,Attendance_sorted!$B159:$CW159,"nn")&lt;&gt;"nn","•",""),"")</f>
        <v/>
      </c>
      <c r="U160" s="1" t="str">
        <f ca="1">IF(($A160&lt;&gt;"")*(U$1&lt;&gt;""),IF(_xlfn.XLOOKUP(U$1,Attendance_sorted!$B159:$CW159,Attendance_sorted!$B159:$CW159,"nn")&lt;&gt;"nn","•",""),"")</f>
        <v/>
      </c>
      <c r="V160" s="1" t="str">
        <f ca="1">IF(($A160&lt;&gt;"")*(V$1&lt;&gt;""),IF(_xlfn.XLOOKUP(V$1,Attendance_sorted!$B159:$CW159,Attendance_sorted!$B159:$CW159,"nn")&lt;&gt;"nn","•",""),"")</f>
        <v/>
      </c>
      <c r="W160" s="1" t="str">
        <f ca="1">IF(($A160&lt;&gt;"")*(W$1&lt;&gt;""),IF(_xlfn.XLOOKUP(W$1,Attendance_sorted!$B159:$CW159,Attendance_sorted!$B159:$CW159,"nn")&lt;&gt;"nn","•",""),"")</f>
        <v/>
      </c>
      <c r="X160" s="1" t="str">
        <f ca="1">IF(($A160&lt;&gt;"")*(X$1&lt;&gt;""),IF(_xlfn.XLOOKUP(X$1,Attendance_sorted!$B159:$CW159,Attendance_sorted!$B159:$CW159,"nn")&lt;&gt;"nn","•",""),"")</f>
        <v/>
      </c>
      <c r="Y160" s="1" t="str">
        <f ca="1">IF(($A160&lt;&gt;"")*(Y$1&lt;&gt;""),IF(_xlfn.XLOOKUP(Y$1,Attendance_sorted!$B159:$CW159,Attendance_sorted!$B159:$CW159,"nn")&lt;&gt;"nn","•",""),"")</f>
        <v/>
      </c>
      <c r="Z160" s="1" t="str">
        <f ca="1">IF(($A160&lt;&gt;"")*(Z$1&lt;&gt;""),IF(_xlfn.XLOOKUP(Z$1,Attendance_sorted!$B159:$CW159,Attendance_sorted!$B159:$CW159,"nn")&lt;&gt;"nn","•",""),"")</f>
        <v/>
      </c>
      <c r="AA160" s="1" t="str">
        <f ca="1">IF(($A160&lt;&gt;"")*(AA$1&lt;&gt;""),IF(_xlfn.XLOOKUP(AA$1,Attendance_sorted!$B159:$CW159,Attendance_sorted!$B159:$CW159,"nn")&lt;&gt;"nn","•",""),"")</f>
        <v/>
      </c>
      <c r="AB160" s="1" t="str">
        <f ca="1">IF(($A160&lt;&gt;"")*(AB$1&lt;&gt;""),IF(_xlfn.XLOOKUP(AB$1,Attendance_sorted!$B159:$CW159,Attendance_sorted!$B159:$CW159,"nn")&lt;&gt;"nn","•",""),"")</f>
        <v/>
      </c>
      <c r="AC160" s="1" t="str">
        <f ca="1">IF(($A160&lt;&gt;"")*(AC$1&lt;&gt;""),IF(_xlfn.XLOOKUP(AC$1,Attendance_sorted!$B159:$CW159,Attendance_sorted!$B159:$CW159,"nn")&lt;&gt;"nn","•",""),"")</f>
        <v/>
      </c>
      <c r="AD160" s="1" t="str">
        <f ca="1">IF(($A160&lt;&gt;"")*(AD$1&lt;&gt;""),IF(_xlfn.XLOOKUP(AD$1,Attendance_sorted!$B159:$CW159,Attendance_sorted!$B159:$CW159,"nn")&lt;&gt;"nn","•",""),"")</f>
        <v/>
      </c>
      <c r="AE160" s="1" t="str">
        <f ca="1">IF(($A160&lt;&gt;"")*(AE$1&lt;&gt;""),IF(_xlfn.XLOOKUP(AE$1,Attendance_sorted!$B159:$CW159,Attendance_sorted!$B159:$CW159,"nn")&lt;&gt;"nn","•",""),"")</f>
        <v/>
      </c>
      <c r="AF160" s="1" t="str">
        <f ca="1">IF(($A160&lt;&gt;"")*(AF$1&lt;&gt;""),IF(_xlfn.XLOOKUP(AF$1,Attendance_sorted!$B159:$CW159,Attendance_sorted!$B159:$CW159,"nn")&lt;&gt;"nn","•",""),"")</f>
        <v/>
      </c>
      <c r="AG160" s="1" t="str">
        <f ca="1">IF(($A160&lt;&gt;"")*(AG$1&lt;&gt;""),IF(_xlfn.XLOOKUP(AG$1,Attendance_sorted!$B159:$CW159,Attendance_sorted!$B159:$CW159,"nn")&lt;&gt;"nn","•",""),"")</f>
        <v/>
      </c>
      <c r="AH160" s="1" t="str">
        <f ca="1">IF(($A160&lt;&gt;"")*(AH$1&lt;&gt;""),IF(_xlfn.XLOOKUP(AH$1,Attendance_sorted!$B159:$CW159,Attendance_sorted!$B159:$CW159,"nn")&lt;&gt;"nn","•",""),"")</f>
        <v/>
      </c>
      <c r="AI160" s="1" t="str">
        <f ca="1">IF(($A160&lt;&gt;"")*(AI$1&lt;&gt;""),IF(_xlfn.XLOOKUP(AI$1,Attendance_sorted!$B159:$CW159,Attendance_sorted!$B159:$CW159,"nn")&lt;&gt;"nn","•",""),"")</f>
        <v/>
      </c>
      <c r="AJ160" s="1" t="str">
        <f ca="1">IF(($A160&lt;&gt;"")*(AJ$1&lt;&gt;""),IF(_xlfn.XLOOKUP(AJ$1,Attendance_sorted!$B159:$CW159,Attendance_sorted!$B159:$CW159,"nn")&lt;&gt;"nn","•",""),"")</f>
        <v/>
      </c>
      <c r="AK160" s="1" t="str">
        <f ca="1">IF(($A160&lt;&gt;"")*(AK$1&lt;&gt;""),IF(_xlfn.XLOOKUP(AK$1,Attendance_sorted!$B159:$CW159,Attendance_sorted!$B159:$CW159,"nn")&lt;&gt;"nn","•",""),"")</f>
        <v/>
      </c>
      <c r="AL160" s="1" t="str">
        <f ca="1">IF(($A160&lt;&gt;"")*(AL$1&lt;&gt;""),IF(_xlfn.XLOOKUP(AL$1,Attendance_sorted!$B159:$CW159,Attendance_sorted!$B159:$CW159,"nn")&lt;&gt;"nn","•",""),"")</f>
        <v/>
      </c>
      <c r="AM160" s="1" t="str">
        <f ca="1">IF(($A160&lt;&gt;"")*(AM$1&lt;&gt;""),IF(_xlfn.XLOOKUP(AM$1,Attendance_sorted!$B159:$CW159,Attendance_sorted!$B159:$CW159,"nn")&lt;&gt;"nn","•",""),"")</f>
        <v/>
      </c>
      <c r="AN160" s="1" t="str">
        <f ca="1">IF(($A160&lt;&gt;"")*(AN$1&lt;&gt;""),IF(_xlfn.XLOOKUP(AN$1,Attendance_sorted!$B159:$CW159,Attendance_sorted!$B159:$CW159,"nn")&lt;&gt;"nn","•",""),"")</f>
        <v/>
      </c>
      <c r="AO160" s="1" t="str">
        <f ca="1">IF(($A160&lt;&gt;"")*(AO$1&lt;&gt;""),IF(_xlfn.XLOOKUP(AO$1,Attendance_sorted!$B159:$CW159,Attendance_sorted!$B159:$CW159,"nn")&lt;&gt;"nn","•",""),"")</f>
        <v/>
      </c>
      <c r="AP160" s="1" t="str">
        <f ca="1">IF(($A160&lt;&gt;"")*(AP$1&lt;&gt;""),IF(_xlfn.XLOOKUP(AP$1,Attendance_sorted!$B159:$CW159,Attendance_sorted!$B159:$CW159,"nn")&lt;&gt;"nn","•",""),"")</f>
        <v/>
      </c>
      <c r="AQ160" s="1" t="str">
        <f ca="1">IF(($A160&lt;&gt;"")*(AQ$1&lt;&gt;""),IF(_xlfn.XLOOKUP(AQ$1,Attendance_sorted!$B159:$CW159,Attendance_sorted!$B159:$CW159,"nn")&lt;&gt;"nn","•",""),"")</f>
        <v/>
      </c>
      <c r="AR160" s="1" t="str">
        <f ca="1">IF(($A160&lt;&gt;"")*(AR$1&lt;&gt;""),IF(_xlfn.XLOOKUP(AR$1,Attendance_sorted!$B159:$CW159,Attendance_sorted!$B159:$CW159,"nn")&lt;&gt;"nn","•",""),"")</f>
        <v/>
      </c>
      <c r="AS160" s="1" t="str">
        <f ca="1">IF(($A160&lt;&gt;"")*(AS$1&lt;&gt;""),IF(_xlfn.XLOOKUP(AS$1,Attendance_sorted!$B159:$CW159,Attendance_sorted!$B159:$CW159,"nn")&lt;&gt;"nn","•",""),"")</f>
        <v/>
      </c>
      <c r="AT160" s="1" t="str">
        <f ca="1">IF(($A160&lt;&gt;"")*(AT$1&lt;&gt;""),IF(_xlfn.XLOOKUP(AT$1,Attendance_sorted!$B159:$CW159,Attendance_sorted!$B159:$CW159,"nn")&lt;&gt;"nn","•",""),"")</f>
        <v/>
      </c>
      <c r="AU160" s="1" t="str">
        <f ca="1">IF(($A160&lt;&gt;"")*(AU$1&lt;&gt;""),IF(_xlfn.XLOOKUP(AU$1,Attendance_sorted!$B159:$CW159,Attendance_sorted!$B159:$CW159,"nn")&lt;&gt;"nn","•",""),"")</f>
        <v/>
      </c>
      <c r="AV160" s="1" t="str">
        <f ca="1">IF(($A160&lt;&gt;"")*(AV$1&lt;&gt;""),IF(_xlfn.XLOOKUP(AV$1,Attendance_sorted!$B159:$CW159,Attendance_sorted!$B159:$CW159,"nn")&lt;&gt;"nn","•",""),"")</f>
        <v/>
      </c>
      <c r="AW160" s="1" t="str">
        <f ca="1">IF(($A160&lt;&gt;"")*(AW$1&lt;&gt;""),IF(_xlfn.XLOOKUP(AW$1,Attendance_sorted!$B159:$CW159,Attendance_sorted!$B159:$CW159,"nn")&lt;&gt;"nn","•",""),"")</f>
        <v/>
      </c>
      <c r="AX160" s="1" t="str">
        <f ca="1">IF(($A160&lt;&gt;"")*(AX$1&lt;&gt;""),IF(_xlfn.XLOOKUP(AX$1,Attendance_sorted!$B159:$CW159,Attendance_sorted!$B159:$CW159,"nn")&lt;&gt;"nn","•",""),"")</f>
        <v/>
      </c>
      <c r="AY160" s="1" t="str">
        <f ca="1">IF(($A160&lt;&gt;"")*(AY$1&lt;&gt;""),IF(_xlfn.XLOOKUP(AY$1,Attendance_sorted!$B159:$CW159,Attendance_sorted!$B159:$CW159,"nn")&lt;&gt;"nn","•",""),"")</f>
        <v/>
      </c>
      <c r="AZ160" s="1" t="str">
        <f ca="1">IF(($A160&lt;&gt;"")*(AZ$1&lt;&gt;""),IF(_xlfn.XLOOKUP(AZ$1,Attendance_sorted!$B159:$CW159,Attendance_sorted!$B159:$CW159,"nn")&lt;&gt;"nn","•",""),"")</f>
        <v/>
      </c>
      <c r="BA160" s="1" t="str">
        <f ca="1">IF(($A160&lt;&gt;"")*(BA$1&lt;&gt;""),IF(_xlfn.XLOOKUP(BA$1,Attendance_sorted!$B159:$CW159,Attendance_sorted!$B159:$CW159,"nn")&lt;&gt;"nn","•",""),"")</f>
        <v/>
      </c>
      <c r="BB160" s="1" t="str">
        <f ca="1">IF(($A160&lt;&gt;"")*(BB$1&lt;&gt;""),IF(_xlfn.XLOOKUP(BB$1,Attendance_sorted!$B159:$CW159,Attendance_sorted!$B159:$CW159,"nn")&lt;&gt;"nn","•",""),"")</f>
        <v/>
      </c>
      <c r="BC160" s="1" t="str">
        <f ca="1">IF(($A160&lt;&gt;"")*(BC$1&lt;&gt;""),IF(_xlfn.XLOOKUP(BC$1,Attendance_sorted!$B159:$CW159,Attendance_sorted!$B159:$CW159,"nn")&lt;&gt;"nn","•",""),"")</f>
        <v/>
      </c>
      <c r="BD160" s="1" t="str">
        <f ca="1">IF(($A160&lt;&gt;"")*(BD$1&lt;&gt;""),IF(_xlfn.XLOOKUP(BD$1,Attendance_sorted!$B159:$CW159,Attendance_sorted!$B159:$CW159,"nn")&lt;&gt;"nn","•",""),"")</f>
        <v/>
      </c>
      <c r="BE160" s="1" t="str">
        <f ca="1">IF(($A160&lt;&gt;"")*(BE$1&lt;&gt;""),IF(_xlfn.XLOOKUP(BE$1,Attendance_sorted!$B159:$CW159,Attendance_sorted!$B159:$CW159,"nn")&lt;&gt;"nn","•",""),"")</f>
        <v/>
      </c>
      <c r="BF160" s="1" t="str">
        <f ca="1">IF(($A160&lt;&gt;"")*(BF$1&lt;&gt;""),IF(_xlfn.XLOOKUP(BF$1,Attendance_sorted!$B159:$CW159,Attendance_sorted!$B159:$CW159,"nn")&lt;&gt;"nn","•",""),"")</f>
        <v/>
      </c>
      <c r="BG160" s="1" t="str">
        <f ca="1">IF(($A160&lt;&gt;"")*(BG$1&lt;&gt;""),IF(_xlfn.XLOOKUP(BG$1,Attendance_sorted!$B159:$CW159,Attendance_sorted!$B159:$CW159,"nn")&lt;&gt;"nn","•",""),"")</f>
        <v/>
      </c>
      <c r="BH160" s="1" t="str">
        <f ca="1">IF(($A160&lt;&gt;"")*(BH$1&lt;&gt;""),IF(_xlfn.XLOOKUP(BH$1,Attendance_sorted!$B159:$CW159,Attendance_sorted!$B159:$CW159,"nn")&lt;&gt;"nn","•",""),"")</f>
        <v/>
      </c>
      <c r="BI160" s="1" t="str">
        <f ca="1">IF(($A160&lt;&gt;"")*(BI$1&lt;&gt;""),IF(_xlfn.XLOOKUP(BI$1,Attendance_sorted!$B159:$CW159,Attendance_sorted!$B159:$CW159,"nn")&lt;&gt;"nn","•",""),"")</f>
        <v/>
      </c>
      <c r="BJ160" s="1" t="str">
        <f ca="1">IF(($A160&lt;&gt;"")*(BJ$1&lt;&gt;""),IF(_xlfn.XLOOKUP(BJ$1,Attendance_sorted!$B159:$CW159,Attendance_sorted!$B159:$CW159,"nn")&lt;&gt;"nn","•",""),"")</f>
        <v/>
      </c>
      <c r="BK160" s="1" t="str">
        <f ca="1">IF(($A160&lt;&gt;"")*(BK$1&lt;&gt;""),IF(_xlfn.XLOOKUP(BK$1,Attendance_sorted!$B159:$CW159,Attendance_sorted!$B159:$CW159,"nn")&lt;&gt;"nn","•",""),"")</f>
        <v/>
      </c>
      <c r="BL160" s="1" t="str">
        <f ca="1">IF(($A160&lt;&gt;"")*(BL$1&lt;&gt;""),IF(_xlfn.XLOOKUP(BL$1,Attendance_sorted!$B159:$CW159,Attendance_sorted!$B159:$CW159,"nn")&lt;&gt;"nn","•",""),"")</f>
        <v/>
      </c>
      <c r="BM160" s="1" t="str">
        <f ca="1">IF(($A160&lt;&gt;"")*(BM$1&lt;&gt;""),IF(_xlfn.XLOOKUP(BM$1,Attendance_sorted!$B159:$CW159,Attendance_sorted!$B159:$CW159,"nn")&lt;&gt;"nn","•",""),"")</f>
        <v/>
      </c>
      <c r="BN160" s="1" t="str">
        <f ca="1">IF(($A160&lt;&gt;"")*(BN$1&lt;&gt;""),IF(_xlfn.XLOOKUP(BN$1,Attendance_sorted!$B159:$CW159,Attendance_sorted!$B159:$CW159,"nn")&lt;&gt;"nn","•",""),"")</f>
        <v/>
      </c>
      <c r="BO160" s="1" t="str">
        <f ca="1">IF(($A160&lt;&gt;"")*(BO$1&lt;&gt;""),IF(_xlfn.XLOOKUP(BO$1,Attendance_sorted!$B159:$CW159,Attendance_sorted!$B159:$CW159,"nn")&lt;&gt;"nn","•",""),"")</f>
        <v/>
      </c>
      <c r="BP160" s="1" t="str">
        <f ca="1">IF(($A160&lt;&gt;"")*(BP$1&lt;&gt;""),IF(_xlfn.XLOOKUP(BP$1,Attendance_sorted!$B159:$CW159,Attendance_sorted!$B159:$CW159,"nn")&lt;&gt;"nn","•",""),"")</f>
        <v/>
      </c>
      <c r="BQ160" s="1" t="str">
        <f ca="1">IF(($A160&lt;&gt;"")*(BQ$1&lt;&gt;""),IF(_xlfn.XLOOKUP(BQ$1,Attendance_sorted!$B159:$CW159,Attendance_sorted!$B159:$CW159,"nn")&lt;&gt;"nn","•",""),"")</f>
        <v/>
      </c>
      <c r="BR160" s="1" t="str">
        <f ca="1">IF(($A160&lt;&gt;"")*(BR$1&lt;&gt;""),IF(_xlfn.XLOOKUP(BR$1,Attendance_sorted!$B159:$CW159,Attendance_sorted!$B159:$CW159,"nn")&lt;&gt;"nn","•",""),"")</f>
        <v/>
      </c>
      <c r="BS160" s="1" t="str">
        <f ca="1">IF(($A160&lt;&gt;"")*(BS$1&lt;&gt;""),IF(_xlfn.XLOOKUP(BS$1,Attendance_sorted!$B159:$CW159,Attendance_sorted!$B159:$CW159,"nn")&lt;&gt;"nn","•",""),"")</f>
        <v/>
      </c>
      <c r="BT160" s="1" t="str">
        <f ca="1">IF(($A160&lt;&gt;"")*(BT$1&lt;&gt;""),IF(_xlfn.XLOOKUP(BT$1,Attendance_sorted!$B159:$CW159,Attendance_sorted!$B159:$CW159,"nn")&lt;&gt;"nn","•",""),"")</f>
        <v/>
      </c>
      <c r="BU160" s="1" t="str">
        <f ca="1">IF(($A160&lt;&gt;"")*(BU$1&lt;&gt;""),IF(_xlfn.XLOOKUP(BU$1,Attendance_sorted!$B159:$CW159,Attendance_sorted!$B159:$CW159,"nn")&lt;&gt;"nn","•",""),"")</f>
        <v/>
      </c>
      <c r="BV160" s="1" t="str">
        <f ca="1">IF(($A160&lt;&gt;"")*(BV$1&lt;&gt;""),IF(_xlfn.XLOOKUP(BV$1,Attendance_sorted!$B159:$CW159,Attendance_sorted!$B159:$CW159,"nn")&lt;&gt;"nn","•",""),"")</f>
        <v/>
      </c>
      <c r="BW160" s="1" t="str">
        <f ca="1">IF(($A160&lt;&gt;"")*(BW$1&lt;&gt;""),IF(_xlfn.XLOOKUP(BW$1,Attendance_sorted!$B159:$CW159,Attendance_sorted!$B159:$CW159,"nn")&lt;&gt;"nn","•",""),"")</f>
        <v/>
      </c>
      <c r="BX160" s="1" t="str">
        <f ca="1">IF(($A160&lt;&gt;"")*(BX$1&lt;&gt;""),IF(_xlfn.XLOOKUP(BX$1,Attendance_sorted!$B159:$CW159,Attendance_sorted!$B159:$CW159,"nn")&lt;&gt;"nn","•",""),"")</f>
        <v/>
      </c>
      <c r="BY160" s="1" t="str">
        <f ca="1">IF(($A160&lt;&gt;"")*(BY$1&lt;&gt;""),IF(_xlfn.XLOOKUP(BY$1,Attendance_sorted!$B159:$CW159,Attendance_sorted!$B159:$CW159,"nn")&lt;&gt;"nn","•",""),"")</f>
        <v/>
      </c>
      <c r="BZ160" s="1" t="str">
        <f ca="1">IF(($A160&lt;&gt;"")*(BZ$1&lt;&gt;""),IF(_xlfn.XLOOKUP(BZ$1,Attendance_sorted!$B159:$CW159,Attendance_sorted!$B159:$CW159,"nn")&lt;&gt;"nn","•",""),"")</f>
        <v/>
      </c>
      <c r="CA160" s="1" t="str">
        <f ca="1">IF(($A160&lt;&gt;"")*(CA$1&lt;&gt;""),IF(_xlfn.XLOOKUP(CA$1,Attendance_sorted!$B159:$CW159,Attendance_sorted!$B159:$CW159,"nn")&lt;&gt;"nn","•",""),"")</f>
        <v/>
      </c>
      <c r="CB160" s="1" t="str">
        <f ca="1">IF(($A160&lt;&gt;"")*(CB$1&lt;&gt;""),IF(_xlfn.XLOOKUP(CB$1,Attendance_sorted!$B159:$CW159,Attendance_sorted!$B159:$CW159,"nn")&lt;&gt;"nn","•",""),"")</f>
        <v/>
      </c>
      <c r="CC160" s="1" t="str">
        <f ca="1">IF(($A160&lt;&gt;"")*(CC$1&lt;&gt;""),IF(_xlfn.XLOOKUP(CC$1,Attendance_sorted!$B159:$CW159,Attendance_sorted!$B159:$CW159,"nn")&lt;&gt;"nn","•",""),"")</f>
        <v/>
      </c>
      <c r="CD160" s="1" t="str">
        <f ca="1">IF(($A160&lt;&gt;"")*(CD$1&lt;&gt;""),IF(_xlfn.XLOOKUP(CD$1,Attendance_sorted!$B159:$CW159,Attendance_sorted!$B159:$CW159,"nn")&lt;&gt;"nn","•",""),"")</f>
        <v/>
      </c>
      <c r="CE160" s="1" t="str">
        <f ca="1">IF(($A160&lt;&gt;"")*(CE$1&lt;&gt;""),IF(_xlfn.XLOOKUP(CE$1,Attendance_sorted!$B159:$CW159,Attendance_sorted!$B159:$CW159,"nn")&lt;&gt;"nn","•",""),"")</f>
        <v/>
      </c>
      <c r="CF160" s="1" t="str">
        <f ca="1">IF(($A160&lt;&gt;"")*(CF$1&lt;&gt;""),IF(_xlfn.XLOOKUP(CF$1,Attendance_sorted!$B159:$CW159,Attendance_sorted!$B159:$CW159,"nn")&lt;&gt;"nn","•",""),"")</f>
        <v/>
      </c>
      <c r="CG160" s="1" t="str">
        <f ca="1">IF(($A160&lt;&gt;"")*(CG$1&lt;&gt;""),IF(_xlfn.XLOOKUP(CG$1,Attendance_sorted!$B159:$CW159,Attendance_sorted!$B159:$CW159,"nn")&lt;&gt;"nn","•",""),"")</f>
        <v/>
      </c>
      <c r="CH160" s="1" t="str">
        <f ca="1">IF(($A160&lt;&gt;"")*(CH$1&lt;&gt;""),IF(_xlfn.XLOOKUP(CH$1,Attendance_sorted!$B159:$CW159,Attendance_sorted!$B159:$CW159,"nn")&lt;&gt;"nn","•",""),"")</f>
        <v/>
      </c>
      <c r="CI160" s="1" t="str">
        <f ca="1">IF(($A160&lt;&gt;"")*(CI$1&lt;&gt;""),IF(_xlfn.XLOOKUP(CI$1,Attendance_sorted!$B159:$CW159,Attendance_sorted!$B159:$CW159,"nn")&lt;&gt;"nn","•",""),"")</f>
        <v/>
      </c>
      <c r="CJ160" s="1" t="str">
        <f ca="1">IF(($A160&lt;&gt;"")*(CJ$1&lt;&gt;""),IF(_xlfn.XLOOKUP(CJ$1,Attendance_sorted!$B159:$CW159,Attendance_sorted!$B159:$CW159,"nn")&lt;&gt;"nn","•",""),"")</f>
        <v/>
      </c>
      <c r="CK160" s="1" t="str">
        <f ca="1">IF(($A160&lt;&gt;"")*(CK$1&lt;&gt;""),IF(_xlfn.XLOOKUP(CK$1,Attendance_sorted!$B159:$CW159,Attendance_sorted!$B159:$CW159,"nn")&lt;&gt;"nn","•",""),"")</f>
        <v/>
      </c>
      <c r="CL160" s="1" t="str">
        <f ca="1">IF(($A160&lt;&gt;"")*(CL$1&lt;&gt;""),IF(_xlfn.XLOOKUP(CL$1,Attendance_sorted!$B159:$CW159,Attendance_sorted!$B159:$CW159,"nn")&lt;&gt;"nn","•",""),"")</f>
        <v/>
      </c>
      <c r="CM160" s="1" t="str">
        <f ca="1">IF(($A160&lt;&gt;"")*(CM$1&lt;&gt;""),IF(_xlfn.XLOOKUP(CM$1,Attendance_sorted!$B159:$CW159,Attendance_sorted!$B159:$CW159,"nn")&lt;&gt;"nn","•",""),"")</f>
        <v/>
      </c>
      <c r="CN160" s="1" t="str">
        <f ca="1">IF(($A160&lt;&gt;"")*(CN$1&lt;&gt;""),IF(_xlfn.XLOOKUP(CN$1,Attendance_sorted!$B159:$CW159,Attendance_sorted!$B159:$CW159,"nn")&lt;&gt;"nn","•",""),"")</f>
        <v/>
      </c>
      <c r="CO160" s="1" t="str">
        <f ca="1">IF(($A160&lt;&gt;"")*(CO$1&lt;&gt;""),IF(_xlfn.XLOOKUP(CO$1,Attendance_sorted!$B159:$CW159,Attendance_sorted!$B159:$CW159,"nn")&lt;&gt;"nn","•",""),"")</f>
        <v/>
      </c>
      <c r="CP160" s="1" t="str">
        <f ca="1">IF(($A160&lt;&gt;"")*(CP$1&lt;&gt;""),IF(_xlfn.XLOOKUP(CP$1,Attendance_sorted!$B159:$CW159,Attendance_sorted!$B159:$CW159,"nn")&lt;&gt;"nn","•",""),"")</f>
        <v/>
      </c>
      <c r="CQ160" s="1" t="str">
        <f ca="1">IF(($A160&lt;&gt;"")*(CQ$1&lt;&gt;""),IF(_xlfn.XLOOKUP(CQ$1,Attendance_sorted!$B159:$CW159,Attendance_sorted!$B159:$CW159,"nn")&lt;&gt;"nn","•",""),"")</f>
        <v/>
      </c>
      <c r="CR160" s="1" t="str">
        <f ca="1">IF(($A160&lt;&gt;"")*(CR$1&lt;&gt;""),IF(_xlfn.XLOOKUP(CR$1,Attendance_sorted!$B159:$CW159,Attendance_sorted!$B159:$CW159,"nn")&lt;&gt;"nn","•",""),"")</f>
        <v/>
      </c>
      <c r="CS160" s="1" t="str">
        <f ca="1">IF(($A160&lt;&gt;"")*(CS$1&lt;&gt;""),IF(_xlfn.XLOOKUP(CS$1,Attendance_sorted!$B159:$CW159,Attendance_sorted!$B159:$CW159,"nn")&lt;&gt;"nn","•",""),"")</f>
        <v/>
      </c>
      <c r="CT160" s="1" t="str">
        <f ca="1">IF(($A160&lt;&gt;"")*(CT$1&lt;&gt;""),IF(_xlfn.XLOOKUP(CT$1,Attendance_sorted!$B159:$CW159,Attendance_sorted!$B159:$CW159,"nn")&lt;&gt;"nn","•",""),"")</f>
        <v/>
      </c>
      <c r="CU160" s="1" t="str">
        <f ca="1">IF(($A160&lt;&gt;"")*(CU$1&lt;&gt;""),IF(_xlfn.XLOOKUP(CU$1,Attendance_sorted!$B159:$CW159,Attendance_sorted!$B159:$CW159,"nn")&lt;&gt;"nn","•",""),"")</f>
        <v/>
      </c>
      <c r="CV160" s="1" t="str">
        <f ca="1">IF(($A160&lt;&gt;"")*(CV$1&lt;&gt;""),IF(_xlfn.XLOOKUP(CV$1,Attendance_sorted!$B159:$CW159,Attendance_sorted!$B159:$CW159,"nn")&lt;&gt;"nn","•",""),"")</f>
        <v/>
      </c>
      <c r="CW160" s="1" t="str">
        <f ca="1">IF(($A160&lt;&gt;"")*(CW$1&lt;&gt;""),IF(_xlfn.XLOOKUP(CW$1,Attendance_sorted!$B159:$CW159,Attendance_sorted!$B159:$CW159,"nn")&lt;&gt;"nn","•",""),"")</f>
        <v/>
      </c>
    </row>
    <row r="161" spans="1:101">
      <c r="A161" s="1">
        <v>528</v>
      </c>
      <c r="B161" s="1" t="str">
        <f ca="1">IF(($A161&lt;&gt;"")*(B$1&lt;&gt;""),IF(_xlfn.XLOOKUP(B$1,Attendance_sorted!$B160:$CW160,Attendance_sorted!$B160:$CW160,"nn")&lt;&gt;"nn","•",""),"")</f>
        <v/>
      </c>
      <c r="C161" s="1" t="str">
        <f ca="1">IF(($A161&lt;&gt;"")*(C$1&lt;&gt;""),IF(_xlfn.XLOOKUP(C$1,Attendance_sorted!$B160:$CW160,Attendance_sorted!$B160:$CW160,"nn")&lt;&gt;"nn","•",""),"")</f>
        <v/>
      </c>
      <c r="D161" s="1" t="str">
        <f ca="1">IF(($A161&lt;&gt;"")*(D$1&lt;&gt;""),IF(_xlfn.XLOOKUP(D$1,Attendance_sorted!$B160:$CW160,Attendance_sorted!$B160:$CW160,"nn")&lt;&gt;"nn","•",""),"")</f>
        <v/>
      </c>
      <c r="E161" s="1" t="str">
        <f ca="1">IF(($A161&lt;&gt;"")*(E$1&lt;&gt;""),IF(_xlfn.XLOOKUP(E$1,Attendance_sorted!$B160:$CW160,Attendance_sorted!$B160:$CW160,"nn")&lt;&gt;"nn","•",""),"")</f>
        <v/>
      </c>
      <c r="F161" s="1" t="str">
        <f ca="1">IF(($A161&lt;&gt;"")*(F$1&lt;&gt;""),IF(_xlfn.XLOOKUP(F$1,Attendance_sorted!$B160:$CW160,Attendance_sorted!$B160:$CW160,"nn")&lt;&gt;"nn","•",""),"")</f>
        <v/>
      </c>
      <c r="G161" s="1" t="str">
        <f ca="1">IF(($A161&lt;&gt;"")*(G$1&lt;&gt;""),IF(_xlfn.XLOOKUP(G$1,Attendance_sorted!$B160:$CW160,Attendance_sorted!$B160:$CW160,"nn")&lt;&gt;"nn","•",""),"")</f>
        <v/>
      </c>
      <c r="H161" s="1" t="str">
        <f ca="1">IF(($A161&lt;&gt;"")*(H$1&lt;&gt;""),IF(_xlfn.XLOOKUP(H$1,Attendance_sorted!$B160:$CW160,Attendance_sorted!$B160:$CW160,"nn")&lt;&gt;"nn","•",""),"")</f>
        <v/>
      </c>
      <c r="I161" s="1" t="str">
        <f ca="1">IF(($A161&lt;&gt;"")*(I$1&lt;&gt;""),IF(_xlfn.XLOOKUP(I$1,Attendance_sorted!$B160:$CW160,Attendance_sorted!$B160:$CW160,"nn")&lt;&gt;"nn","•",""),"")</f>
        <v/>
      </c>
      <c r="J161" s="1" t="str">
        <f ca="1">IF(($A161&lt;&gt;"")*(J$1&lt;&gt;""),IF(_xlfn.XLOOKUP(J$1,Attendance_sorted!$B160:$CW160,Attendance_sorted!$B160:$CW160,"nn")&lt;&gt;"nn","•",""),"")</f>
        <v/>
      </c>
      <c r="K161" s="1" t="str">
        <f ca="1">IF(($A161&lt;&gt;"")*(K$1&lt;&gt;""),IF(_xlfn.XLOOKUP(K$1,Attendance_sorted!$B160:$CW160,Attendance_sorted!$B160:$CW160,"nn")&lt;&gt;"nn","•",""),"")</f>
        <v/>
      </c>
      <c r="L161" s="1" t="str">
        <f ca="1">IF(($A161&lt;&gt;"")*(L$1&lt;&gt;""),IF(_xlfn.XLOOKUP(L$1,Attendance_sorted!$B160:$CW160,Attendance_sorted!$B160:$CW160,"nn")&lt;&gt;"nn","•",""),"")</f>
        <v/>
      </c>
      <c r="M161" s="1" t="str">
        <f ca="1">IF(($A161&lt;&gt;"")*(M$1&lt;&gt;""),IF(_xlfn.XLOOKUP(M$1,Attendance_sorted!$B160:$CW160,Attendance_sorted!$B160:$CW160,"nn")&lt;&gt;"nn","•",""),"")</f>
        <v/>
      </c>
      <c r="N161" s="1" t="str">
        <f ca="1">IF(($A161&lt;&gt;"")*(N$1&lt;&gt;""),IF(_xlfn.XLOOKUP(N$1,Attendance_sorted!$B160:$CW160,Attendance_sorted!$B160:$CW160,"nn")&lt;&gt;"nn","•",""),"")</f>
        <v/>
      </c>
      <c r="O161" s="1" t="str">
        <f ca="1">IF(($A161&lt;&gt;"")*(O$1&lt;&gt;""),IF(_xlfn.XLOOKUP(O$1,Attendance_sorted!$B160:$CW160,Attendance_sorted!$B160:$CW160,"nn")&lt;&gt;"nn","•",""),"")</f>
        <v/>
      </c>
      <c r="P161" s="1" t="str">
        <f ca="1">IF(($A161&lt;&gt;"")*(P$1&lt;&gt;""),IF(_xlfn.XLOOKUP(P$1,Attendance_sorted!$B160:$CW160,Attendance_sorted!$B160:$CW160,"nn")&lt;&gt;"nn","•",""),"")</f>
        <v/>
      </c>
      <c r="Q161" s="1" t="str">
        <f ca="1">IF(($A161&lt;&gt;"")*(Q$1&lt;&gt;""),IF(_xlfn.XLOOKUP(Q$1,Attendance_sorted!$B160:$CW160,Attendance_sorted!$B160:$CW160,"nn")&lt;&gt;"nn","•",""),"")</f>
        <v/>
      </c>
      <c r="R161" s="1" t="str">
        <f ca="1">IF(($A161&lt;&gt;"")*(R$1&lt;&gt;""),IF(_xlfn.XLOOKUP(R$1,Attendance_sorted!$B160:$CW160,Attendance_sorted!$B160:$CW160,"nn")&lt;&gt;"nn","•",""),"")</f>
        <v/>
      </c>
      <c r="S161" s="1" t="str">
        <f ca="1">IF(($A161&lt;&gt;"")*(S$1&lt;&gt;""),IF(_xlfn.XLOOKUP(S$1,Attendance_sorted!$B160:$CW160,Attendance_sorted!$B160:$CW160,"nn")&lt;&gt;"nn","•",""),"")</f>
        <v/>
      </c>
      <c r="T161" s="1" t="str">
        <f ca="1">IF(($A161&lt;&gt;"")*(T$1&lt;&gt;""),IF(_xlfn.XLOOKUP(T$1,Attendance_sorted!$B160:$CW160,Attendance_sorted!$B160:$CW160,"nn")&lt;&gt;"nn","•",""),"")</f>
        <v/>
      </c>
      <c r="U161" s="1" t="str">
        <f ca="1">IF(($A161&lt;&gt;"")*(U$1&lt;&gt;""),IF(_xlfn.XLOOKUP(U$1,Attendance_sorted!$B160:$CW160,Attendance_sorted!$B160:$CW160,"nn")&lt;&gt;"nn","•",""),"")</f>
        <v/>
      </c>
      <c r="V161" s="1" t="str">
        <f ca="1">IF(($A161&lt;&gt;"")*(V$1&lt;&gt;""),IF(_xlfn.XLOOKUP(V$1,Attendance_sorted!$B160:$CW160,Attendance_sorted!$B160:$CW160,"nn")&lt;&gt;"nn","•",""),"")</f>
        <v/>
      </c>
      <c r="W161" s="1" t="str">
        <f ca="1">IF(($A161&lt;&gt;"")*(W$1&lt;&gt;""),IF(_xlfn.XLOOKUP(W$1,Attendance_sorted!$B160:$CW160,Attendance_sorted!$B160:$CW160,"nn")&lt;&gt;"nn","•",""),"")</f>
        <v/>
      </c>
      <c r="X161" s="1" t="str">
        <f ca="1">IF(($A161&lt;&gt;"")*(X$1&lt;&gt;""),IF(_xlfn.XLOOKUP(X$1,Attendance_sorted!$B160:$CW160,Attendance_sorted!$B160:$CW160,"nn")&lt;&gt;"nn","•",""),"")</f>
        <v/>
      </c>
      <c r="Y161" s="1" t="str">
        <f ca="1">IF(($A161&lt;&gt;"")*(Y$1&lt;&gt;""),IF(_xlfn.XLOOKUP(Y$1,Attendance_sorted!$B160:$CW160,Attendance_sorted!$B160:$CW160,"nn")&lt;&gt;"nn","•",""),"")</f>
        <v/>
      </c>
      <c r="Z161" s="1" t="str">
        <f ca="1">IF(($A161&lt;&gt;"")*(Z$1&lt;&gt;""),IF(_xlfn.XLOOKUP(Z$1,Attendance_sorted!$B160:$CW160,Attendance_sorted!$B160:$CW160,"nn")&lt;&gt;"nn","•",""),"")</f>
        <v/>
      </c>
      <c r="AA161" s="1" t="str">
        <f ca="1">IF(($A161&lt;&gt;"")*(AA$1&lt;&gt;""),IF(_xlfn.XLOOKUP(AA$1,Attendance_sorted!$B160:$CW160,Attendance_sorted!$B160:$CW160,"nn")&lt;&gt;"nn","•",""),"")</f>
        <v/>
      </c>
      <c r="AB161" s="1" t="str">
        <f ca="1">IF(($A161&lt;&gt;"")*(AB$1&lt;&gt;""),IF(_xlfn.XLOOKUP(AB$1,Attendance_sorted!$B160:$CW160,Attendance_sorted!$B160:$CW160,"nn")&lt;&gt;"nn","•",""),"")</f>
        <v/>
      </c>
      <c r="AC161" s="1" t="str">
        <f ca="1">IF(($A161&lt;&gt;"")*(AC$1&lt;&gt;""),IF(_xlfn.XLOOKUP(AC$1,Attendance_sorted!$B160:$CW160,Attendance_sorted!$B160:$CW160,"nn")&lt;&gt;"nn","•",""),"")</f>
        <v/>
      </c>
      <c r="AD161" s="1" t="str">
        <f ca="1">IF(($A161&lt;&gt;"")*(AD$1&lt;&gt;""),IF(_xlfn.XLOOKUP(AD$1,Attendance_sorted!$B160:$CW160,Attendance_sorted!$B160:$CW160,"nn")&lt;&gt;"nn","•",""),"")</f>
        <v/>
      </c>
      <c r="AE161" s="1" t="str">
        <f ca="1">IF(($A161&lt;&gt;"")*(AE$1&lt;&gt;""),IF(_xlfn.XLOOKUP(AE$1,Attendance_sorted!$B160:$CW160,Attendance_sorted!$B160:$CW160,"nn")&lt;&gt;"nn","•",""),"")</f>
        <v/>
      </c>
      <c r="AF161" s="1" t="str">
        <f ca="1">IF(($A161&lt;&gt;"")*(AF$1&lt;&gt;""),IF(_xlfn.XLOOKUP(AF$1,Attendance_sorted!$B160:$CW160,Attendance_sorted!$B160:$CW160,"nn")&lt;&gt;"nn","•",""),"")</f>
        <v/>
      </c>
      <c r="AG161" s="1" t="str">
        <f ca="1">IF(($A161&lt;&gt;"")*(AG$1&lt;&gt;""),IF(_xlfn.XLOOKUP(AG$1,Attendance_sorted!$B160:$CW160,Attendance_sorted!$B160:$CW160,"nn")&lt;&gt;"nn","•",""),"")</f>
        <v/>
      </c>
      <c r="AH161" s="1" t="str">
        <f ca="1">IF(($A161&lt;&gt;"")*(AH$1&lt;&gt;""),IF(_xlfn.XLOOKUP(AH$1,Attendance_sorted!$B160:$CW160,Attendance_sorted!$B160:$CW160,"nn")&lt;&gt;"nn","•",""),"")</f>
        <v/>
      </c>
      <c r="AI161" s="1" t="str">
        <f ca="1">IF(($A161&lt;&gt;"")*(AI$1&lt;&gt;""),IF(_xlfn.XLOOKUP(AI$1,Attendance_sorted!$B160:$CW160,Attendance_sorted!$B160:$CW160,"nn")&lt;&gt;"nn","•",""),"")</f>
        <v/>
      </c>
      <c r="AJ161" s="1" t="str">
        <f ca="1">IF(($A161&lt;&gt;"")*(AJ$1&lt;&gt;""),IF(_xlfn.XLOOKUP(AJ$1,Attendance_sorted!$B160:$CW160,Attendance_sorted!$B160:$CW160,"nn")&lt;&gt;"nn","•",""),"")</f>
        <v/>
      </c>
      <c r="AK161" s="1" t="str">
        <f ca="1">IF(($A161&lt;&gt;"")*(AK$1&lt;&gt;""),IF(_xlfn.XLOOKUP(AK$1,Attendance_sorted!$B160:$CW160,Attendance_sorted!$B160:$CW160,"nn")&lt;&gt;"nn","•",""),"")</f>
        <v/>
      </c>
      <c r="AL161" s="1" t="str">
        <f ca="1">IF(($A161&lt;&gt;"")*(AL$1&lt;&gt;""),IF(_xlfn.XLOOKUP(AL$1,Attendance_sorted!$B160:$CW160,Attendance_sorted!$B160:$CW160,"nn")&lt;&gt;"nn","•",""),"")</f>
        <v/>
      </c>
      <c r="AM161" s="1" t="str">
        <f ca="1">IF(($A161&lt;&gt;"")*(AM$1&lt;&gt;""),IF(_xlfn.XLOOKUP(AM$1,Attendance_sorted!$B160:$CW160,Attendance_sorted!$B160:$CW160,"nn")&lt;&gt;"nn","•",""),"")</f>
        <v/>
      </c>
      <c r="AN161" s="1" t="str">
        <f ca="1">IF(($A161&lt;&gt;"")*(AN$1&lt;&gt;""),IF(_xlfn.XLOOKUP(AN$1,Attendance_sorted!$B160:$CW160,Attendance_sorted!$B160:$CW160,"nn")&lt;&gt;"nn","•",""),"")</f>
        <v/>
      </c>
      <c r="AO161" s="1" t="str">
        <f ca="1">IF(($A161&lt;&gt;"")*(AO$1&lt;&gt;""),IF(_xlfn.XLOOKUP(AO$1,Attendance_sorted!$B160:$CW160,Attendance_sorted!$B160:$CW160,"nn")&lt;&gt;"nn","•",""),"")</f>
        <v/>
      </c>
      <c r="AP161" s="1" t="str">
        <f ca="1">IF(($A161&lt;&gt;"")*(AP$1&lt;&gt;""),IF(_xlfn.XLOOKUP(AP$1,Attendance_sorted!$B160:$CW160,Attendance_sorted!$B160:$CW160,"nn")&lt;&gt;"nn","•",""),"")</f>
        <v/>
      </c>
      <c r="AQ161" s="1" t="str">
        <f ca="1">IF(($A161&lt;&gt;"")*(AQ$1&lt;&gt;""),IF(_xlfn.XLOOKUP(AQ$1,Attendance_sorted!$B160:$CW160,Attendance_sorted!$B160:$CW160,"nn")&lt;&gt;"nn","•",""),"")</f>
        <v/>
      </c>
      <c r="AR161" s="1" t="str">
        <f ca="1">IF(($A161&lt;&gt;"")*(AR$1&lt;&gt;""),IF(_xlfn.XLOOKUP(AR$1,Attendance_sorted!$B160:$CW160,Attendance_sorted!$B160:$CW160,"nn")&lt;&gt;"nn","•",""),"")</f>
        <v/>
      </c>
      <c r="AS161" s="1" t="str">
        <f ca="1">IF(($A161&lt;&gt;"")*(AS$1&lt;&gt;""),IF(_xlfn.XLOOKUP(AS$1,Attendance_sorted!$B160:$CW160,Attendance_sorted!$B160:$CW160,"nn")&lt;&gt;"nn","•",""),"")</f>
        <v/>
      </c>
      <c r="AT161" s="1" t="str">
        <f ca="1">IF(($A161&lt;&gt;"")*(AT$1&lt;&gt;""),IF(_xlfn.XLOOKUP(AT$1,Attendance_sorted!$B160:$CW160,Attendance_sorted!$B160:$CW160,"nn")&lt;&gt;"nn","•",""),"")</f>
        <v/>
      </c>
      <c r="AU161" s="1" t="str">
        <f ca="1">IF(($A161&lt;&gt;"")*(AU$1&lt;&gt;""),IF(_xlfn.XLOOKUP(AU$1,Attendance_sorted!$B160:$CW160,Attendance_sorted!$B160:$CW160,"nn")&lt;&gt;"nn","•",""),"")</f>
        <v/>
      </c>
      <c r="AV161" s="1" t="str">
        <f ca="1">IF(($A161&lt;&gt;"")*(AV$1&lt;&gt;""),IF(_xlfn.XLOOKUP(AV$1,Attendance_sorted!$B160:$CW160,Attendance_sorted!$B160:$CW160,"nn")&lt;&gt;"nn","•",""),"")</f>
        <v/>
      </c>
      <c r="AW161" s="1" t="str">
        <f ca="1">IF(($A161&lt;&gt;"")*(AW$1&lt;&gt;""),IF(_xlfn.XLOOKUP(AW$1,Attendance_sorted!$B160:$CW160,Attendance_sorted!$B160:$CW160,"nn")&lt;&gt;"nn","•",""),"")</f>
        <v/>
      </c>
      <c r="AX161" s="1" t="str">
        <f ca="1">IF(($A161&lt;&gt;"")*(AX$1&lt;&gt;""),IF(_xlfn.XLOOKUP(AX$1,Attendance_sorted!$B160:$CW160,Attendance_sorted!$B160:$CW160,"nn")&lt;&gt;"nn","•",""),"")</f>
        <v/>
      </c>
      <c r="AY161" s="1" t="str">
        <f ca="1">IF(($A161&lt;&gt;"")*(AY$1&lt;&gt;""),IF(_xlfn.XLOOKUP(AY$1,Attendance_sorted!$B160:$CW160,Attendance_sorted!$B160:$CW160,"nn")&lt;&gt;"nn","•",""),"")</f>
        <v/>
      </c>
      <c r="AZ161" s="1" t="str">
        <f ca="1">IF(($A161&lt;&gt;"")*(AZ$1&lt;&gt;""),IF(_xlfn.XLOOKUP(AZ$1,Attendance_sorted!$B160:$CW160,Attendance_sorted!$B160:$CW160,"nn")&lt;&gt;"nn","•",""),"")</f>
        <v/>
      </c>
      <c r="BA161" s="1" t="str">
        <f ca="1">IF(($A161&lt;&gt;"")*(BA$1&lt;&gt;""),IF(_xlfn.XLOOKUP(BA$1,Attendance_sorted!$B160:$CW160,Attendance_sorted!$B160:$CW160,"nn")&lt;&gt;"nn","•",""),"")</f>
        <v/>
      </c>
      <c r="BB161" s="1" t="str">
        <f ca="1">IF(($A161&lt;&gt;"")*(BB$1&lt;&gt;""),IF(_xlfn.XLOOKUP(BB$1,Attendance_sorted!$B160:$CW160,Attendance_sorted!$B160:$CW160,"nn")&lt;&gt;"nn","•",""),"")</f>
        <v/>
      </c>
      <c r="BC161" s="1" t="str">
        <f ca="1">IF(($A161&lt;&gt;"")*(BC$1&lt;&gt;""),IF(_xlfn.XLOOKUP(BC$1,Attendance_sorted!$B160:$CW160,Attendance_sorted!$B160:$CW160,"nn")&lt;&gt;"nn","•",""),"")</f>
        <v/>
      </c>
      <c r="BD161" s="1" t="str">
        <f ca="1">IF(($A161&lt;&gt;"")*(BD$1&lt;&gt;""),IF(_xlfn.XLOOKUP(BD$1,Attendance_sorted!$B160:$CW160,Attendance_sorted!$B160:$CW160,"nn")&lt;&gt;"nn","•",""),"")</f>
        <v/>
      </c>
      <c r="BE161" s="1" t="str">
        <f ca="1">IF(($A161&lt;&gt;"")*(BE$1&lt;&gt;""),IF(_xlfn.XLOOKUP(BE$1,Attendance_sorted!$B160:$CW160,Attendance_sorted!$B160:$CW160,"nn")&lt;&gt;"nn","•",""),"")</f>
        <v/>
      </c>
      <c r="BF161" s="1" t="str">
        <f ca="1">IF(($A161&lt;&gt;"")*(BF$1&lt;&gt;""),IF(_xlfn.XLOOKUP(BF$1,Attendance_sorted!$B160:$CW160,Attendance_sorted!$B160:$CW160,"nn")&lt;&gt;"nn","•",""),"")</f>
        <v/>
      </c>
      <c r="BG161" s="1" t="str">
        <f ca="1">IF(($A161&lt;&gt;"")*(BG$1&lt;&gt;""),IF(_xlfn.XLOOKUP(BG$1,Attendance_sorted!$B160:$CW160,Attendance_sorted!$B160:$CW160,"nn")&lt;&gt;"nn","•",""),"")</f>
        <v/>
      </c>
      <c r="BH161" s="1" t="str">
        <f ca="1">IF(($A161&lt;&gt;"")*(BH$1&lt;&gt;""),IF(_xlfn.XLOOKUP(BH$1,Attendance_sorted!$B160:$CW160,Attendance_sorted!$B160:$CW160,"nn")&lt;&gt;"nn","•",""),"")</f>
        <v/>
      </c>
      <c r="BI161" s="1" t="str">
        <f ca="1">IF(($A161&lt;&gt;"")*(BI$1&lt;&gt;""),IF(_xlfn.XLOOKUP(BI$1,Attendance_sorted!$B160:$CW160,Attendance_sorted!$B160:$CW160,"nn")&lt;&gt;"nn","•",""),"")</f>
        <v/>
      </c>
      <c r="BJ161" s="1" t="str">
        <f ca="1">IF(($A161&lt;&gt;"")*(BJ$1&lt;&gt;""),IF(_xlfn.XLOOKUP(BJ$1,Attendance_sorted!$B160:$CW160,Attendance_sorted!$B160:$CW160,"nn")&lt;&gt;"nn","•",""),"")</f>
        <v/>
      </c>
      <c r="BK161" s="1" t="str">
        <f ca="1">IF(($A161&lt;&gt;"")*(BK$1&lt;&gt;""),IF(_xlfn.XLOOKUP(BK$1,Attendance_sorted!$B160:$CW160,Attendance_sorted!$B160:$CW160,"nn")&lt;&gt;"nn","•",""),"")</f>
        <v/>
      </c>
      <c r="BL161" s="1" t="str">
        <f ca="1">IF(($A161&lt;&gt;"")*(BL$1&lt;&gt;""),IF(_xlfn.XLOOKUP(BL$1,Attendance_sorted!$B160:$CW160,Attendance_sorted!$B160:$CW160,"nn")&lt;&gt;"nn","•",""),"")</f>
        <v/>
      </c>
      <c r="BM161" s="1" t="str">
        <f ca="1">IF(($A161&lt;&gt;"")*(BM$1&lt;&gt;""),IF(_xlfn.XLOOKUP(BM$1,Attendance_sorted!$B160:$CW160,Attendance_sorted!$B160:$CW160,"nn")&lt;&gt;"nn","•",""),"")</f>
        <v/>
      </c>
      <c r="BN161" s="1" t="str">
        <f ca="1">IF(($A161&lt;&gt;"")*(BN$1&lt;&gt;""),IF(_xlfn.XLOOKUP(BN$1,Attendance_sorted!$B160:$CW160,Attendance_sorted!$B160:$CW160,"nn")&lt;&gt;"nn","•",""),"")</f>
        <v/>
      </c>
      <c r="BO161" s="1" t="str">
        <f ca="1">IF(($A161&lt;&gt;"")*(BO$1&lt;&gt;""),IF(_xlfn.XLOOKUP(BO$1,Attendance_sorted!$B160:$CW160,Attendance_sorted!$B160:$CW160,"nn")&lt;&gt;"nn","•",""),"")</f>
        <v/>
      </c>
      <c r="BP161" s="1" t="str">
        <f ca="1">IF(($A161&lt;&gt;"")*(BP$1&lt;&gt;""),IF(_xlfn.XLOOKUP(BP$1,Attendance_sorted!$B160:$CW160,Attendance_sorted!$B160:$CW160,"nn")&lt;&gt;"nn","•",""),"")</f>
        <v/>
      </c>
      <c r="BQ161" s="1" t="str">
        <f ca="1">IF(($A161&lt;&gt;"")*(BQ$1&lt;&gt;""),IF(_xlfn.XLOOKUP(BQ$1,Attendance_sorted!$B160:$CW160,Attendance_sorted!$B160:$CW160,"nn")&lt;&gt;"nn","•",""),"")</f>
        <v/>
      </c>
      <c r="BR161" s="1" t="str">
        <f ca="1">IF(($A161&lt;&gt;"")*(BR$1&lt;&gt;""),IF(_xlfn.XLOOKUP(BR$1,Attendance_sorted!$B160:$CW160,Attendance_sorted!$B160:$CW160,"nn")&lt;&gt;"nn","•",""),"")</f>
        <v/>
      </c>
      <c r="BS161" s="1" t="str">
        <f ca="1">IF(($A161&lt;&gt;"")*(BS$1&lt;&gt;""),IF(_xlfn.XLOOKUP(BS$1,Attendance_sorted!$B160:$CW160,Attendance_sorted!$B160:$CW160,"nn")&lt;&gt;"nn","•",""),"")</f>
        <v/>
      </c>
      <c r="BT161" s="1" t="str">
        <f ca="1">IF(($A161&lt;&gt;"")*(BT$1&lt;&gt;""),IF(_xlfn.XLOOKUP(BT$1,Attendance_sorted!$B160:$CW160,Attendance_sorted!$B160:$CW160,"nn")&lt;&gt;"nn","•",""),"")</f>
        <v/>
      </c>
      <c r="BU161" s="1" t="str">
        <f ca="1">IF(($A161&lt;&gt;"")*(BU$1&lt;&gt;""),IF(_xlfn.XLOOKUP(BU$1,Attendance_sorted!$B160:$CW160,Attendance_sorted!$B160:$CW160,"nn")&lt;&gt;"nn","•",""),"")</f>
        <v/>
      </c>
      <c r="BV161" s="1" t="str">
        <f ca="1">IF(($A161&lt;&gt;"")*(BV$1&lt;&gt;""),IF(_xlfn.XLOOKUP(BV$1,Attendance_sorted!$B160:$CW160,Attendance_sorted!$B160:$CW160,"nn")&lt;&gt;"nn","•",""),"")</f>
        <v/>
      </c>
      <c r="BW161" s="1" t="str">
        <f ca="1">IF(($A161&lt;&gt;"")*(BW$1&lt;&gt;""),IF(_xlfn.XLOOKUP(BW$1,Attendance_sorted!$B160:$CW160,Attendance_sorted!$B160:$CW160,"nn")&lt;&gt;"nn","•",""),"")</f>
        <v/>
      </c>
      <c r="BX161" s="1" t="str">
        <f ca="1">IF(($A161&lt;&gt;"")*(BX$1&lt;&gt;""),IF(_xlfn.XLOOKUP(BX$1,Attendance_sorted!$B160:$CW160,Attendance_sorted!$B160:$CW160,"nn")&lt;&gt;"nn","•",""),"")</f>
        <v/>
      </c>
      <c r="BY161" s="1" t="str">
        <f ca="1">IF(($A161&lt;&gt;"")*(BY$1&lt;&gt;""),IF(_xlfn.XLOOKUP(BY$1,Attendance_sorted!$B160:$CW160,Attendance_sorted!$B160:$CW160,"nn")&lt;&gt;"nn","•",""),"")</f>
        <v/>
      </c>
      <c r="BZ161" s="1" t="str">
        <f ca="1">IF(($A161&lt;&gt;"")*(BZ$1&lt;&gt;""),IF(_xlfn.XLOOKUP(BZ$1,Attendance_sorted!$B160:$CW160,Attendance_sorted!$B160:$CW160,"nn")&lt;&gt;"nn","•",""),"")</f>
        <v/>
      </c>
      <c r="CA161" s="1" t="str">
        <f ca="1">IF(($A161&lt;&gt;"")*(CA$1&lt;&gt;""),IF(_xlfn.XLOOKUP(CA$1,Attendance_sorted!$B160:$CW160,Attendance_sorted!$B160:$CW160,"nn")&lt;&gt;"nn","•",""),"")</f>
        <v/>
      </c>
      <c r="CB161" s="1" t="str">
        <f ca="1">IF(($A161&lt;&gt;"")*(CB$1&lt;&gt;""),IF(_xlfn.XLOOKUP(CB$1,Attendance_sorted!$B160:$CW160,Attendance_sorted!$B160:$CW160,"nn")&lt;&gt;"nn","•",""),"")</f>
        <v/>
      </c>
      <c r="CC161" s="1" t="str">
        <f ca="1">IF(($A161&lt;&gt;"")*(CC$1&lt;&gt;""),IF(_xlfn.XLOOKUP(CC$1,Attendance_sorted!$B160:$CW160,Attendance_sorted!$B160:$CW160,"nn")&lt;&gt;"nn","•",""),"")</f>
        <v/>
      </c>
      <c r="CD161" s="1" t="str">
        <f ca="1">IF(($A161&lt;&gt;"")*(CD$1&lt;&gt;""),IF(_xlfn.XLOOKUP(CD$1,Attendance_sorted!$B160:$CW160,Attendance_sorted!$B160:$CW160,"nn")&lt;&gt;"nn","•",""),"")</f>
        <v/>
      </c>
      <c r="CE161" s="1" t="str">
        <f ca="1">IF(($A161&lt;&gt;"")*(CE$1&lt;&gt;""),IF(_xlfn.XLOOKUP(CE$1,Attendance_sorted!$B160:$CW160,Attendance_sorted!$B160:$CW160,"nn")&lt;&gt;"nn","•",""),"")</f>
        <v/>
      </c>
      <c r="CF161" s="1" t="str">
        <f ca="1">IF(($A161&lt;&gt;"")*(CF$1&lt;&gt;""),IF(_xlfn.XLOOKUP(CF$1,Attendance_sorted!$B160:$CW160,Attendance_sorted!$B160:$CW160,"nn")&lt;&gt;"nn","•",""),"")</f>
        <v/>
      </c>
      <c r="CG161" s="1" t="str">
        <f ca="1">IF(($A161&lt;&gt;"")*(CG$1&lt;&gt;""),IF(_xlfn.XLOOKUP(CG$1,Attendance_sorted!$B160:$CW160,Attendance_sorted!$B160:$CW160,"nn")&lt;&gt;"nn","•",""),"")</f>
        <v/>
      </c>
      <c r="CH161" s="1" t="str">
        <f ca="1">IF(($A161&lt;&gt;"")*(CH$1&lt;&gt;""),IF(_xlfn.XLOOKUP(CH$1,Attendance_sorted!$B160:$CW160,Attendance_sorted!$B160:$CW160,"nn")&lt;&gt;"nn","•",""),"")</f>
        <v/>
      </c>
      <c r="CI161" s="1" t="str">
        <f ca="1">IF(($A161&lt;&gt;"")*(CI$1&lt;&gt;""),IF(_xlfn.XLOOKUP(CI$1,Attendance_sorted!$B160:$CW160,Attendance_sorted!$B160:$CW160,"nn")&lt;&gt;"nn","•",""),"")</f>
        <v/>
      </c>
      <c r="CJ161" s="1" t="str">
        <f ca="1">IF(($A161&lt;&gt;"")*(CJ$1&lt;&gt;""),IF(_xlfn.XLOOKUP(CJ$1,Attendance_sorted!$B160:$CW160,Attendance_sorted!$B160:$CW160,"nn")&lt;&gt;"nn","•",""),"")</f>
        <v/>
      </c>
      <c r="CK161" s="1" t="str">
        <f ca="1">IF(($A161&lt;&gt;"")*(CK$1&lt;&gt;""),IF(_xlfn.XLOOKUP(CK$1,Attendance_sorted!$B160:$CW160,Attendance_sorted!$B160:$CW160,"nn")&lt;&gt;"nn","•",""),"")</f>
        <v/>
      </c>
      <c r="CL161" s="1" t="str">
        <f ca="1">IF(($A161&lt;&gt;"")*(CL$1&lt;&gt;""),IF(_xlfn.XLOOKUP(CL$1,Attendance_sorted!$B160:$CW160,Attendance_sorted!$B160:$CW160,"nn")&lt;&gt;"nn","•",""),"")</f>
        <v/>
      </c>
      <c r="CM161" s="1" t="str">
        <f ca="1">IF(($A161&lt;&gt;"")*(CM$1&lt;&gt;""),IF(_xlfn.XLOOKUP(CM$1,Attendance_sorted!$B160:$CW160,Attendance_sorted!$B160:$CW160,"nn")&lt;&gt;"nn","•",""),"")</f>
        <v/>
      </c>
      <c r="CN161" s="1" t="str">
        <f ca="1">IF(($A161&lt;&gt;"")*(CN$1&lt;&gt;""),IF(_xlfn.XLOOKUP(CN$1,Attendance_sorted!$B160:$CW160,Attendance_sorted!$B160:$CW160,"nn")&lt;&gt;"nn","•",""),"")</f>
        <v/>
      </c>
      <c r="CO161" s="1" t="str">
        <f ca="1">IF(($A161&lt;&gt;"")*(CO$1&lt;&gt;""),IF(_xlfn.XLOOKUP(CO$1,Attendance_sorted!$B160:$CW160,Attendance_sorted!$B160:$CW160,"nn")&lt;&gt;"nn","•",""),"")</f>
        <v/>
      </c>
      <c r="CP161" s="1" t="str">
        <f ca="1">IF(($A161&lt;&gt;"")*(CP$1&lt;&gt;""),IF(_xlfn.XLOOKUP(CP$1,Attendance_sorted!$B160:$CW160,Attendance_sorted!$B160:$CW160,"nn")&lt;&gt;"nn","•",""),"")</f>
        <v/>
      </c>
      <c r="CQ161" s="1" t="str">
        <f ca="1">IF(($A161&lt;&gt;"")*(CQ$1&lt;&gt;""),IF(_xlfn.XLOOKUP(CQ$1,Attendance_sorted!$B160:$CW160,Attendance_sorted!$B160:$CW160,"nn")&lt;&gt;"nn","•",""),"")</f>
        <v/>
      </c>
      <c r="CR161" s="1" t="str">
        <f ca="1">IF(($A161&lt;&gt;"")*(CR$1&lt;&gt;""),IF(_xlfn.XLOOKUP(CR$1,Attendance_sorted!$B160:$CW160,Attendance_sorted!$B160:$CW160,"nn")&lt;&gt;"nn","•",""),"")</f>
        <v/>
      </c>
      <c r="CS161" s="1" t="str">
        <f ca="1">IF(($A161&lt;&gt;"")*(CS$1&lt;&gt;""),IF(_xlfn.XLOOKUP(CS$1,Attendance_sorted!$B160:$CW160,Attendance_sorted!$B160:$CW160,"nn")&lt;&gt;"nn","•",""),"")</f>
        <v/>
      </c>
      <c r="CT161" s="1" t="str">
        <f ca="1">IF(($A161&lt;&gt;"")*(CT$1&lt;&gt;""),IF(_xlfn.XLOOKUP(CT$1,Attendance_sorted!$B160:$CW160,Attendance_sorted!$B160:$CW160,"nn")&lt;&gt;"nn","•",""),"")</f>
        <v/>
      </c>
      <c r="CU161" s="1" t="str">
        <f ca="1">IF(($A161&lt;&gt;"")*(CU$1&lt;&gt;""),IF(_xlfn.XLOOKUP(CU$1,Attendance_sorted!$B160:$CW160,Attendance_sorted!$B160:$CW160,"nn")&lt;&gt;"nn","•",""),"")</f>
        <v/>
      </c>
      <c r="CV161" s="1" t="str">
        <f ca="1">IF(($A161&lt;&gt;"")*(CV$1&lt;&gt;""),IF(_xlfn.XLOOKUP(CV$1,Attendance_sorted!$B160:$CW160,Attendance_sorted!$B160:$CW160,"nn")&lt;&gt;"nn","•",""),"")</f>
        <v/>
      </c>
      <c r="CW161" s="1" t="str">
        <f ca="1">IF(($A161&lt;&gt;"")*(CW$1&lt;&gt;""),IF(_xlfn.XLOOKUP(CW$1,Attendance_sorted!$B160:$CW160,Attendance_sorted!$B160:$CW160,"nn")&lt;&gt;"nn","•",""),"")</f>
        <v/>
      </c>
    </row>
    <row r="162" spans="1:101">
      <c r="A162" s="1">
        <v>529</v>
      </c>
      <c r="B162" s="1" t="str">
        <f ca="1">IF(($A162&lt;&gt;"")*(B$1&lt;&gt;""),IF(_xlfn.XLOOKUP(B$1,Attendance_sorted!$B161:$CW161,Attendance_sorted!$B161:$CW161,"nn")&lt;&gt;"nn","•",""),"")</f>
        <v/>
      </c>
      <c r="C162" s="1" t="str">
        <f ca="1">IF(($A162&lt;&gt;"")*(C$1&lt;&gt;""),IF(_xlfn.XLOOKUP(C$1,Attendance_sorted!$B161:$CW161,Attendance_sorted!$B161:$CW161,"nn")&lt;&gt;"nn","•",""),"")</f>
        <v/>
      </c>
      <c r="D162" s="1" t="str">
        <f ca="1">IF(($A162&lt;&gt;"")*(D$1&lt;&gt;""),IF(_xlfn.XLOOKUP(D$1,Attendance_sorted!$B161:$CW161,Attendance_sorted!$B161:$CW161,"nn")&lt;&gt;"nn","•",""),"")</f>
        <v/>
      </c>
      <c r="E162" s="1" t="str">
        <f ca="1">IF(($A162&lt;&gt;"")*(E$1&lt;&gt;""),IF(_xlfn.XLOOKUP(E$1,Attendance_sorted!$B161:$CW161,Attendance_sorted!$B161:$CW161,"nn")&lt;&gt;"nn","•",""),"")</f>
        <v/>
      </c>
      <c r="F162" s="1" t="str">
        <f ca="1">IF(($A162&lt;&gt;"")*(F$1&lt;&gt;""),IF(_xlfn.XLOOKUP(F$1,Attendance_sorted!$B161:$CW161,Attendance_sorted!$B161:$CW161,"nn")&lt;&gt;"nn","•",""),"")</f>
        <v/>
      </c>
      <c r="G162" s="1" t="str">
        <f ca="1">IF(($A162&lt;&gt;"")*(G$1&lt;&gt;""),IF(_xlfn.XLOOKUP(G$1,Attendance_sorted!$B161:$CW161,Attendance_sorted!$B161:$CW161,"nn")&lt;&gt;"nn","•",""),"")</f>
        <v/>
      </c>
      <c r="H162" s="1" t="str">
        <f ca="1">IF(($A162&lt;&gt;"")*(H$1&lt;&gt;""),IF(_xlfn.XLOOKUP(H$1,Attendance_sorted!$B161:$CW161,Attendance_sorted!$B161:$CW161,"nn")&lt;&gt;"nn","•",""),"")</f>
        <v/>
      </c>
      <c r="I162" s="1" t="str">
        <f ca="1">IF(($A162&lt;&gt;"")*(I$1&lt;&gt;""),IF(_xlfn.XLOOKUP(I$1,Attendance_sorted!$B161:$CW161,Attendance_sorted!$B161:$CW161,"nn")&lt;&gt;"nn","•",""),"")</f>
        <v/>
      </c>
      <c r="J162" s="1" t="str">
        <f ca="1">IF(($A162&lt;&gt;"")*(J$1&lt;&gt;""),IF(_xlfn.XLOOKUP(J$1,Attendance_sorted!$B161:$CW161,Attendance_sorted!$B161:$CW161,"nn")&lt;&gt;"nn","•",""),"")</f>
        <v/>
      </c>
      <c r="K162" s="1" t="str">
        <f ca="1">IF(($A162&lt;&gt;"")*(K$1&lt;&gt;""),IF(_xlfn.XLOOKUP(K$1,Attendance_sorted!$B161:$CW161,Attendance_sorted!$B161:$CW161,"nn")&lt;&gt;"nn","•",""),"")</f>
        <v/>
      </c>
      <c r="L162" s="1" t="str">
        <f ca="1">IF(($A162&lt;&gt;"")*(L$1&lt;&gt;""),IF(_xlfn.XLOOKUP(L$1,Attendance_sorted!$B161:$CW161,Attendance_sorted!$B161:$CW161,"nn")&lt;&gt;"nn","•",""),"")</f>
        <v/>
      </c>
      <c r="M162" s="1" t="str">
        <f ca="1">IF(($A162&lt;&gt;"")*(M$1&lt;&gt;""),IF(_xlfn.XLOOKUP(M$1,Attendance_sorted!$B161:$CW161,Attendance_sorted!$B161:$CW161,"nn")&lt;&gt;"nn","•",""),"")</f>
        <v/>
      </c>
      <c r="N162" s="1" t="str">
        <f ca="1">IF(($A162&lt;&gt;"")*(N$1&lt;&gt;""),IF(_xlfn.XLOOKUP(N$1,Attendance_sorted!$B161:$CW161,Attendance_sorted!$B161:$CW161,"nn")&lt;&gt;"nn","•",""),"")</f>
        <v/>
      </c>
      <c r="O162" s="1" t="str">
        <f ca="1">IF(($A162&lt;&gt;"")*(O$1&lt;&gt;""),IF(_xlfn.XLOOKUP(O$1,Attendance_sorted!$B161:$CW161,Attendance_sorted!$B161:$CW161,"nn")&lt;&gt;"nn","•",""),"")</f>
        <v/>
      </c>
      <c r="P162" s="1" t="str">
        <f ca="1">IF(($A162&lt;&gt;"")*(P$1&lt;&gt;""),IF(_xlfn.XLOOKUP(P$1,Attendance_sorted!$B161:$CW161,Attendance_sorted!$B161:$CW161,"nn")&lt;&gt;"nn","•",""),"")</f>
        <v/>
      </c>
      <c r="Q162" s="1" t="str">
        <f ca="1">IF(($A162&lt;&gt;"")*(Q$1&lt;&gt;""),IF(_xlfn.XLOOKUP(Q$1,Attendance_sorted!$B161:$CW161,Attendance_sorted!$B161:$CW161,"nn")&lt;&gt;"nn","•",""),"")</f>
        <v/>
      </c>
      <c r="R162" s="1" t="str">
        <f ca="1">IF(($A162&lt;&gt;"")*(R$1&lt;&gt;""),IF(_xlfn.XLOOKUP(R$1,Attendance_sorted!$B161:$CW161,Attendance_sorted!$B161:$CW161,"nn")&lt;&gt;"nn","•",""),"")</f>
        <v/>
      </c>
      <c r="S162" s="1" t="str">
        <f ca="1">IF(($A162&lt;&gt;"")*(S$1&lt;&gt;""),IF(_xlfn.XLOOKUP(S$1,Attendance_sorted!$B161:$CW161,Attendance_sorted!$B161:$CW161,"nn")&lt;&gt;"nn","•",""),"")</f>
        <v/>
      </c>
      <c r="T162" s="1" t="str">
        <f ca="1">IF(($A162&lt;&gt;"")*(T$1&lt;&gt;""),IF(_xlfn.XLOOKUP(T$1,Attendance_sorted!$B161:$CW161,Attendance_sorted!$B161:$CW161,"nn")&lt;&gt;"nn","•",""),"")</f>
        <v/>
      </c>
      <c r="U162" s="1" t="str">
        <f ca="1">IF(($A162&lt;&gt;"")*(U$1&lt;&gt;""),IF(_xlfn.XLOOKUP(U$1,Attendance_sorted!$B161:$CW161,Attendance_sorted!$B161:$CW161,"nn")&lt;&gt;"nn","•",""),"")</f>
        <v/>
      </c>
      <c r="V162" s="1" t="str">
        <f ca="1">IF(($A162&lt;&gt;"")*(V$1&lt;&gt;""),IF(_xlfn.XLOOKUP(V$1,Attendance_sorted!$B161:$CW161,Attendance_sorted!$B161:$CW161,"nn")&lt;&gt;"nn","•",""),"")</f>
        <v/>
      </c>
      <c r="W162" s="1" t="str">
        <f ca="1">IF(($A162&lt;&gt;"")*(W$1&lt;&gt;""),IF(_xlfn.XLOOKUP(W$1,Attendance_sorted!$B161:$CW161,Attendance_sorted!$B161:$CW161,"nn")&lt;&gt;"nn","•",""),"")</f>
        <v/>
      </c>
      <c r="X162" s="1" t="str">
        <f ca="1">IF(($A162&lt;&gt;"")*(X$1&lt;&gt;""),IF(_xlfn.XLOOKUP(X$1,Attendance_sorted!$B161:$CW161,Attendance_sorted!$B161:$CW161,"nn")&lt;&gt;"nn","•",""),"")</f>
        <v/>
      </c>
      <c r="Y162" s="1" t="str">
        <f ca="1">IF(($A162&lt;&gt;"")*(Y$1&lt;&gt;""),IF(_xlfn.XLOOKUP(Y$1,Attendance_sorted!$B161:$CW161,Attendance_sorted!$B161:$CW161,"nn")&lt;&gt;"nn","•",""),"")</f>
        <v/>
      </c>
      <c r="Z162" s="1" t="str">
        <f ca="1">IF(($A162&lt;&gt;"")*(Z$1&lt;&gt;""),IF(_xlfn.XLOOKUP(Z$1,Attendance_sorted!$B161:$CW161,Attendance_sorted!$B161:$CW161,"nn")&lt;&gt;"nn","•",""),"")</f>
        <v/>
      </c>
      <c r="AA162" s="1" t="str">
        <f ca="1">IF(($A162&lt;&gt;"")*(AA$1&lt;&gt;""),IF(_xlfn.XLOOKUP(AA$1,Attendance_sorted!$B161:$CW161,Attendance_sorted!$B161:$CW161,"nn")&lt;&gt;"nn","•",""),"")</f>
        <v/>
      </c>
      <c r="AB162" s="1" t="str">
        <f ca="1">IF(($A162&lt;&gt;"")*(AB$1&lt;&gt;""),IF(_xlfn.XLOOKUP(AB$1,Attendance_sorted!$B161:$CW161,Attendance_sorted!$B161:$CW161,"nn")&lt;&gt;"nn","•",""),"")</f>
        <v/>
      </c>
      <c r="AC162" s="1" t="str">
        <f ca="1">IF(($A162&lt;&gt;"")*(AC$1&lt;&gt;""),IF(_xlfn.XLOOKUP(AC$1,Attendance_sorted!$B161:$CW161,Attendance_sorted!$B161:$CW161,"nn")&lt;&gt;"nn","•",""),"")</f>
        <v/>
      </c>
      <c r="AD162" s="1" t="str">
        <f ca="1">IF(($A162&lt;&gt;"")*(AD$1&lt;&gt;""),IF(_xlfn.XLOOKUP(AD$1,Attendance_sorted!$B161:$CW161,Attendance_sorted!$B161:$CW161,"nn")&lt;&gt;"nn","•",""),"")</f>
        <v/>
      </c>
      <c r="AE162" s="1" t="str">
        <f ca="1">IF(($A162&lt;&gt;"")*(AE$1&lt;&gt;""),IF(_xlfn.XLOOKUP(AE$1,Attendance_sorted!$B161:$CW161,Attendance_sorted!$B161:$CW161,"nn")&lt;&gt;"nn","•",""),"")</f>
        <v/>
      </c>
      <c r="AF162" s="1" t="str">
        <f ca="1">IF(($A162&lt;&gt;"")*(AF$1&lt;&gt;""),IF(_xlfn.XLOOKUP(AF$1,Attendance_sorted!$B161:$CW161,Attendance_sorted!$B161:$CW161,"nn")&lt;&gt;"nn","•",""),"")</f>
        <v/>
      </c>
      <c r="AG162" s="1" t="str">
        <f ca="1">IF(($A162&lt;&gt;"")*(AG$1&lt;&gt;""),IF(_xlfn.XLOOKUP(AG$1,Attendance_sorted!$B161:$CW161,Attendance_sorted!$B161:$CW161,"nn")&lt;&gt;"nn","•",""),"")</f>
        <v/>
      </c>
      <c r="AH162" s="1" t="str">
        <f ca="1">IF(($A162&lt;&gt;"")*(AH$1&lt;&gt;""),IF(_xlfn.XLOOKUP(AH$1,Attendance_sorted!$B161:$CW161,Attendance_sorted!$B161:$CW161,"nn")&lt;&gt;"nn","•",""),"")</f>
        <v/>
      </c>
      <c r="AI162" s="1" t="str">
        <f ca="1">IF(($A162&lt;&gt;"")*(AI$1&lt;&gt;""),IF(_xlfn.XLOOKUP(AI$1,Attendance_sorted!$B161:$CW161,Attendance_sorted!$B161:$CW161,"nn")&lt;&gt;"nn","•",""),"")</f>
        <v/>
      </c>
      <c r="AJ162" s="1" t="str">
        <f ca="1">IF(($A162&lt;&gt;"")*(AJ$1&lt;&gt;""),IF(_xlfn.XLOOKUP(AJ$1,Attendance_sorted!$B161:$CW161,Attendance_sorted!$B161:$CW161,"nn")&lt;&gt;"nn","•",""),"")</f>
        <v/>
      </c>
      <c r="AK162" s="1" t="str">
        <f ca="1">IF(($A162&lt;&gt;"")*(AK$1&lt;&gt;""),IF(_xlfn.XLOOKUP(AK$1,Attendance_sorted!$B161:$CW161,Attendance_sorted!$B161:$CW161,"nn")&lt;&gt;"nn","•",""),"")</f>
        <v/>
      </c>
      <c r="AL162" s="1" t="str">
        <f ca="1">IF(($A162&lt;&gt;"")*(AL$1&lt;&gt;""),IF(_xlfn.XLOOKUP(AL$1,Attendance_sorted!$B161:$CW161,Attendance_sorted!$B161:$CW161,"nn")&lt;&gt;"nn","•",""),"")</f>
        <v/>
      </c>
      <c r="AM162" s="1" t="str">
        <f ca="1">IF(($A162&lt;&gt;"")*(AM$1&lt;&gt;""),IF(_xlfn.XLOOKUP(AM$1,Attendance_sorted!$B161:$CW161,Attendance_sorted!$B161:$CW161,"nn")&lt;&gt;"nn","•",""),"")</f>
        <v/>
      </c>
      <c r="AN162" s="1" t="str">
        <f ca="1">IF(($A162&lt;&gt;"")*(AN$1&lt;&gt;""),IF(_xlfn.XLOOKUP(AN$1,Attendance_sorted!$B161:$CW161,Attendance_sorted!$B161:$CW161,"nn")&lt;&gt;"nn","•",""),"")</f>
        <v/>
      </c>
      <c r="AO162" s="1" t="str">
        <f ca="1">IF(($A162&lt;&gt;"")*(AO$1&lt;&gt;""),IF(_xlfn.XLOOKUP(AO$1,Attendance_sorted!$B161:$CW161,Attendance_sorted!$B161:$CW161,"nn")&lt;&gt;"nn","•",""),"")</f>
        <v/>
      </c>
      <c r="AP162" s="1" t="str">
        <f ca="1">IF(($A162&lt;&gt;"")*(AP$1&lt;&gt;""),IF(_xlfn.XLOOKUP(AP$1,Attendance_sorted!$B161:$CW161,Attendance_sorted!$B161:$CW161,"nn")&lt;&gt;"nn","•",""),"")</f>
        <v/>
      </c>
      <c r="AQ162" s="1" t="str">
        <f ca="1">IF(($A162&lt;&gt;"")*(AQ$1&lt;&gt;""),IF(_xlfn.XLOOKUP(AQ$1,Attendance_sorted!$B161:$CW161,Attendance_sorted!$B161:$CW161,"nn")&lt;&gt;"nn","•",""),"")</f>
        <v/>
      </c>
      <c r="AR162" s="1" t="str">
        <f ca="1">IF(($A162&lt;&gt;"")*(AR$1&lt;&gt;""),IF(_xlfn.XLOOKUP(AR$1,Attendance_sorted!$B161:$CW161,Attendance_sorted!$B161:$CW161,"nn")&lt;&gt;"nn","•",""),"")</f>
        <v/>
      </c>
      <c r="AS162" s="1" t="str">
        <f ca="1">IF(($A162&lt;&gt;"")*(AS$1&lt;&gt;""),IF(_xlfn.XLOOKUP(AS$1,Attendance_sorted!$B161:$CW161,Attendance_sorted!$B161:$CW161,"nn")&lt;&gt;"nn","•",""),"")</f>
        <v/>
      </c>
      <c r="AT162" s="1" t="str">
        <f ca="1">IF(($A162&lt;&gt;"")*(AT$1&lt;&gt;""),IF(_xlfn.XLOOKUP(AT$1,Attendance_sorted!$B161:$CW161,Attendance_sorted!$B161:$CW161,"nn")&lt;&gt;"nn","•",""),"")</f>
        <v/>
      </c>
      <c r="AU162" s="1" t="str">
        <f ca="1">IF(($A162&lt;&gt;"")*(AU$1&lt;&gt;""),IF(_xlfn.XLOOKUP(AU$1,Attendance_sorted!$B161:$CW161,Attendance_sorted!$B161:$CW161,"nn")&lt;&gt;"nn","•",""),"")</f>
        <v/>
      </c>
      <c r="AV162" s="1" t="str">
        <f ca="1">IF(($A162&lt;&gt;"")*(AV$1&lt;&gt;""),IF(_xlfn.XLOOKUP(AV$1,Attendance_sorted!$B161:$CW161,Attendance_sorted!$B161:$CW161,"nn")&lt;&gt;"nn","•",""),"")</f>
        <v/>
      </c>
      <c r="AW162" s="1" t="str">
        <f ca="1">IF(($A162&lt;&gt;"")*(AW$1&lt;&gt;""),IF(_xlfn.XLOOKUP(AW$1,Attendance_sorted!$B161:$CW161,Attendance_sorted!$B161:$CW161,"nn")&lt;&gt;"nn","•",""),"")</f>
        <v/>
      </c>
      <c r="AX162" s="1" t="str">
        <f ca="1">IF(($A162&lt;&gt;"")*(AX$1&lt;&gt;""),IF(_xlfn.XLOOKUP(AX$1,Attendance_sorted!$B161:$CW161,Attendance_sorted!$B161:$CW161,"nn")&lt;&gt;"nn","•",""),"")</f>
        <v/>
      </c>
      <c r="AY162" s="1" t="str">
        <f ca="1">IF(($A162&lt;&gt;"")*(AY$1&lt;&gt;""),IF(_xlfn.XLOOKUP(AY$1,Attendance_sorted!$B161:$CW161,Attendance_sorted!$B161:$CW161,"nn")&lt;&gt;"nn","•",""),"")</f>
        <v/>
      </c>
      <c r="AZ162" s="1" t="str">
        <f ca="1">IF(($A162&lt;&gt;"")*(AZ$1&lt;&gt;""),IF(_xlfn.XLOOKUP(AZ$1,Attendance_sorted!$B161:$CW161,Attendance_sorted!$B161:$CW161,"nn")&lt;&gt;"nn","•",""),"")</f>
        <v/>
      </c>
      <c r="BA162" s="1" t="str">
        <f ca="1">IF(($A162&lt;&gt;"")*(BA$1&lt;&gt;""),IF(_xlfn.XLOOKUP(BA$1,Attendance_sorted!$B161:$CW161,Attendance_sorted!$B161:$CW161,"nn")&lt;&gt;"nn","•",""),"")</f>
        <v/>
      </c>
      <c r="BB162" s="1" t="str">
        <f ca="1">IF(($A162&lt;&gt;"")*(BB$1&lt;&gt;""),IF(_xlfn.XLOOKUP(BB$1,Attendance_sorted!$B161:$CW161,Attendance_sorted!$B161:$CW161,"nn")&lt;&gt;"nn","•",""),"")</f>
        <v/>
      </c>
      <c r="BC162" s="1" t="str">
        <f ca="1">IF(($A162&lt;&gt;"")*(BC$1&lt;&gt;""),IF(_xlfn.XLOOKUP(BC$1,Attendance_sorted!$B161:$CW161,Attendance_sorted!$B161:$CW161,"nn")&lt;&gt;"nn","•",""),"")</f>
        <v/>
      </c>
      <c r="BD162" s="1" t="str">
        <f ca="1">IF(($A162&lt;&gt;"")*(BD$1&lt;&gt;""),IF(_xlfn.XLOOKUP(BD$1,Attendance_sorted!$B161:$CW161,Attendance_sorted!$B161:$CW161,"nn")&lt;&gt;"nn","•",""),"")</f>
        <v/>
      </c>
      <c r="BE162" s="1" t="str">
        <f ca="1">IF(($A162&lt;&gt;"")*(BE$1&lt;&gt;""),IF(_xlfn.XLOOKUP(BE$1,Attendance_sorted!$B161:$CW161,Attendance_sorted!$B161:$CW161,"nn")&lt;&gt;"nn","•",""),"")</f>
        <v/>
      </c>
      <c r="BF162" s="1" t="str">
        <f ca="1">IF(($A162&lt;&gt;"")*(BF$1&lt;&gt;""),IF(_xlfn.XLOOKUP(BF$1,Attendance_sorted!$B161:$CW161,Attendance_sorted!$B161:$CW161,"nn")&lt;&gt;"nn","•",""),"")</f>
        <v/>
      </c>
      <c r="BG162" s="1" t="str">
        <f ca="1">IF(($A162&lt;&gt;"")*(BG$1&lt;&gt;""),IF(_xlfn.XLOOKUP(BG$1,Attendance_sorted!$B161:$CW161,Attendance_sorted!$B161:$CW161,"nn")&lt;&gt;"nn","•",""),"")</f>
        <v/>
      </c>
      <c r="BH162" s="1" t="str">
        <f ca="1">IF(($A162&lt;&gt;"")*(BH$1&lt;&gt;""),IF(_xlfn.XLOOKUP(BH$1,Attendance_sorted!$B161:$CW161,Attendance_sorted!$B161:$CW161,"nn")&lt;&gt;"nn","•",""),"")</f>
        <v/>
      </c>
      <c r="BI162" s="1" t="str">
        <f ca="1">IF(($A162&lt;&gt;"")*(BI$1&lt;&gt;""),IF(_xlfn.XLOOKUP(BI$1,Attendance_sorted!$B161:$CW161,Attendance_sorted!$B161:$CW161,"nn")&lt;&gt;"nn","•",""),"")</f>
        <v/>
      </c>
      <c r="BJ162" s="1" t="str">
        <f ca="1">IF(($A162&lt;&gt;"")*(BJ$1&lt;&gt;""),IF(_xlfn.XLOOKUP(BJ$1,Attendance_sorted!$B161:$CW161,Attendance_sorted!$B161:$CW161,"nn")&lt;&gt;"nn","•",""),"")</f>
        <v/>
      </c>
      <c r="BK162" s="1" t="str">
        <f ca="1">IF(($A162&lt;&gt;"")*(BK$1&lt;&gt;""),IF(_xlfn.XLOOKUP(BK$1,Attendance_sorted!$B161:$CW161,Attendance_sorted!$B161:$CW161,"nn")&lt;&gt;"nn","•",""),"")</f>
        <v/>
      </c>
      <c r="BL162" s="1" t="str">
        <f ca="1">IF(($A162&lt;&gt;"")*(BL$1&lt;&gt;""),IF(_xlfn.XLOOKUP(BL$1,Attendance_sorted!$B161:$CW161,Attendance_sorted!$B161:$CW161,"nn")&lt;&gt;"nn","•",""),"")</f>
        <v/>
      </c>
      <c r="BM162" s="1" t="str">
        <f ca="1">IF(($A162&lt;&gt;"")*(BM$1&lt;&gt;""),IF(_xlfn.XLOOKUP(BM$1,Attendance_sorted!$B161:$CW161,Attendance_sorted!$B161:$CW161,"nn")&lt;&gt;"nn","•",""),"")</f>
        <v/>
      </c>
      <c r="BN162" s="1" t="str">
        <f ca="1">IF(($A162&lt;&gt;"")*(BN$1&lt;&gt;""),IF(_xlfn.XLOOKUP(BN$1,Attendance_sorted!$B161:$CW161,Attendance_sorted!$B161:$CW161,"nn")&lt;&gt;"nn","•",""),"")</f>
        <v/>
      </c>
      <c r="BO162" s="1" t="str">
        <f ca="1">IF(($A162&lt;&gt;"")*(BO$1&lt;&gt;""),IF(_xlfn.XLOOKUP(BO$1,Attendance_sorted!$B161:$CW161,Attendance_sorted!$B161:$CW161,"nn")&lt;&gt;"nn","•",""),"")</f>
        <v/>
      </c>
      <c r="BP162" s="1" t="str">
        <f ca="1">IF(($A162&lt;&gt;"")*(BP$1&lt;&gt;""),IF(_xlfn.XLOOKUP(BP$1,Attendance_sorted!$B161:$CW161,Attendance_sorted!$B161:$CW161,"nn")&lt;&gt;"nn","•",""),"")</f>
        <v/>
      </c>
      <c r="BQ162" s="1" t="str">
        <f ca="1">IF(($A162&lt;&gt;"")*(BQ$1&lt;&gt;""),IF(_xlfn.XLOOKUP(BQ$1,Attendance_sorted!$B161:$CW161,Attendance_sorted!$B161:$CW161,"nn")&lt;&gt;"nn","•",""),"")</f>
        <v/>
      </c>
      <c r="BR162" s="1" t="str">
        <f ca="1">IF(($A162&lt;&gt;"")*(BR$1&lt;&gt;""),IF(_xlfn.XLOOKUP(BR$1,Attendance_sorted!$B161:$CW161,Attendance_sorted!$B161:$CW161,"nn")&lt;&gt;"nn","•",""),"")</f>
        <v/>
      </c>
      <c r="BS162" s="1" t="str">
        <f ca="1">IF(($A162&lt;&gt;"")*(BS$1&lt;&gt;""),IF(_xlfn.XLOOKUP(BS$1,Attendance_sorted!$B161:$CW161,Attendance_sorted!$B161:$CW161,"nn")&lt;&gt;"nn","•",""),"")</f>
        <v/>
      </c>
      <c r="BT162" s="1" t="str">
        <f ca="1">IF(($A162&lt;&gt;"")*(BT$1&lt;&gt;""),IF(_xlfn.XLOOKUP(BT$1,Attendance_sorted!$B161:$CW161,Attendance_sorted!$B161:$CW161,"nn")&lt;&gt;"nn","•",""),"")</f>
        <v/>
      </c>
      <c r="BU162" s="1" t="str">
        <f ca="1">IF(($A162&lt;&gt;"")*(BU$1&lt;&gt;""),IF(_xlfn.XLOOKUP(BU$1,Attendance_sorted!$B161:$CW161,Attendance_sorted!$B161:$CW161,"nn")&lt;&gt;"nn","•",""),"")</f>
        <v/>
      </c>
      <c r="BV162" s="1" t="str">
        <f ca="1">IF(($A162&lt;&gt;"")*(BV$1&lt;&gt;""),IF(_xlfn.XLOOKUP(BV$1,Attendance_sorted!$B161:$CW161,Attendance_sorted!$B161:$CW161,"nn")&lt;&gt;"nn","•",""),"")</f>
        <v/>
      </c>
      <c r="BW162" s="1" t="str">
        <f ca="1">IF(($A162&lt;&gt;"")*(BW$1&lt;&gt;""),IF(_xlfn.XLOOKUP(BW$1,Attendance_sorted!$B161:$CW161,Attendance_sorted!$B161:$CW161,"nn")&lt;&gt;"nn","•",""),"")</f>
        <v/>
      </c>
      <c r="BX162" s="1" t="str">
        <f ca="1">IF(($A162&lt;&gt;"")*(BX$1&lt;&gt;""),IF(_xlfn.XLOOKUP(BX$1,Attendance_sorted!$B161:$CW161,Attendance_sorted!$B161:$CW161,"nn")&lt;&gt;"nn","•",""),"")</f>
        <v/>
      </c>
      <c r="BY162" s="1" t="str">
        <f ca="1">IF(($A162&lt;&gt;"")*(BY$1&lt;&gt;""),IF(_xlfn.XLOOKUP(BY$1,Attendance_sorted!$B161:$CW161,Attendance_sorted!$B161:$CW161,"nn")&lt;&gt;"nn","•",""),"")</f>
        <v/>
      </c>
      <c r="BZ162" s="1" t="str">
        <f ca="1">IF(($A162&lt;&gt;"")*(BZ$1&lt;&gt;""),IF(_xlfn.XLOOKUP(BZ$1,Attendance_sorted!$B161:$CW161,Attendance_sorted!$B161:$CW161,"nn")&lt;&gt;"nn","•",""),"")</f>
        <v/>
      </c>
      <c r="CA162" s="1" t="str">
        <f ca="1">IF(($A162&lt;&gt;"")*(CA$1&lt;&gt;""),IF(_xlfn.XLOOKUP(CA$1,Attendance_sorted!$B161:$CW161,Attendance_sorted!$B161:$CW161,"nn")&lt;&gt;"nn","•",""),"")</f>
        <v/>
      </c>
      <c r="CB162" s="1" t="str">
        <f ca="1">IF(($A162&lt;&gt;"")*(CB$1&lt;&gt;""),IF(_xlfn.XLOOKUP(CB$1,Attendance_sorted!$B161:$CW161,Attendance_sorted!$B161:$CW161,"nn")&lt;&gt;"nn","•",""),"")</f>
        <v/>
      </c>
      <c r="CC162" s="1" t="str">
        <f ca="1">IF(($A162&lt;&gt;"")*(CC$1&lt;&gt;""),IF(_xlfn.XLOOKUP(CC$1,Attendance_sorted!$B161:$CW161,Attendance_sorted!$B161:$CW161,"nn")&lt;&gt;"nn","•",""),"")</f>
        <v/>
      </c>
      <c r="CD162" s="1" t="str">
        <f ca="1">IF(($A162&lt;&gt;"")*(CD$1&lt;&gt;""),IF(_xlfn.XLOOKUP(CD$1,Attendance_sorted!$B161:$CW161,Attendance_sorted!$B161:$CW161,"nn")&lt;&gt;"nn","•",""),"")</f>
        <v/>
      </c>
      <c r="CE162" s="1" t="str">
        <f ca="1">IF(($A162&lt;&gt;"")*(CE$1&lt;&gt;""),IF(_xlfn.XLOOKUP(CE$1,Attendance_sorted!$B161:$CW161,Attendance_sorted!$B161:$CW161,"nn")&lt;&gt;"nn","•",""),"")</f>
        <v/>
      </c>
      <c r="CF162" s="1" t="str">
        <f ca="1">IF(($A162&lt;&gt;"")*(CF$1&lt;&gt;""),IF(_xlfn.XLOOKUP(CF$1,Attendance_sorted!$B161:$CW161,Attendance_sorted!$B161:$CW161,"nn")&lt;&gt;"nn","•",""),"")</f>
        <v/>
      </c>
      <c r="CG162" s="1" t="str">
        <f ca="1">IF(($A162&lt;&gt;"")*(CG$1&lt;&gt;""),IF(_xlfn.XLOOKUP(CG$1,Attendance_sorted!$B161:$CW161,Attendance_sorted!$B161:$CW161,"nn")&lt;&gt;"nn","•",""),"")</f>
        <v/>
      </c>
      <c r="CH162" s="1" t="str">
        <f ca="1">IF(($A162&lt;&gt;"")*(CH$1&lt;&gt;""),IF(_xlfn.XLOOKUP(CH$1,Attendance_sorted!$B161:$CW161,Attendance_sorted!$B161:$CW161,"nn")&lt;&gt;"nn","•",""),"")</f>
        <v/>
      </c>
      <c r="CI162" s="1" t="str">
        <f ca="1">IF(($A162&lt;&gt;"")*(CI$1&lt;&gt;""),IF(_xlfn.XLOOKUP(CI$1,Attendance_sorted!$B161:$CW161,Attendance_sorted!$B161:$CW161,"nn")&lt;&gt;"nn","•",""),"")</f>
        <v/>
      </c>
      <c r="CJ162" s="1" t="str">
        <f ca="1">IF(($A162&lt;&gt;"")*(CJ$1&lt;&gt;""),IF(_xlfn.XLOOKUP(CJ$1,Attendance_sorted!$B161:$CW161,Attendance_sorted!$B161:$CW161,"nn")&lt;&gt;"nn","•",""),"")</f>
        <v/>
      </c>
      <c r="CK162" s="1" t="str">
        <f ca="1">IF(($A162&lt;&gt;"")*(CK$1&lt;&gt;""),IF(_xlfn.XLOOKUP(CK$1,Attendance_sorted!$B161:$CW161,Attendance_sorted!$B161:$CW161,"nn")&lt;&gt;"nn","•",""),"")</f>
        <v/>
      </c>
      <c r="CL162" s="1" t="str">
        <f ca="1">IF(($A162&lt;&gt;"")*(CL$1&lt;&gt;""),IF(_xlfn.XLOOKUP(CL$1,Attendance_sorted!$B161:$CW161,Attendance_sorted!$B161:$CW161,"nn")&lt;&gt;"nn","•",""),"")</f>
        <v/>
      </c>
      <c r="CM162" s="1" t="str">
        <f ca="1">IF(($A162&lt;&gt;"")*(CM$1&lt;&gt;""),IF(_xlfn.XLOOKUP(CM$1,Attendance_sorted!$B161:$CW161,Attendance_sorted!$B161:$CW161,"nn")&lt;&gt;"nn","•",""),"")</f>
        <v/>
      </c>
      <c r="CN162" s="1" t="str">
        <f ca="1">IF(($A162&lt;&gt;"")*(CN$1&lt;&gt;""),IF(_xlfn.XLOOKUP(CN$1,Attendance_sorted!$B161:$CW161,Attendance_sorted!$B161:$CW161,"nn")&lt;&gt;"nn","•",""),"")</f>
        <v/>
      </c>
      <c r="CO162" s="1" t="str">
        <f ca="1">IF(($A162&lt;&gt;"")*(CO$1&lt;&gt;""),IF(_xlfn.XLOOKUP(CO$1,Attendance_sorted!$B161:$CW161,Attendance_sorted!$B161:$CW161,"nn")&lt;&gt;"nn","•",""),"")</f>
        <v/>
      </c>
      <c r="CP162" s="1" t="str">
        <f ca="1">IF(($A162&lt;&gt;"")*(CP$1&lt;&gt;""),IF(_xlfn.XLOOKUP(CP$1,Attendance_sorted!$B161:$CW161,Attendance_sorted!$B161:$CW161,"nn")&lt;&gt;"nn","•",""),"")</f>
        <v/>
      </c>
      <c r="CQ162" s="1" t="str">
        <f ca="1">IF(($A162&lt;&gt;"")*(CQ$1&lt;&gt;""),IF(_xlfn.XLOOKUP(CQ$1,Attendance_sorted!$B161:$CW161,Attendance_sorted!$B161:$CW161,"nn")&lt;&gt;"nn","•",""),"")</f>
        <v/>
      </c>
      <c r="CR162" s="1" t="str">
        <f ca="1">IF(($A162&lt;&gt;"")*(CR$1&lt;&gt;""),IF(_xlfn.XLOOKUP(CR$1,Attendance_sorted!$B161:$CW161,Attendance_sorted!$B161:$CW161,"nn")&lt;&gt;"nn","•",""),"")</f>
        <v/>
      </c>
      <c r="CS162" s="1" t="str">
        <f ca="1">IF(($A162&lt;&gt;"")*(CS$1&lt;&gt;""),IF(_xlfn.XLOOKUP(CS$1,Attendance_sorted!$B161:$CW161,Attendance_sorted!$B161:$CW161,"nn")&lt;&gt;"nn","•",""),"")</f>
        <v/>
      </c>
      <c r="CT162" s="1" t="str">
        <f ca="1">IF(($A162&lt;&gt;"")*(CT$1&lt;&gt;""),IF(_xlfn.XLOOKUP(CT$1,Attendance_sorted!$B161:$CW161,Attendance_sorted!$B161:$CW161,"nn")&lt;&gt;"nn","•",""),"")</f>
        <v/>
      </c>
      <c r="CU162" s="1" t="str">
        <f ca="1">IF(($A162&lt;&gt;"")*(CU$1&lt;&gt;""),IF(_xlfn.XLOOKUP(CU$1,Attendance_sorted!$B161:$CW161,Attendance_sorted!$B161:$CW161,"nn")&lt;&gt;"nn","•",""),"")</f>
        <v/>
      </c>
      <c r="CV162" s="1" t="str">
        <f ca="1">IF(($A162&lt;&gt;"")*(CV$1&lt;&gt;""),IF(_xlfn.XLOOKUP(CV$1,Attendance_sorted!$B161:$CW161,Attendance_sorted!$B161:$CW161,"nn")&lt;&gt;"nn","•",""),"")</f>
        <v/>
      </c>
      <c r="CW162" s="1" t="str">
        <f ca="1">IF(($A162&lt;&gt;"")*(CW$1&lt;&gt;""),IF(_xlfn.XLOOKUP(CW$1,Attendance_sorted!$B161:$CW161,Attendance_sorted!$B161:$CW161,"nn")&lt;&gt;"nn","•",""),"")</f>
        <v/>
      </c>
    </row>
    <row r="163" spans="1:101">
      <c r="A163" s="1">
        <v>532</v>
      </c>
      <c r="B163" s="1" t="str">
        <f ca="1">IF(($A163&lt;&gt;"")*(B$1&lt;&gt;""),IF(_xlfn.XLOOKUP(B$1,Attendance_sorted!$B162:$CW162,Attendance_sorted!$B162:$CW162,"nn")&lt;&gt;"nn","•",""),"")</f>
        <v/>
      </c>
      <c r="C163" s="1" t="str">
        <f ca="1">IF(($A163&lt;&gt;"")*(C$1&lt;&gt;""),IF(_xlfn.XLOOKUP(C$1,Attendance_sorted!$B162:$CW162,Attendance_sorted!$B162:$CW162,"nn")&lt;&gt;"nn","•",""),"")</f>
        <v/>
      </c>
      <c r="D163" s="1" t="str">
        <f ca="1">IF(($A163&lt;&gt;"")*(D$1&lt;&gt;""),IF(_xlfn.XLOOKUP(D$1,Attendance_sorted!$B162:$CW162,Attendance_sorted!$B162:$CW162,"nn")&lt;&gt;"nn","•",""),"")</f>
        <v/>
      </c>
      <c r="E163" s="1" t="str">
        <f ca="1">IF(($A163&lt;&gt;"")*(E$1&lt;&gt;""),IF(_xlfn.XLOOKUP(E$1,Attendance_sorted!$B162:$CW162,Attendance_sorted!$B162:$CW162,"nn")&lt;&gt;"nn","•",""),"")</f>
        <v/>
      </c>
      <c r="F163" s="1" t="str">
        <f ca="1">IF(($A163&lt;&gt;"")*(F$1&lt;&gt;""),IF(_xlfn.XLOOKUP(F$1,Attendance_sorted!$B162:$CW162,Attendance_sorted!$B162:$CW162,"nn")&lt;&gt;"nn","•",""),"")</f>
        <v/>
      </c>
      <c r="G163" s="1" t="str">
        <f ca="1">IF(($A163&lt;&gt;"")*(G$1&lt;&gt;""),IF(_xlfn.XLOOKUP(G$1,Attendance_sorted!$B162:$CW162,Attendance_sorted!$B162:$CW162,"nn")&lt;&gt;"nn","•",""),"")</f>
        <v>•</v>
      </c>
      <c r="H163" s="1" t="str">
        <f ca="1">IF(($A163&lt;&gt;"")*(H$1&lt;&gt;""),IF(_xlfn.XLOOKUP(H$1,Attendance_sorted!$B162:$CW162,Attendance_sorted!$B162:$CW162,"nn")&lt;&gt;"nn","•",""),"")</f>
        <v/>
      </c>
      <c r="I163" s="1" t="str">
        <f ca="1">IF(($A163&lt;&gt;"")*(I$1&lt;&gt;""),IF(_xlfn.XLOOKUP(I$1,Attendance_sorted!$B162:$CW162,Attendance_sorted!$B162:$CW162,"nn")&lt;&gt;"nn","•",""),"")</f>
        <v/>
      </c>
      <c r="J163" s="1" t="str">
        <f ca="1">IF(($A163&lt;&gt;"")*(J$1&lt;&gt;""),IF(_xlfn.XLOOKUP(J$1,Attendance_sorted!$B162:$CW162,Attendance_sorted!$B162:$CW162,"nn")&lt;&gt;"nn","•",""),"")</f>
        <v/>
      </c>
      <c r="K163" s="1" t="str">
        <f ca="1">IF(($A163&lt;&gt;"")*(K$1&lt;&gt;""),IF(_xlfn.XLOOKUP(K$1,Attendance_sorted!$B162:$CW162,Attendance_sorted!$B162:$CW162,"nn")&lt;&gt;"nn","•",""),"")</f>
        <v/>
      </c>
      <c r="L163" s="1" t="str">
        <f ca="1">IF(($A163&lt;&gt;"")*(L$1&lt;&gt;""),IF(_xlfn.XLOOKUP(L$1,Attendance_sorted!$B162:$CW162,Attendance_sorted!$B162:$CW162,"nn")&lt;&gt;"nn","•",""),"")</f>
        <v/>
      </c>
      <c r="M163" s="1" t="str">
        <f ca="1">IF(($A163&lt;&gt;"")*(M$1&lt;&gt;""),IF(_xlfn.XLOOKUP(M$1,Attendance_sorted!$B162:$CW162,Attendance_sorted!$B162:$CW162,"nn")&lt;&gt;"nn","•",""),"")</f>
        <v/>
      </c>
      <c r="N163" s="1" t="str">
        <f ca="1">IF(($A163&lt;&gt;"")*(N$1&lt;&gt;""),IF(_xlfn.XLOOKUP(N$1,Attendance_sorted!$B162:$CW162,Attendance_sorted!$B162:$CW162,"nn")&lt;&gt;"nn","•",""),"")</f>
        <v/>
      </c>
      <c r="O163" s="1" t="str">
        <f ca="1">IF(($A163&lt;&gt;"")*(O$1&lt;&gt;""),IF(_xlfn.XLOOKUP(O$1,Attendance_sorted!$B162:$CW162,Attendance_sorted!$B162:$CW162,"nn")&lt;&gt;"nn","•",""),"")</f>
        <v>•</v>
      </c>
      <c r="P163" s="1" t="str">
        <f ca="1">IF(($A163&lt;&gt;"")*(P$1&lt;&gt;""),IF(_xlfn.XLOOKUP(P$1,Attendance_sorted!$B162:$CW162,Attendance_sorted!$B162:$CW162,"nn")&lt;&gt;"nn","•",""),"")</f>
        <v/>
      </c>
      <c r="Q163" s="1" t="str">
        <f ca="1">IF(($A163&lt;&gt;"")*(Q$1&lt;&gt;""),IF(_xlfn.XLOOKUP(Q$1,Attendance_sorted!$B162:$CW162,Attendance_sorted!$B162:$CW162,"nn")&lt;&gt;"nn","•",""),"")</f>
        <v/>
      </c>
      <c r="R163" s="1" t="str">
        <f ca="1">IF(($A163&lt;&gt;"")*(R$1&lt;&gt;""),IF(_xlfn.XLOOKUP(R$1,Attendance_sorted!$B162:$CW162,Attendance_sorted!$B162:$CW162,"nn")&lt;&gt;"nn","•",""),"")</f>
        <v>•</v>
      </c>
      <c r="S163" s="1" t="str">
        <f ca="1">IF(($A163&lt;&gt;"")*(S$1&lt;&gt;""),IF(_xlfn.XLOOKUP(S$1,Attendance_sorted!$B162:$CW162,Attendance_sorted!$B162:$CW162,"nn")&lt;&gt;"nn","•",""),"")</f>
        <v>•</v>
      </c>
      <c r="T163" s="1" t="str">
        <f ca="1">IF(($A163&lt;&gt;"")*(T$1&lt;&gt;""),IF(_xlfn.XLOOKUP(T$1,Attendance_sorted!$B162:$CW162,Attendance_sorted!$B162:$CW162,"nn")&lt;&gt;"nn","•",""),"")</f>
        <v/>
      </c>
      <c r="U163" s="1" t="str">
        <f ca="1">IF(($A163&lt;&gt;"")*(U$1&lt;&gt;""),IF(_xlfn.XLOOKUP(U$1,Attendance_sorted!$B162:$CW162,Attendance_sorted!$B162:$CW162,"nn")&lt;&gt;"nn","•",""),"")</f>
        <v>•</v>
      </c>
      <c r="V163" s="1" t="str">
        <f ca="1">IF(($A163&lt;&gt;"")*(V$1&lt;&gt;""),IF(_xlfn.XLOOKUP(V$1,Attendance_sorted!$B162:$CW162,Attendance_sorted!$B162:$CW162,"nn")&lt;&gt;"nn","•",""),"")</f>
        <v/>
      </c>
      <c r="W163" s="1" t="str">
        <f ca="1">IF(($A163&lt;&gt;"")*(W$1&lt;&gt;""),IF(_xlfn.XLOOKUP(W$1,Attendance_sorted!$B162:$CW162,Attendance_sorted!$B162:$CW162,"nn")&lt;&gt;"nn","•",""),"")</f>
        <v/>
      </c>
      <c r="X163" s="1" t="str">
        <f ca="1">IF(($A163&lt;&gt;"")*(X$1&lt;&gt;""),IF(_xlfn.XLOOKUP(X$1,Attendance_sorted!$B162:$CW162,Attendance_sorted!$B162:$CW162,"nn")&lt;&gt;"nn","•",""),"")</f>
        <v/>
      </c>
      <c r="Y163" s="1" t="str">
        <f ca="1">IF(($A163&lt;&gt;"")*(Y$1&lt;&gt;""),IF(_xlfn.XLOOKUP(Y$1,Attendance_sorted!$B162:$CW162,Attendance_sorted!$B162:$CW162,"nn")&lt;&gt;"nn","•",""),"")</f>
        <v/>
      </c>
      <c r="Z163" s="1" t="str">
        <f ca="1">IF(($A163&lt;&gt;"")*(Z$1&lt;&gt;""),IF(_xlfn.XLOOKUP(Z$1,Attendance_sorted!$B162:$CW162,Attendance_sorted!$B162:$CW162,"nn")&lt;&gt;"nn","•",""),"")</f>
        <v/>
      </c>
      <c r="AA163" s="1" t="str">
        <f ca="1">IF(($A163&lt;&gt;"")*(AA$1&lt;&gt;""),IF(_xlfn.XLOOKUP(AA$1,Attendance_sorted!$B162:$CW162,Attendance_sorted!$B162:$CW162,"nn")&lt;&gt;"nn","•",""),"")</f>
        <v/>
      </c>
      <c r="AB163" s="1" t="str">
        <f ca="1">IF(($A163&lt;&gt;"")*(AB$1&lt;&gt;""),IF(_xlfn.XLOOKUP(AB$1,Attendance_sorted!$B162:$CW162,Attendance_sorted!$B162:$CW162,"nn")&lt;&gt;"nn","•",""),"")</f>
        <v/>
      </c>
      <c r="AC163" s="1" t="str">
        <f ca="1">IF(($A163&lt;&gt;"")*(AC$1&lt;&gt;""),IF(_xlfn.XLOOKUP(AC$1,Attendance_sorted!$B162:$CW162,Attendance_sorted!$B162:$CW162,"nn")&lt;&gt;"nn","•",""),"")</f>
        <v/>
      </c>
      <c r="AD163" s="1" t="str">
        <f ca="1">IF(($A163&lt;&gt;"")*(AD$1&lt;&gt;""),IF(_xlfn.XLOOKUP(AD$1,Attendance_sorted!$B162:$CW162,Attendance_sorted!$B162:$CW162,"nn")&lt;&gt;"nn","•",""),"")</f>
        <v/>
      </c>
      <c r="AE163" s="1" t="str">
        <f ca="1">IF(($A163&lt;&gt;"")*(AE$1&lt;&gt;""),IF(_xlfn.XLOOKUP(AE$1,Attendance_sorted!$B162:$CW162,Attendance_sorted!$B162:$CW162,"nn")&lt;&gt;"nn","•",""),"")</f>
        <v/>
      </c>
      <c r="AF163" s="1" t="str">
        <f ca="1">IF(($A163&lt;&gt;"")*(AF$1&lt;&gt;""),IF(_xlfn.XLOOKUP(AF$1,Attendance_sorted!$B162:$CW162,Attendance_sorted!$B162:$CW162,"nn")&lt;&gt;"nn","•",""),"")</f>
        <v/>
      </c>
      <c r="AG163" s="1" t="str">
        <f ca="1">IF(($A163&lt;&gt;"")*(AG$1&lt;&gt;""),IF(_xlfn.XLOOKUP(AG$1,Attendance_sorted!$B162:$CW162,Attendance_sorted!$B162:$CW162,"nn")&lt;&gt;"nn","•",""),"")</f>
        <v/>
      </c>
      <c r="AH163" s="1" t="str">
        <f ca="1">IF(($A163&lt;&gt;"")*(AH$1&lt;&gt;""),IF(_xlfn.XLOOKUP(AH$1,Attendance_sorted!$B162:$CW162,Attendance_sorted!$B162:$CW162,"nn")&lt;&gt;"nn","•",""),"")</f>
        <v/>
      </c>
      <c r="AI163" s="1" t="str">
        <f ca="1">IF(($A163&lt;&gt;"")*(AI$1&lt;&gt;""),IF(_xlfn.XLOOKUP(AI$1,Attendance_sorted!$B162:$CW162,Attendance_sorted!$B162:$CW162,"nn")&lt;&gt;"nn","•",""),"")</f>
        <v/>
      </c>
      <c r="AJ163" s="1" t="str">
        <f ca="1">IF(($A163&lt;&gt;"")*(AJ$1&lt;&gt;""),IF(_xlfn.XLOOKUP(AJ$1,Attendance_sorted!$B162:$CW162,Attendance_sorted!$B162:$CW162,"nn")&lt;&gt;"nn","•",""),"")</f>
        <v/>
      </c>
      <c r="AK163" s="1" t="str">
        <f ca="1">IF(($A163&lt;&gt;"")*(AK$1&lt;&gt;""),IF(_xlfn.XLOOKUP(AK$1,Attendance_sorted!$B162:$CW162,Attendance_sorted!$B162:$CW162,"nn")&lt;&gt;"nn","•",""),"")</f>
        <v/>
      </c>
      <c r="AL163" s="1" t="str">
        <f ca="1">IF(($A163&lt;&gt;"")*(AL$1&lt;&gt;""),IF(_xlfn.XLOOKUP(AL$1,Attendance_sorted!$B162:$CW162,Attendance_sorted!$B162:$CW162,"nn")&lt;&gt;"nn","•",""),"")</f>
        <v/>
      </c>
      <c r="AM163" s="1" t="str">
        <f ca="1">IF(($A163&lt;&gt;"")*(AM$1&lt;&gt;""),IF(_xlfn.XLOOKUP(AM$1,Attendance_sorted!$B162:$CW162,Attendance_sorted!$B162:$CW162,"nn")&lt;&gt;"nn","•",""),"")</f>
        <v/>
      </c>
      <c r="AN163" s="1" t="str">
        <f ca="1">IF(($A163&lt;&gt;"")*(AN$1&lt;&gt;""),IF(_xlfn.XLOOKUP(AN$1,Attendance_sorted!$B162:$CW162,Attendance_sorted!$B162:$CW162,"nn")&lt;&gt;"nn","•",""),"")</f>
        <v/>
      </c>
      <c r="AO163" s="1" t="str">
        <f ca="1">IF(($A163&lt;&gt;"")*(AO$1&lt;&gt;""),IF(_xlfn.XLOOKUP(AO$1,Attendance_sorted!$B162:$CW162,Attendance_sorted!$B162:$CW162,"nn")&lt;&gt;"nn","•",""),"")</f>
        <v/>
      </c>
      <c r="AP163" s="1" t="str">
        <f ca="1">IF(($A163&lt;&gt;"")*(AP$1&lt;&gt;""),IF(_xlfn.XLOOKUP(AP$1,Attendance_sorted!$B162:$CW162,Attendance_sorted!$B162:$CW162,"nn")&lt;&gt;"nn","•",""),"")</f>
        <v/>
      </c>
      <c r="AQ163" s="1" t="str">
        <f ca="1">IF(($A163&lt;&gt;"")*(AQ$1&lt;&gt;""),IF(_xlfn.XLOOKUP(AQ$1,Attendance_sorted!$B162:$CW162,Attendance_sorted!$B162:$CW162,"nn")&lt;&gt;"nn","•",""),"")</f>
        <v/>
      </c>
      <c r="AR163" s="1" t="str">
        <f ca="1">IF(($A163&lt;&gt;"")*(AR$1&lt;&gt;""),IF(_xlfn.XLOOKUP(AR$1,Attendance_sorted!$B162:$CW162,Attendance_sorted!$B162:$CW162,"nn")&lt;&gt;"nn","•",""),"")</f>
        <v/>
      </c>
      <c r="AS163" s="1" t="str">
        <f ca="1">IF(($A163&lt;&gt;"")*(AS$1&lt;&gt;""),IF(_xlfn.XLOOKUP(AS$1,Attendance_sorted!$B162:$CW162,Attendance_sorted!$B162:$CW162,"nn")&lt;&gt;"nn","•",""),"")</f>
        <v/>
      </c>
      <c r="AT163" s="1" t="str">
        <f ca="1">IF(($A163&lt;&gt;"")*(AT$1&lt;&gt;""),IF(_xlfn.XLOOKUP(AT$1,Attendance_sorted!$B162:$CW162,Attendance_sorted!$B162:$CW162,"nn")&lt;&gt;"nn","•",""),"")</f>
        <v/>
      </c>
      <c r="AU163" s="1" t="str">
        <f ca="1">IF(($A163&lt;&gt;"")*(AU$1&lt;&gt;""),IF(_xlfn.XLOOKUP(AU$1,Attendance_sorted!$B162:$CW162,Attendance_sorted!$B162:$CW162,"nn")&lt;&gt;"nn","•",""),"")</f>
        <v/>
      </c>
      <c r="AV163" s="1" t="str">
        <f ca="1">IF(($A163&lt;&gt;"")*(AV$1&lt;&gt;""),IF(_xlfn.XLOOKUP(AV$1,Attendance_sorted!$B162:$CW162,Attendance_sorted!$B162:$CW162,"nn")&lt;&gt;"nn","•",""),"")</f>
        <v/>
      </c>
      <c r="AW163" s="1" t="str">
        <f ca="1">IF(($A163&lt;&gt;"")*(AW$1&lt;&gt;""),IF(_xlfn.XLOOKUP(AW$1,Attendance_sorted!$B162:$CW162,Attendance_sorted!$B162:$CW162,"nn")&lt;&gt;"nn","•",""),"")</f>
        <v/>
      </c>
      <c r="AX163" s="1" t="str">
        <f ca="1">IF(($A163&lt;&gt;"")*(AX$1&lt;&gt;""),IF(_xlfn.XLOOKUP(AX$1,Attendance_sorted!$B162:$CW162,Attendance_sorted!$B162:$CW162,"nn")&lt;&gt;"nn","•",""),"")</f>
        <v/>
      </c>
      <c r="AY163" s="1" t="str">
        <f ca="1">IF(($A163&lt;&gt;"")*(AY$1&lt;&gt;""),IF(_xlfn.XLOOKUP(AY$1,Attendance_sorted!$B162:$CW162,Attendance_sorted!$B162:$CW162,"nn")&lt;&gt;"nn","•",""),"")</f>
        <v/>
      </c>
      <c r="AZ163" s="1" t="str">
        <f ca="1">IF(($A163&lt;&gt;"")*(AZ$1&lt;&gt;""),IF(_xlfn.XLOOKUP(AZ$1,Attendance_sorted!$B162:$CW162,Attendance_sorted!$B162:$CW162,"nn")&lt;&gt;"nn","•",""),"")</f>
        <v/>
      </c>
      <c r="BA163" s="1" t="str">
        <f ca="1">IF(($A163&lt;&gt;"")*(BA$1&lt;&gt;""),IF(_xlfn.XLOOKUP(BA$1,Attendance_sorted!$B162:$CW162,Attendance_sorted!$B162:$CW162,"nn")&lt;&gt;"nn","•",""),"")</f>
        <v/>
      </c>
      <c r="BB163" s="1" t="str">
        <f ca="1">IF(($A163&lt;&gt;"")*(BB$1&lt;&gt;""),IF(_xlfn.XLOOKUP(BB$1,Attendance_sorted!$B162:$CW162,Attendance_sorted!$B162:$CW162,"nn")&lt;&gt;"nn","•",""),"")</f>
        <v/>
      </c>
      <c r="BC163" s="1" t="str">
        <f ca="1">IF(($A163&lt;&gt;"")*(BC$1&lt;&gt;""),IF(_xlfn.XLOOKUP(BC$1,Attendance_sorted!$B162:$CW162,Attendance_sorted!$B162:$CW162,"nn")&lt;&gt;"nn","•",""),"")</f>
        <v/>
      </c>
      <c r="BD163" s="1" t="str">
        <f ca="1">IF(($A163&lt;&gt;"")*(BD$1&lt;&gt;""),IF(_xlfn.XLOOKUP(BD$1,Attendance_sorted!$B162:$CW162,Attendance_sorted!$B162:$CW162,"nn")&lt;&gt;"nn","•",""),"")</f>
        <v/>
      </c>
      <c r="BE163" s="1" t="str">
        <f ca="1">IF(($A163&lt;&gt;"")*(BE$1&lt;&gt;""),IF(_xlfn.XLOOKUP(BE$1,Attendance_sorted!$B162:$CW162,Attendance_sorted!$B162:$CW162,"nn")&lt;&gt;"nn","•",""),"")</f>
        <v/>
      </c>
      <c r="BF163" s="1" t="str">
        <f ca="1">IF(($A163&lt;&gt;"")*(BF$1&lt;&gt;""),IF(_xlfn.XLOOKUP(BF$1,Attendance_sorted!$B162:$CW162,Attendance_sorted!$B162:$CW162,"nn")&lt;&gt;"nn","•",""),"")</f>
        <v/>
      </c>
      <c r="BG163" s="1" t="str">
        <f ca="1">IF(($A163&lt;&gt;"")*(BG$1&lt;&gt;""),IF(_xlfn.XLOOKUP(BG$1,Attendance_sorted!$B162:$CW162,Attendance_sorted!$B162:$CW162,"nn")&lt;&gt;"nn","•",""),"")</f>
        <v/>
      </c>
      <c r="BH163" s="1" t="str">
        <f ca="1">IF(($A163&lt;&gt;"")*(BH$1&lt;&gt;""),IF(_xlfn.XLOOKUP(BH$1,Attendance_sorted!$B162:$CW162,Attendance_sorted!$B162:$CW162,"nn")&lt;&gt;"nn","•",""),"")</f>
        <v/>
      </c>
      <c r="BI163" s="1" t="str">
        <f ca="1">IF(($A163&lt;&gt;"")*(BI$1&lt;&gt;""),IF(_xlfn.XLOOKUP(BI$1,Attendance_sorted!$B162:$CW162,Attendance_sorted!$B162:$CW162,"nn")&lt;&gt;"nn","•",""),"")</f>
        <v/>
      </c>
      <c r="BJ163" s="1" t="str">
        <f ca="1">IF(($A163&lt;&gt;"")*(BJ$1&lt;&gt;""),IF(_xlfn.XLOOKUP(BJ$1,Attendance_sorted!$B162:$CW162,Attendance_sorted!$B162:$CW162,"nn")&lt;&gt;"nn","•",""),"")</f>
        <v/>
      </c>
      <c r="BK163" s="1" t="str">
        <f ca="1">IF(($A163&lt;&gt;"")*(BK$1&lt;&gt;""),IF(_xlfn.XLOOKUP(BK$1,Attendance_sorted!$B162:$CW162,Attendance_sorted!$B162:$CW162,"nn")&lt;&gt;"nn","•",""),"")</f>
        <v/>
      </c>
      <c r="BL163" s="1" t="str">
        <f ca="1">IF(($A163&lt;&gt;"")*(BL$1&lt;&gt;""),IF(_xlfn.XLOOKUP(BL$1,Attendance_sorted!$B162:$CW162,Attendance_sorted!$B162:$CW162,"nn")&lt;&gt;"nn","•",""),"")</f>
        <v/>
      </c>
      <c r="BM163" s="1" t="str">
        <f ca="1">IF(($A163&lt;&gt;"")*(BM$1&lt;&gt;""),IF(_xlfn.XLOOKUP(BM$1,Attendance_sorted!$B162:$CW162,Attendance_sorted!$B162:$CW162,"nn")&lt;&gt;"nn","•",""),"")</f>
        <v/>
      </c>
      <c r="BN163" s="1" t="str">
        <f ca="1">IF(($A163&lt;&gt;"")*(BN$1&lt;&gt;""),IF(_xlfn.XLOOKUP(BN$1,Attendance_sorted!$B162:$CW162,Attendance_sorted!$B162:$CW162,"nn")&lt;&gt;"nn","•",""),"")</f>
        <v/>
      </c>
      <c r="BO163" s="1" t="str">
        <f ca="1">IF(($A163&lt;&gt;"")*(BO$1&lt;&gt;""),IF(_xlfn.XLOOKUP(BO$1,Attendance_sorted!$B162:$CW162,Attendance_sorted!$B162:$CW162,"nn")&lt;&gt;"nn","•",""),"")</f>
        <v/>
      </c>
      <c r="BP163" s="1" t="str">
        <f ca="1">IF(($A163&lt;&gt;"")*(BP$1&lt;&gt;""),IF(_xlfn.XLOOKUP(BP$1,Attendance_sorted!$B162:$CW162,Attendance_sorted!$B162:$CW162,"nn")&lt;&gt;"nn","•",""),"")</f>
        <v/>
      </c>
      <c r="BQ163" s="1" t="str">
        <f ca="1">IF(($A163&lt;&gt;"")*(BQ$1&lt;&gt;""),IF(_xlfn.XLOOKUP(BQ$1,Attendance_sorted!$B162:$CW162,Attendance_sorted!$B162:$CW162,"nn")&lt;&gt;"nn","•",""),"")</f>
        <v/>
      </c>
      <c r="BR163" s="1" t="str">
        <f ca="1">IF(($A163&lt;&gt;"")*(BR$1&lt;&gt;""),IF(_xlfn.XLOOKUP(BR$1,Attendance_sorted!$B162:$CW162,Attendance_sorted!$B162:$CW162,"nn")&lt;&gt;"nn","•",""),"")</f>
        <v/>
      </c>
      <c r="BS163" s="1" t="str">
        <f ca="1">IF(($A163&lt;&gt;"")*(BS$1&lt;&gt;""),IF(_xlfn.XLOOKUP(BS$1,Attendance_sorted!$B162:$CW162,Attendance_sorted!$B162:$CW162,"nn")&lt;&gt;"nn","•",""),"")</f>
        <v/>
      </c>
      <c r="BT163" s="1" t="str">
        <f ca="1">IF(($A163&lt;&gt;"")*(BT$1&lt;&gt;""),IF(_xlfn.XLOOKUP(BT$1,Attendance_sorted!$B162:$CW162,Attendance_sorted!$B162:$CW162,"nn")&lt;&gt;"nn","•",""),"")</f>
        <v/>
      </c>
      <c r="BU163" s="1" t="str">
        <f ca="1">IF(($A163&lt;&gt;"")*(BU$1&lt;&gt;""),IF(_xlfn.XLOOKUP(BU$1,Attendance_sorted!$B162:$CW162,Attendance_sorted!$B162:$CW162,"nn")&lt;&gt;"nn","•",""),"")</f>
        <v/>
      </c>
      <c r="BV163" s="1" t="str">
        <f ca="1">IF(($A163&lt;&gt;"")*(BV$1&lt;&gt;""),IF(_xlfn.XLOOKUP(BV$1,Attendance_sorted!$B162:$CW162,Attendance_sorted!$B162:$CW162,"nn")&lt;&gt;"nn","•",""),"")</f>
        <v/>
      </c>
      <c r="BW163" s="1" t="str">
        <f ca="1">IF(($A163&lt;&gt;"")*(BW$1&lt;&gt;""),IF(_xlfn.XLOOKUP(BW$1,Attendance_sorted!$B162:$CW162,Attendance_sorted!$B162:$CW162,"nn")&lt;&gt;"nn","•",""),"")</f>
        <v/>
      </c>
      <c r="BX163" s="1" t="str">
        <f ca="1">IF(($A163&lt;&gt;"")*(BX$1&lt;&gt;""),IF(_xlfn.XLOOKUP(BX$1,Attendance_sorted!$B162:$CW162,Attendance_sorted!$B162:$CW162,"nn")&lt;&gt;"nn","•",""),"")</f>
        <v/>
      </c>
      <c r="BY163" s="1" t="str">
        <f ca="1">IF(($A163&lt;&gt;"")*(BY$1&lt;&gt;""),IF(_xlfn.XLOOKUP(BY$1,Attendance_sorted!$B162:$CW162,Attendance_sorted!$B162:$CW162,"nn")&lt;&gt;"nn","•",""),"")</f>
        <v/>
      </c>
      <c r="BZ163" s="1" t="str">
        <f ca="1">IF(($A163&lt;&gt;"")*(BZ$1&lt;&gt;""),IF(_xlfn.XLOOKUP(BZ$1,Attendance_sorted!$B162:$CW162,Attendance_sorted!$B162:$CW162,"nn")&lt;&gt;"nn","•",""),"")</f>
        <v/>
      </c>
      <c r="CA163" s="1" t="str">
        <f ca="1">IF(($A163&lt;&gt;"")*(CA$1&lt;&gt;""),IF(_xlfn.XLOOKUP(CA$1,Attendance_sorted!$B162:$CW162,Attendance_sorted!$B162:$CW162,"nn")&lt;&gt;"nn","•",""),"")</f>
        <v/>
      </c>
      <c r="CB163" s="1" t="str">
        <f ca="1">IF(($A163&lt;&gt;"")*(CB$1&lt;&gt;""),IF(_xlfn.XLOOKUP(CB$1,Attendance_sorted!$B162:$CW162,Attendance_sorted!$B162:$CW162,"nn")&lt;&gt;"nn","•",""),"")</f>
        <v/>
      </c>
      <c r="CC163" s="1" t="str">
        <f ca="1">IF(($A163&lt;&gt;"")*(CC$1&lt;&gt;""),IF(_xlfn.XLOOKUP(CC$1,Attendance_sorted!$B162:$CW162,Attendance_sorted!$B162:$CW162,"nn")&lt;&gt;"nn","•",""),"")</f>
        <v/>
      </c>
      <c r="CD163" s="1" t="str">
        <f ca="1">IF(($A163&lt;&gt;"")*(CD$1&lt;&gt;""),IF(_xlfn.XLOOKUP(CD$1,Attendance_sorted!$B162:$CW162,Attendance_sorted!$B162:$CW162,"nn")&lt;&gt;"nn","•",""),"")</f>
        <v/>
      </c>
      <c r="CE163" s="1" t="str">
        <f ca="1">IF(($A163&lt;&gt;"")*(CE$1&lt;&gt;""),IF(_xlfn.XLOOKUP(CE$1,Attendance_sorted!$B162:$CW162,Attendance_sorted!$B162:$CW162,"nn")&lt;&gt;"nn","•",""),"")</f>
        <v/>
      </c>
      <c r="CF163" s="1" t="str">
        <f ca="1">IF(($A163&lt;&gt;"")*(CF$1&lt;&gt;""),IF(_xlfn.XLOOKUP(CF$1,Attendance_sorted!$B162:$CW162,Attendance_sorted!$B162:$CW162,"nn")&lt;&gt;"nn","•",""),"")</f>
        <v/>
      </c>
      <c r="CG163" s="1" t="str">
        <f ca="1">IF(($A163&lt;&gt;"")*(CG$1&lt;&gt;""),IF(_xlfn.XLOOKUP(CG$1,Attendance_sorted!$B162:$CW162,Attendance_sorted!$B162:$CW162,"nn")&lt;&gt;"nn","•",""),"")</f>
        <v/>
      </c>
      <c r="CH163" s="1" t="str">
        <f ca="1">IF(($A163&lt;&gt;"")*(CH$1&lt;&gt;""),IF(_xlfn.XLOOKUP(CH$1,Attendance_sorted!$B162:$CW162,Attendance_sorted!$B162:$CW162,"nn")&lt;&gt;"nn","•",""),"")</f>
        <v/>
      </c>
      <c r="CI163" s="1" t="str">
        <f ca="1">IF(($A163&lt;&gt;"")*(CI$1&lt;&gt;""),IF(_xlfn.XLOOKUP(CI$1,Attendance_sorted!$B162:$CW162,Attendance_sorted!$B162:$CW162,"nn")&lt;&gt;"nn","•",""),"")</f>
        <v/>
      </c>
      <c r="CJ163" s="1" t="str">
        <f ca="1">IF(($A163&lt;&gt;"")*(CJ$1&lt;&gt;""),IF(_xlfn.XLOOKUP(CJ$1,Attendance_sorted!$B162:$CW162,Attendance_sorted!$B162:$CW162,"nn")&lt;&gt;"nn","•",""),"")</f>
        <v/>
      </c>
      <c r="CK163" s="1" t="str">
        <f ca="1">IF(($A163&lt;&gt;"")*(CK$1&lt;&gt;""),IF(_xlfn.XLOOKUP(CK$1,Attendance_sorted!$B162:$CW162,Attendance_sorted!$B162:$CW162,"nn")&lt;&gt;"nn","•",""),"")</f>
        <v/>
      </c>
      <c r="CL163" s="1" t="str">
        <f ca="1">IF(($A163&lt;&gt;"")*(CL$1&lt;&gt;""),IF(_xlfn.XLOOKUP(CL$1,Attendance_sorted!$B162:$CW162,Attendance_sorted!$B162:$CW162,"nn")&lt;&gt;"nn","•",""),"")</f>
        <v/>
      </c>
      <c r="CM163" s="1" t="str">
        <f ca="1">IF(($A163&lt;&gt;"")*(CM$1&lt;&gt;""),IF(_xlfn.XLOOKUP(CM$1,Attendance_sorted!$B162:$CW162,Attendance_sorted!$B162:$CW162,"nn")&lt;&gt;"nn","•",""),"")</f>
        <v/>
      </c>
      <c r="CN163" s="1" t="str">
        <f ca="1">IF(($A163&lt;&gt;"")*(CN$1&lt;&gt;""),IF(_xlfn.XLOOKUP(CN$1,Attendance_sorted!$B162:$CW162,Attendance_sorted!$B162:$CW162,"nn")&lt;&gt;"nn","•",""),"")</f>
        <v/>
      </c>
      <c r="CO163" s="1" t="str">
        <f ca="1">IF(($A163&lt;&gt;"")*(CO$1&lt;&gt;""),IF(_xlfn.XLOOKUP(CO$1,Attendance_sorted!$B162:$CW162,Attendance_sorted!$B162:$CW162,"nn")&lt;&gt;"nn","•",""),"")</f>
        <v/>
      </c>
      <c r="CP163" s="1" t="str">
        <f ca="1">IF(($A163&lt;&gt;"")*(CP$1&lt;&gt;""),IF(_xlfn.XLOOKUP(CP$1,Attendance_sorted!$B162:$CW162,Attendance_sorted!$B162:$CW162,"nn")&lt;&gt;"nn","•",""),"")</f>
        <v/>
      </c>
      <c r="CQ163" s="1" t="str">
        <f ca="1">IF(($A163&lt;&gt;"")*(CQ$1&lt;&gt;""),IF(_xlfn.XLOOKUP(CQ$1,Attendance_sorted!$B162:$CW162,Attendance_sorted!$B162:$CW162,"nn")&lt;&gt;"nn","•",""),"")</f>
        <v/>
      </c>
      <c r="CR163" s="1" t="str">
        <f ca="1">IF(($A163&lt;&gt;"")*(CR$1&lt;&gt;""),IF(_xlfn.XLOOKUP(CR$1,Attendance_sorted!$B162:$CW162,Attendance_sorted!$B162:$CW162,"nn")&lt;&gt;"nn","•",""),"")</f>
        <v/>
      </c>
      <c r="CS163" s="1" t="str">
        <f ca="1">IF(($A163&lt;&gt;"")*(CS$1&lt;&gt;""),IF(_xlfn.XLOOKUP(CS$1,Attendance_sorted!$B162:$CW162,Attendance_sorted!$B162:$CW162,"nn")&lt;&gt;"nn","•",""),"")</f>
        <v/>
      </c>
      <c r="CT163" s="1" t="str">
        <f ca="1">IF(($A163&lt;&gt;"")*(CT$1&lt;&gt;""),IF(_xlfn.XLOOKUP(CT$1,Attendance_sorted!$B162:$CW162,Attendance_sorted!$B162:$CW162,"nn")&lt;&gt;"nn","•",""),"")</f>
        <v/>
      </c>
      <c r="CU163" s="1" t="str">
        <f ca="1">IF(($A163&lt;&gt;"")*(CU$1&lt;&gt;""),IF(_xlfn.XLOOKUP(CU$1,Attendance_sorted!$B162:$CW162,Attendance_sorted!$B162:$CW162,"nn")&lt;&gt;"nn","•",""),"")</f>
        <v/>
      </c>
      <c r="CV163" s="1" t="str">
        <f ca="1">IF(($A163&lt;&gt;"")*(CV$1&lt;&gt;""),IF(_xlfn.XLOOKUP(CV$1,Attendance_sorted!$B162:$CW162,Attendance_sorted!$B162:$CW162,"nn")&lt;&gt;"nn","•",""),"")</f>
        <v/>
      </c>
      <c r="CW163" s="1" t="str">
        <f ca="1">IF(($A163&lt;&gt;"")*(CW$1&lt;&gt;""),IF(_xlfn.XLOOKUP(CW$1,Attendance_sorted!$B162:$CW162,Attendance_sorted!$B162:$CW162,"nn")&lt;&gt;"nn","•",""),"")</f>
        <v/>
      </c>
    </row>
    <row r="164" spans="1:101">
      <c r="A164" s="1">
        <v>533</v>
      </c>
      <c r="B164" s="1" t="str">
        <f ca="1">IF(($A164&lt;&gt;"")*(B$1&lt;&gt;""),IF(_xlfn.XLOOKUP(B$1,Attendance_sorted!$B163:$CW163,Attendance_sorted!$B163:$CW163,"nn")&lt;&gt;"nn","•",""),"")</f>
        <v/>
      </c>
      <c r="C164" s="1" t="str">
        <f ca="1">IF(($A164&lt;&gt;"")*(C$1&lt;&gt;""),IF(_xlfn.XLOOKUP(C$1,Attendance_sorted!$B163:$CW163,Attendance_sorted!$B163:$CW163,"nn")&lt;&gt;"nn","•",""),"")</f>
        <v/>
      </c>
      <c r="D164" s="1" t="str">
        <f ca="1">IF(($A164&lt;&gt;"")*(D$1&lt;&gt;""),IF(_xlfn.XLOOKUP(D$1,Attendance_sorted!$B163:$CW163,Attendance_sorted!$B163:$CW163,"nn")&lt;&gt;"nn","•",""),"")</f>
        <v/>
      </c>
      <c r="E164" s="1" t="str">
        <f ca="1">IF(($A164&lt;&gt;"")*(E$1&lt;&gt;""),IF(_xlfn.XLOOKUP(E$1,Attendance_sorted!$B163:$CW163,Attendance_sorted!$B163:$CW163,"nn")&lt;&gt;"nn","•",""),"")</f>
        <v/>
      </c>
      <c r="F164" s="1" t="str">
        <f ca="1">IF(($A164&lt;&gt;"")*(F$1&lt;&gt;""),IF(_xlfn.XLOOKUP(F$1,Attendance_sorted!$B163:$CW163,Attendance_sorted!$B163:$CW163,"nn")&lt;&gt;"nn","•",""),"")</f>
        <v/>
      </c>
      <c r="G164" s="1" t="str">
        <f ca="1">IF(($A164&lt;&gt;"")*(G$1&lt;&gt;""),IF(_xlfn.XLOOKUP(G$1,Attendance_sorted!$B163:$CW163,Attendance_sorted!$B163:$CW163,"nn")&lt;&gt;"nn","•",""),"")</f>
        <v/>
      </c>
      <c r="H164" s="1" t="str">
        <f ca="1">IF(($A164&lt;&gt;"")*(H$1&lt;&gt;""),IF(_xlfn.XLOOKUP(H$1,Attendance_sorted!$B163:$CW163,Attendance_sorted!$B163:$CW163,"nn")&lt;&gt;"nn","•",""),"")</f>
        <v/>
      </c>
      <c r="I164" s="1" t="str">
        <f ca="1">IF(($A164&lt;&gt;"")*(I$1&lt;&gt;""),IF(_xlfn.XLOOKUP(I$1,Attendance_sorted!$B163:$CW163,Attendance_sorted!$B163:$CW163,"nn")&lt;&gt;"nn","•",""),"")</f>
        <v/>
      </c>
      <c r="J164" s="1" t="str">
        <f ca="1">IF(($A164&lt;&gt;"")*(J$1&lt;&gt;""),IF(_xlfn.XLOOKUP(J$1,Attendance_sorted!$B163:$CW163,Attendance_sorted!$B163:$CW163,"nn")&lt;&gt;"nn","•",""),"")</f>
        <v/>
      </c>
      <c r="K164" s="1" t="str">
        <f ca="1">IF(($A164&lt;&gt;"")*(K$1&lt;&gt;""),IF(_xlfn.XLOOKUP(K$1,Attendance_sorted!$B163:$CW163,Attendance_sorted!$B163:$CW163,"nn")&lt;&gt;"nn","•",""),"")</f>
        <v/>
      </c>
      <c r="L164" s="1" t="str">
        <f ca="1">IF(($A164&lt;&gt;"")*(L$1&lt;&gt;""),IF(_xlfn.XLOOKUP(L$1,Attendance_sorted!$B163:$CW163,Attendance_sorted!$B163:$CW163,"nn")&lt;&gt;"nn","•",""),"")</f>
        <v/>
      </c>
      <c r="M164" s="1" t="str">
        <f ca="1">IF(($A164&lt;&gt;"")*(M$1&lt;&gt;""),IF(_xlfn.XLOOKUP(M$1,Attendance_sorted!$B163:$CW163,Attendance_sorted!$B163:$CW163,"nn")&lt;&gt;"nn","•",""),"")</f>
        <v/>
      </c>
      <c r="N164" s="1" t="str">
        <f ca="1">IF(($A164&lt;&gt;"")*(N$1&lt;&gt;""),IF(_xlfn.XLOOKUP(N$1,Attendance_sorted!$B163:$CW163,Attendance_sorted!$B163:$CW163,"nn")&lt;&gt;"nn","•",""),"")</f>
        <v>•</v>
      </c>
      <c r="O164" s="1" t="str">
        <f ca="1">IF(($A164&lt;&gt;"")*(O$1&lt;&gt;""),IF(_xlfn.XLOOKUP(O$1,Attendance_sorted!$B163:$CW163,Attendance_sorted!$B163:$CW163,"nn")&lt;&gt;"nn","•",""),"")</f>
        <v/>
      </c>
      <c r="P164" s="1" t="str">
        <f ca="1">IF(($A164&lt;&gt;"")*(P$1&lt;&gt;""),IF(_xlfn.XLOOKUP(P$1,Attendance_sorted!$B163:$CW163,Attendance_sorted!$B163:$CW163,"nn")&lt;&gt;"nn","•",""),"")</f>
        <v/>
      </c>
      <c r="Q164" s="1" t="str">
        <f ca="1">IF(($A164&lt;&gt;"")*(Q$1&lt;&gt;""),IF(_xlfn.XLOOKUP(Q$1,Attendance_sorted!$B163:$CW163,Attendance_sorted!$B163:$CW163,"nn")&lt;&gt;"nn","•",""),"")</f>
        <v/>
      </c>
      <c r="R164" s="1" t="str">
        <f ca="1">IF(($A164&lt;&gt;"")*(R$1&lt;&gt;""),IF(_xlfn.XLOOKUP(R$1,Attendance_sorted!$B163:$CW163,Attendance_sorted!$B163:$CW163,"nn")&lt;&gt;"nn","•",""),"")</f>
        <v/>
      </c>
      <c r="S164" s="1" t="str">
        <f ca="1">IF(($A164&lt;&gt;"")*(S$1&lt;&gt;""),IF(_xlfn.XLOOKUP(S$1,Attendance_sorted!$B163:$CW163,Attendance_sorted!$B163:$CW163,"nn")&lt;&gt;"nn","•",""),"")</f>
        <v/>
      </c>
      <c r="T164" s="1" t="str">
        <f ca="1">IF(($A164&lt;&gt;"")*(T$1&lt;&gt;""),IF(_xlfn.XLOOKUP(T$1,Attendance_sorted!$B163:$CW163,Attendance_sorted!$B163:$CW163,"nn")&lt;&gt;"nn","•",""),"")</f>
        <v/>
      </c>
      <c r="U164" s="1" t="str">
        <f ca="1">IF(($A164&lt;&gt;"")*(U$1&lt;&gt;""),IF(_xlfn.XLOOKUP(U$1,Attendance_sorted!$B163:$CW163,Attendance_sorted!$B163:$CW163,"nn")&lt;&gt;"nn","•",""),"")</f>
        <v/>
      </c>
      <c r="V164" s="1" t="str">
        <f ca="1">IF(($A164&lt;&gt;"")*(V$1&lt;&gt;""),IF(_xlfn.XLOOKUP(V$1,Attendance_sorted!$B163:$CW163,Attendance_sorted!$B163:$CW163,"nn")&lt;&gt;"nn","•",""),"")</f>
        <v/>
      </c>
      <c r="W164" s="1" t="str">
        <f ca="1">IF(($A164&lt;&gt;"")*(W$1&lt;&gt;""),IF(_xlfn.XLOOKUP(W$1,Attendance_sorted!$B163:$CW163,Attendance_sorted!$B163:$CW163,"nn")&lt;&gt;"nn","•",""),"")</f>
        <v/>
      </c>
      <c r="X164" s="1" t="str">
        <f ca="1">IF(($A164&lt;&gt;"")*(X$1&lt;&gt;""),IF(_xlfn.XLOOKUP(X$1,Attendance_sorted!$B163:$CW163,Attendance_sorted!$B163:$CW163,"nn")&lt;&gt;"nn","•",""),"")</f>
        <v/>
      </c>
      <c r="Y164" s="1" t="str">
        <f ca="1">IF(($A164&lt;&gt;"")*(Y$1&lt;&gt;""),IF(_xlfn.XLOOKUP(Y$1,Attendance_sorted!$B163:$CW163,Attendance_sorted!$B163:$CW163,"nn")&lt;&gt;"nn","•",""),"")</f>
        <v/>
      </c>
      <c r="Z164" s="1" t="str">
        <f ca="1">IF(($A164&lt;&gt;"")*(Z$1&lt;&gt;""),IF(_xlfn.XLOOKUP(Z$1,Attendance_sorted!$B163:$CW163,Attendance_sorted!$B163:$CW163,"nn")&lt;&gt;"nn","•",""),"")</f>
        <v/>
      </c>
      <c r="AA164" s="1" t="str">
        <f ca="1">IF(($A164&lt;&gt;"")*(AA$1&lt;&gt;""),IF(_xlfn.XLOOKUP(AA$1,Attendance_sorted!$B163:$CW163,Attendance_sorted!$B163:$CW163,"nn")&lt;&gt;"nn","•",""),"")</f>
        <v/>
      </c>
      <c r="AB164" s="1" t="str">
        <f ca="1">IF(($A164&lt;&gt;"")*(AB$1&lt;&gt;""),IF(_xlfn.XLOOKUP(AB$1,Attendance_sorted!$B163:$CW163,Attendance_sorted!$B163:$CW163,"nn")&lt;&gt;"nn","•",""),"")</f>
        <v/>
      </c>
      <c r="AC164" s="1" t="str">
        <f ca="1">IF(($A164&lt;&gt;"")*(AC$1&lt;&gt;""),IF(_xlfn.XLOOKUP(AC$1,Attendance_sorted!$B163:$CW163,Attendance_sorted!$B163:$CW163,"nn")&lt;&gt;"nn","•",""),"")</f>
        <v/>
      </c>
      <c r="AD164" s="1" t="str">
        <f ca="1">IF(($A164&lt;&gt;"")*(AD$1&lt;&gt;""),IF(_xlfn.XLOOKUP(AD$1,Attendance_sorted!$B163:$CW163,Attendance_sorted!$B163:$CW163,"nn")&lt;&gt;"nn","•",""),"")</f>
        <v/>
      </c>
      <c r="AE164" s="1" t="str">
        <f ca="1">IF(($A164&lt;&gt;"")*(AE$1&lt;&gt;""),IF(_xlfn.XLOOKUP(AE$1,Attendance_sorted!$B163:$CW163,Attendance_sorted!$B163:$CW163,"nn")&lt;&gt;"nn","•",""),"")</f>
        <v/>
      </c>
      <c r="AF164" s="1" t="str">
        <f ca="1">IF(($A164&lt;&gt;"")*(AF$1&lt;&gt;""),IF(_xlfn.XLOOKUP(AF$1,Attendance_sorted!$B163:$CW163,Attendance_sorted!$B163:$CW163,"nn")&lt;&gt;"nn","•",""),"")</f>
        <v/>
      </c>
      <c r="AG164" s="1" t="str">
        <f ca="1">IF(($A164&lt;&gt;"")*(AG$1&lt;&gt;""),IF(_xlfn.XLOOKUP(AG$1,Attendance_sorted!$B163:$CW163,Attendance_sorted!$B163:$CW163,"nn")&lt;&gt;"nn","•",""),"")</f>
        <v/>
      </c>
      <c r="AH164" s="1" t="str">
        <f ca="1">IF(($A164&lt;&gt;"")*(AH$1&lt;&gt;""),IF(_xlfn.XLOOKUP(AH$1,Attendance_sorted!$B163:$CW163,Attendance_sorted!$B163:$CW163,"nn")&lt;&gt;"nn","•",""),"")</f>
        <v/>
      </c>
      <c r="AI164" s="1" t="str">
        <f ca="1">IF(($A164&lt;&gt;"")*(AI$1&lt;&gt;""),IF(_xlfn.XLOOKUP(AI$1,Attendance_sorted!$B163:$CW163,Attendance_sorted!$B163:$CW163,"nn")&lt;&gt;"nn","•",""),"")</f>
        <v/>
      </c>
      <c r="AJ164" s="1" t="str">
        <f ca="1">IF(($A164&lt;&gt;"")*(AJ$1&lt;&gt;""),IF(_xlfn.XLOOKUP(AJ$1,Attendance_sorted!$B163:$CW163,Attendance_sorted!$B163:$CW163,"nn")&lt;&gt;"nn","•",""),"")</f>
        <v/>
      </c>
      <c r="AK164" s="1" t="str">
        <f ca="1">IF(($A164&lt;&gt;"")*(AK$1&lt;&gt;""),IF(_xlfn.XLOOKUP(AK$1,Attendance_sorted!$B163:$CW163,Attendance_sorted!$B163:$CW163,"nn")&lt;&gt;"nn","•",""),"")</f>
        <v/>
      </c>
      <c r="AL164" s="1" t="str">
        <f ca="1">IF(($A164&lt;&gt;"")*(AL$1&lt;&gt;""),IF(_xlfn.XLOOKUP(AL$1,Attendance_sorted!$B163:$CW163,Attendance_sorted!$B163:$CW163,"nn")&lt;&gt;"nn","•",""),"")</f>
        <v/>
      </c>
      <c r="AM164" s="1" t="str">
        <f ca="1">IF(($A164&lt;&gt;"")*(AM$1&lt;&gt;""),IF(_xlfn.XLOOKUP(AM$1,Attendance_sorted!$B163:$CW163,Attendance_sorted!$B163:$CW163,"nn")&lt;&gt;"nn","•",""),"")</f>
        <v/>
      </c>
      <c r="AN164" s="1" t="str">
        <f ca="1">IF(($A164&lt;&gt;"")*(AN$1&lt;&gt;""),IF(_xlfn.XLOOKUP(AN$1,Attendance_sorted!$B163:$CW163,Attendance_sorted!$B163:$CW163,"nn")&lt;&gt;"nn","•",""),"")</f>
        <v/>
      </c>
      <c r="AO164" s="1" t="str">
        <f ca="1">IF(($A164&lt;&gt;"")*(AO$1&lt;&gt;""),IF(_xlfn.XLOOKUP(AO$1,Attendance_sorted!$B163:$CW163,Attendance_sorted!$B163:$CW163,"nn")&lt;&gt;"nn","•",""),"")</f>
        <v/>
      </c>
      <c r="AP164" s="1" t="str">
        <f ca="1">IF(($A164&lt;&gt;"")*(AP$1&lt;&gt;""),IF(_xlfn.XLOOKUP(AP$1,Attendance_sorted!$B163:$CW163,Attendance_sorted!$B163:$CW163,"nn")&lt;&gt;"nn","•",""),"")</f>
        <v/>
      </c>
      <c r="AQ164" s="1" t="str">
        <f ca="1">IF(($A164&lt;&gt;"")*(AQ$1&lt;&gt;""),IF(_xlfn.XLOOKUP(AQ$1,Attendance_sorted!$B163:$CW163,Attendance_sorted!$B163:$CW163,"nn")&lt;&gt;"nn","•",""),"")</f>
        <v/>
      </c>
      <c r="AR164" s="1" t="str">
        <f ca="1">IF(($A164&lt;&gt;"")*(AR$1&lt;&gt;""),IF(_xlfn.XLOOKUP(AR$1,Attendance_sorted!$B163:$CW163,Attendance_sorted!$B163:$CW163,"nn")&lt;&gt;"nn","•",""),"")</f>
        <v/>
      </c>
      <c r="AS164" s="1" t="str">
        <f ca="1">IF(($A164&lt;&gt;"")*(AS$1&lt;&gt;""),IF(_xlfn.XLOOKUP(AS$1,Attendance_sorted!$B163:$CW163,Attendance_sorted!$B163:$CW163,"nn")&lt;&gt;"nn","•",""),"")</f>
        <v/>
      </c>
      <c r="AT164" s="1" t="str">
        <f ca="1">IF(($A164&lt;&gt;"")*(AT$1&lt;&gt;""),IF(_xlfn.XLOOKUP(AT$1,Attendance_sorted!$B163:$CW163,Attendance_sorted!$B163:$CW163,"nn")&lt;&gt;"nn","•",""),"")</f>
        <v/>
      </c>
      <c r="AU164" s="1" t="str">
        <f ca="1">IF(($A164&lt;&gt;"")*(AU$1&lt;&gt;""),IF(_xlfn.XLOOKUP(AU$1,Attendance_sorted!$B163:$CW163,Attendance_sorted!$B163:$CW163,"nn")&lt;&gt;"nn","•",""),"")</f>
        <v/>
      </c>
      <c r="AV164" s="1" t="str">
        <f ca="1">IF(($A164&lt;&gt;"")*(AV$1&lt;&gt;""),IF(_xlfn.XLOOKUP(AV$1,Attendance_sorted!$B163:$CW163,Attendance_sorted!$B163:$CW163,"nn")&lt;&gt;"nn","•",""),"")</f>
        <v/>
      </c>
      <c r="AW164" s="1" t="str">
        <f ca="1">IF(($A164&lt;&gt;"")*(AW$1&lt;&gt;""),IF(_xlfn.XLOOKUP(AW$1,Attendance_sorted!$B163:$CW163,Attendance_sorted!$B163:$CW163,"nn")&lt;&gt;"nn","•",""),"")</f>
        <v/>
      </c>
      <c r="AX164" s="1" t="str">
        <f ca="1">IF(($A164&lt;&gt;"")*(AX$1&lt;&gt;""),IF(_xlfn.XLOOKUP(AX$1,Attendance_sorted!$B163:$CW163,Attendance_sorted!$B163:$CW163,"nn")&lt;&gt;"nn","•",""),"")</f>
        <v/>
      </c>
      <c r="AY164" s="1" t="str">
        <f ca="1">IF(($A164&lt;&gt;"")*(AY$1&lt;&gt;""),IF(_xlfn.XLOOKUP(AY$1,Attendance_sorted!$B163:$CW163,Attendance_sorted!$B163:$CW163,"nn")&lt;&gt;"nn","•",""),"")</f>
        <v/>
      </c>
      <c r="AZ164" s="1" t="str">
        <f ca="1">IF(($A164&lt;&gt;"")*(AZ$1&lt;&gt;""),IF(_xlfn.XLOOKUP(AZ$1,Attendance_sorted!$B163:$CW163,Attendance_sorted!$B163:$CW163,"nn")&lt;&gt;"nn","•",""),"")</f>
        <v/>
      </c>
      <c r="BA164" s="1" t="str">
        <f ca="1">IF(($A164&lt;&gt;"")*(BA$1&lt;&gt;""),IF(_xlfn.XLOOKUP(BA$1,Attendance_sorted!$B163:$CW163,Attendance_sorted!$B163:$CW163,"nn")&lt;&gt;"nn","•",""),"")</f>
        <v/>
      </c>
      <c r="BB164" s="1" t="str">
        <f ca="1">IF(($A164&lt;&gt;"")*(BB$1&lt;&gt;""),IF(_xlfn.XLOOKUP(BB$1,Attendance_sorted!$B163:$CW163,Attendance_sorted!$B163:$CW163,"nn")&lt;&gt;"nn","•",""),"")</f>
        <v/>
      </c>
      <c r="BC164" s="1" t="str">
        <f ca="1">IF(($A164&lt;&gt;"")*(BC$1&lt;&gt;""),IF(_xlfn.XLOOKUP(BC$1,Attendance_sorted!$B163:$CW163,Attendance_sorted!$B163:$CW163,"nn")&lt;&gt;"nn","•",""),"")</f>
        <v/>
      </c>
      <c r="BD164" s="1" t="str">
        <f ca="1">IF(($A164&lt;&gt;"")*(BD$1&lt;&gt;""),IF(_xlfn.XLOOKUP(BD$1,Attendance_sorted!$B163:$CW163,Attendance_sorted!$B163:$CW163,"nn")&lt;&gt;"nn","•",""),"")</f>
        <v/>
      </c>
      <c r="BE164" s="1" t="str">
        <f ca="1">IF(($A164&lt;&gt;"")*(BE$1&lt;&gt;""),IF(_xlfn.XLOOKUP(BE$1,Attendance_sorted!$B163:$CW163,Attendance_sorted!$B163:$CW163,"nn")&lt;&gt;"nn","•",""),"")</f>
        <v/>
      </c>
      <c r="BF164" s="1" t="str">
        <f ca="1">IF(($A164&lt;&gt;"")*(BF$1&lt;&gt;""),IF(_xlfn.XLOOKUP(BF$1,Attendance_sorted!$B163:$CW163,Attendance_sorted!$B163:$CW163,"nn")&lt;&gt;"nn","•",""),"")</f>
        <v/>
      </c>
      <c r="BG164" s="1" t="str">
        <f ca="1">IF(($A164&lt;&gt;"")*(BG$1&lt;&gt;""),IF(_xlfn.XLOOKUP(BG$1,Attendance_sorted!$B163:$CW163,Attendance_sorted!$B163:$CW163,"nn")&lt;&gt;"nn","•",""),"")</f>
        <v/>
      </c>
      <c r="BH164" s="1" t="str">
        <f ca="1">IF(($A164&lt;&gt;"")*(BH$1&lt;&gt;""),IF(_xlfn.XLOOKUP(BH$1,Attendance_sorted!$B163:$CW163,Attendance_sorted!$B163:$CW163,"nn")&lt;&gt;"nn","•",""),"")</f>
        <v/>
      </c>
      <c r="BI164" s="1" t="str">
        <f ca="1">IF(($A164&lt;&gt;"")*(BI$1&lt;&gt;""),IF(_xlfn.XLOOKUP(BI$1,Attendance_sorted!$B163:$CW163,Attendance_sorted!$B163:$CW163,"nn")&lt;&gt;"nn","•",""),"")</f>
        <v/>
      </c>
      <c r="BJ164" s="1" t="str">
        <f ca="1">IF(($A164&lt;&gt;"")*(BJ$1&lt;&gt;""),IF(_xlfn.XLOOKUP(BJ$1,Attendance_sorted!$B163:$CW163,Attendance_sorted!$B163:$CW163,"nn")&lt;&gt;"nn","•",""),"")</f>
        <v/>
      </c>
      <c r="BK164" s="1" t="str">
        <f ca="1">IF(($A164&lt;&gt;"")*(BK$1&lt;&gt;""),IF(_xlfn.XLOOKUP(BK$1,Attendance_sorted!$B163:$CW163,Attendance_sorted!$B163:$CW163,"nn")&lt;&gt;"nn","•",""),"")</f>
        <v/>
      </c>
      <c r="BL164" s="1" t="str">
        <f ca="1">IF(($A164&lt;&gt;"")*(BL$1&lt;&gt;""),IF(_xlfn.XLOOKUP(BL$1,Attendance_sorted!$B163:$CW163,Attendance_sorted!$B163:$CW163,"nn")&lt;&gt;"nn","•",""),"")</f>
        <v/>
      </c>
      <c r="BM164" s="1" t="str">
        <f ca="1">IF(($A164&lt;&gt;"")*(BM$1&lt;&gt;""),IF(_xlfn.XLOOKUP(BM$1,Attendance_sorted!$B163:$CW163,Attendance_sorted!$B163:$CW163,"nn")&lt;&gt;"nn","•",""),"")</f>
        <v/>
      </c>
      <c r="BN164" s="1" t="str">
        <f ca="1">IF(($A164&lt;&gt;"")*(BN$1&lt;&gt;""),IF(_xlfn.XLOOKUP(BN$1,Attendance_sorted!$B163:$CW163,Attendance_sorted!$B163:$CW163,"nn")&lt;&gt;"nn","•",""),"")</f>
        <v/>
      </c>
      <c r="BO164" s="1" t="str">
        <f ca="1">IF(($A164&lt;&gt;"")*(BO$1&lt;&gt;""),IF(_xlfn.XLOOKUP(BO$1,Attendance_sorted!$B163:$CW163,Attendance_sorted!$B163:$CW163,"nn")&lt;&gt;"nn","•",""),"")</f>
        <v/>
      </c>
      <c r="BP164" s="1" t="str">
        <f ca="1">IF(($A164&lt;&gt;"")*(BP$1&lt;&gt;""),IF(_xlfn.XLOOKUP(BP$1,Attendance_sorted!$B163:$CW163,Attendance_sorted!$B163:$CW163,"nn")&lt;&gt;"nn","•",""),"")</f>
        <v/>
      </c>
      <c r="BQ164" s="1" t="str">
        <f ca="1">IF(($A164&lt;&gt;"")*(BQ$1&lt;&gt;""),IF(_xlfn.XLOOKUP(BQ$1,Attendance_sorted!$B163:$CW163,Attendance_sorted!$B163:$CW163,"nn")&lt;&gt;"nn","•",""),"")</f>
        <v/>
      </c>
      <c r="BR164" s="1" t="str">
        <f ca="1">IF(($A164&lt;&gt;"")*(BR$1&lt;&gt;""),IF(_xlfn.XLOOKUP(BR$1,Attendance_sorted!$B163:$CW163,Attendance_sorted!$B163:$CW163,"nn")&lt;&gt;"nn","•",""),"")</f>
        <v/>
      </c>
      <c r="BS164" s="1" t="str">
        <f ca="1">IF(($A164&lt;&gt;"")*(BS$1&lt;&gt;""),IF(_xlfn.XLOOKUP(BS$1,Attendance_sorted!$B163:$CW163,Attendance_sorted!$B163:$CW163,"nn")&lt;&gt;"nn","•",""),"")</f>
        <v/>
      </c>
      <c r="BT164" s="1" t="str">
        <f ca="1">IF(($A164&lt;&gt;"")*(BT$1&lt;&gt;""),IF(_xlfn.XLOOKUP(BT$1,Attendance_sorted!$B163:$CW163,Attendance_sorted!$B163:$CW163,"nn")&lt;&gt;"nn","•",""),"")</f>
        <v/>
      </c>
      <c r="BU164" s="1" t="str">
        <f ca="1">IF(($A164&lt;&gt;"")*(BU$1&lt;&gt;""),IF(_xlfn.XLOOKUP(BU$1,Attendance_sorted!$B163:$CW163,Attendance_sorted!$B163:$CW163,"nn")&lt;&gt;"nn","•",""),"")</f>
        <v/>
      </c>
      <c r="BV164" s="1" t="str">
        <f ca="1">IF(($A164&lt;&gt;"")*(BV$1&lt;&gt;""),IF(_xlfn.XLOOKUP(BV$1,Attendance_sorted!$B163:$CW163,Attendance_sorted!$B163:$CW163,"nn")&lt;&gt;"nn","•",""),"")</f>
        <v/>
      </c>
      <c r="BW164" s="1" t="str">
        <f ca="1">IF(($A164&lt;&gt;"")*(BW$1&lt;&gt;""),IF(_xlfn.XLOOKUP(BW$1,Attendance_sorted!$B163:$CW163,Attendance_sorted!$B163:$CW163,"nn")&lt;&gt;"nn","•",""),"")</f>
        <v/>
      </c>
      <c r="BX164" s="1" t="str">
        <f ca="1">IF(($A164&lt;&gt;"")*(BX$1&lt;&gt;""),IF(_xlfn.XLOOKUP(BX$1,Attendance_sorted!$B163:$CW163,Attendance_sorted!$B163:$CW163,"nn")&lt;&gt;"nn","•",""),"")</f>
        <v/>
      </c>
      <c r="BY164" s="1" t="str">
        <f ca="1">IF(($A164&lt;&gt;"")*(BY$1&lt;&gt;""),IF(_xlfn.XLOOKUP(BY$1,Attendance_sorted!$B163:$CW163,Attendance_sorted!$B163:$CW163,"nn")&lt;&gt;"nn","•",""),"")</f>
        <v/>
      </c>
      <c r="BZ164" s="1" t="str">
        <f ca="1">IF(($A164&lt;&gt;"")*(BZ$1&lt;&gt;""),IF(_xlfn.XLOOKUP(BZ$1,Attendance_sorted!$B163:$CW163,Attendance_sorted!$B163:$CW163,"nn")&lt;&gt;"nn","•",""),"")</f>
        <v/>
      </c>
      <c r="CA164" s="1" t="str">
        <f ca="1">IF(($A164&lt;&gt;"")*(CA$1&lt;&gt;""),IF(_xlfn.XLOOKUP(CA$1,Attendance_sorted!$B163:$CW163,Attendance_sorted!$B163:$CW163,"nn")&lt;&gt;"nn","•",""),"")</f>
        <v/>
      </c>
      <c r="CB164" s="1" t="str">
        <f ca="1">IF(($A164&lt;&gt;"")*(CB$1&lt;&gt;""),IF(_xlfn.XLOOKUP(CB$1,Attendance_sorted!$B163:$CW163,Attendance_sorted!$B163:$CW163,"nn")&lt;&gt;"nn","•",""),"")</f>
        <v/>
      </c>
      <c r="CC164" s="1" t="str">
        <f ca="1">IF(($A164&lt;&gt;"")*(CC$1&lt;&gt;""),IF(_xlfn.XLOOKUP(CC$1,Attendance_sorted!$B163:$CW163,Attendance_sorted!$B163:$CW163,"nn")&lt;&gt;"nn","•",""),"")</f>
        <v/>
      </c>
      <c r="CD164" s="1" t="str">
        <f ca="1">IF(($A164&lt;&gt;"")*(CD$1&lt;&gt;""),IF(_xlfn.XLOOKUP(CD$1,Attendance_sorted!$B163:$CW163,Attendance_sorted!$B163:$CW163,"nn")&lt;&gt;"nn","•",""),"")</f>
        <v/>
      </c>
      <c r="CE164" s="1" t="str">
        <f ca="1">IF(($A164&lt;&gt;"")*(CE$1&lt;&gt;""),IF(_xlfn.XLOOKUP(CE$1,Attendance_sorted!$B163:$CW163,Attendance_sorted!$B163:$CW163,"nn")&lt;&gt;"nn","•",""),"")</f>
        <v/>
      </c>
      <c r="CF164" s="1" t="str">
        <f ca="1">IF(($A164&lt;&gt;"")*(CF$1&lt;&gt;""),IF(_xlfn.XLOOKUP(CF$1,Attendance_sorted!$B163:$CW163,Attendance_sorted!$B163:$CW163,"nn")&lt;&gt;"nn","•",""),"")</f>
        <v/>
      </c>
      <c r="CG164" s="1" t="str">
        <f ca="1">IF(($A164&lt;&gt;"")*(CG$1&lt;&gt;""),IF(_xlfn.XLOOKUP(CG$1,Attendance_sorted!$B163:$CW163,Attendance_sorted!$B163:$CW163,"nn")&lt;&gt;"nn","•",""),"")</f>
        <v/>
      </c>
      <c r="CH164" s="1" t="str">
        <f ca="1">IF(($A164&lt;&gt;"")*(CH$1&lt;&gt;""),IF(_xlfn.XLOOKUP(CH$1,Attendance_sorted!$B163:$CW163,Attendance_sorted!$B163:$CW163,"nn")&lt;&gt;"nn","•",""),"")</f>
        <v/>
      </c>
      <c r="CI164" s="1" t="str">
        <f ca="1">IF(($A164&lt;&gt;"")*(CI$1&lt;&gt;""),IF(_xlfn.XLOOKUP(CI$1,Attendance_sorted!$B163:$CW163,Attendance_sorted!$B163:$CW163,"nn")&lt;&gt;"nn","•",""),"")</f>
        <v/>
      </c>
      <c r="CJ164" s="1" t="str">
        <f ca="1">IF(($A164&lt;&gt;"")*(CJ$1&lt;&gt;""),IF(_xlfn.XLOOKUP(CJ$1,Attendance_sorted!$B163:$CW163,Attendance_sorted!$B163:$CW163,"nn")&lt;&gt;"nn","•",""),"")</f>
        <v/>
      </c>
      <c r="CK164" s="1" t="str">
        <f ca="1">IF(($A164&lt;&gt;"")*(CK$1&lt;&gt;""),IF(_xlfn.XLOOKUP(CK$1,Attendance_sorted!$B163:$CW163,Attendance_sorted!$B163:$CW163,"nn")&lt;&gt;"nn","•",""),"")</f>
        <v/>
      </c>
      <c r="CL164" s="1" t="str">
        <f ca="1">IF(($A164&lt;&gt;"")*(CL$1&lt;&gt;""),IF(_xlfn.XLOOKUP(CL$1,Attendance_sorted!$B163:$CW163,Attendance_sorted!$B163:$CW163,"nn")&lt;&gt;"nn","•",""),"")</f>
        <v/>
      </c>
      <c r="CM164" s="1" t="str">
        <f ca="1">IF(($A164&lt;&gt;"")*(CM$1&lt;&gt;""),IF(_xlfn.XLOOKUP(CM$1,Attendance_sorted!$B163:$CW163,Attendance_sorted!$B163:$CW163,"nn")&lt;&gt;"nn","•",""),"")</f>
        <v/>
      </c>
      <c r="CN164" s="1" t="str">
        <f ca="1">IF(($A164&lt;&gt;"")*(CN$1&lt;&gt;""),IF(_xlfn.XLOOKUP(CN$1,Attendance_sorted!$B163:$CW163,Attendance_sorted!$B163:$CW163,"nn")&lt;&gt;"nn","•",""),"")</f>
        <v/>
      </c>
      <c r="CO164" s="1" t="str">
        <f ca="1">IF(($A164&lt;&gt;"")*(CO$1&lt;&gt;""),IF(_xlfn.XLOOKUP(CO$1,Attendance_sorted!$B163:$CW163,Attendance_sorted!$B163:$CW163,"nn")&lt;&gt;"nn","•",""),"")</f>
        <v/>
      </c>
      <c r="CP164" s="1" t="str">
        <f ca="1">IF(($A164&lt;&gt;"")*(CP$1&lt;&gt;""),IF(_xlfn.XLOOKUP(CP$1,Attendance_sorted!$B163:$CW163,Attendance_sorted!$B163:$CW163,"nn")&lt;&gt;"nn","•",""),"")</f>
        <v/>
      </c>
      <c r="CQ164" s="1" t="str">
        <f ca="1">IF(($A164&lt;&gt;"")*(CQ$1&lt;&gt;""),IF(_xlfn.XLOOKUP(CQ$1,Attendance_sorted!$B163:$CW163,Attendance_sorted!$B163:$CW163,"nn")&lt;&gt;"nn","•",""),"")</f>
        <v/>
      </c>
      <c r="CR164" s="1" t="str">
        <f ca="1">IF(($A164&lt;&gt;"")*(CR$1&lt;&gt;""),IF(_xlfn.XLOOKUP(CR$1,Attendance_sorted!$B163:$CW163,Attendance_sorted!$B163:$CW163,"nn")&lt;&gt;"nn","•",""),"")</f>
        <v/>
      </c>
      <c r="CS164" s="1" t="str">
        <f ca="1">IF(($A164&lt;&gt;"")*(CS$1&lt;&gt;""),IF(_xlfn.XLOOKUP(CS$1,Attendance_sorted!$B163:$CW163,Attendance_sorted!$B163:$CW163,"nn")&lt;&gt;"nn","•",""),"")</f>
        <v/>
      </c>
      <c r="CT164" s="1" t="str">
        <f ca="1">IF(($A164&lt;&gt;"")*(CT$1&lt;&gt;""),IF(_xlfn.XLOOKUP(CT$1,Attendance_sorted!$B163:$CW163,Attendance_sorted!$B163:$CW163,"nn")&lt;&gt;"nn","•",""),"")</f>
        <v/>
      </c>
      <c r="CU164" s="1" t="str">
        <f ca="1">IF(($A164&lt;&gt;"")*(CU$1&lt;&gt;""),IF(_xlfn.XLOOKUP(CU$1,Attendance_sorted!$B163:$CW163,Attendance_sorted!$B163:$CW163,"nn")&lt;&gt;"nn","•",""),"")</f>
        <v/>
      </c>
      <c r="CV164" s="1" t="str">
        <f ca="1">IF(($A164&lt;&gt;"")*(CV$1&lt;&gt;""),IF(_xlfn.XLOOKUP(CV$1,Attendance_sorted!$B163:$CW163,Attendance_sorted!$B163:$CW163,"nn")&lt;&gt;"nn","•",""),"")</f>
        <v/>
      </c>
      <c r="CW164" s="1" t="str">
        <f ca="1">IF(($A164&lt;&gt;"")*(CW$1&lt;&gt;""),IF(_xlfn.XLOOKUP(CW$1,Attendance_sorted!$B163:$CW163,Attendance_sorted!$B163:$CW163,"nn")&lt;&gt;"nn","•",""),"")</f>
        <v/>
      </c>
    </row>
    <row r="165" spans="1:101">
      <c r="A165" s="1">
        <v>610</v>
      </c>
      <c r="B165" s="1" t="str">
        <f ca="1">IF(($A165&lt;&gt;"")*(B$1&lt;&gt;""),IF(_xlfn.XLOOKUP(B$1,Attendance_sorted!$B164:$CW164,Attendance_sorted!$B164:$CW164,"nn")&lt;&gt;"nn","•",""),"")</f>
        <v/>
      </c>
      <c r="C165" s="1" t="str">
        <f ca="1">IF(($A165&lt;&gt;"")*(C$1&lt;&gt;""),IF(_xlfn.XLOOKUP(C$1,Attendance_sorted!$B164:$CW164,Attendance_sorted!$B164:$CW164,"nn")&lt;&gt;"nn","•",""),"")</f>
        <v/>
      </c>
      <c r="D165" s="1" t="str">
        <f ca="1">IF(($A165&lt;&gt;"")*(D$1&lt;&gt;""),IF(_xlfn.XLOOKUP(D$1,Attendance_sorted!$B164:$CW164,Attendance_sorted!$B164:$CW164,"nn")&lt;&gt;"nn","•",""),"")</f>
        <v>•</v>
      </c>
      <c r="E165" s="1" t="str">
        <f ca="1">IF(($A165&lt;&gt;"")*(E$1&lt;&gt;""),IF(_xlfn.XLOOKUP(E$1,Attendance_sorted!$B164:$CW164,Attendance_sorted!$B164:$CW164,"nn")&lt;&gt;"nn","•",""),"")</f>
        <v>•</v>
      </c>
      <c r="F165" s="1" t="str">
        <f ca="1">IF(($A165&lt;&gt;"")*(F$1&lt;&gt;""),IF(_xlfn.XLOOKUP(F$1,Attendance_sorted!$B164:$CW164,Attendance_sorted!$B164:$CW164,"nn")&lt;&gt;"nn","•",""),"")</f>
        <v/>
      </c>
      <c r="G165" s="1" t="str">
        <f ca="1">IF(($A165&lt;&gt;"")*(G$1&lt;&gt;""),IF(_xlfn.XLOOKUP(G$1,Attendance_sorted!$B164:$CW164,Attendance_sorted!$B164:$CW164,"nn")&lt;&gt;"nn","•",""),"")</f>
        <v/>
      </c>
      <c r="H165" s="1" t="str">
        <f ca="1">IF(($A165&lt;&gt;"")*(H$1&lt;&gt;""),IF(_xlfn.XLOOKUP(H$1,Attendance_sorted!$B164:$CW164,Attendance_sorted!$B164:$CW164,"nn")&lt;&gt;"nn","•",""),"")</f>
        <v/>
      </c>
      <c r="I165" s="1" t="str">
        <f ca="1">IF(($A165&lt;&gt;"")*(I$1&lt;&gt;""),IF(_xlfn.XLOOKUP(I$1,Attendance_sorted!$B164:$CW164,Attendance_sorted!$B164:$CW164,"nn")&lt;&gt;"nn","•",""),"")</f>
        <v/>
      </c>
      <c r="J165" s="1" t="str">
        <f ca="1">IF(($A165&lt;&gt;"")*(J$1&lt;&gt;""),IF(_xlfn.XLOOKUP(J$1,Attendance_sorted!$B164:$CW164,Attendance_sorted!$B164:$CW164,"nn")&lt;&gt;"nn","•",""),"")</f>
        <v/>
      </c>
      <c r="K165" s="1" t="str">
        <f ca="1">IF(($A165&lt;&gt;"")*(K$1&lt;&gt;""),IF(_xlfn.XLOOKUP(K$1,Attendance_sorted!$B164:$CW164,Attendance_sorted!$B164:$CW164,"nn")&lt;&gt;"nn","•",""),"")</f>
        <v>•</v>
      </c>
      <c r="L165" s="1" t="str">
        <f ca="1">IF(($A165&lt;&gt;"")*(L$1&lt;&gt;""),IF(_xlfn.XLOOKUP(L$1,Attendance_sorted!$B164:$CW164,Attendance_sorted!$B164:$CW164,"nn")&lt;&gt;"nn","•",""),"")</f>
        <v>•</v>
      </c>
      <c r="M165" s="1" t="str">
        <f ca="1">IF(($A165&lt;&gt;"")*(M$1&lt;&gt;""),IF(_xlfn.XLOOKUP(M$1,Attendance_sorted!$B164:$CW164,Attendance_sorted!$B164:$CW164,"nn")&lt;&gt;"nn","•",""),"")</f>
        <v>•</v>
      </c>
      <c r="N165" s="1" t="str">
        <f ca="1">IF(($A165&lt;&gt;"")*(N$1&lt;&gt;""),IF(_xlfn.XLOOKUP(N$1,Attendance_sorted!$B164:$CW164,Attendance_sorted!$B164:$CW164,"nn")&lt;&gt;"nn","•",""),"")</f>
        <v>•</v>
      </c>
      <c r="O165" s="1" t="str">
        <f ca="1">IF(($A165&lt;&gt;"")*(O$1&lt;&gt;""),IF(_xlfn.XLOOKUP(O$1,Attendance_sorted!$B164:$CW164,Attendance_sorted!$B164:$CW164,"nn")&lt;&gt;"nn","•",""),"")</f>
        <v>•</v>
      </c>
      <c r="P165" s="1" t="str">
        <f ca="1">IF(($A165&lt;&gt;"")*(P$1&lt;&gt;""),IF(_xlfn.XLOOKUP(P$1,Attendance_sorted!$B164:$CW164,Attendance_sorted!$B164:$CW164,"nn")&lt;&gt;"nn","•",""),"")</f>
        <v>•</v>
      </c>
      <c r="Q165" s="1" t="str">
        <f ca="1">IF(($A165&lt;&gt;"")*(Q$1&lt;&gt;""),IF(_xlfn.XLOOKUP(Q$1,Attendance_sorted!$B164:$CW164,Attendance_sorted!$B164:$CW164,"nn")&lt;&gt;"nn","•",""),"")</f>
        <v/>
      </c>
      <c r="R165" s="1" t="str">
        <f ca="1">IF(($A165&lt;&gt;"")*(R$1&lt;&gt;""),IF(_xlfn.XLOOKUP(R$1,Attendance_sorted!$B164:$CW164,Attendance_sorted!$B164:$CW164,"nn")&lt;&gt;"nn","•",""),"")</f>
        <v>•</v>
      </c>
      <c r="S165" s="1" t="str">
        <f ca="1">IF(($A165&lt;&gt;"")*(S$1&lt;&gt;""),IF(_xlfn.XLOOKUP(S$1,Attendance_sorted!$B164:$CW164,Attendance_sorted!$B164:$CW164,"nn")&lt;&gt;"nn","•",""),"")</f>
        <v/>
      </c>
      <c r="T165" s="1" t="str">
        <f ca="1">IF(($A165&lt;&gt;"")*(T$1&lt;&gt;""),IF(_xlfn.XLOOKUP(T$1,Attendance_sorted!$B164:$CW164,Attendance_sorted!$B164:$CW164,"nn")&lt;&gt;"nn","•",""),"")</f>
        <v/>
      </c>
      <c r="U165" s="1" t="str">
        <f ca="1">IF(($A165&lt;&gt;"")*(U$1&lt;&gt;""),IF(_xlfn.XLOOKUP(U$1,Attendance_sorted!$B164:$CW164,Attendance_sorted!$B164:$CW164,"nn")&lt;&gt;"nn","•",""),"")</f>
        <v/>
      </c>
      <c r="V165" s="1" t="str">
        <f ca="1">IF(($A165&lt;&gt;"")*(V$1&lt;&gt;""),IF(_xlfn.XLOOKUP(V$1,Attendance_sorted!$B164:$CW164,Attendance_sorted!$B164:$CW164,"nn")&lt;&gt;"nn","•",""),"")</f>
        <v/>
      </c>
      <c r="W165" s="1" t="str">
        <f ca="1">IF(($A165&lt;&gt;"")*(W$1&lt;&gt;""),IF(_xlfn.XLOOKUP(W$1,Attendance_sorted!$B164:$CW164,Attendance_sorted!$B164:$CW164,"nn")&lt;&gt;"nn","•",""),"")</f>
        <v/>
      </c>
      <c r="X165" s="1" t="str">
        <f ca="1">IF(($A165&lt;&gt;"")*(X$1&lt;&gt;""),IF(_xlfn.XLOOKUP(X$1,Attendance_sorted!$B164:$CW164,Attendance_sorted!$B164:$CW164,"nn")&lt;&gt;"nn","•",""),"")</f>
        <v/>
      </c>
      <c r="Y165" s="1" t="str">
        <f ca="1">IF(($A165&lt;&gt;"")*(Y$1&lt;&gt;""),IF(_xlfn.XLOOKUP(Y$1,Attendance_sorted!$B164:$CW164,Attendance_sorted!$B164:$CW164,"nn")&lt;&gt;"nn","•",""),"")</f>
        <v/>
      </c>
      <c r="Z165" s="1" t="str">
        <f ca="1">IF(($A165&lt;&gt;"")*(Z$1&lt;&gt;""),IF(_xlfn.XLOOKUP(Z$1,Attendance_sorted!$B164:$CW164,Attendance_sorted!$B164:$CW164,"nn")&lt;&gt;"nn","•",""),"")</f>
        <v/>
      </c>
      <c r="AA165" s="1" t="str">
        <f ca="1">IF(($A165&lt;&gt;"")*(AA$1&lt;&gt;""),IF(_xlfn.XLOOKUP(AA$1,Attendance_sorted!$B164:$CW164,Attendance_sorted!$B164:$CW164,"nn")&lt;&gt;"nn","•",""),"")</f>
        <v/>
      </c>
      <c r="AB165" s="1" t="str">
        <f ca="1">IF(($A165&lt;&gt;"")*(AB$1&lt;&gt;""),IF(_xlfn.XLOOKUP(AB$1,Attendance_sorted!$B164:$CW164,Attendance_sorted!$B164:$CW164,"nn")&lt;&gt;"nn","•",""),"")</f>
        <v/>
      </c>
      <c r="AC165" s="1" t="str">
        <f ca="1">IF(($A165&lt;&gt;"")*(AC$1&lt;&gt;""),IF(_xlfn.XLOOKUP(AC$1,Attendance_sorted!$B164:$CW164,Attendance_sorted!$B164:$CW164,"nn")&lt;&gt;"nn","•",""),"")</f>
        <v/>
      </c>
      <c r="AD165" s="1" t="str">
        <f ca="1">IF(($A165&lt;&gt;"")*(AD$1&lt;&gt;""),IF(_xlfn.XLOOKUP(AD$1,Attendance_sorted!$B164:$CW164,Attendance_sorted!$B164:$CW164,"nn")&lt;&gt;"nn","•",""),"")</f>
        <v/>
      </c>
      <c r="AE165" s="1" t="str">
        <f ca="1">IF(($A165&lt;&gt;"")*(AE$1&lt;&gt;""),IF(_xlfn.XLOOKUP(AE$1,Attendance_sorted!$B164:$CW164,Attendance_sorted!$B164:$CW164,"nn")&lt;&gt;"nn","•",""),"")</f>
        <v/>
      </c>
      <c r="AF165" s="1" t="str">
        <f ca="1">IF(($A165&lt;&gt;"")*(AF$1&lt;&gt;""),IF(_xlfn.XLOOKUP(AF$1,Attendance_sorted!$B164:$CW164,Attendance_sorted!$B164:$CW164,"nn")&lt;&gt;"nn","•",""),"")</f>
        <v/>
      </c>
      <c r="AG165" s="1" t="str">
        <f ca="1">IF(($A165&lt;&gt;"")*(AG$1&lt;&gt;""),IF(_xlfn.XLOOKUP(AG$1,Attendance_sorted!$B164:$CW164,Attendance_sorted!$B164:$CW164,"nn")&lt;&gt;"nn","•",""),"")</f>
        <v/>
      </c>
      <c r="AH165" s="1" t="str">
        <f ca="1">IF(($A165&lt;&gt;"")*(AH$1&lt;&gt;""),IF(_xlfn.XLOOKUP(AH$1,Attendance_sorted!$B164:$CW164,Attendance_sorted!$B164:$CW164,"nn")&lt;&gt;"nn","•",""),"")</f>
        <v/>
      </c>
      <c r="AI165" s="1" t="str">
        <f ca="1">IF(($A165&lt;&gt;"")*(AI$1&lt;&gt;""),IF(_xlfn.XLOOKUP(AI$1,Attendance_sorted!$B164:$CW164,Attendance_sorted!$B164:$CW164,"nn")&lt;&gt;"nn","•",""),"")</f>
        <v/>
      </c>
      <c r="AJ165" s="1" t="str">
        <f ca="1">IF(($A165&lt;&gt;"")*(AJ$1&lt;&gt;""),IF(_xlfn.XLOOKUP(AJ$1,Attendance_sorted!$B164:$CW164,Attendance_sorted!$B164:$CW164,"nn")&lt;&gt;"nn","•",""),"")</f>
        <v/>
      </c>
      <c r="AK165" s="1" t="str">
        <f ca="1">IF(($A165&lt;&gt;"")*(AK$1&lt;&gt;""),IF(_xlfn.XLOOKUP(AK$1,Attendance_sorted!$B164:$CW164,Attendance_sorted!$B164:$CW164,"nn")&lt;&gt;"nn","•",""),"")</f>
        <v/>
      </c>
      <c r="AL165" s="1" t="str">
        <f ca="1">IF(($A165&lt;&gt;"")*(AL$1&lt;&gt;""),IF(_xlfn.XLOOKUP(AL$1,Attendance_sorted!$B164:$CW164,Attendance_sorted!$B164:$CW164,"nn")&lt;&gt;"nn","•",""),"")</f>
        <v/>
      </c>
      <c r="AM165" s="1" t="str">
        <f ca="1">IF(($A165&lt;&gt;"")*(AM$1&lt;&gt;""),IF(_xlfn.XLOOKUP(AM$1,Attendance_sorted!$B164:$CW164,Attendance_sorted!$B164:$CW164,"nn")&lt;&gt;"nn","•",""),"")</f>
        <v/>
      </c>
      <c r="AN165" s="1" t="str">
        <f ca="1">IF(($A165&lt;&gt;"")*(AN$1&lt;&gt;""),IF(_xlfn.XLOOKUP(AN$1,Attendance_sorted!$B164:$CW164,Attendance_sorted!$B164:$CW164,"nn")&lt;&gt;"nn","•",""),"")</f>
        <v/>
      </c>
      <c r="AO165" s="1" t="str">
        <f ca="1">IF(($A165&lt;&gt;"")*(AO$1&lt;&gt;""),IF(_xlfn.XLOOKUP(AO$1,Attendance_sorted!$B164:$CW164,Attendance_sorted!$B164:$CW164,"nn")&lt;&gt;"nn","•",""),"")</f>
        <v/>
      </c>
      <c r="AP165" s="1" t="str">
        <f ca="1">IF(($A165&lt;&gt;"")*(AP$1&lt;&gt;""),IF(_xlfn.XLOOKUP(AP$1,Attendance_sorted!$B164:$CW164,Attendance_sorted!$B164:$CW164,"nn")&lt;&gt;"nn","•",""),"")</f>
        <v/>
      </c>
      <c r="AQ165" s="1" t="str">
        <f ca="1">IF(($A165&lt;&gt;"")*(AQ$1&lt;&gt;""),IF(_xlfn.XLOOKUP(AQ$1,Attendance_sorted!$B164:$CW164,Attendance_sorted!$B164:$CW164,"nn")&lt;&gt;"nn","•",""),"")</f>
        <v/>
      </c>
      <c r="AR165" s="1" t="str">
        <f ca="1">IF(($A165&lt;&gt;"")*(AR$1&lt;&gt;""),IF(_xlfn.XLOOKUP(AR$1,Attendance_sorted!$B164:$CW164,Attendance_sorted!$B164:$CW164,"nn")&lt;&gt;"nn","•",""),"")</f>
        <v/>
      </c>
      <c r="AS165" s="1" t="str">
        <f ca="1">IF(($A165&lt;&gt;"")*(AS$1&lt;&gt;""),IF(_xlfn.XLOOKUP(AS$1,Attendance_sorted!$B164:$CW164,Attendance_sorted!$B164:$CW164,"nn")&lt;&gt;"nn","•",""),"")</f>
        <v/>
      </c>
      <c r="AT165" s="1" t="str">
        <f ca="1">IF(($A165&lt;&gt;"")*(AT$1&lt;&gt;""),IF(_xlfn.XLOOKUP(AT$1,Attendance_sorted!$B164:$CW164,Attendance_sorted!$B164:$CW164,"nn")&lt;&gt;"nn","•",""),"")</f>
        <v/>
      </c>
      <c r="AU165" s="1" t="str">
        <f ca="1">IF(($A165&lt;&gt;"")*(AU$1&lt;&gt;""),IF(_xlfn.XLOOKUP(AU$1,Attendance_sorted!$B164:$CW164,Attendance_sorted!$B164:$CW164,"nn")&lt;&gt;"nn","•",""),"")</f>
        <v/>
      </c>
      <c r="AV165" s="1" t="str">
        <f ca="1">IF(($A165&lt;&gt;"")*(AV$1&lt;&gt;""),IF(_xlfn.XLOOKUP(AV$1,Attendance_sorted!$B164:$CW164,Attendance_sorted!$B164:$CW164,"nn")&lt;&gt;"nn","•",""),"")</f>
        <v/>
      </c>
      <c r="AW165" s="1" t="str">
        <f ca="1">IF(($A165&lt;&gt;"")*(AW$1&lt;&gt;""),IF(_xlfn.XLOOKUP(AW$1,Attendance_sorted!$B164:$CW164,Attendance_sorted!$B164:$CW164,"nn")&lt;&gt;"nn","•",""),"")</f>
        <v/>
      </c>
      <c r="AX165" s="1" t="str">
        <f ca="1">IF(($A165&lt;&gt;"")*(AX$1&lt;&gt;""),IF(_xlfn.XLOOKUP(AX$1,Attendance_sorted!$B164:$CW164,Attendance_sorted!$B164:$CW164,"nn")&lt;&gt;"nn","•",""),"")</f>
        <v/>
      </c>
      <c r="AY165" s="1" t="str">
        <f ca="1">IF(($A165&lt;&gt;"")*(AY$1&lt;&gt;""),IF(_xlfn.XLOOKUP(AY$1,Attendance_sorted!$B164:$CW164,Attendance_sorted!$B164:$CW164,"nn")&lt;&gt;"nn","•",""),"")</f>
        <v/>
      </c>
      <c r="AZ165" s="1" t="str">
        <f ca="1">IF(($A165&lt;&gt;"")*(AZ$1&lt;&gt;""),IF(_xlfn.XLOOKUP(AZ$1,Attendance_sorted!$B164:$CW164,Attendance_sorted!$B164:$CW164,"nn")&lt;&gt;"nn","•",""),"")</f>
        <v/>
      </c>
      <c r="BA165" s="1" t="str">
        <f ca="1">IF(($A165&lt;&gt;"")*(BA$1&lt;&gt;""),IF(_xlfn.XLOOKUP(BA$1,Attendance_sorted!$B164:$CW164,Attendance_sorted!$B164:$CW164,"nn")&lt;&gt;"nn","•",""),"")</f>
        <v/>
      </c>
      <c r="BB165" s="1" t="str">
        <f ca="1">IF(($A165&lt;&gt;"")*(BB$1&lt;&gt;""),IF(_xlfn.XLOOKUP(BB$1,Attendance_sorted!$B164:$CW164,Attendance_sorted!$B164:$CW164,"nn")&lt;&gt;"nn","•",""),"")</f>
        <v/>
      </c>
      <c r="BC165" s="1" t="str">
        <f ca="1">IF(($A165&lt;&gt;"")*(BC$1&lt;&gt;""),IF(_xlfn.XLOOKUP(BC$1,Attendance_sorted!$B164:$CW164,Attendance_sorted!$B164:$CW164,"nn")&lt;&gt;"nn","•",""),"")</f>
        <v/>
      </c>
      <c r="BD165" s="1" t="str">
        <f ca="1">IF(($A165&lt;&gt;"")*(BD$1&lt;&gt;""),IF(_xlfn.XLOOKUP(BD$1,Attendance_sorted!$B164:$CW164,Attendance_sorted!$B164:$CW164,"nn")&lt;&gt;"nn","•",""),"")</f>
        <v/>
      </c>
      <c r="BE165" s="1" t="str">
        <f ca="1">IF(($A165&lt;&gt;"")*(BE$1&lt;&gt;""),IF(_xlfn.XLOOKUP(BE$1,Attendance_sorted!$B164:$CW164,Attendance_sorted!$B164:$CW164,"nn")&lt;&gt;"nn","•",""),"")</f>
        <v/>
      </c>
      <c r="BF165" s="1" t="str">
        <f ca="1">IF(($A165&lt;&gt;"")*(BF$1&lt;&gt;""),IF(_xlfn.XLOOKUP(BF$1,Attendance_sorted!$B164:$CW164,Attendance_sorted!$B164:$CW164,"nn")&lt;&gt;"nn","•",""),"")</f>
        <v/>
      </c>
      <c r="BG165" s="1" t="str">
        <f ca="1">IF(($A165&lt;&gt;"")*(BG$1&lt;&gt;""),IF(_xlfn.XLOOKUP(BG$1,Attendance_sorted!$B164:$CW164,Attendance_sorted!$B164:$CW164,"nn")&lt;&gt;"nn","•",""),"")</f>
        <v/>
      </c>
      <c r="BH165" s="1" t="str">
        <f ca="1">IF(($A165&lt;&gt;"")*(BH$1&lt;&gt;""),IF(_xlfn.XLOOKUP(BH$1,Attendance_sorted!$B164:$CW164,Attendance_sorted!$B164:$CW164,"nn")&lt;&gt;"nn","•",""),"")</f>
        <v/>
      </c>
      <c r="BI165" s="1" t="str">
        <f ca="1">IF(($A165&lt;&gt;"")*(BI$1&lt;&gt;""),IF(_xlfn.XLOOKUP(BI$1,Attendance_sorted!$B164:$CW164,Attendance_sorted!$B164:$CW164,"nn")&lt;&gt;"nn","•",""),"")</f>
        <v/>
      </c>
      <c r="BJ165" s="1" t="str">
        <f ca="1">IF(($A165&lt;&gt;"")*(BJ$1&lt;&gt;""),IF(_xlfn.XLOOKUP(BJ$1,Attendance_sorted!$B164:$CW164,Attendance_sorted!$B164:$CW164,"nn")&lt;&gt;"nn","•",""),"")</f>
        <v/>
      </c>
      <c r="BK165" s="1" t="str">
        <f ca="1">IF(($A165&lt;&gt;"")*(BK$1&lt;&gt;""),IF(_xlfn.XLOOKUP(BK$1,Attendance_sorted!$B164:$CW164,Attendance_sorted!$B164:$CW164,"nn")&lt;&gt;"nn","•",""),"")</f>
        <v/>
      </c>
      <c r="BL165" s="1" t="str">
        <f ca="1">IF(($A165&lt;&gt;"")*(BL$1&lt;&gt;""),IF(_xlfn.XLOOKUP(BL$1,Attendance_sorted!$B164:$CW164,Attendance_sorted!$B164:$CW164,"nn")&lt;&gt;"nn","•",""),"")</f>
        <v/>
      </c>
      <c r="BM165" s="1" t="str">
        <f ca="1">IF(($A165&lt;&gt;"")*(BM$1&lt;&gt;""),IF(_xlfn.XLOOKUP(BM$1,Attendance_sorted!$B164:$CW164,Attendance_sorted!$B164:$CW164,"nn")&lt;&gt;"nn","•",""),"")</f>
        <v/>
      </c>
      <c r="BN165" s="1" t="str">
        <f ca="1">IF(($A165&lt;&gt;"")*(BN$1&lt;&gt;""),IF(_xlfn.XLOOKUP(BN$1,Attendance_sorted!$B164:$CW164,Attendance_sorted!$B164:$CW164,"nn")&lt;&gt;"nn","•",""),"")</f>
        <v/>
      </c>
      <c r="BO165" s="1" t="str">
        <f ca="1">IF(($A165&lt;&gt;"")*(BO$1&lt;&gt;""),IF(_xlfn.XLOOKUP(BO$1,Attendance_sorted!$B164:$CW164,Attendance_sorted!$B164:$CW164,"nn")&lt;&gt;"nn","•",""),"")</f>
        <v/>
      </c>
      <c r="BP165" s="1" t="str">
        <f ca="1">IF(($A165&lt;&gt;"")*(BP$1&lt;&gt;""),IF(_xlfn.XLOOKUP(BP$1,Attendance_sorted!$B164:$CW164,Attendance_sorted!$B164:$CW164,"nn")&lt;&gt;"nn","•",""),"")</f>
        <v/>
      </c>
      <c r="BQ165" s="1" t="str">
        <f ca="1">IF(($A165&lt;&gt;"")*(BQ$1&lt;&gt;""),IF(_xlfn.XLOOKUP(BQ$1,Attendance_sorted!$B164:$CW164,Attendance_sorted!$B164:$CW164,"nn")&lt;&gt;"nn","•",""),"")</f>
        <v/>
      </c>
      <c r="BR165" s="1" t="str">
        <f ca="1">IF(($A165&lt;&gt;"")*(BR$1&lt;&gt;""),IF(_xlfn.XLOOKUP(BR$1,Attendance_sorted!$B164:$CW164,Attendance_sorted!$B164:$CW164,"nn")&lt;&gt;"nn","•",""),"")</f>
        <v/>
      </c>
      <c r="BS165" s="1" t="str">
        <f ca="1">IF(($A165&lt;&gt;"")*(BS$1&lt;&gt;""),IF(_xlfn.XLOOKUP(BS$1,Attendance_sorted!$B164:$CW164,Attendance_sorted!$B164:$CW164,"nn")&lt;&gt;"nn","•",""),"")</f>
        <v/>
      </c>
      <c r="BT165" s="1" t="str">
        <f ca="1">IF(($A165&lt;&gt;"")*(BT$1&lt;&gt;""),IF(_xlfn.XLOOKUP(BT$1,Attendance_sorted!$B164:$CW164,Attendance_sorted!$B164:$CW164,"nn")&lt;&gt;"nn","•",""),"")</f>
        <v/>
      </c>
      <c r="BU165" s="1" t="str">
        <f ca="1">IF(($A165&lt;&gt;"")*(BU$1&lt;&gt;""),IF(_xlfn.XLOOKUP(BU$1,Attendance_sorted!$B164:$CW164,Attendance_sorted!$B164:$CW164,"nn")&lt;&gt;"nn","•",""),"")</f>
        <v/>
      </c>
      <c r="BV165" s="1" t="str">
        <f ca="1">IF(($A165&lt;&gt;"")*(BV$1&lt;&gt;""),IF(_xlfn.XLOOKUP(BV$1,Attendance_sorted!$B164:$CW164,Attendance_sorted!$B164:$CW164,"nn")&lt;&gt;"nn","•",""),"")</f>
        <v/>
      </c>
      <c r="BW165" s="1" t="str">
        <f ca="1">IF(($A165&lt;&gt;"")*(BW$1&lt;&gt;""),IF(_xlfn.XLOOKUP(BW$1,Attendance_sorted!$B164:$CW164,Attendance_sorted!$B164:$CW164,"nn")&lt;&gt;"nn","•",""),"")</f>
        <v/>
      </c>
      <c r="BX165" s="1" t="str">
        <f ca="1">IF(($A165&lt;&gt;"")*(BX$1&lt;&gt;""),IF(_xlfn.XLOOKUP(BX$1,Attendance_sorted!$B164:$CW164,Attendance_sorted!$B164:$CW164,"nn")&lt;&gt;"nn","•",""),"")</f>
        <v/>
      </c>
      <c r="BY165" s="1" t="str">
        <f ca="1">IF(($A165&lt;&gt;"")*(BY$1&lt;&gt;""),IF(_xlfn.XLOOKUP(BY$1,Attendance_sorted!$B164:$CW164,Attendance_sorted!$B164:$CW164,"nn")&lt;&gt;"nn","•",""),"")</f>
        <v/>
      </c>
      <c r="BZ165" s="1" t="str">
        <f ca="1">IF(($A165&lt;&gt;"")*(BZ$1&lt;&gt;""),IF(_xlfn.XLOOKUP(BZ$1,Attendance_sorted!$B164:$CW164,Attendance_sorted!$B164:$CW164,"nn")&lt;&gt;"nn","•",""),"")</f>
        <v/>
      </c>
      <c r="CA165" s="1" t="str">
        <f ca="1">IF(($A165&lt;&gt;"")*(CA$1&lt;&gt;""),IF(_xlfn.XLOOKUP(CA$1,Attendance_sorted!$B164:$CW164,Attendance_sorted!$B164:$CW164,"nn")&lt;&gt;"nn","•",""),"")</f>
        <v/>
      </c>
      <c r="CB165" s="1" t="str">
        <f ca="1">IF(($A165&lt;&gt;"")*(CB$1&lt;&gt;""),IF(_xlfn.XLOOKUP(CB$1,Attendance_sorted!$B164:$CW164,Attendance_sorted!$B164:$CW164,"nn")&lt;&gt;"nn","•",""),"")</f>
        <v/>
      </c>
      <c r="CC165" s="1" t="str">
        <f ca="1">IF(($A165&lt;&gt;"")*(CC$1&lt;&gt;""),IF(_xlfn.XLOOKUP(CC$1,Attendance_sorted!$B164:$CW164,Attendance_sorted!$B164:$CW164,"nn")&lt;&gt;"nn","•",""),"")</f>
        <v/>
      </c>
      <c r="CD165" s="1" t="str">
        <f ca="1">IF(($A165&lt;&gt;"")*(CD$1&lt;&gt;""),IF(_xlfn.XLOOKUP(CD$1,Attendance_sorted!$B164:$CW164,Attendance_sorted!$B164:$CW164,"nn")&lt;&gt;"nn","•",""),"")</f>
        <v/>
      </c>
      <c r="CE165" s="1" t="str">
        <f ca="1">IF(($A165&lt;&gt;"")*(CE$1&lt;&gt;""),IF(_xlfn.XLOOKUP(CE$1,Attendance_sorted!$B164:$CW164,Attendance_sorted!$B164:$CW164,"nn")&lt;&gt;"nn","•",""),"")</f>
        <v/>
      </c>
      <c r="CF165" s="1" t="str">
        <f ca="1">IF(($A165&lt;&gt;"")*(CF$1&lt;&gt;""),IF(_xlfn.XLOOKUP(CF$1,Attendance_sorted!$B164:$CW164,Attendance_sorted!$B164:$CW164,"nn")&lt;&gt;"nn","•",""),"")</f>
        <v/>
      </c>
      <c r="CG165" s="1" t="str">
        <f ca="1">IF(($A165&lt;&gt;"")*(CG$1&lt;&gt;""),IF(_xlfn.XLOOKUP(CG$1,Attendance_sorted!$B164:$CW164,Attendance_sorted!$B164:$CW164,"nn")&lt;&gt;"nn","•",""),"")</f>
        <v/>
      </c>
      <c r="CH165" s="1" t="str">
        <f ca="1">IF(($A165&lt;&gt;"")*(CH$1&lt;&gt;""),IF(_xlfn.XLOOKUP(CH$1,Attendance_sorted!$B164:$CW164,Attendance_sorted!$B164:$CW164,"nn")&lt;&gt;"nn","•",""),"")</f>
        <v/>
      </c>
      <c r="CI165" s="1" t="str">
        <f ca="1">IF(($A165&lt;&gt;"")*(CI$1&lt;&gt;""),IF(_xlfn.XLOOKUP(CI$1,Attendance_sorted!$B164:$CW164,Attendance_sorted!$B164:$CW164,"nn")&lt;&gt;"nn","•",""),"")</f>
        <v/>
      </c>
      <c r="CJ165" s="1" t="str">
        <f ca="1">IF(($A165&lt;&gt;"")*(CJ$1&lt;&gt;""),IF(_xlfn.XLOOKUP(CJ$1,Attendance_sorted!$B164:$CW164,Attendance_sorted!$B164:$CW164,"nn")&lt;&gt;"nn","•",""),"")</f>
        <v/>
      </c>
      <c r="CK165" s="1" t="str">
        <f ca="1">IF(($A165&lt;&gt;"")*(CK$1&lt;&gt;""),IF(_xlfn.XLOOKUP(CK$1,Attendance_sorted!$B164:$CW164,Attendance_sorted!$B164:$CW164,"nn")&lt;&gt;"nn","•",""),"")</f>
        <v/>
      </c>
      <c r="CL165" s="1" t="str">
        <f ca="1">IF(($A165&lt;&gt;"")*(CL$1&lt;&gt;""),IF(_xlfn.XLOOKUP(CL$1,Attendance_sorted!$B164:$CW164,Attendance_sorted!$B164:$CW164,"nn")&lt;&gt;"nn","•",""),"")</f>
        <v/>
      </c>
      <c r="CM165" s="1" t="str">
        <f ca="1">IF(($A165&lt;&gt;"")*(CM$1&lt;&gt;""),IF(_xlfn.XLOOKUP(CM$1,Attendance_sorted!$B164:$CW164,Attendance_sorted!$B164:$CW164,"nn")&lt;&gt;"nn","•",""),"")</f>
        <v/>
      </c>
      <c r="CN165" s="1" t="str">
        <f ca="1">IF(($A165&lt;&gt;"")*(CN$1&lt;&gt;""),IF(_xlfn.XLOOKUP(CN$1,Attendance_sorted!$B164:$CW164,Attendance_sorted!$B164:$CW164,"nn")&lt;&gt;"nn","•",""),"")</f>
        <v/>
      </c>
      <c r="CO165" s="1" t="str">
        <f ca="1">IF(($A165&lt;&gt;"")*(CO$1&lt;&gt;""),IF(_xlfn.XLOOKUP(CO$1,Attendance_sorted!$B164:$CW164,Attendance_sorted!$B164:$CW164,"nn")&lt;&gt;"nn","•",""),"")</f>
        <v/>
      </c>
      <c r="CP165" s="1" t="str">
        <f ca="1">IF(($A165&lt;&gt;"")*(CP$1&lt;&gt;""),IF(_xlfn.XLOOKUP(CP$1,Attendance_sorted!$B164:$CW164,Attendance_sorted!$B164:$CW164,"nn")&lt;&gt;"nn","•",""),"")</f>
        <v/>
      </c>
      <c r="CQ165" s="1" t="str">
        <f ca="1">IF(($A165&lt;&gt;"")*(CQ$1&lt;&gt;""),IF(_xlfn.XLOOKUP(CQ$1,Attendance_sorted!$B164:$CW164,Attendance_sorted!$B164:$CW164,"nn")&lt;&gt;"nn","•",""),"")</f>
        <v/>
      </c>
      <c r="CR165" s="1" t="str">
        <f ca="1">IF(($A165&lt;&gt;"")*(CR$1&lt;&gt;""),IF(_xlfn.XLOOKUP(CR$1,Attendance_sorted!$B164:$CW164,Attendance_sorted!$B164:$CW164,"nn")&lt;&gt;"nn","•",""),"")</f>
        <v/>
      </c>
      <c r="CS165" s="1" t="str">
        <f ca="1">IF(($A165&lt;&gt;"")*(CS$1&lt;&gt;""),IF(_xlfn.XLOOKUP(CS$1,Attendance_sorted!$B164:$CW164,Attendance_sorted!$B164:$CW164,"nn")&lt;&gt;"nn","•",""),"")</f>
        <v/>
      </c>
      <c r="CT165" s="1" t="str">
        <f ca="1">IF(($A165&lt;&gt;"")*(CT$1&lt;&gt;""),IF(_xlfn.XLOOKUP(CT$1,Attendance_sorted!$B164:$CW164,Attendance_sorted!$B164:$CW164,"nn")&lt;&gt;"nn","•",""),"")</f>
        <v/>
      </c>
      <c r="CU165" s="1" t="str">
        <f ca="1">IF(($A165&lt;&gt;"")*(CU$1&lt;&gt;""),IF(_xlfn.XLOOKUP(CU$1,Attendance_sorted!$B164:$CW164,Attendance_sorted!$B164:$CW164,"nn")&lt;&gt;"nn","•",""),"")</f>
        <v/>
      </c>
      <c r="CV165" s="1" t="str">
        <f ca="1">IF(($A165&lt;&gt;"")*(CV$1&lt;&gt;""),IF(_xlfn.XLOOKUP(CV$1,Attendance_sorted!$B164:$CW164,Attendance_sorted!$B164:$CW164,"nn")&lt;&gt;"nn","•",""),"")</f>
        <v/>
      </c>
      <c r="CW165" s="1" t="str">
        <f ca="1">IF(($A165&lt;&gt;"")*(CW$1&lt;&gt;""),IF(_xlfn.XLOOKUP(CW$1,Attendance_sorted!$B164:$CW164,Attendance_sorted!$B164:$CW164,"nn")&lt;&gt;"nn","•",""),"")</f>
        <v/>
      </c>
    </row>
    <row r="166" spans="1:101">
      <c r="A166" s="1">
        <v>611</v>
      </c>
      <c r="B166" s="1" t="str">
        <f ca="1">IF(($A166&lt;&gt;"")*(B$1&lt;&gt;""),IF(_xlfn.XLOOKUP(B$1,Attendance_sorted!$B165:$CW165,Attendance_sorted!$B165:$CW165,"nn")&lt;&gt;"nn","•",""),"")</f>
        <v/>
      </c>
      <c r="C166" s="1" t="str">
        <f ca="1">IF(($A166&lt;&gt;"")*(C$1&lt;&gt;""),IF(_xlfn.XLOOKUP(C$1,Attendance_sorted!$B165:$CW165,Attendance_sorted!$B165:$CW165,"nn")&lt;&gt;"nn","•",""),"")</f>
        <v/>
      </c>
      <c r="D166" s="1" t="str">
        <f ca="1">IF(($A166&lt;&gt;"")*(D$1&lt;&gt;""),IF(_xlfn.XLOOKUP(D$1,Attendance_sorted!$B165:$CW165,Attendance_sorted!$B165:$CW165,"nn")&lt;&gt;"nn","•",""),"")</f>
        <v>•</v>
      </c>
      <c r="E166" s="1" t="str">
        <f ca="1">IF(($A166&lt;&gt;"")*(E$1&lt;&gt;""),IF(_xlfn.XLOOKUP(E$1,Attendance_sorted!$B165:$CW165,Attendance_sorted!$B165:$CW165,"nn")&lt;&gt;"nn","•",""),"")</f>
        <v>•</v>
      </c>
      <c r="F166" s="1" t="str">
        <f ca="1">IF(($A166&lt;&gt;"")*(F$1&lt;&gt;""),IF(_xlfn.XLOOKUP(F$1,Attendance_sorted!$B165:$CW165,Attendance_sorted!$B165:$CW165,"nn")&lt;&gt;"nn","•",""),"")</f>
        <v>•</v>
      </c>
      <c r="G166" s="1" t="str">
        <f ca="1">IF(($A166&lt;&gt;"")*(G$1&lt;&gt;""),IF(_xlfn.XLOOKUP(G$1,Attendance_sorted!$B165:$CW165,Attendance_sorted!$B165:$CW165,"nn")&lt;&gt;"nn","•",""),"")</f>
        <v/>
      </c>
      <c r="H166" s="1" t="str">
        <f ca="1">IF(($A166&lt;&gt;"")*(H$1&lt;&gt;""),IF(_xlfn.XLOOKUP(H$1,Attendance_sorted!$B165:$CW165,Attendance_sorted!$B165:$CW165,"nn")&lt;&gt;"nn","•",""),"")</f>
        <v/>
      </c>
      <c r="I166" s="1" t="str">
        <f ca="1">IF(($A166&lt;&gt;"")*(I$1&lt;&gt;""),IF(_xlfn.XLOOKUP(I$1,Attendance_sorted!$B165:$CW165,Attendance_sorted!$B165:$CW165,"nn")&lt;&gt;"nn","•",""),"")</f>
        <v>•</v>
      </c>
      <c r="J166" s="1" t="str">
        <f ca="1">IF(($A166&lt;&gt;"")*(J$1&lt;&gt;""),IF(_xlfn.XLOOKUP(J$1,Attendance_sorted!$B165:$CW165,Attendance_sorted!$B165:$CW165,"nn")&lt;&gt;"nn","•",""),"")</f>
        <v/>
      </c>
      <c r="K166" s="1" t="str">
        <f ca="1">IF(($A166&lt;&gt;"")*(K$1&lt;&gt;""),IF(_xlfn.XLOOKUP(K$1,Attendance_sorted!$B165:$CW165,Attendance_sorted!$B165:$CW165,"nn")&lt;&gt;"nn","•",""),"")</f>
        <v/>
      </c>
      <c r="L166" s="1" t="str">
        <f ca="1">IF(($A166&lt;&gt;"")*(L$1&lt;&gt;""),IF(_xlfn.XLOOKUP(L$1,Attendance_sorted!$B165:$CW165,Attendance_sorted!$B165:$CW165,"nn")&lt;&gt;"nn","•",""),"")</f>
        <v/>
      </c>
      <c r="M166" s="1" t="str">
        <f ca="1">IF(($A166&lt;&gt;"")*(M$1&lt;&gt;""),IF(_xlfn.XLOOKUP(M$1,Attendance_sorted!$B165:$CW165,Attendance_sorted!$B165:$CW165,"nn")&lt;&gt;"nn","•",""),"")</f>
        <v>•</v>
      </c>
      <c r="N166" s="1" t="str">
        <f ca="1">IF(($A166&lt;&gt;"")*(N$1&lt;&gt;""),IF(_xlfn.XLOOKUP(N$1,Attendance_sorted!$B165:$CW165,Attendance_sorted!$B165:$CW165,"nn")&lt;&gt;"nn","•",""),"")</f>
        <v>•</v>
      </c>
      <c r="O166" s="1" t="str">
        <f ca="1">IF(($A166&lt;&gt;"")*(O$1&lt;&gt;""),IF(_xlfn.XLOOKUP(O$1,Attendance_sorted!$B165:$CW165,Attendance_sorted!$B165:$CW165,"nn")&lt;&gt;"nn","•",""),"")</f>
        <v/>
      </c>
      <c r="P166" s="1" t="str">
        <f ca="1">IF(($A166&lt;&gt;"")*(P$1&lt;&gt;""),IF(_xlfn.XLOOKUP(P$1,Attendance_sorted!$B165:$CW165,Attendance_sorted!$B165:$CW165,"nn")&lt;&gt;"nn","•",""),"")</f>
        <v>•</v>
      </c>
      <c r="Q166" s="1" t="str">
        <f ca="1">IF(($A166&lt;&gt;"")*(Q$1&lt;&gt;""),IF(_xlfn.XLOOKUP(Q$1,Attendance_sorted!$B165:$CW165,Attendance_sorted!$B165:$CW165,"nn")&lt;&gt;"nn","•",""),"")</f>
        <v>•</v>
      </c>
      <c r="R166" s="1" t="str">
        <f ca="1">IF(($A166&lt;&gt;"")*(R$1&lt;&gt;""),IF(_xlfn.XLOOKUP(R$1,Attendance_sorted!$B165:$CW165,Attendance_sorted!$B165:$CW165,"nn")&lt;&gt;"nn","•",""),"")</f>
        <v/>
      </c>
      <c r="S166" s="1" t="str">
        <f ca="1">IF(($A166&lt;&gt;"")*(S$1&lt;&gt;""),IF(_xlfn.XLOOKUP(S$1,Attendance_sorted!$B165:$CW165,Attendance_sorted!$B165:$CW165,"nn")&lt;&gt;"nn","•",""),"")</f>
        <v/>
      </c>
      <c r="T166" s="1" t="str">
        <f ca="1">IF(($A166&lt;&gt;"")*(T$1&lt;&gt;""),IF(_xlfn.XLOOKUP(T$1,Attendance_sorted!$B165:$CW165,Attendance_sorted!$B165:$CW165,"nn")&lt;&gt;"nn","•",""),"")</f>
        <v/>
      </c>
      <c r="U166" s="1" t="str">
        <f ca="1">IF(($A166&lt;&gt;"")*(U$1&lt;&gt;""),IF(_xlfn.XLOOKUP(U$1,Attendance_sorted!$B165:$CW165,Attendance_sorted!$B165:$CW165,"nn")&lt;&gt;"nn","•",""),"")</f>
        <v/>
      </c>
      <c r="V166" s="1" t="str">
        <f ca="1">IF(($A166&lt;&gt;"")*(V$1&lt;&gt;""),IF(_xlfn.XLOOKUP(V$1,Attendance_sorted!$B165:$CW165,Attendance_sorted!$B165:$CW165,"nn")&lt;&gt;"nn","•",""),"")</f>
        <v/>
      </c>
      <c r="W166" s="1" t="str">
        <f ca="1">IF(($A166&lt;&gt;"")*(W$1&lt;&gt;""),IF(_xlfn.XLOOKUP(W$1,Attendance_sorted!$B165:$CW165,Attendance_sorted!$B165:$CW165,"nn")&lt;&gt;"nn","•",""),"")</f>
        <v/>
      </c>
      <c r="X166" s="1" t="str">
        <f ca="1">IF(($A166&lt;&gt;"")*(X$1&lt;&gt;""),IF(_xlfn.XLOOKUP(X$1,Attendance_sorted!$B165:$CW165,Attendance_sorted!$B165:$CW165,"nn")&lt;&gt;"nn","•",""),"")</f>
        <v/>
      </c>
      <c r="Y166" s="1" t="str">
        <f ca="1">IF(($A166&lt;&gt;"")*(Y$1&lt;&gt;""),IF(_xlfn.XLOOKUP(Y$1,Attendance_sorted!$B165:$CW165,Attendance_sorted!$B165:$CW165,"nn")&lt;&gt;"nn","•",""),"")</f>
        <v/>
      </c>
      <c r="Z166" s="1" t="str">
        <f ca="1">IF(($A166&lt;&gt;"")*(Z$1&lt;&gt;""),IF(_xlfn.XLOOKUP(Z$1,Attendance_sorted!$B165:$CW165,Attendance_sorted!$B165:$CW165,"nn")&lt;&gt;"nn","•",""),"")</f>
        <v/>
      </c>
      <c r="AA166" s="1" t="str">
        <f ca="1">IF(($A166&lt;&gt;"")*(AA$1&lt;&gt;""),IF(_xlfn.XLOOKUP(AA$1,Attendance_sorted!$B165:$CW165,Attendance_sorted!$B165:$CW165,"nn")&lt;&gt;"nn","•",""),"")</f>
        <v/>
      </c>
      <c r="AB166" s="1" t="str">
        <f ca="1">IF(($A166&lt;&gt;"")*(AB$1&lt;&gt;""),IF(_xlfn.XLOOKUP(AB$1,Attendance_sorted!$B165:$CW165,Attendance_sorted!$B165:$CW165,"nn")&lt;&gt;"nn","•",""),"")</f>
        <v/>
      </c>
      <c r="AC166" s="1" t="str">
        <f ca="1">IF(($A166&lt;&gt;"")*(AC$1&lt;&gt;""),IF(_xlfn.XLOOKUP(AC$1,Attendance_sorted!$B165:$CW165,Attendance_sorted!$B165:$CW165,"nn")&lt;&gt;"nn","•",""),"")</f>
        <v/>
      </c>
      <c r="AD166" s="1" t="str">
        <f ca="1">IF(($A166&lt;&gt;"")*(AD$1&lt;&gt;""),IF(_xlfn.XLOOKUP(AD$1,Attendance_sorted!$B165:$CW165,Attendance_sorted!$B165:$CW165,"nn")&lt;&gt;"nn","•",""),"")</f>
        <v/>
      </c>
      <c r="AE166" s="1" t="str">
        <f ca="1">IF(($A166&lt;&gt;"")*(AE$1&lt;&gt;""),IF(_xlfn.XLOOKUP(AE$1,Attendance_sorted!$B165:$CW165,Attendance_sorted!$B165:$CW165,"nn")&lt;&gt;"nn","•",""),"")</f>
        <v/>
      </c>
      <c r="AF166" s="1" t="str">
        <f ca="1">IF(($A166&lt;&gt;"")*(AF$1&lt;&gt;""),IF(_xlfn.XLOOKUP(AF$1,Attendance_sorted!$B165:$CW165,Attendance_sorted!$B165:$CW165,"nn")&lt;&gt;"nn","•",""),"")</f>
        <v/>
      </c>
      <c r="AG166" s="1" t="str">
        <f ca="1">IF(($A166&lt;&gt;"")*(AG$1&lt;&gt;""),IF(_xlfn.XLOOKUP(AG$1,Attendance_sorted!$B165:$CW165,Attendance_sorted!$B165:$CW165,"nn")&lt;&gt;"nn","•",""),"")</f>
        <v/>
      </c>
      <c r="AH166" s="1" t="str">
        <f ca="1">IF(($A166&lt;&gt;"")*(AH$1&lt;&gt;""),IF(_xlfn.XLOOKUP(AH$1,Attendance_sorted!$B165:$CW165,Attendance_sorted!$B165:$CW165,"nn")&lt;&gt;"nn","•",""),"")</f>
        <v/>
      </c>
      <c r="AI166" s="1" t="str">
        <f ca="1">IF(($A166&lt;&gt;"")*(AI$1&lt;&gt;""),IF(_xlfn.XLOOKUP(AI$1,Attendance_sorted!$B165:$CW165,Attendance_sorted!$B165:$CW165,"nn")&lt;&gt;"nn","•",""),"")</f>
        <v/>
      </c>
      <c r="AJ166" s="1" t="str">
        <f ca="1">IF(($A166&lt;&gt;"")*(AJ$1&lt;&gt;""),IF(_xlfn.XLOOKUP(AJ$1,Attendance_sorted!$B165:$CW165,Attendance_sorted!$B165:$CW165,"nn")&lt;&gt;"nn","•",""),"")</f>
        <v/>
      </c>
      <c r="AK166" s="1" t="str">
        <f ca="1">IF(($A166&lt;&gt;"")*(AK$1&lt;&gt;""),IF(_xlfn.XLOOKUP(AK$1,Attendance_sorted!$B165:$CW165,Attendance_sorted!$B165:$CW165,"nn")&lt;&gt;"nn","•",""),"")</f>
        <v/>
      </c>
      <c r="AL166" s="1" t="str">
        <f ca="1">IF(($A166&lt;&gt;"")*(AL$1&lt;&gt;""),IF(_xlfn.XLOOKUP(AL$1,Attendance_sorted!$B165:$CW165,Attendance_sorted!$B165:$CW165,"nn")&lt;&gt;"nn","•",""),"")</f>
        <v/>
      </c>
      <c r="AM166" s="1" t="str">
        <f ca="1">IF(($A166&lt;&gt;"")*(AM$1&lt;&gt;""),IF(_xlfn.XLOOKUP(AM$1,Attendance_sorted!$B165:$CW165,Attendance_sorted!$B165:$CW165,"nn")&lt;&gt;"nn","•",""),"")</f>
        <v/>
      </c>
      <c r="AN166" s="1" t="str">
        <f ca="1">IF(($A166&lt;&gt;"")*(AN$1&lt;&gt;""),IF(_xlfn.XLOOKUP(AN$1,Attendance_sorted!$B165:$CW165,Attendance_sorted!$B165:$CW165,"nn")&lt;&gt;"nn","•",""),"")</f>
        <v/>
      </c>
      <c r="AO166" s="1" t="str">
        <f ca="1">IF(($A166&lt;&gt;"")*(AO$1&lt;&gt;""),IF(_xlfn.XLOOKUP(AO$1,Attendance_sorted!$B165:$CW165,Attendance_sorted!$B165:$CW165,"nn")&lt;&gt;"nn","•",""),"")</f>
        <v/>
      </c>
      <c r="AP166" s="1" t="str">
        <f ca="1">IF(($A166&lt;&gt;"")*(AP$1&lt;&gt;""),IF(_xlfn.XLOOKUP(AP$1,Attendance_sorted!$B165:$CW165,Attendance_sorted!$B165:$CW165,"nn")&lt;&gt;"nn","•",""),"")</f>
        <v/>
      </c>
      <c r="AQ166" s="1" t="str">
        <f ca="1">IF(($A166&lt;&gt;"")*(AQ$1&lt;&gt;""),IF(_xlfn.XLOOKUP(AQ$1,Attendance_sorted!$B165:$CW165,Attendance_sorted!$B165:$CW165,"nn")&lt;&gt;"nn","•",""),"")</f>
        <v/>
      </c>
      <c r="AR166" s="1" t="str">
        <f ca="1">IF(($A166&lt;&gt;"")*(AR$1&lt;&gt;""),IF(_xlfn.XLOOKUP(AR$1,Attendance_sorted!$B165:$CW165,Attendance_sorted!$B165:$CW165,"nn")&lt;&gt;"nn","•",""),"")</f>
        <v/>
      </c>
      <c r="AS166" s="1" t="str">
        <f ca="1">IF(($A166&lt;&gt;"")*(AS$1&lt;&gt;""),IF(_xlfn.XLOOKUP(AS$1,Attendance_sorted!$B165:$CW165,Attendance_sorted!$B165:$CW165,"nn")&lt;&gt;"nn","•",""),"")</f>
        <v/>
      </c>
      <c r="AT166" s="1" t="str">
        <f ca="1">IF(($A166&lt;&gt;"")*(AT$1&lt;&gt;""),IF(_xlfn.XLOOKUP(AT$1,Attendance_sorted!$B165:$CW165,Attendance_sorted!$B165:$CW165,"nn")&lt;&gt;"nn","•",""),"")</f>
        <v/>
      </c>
      <c r="AU166" s="1" t="str">
        <f ca="1">IF(($A166&lt;&gt;"")*(AU$1&lt;&gt;""),IF(_xlfn.XLOOKUP(AU$1,Attendance_sorted!$B165:$CW165,Attendance_sorted!$B165:$CW165,"nn")&lt;&gt;"nn","•",""),"")</f>
        <v/>
      </c>
      <c r="AV166" s="1" t="str">
        <f ca="1">IF(($A166&lt;&gt;"")*(AV$1&lt;&gt;""),IF(_xlfn.XLOOKUP(AV$1,Attendance_sorted!$B165:$CW165,Attendance_sorted!$B165:$CW165,"nn")&lt;&gt;"nn","•",""),"")</f>
        <v/>
      </c>
      <c r="AW166" s="1" t="str">
        <f ca="1">IF(($A166&lt;&gt;"")*(AW$1&lt;&gt;""),IF(_xlfn.XLOOKUP(AW$1,Attendance_sorted!$B165:$CW165,Attendance_sorted!$B165:$CW165,"nn")&lt;&gt;"nn","•",""),"")</f>
        <v/>
      </c>
      <c r="AX166" s="1" t="str">
        <f ca="1">IF(($A166&lt;&gt;"")*(AX$1&lt;&gt;""),IF(_xlfn.XLOOKUP(AX$1,Attendance_sorted!$B165:$CW165,Attendance_sorted!$B165:$CW165,"nn")&lt;&gt;"nn","•",""),"")</f>
        <v/>
      </c>
      <c r="AY166" s="1" t="str">
        <f ca="1">IF(($A166&lt;&gt;"")*(AY$1&lt;&gt;""),IF(_xlfn.XLOOKUP(AY$1,Attendance_sorted!$B165:$CW165,Attendance_sorted!$B165:$CW165,"nn")&lt;&gt;"nn","•",""),"")</f>
        <v/>
      </c>
      <c r="AZ166" s="1" t="str">
        <f ca="1">IF(($A166&lt;&gt;"")*(AZ$1&lt;&gt;""),IF(_xlfn.XLOOKUP(AZ$1,Attendance_sorted!$B165:$CW165,Attendance_sorted!$B165:$CW165,"nn")&lt;&gt;"nn","•",""),"")</f>
        <v/>
      </c>
      <c r="BA166" s="1" t="str">
        <f ca="1">IF(($A166&lt;&gt;"")*(BA$1&lt;&gt;""),IF(_xlfn.XLOOKUP(BA$1,Attendance_sorted!$B165:$CW165,Attendance_sorted!$B165:$CW165,"nn")&lt;&gt;"nn","•",""),"")</f>
        <v/>
      </c>
      <c r="BB166" s="1" t="str">
        <f ca="1">IF(($A166&lt;&gt;"")*(BB$1&lt;&gt;""),IF(_xlfn.XLOOKUP(BB$1,Attendance_sorted!$B165:$CW165,Attendance_sorted!$B165:$CW165,"nn")&lt;&gt;"nn","•",""),"")</f>
        <v/>
      </c>
      <c r="BC166" s="1" t="str">
        <f ca="1">IF(($A166&lt;&gt;"")*(BC$1&lt;&gt;""),IF(_xlfn.XLOOKUP(BC$1,Attendance_sorted!$B165:$CW165,Attendance_sorted!$B165:$CW165,"nn")&lt;&gt;"nn","•",""),"")</f>
        <v/>
      </c>
      <c r="BD166" s="1" t="str">
        <f ca="1">IF(($A166&lt;&gt;"")*(BD$1&lt;&gt;""),IF(_xlfn.XLOOKUP(BD$1,Attendance_sorted!$B165:$CW165,Attendance_sorted!$B165:$CW165,"nn")&lt;&gt;"nn","•",""),"")</f>
        <v/>
      </c>
      <c r="BE166" s="1" t="str">
        <f ca="1">IF(($A166&lt;&gt;"")*(BE$1&lt;&gt;""),IF(_xlfn.XLOOKUP(BE$1,Attendance_sorted!$B165:$CW165,Attendance_sorted!$B165:$CW165,"nn")&lt;&gt;"nn","•",""),"")</f>
        <v/>
      </c>
      <c r="BF166" s="1" t="str">
        <f ca="1">IF(($A166&lt;&gt;"")*(BF$1&lt;&gt;""),IF(_xlfn.XLOOKUP(BF$1,Attendance_sorted!$B165:$CW165,Attendance_sorted!$B165:$CW165,"nn")&lt;&gt;"nn","•",""),"")</f>
        <v/>
      </c>
      <c r="BG166" s="1" t="str">
        <f ca="1">IF(($A166&lt;&gt;"")*(BG$1&lt;&gt;""),IF(_xlfn.XLOOKUP(BG$1,Attendance_sorted!$B165:$CW165,Attendance_sorted!$B165:$CW165,"nn")&lt;&gt;"nn","•",""),"")</f>
        <v/>
      </c>
      <c r="BH166" s="1" t="str">
        <f ca="1">IF(($A166&lt;&gt;"")*(BH$1&lt;&gt;""),IF(_xlfn.XLOOKUP(BH$1,Attendance_sorted!$B165:$CW165,Attendance_sorted!$B165:$CW165,"nn")&lt;&gt;"nn","•",""),"")</f>
        <v/>
      </c>
      <c r="BI166" s="1" t="str">
        <f ca="1">IF(($A166&lt;&gt;"")*(BI$1&lt;&gt;""),IF(_xlfn.XLOOKUP(BI$1,Attendance_sorted!$B165:$CW165,Attendance_sorted!$B165:$CW165,"nn")&lt;&gt;"nn","•",""),"")</f>
        <v/>
      </c>
      <c r="BJ166" s="1" t="str">
        <f ca="1">IF(($A166&lt;&gt;"")*(BJ$1&lt;&gt;""),IF(_xlfn.XLOOKUP(BJ$1,Attendance_sorted!$B165:$CW165,Attendance_sorted!$B165:$CW165,"nn")&lt;&gt;"nn","•",""),"")</f>
        <v/>
      </c>
      <c r="BK166" s="1" t="str">
        <f ca="1">IF(($A166&lt;&gt;"")*(BK$1&lt;&gt;""),IF(_xlfn.XLOOKUP(BK$1,Attendance_sorted!$B165:$CW165,Attendance_sorted!$B165:$CW165,"nn")&lt;&gt;"nn","•",""),"")</f>
        <v/>
      </c>
      <c r="BL166" s="1" t="str">
        <f ca="1">IF(($A166&lt;&gt;"")*(BL$1&lt;&gt;""),IF(_xlfn.XLOOKUP(BL$1,Attendance_sorted!$B165:$CW165,Attendance_sorted!$B165:$CW165,"nn")&lt;&gt;"nn","•",""),"")</f>
        <v/>
      </c>
      <c r="BM166" s="1" t="str">
        <f ca="1">IF(($A166&lt;&gt;"")*(BM$1&lt;&gt;""),IF(_xlfn.XLOOKUP(BM$1,Attendance_sorted!$B165:$CW165,Attendance_sorted!$B165:$CW165,"nn")&lt;&gt;"nn","•",""),"")</f>
        <v/>
      </c>
      <c r="BN166" s="1" t="str">
        <f ca="1">IF(($A166&lt;&gt;"")*(BN$1&lt;&gt;""),IF(_xlfn.XLOOKUP(BN$1,Attendance_sorted!$B165:$CW165,Attendance_sorted!$B165:$CW165,"nn")&lt;&gt;"nn","•",""),"")</f>
        <v/>
      </c>
      <c r="BO166" s="1" t="str">
        <f ca="1">IF(($A166&lt;&gt;"")*(BO$1&lt;&gt;""),IF(_xlfn.XLOOKUP(BO$1,Attendance_sorted!$B165:$CW165,Attendance_sorted!$B165:$CW165,"nn")&lt;&gt;"nn","•",""),"")</f>
        <v/>
      </c>
      <c r="BP166" s="1" t="str">
        <f ca="1">IF(($A166&lt;&gt;"")*(BP$1&lt;&gt;""),IF(_xlfn.XLOOKUP(BP$1,Attendance_sorted!$B165:$CW165,Attendance_sorted!$B165:$CW165,"nn")&lt;&gt;"nn","•",""),"")</f>
        <v/>
      </c>
      <c r="BQ166" s="1" t="str">
        <f ca="1">IF(($A166&lt;&gt;"")*(BQ$1&lt;&gt;""),IF(_xlfn.XLOOKUP(BQ$1,Attendance_sorted!$B165:$CW165,Attendance_sorted!$B165:$CW165,"nn")&lt;&gt;"nn","•",""),"")</f>
        <v/>
      </c>
      <c r="BR166" s="1" t="str">
        <f ca="1">IF(($A166&lt;&gt;"")*(BR$1&lt;&gt;""),IF(_xlfn.XLOOKUP(BR$1,Attendance_sorted!$B165:$CW165,Attendance_sorted!$B165:$CW165,"nn")&lt;&gt;"nn","•",""),"")</f>
        <v/>
      </c>
      <c r="BS166" s="1" t="str">
        <f ca="1">IF(($A166&lt;&gt;"")*(BS$1&lt;&gt;""),IF(_xlfn.XLOOKUP(BS$1,Attendance_sorted!$B165:$CW165,Attendance_sorted!$B165:$CW165,"nn")&lt;&gt;"nn","•",""),"")</f>
        <v/>
      </c>
      <c r="BT166" s="1" t="str">
        <f ca="1">IF(($A166&lt;&gt;"")*(BT$1&lt;&gt;""),IF(_xlfn.XLOOKUP(BT$1,Attendance_sorted!$B165:$CW165,Attendance_sorted!$B165:$CW165,"nn")&lt;&gt;"nn","•",""),"")</f>
        <v/>
      </c>
      <c r="BU166" s="1" t="str">
        <f ca="1">IF(($A166&lt;&gt;"")*(BU$1&lt;&gt;""),IF(_xlfn.XLOOKUP(BU$1,Attendance_sorted!$B165:$CW165,Attendance_sorted!$B165:$CW165,"nn")&lt;&gt;"nn","•",""),"")</f>
        <v/>
      </c>
      <c r="BV166" s="1" t="str">
        <f ca="1">IF(($A166&lt;&gt;"")*(BV$1&lt;&gt;""),IF(_xlfn.XLOOKUP(BV$1,Attendance_sorted!$B165:$CW165,Attendance_sorted!$B165:$CW165,"nn")&lt;&gt;"nn","•",""),"")</f>
        <v/>
      </c>
      <c r="BW166" s="1" t="str">
        <f ca="1">IF(($A166&lt;&gt;"")*(BW$1&lt;&gt;""),IF(_xlfn.XLOOKUP(BW$1,Attendance_sorted!$B165:$CW165,Attendance_sorted!$B165:$CW165,"nn")&lt;&gt;"nn","•",""),"")</f>
        <v/>
      </c>
      <c r="BX166" s="1" t="str">
        <f ca="1">IF(($A166&lt;&gt;"")*(BX$1&lt;&gt;""),IF(_xlfn.XLOOKUP(BX$1,Attendance_sorted!$B165:$CW165,Attendance_sorted!$B165:$CW165,"nn")&lt;&gt;"nn","•",""),"")</f>
        <v/>
      </c>
      <c r="BY166" s="1" t="str">
        <f ca="1">IF(($A166&lt;&gt;"")*(BY$1&lt;&gt;""),IF(_xlfn.XLOOKUP(BY$1,Attendance_sorted!$B165:$CW165,Attendance_sorted!$B165:$CW165,"nn")&lt;&gt;"nn","•",""),"")</f>
        <v/>
      </c>
      <c r="BZ166" s="1" t="str">
        <f ca="1">IF(($A166&lt;&gt;"")*(BZ$1&lt;&gt;""),IF(_xlfn.XLOOKUP(BZ$1,Attendance_sorted!$B165:$CW165,Attendance_sorted!$B165:$CW165,"nn")&lt;&gt;"nn","•",""),"")</f>
        <v/>
      </c>
      <c r="CA166" s="1" t="str">
        <f ca="1">IF(($A166&lt;&gt;"")*(CA$1&lt;&gt;""),IF(_xlfn.XLOOKUP(CA$1,Attendance_sorted!$B165:$CW165,Attendance_sorted!$B165:$CW165,"nn")&lt;&gt;"nn","•",""),"")</f>
        <v/>
      </c>
      <c r="CB166" s="1" t="str">
        <f ca="1">IF(($A166&lt;&gt;"")*(CB$1&lt;&gt;""),IF(_xlfn.XLOOKUP(CB$1,Attendance_sorted!$B165:$CW165,Attendance_sorted!$B165:$CW165,"nn")&lt;&gt;"nn","•",""),"")</f>
        <v/>
      </c>
      <c r="CC166" s="1" t="str">
        <f ca="1">IF(($A166&lt;&gt;"")*(CC$1&lt;&gt;""),IF(_xlfn.XLOOKUP(CC$1,Attendance_sorted!$B165:$CW165,Attendance_sorted!$B165:$CW165,"nn")&lt;&gt;"nn","•",""),"")</f>
        <v/>
      </c>
      <c r="CD166" s="1" t="str">
        <f ca="1">IF(($A166&lt;&gt;"")*(CD$1&lt;&gt;""),IF(_xlfn.XLOOKUP(CD$1,Attendance_sorted!$B165:$CW165,Attendance_sorted!$B165:$CW165,"nn")&lt;&gt;"nn","•",""),"")</f>
        <v/>
      </c>
      <c r="CE166" s="1" t="str">
        <f ca="1">IF(($A166&lt;&gt;"")*(CE$1&lt;&gt;""),IF(_xlfn.XLOOKUP(CE$1,Attendance_sorted!$B165:$CW165,Attendance_sorted!$B165:$CW165,"nn")&lt;&gt;"nn","•",""),"")</f>
        <v/>
      </c>
      <c r="CF166" s="1" t="str">
        <f ca="1">IF(($A166&lt;&gt;"")*(CF$1&lt;&gt;""),IF(_xlfn.XLOOKUP(CF$1,Attendance_sorted!$B165:$CW165,Attendance_sorted!$B165:$CW165,"nn")&lt;&gt;"nn","•",""),"")</f>
        <v/>
      </c>
      <c r="CG166" s="1" t="str">
        <f ca="1">IF(($A166&lt;&gt;"")*(CG$1&lt;&gt;""),IF(_xlfn.XLOOKUP(CG$1,Attendance_sorted!$B165:$CW165,Attendance_sorted!$B165:$CW165,"nn")&lt;&gt;"nn","•",""),"")</f>
        <v/>
      </c>
      <c r="CH166" s="1" t="str">
        <f ca="1">IF(($A166&lt;&gt;"")*(CH$1&lt;&gt;""),IF(_xlfn.XLOOKUP(CH$1,Attendance_sorted!$B165:$CW165,Attendance_sorted!$B165:$CW165,"nn")&lt;&gt;"nn","•",""),"")</f>
        <v/>
      </c>
      <c r="CI166" s="1" t="str">
        <f ca="1">IF(($A166&lt;&gt;"")*(CI$1&lt;&gt;""),IF(_xlfn.XLOOKUP(CI$1,Attendance_sorted!$B165:$CW165,Attendance_sorted!$B165:$CW165,"nn")&lt;&gt;"nn","•",""),"")</f>
        <v/>
      </c>
      <c r="CJ166" s="1" t="str">
        <f ca="1">IF(($A166&lt;&gt;"")*(CJ$1&lt;&gt;""),IF(_xlfn.XLOOKUP(CJ$1,Attendance_sorted!$B165:$CW165,Attendance_sorted!$B165:$CW165,"nn")&lt;&gt;"nn","•",""),"")</f>
        <v/>
      </c>
      <c r="CK166" s="1" t="str">
        <f ca="1">IF(($A166&lt;&gt;"")*(CK$1&lt;&gt;""),IF(_xlfn.XLOOKUP(CK$1,Attendance_sorted!$B165:$CW165,Attendance_sorted!$B165:$CW165,"nn")&lt;&gt;"nn","•",""),"")</f>
        <v/>
      </c>
      <c r="CL166" s="1" t="str">
        <f ca="1">IF(($A166&lt;&gt;"")*(CL$1&lt;&gt;""),IF(_xlfn.XLOOKUP(CL$1,Attendance_sorted!$B165:$CW165,Attendance_sorted!$B165:$CW165,"nn")&lt;&gt;"nn","•",""),"")</f>
        <v/>
      </c>
      <c r="CM166" s="1" t="str">
        <f ca="1">IF(($A166&lt;&gt;"")*(CM$1&lt;&gt;""),IF(_xlfn.XLOOKUP(CM$1,Attendance_sorted!$B165:$CW165,Attendance_sorted!$B165:$CW165,"nn")&lt;&gt;"nn","•",""),"")</f>
        <v/>
      </c>
      <c r="CN166" s="1" t="str">
        <f ca="1">IF(($A166&lt;&gt;"")*(CN$1&lt;&gt;""),IF(_xlfn.XLOOKUP(CN$1,Attendance_sorted!$B165:$CW165,Attendance_sorted!$B165:$CW165,"nn")&lt;&gt;"nn","•",""),"")</f>
        <v/>
      </c>
      <c r="CO166" s="1" t="str">
        <f ca="1">IF(($A166&lt;&gt;"")*(CO$1&lt;&gt;""),IF(_xlfn.XLOOKUP(CO$1,Attendance_sorted!$B165:$CW165,Attendance_sorted!$B165:$CW165,"nn")&lt;&gt;"nn","•",""),"")</f>
        <v/>
      </c>
      <c r="CP166" s="1" t="str">
        <f ca="1">IF(($A166&lt;&gt;"")*(CP$1&lt;&gt;""),IF(_xlfn.XLOOKUP(CP$1,Attendance_sorted!$B165:$CW165,Attendance_sorted!$B165:$CW165,"nn")&lt;&gt;"nn","•",""),"")</f>
        <v/>
      </c>
      <c r="CQ166" s="1" t="str">
        <f ca="1">IF(($A166&lt;&gt;"")*(CQ$1&lt;&gt;""),IF(_xlfn.XLOOKUP(CQ$1,Attendance_sorted!$B165:$CW165,Attendance_sorted!$B165:$CW165,"nn")&lt;&gt;"nn","•",""),"")</f>
        <v/>
      </c>
      <c r="CR166" s="1" t="str">
        <f ca="1">IF(($A166&lt;&gt;"")*(CR$1&lt;&gt;""),IF(_xlfn.XLOOKUP(CR$1,Attendance_sorted!$B165:$CW165,Attendance_sorted!$B165:$CW165,"nn")&lt;&gt;"nn","•",""),"")</f>
        <v/>
      </c>
      <c r="CS166" s="1" t="str">
        <f ca="1">IF(($A166&lt;&gt;"")*(CS$1&lt;&gt;""),IF(_xlfn.XLOOKUP(CS$1,Attendance_sorted!$B165:$CW165,Attendance_sorted!$B165:$CW165,"nn")&lt;&gt;"nn","•",""),"")</f>
        <v/>
      </c>
      <c r="CT166" s="1" t="str">
        <f ca="1">IF(($A166&lt;&gt;"")*(CT$1&lt;&gt;""),IF(_xlfn.XLOOKUP(CT$1,Attendance_sorted!$B165:$CW165,Attendance_sorted!$B165:$CW165,"nn")&lt;&gt;"nn","•",""),"")</f>
        <v/>
      </c>
      <c r="CU166" s="1" t="str">
        <f ca="1">IF(($A166&lt;&gt;"")*(CU$1&lt;&gt;""),IF(_xlfn.XLOOKUP(CU$1,Attendance_sorted!$B165:$CW165,Attendance_sorted!$B165:$CW165,"nn")&lt;&gt;"nn","•",""),"")</f>
        <v/>
      </c>
      <c r="CV166" s="1" t="str">
        <f ca="1">IF(($A166&lt;&gt;"")*(CV$1&lt;&gt;""),IF(_xlfn.XLOOKUP(CV$1,Attendance_sorted!$B165:$CW165,Attendance_sorted!$B165:$CW165,"nn")&lt;&gt;"nn","•",""),"")</f>
        <v/>
      </c>
      <c r="CW166" s="1" t="str">
        <f ca="1">IF(($A166&lt;&gt;"")*(CW$1&lt;&gt;""),IF(_xlfn.XLOOKUP(CW$1,Attendance_sorted!$B165:$CW165,Attendance_sorted!$B165:$CW165,"nn")&lt;&gt;"nn","•",""),"")</f>
        <v/>
      </c>
    </row>
    <row r="167" spans="1:101">
      <c r="A167" s="1">
        <v>612</v>
      </c>
      <c r="B167" s="1" t="str">
        <f ca="1">IF(($A167&lt;&gt;"")*(B$1&lt;&gt;""),IF(_xlfn.XLOOKUP(B$1,Attendance_sorted!$B166:$CW166,Attendance_sorted!$B166:$CW166,"nn")&lt;&gt;"nn","•",""),"")</f>
        <v/>
      </c>
      <c r="C167" s="1" t="str">
        <f ca="1">IF(($A167&lt;&gt;"")*(C$1&lt;&gt;""),IF(_xlfn.XLOOKUP(C$1,Attendance_sorted!$B166:$CW166,Attendance_sorted!$B166:$CW166,"nn")&lt;&gt;"nn","•",""),"")</f>
        <v/>
      </c>
      <c r="D167" s="1" t="str">
        <f ca="1">IF(($A167&lt;&gt;"")*(D$1&lt;&gt;""),IF(_xlfn.XLOOKUP(D$1,Attendance_sorted!$B166:$CW166,Attendance_sorted!$B166:$CW166,"nn")&lt;&gt;"nn","•",""),"")</f>
        <v>•</v>
      </c>
      <c r="E167" s="1" t="str">
        <f ca="1">IF(($A167&lt;&gt;"")*(E$1&lt;&gt;""),IF(_xlfn.XLOOKUP(E$1,Attendance_sorted!$B166:$CW166,Attendance_sorted!$B166:$CW166,"nn")&lt;&gt;"nn","•",""),"")</f>
        <v>•</v>
      </c>
      <c r="F167" s="1" t="str">
        <f ca="1">IF(($A167&lt;&gt;"")*(F$1&lt;&gt;""),IF(_xlfn.XLOOKUP(F$1,Attendance_sorted!$B166:$CW166,Attendance_sorted!$B166:$CW166,"nn")&lt;&gt;"nn","•",""),"")</f>
        <v>•</v>
      </c>
      <c r="G167" s="1" t="str">
        <f ca="1">IF(($A167&lt;&gt;"")*(G$1&lt;&gt;""),IF(_xlfn.XLOOKUP(G$1,Attendance_sorted!$B166:$CW166,Attendance_sorted!$B166:$CW166,"nn")&lt;&gt;"nn","•",""),"")</f>
        <v/>
      </c>
      <c r="H167" s="1" t="str">
        <f ca="1">IF(($A167&lt;&gt;"")*(H$1&lt;&gt;""),IF(_xlfn.XLOOKUP(H$1,Attendance_sorted!$B166:$CW166,Attendance_sorted!$B166:$CW166,"nn")&lt;&gt;"nn","•",""),"")</f>
        <v/>
      </c>
      <c r="I167" s="1" t="str">
        <f ca="1">IF(($A167&lt;&gt;"")*(I$1&lt;&gt;""),IF(_xlfn.XLOOKUP(I$1,Attendance_sorted!$B166:$CW166,Attendance_sorted!$B166:$CW166,"nn")&lt;&gt;"nn","•",""),"")</f>
        <v>•</v>
      </c>
      <c r="J167" s="1" t="str">
        <f ca="1">IF(($A167&lt;&gt;"")*(J$1&lt;&gt;""),IF(_xlfn.XLOOKUP(J$1,Attendance_sorted!$B166:$CW166,Attendance_sorted!$B166:$CW166,"nn")&lt;&gt;"nn","•",""),"")</f>
        <v/>
      </c>
      <c r="K167" s="1" t="str">
        <f ca="1">IF(($A167&lt;&gt;"")*(K$1&lt;&gt;""),IF(_xlfn.XLOOKUP(K$1,Attendance_sorted!$B166:$CW166,Attendance_sorted!$B166:$CW166,"nn")&lt;&gt;"nn","•",""),"")</f>
        <v/>
      </c>
      <c r="L167" s="1" t="str">
        <f ca="1">IF(($A167&lt;&gt;"")*(L$1&lt;&gt;""),IF(_xlfn.XLOOKUP(L$1,Attendance_sorted!$B166:$CW166,Attendance_sorted!$B166:$CW166,"nn")&lt;&gt;"nn","•",""),"")</f>
        <v/>
      </c>
      <c r="M167" s="1" t="str">
        <f ca="1">IF(($A167&lt;&gt;"")*(M$1&lt;&gt;""),IF(_xlfn.XLOOKUP(M$1,Attendance_sorted!$B166:$CW166,Attendance_sorted!$B166:$CW166,"nn")&lt;&gt;"nn","•",""),"")</f>
        <v>•</v>
      </c>
      <c r="N167" s="1" t="str">
        <f ca="1">IF(($A167&lt;&gt;"")*(N$1&lt;&gt;""),IF(_xlfn.XLOOKUP(N$1,Attendance_sorted!$B166:$CW166,Attendance_sorted!$B166:$CW166,"nn")&lt;&gt;"nn","•",""),"")</f>
        <v>•</v>
      </c>
      <c r="O167" s="1" t="str">
        <f ca="1">IF(($A167&lt;&gt;"")*(O$1&lt;&gt;""),IF(_xlfn.XLOOKUP(O$1,Attendance_sorted!$B166:$CW166,Attendance_sorted!$B166:$CW166,"nn")&lt;&gt;"nn","•",""),"")</f>
        <v/>
      </c>
      <c r="P167" s="1" t="str">
        <f ca="1">IF(($A167&lt;&gt;"")*(P$1&lt;&gt;""),IF(_xlfn.XLOOKUP(P$1,Attendance_sorted!$B166:$CW166,Attendance_sorted!$B166:$CW166,"nn")&lt;&gt;"nn","•",""),"")</f>
        <v>•</v>
      </c>
      <c r="Q167" s="1" t="str">
        <f ca="1">IF(($A167&lt;&gt;"")*(Q$1&lt;&gt;""),IF(_xlfn.XLOOKUP(Q$1,Attendance_sorted!$B166:$CW166,Attendance_sorted!$B166:$CW166,"nn")&lt;&gt;"nn","•",""),"")</f>
        <v/>
      </c>
      <c r="R167" s="1" t="str">
        <f ca="1">IF(($A167&lt;&gt;"")*(R$1&lt;&gt;""),IF(_xlfn.XLOOKUP(R$1,Attendance_sorted!$B166:$CW166,Attendance_sorted!$B166:$CW166,"nn")&lt;&gt;"nn","•",""),"")</f>
        <v>•</v>
      </c>
      <c r="S167" s="1" t="str">
        <f ca="1">IF(($A167&lt;&gt;"")*(S$1&lt;&gt;""),IF(_xlfn.XLOOKUP(S$1,Attendance_sorted!$B166:$CW166,Attendance_sorted!$B166:$CW166,"nn")&lt;&gt;"nn","•",""),"")</f>
        <v/>
      </c>
      <c r="T167" s="1" t="str">
        <f ca="1">IF(($A167&lt;&gt;"")*(T$1&lt;&gt;""),IF(_xlfn.XLOOKUP(T$1,Attendance_sorted!$B166:$CW166,Attendance_sorted!$B166:$CW166,"nn")&lt;&gt;"nn","•",""),"")</f>
        <v/>
      </c>
      <c r="U167" s="1" t="str">
        <f ca="1">IF(($A167&lt;&gt;"")*(U$1&lt;&gt;""),IF(_xlfn.XLOOKUP(U$1,Attendance_sorted!$B166:$CW166,Attendance_sorted!$B166:$CW166,"nn")&lt;&gt;"nn","•",""),"")</f>
        <v/>
      </c>
      <c r="V167" s="1" t="str">
        <f ca="1">IF(($A167&lt;&gt;"")*(V$1&lt;&gt;""),IF(_xlfn.XLOOKUP(V$1,Attendance_sorted!$B166:$CW166,Attendance_sorted!$B166:$CW166,"nn")&lt;&gt;"nn","•",""),"")</f>
        <v/>
      </c>
      <c r="W167" s="1" t="str">
        <f ca="1">IF(($A167&lt;&gt;"")*(W$1&lt;&gt;""),IF(_xlfn.XLOOKUP(W$1,Attendance_sorted!$B166:$CW166,Attendance_sorted!$B166:$CW166,"nn")&lt;&gt;"nn","•",""),"")</f>
        <v/>
      </c>
      <c r="X167" s="1" t="str">
        <f ca="1">IF(($A167&lt;&gt;"")*(X$1&lt;&gt;""),IF(_xlfn.XLOOKUP(X$1,Attendance_sorted!$B166:$CW166,Attendance_sorted!$B166:$CW166,"nn")&lt;&gt;"nn","•",""),"")</f>
        <v/>
      </c>
      <c r="Y167" s="1" t="str">
        <f ca="1">IF(($A167&lt;&gt;"")*(Y$1&lt;&gt;""),IF(_xlfn.XLOOKUP(Y$1,Attendance_sorted!$B166:$CW166,Attendance_sorted!$B166:$CW166,"nn")&lt;&gt;"nn","•",""),"")</f>
        <v/>
      </c>
      <c r="Z167" s="1" t="str">
        <f ca="1">IF(($A167&lt;&gt;"")*(Z$1&lt;&gt;""),IF(_xlfn.XLOOKUP(Z$1,Attendance_sorted!$B166:$CW166,Attendance_sorted!$B166:$CW166,"nn")&lt;&gt;"nn","•",""),"")</f>
        <v/>
      </c>
      <c r="AA167" s="1" t="str">
        <f ca="1">IF(($A167&lt;&gt;"")*(AA$1&lt;&gt;""),IF(_xlfn.XLOOKUP(AA$1,Attendance_sorted!$B166:$CW166,Attendance_sorted!$B166:$CW166,"nn")&lt;&gt;"nn","•",""),"")</f>
        <v/>
      </c>
      <c r="AB167" s="1" t="str">
        <f ca="1">IF(($A167&lt;&gt;"")*(AB$1&lt;&gt;""),IF(_xlfn.XLOOKUP(AB$1,Attendance_sorted!$B166:$CW166,Attendance_sorted!$B166:$CW166,"nn")&lt;&gt;"nn","•",""),"")</f>
        <v/>
      </c>
      <c r="AC167" s="1" t="str">
        <f ca="1">IF(($A167&lt;&gt;"")*(AC$1&lt;&gt;""),IF(_xlfn.XLOOKUP(AC$1,Attendance_sorted!$B166:$CW166,Attendance_sorted!$B166:$CW166,"nn")&lt;&gt;"nn","•",""),"")</f>
        <v/>
      </c>
      <c r="AD167" s="1" t="str">
        <f ca="1">IF(($A167&lt;&gt;"")*(AD$1&lt;&gt;""),IF(_xlfn.XLOOKUP(AD$1,Attendance_sorted!$B166:$CW166,Attendance_sorted!$B166:$CW166,"nn")&lt;&gt;"nn","•",""),"")</f>
        <v/>
      </c>
      <c r="AE167" s="1" t="str">
        <f ca="1">IF(($A167&lt;&gt;"")*(AE$1&lt;&gt;""),IF(_xlfn.XLOOKUP(AE$1,Attendance_sorted!$B166:$CW166,Attendance_sorted!$B166:$CW166,"nn")&lt;&gt;"nn","•",""),"")</f>
        <v/>
      </c>
      <c r="AF167" s="1" t="str">
        <f ca="1">IF(($A167&lt;&gt;"")*(AF$1&lt;&gt;""),IF(_xlfn.XLOOKUP(AF$1,Attendance_sorted!$B166:$CW166,Attendance_sorted!$B166:$CW166,"nn")&lt;&gt;"nn","•",""),"")</f>
        <v/>
      </c>
      <c r="AG167" s="1" t="str">
        <f ca="1">IF(($A167&lt;&gt;"")*(AG$1&lt;&gt;""),IF(_xlfn.XLOOKUP(AG$1,Attendance_sorted!$B166:$CW166,Attendance_sorted!$B166:$CW166,"nn")&lt;&gt;"nn","•",""),"")</f>
        <v/>
      </c>
      <c r="AH167" s="1" t="str">
        <f ca="1">IF(($A167&lt;&gt;"")*(AH$1&lt;&gt;""),IF(_xlfn.XLOOKUP(AH$1,Attendance_sorted!$B166:$CW166,Attendance_sorted!$B166:$CW166,"nn")&lt;&gt;"nn","•",""),"")</f>
        <v/>
      </c>
      <c r="AI167" s="1" t="str">
        <f ca="1">IF(($A167&lt;&gt;"")*(AI$1&lt;&gt;""),IF(_xlfn.XLOOKUP(AI$1,Attendance_sorted!$B166:$CW166,Attendance_sorted!$B166:$CW166,"nn")&lt;&gt;"nn","•",""),"")</f>
        <v/>
      </c>
      <c r="AJ167" s="1" t="str">
        <f ca="1">IF(($A167&lt;&gt;"")*(AJ$1&lt;&gt;""),IF(_xlfn.XLOOKUP(AJ$1,Attendance_sorted!$B166:$CW166,Attendance_sorted!$B166:$CW166,"nn")&lt;&gt;"nn","•",""),"")</f>
        <v/>
      </c>
      <c r="AK167" s="1" t="str">
        <f ca="1">IF(($A167&lt;&gt;"")*(AK$1&lt;&gt;""),IF(_xlfn.XLOOKUP(AK$1,Attendance_sorted!$B166:$CW166,Attendance_sorted!$B166:$CW166,"nn")&lt;&gt;"nn","•",""),"")</f>
        <v/>
      </c>
      <c r="AL167" s="1" t="str">
        <f ca="1">IF(($A167&lt;&gt;"")*(AL$1&lt;&gt;""),IF(_xlfn.XLOOKUP(AL$1,Attendance_sorted!$B166:$CW166,Attendance_sorted!$B166:$CW166,"nn")&lt;&gt;"nn","•",""),"")</f>
        <v/>
      </c>
      <c r="AM167" s="1" t="str">
        <f ca="1">IF(($A167&lt;&gt;"")*(AM$1&lt;&gt;""),IF(_xlfn.XLOOKUP(AM$1,Attendance_sorted!$B166:$CW166,Attendance_sorted!$B166:$CW166,"nn")&lt;&gt;"nn","•",""),"")</f>
        <v/>
      </c>
      <c r="AN167" s="1" t="str">
        <f ca="1">IF(($A167&lt;&gt;"")*(AN$1&lt;&gt;""),IF(_xlfn.XLOOKUP(AN$1,Attendance_sorted!$B166:$CW166,Attendance_sorted!$B166:$CW166,"nn")&lt;&gt;"nn","•",""),"")</f>
        <v/>
      </c>
      <c r="AO167" s="1" t="str">
        <f ca="1">IF(($A167&lt;&gt;"")*(AO$1&lt;&gt;""),IF(_xlfn.XLOOKUP(AO$1,Attendance_sorted!$B166:$CW166,Attendance_sorted!$B166:$CW166,"nn")&lt;&gt;"nn","•",""),"")</f>
        <v/>
      </c>
      <c r="AP167" s="1" t="str">
        <f ca="1">IF(($A167&lt;&gt;"")*(AP$1&lt;&gt;""),IF(_xlfn.XLOOKUP(AP$1,Attendance_sorted!$B166:$CW166,Attendance_sorted!$B166:$CW166,"nn")&lt;&gt;"nn","•",""),"")</f>
        <v/>
      </c>
      <c r="AQ167" s="1" t="str">
        <f ca="1">IF(($A167&lt;&gt;"")*(AQ$1&lt;&gt;""),IF(_xlfn.XLOOKUP(AQ$1,Attendance_sorted!$B166:$CW166,Attendance_sorted!$B166:$CW166,"nn")&lt;&gt;"nn","•",""),"")</f>
        <v/>
      </c>
      <c r="AR167" s="1" t="str">
        <f ca="1">IF(($A167&lt;&gt;"")*(AR$1&lt;&gt;""),IF(_xlfn.XLOOKUP(AR$1,Attendance_sorted!$B166:$CW166,Attendance_sorted!$B166:$CW166,"nn")&lt;&gt;"nn","•",""),"")</f>
        <v/>
      </c>
      <c r="AS167" s="1" t="str">
        <f ca="1">IF(($A167&lt;&gt;"")*(AS$1&lt;&gt;""),IF(_xlfn.XLOOKUP(AS$1,Attendance_sorted!$B166:$CW166,Attendance_sorted!$B166:$CW166,"nn")&lt;&gt;"nn","•",""),"")</f>
        <v/>
      </c>
      <c r="AT167" s="1" t="str">
        <f ca="1">IF(($A167&lt;&gt;"")*(AT$1&lt;&gt;""),IF(_xlfn.XLOOKUP(AT$1,Attendance_sorted!$B166:$CW166,Attendance_sorted!$B166:$CW166,"nn")&lt;&gt;"nn","•",""),"")</f>
        <v/>
      </c>
      <c r="AU167" s="1" t="str">
        <f ca="1">IF(($A167&lt;&gt;"")*(AU$1&lt;&gt;""),IF(_xlfn.XLOOKUP(AU$1,Attendance_sorted!$B166:$CW166,Attendance_sorted!$B166:$CW166,"nn")&lt;&gt;"nn","•",""),"")</f>
        <v/>
      </c>
      <c r="AV167" s="1" t="str">
        <f ca="1">IF(($A167&lt;&gt;"")*(AV$1&lt;&gt;""),IF(_xlfn.XLOOKUP(AV$1,Attendance_sorted!$B166:$CW166,Attendance_sorted!$B166:$CW166,"nn")&lt;&gt;"nn","•",""),"")</f>
        <v/>
      </c>
      <c r="AW167" s="1" t="str">
        <f ca="1">IF(($A167&lt;&gt;"")*(AW$1&lt;&gt;""),IF(_xlfn.XLOOKUP(AW$1,Attendance_sorted!$B166:$CW166,Attendance_sorted!$B166:$CW166,"nn")&lt;&gt;"nn","•",""),"")</f>
        <v/>
      </c>
      <c r="AX167" s="1" t="str">
        <f ca="1">IF(($A167&lt;&gt;"")*(AX$1&lt;&gt;""),IF(_xlfn.XLOOKUP(AX$1,Attendance_sorted!$B166:$CW166,Attendance_sorted!$B166:$CW166,"nn")&lt;&gt;"nn","•",""),"")</f>
        <v/>
      </c>
      <c r="AY167" s="1" t="str">
        <f ca="1">IF(($A167&lt;&gt;"")*(AY$1&lt;&gt;""),IF(_xlfn.XLOOKUP(AY$1,Attendance_sorted!$B166:$CW166,Attendance_sorted!$B166:$CW166,"nn")&lt;&gt;"nn","•",""),"")</f>
        <v/>
      </c>
      <c r="AZ167" s="1" t="str">
        <f ca="1">IF(($A167&lt;&gt;"")*(AZ$1&lt;&gt;""),IF(_xlfn.XLOOKUP(AZ$1,Attendance_sorted!$B166:$CW166,Attendance_sorted!$B166:$CW166,"nn")&lt;&gt;"nn","•",""),"")</f>
        <v/>
      </c>
      <c r="BA167" s="1" t="str">
        <f ca="1">IF(($A167&lt;&gt;"")*(BA$1&lt;&gt;""),IF(_xlfn.XLOOKUP(BA$1,Attendance_sorted!$B166:$CW166,Attendance_sorted!$B166:$CW166,"nn")&lt;&gt;"nn","•",""),"")</f>
        <v/>
      </c>
      <c r="BB167" s="1" t="str">
        <f ca="1">IF(($A167&lt;&gt;"")*(BB$1&lt;&gt;""),IF(_xlfn.XLOOKUP(BB$1,Attendance_sorted!$B166:$CW166,Attendance_sorted!$B166:$CW166,"nn")&lt;&gt;"nn","•",""),"")</f>
        <v/>
      </c>
      <c r="BC167" s="1" t="str">
        <f ca="1">IF(($A167&lt;&gt;"")*(BC$1&lt;&gt;""),IF(_xlfn.XLOOKUP(BC$1,Attendance_sorted!$B166:$CW166,Attendance_sorted!$B166:$CW166,"nn")&lt;&gt;"nn","•",""),"")</f>
        <v/>
      </c>
      <c r="BD167" s="1" t="str">
        <f ca="1">IF(($A167&lt;&gt;"")*(BD$1&lt;&gt;""),IF(_xlfn.XLOOKUP(BD$1,Attendance_sorted!$B166:$CW166,Attendance_sorted!$B166:$CW166,"nn")&lt;&gt;"nn","•",""),"")</f>
        <v/>
      </c>
      <c r="BE167" s="1" t="str">
        <f ca="1">IF(($A167&lt;&gt;"")*(BE$1&lt;&gt;""),IF(_xlfn.XLOOKUP(BE$1,Attendance_sorted!$B166:$CW166,Attendance_sorted!$B166:$CW166,"nn")&lt;&gt;"nn","•",""),"")</f>
        <v/>
      </c>
      <c r="BF167" s="1" t="str">
        <f ca="1">IF(($A167&lt;&gt;"")*(BF$1&lt;&gt;""),IF(_xlfn.XLOOKUP(BF$1,Attendance_sorted!$B166:$CW166,Attendance_sorted!$B166:$CW166,"nn")&lt;&gt;"nn","•",""),"")</f>
        <v/>
      </c>
      <c r="BG167" s="1" t="str">
        <f ca="1">IF(($A167&lt;&gt;"")*(BG$1&lt;&gt;""),IF(_xlfn.XLOOKUP(BG$1,Attendance_sorted!$B166:$CW166,Attendance_sorted!$B166:$CW166,"nn")&lt;&gt;"nn","•",""),"")</f>
        <v/>
      </c>
      <c r="BH167" s="1" t="str">
        <f ca="1">IF(($A167&lt;&gt;"")*(BH$1&lt;&gt;""),IF(_xlfn.XLOOKUP(BH$1,Attendance_sorted!$B166:$CW166,Attendance_sorted!$B166:$CW166,"nn")&lt;&gt;"nn","•",""),"")</f>
        <v/>
      </c>
      <c r="BI167" s="1" t="str">
        <f ca="1">IF(($A167&lt;&gt;"")*(BI$1&lt;&gt;""),IF(_xlfn.XLOOKUP(BI$1,Attendance_sorted!$B166:$CW166,Attendance_sorted!$B166:$CW166,"nn")&lt;&gt;"nn","•",""),"")</f>
        <v/>
      </c>
      <c r="BJ167" s="1" t="str">
        <f ca="1">IF(($A167&lt;&gt;"")*(BJ$1&lt;&gt;""),IF(_xlfn.XLOOKUP(BJ$1,Attendance_sorted!$B166:$CW166,Attendance_sorted!$B166:$CW166,"nn")&lt;&gt;"nn","•",""),"")</f>
        <v/>
      </c>
      <c r="BK167" s="1" t="str">
        <f ca="1">IF(($A167&lt;&gt;"")*(BK$1&lt;&gt;""),IF(_xlfn.XLOOKUP(BK$1,Attendance_sorted!$B166:$CW166,Attendance_sorted!$B166:$CW166,"nn")&lt;&gt;"nn","•",""),"")</f>
        <v/>
      </c>
      <c r="BL167" s="1" t="str">
        <f ca="1">IF(($A167&lt;&gt;"")*(BL$1&lt;&gt;""),IF(_xlfn.XLOOKUP(BL$1,Attendance_sorted!$B166:$CW166,Attendance_sorted!$B166:$CW166,"nn")&lt;&gt;"nn","•",""),"")</f>
        <v/>
      </c>
      <c r="BM167" s="1" t="str">
        <f ca="1">IF(($A167&lt;&gt;"")*(BM$1&lt;&gt;""),IF(_xlfn.XLOOKUP(BM$1,Attendance_sorted!$B166:$CW166,Attendance_sorted!$B166:$CW166,"nn")&lt;&gt;"nn","•",""),"")</f>
        <v/>
      </c>
      <c r="BN167" s="1" t="str">
        <f ca="1">IF(($A167&lt;&gt;"")*(BN$1&lt;&gt;""),IF(_xlfn.XLOOKUP(BN$1,Attendance_sorted!$B166:$CW166,Attendance_sorted!$B166:$CW166,"nn")&lt;&gt;"nn","•",""),"")</f>
        <v/>
      </c>
      <c r="BO167" s="1" t="str">
        <f ca="1">IF(($A167&lt;&gt;"")*(BO$1&lt;&gt;""),IF(_xlfn.XLOOKUP(BO$1,Attendance_sorted!$B166:$CW166,Attendance_sorted!$B166:$CW166,"nn")&lt;&gt;"nn","•",""),"")</f>
        <v/>
      </c>
      <c r="BP167" s="1" t="str">
        <f ca="1">IF(($A167&lt;&gt;"")*(BP$1&lt;&gt;""),IF(_xlfn.XLOOKUP(BP$1,Attendance_sorted!$B166:$CW166,Attendance_sorted!$B166:$CW166,"nn")&lt;&gt;"nn","•",""),"")</f>
        <v/>
      </c>
      <c r="BQ167" s="1" t="str">
        <f ca="1">IF(($A167&lt;&gt;"")*(BQ$1&lt;&gt;""),IF(_xlfn.XLOOKUP(BQ$1,Attendance_sorted!$B166:$CW166,Attendance_sorted!$B166:$CW166,"nn")&lt;&gt;"nn","•",""),"")</f>
        <v/>
      </c>
      <c r="BR167" s="1" t="str">
        <f ca="1">IF(($A167&lt;&gt;"")*(BR$1&lt;&gt;""),IF(_xlfn.XLOOKUP(BR$1,Attendance_sorted!$B166:$CW166,Attendance_sorted!$B166:$CW166,"nn")&lt;&gt;"nn","•",""),"")</f>
        <v/>
      </c>
      <c r="BS167" s="1" t="str">
        <f ca="1">IF(($A167&lt;&gt;"")*(BS$1&lt;&gt;""),IF(_xlfn.XLOOKUP(BS$1,Attendance_sorted!$B166:$CW166,Attendance_sorted!$B166:$CW166,"nn")&lt;&gt;"nn","•",""),"")</f>
        <v/>
      </c>
      <c r="BT167" s="1" t="str">
        <f ca="1">IF(($A167&lt;&gt;"")*(BT$1&lt;&gt;""),IF(_xlfn.XLOOKUP(BT$1,Attendance_sorted!$B166:$CW166,Attendance_sorted!$B166:$CW166,"nn")&lt;&gt;"nn","•",""),"")</f>
        <v/>
      </c>
      <c r="BU167" s="1" t="str">
        <f ca="1">IF(($A167&lt;&gt;"")*(BU$1&lt;&gt;""),IF(_xlfn.XLOOKUP(BU$1,Attendance_sorted!$B166:$CW166,Attendance_sorted!$B166:$CW166,"nn")&lt;&gt;"nn","•",""),"")</f>
        <v/>
      </c>
      <c r="BV167" s="1" t="str">
        <f ca="1">IF(($A167&lt;&gt;"")*(BV$1&lt;&gt;""),IF(_xlfn.XLOOKUP(BV$1,Attendance_sorted!$B166:$CW166,Attendance_sorted!$B166:$CW166,"nn")&lt;&gt;"nn","•",""),"")</f>
        <v/>
      </c>
      <c r="BW167" s="1" t="str">
        <f ca="1">IF(($A167&lt;&gt;"")*(BW$1&lt;&gt;""),IF(_xlfn.XLOOKUP(BW$1,Attendance_sorted!$B166:$CW166,Attendance_sorted!$B166:$CW166,"nn")&lt;&gt;"nn","•",""),"")</f>
        <v/>
      </c>
      <c r="BX167" s="1" t="str">
        <f ca="1">IF(($A167&lt;&gt;"")*(BX$1&lt;&gt;""),IF(_xlfn.XLOOKUP(BX$1,Attendance_sorted!$B166:$CW166,Attendance_sorted!$B166:$CW166,"nn")&lt;&gt;"nn","•",""),"")</f>
        <v/>
      </c>
      <c r="BY167" s="1" t="str">
        <f ca="1">IF(($A167&lt;&gt;"")*(BY$1&lt;&gt;""),IF(_xlfn.XLOOKUP(BY$1,Attendance_sorted!$B166:$CW166,Attendance_sorted!$B166:$CW166,"nn")&lt;&gt;"nn","•",""),"")</f>
        <v/>
      </c>
      <c r="BZ167" s="1" t="str">
        <f ca="1">IF(($A167&lt;&gt;"")*(BZ$1&lt;&gt;""),IF(_xlfn.XLOOKUP(BZ$1,Attendance_sorted!$B166:$CW166,Attendance_sorted!$B166:$CW166,"nn")&lt;&gt;"nn","•",""),"")</f>
        <v/>
      </c>
      <c r="CA167" s="1" t="str">
        <f ca="1">IF(($A167&lt;&gt;"")*(CA$1&lt;&gt;""),IF(_xlfn.XLOOKUP(CA$1,Attendance_sorted!$B166:$CW166,Attendance_sorted!$B166:$CW166,"nn")&lt;&gt;"nn","•",""),"")</f>
        <v/>
      </c>
      <c r="CB167" s="1" t="str">
        <f ca="1">IF(($A167&lt;&gt;"")*(CB$1&lt;&gt;""),IF(_xlfn.XLOOKUP(CB$1,Attendance_sorted!$B166:$CW166,Attendance_sorted!$B166:$CW166,"nn")&lt;&gt;"nn","•",""),"")</f>
        <v/>
      </c>
      <c r="CC167" s="1" t="str">
        <f ca="1">IF(($A167&lt;&gt;"")*(CC$1&lt;&gt;""),IF(_xlfn.XLOOKUP(CC$1,Attendance_sorted!$B166:$CW166,Attendance_sorted!$B166:$CW166,"nn")&lt;&gt;"nn","•",""),"")</f>
        <v/>
      </c>
      <c r="CD167" s="1" t="str">
        <f ca="1">IF(($A167&lt;&gt;"")*(CD$1&lt;&gt;""),IF(_xlfn.XLOOKUP(CD$1,Attendance_sorted!$B166:$CW166,Attendance_sorted!$B166:$CW166,"nn")&lt;&gt;"nn","•",""),"")</f>
        <v/>
      </c>
      <c r="CE167" s="1" t="str">
        <f ca="1">IF(($A167&lt;&gt;"")*(CE$1&lt;&gt;""),IF(_xlfn.XLOOKUP(CE$1,Attendance_sorted!$B166:$CW166,Attendance_sorted!$B166:$CW166,"nn")&lt;&gt;"nn","•",""),"")</f>
        <v/>
      </c>
      <c r="CF167" s="1" t="str">
        <f ca="1">IF(($A167&lt;&gt;"")*(CF$1&lt;&gt;""),IF(_xlfn.XLOOKUP(CF$1,Attendance_sorted!$B166:$CW166,Attendance_sorted!$B166:$CW166,"nn")&lt;&gt;"nn","•",""),"")</f>
        <v/>
      </c>
      <c r="CG167" s="1" t="str">
        <f ca="1">IF(($A167&lt;&gt;"")*(CG$1&lt;&gt;""),IF(_xlfn.XLOOKUP(CG$1,Attendance_sorted!$B166:$CW166,Attendance_sorted!$B166:$CW166,"nn")&lt;&gt;"nn","•",""),"")</f>
        <v/>
      </c>
      <c r="CH167" s="1" t="str">
        <f ca="1">IF(($A167&lt;&gt;"")*(CH$1&lt;&gt;""),IF(_xlfn.XLOOKUP(CH$1,Attendance_sorted!$B166:$CW166,Attendance_sorted!$B166:$CW166,"nn")&lt;&gt;"nn","•",""),"")</f>
        <v/>
      </c>
      <c r="CI167" s="1" t="str">
        <f ca="1">IF(($A167&lt;&gt;"")*(CI$1&lt;&gt;""),IF(_xlfn.XLOOKUP(CI$1,Attendance_sorted!$B166:$CW166,Attendance_sorted!$B166:$CW166,"nn")&lt;&gt;"nn","•",""),"")</f>
        <v/>
      </c>
      <c r="CJ167" s="1" t="str">
        <f ca="1">IF(($A167&lt;&gt;"")*(CJ$1&lt;&gt;""),IF(_xlfn.XLOOKUP(CJ$1,Attendance_sorted!$B166:$CW166,Attendance_sorted!$B166:$CW166,"nn")&lt;&gt;"nn","•",""),"")</f>
        <v/>
      </c>
      <c r="CK167" s="1" t="str">
        <f ca="1">IF(($A167&lt;&gt;"")*(CK$1&lt;&gt;""),IF(_xlfn.XLOOKUP(CK$1,Attendance_sorted!$B166:$CW166,Attendance_sorted!$B166:$CW166,"nn")&lt;&gt;"nn","•",""),"")</f>
        <v/>
      </c>
      <c r="CL167" s="1" t="str">
        <f ca="1">IF(($A167&lt;&gt;"")*(CL$1&lt;&gt;""),IF(_xlfn.XLOOKUP(CL$1,Attendance_sorted!$B166:$CW166,Attendance_sorted!$B166:$CW166,"nn")&lt;&gt;"nn","•",""),"")</f>
        <v/>
      </c>
      <c r="CM167" s="1" t="str">
        <f ca="1">IF(($A167&lt;&gt;"")*(CM$1&lt;&gt;""),IF(_xlfn.XLOOKUP(CM$1,Attendance_sorted!$B166:$CW166,Attendance_sorted!$B166:$CW166,"nn")&lt;&gt;"nn","•",""),"")</f>
        <v/>
      </c>
      <c r="CN167" s="1" t="str">
        <f ca="1">IF(($A167&lt;&gt;"")*(CN$1&lt;&gt;""),IF(_xlfn.XLOOKUP(CN$1,Attendance_sorted!$B166:$CW166,Attendance_sorted!$B166:$CW166,"nn")&lt;&gt;"nn","•",""),"")</f>
        <v/>
      </c>
      <c r="CO167" s="1" t="str">
        <f ca="1">IF(($A167&lt;&gt;"")*(CO$1&lt;&gt;""),IF(_xlfn.XLOOKUP(CO$1,Attendance_sorted!$B166:$CW166,Attendance_sorted!$B166:$CW166,"nn")&lt;&gt;"nn","•",""),"")</f>
        <v/>
      </c>
      <c r="CP167" s="1" t="str">
        <f ca="1">IF(($A167&lt;&gt;"")*(CP$1&lt;&gt;""),IF(_xlfn.XLOOKUP(CP$1,Attendance_sorted!$B166:$CW166,Attendance_sorted!$B166:$CW166,"nn")&lt;&gt;"nn","•",""),"")</f>
        <v/>
      </c>
      <c r="CQ167" s="1" t="str">
        <f ca="1">IF(($A167&lt;&gt;"")*(CQ$1&lt;&gt;""),IF(_xlfn.XLOOKUP(CQ$1,Attendance_sorted!$B166:$CW166,Attendance_sorted!$B166:$CW166,"nn")&lt;&gt;"nn","•",""),"")</f>
        <v/>
      </c>
      <c r="CR167" s="1" t="str">
        <f ca="1">IF(($A167&lt;&gt;"")*(CR$1&lt;&gt;""),IF(_xlfn.XLOOKUP(CR$1,Attendance_sorted!$B166:$CW166,Attendance_sorted!$B166:$CW166,"nn")&lt;&gt;"nn","•",""),"")</f>
        <v/>
      </c>
      <c r="CS167" s="1" t="str">
        <f ca="1">IF(($A167&lt;&gt;"")*(CS$1&lt;&gt;""),IF(_xlfn.XLOOKUP(CS$1,Attendance_sorted!$B166:$CW166,Attendance_sorted!$B166:$CW166,"nn")&lt;&gt;"nn","•",""),"")</f>
        <v/>
      </c>
      <c r="CT167" s="1" t="str">
        <f ca="1">IF(($A167&lt;&gt;"")*(CT$1&lt;&gt;""),IF(_xlfn.XLOOKUP(CT$1,Attendance_sorted!$B166:$CW166,Attendance_sorted!$B166:$CW166,"nn")&lt;&gt;"nn","•",""),"")</f>
        <v/>
      </c>
      <c r="CU167" s="1" t="str">
        <f ca="1">IF(($A167&lt;&gt;"")*(CU$1&lt;&gt;""),IF(_xlfn.XLOOKUP(CU$1,Attendance_sorted!$B166:$CW166,Attendance_sorted!$B166:$CW166,"nn")&lt;&gt;"nn","•",""),"")</f>
        <v/>
      </c>
      <c r="CV167" s="1" t="str">
        <f ca="1">IF(($A167&lt;&gt;"")*(CV$1&lt;&gt;""),IF(_xlfn.XLOOKUP(CV$1,Attendance_sorted!$B166:$CW166,Attendance_sorted!$B166:$CW166,"nn")&lt;&gt;"nn","•",""),"")</f>
        <v/>
      </c>
      <c r="CW167" s="1" t="str">
        <f ca="1">IF(($A167&lt;&gt;"")*(CW$1&lt;&gt;""),IF(_xlfn.XLOOKUP(CW$1,Attendance_sorted!$B166:$CW166,Attendance_sorted!$B166:$CW166,"nn")&lt;&gt;"nn","•",""),"")</f>
        <v/>
      </c>
    </row>
    <row r="168" spans="1:101">
      <c r="A168" s="1">
        <v>613</v>
      </c>
      <c r="B168" s="1" t="str">
        <f ca="1">IF(($A168&lt;&gt;"")*(B$1&lt;&gt;""),IF(_xlfn.XLOOKUP(B$1,Attendance_sorted!$B167:$CW167,Attendance_sorted!$B167:$CW167,"nn")&lt;&gt;"nn","•",""),"")</f>
        <v/>
      </c>
      <c r="C168" s="1" t="str">
        <f ca="1">IF(($A168&lt;&gt;"")*(C$1&lt;&gt;""),IF(_xlfn.XLOOKUP(C$1,Attendance_sorted!$B167:$CW167,Attendance_sorted!$B167:$CW167,"nn")&lt;&gt;"nn","•",""),"")</f>
        <v/>
      </c>
      <c r="D168" s="1" t="str">
        <f ca="1">IF(($A168&lt;&gt;"")*(D$1&lt;&gt;""),IF(_xlfn.XLOOKUP(D$1,Attendance_sorted!$B167:$CW167,Attendance_sorted!$B167:$CW167,"nn")&lt;&gt;"nn","•",""),"")</f>
        <v>•</v>
      </c>
      <c r="E168" s="1" t="str">
        <f ca="1">IF(($A168&lt;&gt;"")*(E$1&lt;&gt;""),IF(_xlfn.XLOOKUP(E$1,Attendance_sorted!$B167:$CW167,Attendance_sorted!$B167:$CW167,"nn")&lt;&gt;"nn","•",""),"")</f>
        <v/>
      </c>
      <c r="F168" s="1" t="str">
        <f ca="1">IF(($A168&lt;&gt;"")*(F$1&lt;&gt;""),IF(_xlfn.XLOOKUP(F$1,Attendance_sorted!$B167:$CW167,Attendance_sorted!$B167:$CW167,"nn")&lt;&gt;"nn","•",""),"")</f>
        <v>•</v>
      </c>
      <c r="G168" s="1" t="str">
        <f ca="1">IF(($A168&lt;&gt;"")*(G$1&lt;&gt;""),IF(_xlfn.XLOOKUP(G$1,Attendance_sorted!$B167:$CW167,Attendance_sorted!$B167:$CW167,"nn")&lt;&gt;"nn","•",""),"")</f>
        <v/>
      </c>
      <c r="H168" s="1" t="str">
        <f ca="1">IF(($A168&lt;&gt;"")*(H$1&lt;&gt;""),IF(_xlfn.XLOOKUP(H$1,Attendance_sorted!$B167:$CW167,Attendance_sorted!$B167:$CW167,"nn")&lt;&gt;"nn","•",""),"")</f>
        <v/>
      </c>
      <c r="I168" s="1" t="str">
        <f ca="1">IF(($A168&lt;&gt;"")*(I$1&lt;&gt;""),IF(_xlfn.XLOOKUP(I$1,Attendance_sorted!$B167:$CW167,Attendance_sorted!$B167:$CW167,"nn")&lt;&gt;"nn","•",""),"")</f>
        <v>•</v>
      </c>
      <c r="J168" s="1" t="str">
        <f ca="1">IF(($A168&lt;&gt;"")*(J$1&lt;&gt;""),IF(_xlfn.XLOOKUP(J$1,Attendance_sorted!$B167:$CW167,Attendance_sorted!$B167:$CW167,"nn")&lt;&gt;"nn","•",""),"")</f>
        <v>•</v>
      </c>
      <c r="K168" s="1" t="str">
        <f ca="1">IF(($A168&lt;&gt;"")*(K$1&lt;&gt;""),IF(_xlfn.XLOOKUP(K$1,Attendance_sorted!$B167:$CW167,Attendance_sorted!$B167:$CW167,"nn")&lt;&gt;"nn","•",""),"")</f>
        <v>•</v>
      </c>
      <c r="L168" s="1" t="str">
        <f ca="1">IF(($A168&lt;&gt;"")*(L$1&lt;&gt;""),IF(_xlfn.XLOOKUP(L$1,Attendance_sorted!$B167:$CW167,Attendance_sorted!$B167:$CW167,"nn")&lt;&gt;"nn","•",""),"")</f>
        <v>•</v>
      </c>
      <c r="M168" s="1" t="str">
        <f ca="1">IF(($A168&lt;&gt;"")*(M$1&lt;&gt;""),IF(_xlfn.XLOOKUP(M$1,Attendance_sorted!$B167:$CW167,Attendance_sorted!$B167:$CW167,"nn")&lt;&gt;"nn","•",""),"")</f>
        <v>•</v>
      </c>
      <c r="N168" s="1" t="str">
        <f ca="1">IF(($A168&lt;&gt;"")*(N$1&lt;&gt;""),IF(_xlfn.XLOOKUP(N$1,Attendance_sorted!$B167:$CW167,Attendance_sorted!$B167:$CW167,"nn")&lt;&gt;"nn","•",""),"")</f>
        <v/>
      </c>
      <c r="O168" s="1" t="str">
        <f ca="1">IF(($A168&lt;&gt;"")*(O$1&lt;&gt;""),IF(_xlfn.XLOOKUP(O$1,Attendance_sorted!$B167:$CW167,Attendance_sorted!$B167:$CW167,"nn")&lt;&gt;"nn","•",""),"")</f>
        <v>•</v>
      </c>
      <c r="P168" s="1" t="str">
        <f ca="1">IF(($A168&lt;&gt;"")*(P$1&lt;&gt;""),IF(_xlfn.XLOOKUP(P$1,Attendance_sorted!$B167:$CW167,Attendance_sorted!$B167:$CW167,"nn")&lt;&gt;"nn","•",""),"")</f>
        <v>•</v>
      </c>
      <c r="Q168" s="1" t="str">
        <f ca="1">IF(($A168&lt;&gt;"")*(Q$1&lt;&gt;""),IF(_xlfn.XLOOKUP(Q$1,Attendance_sorted!$B167:$CW167,Attendance_sorted!$B167:$CW167,"nn")&lt;&gt;"nn","•",""),"")</f>
        <v/>
      </c>
      <c r="R168" s="1" t="str">
        <f ca="1">IF(($A168&lt;&gt;"")*(R$1&lt;&gt;""),IF(_xlfn.XLOOKUP(R$1,Attendance_sorted!$B167:$CW167,Attendance_sorted!$B167:$CW167,"nn")&lt;&gt;"nn","•",""),"")</f>
        <v>•</v>
      </c>
      <c r="S168" s="1" t="str">
        <f ca="1">IF(($A168&lt;&gt;"")*(S$1&lt;&gt;""),IF(_xlfn.XLOOKUP(S$1,Attendance_sorted!$B167:$CW167,Attendance_sorted!$B167:$CW167,"nn")&lt;&gt;"nn","•",""),"")</f>
        <v>•</v>
      </c>
      <c r="T168" s="1" t="str">
        <f ca="1">IF(($A168&lt;&gt;"")*(T$1&lt;&gt;""),IF(_xlfn.XLOOKUP(T$1,Attendance_sorted!$B167:$CW167,Attendance_sorted!$B167:$CW167,"nn")&lt;&gt;"nn","•",""),"")</f>
        <v>•</v>
      </c>
      <c r="U168" s="1" t="str">
        <f ca="1">IF(($A168&lt;&gt;"")*(U$1&lt;&gt;""),IF(_xlfn.XLOOKUP(U$1,Attendance_sorted!$B167:$CW167,Attendance_sorted!$B167:$CW167,"nn")&lt;&gt;"nn","•",""),"")</f>
        <v>•</v>
      </c>
      <c r="V168" s="1" t="str">
        <f ca="1">IF(($A168&lt;&gt;"")*(V$1&lt;&gt;""),IF(_xlfn.XLOOKUP(V$1,Attendance_sorted!$B167:$CW167,Attendance_sorted!$B167:$CW167,"nn")&lt;&gt;"nn","•",""),"")</f>
        <v/>
      </c>
      <c r="W168" s="1" t="str">
        <f ca="1">IF(($A168&lt;&gt;"")*(W$1&lt;&gt;""),IF(_xlfn.XLOOKUP(W$1,Attendance_sorted!$B167:$CW167,Attendance_sorted!$B167:$CW167,"nn")&lt;&gt;"nn","•",""),"")</f>
        <v/>
      </c>
      <c r="X168" s="1" t="str">
        <f ca="1">IF(($A168&lt;&gt;"")*(X$1&lt;&gt;""),IF(_xlfn.XLOOKUP(X$1,Attendance_sorted!$B167:$CW167,Attendance_sorted!$B167:$CW167,"nn")&lt;&gt;"nn","•",""),"")</f>
        <v/>
      </c>
      <c r="Y168" s="1" t="str">
        <f ca="1">IF(($A168&lt;&gt;"")*(Y$1&lt;&gt;""),IF(_xlfn.XLOOKUP(Y$1,Attendance_sorted!$B167:$CW167,Attendance_sorted!$B167:$CW167,"nn")&lt;&gt;"nn","•",""),"")</f>
        <v/>
      </c>
      <c r="Z168" s="1" t="str">
        <f ca="1">IF(($A168&lt;&gt;"")*(Z$1&lt;&gt;""),IF(_xlfn.XLOOKUP(Z$1,Attendance_sorted!$B167:$CW167,Attendance_sorted!$B167:$CW167,"nn")&lt;&gt;"nn","•",""),"")</f>
        <v/>
      </c>
      <c r="AA168" s="1" t="str">
        <f ca="1">IF(($A168&lt;&gt;"")*(AA$1&lt;&gt;""),IF(_xlfn.XLOOKUP(AA$1,Attendance_sorted!$B167:$CW167,Attendance_sorted!$B167:$CW167,"nn")&lt;&gt;"nn","•",""),"")</f>
        <v/>
      </c>
      <c r="AB168" s="1" t="str">
        <f ca="1">IF(($A168&lt;&gt;"")*(AB$1&lt;&gt;""),IF(_xlfn.XLOOKUP(AB$1,Attendance_sorted!$B167:$CW167,Attendance_sorted!$B167:$CW167,"nn")&lt;&gt;"nn","•",""),"")</f>
        <v/>
      </c>
      <c r="AC168" s="1" t="str">
        <f ca="1">IF(($A168&lt;&gt;"")*(AC$1&lt;&gt;""),IF(_xlfn.XLOOKUP(AC$1,Attendance_sorted!$B167:$CW167,Attendance_sorted!$B167:$CW167,"nn")&lt;&gt;"nn","•",""),"")</f>
        <v/>
      </c>
      <c r="AD168" s="1" t="str">
        <f ca="1">IF(($A168&lt;&gt;"")*(AD$1&lt;&gt;""),IF(_xlfn.XLOOKUP(AD$1,Attendance_sorted!$B167:$CW167,Attendance_sorted!$B167:$CW167,"nn")&lt;&gt;"nn","•",""),"")</f>
        <v/>
      </c>
      <c r="AE168" s="1" t="str">
        <f ca="1">IF(($A168&lt;&gt;"")*(AE$1&lt;&gt;""),IF(_xlfn.XLOOKUP(AE$1,Attendance_sorted!$B167:$CW167,Attendance_sorted!$B167:$CW167,"nn")&lt;&gt;"nn","•",""),"")</f>
        <v/>
      </c>
      <c r="AF168" s="1" t="str">
        <f ca="1">IF(($A168&lt;&gt;"")*(AF$1&lt;&gt;""),IF(_xlfn.XLOOKUP(AF$1,Attendance_sorted!$B167:$CW167,Attendance_sorted!$B167:$CW167,"nn")&lt;&gt;"nn","•",""),"")</f>
        <v/>
      </c>
      <c r="AG168" s="1" t="str">
        <f ca="1">IF(($A168&lt;&gt;"")*(AG$1&lt;&gt;""),IF(_xlfn.XLOOKUP(AG$1,Attendance_sorted!$B167:$CW167,Attendance_sorted!$B167:$CW167,"nn")&lt;&gt;"nn","•",""),"")</f>
        <v/>
      </c>
      <c r="AH168" s="1" t="str">
        <f ca="1">IF(($A168&lt;&gt;"")*(AH$1&lt;&gt;""),IF(_xlfn.XLOOKUP(AH$1,Attendance_sorted!$B167:$CW167,Attendance_sorted!$B167:$CW167,"nn")&lt;&gt;"nn","•",""),"")</f>
        <v/>
      </c>
      <c r="AI168" s="1" t="str">
        <f ca="1">IF(($A168&lt;&gt;"")*(AI$1&lt;&gt;""),IF(_xlfn.XLOOKUP(AI$1,Attendance_sorted!$B167:$CW167,Attendance_sorted!$B167:$CW167,"nn")&lt;&gt;"nn","•",""),"")</f>
        <v/>
      </c>
      <c r="AJ168" s="1" t="str">
        <f ca="1">IF(($A168&lt;&gt;"")*(AJ$1&lt;&gt;""),IF(_xlfn.XLOOKUP(AJ$1,Attendance_sorted!$B167:$CW167,Attendance_sorted!$B167:$CW167,"nn")&lt;&gt;"nn","•",""),"")</f>
        <v/>
      </c>
      <c r="AK168" s="1" t="str">
        <f ca="1">IF(($A168&lt;&gt;"")*(AK$1&lt;&gt;""),IF(_xlfn.XLOOKUP(AK$1,Attendance_sorted!$B167:$CW167,Attendance_sorted!$B167:$CW167,"nn")&lt;&gt;"nn","•",""),"")</f>
        <v/>
      </c>
      <c r="AL168" s="1" t="str">
        <f ca="1">IF(($A168&lt;&gt;"")*(AL$1&lt;&gt;""),IF(_xlfn.XLOOKUP(AL$1,Attendance_sorted!$B167:$CW167,Attendance_sorted!$B167:$CW167,"nn")&lt;&gt;"nn","•",""),"")</f>
        <v/>
      </c>
      <c r="AM168" s="1" t="str">
        <f ca="1">IF(($A168&lt;&gt;"")*(AM$1&lt;&gt;""),IF(_xlfn.XLOOKUP(AM$1,Attendance_sorted!$B167:$CW167,Attendance_sorted!$B167:$CW167,"nn")&lt;&gt;"nn","•",""),"")</f>
        <v/>
      </c>
      <c r="AN168" s="1" t="str">
        <f ca="1">IF(($A168&lt;&gt;"")*(AN$1&lt;&gt;""),IF(_xlfn.XLOOKUP(AN$1,Attendance_sorted!$B167:$CW167,Attendance_sorted!$B167:$CW167,"nn")&lt;&gt;"nn","•",""),"")</f>
        <v/>
      </c>
      <c r="AO168" s="1" t="str">
        <f ca="1">IF(($A168&lt;&gt;"")*(AO$1&lt;&gt;""),IF(_xlfn.XLOOKUP(AO$1,Attendance_sorted!$B167:$CW167,Attendance_sorted!$B167:$CW167,"nn")&lt;&gt;"nn","•",""),"")</f>
        <v/>
      </c>
      <c r="AP168" s="1" t="str">
        <f ca="1">IF(($A168&lt;&gt;"")*(AP$1&lt;&gt;""),IF(_xlfn.XLOOKUP(AP$1,Attendance_sorted!$B167:$CW167,Attendance_sorted!$B167:$CW167,"nn")&lt;&gt;"nn","•",""),"")</f>
        <v/>
      </c>
      <c r="AQ168" s="1" t="str">
        <f ca="1">IF(($A168&lt;&gt;"")*(AQ$1&lt;&gt;""),IF(_xlfn.XLOOKUP(AQ$1,Attendance_sorted!$B167:$CW167,Attendance_sorted!$B167:$CW167,"nn")&lt;&gt;"nn","•",""),"")</f>
        <v/>
      </c>
      <c r="AR168" s="1" t="str">
        <f ca="1">IF(($A168&lt;&gt;"")*(AR$1&lt;&gt;""),IF(_xlfn.XLOOKUP(AR$1,Attendance_sorted!$B167:$CW167,Attendance_sorted!$B167:$CW167,"nn")&lt;&gt;"nn","•",""),"")</f>
        <v/>
      </c>
      <c r="AS168" s="1" t="str">
        <f ca="1">IF(($A168&lt;&gt;"")*(AS$1&lt;&gt;""),IF(_xlfn.XLOOKUP(AS$1,Attendance_sorted!$B167:$CW167,Attendance_sorted!$B167:$CW167,"nn")&lt;&gt;"nn","•",""),"")</f>
        <v/>
      </c>
      <c r="AT168" s="1" t="str">
        <f ca="1">IF(($A168&lt;&gt;"")*(AT$1&lt;&gt;""),IF(_xlfn.XLOOKUP(AT$1,Attendance_sorted!$B167:$CW167,Attendance_sorted!$B167:$CW167,"nn")&lt;&gt;"nn","•",""),"")</f>
        <v/>
      </c>
      <c r="AU168" s="1" t="str">
        <f ca="1">IF(($A168&lt;&gt;"")*(AU$1&lt;&gt;""),IF(_xlfn.XLOOKUP(AU$1,Attendance_sorted!$B167:$CW167,Attendance_sorted!$B167:$CW167,"nn")&lt;&gt;"nn","•",""),"")</f>
        <v/>
      </c>
      <c r="AV168" s="1" t="str">
        <f ca="1">IF(($A168&lt;&gt;"")*(AV$1&lt;&gt;""),IF(_xlfn.XLOOKUP(AV$1,Attendance_sorted!$B167:$CW167,Attendance_sorted!$B167:$CW167,"nn")&lt;&gt;"nn","•",""),"")</f>
        <v/>
      </c>
      <c r="AW168" s="1" t="str">
        <f ca="1">IF(($A168&lt;&gt;"")*(AW$1&lt;&gt;""),IF(_xlfn.XLOOKUP(AW$1,Attendance_sorted!$B167:$CW167,Attendance_sorted!$B167:$CW167,"nn")&lt;&gt;"nn","•",""),"")</f>
        <v/>
      </c>
      <c r="AX168" s="1" t="str">
        <f ca="1">IF(($A168&lt;&gt;"")*(AX$1&lt;&gt;""),IF(_xlfn.XLOOKUP(AX$1,Attendance_sorted!$B167:$CW167,Attendance_sorted!$B167:$CW167,"nn")&lt;&gt;"nn","•",""),"")</f>
        <v/>
      </c>
      <c r="AY168" s="1" t="str">
        <f ca="1">IF(($A168&lt;&gt;"")*(AY$1&lt;&gt;""),IF(_xlfn.XLOOKUP(AY$1,Attendance_sorted!$B167:$CW167,Attendance_sorted!$B167:$CW167,"nn")&lt;&gt;"nn","•",""),"")</f>
        <v/>
      </c>
      <c r="AZ168" s="1" t="str">
        <f ca="1">IF(($A168&lt;&gt;"")*(AZ$1&lt;&gt;""),IF(_xlfn.XLOOKUP(AZ$1,Attendance_sorted!$B167:$CW167,Attendance_sorted!$B167:$CW167,"nn")&lt;&gt;"nn","•",""),"")</f>
        <v/>
      </c>
      <c r="BA168" s="1" t="str">
        <f ca="1">IF(($A168&lt;&gt;"")*(BA$1&lt;&gt;""),IF(_xlfn.XLOOKUP(BA$1,Attendance_sorted!$B167:$CW167,Attendance_sorted!$B167:$CW167,"nn")&lt;&gt;"nn","•",""),"")</f>
        <v/>
      </c>
      <c r="BB168" s="1" t="str">
        <f ca="1">IF(($A168&lt;&gt;"")*(BB$1&lt;&gt;""),IF(_xlfn.XLOOKUP(BB$1,Attendance_sorted!$B167:$CW167,Attendance_sorted!$B167:$CW167,"nn")&lt;&gt;"nn","•",""),"")</f>
        <v/>
      </c>
      <c r="BC168" s="1" t="str">
        <f ca="1">IF(($A168&lt;&gt;"")*(BC$1&lt;&gt;""),IF(_xlfn.XLOOKUP(BC$1,Attendance_sorted!$B167:$CW167,Attendance_sorted!$B167:$CW167,"nn")&lt;&gt;"nn","•",""),"")</f>
        <v/>
      </c>
      <c r="BD168" s="1" t="str">
        <f ca="1">IF(($A168&lt;&gt;"")*(BD$1&lt;&gt;""),IF(_xlfn.XLOOKUP(BD$1,Attendance_sorted!$B167:$CW167,Attendance_sorted!$B167:$CW167,"nn")&lt;&gt;"nn","•",""),"")</f>
        <v/>
      </c>
      <c r="BE168" s="1" t="str">
        <f ca="1">IF(($A168&lt;&gt;"")*(BE$1&lt;&gt;""),IF(_xlfn.XLOOKUP(BE$1,Attendance_sorted!$B167:$CW167,Attendance_sorted!$B167:$CW167,"nn")&lt;&gt;"nn","•",""),"")</f>
        <v/>
      </c>
      <c r="BF168" s="1" t="str">
        <f ca="1">IF(($A168&lt;&gt;"")*(BF$1&lt;&gt;""),IF(_xlfn.XLOOKUP(BF$1,Attendance_sorted!$B167:$CW167,Attendance_sorted!$B167:$CW167,"nn")&lt;&gt;"nn","•",""),"")</f>
        <v/>
      </c>
      <c r="BG168" s="1" t="str">
        <f ca="1">IF(($A168&lt;&gt;"")*(BG$1&lt;&gt;""),IF(_xlfn.XLOOKUP(BG$1,Attendance_sorted!$B167:$CW167,Attendance_sorted!$B167:$CW167,"nn")&lt;&gt;"nn","•",""),"")</f>
        <v/>
      </c>
      <c r="BH168" s="1" t="str">
        <f ca="1">IF(($A168&lt;&gt;"")*(BH$1&lt;&gt;""),IF(_xlfn.XLOOKUP(BH$1,Attendance_sorted!$B167:$CW167,Attendance_sorted!$B167:$CW167,"nn")&lt;&gt;"nn","•",""),"")</f>
        <v/>
      </c>
      <c r="BI168" s="1" t="str">
        <f ca="1">IF(($A168&lt;&gt;"")*(BI$1&lt;&gt;""),IF(_xlfn.XLOOKUP(BI$1,Attendance_sorted!$B167:$CW167,Attendance_sorted!$B167:$CW167,"nn")&lt;&gt;"nn","•",""),"")</f>
        <v/>
      </c>
      <c r="BJ168" s="1" t="str">
        <f ca="1">IF(($A168&lt;&gt;"")*(BJ$1&lt;&gt;""),IF(_xlfn.XLOOKUP(BJ$1,Attendance_sorted!$B167:$CW167,Attendance_sorted!$B167:$CW167,"nn")&lt;&gt;"nn","•",""),"")</f>
        <v/>
      </c>
      <c r="BK168" s="1" t="str">
        <f ca="1">IF(($A168&lt;&gt;"")*(BK$1&lt;&gt;""),IF(_xlfn.XLOOKUP(BK$1,Attendance_sorted!$B167:$CW167,Attendance_sorted!$B167:$CW167,"nn")&lt;&gt;"nn","•",""),"")</f>
        <v/>
      </c>
      <c r="BL168" s="1" t="str">
        <f ca="1">IF(($A168&lt;&gt;"")*(BL$1&lt;&gt;""),IF(_xlfn.XLOOKUP(BL$1,Attendance_sorted!$B167:$CW167,Attendance_sorted!$B167:$CW167,"nn")&lt;&gt;"nn","•",""),"")</f>
        <v/>
      </c>
      <c r="BM168" s="1" t="str">
        <f ca="1">IF(($A168&lt;&gt;"")*(BM$1&lt;&gt;""),IF(_xlfn.XLOOKUP(BM$1,Attendance_sorted!$B167:$CW167,Attendance_sorted!$B167:$CW167,"nn")&lt;&gt;"nn","•",""),"")</f>
        <v/>
      </c>
      <c r="BN168" s="1" t="str">
        <f ca="1">IF(($A168&lt;&gt;"")*(BN$1&lt;&gt;""),IF(_xlfn.XLOOKUP(BN$1,Attendance_sorted!$B167:$CW167,Attendance_sorted!$B167:$CW167,"nn")&lt;&gt;"nn","•",""),"")</f>
        <v/>
      </c>
      <c r="BO168" s="1" t="str">
        <f ca="1">IF(($A168&lt;&gt;"")*(BO$1&lt;&gt;""),IF(_xlfn.XLOOKUP(BO$1,Attendance_sorted!$B167:$CW167,Attendance_sorted!$B167:$CW167,"nn")&lt;&gt;"nn","•",""),"")</f>
        <v/>
      </c>
      <c r="BP168" s="1" t="str">
        <f ca="1">IF(($A168&lt;&gt;"")*(BP$1&lt;&gt;""),IF(_xlfn.XLOOKUP(BP$1,Attendance_sorted!$B167:$CW167,Attendance_sorted!$B167:$CW167,"nn")&lt;&gt;"nn","•",""),"")</f>
        <v/>
      </c>
      <c r="BQ168" s="1" t="str">
        <f ca="1">IF(($A168&lt;&gt;"")*(BQ$1&lt;&gt;""),IF(_xlfn.XLOOKUP(BQ$1,Attendance_sorted!$B167:$CW167,Attendance_sorted!$B167:$CW167,"nn")&lt;&gt;"nn","•",""),"")</f>
        <v/>
      </c>
      <c r="BR168" s="1" t="str">
        <f ca="1">IF(($A168&lt;&gt;"")*(BR$1&lt;&gt;""),IF(_xlfn.XLOOKUP(BR$1,Attendance_sorted!$B167:$CW167,Attendance_sorted!$B167:$CW167,"nn")&lt;&gt;"nn","•",""),"")</f>
        <v/>
      </c>
      <c r="BS168" s="1" t="str">
        <f ca="1">IF(($A168&lt;&gt;"")*(BS$1&lt;&gt;""),IF(_xlfn.XLOOKUP(BS$1,Attendance_sorted!$B167:$CW167,Attendance_sorted!$B167:$CW167,"nn")&lt;&gt;"nn","•",""),"")</f>
        <v/>
      </c>
      <c r="BT168" s="1" t="str">
        <f ca="1">IF(($A168&lt;&gt;"")*(BT$1&lt;&gt;""),IF(_xlfn.XLOOKUP(BT$1,Attendance_sorted!$B167:$CW167,Attendance_sorted!$B167:$CW167,"nn")&lt;&gt;"nn","•",""),"")</f>
        <v/>
      </c>
      <c r="BU168" s="1" t="str">
        <f ca="1">IF(($A168&lt;&gt;"")*(BU$1&lt;&gt;""),IF(_xlfn.XLOOKUP(BU$1,Attendance_sorted!$B167:$CW167,Attendance_sorted!$B167:$CW167,"nn")&lt;&gt;"nn","•",""),"")</f>
        <v/>
      </c>
      <c r="BV168" s="1" t="str">
        <f ca="1">IF(($A168&lt;&gt;"")*(BV$1&lt;&gt;""),IF(_xlfn.XLOOKUP(BV$1,Attendance_sorted!$B167:$CW167,Attendance_sorted!$B167:$CW167,"nn")&lt;&gt;"nn","•",""),"")</f>
        <v/>
      </c>
      <c r="BW168" s="1" t="str">
        <f ca="1">IF(($A168&lt;&gt;"")*(BW$1&lt;&gt;""),IF(_xlfn.XLOOKUP(BW$1,Attendance_sorted!$B167:$CW167,Attendance_sorted!$B167:$CW167,"nn")&lt;&gt;"nn","•",""),"")</f>
        <v/>
      </c>
      <c r="BX168" s="1" t="str">
        <f ca="1">IF(($A168&lt;&gt;"")*(BX$1&lt;&gt;""),IF(_xlfn.XLOOKUP(BX$1,Attendance_sorted!$B167:$CW167,Attendance_sorted!$B167:$CW167,"nn")&lt;&gt;"nn","•",""),"")</f>
        <v/>
      </c>
      <c r="BY168" s="1" t="str">
        <f ca="1">IF(($A168&lt;&gt;"")*(BY$1&lt;&gt;""),IF(_xlfn.XLOOKUP(BY$1,Attendance_sorted!$B167:$CW167,Attendance_sorted!$B167:$CW167,"nn")&lt;&gt;"nn","•",""),"")</f>
        <v/>
      </c>
      <c r="BZ168" s="1" t="str">
        <f ca="1">IF(($A168&lt;&gt;"")*(BZ$1&lt;&gt;""),IF(_xlfn.XLOOKUP(BZ$1,Attendance_sorted!$B167:$CW167,Attendance_sorted!$B167:$CW167,"nn")&lt;&gt;"nn","•",""),"")</f>
        <v/>
      </c>
      <c r="CA168" s="1" t="str">
        <f ca="1">IF(($A168&lt;&gt;"")*(CA$1&lt;&gt;""),IF(_xlfn.XLOOKUP(CA$1,Attendance_sorted!$B167:$CW167,Attendance_sorted!$B167:$CW167,"nn")&lt;&gt;"nn","•",""),"")</f>
        <v/>
      </c>
      <c r="CB168" s="1" t="str">
        <f ca="1">IF(($A168&lt;&gt;"")*(CB$1&lt;&gt;""),IF(_xlfn.XLOOKUP(CB$1,Attendance_sorted!$B167:$CW167,Attendance_sorted!$B167:$CW167,"nn")&lt;&gt;"nn","•",""),"")</f>
        <v/>
      </c>
      <c r="CC168" s="1" t="str">
        <f ca="1">IF(($A168&lt;&gt;"")*(CC$1&lt;&gt;""),IF(_xlfn.XLOOKUP(CC$1,Attendance_sorted!$B167:$CW167,Attendance_sorted!$B167:$CW167,"nn")&lt;&gt;"nn","•",""),"")</f>
        <v/>
      </c>
      <c r="CD168" s="1" t="str">
        <f ca="1">IF(($A168&lt;&gt;"")*(CD$1&lt;&gt;""),IF(_xlfn.XLOOKUP(CD$1,Attendance_sorted!$B167:$CW167,Attendance_sorted!$B167:$CW167,"nn")&lt;&gt;"nn","•",""),"")</f>
        <v/>
      </c>
      <c r="CE168" s="1" t="str">
        <f ca="1">IF(($A168&lt;&gt;"")*(CE$1&lt;&gt;""),IF(_xlfn.XLOOKUP(CE$1,Attendance_sorted!$B167:$CW167,Attendance_sorted!$B167:$CW167,"nn")&lt;&gt;"nn","•",""),"")</f>
        <v/>
      </c>
      <c r="CF168" s="1" t="str">
        <f ca="1">IF(($A168&lt;&gt;"")*(CF$1&lt;&gt;""),IF(_xlfn.XLOOKUP(CF$1,Attendance_sorted!$B167:$CW167,Attendance_sorted!$B167:$CW167,"nn")&lt;&gt;"nn","•",""),"")</f>
        <v/>
      </c>
      <c r="CG168" s="1" t="str">
        <f ca="1">IF(($A168&lt;&gt;"")*(CG$1&lt;&gt;""),IF(_xlfn.XLOOKUP(CG$1,Attendance_sorted!$B167:$CW167,Attendance_sorted!$B167:$CW167,"nn")&lt;&gt;"nn","•",""),"")</f>
        <v/>
      </c>
      <c r="CH168" s="1" t="str">
        <f ca="1">IF(($A168&lt;&gt;"")*(CH$1&lt;&gt;""),IF(_xlfn.XLOOKUP(CH$1,Attendance_sorted!$B167:$CW167,Attendance_sorted!$B167:$CW167,"nn")&lt;&gt;"nn","•",""),"")</f>
        <v/>
      </c>
      <c r="CI168" s="1" t="str">
        <f ca="1">IF(($A168&lt;&gt;"")*(CI$1&lt;&gt;""),IF(_xlfn.XLOOKUP(CI$1,Attendance_sorted!$B167:$CW167,Attendance_sorted!$B167:$CW167,"nn")&lt;&gt;"nn","•",""),"")</f>
        <v/>
      </c>
      <c r="CJ168" s="1" t="str">
        <f ca="1">IF(($A168&lt;&gt;"")*(CJ$1&lt;&gt;""),IF(_xlfn.XLOOKUP(CJ$1,Attendance_sorted!$B167:$CW167,Attendance_sorted!$B167:$CW167,"nn")&lt;&gt;"nn","•",""),"")</f>
        <v/>
      </c>
      <c r="CK168" s="1" t="str">
        <f ca="1">IF(($A168&lt;&gt;"")*(CK$1&lt;&gt;""),IF(_xlfn.XLOOKUP(CK$1,Attendance_sorted!$B167:$CW167,Attendance_sorted!$B167:$CW167,"nn")&lt;&gt;"nn","•",""),"")</f>
        <v/>
      </c>
      <c r="CL168" s="1" t="str">
        <f ca="1">IF(($A168&lt;&gt;"")*(CL$1&lt;&gt;""),IF(_xlfn.XLOOKUP(CL$1,Attendance_sorted!$B167:$CW167,Attendance_sorted!$B167:$CW167,"nn")&lt;&gt;"nn","•",""),"")</f>
        <v/>
      </c>
      <c r="CM168" s="1" t="str">
        <f ca="1">IF(($A168&lt;&gt;"")*(CM$1&lt;&gt;""),IF(_xlfn.XLOOKUP(CM$1,Attendance_sorted!$B167:$CW167,Attendance_sorted!$B167:$CW167,"nn")&lt;&gt;"nn","•",""),"")</f>
        <v/>
      </c>
      <c r="CN168" s="1" t="str">
        <f ca="1">IF(($A168&lt;&gt;"")*(CN$1&lt;&gt;""),IF(_xlfn.XLOOKUP(CN$1,Attendance_sorted!$B167:$CW167,Attendance_sorted!$B167:$CW167,"nn")&lt;&gt;"nn","•",""),"")</f>
        <v/>
      </c>
      <c r="CO168" s="1" t="str">
        <f ca="1">IF(($A168&lt;&gt;"")*(CO$1&lt;&gt;""),IF(_xlfn.XLOOKUP(CO$1,Attendance_sorted!$B167:$CW167,Attendance_sorted!$B167:$CW167,"nn")&lt;&gt;"nn","•",""),"")</f>
        <v/>
      </c>
      <c r="CP168" s="1" t="str">
        <f ca="1">IF(($A168&lt;&gt;"")*(CP$1&lt;&gt;""),IF(_xlfn.XLOOKUP(CP$1,Attendance_sorted!$B167:$CW167,Attendance_sorted!$B167:$CW167,"nn")&lt;&gt;"nn","•",""),"")</f>
        <v/>
      </c>
      <c r="CQ168" s="1" t="str">
        <f ca="1">IF(($A168&lt;&gt;"")*(CQ$1&lt;&gt;""),IF(_xlfn.XLOOKUP(CQ$1,Attendance_sorted!$B167:$CW167,Attendance_sorted!$B167:$CW167,"nn")&lt;&gt;"nn","•",""),"")</f>
        <v/>
      </c>
      <c r="CR168" s="1" t="str">
        <f ca="1">IF(($A168&lt;&gt;"")*(CR$1&lt;&gt;""),IF(_xlfn.XLOOKUP(CR$1,Attendance_sorted!$B167:$CW167,Attendance_sorted!$B167:$CW167,"nn")&lt;&gt;"nn","•",""),"")</f>
        <v/>
      </c>
      <c r="CS168" s="1" t="str">
        <f ca="1">IF(($A168&lt;&gt;"")*(CS$1&lt;&gt;""),IF(_xlfn.XLOOKUP(CS$1,Attendance_sorted!$B167:$CW167,Attendance_sorted!$B167:$CW167,"nn")&lt;&gt;"nn","•",""),"")</f>
        <v/>
      </c>
      <c r="CT168" s="1" t="str">
        <f ca="1">IF(($A168&lt;&gt;"")*(CT$1&lt;&gt;""),IF(_xlfn.XLOOKUP(CT$1,Attendance_sorted!$B167:$CW167,Attendance_sorted!$B167:$CW167,"nn")&lt;&gt;"nn","•",""),"")</f>
        <v/>
      </c>
      <c r="CU168" s="1" t="str">
        <f ca="1">IF(($A168&lt;&gt;"")*(CU$1&lt;&gt;""),IF(_xlfn.XLOOKUP(CU$1,Attendance_sorted!$B167:$CW167,Attendance_sorted!$B167:$CW167,"nn")&lt;&gt;"nn","•",""),"")</f>
        <v/>
      </c>
      <c r="CV168" s="1" t="str">
        <f ca="1">IF(($A168&lt;&gt;"")*(CV$1&lt;&gt;""),IF(_xlfn.XLOOKUP(CV$1,Attendance_sorted!$B167:$CW167,Attendance_sorted!$B167:$CW167,"nn")&lt;&gt;"nn","•",""),"")</f>
        <v/>
      </c>
      <c r="CW168" s="1" t="str">
        <f ca="1">IF(($A168&lt;&gt;"")*(CW$1&lt;&gt;""),IF(_xlfn.XLOOKUP(CW$1,Attendance_sorted!$B167:$CW167,Attendance_sorted!$B167:$CW167,"nn")&lt;&gt;"nn","•",""),"")</f>
        <v/>
      </c>
    </row>
    <row r="169" spans="1:101">
      <c r="A169" s="1">
        <v>614</v>
      </c>
      <c r="B169" s="1" t="str">
        <f ca="1">IF(($A169&lt;&gt;"")*(B$1&lt;&gt;""),IF(_xlfn.XLOOKUP(B$1,Attendance_sorted!$B168:$CW168,Attendance_sorted!$B168:$CW168,"nn")&lt;&gt;"nn","•",""),"")</f>
        <v/>
      </c>
      <c r="C169" s="1" t="str">
        <f ca="1">IF(($A169&lt;&gt;"")*(C$1&lt;&gt;""),IF(_xlfn.XLOOKUP(C$1,Attendance_sorted!$B168:$CW168,Attendance_sorted!$B168:$CW168,"nn")&lt;&gt;"nn","•",""),"")</f>
        <v/>
      </c>
      <c r="D169" s="1" t="str">
        <f ca="1">IF(($A169&lt;&gt;"")*(D$1&lt;&gt;""),IF(_xlfn.XLOOKUP(D$1,Attendance_sorted!$B168:$CW168,Attendance_sorted!$B168:$CW168,"nn")&lt;&gt;"nn","•",""),"")</f>
        <v/>
      </c>
      <c r="E169" s="1" t="str">
        <f ca="1">IF(($A169&lt;&gt;"")*(E$1&lt;&gt;""),IF(_xlfn.XLOOKUP(E$1,Attendance_sorted!$B168:$CW168,Attendance_sorted!$B168:$CW168,"nn")&lt;&gt;"nn","•",""),"")</f>
        <v>•</v>
      </c>
      <c r="F169" s="1" t="str">
        <f ca="1">IF(($A169&lt;&gt;"")*(F$1&lt;&gt;""),IF(_xlfn.XLOOKUP(F$1,Attendance_sorted!$B168:$CW168,Attendance_sorted!$B168:$CW168,"nn")&lt;&gt;"nn","•",""),"")</f>
        <v/>
      </c>
      <c r="G169" s="1" t="str">
        <f ca="1">IF(($A169&lt;&gt;"")*(G$1&lt;&gt;""),IF(_xlfn.XLOOKUP(G$1,Attendance_sorted!$B168:$CW168,Attendance_sorted!$B168:$CW168,"nn")&lt;&gt;"nn","•",""),"")</f>
        <v/>
      </c>
      <c r="H169" s="1" t="str">
        <f ca="1">IF(($A169&lt;&gt;"")*(H$1&lt;&gt;""),IF(_xlfn.XLOOKUP(H$1,Attendance_sorted!$B168:$CW168,Attendance_sorted!$B168:$CW168,"nn")&lt;&gt;"nn","•",""),"")</f>
        <v/>
      </c>
      <c r="I169" s="1" t="str">
        <f ca="1">IF(($A169&lt;&gt;"")*(I$1&lt;&gt;""),IF(_xlfn.XLOOKUP(I$1,Attendance_sorted!$B168:$CW168,Attendance_sorted!$B168:$CW168,"nn")&lt;&gt;"nn","•",""),"")</f>
        <v>•</v>
      </c>
      <c r="J169" s="1" t="str">
        <f ca="1">IF(($A169&lt;&gt;"")*(J$1&lt;&gt;""),IF(_xlfn.XLOOKUP(J$1,Attendance_sorted!$B168:$CW168,Attendance_sorted!$B168:$CW168,"nn")&lt;&gt;"nn","•",""),"")</f>
        <v/>
      </c>
      <c r="K169" s="1" t="str">
        <f ca="1">IF(($A169&lt;&gt;"")*(K$1&lt;&gt;""),IF(_xlfn.XLOOKUP(K$1,Attendance_sorted!$B168:$CW168,Attendance_sorted!$B168:$CW168,"nn")&lt;&gt;"nn","•",""),"")</f>
        <v/>
      </c>
      <c r="L169" s="1" t="str">
        <f ca="1">IF(($A169&lt;&gt;"")*(L$1&lt;&gt;""),IF(_xlfn.XLOOKUP(L$1,Attendance_sorted!$B168:$CW168,Attendance_sorted!$B168:$CW168,"nn")&lt;&gt;"nn","•",""),"")</f>
        <v>•</v>
      </c>
      <c r="M169" s="1" t="str">
        <f ca="1">IF(($A169&lt;&gt;"")*(M$1&lt;&gt;""),IF(_xlfn.XLOOKUP(M$1,Attendance_sorted!$B168:$CW168,Attendance_sorted!$B168:$CW168,"nn")&lt;&gt;"nn","•",""),"")</f>
        <v>•</v>
      </c>
      <c r="N169" s="1" t="str">
        <f ca="1">IF(($A169&lt;&gt;"")*(N$1&lt;&gt;""),IF(_xlfn.XLOOKUP(N$1,Attendance_sorted!$B168:$CW168,Attendance_sorted!$B168:$CW168,"nn")&lt;&gt;"nn","•",""),"")</f>
        <v>•</v>
      </c>
      <c r="O169" s="1" t="str">
        <f ca="1">IF(($A169&lt;&gt;"")*(O$1&lt;&gt;""),IF(_xlfn.XLOOKUP(O$1,Attendance_sorted!$B168:$CW168,Attendance_sorted!$B168:$CW168,"nn")&lt;&gt;"nn","•",""),"")</f>
        <v>•</v>
      </c>
      <c r="P169" s="1" t="str">
        <f ca="1">IF(($A169&lt;&gt;"")*(P$1&lt;&gt;""),IF(_xlfn.XLOOKUP(P$1,Attendance_sorted!$B168:$CW168,Attendance_sorted!$B168:$CW168,"nn")&lt;&gt;"nn","•",""),"")</f>
        <v/>
      </c>
      <c r="Q169" s="1" t="str">
        <f ca="1">IF(($A169&lt;&gt;"")*(Q$1&lt;&gt;""),IF(_xlfn.XLOOKUP(Q$1,Attendance_sorted!$B168:$CW168,Attendance_sorted!$B168:$CW168,"nn")&lt;&gt;"nn","•",""),"")</f>
        <v/>
      </c>
      <c r="R169" s="1" t="str">
        <f ca="1">IF(($A169&lt;&gt;"")*(R$1&lt;&gt;""),IF(_xlfn.XLOOKUP(R$1,Attendance_sorted!$B168:$CW168,Attendance_sorted!$B168:$CW168,"nn")&lt;&gt;"nn","•",""),"")</f>
        <v/>
      </c>
      <c r="S169" s="1" t="str">
        <f ca="1">IF(($A169&lt;&gt;"")*(S$1&lt;&gt;""),IF(_xlfn.XLOOKUP(S$1,Attendance_sorted!$B168:$CW168,Attendance_sorted!$B168:$CW168,"nn")&lt;&gt;"nn","•",""),"")</f>
        <v/>
      </c>
      <c r="T169" s="1" t="str">
        <f ca="1">IF(($A169&lt;&gt;"")*(T$1&lt;&gt;""),IF(_xlfn.XLOOKUP(T$1,Attendance_sorted!$B168:$CW168,Attendance_sorted!$B168:$CW168,"nn")&lt;&gt;"nn","•",""),"")</f>
        <v/>
      </c>
      <c r="U169" s="1" t="str">
        <f ca="1">IF(($A169&lt;&gt;"")*(U$1&lt;&gt;""),IF(_xlfn.XLOOKUP(U$1,Attendance_sorted!$B168:$CW168,Attendance_sorted!$B168:$CW168,"nn")&lt;&gt;"nn","•",""),"")</f>
        <v/>
      </c>
      <c r="V169" s="1" t="str">
        <f ca="1">IF(($A169&lt;&gt;"")*(V$1&lt;&gt;""),IF(_xlfn.XLOOKUP(V$1,Attendance_sorted!$B168:$CW168,Attendance_sorted!$B168:$CW168,"nn")&lt;&gt;"nn","•",""),"")</f>
        <v/>
      </c>
      <c r="W169" s="1" t="str">
        <f ca="1">IF(($A169&lt;&gt;"")*(W$1&lt;&gt;""),IF(_xlfn.XLOOKUP(W$1,Attendance_sorted!$B168:$CW168,Attendance_sorted!$B168:$CW168,"nn")&lt;&gt;"nn","•",""),"")</f>
        <v/>
      </c>
      <c r="X169" s="1" t="str">
        <f ca="1">IF(($A169&lt;&gt;"")*(X$1&lt;&gt;""),IF(_xlfn.XLOOKUP(X$1,Attendance_sorted!$B168:$CW168,Attendance_sorted!$B168:$CW168,"nn")&lt;&gt;"nn","•",""),"")</f>
        <v/>
      </c>
      <c r="Y169" s="1" t="str">
        <f ca="1">IF(($A169&lt;&gt;"")*(Y$1&lt;&gt;""),IF(_xlfn.XLOOKUP(Y$1,Attendance_sorted!$B168:$CW168,Attendance_sorted!$B168:$CW168,"nn")&lt;&gt;"nn","•",""),"")</f>
        <v/>
      </c>
      <c r="Z169" s="1" t="str">
        <f ca="1">IF(($A169&lt;&gt;"")*(Z$1&lt;&gt;""),IF(_xlfn.XLOOKUP(Z$1,Attendance_sorted!$B168:$CW168,Attendance_sorted!$B168:$CW168,"nn")&lt;&gt;"nn","•",""),"")</f>
        <v/>
      </c>
      <c r="AA169" s="1" t="str">
        <f ca="1">IF(($A169&lt;&gt;"")*(AA$1&lt;&gt;""),IF(_xlfn.XLOOKUP(AA$1,Attendance_sorted!$B168:$CW168,Attendance_sorted!$B168:$CW168,"nn")&lt;&gt;"nn","•",""),"")</f>
        <v/>
      </c>
      <c r="AB169" s="1" t="str">
        <f ca="1">IF(($A169&lt;&gt;"")*(AB$1&lt;&gt;""),IF(_xlfn.XLOOKUP(AB$1,Attendance_sorted!$B168:$CW168,Attendance_sorted!$B168:$CW168,"nn")&lt;&gt;"nn","•",""),"")</f>
        <v/>
      </c>
      <c r="AC169" s="1" t="str">
        <f ca="1">IF(($A169&lt;&gt;"")*(AC$1&lt;&gt;""),IF(_xlfn.XLOOKUP(AC$1,Attendance_sorted!$B168:$CW168,Attendance_sorted!$B168:$CW168,"nn")&lt;&gt;"nn","•",""),"")</f>
        <v/>
      </c>
      <c r="AD169" s="1" t="str">
        <f ca="1">IF(($A169&lt;&gt;"")*(AD$1&lt;&gt;""),IF(_xlfn.XLOOKUP(AD$1,Attendance_sorted!$B168:$CW168,Attendance_sorted!$B168:$CW168,"nn")&lt;&gt;"nn","•",""),"")</f>
        <v/>
      </c>
      <c r="AE169" s="1" t="str">
        <f ca="1">IF(($A169&lt;&gt;"")*(AE$1&lt;&gt;""),IF(_xlfn.XLOOKUP(AE$1,Attendance_sorted!$B168:$CW168,Attendance_sorted!$B168:$CW168,"nn")&lt;&gt;"nn","•",""),"")</f>
        <v/>
      </c>
      <c r="AF169" s="1" t="str">
        <f ca="1">IF(($A169&lt;&gt;"")*(AF$1&lt;&gt;""),IF(_xlfn.XLOOKUP(AF$1,Attendance_sorted!$B168:$CW168,Attendance_sorted!$B168:$CW168,"nn")&lt;&gt;"nn","•",""),"")</f>
        <v/>
      </c>
      <c r="AG169" s="1" t="str">
        <f ca="1">IF(($A169&lt;&gt;"")*(AG$1&lt;&gt;""),IF(_xlfn.XLOOKUP(AG$1,Attendance_sorted!$B168:$CW168,Attendance_sorted!$B168:$CW168,"nn")&lt;&gt;"nn","•",""),"")</f>
        <v/>
      </c>
      <c r="AH169" s="1" t="str">
        <f ca="1">IF(($A169&lt;&gt;"")*(AH$1&lt;&gt;""),IF(_xlfn.XLOOKUP(AH$1,Attendance_sorted!$B168:$CW168,Attendance_sorted!$B168:$CW168,"nn")&lt;&gt;"nn","•",""),"")</f>
        <v/>
      </c>
      <c r="AI169" s="1" t="str">
        <f ca="1">IF(($A169&lt;&gt;"")*(AI$1&lt;&gt;""),IF(_xlfn.XLOOKUP(AI$1,Attendance_sorted!$B168:$CW168,Attendance_sorted!$B168:$CW168,"nn")&lt;&gt;"nn","•",""),"")</f>
        <v/>
      </c>
      <c r="AJ169" s="1" t="str">
        <f ca="1">IF(($A169&lt;&gt;"")*(AJ$1&lt;&gt;""),IF(_xlfn.XLOOKUP(AJ$1,Attendance_sorted!$B168:$CW168,Attendance_sorted!$B168:$CW168,"nn")&lt;&gt;"nn","•",""),"")</f>
        <v/>
      </c>
      <c r="AK169" s="1" t="str">
        <f ca="1">IF(($A169&lt;&gt;"")*(AK$1&lt;&gt;""),IF(_xlfn.XLOOKUP(AK$1,Attendance_sorted!$B168:$CW168,Attendance_sorted!$B168:$CW168,"nn")&lt;&gt;"nn","•",""),"")</f>
        <v/>
      </c>
      <c r="AL169" s="1" t="str">
        <f ca="1">IF(($A169&lt;&gt;"")*(AL$1&lt;&gt;""),IF(_xlfn.XLOOKUP(AL$1,Attendance_sorted!$B168:$CW168,Attendance_sorted!$B168:$CW168,"nn")&lt;&gt;"nn","•",""),"")</f>
        <v/>
      </c>
      <c r="AM169" s="1" t="str">
        <f ca="1">IF(($A169&lt;&gt;"")*(AM$1&lt;&gt;""),IF(_xlfn.XLOOKUP(AM$1,Attendance_sorted!$B168:$CW168,Attendance_sorted!$B168:$CW168,"nn")&lt;&gt;"nn","•",""),"")</f>
        <v/>
      </c>
      <c r="AN169" s="1" t="str">
        <f ca="1">IF(($A169&lt;&gt;"")*(AN$1&lt;&gt;""),IF(_xlfn.XLOOKUP(AN$1,Attendance_sorted!$B168:$CW168,Attendance_sorted!$B168:$CW168,"nn")&lt;&gt;"nn","•",""),"")</f>
        <v/>
      </c>
      <c r="AO169" s="1" t="str">
        <f ca="1">IF(($A169&lt;&gt;"")*(AO$1&lt;&gt;""),IF(_xlfn.XLOOKUP(AO$1,Attendance_sorted!$B168:$CW168,Attendance_sorted!$B168:$CW168,"nn")&lt;&gt;"nn","•",""),"")</f>
        <v/>
      </c>
      <c r="AP169" s="1" t="str">
        <f ca="1">IF(($A169&lt;&gt;"")*(AP$1&lt;&gt;""),IF(_xlfn.XLOOKUP(AP$1,Attendance_sorted!$B168:$CW168,Attendance_sorted!$B168:$CW168,"nn")&lt;&gt;"nn","•",""),"")</f>
        <v/>
      </c>
      <c r="AQ169" s="1" t="str">
        <f ca="1">IF(($A169&lt;&gt;"")*(AQ$1&lt;&gt;""),IF(_xlfn.XLOOKUP(AQ$1,Attendance_sorted!$B168:$CW168,Attendance_sorted!$B168:$CW168,"nn")&lt;&gt;"nn","•",""),"")</f>
        <v/>
      </c>
      <c r="AR169" s="1" t="str">
        <f ca="1">IF(($A169&lt;&gt;"")*(AR$1&lt;&gt;""),IF(_xlfn.XLOOKUP(AR$1,Attendance_sorted!$B168:$CW168,Attendance_sorted!$B168:$CW168,"nn")&lt;&gt;"nn","•",""),"")</f>
        <v/>
      </c>
      <c r="AS169" s="1" t="str">
        <f ca="1">IF(($A169&lt;&gt;"")*(AS$1&lt;&gt;""),IF(_xlfn.XLOOKUP(AS$1,Attendance_sorted!$B168:$CW168,Attendance_sorted!$B168:$CW168,"nn")&lt;&gt;"nn","•",""),"")</f>
        <v/>
      </c>
      <c r="AT169" s="1" t="str">
        <f ca="1">IF(($A169&lt;&gt;"")*(AT$1&lt;&gt;""),IF(_xlfn.XLOOKUP(AT$1,Attendance_sorted!$B168:$CW168,Attendance_sorted!$B168:$CW168,"nn")&lt;&gt;"nn","•",""),"")</f>
        <v/>
      </c>
      <c r="AU169" s="1" t="str">
        <f ca="1">IF(($A169&lt;&gt;"")*(AU$1&lt;&gt;""),IF(_xlfn.XLOOKUP(AU$1,Attendance_sorted!$B168:$CW168,Attendance_sorted!$B168:$CW168,"nn")&lt;&gt;"nn","•",""),"")</f>
        <v/>
      </c>
      <c r="AV169" s="1" t="str">
        <f ca="1">IF(($A169&lt;&gt;"")*(AV$1&lt;&gt;""),IF(_xlfn.XLOOKUP(AV$1,Attendance_sorted!$B168:$CW168,Attendance_sorted!$B168:$CW168,"nn")&lt;&gt;"nn","•",""),"")</f>
        <v/>
      </c>
      <c r="AW169" s="1" t="str">
        <f ca="1">IF(($A169&lt;&gt;"")*(AW$1&lt;&gt;""),IF(_xlfn.XLOOKUP(AW$1,Attendance_sorted!$B168:$CW168,Attendance_sorted!$B168:$CW168,"nn")&lt;&gt;"nn","•",""),"")</f>
        <v/>
      </c>
      <c r="AX169" s="1" t="str">
        <f ca="1">IF(($A169&lt;&gt;"")*(AX$1&lt;&gt;""),IF(_xlfn.XLOOKUP(AX$1,Attendance_sorted!$B168:$CW168,Attendance_sorted!$B168:$CW168,"nn")&lt;&gt;"nn","•",""),"")</f>
        <v/>
      </c>
      <c r="AY169" s="1" t="str">
        <f ca="1">IF(($A169&lt;&gt;"")*(AY$1&lt;&gt;""),IF(_xlfn.XLOOKUP(AY$1,Attendance_sorted!$B168:$CW168,Attendance_sorted!$B168:$CW168,"nn")&lt;&gt;"nn","•",""),"")</f>
        <v/>
      </c>
      <c r="AZ169" s="1" t="str">
        <f ca="1">IF(($A169&lt;&gt;"")*(AZ$1&lt;&gt;""),IF(_xlfn.XLOOKUP(AZ$1,Attendance_sorted!$B168:$CW168,Attendance_sorted!$B168:$CW168,"nn")&lt;&gt;"nn","•",""),"")</f>
        <v/>
      </c>
      <c r="BA169" s="1" t="str">
        <f ca="1">IF(($A169&lt;&gt;"")*(BA$1&lt;&gt;""),IF(_xlfn.XLOOKUP(BA$1,Attendance_sorted!$B168:$CW168,Attendance_sorted!$B168:$CW168,"nn")&lt;&gt;"nn","•",""),"")</f>
        <v/>
      </c>
      <c r="BB169" s="1" t="str">
        <f ca="1">IF(($A169&lt;&gt;"")*(BB$1&lt;&gt;""),IF(_xlfn.XLOOKUP(BB$1,Attendance_sorted!$B168:$CW168,Attendance_sorted!$B168:$CW168,"nn")&lt;&gt;"nn","•",""),"")</f>
        <v/>
      </c>
      <c r="BC169" s="1" t="str">
        <f ca="1">IF(($A169&lt;&gt;"")*(BC$1&lt;&gt;""),IF(_xlfn.XLOOKUP(BC$1,Attendance_sorted!$B168:$CW168,Attendance_sorted!$B168:$CW168,"nn")&lt;&gt;"nn","•",""),"")</f>
        <v/>
      </c>
      <c r="BD169" s="1" t="str">
        <f ca="1">IF(($A169&lt;&gt;"")*(BD$1&lt;&gt;""),IF(_xlfn.XLOOKUP(BD$1,Attendance_sorted!$B168:$CW168,Attendance_sorted!$B168:$CW168,"nn")&lt;&gt;"nn","•",""),"")</f>
        <v/>
      </c>
      <c r="BE169" s="1" t="str">
        <f ca="1">IF(($A169&lt;&gt;"")*(BE$1&lt;&gt;""),IF(_xlfn.XLOOKUP(BE$1,Attendance_sorted!$B168:$CW168,Attendance_sorted!$B168:$CW168,"nn")&lt;&gt;"nn","•",""),"")</f>
        <v/>
      </c>
      <c r="BF169" s="1" t="str">
        <f ca="1">IF(($A169&lt;&gt;"")*(BF$1&lt;&gt;""),IF(_xlfn.XLOOKUP(BF$1,Attendance_sorted!$B168:$CW168,Attendance_sorted!$B168:$CW168,"nn")&lt;&gt;"nn","•",""),"")</f>
        <v/>
      </c>
      <c r="BG169" s="1" t="str">
        <f ca="1">IF(($A169&lt;&gt;"")*(BG$1&lt;&gt;""),IF(_xlfn.XLOOKUP(BG$1,Attendance_sorted!$B168:$CW168,Attendance_sorted!$B168:$CW168,"nn")&lt;&gt;"nn","•",""),"")</f>
        <v/>
      </c>
      <c r="BH169" s="1" t="str">
        <f ca="1">IF(($A169&lt;&gt;"")*(BH$1&lt;&gt;""),IF(_xlfn.XLOOKUP(BH$1,Attendance_sorted!$B168:$CW168,Attendance_sorted!$B168:$CW168,"nn")&lt;&gt;"nn","•",""),"")</f>
        <v/>
      </c>
      <c r="BI169" s="1" t="str">
        <f ca="1">IF(($A169&lt;&gt;"")*(BI$1&lt;&gt;""),IF(_xlfn.XLOOKUP(BI$1,Attendance_sorted!$B168:$CW168,Attendance_sorted!$B168:$CW168,"nn")&lt;&gt;"nn","•",""),"")</f>
        <v/>
      </c>
      <c r="BJ169" s="1" t="str">
        <f ca="1">IF(($A169&lt;&gt;"")*(BJ$1&lt;&gt;""),IF(_xlfn.XLOOKUP(BJ$1,Attendance_sorted!$B168:$CW168,Attendance_sorted!$B168:$CW168,"nn")&lt;&gt;"nn","•",""),"")</f>
        <v/>
      </c>
      <c r="BK169" s="1" t="str">
        <f ca="1">IF(($A169&lt;&gt;"")*(BK$1&lt;&gt;""),IF(_xlfn.XLOOKUP(BK$1,Attendance_sorted!$B168:$CW168,Attendance_sorted!$B168:$CW168,"nn")&lt;&gt;"nn","•",""),"")</f>
        <v/>
      </c>
      <c r="BL169" s="1" t="str">
        <f ca="1">IF(($A169&lt;&gt;"")*(BL$1&lt;&gt;""),IF(_xlfn.XLOOKUP(BL$1,Attendance_sorted!$B168:$CW168,Attendance_sorted!$B168:$CW168,"nn")&lt;&gt;"nn","•",""),"")</f>
        <v/>
      </c>
      <c r="BM169" s="1" t="str">
        <f ca="1">IF(($A169&lt;&gt;"")*(BM$1&lt;&gt;""),IF(_xlfn.XLOOKUP(BM$1,Attendance_sorted!$B168:$CW168,Attendance_sorted!$B168:$CW168,"nn")&lt;&gt;"nn","•",""),"")</f>
        <v/>
      </c>
      <c r="BN169" s="1" t="str">
        <f ca="1">IF(($A169&lt;&gt;"")*(BN$1&lt;&gt;""),IF(_xlfn.XLOOKUP(BN$1,Attendance_sorted!$B168:$CW168,Attendance_sorted!$B168:$CW168,"nn")&lt;&gt;"nn","•",""),"")</f>
        <v/>
      </c>
      <c r="BO169" s="1" t="str">
        <f ca="1">IF(($A169&lt;&gt;"")*(BO$1&lt;&gt;""),IF(_xlfn.XLOOKUP(BO$1,Attendance_sorted!$B168:$CW168,Attendance_sorted!$B168:$CW168,"nn")&lt;&gt;"nn","•",""),"")</f>
        <v/>
      </c>
      <c r="BP169" s="1" t="str">
        <f ca="1">IF(($A169&lt;&gt;"")*(BP$1&lt;&gt;""),IF(_xlfn.XLOOKUP(BP$1,Attendance_sorted!$B168:$CW168,Attendance_sorted!$B168:$CW168,"nn")&lt;&gt;"nn","•",""),"")</f>
        <v/>
      </c>
      <c r="BQ169" s="1" t="str">
        <f ca="1">IF(($A169&lt;&gt;"")*(BQ$1&lt;&gt;""),IF(_xlfn.XLOOKUP(BQ$1,Attendance_sorted!$B168:$CW168,Attendance_sorted!$B168:$CW168,"nn")&lt;&gt;"nn","•",""),"")</f>
        <v/>
      </c>
      <c r="BR169" s="1" t="str">
        <f ca="1">IF(($A169&lt;&gt;"")*(BR$1&lt;&gt;""),IF(_xlfn.XLOOKUP(BR$1,Attendance_sorted!$B168:$CW168,Attendance_sorted!$B168:$CW168,"nn")&lt;&gt;"nn","•",""),"")</f>
        <v/>
      </c>
      <c r="BS169" s="1" t="str">
        <f ca="1">IF(($A169&lt;&gt;"")*(BS$1&lt;&gt;""),IF(_xlfn.XLOOKUP(BS$1,Attendance_sorted!$B168:$CW168,Attendance_sorted!$B168:$CW168,"nn")&lt;&gt;"nn","•",""),"")</f>
        <v/>
      </c>
      <c r="BT169" s="1" t="str">
        <f ca="1">IF(($A169&lt;&gt;"")*(BT$1&lt;&gt;""),IF(_xlfn.XLOOKUP(BT$1,Attendance_sorted!$B168:$CW168,Attendance_sorted!$B168:$CW168,"nn")&lt;&gt;"nn","•",""),"")</f>
        <v/>
      </c>
      <c r="BU169" s="1" t="str">
        <f ca="1">IF(($A169&lt;&gt;"")*(BU$1&lt;&gt;""),IF(_xlfn.XLOOKUP(BU$1,Attendance_sorted!$B168:$CW168,Attendance_sorted!$B168:$CW168,"nn")&lt;&gt;"nn","•",""),"")</f>
        <v/>
      </c>
      <c r="BV169" s="1" t="str">
        <f ca="1">IF(($A169&lt;&gt;"")*(BV$1&lt;&gt;""),IF(_xlfn.XLOOKUP(BV$1,Attendance_sorted!$B168:$CW168,Attendance_sorted!$B168:$CW168,"nn")&lt;&gt;"nn","•",""),"")</f>
        <v/>
      </c>
      <c r="BW169" s="1" t="str">
        <f ca="1">IF(($A169&lt;&gt;"")*(BW$1&lt;&gt;""),IF(_xlfn.XLOOKUP(BW$1,Attendance_sorted!$B168:$CW168,Attendance_sorted!$B168:$CW168,"nn")&lt;&gt;"nn","•",""),"")</f>
        <v/>
      </c>
      <c r="BX169" s="1" t="str">
        <f ca="1">IF(($A169&lt;&gt;"")*(BX$1&lt;&gt;""),IF(_xlfn.XLOOKUP(BX$1,Attendance_sorted!$B168:$CW168,Attendance_sorted!$B168:$CW168,"nn")&lt;&gt;"nn","•",""),"")</f>
        <v/>
      </c>
      <c r="BY169" s="1" t="str">
        <f ca="1">IF(($A169&lt;&gt;"")*(BY$1&lt;&gt;""),IF(_xlfn.XLOOKUP(BY$1,Attendance_sorted!$B168:$CW168,Attendance_sorted!$B168:$CW168,"nn")&lt;&gt;"nn","•",""),"")</f>
        <v/>
      </c>
      <c r="BZ169" s="1" t="str">
        <f ca="1">IF(($A169&lt;&gt;"")*(BZ$1&lt;&gt;""),IF(_xlfn.XLOOKUP(BZ$1,Attendance_sorted!$B168:$CW168,Attendance_sorted!$B168:$CW168,"nn")&lt;&gt;"nn","•",""),"")</f>
        <v/>
      </c>
      <c r="CA169" s="1" t="str">
        <f ca="1">IF(($A169&lt;&gt;"")*(CA$1&lt;&gt;""),IF(_xlfn.XLOOKUP(CA$1,Attendance_sorted!$B168:$CW168,Attendance_sorted!$B168:$CW168,"nn")&lt;&gt;"nn","•",""),"")</f>
        <v/>
      </c>
      <c r="CB169" s="1" t="str">
        <f ca="1">IF(($A169&lt;&gt;"")*(CB$1&lt;&gt;""),IF(_xlfn.XLOOKUP(CB$1,Attendance_sorted!$B168:$CW168,Attendance_sorted!$B168:$CW168,"nn")&lt;&gt;"nn","•",""),"")</f>
        <v/>
      </c>
      <c r="CC169" s="1" t="str">
        <f ca="1">IF(($A169&lt;&gt;"")*(CC$1&lt;&gt;""),IF(_xlfn.XLOOKUP(CC$1,Attendance_sorted!$B168:$CW168,Attendance_sorted!$B168:$CW168,"nn")&lt;&gt;"nn","•",""),"")</f>
        <v/>
      </c>
      <c r="CD169" s="1" t="str">
        <f ca="1">IF(($A169&lt;&gt;"")*(CD$1&lt;&gt;""),IF(_xlfn.XLOOKUP(CD$1,Attendance_sorted!$B168:$CW168,Attendance_sorted!$B168:$CW168,"nn")&lt;&gt;"nn","•",""),"")</f>
        <v/>
      </c>
      <c r="CE169" s="1" t="str">
        <f ca="1">IF(($A169&lt;&gt;"")*(CE$1&lt;&gt;""),IF(_xlfn.XLOOKUP(CE$1,Attendance_sorted!$B168:$CW168,Attendance_sorted!$B168:$CW168,"nn")&lt;&gt;"nn","•",""),"")</f>
        <v/>
      </c>
      <c r="CF169" s="1" t="str">
        <f ca="1">IF(($A169&lt;&gt;"")*(CF$1&lt;&gt;""),IF(_xlfn.XLOOKUP(CF$1,Attendance_sorted!$B168:$CW168,Attendance_sorted!$B168:$CW168,"nn")&lt;&gt;"nn","•",""),"")</f>
        <v/>
      </c>
      <c r="CG169" s="1" t="str">
        <f ca="1">IF(($A169&lt;&gt;"")*(CG$1&lt;&gt;""),IF(_xlfn.XLOOKUP(CG$1,Attendance_sorted!$B168:$CW168,Attendance_sorted!$B168:$CW168,"nn")&lt;&gt;"nn","•",""),"")</f>
        <v/>
      </c>
      <c r="CH169" s="1" t="str">
        <f ca="1">IF(($A169&lt;&gt;"")*(CH$1&lt;&gt;""),IF(_xlfn.XLOOKUP(CH$1,Attendance_sorted!$B168:$CW168,Attendance_sorted!$B168:$CW168,"nn")&lt;&gt;"nn","•",""),"")</f>
        <v/>
      </c>
      <c r="CI169" s="1" t="str">
        <f ca="1">IF(($A169&lt;&gt;"")*(CI$1&lt;&gt;""),IF(_xlfn.XLOOKUP(CI$1,Attendance_sorted!$B168:$CW168,Attendance_sorted!$B168:$CW168,"nn")&lt;&gt;"nn","•",""),"")</f>
        <v/>
      </c>
      <c r="CJ169" s="1" t="str">
        <f ca="1">IF(($A169&lt;&gt;"")*(CJ$1&lt;&gt;""),IF(_xlfn.XLOOKUP(CJ$1,Attendance_sorted!$B168:$CW168,Attendance_sorted!$B168:$CW168,"nn")&lt;&gt;"nn","•",""),"")</f>
        <v/>
      </c>
      <c r="CK169" s="1" t="str">
        <f ca="1">IF(($A169&lt;&gt;"")*(CK$1&lt;&gt;""),IF(_xlfn.XLOOKUP(CK$1,Attendance_sorted!$B168:$CW168,Attendance_sorted!$B168:$CW168,"nn")&lt;&gt;"nn","•",""),"")</f>
        <v/>
      </c>
      <c r="CL169" s="1" t="str">
        <f ca="1">IF(($A169&lt;&gt;"")*(CL$1&lt;&gt;""),IF(_xlfn.XLOOKUP(CL$1,Attendance_sorted!$B168:$CW168,Attendance_sorted!$B168:$CW168,"nn")&lt;&gt;"nn","•",""),"")</f>
        <v/>
      </c>
      <c r="CM169" s="1" t="str">
        <f ca="1">IF(($A169&lt;&gt;"")*(CM$1&lt;&gt;""),IF(_xlfn.XLOOKUP(CM$1,Attendance_sorted!$B168:$CW168,Attendance_sorted!$B168:$CW168,"nn")&lt;&gt;"nn","•",""),"")</f>
        <v/>
      </c>
      <c r="CN169" s="1" t="str">
        <f ca="1">IF(($A169&lt;&gt;"")*(CN$1&lt;&gt;""),IF(_xlfn.XLOOKUP(CN$1,Attendance_sorted!$B168:$CW168,Attendance_sorted!$B168:$CW168,"nn")&lt;&gt;"nn","•",""),"")</f>
        <v/>
      </c>
      <c r="CO169" s="1" t="str">
        <f ca="1">IF(($A169&lt;&gt;"")*(CO$1&lt;&gt;""),IF(_xlfn.XLOOKUP(CO$1,Attendance_sorted!$B168:$CW168,Attendance_sorted!$B168:$CW168,"nn")&lt;&gt;"nn","•",""),"")</f>
        <v/>
      </c>
      <c r="CP169" s="1" t="str">
        <f ca="1">IF(($A169&lt;&gt;"")*(CP$1&lt;&gt;""),IF(_xlfn.XLOOKUP(CP$1,Attendance_sorted!$B168:$CW168,Attendance_sorted!$B168:$CW168,"nn")&lt;&gt;"nn","•",""),"")</f>
        <v/>
      </c>
      <c r="CQ169" s="1" t="str">
        <f ca="1">IF(($A169&lt;&gt;"")*(CQ$1&lt;&gt;""),IF(_xlfn.XLOOKUP(CQ$1,Attendance_sorted!$B168:$CW168,Attendance_sorted!$B168:$CW168,"nn")&lt;&gt;"nn","•",""),"")</f>
        <v/>
      </c>
      <c r="CR169" s="1" t="str">
        <f ca="1">IF(($A169&lt;&gt;"")*(CR$1&lt;&gt;""),IF(_xlfn.XLOOKUP(CR$1,Attendance_sorted!$B168:$CW168,Attendance_sorted!$B168:$CW168,"nn")&lt;&gt;"nn","•",""),"")</f>
        <v/>
      </c>
      <c r="CS169" s="1" t="str">
        <f ca="1">IF(($A169&lt;&gt;"")*(CS$1&lt;&gt;""),IF(_xlfn.XLOOKUP(CS$1,Attendance_sorted!$B168:$CW168,Attendance_sorted!$B168:$CW168,"nn")&lt;&gt;"nn","•",""),"")</f>
        <v/>
      </c>
      <c r="CT169" s="1" t="str">
        <f ca="1">IF(($A169&lt;&gt;"")*(CT$1&lt;&gt;""),IF(_xlfn.XLOOKUP(CT$1,Attendance_sorted!$B168:$CW168,Attendance_sorted!$B168:$CW168,"nn")&lt;&gt;"nn","•",""),"")</f>
        <v/>
      </c>
      <c r="CU169" s="1" t="str">
        <f ca="1">IF(($A169&lt;&gt;"")*(CU$1&lt;&gt;""),IF(_xlfn.XLOOKUP(CU$1,Attendance_sorted!$B168:$CW168,Attendance_sorted!$B168:$CW168,"nn")&lt;&gt;"nn","•",""),"")</f>
        <v/>
      </c>
      <c r="CV169" s="1" t="str">
        <f ca="1">IF(($A169&lt;&gt;"")*(CV$1&lt;&gt;""),IF(_xlfn.XLOOKUP(CV$1,Attendance_sorted!$B168:$CW168,Attendance_sorted!$B168:$CW168,"nn")&lt;&gt;"nn","•",""),"")</f>
        <v/>
      </c>
      <c r="CW169" s="1" t="str">
        <f ca="1">IF(($A169&lt;&gt;"")*(CW$1&lt;&gt;""),IF(_xlfn.XLOOKUP(CW$1,Attendance_sorted!$B168:$CW168,Attendance_sorted!$B168:$CW168,"nn")&lt;&gt;"nn","•",""),"")</f>
        <v/>
      </c>
    </row>
    <row r="170" spans="1:101">
      <c r="A170" s="1">
        <v>615</v>
      </c>
      <c r="B170" s="1" t="str">
        <f ca="1">IF(($A170&lt;&gt;"")*(B$1&lt;&gt;""),IF(_xlfn.XLOOKUP(B$1,Attendance_sorted!$B169:$CW169,Attendance_sorted!$B169:$CW169,"nn")&lt;&gt;"nn","•",""),"")</f>
        <v/>
      </c>
      <c r="C170" s="1" t="str">
        <f ca="1">IF(($A170&lt;&gt;"")*(C$1&lt;&gt;""),IF(_xlfn.XLOOKUP(C$1,Attendance_sorted!$B169:$CW169,Attendance_sorted!$B169:$CW169,"nn")&lt;&gt;"nn","•",""),"")</f>
        <v/>
      </c>
      <c r="D170" s="1" t="str">
        <f ca="1">IF(($A170&lt;&gt;"")*(D$1&lt;&gt;""),IF(_xlfn.XLOOKUP(D$1,Attendance_sorted!$B169:$CW169,Attendance_sorted!$B169:$CW169,"nn")&lt;&gt;"nn","•",""),"")</f>
        <v/>
      </c>
      <c r="E170" s="1" t="str">
        <f ca="1">IF(($A170&lt;&gt;"")*(E$1&lt;&gt;""),IF(_xlfn.XLOOKUP(E$1,Attendance_sorted!$B169:$CW169,Attendance_sorted!$B169:$CW169,"nn")&lt;&gt;"nn","•",""),"")</f>
        <v/>
      </c>
      <c r="F170" s="1" t="str">
        <f ca="1">IF(($A170&lt;&gt;"")*(F$1&lt;&gt;""),IF(_xlfn.XLOOKUP(F$1,Attendance_sorted!$B169:$CW169,Attendance_sorted!$B169:$CW169,"nn")&lt;&gt;"nn","•",""),"")</f>
        <v/>
      </c>
      <c r="G170" s="1" t="str">
        <f ca="1">IF(($A170&lt;&gt;"")*(G$1&lt;&gt;""),IF(_xlfn.XLOOKUP(G$1,Attendance_sorted!$B169:$CW169,Attendance_sorted!$B169:$CW169,"nn")&lt;&gt;"nn","•",""),"")</f>
        <v/>
      </c>
      <c r="H170" s="1" t="str">
        <f ca="1">IF(($A170&lt;&gt;"")*(H$1&lt;&gt;""),IF(_xlfn.XLOOKUP(H$1,Attendance_sorted!$B169:$CW169,Attendance_sorted!$B169:$CW169,"nn")&lt;&gt;"nn","•",""),"")</f>
        <v/>
      </c>
      <c r="I170" s="1" t="str">
        <f ca="1">IF(($A170&lt;&gt;"")*(I$1&lt;&gt;""),IF(_xlfn.XLOOKUP(I$1,Attendance_sorted!$B169:$CW169,Attendance_sorted!$B169:$CW169,"nn")&lt;&gt;"nn","•",""),"")</f>
        <v/>
      </c>
      <c r="J170" s="1" t="str">
        <f ca="1">IF(($A170&lt;&gt;"")*(J$1&lt;&gt;""),IF(_xlfn.XLOOKUP(J$1,Attendance_sorted!$B169:$CW169,Attendance_sorted!$B169:$CW169,"nn")&lt;&gt;"nn","•",""),"")</f>
        <v/>
      </c>
      <c r="K170" s="1" t="str">
        <f ca="1">IF(($A170&lt;&gt;"")*(K$1&lt;&gt;""),IF(_xlfn.XLOOKUP(K$1,Attendance_sorted!$B169:$CW169,Attendance_sorted!$B169:$CW169,"nn")&lt;&gt;"nn","•",""),"")</f>
        <v/>
      </c>
      <c r="L170" s="1" t="str">
        <f ca="1">IF(($A170&lt;&gt;"")*(L$1&lt;&gt;""),IF(_xlfn.XLOOKUP(L$1,Attendance_sorted!$B169:$CW169,Attendance_sorted!$B169:$CW169,"nn")&lt;&gt;"nn","•",""),"")</f>
        <v/>
      </c>
      <c r="M170" s="1" t="str">
        <f ca="1">IF(($A170&lt;&gt;"")*(M$1&lt;&gt;""),IF(_xlfn.XLOOKUP(M$1,Attendance_sorted!$B169:$CW169,Attendance_sorted!$B169:$CW169,"nn")&lt;&gt;"nn","•",""),"")</f>
        <v/>
      </c>
      <c r="N170" s="1" t="str">
        <f ca="1">IF(($A170&lt;&gt;"")*(N$1&lt;&gt;""),IF(_xlfn.XLOOKUP(N$1,Attendance_sorted!$B169:$CW169,Attendance_sorted!$B169:$CW169,"nn")&lt;&gt;"nn","•",""),"")</f>
        <v/>
      </c>
      <c r="O170" s="1" t="str">
        <f ca="1">IF(($A170&lt;&gt;"")*(O$1&lt;&gt;""),IF(_xlfn.XLOOKUP(O$1,Attendance_sorted!$B169:$CW169,Attendance_sorted!$B169:$CW169,"nn")&lt;&gt;"nn","•",""),"")</f>
        <v/>
      </c>
      <c r="P170" s="1" t="str">
        <f ca="1">IF(($A170&lt;&gt;"")*(P$1&lt;&gt;""),IF(_xlfn.XLOOKUP(P$1,Attendance_sorted!$B169:$CW169,Attendance_sorted!$B169:$CW169,"nn")&lt;&gt;"nn","•",""),"")</f>
        <v/>
      </c>
      <c r="Q170" s="1" t="str">
        <f ca="1">IF(($A170&lt;&gt;"")*(Q$1&lt;&gt;""),IF(_xlfn.XLOOKUP(Q$1,Attendance_sorted!$B169:$CW169,Attendance_sorted!$B169:$CW169,"nn")&lt;&gt;"nn","•",""),"")</f>
        <v/>
      </c>
      <c r="R170" s="1" t="str">
        <f ca="1">IF(($A170&lt;&gt;"")*(R$1&lt;&gt;""),IF(_xlfn.XLOOKUP(R$1,Attendance_sorted!$B169:$CW169,Attendance_sorted!$B169:$CW169,"nn")&lt;&gt;"nn","•",""),"")</f>
        <v/>
      </c>
      <c r="S170" s="1" t="str">
        <f ca="1">IF(($A170&lt;&gt;"")*(S$1&lt;&gt;""),IF(_xlfn.XLOOKUP(S$1,Attendance_sorted!$B169:$CW169,Attendance_sorted!$B169:$CW169,"nn")&lt;&gt;"nn","•",""),"")</f>
        <v/>
      </c>
      <c r="T170" s="1" t="str">
        <f ca="1">IF(($A170&lt;&gt;"")*(T$1&lt;&gt;""),IF(_xlfn.XLOOKUP(T$1,Attendance_sorted!$B169:$CW169,Attendance_sorted!$B169:$CW169,"nn")&lt;&gt;"nn","•",""),"")</f>
        <v/>
      </c>
      <c r="U170" s="1" t="str">
        <f ca="1">IF(($A170&lt;&gt;"")*(U$1&lt;&gt;""),IF(_xlfn.XLOOKUP(U$1,Attendance_sorted!$B169:$CW169,Attendance_sorted!$B169:$CW169,"nn")&lt;&gt;"nn","•",""),"")</f>
        <v/>
      </c>
      <c r="V170" s="1" t="str">
        <f ca="1">IF(($A170&lt;&gt;"")*(V$1&lt;&gt;""),IF(_xlfn.XLOOKUP(V$1,Attendance_sorted!$B169:$CW169,Attendance_sorted!$B169:$CW169,"nn")&lt;&gt;"nn","•",""),"")</f>
        <v/>
      </c>
      <c r="W170" s="1" t="str">
        <f ca="1">IF(($A170&lt;&gt;"")*(W$1&lt;&gt;""),IF(_xlfn.XLOOKUP(W$1,Attendance_sorted!$B169:$CW169,Attendance_sorted!$B169:$CW169,"nn")&lt;&gt;"nn","•",""),"")</f>
        <v/>
      </c>
      <c r="X170" s="1" t="str">
        <f ca="1">IF(($A170&lt;&gt;"")*(X$1&lt;&gt;""),IF(_xlfn.XLOOKUP(X$1,Attendance_sorted!$B169:$CW169,Attendance_sorted!$B169:$CW169,"nn")&lt;&gt;"nn","•",""),"")</f>
        <v/>
      </c>
      <c r="Y170" s="1" t="str">
        <f ca="1">IF(($A170&lt;&gt;"")*(Y$1&lt;&gt;""),IF(_xlfn.XLOOKUP(Y$1,Attendance_sorted!$B169:$CW169,Attendance_sorted!$B169:$CW169,"nn")&lt;&gt;"nn","•",""),"")</f>
        <v/>
      </c>
      <c r="Z170" s="1" t="str">
        <f ca="1">IF(($A170&lt;&gt;"")*(Z$1&lt;&gt;""),IF(_xlfn.XLOOKUP(Z$1,Attendance_sorted!$B169:$CW169,Attendance_sorted!$B169:$CW169,"nn")&lt;&gt;"nn","•",""),"")</f>
        <v/>
      </c>
      <c r="AA170" s="1" t="str">
        <f ca="1">IF(($A170&lt;&gt;"")*(AA$1&lt;&gt;""),IF(_xlfn.XLOOKUP(AA$1,Attendance_sorted!$B169:$CW169,Attendance_sorted!$B169:$CW169,"nn")&lt;&gt;"nn","•",""),"")</f>
        <v/>
      </c>
      <c r="AB170" s="1" t="str">
        <f ca="1">IF(($A170&lt;&gt;"")*(AB$1&lt;&gt;""),IF(_xlfn.XLOOKUP(AB$1,Attendance_sorted!$B169:$CW169,Attendance_sorted!$B169:$CW169,"nn")&lt;&gt;"nn","•",""),"")</f>
        <v/>
      </c>
      <c r="AC170" s="1" t="str">
        <f ca="1">IF(($A170&lt;&gt;"")*(AC$1&lt;&gt;""),IF(_xlfn.XLOOKUP(AC$1,Attendance_sorted!$B169:$CW169,Attendance_sorted!$B169:$CW169,"nn")&lt;&gt;"nn","•",""),"")</f>
        <v/>
      </c>
      <c r="AD170" s="1" t="str">
        <f ca="1">IF(($A170&lt;&gt;"")*(AD$1&lt;&gt;""),IF(_xlfn.XLOOKUP(AD$1,Attendance_sorted!$B169:$CW169,Attendance_sorted!$B169:$CW169,"nn")&lt;&gt;"nn","•",""),"")</f>
        <v/>
      </c>
      <c r="AE170" s="1" t="str">
        <f ca="1">IF(($A170&lt;&gt;"")*(AE$1&lt;&gt;""),IF(_xlfn.XLOOKUP(AE$1,Attendance_sorted!$B169:$CW169,Attendance_sorted!$B169:$CW169,"nn")&lt;&gt;"nn","•",""),"")</f>
        <v/>
      </c>
      <c r="AF170" s="1" t="str">
        <f ca="1">IF(($A170&lt;&gt;"")*(AF$1&lt;&gt;""),IF(_xlfn.XLOOKUP(AF$1,Attendance_sorted!$B169:$CW169,Attendance_sorted!$B169:$CW169,"nn")&lt;&gt;"nn","•",""),"")</f>
        <v/>
      </c>
      <c r="AG170" s="1" t="str">
        <f ca="1">IF(($A170&lt;&gt;"")*(AG$1&lt;&gt;""),IF(_xlfn.XLOOKUP(AG$1,Attendance_sorted!$B169:$CW169,Attendance_sorted!$B169:$CW169,"nn")&lt;&gt;"nn","•",""),"")</f>
        <v/>
      </c>
      <c r="AH170" s="1" t="str">
        <f ca="1">IF(($A170&lt;&gt;"")*(AH$1&lt;&gt;""),IF(_xlfn.XLOOKUP(AH$1,Attendance_sorted!$B169:$CW169,Attendance_sorted!$B169:$CW169,"nn")&lt;&gt;"nn","•",""),"")</f>
        <v/>
      </c>
      <c r="AI170" s="1" t="str">
        <f ca="1">IF(($A170&lt;&gt;"")*(AI$1&lt;&gt;""),IF(_xlfn.XLOOKUP(AI$1,Attendance_sorted!$B169:$CW169,Attendance_sorted!$B169:$CW169,"nn")&lt;&gt;"nn","•",""),"")</f>
        <v/>
      </c>
      <c r="AJ170" s="1" t="str">
        <f ca="1">IF(($A170&lt;&gt;"")*(AJ$1&lt;&gt;""),IF(_xlfn.XLOOKUP(AJ$1,Attendance_sorted!$B169:$CW169,Attendance_sorted!$B169:$CW169,"nn")&lt;&gt;"nn","•",""),"")</f>
        <v/>
      </c>
      <c r="AK170" s="1" t="str">
        <f ca="1">IF(($A170&lt;&gt;"")*(AK$1&lt;&gt;""),IF(_xlfn.XLOOKUP(AK$1,Attendance_sorted!$B169:$CW169,Attendance_sorted!$B169:$CW169,"nn")&lt;&gt;"nn","•",""),"")</f>
        <v/>
      </c>
      <c r="AL170" s="1" t="str">
        <f ca="1">IF(($A170&lt;&gt;"")*(AL$1&lt;&gt;""),IF(_xlfn.XLOOKUP(AL$1,Attendance_sorted!$B169:$CW169,Attendance_sorted!$B169:$CW169,"nn")&lt;&gt;"nn","•",""),"")</f>
        <v/>
      </c>
      <c r="AM170" s="1" t="str">
        <f ca="1">IF(($A170&lt;&gt;"")*(AM$1&lt;&gt;""),IF(_xlfn.XLOOKUP(AM$1,Attendance_sorted!$B169:$CW169,Attendance_sorted!$B169:$CW169,"nn")&lt;&gt;"nn","•",""),"")</f>
        <v/>
      </c>
      <c r="AN170" s="1" t="str">
        <f ca="1">IF(($A170&lt;&gt;"")*(AN$1&lt;&gt;""),IF(_xlfn.XLOOKUP(AN$1,Attendance_sorted!$B169:$CW169,Attendance_sorted!$B169:$CW169,"nn")&lt;&gt;"nn","•",""),"")</f>
        <v/>
      </c>
      <c r="AO170" s="1" t="str">
        <f ca="1">IF(($A170&lt;&gt;"")*(AO$1&lt;&gt;""),IF(_xlfn.XLOOKUP(AO$1,Attendance_sorted!$B169:$CW169,Attendance_sorted!$B169:$CW169,"nn")&lt;&gt;"nn","•",""),"")</f>
        <v/>
      </c>
      <c r="AP170" s="1" t="str">
        <f ca="1">IF(($A170&lt;&gt;"")*(AP$1&lt;&gt;""),IF(_xlfn.XLOOKUP(AP$1,Attendance_sorted!$B169:$CW169,Attendance_sorted!$B169:$CW169,"nn")&lt;&gt;"nn","•",""),"")</f>
        <v/>
      </c>
      <c r="AQ170" s="1" t="str">
        <f ca="1">IF(($A170&lt;&gt;"")*(AQ$1&lt;&gt;""),IF(_xlfn.XLOOKUP(AQ$1,Attendance_sorted!$B169:$CW169,Attendance_sorted!$B169:$CW169,"nn")&lt;&gt;"nn","•",""),"")</f>
        <v/>
      </c>
      <c r="AR170" s="1" t="str">
        <f ca="1">IF(($A170&lt;&gt;"")*(AR$1&lt;&gt;""),IF(_xlfn.XLOOKUP(AR$1,Attendance_sorted!$B169:$CW169,Attendance_sorted!$B169:$CW169,"nn")&lt;&gt;"nn","•",""),"")</f>
        <v/>
      </c>
      <c r="AS170" s="1" t="str">
        <f ca="1">IF(($A170&lt;&gt;"")*(AS$1&lt;&gt;""),IF(_xlfn.XLOOKUP(AS$1,Attendance_sorted!$B169:$CW169,Attendance_sorted!$B169:$CW169,"nn")&lt;&gt;"nn","•",""),"")</f>
        <v/>
      </c>
      <c r="AT170" s="1" t="str">
        <f ca="1">IF(($A170&lt;&gt;"")*(AT$1&lt;&gt;""),IF(_xlfn.XLOOKUP(AT$1,Attendance_sorted!$B169:$CW169,Attendance_sorted!$B169:$CW169,"nn")&lt;&gt;"nn","•",""),"")</f>
        <v/>
      </c>
      <c r="AU170" s="1" t="str">
        <f ca="1">IF(($A170&lt;&gt;"")*(AU$1&lt;&gt;""),IF(_xlfn.XLOOKUP(AU$1,Attendance_sorted!$B169:$CW169,Attendance_sorted!$B169:$CW169,"nn")&lt;&gt;"nn","•",""),"")</f>
        <v/>
      </c>
      <c r="AV170" s="1" t="str">
        <f ca="1">IF(($A170&lt;&gt;"")*(AV$1&lt;&gt;""),IF(_xlfn.XLOOKUP(AV$1,Attendance_sorted!$B169:$CW169,Attendance_sorted!$B169:$CW169,"nn")&lt;&gt;"nn","•",""),"")</f>
        <v/>
      </c>
      <c r="AW170" s="1" t="str">
        <f ca="1">IF(($A170&lt;&gt;"")*(AW$1&lt;&gt;""),IF(_xlfn.XLOOKUP(AW$1,Attendance_sorted!$B169:$CW169,Attendance_sorted!$B169:$CW169,"nn")&lt;&gt;"nn","•",""),"")</f>
        <v/>
      </c>
      <c r="AX170" s="1" t="str">
        <f ca="1">IF(($A170&lt;&gt;"")*(AX$1&lt;&gt;""),IF(_xlfn.XLOOKUP(AX$1,Attendance_sorted!$B169:$CW169,Attendance_sorted!$B169:$CW169,"nn")&lt;&gt;"nn","•",""),"")</f>
        <v/>
      </c>
      <c r="AY170" s="1" t="str">
        <f ca="1">IF(($A170&lt;&gt;"")*(AY$1&lt;&gt;""),IF(_xlfn.XLOOKUP(AY$1,Attendance_sorted!$B169:$CW169,Attendance_sorted!$B169:$CW169,"nn")&lt;&gt;"nn","•",""),"")</f>
        <v/>
      </c>
      <c r="AZ170" s="1" t="str">
        <f ca="1">IF(($A170&lt;&gt;"")*(AZ$1&lt;&gt;""),IF(_xlfn.XLOOKUP(AZ$1,Attendance_sorted!$B169:$CW169,Attendance_sorted!$B169:$CW169,"nn")&lt;&gt;"nn","•",""),"")</f>
        <v/>
      </c>
      <c r="BA170" s="1" t="str">
        <f ca="1">IF(($A170&lt;&gt;"")*(BA$1&lt;&gt;""),IF(_xlfn.XLOOKUP(BA$1,Attendance_sorted!$B169:$CW169,Attendance_sorted!$B169:$CW169,"nn")&lt;&gt;"nn","•",""),"")</f>
        <v/>
      </c>
      <c r="BB170" s="1" t="str">
        <f ca="1">IF(($A170&lt;&gt;"")*(BB$1&lt;&gt;""),IF(_xlfn.XLOOKUP(BB$1,Attendance_sorted!$B169:$CW169,Attendance_sorted!$B169:$CW169,"nn")&lt;&gt;"nn","•",""),"")</f>
        <v/>
      </c>
      <c r="BC170" s="1" t="str">
        <f ca="1">IF(($A170&lt;&gt;"")*(BC$1&lt;&gt;""),IF(_xlfn.XLOOKUP(BC$1,Attendance_sorted!$B169:$CW169,Attendance_sorted!$B169:$CW169,"nn")&lt;&gt;"nn","•",""),"")</f>
        <v/>
      </c>
      <c r="BD170" s="1" t="str">
        <f ca="1">IF(($A170&lt;&gt;"")*(BD$1&lt;&gt;""),IF(_xlfn.XLOOKUP(BD$1,Attendance_sorted!$B169:$CW169,Attendance_sorted!$B169:$CW169,"nn")&lt;&gt;"nn","•",""),"")</f>
        <v/>
      </c>
      <c r="BE170" s="1" t="str">
        <f ca="1">IF(($A170&lt;&gt;"")*(BE$1&lt;&gt;""),IF(_xlfn.XLOOKUP(BE$1,Attendance_sorted!$B169:$CW169,Attendance_sorted!$B169:$CW169,"nn")&lt;&gt;"nn","•",""),"")</f>
        <v/>
      </c>
      <c r="BF170" s="1" t="str">
        <f ca="1">IF(($A170&lt;&gt;"")*(BF$1&lt;&gt;""),IF(_xlfn.XLOOKUP(BF$1,Attendance_sorted!$B169:$CW169,Attendance_sorted!$B169:$CW169,"nn")&lt;&gt;"nn","•",""),"")</f>
        <v/>
      </c>
      <c r="BG170" s="1" t="str">
        <f ca="1">IF(($A170&lt;&gt;"")*(BG$1&lt;&gt;""),IF(_xlfn.XLOOKUP(BG$1,Attendance_sorted!$B169:$CW169,Attendance_sorted!$B169:$CW169,"nn")&lt;&gt;"nn","•",""),"")</f>
        <v/>
      </c>
      <c r="BH170" s="1" t="str">
        <f ca="1">IF(($A170&lt;&gt;"")*(BH$1&lt;&gt;""),IF(_xlfn.XLOOKUP(BH$1,Attendance_sorted!$B169:$CW169,Attendance_sorted!$B169:$CW169,"nn")&lt;&gt;"nn","•",""),"")</f>
        <v/>
      </c>
      <c r="BI170" s="1" t="str">
        <f ca="1">IF(($A170&lt;&gt;"")*(BI$1&lt;&gt;""),IF(_xlfn.XLOOKUP(BI$1,Attendance_sorted!$B169:$CW169,Attendance_sorted!$B169:$CW169,"nn")&lt;&gt;"nn","•",""),"")</f>
        <v/>
      </c>
      <c r="BJ170" s="1" t="str">
        <f ca="1">IF(($A170&lt;&gt;"")*(BJ$1&lt;&gt;""),IF(_xlfn.XLOOKUP(BJ$1,Attendance_sorted!$B169:$CW169,Attendance_sorted!$B169:$CW169,"nn")&lt;&gt;"nn","•",""),"")</f>
        <v/>
      </c>
      <c r="BK170" s="1" t="str">
        <f ca="1">IF(($A170&lt;&gt;"")*(BK$1&lt;&gt;""),IF(_xlfn.XLOOKUP(BK$1,Attendance_sorted!$B169:$CW169,Attendance_sorted!$B169:$CW169,"nn")&lt;&gt;"nn","•",""),"")</f>
        <v/>
      </c>
      <c r="BL170" s="1" t="str">
        <f ca="1">IF(($A170&lt;&gt;"")*(BL$1&lt;&gt;""),IF(_xlfn.XLOOKUP(BL$1,Attendance_sorted!$B169:$CW169,Attendance_sorted!$B169:$CW169,"nn")&lt;&gt;"nn","•",""),"")</f>
        <v/>
      </c>
      <c r="BM170" s="1" t="str">
        <f ca="1">IF(($A170&lt;&gt;"")*(BM$1&lt;&gt;""),IF(_xlfn.XLOOKUP(BM$1,Attendance_sorted!$B169:$CW169,Attendance_sorted!$B169:$CW169,"nn")&lt;&gt;"nn","•",""),"")</f>
        <v/>
      </c>
      <c r="BN170" s="1" t="str">
        <f ca="1">IF(($A170&lt;&gt;"")*(BN$1&lt;&gt;""),IF(_xlfn.XLOOKUP(BN$1,Attendance_sorted!$B169:$CW169,Attendance_sorted!$B169:$CW169,"nn")&lt;&gt;"nn","•",""),"")</f>
        <v/>
      </c>
      <c r="BO170" s="1" t="str">
        <f ca="1">IF(($A170&lt;&gt;"")*(BO$1&lt;&gt;""),IF(_xlfn.XLOOKUP(BO$1,Attendance_sorted!$B169:$CW169,Attendance_sorted!$B169:$CW169,"nn")&lt;&gt;"nn","•",""),"")</f>
        <v/>
      </c>
      <c r="BP170" s="1" t="str">
        <f ca="1">IF(($A170&lt;&gt;"")*(BP$1&lt;&gt;""),IF(_xlfn.XLOOKUP(BP$1,Attendance_sorted!$B169:$CW169,Attendance_sorted!$B169:$CW169,"nn")&lt;&gt;"nn","•",""),"")</f>
        <v/>
      </c>
      <c r="BQ170" s="1" t="str">
        <f ca="1">IF(($A170&lt;&gt;"")*(BQ$1&lt;&gt;""),IF(_xlfn.XLOOKUP(BQ$1,Attendance_sorted!$B169:$CW169,Attendance_sorted!$B169:$CW169,"nn")&lt;&gt;"nn","•",""),"")</f>
        <v/>
      </c>
      <c r="BR170" s="1" t="str">
        <f ca="1">IF(($A170&lt;&gt;"")*(BR$1&lt;&gt;""),IF(_xlfn.XLOOKUP(BR$1,Attendance_sorted!$B169:$CW169,Attendance_sorted!$B169:$CW169,"nn")&lt;&gt;"nn","•",""),"")</f>
        <v/>
      </c>
      <c r="BS170" s="1" t="str">
        <f ca="1">IF(($A170&lt;&gt;"")*(BS$1&lt;&gt;""),IF(_xlfn.XLOOKUP(BS$1,Attendance_sorted!$B169:$CW169,Attendance_sorted!$B169:$CW169,"nn")&lt;&gt;"nn","•",""),"")</f>
        <v/>
      </c>
      <c r="BT170" s="1" t="str">
        <f ca="1">IF(($A170&lt;&gt;"")*(BT$1&lt;&gt;""),IF(_xlfn.XLOOKUP(BT$1,Attendance_sorted!$B169:$CW169,Attendance_sorted!$B169:$CW169,"nn")&lt;&gt;"nn","•",""),"")</f>
        <v/>
      </c>
      <c r="BU170" s="1" t="str">
        <f ca="1">IF(($A170&lt;&gt;"")*(BU$1&lt;&gt;""),IF(_xlfn.XLOOKUP(BU$1,Attendance_sorted!$B169:$CW169,Attendance_sorted!$B169:$CW169,"nn")&lt;&gt;"nn","•",""),"")</f>
        <v/>
      </c>
      <c r="BV170" s="1" t="str">
        <f ca="1">IF(($A170&lt;&gt;"")*(BV$1&lt;&gt;""),IF(_xlfn.XLOOKUP(BV$1,Attendance_sorted!$B169:$CW169,Attendance_sorted!$B169:$CW169,"nn")&lt;&gt;"nn","•",""),"")</f>
        <v/>
      </c>
      <c r="BW170" s="1" t="str">
        <f ca="1">IF(($A170&lt;&gt;"")*(BW$1&lt;&gt;""),IF(_xlfn.XLOOKUP(BW$1,Attendance_sorted!$B169:$CW169,Attendance_sorted!$B169:$CW169,"nn")&lt;&gt;"nn","•",""),"")</f>
        <v/>
      </c>
      <c r="BX170" s="1" t="str">
        <f ca="1">IF(($A170&lt;&gt;"")*(BX$1&lt;&gt;""),IF(_xlfn.XLOOKUP(BX$1,Attendance_sorted!$B169:$CW169,Attendance_sorted!$B169:$CW169,"nn")&lt;&gt;"nn","•",""),"")</f>
        <v/>
      </c>
      <c r="BY170" s="1" t="str">
        <f ca="1">IF(($A170&lt;&gt;"")*(BY$1&lt;&gt;""),IF(_xlfn.XLOOKUP(BY$1,Attendance_sorted!$B169:$CW169,Attendance_sorted!$B169:$CW169,"nn")&lt;&gt;"nn","•",""),"")</f>
        <v/>
      </c>
      <c r="BZ170" s="1" t="str">
        <f ca="1">IF(($A170&lt;&gt;"")*(BZ$1&lt;&gt;""),IF(_xlfn.XLOOKUP(BZ$1,Attendance_sorted!$B169:$CW169,Attendance_sorted!$B169:$CW169,"nn")&lt;&gt;"nn","•",""),"")</f>
        <v/>
      </c>
      <c r="CA170" s="1" t="str">
        <f ca="1">IF(($A170&lt;&gt;"")*(CA$1&lt;&gt;""),IF(_xlfn.XLOOKUP(CA$1,Attendance_sorted!$B169:$CW169,Attendance_sorted!$B169:$CW169,"nn")&lt;&gt;"nn","•",""),"")</f>
        <v/>
      </c>
      <c r="CB170" s="1" t="str">
        <f ca="1">IF(($A170&lt;&gt;"")*(CB$1&lt;&gt;""),IF(_xlfn.XLOOKUP(CB$1,Attendance_sorted!$B169:$CW169,Attendance_sorted!$B169:$CW169,"nn")&lt;&gt;"nn","•",""),"")</f>
        <v/>
      </c>
      <c r="CC170" s="1" t="str">
        <f ca="1">IF(($A170&lt;&gt;"")*(CC$1&lt;&gt;""),IF(_xlfn.XLOOKUP(CC$1,Attendance_sorted!$B169:$CW169,Attendance_sorted!$B169:$CW169,"nn")&lt;&gt;"nn","•",""),"")</f>
        <v/>
      </c>
      <c r="CD170" s="1" t="str">
        <f ca="1">IF(($A170&lt;&gt;"")*(CD$1&lt;&gt;""),IF(_xlfn.XLOOKUP(CD$1,Attendance_sorted!$B169:$CW169,Attendance_sorted!$B169:$CW169,"nn")&lt;&gt;"nn","•",""),"")</f>
        <v/>
      </c>
      <c r="CE170" s="1" t="str">
        <f ca="1">IF(($A170&lt;&gt;"")*(CE$1&lt;&gt;""),IF(_xlfn.XLOOKUP(CE$1,Attendance_sorted!$B169:$CW169,Attendance_sorted!$B169:$CW169,"nn")&lt;&gt;"nn","•",""),"")</f>
        <v/>
      </c>
      <c r="CF170" s="1" t="str">
        <f ca="1">IF(($A170&lt;&gt;"")*(CF$1&lt;&gt;""),IF(_xlfn.XLOOKUP(CF$1,Attendance_sorted!$B169:$CW169,Attendance_sorted!$B169:$CW169,"nn")&lt;&gt;"nn","•",""),"")</f>
        <v/>
      </c>
      <c r="CG170" s="1" t="str">
        <f ca="1">IF(($A170&lt;&gt;"")*(CG$1&lt;&gt;""),IF(_xlfn.XLOOKUP(CG$1,Attendance_sorted!$B169:$CW169,Attendance_sorted!$B169:$CW169,"nn")&lt;&gt;"nn","•",""),"")</f>
        <v/>
      </c>
      <c r="CH170" s="1" t="str">
        <f ca="1">IF(($A170&lt;&gt;"")*(CH$1&lt;&gt;""),IF(_xlfn.XLOOKUP(CH$1,Attendance_sorted!$B169:$CW169,Attendance_sorted!$B169:$CW169,"nn")&lt;&gt;"nn","•",""),"")</f>
        <v/>
      </c>
      <c r="CI170" s="1" t="str">
        <f ca="1">IF(($A170&lt;&gt;"")*(CI$1&lt;&gt;""),IF(_xlfn.XLOOKUP(CI$1,Attendance_sorted!$B169:$CW169,Attendance_sorted!$B169:$CW169,"nn")&lt;&gt;"nn","•",""),"")</f>
        <v/>
      </c>
      <c r="CJ170" s="1" t="str">
        <f ca="1">IF(($A170&lt;&gt;"")*(CJ$1&lt;&gt;""),IF(_xlfn.XLOOKUP(CJ$1,Attendance_sorted!$B169:$CW169,Attendance_sorted!$B169:$CW169,"nn")&lt;&gt;"nn","•",""),"")</f>
        <v/>
      </c>
      <c r="CK170" s="1" t="str">
        <f ca="1">IF(($A170&lt;&gt;"")*(CK$1&lt;&gt;""),IF(_xlfn.XLOOKUP(CK$1,Attendance_sorted!$B169:$CW169,Attendance_sorted!$B169:$CW169,"nn")&lt;&gt;"nn","•",""),"")</f>
        <v/>
      </c>
      <c r="CL170" s="1" t="str">
        <f ca="1">IF(($A170&lt;&gt;"")*(CL$1&lt;&gt;""),IF(_xlfn.XLOOKUP(CL$1,Attendance_sorted!$B169:$CW169,Attendance_sorted!$B169:$CW169,"nn")&lt;&gt;"nn","•",""),"")</f>
        <v/>
      </c>
      <c r="CM170" s="1" t="str">
        <f ca="1">IF(($A170&lt;&gt;"")*(CM$1&lt;&gt;""),IF(_xlfn.XLOOKUP(CM$1,Attendance_sorted!$B169:$CW169,Attendance_sorted!$B169:$CW169,"nn")&lt;&gt;"nn","•",""),"")</f>
        <v/>
      </c>
      <c r="CN170" s="1" t="str">
        <f ca="1">IF(($A170&lt;&gt;"")*(CN$1&lt;&gt;""),IF(_xlfn.XLOOKUP(CN$1,Attendance_sorted!$B169:$CW169,Attendance_sorted!$B169:$CW169,"nn")&lt;&gt;"nn","•",""),"")</f>
        <v/>
      </c>
      <c r="CO170" s="1" t="str">
        <f ca="1">IF(($A170&lt;&gt;"")*(CO$1&lt;&gt;""),IF(_xlfn.XLOOKUP(CO$1,Attendance_sorted!$B169:$CW169,Attendance_sorted!$B169:$CW169,"nn")&lt;&gt;"nn","•",""),"")</f>
        <v/>
      </c>
      <c r="CP170" s="1" t="str">
        <f ca="1">IF(($A170&lt;&gt;"")*(CP$1&lt;&gt;""),IF(_xlfn.XLOOKUP(CP$1,Attendance_sorted!$B169:$CW169,Attendance_sorted!$B169:$CW169,"nn")&lt;&gt;"nn","•",""),"")</f>
        <v/>
      </c>
      <c r="CQ170" s="1" t="str">
        <f ca="1">IF(($A170&lt;&gt;"")*(CQ$1&lt;&gt;""),IF(_xlfn.XLOOKUP(CQ$1,Attendance_sorted!$B169:$CW169,Attendance_sorted!$B169:$CW169,"nn")&lt;&gt;"nn","•",""),"")</f>
        <v/>
      </c>
      <c r="CR170" s="1" t="str">
        <f ca="1">IF(($A170&lt;&gt;"")*(CR$1&lt;&gt;""),IF(_xlfn.XLOOKUP(CR$1,Attendance_sorted!$B169:$CW169,Attendance_sorted!$B169:$CW169,"nn")&lt;&gt;"nn","•",""),"")</f>
        <v/>
      </c>
      <c r="CS170" s="1" t="str">
        <f ca="1">IF(($A170&lt;&gt;"")*(CS$1&lt;&gt;""),IF(_xlfn.XLOOKUP(CS$1,Attendance_sorted!$B169:$CW169,Attendance_sorted!$B169:$CW169,"nn")&lt;&gt;"nn","•",""),"")</f>
        <v/>
      </c>
      <c r="CT170" s="1" t="str">
        <f ca="1">IF(($A170&lt;&gt;"")*(CT$1&lt;&gt;""),IF(_xlfn.XLOOKUP(CT$1,Attendance_sorted!$B169:$CW169,Attendance_sorted!$B169:$CW169,"nn")&lt;&gt;"nn","•",""),"")</f>
        <v/>
      </c>
      <c r="CU170" s="1" t="str">
        <f ca="1">IF(($A170&lt;&gt;"")*(CU$1&lt;&gt;""),IF(_xlfn.XLOOKUP(CU$1,Attendance_sorted!$B169:$CW169,Attendance_sorted!$B169:$CW169,"nn")&lt;&gt;"nn","•",""),"")</f>
        <v/>
      </c>
      <c r="CV170" s="1" t="str">
        <f ca="1">IF(($A170&lt;&gt;"")*(CV$1&lt;&gt;""),IF(_xlfn.XLOOKUP(CV$1,Attendance_sorted!$B169:$CW169,Attendance_sorted!$B169:$CW169,"nn")&lt;&gt;"nn","•",""),"")</f>
        <v/>
      </c>
      <c r="CW170" s="1" t="str">
        <f ca="1">IF(($A170&lt;&gt;"")*(CW$1&lt;&gt;""),IF(_xlfn.XLOOKUP(CW$1,Attendance_sorted!$B169:$CW169,Attendance_sorted!$B169:$CW169,"nn")&lt;&gt;"nn","•",""),"")</f>
        <v/>
      </c>
    </row>
    <row r="171" spans="1:101">
      <c r="A171" s="1">
        <v>616</v>
      </c>
      <c r="B171" s="1" t="str">
        <f ca="1">IF(($A171&lt;&gt;"")*(B$1&lt;&gt;""),IF(_xlfn.XLOOKUP(B$1,Attendance_sorted!$B170:$CW170,Attendance_sorted!$B170:$CW170,"nn")&lt;&gt;"nn","•",""),"")</f>
        <v/>
      </c>
      <c r="C171" s="1" t="str">
        <f ca="1">IF(($A171&lt;&gt;"")*(C$1&lt;&gt;""),IF(_xlfn.XLOOKUP(C$1,Attendance_sorted!$B170:$CW170,Attendance_sorted!$B170:$CW170,"nn")&lt;&gt;"nn","•",""),"")</f>
        <v/>
      </c>
      <c r="D171" s="1" t="str">
        <f ca="1">IF(($A171&lt;&gt;"")*(D$1&lt;&gt;""),IF(_xlfn.XLOOKUP(D$1,Attendance_sorted!$B170:$CW170,Attendance_sorted!$B170:$CW170,"nn")&lt;&gt;"nn","•",""),"")</f>
        <v>•</v>
      </c>
      <c r="E171" s="1" t="str">
        <f ca="1">IF(($A171&lt;&gt;"")*(E$1&lt;&gt;""),IF(_xlfn.XLOOKUP(E$1,Attendance_sorted!$B170:$CW170,Attendance_sorted!$B170:$CW170,"nn")&lt;&gt;"nn","•",""),"")</f>
        <v>•</v>
      </c>
      <c r="F171" s="1" t="str">
        <f ca="1">IF(($A171&lt;&gt;"")*(F$1&lt;&gt;""),IF(_xlfn.XLOOKUP(F$1,Attendance_sorted!$B170:$CW170,Attendance_sorted!$B170:$CW170,"nn")&lt;&gt;"nn","•",""),"")</f>
        <v>•</v>
      </c>
      <c r="G171" s="1" t="str">
        <f ca="1">IF(($A171&lt;&gt;"")*(G$1&lt;&gt;""),IF(_xlfn.XLOOKUP(G$1,Attendance_sorted!$B170:$CW170,Attendance_sorted!$B170:$CW170,"nn")&lt;&gt;"nn","•",""),"")</f>
        <v>•</v>
      </c>
      <c r="H171" s="1" t="str">
        <f ca="1">IF(($A171&lt;&gt;"")*(H$1&lt;&gt;""),IF(_xlfn.XLOOKUP(H$1,Attendance_sorted!$B170:$CW170,Attendance_sorted!$B170:$CW170,"nn")&lt;&gt;"nn","•",""),"")</f>
        <v/>
      </c>
      <c r="I171" s="1" t="str">
        <f ca="1">IF(($A171&lt;&gt;"")*(I$1&lt;&gt;""),IF(_xlfn.XLOOKUP(I$1,Attendance_sorted!$B170:$CW170,Attendance_sorted!$B170:$CW170,"nn")&lt;&gt;"nn","•",""),"")</f>
        <v/>
      </c>
      <c r="J171" s="1" t="str">
        <f ca="1">IF(($A171&lt;&gt;"")*(J$1&lt;&gt;""),IF(_xlfn.XLOOKUP(J$1,Attendance_sorted!$B170:$CW170,Attendance_sorted!$B170:$CW170,"nn")&lt;&gt;"nn","•",""),"")</f>
        <v/>
      </c>
      <c r="K171" s="1" t="str">
        <f ca="1">IF(($A171&lt;&gt;"")*(K$1&lt;&gt;""),IF(_xlfn.XLOOKUP(K$1,Attendance_sorted!$B170:$CW170,Attendance_sorted!$B170:$CW170,"nn")&lt;&gt;"nn","•",""),"")</f>
        <v>•</v>
      </c>
      <c r="L171" s="1" t="str">
        <f ca="1">IF(($A171&lt;&gt;"")*(L$1&lt;&gt;""),IF(_xlfn.XLOOKUP(L$1,Attendance_sorted!$B170:$CW170,Attendance_sorted!$B170:$CW170,"nn")&lt;&gt;"nn","•",""),"")</f>
        <v/>
      </c>
      <c r="M171" s="1" t="str">
        <f ca="1">IF(($A171&lt;&gt;"")*(M$1&lt;&gt;""),IF(_xlfn.XLOOKUP(M$1,Attendance_sorted!$B170:$CW170,Attendance_sorted!$B170:$CW170,"nn")&lt;&gt;"nn","•",""),"")</f>
        <v/>
      </c>
      <c r="N171" s="1" t="str">
        <f ca="1">IF(($A171&lt;&gt;"")*(N$1&lt;&gt;""),IF(_xlfn.XLOOKUP(N$1,Attendance_sorted!$B170:$CW170,Attendance_sorted!$B170:$CW170,"nn")&lt;&gt;"nn","•",""),"")</f>
        <v/>
      </c>
      <c r="O171" s="1" t="str">
        <f ca="1">IF(($A171&lt;&gt;"")*(O$1&lt;&gt;""),IF(_xlfn.XLOOKUP(O$1,Attendance_sorted!$B170:$CW170,Attendance_sorted!$B170:$CW170,"nn")&lt;&gt;"nn","•",""),"")</f>
        <v/>
      </c>
      <c r="P171" s="1" t="str">
        <f ca="1">IF(($A171&lt;&gt;"")*(P$1&lt;&gt;""),IF(_xlfn.XLOOKUP(P$1,Attendance_sorted!$B170:$CW170,Attendance_sorted!$B170:$CW170,"nn")&lt;&gt;"nn","•",""),"")</f>
        <v/>
      </c>
      <c r="Q171" s="1" t="str">
        <f ca="1">IF(($A171&lt;&gt;"")*(Q$1&lt;&gt;""),IF(_xlfn.XLOOKUP(Q$1,Attendance_sorted!$B170:$CW170,Attendance_sorted!$B170:$CW170,"nn")&lt;&gt;"nn","•",""),"")</f>
        <v/>
      </c>
      <c r="R171" s="1" t="str">
        <f ca="1">IF(($A171&lt;&gt;"")*(R$1&lt;&gt;""),IF(_xlfn.XLOOKUP(R$1,Attendance_sorted!$B170:$CW170,Attendance_sorted!$B170:$CW170,"nn")&lt;&gt;"nn","•",""),"")</f>
        <v/>
      </c>
      <c r="S171" s="1" t="str">
        <f ca="1">IF(($A171&lt;&gt;"")*(S$1&lt;&gt;""),IF(_xlfn.XLOOKUP(S$1,Attendance_sorted!$B170:$CW170,Attendance_sorted!$B170:$CW170,"nn")&lt;&gt;"nn","•",""),"")</f>
        <v/>
      </c>
      <c r="T171" s="1" t="str">
        <f ca="1">IF(($A171&lt;&gt;"")*(T$1&lt;&gt;""),IF(_xlfn.XLOOKUP(T$1,Attendance_sorted!$B170:$CW170,Attendance_sorted!$B170:$CW170,"nn")&lt;&gt;"nn","•",""),"")</f>
        <v/>
      </c>
      <c r="U171" s="1" t="str">
        <f ca="1">IF(($A171&lt;&gt;"")*(U$1&lt;&gt;""),IF(_xlfn.XLOOKUP(U$1,Attendance_sorted!$B170:$CW170,Attendance_sorted!$B170:$CW170,"nn")&lt;&gt;"nn","•",""),"")</f>
        <v/>
      </c>
      <c r="V171" s="1" t="str">
        <f ca="1">IF(($A171&lt;&gt;"")*(V$1&lt;&gt;""),IF(_xlfn.XLOOKUP(V$1,Attendance_sorted!$B170:$CW170,Attendance_sorted!$B170:$CW170,"nn")&lt;&gt;"nn","•",""),"")</f>
        <v/>
      </c>
      <c r="W171" s="1" t="str">
        <f ca="1">IF(($A171&lt;&gt;"")*(W$1&lt;&gt;""),IF(_xlfn.XLOOKUP(W$1,Attendance_sorted!$B170:$CW170,Attendance_sorted!$B170:$CW170,"nn")&lt;&gt;"nn","•",""),"")</f>
        <v/>
      </c>
      <c r="X171" s="1" t="str">
        <f ca="1">IF(($A171&lt;&gt;"")*(X$1&lt;&gt;""),IF(_xlfn.XLOOKUP(X$1,Attendance_sorted!$B170:$CW170,Attendance_sorted!$B170:$CW170,"nn")&lt;&gt;"nn","•",""),"")</f>
        <v/>
      </c>
      <c r="Y171" s="1" t="str">
        <f ca="1">IF(($A171&lt;&gt;"")*(Y$1&lt;&gt;""),IF(_xlfn.XLOOKUP(Y$1,Attendance_sorted!$B170:$CW170,Attendance_sorted!$B170:$CW170,"nn")&lt;&gt;"nn","•",""),"")</f>
        <v/>
      </c>
      <c r="Z171" s="1" t="str">
        <f ca="1">IF(($A171&lt;&gt;"")*(Z$1&lt;&gt;""),IF(_xlfn.XLOOKUP(Z$1,Attendance_sorted!$B170:$CW170,Attendance_sorted!$B170:$CW170,"nn")&lt;&gt;"nn","•",""),"")</f>
        <v/>
      </c>
      <c r="AA171" s="1" t="str">
        <f ca="1">IF(($A171&lt;&gt;"")*(AA$1&lt;&gt;""),IF(_xlfn.XLOOKUP(AA$1,Attendance_sorted!$B170:$CW170,Attendance_sorted!$B170:$CW170,"nn")&lt;&gt;"nn","•",""),"")</f>
        <v/>
      </c>
      <c r="AB171" s="1" t="str">
        <f ca="1">IF(($A171&lt;&gt;"")*(AB$1&lt;&gt;""),IF(_xlfn.XLOOKUP(AB$1,Attendance_sorted!$B170:$CW170,Attendance_sorted!$B170:$CW170,"nn")&lt;&gt;"nn","•",""),"")</f>
        <v/>
      </c>
      <c r="AC171" s="1" t="str">
        <f ca="1">IF(($A171&lt;&gt;"")*(AC$1&lt;&gt;""),IF(_xlfn.XLOOKUP(AC$1,Attendance_sorted!$B170:$CW170,Attendance_sorted!$B170:$CW170,"nn")&lt;&gt;"nn","•",""),"")</f>
        <v/>
      </c>
      <c r="AD171" s="1" t="str">
        <f ca="1">IF(($A171&lt;&gt;"")*(AD$1&lt;&gt;""),IF(_xlfn.XLOOKUP(AD$1,Attendance_sorted!$B170:$CW170,Attendance_sorted!$B170:$CW170,"nn")&lt;&gt;"nn","•",""),"")</f>
        <v/>
      </c>
      <c r="AE171" s="1" t="str">
        <f ca="1">IF(($A171&lt;&gt;"")*(AE$1&lt;&gt;""),IF(_xlfn.XLOOKUP(AE$1,Attendance_sorted!$B170:$CW170,Attendance_sorted!$B170:$CW170,"nn")&lt;&gt;"nn","•",""),"")</f>
        <v/>
      </c>
      <c r="AF171" s="1" t="str">
        <f ca="1">IF(($A171&lt;&gt;"")*(AF$1&lt;&gt;""),IF(_xlfn.XLOOKUP(AF$1,Attendance_sorted!$B170:$CW170,Attendance_sorted!$B170:$CW170,"nn")&lt;&gt;"nn","•",""),"")</f>
        <v/>
      </c>
      <c r="AG171" s="1" t="str">
        <f ca="1">IF(($A171&lt;&gt;"")*(AG$1&lt;&gt;""),IF(_xlfn.XLOOKUP(AG$1,Attendance_sorted!$B170:$CW170,Attendance_sorted!$B170:$CW170,"nn")&lt;&gt;"nn","•",""),"")</f>
        <v/>
      </c>
      <c r="AH171" s="1" t="str">
        <f ca="1">IF(($A171&lt;&gt;"")*(AH$1&lt;&gt;""),IF(_xlfn.XLOOKUP(AH$1,Attendance_sorted!$B170:$CW170,Attendance_sorted!$B170:$CW170,"nn")&lt;&gt;"nn","•",""),"")</f>
        <v/>
      </c>
      <c r="AI171" s="1" t="str">
        <f ca="1">IF(($A171&lt;&gt;"")*(AI$1&lt;&gt;""),IF(_xlfn.XLOOKUP(AI$1,Attendance_sorted!$B170:$CW170,Attendance_sorted!$B170:$CW170,"nn")&lt;&gt;"nn","•",""),"")</f>
        <v/>
      </c>
      <c r="AJ171" s="1" t="str">
        <f ca="1">IF(($A171&lt;&gt;"")*(AJ$1&lt;&gt;""),IF(_xlfn.XLOOKUP(AJ$1,Attendance_sorted!$B170:$CW170,Attendance_sorted!$B170:$CW170,"nn")&lt;&gt;"nn","•",""),"")</f>
        <v/>
      </c>
      <c r="AK171" s="1" t="str">
        <f ca="1">IF(($A171&lt;&gt;"")*(AK$1&lt;&gt;""),IF(_xlfn.XLOOKUP(AK$1,Attendance_sorted!$B170:$CW170,Attendance_sorted!$B170:$CW170,"nn")&lt;&gt;"nn","•",""),"")</f>
        <v/>
      </c>
      <c r="AL171" s="1" t="str">
        <f ca="1">IF(($A171&lt;&gt;"")*(AL$1&lt;&gt;""),IF(_xlfn.XLOOKUP(AL$1,Attendance_sorted!$B170:$CW170,Attendance_sorted!$B170:$CW170,"nn")&lt;&gt;"nn","•",""),"")</f>
        <v/>
      </c>
      <c r="AM171" s="1" t="str">
        <f ca="1">IF(($A171&lt;&gt;"")*(AM$1&lt;&gt;""),IF(_xlfn.XLOOKUP(AM$1,Attendance_sorted!$B170:$CW170,Attendance_sorted!$B170:$CW170,"nn")&lt;&gt;"nn","•",""),"")</f>
        <v/>
      </c>
      <c r="AN171" s="1" t="str">
        <f ca="1">IF(($A171&lt;&gt;"")*(AN$1&lt;&gt;""),IF(_xlfn.XLOOKUP(AN$1,Attendance_sorted!$B170:$CW170,Attendance_sorted!$B170:$CW170,"nn")&lt;&gt;"nn","•",""),"")</f>
        <v/>
      </c>
      <c r="AO171" s="1" t="str">
        <f ca="1">IF(($A171&lt;&gt;"")*(AO$1&lt;&gt;""),IF(_xlfn.XLOOKUP(AO$1,Attendance_sorted!$B170:$CW170,Attendance_sorted!$B170:$CW170,"nn")&lt;&gt;"nn","•",""),"")</f>
        <v/>
      </c>
      <c r="AP171" s="1" t="str">
        <f ca="1">IF(($A171&lt;&gt;"")*(AP$1&lt;&gt;""),IF(_xlfn.XLOOKUP(AP$1,Attendance_sorted!$B170:$CW170,Attendance_sorted!$B170:$CW170,"nn")&lt;&gt;"nn","•",""),"")</f>
        <v/>
      </c>
      <c r="AQ171" s="1" t="str">
        <f ca="1">IF(($A171&lt;&gt;"")*(AQ$1&lt;&gt;""),IF(_xlfn.XLOOKUP(AQ$1,Attendance_sorted!$B170:$CW170,Attendance_sorted!$B170:$CW170,"nn")&lt;&gt;"nn","•",""),"")</f>
        <v/>
      </c>
      <c r="AR171" s="1" t="str">
        <f ca="1">IF(($A171&lt;&gt;"")*(AR$1&lt;&gt;""),IF(_xlfn.XLOOKUP(AR$1,Attendance_sorted!$B170:$CW170,Attendance_sorted!$B170:$CW170,"nn")&lt;&gt;"nn","•",""),"")</f>
        <v/>
      </c>
      <c r="AS171" s="1" t="str">
        <f ca="1">IF(($A171&lt;&gt;"")*(AS$1&lt;&gt;""),IF(_xlfn.XLOOKUP(AS$1,Attendance_sorted!$B170:$CW170,Attendance_sorted!$B170:$CW170,"nn")&lt;&gt;"nn","•",""),"")</f>
        <v/>
      </c>
      <c r="AT171" s="1" t="str">
        <f ca="1">IF(($A171&lt;&gt;"")*(AT$1&lt;&gt;""),IF(_xlfn.XLOOKUP(AT$1,Attendance_sorted!$B170:$CW170,Attendance_sorted!$B170:$CW170,"nn")&lt;&gt;"nn","•",""),"")</f>
        <v/>
      </c>
      <c r="AU171" s="1" t="str">
        <f ca="1">IF(($A171&lt;&gt;"")*(AU$1&lt;&gt;""),IF(_xlfn.XLOOKUP(AU$1,Attendance_sorted!$B170:$CW170,Attendance_sorted!$B170:$CW170,"nn")&lt;&gt;"nn","•",""),"")</f>
        <v/>
      </c>
      <c r="AV171" s="1" t="str">
        <f ca="1">IF(($A171&lt;&gt;"")*(AV$1&lt;&gt;""),IF(_xlfn.XLOOKUP(AV$1,Attendance_sorted!$B170:$CW170,Attendance_sorted!$B170:$CW170,"nn")&lt;&gt;"nn","•",""),"")</f>
        <v/>
      </c>
      <c r="AW171" s="1" t="str">
        <f ca="1">IF(($A171&lt;&gt;"")*(AW$1&lt;&gt;""),IF(_xlfn.XLOOKUP(AW$1,Attendance_sorted!$B170:$CW170,Attendance_sorted!$B170:$CW170,"nn")&lt;&gt;"nn","•",""),"")</f>
        <v/>
      </c>
      <c r="AX171" s="1" t="str">
        <f ca="1">IF(($A171&lt;&gt;"")*(AX$1&lt;&gt;""),IF(_xlfn.XLOOKUP(AX$1,Attendance_sorted!$B170:$CW170,Attendance_sorted!$B170:$CW170,"nn")&lt;&gt;"nn","•",""),"")</f>
        <v/>
      </c>
      <c r="AY171" s="1" t="str">
        <f ca="1">IF(($A171&lt;&gt;"")*(AY$1&lt;&gt;""),IF(_xlfn.XLOOKUP(AY$1,Attendance_sorted!$B170:$CW170,Attendance_sorted!$B170:$CW170,"nn")&lt;&gt;"nn","•",""),"")</f>
        <v/>
      </c>
      <c r="AZ171" s="1" t="str">
        <f ca="1">IF(($A171&lt;&gt;"")*(AZ$1&lt;&gt;""),IF(_xlfn.XLOOKUP(AZ$1,Attendance_sorted!$B170:$CW170,Attendance_sorted!$B170:$CW170,"nn")&lt;&gt;"nn","•",""),"")</f>
        <v/>
      </c>
      <c r="BA171" s="1" t="str">
        <f ca="1">IF(($A171&lt;&gt;"")*(BA$1&lt;&gt;""),IF(_xlfn.XLOOKUP(BA$1,Attendance_sorted!$B170:$CW170,Attendance_sorted!$B170:$CW170,"nn")&lt;&gt;"nn","•",""),"")</f>
        <v/>
      </c>
      <c r="BB171" s="1" t="str">
        <f ca="1">IF(($A171&lt;&gt;"")*(BB$1&lt;&gt;""),IF(_xlfn.XLOOKUP(BB$1,Attendance_sorted!$B170:$CW170,Attendance_sorted!$B170:$CW170,"nn")&lt;&gt;"nn","•",""),"")</f>
        <v/>
      </c>
      <c r="BC171" s="1" t="str">
        <f ca="1">IF(($A171&lt;&gt;"")*(BC$1&lt;&gt;""),IF(_xlfn.XLOOKUP(BC$1,Attendance_sorted!$B170:$CW170,Attendance_sorted!$B170:$CW170,"nn")&lt;&gt;"nn","•",""),"")</f>
        <v/>
      </c>
      <c r="BD171" s="1" t="str">
        <f ca="1">IF(($A171&lt;&gt;"")*(BD$1&lt;&gt;""),IF(_xlfn.XLOOKUP(BD$1,Attendance_sorted!$B170:$CW170,Attendance_sorted!$B170:$CW170,"nn")&lt;&gt;"nn","•",""),"")</f>
        <v/>
      </c>
      <c r="BE171" s="1" t="str">
        <f ca="1">IF(($A171&lt;&gt;"")*(BE$1&lt;&gt;""),IF(_xlfn.XLOOKUP(BE$1,Attendance_sorted!$B170:$CW170,Attendance_sorted!$B170:$CW170,"nn")&lt;&gt;"nn","•",""),"")</f>
        <v/>
      </c>
      <c r="BF171" s="1" t="str">
        <f ca="1">IF(($A171&lt;&gt;"")*(BF$1&lt;&gt;""),IF(_xlfn.XLOOKUP(BF$1,Attendance_sorted!$B170:$CW170,Attendance_sorted!$B170:$CW170,"nn")&lt;&gt;"nn","•",""),"")</f>
        <v/>
      </c>
      <c r="BG171" s="1" t="str">
        <f ca="1">IF(($A171&lt;&gt;"")*(BG$1&lt;&gt;""),IF(_xlfn.XLOOKUP(BG$1,Attendance_sorted!$B170:$CW170,Attendance_sorted!$B170:$CW170,"nn")&lt;&gt;"nn","•",""),"")</f>
        <v/>
      </c>
      <c r="BH171" s="1" t="str">
        <f ca="1">IF(($A171&lt;&gt;"")*(BH$1&lt;&gt;""),IF(_xlfn.XLOOKUP(BH$1,Attendance_sorted!$B170:$CW170,Attendance_sorted!$B170:$CW170,"nn")&lt;&gt;"nn","•",""),"")</f>
        <v/>
      </c>
      <c r="BI171" s="1" t="str">
        <f ca="1">IF(($A171&lt;&gt;"")*(BI$1&lt;&gt;""),IF(_xlfn.XLOOKUP(BI$1,Attendance_sorted!$B170:$CW170,Attendance_sorted!$B170:$CW170,"nn")&lt;&gt;"nn","•",""),"")</f>
        <v/>
      </c>
      <c r="BJ171" s="1" t="str">
        <f ca="1">IF(($A171&lt;&gt;"")*(BJ$1&lt;&gt;""),IF(_xlfn.XLOOKUP(BJ$1,Attendance_sorted!$B170:$CW170,Attendance_sorted!$B170:$CW170,"nn")&lt;&gt;"nn","•",""),"")</f>
        <v/>
      </c>
      <c r="BK171" s="1" t="str">
        <f ca="1">IF(($A171&lt;&gt;"")*(BK$1&lt;&gt;""),IF(_xlfn.XLOOKUP(BK$1,Attendance_sorted!$B170:$CW170,Attendance_sorted!$B170:$CW170,"nn")&lt;&gt;"nn","•",""),"")</f>
        <v/>
      </c>
      <c r="BL171" s="1" t="str">
        <f ca="1">IF(($A171&lt;&gt;"")*(BL$1&lt;&gt;""),IF(_xlfn.XLOOKUP(BL$1,Attendance_sorted!$B170:$CW170,Attendance_sorted!$B170:$CW170,"nn")&lt;&gt;"nn","•",""),"")</f>
        <v/>
      </c>
      <c r="BM171" s="1" t="str">
        <f ca="1">IF(($A171&lt;&gt;"")*(BM$1&lt;&gt;""),IF(_xlfn.XLOOKUP(BM$1,Attendance_sorted!$B170:$CW170,Attendance_sorted!$B170:$CW170,"nn")&lt;&gt;"nn","•",""),"")</f>
        <v/>
      </c>
      <c r="BN171" s="1" t="str">
        <f ca="1">IF(($A171&lt;&gt;"")*(BN$1&lt;&gt;""),IF(_xlfn.XLOOKUP(BN$1,Attendance_sorted!$B170:$CW170,Attendance_sorted!$B170:$CW170,"nn")&lt;&gt;"nn","•",""),"")</f>
        <v/>
      </c>
      <c r="BO171" s="1" t="str">
        <f ca="1">IF(($A171&lt;&gt;"")*(BO$1&lt;&gt;""),IF(_xlfn.XLOOKUP(BO$1,Attendance_sorted!$B170:$CW170,Attendance_sorted!$B170:$CW170,"nn")&lt;&gt;"nn","•",""),"")</f>
        <v/>
      </c>
      <c r="BP171" s="1" t="str">
        <f ca="1">IF(($A171&lt;&gt;"")*(BP$1&lt;&gt;""),IF(_xlfn.XLOOKUP(BP$1,Attendance_sorted!$B170:$CW170,Attendance_sorted!$B170:$CW170,"nn")&lt;&gt;"nn","•",""),"")</f>
        <v/>
      </c>
      <c r="BQ171" s="1" t="str">
        <f ca="1">IF(($A171&lt;&gt;"")*(BQ$1&lt;&gt;""),IF(_xlfn.XLOOKUP(BQ$1,Attendance_sorted!$B170:$CW170,Attendance_sorted!$B170:$CW170,"nn")&lt;&gt;"nn","•",""),"")</f>
        <v/>
      </c>
      <c r="BR171" s="1" t="str">
        <f ca="1">IF(($A171&lt;&gt;"")*(BR$1&lt;&gt;""),IF(_xlfn.XLOOKUP(BR$1,Attendance_sorted!$B170:$CW170,Attendance_sorted!$B170:$CW170,"nn")&lt;&gt;"nn","•",""),"")</f>
        <v/>
      </c>
      <c r="BS171" s="1" t="str">
        <f ca="1">IF(($A171&lt;&gt;"")*(BS$1&lt;&gt;""),IF(_xlfn.XLOOKUP(BS$1,Attendance_sorted!$B170:$CW170,Attendance_sorted!$B170:$CW170,"nn")&lt;&gt;"nn","•",""),"")</f>
        <v/>
      </c>
      <c r="BT171" s="1" t="str">
        <f ca="1">IF(($A171&lt;&gt;"")*(BT$1&lt;&gt;""),IF(_xlfn.XLOOKUP(BT$1,Attendance_sorted!$B170:$CW170,Attendance_sorted!$B170:$CW170,"nn")&lt;&gt;"nn","•",""),"")</f>
        <v/>
      </c>
      <c r="BU171" s="1" t="str">
        <f ca="1">IF(($A171&lt;&gt;"")*(BU$1&lt;&gt;""),IF(_xlfn.XLOOKUP(BU$1,Attendance_sorted!$B170:$CW170,Attendance_sorted!$B170:$CW170,"nn")&lt;&gt;"nn","•",""),"")</f>
        <v/>
      </c>
      <c r="BV171" s="1" t="str">
        <f ca="1">IF(($A171&lt;&gt;"")*(BV$1&lt;&gt;""),IF(_xlfn.XLOOKUP(BV$1,Attendance_sorted!$B170:$CW170,Attendance_sorted!$B170:$CW170,"nn")&lt;&gt;"nn","•",""),"")</f>
        <v/>
      </c>
      <c r="BW171" s="1" t="str">
        <f ca="1">IF(($A171&lt;&gt;"")*(BW$1&lt;&gt;""),IF(_xlfn.XLOOKUP(BW$1,Attendance_sorted!$B170:$CW170,Attendance_sorted!$B170:$CW170,"nn")&lt;&gt;"nn","•",""),"")</f>
        <v/>
      </c>
      <c r="BX171" s="1" t="str">
        <f ca="1">IF(($A171&lt;&gt;"")*(BX$1&lt;&gt;""),IF(_xlfn.XLOOKUP(BX$1,Attendance_sorted!$B170:$CW170,Attendance_sorted!$B170:$CW170,"nn")&lt;&gt;"nn","•",""),"")</f>
        <v/>
      </c>
      <c r="BY171" s="1" t="str">
        <f ca="1">IF(($A171&lt;&gt;"")*(BY$1&lt;&gt;""),IF(_xlfn.XLOOKUP(BY$1,Attendance_sorted!$B170:$CW170,Attendance_sorted!$B170:$CW170,"nn")&lt;&gt;"nn","•",""),"")</f>
        <v/>
      </c>
      <c r="BZ171" s="1" t="str">
        <f ca="1">IF(($A171&lt;&gt;"")*(BZ$1&lt;&gt;""),IF(_xlfn.XLOOKUP(BZ$1,Attendance_sorted!$B170:$CW170,Attendance_sorted!$B170:$CW170,"nn")&lt;&gt;"nn","•",""),"")</f>
        <v/>
      </c>
      <c r="CA171" s="1" t="str">
        <f ca="1">IF(($A171&lt;&gt;"")*(CA$1&lt;&gt;""),IF(_xlfn.XLOOKUP(CA$1,Attendance_sorted!$B170:$CW170,Attendance_sorted!$B170:$CW170,"nn")&lt;&gt;"nn","•",""),"")</f>
        <v/>
      </c>
      <c r="CB171" s="1" t="str">
        <f ca="1">IF(($A171&lt;&gt;"")*(CB$1&lt;&gt;""),IF(_xlfn.XLOOKUP(CB$1,Attendance_sorted!$B170:$CW170,Attendance_sorted!$B170:$CW170,"nn")&lt;&gt;"nn","•",""),"")</f>
        <v/>
      </c>
      <c r="CC171" s="1" t="str">
        <f ca="1">IF(($A171&lt;&gt;"")*(CC$1&lt;&gt;""),IF(_xlfn.XLOOKUP(CC$1,Attendance_sorted!$B170:$CW170,Attendance_sorted!$B170:$CW170,"nn")&lt;&gt;"nn","•",""),"")</f>
        <v/>
      </c>
      <c r="CD171" s="1" t="str">
        <f ca="1">IF(($A171&lt;&gt;"")*(CD$1&lt;&gt;""),IF(_xlfn.XLOOKUP(CD$1,Attendance_sorted!$B170:$CW170,Attendance_sorted!$B170:$CW170,"nn")&lt;&gt;"nn","•",""),"")</f>
        <v/>
      </c>
      <c r="CE171" s="1" t="str">
        <f ca="1">IF(($A171&lt;&gt;"")*(CE$1&lt;&gt;""),IF(_xlfn.XLOOKUP(CE$1,Attendance_sorted!$B170:$CW170,Attendance_sorted!$B170:$CW170,"nn")&lt;&gt;"nn","•",""),"")</f>
        <v/>
      </c>
      <c r="CF171" s="1" t="str">
        <f ca="1">IF(($A171&lt;&gt;"")*(CF$1&lt;&gt;""),IF(_xlfn.XLOOKUP(CF$1,Attendance_sorted!$B170:$CW170,Attendance_sorted!$B170:$CW170,"nn")&lt;&gt;"nn","•",""),"")</f>
        <v/>
      </c>
      <c r="CG171" s="1" t="str">
        <f ca="1">IF(($A171&lt;&gt;"")*(CG$1&lt;&gt;""),IF(_xlfn.XLOOKUP(CG$1,Attendance_sorted!$B170:$CW170,Attendance_sorted!$B170:$CW170,"nn")&lt;&gt;"nn","•",""),"")</f>
        <v/>
      </c>
      <c r="CH171" s="1" t="str">
        <f ca="1">IF(($A171&lt;&gt;"")*(CH$1&lt;&gt;""),IF(_xlfn.XLOOKUP(CH$1,Attendance_sorted!$B170:$CW170,Attendance_sorted!$B170:$CW170,"nn")&lt;&gt;"nn","•",""),"")</f>
        <v/>
      </c>
      <c r="CI171" s="1" t="str">
        <f ca="1">IF(($A171&lt;&gt;"")*(CI$1&lt;&gt;""),IF(_xlfn.XLOOKUP(CI$1,Attendance_sorted!$B170:$CW170,Attendance_sorted!$B170:$CW170,"nn")&lt;&gt;"nn","•",""),"")</f>
        <v/>
      </c>
      <c r="CJ171" s="1" t="str">
        <f ca="1">IF(($A171&lt;&gt;"")*(CJ$1&lt;&gt;""),IF(_xlfn.XLOOKUP(CJ$1,Attendance_sorted!$B170:$CW170,Attendance_sorted!$B170:$CW170,"nn")&lt;&gt;"nn","•",""),"")</f>
        <v/>
      </c>
      <c r="CK171" s="1" t="str">
        <f ca="1">IF(($A171&lt;&gt;"")*(CK$1&lt;&gt;""),IF(_xlfn.XLOOKUP(CK$1,Attendance_sorted!$B170:$CW170,Attendance_sorted!$B170:$CW170,"nn")&lt;&gt;"nn","•",""),"")</f>
        <v/>
      </c>
      <c r="CL171" s="1" t="str">
        <f ca="1">IF(($A171&lt;&gt;"")*(CL$1&lt;&gt;""),IF(_xlfn.XLOOKUP(CL$1,Attendance_sorted!$B170:$CW170,Attendance_sorted!$B170:$CW170,"nn")&lt;&gt;"nn","•",""),"")</f>
        <v/>
      </c>
      <c r="CM171" s="1" t="str">
        <f ca="1">IF(($A171&lt;&gt;"")*(CM$1&lt;&gt;""),IF(_xlfn.XLOOKUP(CM$1,Attendance_sorted!$B170:$CW170,Attendance_sorted!$B170:$CW170,"nn")&lt;&gt;"nn","•",""),"")</f>
        <v/>
      </c>
      <c r="CN171" s="1" t="str">
        <f ca="1">IF(($A171&lt;&gt;"")*(CN$1&lt;&gt;""),IF(_xlfn.XLOOKUP(CN$1,Attendance_sorted!$B170:$CW170,Attendance_sorted!$B170:$CW170,"nn")&lt;&gt;"nn","•",""),"")</f>
        <v/>
      </c>
      <c r="CO171" s="1" t="str">
        <f ca="1">IF(($A171&lt;&gt;"")*(CO$1&lt;&gt;""),IF(_xlfn.XLOOKUP(CO$1,Attendance_sorted!$B170:$CW170,Attendance_sorted!$B170:$CW170,"nn")&lt;&gt;"nn","•",""),"")</f>
        <v/>
      </c>
      <c r="CP171" s="1" t="str">
        <f ca="1">IF(($A171&lt;&gt;"")*(CP$1&lt;&gt;""),IF(_xlfn.XLOOKUP(CP$1,Attendance_sorted!$B170:$CW170,Attendance_sorted!$B170:$CW170,"nn")&lt;&gt;"nn","•",""),"")</f>
        <v/>
      </c>
      <c r="CQ171" s="1" t="str">
        <f ca="1">IF(($A171&lt;&gt;"")*(CQ$1&lt;&gt;""),IF(_xlfn.XLOOKUP(CQ$1,Attendance_sorted!$B170:$CW170,Attendance_sorted!$B170:$CW170,"nn")&lt;&gt;"nn","•",""),"")</f>
        <v/>
      </c>
      <c r="CR171" s="1" t="str">
        <f ca="1">IF(($A171&lt;&gt;"")*(CR$1&lt;&gt;""),IF(_xlfn.XLOOKUP(CR$1,Attendance_sorted!$B170:$CW170,Attendance_sorted!$B170:$CW170,"nn")&lt;&gt;"nn","•",""),"")</f>
        <v/>
      </c>
      <c r="CS171" s="1" t="str">
        <f ca="1">IF(($A171&lt;&gt;"")*(CS$1&lt;&gt;""),IF(_xlfn.XLOOKUP(CS$1,Attendance_sorted!$B170:$CW170,Attendance_sorted!$B170:$CW170,"nn")&lt;&gt;"nn","•",""),"")</f>
        <v/>
      </c>
      <c r="CT171" s="1" t="str">
        <f ca="1">IF(($A171&lt;&gt;"")*(CT$1&lt;&gt;""),IF(_xlfn.XLOOKUP(CT$1,Attendance_sorted!$B170:$CW170,Attendance_sorted!$B170:$CW170,"nn")&lt;&gt;"nn","•",""),"")</f>
        <v/>
      </c>
      <c r="CU171" s="1" t="str">
        <f ca="1">IF(($A171&lt;&gt;"")*(CU$1&lt;&gt;""),IF(_xlfn.XLOOKUP(CU$1,Attendance_sorted!$B170:$CW170,Attendance_sorted!$B170:$CW170,"nn")&lt;&gt;"nn","•",""),"")</f>
        <v/>
      </c>
      <c r="CV171" s="1" t="str">
        <f ca="1">IF(($A171&lt;&gt;"")*(CV$1&lt;&gt;""),IF(_xlfn.XLOOKUP(CV$1,Attendance_sorted!$B170:$CW170,Attendance_sorted!$B170:$CW170,"nn")&lt;&gt;"nn","•",""),"")</f>
        <v/>
      </c>
      <c r="CW171" s="1" t="str">
        <f ca="1">IF(($A171&lt;&gt;"")*(CW$1&lt;&gt;""),IF(_xlfn.XLOOKUP(CW$1,Attendance_sorted!$B170:$CW170,Attendance_sorted!$B170:$CW170,"nn")&lt;&gt;"nn","•",""),"")</f>
        <v/>
      </c>
    </row>
    <row r="172" spans="1:101">
      <c r="A172" s="1">
        <v>617</v>
      </c>
      <c r="B172" s="1" t="str">
        <f ca="1">IF(($A172&lt;&gt;"")*(B$1&lt;&gt;""),IF(_xlfn.XLOOKUP(B$1,Attendance_sorted!$B171:$CW171,Attendance_sorted!$B171:$CW171,"nn")&lt;&gt;"nn","•",""),"")</f>
        <v/>
      </c>
      <c r="C172" s="1" t="str">
        <f ca="1">IF(($A172&lt;&gt;"")*(C$1&lt;&gt;""),IF(_xlfn.XLOOKUP(C$1,Attendance_sorted!$B171:$CW171,Attendance_sorted!$B171:$CW171,"nn")&lt;&gt;"nn","•",""),"")</f>
        <v/>
      </c>
      <c r="D172" s="1" t="str">
        <f ca="1">IF(($A172&lt;&gt;"")*(D$1&lt;&gt;""),IF(_xlfn.XLOOKUP(D$1,Attendance_sorted!$B171:$CW171,Attendance_sorted!$B171:$CW171,"nn")&lt;&gt;"nn","•",""),"")</f>
        <v>•</v>
      </c>
      <c r="E172" s="1" t="str">
        <f ca="1">IF(($A172&lt;&gt;"")*(E$1&lt;&gt;""),IF(_xlfn.XLOOKUP(E$1,Attendance_sorted!$B171:$CW171,Attendance_sorted!$B171:$CW171,"nn")&lt;&gt;"nn","•",""),"")</f>
        <v>•</v>
      </c>
      <c r="F172" s="1" t="str">
        <f ca="1">IF(($A172&lt;&gt;"")*(F$1&lt;&gt;""),IF(_xlfn.XLOOKUP(F$1,Attendance_sorted!$B171:$CW171,Attendance_sorted!$B171:$CW171,"nn")&lt;&gt;"nn","•",""),"")</f>
        <v>•</v>
      </c>
      <c r="G172" s="1" t="str">
        <f ca="1">IF(($A172&lt;&gt;"")*(G$1&lt;&gt;""),IF(_xlfn.XLOOKUP(G$1,Attendance_sorted!$B171:$CW171,Attendance_sorted!$B171:$CW171,"nn")&lt;&gt;"nn","•",""),"")</f>
        <v>•</v>
      </c>
      <c r="H172" s="1" t="str">
        <f ca="1">IF(($A172&lt;&gt;"")*(H$1&lt;&gt;""),IF(_xlfn.XLOOKUP(H$1,Attendance_sorted!$B171:$CW171,Attendance_sorted!$B171:$CW171,"nn")&lt;&gt;"nn","•",""),"")</f>
        <v/>
      </c>
      <c r="I172" s="1" t="str">
        <f ca="1">IF(($A172&lt;&gt;"")*(I$1&lt;&gt;""),IF(_xlfn.XLOOKUP(I$1,Attendance_sorted!$B171:$CW171,Attendance_sorted!$B171:$CW171,"nn")&lt;&gt;"nn","•",""),"")</f>
        <v>•</v>
      </c>
      <c r="J172" s="1" t="str">
        <f ca="1">IF(($A172&lt;&gt;"")*(J$1&lt;&gt;""),IF(_xlfn.XLOOKUP(J$1,Attendance_sorted!$B171:$CW171,Attendance_sorted!$B171:$CW171,"nn")&lt;&gt;"nn","•",""),"")</f>
        <v/>
      </c>
      <c r="K172" s="1" t="str">
        <f ca="1">IF(($A172&lt;&gt;"")*(K$1&lt;&gt;""),IF(_xlfn.XLOOKUP(K$1,Attendance_sorted!$B171:$CW171,Attendance_sorted!$B171:$CW171,"nn")&lt;&gt;"nn","•",""),"")</f>
        <v>•</v>
      </c>
      <c r="L172" s="1" t="str">
        <f ca="1">IF(($A172&lt;&gt;"")*(L$1&lt;&gt;""),IF(_xlfn.XLOOKUP(L$1,Attendance_sorted!$B171:$CW171,Attendance_sorted!$B171:$CW171,"nn")&lt;&gt;"nn","•",""),"")</f>
        <v/>
      </c>
      <c r="M172" s="1" t="str">
        <f ca="1">IF(($A172&lt;&gt;"")*(M$1&lt;&gt;""),IF(_xlfn.XLOOKUP(M$1,Attendance_sorted!$B171:$CW171,Attendance_sorted!$B171:$CW171,"nn")&lt;&gt;"nn","•",""),"")</f>
        <v/>
      </c>
      <c r="N172" s="1" t="str">
        <f ca="1">IF(($A172&lt;&gt;"")*(N$1&lt;&gt;""),IF(_xlfn.XLOOKUP(N$1,Attendance_sorted!$B171:$CW171,Attendance_sorted!$B171:$CW171,"nn")&lt;&gt;"nn","•",""),"")</f>
        <v/>
      </c>
      <c r="O172" s="1" t="str">
        <f ca="1">IF(($A172&lt;&gt;"")*(O$1&lt;&gt;""),IF(_xlfn.XLOOKUP(O$1,Attendance_sorted!$B171:$CW171,Attendance_sorted!$B171:$CW171,"nn")&lt;&gt;"nn","•",""),"")</f>
        <v/>
      </c>
      <c r="P172" s="1" t="str">
        <f ca="1">IF(($A172&lt;&gt;"")*(P$1&lt;&gt;""),IF(_xlfn.XLOOKUP(P$1,Attendance_sorted!$B171:$CW171,Attendance_sorted!$B171:$CW171,"nn")&lt;&gt;"nn","•",""),"")</f>
        <v/>
      </c>
      <c r="Q172" s="1" t="str">
        <f ca="1">IF(($A172&lt;&gt;"")*(Q$1&lt;&gt;""),IF(_xlfn.XLOOKUP(Q$1,Attendance_sorted!$B171:$CW171,Attendance_sorted!$B171:$CW171,"nn")&lt;&gt;"nn","•",""),"")</f>
        <v/>
      </c>
      <c r="R172" s="1" t="str">
        <f ca="1">IF(($A172&lt;&gt;"")*(R$1&lt;&gt;""),IF(_xlfn.XLOOKUP(R$1,Attendance_sorted!$B171:$CW171,Attendance_sorted!$B171:$CW171,"nn")&lt;&gt;"nn","•",""),"")</f>
        <v/>
      </c>
      <c r="S172" s="1" t="str">
        <f ca="1">IF(($A172&lt;&gt;"")*(S$1&lt;&gt;""),IF(_xlfn.XLOOKUP(S$1,Attendance_sorted!$B171:$CW171,Attendance_sorted!$B171:$CW171,"nn")&lt;&gt;"nn","•",""),"")</f>
        <v/>
      </c>
      <c r="T172" s="1" t="str">
        <f ca="1">IF(($A172&lt;&gt;"")*(T$1&lt;&gt;""),IF(_xlfn.XLOOKUP(T$1,Attendance_sorted!$B171:$CW171,Attendance_sorted!$B171:$CW171,"nn")&lt;&gt;"nn","•",""),"")</f>
        <v/>
      </c>
      <c r="U172" s="1" t="str">
        <f ca="1">IF(($A172&lt;&gt;"")*(U$1&lt;&gt;""),IF(_xlfn.XLOOKUP(U$1,Attendance_sorted!$B171:$CW171,Attendance_sorted!$B171:$CW171,"nn")&lt;&gt;"nn","•",""),"")</f>
        <v/>
      </c>
      <c r="V172" s="1" t="str">
        <f ca="1">IF(($A172&lt;&gt;"")*(V$1&lt;&gt;""),IF(_xlfn.XLOOKUP(V$1,Attendance_sorted!$B171:$CW171,Attendance_sorted!$B171:$CW171,"nn")&lt;&gt;"nn","•",""),"")</f>
        <v/>
      </c>
      <c r="W172" s="1" t="str">
        <f ca="1">IF(($A172&lt;&gt;"")*(W$1&lt;&gt;""),IF(_xlfn.XLOOKUP(W$1,Attendance_sorted!$B171:$CW171,Attendance_sorted!$B171:$CW171,"nn")&lt;&gt;"nn","•",""),"")</f>
        <v/>
      </c>
      <c r="X172" s="1" t="str">
        <f ca="1">IF(($A172&lt;&gt;"")*(X$1&lt;&gt;""),IF(_xlfn.XLOOKUP(X$1,Attendance_sorted!$B171:$CW171,Attendance_sorted!$B171:$CW171,"nn")&lt;&gt;"nn","•",""),"")</f>
        <v/>
      </c>
      <c r="Y172" s="1" t="str">
        <f ca="1">IF(($A172&lt;&gt;"")*(Y$1&lt;&gt;""),IF(_xlfn.XLOOKUP(Y$1,Attendance_sorted!$B171:$CW171,Attendance_sorted!$B171:$CW171,"nn")&lt;&gt;"nn","•",""),"")</f>
        <v/>
      </c>
      <c r="Z172" s="1" t="str">
        <f ca="1">IF(($A172&lt;&gt;"")*(Z$1&lt;&gt;""),IF(_xlfn.XLOOKUP(Z$1,Attendance_sorted!$B171:$CW171,Attendance_sorted!$B171:$CW171,"nn")&lt;&gt;"nn","•",""),"")</f>
        <v/>
      </c>
      <c r="AA172" s="1" t="str">
        <f ca="1">IF(($A172&lt;&gt;"")*(AA$1&lt;&gt;""),IF(_xlfn.XLOOKUP(AA$1,Attendance_sorted!$B171:$CW171,Attendance_sorted!$B171:$CW171,"nn")&lt;&gt;"nn","•",""),"")</f>
        <v/>
      </c>
      <c r="AB172" s="1" t="str">
        <f ca="1">IF(($A172&lt;&gt;"")*(AB$1&lt;&gt;""),IF(_xlfn.XLOOKUP(AB$1,Attendance_sorted!$B171:$CW171,Attendance_sorted!$B171:$CW171,"nn")&lt;&gt;"nn","•",""),"")</f>
        <v/>
      </c>
      <c r="AC172" s="1" t="str">
        <f ca="1">IF(($A172&lt;&gt;"")*(AC$1&lt;&gt;""),IF(_xlfn.XLOOKUP(AC$1,Attendance_sorted!$B171:$CW171,Attendance_sorted!$B171:$CW171,"nn")&lt;&gt;"nn","•",""),"")</f>
        <v/>
      </c>
      <c r="AD172" s="1" t="str">
        <f ca="1">IF(($A172&lt;&gt;"")*(AD$1&lt;&gt;""),IF(_xlfn.XLOOKUP(AD$1,Attendance_sorted!$B171:$CW171,Attendance_sorted!$B171:$CW171,"nn")&lt;&gt;"nn","•",""),"")</f>
        <v/>
      </c>
      <c r="AE172" s="1" t="str">
        <f ca="1">IF(($A172&lt;&gt;"")*(AE$1&lt;&gt;""),IF(_xlfn.XLOOKUP(AE$1,Attendance_sorted!$B171:$CW171,Attendance_sorted!$B171:$CW171,"nn")&lt;&gt;"nn","•",""),"")</f>
        <v/>
      </c>
      <c r="AF172" s="1" t="str">
        <f ca="1">IF(($A172&lt;&gt;"")*(AF$1&lt;&gt;""),IF(_xlfn.XLOOKUP(AF$1,Attendance_sorted!$B171:$CW171,Attendance_sorted!$B171:$CW171,"nn")&lt;&gt;"nn","•",""),"")</f>
        <v/>
      </c>
      <c r="AG172" s="1" t="str">
        <f ca="1">IF(($A172&lt;&gt;"")*(AG$1&lt;&gt;""),IF(_xlfn.XLOOKUP(AG$1,Attendance_sorted!$B171:$CW171,Attendance_sorted!$B171:$CW171,"nn")&lt;&gt;"nn","•",""),"")</f>
        <v/>
      </c>
      <c r="AH172" s="1" t="str">
        <f ca="1">IF(($A172&lt;&gt;"")*(AH$1&lt;&gt;""),IF(_xlfn.XLOOKUP(AH$1,Attendance_sorted!$B171:$CW171,Attendance_sorted!$B171:$CW171,"nn")&lt;&gt;"nn","•",""),"")</f>
        <v/>
      </c>
      <c r="AI172" s="1" t="str">
        <f ca="1">IF(($A172&lt;&gt;"")*(AI$1&lt;&gt;""),IF(_xlfn.XLOOKUP(AI$1,Attendance_sorted!$B171:$CW171,Attendance_sorted!$B171:$CW171,"nn")&lt;&gt;"nn","•",""),"")</f>
        <v/>
      </c>
      <c r="AJ172" s="1" t="str">
        <f ca="1">IF(($A172&lt;&gt;"")*(AJ$1&lt;&gt;""),IF(_xlfn.XLOOKUP(AJ$1,Attendance_sorted!$B171:$CW171,Attendance_sorted!$B171:$CW171,"nn")&lt;&gt;"nn","•",""),"")</f>
        <v/>
      </c>
      <c r="AK172" s="1" t="str">
        <f ca="1">IF(($A172&lt;&gt;"")*(AK$1&lt;&gt;""),IF(_xlfn.XLOOKUP(AK$1,Attendance_sorted!$B171:$CW171,Attendance_sorted!$B171:$CW171,"nn")&lt;&gt;"nn","•",""),"")</f>
        <v/>
      </c>
      <c r="AL172" s="1" t="str">
        <f ca="1">IF(($A172&lt;&gt;"")*(AL$1&lt;&gt;""),IF(_xlfn.XLOOKUP(AL$1,Attendance_sorted!$B171:$CW171,Attendance_sorted!$B171:$CW171,"nn")&lt;&gt;"nn","•",""),"")</f>
        <v/>
      </c>
      <c r="AM172" s="1" t="str">
        <f ca="1">IF(($A172&lt;&gt;"")*(AM$1&lt;&gt;""),IF(_xlfn.XLOOKUP(AM$1,Attendance_sorted!$B171:$CW171,Attendance_sorted!$B171:$CW171,"nn")&lt;&gt;"nn","•",""),"")</f>
        <v/>
      </c>
      <c r="AN172" s="1" t="str">
        <f ca="1">IF(($A172&lt;&gt;"")*(AN$1&lt;&gt;""),IF(_xlfn.XLOOKUP(AN$1,Attendance_sorted!$B171:$CW171,Attendance_sorted!$B171:$CW171,"nn")&lt;&gt;"nn","•",""),"")</f>
        <v/>
      </c>
      <c r="AO172" s="1" t="str">
        <f ca="1">IF(($A172&lt;&gt;"")*(AO$1&lt;&gt;""),IF(_xlfn.XLOOKUP(AO$1,Attendance_sorted!$B171:$CW171,Attendance_sorted!$B171:$CW171,"nn")&lt;&gt;"nn","•",""),"")</f>
        <v/>
      </c>
      <c r="AP172" s="1" t="str">
        <f ca="1">IF(($A172&lt;&gt;"")*(AP$1&lt;&gt;""),IF(_xlfn.XLOOKUP(AP$1,Attendance_sorted!$B171:$CW171,Attendance_sorted!$B171:$CW171,"nn")&lt;&gt;"nn","•",""),"")</f>
        <v/>
      </c>
      <c r="AQ172" s="1" t="str">
        <f ca="1">IF(($A172&lt;&gt;"")*(AQ$1&lt;&gt;""),IF(_xlfn.XLOOKUP(AQ$1,Attendance_sorted!$B171:$CW171,Attendance_sorted!$B171:$CW171,"nn")&lt;&gt;"nn","•",""),"")</f>
        <v/>
      </c>
      <c r="AR172" s="1" t="str">
        <f ca="1">IF(($A172&lt;&gt;"")*(AR$1&lt;&gt;""),IF(_xlfn.XLOOKUP(AR$1,Attendance_sorted!$B171:$CW171,Attendance_sorted!$B171:$CW171,"nn")&lt;&gt;"nn","•",""),"")</f>
        <v/>
      </c>
      <c r="AS172" s="1" t="str">
        <f ca="1">IF(($A172&lt;&gt;"")*(AS$1&lt;&gt;""),IF(_xlfn.XLOOKUP(AS$1,Attendance_sorted!$B171:$CW171,Attendance_sorted!$B171:$CW171,"nn")&lt;&gt;"nn","•",""),"")</f>
        <v/>
      </c>
      <c r="AT172" s="1" t="str">
        <f ca="1">IF(($A172&lt;&gt;"")*(AT$1&lt;&gt;""),IF(_xlfn.XLOOKUP(AT$1,Attendance_sorted!$B171:$CW171,Attendance_sorted!$B171:$CW171,"nn")&lt;&gt;"nn","•",""),"")</f>
        <v/>
      </c>
      <c r="AU172" s="1" t="str">
        <f ca="1">IF(($A172&lt;&gt;"")*(AU$1&lt;&gt;""),IF(_xlfn.XLOOKUP(AU$1,Attendance_sorted!$B171:$CW171,Attendance_sorted!$B171:$CW171,"nn")&lt;&gt;"nn","•",""),"")</f>
        <v/>
      </c>
      <c r="AV172" s="1" t="str">
        <f ca="1">IF(($A172&lt;&gt;"")*(AV$1&lt;&gt;""),IF(_xlfn.XLOOKUP(AV$1,Attendance_sorted!$B171:$CW171,Attendance_sorted!$B171:$CW171,"nn")&lt;&gt;"nn","•",""),"")</f>
        <v/>
      </c>
      <c r="AW172" s="1" t="str">
        <f ca="1">IF(($A172&lt;&gt;"")*(AW$1&lt;&gt;""),IF(_xlfn.XLOOKUP(AW$1,Attendance_sorted!$B171:$CW171,Attendance_sorted!$B171:$CW171,"nn")&lt;&gt;"nn","•",""),"")</f>
        <v/>
      </c>
      <c r="AX172" s="1" t="str">
        <f ca="1">IF(($A172&lt;&gt;"")*(AX$1&lt;&gt;""),IF(_xlfn.XLOOKUP(AX$1,Attendance_sorted!$B171:$CW171,Attendance_sorted!$B171:$CW171,"nn")&lt;&gt;"nn","•",""),"")</f>
        <v/>
      </c>
      <c r="AY172" s="1" t="str">
        <f ca="1">IF(($A172&lt;&gt;"")*(AY$1&lt;&gt;""),IF(_xlfn.XLOOKUP(AY$1,Attendance_sorted!$B171:$CW171,Attendance_sorted!$B171:$CW171,"nn")&lt;&gt;"nn","•",""),"")</f>
        <v/>
      </c>
      <c r="AZ172" s="1" t="str">
        <f ca="1">IF(($A172&lt;&gt;"")*(AZ$1&lt;&gt;""),IF(_xlfn.XLOOKUP(AZ$1,Attendance_sorted!$B171:$CW171,Attendance_sorted!$B171:$CW171,"nn")&lt;&gt;"nn","•",""),"")</f>
        <v/>
      </c>
      <c r="BA172" s="1" t="str">
        <f ca="1">IF(($A172&lt;&gt;"")*(BA$1&lt;&gt;""),IF(_xlfn.XLOOKUP(BA$1,Attendance_sorted!$B171:$CW171,Attendance_sorted!$B171:$CW171,"nn")&lt;&gt;"nn","•",""),"")</f>
        <v/>
      </c>
      <c r="BB172" s="1" t="str">
        <f ca="1">IF(($A172&lt;&gt;"")*(BB$1&lt;&gt;""),IF(_xlfn.XLOOKUP(BB$1,Attendance_sorted!$B171:$CW171,Attendance_sorted!$B171:$CW171,"nn")&lt;&gt;"nn","•",""),"")</f>
        <v/>
      </c>
      <c r="BC172" s="1" t="str">
        <f ca="1">IF(($A172&lt;&gt;"")*(BC$1&lt;&gt;""),IF(_xlfn.XLOOKUP(BC$1,Attendance_sorted!$B171:$CW171,Attendance_sorted!$B171:$CW171,"nn")&lt;&gt;"nn","•",""),"")</f>
        <v/>
      </c>
      <c r="BD172" s="1" t="str">
        <f ca="1">IF(($A172&lt;&gt;"")*(BD$1&lt;&gt;""),IF(_xlfn.XLOOKUP(BD$1,Attendance_sorted!$B171:$CW171,Attendance_sorted!$B171:$CW171,"nn")&lt;&gt;"nn","•",""),"")</f>
        <v/>
      </c>
      <c r="BE172" s="1" t="str">
        <f ca="1">IF(($A172&lt;&gt;"")*(BE$1&lt;&gt;""),IF(_xlfn.XLOOKUP(BE$1,Attendance_sorted!$B171:$CW171,Attendance_sorted!$B171:$CW171,"nn")&lt;&gt;"nn","•",""),"")</f>
        <v/>
      </c>
      <c r="BF172" s="1" t="str">
        <f ca="1">IF(($A172&lt;&gt;"")*(BF$1&lt;&gt;""),IF(_xlfn.XLOOKUP(BF$1,Attendance_sorted!$B171:$CW171,Attendance_sorted!$B171:$CW171,"nn")&lt;&gt;"nn","•",""),"")</f>
        <v/>
      </c>
      <c r="BG172" s="1" t="str">
        <f ca="1">IF(($A172&lt;&gt;"")*(BG$1&lt;&gt;""),IF(_xlfn.XLOOKUP(BG$1,Attendance_sorted!$B171:$CW171,Attendance_sorted!$B171:$CW171,"nn")&lt;&gt;"nn","•",""),"")</f>
        <v/>
      </c>
      <c r="BH172" s="1" t="str">
        <f ca="1">IF(($A172&lt;&gt;"")*(BH$1&lt;&gt;""),IF(_xlfn.XLOOKUP(BH$1,Attendance_sorted!$B171:$CW171,Attendance_sorted!$B171:$CW171,"nn")&lt;&gt;"nn","•",""),"")</f>
        <v/>
      </c>
      <c r="BI172" s="1" t="str">
        <f ca="1">IF(($A172&lt;&gt;"")*(BI$1&lt;&gt;""),IF(_xlfn.XLOOKUP(BI$1,Attendance_sorted!$B171:$CW171,Attendance_sorted!$B171:$CW171,"nn")&lt;&gt;"nn","•",""),"")</f>
        <v/>
      </c>
      <c r="BJ172" s="1" t="str">
        <f ca="1">IF(($A172&lt;&gt;"")*(BJ$1&lt;&gt;""),IF(_xlfn.XLOOKUP(BJ$1,Attendance_sorted!$B171:$CW171,Attendance_sorted!$B171:$CW171,"nn")&lt;&gt;"nn","•",""),"")</f>
        <v/>
      </c>
      <c r="BK172" s="1" t="str">
        <f ca="1">IF(($A172&lt;&gt;"")*(BK$1&lt;&gt;""),IF(_xlfn.XLOOKUP(BK$1,Attendance_sorted!$B171:$CW171,Attendance_sorted!$B171:$CW171,"nn")&lt;&gt;"nn","•",""),"")</f>
        <v/>
      </c>
      <c r="BL172" s="1" t="str">
        <f ca="1">IF(($A172&lt;&gt;"")*(BL$1&lt;&gt;""),IF(_xlfn.XLOOKUP(BL$1,Attendance_sorted!$B171:$CW171,Attendance_sorted!$B171:$CW171,"nn")&lt;&gt;"nn","•",""),"")</f>
        <v/>
      </c>
      <c r="BM172" s="1" t="str">
        <f ca="1">IF(($A172&lt;&gt;"")*(BM$1&lt;&gt;""),IF(_xlfn.XLOOKUP(BM$1,Attendance_sorted!$B171:$CW171,Attendance_sorted!$B171:$CW171,"nn")&lt;&gt;"nn","•",""),"")</f>
        <v/>
      </c>
      <c r="BN172" s="1" t="str">
        <f ca="1">IF(($A172&lt;&gt;"")*(BN$1&lt;&gt;""),IF(_xlfn.XLOOKUP(BN$1,Attendance_sorted!$B171:$CW171,Attendance_sorted!$B171:$CW171,"nn")&lt;&gt;"nn","•",""),"")</f>
        <v/>
      </c>
      <c r="BO172" s="1" t="str">
        <f ca="1">IF(($A172&lt;&gt;"")*(BO$1&lt;&gt;""),IF(_xlfn.XLOOKUP(BO$1,Attendance_sorted!$B171:$CW171,Attendance_sorted!$B171:$CW171,"nn")&lt;&gt;"nn","•",""),"")</f>
        <v/>
      </c>
      <c r="BP172" s="1" t="str">
        <f ca="1">IF(($A172&lt;&gt;"")*(BP$1&lt;&gt;""),IF(_xlfn.XLOOKUP(BP$1,Attendance_sorted!$B171:$CW171,Attendance_sorted!$B171:$CW171,"nn")&lt;&gt;"nn","•",""),"")</f>
        <v/>
      </c>
      <c r="BQ172" s="1" t="str">
        <f ca="1">IF(($A172&lt;&gt;"")*(BQ$1&lt;&gt;""),IF(_xlfn.XLOOKUP(BQ$1,Attendance_sorted!$B171:$CW171,Attendance_sorted!$B171:$CW171,"nn")&lt;&gt;"nn","•",""),"")</f>
        <v/>
      </c>
      <c r="BR172" s="1" t="str">
        <f ca="1">IF(($A172&lt;&gt;"")*(BR$1&lt;&gt;""),IF(_xlfn.XLOOKUP(BR$1,Attendance_sorted!$B171:$CW171,Attendance_sorted!$B171:$CW171,"nn")&lt;&gt;"nn","•",""),"")</f>
        <v/>
      </c>
      <c r="BS172" s="1" t="str">
        <f ca="1">IF(($A172&lt;&gt;"")*(BS$1&lt;&gt;""),IF(_xlfn.XLOOKUP(BS$1,Attendance_sorted!$B171:$CW171,Attendance_sorted!$B171:$CW171,"nn")&lt;&gt;"nn","•",""),"")</f>
        <v/>
      </c>
      <c r="BT172" s="1" t="str">
        <f ca="1">IF(($A172&lt;&gt;"")*(BT$1&lt;&gt;""),IF(_xlfn.XLOOKUP(BT$1,Attendance_sorted!$B171:$CW171,Attendance_sorted!$B171:$CW171,"nn")&lt;&gt;"nn","•",""),"")</f>
        <v/>
      </c>
      <c r="BU172" s="1" t="str">
        <f ca="1">IF(($A172&lt;&gt;"")*(BU$1&lt;&gt;""),IF(_xlfn.XLOOKUP(BU$1,Attendance_sorted!$B171:$CW171,Attendance_sorted!$B171:$CW171,"nn")&lt;&gt;"nn","•",""),"")</f>
        <v/>
      </c>
      <c r="BV172" s="1" t="str">
        <f ca="1">IF(($A172&lt;&gt;"")*(BV$1&lt;&gt;""),IF(_xlfn.XLOOKUP(BV$1,Attendance_sorted!$B171:$CW171,Attendance_sorted!$B171:$CW171,"nn")&lt;&gt;"nn","•",""),"")</f>
        <v/>
      </c>
      <c r="BW172" s="1" t="str">
        <f ca="1">IF(($A172&lt;&gt;"")*(BW$1&lt;&gt;""),IF(_xlfn.XLOOKUP(BW$1,Attendance_sorted!$B171:$CW171,Attendance_sorted!$B171:$CW171,"nn")&lt;&gt;"nn","•",""),"")</f>
        <v/>
      </c>
      <c r="BX172" s="1" t="str">
        <f ca="1">IF(($A172&lt;&gt;"")*(BX$1&lt;&gt;""),IF(_xlfn.XLOOKUP(BX$1,Attendance_sorted!$B171:$CW171,Attendance_sorted!$B171:$CW171,"nn")&lt;&gt;"nn","•",""),"")</f>
        <v/>
      </c>
      <c r="BY172" s="1" t="str">
        <f ca="1">IF(($A172&lt;&gt;"")*(BY$1&lt;&gt;""),IF(_xlfn.XLOOKUP(BY$1,Attendance_sorted!$B171:$CW171,Attendance_sorted!$B171:$CW171,"nn")&lt;&gt;"nn","•",""),"")</f>
        <v/>
      </c>
      <c r="BZ172" s="1" t="str">
        <f ca="1">IF(($A172&lt;&gt;"")*(BZ$1&lt;&gt;""),IF(_xlfn.XLOOKUP(BZ$1,Attendance_sorted!$B171:$CW171,Attendance_sorted!$B171:$CW171,"nn")&lt;&gt;"nn","•",""),"")</f>
        <v/>
      </c>
      <c r="CA172" s="1" t="str">
        <f ca="1">IF(($A172&lt;&gt;"")*(CA$1&lt;&gt;""),IF(_xlfn.XLOOKUP(CA$1,Attendance_sorted!$B171:$CW171,Attendance_sorted!$B171:$CW171,"nn")&lt;&gt;"nn","•",""),"")</f>
        <v/>
      </c>
      <c r="CB172" s="1" t="str">
        <f ca="1">IF(($A172&lt;&gt;"")*(CB$1&lt;&gt;""),IF(_xlfn.XLOOKUP(CB$1,Attendance_sorted!$B171:$CW171,Attendance_sorted!$B171:$CW171,"nn")&lt;&gt;"nn","•",""),"")</f>
        <v/>
      </c>
      <c r="CC172" s="1" t="str">
        <f ca="1">IF(($A172&lt;&gt;"")*(CC$1&lt;&gt;""),IF(_xlfn.XLOOKUP(CC$1,Attendance_sorted!$B171:$CW171,Attendance_sorted!$B171:$CW171,"nn")&lt;&gt;"nn","•",""),"")</f>
        <v/>
      </c>
      <c r="CD172" s="1" t="str">
        <f ca="1">IF(($A172&lt;&gt;"")*(CD$1&lt;&gt;""),IF(_xlfn.XLOOKUP(CD$1,Attendance_sorted!$B171:$CW171,Attendance_sorted!$B171:$CW171,"nn")&lt;&gt;"nn","•",""),"")</f>
        <v/>
      </c>
      <c r="CE172" s="1" t="str">
        <f ca="1">IF(($A172&lt;&gt;"")*(CE$1&lt;&gt;""),IF(_xlfn.XLOOKUP(CE$1,Attendance_sorted!$B171:$CW171,Attendance_sorted!$B171:$CW171,"nn")&lt;&gt;"nn","•",""),"")</f>
        <v/>
      </c>
      <c r="CF172" s="1" t="str">
        <f ca="1">IF(($A172&lt;&gt;"")*(CF$1&lt;&gt;""),IF(_xlfn.XLOOKUP(CF$1,Attendance_sorted!$B171:$CW171,Attendance_sorted!$B171:$CW171,"nn")&lt;&gt;"nn","•",""),"")</f>
        <v/>
      </c>
      <c r="CG172" s="1" t="str">
        <f ca="1">IF(($A172&lt;&gt;"")*(CG$1&lt;&gt;""),IF(_xlfn.XLOOKUP(CG$1,Attendance_sorted!$B171:$CW171,Attendance_sorted!$B171:$CW171,"nn")&lt;&gt;"nn","•",""),"")</f>
        <v/>
      </c>
      <c r="CH172" s="1" t="str">
        <f ca="1">IF(($A172&lt;&gt;"")*(CH$1&lt;&gt;""),IF(_xlfn.XLOOKUP(CH$1,Attendance_sorted!$B171:$CW171,Attendance_sorted!$B171:$CW171,"nn")&lt;&gt;"nn","•",""),"")</f>
        <v/>
      </c>
      <c r="CI172" s="1" t="str">
        <f ca="1">IF(($A172&lt;&gt;"")*(CI$1&lt;&gt;""),IF(_xlfn.XLOOKUP(CI$1,Attendance_sorted!$B171:$CW171,Attendance_sorted!$B171:$CW171,"nn")&lt;&gt;"nn","•",""),"")</f>
        <v/>
      </c>
      <c r="CJ172" s="1" t="str">
        <f ca="1">IF(($A172&lt;&gt;"")*(CJ$1&lt;&gt;""),IF(_xlfn.XLOOKUP(CJ$1,Attendance_sorted!$B171:$CW171,Attendance_sorted!$B171:$CW171,"nn")&lt;&gt;"nn","•",""),"")</f>
        <v/>
      </c>
      <c r="CK172" s="1" t="str">
        <f ca="1">IF(($A172&lt;&gt;"")*(CK$1&lt;&gt;""),IF(_xlfn.XLOOKUP(CK$1,Attendance_sorted!$B171:$CW171,Attendance_sorted!$B171:$CW171,"nn")&lt;&gt;"nn","•",""),"")</f>
        <v/>
      </c>
      <c r="CL172" s="1" t="str">
        <f ca="1">IF(($A172&lt;&gt;"")*(CL$1&lt;&gt;""),IF(_xlfn.XLOOKUP(CL$1,Attendance_sorted!$B171:$CW171,Attendance_sorted!$B171:$CW171,"nn")&lt;&gt;"nn","•",""),"")</f>
        <v/>
      </c>
      <c r="CM172" s="1" t="str">
        <f ca="1">IF(($A172&lt;&gt;"")*(CM$1&lt;&gt;""),IF(_xlfn.XLOOKUP(CM$1,Attendance_sorted!$B171:$CW171,Attendance_sorted!$B171:$CW171,"nn")&lt;&gt;"nn","•",""),"")</f>
        <v/>
      </c>
      <c r="CN172" s="1" t="str">
        <f ca="1">IF(($A172&lt;&gt;"")*(CN$1&lt;&gt;""),IF(_xlfn.XLOOKUP(CN$1,Attendance_sorted!$B171:$CW171,Attendance_sorted!$B171:$CW171,"nn")&lt;&gt;"nn","•",""),"")</f>
        <v/>
      </c>
      <c r="CO172" s="1" t="str">
        <f ca="1">IF(($A172&lt;&gt;"")*(CO$1&lt;&gt;""),IF(_xlfn.XLOOKUP(CO$1,Attendance_sorted!$B171:$CW171,Attendance_sorted!$B171:$CW171,"nn")&lt;&gt;"nn","•",""),"")</f>
        <v/>
      </c>
      <c r="CP172" s="1" t="str">
        <f ca="1">IF(($A172&lt;&gt;"")*(CP$1&lt;&gt;""),IF(_xlfn.XLOOKUP(CP$1,Attendance_sorted!$B171:$CW171,Attendance_sorted!$B171:$CW171,"nn")&lt;&gt;"nn","•",""),"")</f>
        <v/>
      </c>
      <c r="CQ172" s="1" t="str">
        <f ca="1">IF(($A172&lt;&gt;"")*(CQ$1&lt;&gt;""),IF(_xlfn.XLOOKUP(CQ$1,Attendance_sorted!$B171:$CW171,Attendance_sorted!$B171:$CW171,"nn")&lt;&gt;"nn","•",""),"")</f>
        <v/>
      </c>
      <c r="CR172" s="1" t="str">
        <f ca="1">IF(($A172&lt;&gt;"")*(CR$1&lt;&gt;""),IF(_xlfn.XLOOKUP(CR$1,Attendance_sorted!$B171:$CW171,Attendance_sorted!$B171:$CW171,"nn")&lt;&gt;"nn","•",""),"")</f>
        <v/>
      </c>
      <c r="CS172" s="1" t="str">
        <f ca="1">IF(($A172&lt;&gt;"")*(CS$1&lt;&gt;""),IF(_xlfn.XLOOKUP(CS$1,Attendance_sorted!$B171:$CW171,Attendance_sorted!$B171:$CW171,"nn")&lt;&gt;"nn","•",""),"")</f>
        <v/>
      </c>
      <c r="CT172" s="1" t="str">
        <f ca="1">IF(($A172&lt;&gt;"")*(CT$1&lt;&gt;""),IF(_xlfn.XLOOKUP(CT$1,Attendance_sorted!$B171:$CW171,Attendance_sorted!$B171:$CW171,"nn")&lt;&gt;"nn","•",""),"")</f>
        <v/>
      </c>
      <c r="CU172" s="1" t="str">
        <f ca="1">IF(($A172&lt;&gt;"")*(CU$1&lt;&gt;""),IF(_xlfn.XLOOKUP(CU$1,Attendance_sorted!$B171:$CW171,Attendance_sorted!$B171:$CW171,"nn")&lt;&gt;"nn","•",""),"")</f>
        <v/>
      </c>
      <c r="CV172" s="1" t="str">
        <f ca="1">IF(($A172&lt;&gt;"")*(CV$1&lt;&gt;""),IF(_xlfn.XLOOKUP(CV$1,Attendance_sorted!$B171:$CW171,Attendance_sorted!$B171:$CW171,"nn")&lt;&gt;"nn","•",""),"")</f>
        <v/>
      </c>
      <c r="CW172" s="1" t="str">
        <f ca="1">IF(($A172&lt;&gt;"")*(CW$1&lt;&gt;""),IF(_xlfn.XLOOKUP(CW$1,Attendance_sorted!$B171:$CW171,Attendance_sorted!$B171:$CW171,"nn")&lt;&gt;"nn","•",""),"")</f>
        <v/>
      </c>
    </row>
    <row r="173" spans="1:101">
      <c r="A173" s="1">
        <v>618</v>
      </c>
      <c r="B173" s="1" t="str">
        <f ca="1">IF(($A173&lt;&gt;"")*(B$1&lt;&gt;""),IF(_xlfn.XLOOKUP(B$1,Attendance_sorted!$B172:$CW172,Attendance_sorted!$B172:$CW172,"nn")&lt;&gt;"nn","•",""),"")</f>
        <v/>
      </c>
      <c r="C173" s="1" t="str">
        <f ca="1">IF(($A173&lt;&gt;"")*(C$1&lt;&gt;""),IF(_xlfn.XLOOKUP(C$1,Attendance_sorted!$B172:$CW172,Attendance_sorted!$B172:$CW172,"nn")&lt;&gt;"nn","•",""),"")</f>
        <v/>
      </c>
      <c r="D173" s="1" t="str">
        <f ca="1">IF(($A173&lt;&gt;"")*(D$1&lt;&gt;""),IF(_xlfn.XLOOKUP(D$1,Attendance_sorted!$B172:$CW172,Attendance_sorted!$B172:$CW172,"nn")&lt;&gt;"nn","•",""),"")</f>
        <v/>
      </c>
      <c r="E173" s="1" t="str">
        <f ca="1">IF(($A173&lt;&gt;"")*(E$1&lt;&gt;""),IF(_xlfn.XLOOKUP(E$1,Attendance_sorted!$B172:$CW172,Attendance_sorted!$B172:$CW172,"nn")&lt;&gt;"nn","•",""),"")</f>
        <v/>
      </c>
      <c r="F173" s="1" t="str">
        <f ca="1">IF(($A173&lt;&gt;"")*(F$1&lt;&gt;""),IF(_xlfn.XLOOKUP(F$1,Attendance_sorted!$B172:$CW172,Attendance_sorted!$B172:$CW172,"nn")&lt;&gt;"nn","•",""),"")</f>
        <v/>
      </c>
      <c r="G173" s="1" t="str">
        <f ca="1">IF(($A173&lt;&gt;"")*(G$1&lt;&gt;""),IF(_xlfn.XLOOKUP(G$1,Attendance_sorted!$B172:$CW172,Attendance_sorted!$B172:$CW172,"nn")&lt;&gt;"nn","•",""),"")</f>
        <v/>
      </c>
      <c r="H173" s="1" t="str">
        <f ca="1">IF(($A173&lt;&gt;"")*(H$1&lt;&gt;""),IF(_xlfn.XLOOKUP(H$1,Attendance_sorted!$B172:$CW172,Attendance_sorted!$B172:$CW172,"nn")&lt;&gt;"nn","•",""),"")</f>
        <v/>
      </c>
      <c r="I173" s="1" t="str">
        <f ca="1">IF(($A173&lt;&gt;"")*(I$1&lt;&gt;""),IF(_xlfn.XLOOKUP(I$1,Attendance_sorted!$B172:$CW172,Attendance_sorted!$B172:$CW172,"nn")&lt;&gt;"nn","•",""),"")</f>
        <v/>
      </c>
      <c r="J173" s="1" t="str">
        <f ca="1">IF(($A173&lt;&gt;"")*(J$1&lt;&gt;""),IF(_xlfn.XLOOKUP(J$1,Attendance_sorted!$B172:$CW172,Attendance_sorted!$B172:$CW172,"nn")&lt;&gt;"nn","•",""),"")</f>
        <v/>
      </c>
      <c r="K173" s="1" t="str">
        <f ca="1">IF(($A173&lt;&gt;"")*(K$1&lt;&gt;""),IF(_xlfn.XLOOKUP(K$1,Attendance_sorted!$B172:$CW172,Attendance_sorted!$B172:$CW172,"nn")&lt;&gt;"nn","•",""),"")</f>
        <v/>
      </c>
      <c r="L173" s="1" t="str">
        <f ca="1">IF(($A173&lt;&gt;"")*(L$1&lt;&gt;""),IF(_xlfn.XLOOKUP(L$1,Attendance_sorted!$B172:$CW172,Attendance_sorted!$B172:$CW172,"nn")&lt;&gt;"nn","•",""),"")</f>
        <v/>
      </c>
      <c r="M173" s="1" t="str">
        <f ca="1">IF(($A173&lt;&gt;"")*(M$1&lt;&gt;""),IF(_xlfn.XLOOKUP(M$1,Attendance_sorted!$B172:$CW172,Attendance_sorted!$B172:$CW172,"nn")&lt;&gt;"nn","•",""),"")</f>
        <v/>
      </c>
      <c r="N173" s="1" t="str">
        <f ca="1">IF(($A173&lt;&gt;"")*(N$1&lt;&gt;""),IF(_xlfn.XLOOKUP(N$1,Attendance_sorted!$B172:$CW172,Attendance_sorted!$B172:$CW172,"nn")&lt;&gt;"nn","•",""),"")</f>
        <v/>
      </c>
      <c r="O173" s="1" t="str">
        <f ca="1">IF(($A173&lt;&gt;"")*(O$1&lt;&gt;""),IF(_xlfn.XLOOKUP(O$1,Attendance_sorted!$B172:$CW172,Attendance_sorted!$B172:$CW172,"nn")&lt;&gt;"nn","•",""),"")</f>
        <v>•</v>
      </c>
      <c r="P173" s="1" t="str">
        <f ca="1">IF(($A173&lt;&gt;"")*(P$1&lt;&gt;""),IF(_xlfn.XLOOKUP(P$1,Attendance_sorted!$B172:$CW172,Attendance_sorted!$B172:$CW172,"nn")&lt;&gt;"nn","•",""),"")</f>
        <v/>
      </c>
      <c r="Q173" s="1" t="str">
        <f ca="1">IF(($A173&lt;&gt;"")*(Q$1&lt;&gt;""),IF(_xlfn.XLOOKUP(Q$1,Attendance_sorted!$B172:$CW172,Attendance_sorted!$B172:$CW172,"nn")&lt;&gt;"nn","•",""),"")</f>
        <v/>
      </c>
      <c r="R173" s="1" t="str">
        <f ca="1">IF(($A173&lt;&gt;"")*(R$1&lt;&gt;""),IF(_xlfn.XLOOKUP(R$1,Attendance_sorted!$B172:$CW172,Attendance_sorted!$B172:$CW172,"nn")&lt;&gt;"nn","•",""),"")</f>
        <v/>
      </c>
      <c r="S173" s="1" t="str">
        <f ca="1">IF(($A173&lt;&gt;"")*(S$1&lt;&gt;""),IF(_xlfn.XLOOKUP(S$1,Attendance_sorted!$B172:$CW172,Attendance_sorted!$B172:$CW172,"nn")&lt;&gt;"nn","•",""),"")</f>
        <v/>
      </c>
      <c r="T173" s="1" t="str">
        <f ca="1">IF(($A173&lt;&gt;"")*(T$1&lt;&gt;""),IF(_xlfn.XLOOKUP(T$1,Attendance_sorted!$B172:$CW172,Attendance_sorted!$B172:$CW172,"nn")&lt;&gt;"nn","•",""),"")</f>
        <v/>
      </c>
      <c r="U173" s="1" t="str">
        <f ca="1">IF(($A173&lt;&gt;"")*(U$1&lt;&gt;""),IF(_xlfn.XLOOKUP(U$1,Attendance_sorted!$B172:$CW172,Attendance_sorted!$B172:$CW172,"nn")&lt;&gt;"nn","•",""),"")</f>
        <v/>
      </c>
      <c r="V173" s="1" t="str">
        <f ca="1">IF(($A173&lt;&gt;"")*(V$1&lt;&gt;""),IF(_xlfn.XLOOKUP(V$1,Attendance_sorted!$B172:$CW172,Attendance_sorted!$B172:$CW172,"nn")&lt;&gt;"nn","•",""),"")</f>
        <v/>
      </c>
      <c r="W173" s="1" t="str">
        <f ca="1">IF(($A173&lt;&gt;"")*(W$1&lt;&gt;""),IF(_xlfn.XLOOKUP(W$1,Attendance_sorted!$B172:$CW172,Attendance_sorted!$B172:$CW172,"nn")&lt;&gt;"nn","•",""),"")</f>
        <v/>
      </c>
      <c r="X173" s="1" t="str">
        <f ca="1">IF(($A173&lt;&gt;"")*(X$1&lt;&gt;""),IF(_xlfn.XLOOKUP(X$1,Attendance_sorted!$B172:$CW172,Attendance_sorted!$B172:$CW172,"nn")&lt;&gt;"nn","•",""),"")</f>
        <v/>
      </c>
      <c r="Y173" s="1" t="str">
        <f ca="1">IF(($A173&lt;&gt;"")*(Y$1&lt;&gt;""),IF(_xlfn.XLOOKUP(Y$1,Attendance_sorted!$B172:$CW172,Attendance_sorted!$B172:$CW172,"nn")&lt;&gt;"nn","•",""),"")</f>
        <v/>
      </c>
      <c r="Z173" s="1" t="str">
        <f ca="1">IF(($A173&lt;&gt;"")*(Z$1&lt;&gt;""),IF(_xlfn.XLOOKUP(Z$1,Attendance_sorted!$B172:$CW172,Attendance_sorted!$B172:$CW172,"nn")&lt;&gt;"nn","•",""),"")</f>
        <v/>
      </c>
      <c r="AA173" s="1" t="str">
        <f ca="1">IF(($A173&lt;&gt;"")*(AA$1&lt;&gt;""),IF(_xlfn.XLOOKUP(AA$1,Attendance_sorted!$B172:$CW172,Attendance_sorted!$B172:$CW172,"nn")&lt;&gt;"nn","•",""),"")</f>
        <v/>
      </c>
      <c r="AB173" s="1" t="str">
        <f ca="1">IF(($A173&lt;&gt;"")*(AB$1&lt;&gt;""),IF(_xlfn.XLOOKUP(AB$1,Attendance_sorted!$B172:$CW172,Attendance_sorted!$B172:$CW172,"nn")&lt;&gt;"nn","•",""),"")</f>
        <v/>
      </c>
      <c r="AC173" s="1" t="str">
        <f ca="1">IF(($A173&lt;&gt;"")*(AC$1&lt;&gt;""),IF(_xlfn.XLOOKUP(AC$1,Attendance_sorted!$B172:$CW172,Attendance_sorted!$B172:$CW172,"nn")&lt;&gt;"nn","•",""),"")</f>
        <v/>
      </c>
      <c r="AD173" s="1" t="str">
        <f ca="1">IF(($A173&lt;&gt;"")*(AD$1&lt;&gt;""),IF(_xlfn.XLOOKUP(AD$1,Attendance_sorted!$B172:$CW172,Attendance_sorted!$B172:$CW172,"nn")&lt;&gt;"nn","•",""),"")</f>
        <v/>
      </c>
      <c r="AE173" s="1" t="str">
        <f ca="1">IF(($A173&lt;&gt;"")*(AE$1&lt;&gt;""),IF(_xlfn.XLOOKUP(AE$1,Attendance_sorted!$B172:$CW172,Attendance_sorted!$B172:$CW172,"nn")&lt;&gt;"nn","•",""),"")</f>
        <v/>
      </c>
      <c r="AF173" s="1" t="str">
        <f ca="1">IF(($A173&lt;&gt;"")*(AF$1&lt;&gt;""),IF(_xlfn.XLOOKUP(AF$1,Attendance_sorted!$B172:$CW172,Attendance_sorted!$B172:$CW172,"nn")&lt;&gt;"nn","•",""),"")</f>
        <v/>
      </c>
      <c r="AG173" s="1" t="str">
        <f ca="1">IF(($A173&lt;&gt;"")*(AG$1&lt;&gt;""),IF(_xlfn.XLOOKUP(AG$1,Attendance_sorted!$B172:$CW172,Attendance_sorted!$B172:$CW172,"nn")&lt;&gt;"nn","•",""),"")</f>
        <v/>
      </c>
      <c r="AH173" s="1" t="str">
        <f ca="1">IF(($A173&lt;&gt;"")*(AH$1&lt;&gt;""),IF(_xlfn.XLOOKUP(AH$1,Attendance_sorted!$B172:$CW172,Attendance_sorted!$B172:$CW172,"nn")&lt;&gt;"nn","•",""),"")</f>
        <v/>
      </c>
      <c r="AI173" s="1" t="str">
        <f ca="1">IF(($A173&lt;&gt;"")*(AI$1&lt;&gt;""),IF(_xlfn.XLOOKUP(AI$1,Attendance_sorted!$B172:$CW172,Attendance_sorted!$B172:$CW172,"nn")&lt;&gt;"nn","•",""),"")</f>
        <v/>
      </c>
      <c r="AJ173" s="1" t="str">
        <f ca="1">IF(($A173&lt;&gt;"")*(AJ$1&lt;&gt;""),IF(_xlfn.XLOOKUP(AJ$1,Attendance_sorted!$B172:$CW172,Attendance_sorted!$B172:$CW172,"nn")&lt;&gt;"nn","•",""),"")</f>
        <v/>
      </c>
      <c r="AK173" s="1" t="str">
        <f ca="1">IF(($A173&lt;&gt;"")*(AK$1&lt;&gt;""),IF(_xlfn.XLOOKUP(AK$1,Attendance_sorted!$B172:$CW172,Attendance_sorted!$B172:$CW172,"nn")&lt;&gt;"nn","•",""),"")</f>
        <v/>
      </c>
      <c r="AL173" s="1" t="str">
        <f ca="1">IF(($A173&lt;&gt;"")*(AL$1&lt;&gt;""),IF(_xlfn.XLOOKUP(AL$1,Attendance_sorted!$B172:$CW172,Attendance_sorted!$B172:$CW172,"nn")&lt;&gt;"nn","•",""),"")</f>
        <v/>
      </c>
      <c r="AM173" s="1" t="str">
        <f ca="1">IF(($A173&lt;&gt;"")*(AM$1&lt;&gt;""),IF(_xlfn.XLOOKUP(AM$1,Attendance_sorted!$B172:$CW172,Attendance_sorted!$B172:$CW172,"nn")&lt;&gt;"nn","•",""),"")</f>
        <v/>
      </c>
      <c r="AN173" s="1" t="str">
        <f ca="1">IF(($A173&lt;&gt;"")*(AN$1&lt;&gt;""),IF(_xlfn.XLOOKUP(AN$1,Attendance_sorted!$B172:$CW172,Attendance_sorted!$B172:$CW172,"nn")&lt;&gt;"nn","•",""),"")</f>
        <v/>
      </c>
      <c r="AO173" s="1" t="str">
        <f ca="1">IF(($A173&lt;&gt;"")*(AO$1&lt;&gt;""),IF(_xlfn.XLOOKUP(AO$1,Attendance_sorted!$B172:$CW172,Attendance_sorted!$B172:$CW172,"nn")&lt;&gt;"nn","•",""),"")</f>
        <v/>
      </c>
      <c r="AP173" s="1" t="str">
        <f ca="1">IF(($A173&lt;&gt;"")*(AP$1&lt;&gt;""),IF(_xlfn.XLOOKUP(AP$1,Attendance_sorted!$B172:$CW172,Attendance_sorted!$B172:$CW172,"nn")&lt;&gt;"nn","•",""),"")</f>
        <v/>
      </c>
      <c r="AQ173" s="1" t="str">
        <f ca="1">IF(($A173&lt;&gt;"")*(AQ$1&lt;&gt;""),IF(_xlfn.XLOOKUP(AQ$1,Attendance_sorted!$B172:$CW172,Attendance_sorted!$B172:$CW172,"nn")&lt;&gt;"nn","•",""),"")</f>
        <v/>
      </c>
      <c r="AR173" s="1" t="str">
        <f ca="1">IF(($A173&lt;&gt;"")*(AR$1&lt;&gt;""),IF(_xlfn.XLOOKUP(AR$1,Attendance_sorted!$B172:$CW172,Attendance_sorted!$B172:$CW172,"nn")&lt;&gt;"nn","•",""),"")</f>
        <v/>
      </c>
      <c r="AS173" s="1" t="str">
        <f ca="1">IF(($A173&lt;&gt;"")*(AS$1&lt;&gt;""),IF(_xlfn.XLOOKUP(AS$1,Attendance_sorted!$B172:$CW172,Attendance_sorted!$B172:$CW172,"nn")&lt;&gt;"nn","•",""),"")</f>
        <v/>
      </c>
      <c r="AT173" s="1" t="str">
        <f ca="1">IF(($A173&lt;&gt;"")*(AT$1&lt;&gt;""),IF(_xlfn.XLOOKUP(AT$1,Attendance_sorted!$B172:$CW172,Attendance_sorted!$B172:$CW172,"nn")&lt;&gt;"nn","•",""),"")</f>
        <v/>
      </c>
      <c r="AU173" s="1" t="str">
        <f ca="1">IF(($A173&lt;&gt;"")*(AU$1&lt;&gt;""),IF(_xlfn.XLOOKUP(AU$1,Attendance_sorted!$B172:$CW172,Attendance_sorted!$B172:$CW172,"nn")&lt;&gt;"nn","•",""),"")</f>
        <v/>
      </c>
      <c r="AV173" s="1" t="str">
        <f ca="1">IF(($A173&lt;&gt;"")*(AV$1&lt;&gt;""),IF(_xlfn.XLOOKUP(AV$1,Attendance_sorted!$B172:$CW172,Attendance_sorted!$B172:$CW172,"nn")&lt;&gt;"nn","•",""),"")</f>
        <v/>
      </c>
      <c r="AW173" s="1" t="str">
        <f ca="1">IF(($A173&lt;&gt;"")*(AW$1&lt;&gt;""),IF(_xlfn.XLOOKUP(AW$1,Attendance_sorted!$B172:$CW172,Attendance_sorted!$B172:$CW172,"nn")&lt;&gt;"nn","•",""),"")</f>
        <v/>
      </c>
      <c r="AX173" s="1" t="str">
        <f ca="1">IF(($A173&lt;&gt;"")*(AX$1&lt;&gt;""),IF(_xlfn.XLOOKUP(AX$1,Attendance_sorted!$B172:$CW172,Attendance_sorted!$B172:$CW172,"nn")&lt;&gt;"nn","•",""),"")</f>
        <v/>
      </c>
      <c r="AY173" s="1" t="str">
        <f ca="1">IF(($A173&lt;&gt;"")*(AY$1&lt;&gt;""),IF(_xlfn.XLOOKUP(AY$1,Attendance_sorted!$B172:$CW172,Attendance_sorted!$B172:$CW172,"nn")&lt;&gt;"nn","•",""),"")</f>
        <v/>
      </c>
      <c r="AZ173" s="1" t="str">
        <f ca="1">IF(($A173&lt;&gt;"")*(AZ$1&lt;&gt;""),IF(_xlfn.XLOOKUP(AZ$1,Attendance_sorted!$B172:$CW172,Attendance_sorted!$B172:$CW172,"nn")&lt;&gt;"nn","•",""),"")</f>
        <v/>
      </c>
      <c r="BA173" s="1" t="str">
        <f ca="1">IF(($A173&lt;&gt;"")*(BA$1&lt;&gt;""),IF(_xlfn.XLOOKUP(BA$1,Attendance_sorted!$B172:$CW172,Attendance_sorted!$B172:$CW172,"nn")&lt;&gt;"nn","•",""),"")</f>
        <v/>
      </c>
      <c r="BB173" s="1" t="str">
        <f ca="1">IF(($A173&lt;&gt;"")*(BB$1&lt;&gt;""),IF(_xlfn.XLOOKUP(BB$1,Attendance_sorted!$B172:$CW172,Attendance_sorted!$B172:$CW172,"nn")&lt;&gt;"nn","•",""),"")</f>
        <v/>
      </c>
      <c r="BC173" s="1" t="str">
        <f ca="1">IF(($A173&lt;&gt;"")*(BC$1&lt;&gt;""),IF(_xlfn.XLOOKUP(BC$1,Attendance_sorted!$B172:$CW172,Attendance_sorted!$B172:$CW172,"nn")&lt;&gt;"nn","•",""),"")</f>
        <v/>
      </c>
      <c r="BD173" s="1" t="str">
        <f ca="1">IF(($A173&lt;&gt;"")*(BD$1&lt;&gt;""),IF(_xlfn.XLOOKUP(BD$1,Attendance_sorted!$B172:$CW172,Attendance_sorted!$B172:$CW172,"nn")&lt;&gt;"nn","•",""),"")</f>
        <v/>
      </c>
      <c r="BE173" s="1" t="str">
        <f ca="1">IF(($A173&lt;&gt;"")*(BE$1&lt;&gt;""),IF(_xlfn.XLOOKUP(BE$1,Attendance_sorted!$B172:$CW172,Attendance_sorted!$B172:$CW172,"nn")&lt;&gt;"nn","•",""),"")</f>
        <v/>
      </c>
      <c r="BF173" s="1" t="str">
        <f ca="1">IF(($A173&lt;&gt;"")*(BF$1&lt;&gt;""),IF(_xlfn.XLOOKUP(BF$1,Attendance_sorted!$B172:$CW172,Attendance_sorted!$B172:$CW172,"nn")&lt;&gt;"nn","•",""),"")</f>
        <v/>
      </c>
      <c r="BG173" s="1" t="str">
        <f ca="1">IF(($A173&lt;&gt;"")*(BG$1&lt;&gt;""),IF(_xlfn.XLOOKUP(BG$1,Attendance_sorted!$B172:$CW172,Attendance_sorted!$B172:$CW172,"nn")&lt;&gt;"nn","•",""),"")</f>
        <v/>
      </c>
      <c r="BH173" s="1" t="str">
        <f ca="1">IF(($A173&lt;&gt;"")*(BH$1&lt;&gt;""),IF(_xlfn.XLOOKUP(BH$1,Attendance_sorted!$B172:$CW172,Attendance_sorted!$B172:$CW172,"nn")&lt;&gt;"nn","•",""),"")</f>
        <v/>
      </c>
      <c r="BI173" s="1" t="str">
        <f ca="1">IF(($A173&lt;&gt;"")*(BI$1&lt;&gt;""),IF(_xlfn.XLOOKUP(BI$1,Attendance_sorted!$B172:$CW172,Attendance_sorted!$B172:$CW172,"nn")&lt;&gt;"nn","•",""),"")</f>
        <v/>
      </c>
      <c r="BJ173" s="1" t="str">
        <f ca="1">IF(($A173&lt;&gt;"")*(BJ$1&lt;&gt;""),IF(_xlfn.XLOOKUP(BJ$1,Attendance_sorted!$B172:$CW172,Attendance_sorted!$B172:$CW172,"nn")&lt;&gt;"nn","•",""),"")</f>
        <v/>
      </c>
      <c r="BK173" s="1" t="str">
        <f ca="1">IF(($A173&lt;&gt;"")*(BK$1&lt;&gt;""),IF(_xlfn.XLOOKUP(BK$1,Attendance_sorted!$B172:$CW172,Attendance_sorted!$B172:$CW172,"nn")&lt;&gt;"nn","•",""),"")</f>
        <v/>
      </c>
      <c r="BL173" s="1" t="str">
        <f ca="1">IF(($A173&lt;&gt;"")*(BL$1&lt;&gt;""),IF(_xlfn.XLOOKUP(BL$1,Attendance_sorted!$B172:$CW172,Attendance_sorted!$B172:$CW172,"nn")&lt;&gt;"nn","•",""),"")</f>
        <v/>
      </c>
      <c r="BM173" s="1" t="str">
        <f ca="1">IF(($A173&lt;&gt;"")*(BM$1&lt;&gt;""),IF(_xlfn.XLOOKUP(BM$1,Attendance_sorted!$B172:$CW172,Attendance_sorted!$B172:$CW172,"nn")&lt;&gt;"nn","•",""),"")</f>
        <v/>
      </c>
      <c r="BN173" s="1" t="str">
        <f ca="1">IF(($A173&lt;&gt;"")*(BN$1&lt;&gt;""),IF(_xlfn.XLOOKUP(BN$1,Attendance_sorted!$B172:$CW172,Attendance_sorted!$B172:$CW172,"nn")&lt;&gt;"nn","•",""),"")</f>
        <v/>
      </c>
      <c r="BO173" s="1" t="str">
        <f ca="1">IF(($A173&lt;&gt;"")*(BO$1&lt;&gt;""),IF(_xlfn.XLOOKUP(BO$1,Attendance_sorted!$B172:$CW172,Attendance_sorted!$B172:$CW172,"nn")&lt;&gt;"nn","•",""),"")</f>
        <v/>
      </c>
      <c r="BP173" s="1" t="str">
        <f ca="1">IF(($A173&lt;&gt;"")*(BP$1&lt;&gt;""),IF(_xlfn.XLOOKUP(BP$1,Attendance_sorted!$B172:$CW172,Attendance_sorted!$B172:$CW172,"nn")&lt;&gt;"nn","•",""),"")</f>
        <v/>
      </c>
      <c r="BQ173" s="1" t="str">
        <f ca="1">IF(($A173&lt;&gt;"")*(BQ$1&lt;&gt;""),IF(_xlfn.XLOOKUP(BQ$1,Attendance_sorted!$B172:$CW172,Attendance_sorted!$B172:$CW172,"nn")&lt;&gt;"nn","•",""),"")</f>
        <v/>
      </c>
      <c r="BR173" s="1" t="str">
        <f ca="1">IF(($A173&lt;&gt;"")*(BR$1&lt;&gt;""),IF(_xlfn.XLOOKUP(BR$1,Attendance_sorted!$B172:$CW172,Attendance_sorted!$B172:$CW172,"nn")&lt;&gt;"nn","•",""),"")</f>
        <v/>
      </c>
      <c r="BS173" s="1" t="str">
        <f ca="1">IF(($A173&lt;&gt;"")*(BS$1&lt;&gt;""),IF(_xlfn.XLOOKUP(BS$1,Attendance_sorted!$B172:$CW172,Attendance_sorted!$B172:$CW172,"nn")&lt;&gt;"nn","•",""),"")</f>
        <v/>
      </c>
      <c r="BT173" s="1" t="str">
        <f ca="1">IF(($A173&lt;&gt;"")*(BT$1&lt;&gt;""),IF(_xlfn.XLOOKUP(BT$1,Attendance_sorted!$B172:$CW172,Attendance_sorted!$B172:$CW172,"nn")&lt;&gt;"nn","•",""),"")</f>
        <v/>
      </c>
      <c r="BU173" s="1" t="str">
        <f ca="1">IF(($A173&lt;&gt;"")*(BU$1&lt;&gt;""),IF(_xlfn.XLOOKUP(BU$1,Attendance_sorted!$B172:$CW172,Attendance_sorted!$B172:$CW172,"nn")&lt;&gt;"nn","•",""),"")</f>
        <v/>
      </c>
      <c r="BV173" s="1" t="str">
        <f ca="1">IF(($A173&lt;&gt;"")*(BV$1&lt;&gt;""),IF(_xlfn.XLOOKUP(BV$1,Attendance_sorted!$B172:$CW172,Attendance_sorted!$B172:$CW172,"nn")&lt;&gt;"nn","•",""),"")</f>
        <v/>
      </c>
      <c r="BW173" s="1" t="str">
        <f ca="1">IF(($A173&lt;&gt;"")*(BW$1&lt;&gt;""),IF(_xlfn.XLOOKUP(BW$1,Attendance_sorted!$B172:$CW172,Attendance_sorted!$B172:$CW172,"nn")&lt;&gt;"nn","•",""),"")</f>
        <v/>
      </c>
      <c r="BX173" s="1" t="str">
        <f ca="1">IF(($A173&lt;&gt;"")*(BX$1&lt;&gt;""),IF(_xlfn.XLOOKUP(BX$1,Attendance_sorted!$B172:$CW172,Attendance_sorted!$B172:$CW172,"nn")&lt;&gt;"nn","•",""),"")</f>
        <v/>
      </c>
      <c r="BY173" s="1" t="str">
        <f ca="1">IF(($A173&lt;&gt;"")*(BY$1&lt;&gt;""),IF(_xlfn.XLOOKUP(BY$1,Attendance_sorted!$B172:$CW172,Attendance_sorted!$B172:$CW172,"nn")&lt;&gt;"nn","•",""),"")</f>
        <v/>
      </c>
      <c r="BZ173" s="1" t="str">
        <f ca="1">IF(($A173&lt;&gt;"")*(BZ$1&lt;&gt;""),IF(_xlfn.XLOOKUP(BZ$1,Attendance_sorted!$B172:$CW172,Attendance_sorted!$B172:$CW172,"nn")&lt;&gt;"nn","•",""),"")</f>
        <v/>
      </c>
      <c r="CA173" s="1" t="str">
        <f ca="1">IF(($A173&lt;&gt;"")*(CA$1&lt;&gt;""),IF(_xlfn.XLOOKUP(CA$1,Attendance_sorted!$B172:$CW172,Attendance_sorted!$B172:$CW172,"nn")&lt;&gt;"nn","•",""),"")</f>
        <v/>
      </c>
      <c r="CB173" s="1" t="str">
        <f ca="1">IF(($A173&lt;&gt;"")*(CB$1&lt;&gt;""),IF(_xlfn.XLOOKUP(CB$1,Attendance_sorted!$B172:$CW172,Attendance_sorted!$B172:$CW172,"nn")&lt;&gt;"nn","•",""),"")</f>
        <v/>
      </c>
      <c r="CC173" s="1" t="str">
        <f ca="1">IF(($A173&lt;&gt;"")*(CC$1&lt;&gt;""),IF(_xlfn.XLOOKUP(CC$1,Attendance_sorted!$B172:$CW172,Attendance_sorted!$B172:$CW172,"nn")&lt;&gt;"nn","•",""),"")</f>
        <v/>
      </c>
      <c r="CD173" s="1" t="str">
        <f ca="1">IF(($A173&lt;&gt;"")*(CD$1&lt;&gt;""),IF(_xlfn.XLOOKUP(CD$1,Attendance_sorted!$B172:$CW172,Attendance_sorted!$B172:$CW172,"nn")&lt;&gt;"nn","•",""),"")</f>
        <v/>
      </c>
      <c r="CE173" s="1" t="str">
        <f ca="1">IF(($A173&lt;&gt;"")*(CE$1&lt;&gt;""),IF(_xlfn.XLOOKUP(CE$1,Attendance_sorted!$B172:$CW172,Attendance_sorted!$B172:$CW172,"nn")&lt;&gt;"nn","•",""),"")</f>
        <v/>
      </c>
      <c r="CF173" s="1" t="str">
        <f ca="1">IF(($A173&lt;&gt;"")*(CF$1&lt;&gt;""),IF(_xlfn.XLOOKUP(CF$1,Attendance_sorted!$B172:$CW172,Attendance_sorted!$B172:$CW172,"nn")&lt;&gt;"nn","•",""),"")</f>
        <v/>
      </c>
      <c r="CG173" s="1" t="str">
        <f ca="1">IF(($A173&lt;&gt;"")*(CG$1&lt;&gt;""),IF(_xlfn.XLOOKUP(CG$1,Attendance_sorted!$B172:$CW172,Attendance_sorted!$B172:$CW172,"nn")&lt;&gt;"nn","•",""),"")</f>
        <v/>
      </c>
      <c r="CH173" s="1" t="str">
        <f ca="1">IF(($A173&lt;&gt;"")*(CH$1&lt;&gt;""),IF(_xlfn.XLOOKUP(CH$1,Attendance_sorted!$B172:$CW172,Attendance_sorted!$B172:$CW172,"nn")&lt;&gt;"nn","•",""),"")</f>
        <v/>
      </c>
      <c r="CI173" s="1" t="str">
        <f ca="1">IF(($A173&lt;&gt;"")*(CI$1&lt;&gt;""),IF(_xlfn.XLOOKUP(CI$1,Attendance_sorted!$B172:$CW172,Attendance_sorted!$B172:$CW172,"nn")&lt;&gt;"nn","•",""),"")</f>
        <v/>
      </c>
      <c r="CJ173" s="1" t="str">
        <f ca="1">IF(($A173&lt;&gt;"")*(CJ$1&lt;&gt;""),IF(_xlfn.XLOOKUP(CJ$1,Attendance_sorted!$B172:$CW172,Attendance_sorted!$B172:$CW172,"nn")&lt;&gt;"nn","•",""),"")</f>
        <v/>
      </c>
      <c r="CK173" s="1" t="str">
        <f ca="1">IF(($A173&lt;&gt;"")*(CK$1&lt;&gt;""),IF(_xlfn.XLOOKUP(CK$1,Attendance_sorted!$B172:$CW172,Attendance_sorted!$B172:$CW172,"nn")&lt;&gt;"nn","•",""),"")</f>
        <v/>
      </c>
      <c r="CL173" s="1" t="str">
        <f ca="1">IF(($A173&lt;&gt;"")*(CL$1&lt;&gt;""),IF(_xlfn.XLOOKUP(CL$1,Attendance_sorted!$B172:$CW172,Attendance_sorted!$B172:$CW172,"nn")&lt;&gt;"nn","•",""),"")</f>
        <v/>
      </c>
      <c r="CM173" s="1" t="str">
        <f ca="1">IF(($A173&lt;&gt;"")*(CM$1&lt;&gt;""),IF(_xlfn.XLOOKUP(CM$1,Attendance_sorted!$B172:$CW172,Attendance_sorted!$B172:$CW172,"nn")&lt;&gt;"nn","•",""),"")</f>
        <v/>
      </c>
      <c r="CN173" s="1" t="str">
        <f ca="1">IF(($A173&lt;&gt;"")*(CN$1&lt;&gt;""),IF(_xlfn.XLOOKUP(CN$1,Attendance_sorted!$B172:$CW172,Attendance_sorted!$B172:$CW172,"nn")&lt;&gt;"nn","•",""),"")</f>
        <v/>
      </c>
      <c r="CO173" s="1" t="str">
        <f ca="1">IF(($A173&lt;&gt;"")*(CO$1&lt;&gt;""),IF(_xlfn.XLOOKUP(CO$1,Attendance_sorted!$B172:$CW172,Attendance_sorted!$B172:$CW172,"nn")&lt;&gt;"nn","•",""),"")</f>
        <v/>
      </c>
      <c r="CP173" s="1" t="str">
        <f ca="1">IF(($A173&lt;&gt;"")*(CP$1&lt;&gt;""),IF(_xlfn.XLOOKUP(CP$1,Attendance_sorted!$B172:$CW172,Attendance_sorted!$B172:$CW172,"nn")&lt;&gt;"nn","•",""),"")</f>
        <v/>
      </c>
      <c r="CQ173" s="1" t="str">
        <f ca="1">IF(($A173&lt;&gt;"")*(CQ$1&lt;&gt;""),IF(_xlfn.XLOOKUP(CQ$1,Attendance_sorted!$B172:$CW172,Attendance_sorted!$B172:$CW172,"nn")&lt;&gt;"nn","•",""),"")</f>
        <v/>
      </c>
      <c r="CR173" s="1" t="str">
        <f ca="1">IF(($A173&lt;&gt;"")*(CR$1&lt;&gt;""),IF(_xlfn.XLOOKUP(CR$1,Attendance_sorted!$B172:$CW172,Attendance_sorted!$B172:$CW172,"nn")&lt;&gt;"nn","•",""),"")</f>
        <v/>
      </c>
      <c r="CS173" s="1" t="str">
        <f ca="1">IF(($A173&lt;&gt;"")*(CS$1&lt;&gt;""),IF(_xlfn.XLOOKUP(CS$1,Attendance_sorted!$B172:$CW172,Attendance_sorted!$B172:$CW172,"nn")&lt;&gt;"nn","•",""),"")</f>
        <v/>
      </c>
      <c r="CT173" s="1" t="str">
        <f ca="1">IF(($A173&lt;&gt;"")*(CT$1&lt;&gt;""),IF(_xlfn.XLOOKUP(CT$1,Attendance_sorted!$B172:$CW172,Attendance_sorted!$B172:$CW172,"nn")&lt;&gt;"nn","•",""),"")</f>
        <v/>
      </c>
      <c r="CU173" s="1" t="str">
        <f ca="1">IF(($A173&lt;&gt;"")*(CU$1&lt;&gt;""),IF(_xlfn.XLOOKUP(CU$1,Attendance_sorted!$B172:$CW172,Attendance_sorted!$B172:$CW172,"nn")&lt;&gt;"nn","•",""),"")</f>
        <v/>
      </c>
      <c r="CV173" s="1" t="str">
        <f ca="1">IF(($A173&lt;&gt;"")*(CV$1&lt;&gt;""),IF(_xlfn.XLOOKUP(CV$1,Attendance_sorted!$B172:$CW172,Attendance_sorted!$B172:$CW172,"nn")&lt;&gt;"nn","•",""),"")</f>
        <v/>
      </c>
      <c r="CW173" s="1" t="str">
        <f ca="1">IF(($A173&lt;&gt;"")*(CW$1&lt;&gt;""),IF(_xlfn.XLOOKUP(CW$1,Attendance_sorted!$B172:$CW172,Attendance_sorted!$B172:$CW172,"nn")&lt;&gt;"nn","•",""),"")</f>
        <v/>
      </c>
    </row>
    <row r="174" spans="1:101">
      <c r="A174" s="1">
        <v>619</v>
      </c>
      <c r="B174" s="1" t="str">
        <f ca="1">IF(($A174&lt;&gt;"")*(B$1&lt;&gt;""),IF(_xlfn.XLOOKUP(B$1,Attendance_sorted!$B173:$CW173,Attendance_sorted!$B173:$CW173,"nn")&lt;&gt;"nn","•",""),"")</f>
        <v/>
      </c>
      <c r="C174" s="1" t="str">
        <f ca="1">IF(($A174&lt;&gt;"")*(C$1&lt;&gt;""),IF(_xlfn.XLOOKUP(C$1,Attendance_sorted!$B173:$CW173,Attendance_sorted!$B173:$CW173,"nn")&lt;&gt;"nn","•",""),"")</f>
        <v/>
      </c>
      <c r="D174" s="1" t="str">
        <f ca="1">IF(($A174&lt;&gt;"")*(D$1&lt;&gt;""),IF(_xlfn.XLOOKUP(D$1,Attendance_sorted!$B173:$CW173,Attendance_sorted!$B173:$CW173,"nn")&lt;&gt;"nn","•",""),"")</f>
        <v/>
      </c>
      <c r="E174" s="1" t="str">
        <f ca="1">IF(($A174&lt;&gt;"")*(E$1&lt;&gt;""),IF(_xlfn.XLOOKUP(E$1,Attendance_sorted!$B173:$CW173,Attendance_sorted!$B173:$CW173,"nn")&lt;&gt;"nn","•",""),"")</f>
        <v/>
      </c>
      <c r="F174" s="1" t="str">
        <f ca="1">IF(($A174&lt;&gt;"")*(F$1&lt;&gt;""),IF(_xlfn.XLOOKUP(F$1,Attendance_sorted!$B173:$CW173,Attendance_sorted!$B173:$CW173,"nn")&lt;&gt;"nn","•",""),"")</f>
        <v/>
      </c>
      <c r="G174" s="1" t="str">
        <f ca="1">IF(($A174&lt;&gt;"")*(G$1&lt;&gt;""),IF(_xlfn.XLOOKUP(G$1,Attendance_sorted!$B173:$CW173,Attendance_sorted!$B173:$CW173,"nn")&lt;&gt;"nn","•",""),"")</f>
        <v/>
      </c>
      <c r="H174" s="1" t="str">
        <f ca="1">IF(($A174&lt;&gt;"")*(H$1&lt;&gt;""),IF(_xlfn.XLOOKUP(H$1,Attendance_sorted!$B173:$CW173,Attendance_sorted!$B173:$CW173,"nn")&lt;&gt;"nn","•",""),"")</f>
        <v/>
      </c>
      <c r="I174" s="1" t="str">
        <f ca="1">IF(($A174&lt;&gt;"")*(I$1&lt;&gt;""),IF(_xlfn.XLOOKUP(I$1,Attendance_sorted!$B173:$CW173,Attendance_sorted!$B173:$CW173,"nn")&lt;&gt;"nn","•",""),"")</f>
        <v/>
      </c>
      <c r="J174" s="1" t="str">
        <f ca="1">IF(($A174&lt;&gt;"")*(J$1&lt;&gt;""),IF(_xlfn.XLOOKUP(J$1,Attendance_sorted!$B173:$CW173,Attendance_sorted!$B173:$CW173,"nn")&lt;&gt;"nn","•",""),"")</f>
        <v/>
      </c>
      <c r="K174" s="1" t="str">
        <f ca="1">IF(($A174&lt;&gt;"")*(K$1&lt;&gt;""),IF(_xlfn.XLOOKUP(K$1,Attendance_sorted!$B173:$CW173,Attendance_sorted!$B173:$CW173,"nn")&lt;&gt;"nn","•",""),"")</f>
        <v/>
      </c>
      <c r="L174" s="1" t="str">
        <f ca="1">IF(($A174&lt;&gt;"")*(L$1&lt;&gt;""),IF(_xlfn.XLOOKUP(L$1,Attendance_sorted!$B173:$CW173,Attendance_sorted!$B173:$CW173,"nn")&lt;&gt;"nn","•",""),"")</f>
        <v/>
      </c>
      <c r="M174" s="1" t="str">
        <f ca="1">IF(($A174&lt;&gt;"")*(M$1&lt;&gt;""),IF(_xlfn.XLOOKUP(M$1,Attendance_sorted!$B173:$CW173,Attendance_sorted!$B173:$CW173,"nn")&lt;&gt;"nn","•",""),"")</f>
        <v/>
      </c>
      <c r="N174" s="1" t="str">
        <f ca="1">IF(($A174&lt;&gt;"")*(N$1&lt;&gt;""),IF(_xlfn.XLOOKUP(N$1,Attendance_sorted!$B173:$CW173,Attendance_sorted!$B173:$CW173,"nn")&lt;&gt;"nn","•",""),"")</f>
        <v/>
      </c>
      <c r="O174" s="1" t="str">
        <f ca="1">IF(($A174&lt;&gt;"")*(O$1&lt;&gt;""),IF(_xlfn.XLOOKUP(O$1,Attendance_sorted!$B173:$CW173,Attendance_sorted!$B173:$CW173,"nn")&lt;&gt;"nn","•",""),"")</f>
        <v/>
      </c>
      <c r="P174" s="1" t="str">
        <f ca="1">IF(($A174&lt;&gt;"")*(P$1&lt;&gt;""),IF(_xlfn.XLOOKUP(P$1,Attendance_sorted!$B173:$CW173,Attendance_sorted!$B173:$CW173,"nn")&lt;&gt;"nn","•",""),"")</f>
        <v/>
      </c>
      <c r="Q174" s="1" t="str">
        <f ca="1">IF(($A174&lt;&gt;"")*(Q$1&lt;&gt;""),IF(_xlfn.XLOOKUP(Q$1,Attendance_sorted!$B173:$CW173,Attendance_sorted!$B173:$CW173,"nn")&lt;&gt;"nn","•",""),"")</f>
        <v/>
      </c>
      <c r="R174" s="1" t="str">
        <f ca="1">IF(($A174&lt;&gt;"")*(R$1&lt;&gt;""),IF(_xlfn.XLOOKUP(R$1,Attendance_sorted!$B173:$CW173,Attendance_sorted!$B173:$CW173,"nn")&lt;&gt;"nn","•",""),"")</f>
        <v/>
      </c>
      <c r="S174" s="1" t="str">
        <f ca="1">IF(($A174&lt;&gt;"")*(S$1&lt;&gt;""),IF(_xlfn.XLOOKUP(S$1,Attendance_sorted!$B173:$CW173,Attendance_sorted!$B173:$CW173,"nn")&lt;&gt;"nn","•",""),"")</f>
        <v/>
      </c>
      <c r="T174" s="1" t="str">
        <f ca="1">IF(($A174&lt;&gt;"")*(T$1&lt;&gt;""),IF(_xlfn.XLOOKUP(T$1,Attendance_sorted!$B173:$CW173,Attendance_sorted!$B173:$CW173,"nn")&lt;&gt;"nn","•",""),"")</f>
        <v/>
      </c>
      <c r="U174" s="1" t="str">
        <f ca="1">IF(($A174&lt;&gt;"")*(U$1&lt;&gt;""),IF(_xlfn.XLOOKUP(U$1,Attendance_sorted!$B173:$CW173,Attendance_sorted!$B173:$CW173,"nn")&lt;&gt;"nn","•",""),"")</f>
        <v/>
      </c>
      <c r="V174" s="1" t="str">
        <f ca="1">IF(($A174&lt;&gt;"")*(V$1&lt;&gt;""),IF(_xlfn.XLOOKUP(V$1,Attendance_sorted!$B173:$CW173,Attendance_sorted!$B173:$CW173,"nn")&lt;&gt;"nn","•",""),"")</f>
        <v/>
      </c>
      <c r="W174" s="1" t="str">
        <f ca="1">IF(($A174&lt;&gt;"")*(W$1&lt;&gt;""),IF(_xlfn.XLOOKUP(W$1,Attendance_sorted!$B173:$CW173,Attendance_sorted!$B173:$CW173,"nn")&lt;&gt;"nn","•",""),"")</f>
        <v/>
      </c>
      <c r="X174" s="1" t="str">
        <f ca="1">IF(($A174&lt;&gt;"")*(X$1&lt;&gt;""),IF(_xlfn.XLOOKUP(X$1,Attendance_sorted!$B173:$CW173,Attendance_sorted!$B173:$CW173,"nn")&lt;&gt;"nn","•",""),"")</f>
        <v/>
      </c>
      <c r="Y174" s="1" t="str">
        <f ca="1">IF(($A174&lt;&gt;"")*(Y$1&lt;&gt;""),IF(_xlfn.XLOOKUP(Y$1,Attendance_sorted!$B173:$CW173,Attendance_sorted!$B173:$CW173,"nn")&lt;&gt;"nn","•",""),"")</f>
        <v/>
      </c>
      <c r="Z174" s="1" t="str">
        <f ca="1">IF(($A174&lt;&gt;"")*(Z$1&lt;&gt;""),IF(_xlfn.XLOOKUP(Z$1,Attendance_sorted!$B173:$CW173,Attendance_sorted!$B173:$CW173,"nn")&lt;&gt;"nn","•",""),"")</f>
        <v/>
      </c>
      <c r="AA174" s="1" t="str">
        <f ca="1">IF(($A174&lt;&gt;"")*(AA$1&lt;&gt;""),IF(_xlfn.XLOOKUP(AA$1,Attendance_sorted!$B173:$CW173,Attendance_sorted!$B173:$CW173,"nn")&lt;&gt;"nn","•",""),"")</f>
        <v/>
      </c>
      <c r="AB174" s="1" t="str">
        <f ca="1">IF(($A174&lt;&gt;"")*(AB$1&lt;&gt;""),IF(_xlfn.XLOOKUP(AB$1,Attendance_sorted!$B173:$CW173,Attendance_sorted!$B173:$CW173,"nn")&lt;&gt;"nn","•",""),"")</f>
        <v/>
      </c>
      <c r="AC174" s="1" t="str">
        <f ca="1">IF(($A174&lt;&gt;"")*(AC$1&lt;&gt;""),IF(_xlfn.XLOOKUP(AC$1,Attendance_sorted!$B173:$CW173,Attendance_sorted!$B173:$CW173,"nn")&lt;&gt;"nn","•",""),"")</f>
        <v/>
      </c>
      <c r="AD174" s="1" t="str">
        <f ca="1">IF(($A174&lt;&gt;"")*(AD$1&lt;&gt;""),IF(_xlfn.XLOOKUP(AD$1,Attendance_sorted!$B173:$CW173,Attendance_sorted!$B173:$CW173,"nn")&lt;&gt;"nn","•",""),"")</f>
        <v/>
      </c>
      <c r="AE174" s="1" t="str">
        <f ca="1">IF(($A174&lt;&gt;"")*(AE$1&lt;&gt;""),IF(_xlfn.XLOOKUP(AE$1,Attendance_sorted!$B173:$CW173,Attendance_sorted!$B173:$CW173,"nn")&lt;&gt;"nn","•",""),"")</f>
        <v/>
      </c>
      <c r="AF174" s="1" t="str">
        <f ca="1">IF(($A174&lt;&gt;"")*(AF$1&lt;&gt;""),IF(_xlfn.XLOOKUP(AF$1,Attendance_sorted!$B173:$CW173,Attendance_sorted!$B173:$CW173,"nn")&lt;&gt;"nn","•",""),"")</f>
        <v/>
      </c>
      <c r="AG174" s="1" t="str">
        <f ca="1">IF(($A174&lt;&gt;"")*(AG$1&lt;&gt;""),IF(_xlfn.XLOOKUP(AG$1,Attendance_sorted!$B173:$CW173,Attendance_sorted!$B173:$CW173,"nn")&lt;&gt;"nn","•",""),"")</f>
        <v/>
      </c>
      <c r="AH174" s="1" t="str">
        <f ca="1">IF(($A174&lt;&gt;"")*(AH$1&lt;&gt;""),IF(_xlfn.XLOOKUP(AH$1,Attendance_sorted!$B173:$CW173,Attendance_sorted!$B173:$CW173,"nn")&lt;&gt;"nn","•",""),"")</f>
        <v/>
      </c>
      <c r="AI174" s="1" t="str">
        <f ca="1">IF(($A174&lt;&gt;"")*(AI$1&lt;&gt;""),IF(_xlfn.XLOOKUP(AI$1,Attendance_sorted!$B173:$CW173,Attendance_sorted!$B173:$CW173,"nn")&lt;&gt;"nn","•",""),"")</f>
        <v/>
      </c>
      <c r="AJ174" s="1" t="str">
        <f ca="1">IF(($A174&lt;&gt;"")*(AJ$1&lt;&gt;""),IF(_xlfn.XLOOKUP(AJ$1,Attendance_sorted!$B173:$CW173,Attendance_sorted!$B173:$CW173,"nn")&lt;&gt;"nn","•",""),"")</f>
        <v/>
      </c>
      <c r="AK174" s="1" t="str">
        <f ca="1">IF(($A174&lt;&gt;"")*(AK$1&lt;&gt;""),IF(_xlfn.XLOOKUP(AK$1,Attendance_sorted!$B173:$CW173,Attendance_sorted!$B173:$CW173,"nn")&lt;&gt;"nn","•",""),"")</f>
        <v/>
      </c>
      <c r="AL174" s="1" t="str">
        <f ca="1">IF(($A174&lt;&gt;"")*(AL$1&lt;&gt;""),IF(_xlfn.XLOOKUP(AL$1,Attendance_sorted!$B173:$CW173,Attendance_sorted!$B173:$CW173,"nn")&lt;&gt;"nn","•",""),"")</f>
        <v/>
      </c>
      <c r="AM174" s="1" t="str">
        <f ca="1">IF(($A174&lt;&gt;"")*(AM$1&lt;&gt;""),IF(_xlfn.XLOOKUP(AM$1,Attendance_sorted!$B173:$CW173,Attendance_sorted!$B173:$CW173,"nn")&lt;&gt;"nn","•",""),"")</f>
        <v/>
      </c>
      <c r="AN174" s="1" t="str">
        <f ca="1">IF(($A174&lt;&gt;"")*(AN$1&lt;&gt;""),IF(_xlfn.XLOOKUP(AN$1,Attendance_sorted!$B173:$CW173,Attendance_sorted!$B173:$CW173,"nn")&lt;&gt;"nn","•",""),"")</f>
        <v/>
      </c>
      <c r="AO174" s="1" t="str">
        <f ca="1">IF(($A174&lt;&gt;"")*(AO$1&lt;&gt;""),IF(_xlfn.XLOOKUP(AO$1,Attendance_sorted!$B173:$CW173,Attendance_sorted!$B173:$CW173,"nn")&lt;&gt;"nn","•",""),"")</f>
        <v/>
      </c>
      <c r="AP174" s="1" t="str">
        <f ca="1">IF(($A174&lt;&gt;"")*(AP$1&lt;&gt;""),IF(_xlfn.XLOOKUP(AP$1,Attendance_sorted!$B173:$CW173,Attendance_sorted!$B173:$CW173,"nn")&lt;&gt;"nn","•",""),"")</f>
        <v/>
      </c>
      <c r="AQ174" s="1" t="str">
        <f ca="1">IF(($A174&lt;&gt;"")*(AQ$1&lt;&gt;""),IF(_xlfn.XLOOKUP(AQ$1,Attendance_sorted!$B173:$CW173,Attendance_sorted!$B173:$CW173,"nn")&lt;&gt;"nn","•",""),"")</f>
        <v/>
      </c>
      <c r="AR174" s="1" t="str">
        <f ca="1">IF(($A174&lt;&gt;"")*(AR$1&lt;&gt;""),IF(_xlfn.XLOOKUP(AR$1,Attendance_sorted!$B173:$CW173,Attendance_sorted!$B173:$CW173,"nn")&lt;&gt;"nn","•",""),"")</f>
        <v/>
      </c>
      <c r="AS174" s="1" t="str">
        <f ca="1">IF(($A174&lt;&gt;"")*(AS$1&lt;&gt;""),IF(_xlfn.XLOOKUP(AS$1,Attendance_sorted!$B173:$CW173,Attendance_sorted!$B173:$CW173,"nn")&lt;&gt;"nn","•",""),"")</f>
        <v/>
      </c>
      <c r="AT174" s="1" t="str">
        <f ca="1">IF(($A174&lt;&gt;"")*(AT$1&lt;&gt;""),IF(_xlfn.XLOOKUP(AT$1,Attendance_sorted!$B173:$CW173,Attendance_sorted!$B173:$CW173,"nn")&lt;&gt;"nn","•",""),"")</f>
        <v/>
      </c>
      <c r="AU174" s="1" t="str">
        <f ca="1">IF(($A174&lt;&gt;"")*(AU$1&lt;&gt;""),IF(_xlfn.XLOOKUP(AU$1,Attendance_sorted!$B173:$CW173,Attendance_sorted!$B173:$CW173,"nn")&lt;&gt;"nn","•",""),"")</f>
        <v/>
      </c>
      <c r="AV174" s="1" t="str">
        <f ca="1">IF(($A174&lt;&gt;"")*(AV$1&lt;&gt;""),IF(_xlfn.XLOOKUP(AV$1,Attendance_sorted!$B173:$CW173,Attendance_sorted!$B173:$CW173,"nn")&lt;&gt;"nn","•",""),"")</f>
        <v/>
      </c>
      <c r="AW174" s="1" t="str">
        <f ca="1">IF(($A174&lt;&gt;"")*(AW$1&lt;&gt;""),IF(_xlfn.XLOOKUP(AW$1,Attendance_sorted!$B173:$CW173,Attendance_sorted!$B173:$CW173,"nn")&lt;&gt;"nn","•",""),"")</f>
        <v/>
      </c>
      <c r="AX174" s="1" t="str">
        <f ca="1">IF(($A174&lt;&gt;"")*(AX$1&lt;&gt;""),IF(_xlfn.XLOOKUP(AX$1,Attendance_sorted!$B173:$CW173,Attendance_sorted!$B173:$CW173,"nn")&lt;&gt;"nn","•",""),"")</f>
        <v/>
      </c>
      <c r="AY174" s="1" t="str">
        <f ca="1">IF(($A174&lt;&gt;"")*(AY$1&lt;&gt;""),IF(_xlfn.XLOOKUP(AY$1,Attendance_sorted!$B173:$CW173,Attendance_sorted!$B173:$CW173,"nn")&lt;&gt;"nn","•",""),"")</f>
        <v/>
      </c>
      <c r="AZ174" s="1" t="str">
        <f ca="1">IF(($A174&lt;&gt;"")*(AZ$1&lt;&gt;""),IF(_xlfn.XLOOKUP(AZ$1,Attendance_sorted!$B173:$CW173,Attendance_sorted!$B173:$CW173,"nn")&lt;&gt;"nn","•",""),"")</f>
        <v/>
      </c>
      <c r="BA174" s="1" t="str">
        <f ca="1">IF(($A174&lt;&gt;"")*(BA$1&lt;&gt;""),IF(_xlfn.XLOOKUP(BA$1,Attendance_sorted!$B173:$CW173,Attendance_sorted!$B173:$CW173,"nn")&lt;&gt;"nn","•",""),"")</f>
        <v/>
      </c>
      <c r="BB174" s="1" t="str">
        <f ca="1">IF(($A174&lt;&gt;"")*(BB$1&lt;&gt;""),IF(_xlfn.XLOOKUP(BB$1,Attendance_sorted!$B173:$CW173,Attendance_sorted!$B173:$CW173,"nn")&lt;&gt;"nn","•",""),"")</f>
        <v/>
      </c>
      <c r="BC174" s="1" t="str">
        <f ca="1">IF(($A174&lt;&gt;"")*(BC$1&lt;&gt;""),IF(_xlfn.XLOOKUP(BC$1,Attendance_sorted!$B173:$CW173,Attendance_sorted!$B173:$CW173,"nn")&lt;&gt;"nn","•",""),"")</f>
        <v/>
      </c>
      <c r="BD174" s="1" t="str">
        <f ca="1">IF(($A174&lt;&gt;"")*(BD$1&lt;&gt;""),IF(_xlfn.XLOOKUP(BD$1,Attendance_sorted!$B173:$CW173,Attendance_sorted!$B173:$CW173,"nn")&lt;&gt;"nn","•",""),"")</f>
        <v/>
      </c>
      <c r="BE174" s="1" t="str">
        <f ca="1">IF(($A174&lt;&gt;"")*(BE$1&lt;&gt;""),IF(_xlfn.XLOOKUP(BE$1,Attendance_sorted!$B173:$CW173,Attendance_sorted!$B173:$CW173,"nn")&lt;&gt;"nn","•",""),"")</f>
        <v/>
      </c>
      <c r="BF174" s="1" t="str">
        <f ca="1">IF(($A174&lt;&gt;"")*(BF$1&lt;&gt;""),IF(_xlfn.XLOOKUP(BF$1,Attendance_sorted!$B173:$CW173,Attendance_sorted!$B173:$CW173,"nn")&lt;&gt;"nn","•",""),"")</f>
        <v/>
      </c>
      <c r="BG174" s="1" t="str">
        <f ca="1">IF(($A174&lt;&gt;"")*(BG$1&lt;&gt;""),IF(_xlfn.XLOOKUP(BG$1,Attendance_sorted!$B173:$CW173,Attendance_sorted!$B173:$CW173,"nn")&lt;&gt;"nn","•",""),"")</f>
        <v/>
      </c>
      <c r="BH174" s="1" t="str">
        <f ca="1">IF(($A174&lt;&gt;"")*(BH$1&lt;&gt;""),IF(_xlfn.XLOOKUP(BH$1,Attendance_sorted!$B173:$CW173,Attendance_sorted!$B173:$CW173,"nn")&lt;&gt;"nn","•",""),"")</f>
        <v/>
      </c>
      <c r="BI174" s="1" t="str">
        <f ca="1">IF(($A174&lt;&gt;"")*(BI$1&lt;&gt;""),IF(_xlfn.XLOOKUP(BI$1,Attendance_sorted!$B173:$CW173,Attendance_sorted!$B173:$CW173,"nn")&lt;&gt;"nn","•",""),"")</f>
        <v/>
      </c>
      <c r="BJ174" s="1" t="str">
        <f ca="1">IF(($A174&lt;&gt;"")*(BJ$1&lt;&gt;""),IF(_xlfn.XLOOKUP(BJ$1,Attendance_sorted!$B173:$CW173,Attendance_sorted!$B173:$CW173,"nn")&lt;&gt;"nn","•",""),"")</f>
        <v/>
      </c>
      <c r="BK174" s="1" t="str">
        <f ca="1">IF(($A174&lt;&gt;"")*(BK$1&lt;&gt;""),IF(_xlfn.XLOOKUP(BK$1,Attendance_sorted!$B173:$CW173,Attendance_sorted!$B173:$CW173,"nn")&lt;&gt;"nn","•",""),"")</f>
        <v/>
      </c>
      <c r="BL174" s="1" t="str">
        <f ca="1">IF(($A174&lt;&gt;"")*(BL$1&lt;&gt;""),IF(_xlfn.XLOOKUP(BL$1,Attendance_sorted!$B173:$CW173,Attendance_sorted!$B173:$CW173,"nn")&lt;&gt;"nn","•",""),"")</f>
        <v/>
      </c>
      <c r="BM174" s="1" t="str">
        <f ca="1">IF(($A174&lt;&gt;"")*(BM$1&lt;&gt;""),IF(_xlfn.XLOOKUP(BM$1,Attendance_sorted!$B173:$CW173,Attendance_sorted!$B173:$CW173,"nn")&lt;&gt;"nn","•",""),"")</f>
        <v/>
      </c>
      <c r="BN174" s="1" t="str">
        <f ca="1">IF(($A174&lt;&gt;"")*(BN$1&lt;&gt;""),IF(_xlfn.XLOOKUP(BN$1,Attendance_sorted!$B173:$CW173,Attendance_sorted!$B173:$CW173,"nn")&lt;&gt;"nn","•",""),"")</f>
        <v/>
      </c>
      <c r="BO174" s="1" t="str">
        <f ca="1">IF(($A174&lt;&gt;"")*(BO$1&lt;&gt;""),IF(_xlfn.XLOOKUP(BO$1,Attendance_sorted!$B173:$CW173,Attendance_sorted!$B173:$CW173,"nn")&lt;&gt;"nn","•",""),"")</f>
        <v/>
      </c>
      <c r="BP174" s="1" t="str">
        <f ca="1">IF(($A174&lt;&gt;"")*(BP$1&lt;&gt;""),IF(_xlfn.XLOOKUP(BP$1,Attendance_sorted!$B173:$CW173,Attendance_sorted!$B173:$CW173,"nn")&lt;&gt;"nn","•",""),"")</f>
        <v/>
      </c>
      <c r="BQ174" s="1" t="str">
        <f ca="1">IF(($A174&lt;&gt;"")*(BQ$1&lt;&gt;""),IF(_xlfn.XLOOKUP(BQ$1,Attendance_sorted!$B173:$CW173,Attendance_sorted!$B173:$CW173,"nn")&lt;&gt;"nn","•",""),"")</f>
        <v/>
      </c>
      <c r="BR174" s="1" t="str">
        <f ca="1">IF(($A174&lt;&gt;"")*(BR$1&lt;&gt;""),IF(_xlfn.XLOOKUP(BR$1,Attendance_sorted!$B173:$CW173,Attendance_sorted!$B173:$CW173,"nn")&lt;&gt;"nn","•",""),"")</f>
        <v/>
      </c>
      <c r="BS174" s="1" t="str">
        <f ca="1">IF(($A174&lt;&gt;"")*(BS$1&lt;&gt;""),IF(_xlfn.XLOOKUP(BS$1,Attendance_sorted!$B173:$CW173,Attendance_sorted!$B173:$CW173,"nn")&lt;&gt;"nn","•",""),"")</f>
        <v/>
      </c>
      <c r="BT174" s="1" t="str">
        <f ca="1">IF(($A174&lt;&gt;"")*(BT$1&lt;&gt;""),IF(_xlfn.XLOOKUP(BT$1,Attendance_sorted!$B173:$CW173,Attendance_sorted!$B173:$CW173,"nn")&lt;&gt;"nn","•",""),"")</f>
        <v/>
      </c>
      <c r="BU174" s="1" t="str">
        <f ca="1">IF(($A174&lt;&gt;"")*(BU$1&lt;&gt;""),IF(_xlfn.XLOOKUP(BU$1,Attendance_sorted!$B173:$CW173,Attendance_sorted!$B173:$CW173,"nn")&lt;&gt;"nn","•",""),"")</f>
        <v/>
      </c>
      <c r="BV174" s="1" t="str">
        <f ca="1">IF(($A174&lt;&gt;"")*(BV$1&lt;&gt;""),IF(_xlfn.XLOOKUP(BV$1,Attendance_sorted!$B173:$CW173,Attendance_sorted!$B173:$CW173,"nn")&lt;&gt;"nn","•",""),"")</f>
        <v/>
      </c>
      <c r="BW174" s="1" t="str">
        <f ca="1">IF(($A174&lt;&gt;"")*(BW$1&lt;&gt;""),IF(_xlfn.XLOOKUP(BW$1,Attendance_sorted!$B173:$CW173,Attendance_sorted!$B173:$CW173,"nn")&lt;&gt;"nn","•",""),"")</f>
        <v/>
      </c>
      <c r="BX174" s="1" t="str">
        <f ca="1">IF(($A174&lt;&gt;"")*(BX$1&lt;&gt;""),IF(_xlfn.XLOOKUP(BX$1,Attendance_sorted!$B173:$CW173,Attendance_sorted!$B173:$CW173,"nn")&lt;&gt;"nn","•",""),"")</f>
        <v/>
      </c>
      <c r="BY174" s="1" t="str">
        <f ca="1">IF(($A174&lt;&gt;"")*(BY$1&lt;&gt;""),IF(_xlfn.XLOOKUP(BY$1,Attendance_sorted!$B173:$CW173,Attendance_sorted!$B173:$CW173,"nn")&lt;&gt;"nn","•",""),"")</f>
        <v/>
      </c>
      <c r="BZ174" s="1" t="str">
        <f ca="1">IF(($A174&lt;&gt;"")*(BZ$1&lt;&gt;""),IF(_xlfn.XLOOKUP(BZ$1,Attendance_sorted!$B173:$CW173,Attendance_sorted!$B173:$CW173,"nn")&lt;&gt;"nn","•",""),"")</f>
        <v/>
      </c>
      <c r="CA174" s="1" t="str">
        <f ca="1">IF(($A174&lt;&gt;"")*(CA$1&lt;&gt;""),IF(_xlfn.XLOOKUP(CA$1,Attendance_sorted!$B173:$CW173,Attendance_sorted!$B173:$CW173,"nn")&lt;&gt;"nn","•",""),"")</f>
        <v/>
      </c>
      <c r="CB174" s="1" t="str">
        <f ca="1">IF(($A174&lt;&gt;"")*(CB$1&lt;&gt;""),IF(_xlfn.XLOOKUP(CB$1,Attendance_sorted!$B173:$CW173,Attendance_sorted!$B173:$CW173,"nn")&lt;&gt;"nn","•",""),"")</f>
        <v/>
      </c>
      <c r="CC174" s="1" t="str">
        <f ca="1">IF(($A174&lt;&gt;"")*(CC$1&lt;&gt;""),IF(_xlfn.XLOOKUP(CC$1,Attendance_sorted!$B173:$CW173,Attendance_sorted!$B173:$CW173,"nn")&lt;&gt;"nn","•",""),"")</f>
        <v/>
      </c>
      <c r="CD174" s="1" t="str">
        <f ca="1">IF(($A174&lt;&gt;"")*(CD$1&lt;&gt;""),IF(_xlfn.XLOOKUP(CD$1,Attendance_sorted!$B173:$CW173,Attendance_sorted!$B173:$CW173,"nn")&lt;&gt;"nn","•",""),"")</f>
        <v/>
      </c>
      <c r="CE174" s="1" t="str">
        <f ca="1">IF(($A174&lt;&gt;"")*(CE$1&lt;&gt;""),IF(_xlfn.XLOOKUP(CE$1,Attendance_sorted!$B173:$CW173,Attendance_sorted!$B173:$CW173,"nn")&lt;&gt;"nn","•",""),"")</f>
        <v/>
      </c>
      <c r="CF174" s="1" t="str">
        <f ca="1">IF(($A174&lt;&gt;"")*(CF$1&lt;&gt;""),IF(_xlfn.XLOOKUP(CF$1,Attendance_sorted!$B173:$CW173,Attendance_sorted!$B173:$CW173,"nn")&lt;&gt;"nn","•",""),"")</f>
        <v/>
      </c>
      <c r="CG174" s="1" t="str">
        <f ca="1">IF(($A174&lt;&gt;"")*(CG$1&lt;&gt;""),IF(_xlfn.XLOOKUP(CG$1,Attendance_sorted!$B173:$CW173,Attendance_sorted!$B173:$CW173,"nn")&lt;&gt;"nn","•",""),"")</f>
        <v/>
      </c>
      <c r="CH174" s="1" t="str">
        <f ca="1">IF(($A174&lt;&gt;"")*(CH$1&lt;&gt;""),IF(_xlfn.XLOOKUP(CH$1,Attendance_sorted!$B173:$CW173,Attendance_sorted!$B173:$CW173,"nn")&lt;&gt;"nn","•",""),"")</f>
        <v/>
      </c>
      <c r="CI174" s="1" t="str">
        <f ca="1">IF(($A174&lt;&gt;"")*(CI$1&lt;&gt;""),IF(_xlfn.XLOOKUP(CI$1,Attendance_sorted!$B173:$CW173,Attendance_sorted!$B173:$CW173,"nn")&lt;&gt;"nn","•",""),"")</f>
        <v/>
      </c>
      <c r="CJ174" s="1" t="str">
        <f ca="1">IF(($A174&lt;&gt;"")*(CJ$1&lt;&gt;""),IF(_xlfn.XLOOKUP(CJ$1,Attendance_sorted!$B173:$CW173,Attendance_sorted!$B173:$CW173,"nn")&lt;&gt;"nn","•",""),"")</f>
        <v/>
      </c>
      <c r="CK174" s="1" t="str">
        <f ca="1">IF(($A174&lt;&gt;"")*(CK$1&lt;&gt;""),IF(_xlfn.XLOOKUP(CK$1,Attendance_sorted!$B173:$CW173,Attendance_sorted!$B173:$CW173,"nn")&lt;&gt;"nn","•",""),"")</f>
        <v/>
      </c>
      <c r="CL174" s="1" t="str">
        <f ca="1">IF(($A174&lt;&gt;"")*(CL$1&lt;&gt;""),IF(_xlfn.XLOOKUP(CL$1,Attendance_sorted!$B173:$CW173,Attendance_sorted!$B173:$CW173,"nn")&lt;&gt;"nn","•",""),"")</f>
        <v/>
      </c>
      <c r="CM174" s="1" t="str">
        <f ca="1">IF(($A174&lt;&gt;"")*(CM$1&lt;&gt;""),IF(_xlfn.XLOOKUP(CM$1,Attendance_sorted!$B173:$CW173,Attendance_sorted!$B173:$CW173,"nn")&lt;&gt;"nn","•",""),"")</f>
        <v/>
      </c>
      <c r="CN174" s="1" t="str">
        <f ca="1">IF(($A174&lt;&gt;"")*(CN$1&lt;&gt;""),IF(_xlfn.XLOOKUP(CN$1,Attendance_sorted!$B173:$CW173,Attendance_sorted!$B173:$CW173,"nn")&lt;&gt;"nn","•",""),"")</f>
        <v/>
      </c>
      <c r="CO174" s="1" t="str">
        <f ca="1">IF(($A174&lt;&gt;"")*(CO$1&lt;&gt;""),IF(_xlfn.XLOOKUP(CO$1,Attendance_sorted!$B173:$CW173,Attendance_sorted!$B173:$CW173,"nn")&lt;&gt;"nn","•",""),"")</f>
        <v/>
      </c>
      <c r="CP174" s="1" t="str">
        <f ca="1">IF(($A174&lt;&gt;"")*(CP$1&lt;&gt;""),IF(_xlfn.XLOOKUP(CP$1,Attendance_sorted!$B173:$CW173,Attendance_sorted!$B173:$CW173,"nn")&lt;&gt;"nn","•",""),"")</f>
        <v/>
      </c>
      <c r="CQ174" s="1" t="str">
        <f ca="1">IF(($A174&lt;&gt;"")*(CQ$1&lt;&gt;""),IF(_xlfn.XLOOKUP(CQ$1,Attendance_sorted!$B173:$CW173,Attendance_sorted!$B173:$CW173,"nn")&lt;&gt;"nn","•",""),"")</f>
        <v/>
      </c>
      <c r="CR174" s="1" t="str">
        <f ca="1">IF(($A174&lt;&gt;"")*(CR$1&lt;&gt;""),IF(_xlfn.XLOOKUP(CR$1,Attendance_sorted!$B173:$CW173,Attendance_sorted!$B173:$CW173,"nn")&lt;&gt;"nn","•",""),"")</f>
        <v/>
      </c>
      <c r="CS174" s="1" t="str">
        <f ca="1">IF(($A174&lt;&gt;"")*(CS$1&lt;&gt;""),IF(_xlfn.XLOOKUP(CS$1,Attendance_sorted!$B173:$CW173,Attendance_sorted!$B173:$CW173,"nn")&lt;&gt;"nn","•",""),"")</f>
        <v/>
      </c>
      <c r="CT174" s="1" t="str">
        <f ca="1">IF(($A174&lt;&gt;"")*(CT$1&lt;&gt;""),IF(_xlfn.XLOOKUP(CT$1,Attendance_sorted!$B173:$CW173,Attendance_sorted!$B173:$CW173,"nn")&lt;&gt;"nn","•",""),"")</f>
        <v/>
      </c>
      <c r="CU174" s="1" t="str">
        <f ca="1">IF(($A174&lt;&gt;"")*(CU$1&lt;&gt;""),IF(_xlfn.XLOOKUP(CU$1,Attendance_sorted!$B173:$CW173,Attendance_sorted!$B173:$CW173,"nn")&lt;&gt;"nn","•",""),"")</f>
        <v/>
      </c>
      <c r="CV174" s="1" t="str">
        <f ca="1">IF(($A174&lt;&gt;"")*(CV$1&lt;&gt;""),IF(_xlfn.XLOOKUP(CV$1,Attendance_sorted!$B173:$CW173,Attendance_sorted!$B173:$CW173,"nn")&lt;&gt;"nn","•",""),"")</f>
        <v/>
      </c>
      <c r="CW174" s="1" t="str">
        <f ca="1">IF(($A174&lt;&gt;"")*(CW$1&lt;&gt;""),IF(_xlfn.XLOOKUP(CW$1,Attendance_sorted!$B173:$CW173,Attendance_sorted!$B173:$CW173,"nn")&lt;&gt;"nn","•",""),"")</f>
        <v/>
      </c>
    </row>
    <row r="175" spans="1:101">
      <c r="A175" s="1">
        <v>620</v>
      </c>
      <c r="B175" s="1" t="str">
        <f ca="1">IF(($A175&lt;&gt;"")*(B$1&lt;&gt;""),IF(_xlfn.XLOOKUP(B$1,Attendance_sorted!$B174:$CW174,Attendance_sorted!$B174:$CW174,"nn")&lt;&gt;"nn","•",""),"")</f>
        <v/>
      </c>
      <c r="C175" s="1" t="str">
        <f ca="1">IF(($A175&lt;&gt;"")*(C$1&lt;&gt;""),IF(_xlfn.XLOOKUP(C$1,Attendance_sorted!$B174:$CW174,Attendance_sorted!$B174:$CW174,"nn")&lt;&gt;"nn","•",""),"")</f>
        <v/>
      </c>
      <c r="D175" s="1" t="str">
        <f ca="1">IF(($A175&lt;&gt;"")*(D$1&lt;&gt;""),IF(_xlfn.XLOOKUP(D$1,Attendance_sorted!$B174:$CW174,Attendance_sorted!$B174:$CW174,"nn")&lt;&gt;"nn","•",""),"")</f>
        <v/>
      </c>
      <c r="E175" s="1" t="str">
        <f ca="1">IF(($A175&lt;&gt;"")*(E$1&lt;&gt;""),IF(_xlfn.XLOOKUP(E$1,Attendance_sorted!$B174:$CW174,Attendance_sorted!$B174:$CW174,"nn")&lt;&gt;"nn","•",""),"")</f>
        <v/>
      </c>
      <c r="F175" s="1" t="str">
        <f ca="1">IF(($A175&lt;&gt;"")*(F$1&lt;&gt;""),IF(_xlfn.XLOOKUP(F$1,Attendance_sorted!$B174:$CW174,Attendance_sorted!$B174:$CW174,"nn")&lt;&gt;"nn","•",""),"")</f>
        <v/>
      </c>
      <c r="G175" s="1" t="str">
        <f ca="1">IF(($A175&lt;&gt;"")*(G$1&lt;&gt;""),IF(_xlfn.XLOOKUP(G$1,Attendance_sorted!$B174:$CW174,Attendance_sorted!$B174:$CW174,"nn")&lt;&gt;"nn","•",""),"")</f>
        <v/>
      </c>
      <c r="H175" s="1" t="str">
        <f ca="1">IF(($A175&lt;&gt;"")*(H$1&lt;&gt;""),IF(_xlfn.XLOOKUP(H$1,Attendance_sorted!$B174:$CW174,Attendance_sorted!$B174:$CW174,"nn")&lt;&gt;"nn","•",""),"")</f>
        <v/>
      </c>
      <c r="I175" s="1" t="str">
        <f ca="1">IF(($A175&lt;&gt;"")*(I$1&lt;&gt;""),IF(_xlfn.XLOOKUP(I$1,Attendance_sorted!$B174:$CW174,Attendance_sorted!$B174:$CW174,"nn")&lt;&gt;"nn","•",""),"")</f>
        <v/>
      </c>
      <c r="J175" s="1" t="str">
        <f ca="1">IF(($A175&lt;&gt;"")*(J$1&lt;&gt;""),IF(_xlfn.XLOOKUP(J$1,Attendance_sorted!$B174:$CW174,Attendance_sorted!$B174:$CW174,"nn")&lt;&gt;"nn","•",""),"")</f>
        <v/>
      </c>
      <c r="K175" s="1" t="str">
        <f ca="1">IF(($A175&lt;&gt;"")*(K$1&lt;&gt;""),IF(_xlfn.XLOOKUP(K$1,Attendance_sorted!$B174:$CW174,Attendance_sorted!$B174:$CW174,"nn")&lt;&gt;"nn","•",""),"")</f>
        <v/>
      </c>
      <c r="L175" s="1" t="str">
        <f ca="1">IF(($A175&lt;&gt;"")*(L$1&lt;&gt;""),IF(_xlfn.XLOOKUP(L$1,Attendance_sorted!$B174:$CW174,Attendance_sorted!$B174:$CW174,"nn")&lt;&gt;"nn","•",""),"")</f>
        <v>•</v>
      </c>
      <c r="M175" s="1" t="str">
        <f ca="1">IF(($A175&lt;&gt;"")*(M$1&lt;&gt;""),IF(_xlfn.XLOOKUP(M$1,Attendance_sorted!$B174:$CW174,Attendance_sorted!$B174:$CW174,"nn")&lt;&gt;"nn","•",""),"")</f>
        <v/>
      </c>
      <c r="N175" s="1" t="str">
        <f ca="1">IF(($A175&lt;&gt;"")*(N$1&lt;&gt;""),IF(_xlfn.XLOOKUP(N$1,Attendance_sorted!$B174:$CW174,Attendance_sorted!$B174:$CW174,"nn")&lt;&gt;"nn","•",""),"")</f>
        <v>•</v>
      </c>
      <c r="O175" s="1" t="str">
        <f ca="1">IF(($A175&lt;&gt;"")*(O$1&lt;&gt;""),IF(_xlfn.XLOOKUP(O$1,Attendance_sorted!$B174:$CW174,Attendance_sorted!$B174:$CW174,"nn")&lt;&gt;"nn","•",""),"")</f>
        <v>•</v>
      </c>
      <c r="P175" s="1" t="str">
        <f ca="1">IF(($A175&lt;&gt;"")*(P$1&lt;&gt;""),IF(_xlfn.XLOOKUP(P$1,Attendance_sorted!$B174:$CW174,Attendance_sorted!$B174:$CW174,"nn")&lt;&gt;"nn","•",""),"")</f>
        <v/>
      </c>
      <c r="Q175" s="1" t="str">
        <f ca="1">IF(($A175&lt;&gt;"")*(Q$1&lt;&gt;""),IF(_xlfn.XLOOKUP(Q$1,Attendance_sorted!$B174:$CW174,Attendance_sorted!$B174:$CW174,"nn")&lt;&gt;"nn","•",""),"")</f>
        <v/>
      </c>
      <c r="R175" s="1" t="str">
        <f ca="1">IF(($A175&lt;&gt;"")*(R$1&lt;&gt;""),IF(_xlfn.XLOOKUP(R$1,Attendance_sorted!$B174:$CW174,Attendance_sorted!$B174:$CW174,"nn")&lt;&gt;"nn","•",""),"")</f>
        <v/>
      </c>
      <c r="S175" s="1" t="str">
        <f ca="1">IF(($A175&lt;&gt;"")*(S$1&lt;&gt;""),IF(_xlfn.XLOOKUP(S$1,Attendance_sorted!$B174:$CW174,Attendance_sorted!$B174:$CW174,"nn")&lt;&gt;"nn","•",""),"")</f>
        <v/>
      </c>
      <c r="T175" s="1" t="str">
        <f ca="1">IF(($A175&lt;&gt;"")*(T$1&lt;&gt;""),IF(_xlfn.XLOOKUP(T$1,Attendance_sorted!$B174:$CW174,Attendance_sorted!$B174:$CW174,"nn")&lt;&gt;"nn","•",""),"")</f>
        <v>•</v>
      </c>
      <c r="U175" s="1" t="str">
        <f ca="1">IF(($A175&lt;&gt;"")*(U$1&lt;&gt;""),IF(_xlfn.XLOOKUP(U$1,Attendance_sorted!$B174:$CW174,Attendance_sorted!$B174:$CW174,"nn")&lt;&gt;"nn","•",""),"")</f>
        <v/>
      </c>
      <c r="V175" s="1" t="str">
        <f ca="1">IF(($A175&lt;&gt;"")*(V$1&lt;&gt;""),IF(_xlfn.XLOOKUP(V$1,Attendance_sorted!$B174:$CW174,Attendance_sorted!$B174:$CW174,"nn")&lt;&gt;"nn","•",""),"")</f>
        <v/>
      </c>
      <c r="W175" s="1" t="str">
        <f ca="1">IF(($A175&lt;&gt;"")*(W$1&lt;&gt;""),IF(_xlfn.XLOOKUP(W$1,Attendance_sorted!$B174:$CW174,Attendance_sorted!$B174:$CW174,"nn")&lt;&gt;"nn","•",""),"")</f>
        <v/>
      </c>
      <c r="X175" s="1" t="str">
        <f ca="1">IF(($A175&lt;&gt;"")*(X$1&lt;&gt;""),IF(_xlfn.XLOOKUP(X$1,Attendance_sorted!$B174:$CW174,Attendance_sorted!$B174:$CW174,"nn")&lt;&gt;"nn","•",""),"")</f>
        <v/>
      </c>
      <c r="Y175" s="1" t="str">
        <f ca="1">IF(($A175&lt;&gt;"")*(Y$1&lt;&gt;""),IF(_xlfn.XLOOKUP(Y$1,Attendance_sorted!$B174:$CW174,Attendance_sorted!$B174:$CW174,"nn")&lt;&gt;"nn","•",""),"")</f>
        <v/>
      </c>
      <c r="Z175" s="1" t="str">
        <f ca="1">IF(($A175&lt;&gt;"")*(Z$1&lt;&gt;""),IF(_xlfn.XLOOKUP(Z$1,Attendance_sorted!$B174:$CW174,Attendance_sorted!$B174:$CW174,"nn")&lt;&gt;"nn","•",""),"")</f>
        <v/>
      </c>
      <c r="AA175" s="1" t="str">
        <f ca="1">IF(($A175&lt;&gt;"")*(AA$1&lt;&gt;""),IF(_xlfn.XLOOKUP(AA$1,Attendance_sorted!$B174:$CW174,Attendance_sorted!$B174:$CW174,"nn")&lt;&gt;"nn","•",""),"")</f>
        <v/>
      </c>
      <c r="AB175" s="1" t="str">
        <f ca="1">IF(($A175&lt;&gt;"")*(AB$1&lt;&gt;""),IF(_xlfn.XLOOKUP(AB$1,Attendance_sorted!$B174:$CW174,Attendance_sorted!$B174:$CW174,"nn")&lt;&gt;"nn","•",""),"")</f>
        <v/>
      </c>
      <c r="AC175" s="1" t="str">
        <f ca="1">IF(($A175&lt;&gt;"")*(AC$1&lt;&gt;""),IF(_xlfn.XLOOKUP(AC$1,Attendance_sorted!$B174:$CW174,Attendance_sorted!$B174:$CW174,"nn")&lt;&gt;"nn","•",""),"")</f>
        <v/>
      </c>
      <c r="AD175" s="1" t="str">
        <f ca="1">IF(($A175&lt;&gt;"")*(AD$1&lt;&gt;""),IF(_xlfn.XLOOKUP(AD$1,Attendance_sorted!$B174:$CW174,Attendance_sorted!$B174:$CW174,"nn")&lt;&gt;"nn","•",""),"")</f>
        <v/>
      </c>
      <c r="AE175" s="1" t="str">
        <f ca="1">IF(($A175&lt;&gt;"")*(AE$1&lt;&gt;""),IF(_xlfn.XLOOKUP(AE$1,Attendance_sorted!$B174:$CW174,Attendance_sorted!$B174:$CW174,"nn")&lt;&gt;"nn","•",""),"")</f>
        <v/>
      </c>
      <c r="AF175" s="1" t="str">
        <f ca="1">IF(($A175&lt;&gt;"")*(AF$1&lt;&gt;""),IF(_xlfn.XLOOKUP(AF$1,Attendance_sorted!$B174:$CW174,Attendance_sorted!$B174:$CW174,"nn")&lt;&gt;"nn","•",""),"")</f>
        <v/>
      </c>
      <c r="AG175" s="1" t="str">
        <f ca="1">IF(($A175&lt;&gt;"")*(AG$1&lt;&gt;""),IF(_xlfn.XLOOKUP(AG$1,Attendance_sorted!$B174:$CW174,Attendance_sorted!$B174:$CW174,"nn")&lt;&gt;"nn","•",""),"")</f>
        <v/>
      </c>
      <c r="AH175" s="1" t="str">
        <f ca="1">IF(($A175&lt;&gt;"")*(AH$1&lt;&gt;""),IF(_xlfn.XLOOKUP(AH$1,Attendance_sorted!$B174:$CW174,Attendance_sorted!$B174:$CW174,"nn")&lt;&gt;"nn","•",""),"")</f>
        <v/>
      </c>
      <c r="AI175" s="1" t="str">
        <f ca="1">IF(($A175&lt;&gt;"")*(AI$1&lt;&gt;""),IF(_xlfn.XLOOKUP(AI$1,Attendance_sorted!$B174:$CW174,Attendance_sorted!$B174:$CW174,"nn")&lt;&gt;"nn","•",""),"")</f>
        <v/>
      </c>
      <c r="AJ175" s="1" t="str">
        <f ca="1">IF(($A175&lt;&gt;"")*(AJ$1&lt;&gt;""),IF(_xlfn.XLOOKUP(AJ$1,Attendance_sorted!$B174:$CW174,Attendance_sorted!$B174:$CW174,"nn")&lt;&gt;"nn","•",""),"")</f>
        <v/>
      </c>
      <c r="AK175" s="1" t="str">
        <f ca="1">IF(($A175&lt;&gt;"")*(AK$1&lt;&gt;""),IF(_xlfn.XLOOKUP(AK$1,Attendance_sorted!$B174:$CW174,Attendance_sorted!$B174:$CW174,"nn")&lt;&gt;"nn","•",""),"")</f>
        <v/>
      </c>
      <c r="AL175" s="1" t="str">
        <f ca="1">IF(($A175&lt;&gt;"")*(AL$1&lt;&gt;""),IF(_xlfn.XLOOKUP(AL$1,Attendance_sorted!$B174:$CW174,Attendance_sorted!$B174:$CW174,"nn")&lt;&gt;"nn","•",""),"")</f>
        <v/>
      </c>
      <c r="AM175" s="1" t="str">
        <f ca="1">IF(($A175&lt;&gt;"")*(AM$1&lt;&gt;""),IF(_xlfn.XLOOKUP(AM$1,Attendance_sorted!$B174:$CW174,Attendance_sorted!$B174:$CW174,"nn")&lt;&gt;"nn","•",""),"")</f>
        <v/>
      </c>
      <c r="AN175" s="1" t="str">
        <f ca="1">IF(($A175&lt;&gt;"")*(AN$1&lt;&gt;""),IF(_xlfn.XLOOKUP(AN$1,Attendance_sorted!$B174:$CW174,Attendance_sorted!$B174:$CW174,"nn")&lt;&gt;"nn","•",""),"")</f>
        <v/>
      </c>
      <c r="AO175" s="1" t="str">
        <f ca="1">IF(($A175&lt;&gt;"")*(AO$1&lt;&gt;""),IF(_xlfn.XLOOKUP(AO$1,Attendance_sorted!$B174:$CW174,Attendance_sorted!$B174:$CW174,"nn")&lt;&gt;"nn","•",""),"")</f>
        <v/>
      </c>
      <c r="AP175" s="1" t="str">
        <f ca="1">IF(($A175&lt;&gt;"")*(AP$1&lt;&gt;""),IF(_xlfn.XLOOKUP(AP$1,Attendance_sorted!$B174:$CW174,Attendance_sorted!$B174:$CW174,"nn")&lt;&gt;"nn","•",""),"")</f>
        <v/>
      </c>
      <c r="AQ175" s="1" t="str">
        <f ca="1">IF(($A175&lt;&gt;"")*(AQ$1&lt;&gt;""),IF(_xlfn.XLOOKUP(AQ$1,Attendance_sorted!$B174:$CW174,Attendance_sorted!$B174:$CW174,"nn")&lt;&gt;"nn","•",""),"")</f>
        <v/>
      </c>
      <c r="AR175" s="1" t="str">
        <f ca="1">IF(($A175&lt;&gt;"")*(AR$1&lt;&gt;""),IF(_xlfn.XLOOKUP(AR$1,Attendance_sorted!$B174:$CW174,Attendance_sorted!$B174:$CW174,"nn")&lt;&gt;"nn","•",""),"")</f>
        <v/>
      </c>
      <c r="AS175" s="1" t="str">
        <f ca="1">IF(($A175&lt;&gt;"")*(AS$1&lt;&gt;""),IF(_xlfn.XLOOKUP(AS$1,Attendance_sorted!$B174:$CW174,Attendance_sorted!$B174:$CW174,"nn")&lt;&gt;"nn","•",""),"")</f>
        <v/>
      </c>
      <c r="AT175" s="1" t="str">
        <f ca="1">IF(($A175&lt;&gt;"")*(AT$1&lt;&gt;""),IF(_xlfn.XLOOKUP(AT$1,Attendance_sorted!$B174:$CW174,Attendance_sorted!$B174:$CW174,"nn")&lt;&gt;"nn","•",""),"")</f>
        <v/>
      </c>
      <c r="AU175" s="1" t="str">
        <f ca="1">IF(($A175&lt;&gt;"")*(AU$1&lt;&gt;""),IF(_xlfn.XLOOKUP(AU$1,Attendance_sorted!$B174:$CW174,Attendance_sorted!$B174:$CW174,"nn")&lt;&gt;"nn","•",""),"")</f>
        <v/>
      </c>
      <c r="AV175" s="1" t="str">
        <f ca="1">IF(($A175&lt;&gt;"")*(AV$1&lt;&gt;""),IF(_xlfn.XLOOKUP(AV$1,Attendance_sorted!$B174:$CW174,Attendance_sorted!$B174:$CW174,"nn")&lt;&gt;"nn","•",""),"")</f>
        <v/>
      </c>
      <c r="AW175" s="1" t="str">
        <f ca="1">IF(($A175&lt;&gt;"")*(AW$1&lt;&gt;""),IF(_xlfn.XLOOKUP(AW$1,Attendance_sorted!$B174:$CW174,Attendance_sorted!$B174:$CW174,"nn")&lt;&gt;"nn","•",""),"")</f>
        <v/>
      </c>
      <c r="AX175" s="1" t="str">
        <f ca="1">IF(($A175&lt;&gt;"")*(AX$1&lt;&gt;""),IF(_xlfn.XLOOKUP(AX$1,Attendance_sorted!$B174:$CW174,Attendance_sorted!$B174:$CW174,"nn")&lt;&gt;"nn","•",""),"")</f>
        <v/>
      </c>
      <c r="AY175" s="1" t="str">
        <f ca="1">IF(($A175&lt;&gt;"")*(AY$1&lt;&gt;""),IF(_xlfn.XLOOKUP(AY$1,Attendance_sorted!$B174:$CW174,Attendance_sorted!$B174:$CW174,"nn")&lt;&gt;"nn","•",""),"")</f>
        <v/>
      </c>
      <c r="AZ175" s="1" t="str">
        <f ca="1">IF(($A175&lt;&gt;"")*(AZ$1&lt;&gt;""),IF(_xlfn.XLOOKUP(AZ$1,Attendance_sorted!$B174:$CW174,Attendance_sorted!$B174:$CW174,"nn")&lt;&gt;"nn","•",""),"")</f>
        <v/>
      </c>
      <c r="BA175" s="1" t="str">
        <f ca="1">IF(($A175&lt;&gt;"")*(BA$1&lt;&gt;""),IF(_xlfn.XLOOKUP(BA$1,Attendance_sorted!$B174:$CW174,Attendance_sorted!$B174:$CW174,"nn")&lt;&gt;"nn","•",""),"")</f>
        <v/>
      </c>
      <c r="BB175" s="1" t="str">
        <f ca="1">IF(($A175&lt;&gt;"")*(BB$1&lt;&gt;""),IF(_xlfn.XLOOKUP(BB$1,Attendance_sorted!$B174:$CW174,Attendance_sorted!$B174:$CW174,"nn")&lt;&gt;"nn","•",""),"")</f>
        <v/>
      </c>
      <c r="BC175" s="1" t="str">
        <f ca="1">IF(($A175&lt;&gt;"")*(BC$1&lt;&gt;""),IF(_xlfn.XLOOKUP(BC$1,Attendance_sorted!$B174:$CW174,Attendance_sorted!$B174:$CW174,"nn")&lt;&gt;"nn","•",""),"")</f>
        <v/>
      </c>
      <c r="BD175" s="1" t="str">
        <f ca="1">IF(($A175&lt;&gt;"")*(BD$1&lt;&gt;""),IF(_xlfn.XLOOKUP(BD$1,Attendance_sorted!$B174:$CW174,Attendance_sorted!$B174:$CW174,"nn")&lt;&gt;"nn","•",""),"")</f>
        <v/>
      </c>
      <c r="BE175" s="1" t="str">
        <f ca="1">IF(($A175&lt;&gt;"")*(BE$1&lt;&gt;""),IF(_xlfn.XLOOKUP(BE$1,Attendance_sorted!$B174:$CW174,Attendance_sorted!$B174:$CW174,"nn")&lt;&gt;"nn","•",""),"")</f>
        <v/>
      </c>
      <c r="BF175" s="1" t="str">
        <f ca="1">IF(($A175&lt;&gt;"")*(BF$1&lt;&gt;""),IF(_xlfn.XLOOKUP(BF$1,Attendance_sorted!$B174:$CW174,Attendance_sorted!$B174:$CW174,"nn")&lt;&gt;"nn","•",""),"")</f>
        <v/>
      </c>
      <c r="BG175" s="1" t="str">
        <f ca="1">IF(($A175&lt;&gt;"")*(BG$1&lt;&gt;""),IF(_xlfn.XLOOKUP(BG$1,Attendance_sorted!$B174:$CW174,Attendance_sorted!$B174:$CW174,"nn")&lt;&gt;"nn","•",""),"")</f>
        <v/>
      </c>
      <c r="BH175" s="1" t="str">
        <f ca="1">IF(($A175&lt;&gt;"")*(BH$1&lt;&gt;""),IF(_xlfn.XLOOKUP(BH$1,Attendance_sorted!$B174:$CW174,Attendance_sorted!$B174:$CW174,"nn")&lt;&gt;"nn","•",""),"")</f>
        <v/>
      </c>
      <c r="BI175" s="1" t="str">
        <f ca="1">IF(($A175&lt;&gt;"")*(BI$1&lt;&gt;""),IF(_xlfn.XLOOKUP(BI$1,Attendance_sorted!$B174:$CW174,Attendance_sorted!$B174:$CW174,"nn")&lt;&gt;"nn","•",""),"")</f>
        <v/>
      </c>
      <c r="BJ175" s="1" t="str">
        <f ca="1">IF(($A175&lt;&gt;"")*(BJ$1&lt;&gt;""),IF(_xlfn.XLOOKUP(BJ$1,Attendance_sorted!$B174:$CW174,Attendance_sorted!$B174:$CW174,"nn")&lt;&gt;"nn","•",""),"")</f>
        <v/>
      </c>
      <c r="BK175" s="1" t="str">
        <f ca="1">IF(($A175&lt;&gt;"")*(BK$1&lt;&gt;""),IF(_xlfn.XLOOKUP(BK$1,Attendance_sorted!$B174:$CW174,Attendance_sorted!$B174:$CW174,"nn")&lt;&gt;"nn","•",""),"")</f>
        <v/>
      </c>
      <c r="BL175" s="1" t="str">
        <f ca="1">IF(($A175&lt;&gt;"")*(BL$1&lt;&gt;""),IF(_xlfn.XLOOKUP(BL$1,Attendance_sorted!$B174:$CW174,Attendance_sorted!$B174:$CW174,"nn")&lt;&gt;"nn","•",""),"")</f>
        <v/>
      </c>
      <c r="BM175" s="1" t="str">
        <f ca="1">IF(($A175&lt;&gt;"")*(BM$1&lt;&gt;""),IF(_xlfn.XLOOKUP(BM$1,Attendance_sorted!$B174:$CW174,Attendance_sorted!$B174:$CW174,"nn")&lt;&gt;"nn","•",""),"")</f>
        <v/>
      </c>
      <c r="BN175" s="1" t="str">
        <f ca="1">IF(($A175&lt;&gt;"")*(BN$1&lt;&gt;""),IF(_xlfn.XLOOKUP(BN$1,Attendance_sorted!$B174:$CW174,Attendance_sorted!$B174:$CW174,"nn")&lt;&gt;"nn","•",""),"")</f>
        <v/>
      </c>
      <c r="BO175" s="1" t="str">
        <f ca="1">IF(($A175&lt;&gt;"")*(BO$1&lt;&gt;""),IF(_xlfn.XLOOKUP(BO$1,Attendance_sorted!$B174:$CW174,Attendance_sorted!$B174:$CW174,"nn")&lt;&gt;"nn","•",""),"")</f>
        <v/>
      </c>
      <c r="BP175" s="1" t="str">
        <f ca="1">IF(($A175&lt;&gt;"")*(BP$1&lt;&gt;""),IF(_xlfn.XLOOKUP(BP$1,Attendance_sorted!$B174:$CW174,Attendance_sorted!$B174:$CW174,"nn")&lt;&gt;"nn","•",""),"")</f>
        <v/>
      </c>
      <c r="BQ175" s="1" t="str">
        <f ca="1">IF(($A175&lt;&gt;"")*(BQ$1&lt;&gt;""),IF(_xlfn.XLOOKUP(BQ$1,Attendance_sorted!$B174:$CW174,Attendance_sorted!$B174:$CW174,"nn")&lt;&gt;"nn","•",""),"")</f>
        <v/>
      </c>
      <c r="BR175" s="1" t="str">
        <f ca="1">IF(($A175&lt;&gt;"")*(BR$1&lt;&gt;""),IF(_xlfn.XLOOKUP(BR$1,Attendance_sorted!$B174:$CW174,Attendance_sorted!$B174:$CW174,"nn")&lt;&gt;"nn","•",""),"")</f>
        <v/>
      </c>
      <c r="BS175" s="1" t="str">
        <f ca="1">IF(($A175&lt;&gt;"")*(BS$1&lt;&gt;""),IF(_xlfn.XLOOKUP(BS$1,Attendance_sorted!$B174:$CW174,Attendance_sorted!$B174:$CW174,"nn")&lt;&gt;"nn","•",""),"")</f>
        <v/>
      </c>
      <c r="BT175" s="1" t="str">
        <f ca="1">IF(($A175&lt;&gt;"")*(BT$1&lt;&gt;""),IF(_xlfn.XLOOKUP(BT$1,Attendance_sorted!$B174:$CW174,Attendance_sorted!$B174:$CW174,"nn")&lt;&gt;"nn","•",""),"")</f>
        <v/>
      </c>
      <c r="BU175" s="1" t="str">
        <f ca="1">IF(($A175&lt;&gt;"")*(BU$1&lt;&gt;""),IF(_xlfn.XLOOKUP(BU$1,Attendance_sorted!$B174:$CW174,Attendance_sorted!$B174:$CW174,"nn")&lt;&gt;"nn","•",""),"")</f>
        <v/>
      </c>
      <c r="BV175" s="1" t="str">
        <f ca="1">IF(($A175&lt;&gt;"")*(BV$1&lt;&gt;""),IF(_xlfn.XLOOKUP(BV$1,Attendance_sorted!$B174:$CW174,Attendance_sorted!$B174:$CW174,"nn")&lt;&gt;"nn","•",""),"")</f>
        <v/>
      </c>
      <c r="BW175" s="1" t="str">
        <f ca="1">IF(($A175&lt;&gt;"")*(BW$1&lt;&gt;""),IF(_xlfn.XLOOKUP(BW$1,Attendance_sorted!$B174:$CW174,Attendance_sorted!$B174:$CW174,"nn")&lt;&gt;"nn","•",""),"")</f>
        <v/>
      </c>
      <c r="BX175" s="1" t="str">
        <f ca="1">IF(($A175&lt;&gt;"")*(BX$1&lt;&gt;""),IF(_xlfn.XLOOKUP(BX$1,Attendance_sorted!$B174:$CW174,Attendance_sorted!$B174:$CW174,"nn")&lt;&gt;"nn","•",""),"")</f>
        <v/>
      </c>
      <c r="BY175" s="1" t="str">
        <f ca="1">IF(($A175&lt;&gt;"")*(BY$1&lt;&gt;""),IF(_xlfn.XLOOKUP(BY$1,Attendance_sorted!$B174:$CW174,Attendance_sorted!$B174:$CW174,"nn")&lt;&gt;"nn","•",""),"")</f>
        <v/>
      </c>
      <c r="BZ175" s="1" t="str">
        <f ca="1">IF(($A175&lt;&gt;"")*(BZ$1&lt;&gt;""),IF(_xlfn.XLOOKUP(BZ$1,Attendance_sorted!$B174:$CW174,Attendance_sorted!$B174:$CW174,"nn")&lt;&gt;"nn","•",""),"")</f>
        <v/>
      </c>
      <c r="CA175" s="1" t="str">
        <f ca="1">IF(($A175&lt;&gt;"")*(CA$1&lt;&gt;""),IF(_xlfn.XLOOKUP(CA$1,Attendance_sorted!$B174:$CW174,Attendance_sorted!$B174:$CW174,"nn")&lt;&gt;"nn","•",""),"")</f>
        <v/>
      </c>
      <c r="CB175" s="1" t="str">
        <f ca="1">IF(($A175&lt;&gt;"")*(CB$1&lt;&gt;""),IF(_xlfn.XLOOKUP(CB$1,Attendance_sorted!$B174:$CW174,Attendance_sorted!$B174:$CW174,"nn")&lt;&gt;"nn","•",""),"")</f>
        <v/>
      </c>
      <c r="CC175" s="1" t="str">
        <f ca="1">IF(($A175&lt;&gt;"")*(CC$1&lt;&gt;""),IF(_xlfn.XLOOKUP(CC$1,Attendance_sorted!$B174:$CW174,Attendance_sorted!$B174:$CW174,"nn")&lt;&gt;"nn","•",""),"")</f>
        <v/>
      </c>
      <c r="CD175" s="1" t="str">
        <f ca="1">IF(($A175&lt;&gt;"")*(CD$1&lt;&gt;""),IF(_xlfn.XLOOKUP(CD$1,Attendance_sorted!$B174:$CW174,Attendance_sorted!$B174:$CW174,"nn")&lt;&gt;"nn","•",""),"")</f>
        <v/>
      </c>
      <c r="CE175" s="1" t="str">
        <f ca="1">IF(($A175&lt;&gt;"")*(CE$1&lt;&gt;""),IF(_xlfn.XLOOKUP(CE$1,Attendance_sorted!$B174:$CW174,Attendance_sorted!$B174:$CW174,"nn")&lt;&gt;"nn","•",""),"")</f>
        <v/>
      </c>
      <c r="CF175" s="1" t="str">
        <f ca="1">IF(($A175&lt;&gt;"")*(CF$1&lt;&gt;""),IF(_xlfn.XLOOKUP(CF$1,Attendance_sorted!$B174:$CW174,Attendance_sorted!$B174:$CW174,"nn")&lt;&gt;"nn","•",""),"")</f>
        <v/>
      </c>
      <c r="CG175" s="1" t="str">
        <f ca="1">IF(($A175&lt;&gt;"")*(CG$1&lt;&gt;""),IF(_xlfn.XLOOKUP(CG$1,Attendance_sorted!$B174:$CW174,Attendance_sorted!$B174:$CW174,"nn")&lt;&gt;"nn","•",""),"")</f>
        <v/>
      </c>
      <c r="CH175" s="1" t="str">
        <f ca="1">IF(($A175&lt;&gt;"")*(CH$1&lt;&gt;""),IF(_xlfn.XLOOKUP(CH$1,Attendance_sorted!$B174:$CW174,Attendance_sorted!$B174:$CW174,"nn")&lt;&gt;"nn","•",""),"")</f>
        <v/>
      </c>
      <c r="CI175" s="1" t="str">
        <f ca="1">IF(($A175&lt;&gt;"")*(CI$1&lt;&gt;""),IF(_xlfn.XLOOKUP(CI$1,Attendance_sorted!$B174:$CW174,Attendance_sorted!$B174:$CW174,"nn")&lt;&gt;"nn","•",""),"")</f>
        <v/>
      </c>
      <c r="CJ175" s="1" t="str">
        <f ca="1">IF(($A175&lt;&gt;"")*(CJ$1&lt;&gt;""),IF(_xlfn.XLOOKUP(CJ$1,Attendance_sorted!$B174:$CW174,Attendance_sorted!$B174:$CW174,"nn")&lt;&gt;"nn","•",""),"")</f>
        <v/>
      </c>
      <c r="CK175" s="1" t="str">
        <f ca="1">IF(($A175&lt;&gt;"")*(CK$1&lt;&gt;""),IF(_xlfn.XLOOKUP(CK$1,Attendance_sorted!$B174:$CW174,Attendance_sorted!$B174:$CW174,"nn")&lt;&gt;"nn","•",""),"")</f>
        <v/>
      </c>
      <c r="CL175" s="1" t="str">
        <f ca="1">IF(($A175&lt;&gt;"")*(CL$1&lt;&gt;""),IF(_xlfn.XLOOKUP(CL$1,Attendance_sorted!$B174:$CW174,Attendance_sorted!$B174:$CW174,"nn")&lt;&gt;"nn","•",""),"")</f>
        <v/>
      </c>
      <c r="CM175" s="1" t="str">
        <f ca="1">IF(($A175&lt;&gt;"")*(CM$1&lt;&gt;""),IF(_xlfn.XLOOKUP(CM$1,Attendance_sorted!$B174:$CW174,Attendance_sorted!$B174:$CW174,"nn")&lt;&gt;"nn","•",""),"")</f>
        <v/>
      </c>
      <c r="CN175" s="1" t="str">
        <f ca="1">IF(($A175&lt;&gt;"")*(CN$1&lt;&gt;""),IF(_xlfn.XLOOKUP(CN$1,Attendance_sorted!$B174:$CW174,Attendance_sorted!$B174:$CW174,"nn")&lt;&gt;"nn","•",""),"")</f>
        <v/>
      </c>
      <c r="CO175" s="1" t="str">
        <f ca="1">IF(($A175&lt;&gt;"")*(CO$1&lt;&gt;""),IF(_xlfn.XLOOKUP(CO$1,Attendance_sorted!$B174:$CW174,Attendance_sorted!$B174:$CW174,"nn")&lt;&gt;"nn","•",""),"")</f>
        <v/>
      </c>
      <c r="CP175" s="1" t="str">
        <f ca="1">IF(($A175&lt;&gt;"")*(CP$1&lt;&gt;""),IF(_xlfn.XLOOKUP(CP$1,Attendance_sorted!$B174:$CW174,Attendance_sorted!$B174:$CW174,"nn")&lt;&gt;"nn","•",""),"")</f>
        <v/>
      </c>
      <c r="CQ175" s="1" t="str">
        <f ca="1">IF(($A175&lt;&gt;"")*(CQ$1&lt;&gt;""),IF(_xlfn.XLOOKUP(CQ$1,Attendance_sorted!$B174:$CW174,Attendance_sorted!$B174:$CW174,"nn")&lt;&gt;"nn","•",""),"")</f>
        <v/>
      </c>
      <c r="CR175" s="1" t="str">
        <f ca="1">IF(($A175&lt;&gt;"")*(CR$1&lt;&gt;""),IF(_xlfn.XLOOKUP(CR$1,Attendance_sorted!$B174:$CW174,Attendance_sorted!$B174:$CW174,"nn")&lt;&gt;"nn","•",""),"")</f>
        <v/>
      </c>
      <c r="CS175" s="1" t="str">
        <f ca="1">IF(($A175&lt;&gt;"")*(CS$1&lt;&gt;""),IF(_xlfn.XLOOKUP(CS$1,Attendance_sorted!$B174:$CW174,Attendance_sorted!$B174:$CW174,"nn")&lt;&gt;"nn","•",""),"")</f>
        <v/>
      </c>
      <c r="CT175" s="1" t="str">
        <f ca="1">IF(($A175&lt;&gt;"")*(CT$1&lt;&gt;""),IF(_xlfn.XLOOKUP(CT$1,Attendance_sorted!$B174:$CW174,Attendance_sorted!$B174:$CW174,"nn")&lt;&gt;"nn","•",""),"")</f>
        <v/>
      </c>
      <c r="CU175" s="1" t="str">
        <f ca="1">IF(($A175&lt;&gt;"")*(CU$1&lt;&gt;""),IF(_xlfn.XLOOKUP(CU$1,Attendance_sorted!$B174:$CW174,Attendance_sorted!$B174:$CW174,"nn")&lt;&gt;"nn","•",""),"")</f>
        <v/>
      </c>
      <c r="CV175" s="1" t="str">
        <f ca="1">IF(($A175&lt;&gt;"")*(CV$1&lt;&gt;""),IF(_xlfn.XLOOKUP(CV$1,Attendance_sorted!$B174:$CW174,Attendance_sorted!$B174:$CW174,"nn")&lt;&gt;"nn","•",""),"")</f>
        <v/>
      </c>
      <c r="CW175" s="1" t="str">
        <f ca="1">IF(($A175&lt;&gt;"")*(CW$1&lt;&gt;""),IF(_xlfn.XLOOKUP(CW$1,Attendance_sorted!$B174:$CW174,Attendance_sorted!$B174:$CW174,"nn")&lt;&gt;"nn","•",""),"")</f>
        <v/>
      </c>
    </row>
    <row r="176" spans="1:101">
      <c r="A176" s="1">
        <v>621</v>
      </c>
      <c r="B176" s="1" t="str">
        <f ca="1">IF(($A176&lt;&gt;"")*(B$1&lt;&gt;""),IF(_xlfn.XLOOKUP(B$1,Attendance_sorted!$B175:$CW175,Attendance_sorted!$B175:$CW175,"nn")&lt;&gt;"nn","•",""),"")</f>
        <v/>
      </c>
      <c r="C176" s="1" t="str">
        <f ca="1">IF(($A176&lt;&gt;"")*(C$1&lt;&gt;""),IF(_xlfn.XLOOKUP(C$1,Attendance_sorted!$B175:$CW175,Attendance_sorted!$B175:$CW175,"nn")&lt;&gt;"nn","•",""),"")</f>
        <v/>
      </c>
      <c r="D176" s="1" t="str">
        <f ca="1">IF(($A176&lt;&gt;"")*(D$1&lt;&gt;""),IF(_xlfn.XLOOKUP(D$1,Attendance_sorted!$B175:$CW175,Attendance_sorted!$B175:$CW175,"nn")&lt;&gt;"nn","•",""),"")</f>
        <v/>
      </c>
      <c r="E176" s="1" t="str">
        <f ca="1">IF(($A176&lt;&gt;"")*(E$1&lt;&gt;""),IF(_xlfn.XLOOKUP(E$1,Attendance_sorted!$B175:$CW175,Attendance_sorted!$B175:$CW175,"nn")&lt;&gt;"nn","•",""),"")</f>
        <v/>
      </c>
      <c r="F176" s="1" t="str">
        <f ca="1">IF(($A176&lt;&gt;"")*(F$1&lt;&gt;""),IF(_xlfn.XLOOKUP(F$1,Attendance_sorted!$B175:$CW175,Attendance_sorted!$B175:$CW175,"nn")&lt;&gt;"nn","•",""),"")</f>
        <v>•</v>
      </c>
      <c r="G176" s="1" t="str">
        <f ca="1">IF(($A176&lt;&gt;"")*(G$1&lt;&gt;""),IF(_xlfn.XLOOKUP(G$1,Attendance_sorted!$B175:$CW175,Attendance_sorted!$B175:$CW175,"nn")&lt;&gt;"nn","•",""),"")</f>
        <v/>
      </c>
      <c r="H176" s="1" t="str">
        <f ca="1">IF(($A176&lt;&gt;"")*(H$1&lt;&gt;""),IF(_xlfn.XLOOKUP(H$1,Attendance_sorted!$B175:$CW175,Attendance_sorted!$B175:$CW175,"nn")&lt;&gt;"nn","•",""),"")</f>
        <v/>
      </c>
      <c r="I176" s="1" t="str">
        <f ca="1">IF(($A176&lt;&gt;"")*(I$1&lt;&gt;""),IF(_xlfn.XLOOKUP(I$1,Attendance_sorted!$B175:$CW175,Attendance_sorted!$B175:$CW175,"nn")&lt;&gt;"nn","•",""),"")</f>
        <v/>
      </c>
      <c r="J176" s="1" t="str">
        <f ca="1">IF(($A176&lt;&gt;"")*(J$1&lt;&gt;""),IF(_xlfn.XLOOKUP(J$1,Attendance_sorted!$B175:$CW175,Attendance_sorted!$B175:$CW175,"nn")&lt;&gt;"nn","•",""),"")</f>
        <v>•</v>
      </c>
      <c r="K176" s="1" t="str">
        <f ca="1">IF(($A176&lt;&gt;"")*(K$1&lt;&gt;""),IF(_xlfn.XLOOKUP(K$1,Attendance_sorted!$B175:$CW175,Attendance_sorted!$B175:$CW175,"nn")&lt;&gt;"nn","•",""),"")</f>
        <v>•</v>
      </c>
      <c r="L176" s="1" t="str">
        <f ca="1">IF(($A176&lt;&gt;"")*(L$1&lt;&gt;""),IF(_xlfn.XLOOKUP(L$1,Attendance_sorted!$B175:$CW175,Attendance_sorted!$B175:$CW175,"nn")&lt;&gt;"nn","•",""),"")</f>
        <v>•</v>
      </c>
      <c r="M176" s="1" t="str">
        <f ca="1">IF(($A176&lt;&gt;"")*(M$1&lt;&gt;""),IF(_xlfn.XLOOKUP(M$1,Attendance_sorted!$B175:$CW175,Attendance_sorted!$B175:$CW175,"nn")&lt;&gt;"nn","•",""),"")</f>
        <v>•</v>
      </c>
      <c r="N176" s="1" t="str">
        <f ca="1">IF(($A176&lt;&gt;"")*(N$1&lt;&gt;""),IF(_xlfn.XLOOKUP(N$1,Attendance_sorted!$B175:$CW175,Attendance_sorted!$B175:$CW175,"nn")&lt;&gt;"nn","•",""),"")</f>
        <v>•</v>
      </c>
      <c r="O176" s="1" t="str">
        <f ca="1">IF(($A176&lt;&gt;"")*(O$1&lt;&gt;""),IF(_xlfn.XLOOKUP(O$1,Attendance_sorted!$B175:$CW175,Attendance_sorted!$B175:$CW175,"nn")&lt;&gt;"nn","•",""),"")</f>
        <v/>
      </c>
      <c r="P176" s="1" t="str">
        <f ca="1">IF(($A176&lt;&gt;"")*(P$1&lt;&gt;""),IF(_xlfn.XLOOKUP(P$1,Attendance_sorted!$B175:$CW175,Attendance_sorted!$B175:$CW175,"nn")&lt;&gt;"nn","•",""),"")</f>
        <v/>
      </c>
      <c r="Q176" s="1" t="str">
        <f ca="1">IF(($A176&lt;&gt;"")*(Q$1&lt;&gt;""),IF(_xlfn.XLOOKUP(Q$1,Attendance_sorted!$B175:$CW175,Attendance_sorted!$B175:$CW175,"nn")&lt;&gt;"nn","•",""),"")</f>
        <v>•</v>
      </c>
      <c r="R176" s="1" t="str">
        <f ca="1">IF(($A176&lt;&gt;"")*(R$1&lt;&gt;""),IF(_xlfn.XLOOKUP(R$1,Attendance_sorted!$B175:$CW175,Attendance_sorted!$B175:$CW175,"nn")&lt;&gt;"nn","•",""),"")</f>
        <v>•</v>
      </c>
      <c r="S176" s="1" t="str">
        <f ca="1">IF(($A176&lt;&gt;"")*(S$1&lt;&gt;""),IF(_xlfn.XLOOKUP(S$1,Attendance_sorted!$B175:$CW175,Attendance_sorted!$B175:$CW175,"nn")&lt;&gt;"nn","•",""),"")</f>
        <v>•</v>
      </c>
      <c r="T176" s="1" t="str">
        <f ca="1">IF(($A176&lt;&gt;"")*(T$1&lt;&gt;""),IF(_xlfn.XLOOKUP(T$1,Attendance_sorted!$B175:$CW175,Attendance_sorted!$B175:$CW175,"nn")&lt;&gt;"nn","•",""),"")</f>
        <v/>
      </c>
      <c r="U176" s="1" t="str">
        <f ca="1">IF(($A176&lt;&gt;"")*(U$1&lt;&gt;""),IF(_xlfn.XLOOKUP(U$1,Attendance_sorted!$B175:$CW175,Attendance_sorted!$B175:$CW175,"nn")&lt;&gt;"nn","•",""),"")</f>
        <v/>
      </c>
      <c r="V176" s="1" t="str">
        <f ca="1">IF(($A176&lt;&gt;"")*(V$1&lt;&gt;""),IF(_xlfn.XLOOKUP(V$1,Attendance_sorted!$B175:$CW175,Attendance_sorted!$B175:$CW175,"nn")&lt;&gt;"nn","•",""),"")</f>
        <v/>
      </c>
      <c r="W176" s="1" t="str">
        <f ca="1">IF(($A176&lt;&gt;"")*(W$1&lt;&gt;""),IF(_xlfn.XLOOKUP(W$1,Attendance_sorted!$B175:$CW175,Attendance_sorted!$B175:$CW175,"nn")&lt;&gt;"nn","•",""),"")</f>
        <v/>
      </c>
      <c r="X176" s="1" t="str">
        <f ca="1">IF(($A176&lt;&gt;"")*(X$1&lt;&gt;""),IF(_xlfn.XLOOKUP(X$1,Attendance_sorted!$B175:$CW175,Attendance_sorted!$B175:$CW175,"nn")&lt;&gt;"nn","•",""),"")</f>
        <v/>
      </c>
      <c r="Y176" s="1" t="str">
        <f ca="1">IF(($A176&lt;&gt;"")*(Y$1&lt;&gt;""),IF(_xlfn.XLOOKUP(Y$1,Attendance_sorted!$B175:$CW175,Attendance_sorted!$B175:$CW175,"nn")&lt;&gt;"nn","•",""),"")</f>
        <v/>
      </c>
      <c r="Z176" s="1" t="str">
        <f ca="1">IF(($A176&lt;&gt;"")*(Z$1&lt;&gt;""),IF(_xlfn.XLOOKUP(Z$1,Attendance_sorted!$B175:$CW175,Attendance_sorted!$B175:$CW175,"nn")&lt;&gt;"nn","•",""),"")</f>
        <v/>
      </c>
      <c r="AA176" s="1" t="str">
        <f ca="1">IF(($A176&lt;&gt;"")*(AA$1&lt;&gt;""),IF(_xlfn.XLOOKUP(AA$1,Attendance_sorted!$B175:$CW175,Attendance_sorted!$B175:$CW175,"nn")&lt;&gt;"nn","•",""),"")</f>
        <v/>
      </c>
      <c r="AB176" s="1" t="str">
        <f ca="1">IF(($A176&lt;&gt;"")*(AB$1&lt;&gt;""),IF(_xlfn.XLOOKUP(AB$1,Attendance_sorted!$B175:$CW175,Attendance_sorted!$B175:$CW175,"nn")&lt;&gt;"nn","•",""),"")</f>
        <v/>
      </c>
      <c r="AC176" s="1" t="str">
        <f ca="1">IF(($A176&lt;&gt;"")*(AC$1&lt;&gt;""),IF(_xlfn.XLOOKUP(AC$1,Attendance_sorted!$B175:$CW175,Attendance_sorted!$B175:$CW175,"nn")&lt;&gt;"nn","•",""),"")</f>
        <v/>
      </c>
      <c r="AD176" s="1" t="str">
        <f ca="1">IF(($A176&lt;&gt;"")*(AD$1&lt;&gt;""),IF(_xlfn.XLOOKUP(AD$1,Attendance_sorted!$B175:$CW175,Attendance_sorted!$B175:$CW175,"nn")&lt;&gt;"nn","•",""),"")</f>
        <v/>
      </c>
      <c r="AE176" s="1" t="str">
        <f ca="1">IF(($A176&lt;&gt;"")*(AE$1&lt;&gt;""),IF(_xlfn.XLOOKUP(AE$1,Attendance_sorted!$B175:$CW175,Attendance_sorted!$B175:$CW175,"nn")&lt;&gt;"nn","•",""),"")</f>
        <v/>
      </c>
      <c r="AF176" s="1" t="str">
        <f ca="1">IF(($A176&lt;&gt;"")*(AF$1&lt;&gt;""),IF(_xlfn.XLOOKUP(AF$1,Attendance_sorted!$B175:$CW175,Attendance_sorted!$B175:$CW175,"nn")&lt;&gt;"nn","•",""),"")</f>
        <v/>
      </c>
      <c r="AG176" s="1" t="str">
        <f ca="1">IF(($A176&lt;&gt;"")*(AG$1&lt;&gt;""),IF(_xlfn.XLOOKUP(AG$1,Attendance_sorted!$B175:$CW175,Attendance_sorted!$B175:$CW175,"nn")&lt;&gt;"nn","•",""),"")</f>
        <v/>
      </c>
      <c r="AH176" s="1" t="str">
        <f ca="1">IF(($A176&lt;&gt;"")*(AH$1&lt;&gt;""),IF(_xlfn.XLOOKUP(AH$1,Attendance_sorted!$B175:$CW175,Attendance_sorted!$B175:$CW175,"nn")&lt;&gt;"nn","•",""),"")</f>
        <v/>
      </c>
      <c r="AI176" s="1" t="str">
        <f ca="1">IF(($A176&lt;&gt;"")*(AI$1&lt;&gt;""),IF(_xlfn.XLOOKUP(AI$1,Attendance_sorted!$B175:$CW175,Attendance_sorted!$B175:$CW175,"nn")&lt;&gt;"nn","•",""),"")</f>
        <v/>
      </c>
      <c r="AJ176" s="1" t="str">
        <f ca="1">IF(($A176&lt;&gt;"")*(AJ$1&lt;&gt;""),IF(_xlfn.XLOOKUP(AJ$1,Attendance_sorted!$B175:$CW175,Attendance_sorted!$B175:$CW175,"nn")&lt;&gt;"nn","•",""),"")</f>
        <v/>
      </c>
      <c r="AK176" s="1" t="str">
        <f ca="1">IF(($A176&lt;&gt;"")*(AK$1&lt;&gt;""),IF(_xlfn.XLOOKUP(AK$1,Attendance_sorted!$B175:$CW175,Attendance_sorted!$B175:$CW175,"nn")&lt;&gt;"nn","•",""),"")</f>
        <v/>
      </c>
      <c r="AL176" s="1" t="str">
        <f ca="1">IF(($A176&lt;&gt;"")*(AL$1&lt;&gt;""),IF(_xlfn.XLOOKUP(AL$1,Attendance_sorted!$B175:$CW175,Attendance_sorted!$B175:$CW175,"nn")&lt;&gt;"nn","•",""),"")</f>
        <v/>
      </c>
      <c r="AM176" s="1" t="str">
        <f ca="1">IF(($A176&lt;&gt;"")*(AM$1&lt;&gt;""),IF(_xlfn.XLOOKUP(AM$1,Attendance_sorted!$B175:$CW175,Attendance_sorted!$B175:$CW175,"nn")&lt;&gt;"nn","•",""),"")</f>
        <v/>
      </c>
      <c r="AN176" s="1" t="str">
        <f ca="1">IF(($A176&lt;&gt;"")*(AN$1&lt;&gt;""),IF(_xlfn.XLOOKUP(AN$1,Attendance_sorted!$B175:$CW175,Attendance_sorted!$B175:$CW175,"nn")&lt;&gt;"nn","•",""),"")</f>
        <v/>
      </c>
      <c r="AO176" s="1" t="str">
        <f ca="1">IF(($A176&lt;&gt;"")*(AO$1&lt;&gt;""),IF(_xlfn.XLOOKUP(AO$1,Attendance_sorted!$B175:$CW175,Attendance_sorted!$B175:$CW175,"nn")&lt;&gt;"nn","•",""),"")</f>
        <v/>
      </c>
      <c r="AP176" s="1" t="str">
        <f ca="1">IF(($A176&lt;&gt;"")*(AP$1&lt;&gt;""),IF(_xlfn.XLOOKUP(AP$1,Attendance_sorted!$B175:$CW175,Attendance_sorted!$B175:$CW175,"nn")&lt;&gt;"nn","•",""),"")</f>
        <v/>
      </c>
      <c r="AQ176" s="1" t="str">
        <f ca="1">IF(($A176&lt;&gt;"")*(AQ$1&lt;&gt;""),IF(_xlfn.XLOOKUP(AQ$1,Attendance_sorted!$B175:$CW175,Attendance_sorted!$B175:$CW175,"nn")&lt;&gt;"nn","•",""),"")</f>
        <v/>
      </c>
      <c r="AR176" s="1" t="str">
        <f ca="1">IF(($A176&lt;&gt;"")*(AR$1&lt;&gt;""),IF(_xlfn.XLOOKUP(AR$1,Attendance_sorted!$B175:$CW175,Attendance_sorted!$B175:$CW175,"nn")&lt;&gt;"nn","•",""),"")</f>
        <v/>
      </c>
      <c r="AS176" s="1" t="str">
        <f ca="1">IF(($A176&lt;&gt;"")*(AS$1&lt;&gt;""),IF(_xlfn.XLOOKUP(AS$1,Attendance_sorted!$B175:$CW175,Attendance_sorted!$B175:$CW175,"nn")&lt;&gt;"nn","•",""),"")</f>
        <v/>
      </c>
      <c r="AT176" s="1" t="str">
        <f ca="1">IF(($A176&lt;&gt;"")*(AT$1&lt;&gt;""),IF(_xlfn.XLOOKUP(AT$1,Attendance_sorted!$B175:$CW175,Attendance_sorted!$B175:$CW175,"nn")&lt;&gt;"nn","•",""),"")</f>
        <v/>
      </c>
      <c r="AU176" s="1" t="str">
        <f ca="1">IF(($A176&lt;&gt;"")*(AU$1&lt;&gt;""),IF(_xlfn.XLOOKUP(AU$1,Attendance_sorted!$B175:$CW175,Attendance_sorted!$B175:$CW175,"nn")&lt;&gt;"nn","•",""),"")</f>
        <v/>
      </c>
      <c r="AV176" s="1" t="str">
        <f ca="1">IF(($A176&lt;&gt;"")*(AV$1&lt;&gt;""),IF(_xlfn.XLOOKUP(AV$1,Attendance_sorted!$B175:$CW175,Attendance_sorted!$B175:$CW175,"nn")&lt;&gt;"nn","•",""),"")</f>
        <v/>
      </c>
      <c r="AW176" s="1" t="str">
        <f ca="1">IF(($A176&lt;&gt;"")*(AW$1&lt;&gt;""),IF(_xlfn.XLOOKUP(AW$1,Attendance_sorted!$B175:$CW175,Attendance_sorted!$B175:$CW175,"nn")&lt;&gt;"nn","•",""),"")</f>
        <v/>
      </c>
      <c r="AX176" s="1" t="str">
        <f ca="1">IF(($A176&lt;&gt;"")*(AX$1&lt;&gt;""),IF(_xlfn.XLOOKUP(AX$1,Attendance_sorted!$B175:$CW175,Attendance_sorted!$B175:$CW175,"nn")&lt;&gt;"nn","•",""),"")</f>
        <v/>
      </c>
      <c r="AY176" s="1" t="str">
        <f ca="1">IF(($A176&lt;&gt;"")*(AY$1&lt;&gt;""),IF(_xlfn.XLOOKUP(AY$1,Attendance_sorted!$B175:$CW175,Attendance_sorted!$B175:$CW175,"nn")&lt;&gt;"nn","•",""),"")</f>
        <v/>
      </c>
      <c r="AZ176" s="1" t="str">
        <f ca="1">IF(($A176&lt;&gt;"")*(AZ$1&lt;&gt;""),IF(_xlfn.XLOOKUP(AZ$1,Attendance_sorted!$B175:$CW175,Attendance_sorted!$B175:$CW175,"nn")&lt;&gt;"nn","•",""),"")</f>
        <v/>
      </c>
      <c r="BA176" s="1" t="str">
        <f ca="1">IF(($A176&lt;&gt;"")*(BA$1&lt;&gt;""),IF(_xlfn.XLOOKUP(BA$1,Attendance_sorted!$B175:$CW175,Attendance_sorted!$B175:$CW175,"nn")&lt;&gt;"nn","•",""),"")</f>
        <v/>
      </c>
      <c r="BB176" s="1" t="str">
        <f ca="1">IF(($A176&lt;&gt;"")*(BB$1&lt;&gt;""),IF(_xlfn.XLOOKUP(BB$1,Attendance_sorted!$B175:$CW175,Attendance_sorted!$B175:$CW175,"nn")&lt;&gt;"nn","•",""),"")</f>
        <v/>
      </c>
      <c r="BC176" s="1" t="str">
        <f ca="1">IF(($A176&lt;&gt;"")*(BC$1&lt;&gt;""),IF(_xlfn.XLOOKUP(BC$1,Attendance_sorted!$B175:$CW175,Attendance_sorted!$B175:$CW175,"nn")&lt;&gt;"nn","•",""),"")</f>
        <v/>
      </c>
      <c r="BD176" s="1" t="str">
        <f ca="1">IF(($A176&lt;&gt;"")*(BD$1&lt;&gt;""),IF(_xlfn.XLOOKUP(BD$1,Attendance_sorted!$B175:$CW175,Attendance_sorted!$B175:$CW175,"nn")&lt;&gt;"nn","•",""),"")</f>
        <v/>
      </c>
      <c r="BE176" s="1" t="str">
        <f ca="1">IF(($A176&lt;&gt;"")*(BE$1&lt;&gt;""),IF(_xlfn.XLOOKUP(BE$1,Attendance_sorted!$B175:$CW175,Attendance_sorted!$B175:$CW175,"nn")&lt;&gt;"nn","•",""),"")</f>
        <v/>
      </c>
      <c r="BF176" s="1" t="str">
        <f ca="1">IF(($A176&lt;&gt;"")*(BF$1&lt;&gt;""),IF(_xlfn.XLOOKUP(BF$1,Attendance_sorted!$B175:$CW175,Attendance_sorted!$B175:$CW175,"nn")&lt;&gt;"nn","•",""),"")</f>
        <v/>
      </c>
      <c r="BG176" s="1" t="str">
        <f ca="1">IF(($A176&lt;&gt;"")*(BG$1&lt;&gt;""),IF(_xlfn.XLOOKUP(BG$1,Attendance_sorted!$B175:$CW175,Attendance_sorted!$B175:$CW175,"nn")&lt;&gt;"nn","•",""),"")</f>
        <v/>
      </c>
      <c r="BH176" s="1" t="str">
        <f ca="1">IF(($A176&lt;&gt;"")*(BH$1&lt;&gt;""),IF(_xlfn.XLOOKUP(BH$1,Attendance_sorted!$B175:$CW175,Attendance_sorted!$B175:$CW175,"nn")&lt;&gt;"nn","•",""),"")</f>
        <v/>
      </c>
      <c r="BI176" s="1" t="str">
        <f ca="1">IF(($A176&lt;&gt;"")*(BI$1&lt;&gt;""),IF(_xlfn.XLOOKUP(BI$1,Attendance_sorted!$B175:$CW175,Attendance_sorted!$B175:$CW175,"nn")&lt;&gt;"nn","•",""),"")</f>
        <v/>
      </c>
      <c r="BJ176" s="1" t="str">
        <f ca="1">IF(($A176&lt;&gt;"")*(BJ$1&lt;&gt;""),IF(_xlfn.XLOOKUP(BJ$1,Attendance_sorted!$B175:$CW175,Attendance_sorted!$B175:$CW175,"nn")&lt;&gt;"nn","•",""),"")</f>
        <v/>
      </c>
      <c r="BK176" s="1" t="str">
        <f ca="1">IF(($A176&lt;&gt;"")*(BK$1&lt;&gt;""),IF(_xlfn.XLOOKUP(BK$1,Attendance_sorted!$B175:$CW175,Attendance_sorted!$B175:$CW175,"nn")&lt;&gt;"nn","•",""),"")</f>
        <v/>
      </c>
      <c r="BL176" s="1" t="str">
        <f ca="1">IF(($A176&lt;&gt;"")*(BL$1&lt;&gt;""),IF(_xlfn.XLOOKUP(BL$1,Attendance_sorted!$B175:$CW175,Attendance_sorted!$B175:$CW175,"nn")&lt;&gt;"nn","•",""),"")</f>
        <v/>
      </c>
      <c r="BM176" s="1" t="str">
        <f ca="1">IF(($A176&lt;&gt;"")*(BM$1&lt;&gt;""),IF(_xlfn.XLOOKUP(BM$1,Attendance_sorted!$B175:$CW175,Attendance_sorted!$B175:$CW175,"nn")&lt;&gt;"nn","•",""),"")</f>
        <v/>
      </c>
      <c r="BN176" s="1" t="str">
        <f ca="1">IF(($A176&lt;&gt;"")*(BN$1&lt;&gt;""),IF(_xlfn.XLOOKUP(BN$1,Attendance_sorted!$B175:$CW175,Attendance_sorted!$B175:$CW175,"nn")&lt;&gt;"nn","•",""),"")</f>
        <v/>
      </c>
      <c r="BO176" s="1" t="str">
        <f ca="1">IF(($A176&lt;&gt;"")*(BO$1&lt;&gt;""),IF(_xlfn.XLOOKUP(BO$1,Attendance_sorted!$B175:$CW175,Attendance_sorted!$B175:$CW175,"nn")&lt;&gt;"nn","•",""),"")</f>
        <v/>
      </c>
      <c r="BP176" s="1" t="str">
        <f ca="1">IF(($A176&lt;&gt;"")*(BP$1&lt;&gt;""),IF(_xlfn.XLOOKUP(BP$1,Attendance_sorted!$B175:$CW175,Attendance_sorted!$B175:$CW175,"nn")&lt;&gt;"nn","•",""),"")</f>
        <v/>
      </c>
      <c r="BQ176" s="1" t="str">
        <f ca="1">IF(($A176&lt;&gt;"")*(BQ$1&lt;&gt;""),IF(_xlfn.XLOOKUP(BQ$1,Attendance_sorted!$B175:$CW175,Attendance_sorted!$B175:$CW175,"nn")&lt;&gt;"nn","•",""),"")</f>
        <v/>
      </c>
      <c r="BR176" s="1" t="str">
        <f ca="1">IF(($A176&lt;&gt;"")*(BR$1&lt;&gt;""),IF(_xlfn.XLOOKUP(BR$1,Attendance_sorted!$B175:$CW175,Attendance_sorted!$B175:$CW175,"nn")&lt;&gt;"nn","•",""),"")</f>
        <v/>
      </c>
      <c r="BS176" s="1" t="str">
        <f ca="1">IF(($A176&lt;&gt;"")*(BS$1&lt;&gt;""),IF(_xlfn.XLOOKUP(BS$1,Attendance_sorted!$B175:$CW175,Attendance_sorted!$B175:$CW175,"nn")&lt;&gt;"nn","•",""),"")</f>
        <v/>
      </c>
      <c r="BT176" s="1" t="str">
        <f ca="1">IF(($A176&lt;&gt;"")*(BT$1&lt;&gt;""),IF(_xlfn.XLOOKUP(BT$1,Attendance_sorted!$B175:$CW175,Attendance_sorted!$B175:$CW175,"nn")&lt;&gt;"nn","•",""),"")</f>
        <v/>
      </c>
      <c r="BU176" s="1" t="str">
        <f ca="1">IF(($A176&lt;&gt;"")*(BU$1&lt;&gt;""),IF(_xlfn.XLOOKUP(BU$1,Attendance_sorted!$B175:$CW175,Attendance_sorted!$B175:$CW175,"nn")&lt;&gt;"nn","•",""),"")</f>
        <v/>
      </c>
      <c r="BV176" s="1" t="str">
        <f ca="1">IF(($A176&lt;&gt;"")*(BV$1&lt;&gt;""),IF(_xlfn.XLOOKUP(BV$1,Attendance_sorted!$B175:$CW175,Attendance_sorted!$B175:$CW175,"nn")&lt;&gt;"nn","•",""),"")</f>
        <v/>
      </c>
      <c r="BW176" s="1" t="str">
        <f ca="1">IF(($A176&lt;&gt;"")*(BW$1&lt;&gt;""),IF(_xlfn.XLOOKUP(BW$1,Attendance_sorted!$B175:$CW175,Attendance_sorted!$B175:$CW175,"nn")&lt;&gt;"nn","•",""),"")</f>
        <v/>
      </c>
      <c r="BX176" s="1" t="str">
        <f ca="1">IF(($A176&lt;&gt;"")*(BX$1&lt;&gt;""),IF(_xlfn.XLOOKUP(BX$1,Attendance_sorted!$B175:$CW175,Attendance_sorted!$B175:$CW175,"nn")&lt;&gt;"nn","•",""),"")</f>
        <v/>
      </c>
      <c r="BY176" s="1" t="str">
        <f ca="1">IF(($A176&lt;&gt;"")*(BY$1&lt;&gt;""),IF(_xlfn.XLOOKUP(BY$1,Attendance_sorted!$B175:$CW175,Attendance_sorted!$B175:$CW175,"nn")&lt;&gt;"nn","•",""),"")</f>
        <v/>
      </c>
      <c r="BZ176" s="1" t="str">
        <f ca="1">IF(($A176&lt;&gt;"")*(BZ$1&lt;&gt;""),IF(_xlfn.XLOOKUP(BZ$1,Attendance_sorted!$B175:$CW175,Attendance_sorted!$B175:$CW175,"nn")&lt;&gt;"nn","•",""),"")</f>
        <v/>
      </c>
      <c r="CA176" s="1" t="str">
        <f ca="1">IF(($A176&lt;&gt;"")*(CA$1&lt;&gt;""),IF(_xlfn.XLOOKUP(CA$1,Attendance_sorted!$B175:$CW175,Attendance_sorted!$B175:$CW175,"nn")&lt;&gt;"nn","•",""),"")</f>
        <v/>
      </c>
      <c r="CB176" s="1" t="str">
        <f ca="1">IF(($A176&lt;&gt;"")*(CB$1&lt;&gt;""),IF(_xlfn.XLOOKUP(CB$1,Attendance_sorted!$B175:$CW175,Attendance_sorted!$B175:$CW175,"nn")&lt;&gt;"nn","•",""),"")</f>
        <v/>
      </c>
      <c r="CC176" s="1" t="str">
        <f ca="1">IF(($A176&lt;&gt;"")*(CC$1&lt;&gt;""),IF(_xlfn.XLOOKUP(CC$1,Attendance_sorted!$B175:$CW175,Attendance_sorted!$B175:$CW175,"nn")&lt;&gt;"nn","•",""),"")</f>
        <v/>
      </c>
      <c r="CD176" s="1" t="str">
        <f ca="1">IF(($A176&lt;&gt;"")*(CD$1&lt;&gt;""),IF(_xlfn.XLOOKUP(CD$1,Attendance_sorted!$B175:$CW175,Attendance_sorted!$B175:$CW175,"nn")&lt;&gt;"nn","•",""),"")</f>
        <v/>
      </c>
      <c r="CE176" s="1" t="str">
        <f ca="1">IF(($A176&lt;&gt;"")*(CE$1&lt;&gt;""),IF(_xlfn.XLOOKUP(CE$1,Attendance_sorted!$B175:$CW175,Attendance_sorted!$B175:$CW175,"nn")&lt;&gt;"nn","•",""),"")</f>
        <v/>
      </c>
      <c r="CF176" s="1" t="str">
        <f ca="1">IF(($A176&lt;&gt;"")*(CF$1&lt;&gt;""),IF(_xlfn.XLOOKUP(CF$1,Attendance_sorted!$B175:$CW175,Attendance_sorted!$B175:$CW175,"nn")&lt;&gt;"nn","•",""),"")</f>
        <v/>
      </c>
      <c r="CG176" s="1" t="str">
        <f ca="1">IF(($A176&lt;&gt;"")*(CG$1&lt;&gt;""),IF(_xlfn.XLOOKUP(CG$1,Attendance_sorted!$B175:$CW175,Attendance_sorted!$B175:$CW175,"nn")&lt;&gt;"nn","•",""),"")</f>
        <v/>
      </c>
      <c r="CH176" s="1" t="str">
        <f ca="1">IF(($A176&lt;&gt;"")*(CH$1&lt;&gt;""),IF(_xlfn.XLOOKUP(CH$1,Attendance_sorted!$B175:$CW175,Attendance_sorted!$B175:$CW175,"nn")&lt;&gt;"nn","•",""),"")</f>
        <v/>
      </c>
      <c r="CI176" s="1" t="str">
        <f ca="1">IF(($A176&lt;&gt;"")*(CI$1&lt;&gt;""),IF(_xlfn.XLOOKUP(CI$1,Attendance_sorted!$B175:$CW175,Attendance_sorted!$B175:$CW175,"nn")&lt;&gt;"nn","•",""),"")</f>
        <v/>
      </c>
      <c r="CJ176" s="1" t="str">
        <f ca="1">IF(($A176&lt;&gt;"")*(CJ$1&lt;&gt;""),IF(_xlfn.XLOOKUP(CJ$1,Attendance_sorted!$B175:$CW175,Attendance_sorted!$B175:$CW175,"nn")&lt;&gt;"nn","•",""),"")</f>
        <v/>
      </c>
      <c r="CK176" s="1" t="str">
        <f ca="1">IF(($A176&lt;&gt;"")*(CK$1&lt;&gt;""),IF(_xlfn.XLOOKUP(CK$1,Attendance_sorted!$B175:$CW175,Attendance_sorted!$B175:$CW175,"nn")&lt;&gt;"nn","•",""),"")</f>
        <v/>
      </c>
      <c r="CL176" s="1" t="str">
        <f ca="1">IF(($A176&lt;&gt;"")*(CL$1&lt;&gt;""),IF(_xlfn.XLOOKUP(CL$1,Attendance_sorted!$B175:$CW175,Attendance_sorted!$B175:$CW175,"nn")&lt;&gt;"nn","•",""),"")</f>
        <v/>
      </c>
      <c r="CM176" s="1" t="str">
        <f ca="1">IF(($A176&lt;&gt;"")*(CM$1&lt;&gt;""),IF(_xlfn.XLOOKUP(CM$1,Attendance_sorted!$B175:$CW175,Attendance_sorted!$B175:$CW175,"nn")&lt;&gt;"nn","•",""),"")</f>
        <v/>
      </c>
      <c r="CN176" s="1" t="str">
        <f ca="1">IF(($A176&lt;&gt;"")*(CN$1&lt;&gt;""),IF(_xlfn.XLOOKUP(CN$1,Attendance_sorted!$B175:$CW175,Attendance_sorted!$B175:$CW175,"nn")&lt;&gt;"nn","•",""),"")</f>
        <v/>
      </c>
      <c r="CO176" s="1" t="str">
        <f ca="1">IF(($A176&lt;&gt;"")*(CO$1&lt;&gt;""),IF(_xlfn.XLOOKUP(CO$1,Attendance_sorted!$B175:$CW175,Attendance_sorted!$B175:$CW175,"nn")&lt;&gt;"nn","•",""),"")</f>
        <v/>
      </c>
      <c r="CP176" s="1" t="str">
        <f ca="1">IF(($A176&lt;&gt;"")*(CP$1&lt;&gt;""),IF(_xlfn.XLOOKUP(CP$1,Attendance_sorted!$B175:$CW175,Attendance_sorted!$B175:$CW175,"nn")&lt;&gt;"nn","•",""),"")</f>
        <v/>
      </c>
      <c r="CQ176" s="1" t="str">
        <f ca="1">IF(($A176&lt;&gt;"")*(CQ$1&lt;&gt;""),IF(_xlfn.XLOOKUP(CQ$1,Attendance_sorted!$B175:$CW175,Attendance_sorted!$B175:$CW175,"nn")&lt;&gt;"nn","•",""),"")</f>
        <v/>
      </c>
      <c r="CR176" s="1" t="str">
        <f ca="1">IF(($A176&lt;&gt;"")*(CR$1&lt;&gt;""),IF(_xlfn.XLOOKUP(CR$1,Attendance_sorted!$B175:$CW175,Attendance_sorted!$B175:$CW175,"nn")&lt;&gt;"nn","•",""),"")</f>
        <v/>
      </c>
      <c r="CS176" s="1" t="str">
        <f ca="1">IF(($A176&lt;&gt;"")*(CS$1&lt;&gt;""),IF(_xlfn.XLOOKUP(CS$1,Attendance_sorted!$B175:$CW175,Attendance_sorted!$B175:$CW175,"nn")&lt;&gt;"nn","•",""),"")</f>
        <v/>
      </c>
      <c r="CT176" s="1" t="str">
        <f ca="1">IF(($A176&lt;&gt;"")*(CT$1&lt;&gt;""),IF(_xlfn.XLOOKUP(CT$1,Attendance_sorted!$B175:$CW175,Attendance_sorted!$B175:$CW175,"nn")&lt;&gt;"nn","•",""),"")</f>
        <v/>
      </c>
      <c r="CU176" s="1" t="str">
        <f ca="1">IF(($A176&lt;&gt;"")*(CU$1&lt;&gt;""),IF(_xlfn.XLOOKUP(CU$1,Attendance_sorted!$B175:$CW175,Attendance_sorted!$B175:$CW175,"nn")&lt;&gt;"nn","•",""),"")</f>
        <v/>
      </c>
      <c r="CV176" s="1" t="str">
        <f ca="1">IF(($A176&lt;&gt;"")*(CV$1&lt;&gt;""),IF(_xlfn.XLOOKUP(CV$1,Attendance_sorted!$B175:$CW175,Attendance_sorted!$B175:$CW175,"nn")&lt;&gt;"nn","•",""),"")</f>
        <v/>
      </c>
      <c r="CW176" s="1" t="str">
        <f ca="1">IF(($A176&lt;&gt;"")*(CW$1&lt;&gt;""),IF(_xlfn.XLOOKUP(CW$1,Attendance_sorted!$B175:$CW175,Attendance_sorted!$B175:$CW175,"nn")&lt;&gt;"nn","•",""),"")</f>
        <v/>
      </c>
    </row>
    <row r="177" spans="1:101">
      <c r="A177" s="1">
        <v>710</v>
      </c>
      <c r="B177" s="1" t="str">
        <f ca="1">IF(($A177&lt;&gt;"")*(B$1&lt;&gt;""),IF(_xlfn.XLOOKUP(B$1,Attendance_sorted!$B176:$CW176,Attendance_sorted!$B176:$CW176,"nn")&lt;&gt;"nn","•",""),"")</f>
        <v/>
      </c>
      <c r="C177" s="1" t="str">
        <f ca="1">IF(($A177&lt;&gt;"")*(C$1&lt;&gt;""),IF(_xlfn.XLOOKUP(C$1,Attendance_sorted!$B176:$CW176,Attendance_sorted!$B176:$CW176,"nn")&lt;&gt;"nn","•",""),"")</f>
        <v/>
      </c>
      <c r="D177" s="1" t="str">
        <f ca="1">IF(($A177&lt;&gt;"")*(D$1&lt;&gt;""),IF(_xlfn.XLOOKUP(D$1,Attendance_sorted!$B176:$CW176,Attendance_sorted!$B176:$CW176,"nn")&lt;&gt;"nn","•",""),"")</f>
        <v/>
      </c>
      <c r="E177" s="1" t="str">
        <f ca="1">IF(($A177&lt;&gt;"")*(E$1&lt;&gt;""),IF(_xlfn.XLOOKUP(E$1,Attendance_sorted!$B176:$CW176,Attendance_sorted!$B176:$CW176,"nn")&lt;&gt;"nn","•",""),"")</f>
        <v/>
      </c>
      <c r="F177" s="1" t="str">
        <f ca="1">IF(($A177&lt;&gt;"")*(F$1&lt;&gt;""),IF(_xlfn.XLOOKUP(F$1,Attendance_sorted!$B176:$CW176,Attendance_sorted!$B176:$CW176,"nn")&lt;&gt;"nn","•",""),"")</f>
        <v/>
      </c>
      <c r="G177" s="1" t="str">
        <f ca="1">IF(($A177&lt;&gt;"")*(G$1&lt;&gt;""),IF(_xlfn.XLOOKUP(G$1,Attendance_sorted!$B176:$CW176,Attendance_sorted!$B176:$CW176,"nn")&lt;&gt;"nn","•",""),"")</f>
        <v>•</v>
      </c>
      <c r="H177" s="1" t="str">
        <f ca="1">IF(($A177&lt;&gt;"")*(H$1&lt;&gt;""),IF(_xlfn.XLOOKUP(H$1,Attendance_sorted!$B176:$CW176,Attendance_sorted!$B176:$CW176,"nn")&lt;&gt;"nn","•",""),"")</f>
        <v/>
      </c>
      <c r="I177" s="1" t="str">
        <f ca="1">IF(($A177&lt;&gt;"")*(I$1&lt;&gt;""),IF(_xlfn.XLOOKUP(I$1,Attendance_sorted!$B176:$CW176,Attendance_sorted!$B176:$CW176,"nn")&lt;&gt;"nn","•",""),"")</f>
        <v/>
      </c>
      <c r="J177" s="1" t="str">
        <f ca="1">IF(($A177&lt;&gt;"")*(J$1&lt;&gt;""),IF(_xlfn.XLOOKUP(J$1,Attendance_sorted!$B176:$CW176,Attendance_sorted!$B176:$CW176,"nn")&lt;&gt;"nn","•",""),"")</f>
        <v/>
      </c>
      <c r="K177" s="1" t="str">
        <f ca="1">IF(($A177&lt;&gt;"")*(K$1&lt;&gt;""),IF(_xlfn.XLOOKUP(K$1,Attendance_sorted!$B176:$CW176,Attendance_sorted!$B176:$CW176,"nn")&lt;&gt;"nn","•",""),"")</f>
        <v>•</v>
      </c>
      <c r="L177" s="1" t="str">
        <f ca="1">IF(($A177&lt;&gt;"")*(L$1&lt;&gt;""),IF(_xlfn.XLOOKUP(L$1,Attendance_sorted!$B176:$CW176,Attendance_sorted!$B176:$CW176,"nn")&lt;&gt;"nn","•",""),"")</f>
        <v>•</v>
      </c>
      <c r="M177" s="1" t="str">
        <f ca="1">IF(($A177&lt;&gt;"")*(M$1&lt;&gt;""),IF(_xlfn.XLOOKUP(M$1,Attendance_sorted!$B176:$CW176,Attendance_sorted!$B176:$CW176,"nn")&lt;&gt;"nn","•",""),"")</f>
        <v/>
      </c>
      <c r="N177" s="1" t="str">
        <f ca="1">IF(($A177&lt;&gt;"")*(N$1&lt;&gt;""),IF(_xlfn.XLOOKUP(N$1,Attendance_sorted!$B176:$CW176,Attendance_sorted!$B176:$CW176,"nn")&lt;&gt;"nn","•",""),"")</f>
        <v/>
      </c>
      <c r="O177" s="1" t="str">
        <f ca="1">IF(($A177&lt;&gt;"")*(O$1&lt;&gt;""),IF(_xlfn.XLOOKUP(O$1,Attendance_sorted!$B176:$CW176,Attendance_sorted!$B176:$CW176,"nn")&lt;&gt;"nn","•",""),"")</f>
        <v/>
      </c>
      <c r="P177" s="1" t="str">
        <f ca="1">IF(($A177&lt;&gt;"")*(P$1&lt;&gt;""),IF(_xlfn.XLOOKUP(P$1,Attendance_sorted!$B176:$CW176,Attendance_sorted!$B176:$CW176,"nn")&lt;&gt;"nn","•",""),"")</f>
        <v/>
      </c>
      <c r="Q177" s="1" t="str">
        <f ca="1">IF(($A177&lt;&gt;"")*(Q$1&lt;&gt;""),IF(_xlfn.XLOOKUP(Q$1,Attendance_sorted!$B176:$CW176,Attendance_sorted!$B176:$CW176,"nn")&lt;&gt;"nn","•",""),"")</f>
        <v/>
      </c>
      <c r="R177" s="1" t="str">
        <f ca="1">IF(($A177&lt;&gt;"")*(R$1&lt;&gt;""),IF(_xlfn.XLOOKUP(R$1,Attendance_sorted!$B176:$CW176,Attendance_sorted!$B176:$CW176,"nn")&lt;&gt;"nn","•",""),"")</f>
        <v>•</v>
      </c>
      <c r="S177" s="1" t="str">
        <f ca="1">IF(($A177&lt;&gt;"")*(S$1&lt;&gt;""),IF(_xlfn.XLOOKUP(S$1,Attendance_sorted!$B176:$CW176,Attendance_sorted!$B176:$CW176,"nn")&lt;&gt;"nn","•",""),"")</f>
        <v/>
      </c>
      <c r="T177" s="1" t="str">
        <f ca="1">IF(($A177&lt;&gt;"")*(T$1&lt;&gt;""),IF(_xlfn.XLOOKUP(T$1,Attendance_sorted!$B176:$CW176,Attendance_sorted!$B176:$CW176,"nn")&lt;&gt;"nn","•",""),"")</f>
        <v/>
      </c>
      <c r="U177" s="1" t="str">
        <f ca="1">IF(($A177&lt;&gt;"")*(U$1&lt;&gt;""),IF(_xlfn.XLOOKUP(U$1,Attendance_sorted!$B176:$CW176,Attendance_sorted!$B176:$CW176,"nn")&lt;&gt;"nn","•",""),"")</f>
        <v/>
      </c>
      <c r="V177" s="1" t="str">
        <f ca="1">IF(($A177&lt;&gt;"")*(V$1&lt;&gt;""),IF(_xlfn.XLOOKUP(V$1,Attendance_sorted!$B176:$CW176,Attendance_sorted!$B176:$CW176,"nn")&lt;&gt;"nn","•",""),"")</f>
        <v/>
      </c>
      <c r="W177" s="1" t="str">
        <f ca="1">IF(($A177&lt;&gt;"")*(W$1&lt;&gt;""),IF(_xlfn.XLOOKUP(W$1,Attendance_sorted!$B176:$CW176,Attendance_sorted!$B176:$CW176,"nn")&lt;&gt;"nn","•",""),"")</f>
        <v/>
      </c>
      <c r="X177" s="1" t="str">
        <f ca="1">IF(($A177&lt;&gt;"")*(X$1&lt;&gt;""),IF(_xlfn.XLOOKUP(X$1,Attendance_sorted!$B176:$CW176,Attendance_sorted!$B176:$CW176,"nn")&lt;&gt;"nn","•",""),"")</f>
        <v/>
      </c>
      <c r="Y177" s="1" t="str">
        <f ca="1">IF(($A177&lt;&gt;"")*(Y$1&lt;&gt;""),IF(_xlfn.XLOOKUP(Y$1,Attendance_sorted!$B176:$CW176,Attendance_sorted!$B176:$CW176,"nn")&lt;&gt;"nn","•",""),"")</f>
        <v/>
      </c>
      <c r="Z177" s="1" t="str">
        <f ca="1">IF(($A177&lt;&gt;"")*(Z$1&lt;&gt;""),IF(_xlfn.XLOOKUP(Z$1,Attendance_sorted!$B176:$CW176,Attendance_sorted!$B176:$CW176,"nn")&lt;&gt;"nn","•",""),"")</f>
        <v/>
      </c>
      <c r="AA177" s="1" t="str">
        <f ca="1">IF(($A177&lt;&gt;"")*(AA$1&lt;&gt;""),IF(_xlfn.XLOOKUP(AA$1,Attendance_sorted!$B176:$CW176,Attendance_sorted!$B176:$CW176,"nn")&lt;&gt;"nn","•",""),"")</f>
        <v/>
      </c>
      <c r="AB177" s="1" t="str">
        <f ca="1">IF(($A177&lt;&gt;"")*(AB$1&lt;&gt;""),IF(_xlfn.XLOOKUP(AB$1,Attendance_sorted!$B176:$CW176,Attendance_sorted!$B176:$CW176,"nn")&lt;&gt;"nn","•",""),"")</f>
        <v/>
      </c>
      <c r="AC177" s="1" t="str">
        <f ca="1">IF(($A177&lt;&gt;"")*(AC$1&lt;&gt;""),IF(_xlfn.XLOOKUP(AC$1,Attendance_sorted!$B176:$CW176,Attendance_sorted!$B176:$CW176,"nn")&lt;&gt;"nn","•",""),"")</f>
        <v/>
      </c>
      <c r="AD177" s="1" t="str">
        <f ca="1">IF(($A177&lt;&gt;"")*(AD$1&lt;&gt;""),IF(_xlfn.XLOOKUP(AD$1,Attendance_sorted!$B176:$CW176,Attendance_sorted!$B176:$CW176,"nn")&lt;&gt;"nn","•",""),"")</f>
        <v/>
      </c>
      <c r="AE177" s="1" t="str">
        <f ca="1">IF(($A177&lt;&gt;"")*(AE$1&lt;&gt;""),IF(_xlfn.XLOOKUP(AE$1,Attendance_sorted!$B176:$CW176,Attendance_sorted!$B176:$CW176,"nn")&lt;&gt;"nn","•",""),"")</f>
        <v/>
      </c>
      <c r="AF177" s="1" t="str">
        <f ca="1">IF(($A177&lt;&gt;"")*(AF$1&lt;&gt;""),IF(_xlfn.XLOOKUP(AF$1,Attendance_sorted!$B176:$CW176,Attendance_sorted!$B176:$CW176,"nn")&lt;&gt;"nn","•",""),"")</f>
        <v/>
      </c>
      <c r="AG177" s="1" t="str">
        <f ca="1">IF(($A177&lt;&gt;"")*(AG$1&lt;&gt;""),IF(_xlfn.XLOOKUP(AG$1,Attendance_sorted!$B176:$CW176,Attendance_sorted!$B176:$CW176,"nn")&lt;&gt;"nn","•",""),"")</f>
        <v/>
      </c>
      <c r="AH177" s="1" t="str">
        <f ca="1">IF(($A177&lt;&gt;"")*(AH$1&lt;&gt;""),IF(_xlfn.XLOOKUP(AH$1,Attendance_sorted!$B176:$CW176,Attendance_sorted!$B176:$CW176,"nn")&lt;&gt;"nn","•",""),"")</f>
        <v/>
      </c>
      <c r="AI177" s="1" t="str">
        <f ca="1">IF(($A177&lt;&gt;"")*(AI$1&lt;&gt;""),IF(_xlfn.XLOOKUP(AI$1,Attendance_sorted!$B176:$CW176,Attendance_sorted!$B176:$CW176,"nn")&lt;&gt;"nn","•",""),"")</f>
        <v/>
      </c>
      <c r="AJ177" s="1" t="str">
        <f ca="1">IF(($A177&lt;&gt;"")*(AJ$1&lt;&gt;""),IF(_xlfn.XLOOKUP(AJ$1,Attendance_sorted!$B176:$CW176,Attendance_sorted!$B176:$CW176,"nn")&lt;&gt;"nn","•",""),"")</f>
        <v/>
      </c>
      <c r="AK177" s="1" t="str">
        <f ca="1">IF(($A177&lt;&gt;"")*(AK$1&lt;&gt;""),IF(_xlfn.XLOOKUP(AK$1,Attendance_sorted!$B176:$CW176,Attendance_sorted!$B176:$CW176,"nn")&lt;&gt;"nn","•",""),"")</f>
        <v/>
      </c>
      <c r="AL177" s="1" t="str">
        <f ca="1">IF(($A177&lt;&gt;"")*(AL$1&lt;&gt;""),IF(_xlfn.XLOOKUP(AL$1,Attendance_sorted!$B176:$CW176,Attendance_sorted!$B176:$CW176,"nn")&lt;&gt;"nn","•",""),"")</f>
        <v/>
      </c>
      <c r="AM177" s="1" t="str">
        <f ca="1">IF(($A177&lt;&gt;"")*(AM$1&lt;&gt;""),IF(_xlfn.XLOOKUP(AM$1,Attendance_sorted!$B176:$CW176,Attendance_sorted!$B176:$CW176,"nn")&lt;&gt;"nn","•",""),"")</f>
        <v/>
      </c>
      <c r="AN177" s="1" t="str">
        <f ca="1">IF(($A177&lt;&gt;"")*(AN$1&lt;&gt;""),IF(_xlfn.XLOOKUP(AN$1,Attendance_sorted!$B176:$CW176,Attendance_sorted!$B176:$CW176,"nn")&lt;&gt;"nn","•",""),"")</f>
        <v/>
      </c>
      <c r="AO177" s="1" t="str">
        <f ca="1">IF(($A177&lt;&gt;"")*(AO$1&lt;&gt;""),IF(_xlfn.XLOOKUP(AO$1,Attendance_sorted!$B176:$CW176,Attendance_sorted!$B176:$CW176,"nn")&lt;&gt;"nn","•",""),"")</f>
        <v/>
      </c>
      <c r="AP177" s="1" t="str">
        <f ca="1">IF(($A177&lt;&gt;"")*(AP$1&lt;&gt;""),IF(_xlfn.XLOOKUP(AP$1,Attendance_sorted!$B176:$CW176,Attendance_sorted!$B176:$CW176,"nn")&lt;&gt;"nn","•",""),"")</f>
        <v/>
      </c>
      <c r="AQ177" s="1" t="str">
        <f ca="1">IF(($A177&lt;&gt;"")*(AQ$1&lt;&gt;""),IF(_xlfn.XLOOKUP(AQ$1,Attendance_sorted!$B176:$CW176,Attendance_sorted!$B176:$CW176,"nn")&lt;&gt;"nn","•",""),"")</f>
        <v/>
      </c>
      <c r="AR177" s="1" t="str">
        <f ca="1">IF(($A177&lt;&gt;"")*(AR$1&lt;&gt;""),IF(_xlfn.XLOOKUP(AR$1,Attendance_sorted!$B176:$CW176,Attendance_sorted!$B176:$CW176,"nn")&lt;&gt;"nn","•",""),"")</f>
        <v/>
      </c>
      <c r="AS177" s="1" t="str">
        <f ca="1">IF(($A177&lt;&gt;"")*(AS$1&lt;&gt;""),IF(_xlfn.XLOOKUP(AS$1,Attendance_sorted!$B176:$CW176,Attendance_sorted!$B176:$CW176,"nn")&lt;&gt;"nn","•",""),"")</f>
        <v/>
      </c>
      <c r="AT177" s="1" t="str">
        <f ca="1">IF(($A177&lt;&gt;"")*(AT$1&lt;&gt;""),IF(_xlfn.XLOOKUP(AT$1,Attendance_sorted!$B176:$CW176,Attendance_sorted!$B176:$CW176,"nn")&lt;&gt;"nn","•",""),"")</f>
        <v/>
      </c>
      <c r="AU177" s="1" t="str">
        <f ca="1">IF(($A177&lt;&gt;"")*(AU$1&lt;&gt;""),IF(_xlfn.XLOOKUP(AU$1,Attendance_sorted!$B176:$CW176,Attendance_sorted!$B176:$CW176,"nn")&lt;&gt;"nn","•",""),"")</f>
        <v/>
      </c>
      <c r="AV177" s="1" t="str">
        <f ca="1">IF(($A177&lt;&gt;"")*(AV$1&lt;&gt;""),IF(_xlfn.XLOOKUP(AV$1,Attendance_sorted!$B176:$CW176,Attendance_sorted!$B176:$CW176,"nn")&lt;&gt;"nn","•",""),"")</f>
        <v/>
      </c>
      <c r="AW177" s="1" t="str">
        <f ca="1">IF(($A177&lt;&gt;"")*(AW$1&lt;&gt;""),IF(_xlfn.XLOOKUP(AW$1,Attendance_sorted!$B176:$CW176,Attendance_sorted!$B176:$CW176,"nn")&lt;&gt;"nn","•",""),"")</f>
        <v/>
      </c>
      <c r="AX177" s="1" t="str">
        <f ca="1">IF(($A177&lt;&gt;"")*(AX$1&lt;&gt;""),IF(_xlfn.XLOOKUP(AX$1,Attendance_sorted!$B176:$CW176,Attendance_sorted!$B176:$CW176,"nn")&lt;&gt;"nn","•",""),"")</f>
        <v/>
      </c>
      <c r="AY177" s="1" t="str">
        <f ca="1">IF(($A177&lt;&gt;"")*(AY$1&lt;&gt;""),IF(_xlfn.XLOOKUP(AY$1,Attendance_sorted!$B176:$CW176,Attendance_sorted!$B176:$CW176,"nn")&lt;&gt;"nn","•",""),"")</f>
        <v/>
      </c>
      <c r="AZ177" s="1" t="str">
        <f ca="1">IF(($A177&lt;&gt;"")*(AZ$1&lt;&gt;""),IF(_xlfn.XLOOKUP(AZ$1,Attendance_sorted!$B176:$CW176,Attendance_sorted!$B176:$CW176,"nn")&lt;&gt;"nn","•",""),"")</f>
        <v/>
      </c>
      <c r="BA177" s="1" t="str">
        <f ca="1">IF(($A177&lt;&gt;"")*(BA$1&lt;&gt;""),IF(_xlfn.XLOOKUP(BA$1,Attendance_sorted!$B176:$CW176,Attendance_sorted!$B176:$CW176,"nn")&lt;&gt;"nn","•",""),"")</f>
        <v/>
      </c>
      <c r="BB177" s="1" t="str">
        <f ca="1">IF(($A177&lt;&gt;"")*(BB$1&lt;&gt;""),IF(_xlfn.XLOOKUP(BB$1,Attendance_sorted!$B176:$CW176,Attendance_sorted!$B176:$CW176,"nn")&lt;&gt;"nn","•",""),"")</f>
        <v/>
      </c>
      <c r="BC177" s="1" t="str">
        <f ca="1">IF(($A177&lt;&gt;"")*(BC$1&lt;&gt;""),IF(_xlfn.XLOOKUP(BC$1,Attendance_sorted!$B176:$CW176,Attendance_sorted!$B176:$CW176,"nn")&lt;&gt;"nn","•",""),"")</f>
        <v/>
      </c>
      <c r="BD177" s="1" t="str">
        <f ca="1">IF(($A177&lt;&gt;"")*(BD$1&lt;&gt;""),IF(_xlfn.XLOOKUP(BD$1,Attendance_sorted!$B176:$CW176,Attendance_sorted!$B176:$CW176,"nn")&lt;&gt;"nn","•",""),"")</f>
        <v/>
      </c>
      <c r="BE177" s="1" t="str">
        <f ca="1">IF(($A177&lt;&gt;"")*(BE$1&lt;&gt;""),IF(_xlfn.XLOOKUP(BE$1,Attendance_sorted!$B176:$CW176,Attendance_sorted!$B176:$CW176,"nn")&lt;&gt;"nn","•",""),"")</f>
        <v/>
      </c>
      <c r="BF177" s="1" t="str">
        <f ca="1">IF(($A177&lt;&gt;"")*(BF$1&lt;&gt;""),IF(_xlfn.XLOOKUP(BF$1,Attendance_sorted!$B176:$CW176,Attendance_sorted!$B176:$CW176,"nn")&lt;&gt;"nn","•",""),"")</f>
        <v/>
      </c>
      <c r="BG177" s="1" t="str">
        <f ca="1">IF(($A177&lt;&gt;"")*(BG$1&lt;&gt;""),IF(_xlfn.XLOOKUP(BG$1,Attendance_sorted!$B176:$CW176,Attendance_sorted!$B176:$CW176,"nn")&lt;&gt;"nn","•",""),"")</f>
        <v/>
      </c>
      <c r="BH177" s="1" t="str">
        <f ca="1">IF(($A177&lt;&gt;"")*(BH$1&lt;&gt;""),IF(_xlfn.XLOOKUP(BH$1,Attendance_sorted!$B176:$CW176,Attendance_sorted!$B176:$CW176,"nn")&lt;&gt;"nn","•",""),"")</f>
        <v/>
      </c>
      <c r="BI177" s="1" t="str">
        <f ca="1">IF(($A177&lt;&gt;"")*(BI$1&lt;&gt;""),IF(_xlfn.XLOOKUP(BI$1,Attendance_sorted!$B176:$CW176,Attendance_sorted!$B176:$CW176,"nn")&lt;&gt;"nn","•",""),"")</f>
        <v/>
      </c>
      <c r="BJ177" s="1" t="str">
        <f ca="1">IF(($A177&lt;&gt;"")*(BJ$1&lt;&gt;""),IF(_xlfn.XLOOKUP(BJ$1,Attendance_sorted!$B176:$CW176,Attendance_sorted!$B176:$CW176,"nn")&lt;&gt;"nn","•",""),"")</f>
        <v/>
      </c>
      <c r="BK177" s="1" t="str">
        <f ca="1">IF(($A177&lt;&gt;"")*(BK$1&lt;&gt;""),IF(_xlfn.XLOOKUP(BK$1,Attendance_sorted!$B176:$CW176,Attendance_sorted!$B176:$CW176,"nn")&lt;&gt;"nn","•",""),"")</f>
        <v/>
      </c>
      <c r="BL177" s="1" t="str">
        <f ca="1">IF(($A177&lt;&gt;"")*(BL$1&lt;&gt;""),IF(_xlfn.XLOOKUP(BL$1,Attendance_sorted!$B176:$CW176,Attendance_sorted!$B176:$CW176,"nn")&lt;&gt;"nn","•",""),"")</f>
        <v/>
      </c>
      <c r="BM177" s="1" t="str">
        <f ca="1">IF(($A177&lt;&gt;"")*(BM$1&lt;&gt;""),IF(_xlfn.XLOOKUP(BM$1,Attendance_sorted!$B176:$CW176,Attendance_sorted!$B176:$CW176,"nn")&lt;&gt;"nn","•",""),"")</f>
        <v/>
      </c>
      <c r="BN177" s="1" t="str">
        <f ca="1">IF(($A177&lt;&gt;"")*(BN$1&lt;&gt;""),IF(_xlfn.XLOOKUP(BN$1,Attendance_sorted!$B176:$CW176,Attendance_sorted!$B176:$CW176,"nn")&lt;&gt;"nn","•",""),"")</f>
        <v/>
      </c>
      <c r="BO177" s="1" t="str">
        <f ca="1">IF(($A177&lt;&gt;"")*(BO$1&lt;&gt;""),IF(_xlfn.XLOOKUP(BO$1,Attendance_sorted!$B176:$CW176,Attendance_sorted!$B176:$CW176,"nn")&lt;&gt;"nn","•",""),"")</f>
        <v/>
      </c>
      <c r="BP177" s="1" t="str">
        <f ca="1">IF(($A177&lt;&gt;"")*(BP$1&lt;&gt;""),IF(_xlfn.XLOOKUP(BP$1,Attendance_sorted!$B176:$CW176,Attendance_sorted!$B176:$CW176,"nn")&lt;&gt;"nn","•",""),"")</f>
        <v/>
      </c>
      <c r="BQ177" s="1" t="str">
        <f ca="1">IF(($A177&lt;&gt;"")*(BQ$1&lt;&gt;""),IF(_xlfn.XLOOKUP(BQ$1,Attendance_sorted!$B176:$CW176,Attendance_sorted!$B176:$CW176,"nn")&lt;&gt;"nn","•",""),"")</f>
        <v/>
      </c>
      <c r="BR177" s="1" t="str">
        <f ca="1">IF(($A177&lt;&gt;"")*(BR$1&lt;&gt;""),IF(_xlfn.XLOOKUP(BR$1,Attendance_sorted!$B176:$CW176,Attendance_sorted!$B176:$CW176,"nn")&lt;&gt;"nn","•",""),"")</f>
        <v/>
      </c>
      <c r="BS177" s="1" t="str">
        <f ca="1">IF(($A177&lt;&gt;"")*(BS$1&lt;&gt;""),IF(_xlfn.XLOOKUP(BS$1,Attendance_sorted!$B176:$CW176,Attendance_sorted!$B176:$CW176,"nn")&lt;&gt;"nn","•",""),"")</f>
        <v/>
      </c>
      <c r="BT177" s="1" t="str">
        <f ca="1">IF(($A177&lt;&gt;"")*(BT$1&lt;&gt;""),IF(_xlfn.XLOOKUP(BT$1,Attendance_sorted!$B176:$CW176,Attendance_sorted!$B176:$CW176,"nn")&lt;&gt;"nn","•",""),"")</f>
        <v/>
      </c>
      <c r="BU177" s="1" t="str">
        <f ca="1">IF(($A177&lt;&gt;"")*(BU$1&lt;&gt;""),IF(_xlfn.XLOOKUP(BU$1,Attendance_sorted!$B176:$CW176,Attendance_sorted!$B176:$CW176,"nn")&lt;&gt;"nn","•",""),"")</f>
        <v/>
      </c>
      <c r="BV177" s="1" t="str">
        <f ca="1">IF(($A177&lt;&gt;"")*(BV$1&lt;&gt;""),IF(_xlfn.XLOOKUP(BV$1,Attendance_sorted!$B176:$CW176,Attendance_sorted!$B176:$CW176,"nn")&lt;&gt;"nn","•",""),"")</f>
        <v/>
      </c>
      <c r="BW177" s="1" t="str">
        <f ca="1">IF(($A177&lt;&gt;"")*(BW$1&lt;&gt;""),IF(_xlfn.XLOOKUP(BW$1,Attendance_sorted!$B176:$CW176,Attendance_sorted!$B176:$CW176,"nn")&lt;&gt;"nn","•",""),"")</f>
        <v/>
      </c>
      <c r="BX177" s="1" t="str">
        <f ca="1">IF(($A177&lt;&gt;"")*(BX$1&lt;&gt;""),IF(_xlfn.XLOOKUP(BX$1,Attendance_sorted!$B176:$CW176,Attendance_sorted!$B176:$CW176,"nn")&lt;&gt;"nn","•",""),"")</f>
        <v/>
      </c>
      <c r="BY177" s="1" t="str">
        <f ca="1">IF(($A177&lt;&gt;"")*(BY$1&lt;&gt;""),IF(_xlfn.XLOOKUP(BY$1,Attendance_sorted!$B176:$CW176,Attendance_sorted!$B176:$CW176,"nn")&lt;&gt;"nn","•",""),"")</f>
        <v/>
      </c>
      <c r="BZ177" s="1" t="str">
        <f ca="1">IF(($A177&lt;&gt;"")*(BZ$1&lt;&gt;""),IF(_xlfn.XLOOKUP(BZ$1,Attendance_sorted!$B176:$CW176,Attendance_sorted!$B176:$CW176,"nn")&lt;&gt;"nn","•",""),"")</f>
        <v/>
      </c>
      <c r="CA177" s="1" t="str">
        <f ca="1">IF(($A177&lt;&gt;"")*(CA$1&lt;&gt;""),IF(_xlfn.XLOOKUP(CA$1,Attendance_sorted!$B176:$CW176,Attendance_sorted!$B176:$CW176,"nn")&lt;&gt;"nn","•",""),"")</f>
        <v/>
      </c>
      <c r="CB177" s="1" t="str">
        <f ca="1">IF(($A177&lt;&gt;"")*(CB$1&lt;&gt;""),IF(_xlfn.XLOOKUP(CB$1,Attendance_sorted!$B176:$CW176,Attendance_sorted!$B176:$CW176,"nn")&lt;&gt;"nn","•",""),"")</f>
        <v/>
      </c>
      <c r="CC177" s="1" t="str">
        <f ca="1">IF(($A177&lt;&gt;"")*(CC$1&lt;&gt;""),IF(_xlfn.XLOOKUP(CC$1,Attendance_sorted!$B176:$CW176,Attendance_sorted!$B176:$CW176,"nn")&lt;&gt;"nn","•",""),"")</f>
        <v/>
      </c>
      <c r="CD177" s="1" t="str">
        <f ca="1">IF(($A177&lt;&gt;"")*(CD$1&lt;&gt;""),IF(_xlfn.XLOOKUP(CD$1,Attendance_sorted!$B176:$CW176,Attendance_sorted!$B176:$CW176,"nn")&lt;&gt;"nn","•",""),"")</f>
        <v/>
      </c>
      <c r="CE177" s="1" t="str">
        <f ca="1">IF(($A177&lt;&gt;"")*(CE$1&lt;&gt;""),IF(_xlfn.XLOOKUP(CE$1,Attendance_sorted!$B176:$CW176,Attendance_sorted!$B176:$CW176,"nn")&lt;&gt;"nn","•",""),"")</f>
        <v/>
      </c>
      <c r="CF177" s="1" t="str">
        <f ca="1">IF(($A177&lt;&gt;"")*(CF$1&lt;&gt;""),IF(_xlfn.XLOOKUP(CF$1,Attendance_sorted!$B176:$CW176,Attendance_sorted!$B176:$CW176,"nn")&lt;&gt;"nn","•",""),"")</f>
        <v/>
      </c>
      <c r="CG177" s="1" t="str">
        <f ca="1">IF(($A177&lt;&gt;"")*(CG$1&lt;&gt;""),IF(_xlfn.XLOOKUP(CG$1,Attendance_sorted!$B176:$CW176,Attendance_sorted!$B176:$CW176,"nn")&lt;&gt;"nn","•",""),"")</f>
        <v/>
      </c>
      <c r="CH177" s="1" t="str">
        <f ca="1">IF(($A177&lt;&gt;"")*(CH$1&lt;&gt;""),IF(_xlfn.XLOOKUP(CH$1,Attendance_sorted!$B176:$CW176,Attendance_sorted!$B176:$CW176,"nn")&lt;&gt;"nn","•",""),"")</f>
        <v/>
      </c>
      <c r="CI177" s="1" t="str">
        <f ca="1">IF(($A177&lt;&gt;"")*(CI$1&lt;&gt;""),IF(_xlfn.XLOOKUP(CI$1,Attendance_sorted!$B176:$CW176,Attendance_sorted!$B176:$CW176,"nn")&lt;&gt;"nn","•",""),"")</f>
        <v/>
      </c>
      <c r="CJ177" s="1" t="str">
        <f ca="1">IF(($A177&lt;&gt;"")*(CJ$1&lt;&gt;""),IF(_xlfn.XLOOKUP(CJ$1,Attendance_sorted!$B176:$CW176,Attendance_sorted!$B176:$CW176,"nn")&lt;&gt;"nn","•",""),"")</f>
        <v/>
      </c>
      <c r="CK177" s="1" t="str">
        <f ca="1">IF(($A177&lt;&gt;"")*(CK$1&lt;&gt;""),IF(_xlfn.XLOOKUP(CK$1,Attendance_sorted!$B176:$CW176,Attendance_sorted!$B176:$CW176,"nn")&lt;&gt;"nn","•",""),"")</f>
        <v/>
      </c>
      <c r="CL177" s="1" t="str">
        <f ca="1">IF(($A177&lt;&gt;"")*(CL$1&lt;&gt;""),IF(_xlfn.XLOOKUP(CL$1,Attendance_sorted!$B176:$CW176,Attendance_sorted!$B176:$CW176,"nn")&lt;&gt;"nn","•",""),"")</f>
        <v/>
      </c>
      <c r="CM177" s="1" t="str">
        <f ca="1">IF(($A177&lt;&gt;"")*(CM$1&lt;&gt;""),IF(_xlfn.XLOOKUP(CM$1,Attendance_sorted!$B176:$CW176,Attendance_sorted!$B176:$CW176,"nn")&lt;&gt;"nn","•",""),"")</f>
        <v/>
      </c>
      <c r="CN177" s="1" t="str">
        <f ca="1">IF(($A177&lt;&gt;"")*(CN$1&lt;&gt;""),IF(_xlfn.XLOOKUP(CN$1,Attendance_sorted!$B176:$CW176,Attendance_sorted!$B176:$CW176,"nn")&lt;&gt;"nn","•",""),"")</f>
        <v/>
      </c>
      <c r="CO177" s="1" t="str">
        <f ca="1">IF(($A177&lt;&gt;"")*(CO$1&lt;&gt;""),IF(_xlfn.XLOOKUP(CO$1,Attendance_sorted!$B176:$CW176,Attendance_sorted!$B176:$CW176,"nn")&lt;&gt;"nn","•",""),"")</f>
        <v/>
      </c>
      <c r="CP177" s="1" t="str">
        <f ca="1">IF(($A177&lt;&gt;"")*(CP$1&lt;&gt;""),IF(_xlfn.XLOOKUP(CP$1,Attendance_sorted!$B176:$CW176,Attendance_sorted!$B176:$CW176,"nn")&lt;&gt;"nn","•",""),"")</f>
        <v/>
      </c>
      <c r="CQ177" s="1" t="str">
        <f ca="1">IF(($A177&lt;&gt;"")*(CQ$1&lt;&gt;""),IF(_xlfn.XLOOKUP(CQ$1,Attendance_sorted!$B176:$CW176,Attendance_sorted!$B176:$CW176,"nn")&lt;&gt;"nn","•",""),"")</f>
        <v/>
      </c>
      <c r="CR177" s="1" t="str">
        <f ca="1">IF(($A177&lt;&gt;"")*(CR$1&lt;&gt;""),IF(_xlfn.XLOOKUP(CR$1,Attendance_sorted!$B176:$CW176,Attendance_sorted!$B176:$CW176,"nn")&lt;&gt;"nn","•",""),"")</f>
        <v/>
      </c>
      <c r="CS177" s="1" t="str">
        <f ca="1">IF(($A177&lt;&gt;"")*(CS$1&lt;&gt;""),IF(_xlfn.XLOOKUP(CS$1,Attendance_sorted!$B176:$CW176,Attendance_sorted!$B176:$CW176,"nn")&lt;&gt;"nn","•",""),"")</f>
        <v/>
      </c>
      <c r="CT177" s="1" t="str">
        <f ca="1">IF(($A177&lt;&gt;"")*(CT$1&lt;&gt;""),IF(_xlfn.XLOOKUP(CT$1,Attendance_sorted!$B176:$CW176,Attendance_sorted!$B176:$CW176,"nn")&lt;&gt;"nn","•",""),"")</f>
        <v/>
      </c>
      <c r="CU177" s="1" t="str">
        <f ca="1">IF(($A177&lt;&gt;"")*(CU$1&lt;&gt;""),IF(_xlfn.XLOOKUP(CU$1,Attendance_sorted!$B176:$CW176,Attendance_sorted!$B176:$CW176,"nn")&lt;&gt;"nn","•",""),"")</f>
        <v/>
      </c>
      <c r="CV177" s="1" t="str">
        <f ca="1">IF(($A177&lt;&gt;"")*(CV$1&lt;&gt;""),IF(_xlfn.XLOOKUP(CV$1,Attendance_sorted!$B176:$CW176,Attendance_sorted!$B176:$CW176,"nn")&lt;&gt;"nn","•",""),"")</f>
        <v/>
      </c>
      <c r="CW177" s="1" t="str">
        <f ca="1">IF(($A177&lt;&gt;"")*(CW$1&lt;&gt;""),IF(_xlfn.XLOOKUP(CW$1,Attendance_sorted!$B176:$CW176,Attendance_sorted!$B176:$CW176,"nn")&lt;&gt;"nn","•",""),"")</f>
        <v/>
      </c>
    </row>
    <row r="178" spans="1:101">
      <c r="A178" s="1">
        <v>711</v>
      </c>
      <c r="B178" s="1" t="str">
        <f ca="1">IF(($A178&lt;&gt;"")*(B$1&lt;&gt;""),IF(_xlfn.XLOOKUP(B$1,Attendance_sorted!$B177:$CW177,Attendance_sorted!$B177:$CW177,"nn")&lt;&gt;"nn","•",""),"")</f>
        <v/>
      </c>
      <c r="C178" s="1" t="str">
        <f ca="1">IF(($A178&lt;&gt;"")*(C$1&lt;&gt;""),IF(_xlfn.XLOOKUP(C$1,Attendance_sorted!$B177:$CW177,Attendance_sorted!$B177:$CW177,"nn")&lt;&gt;"nn","•",""),"")</f>
        <v/>
      </c>
      <c r="D178" s="1" t="str">
        <f ca="1">IF(($A178&lt;&gt;"")*(D$1&lt;&gt;""),IF(_xlfn.XLOOKUP(D$1,Attendance_sorted!$B177:$CW177,Attendance_sorted!$B177:$CW177,"nn")&lt;&gt;"nn","•",""),"")</f>
        <v/>
      </c>
      <c r="E178" s="1" t="str">
        <f ca="1">IF(($A178&lt;&gt;"")*(E$1&lt;&gt;""),IF(_xlfn.XLOOKUP(E$1,Attendance_sorted!$B177:$CW177,Attendance_sorted!$B177:$CW177,"nn")&lt;&gt;"nn","•",""),"")</f>
        <v/>
      </c>
      <c r="F178" s="1" t="str">
        <f ca="1">IF(($A178&lt;&gt;"")*(F$1&lt;&gt;""),IF(_xlfn.XLOOKUP(F$1,Attendance_sorted!$B177:$CW177,Attendance_sorted!$B177:$CW177,"nn")&lt;&gt;"nn","•",""),"")</f>
        <v/>
      </c>
      <c r="G178" s="1" t="str">
        <f ca="1">IF(($A178&lt;&gt;"")*(G$1&lt;&gt;""),IF(_xlfn.XLOOKUP(G$1,Attendance_sorted!$B177:$CW177,Attendance_sorted!$B177:$CW177,"nn")&lt;&gt;"nn","•",""),"")</f>
        <v/>
      </c>
      <c r="H178" s="1" t="str">
        <f ca="1">IF(($A178&lt;&gt;"")*(H$1&lt;&gt;""),IF(_xlfn.XLOOKUP(H$1,Attendance_sorted!$B177:$CW177,Attendance_sorted!$B177:$CW177,"nn")&lt;&gt;"nn","•",""),"")</f>
        <v/>
      </c>
      <c r="I178" s="1" t="str">
        <f ca="1">IF(($A178&lt;&gt;"")*(I$1&lt;&gt;""),IF(_xlfn.XLOOKUP(I$1,Attendance_sorted!$B177:$CW177,Attendance_sorted!$B177:$CW177,"nn")&lt;&gt;"nn","•",""),"")</f>
        <v/>
      </c>
      <c r="J178" s="1" t="str">
        <f ca="1">IF(($A178&lt;&gt;"")*(J$1&lt;&gt;""),IF(_xlfn.XLOOKUP(J$1,Attendance_sorted!$B177:$CW177,Attendance_sorted!$B177:$CW177,"nn")&lt;&gt;"nn","•",""),"")</f>
        <v/>
      </c>
      <c r="K178" s="1" t="str">
        <f ca="1">IF(($A178&lt;&gt;"")*(K$1&lt;&gt;""),IF(_xlfn.XLOOKUP(K$1,Attendance_sorted!$B177:$CW177,Attendance_sorted!$B177:$CW177,"nn")&lt;&gt;"nn","•",""),"")</f>
        <v/>
      </c>
      <c r="L178" s="1" t="str">
        <f ca="1">IF(($A178&lt;&gt;"")*(L$1&lt;&gt;""),IF(_xlfn.XLOOKUP(L$1,Attendance_sorted!$B177:$CW177,Attendance_sorted!$B177:$CW177,"nn")&lt;&gt;"nn","•",""),"")</f>
        <v/>
      </c>
      <c r="M178" s="1" t="str">
        <f ca="1">IF(($A178&lt;&gt;"")*(M$1&lt;&gt;""),IF(_xlfn.XLOOKUP(M$1,Attendance_sorted!$B177:$CW177,Attendance_sorted!$B177:$CW177,"nn")&lt;&gt;"nn","•",""),"")</f>
        <v/>
      </c>
      <c r="N178" s="1" t="str">
        <f ca="1">IF(($A178&lt;&gt;"")*(N$1&lt;&gt;""),IF(_xlfn.XLOOKUP(N$1,Attendance_sorted!$B177:$CW177,Attendance_sorted!$B177:$CW177,"nn")&lt;&gt;"nn","•",""),"")</f>
        <v/>
      </c>
      <c r="O178" s="1" t="str">
        <f ca="1">IF(($A178&lt;&gt;"")*(O$1&lt;&gt;""),IF(_xlfn.XLOOKUP(O$1,Attendance_sorted!$B177:$CW177,Attendance_sorted!$B177:$CW177,"nn")&lt;&gt;"nn","•",""),"")</f>
        <v/>
      </c>
      <c r="P178" s="1" t="str">
        <f ca="1">IF(($A178&lt;&gt;"")*(P$1&lt;&gt;""),IF(_xlfn.XLOOKUP(P$1,Attendance_sorted!$B177:$CW177,Attendance_sorted!$B177:$CW177,"nn")&lt;&gt;"nn","•",""),"")</f>
        <v/>
      </c>
      <c r="Q178" s="1" t="str">
        <f ca="1">IF(($A178&lt;&gt;"")*(Q$1&lt;&gt;""),IF(_xlfn.XLOOKUP(Q$1,Attendance_sorted!$B177:$CW177,Attendance_sorted!$B177:$CW177,"nn")&lt;&gt;"nn","•",""),"")</f>
        <v/>
      </c>
      <c r="R178" s="1" t="str">
        <f ca="1">IF(($A178&lt;&gt;"")*(R$1&lt;&gt;""),IF(_xlfn.XLOOKUP(R$1,Attendance_sorted!$B177:$CW177,Attendance_sorted!$B177:$CW177,"nn")&lt;&gt;"nn","•",""),"")</f>
        <v/>
      </c>
      <c r="S178" s="1" t="str">
        <f ca="1">IF(($A178&lt;&gt;"")*(S$1&lt;&gt;""),IF(_xlfn.XLOOKUP(S$1,Attendance_sorted!$B177:$CW177,Attendance_sorted!$B177:$CW177,"nn")&lt;&gt;"nn","•",""),"")</f>
        <v/>
      </c>
      <c r="T178" s="1" t="str">
        <f ca="1">IF(($A178&lt;&gt;"")*(T$1&lt;&gt;""),IF(_xlfn.XLOOKUP(T$1,Attendance_sorted!$B177:$CW177,Attendance_sorted!$B177:$CW177,"nn")&lt;&gt;"nn","•",""),"")</f>
        <v/>
      </c>
      <c r="U178" s="1" t="str">
        <f ca="1">IF(($A178&lt;&gt;"")*(U$1&lt;&gt;""),IF(_xlfn.XLOOKUP(U$1,Attendance_sorted!$B177:$CW177,Attendance_sorted!$B177:$CW177,"nn")&lt;&gt;"nn","•",""),"")</f>
        <v/>
      </c>
      <c r="V178" s="1" t="str">
        <f ca="1">IF(($A178&lt;&gt;"")*(V$1&lt;&gt;""),IF(_xlfn.XLOOKUP(V$1,Attendance_sorted!$B177:$CW177,Attendance_sorted!$B177:$CW177,"nn")&lt;&gt;"nn","•",""),"")</f>
        <v/>
      </c>
      <c r="W178" s="1" t="str">
        <f ca="1">IF(($A178&lt;&gt;"")*(W$1&lt;&gt;""),IF(_xlfn.XLOOKUP(W$1,Attendance_sorted!$B177:$CW177,Attendance_sorted!$B177:$CW177,"nn")&lt;&gt;"nn","•",""),"")</f>
        <v/>
      </c>
      <c r="X178" s="1" t="str">
        <f ca="1">IF(($A178&lt;&gt;"")*(X$1&lt;&gt;""),IF(_xlfn.XLOOKUP(X$1,Attendance_sorted!$B177:$CW177,Attendance_sorted!$B177:$CW177,"nn")&lt;&gt;"nn","•",""),"")</f>
        <v/>
      </c>
      <c r="Y178" s="1" t="str">
        <f ca="1">IF(($A178&lt;&gt;"")*(Y$1&lt;&gt;""),IF(_xlfn.XLOOKUP(Y$1,Attendance_sorted!$B177:$CW177,Attendance_sorted!$B177:$CW177,"nn")&lt;&gt;"nn","•",""),"")</f>
        <v/>
      </c>
      <c r="Z178" s="1" t="str">
        <f ca="1">IF(($A178&lt;&gt;"")*(Z$1&lt;&gt;""),IF(_xlfn.XLOOKUP(Z$1,Attendance_sorted!$B177:$CW177,Attendance_sorted!$B177:$CW177,"nn")&lt;&gt;"nn","•",""),"")</f>
        <v/>
      </c>
      <c r="AA178" s="1" t="str">
        <f ca="1">IF(($A178&lt;&gt;"")*(AA$1&lt;&gt;""),IF(_xlfn.XLOOKUP(AA$1,Attendance_sorted!$B177:$CW177,Attendance_sorted!$B177:$CW177,"nn")&lt;&gt;"nn","•",""),"")</f>
        <v/>
      </c>
      <c r="AB178" s="1" t="str">
        <f ca="1">IF(($A178&lt;&gt;"")*(AB$1&lt;&gt;""),IF(_xlfn.XLOOKUP(AB$1,Attendance_sorted!$B177:$CW177,Attendance_sorted!$B177:$CW177,"nn")&lt;&gt;"nn","•",""),"")</f>
        <v/>
      </c>
      <c r="AC178" s="1" t="str">
        <f ca="1">IF(($A178&lt;&gt;"")*(AC$1&lt;&gt;""),IF(_xlfn.XLOOKUP(AC$1,Attendance_sorted!$B177:$CW177,Attendance_sorted!$B177:$CW177,"nn")&lt;&gt;"nn","•",""),"")</f>
        <v/>
      </c>
      <c r="AD178" s="1" t="str">
        <f ca="1">IF(($A178&lt;&gt;"")*(AD$1&lt;&gt;""),IF(_xlfn.XLOOKUP(AD$1,Attendance_sorted!$B177:$CW177,Attendance_sorted!$B177:$CW177,"nn")&lt;&gt;"nn","•",""),"")</f>
        <v/>
      </c>
      <c r="AE178" s="1" t="str">
        <f ca="1">IF(($A178&lt;&gt;"")*(AE$1&lt;&gt;""),IF(_xlfn.XLOOKUP(AE$1,Attendance_sorted!$B177:$CW177,Attendance_sorted!$B177:$CW177,"nn")&lt;&gt;"nn","•",""),"")</f>
        <v/>
      </c>
      <c r="AF178" s="1" t="str">
        <f ca="1">IF(($A178&lt;&gt;"")*(AF$1&lt;&gt;""),IF(_xlfn.XLOOKUP(AF$1,Attendance_sorted!$B177:$CW177,Attendance_sorted!$B177:$CW177,"nn")&lt;&gt;"nn","•",""),"")</f>
        <v/>
      </c>
      <c r="AG178" s="1" t="str">
        <f ca="1">IF(($A178&lt;&gt;"")*(AG$1&lt;&gt;""),IF(_xlfn.XLOOKUP(AG$1,Attendance_sorted!$B177:$CW177,Attendance_sorted!$B177:$CW177,"nn")&lt;&gt;"nn","•",""),"")</f>
        <v/>
      </c>
      <c r="AH178" s="1" t="str">
        <f ca="1">IF(($A178&lt;&gt;"")*(AH$1&lt;&gt;""),IF(_xlfn.XLOOKUP(AH$1,Attendance_sorted!$B177:$CW177,Attendance_sorted!$B177:$CW177,"nn")&lt;&gt;"nn","•",""),"")</f>
        <v/>
      </c>
      <c r="AI178" s="1" t="str">
        <f ca="1">IF(($A178&lt;&gt;"")*(AI$1&lt;&gt;""),IF(_xlfn.XLOOKUP(AI$1,Attendance_sorted!$B177:$CW177,Attendance_sorted!$B177:$CW177,"nn")&lt;&gt;"nn","•",""),"")</f>
        <v/>
      </c>
      <c r="AJ178" s="1" t="str">
        <f ca="1">IF(($A178&lt;&gt;"")*(AJ$1&lt;&gt;""),IF(_xlfn.XLOOKUP(AJ$1,Attendance_sorted!$B177:$CW177,Attendance_sorted!$B177:$CW177,"nn")&lt;&gt;"nn","•",""),"")</f>
        <v/>
      </c>
      <c r="AK178" s="1" t="str">
        <f ca="1">IF(($A178&lt;&gt;"")*(AK$1&lt;&gt;""),IF(_xlfn.XLOOKUP(AK$1,Attendance_sorted!$B177:$CW177,Attendance_sorted!$B177:$CW177,"nn")&lt;&gt;"nn","•",""),"")</f>
        <v/>
      </c>
      <c r="AL178" s="1" t="str">
        <f ca="1">IF(($A178&lt;&gt;"")*(AL$1&lt;&gt;""),IF(_xlfn.XLOOKUP(AL$1,Attendance_sorted!$B177:$CW177,Attendance_sorted!$B177:$CW177,"nn")&lt;&gt;"nn","•",""),"")</f>
        <v/>
      </c>
      <c r="AM178" s="1" t="str">
        <f ca="1">IF(($A178&lt;&gt;"")*(AM$1&lt;&gt;""),IF(_xlfn.XLOOKUP(AM$1,Attendance_sorted!$B177:$CW177,Attendance_sorted!$B177:$CW177,"nn")&lt;&gt;"nn","•",""),"")</f>
        <v/>
      </c>
      <c r="AN178" s="1" t="str">
        <f ca="1">IF(($A178&lt;&gt;"")*(AN$1&lt;&gt;""),IF(_xlfn.XLOOKUP(AN$1,Attendance_sorted!$B177:$CW177,Attendance_sorted!$B177:$CW177,"nn")&lt;&gt;"nn","•",""),"")</f>
        <v/>
      </c>
      <c r="AO178" s="1" t="str">
        <f ca="1">IF(($A178&lt;&gt;"")*(AO$1&lt;&gt;""),IF(_xlfn.XLOOKUP(AO$1,Attendance_sorted!$B177:$CW177,Attendance_sorted!$B177:$CW177,"nn")&lt;&gt;"nn","•",""),"")</f>
        <v/>
      </c>
      <c r="AP178" s="1" t="str">
        <f ca="1">IF(($A178&lt;&gt;"")*(AP$1&lt;&gt;""),IF(_xlfn.XLOOKUP(AP$1,Attendance_sorted!$B177:$CW177,Attendance_sorted!$B177:$CW177,"nn")&lt;&gt;"nn","•",""),"")</f>
        <v/>
      </c>
      <c r="AQ178" s="1" t="str">
        <f ca="1">IF(($A178&lt;&gt;"")*(AQ$1&lt;&gt;""),IF(_xlfn.XLOOKUP(AQ$1,Attendance_sorted!$B177:$CW177,Attendance_sorted!$B177:$CW177,"nn")&lt;&gt;"nn","•",""),"")</f>
        <v/>
      </c>
      <c r="AR178" s="1" t="str">
        <f ca="1">IF(($A178&lt;&gt;"")*(AR$1&lt;&gt;""),IF(_xlfn.XLOOKUP(AR$1,Attendance_sorted!$B177:$CW177,Attendance_sorted!$B177:$CW177,"nn")&lt;&gt;"nn","•",""),"")</f>
        <v/>
      </c>
      <c r="AS178" s="1" t="str">
        <f ca="1">IF(($A178&lt;&gt;"")*(AS$1&lt;&gt;""),IF(_xlfn.XLOOKUP(AS$1,Attendance_sorted!$B177:$CW177,Attendance_sorted!$B177:$CW177,"nn")&lt;&gt;"nn","•",""),"")</f>
        <v/>
      </c>
      <c r="AT178" s="1" t="str">
        <f ca="1">IF(($A178&lt;&gt;"")*(AT$1&lt;&gt;""),IF(_xlfn.XLOOKUP(AT$1,Attendance_sorted!$B177:$CW177,Attendance_sorted!$B177:$CW177,"nn")&lt;&gt;"nn","•",""),"")</f>
        <v/>
      </c>
      <c r="AU178" s="1" t="str">
        <f ca="1">IF(($A178&lt;&gt;"")*(AU$1&lt;&gt;""),IF(_xlfn.XLOOKUP(AU$1,Attendance_sorted!$B177:$CW177,Attendance_sorted!$B177:$CW177,"nn")&lt;&gt;"nn","•",""),"")</f>
        <v/>
      </c>
      <c r="AV178" s="1" t="str">
        <f ca="1">IF(($A178&lt;&gt;"")*(AV$1&lt;&gt;""),IF(_xlfn.XLOOKUP(AV$1,Attendance_sorted!$B177:$CW177,Attendance_sorted!$B177:$CW177,"nn")&lt;&gt;"nn","•",""),"")</f>
        <v/>
      </c>
      <c r="AW178" s="1" t="str">
        <f ca="1">IF(($A178&lt;&gt;"")*(AW$1&lt;&gt;""),IF(_xlfn.XLOOKUP(AW$1,Attendance_sorted!$B177:$CW177,Attendance_sorted!$B177:$CW177,"nn")&lt;&gt;"nn","•",""),"")</f>
        <v/>
      </c>
      <c r="AX178" s="1" t="str">
        <f ca="1">IF(($A178&lt;&gt;"")*(AX$1&lt;&gt;""),IF(_xlfn.XLOOKUP(AX$1,Attendance_sorted!$B177:$CW177,Attendance_sorted!$B177:$CW177,"nn")&lt;&gt;"nn","•",""),"")</f>
        <v/>
      </c>
      <c r="AY178" s="1" t="str">
        <f ca="1">IF(($A178&lt;&gt;"")*(AY$1&lt;&gt;""),IF(_xlfn.XLOOKUP(AY$1,Attendance_sorted!$B177:$CW177,Attendance_sorted!$B177:$CW177,"nn")&lt;&gt;"nn","•",""),"")</f>
        <v/>
      </c>
      <c r="AZ178" s="1" t="str">
        <f ca="1">IF(($A178&lt;&gt;"")*(AZ$1&lt;&gt;""),IF(_xlfn.XLOOKUP(AZ$1,Attendance_sorted!$B177:$CW177,Attendance_sorted!$B177:$CW177,"nn")&lt;&gt;"nn","•",""),"")</f>
        <v/>
      </c>
      <c r="BA178" s="1" t="str">
        <f ca="1">IF(($A178&lt;&gt;"")*(BA$1&lt;&gt;""),IF(_xlfn.XLOOKUP(BA$1,Attendance_sorted!$B177:$CW177,Attendance_sorted!$B177:$CW177,"nn")&lt;&gt;"nn","•",""),"")</f>
        <v/>
      </c>
      <c r="BB178" s="1" t="str">
        <f ca="1">IF(($A178&lt;&gt;"")*(BB$1&lt;&gt;""),IF(_xlfn.XLOOKUP(BB$1,Attendance_sorted!$B177:$CW177,Attendance_sorted!$B177:$CW177,"nn")&lt;&gt;"nn","•",""),"")</f>
        <v/>
      </c>
      <c r="BC178" s="1" t="str">
        <f ca="1">IF(($A178&lt;&gt;"")*(BC$1&lt;&gt;""),IF(_xlfn.XLOOKUP(BC$1,Attendance_sorted!$B177:$CW177,Attendance_sorted!$B177:$CW177,"nn")&lt;&gt;"nn","•",""),"")</f>
        <v/>
      </c>
      <c r="BD178" s="1" t="str">
        <f ca="1">IF(($A178&lt;&gt;"")*(BD$1&lt;&gt;""),IF(_xlfn.XLOOKUP(BD$1,Attendance_sorted!$B177:$CW177,Attendance_sorted!$B177:$CW177,"nn")&lt;&gt;"nn","•",""),"")</f>
        <v/>
      </c>
      <c r="BE178" s="1" t="str">
        <f ca="1">IF(($A178&lt;&gt;"")*(BE$1&lt;&gt;""),IF(_xlfn.XLOOKUP(BE$1,Attendance_sorted!$B177:$CW177,Attendance_sorted!$B177:$CW177,"nn")&lt;&gt;"nn","•",""),"")</f>
        <v/>
      </c>
      <c r="BF178" s="1" t="str">
        <f ca="1">IF(($A178&lt;&gt;"")*(BF$1&lt;&gt;""),IF(_xlfn.XLOOKUP(BF$1,Attendance_sorted!$B177:$CW177,Attendance_sorted!$B177:$CW177,"nn")&lt;&gt;"nn","•",""),"")</f>
        <v/>
      </c>
      <c r="BG178" s="1" t="str">
        <f ca="1">IF(($A178&lt;&gt;"")*(BG$1&lt;&gt;""),IF(_xlfn.XLOOKUP(BG$1,Attendance_sorted!$B177:$CW177,Attendance_sorted!$B177:$CW177,"nn")&lt;&gt;"nn","•",""),"")</f>
        <v/>
      </c>
      <c r="BH178" s="1" t="str">
        <f ca="1">IF(($A178&lt;&gt;"")*(BH$1&lt;&gt;""),IF(_xlfn.XLOOKUP(BH$1,Attendance_sorted!$B177:$CW177,Attendance_sorted!$B177:$CW177,"nn")&lt;&gt;"nn","•",""),"")</f>
        <v/>
      </c>
      <c r="BI178" s="1" t="str">
        <f ca="1">IF(($A178&lt;&gt;"")*(BI$1&lt;&gt;""),IF(_xlfn.XLOOKUP(BI$1,Attendance_sorted!$B177:$CW177,Attendance_sorted!$B177:$CW177,"nn")&lt;&gt;"nn","•",""),"")</f>
        <v/>
      </c>
      <c r="BJ178" s="1" t="str">
        <f ca="1">IF(($A178&lt;&gt;"")*(BJ$1&lt;&gt;""),IF(_xlfn.XLOOKUP(BJ$1,Attendance_sorted!$B177:$CW177,Attendance_sorted!$B177:$CW177,"nn")&lt;&gt;"nn","•",""),"")</f>
        <v/>
      </c>
      <c r="BK178" s="1" t="str">
        <f ca="1">IF(($A178&lt;&gt;"")*(BK$1&lt;&gt;""),IF(_xlfn.XLOOKUP(BK$1,Attendance_sorted!$B177:$CW177,Attendance_sorted!$B177:$CW177,"nn")&lt;&gt;"nn","•",""),"")</f>
        <v/>
      </c>
      <c r="BL178" s="1" t="str">
        <f ca="1">IF(($A178&lt;&gt;"")*(BL$1&lt;&gt;""),IF(_xlfn.XLOOKUP(BL$1,Attendance_sorted!$B177:$CW177,Attendance_sorted!$B177:$CW177,"nn")&lt;&gt;"nn","•",""),"")</f>
        <v/>
      </c>
      <c r="BM178" s="1" t="str">
        <f ca="1">IF(($A178&lt;&gt;"")*(BM$1&lt;&gt;""),IF(_xlfn.XLOOKUP(BM$1,Attendance_sorted!$B177:$CW177,Attendance_sorted!$B177:$CW177,"nn")&lt;&gt;"nn","•",""),"")</f>
        <v/>
      </c>
      <c r="BN178" s="1" t="str">
        <f ca="1">IF(($A178&lt;&gt;"")*(BN$1&lt;&gt;""),IF(_xlfn.XLOOKUP(BN$1,Attendance_sorted!$B177:$CW177,Attendance_sorted!$B177:$CW177,"nn")&lt;&gt;"nn","•",""),"")</f>
        <v/>
      </c>
      <c r="BO178" s="1" t="str">
        <f ca="1">IF(($A178&lt;&gt;"")*(BO$1&lt;&gt;""),IF(_xlfn.XLOOKUP(BO$1,Attendance_sorted!$B177:$CW177,Attendance_sorted!$B177:$CW177,"nn")&lt;&gt;"nn","•",""),"")</f>
        <v/>
      </c>
      <c r="BP178" s="1" t="str">
        <f ca="1">IF(($A178&lt;&gt;"")*(BP$1&lt;&gt;""),IF(_xlfn.XLOOKUP(BP$1,Attendance_sorted!$B177:$CW177,Attendance_sorted!$B177:$CW177,"nn")&lt;&gt;"nn","•",""),"")</f>
        <v/>
      </c>
      <c r="BQ178" s="1" t="str">
        <f ca="1">IF(($A178&lt;&gt;"")*(BQ$1&lt;&gt;""),IF(_xlfn.XLOOKUP(BQ$1,Attendance_sorted!$B177:$CW177,Attendance_sorted!$B177:$CW177,"nn")&lt;&gt;"nn","•",""),"")</f>
        <v/>
      </c>
      <c r="BR178" s="1" t="str">
        <f ca="1">IF(($A178&lt;&gt;"")*(BR$1&lt;&gt;""),IF(_xlfn.XLOOKUP(BR$1,Attendance_sorted!$B177:$CW177,Attendance_sorted!$B177:$CW177,"nn")&lt;&gt;"nn","•",""),"")</f>
        <v/>
      </c>
      <c r="BS178" s="1" t="str">
        <f ca="1">IF(($A178&lt;&gt;"")*(BS$1&lt;&gt;""),IF(_xlfn.XLOOKUP(BS$1,Attendance_sorted!$B177:$CW177,Attendance_sorted!$B177:$CW177,"nn")&lt;&gt;"nn","•",""),"")</f>
        <v/>
      </c>
      <c r="BT178" s="1" t="str">
        <f ca="1">IF(($A178&lt;&gt;"")*(BT$1&lt;&gt;""),IF(_xlfn.XLOOKUP(BT$1,Attendance_sorted!$B177:$CW177,Attendance_sorted!$B177:$CW177,"nn")&lt;&gt;"nn","•",""),"")</f>
        <v/>
      </c>
      <c r="BU178" s="1" t="str">
        <f ca="1">IF(($A178&lt;&gt;"")*(BU$1&lt;&gt;""),IF(_xlfn.XLOOKUP(BU$1,Attendance_sorted!$B177:$CW177,Attendance_sorted!$B177:$CW177,"nn")&lt;&gt;"nn","•",""),"")</f>
        <v/>
      </c>
      <c r="BV178" s="1" t="str">
        <f ca="1">IF(($A178&lt;&gt;"")*(BV$1&lt;&gt;""),IF(_xlfn.XLOOKUP(BV$1,Attendance_sorted!$B177:$CW177,Attendance_sorted!$B177:$CW177,"nn")&lt;&gt;"nn","•",""),"")</f>
        <v/>
      </c>
      <c r="BW178" s="1" t="str">
        <f ca="1">IF(($A178&lt;&gt;"")*(BW$1&lt;&gt;""),IF(_xlfn.XLOOKUP(BW$1,Attendance_sorted!$B177:$CW177,Attendance_sorted!$B177:$CW177,"nn")&lt;&gt;"nn","•",""),"")</f>
        <v/>
      </c>
      <c r="BX178" s="1" t="str">
        <f ca="1">IF(($A178&lt;&gt;"")*(BX$1&lt;&gt;""),IF(_xlfn.XLOOKUP(BX$1,Attendance_sorted!$B177:$CW177,Attendance_sorted!$B177:$CW177,"nn")&lt;&gt;"nn","•",""),"")</f>
        <v/>
      </c>
      <c r="BY178" s="1" t="str">
        <f ca="1">IF(($A178&lt;&gt;"")*(BY$1&lt;&gt;""),IF(_xlfn.XLOOKUP(BY$1,Attendance_sorted!$B177:$CW177,Attendance_sorted!$B177:$CW177,"nn")&lt;&gt;"nn","•",""),"")</f>
        <v/>
      </c>
      <c r="BZ178" s="1" t="str">
        <f ca="1">IF(($A178&lt;&gt;"")*(BZ$1&lt;&gt;""),IF(_xlfn.XLOOKUP(BZ$1,Attendance_sorted!$B177:$CW177,Attendance_sorted!$B177:$CW177,"nn")&lt;&gt;"nn","•",""),"")</f>
        <v/>
      </c>
      <c r="CA178" s="1" t="str">
        <f ca="1">IF(($A178&lt;&gt;"")*(CA$1&lt;&gt;""),IF(_xlfn.XLOOKUP(CA$1,Attendance_sorted!$B177:$CW177,Attendance_sorted!$B177:$CW177,"nn")&lt;&gt;"nn","•",""),"")</f>
        <v/>
      </c>
      <c r="CB178" s="1" t="str">
        <f ca="1">IF(($A178&lt;&gt;"")*(CB$1&lt;&gt;""),IF(_xlfn.XLOOKUP(CB$1,Attendance_sorted!$B177:$CW177,Attendance_sorted!$B177:$CW177,"nn")&lt;&gt;"nn","•",""),"")</f>
        <v/>
      </c>
      <c r="CC178" s="1" t="str">
        <f ca="1">IF(($A178&lt;&gt;"")*(CC$1&lt;&gt;""),IF(_xlfn.XLOOKUP(CC$1,Attendance_sorted!$B177:$CW177,Attendance_sorted!$B177:$CW177,"nn")&lt;&gt;"nn","•",""),"")</f>
        <v/>
      </c>
      <c r="CD178" s="1" t="str">
        <f ca="1">IF(($A178&lt;&gt;"")*(CD$1&lt;&gt;""),IF(_xlfn.XLOOKUP(CD$1,Attendance_sorted!$B177:$CW177,Attendance_sorted!$B177:$CW177,"nn")&lt;&gt;"nn","•",""),"")</f>
        <v/>
      </c>
      <c r="CE178" s="1" t="str">
        <f ca="1">IF(($A178&lt;&gt;"")*(CE$1&lt;&gt;""),IF(_xlfn.XLOOKUP(CE$1,Attendance_sorted!$B177:$CW177,Attendance_sorted!$B177:$CW177,"nn")&lt;&gt;"nn","•",""),"")</f>
        <v/>
      </c>
      <c r="CF178" s="1" t="str">
        <f ca="1">IF(($A178&lt;&gt;"")*(CF$1&lt;&gt;""),IF(_xlfn.XLOOKUP(CF$1,Attendance_sorted!$B177:$CW177,Attendance_sorted!$B177:$CW177,"nn")&lt;&gt;"nn","•",""),"")</f>
        <v/>
      </c>
      <c r="CG178" s="1" t="str">
        <f ca="1">IF(($A178&lt;&gt;"")*(CG$1&lt;&gt;""),IF(_xlfn.XLOOKUP(CG$1,Attendance_sorted!$B177:$CW177,Attendance_sorted!$B177:$CW177,"nn")&lt;&gt;"nn","•",""),"")</f>
        <v/>
      </c>
      <c r="CH178" s="1" t="str">
        <f ca="1">IF(($A178&lt;&gt;"")*(CH$1&lt;&gt;""),IF(_xlfn.XLOOKUP(CH$1,Attendance_sorted!$B177:$CW177,Attendance_sorted!$B177:$CW177,"nn")&lt;&gt;"nn","•",""),"")</f>
        <v/>
      </c>
      <c r="CI178" s="1" t="str">
        <f ca="1">IF(($A178&lt;&gt;"")*(CI$1&lt;&gt;""),IF(_xlfn.XLOOKUP(CI$1,Attendance_sorted!$B177:$CW177,Attendance_sorted!$B177:$CW177,"nn")&lt;&gt;"nn","•",""),"")</f>
        <v/>
      </c>
      <c r="CJ178" s="1" t="str">
        <f ca="1">IF(($A178&lt;&gt;"")*(CJ$1&lt;&gt;""),IF(_xlfn.XLOOKUP(CJ$1,Attendance_sorted!$B177:$CW177,Attendance_sorted!$B177:$CW177,"nn")&lt;&gt;"nn","•",""),"")</f>
        <v/>
      </c>
      <c r="CK178" s="1" t="str">
        <f ca="1">IF(($A178&lt;&gt;"")*(CK$1&lt;&gt;""),IF(_xlfn.XLOOKUP(CK$1,Attendance_sorted!$B177:$CW177,Attendance_sorted!$B177:$CW177,"nn")&lt;&gt;"nn","•",""),"")</f>
        <v/>
      </c>
      <c r="CL178" s="1" t="str">
        <f ca="1">IF(($A178&lt;&gt;"")*(CL$1&lt;&gt;""),IF(_xlfn.XLOOKUP(CL$1,Attendance_sorted!$B177:$CW177,Attendance_sorted!$B177:$CW177,"nn")&lt;&gt;"nn","•",""),"")</f>
        <v/>
      </c>
      <c r="CM178" s="1" t="str">
        <f ca="1">IF(($A178&lt;&gt;"")*(CM$1&lt;&gt;""),IF(_xlfn.XLOOKUP(CM$1,Attendance_sorted!$B177:$CW177,Attendance_sorted!$B177:$CW177,"nn")&lt;&gt;"nn","•",""),"")</f>
        <v/>
      </c>
      <c r="CN178" s="1" t="str">
        <f ca="1">IF(($A178&lt;&gt;"")*(CN$1&lt;&gt;""),IF(_xlfn.XLOOKUP(CN$1,Attendance_sorted!$B177:$CW177,Attendance_sorted!$B177:$CW177,"nn")&lt;&gt;"nn","•",""),"")</f>
        <v/>
      </c>
      <c r="CO178" s="1" t="str">
        <f ca="1">IF(($A178&lt;&gt;"")*(CO$1&lt;&gt;""),IF(_xlfn.XLOOKUP(CO$1,Attendance_sorted!$B177:$CW177,Attendance_sorted!$B177:$CW177,"nn")&lt;&gt;"nn","•",""),"")</f>
        <v/>
      </c>
      <c r="CP178" s="1" t="str">
        <f ca="1">IF(($A178&lt;&gt;"")*(CP$1&lt;&gt;""),IF(_xlfn.XLOOKUP(CP$1,Attendance_sorted!$B177:$CW177,Attendance_sorted!$B177:$CW177,"nn")&lt;&gt;"nn","•",""),"")</f>
        <v/>
      </c>
      <c r="CQ178" s="1" t="str">
        <f ca="1">IF(($A178&lt;&gt;"")*(CQ$1&lt;&gt;""),IF(_xlfn.XLOOKUP(CQ$1,Attendance_sorted!$B177:$CW177,Attendance_sorted!$B177:$CW177,"nn")&lt;&gt;"nn","•",""),"")</f>
        <v/>
      </c>
      <c r="CR178" s="1" t="str">
        <f ca="1">IF(($A178&lt;&gt;"")*(CR$1&lt;&gt;""),IF(_xlfn.XLOOKUP(CR$1,Attendance_sorted!$B177:$CW177,Attendance_sorted!$B177:$CW177,"nn")&lt;&gt;"nn","•",""),"")</f>
        <v/>
      </c>
      <c r="CS178" s="1" t="str">
        <f ca="1">IF(($A178&lt;&gt;"")*(CS$1&lt;&gt;""),IF(_xlfn.XLOOKUP(CS$1,Attendance_sorted!$B177:$CW177,Attendance_sorted!$B177:$CW177,"nn")&lt;&gt;"nn","•",""),"")</f>
        <v/>
      </c>
      <c r="CT178" s="1" t="str">
        <f ca="1">IF(($A178&lt;&gt;"")*(CT$1&lt;&gt;""),IF(_xlfn.XLOOKUP(CT$1,Attendance_sorted!$B177:$CW177,Attendance_sorted!$B177:$CW177,"nn")&lt;&gt;"nn","•",""),"")</f>
        <v/>
      </c>
      <c r="CU178" s="1" t="str">
        <f ca="1">IF(($A178&lt;&gt;"")*(CU$1&lt;&gt;""),IF(_xlfn.XLOOKUP(CU$1,Attendance_sorted!$B177:$CW177,Attendance_sorted!$B177:$CW177,"nn")&lt;&gt;"nn","•",""),"")</f>
        <v/>
      </c>
      <c r="CV178" s="1" t="str">
        <f ca="1">IF(($A178&lt;&gt;"")*(CV$1&lt;&gt;""),IF(_xlfn.XLOOKUP(CV$1,Attendance_sorted!$B177:$CW177,Attendance_sorted!$B177:$CW177,"nn")&lt;&gt;"nn","•",""),"")</f>
        <v/>
      </c>
      <c r="CW178" s="1" t="str">
        <f ca="1">IF(($A178&lt;&gt;"")*(CW$1&lt;&gt;""),IF(_xlfn.XLOOKUP(CW$1,Attendance_sorted!$B177:$CW177,Attendance_sorted!$B177:$CW177,"nn")&lt;&gt;"nn","•",""),"")</f>
        <v/>
      </c>
    </row>
    <row r="179" spans="1:101">
      <c r="A179" s="1">
        <v>712</v>
      </c>
      <c r="B179" s="1" t="str">
        <f ca="1">IF(($A179&lt;&gt;"")*(B$1&lt;&gt;""),IF(_xlfn.XLOOKUP(B$1,Attendance_sorted!$B178:$CW178,Attendance_sorted!$B178:$CW178,"nn")&lt;&gt;"nn","•",""),"")</f>
        <v/>
      </c>
      <c r="C179" s="1" t="str">
        <f ca="1">IF(($A179&lt;&gt;"")*(C$1&lt;&gt;""),IF(_xlfn.XLOOKUP(C$1,Attendance_sorted!$B178:$CW178,Attendance_sorted!$B178:$CW178,"nn")&lt;&gt;"nn","•",""),"")</f>
        <v/>
      </c>
      <c r="D179" s="1" t="str">
        <f ca="1">IF(($A179&lt;&gt;"")*(D$1&lt;&gt;""),IF(_xlfn.XLOOKUP(D$1,Attendance_sorted!$B178:$CW178,Attendance_sorted!$B178:$CW178,"nn")&lt;&gt;"nn","•",""),"")</f>
        <v/>
      </c>
      <c r="E179" s="1" t="str">
        <f ca="1">IF(($A179&lt;&gt;"")*(E$1&lt;&gt;""),IF(_xlfn.XLOOKUP(E$1,Attendance_sorted!$B178:$CW178,Attendance_sorted!$B178:$CW178,"nn")&lt;&gt;"nn","•",""),"")</f>
        <v/>
      </c>
      <c r="F179" s="1" t="str">
        <f ca="1">IF(($A179&lt;&gt;"")*(F$1&lt;&gt;""),IF(_xlfn.XLOOKUP(F$1,Attendance_sorted!$B178:$CW178,Attendance_sorted!$B178:$CW178,"nn")&lt;&gt;"nn","•",""),"")</f>
        <v/>
      </c>
      <c r="G179" s="1" t="str">
        <f ca="1">IF(($A179&lt;&gt;"")*(G$1&lt;&gt;""),IF(_xlfn.XLOOKUP(G$1,Attendance_sorted!$B178:$CW178,Attendance_sorted!$B178:$CW178,"nn")&lt;&gt;"nn","•",""),"")</f>
        <v/>
      </c>
      <c r="H179" s="1" t="str">
        <f ca="1">IF(($A179&lt;&gt;"")*(H$1&lt;&gt;""),IF(_xlfn.XLOOKUP(H$1,Attendance_sorted!$B178:$CW178,Attendance_sorted!$B178:$CW178,"nn")&lt;&gt;"nn","•",""),"")</f>
        <v/>
      </c>
      <c r="I179" s="1" t="str">
        <f ca="1">IF(($A179&lt;&gt;"")*(I$1&lt;&gt;""),IF(_xlfn.XLOOKUP(I$1,Attendance_sorted!$B178:$CW178,Attendance_sorted!$B178:$CW178,"nn")&lt;&gt;"nn","•",""),"")</f>
        <v/>
      </c>
      <c r="J179" s="1" t="str">
        <f ca="1">IF(($A179&lt;&gt;"")*(J$1&lt;&gt;""),IF(_xlfn.XLOOKUP(J$1,Attendance_sorted!$B178:$CW178,Attendance_sorted!$B178:$CW178,"nn")&lt;&gt;"nn","•",""),"")</f>
        <v/>
      </c>
      <c r="K179" s="1" t="str">
        <f ca="1">IF(($A179&lt;&gt;"")*(K$1&lt;&gt;""),IF(_xlfn.XLOOKUP(K$1,Attendance_sorted!$B178:$CW178,Attendance_sorted!$B178:$CW178,"nn")&lt;&gt;"nn","•",""),"")</f>
        <v/>
      </c>
      <c r="L179" s="1" t="str">
        <f ca="1">IF(($A179&lt;&gt;"")*(L$1&lt;&gt;""),IF(_xlfn.XLOOKUP(L$1,Attendance_sorted!$B178:$CW178,Attendance_sorted!$B178:$CW178,"nn")&lt;&gt;"nn","•",""),"")</f>
        <v/>
      </c>
      <c r="M179" s="1" t="str">
        <f ca="1">IF(($A179&lt;&gt;"")*(M$1&lt;&gt;""),IF(_xlfn.XLOOKUP(M$1,Attendance_sorted!$B178:$CW178,Attendance_sorted!$B178:$CW178,"nn")&lt;&gt;"nn","•",""),"")</f>
        <v/>
      </c>
      <c r="N179" s="1" t="str">
        <f ca="1">IF(($A179&lt;&gt;"")*(N$1&lt;&gt;""),IF(_xlfn.XLOOKUP(N$1,Attendance_sorted!$B178:$CW178,Attendance_sorted!$B178:$CW178,"nn")&lt;&gt;"nn","•",""),"")</f>
        <v/>
      </c>
      <c r="O179" s="1" t="str">
        <f ca="1">IF(($A179&lt;&gt;"")*(O$1&lt;&gt;""),IF(_xlfn.XLOOKUP(O$1,Attendance_sorted!$B178:$CW178,Attendance_sorted!$B178:$CW178,"nn")&lt;&gt;"nn","•",""),"")</f>
        <v/>
      </c>
      <c r="P179" s="1" t="str">
        <f ca="1">IF(($A179&lt;&gt;"")*(P$1&lt;&gt;""),IF(_xlfn.XLOOKUP(P$1,Attendance_sorted!$B178:$CW178,Attendance_sorted!$B178:$CW178,"nn")&lt;&gt;"nn","•",""),"")</f>
        <v/>
      </c>
      <c r="Q179" s="1" t="str">
        <f ca="1">IF(($A179&lt;&gt;"")*(Q$1&lt;&gt;""),IF(_xlfn.XLOOKUP(Q$1,Attendance_sorted!$B178:$CW178,Attendance_sorted!$B178:$CW178,"nn")&lt;&gt;"nn","•",""),"")</f>
        <v/>
      </c>
      <c r="R179" s="1" t="str">
        <f ca="1">IF(($A179&lt;&gt;"")*(R$1&lt;&gt;""),IF(_xlfn.XLOOKUP(R$1,Attendance_sorted!$B178:$CW178,Attendance_sorted!$B178:$CW178,"nn")&lt;&gt;"nn","•",""),"")</f>
        <v/>
      </c>
      <c r="S179" s="1" t="str">
        <f ca="1">IF(($A179&lt;&gt;"")*(S$1&lt;&gt;""),IF(_xlfn.XLOOKUP(S$1,Attendance_sorted!$B178:$CW178,Attendance_sorted!$B178:$CW178,"nn")&lt;&gt;"nn","•",""),"")</f>
        <v/>
      </c>
      <c r="T179" s="1" t="str">
        <f ca="1">IF(($A179&lt;&gt;"")*(T$1&lt;&gt;""),IF(_xlfn.XLOOKUP(T$1,Attendance_sorted!$B178:$CW178,Attendance_sorted!$B178:$CW178,"nn")&lt;&gt;"nn","•",""),"")</f>
        <v/>
      </c>
      <c r="U179" s="1" t="str">
        <f ca="1">IF(($A179&lt;&gt;"")*(U$1&lt;&gt;""),IF(_xlfn.XLOOKUP(U$1,Attendance_sorted!$B178:$CW178,Attendance_sorted!$B178:$CW178,"nn")&lt;&gt;"nn","•",""),"")</f>
        <v/>
      </c>
      <c r="V179" s="1" t="str">
        <f ca="1">IF(($A179&lt;&gt;"")*(V$1&lt;&gt;""),IF(_xlfn.XLOOKUP(V$1,Attendance_sorted!$B178:$CW178,Attendance_sorted!$B178:$CW178,"nn")&lt;&gt;"nn","•",""),"")</f>
        <v/>
      </c>
      <c r="W179" s="1" t="str">
        <f ca="1">IF(($A179&lt;&gt;"")*(W$1&lt;&gt;""),IF(_xlfn.XLOOKUP(W$1,Attendance_sorted!$B178:$CW178,Attendance_sorted!$B178:$CW178,"nn")&lt;&gt;"nn","•",""),"")</f>
        <v/>
      </c>
      <c r="X179" s="1" t="str">
        <f ca="1">IF(($A179&lt;&gt;"")*(X$1&lt;&gt;""),IF(_xlfn.XLOOKUP(X$1,Attendance_sorted!$B178:$CW178,Attendance_sorted!$B178:$CW178,"nn")&lt;&gt;"nn","•",""),"")</f>
        <v/>
      </c>
      <c r="Y179" s="1" t="str">
        <f ca="1">IF(($A179&lt;&gt;"")*(Y$1&lt;&gt;""),IF(_xlfn.XLOOKUP(Y$1,Attendance_sorted!$B178:$CW178,Attendance_sorted!$B178:$CW178,"nn")&lt;&gt;"nn","•",""),"")</f>
        <v/>
      </c>
      <c r="Z179" s="1" t="str">
        <f ca="1">IF(($A179&lt;&gt;"")*(Z$1&lt;&gt;""),IF(_xlfn.XLOOKUP(Z$1,Attendance_sorted!$B178:$CW178,Attendance_sorted!$B178:$CW178,"nn")&lt;&gt;"nn","•",""),"")</f>
        <v/>
      </c>
      <c r="AA179" s="1" t="str">
        <f ca="1">IF(($A179&lt;&gt;"")*(AA$1&lt;&gt;""),IF(_xlfn.XLOOKUP(AA$1,Attendance_sorted!$B178:$CW178,Attendance_sorted!$B178:$CW178,"nn")&lt;&gt;"nn","•",""),"")</f>
        <v/>
      </c>
      <c r="AB179" s="1" t="str">
        <f ca="1">IF(($A179&lt;&gt;"")*(AB$1&lt;&gt;""),IF(_xlfn.XLOOKUP(AB$1,Attendance_sorted!$B178:$CW178,Attendance_sorted!$B178:$CW178,"nn")&lt;&gt;"nn","•",""),"")</f>
        <v/>
      </c>
      <c r="AC179" s="1" t="str">
        <f ca="1">IF(($A179&lt;&gt;"")*(AC$1&lt;&gt;""),IF(_xlfn.XLOOKUP(AC$1,Attendance_sorted!$B178:$CW178,Attendance_sorted!$B178:$CW178,"nn")&lt;&gt;"nn","•",""),"")</f>
        <v/>
      </c>
      <c r="AD179" s="1" t="str">
        <f ca="1">IF(($A179&lt;&gt;"")*(AD$1&lt;&gt;""),IF(_xlfn.XLOOKUP(AD$1,Attendance_sorted!$B178:$CW178,Attendance_sorted!$B178:$CW178,"nn")&lt;&gt;"nn","•",""),"")</f>
        <v/>
      </c>
      <c r="AE179" s="1" t="str">
        <f ca="1">IF(($A179&lt;&gt;"")*(AE$1&lt;&gt;""),IF(_xlfn.XLOOKUP(AE$1,Attendance_sorted!$B178:$CW178,Attendance_sorted!$B178:$CW178,"nn")&lt;&gt;"nn","•",""),"")</f>
        <v/>
      </c>
      <c r="AF179" s="1" t="str">
        <f ca="1">IF(($A179&lt;&gt;"")*(AF$1&lt;&gt;""),IF(_xlfn.XLOOKUP(AF$1,Attendance_sorted!$B178:$CW178,Attendance_sorted!$B178:$CW178,"nn")&lt;&gt;"nn","•",""),"")</f>
        <v/>
      </c>
      <c r="AG179" s="1" t="str">
        <f ca="1">IF(($A179&lt;&gt;"")*(AG$1&lt;&gt;""),IF(_xlfn.XLOOKUP(AG$1,Attendance_sorted!$B178:$CW178,Attendance_sorted!$B178:$CW178,"nn")&lt;&gt;"nn","•",""),"")</f>
        <v/>
      </c>
      <c r="AH179" s="1" t="str">
        <f ca="1">IF(($A179&lt;&gt;"")*(AH$1&lt;&gt;""),IF(_xlfn.XLOOKUP(AH$1,Attendance_sorted!$B178:$CW178,Attendance_sorted!$B178:$CW178,"nn")&lt;&gt;"nn","•",""),"")</f>
        <v/>
      </c>
      <c r="AI179" s="1" t="str">
        <f ca="1">IF(($A179&lt;&gt;"")*(AI$1&lt;&gt;""),IF(_xlfn.XLOOKUP(AI$1,Attendance_sorted!$B178:$CW178,Attendance_sorted!$B178:$CW178,"nn")&lt;&gt;"nn","•",""),"")</f>
        <v/>
      </c>
      <c r="AJ179" s="1" t="str">
        <f ca="1">IF(($A179&lt;&gt;"")*(AJ$1&lt;&gt;""),IF(_xlfn.XLOOKUP(AJ$1,Attendance_sorted!$B178:$CW178,Attendance_sorted!$B178:$CW178,"nn")&lt;&gt;"nn","•",""),"")</f>
        <v/>
      </c>
      <c r="AK179" s="1" t="str">
        <f ca="1">IF(($A179&lt;&gt;"")*(AK$1&lt;&gt;""),IF(_xlfn.XLOOKUP(AK$1,Attendance_sorted!$B178:$CW178,Attendance_sorted!$B178:$CW178,"nn")&lt;&gt;"nn","•",""),"")</f>
        <v/>
      </c>
      <c r="AL179" s="1" t="str">
        <f ca="1">IF(($A179&lt;&gt;"")*(AL$1&lt;&gt;""),IF(_xlfn.XLOOKUP(AL$1,Attendance_sorted!$B178:$CW178,Attendance_sorted!$B178:$CW178,"nn")&lt;&gt;"nn","•",""),"")</f>
        <v/>
      </c>
      <c r="AM179" s="1" t="str">
        <f ca="1">IF(($A179&lt;&gt;"")*(AM$1&lt;&gt;""),IF(_xlfn.XLOOKUP(AM$1,Attendance_sorted!$B178:$CW178,Attendance_sorted!$B178:$CW178,"nn")&lt;&gt;"nn","•",""),"")</f>
        <v/>
      </c>
      <c r="AN179" s="1" t="str">
        <f ca="1">IF(($A179&lt;&gt;"")*(AN$1&lt;&gt;""),IF(_xlfn.XLOOKUP(AN$1,Attendance_sorted!$B178:$CW178,Attendance_sorted!$B178:$CW178,"nn")&lt;&gt;"nn","•",""),"")</f>
        <v/>
      </c>
      <c r="AO179" s="1" t="str">
        <f ca="1">IF(($A179&lt;&gt;"")*(AO$1&lt;&gt;""),IF(_xlfn.XLOOKUP(AO$1,Attendance_sorted!$B178:$CW178,Attendance_sorted!$B178:$CW178,"nn")&lt;&gt;"nn","•",""),"")</f>
        <v/>
      </c>
      <c r="AP179" s="1" t="str">
        <f ca="1">IF(($A179&lt;&gt;"")*(AP$1&lt;&gt;""),IF(_xlfn.XLOOKUP(AP$1,Attendance_sorted!$B178:$CW178,Attendance_sorted!$B178:$CW178,"nn")&lt;&gt;"nn","•",""),"")</f>
        <v/>
      </c>
      <c r="AQ179" s="1" t="str">
        <f ca="1">IF(($A179&lt;&gt;"")*(AQ$1&lt;&gt;""),IF(_xlfn.XLOOKUP(AQ$1,Attendance_sorted!$B178:$CW178,Attendance_sorted!$B178:$CW178,"nn")&lt;&gt;"nn","•",""),"")</f>
        <v/>
      </c>
      <c r="AR179" s="1" t="str">
        <f ca="1">IF(($A179&lt;&gt;"")*(AR$1&lt;&gt;""),IF(_xlfn.XLOOKUP(AR$1,Attendance_sorted!$B178:$CW178,Attendance_sorted!$B178:$CW178,"nn")&lt;&gt;"nn","•",""),"")</f>
        <v/>
      </c>
      <c r="AS179" s="1" t="str">
        <f ca="1">IF(($A179&lt;&gt;"")*(AS$1&lt;&gt;""),IF(_xlfn.XLOOKUP(AS$1,Attendance_sorted!$B178:$CW178,Attendance_sorted!$B178:$CW178,"nn")&lt;&gt;"nn","•",""),"")</f>
        <v/>
      </c>
      <c r="AT179" s="1" t="str">
        <f ca="1">IF(($A179&lt;&gt;"")*(AT$1&lt;&gt;""),IF(_xlfn.XLOOKUP(AT$1,Attendance_sorted!$B178:$CW178,Attendance_sorted!$B178:$CW178,"nn")&lt;&gt;"nn","•",""),"")</f>
        <v/>
      </c>
      <c r="AU179" s="1" t="str">
        <f ca="1">IF(($A179&lt;&gt;"")*(AU$1&lt;&gt;""),IF(_xlfn.XLOOKUP(AU$1,Attendance_sorted!$B178:$CW178,Attendance_sorted!$B178:$CW178,"nn")&lt;&gt;"nn","•",""),"")</f>
        <v/>
      </c>
      <c r="AV179" s="1" t="str">
        <f ca="1">IF(($A179&lt;&gt;"")*(AV$1&lt;&gt;""),IF(_xlfn.XLOOKUP(AV$1,Attendance_sorted!$B178:$CW178,Attendance_sorted!$B178:$CW178,"nn")&lt;&gt;"nn","•",""),"")</f>
        <v/>
      </c>
      <c r="AW179" s="1" t="str">
        <f ca="1">IF(($A179&lt;&gt;"")*(AW$1&lt;&gt;""),IF(_xlfn.XLOOKUP(AW$1,Attendance_sorted!$B178:$CW178,Attendance_sorted!$B178:$CW178,"nn")&lt;&gt;"nn","•",""),"")</f>
        <v/>
      </c>
      <c r="AX179" s="1" t="str">
        <f ca="1">IF(($A179&lt;&gt;"")*(AX$1&lt;&gt;""),IF(_xlfn.XLOOKUP(AX$1,Attendance_sorted!$B178:$CW178,Attendance_sorted!$B178:$CW178,"nn")&lt;&gt;"nn","•",""),"")</f>
        <v/>
      </c>
      <c r="AY179" s="1" t="str">
        <f ca="1">IF(($A179&lt;&gt;"")*(AY$1&lt;&gt;""),IF(_xlfn.XLOOKUP(AY$1,Attendance_sorted!$B178:$CW178,Attendance_sorted!$B178:$CW178,"nn")&lt;&gt;"nn","•",""),"")</f>
        <v/>
      </c>
      <c r="AZ179" s="1" t="str">
        <f ca="1">IF(($A179&lt;&gt;"")*(AZ$1&lt;&gt;""),IF(_xlfn.XLOOKUP(AZ$1,Attendance_sorted!$B178:$CW178,Attendance_sorted!$B178:$CW178,"nn")&lt;&gt;"nn","•",""),"")</f>
        <v/>
      </c>
      <c r="BA179" s="1" t="str">
        <f ca="1">IF(($A179&lt;&gt;"")*(BA$1&lt;&gt;""),IF(_xlfn.XLOOKUP(BA$1,Attendance_sorted!$B178:$CW178,Attendance_sorted!$B178:$CW178,"nn")&lt;&gt;"nn","•",""),"")</f>
        <v/>
      </c>
      <c r="BB179" s="1" t="str">
        <f ca="1">IF(($A179&lt;&gt;"")*(BB$1&lt;&gt;""),IF(_xlfn.XLOOKUP(BB$1,Attendance_sorted!$B178:$CW178,Attendance_sorted!$B178:$CW178,"nn")&lt;&gt;"nn","•",""),"")</f>
        <v/>
      </c>
      <c r="BC179" s="1" t="str">
        <f ca="1">IF(($A179&lt;&gt;"")*(BC$1&lt;&gt;""),IF(_xlfn.XLOOKUP(BC$1,Attendance_sorted!$B178:$CW178,Attendance_sorted!$B178:$CW178,"nn")&lt;&gt;"nn","•",""),"")</f>
        <v/>
      </c>
      <c r="BD179" s="1" t="str">
        <f ca="1">IF(($A179&lt;&gt;"")*(BD$1&lt;&gt;""),IF(_xlfn.XLOOKUP(BD$1,Attendance_sorted!$B178:$CW178,Attendance_sorted!$B178:$CW178,"nn")&lt;&gt;"nn","•",""),"")</f>
        <v/>
      </c>
      <c r="BE179" s="1" t="str">
        <f ca="1">IF(($A179&lt;&gt;"")*(BE$1&lt;&gt;""),IF(_xlfn.XLOOKUP(BE$1,Attendance_sorted!$B178:$CW178,Attendance_sorted!$B178:$CW178,"nn")&lt;&gt;"nn","•",""),"")</f>
        <v/>
      </c>
      <c r="BF179" s="1" t="str">
        <f ca="1">IF(($A179&lt;&gt;"")*(BF$1&lt;&gt;""),IF(_xlfn.XLOOKUP(BF$1,Attendance_sorted!$B178:$CW178,Attendance_sorted!$B178:$CW178,"nn")&lt;&gt;"nn","•",""),"")</f>
        <v/>
      </c>
      <c r="BG179" s="1" t="str">
        <f ca="1">IF(($A179&lt;&gt;"")*(BG$1&lt;&gt;""),IF(_xlfn.XLOOKUP(BG$1,Attendance_sorted!$B178:$CW178,Attendance_sorted!$B178:$CW178,"nn")&lt;&gt;"nn","•",""),"")</f>
        <v/>
      </c>
      <c r="BH179" s="1" t="str">
        <f ca="1">IF(($A179&lt;&gt;"")*(BH$1&lt;&gt;""),IF(_xlfn.XLOOKUP(BH$1,Attendance_sorted!$B178:$CW178,Attendance_sorted!$B178:$CW178,"nn")&lt;&gt;"nn","•",""),"")</f>
        <v/>
      </c>
      <c r="BI179" s="1" t="str">
        <f ca="1">IF(($A179&lt;&gt;"")*(BI$1&lt;&gt;""),IF(_xlfn.XLOOKUP(BI$1,Attendance_sorted!$B178:$CW178,Attendance_sorted!$B178:$CW178,"nn")&lt;&gt;"nn","•",""),"")</f>
        <v/>
      </c>
      <c r="BJ179" s="1" t="str">
        <f ca="1">IF(($A179&lt;&gt;"")*(BJ$1&lt;&gt;""),IF(_xlfn.XLOOKUP(BJ$1,Attendance_sorted!$B178:$CW178,Attendance_sorted!$B178:$CW178,"nn")&lt;&gt;"nn","•",""),"")</f>
        <v/>
      </c>
      <c r="BK179" s="1" t="str">
        <f ca="1">IF(($A179&lt;&gt;"")*(BK$1&lt;&gt;""),IF(_xlfn.XLOOKUP(BK$1,Attendance_sorted!$B178:$CW178,Attendance_sorted!$B178:$CW178,"nn")&lt;&gt;"nn","•",""),"")</f>
        <v/>
      </c>
      <c r="BL179" s="1" t="str">
        <f ca="1">IF(($A179&lt;&gt;"")*(BL$1&lt;&gt;""),IF(_xlfn.XLOOKUP(BL$1,Attendance_sorted!$B178:$CW178,Attendance_sorted!$B178:$CW178,"nn")&lt;&gt;"nn","•",""),"")</f>
        <v/>
      </c>
      <c r="BM179" s="1" t="str">
        <f ca="1">IF(($A179&lt;&gt;"")*(BM$1&lt;&gt;""),IF(_xlfn.XLOOKUP(BM$1,Attendance_sorted!$B178:$CW178,Attendance_sorted!$B178:$CW178,"nn")&lt;&gt;"nn","•",""),"")</f>
        <v/>
      </c>
      <c r="BN179" s="1" t="str">
        <f ca="1">IF(($A179&lt;&gt;"")*(BN$1&lt;&gt;""),IF(_xlfn.XLOOKUP(BN$1,Attendance_sorted!$B178:$CW178,Attendance_sorted!$B178:$CW178,"nn")&lt;&gt;"nn","•",""),"")</f>
        <v/>
      </c>
      <c r="BO179" s="1" t="str">
        <f ca="1">IF(($A179&lt;&gt;"")*(BO$1&lt;&gt;""),IF(_xlfn.XLOOKUP(BO$1,Attendance_sorted!$B178:$CW178,Attendance_sorted!$B178:$CW178,"nn")&lt;&gt;"nn","•",""),"")</f>
        <v/>
      </c>
      <c r="BP179" s="1" t="str">
        <f ca="1">IF(($A179&lt;&gt;"")*(BP$1&lt;&gt;""),IF(_xlfn.XLOOKUP(BP$1,Attendance_sorted!$B178:$CW178,Attendance_sorted!$B178:$CW178,"nn")&lt;&gt;"nn","•",""),"")</f>
        <v/>
      </c>
      <c r="BQ179" s="1" t="str">
        <f ca="1">IF(($A179&lt;&gt;"")*(BQ$1&lt;&gt;""),IF(_xlfn.XLOOKUP(BQ$1,Attendance_sorted!$B178:$CW178,Attendance_sorted!$B178:$CW178,"nn")&lt;&gt;"nn","•",""),"")</f>
        <v/>
      </c>
      <c r="BR179" s="1" t="str">
        <f ca="1">IF(($A179&lt;&gt;"")*(BR$1&lt;&gt;""),IF(_xlfn.XLOOKUP(BR$1,Attendance_sorted!$B178:$CW178,Attendance_sorted!$B178:$CW178,"nn")&lt;&gt;"nn","•",""),"")</f>
        <v/>
      </c>
      <c r="BS179" s="1" t="str">
        <f ca="1">IF(($A179&lt;&gt;"")*(BS$1&lt;&gt;""),IF(_xlfn.XLOOKUP(BS$1,Attendance_sorted!$B178:$CW178,Attendance_sorted!$B178:$CW178,"nn")&lt;&gt;"nn","•",""),"")</f>
        <v/>
      </c>
      <c r="BT179" s="1" t="str">
        <f ca="1">IF(($A179&lt;&gt;"")*(BT$1&lt;&gt;""),IF(_xlfn.XLOOKUP(BT$1,Attendance_sorted!$B178:$CW178,Attendance_sorted!$B178:$CW178,"nn")&lt;&gt;"nn","•",""),"")</f>
        <v/>
      </c>
      <c r="BU179" s="1" t="str">
        <f ca="1">IF(($A179&lt;&gt;"")*(BU$1&lt;&gt;""),IF(_xlfn.XLOOKUP(BU$1,Attendance_sorted!$B178:$CW178,Attendance_sorted!$B178:$CW178,"nn")&lt;&gt;"nn","•",""),"")</f>
        <v/>
      </c>
      <c r="BV179" s="1" t="str">
        <f ca="1">IF(($A179&lt;&gt;"")*(BV$1&lt;&gt;""),IF(_xlfn.XLOOKUP(BV$1,Attendance_sorted!$B178:$CW178,Attendance_sorted!$B178:$CW178,"nn")&lt;&gt;"nn","•",""),"")</f>
        <v/>
      </c>
      <c r="BW179" s="1" t="str">
        <f ca="1">IF(($A179&lt;&gt;"")*(BW$1&lt;&gt;""),IF(_xlfn.XLOOKUP(BW$1,Attendance_sorted!$B178:$CW178,Attendance_sorted!$B178:$CW178,"nn")&lt;&gt;"nn","•",""),"")</f>
        <v/>
      </c>
      <c r="BX179" s="1" t="str">
        <f ca="1">IF(($A179&lt;&gt;"")*(BX$1&lt;&gt;""),IF(_xlfn.XLOOKUP(BX$1,Attendance_sorted!$B178:$CW178,Attendance_sorted!$B178:$CW178,"nn")&lt;&gt;"nn","•",""),"")</f>
        <v/>
      </c>
      <c r="BY179" s="1" t="str">
        <f ca="1">IF(($A179&lt;&gt;"")*(BY$1&lt;&gt;""),IF(_xlfn.XLOOKUP(BY$1,Attendance_sorted!$B178:$CW178,Attendance_sorted!$B178:$CW178,"nn")&lt;&gt;"nn","•",""),"")</f>
        <v/>
      </c>
      <c r="BZ179" s="1" t="str">
        <f ca="1">IF(($A179&lt;&gt;"")*(BZ$1&lt;&gt;""),IF(_xlfn.XLOOKUP(BZ$1,Attendance_sorted!$B178:$CW178,Attendance_sorted!$B178:$CW178,"nn")&lt;&gt;"nn","•",""),"")</f>
        <v/>
      </c>
      <c r="CA179" s="1" t="str">
        <f ca="1">IF(($A179&lt;&gt;"")*(CA$1&lt;&gt;""),IF(_xlfn.XLOOKUP(CA$1,Attendance_sorted!$B178:$CW178,Attendance_sorted!$B178:$CW178,"nn")&lt;&gt;"nn","•",""),"")</f>
        <v/>
      </c>
      <c r="CB179" s="1" t="str">
        <f ca="1">IF(($A179&lt;&gt;"")*(CB$1&lt;&gt;""),IF(_xlfn.XLOOKUP(CB$1,Attendance_sorted!$B178:$CW178,Attendance_sorted!$B178:$CW178,"nn")&lt;&gt;"nn","•",""),"")</f>
        <v/>
      </c>
      <c r="CC179" s="1" t="str">
        <f ca="1">IF(($A179&lt;&gt;"")*(CC$1&lt;&gt;""),IF(_xlfn.XLOOKUP(CC$1,Attendance_sorted!$B178:$CW178,Attendance_sorted!$B178:$CW178,"nn")&lt;&gt;"nn","•",""),"")</f>
        <v/>
      </c>
      <c r="CD179" s="1" t="str">
        <f ca="1">IF(($A179&lt;&gt;"")*(CD$1&lt;&gt;""),IF(_xlfn.XLOOKUP(CD$1,Attendance_sorted!$B178:$CW178,Attendance_sorted!$B178:$CW178,"nn")&lt;&gt;"nn","•",""),"")</f>
        <v/>
      </c>
      <c r="CE179" s="1" t="str">
        <f ca="1">IF(($A179&lt;&gt;"")*(CE$1&lt;&gt;""),IF(_xlfn.XLOOKUP(CE$1,Attendance_sorted!$B178:$CW178,Attendance_sorted!$B178:$CW178,"nn")&lt;&gt;"nn","•",""),"")</f>
        <v/>
      </c>
      <c r="CF179" s="1" t="str">
        <f ca="1">IF(($A179&lt;&gt;"")*(CF$1&lt;&gt;""),IF(_xlfn.XLOOKUP(CF$1,Attendance_sorted!$B178:$CW178,Attendance_sorted!$B178:$CW178,"nn")&lt;&gt;"nn","•",""),"")</f>
        <v/>
      </c>
      <c r="CG179" s="1" t="str">
        <f ca="1">IF(($A179&lt;&gt;"")*(CG$1&lt;&gt;""),IF(_xlfn.XLOOKUP(CG$1,Attendance_sorted!$B178:$CW178,Attendance_sorted!$B178:$CW178,"nn")&lt;&gt;"nn","•",""),"")</f>
        <v/>
      </c>
      <c r="CH179" s="1" t="str">
        <f ca="1">IF(($A179&lt;&gt;"")*(CH$1&lt;&gt;""),IF(_xlfn.XLOOKUP(CH$1,Attendance_sorted!$B178:$CW178,Attendance_sorted!$B178:$CW178,"nn")&lt;&gt;"nn","•",""),"")</f>
        <v/>
      </c>
      <c r="CI179" s="1" t="str">
        <f ca="1">IF(($A179&lt;&gt;"")*(CI$1&lt;&gt;""),IF(_xlfn.XLOOKUP(CI$1,Attendance_sorted!$B178:$CW178,Attendance_sorted!$B178:$CW178,"nn")&lt;&gt;"nn","•",""),"")</f>
        <v/>
      </c>
      <c r="CJ179" s="1" t="str">
        <f ca="1">IF(($A179&lt;&gt;"")*(CJ$1&lt;&gt;""),IF(_xlfn.XLOOKUP(CJ$1,Attendance_sorted!$B178:$CW178,Attendance_sorted!$B178:$CW178,"nn")&lt;&gt;"nn","•",""),"")</f>
        <v/>
      </c>
      <c r="CK179" s="1" t="str">
        <f ca="1">IF(($A179&lt;&gt;"")*(CK$1&lt;&gt;""),IF(_xlfn.XLOOKUP(CK$1,Attendance_sorted!$B178:$CW178,Attendance_sorted!$B178:$CW178,"nn")&lt;&gt;"nn","•",""),"")</f>
        <v/>
      </c>
      <c r="CL179" s="1" t="str">
        <f ca="1">IF(($A179&lt;&gt;"")*(CL$1&lt;&gt;""),IF(_xlfn.XLOOKUP(CL$1,Attendance_sorted!$B178:$CW178,Attendance_sorted!$B178:$CW178,"nn")&lt;&gt;"nn","•",""),"")</f>
        <v/>
      </c>
      <c r="CM179" s="1" t="str">
        <f ca="1">IF(($A179&lt;&gt;"")*(CM$1&lt;&gt;""),IF(_xlfn.XLOOKUP(CM$1,Attendance_sorted!$B178:$CW178,Attendance_sorted!$B178:$CW178,"nn")&lt;&gt;"nn","•",""),"")</f>
        <v/>
      </c>
      <c r="CN179" s="1" t="str">
        <f ca="1">IF(($A179&lt;&gt;"")*(CN$1&lt;&gt;""),IF(_xlfn.XLOOKUP(CN$1,Attendance_sorted!$B178:$CW178,Attendance_sorted!$B178:$CW178,"nn")&lt;&gt;"nn","•",""),"")</f>
        <v/>
      </c>
      <c r="CO179" s="1" t="str">
        <f ca="1">IF(($A179&lt;&gt;"")*(CO$1&lt;&gt;""),IF(_xlfn.XLOOKUP(CO$1,Attendance_sorted!$B178:$CW178,Attendance_sorted!$B178:$CW178,"nn")&lt;&gt;"nn","•",""),"")</f>
        <v/>
      </c>
      <c r="CP179" s="1" t="str">
        <f ca="1">IF(($A179&lt;&gt;"")*(CP$1&lt;&gt;""),IF(_xlfn.XLOOKUP(CP$1,Attendance_sorted!$B178:$CW178,Attendance_sorted!$B178:$CW178,"nn")&lt;&gt;"nn","•",""),"")</f>
        <v/>
      </c>
      <c r="CQ179" s="1" t="str">
        <f ca="1">IF(($A179&lt;&gt;"")*(CQ$1&lt;&gt;""),IF(_xlfn.XLOOKUP(CQ$1,Attendance_sorted!$B178:$CW178,Attendance_sorted!$B178:$CW178,"nn")&lt;&gt;"nn","•",""),"")</f>
        <v/>
      </c>
      <c r="CR179" s="1" t="str">
        <f ca="1">IF(($A179&lt;&gt;"")*(CR$1&lt;&gt;""),IF(_xlfn.XLOOKUP(CR$1,Attendance_sorted!$B178:$CW178,Attendance_sorted!$B178:$CW178,"nn")&lt;&gt;"nn","•",""),"")</f>
        <v/>
      </c>
      <c r="CS179" s="1" t="str">
        <f ca="1">IF(($A179&lt;&gt;"")*(CS$1&lt;&gt;""),IF(_xlfn.XLOOKUP(CS$1,Attendance_sorted!$B178:$CW178,Attendance_sorted!$B178:$CW178,"nn")&lt;&gt;"nn","•",""),"")</f>
        <v/>
      </c>
      <c r="CT179" s="1" t="str">
        <f ca="1">IF(($A179&lt;&gt;"")*(CT$1&lt;&gt;""),IF(_xlfn.XLOOKUP(CT$1,Attendance_sorted!$B178:$CW178,Attendance_sorted!$B178:$CW178,"nn")&lt;&gt;"nn","•",""),"")</f>
        <v/>
      </c>
      <c r="CU179" s="1" t="str">
        <f ca="1">IF(($A179&lt;&gt;"")*(CU$1&lt;&gt;""),IF(_xlfn.XLOOKUP(CU$1,Attendance_sorted!$B178:$CW178,Attendance_sorted!$B178:$CW178,"nn")&lt;&gt;"nn","•",""),"")</f>
        <v/>
      </c>
      <c r="CV179" s="1" t="str">
        <f ca="1">IF(($A179&lt;&gt;"")*(CV$1&lt;&gt;""),IF(_xlfn.XLOOKUP(CV$1,Attendance_sorted!$B178:$CW178,Attendance_sorted!$B178:$CW178,"nn")&lt;&gt;"nn","•",""),"")</f>
        <v/>
      </c>
      <c r="CW179" s="1" t="str">
        <f ca="1">IF(($A179&lt;&gt;"")*(CW$1&lt;&gt;""),IF(_xlfn.XLOOKUP(CW$1,Attendance_sorted!$B178:$CW178,Attendance_sorted!$B178:$CW178,"nn")&lt;&gt;"nn","•",""),"")</f>
        <v/>
      </c>
    </row>
    <row r="180" spans="1:101">
      <c r="A180" s="1">
        <v>713</v>
      </c>
      <c r="B180" s="1" t="str">
        <f ca="1">IF(($A180&lt;&gt;"")*(B$1&lt;&gt;""),IF(_xlfn.XLOOKUP(B$1,Attendance_sorted!$B179:$CW179,Attendance_sorted!$B179:$CW179,"nn")&lt;&gt;"nn","•",""),"")</f>
        <v/>
      </c>
      <c r="C180" s="1" t="str">
        <f ca="1">IF(($A180&lt;&gt;"")*(C$1&lt;&gt;""),IF(_xlfn.XLOOKUP(C$1,Attendance_sorted!$B179:$CW179,Attendance_sorted!$B179:$CW179,"nn")&lt;&gt;"nn","•",""),"")</f>
        <v/>
      </c>
      <c r="D180" s="1" t="str">
        <f ca="1">IF(($A180&lt;&gt;"")*(D$1&lt;&gt;""),IF(_xlfn.XLOOKUP(D$1,Attendance_sorted!$B179:$CW179,Attendance_sorted!$B179:$CW179,"nn")&lt;&gt;"nn","•",""),"")</f>
        <v/>
      </c>
      <c r="E180" s="1" t="str">
        <f ca="1">IF(($A180&lt;&gt;"")*(E$1&lt;&gt;""),IF(_xlfn.XLOOKUP(E$1,Attendance_sorted!$B179:$CW179,Attendance_sorted!$B179:$CW179,"nn")&lt;&gt;"nn","•",""),"")</f>
        <v/>
      </c>
      <c r="F180" s="1" t="str">
        <f ca="1">IF(($A180&lt;&gt;"")*(F$1&lt;&gt;""),IF(_xlfn.XLOOKUP(F$1,Attendance_sorted!$B179:$CW179,Attendance_sorted!$B179:$CW179,"nn")&lt;&gt;"nn","•",""),"")</f>
        <v/>
      </c>
      <c r="G180" s="1" t="str">
        <f ca="1">IF(($A180&lt;&gt;"")*(G$1&lt;&gt;""),IF(_xlfn.XLOOKUP(G$1,Attendance_sorted!$B179:$CW179,Attendance_sorted!$B179:$CW179,"nn")&lt;&gt;"nn","•",""),"")</f>
        <v/>
      </c>
      <c r="H180" s="1" t="str">
        <f ca="1">IF(($A180&lt;&gt;"")*(H$1&lt;&gt;""),IF(_xlfn.XLOOKUP(H$1,Attendance_sorted!$B179:$CW179,Attendance_sorted!$B179:$CW179,"nn")&lt;&gt;"nn","•",""),"")</f>
        <v/>
      </c>
      <c r="I180" s="1" t="str">
        <f ca="1">IF(($A180&lt;&gt;"")*(I$1&lt;&gt;""),IF(_xlfn.XLOOKUP(I$1,Attendance_sorted!$B179:$CW179,Attendance_sorted!$B179:$CW179,"nn")&lt;&gt;"nn","•",""),"")</f>
        <v/>
      </c>
      <c r="J180" s="1" t="str">
        <f ca="1">IF(($A180&lt;&gt;"")*(J$1&lt;&gt;""),IF(_xlfn.XLOOKUP(J$1,Attendance_sorted!$B179:$CW179,Attendance_sorted!$B179:$CW179,"nn")&lt;&gt;"nn","•",""),"")</f>
        <v/>
      </c>
      <c r="K180" s="1" t="str">
        <f ca="1">IF(($A180&lt;&gt;"")*(K$1&lt;&gt;""),IF(_xlfn.XLOOKUP(K$1,Attendance_sorted!$B179:$CW179,Attendance_sorted!$B179:$CW179,"nn")&lt;&gt;"nn","•",""),"")</f>
        <v/>
      </c>
      <c r="L180" s="1" t="str">
        <f ca="1">IF(($A180&lt;&gt;"")*(L$1&lt;&gt;""),IF(_xlfn.XLOOKUP(L$1,Attendance_sorted!$B179:$CW179,Attendance_sorted!$B179:$CW179,"nn")&lt;&gt;"nn","•",""),"")</f>
        <v/>
      </c>
      <c r="M180" s="1" t="str">
        <f ca="1">IF(($A180&lt;&gt;"")*(M$1&lt;&gt;""),IF(_xlfn.XLOOKUP(M$1,Attendance_sorted!$B179:$CW179,Attendance_sorted!$B179:$CW179,"nn")&lt;&gt;"nn","•",""),"")</f>
        <v/>
      </c>
      <c r="N180" s="1" t="str">
        <f ca="1">IF(($A180&lt;&gt;"")*(N$1&lt;&gt;""),IF(_xlfn.XLOOKUP(N$1,Attendance_sorted!$B179:$CW179,Attendance_sorted!$B179:$CW179,"nn")&lt;&gt;"nn","•",""),"")</f>
        <v/>
      </c>
      <c r="O180" s="1" t="str">
        <f ca="1">IF(($A180&lt;&gt;"")*(O$1&lt;&gt;""),IF(_xlfn.XLOOKUP(O$1,Attendance_sorted!$B179:$CW179,Attendance_sorted!$B179:$CW179,"nn")&lt;&gt;"nn","•",""),"")</f>
        <v/>
      </c>
      <c r="P180" s="1" t="str">
        <f ca="1">IF(($A180&lt;&gt;"")*(P$1&lt;&gt;""),IF(_xlfn.XLOOKUP(P$1,Attendance_sorted!$B179:$CW179,Attendance_sorted!$B179:$CW179,"nn")&lt;&gt;"nn","•",""),"")</f>
        <v/>
      </c>
      <c r="Q180" s="1" t="str">
        <f ca="1">IF(($A180&lt;&gt;"")*(Q$1&lt;&gt;""),IF(_xlfn.XLOOKUP(Q$1,Attendance_sorted!$B179:$CW179,Attendance_sorted!$B179:$CW179,"nn")&lt;&gt;"nn","•",""),"")</f>
        <v/>
      </c>
      <c r="R180" s="1" t="str">
        <f ca="1">IF(($A180&lt;&gt;"")*(R$1&lt;&gt;""),IF(_xlfn.XLOOKUP(R$1,Attendance_sorted!$B179:$CW179,Attendance_sorted!$B179:$CW179,"nn")&lt;&gt;"nn","•",""),"")</f>
        <v/>
      </c>
      <c r="S180" s="1" t="str">
        <f ca="1">IF(($A180&lt;&gt;"")*(S$1&lt;&gt;""),IF(_xlfn.XLOOKUP(S$1,Attendance_sorted!$B179:$CW179,Attendance_sorted!$B179:$CW179,"nn")&lt;&gt;"nn","•",""),"")</f>
        <v/>
      </c>
      <c r="T180" s="1" t="str">
        <f ca="1">IF(($A180&lt;&gt;"")*(T$1&lt;&gt;""),IF(_xlfn.XLOOKUP(T$1,Attendance_sorted!$B179:$CW179,Attendance_sorted!$B179:$CW179,"nn")&lt;&gt;"nn","•",""),"")</f>
        <v/>
      </c>
      <c r="U180" s="1" t="str">
        <f ca="1">IF(($A180&lt;&gt;"")*(U$1&lt;&gt;""),IF(_xlfn.XLOOKUP(U$1,Attendance_sorted!$B179:$CW179,Attendance_sorted!$B179:$CW179,"nn")&lt;&gt;"nn","•",""),"")</f>
        <v/>
      </c>
      <c r="V180" s="1" t="str">
        <f ca="1">IF(($A180&lt;&gt;"")*(V$1&lt;&gt;""),IF(_xlfn.XLOOKUP(V$1,Attendance_sorted!$B179:$CW179,Attendance_sorted!$B179:$CW179,"nn")&lt;&gt;"nn","•",""),"")</f>
        <v/>
      </c>
      <c r="W180" s="1" t="str">
        <f ca="1">IF(($A180&lt;&gt;"")*(W$1&lt;&gt;""),IF(_xlfn.XLOOKUP(W$1,Attendance_sorted!$B179:$CW179,Attendance_sorted!$B179:$CW179,"nn")&lt;&gt;"nn","•",""),"")</f>
        <v/>
      </c>
      <c r="X180" s="1" t="str">
        <f ca="1">IF(($A180&lt;&gt;"")*(X$1&lt;&gt;""),IF(_xlfn.XLOOKUP(X$1,Attendance_sorted!$B179:$CW179,Attendance_sorted!$B179:$CW179,"nn")&lt;&gt;"nn","•",""),"")</f>
        <v/>
      </c>
      <c r="Y180" s="1" t="str">
        <f ca="1">IF(($A180&lt;&gt;"")*(Y$1&lt;&gt;""),IF(_xlfn.XLOOKUP(Y$1,Attendance_sorted!$B179:$CW179,Attendance_sorted!$B179:$CW179,"nn")&lt;&gt;"nn","•",""),"")</f>
        <v/>
      </c>
      <c r="Z180" s="1" t="str">
        <f ca="1">IF(($A180&lt;&gt;"")*(Z$1&lt;&gt;""),IF(_xlfn.XLOOKUP(Z$1,Attendance_sorted!$B179:$CW179,Attendance_sorted!$B179:$CW179,"nn")&lt;&gt;"nn","•",""),"")</f>
        <v/>
      </c>
      <c r="AA180" s="1" t="str">
        <f ca="1">IF(($A180&lt;&gt;"")*(AA$1&lt;&gt;""),IF(_xlfn.XLOOKUP(AA$1,Attendance_sorted!$B179:$CW179,Attendance_sorted!$B179:$CW179,"nn")&lt;&gt;"nn","•",""),"")</f>
        <v/>
      </c>
      <c r="AB180" s="1" t="str">
        <f ca="1">IF(($A180&lt;&gt;"")*(AB$1&lt;&gt;""),IF(_xlfn.XLOOKUP(AB$1,Attendance_sorted!$B179:$CW179,Attendance_sorted!$B179:$CW179,"nn")&lt;&gt;"nn","•",""),"")</f>
        <v/>
      </c>
      <c r="AC180" s="1" t="str">
        <f ca="1">IF(($A180&lt;&gt;"")*(AC$1&lt;&gt;""),IF(_xlfn.XLOOKUP(AC$1,Attendance_sorted!$B179:$CW179,Attendance_sorted!$B179:$CW179,"nn")&lt;&gt;"nn","•",""),"")</f>
        <v/>
      </c>
      <c r="AD180" s="1" t="str">
        <f ca="1">IF(($A180&lt;&gt;"")*(AD$1&lt;&gt;""),IF(_xlfn.XLOOKUP(AD$1,Attendance_sorted!$B179:$CW179,Attendance_sorted!$B179:$CW179,"nn")&lt;&gt;"nn","•",""),"")</f>
        <v/>
      </c>
      <c r="AE180" s="1" t="str">
        <f ca="1">IF(($A180&lt;&gt;"")*(AE$1&lt;&gt;""),IF(_xlfn.XLOOKUP(AE$1,Attendance_sorted!$B179:$CW179,Attendance_sorted!$B179:$CW179,"nn")&lt;&gt;"nn","•",""),"")</f>
        <v/>
      </c>
      <c r="AF180" s="1" t="str">
        <f ca="1">IF(($A180&lt;&gt;"")*(AF$1&lt;&gt;""),IF(_xlfn.XLOOKUP(AF$1,Attendance_sorted!$B179:$CW179,Attendance_sorted!$B179:$CW179,"nn")&lt;&gt;"nn","•",""),"")</f>
        <v/>
      </c>
      <c r="AG180" s="1" t="str">
        <f ca="1">IF(($A180&lt;&gt;"")*(AG$1&lt;&gt;""),IF(_xlfn.XLOOKUP(AG$1,Attendance_sorted!$B179:$CW179,Attendance_sorted!$B179:$CW179,"nn")&lt;&gt;"nn","•",""),"")</f>
        <v/>
      </c>
      <c r="AH180" s="1" t="str">
        <f ca="1">IF(($A180&lt;&gt;"")*(AH$1&lt;&gt;""),IF(_xlfn.XLOOKUP(AH$1,Attendance_sorted!$B179:$CW179,Attendance_sorted!$B179:$CW179,"nn")&lt;&gt;"nn","•",""),"")</f>
        <v/>
      </c>
      <c r="AI180" s="1" t="str">
        <f ca="1">IF(($A180&lt;&gt;"")*(AI$1&lt;&gt;""),IF(_xlfn.XLOOKUP(AI$1,Attendance_sorted!$B179:$CW179,Attendance_sorted!$B179:$CW179,"nn")&lt;&gt;"nn","•",""),"")</f>
        <v/>
      </c>
      <c r="AJ180" s="1" t="str">
        <f ca="1">IF(($A180&lt;&gt;"")*(AJ$1&lt;&gt;""),IF(_xlfn.XLOOKUP(AJ$1,Attendance_sorted!$B179:$CW179,Attendance_sorted!$B179:$CW179,"nn")&lt;&gt;"nn","•",""),"")</f>
        <v/>
      </c>
      <c r="AK180" s="1" t="str">
        <f ca="1">IF(($A180&lt;&gt;"")*(AK$1&lt;&gt;""),IF(_xlfn.XLOOKUP(AK$1,Attendance_sorted!$B179:$CW179,Attendance_sorted!$B179:$CW179,"nn")&lt;&gt;"nn","•",""),"")</f>
        <v/>
      </c>
      <c r="AL180" s="1" t="str">
        <f ca="1">IF(($A180&lt;&gt;"")*(AL$1&lt;&gt;""),IF(_xlfn.XLOOKUP(AL$1,Attendance_sorted!$B179:$CW179,Attendance_sorted!$B179:$CW179,"nn")&lt;&gt;"nn","•",""),"")</f>
        <v/>
      </c>
      <c r="AM180" s="1" t="str">
        <f ca="1">IF(($A180&lt;&gt;"")*(AM$1&lt;&gt;""),IF(_xlfn.XLOOKUP(AM$1,Attendance_sorted!$B179:$CW179,Attendance_sorted!$B179:$CW179,"nn")&lt;&gt;"nn","•",""),"")</f>
        <v/>
      </c>
      <c r="AN180" s="1" t="str">
        <f ca="1">IF(($A180&lt;&gt;"")*(AN$1&lt;&gt;""),IF(_xlfn.XLOOKUP(AN$1,Attendance_sorted!$B179:$CW179,Attendance_sorted!$B179:$CW179,"nn")&lt;&gt;"nn","•",""),"")</f>
        <v/>
      </c>
      <c r="AO180" s="1" t="str">
        <f ca="1">IF(($A180&lt;&gt;"")*(AO$1&lt;&gt;""),IF(_xlfn.XLOOKUP(AO$1,Attendance_sorted!$B179:$CW179,Attendance_sorted!$B179:$CW179,"nn")&lt;&gt;"nn","•",""),"")</f>
        <v/>
      </c>
      <c r="AP180" s="1" t="str">
        <f ca="1">IF(($A180&lt;&gt;"")*(AP$1&lt;&gt;""),IF(_xlfn.XLOOKUP(AP$1,Attendance_sorted!$B179:$CW179,Attendance_sorted!$B179:$CW179,"nn")&lt;&gt;"nn","•",""),"")</f>
        <v/>
      </c>
      <c r="AQ180" s="1" t="str">
        <f ca="1">IF(($A180&lt;&gt;"")*(AQ$1&lt;&gt;""),IF(_xlfn.XLOOKUP(AQ$1,Attendance_sorted!$B179:$CW179,Attendance_sorted!$B179:$CW179,"nn")&lt;&gt;"nn","•",""),"")</f>
        <v/>
      </c>
      <c r="AR180" s="1" t="str">
        <f ca="1">IF(($A180&lt;&gt;"")*(AR$1&lt;&gt;""),IF(_xlfn.XLOOKUP(AR$1,Attendance_sorted!$B179:$CW179,Attendance_sorted!$B179:$CW179,"nn")&lt;&gt;"nn","•",""),"")</f>
        <v/>
      </c>
      <c r="AS180" s="1" t="str">
        <f ca="1">IF(($A180&lt;&gt;"")*(AS$1&lt;&gt;""),IF(_xlfn.XLOOKUP(AS$1,Attendance_sorted!$B179:$CW179,Attendance_sorted!$B179:$CW179,"nn")&lt;&gt;"nn","•",""),"")</f>
        <v/>
      </c>
      <c r="AT180" s="1" t="str">
        <f ca="1">IF(($A180&lt;&gt;"")*(AT$1&lt;&gt;""),IF(_xlfn.XLOOKUP(AT$1,Attendance_sorted!$B179:$CW179,Attendance_sorted!$B179:$CW179,"nn")&lt;&gt;"nn","•",""),"")</f>
        <v/>
      </c>
      <c r="AU180" s="1" t="str">
        <f ca="1">IF(($A180&lt;&gt;"")*(AU$1&lt;&gt;""),IF(_xlfn.XLOOKUP(AU$1,Attendance_sorted!$B179:$CW179,Attendance_sorted!$B179:$CW179,"nn")&lt;&gt;"nn","•",""),"")</f>
        <v/>
      </c>
      <c r="AV180" s="1" t="str">
        <f ca="1">IF(($A180&lt;&gt;"")*(AV$1&lt;&gt;""),IF(_xlfn.XLOOKUP(AV$1,Attendance_sorted!$B179:$CW179,Attendance_sorted!$B179:$CW179,"nn")&lt;&gt;"nn","•",""),"")</f>
        <v/>
      </c>
      <c r="AW180" s="1" t="str">
        <f ca="1">IF(($A180&lt;&gt;"")*(AW$1&lt;&gt;""),IF(_xlfn.XLOOKUP(AW$1,Attendance_sorted!$B179:$CW179,Attendance_sorted!$B179:$CW179,"nn")&lt;&gt;"nn","•",""),"")</f>
        <v/>
      </c>
      <c r="AX180" s="1" t="str">
        <f ca="1">IF(($A180&lt;&gt;"")*(AX$1&lt;&gt;""),IF(_xlfn.XLOOKUP(AX$1,Attendance_sorted!$B179:$CW179,Attendance_sorted!$B179:$CW179,"nn")&lt;&gt;"nn","•",""),"")</f>
        <v/>
      </c>
      <c r="AY180" s="1" t="str">
        <f ca="1">IF(($A180&lt;&gt;"")*(AY$1&lt;&gt;""),IF(_xlfn.XLOOKUP(AY$1,Attendance_sorted!$B179:$CW179,Attendance_sorted!$B179:$CW179,"nn")&lt;&gt;"nn","•",""),"")</f>
        <v/>
      </c>
      <c r="AZ180" s="1" t="str">
        <f ca="1">IF(($A180&lt;&gt;"")*(AZ$1&lt;&gt;""),IF(_xlfn.XLOOKUP(AZ$1,Attendance_sorted!$B179:$CW179,Attendance_sorted!$B179:$CW179,"nn")&lt;&gt;"nn","•",""),"")</f>
        <v/>
      </c>
      <c r="BA180" s="1" t="str">
        <f ca="1">IF(($A180&lt;&gt;"")*(BA$1&lt;&gt;""),IF(_xlfn.XLOOKUP(BA$1,Attendance_sorted!$B179:$CW179,Attendance_sorted!$B179:$CW179,"nn")&lt;&gt;"nn","•",""),"")</f>
        <v/>
      </c>
      <c r="BB180" s="1" t="str">
        <f ca="1">IF(($A180&lt;&gt;"")*(BB$1&lt;&gt;""),IF(_xlfn.XLOOKUP(BB$1,Attendance_sorted!$B179:$CW179,Attendance_sorted!$B179:$CW179,"nn")&lt;&gt;"nn","•",""),"")</f>
        <v/>
      </c>
      <c r="BC180" s="1" t="str">
        <f ca="1">IF(($A180&lt;&gt;"")*(BC$1&lt;&gt;""),IF(_xlfn.XLOOKUP(BC$1,Attendance_sorted!$B179:$CW179,Attendance_sorted!$B179:$CW179,"nn")&lt;&gt;"nn","•",""),"")</f>
        <v/>
      </c>
      <c r="BD180" s="1" t="str">
        <f ca="1">IF(($A180&lt;&gt;"")*(BD$1&lt;&gt;""),IF(_xlfn.XLOOKUP(BD$1,Attendance_sorted!$B179:$CW179,Attendance_sorted!$B179:$CW179,"nn")&lt;&gt;"nn","•",""),"")</f>
        <v/>
      </c>
      <c r="BE180" s="1" t="str">
        <f ca="1">IF(($A180&lt;&gt;"")*(BE$1&lt;&gt;""),IF(_xlfn.XLOOKUP(BE$1,Attendance_sorted!$B179:$CW179,Attendance_sorted!$B179:$CW179,"nn")&lt;&gt;"nn","•",""),"")</f>
        <v/>
      </c>
      <c r="BF180" s="1" t="str">
        <f ca="1">IF(($A180&lt;&gt;"")*(BF$1&lt;&gt;""),IF(_xlfn.XLOOKUP(BF$1,Attendance_sorted!$B179:$CW179,Attendance_sorted!$B179:$CW179,"nn")&lt;&gt;"nn","•",""),"")</f>
        <v/>
      </c>
      <c r="BG180" s="1" t="str">
        <f ca="1">IF(($A180&lt;&gt;"")*(BG$1&lt;&gt;""),IF(_xlfn.XLOOKUP(BG$1,Attendance_sorted!$B179:$CW179,Attendance_sorted!$B179:$CW179,"nn")&lt;&gt;"nn","•",""),"")</f>
        <v/>
      </c>
      <c r="BH180" s="1" t="str">
        <f ca="1">IF(($A180&lt;&gt;"")*(BH$1&lt;&gt;""),IF(_xlfn.XLOOKUP(BH$1,Attendance_sorted!$B179:$CW179,Attendance_sorted!$B179:$CW179,"nn")&lt;&gt;"nn","•",""),"")</f>
        <v/>
      </c>
      <c r="BI180" s="1" t="str">
        <f ca="1">IF(($A180&lt;&gt;"")*(BI$1&lt;&gt;""),IF(_xlfn.XLOOKUP(BI$1,Attendance_sorted!$B179:$CW179,Attendance_sorted!$B179:$CW179,"nn")&lt;&gt;"nn","•",""),"")</f>
        <v/>
      </c>
      <c r="BJ180" s="1" t="str">
        <f ca="1">IF(($A180&lt;&gt;"")*(BJ$1&lt;&gt;""),IF(_xlfn.XLOOKUP(BJ$1,Attendance_sorted!$B179:$CW179,Attendance_sorted!$B179:$CW179,"nn")&lt;&gt;"nn","•",""),"")</f>
        <v/>
      </c>
      <c r="BK180" s="1" t="str">
        <f ca="1">IF(($A180&lt;&gt;"")*(BK$1&lt;&gt;""),IF(_xlfn.XLOOKUP(BK$1,Attendance_sorted!$B179:$CW179,Attendance_sorted!$B179:$CW179,"nn")&lt;&gt;"nn","•",""),"")</f>
        <v/>
      </c>
      <c r="BL180" s="1" t="str">
        <f ca="1">IF(($A180&lt;&gt;"")*(BL$1&lt;&gt;""),IF(_xlfn.XLOOKUP(BL$1,Attendance_sorted!$B179:$CW179,Attendance_sorted!$B179:$CW179,"nn")&lt;&gt;"nn","•",""),"")</f>
        <v/>
      </c>
      <c r="BM180" s="1" t="str">
        <f ca="1">IF(($A180&lt;&gt;"")*(BM$1&lt;&gt;""),IF(_xlfn.XLOOKUP(BM$1,Attendance_sorted!$B179:$CW179,Attendance_sorted!$B179:$CW179,"nn")&lt;&gt;"nn","•",""),"")</f>
        <v/>
      </c>
      <c r="BN180" s="1" t="str">
        <f ca="1">IF(($A180&lt;&gt;"")*(BN$1&lt;&gt;""),IF(_xlfn.XLOOKUP(BN$1,Attendance_sorted!$B179:$CW179,Attendance_sorted!$B179:$CW179,"nn")&lt;&gt;"nn","•",""),"")</f>
        <v/>
      </c>
      <c r="BO180" s="1" t="str">
        <f ca="1">IF(($A180&lt;&gt;"")*(BO$1&lt;&gt;""),IF(_xlfn.XLOOKUP(BO$1,Attendance_sorted!$B179:$CW179,Attendance_sorted!$B179:$CW179,"nn")&lt;&gt;"nn","•",""),"")</f>
        <v/>
      </c>
      <c r="BP180" s="1" t="str">
        <f ca="1">IF(($A180&lt;&gt;"")*(BP$1&lt;&gt;""),IF(_xlfn.XLOOKUP(BP$1,Attendance_sorted!$B179:$CW179,Attendance_sorted!$B179:$CW179,"nn")&lt;&gt;"nn","•",""),"")</f>
        <v/>
      </c>
      <c r="BQ180" s="1" t="str">
        <f ca="1">IF(($A180&lt;&gt;"")*(BQ$1&lt;&gt;""),IF(_xlfn.XLOOKUP(BQ$1,Attendance_sorted!$B179:$CW179,Attendance_sorted!$B179:$CW179,"nn")&lt;&gt;"nn","•",""),"")</f>
        <v/>
      </c>
      <c r="BR180" s="1" t="str">
        <f ca="1">IF(($A180&lt;&gt;"")*(BR$1&lt;&gt;""),IF(_xlfn.XLOOKUP(BR$1,Attendance_sorted!$B179:$CW179,Attendance_sorted!$B179:$CW179,"nn")&lt;&gt;"nn","•",""),"")</f>
        <v/>
      </c>
      <c r="BS180" s="1" t="str">
        <f ca="1">IF(($A180&lt;&gt;"")*(BS$1&lt;&gt;""),IF(_xlfn.XLOOKUP(BS$1,Attendance_sorted!$B179:$CW179,Attendance_sorted!$B179:$CW179,"nn")&lt;&gt;"nn","•",""),"")</f>
        <v/>
      </c>
      <c r="BT180" s="1" t="str">
        <f ca="1">IF(($A180&lt;&gt;"")*(BT$1&lt;&gt;""),IF(_xlfn.XLOOKUP(BT$1,Attendance_sorted!$B179:$CW179,Attendance_sorted!$B179:$CW179,"nn")&lt;&gt;"nn","•",""),"")</f>
        <v/>
      </c>
      <c r="BU180" s="1" t="str">
        <f ca="1">IF(($A180&lt;&gt;"")*(BU$1&lt;&gt;""),IF(_xlfn.XLOOKUP(BU$1,Attendance_sorted!$B179:$CW179,Attendance_sorted!$B179:$CW179,"nn")&lt;&gt;"nn","•",""),"")</f>
        <v/>
      </c>
      <c r="BV180" s="1" t="str">
        <f ca="1">IF(($A180&lt;&gt;"")*(BV$1&lt;&gt;""),IF(_xlfn.XLOOKUP(BV$1,Attendance_sorted!$B179:$CW179,Attendance_sorted!$B179:$CW179,"nn")&lt;&gt;"nn","•",""),"")</f>
        <v/>
      </c>
      <c r="BW180" s="1" t="str">
        <f ca="1">IF(($A180&lt;&gt;"")*(BW$1&lt;&gt;""),IF(_xlfn.XLOOKUP(BW$1,Attendance_sorted!$B179:$CW179,Attendance_sorted!$B179:$CW179,"nn")&lt;&gt;"nn","•",""),"")</f>
        <v/>
      </c>
      <c r="BX180" s="1" t="str">
        <f ca="1">IF(($A180&lt;&gt;"")*(BX$1&lt;&gt;""),IF(_xlfn.XLOOKUP(BX$1,Attendance_sorted!$B179:$CW179,Attendance_sorted!$B179:$CW179,"nn")&lt;&gt;"nn","•",""),"")</f>
        <v/>
      </c>
      <c r="BY180" s="1" t="str">
        <f ca="1">IF(($A180&lt;&gt;"")*(BY$1&lt;&gt;""),IF(_xlfn.XLOOKUP(BY$1,Attendance_sorted!$B179:$CW179,Attendance_sorted!$B179:$CW179,"nn")&lt;&gt;"nn","•",""),"")</f>
        <v/>
      </c>
      <c r="BZ180" s="1" t="str">
        <f ca="1">IF(($A180&lt;&gt;"")*(BZ$1&lt;&gt;""),IF(_xlfn.XLOOKUP(BZ$1,Attendance_sorted!$B179:$CW179,Attendance_sorted!$B179:$CW179,"nn")&lt;&gt;"nn","•",""),"")</f>
        <v/>
      </c>
      <c r="CA180" s="1" t="str">
        <f ca="1">IF(($A180&lt;&gt;"")*(CA$1&lt;&gt;""),IF(_xlfn.XLOOKUP(CA$1,Attendance_sorted!$B179:$CW179,Attendance_sorted!$B179:$CW179,"nn")&lt;&gt;"nn","•",""),"")</f>
        <v/>
      </c>
      <c r="CB180" s="1" t="str">
        <f ca="1">IF(($A180&lt;&gt;"")*(CB$1&lt;&gt;""),IF(_xlfn.XLOOKUP(CB$1,Attendance_sorted!$B179:$CW179,Attendance_sorted!$B179:$CW179,"nn")&lt;&gt;"nn","•",""),"")</f>
        <v/>
      </c>
      <c r="CC180" s="1" t="str">
        <f ca="1">IF(($A180&lt;&gt;"")*(CC$1&lt;&gt;""),IF(_xlfn.XLOOKUP(CC$1,Attendance_sorted!$B179:$CW179,Attendance_sorted!$B179:$CW179,"nn")&lt;&gt;"nn","•",""),"")</f>
        <v/>
      </c>
      <c r="CD180" s="1" t="str">
        <f ca="1">IF(($A180&lt;&gt;"")*(CD$1&lt;&gt;""),IF(_xlfn.XLOOKUP(CD$1,Attendance_sorted!$B179:$CW179,Attendance_sorted!$B179:$CW179,"nn")&lt;&gt;"nn","•",""),"")</f>
        <v/>
      </c>
      <c r="CE180" s="1" t="str">
        <f ca="1">IF(($A180&lt;&gt;"")*(CE$1&lt;&gt;""),IF(_xlfn.XLOOKUP(CE$1,Attendance_sorted!$B179:$CW179,Attendance_sorted!$B179:$CW179,"nn")&lt;&gt;"nn","•",""),"")</f>
        <v/>
      </c>
      <c r="CF180" s="1" t="str">
        <f ca="1">IF(($A180&lt;&gt;"")*(CF$1&lt;&gt;""),IF(_xlfn.XLOOKUP(CF$1,Attendance_sorted!$B179:$CW179,Attendance_sorted!$B179:$CW179,"nn")&lt;&gt;"nn","•",""),"")</f>
        <v/>
      </c>
      <c r="CG180" s="1" t="str">
        <f ca="1">IF(($A180&lt;&gt;"")*(CG$1&lt;&gt;""),IF(_xlfn.XLOOKUP(CG$1,Attendance_sorted!$B179:$CW179,Attendance_sorted!$B179:$CW179,"nn")&lt;&gt;"nn","•",""),"")</f>
        <v/>
      </c>
      <c r="CH180" s="1" t="str">
        <f ca="1">IF(($A180&lt;&gt;"")*(CH$1&lt;&gt;""),IF(_xlfn.XLOOKUP(CH$1,Attendance_sorted!$B179:$CW179,Attendance_sorted!$B179:$CW179,"nn")&lt;&gt;"nn","•",""),"")</f>
        <v/>
      </c>
      <c r="CI180" s="1" t="str">
        <f ca="1">IF(($A180&lt;&gt;"")*(CI$1&lt;&gt;""),IF(_xlfn.XLOOKUP(CI$1,Attendance_sorted!$B179:$CW179,Attendance_sorted!$B179:$CW179,"nn")&lt;&gt;"nn","•",""),"")</f>
        <v/>
      </c>
      <c r="CJ180" s="1" t="str">
        <f ca="1">IF(($A180&lt;&gt;"")*(CJ$1&lt;&gt;""),IF(_xlfn.XLOOKUP(CJ$1,Attendance_sorted!$B179:$CW179,Attendance_sorted!$B179:$CW179,"nn")&lt;&gt;"nn","•",""),"")</f>
        <v/>
      </c>
      <c r="CK180" s="1" t="str">
        <f ca="1">IF(($A180&lt;&gt;"")*(CK$1&lt;&gt;""),IF(_xlfn.XLOOKUP(CK$1,Attendance_sorted!$B179:$CW179,Attendance_sorted!$B179:$CW179,"nn")&lt;&gt;"nn","•",""),"")</f>
        <v/>
      </c>
      <c r="CL180" s="1" t="str">
        <f ca="1">IF(($A180&lt;&gt;"")*(CL$1&lt;&gt;""),IF(_xlfn.XLOOKUP(CL$1,Attendance_sorted!$B179:$CW179,Attendance_sorted!$B179:$CW179,"nn")&lt;&gt;"nn","•",""),"")</f>
        <v/>
      </c>
      <c r="CM180" s="1" t="str">
        <f ca="1">IF(($A180&lt;&gt;"")*(CM$1&lt;&gt;""),IF(_xlfn.XLOOKUP(CM$1,Attendance_sorted!$B179:$CW179,Attendance_sorted!$B179:$CW179,"nn")&lt;&gt;"nn","•",""),"")</f>
        <v/>
      </c>
      <c r="CN180" s="1" t="str">
        <f ca="1">IF(($A180&lt;&gt;"")*(CN$1&lt;&gt;""),IF(_xlfn.XLOOKUP(CN$1,Attendance_sorted!$B179:$CW179,Attendance_sorted!$B179:$CW179,"nn")&lt;&gt;"nn","•",""),"")</f>
        <v/>
      </c>
      <c r="CO180" s="1" t="str">
        <f ca="1">IF(($A180&lt;&gt;"")*(CO$1&lt;&gt;""),IF(_xlfn.XLOOKUP(CO$1,Attendance_sorted!$B179:$CW179,Attendance_sorted!$B179:$CW179,"nn")&lt;&gt;"nn","•",""),"")</f>
        <v/>
      </c>
      <c r="CP180" s="1" t="str">
        <f ca="1">IF(($A180&lt;&gt;"")*(CP$1&lt;&gt;""),IF(_xlfn.XLOOKUP(CP$1,Attendance_sorted!$B179:$CW179,Attendance_sorted!$B179:$CW179,"nn")&lt;&gt;"nn","•",""),"")</f>
        <v/>
      </c>
      <c r="CQ180" s="1" t="str">
        <f ca="1">IF(($A180&lt;&gt;"")*(CQ$1&lt;&gt;""),IF(_xlfn.XLOOKUP(CQ$1,Attendance_sorted!$B179:$CW179,Attendance_sorted!$B179:$CW179,"nn")&lt;&gt;"nn","•",""),"")</f>
        <v/>
      </c>
      <c r="CR180" s="1" t="str">
        <f ca="1">IF(($A180&lt;&gt;"")*(CR$1&lt;&gt;""),IF(_xlfn.XLOOKUP(CR$1,Attendance_sorted!$B179:$CW179,Attendance_sorted!$B179:$CW179,"nn")&lt;&gt;"nn","•",""),"")</f>
        <v/>
      </c>
      <c r="CS180" s="1" t="str">
        <f ca="1">IF(($A180&lt;&gt;"")*(CS$1&lt;&gt;""),IF(_xlfn.XLOOKUP(CS$1,Attendance_sorted!$B179:$CW179,Attendance_sorted!$B179:$CW179,"nn")&lt;&gt;"nn","•",""),"")</f>
        <v/>
      </c>
      <c r="CT180" s="1" t="str">
        <f ca="1">IF(($A180&lt;&gt;"")*(CT$1&lt;&gt;""),IF(_xlfn.XLOOKUP(CT$1,Attendance_sorted!$B179:$CW179,Attendance_sorted!$B179:$CW179,"nn")&lt;&gt;"nn","•",""),"")</f>
        <v/>
      </c>
      <c r="CU180" s="1" t="str">
        <f ca="1">IF(($A180&lt;&gt;"")*(CU$1&lt;&gt;""),IF(_xlfn.XLOOKUP(CU$1,Attendance_sorted!$B179:$CW179,Attendance_sorted!$B179:$CW179,"nn")&lt;&gt;"nn","•",""),"")</f>
        <v/>
      </c>
      <c r="CV180" s="1" t="str">
        <f ca="1">IF(($A180&lt;&gt;"")*(CV$1&lt;&gt;""),IF(_xlfn.XLOOKUP(CV$1,Attendance_sorted!$B179:$CW179,Attendance_sorted!$B179:$CW179,"nn")&lt;&gt;"nn","•",""),"")</f>
        <v/>
      </c>
      <c r="CW180" s="1" t="str">
        <f ca="1">IF(($A180&lt;&gt;"")*(CW$1&lt;&gt;""),IF(_xlfn.XLOOKUP(CW$1,Attendance_sorted!$B179:$CW179,Attendance_sorted!$B179:$CW179,"nn")&lt;&gt;"nn","•",""),"")</f>
        <v/>
      </c>
    </row>
    <row r="181" spans="1:101">
      <c r="A181" s="1">
        <v>714</v>
      </c>
      <c r="B181" s="1" t="str">
        <f ca="1">IF(($A181&lt;&gt;"")*(B$1&lt;&gt;""),IF(_xlfn.XLOOKUP(B$1,Attendance_sorted!$B180:$CW180,Attendance_sorted!$B180:$CW180,"nn")&lt;&gt;"nn","•",""),"")</f>
        <v/>
      </c>
      <c r="C181" s="1" t="str">
        <f ca="1">IF(($A181&lt;&gt;"")*(C$1&lt;&gt;""),IF(_xlfn.XLOOKUP(C$1,Attendance_sorted!$B180:$CW180,Attendance_sorted!$B180:$CW180,"nn")&lt;&gt;"nn","•",""),"")</f>
        <v/>
      </c>
      <c r="D181" s="1" t="str">
        <f ca="1">IF(($A181&lt;&gt;"")*(D$1&lt;&gt;""),IF(_xlfn.XLOOKUP(D$1,Attendance_sorted!$B180:$CW180,Attendance_sorted!$B180:$CW180,"nn")&lt;&gt;"nn","•",""),"")</f>
        <v/>
      </c>
      <c r="E181" s="1" t="str">
        <f ca="1">IF(($A181&lt;&gt;"")*(E$1&lt;&gt;""),IF(_xlfn.XLOOKUP(E$1,Attendance_sorted!$B180:$CW180,Attendance_sorted!$B180:$CW180,"nn")&lt;&gt;"nn","•",""),"")</f>
        <v/>
      </c>
      <c r="F181" s="1" t="str">
        <f ca="1">IF(($A181&lt;&gt;"")*(F$1&lt;&gt;""),IF(_xlfn.XLOOKUP(F$1,Attendance_sorted!$B180:$CW180,Attendance_sorted!$B180:$CW180,"nn")&lt;&gt;"nn","•",""),"")</f>
        <v/>
      </c>
      <c r="G181" s="1" t="str">
        <f ca="1">IF(($A181&lt;&gt;"")*(G$1&lt;&gt;""),IF(_xlfn.XLOOKUP(G$1,Attendance_sorted!$B180:$CW180,Attendance_sorted!$B180:$CW180,"nn")&lt;&gt;"nn","•",""),"")</f>
        <v/>
      </c>
      <c r="H181" s="1" t="str">
        <f ca="1">IF(($A181&lt;&gt;"")*(H$1&lt;&gt;""),IF(_xlfn.XLOOKUP(H$1,Attendance_sorted!$B180:$CW180,Attendance_sorted!$B180:$CW180,"nn")&lt;&gt;"nn","•",""),"")</f>
        <v/>
      </c>
      <c r="I181" s="1" t="str">
        <f ca="1">IF(($A181&lt;&gt;"")*(I$1&lt;&gt;""),IF(_xlfn.XLOOKUP(I$1,Attendance_sorted!$B180:$CW180,Attendance_sorted!$B180:$CW180,"nn")&lt;&gt;"nn","•",""),"")</f>
        <v/>
      </c>
      <c r="J181" s="1" t="str">
        <f ca="1">IF(($A181&lt;&gt;"")*(J$1&lt;&gt;""),IF(_xlfn.XLOOKUP(J$1,Attendance_sorted!$B180:$CW180,Attendance_sorted!$B180:$CW180,"nn")&lt;&gt;"nn","•",""),"")</f>
        <v/>
      </c>
      <c r="K181" s="1" t="str">
        <f ca="1">IF(($A181&lt;&gt;"")*(K$1&lt;&gt;""),IF(_xlfn.XLOOKUP(K$1,Attendance_sorted!$B180:$CW180,Attendance_sorted!$B180:$CW180,"nn")&lt;&gt;"nn","•",""),"")</f>
        <v/>
      </c>
      <c r="L181" s="1" t="str">
        <f ca="1">IF(($A181&lt;&gt;"")*(L$1&lt;&gt;""),IF(_xlfn.XLOOKUP(L$1,Attendance_sorted!$B180:$CW180,Attendance_sorted!$B180:$CW180,"nn")&lt;&gt;"nn","•",""),"")</f>
        <v/>
      </c>
      <c r="M181" s="1" t="str">
        <f ca="1">IF(($A181&lt;&gt;"")*(M$1&lt;&gt;""),IF(_xlfn.XLOOKUP(M$1,Attendance_sorted!$B180:$CW180,Attendance_sorted!$B180:$CW180,"nn")&lt;&gt;"nn","•",""),"")</f>
        <v/>
      </c>
      <c r="N181" s="1" t="str">
        <f ca="1">IF(($A181&lt;&gt;"")*(N$1&lt;&gt;""),IF(_xlfn.XLOOKUP(N$1,Attendance_sorted!$B180:$CW180,Attendance_sorted!$B180:$CW180,"nn")&lt;&gt;"nn","•",""),"")</f>
        <v/>
      </c>
      <c r="O181" s="1" t="str">
        <f ca="1">IF(($A181&lt;&gt;"")*(O$1&lt;&gt;""),IF(_xlfn.XLOOKUP(O$1,Attendance_sorted!$B180:$CW180,Attendance_sorted!$B180:$CW180,"nn")&lt;&gt;"nn","•",""),"")</f>
        <v/>
      </c>
      <c r="P181" s="1" t="str">
        <f ca="1">IF(($A181&lt;&gt;"")*(P$1&lt;&gt;""),IF(_xlfn.XLOOKUP(P$1,Attendance_sorted!$B180:$CW180,Attendance_sorted!$B180:$CW180,"nn")&lt;&gt;"nn","•",""),"")</f>
        <v/>
      </c>
      <c r="Q181" s="1" t="str">
        <f ca="1">IF(($A181&lt;&gt;"")*(Q$1&lt;&gt;""),IF(_xlfn.XLOOKUP(Q$1,Attendance_sorted!$B180:$CW180,Attendance_sorted!$B180:$CW180,"nn")&lt;&gt;"nn","•",""),"")</f>
        <v/>
      </c>
      <c r="R181" s="1" t="str">
        <f ca="1">IF(($A181&lt;&gt;"")*(R$1&lt;&gt;""),IF(_xlfn.XLOOKUP(R$1,Attendance_sorted!$B180:$CW180,Attendance_sorted!$B180:$CW180,"nn")&lt;&gt;"nn","•",""),"")</f>
        <v/>
      </c>
      <c r="S181" s="1" t="str">
        <f ca="1">IF(($A181&lt;&gt;"")*(S$1&lt;&gt;""),IF(_xlfn.XLOOKUP(S$1,Attendance_sorted!$B180:$CW180,Attendance_sorted!$B180:$CW180,"nn")&lt;&gt;"nn","•",""),"")</f>
        <v/>
      </c>
      <c r="T181" s="1" t="str">
        <f ca="1">IF(($A181&lt;&gt;"")*(T$1&lt;&gt;""),IF(_xlfn.XLOOKUP(T$1,Attendance_sorted!$B180:$CW180,Attendance_sorted!$B180:$CW180,"nn")&lt;&gt;"nn","•",""),"")</f>
        <v/>
      </c>
      <c r="U181" s="1" t="str">
        <f ca="1">IF(($A181&lt;&gt;"")*(U$1&lt;&gt;""),IF(_xlfn.XLOOKUP(U$1,Attendance_sorted!$B180:$CW180,Attendance_sorted!$B180:$CW180,"nn")&lt;&gt;"nn","•",""),"")</f>
        <v/>
      </c>
      <c r="V181" s="1" t="str">
        <f ca="1">IF(($A181&lt;&gt;"")*(V$1&lt;&gt;""),IF(_xlfn.XLOOKUP(V$1,Attendance_sorted!$B180:$CW180,Attendance_sorted!$B180:$CW180,"nn")&lt;&gt;"nn","•",""),"")</f>
        <v/>
      </c>
      <c r="W181" s="1" t="str">
        <f ca="1">IF(($A181&lt;&gt;"")*(W$1&lt;&gt;""),IF(_xlfn.XLOOKUP(W$1,Attendance_sorted!$B180:$CW180,Attendance_sorted!$B180:$CW180,"nn")&lt;&gt;"nn","•",""),"")</f>
        <v/>
      </c>
      <c r="X181" s="1" t="str">
        <f ca="1">IF(($A181&lt;&gt;"")*(X$1&lt;&gt;""),IF(_xlfn.XLOOKUP(X$1,Attendance_sorted!$B180:$CW180,Attendance_sorted!$B180:$CW180,"nn")&lt;&gt;"nn","•",""),"")</f>
        <v/>
      </c>
      <c r="Y181" s="1" t="str">
        <f ca="1">IF(($A181&lt;&gt;"")*(Y$1&lt;&gt;""),IF(_xlfn.XLOOKUP(Y$1,Attendance_sorted!$B180:$CW180,Attendance_sorted!$B180:$CW180,"nn")&lt;&gt;"nn","•",""),"")</f>
        <v/>
      </c>
      <c r="Z181" s="1" t="str">
        <f ca="1">IF(($A181&lt;&gt;"")*(Z$1&lt;&gt;""),IF(_xlfn.XLOOKUP(Z$1,Attendance_sorted!$B180:$CW180,Attendance_sorted!$B180:$CW180,"nn")&lt;&gt;"nn","•",""),"")</f>
        <v/>
      </c>
      <c r="AA181" s="1" t="str">
        <f ca="1">IF(($A181&lt;&gt;"")*(AA$1&lt;&gt;""),IF(_xlfn.XLOOKUP(AA$1,Attendance_sorted!$B180:$CW180,Attendance_sorted!$B180:$CW180,"nn")&lt;&gt;"nn","•",""),"")</f>
        <v/>
      </c>
      <c r="AB181" s="1" t="str">
        <f ca="1">IF(($A181&lt;&gt;"")*(AB$1&lt;&gt;""),IF(_xlfn.XLOOKUP(AB$1,Attendance_sorted!$B180:$CW180,Attendance_sorted!$B180:$CW180,"nn")&lt;&gt;"nn","•",""),"")</f>
        <v/>
      </c>
      <c r="AC181" s="1" t="str">
        <f ca="1">IF(($A181&lt;&gt;"")*(AC$1&lt;&gt;""),IF(_xlfn.XLOOKUP(AC$1,Attendance_sorted!$B180:$CW180,Attendance_sorted!$B180:$CW180,"nn")&lt;&gt;"nn","•",""),"")</f>
        <v/>
      </c>
      <c r="AD181" s="1" t="str">
        <f ca="1">IF(($A181&lt;&gt;"")*(AD$1&lt;&gt;""),IF(_xlfn.XLOOKUP(AD$1,Attendance_sorted!$B180:$CW180,Attendance_sorted!$B180:$CW180,"nn")&lt;&gt;"nn","•",""),"")</f>
        <v/>
      </c>
      <c r="AE181" s="1" t="str">
        <f ca="1">IF(($A181&lt;&gt;"")*(AE$1&lt;&gt;""),IF(_xlfn.XLOOKUP(AE$1,Attendance_sorted!$B180:$CW180,Attendance_sorted!$B180:$CW180,"nn")&lt;&gt;"nn","•",""),"")</f>
        <v/>
      </c>
      <c r="AF181" s="1" t="str">
        <f ca="1">IF(($A181&lt;&gt;"")*(AF$1&lt;&gt;""),IF(_xlfn.XLOOKUP(AF$1,Attendance_sorted!$B180:$CW180,Attendance_sorted!$B180:$CW180,"nn")&lt;&gt;"nn","•",""),"")</f>
        <v/>
      </c>
      <c r="AG181" s="1" t="str">
        <f ca="1">IF(($A181&lt;&gt;"")*(AG$1&lt;&gt;""),IF(_xlfn.XLOOKUP(AG$1,Attendance_sorted!$B180:$CW180,Attendance_sorted!$B180:$CW180,"nn")&lt;&gt;"nn","•",""),"")</f>
        <v/>
      </c>
      <c r="AH181" s="1" t="str">
        <f ca="1">IF(($A181&lt;&gt;"")*(AH$1&lt;&gt;""),IF(_xlfn.XLOOKUP(AH$1,Attendance_sorted!$B180:$CW180,Attendance_sorted!$B180:$CW180,"nn")&lt;&gt;"nn","•",""),"")</f>
        <v/>
      </c>
      <c r="AI181" s="1" t="str">
        <f ca="1">IF(($A181&lt;&gt;"")*(AI$1&lt;&gt;""),IF(_xlfn.XLOOKUP(AI$1,Attendance_sorted!$B180:$CW180,Attendance_sorted!$B180:$CW180,"nn")&lt;&gt;"nn","•",""),"")</f>
        <v/>
      </c>
      <c r="AJ181" s="1" t="str">
        <f ca="1">IF(($A181&lt;&gt;"")*(AJ$1&lt;&gt;""),IF(_xlfn.XLOOKUP(AJ$1,Attendance_sorted!$B180:$CW180,Attendance_sorted!$B180:$CW180,"nn")&lt;&gt;"nn","•",""),"")</f>
        <v/>
      </c>
      <c r="AK181" s="1" t="str">
        <f ca="1">IF(($A181&lt;&gt;"")*(AK$1&lt;&gt;""),IF(_xlfn.XLOOKUP(AK$1,Attendance_sorted!$B180:$CW180,Attendance_sorted!$B180:$CW180,"nn")&lt;&gt;"nn","•",""),"")</f>
        <v/>
      </c>
      <c r="AL181" s="1" t="str">
        <f ca="1">IF(($A181&lt;&gt;"")*(AL$1&lt;&gt;""),IF(_xlfn.XLOOKUP(AL$1,Attendance_sorted!$B180:$CW180,Attendance_sorted!$B180:$CW180,"nn")&lt;&gt;"nn","•",""),"")</f>
        <v/>
      </c>
      <c r="AM181" s="1" t="str">
        <f ca="1">IF(($A181&lt;&gt;"")*(AM$1&lt;&gt;""),IF(_xlfn.XLOOKUP(AM$1,Attendance_sorted!$B180:$CW180,Attendance_sorted!$B180:$CW180,"nn")&lt;&gt;"nn","•",""),"")</f>
        <v/>
      </c>
      <c r="AN181" s="1" t="str">
        <f ca="1">IF(($A181&lt;&gt;"")*(AN$1&lt;&gt;""),IF(_xlfn.XLOOKUP(AN$1,Attendance_sorted!$B180:$CW180,Attendance_sorted!$B180:$CW180,"nn")&lt;&gt;"nn","•",""),"")</f>
        <v/>
      </c>
      <c r="AO181" s="1" t="str">
        <f ca="1">IF(($A181&lt;&gt;"")*(AO$1&lt;&gt;""),IF(_xlfn.XLOOKUP(AO$1,Attendance_sorted!$B180:$CW180,Attendance_sorted!$B180:$CW180,"nn")&lt;&gt;"nn","•",""),"")</f>
        <v/>
      </c>
      <c r="AP181" s="1" t="str">
        <f ca="1">IF(($A181&lt;&gt;"")*(AP$1&lt;&gt;""),IF(_xlfn.XLOOKUP(AP$1,Attendance_sorted!$B180:$CW180,Attendance_sorted!$B180:$CW180,"nn")&lt;&gt;"nn","•",""),"")</f>
        <v/>
      </c>
      <c r="AQ181" s="1" t="str">
        <f ca="1">IF(($A181&lt;&gt;"")*(AQ$1&lt;&gt;""),IF(_xlfn.XLOOKUP(AQ$1,Attendance_sorted!$B180:$CW180,Attendance_sorted!$B180:$CW180,"nn")&lt;&gt;"nn","•",""),"")</f>
        <v/>
      </c>
      <c r="AR181" s="1" t="str">
        <f ca="1">IF(($A181&lt;&gt;"")*(AR$1&lt;&gt;""),IF(_xlfn.XLOOKUP(AR$1,Attendance_sorted!$B180:$CW180,Attendance_sorted!$B180:$CW180,"nn")&lt;&gt;"nn","•",""),"")</f>
        <v/>
      </c>
      <c r="AS181" s="1" t="str">
        <f ca="1">IF(($A181&lt;&gt;"")*(AS$1&lt;&gt;""),IF(_xlfn.XLOOKUP(AS$1,Attendance_sorted!$B180:$CW180,Attendance_sorted!$B180:$CW180,"nn")&lt;&gt;"nn","•",""),"")</f>
        <v/>
      </c>
      <c r="AT181" s="1" t="str">
        <f ca="1">IF(($A181&lt;&gt;"")*(AT$1&lt;&gt;""),IF(_xlfn.XLOOKUP(AT$1,Attendance_sorted!$B180:$CW180,Attendance_sorted!$B180:$CW180,"nn")&lt;&gt;"nn","•",""),"")</f>
        <v/>
      </c>
      <c r="AU181" s="1" t="str">
        <f ca="1">IF(($A181&lt;&gt;"")*(AU$1&lt;&gt;""),IF(_xlfn.XLOOKUP(AU$1,Attendance_sorted!$B180:$CW180,Attendance_sorted!$B180:$CW180,"nn")&lt;&gt;"nn","•",""),"")</f>
        <v/>
      </c>
      <c r="AV181" s="1" t="str">
        <f ca="1">IF(($A181&lt;&gt;"")*(AV$1&lt;&gt;""),IF(_xlfn.XLOOKUP(AV$1,Attendance_sorted!$B180:$CW180,Attendance_sorted!$B180:$CW180,"nn")&lt;&gt;"nn","•",""),"")</f>
        <v/>
      </c>
      <c r="AW181" s="1" t="str">
        <f ca="1">IF(($A181&lt;&gt;"")*(AW$1&lt;&gt;""),IF(_xlfn.XLOOKUP(AW$1,Attendance_sorted!$B180:$CW180,Attendance_sorted!$B180:$CW180,"nn")&lt;&gt;"nn","•",""),"")</f>
        <v/>
      </c>
      <c r="AX181" s="1" t="str">
        <f ca="1">IF(($A181&lt;&gt;"")*(AX$1&lt;&gt;""),IF(_xlfn.XLOOKUP(AX$1,Attendance_sorted!$B180:$CW180,Attendance_sorted!$B180:$CW180,"nn")&lt;&gt;"nn","•",""),"")</f>
        <v/>
      </c>
      <c r="AY181" s="1" t="str">
        <f ca="1">IF(($A181&lt;&gt;"")*(AY$1&lt;&gt;""),IF(_xlfn.XLOOKUP(AY$1,Attendance_sorted!$B180:$CW180,Attendance_sorted!$B180:$CW180,"nn")&lt;&gt;"nn","•",""),"")</f>
        <v/>
      </c>
      <c r="AZ181" s="1" t="str">
        <f ca="1">IF(($A181&lt;&gt;"")*(AZ$1&lt;&gt;""),IF(_xlfn.XLOOKUP(AZ$1,Attendance_sorted!$B180:$CW180,Attendance_sorted!$B180:$CW180,"nn")&lt;&gt;"nn","•",""),"")</f>
        <v/>
      </c>
      <c r="BA181" s="1" t="str">
        <f ca="1">IF(($A181&lt;&gt;"")*(BA$1&lt;&gt;""),IF(_xlfn.XLOOKUP(BA$1,Attendance_sorted!$B180:$CW180,Attendance_sorted!$B180:$CW180,"nn")&lt;&gt;"nn","•",""),"")</f>
        <v/>
      </c>
      <c r="BB181" s="1" t="str">
        <f ca="1">IF(($A181&lt;&gt;"")*(BB$1&lt;&gt;""),IF(_xlfn.XLOOKUP(BB$1,Attendance_sorted!$B180:$CW180,Attendance_sorted!$B180:$CW180,"nn")&lt;&gt;"nn","•",""),"")</f>
        <v/>
      </c>
      <c r="BC181" s="1" t="str">
        <f ca="1">IF(($A181&lt;&gt;"")*(BC$1&lt;&gt;""),IF(_xlfn.XLOOKUP(BC$1,Attendance_sorted!$B180:$CW180,Attendance_sorted!$B180:$CW180,"nn")&lt;&gt;"nn","•",""),"")</f>
        <v/>
      </c>
      <c r="BD181" s="1" t="str">
        <f ca="1">IF(($A181&lt;&gt;"")*(BD$1&lt;&gt;""),IF(_xlfn.XLOOKUP(BD$1,Attendance_sorted!$B180:$CW180,Attendance_sorted!$B180:$CW180,"nn")&lt;&gt;"nn","•",""),"")</f>
        <v/>
      </c>
      <c r="BE181" s="1" t="str">
        <f ca="1">IF(($A181&lt;&gt;"")*(BE$1&lt;&gt;""),IF(_xlfn.XLOOKUP(BE$1,Attendance_sorted!$B180:$CW180,Attendance_sorted!$B180:$CW180,"nn")&lt;&gt;"nn","•",""),"")</f>
        <v/>
      </c>
      <c r="BF181" s="1" t="str">
        <f ca="1">IF(($A181&lt;&gt;"")*(BF$1&lt;&gt;""),IF(_xlfn.XLOOKUP(BF$1,Attendance_sorted!$B180:$CW180,Attendance_sorted!$B180:$CW180,"nn")&lt;&gt;"nn","•",""),"")</f>
        <v/>
      </c>
      <c r="BG181" s="1" t="str">
        <f ca="1">IF(($A181&lt;&gt;"")*(BG$1&lt;&gt;""),IF(_xlfn.XLOOKUP(BG$1,Attendance_sorted!$B180:$CW180,Attendance_sorted!$B180:$CW180,"nn")&lt;&gt;"nn","•",""),"")</f>
        <v/>
      </c>
      <c r="BH181" s="1" t="str">
        <f ca="1">IF(($A181&lt;&gt;"")*(BH$1&lt;&gt;""),IF(_xlfn.XLOOKUP(BH$1,Attendance_sorted!$B180:$CW180,Attendance_sorted!$B180:$CW180,"nn")&lt;&gt;"nn","•",""),"")</f>
        <v/>
      </c>
      <c r="BI181" s="1" t="str">
        <f ca="1">IF(($A181&lt;&gt;"")*(BI$1&lt;&gt;""),IF(_xlfn.XLOOKUP(BI$1,Attendance_sorted!$B180:$CW180,Attendance_sorted!$B180:$CW180,"nn")&lt;&gt;"nn","•",""),"")</f>
        <v/>
      </c>
      <c r="BJ181" s="1" t="str">
        <f ca="1">IF(($A181&lt;&gt;"")*(BJ$1&lt;&gt;""),IF(_xlfn.XLOOKUP(BJ$1,Attendance_sorted!$B180:$CW180,Attendance_sorted!$B180:$CW180,"nn")&lt;&gt;"nn","•",""),"")</f>
        <v/>
      </c>
      <c r="BK181" s="1" t="str">
        <f ca="1">IF(($A181&lt;&gt;"")*(BK$1&lt;&gt;""),IF(_xlfn.XLOOKUP(BK$1,Attendance_sorted!$B180:$CW180,Attendance_sorted!$B180:$CW180,"nn")&lt;&gt;"nn","•",""),"")</f>
        <v/>
      </c>
      <c r="BL181" s="1" t="str">
        <f ca="1">IF(($A181&lt;&gt;"")*(BL$1&lt;&gt;""),IF(_xlfn.XLOOKUP(BL$1,Attendance_sorted!$B180:$CW180,Attendance_sorted!$B180:$CW180,"nn")&lt;&gt;"nn","•",""),"")</f>
        <v/>
      </c>
      <c r="BM181" s="1" t="str">
        <f ca="1">IF(($A181&lt;&gt;"")*(BM$1&lt;&gt;""),IF(_xlfn.XLOOKUP(BM$1,Attendance_sorted!$B180:$CW180,Attendance_sorted!$B180:$CW180,"nn")&lt;&gt;"nn","•",""),"")</f>
        <v/>
      </c>
      <c r="BN181" s="1" t="str">
        <f ca="1">IF(($A181&lt;&gt;"")*(BN$1&lt;&gt;""),IF(_xlfn.XLOOKUP(BN$1,Attendance_sorted!$B180:$CW180,Attendance_sorted!$B180:$CW180,"nn")&lt;&gt;"nn","•",""),"")</f>
        <v/>
      </c>
      <c r="BO181" s="1" t="str">
        <f ca="1">IF(($A181&lt;&gt;"")*(BO$1&lt;&gt;""),IF(_xlfn.XLOOKUP(BO$1,Attendance_sorted!$B180:$CW180,Attendance_sorted!$B180:$CW180,"nn")&lt;&gt;"nn","•",""),"")</f>
        <v/>
      </c>
      <c r="BP181" s="1" t="str">
        <f ca="1">IF(($A181&lt;&gt;"")*(BP$1&lt;&gt;""),IF(_xlfn.XLOOKUP(BP$1,Attendance_sorted!$B180:$CW180,Attendance_sorted!$B180:$CW180,"nn")&lt;&gt;"nn","•",""),"")</f>
        <v/>
      </c>
      <c r="BQ181" s="1" t="str">
        <f ca="1">IF(($A181&lt;&gt;"")*(BQ$1&lt;&gt;""),IF(_xlfn.XLOOKUP(BQ$1,Attendance_sorted!$B180:$CW180,Attendance_sorted!$B180:$CW180,"nn")&lt;&gt;"nn","•",""),"")</f>
        <v/>
      </c>
      <c r="BR181" s="1" t="str">
        <f ca="1">IF(($A181&lt;&gt;"")*(BR$1&lt;&gt;""),IF(_xlfn.XLOOKUP(BR$1,Attendance_sorted!$B180:$CW180,Attendance_sorted!$B180:$CW180,"nn")&lt;&gt;"nn","•",""),"")</f>
        <v/>
      </c>
      <c r="BS181" s="1" t="str">
        <f ca="1">IF(($A181&lt;&gt;"")*(BS$1&lt;&gt;""),IF(_xlfn.XLOOKUP(BS$1,Attendance_sorted!$B180:$CW180,Attendance_sorted!$B180:$CW180,"nn")&lt;&gt;"nn","•",""),"")</f>
        <v/>
      </c>
      <c r="BT181" s="1" t="str">
        <f ca="1">IF(($A181&lt;&gt;"")*(BT$1&lt;&gt;""),IF(_xlfn.XLOOKUP(BT$1,Attendance_sorted!$B180:$CW180,Attendance_sorted!$B180:$CW180,"nn")&lt;&gt;"nn","•",""),"")</f>
        <v/>
      </c>
      <c r="BU181" s="1" t="str">
        <f ca="1">IF(($A181&lt;&gt;"")*(BU$1&lt;&gt;""),IF(_xlfn.XLOOKUP(BU$1,Attendance_sorted!$B180:$CW180,Attendance_sorted!$B180:$CW180,"nn")&lt;&gt;"nn","•",""),"")</f>
        <v/>
      </c>
      <c r="BV181" s="1" t="str">
        <f ca="1">IF(($A181&lt;&gt;"")*(BV$1&lt;&gt;""),IF(_xlfn.XLOOKUP(BV$1,Attendance_sorted!$B180:$CW180,Attendance_sorted!$B180:$CW180,"nn")&lt;&gt;"nn","•",""),"")</f>
        <v/>
      </c>
      <c r="BW181" s="1" t="str">
        <f ca="1">IF(($A181&lt;&gt;"")*(BW$1&lt;&gt;""),IF(_xlfn.XLOOKUP(BW$1,Attendance_sorted!$B180:$CW180,Attendance_sorted!$B180:$CW180,"nn")&lt;&gt;"nn","•",""),"")</f>
        <v/>
      </c>
      <c r="BX181" s="1" t="str">
        <f ca="1">IF(($A181&lt;&gt;"")*(BX$1&lt;&gt;""),IF(_xlfn.XLOOKUP(BX$1,Attendance_sorted!$B180:$CW180,Attendance_sorted!$B180:$CW180,"nn")&lt;&gt;"nn","•",""),"")</f>
        <v/>
      </c>
      <c r="BY181" s="1" t="str">
        <f ca="1">IF(($A181&lt;&gt;"")*(BY$1&lt;&gt;""),IF(_xlfn.XLOOKUP(BY$1,Attendance_sorted!$B180:$CW180,Attendance_sorted!$B180:$CW180,"nn")&lt;&gt;"nn","•",""),"")</f>
        <v/>
      </c>
      <c r="BZ181" s="1" t="str">
        <f ca="1">IF(($A181&lt;&gt;"")*(BZ$1&lt;&gt;""),IF(_xlfn.XLOOKUP(BZ$1,Attendance_sorted!$B180:$CW180,Attendance_sorted!$B180:$CW180,"nn")&lt;&gt;"nn","•",""),"")</f>
        <v/>
      </c>
      <c r="CA181" s="1" t="str">
        <f ca="1">IF(($A181&lt;&gt;"")*(CA$1&lt;&gt;""),IF(_xlfn.XLOOKUP(CA$1,Attendance_sorted!$B180:$CW180,Attendance_sorted!$B180:$CW180,"nn")&lt;&gt;"nn","•",""),"")</f>
        <v/>
      </c>
      <c r="CB181" s="1" t="str">
        <f ca="1">IF(($A181&lt;&gt;"")*(CB$1&lt;&gt;""),IF(_xlfn.XLOOKUP(CB$1,Attendance_sorted!$B180:$CW180,Attendance_sorted!$B180:$CW180,"nn")&lt;&gt;"nn","•",""),"")</f>
        <v/>
      </c>
      <c r="CC181" s="1" t="str">
        <f ca="1">IF(($A181&lt;&gt;"")*(CC$1&lt;&gt;""),IF(_xlfn.XLOOKUP(CC$1,Attendance_sorted!$B180:$CW180,Attendance_sorted!$B180:$CW180,"nn")&lt;&gt;"nn","•",""),"")</f>
        <v/>
      </c>
      <c r="CD181" s="1" t="str">
        <f ca="1">IF(($A181&lt;&gt;"")*(CD$1&lt;&gt;""),IF(_xlfn.XLOOKUP(CD$1,Attendance_sorted!$B180:$CW180,Attendance_sorted!$B180:$CW180,"nn")&lt;&gt;"nn","•",""),"")</f>
        <v/>
      </c>
      <c r="CE181" s="1" t="str">
        <f ca="1">IF(($A181&lt;&gt;"")*(CE$1&lt;&gt;""),IF(_xlfn.XLOOKUP(CE$1,Attendance_sorted!$B180:$CW180,Attendance_sorted!$B180:$CW180,"nn")&lt;&gt;"nn","•",""),"")</f>
        <v/>
      </c>
      <c r="CF181" s="1" t="str">
        <f ca="1">IF(($A181&lt;&gt;"")*(CF$1&lt;&gt;""),IF(_xlfn.XLOOKUP(CF$1,Attendance_sorted!$B180:$CW180,Attendance_sorted!$B180:$CW180,"nn")&lt;&gt;"nn","•",""),"")</f>
        <v/>
      </c>
      <c r="CG181" s="1" t="str">
        <f ca="1">IF(($A181&lt;&gt;"")*(CG$1&lt;&gt;""),IF(_xlfn.XLOOKUP(CG$1,Attendance_sorted!$B180:$CW180,Attendance_sorted!$B180:$CW180,"nn")&lt;&gt;"nn","•",""),"")</f>
        <v/>
      </c>
      <c r="CH181" s="1" t="str">
        <f ca="1">IF(($A181&lt;&gt;"")*(CH$1&lt;&gt;""),IF(_xlfn.XLOOKUP(CH$1,Attendance_sorted!$B180:$CW180,Attendance_sorted!$B180:$CW180,"nn")&lt;&gt;"nn","•",""),"")</f>
        <v/>
      </c>
      <c r="CI181" s="1" t="str">
        <f ca="1">IF(($A181&lt;&gt;"")*(CI$1&lt;&gt;""),IF(_xlfn.XLOOKUP(CI$1,Attendance_sorted!$B180:$CW180,Attendance_sorted!$B180:$CW180,"nn")&lt;&gt;"nn","•",""),"")</f>
        <v/>
      </c>
      <c r="CJ181" s="1" t="str">
        <f ca="1">IF(($A181&lt;&gt;"")*(CJ$1&lt;&gt;""),IF(_xlfn.XLOOKUP(CJ$1,Attendance_sorted!$B180:$CW180,Attendance_sorted!$B180:$CW180,"nn")&lt;&gt;"nn","•",""),"")</f>
        <v/>
      </c>
      <c r="CK181" s="1" t="str">
        <f ca="1">IF(($A181&lt;&gt;"")*(CK$1&lt;&gt;""),IF(_xlfn.XLOOKUP(CK$1,Attendance_sorted!$B180:$CW180,Attendance_sorted!$B180:$CW180,"nn")&lt;&gt;"nn","•",""),"")</f>
        <v/>
      </c>
      <c r="CL181" s="1" t="str">
        <f ca="1">IF(($A181&lt;&gt;"")*(CL$1&lt;&gt;""),IF(_xlfn.XLOOKUP(CL$1,Attendance_sorted!$B180:$CW180,Attendance_sorted!$B180:$CW180,"nn")&lt;&gt;"nn","•",""),"")</f>
        <v/>
      </c>
      <c r="CM181" s="1" t="str">
        <f ca="1">IF(($A181&lt;&gt;"")*(CM$1&lt;&gt;""),IF(_xlfn.XLOOKUP(CM$1,Attendance_sorted!$B180:$CW180,Attendance_sorted!$B180:$CW180,"nn")&lt;&gt;"nn","•",""),"")</f>
        <v/>
      </c>
      <c r="CN181" s="1" t="str">
        <f ca="1">IF(($A181&lt;&gt;"")*(CN$1&lt;&gt;""),IF(_xlfn.XLOOKUP(CN$1,Attendance_sorted!$B180:$CW180,Attendance_sorted!$B180:$CW180,"nn")&lt;&gt;"nn","•",""),"")</f>
        <v/>
      </c>
      <c r="CO181" s="1" t="str">
        <f ca="1">IF(($A181&lt;&gt;"")*(CO$1&lt;&gt;""),IF(_xlfn.XLOOKUP(CO$1,Attendance_sorted!$B180:$CW180,Attendance_sorted!$B180:$CW180,"nn")&lt;&gt;"nn","•",""),"")</f>
        <v/>
      </c>
      <c r="CP181" s="1" t="str">
        <f ca="1">IF(($A181&lt;&gt;"")*(CP$1&lt;&gt;""),IF(_xlfn.XLOOKUP(CP$1,Attendance_sorted!$B180:$CW180,Attendance_sorted!$B180:$CW180,"nn")&lt;&gt;"nn","•",""),"")</f>
        <v/>
      </c>
      <c r="CQ181" s="1" t="str">
        <f ca="1">IF(($A181&lt;&gt;"")*(CQ$1&lt;&gt;""),IF(_xlfn.XLOOKUP(CQ$1,Attendance_sorted!$B180:$CW180,Attendance_sorted!$B180:$CW180,"nn")&lt;&gt;"nn","•",""),"")</f>
        <v/>
      </c>
      <c r="CR181" s="1" t="str">
        <f ca="1">IF(($A181&lt;&gt;"")*(CR$1&lt;&gt;""),IF(_xlfn.XLOOKUP(CR$1,Attendance_sorted!$B180:$CW180,Attendance_sorted!$B180:$CW180,"nn")&lt;&gt;"nn","•",""),"")</f>
        <v/>
      </c>
      <c r="CS181" s="1" t="str">
        <f ca="1">IF(($A181&lt;&gt;"")*(CS$1&lt;&gt;""),IF(_xlfn.XLOOKUP(CS$1,Attendance_sorted!$B180:$CW180,Attendance_sorted!$B180:$CW180,"nn")&lt;&gt;"nn","•",""),"")</f>
        <v/>
      </c>
      <c r="CT181" s="1" t="str">
        <f ca="1">IF(($A181&lt;&gt;"")*(CT$1&lt;&gt;""),IF(_xlfn.XLOOKUP(CT$1,Attendance_sorted!$B180:$CW180,Attendance_sorted!$B180:$CW180,"nn")&lt;&gt;"nn","•",""),"")</f>
        <v/>
      </c>
      <c r="CU181" s="1" t="str">
        <f ca="1">IF(($A181&lt;&gt;"")*(CU$1&lt;&gt;""),IF(_xlfn.XLOOKUP(CU$1,Attendance_sorted!$B180:$CW180,Attendance_sorted!$B180:$CW180,"nn")&lt;&gt;"nn","•",""),"")</f>
        <v/>
      </c>
      <c r="CV181" s="1" t="str">
        <f ca="1">IF(($A181&lt;&gt;"")*(CV$1&lt;&gt;""),IF(_xlfn.XLOOKUP(CV$1,Attendance_sorted!$B180:$CW180,Attendance_sorted!$B180:$CW180,"nn")&lt;&gt;"nn","•",""),"")</f>
        <v/>
      </c>
      <c r="CW181" s="1" t="str">
        <f ca="1">IF(($A181&lt;&gt;"")*(CW$1&lt;&gt;""),IF(_xlfn.XLOOKUP(CW$1,Attendance_sorted!$B180:$CW180,Attendance_sorted!$B180:$CW180,"nn")&lt;&gt;"nn","•",""),"")</f>
        <v/>
      </c>
    </row>
    <row r="182" spans="1:101">
      <c r="A182" s="1">
        <v>715</v>
      </c>
      <c r="B182" s="1" t="str">
        <f ca="1">IF(($A182&lt;&gt;"")*(B$1&lt;&gt;""),IF(_xlfn.XLOOKUP(B$1,Attendance_sorted!$B181:$CW181,Attendance_sorted!$B181:$CW181,"nn")&lt;&gt;"nn","•",""),"")</f>
        <v/>
      </c>
      <c r="C182" s="1" t="str">
        <f ca="1">IF(($A182&lt;&gt;"")*(C$1&lt;&gt;""),IF(_xlfn.XLOOKUP(C$1,Attendance_sorted!$B181:$CW181,Attendance_sorted!$B181:$CW181,"nn")&lt;&gt;"nn","•",""),"")</f>
        <v/>
      </c>
      <c r="D182" s="1" t="str">
        <f ca="1">IF(($A182&lt;&gt;"")*(D$1&lt;&gt;""),IF(_xlfn.XLOOKUP(D$1,Attendance_sorted!$B181:$CW181,Attendance_sorted!$B181:$CW181,"nn")&lt;&gt;"nn","•",""),"")</f>
        <v/>
      </c>
      <c r="E182" s="1" t="str">
        <f ca="1">IF(($A182&lt;&gt;"")*(E$1&lt;&gt;""),IF(_xlfn.XLOOKUP(E$1,Attendance_sorted!$B181:$CW181,Attendance_sorted!$B181:$CW181,"nn")&lt;&gt;"nn","•",""),"")</f>
        <v>•</v>
      </c>
      <c r="F182" s="1" t="str">
        <f ca="1">IF(($A182&lt;&gt;"")*(F$1&lt;&gt;""),IF(_xlfn.XLOOKUP(F$1,Attendance_sorted!$B181:$CW181,Attendance_sorted!$B181:$CW181,"nn")&lt;&gt;"nn","•",""),"")</f>
        <v/>
      </c>
      <c r="G182" s="1" t="str">
        <f ca="1">IF(($A182&lt;&gt;"")*(G$1&lt;&gt;""),IF(_xlfn.XLOOKUP(G$1,Attendance_sorted!$B181:$CW181,Attendance_sorted!$B181:$CW181,"nn")&lt;&gt;"nn","•",""),"")</f>
        <v>•</v>
      </c>
      <c r="H182" s="1" t="str">
        <f ca="1">IF(($A182&lt;&gt;"")*(H$1&lt;&gt;""),IF(_xlfn.XLOOKUP(H$1,Attendance_sorted!$B181:$CW181,Attendance_sorted!$B181:$CW181,"nn")&lt;&gt;"nn","•",""),"")</f>
        <v/>
      </c>
      <c r="I182" s="1" t="str">
        <f ca="1">IF(($A182&lt;&gt;"")*(I$1&lt;&gt;""),IF(_xlfn.XLOOKUP(I$1,Attendance_sorted!$B181:$CW181,Attendance_sorted!$B181:$CW181,"nn")&lt;&gt;"nn","•",""),"")</f>
        <v/>
      </c>
      <c r="J182" s="1" t="str">
        <f ca="1">IF(($A182&lt;&gt;"")*(J$1&lt;&gt;""),IF(_xlfn.XLOOKUP(J$1,Attendance_sorted!$B181:$CW181,Attendance_sorted!$B181:$CW181,"nn")&lt;&gt;"nn","•",""),"")</f>
        <v/>
      </c>
      <c r="K182" s="1" t="str">
        <f ca="1">IF(($A182&lt;&gt;"")*(K$1&lt;&gt;""),IF(_xlfn.XLOOKUP(K$1,Attendance_sorted!$B181:$CW181,Attendance_sorted!$B181:$CW181,"nn")&lt;&gt;"nn","•",""),"")</f>
        <v>•</v>
      </c>
      <c r="L182" s="1" t="str">
        <f ca="1">IF(($A182&lt;&gt;"")*(L$1&lt;&gt;""),IF(_xlfn.XLOOKUP(L$1,Attendance_sorted!$B181:$CW181,Attendance_sorted!$B181:$CW181,"nn")&lt;&gt;"nn","•",""),"")</f>
        <v/>
      </c>
      <c r="M182" s="1" t="str">
        <f ca="1">IF(($A182&lt;&gt;"")*(M$1&lt;&gt;""),IF(_xlfn.XLOOKUP(M$1,Attendance_sorted!$B181:$CW181,Attendance_sorted!$B181:$CW181,"nn")&lt;&gt;"nn","•",""),"")</f>
        <v/>
      </c>
      <c r="N182" s="1" t="str">
        <f ca="1">IF(($A182&lt;&gt;"")*(N$1&lt;&gt;""),IF(_xlfn.XLOOKUP(N$1,Attendance_sorted!$B181:$CW181,Attendance_sorted!$B181:$CW181,"nn")&lt;&gt;"nn","•",""),"")</f>
        <v/>
      </c>
      <c r="O182" s="1" t="str">
        <f ca="1">IF(($A182&lt;&gt;"")*(O$1&lt;&gt;""),IF(_xlfn.XLOOKUP(O$1,Attendance_sorted!$B181:$CW181,Attendance_sorted!$B181:$CW181,"nn")&lt;&gt;"nn","•",""),"")</f>
        <v/>
      </c>
      <c r="P182" s="1" t="str">
        <f ca="1">IF(($A182&lt;&gt;"")*(P$1&lt;&gt;""),IF(_xlfn.XLOOKUP(P$1,Attendance_sorted!$B181:$CW181,Attendance_sorted!$B181:$CW181,"nn")&lt;&gt;"nn","•",""),"")</f>
        <v/>
      </c>
      <c r="Q182" s="1" t="str">
        <f ca="1">IF(($A182&lt;&gt;"")*(Q$1&lt;&gt;""),IF(_xlfn.XLOOKUP(Q$1,Attendance_sorted!$B181:$CW181,Attendance_sorted!$B181:$CW181,"nn")&lt;&gt;"nn","•",""),"")</f>
        <v/>
      </c>
      <c r="R182" s="1" t="str">
        <f ca="1">IF(($A182&lt;&gt;"")*(R$1&lt;&gt;""),IF(_xlfn.XLOOKUP(R$1,Attendance_sorted!$B181:$CW181,Attendance_sorted!$B181:$CW181,"nn")&lt;&gt;"nn","•",""),"")</f>
        <v>•</v>
      </c>
      <c r="S182" s="1" t="str">
        <f ca="1">IF(($A182&lt;&gt;"")*(S$1&lt;&gt;""),IF(_xlfn.XLOOKUP(S$1,Attendance_sorted!$B181:$CW181,Attendance_sorted!$B181:$CW181,"nn")&lt;&gt;"nn","•",""),"")</f>
        <v>•</v>
      </c>
      <c r="T182" s="1" t="str">
        <f ca="1">IF(($A182&lt;&gt;"")*(T$1&lt;&gt;""),IF(_xlfn.XLOOKUP(T$1,Attendance_sorted!$B181:$CW181,Attendance_sorted!$B181:$CW181,"nn")&lt;&gt;"nn","•",""),"")</f>
        <v>•</v>
      </c>
      <c r="U182" s="1" t="str">
        <f ca="1">IF(($A182&lt;&gt;"")*(U$1&lt;&gt;""),IF(_xlfn.XLOOKUP(U$1,Attendance_sorted!$B181:$CW181,Attendance_sorted!$B181:$CW181,"nn")&lt;&gt;"nn","•",""),"")</f>
        <v>•</v>
      </c>
      <c r="V182" s="1" t="str">
        <f ca="1">IF(($A182&lt;&gt;"")*(V$1&lt;&gt;""),IF(_xlfn.XLOOKUP(V$1,Attendance_sorted!$B181:$CW181,Attendance_sorted!$B181:$CW181,"nn")&lt;&gt;"nn","•",""),"")</f>
        <v/>
      </c>
      <c r="W182" s="1" t="str">
        <f ca="1">IF(($A182&lt;&gt;"")*(W$1&lt;&gt;""),IF(_xlfn.XLOOKUP(W$1,Attendance_sorted!$B181:$CW181,Attendance_sorted!$B181:$CW181,"nn")&lt;&gt;"nn","•",""),"")</f>
        <v/>
      </c>
      <c r="X182" s="1" t="str">
        <f ca="1">IF(($A182&lt;&gt;"")*(X$1&lt;&gt;""),IF(_xlfn.XLOOKUP(X$1,Attendance_sorted!$B181:$CW181,Attendance_sorted!$B181:$CW181,"nn")&lt;&gt;"nn","•",""),"")</f>
        <v/>
      </c>
      <c r="Y182" s="1" t="str">
        <f ca="1">IF(($A182&lt;&gt;"")*(Y$1&lt;&gt;""),IF(_xlfn.XLOOKUP(Y$1,Attendance_sorted!$B181:$CW181,Attendance_sorted!$B181:$CW181,"nn")&lt;&gt;"nn","•",""),"")</f>
        <v/>
      </c>
      <c r="Z182" s="1" t="str">
        <f ca="1">IF(($A182&lt;&gt;"")*(Z$1&lt;&gt;""),IF(_xlfn.XLOOKUP(Z$1,Attendance_sorted!$B181:$CW181,Attendance_sorted!$B181:$CW181,"nn")&lt;&gt;"nn","•",""),"")</f>
        <v/>
      </c>
      <c r="AA182" s="1" t="str">
        <f ca="1">IF(($A182&lt;&gt;"")*(AA$1&lt;&gt;""),IF(_xlfn.XLOOKUP(AA$1,Attendance_sorted!$B181:$CW181,Attendance_sorted!$B181:$CW181,"nn")&lt;&gt;"nn","•",""),"")</f>
        <v/>
      </c>
      <c r="AB182" s="1" t="str">
        <f ca="1">IF(($A182&lt;&gt;"")*(AB$1&lt;&gt;""),IF(_xlfn.XLOOKUP(AB$1,Attendance_sorted!$B181:$CW181,Attendance_sorted!$B181:$CW181,"nn")&lt;&gt;"nn","•",""),"")</f>
        <v/>
      </c>
      <c r="AC182" s="1" t="str">
        <f ca="1">IF(($A182&lt;&gt;"")*(AC$1&lt;&gt;""),IF(_xlfn.XLOOKUP(AC$1,Attendance_sorted!$B181:$CW181,Attendance_sorted!$B181:$CW181,"nn")&lt;&gt;"nn","•",""),"")</f>
        <v/>
      </c>
      <c r="AD182" s="1" t="str">
        <f ca="1">IF(($A182&lt;&gt;"")*(AD$1&lt;&gt;""),IF(_xlfn.XLOOKUP(AD$1,Attendance_sorted!$B181:$CW181,Attendance_sorted!$B181:$CW181,"nn")&lt;&gt;"nn","•",""),"")</f>
        <v/>
      </c>
      <c r="AE182" s="1" t="str">
        <f ca="1">IF(($A182&lt;&gt;"")*(AE$1&lt;&gt;""),IF(_xlfn.XLOOKUP(AE$1,Attendance_sorted!$B181:$CW181,Attendance_sorted!$B181:$CW181,"nn")&lt;&gt;"nn","•",""),"")</f>
        <v/>
      </c>
      <c r="AF182" s="1" t="str">
        <f ca="1">IF(($A182&lt;&gt;"")*(AF$1&lt;&gt;""),IF(_xlfn.XLOOKUP(AF$1,Attendance_sorted!$B181:$CW181,Attendance_sorted!$B181:$CW181,"nn")&lt;&gt;"nn","•",""),"")</f>
        <v/>
      </c>
      <c r="AG182" s="1" t="str">
        <f ca="1">IF(($A182&lt;&gt;"")*(AG$1&lt;&gt;""),IF(_xlfn.XLOOKUP(AG$1,Attendance_sorted!$B181:$CW181,Attendance_sorted!$B181:$CW181,"nn")&lt;&gt;"nn","•",""),"")</f>
        <v/>
      </c>
      <c r="AH182" s="1" t="str">
        <f ca="1">IF(($A182&lt;&gt;"")*(AH$1&lt;&gt;""),IF(_xlfn.XLOOKUP(AH$1,Attendance_sorted!$B181:$CW181,Attendance_sorted!$B181:$CW181,"nn")&lt;&gt;"nn","•",""),"")</f>
        <v/>
      </c>
      <c r="AI182" s="1" t="str">
        <f ca="1">IF(($A182&lt;&gt;"")*(AI$1&lt;&gt;""),IF(_xlfn.XLOOKUP(AI$1,Attendance_sorted!$B181:$CW181,Attendance_sorted!$B181:$CW181,"nn")&lt;&gt;"nn","•",""),"")</f>
        <v/>
      </c>
      <c r="AJ182" s="1" t="str">
        <f ca="1">IF(($A182&lt;&gt;"")*(AJ$1&lt;&gt;""),IF(_xlfn.XLOOKUP(AJ$1,Attendance_sorted!$B181:$CW181,Attendance_sorted!$B181:$CW181,"nn")&lt;&gt;"nn","•",""),"")</f>
        <v/>
      </c>
      <c r="AK182" s="1" t="str">
        <f ca="1">IF(($A182&lt;&gt;"")*(AK$1&lt;&gt;""),IF(_xlfn.XLOOKUP(AK$1,Attendance_sorted!$B181:$CW181,Attendance_sorted!$B181:$CW181,"nn")&lt;&gt;"nn","•",""),"")</f>
        <v/>
      </c>
      <c r="AL182" s="1" t="str">
        <f ca="1">IF(($A182&lt;&gt;"")*(AL$1&lt;&gt;""),IF(_xlfn.XLOOKUP(AL$1,Attendance_sorted!$B181:$CW181,Attendance_sorted!$B181:$CW181,"nn")&lt;&gt;"nn","•",""),"")</f>
        <v/>
      </c>
      <c r="AM182" s="1" t="str">
        <f ca="1">IF(($A182&lt;&gt;"")*(AM$1&lt;&gt;""),IF(_xlfn.XLOOKUP(AM$1,Attendance_sorted!$B181:$CW181,Attendance_sorted!$B181:$CW181,"nn")&lt;&gt;"nn","•",""),"")</f>
        <v/>
      </c>
      <c r="AN182" s="1" t="str">
        <f ca="1">IF(($A182&lt;&gt;"")*(AN$1&lt;&gt;""),IF(_xlfn.XLOOKUP(AN$1,Attendance_sorted!$B181:$CW181,Attendance_sorted!$B181:$CW181,"nn")&lt;&gt;"nn","•",""),"")</f>
        <v/>
      </c>
      <c r="AO182" s="1" t="str">
        <f ca="1">IF(($A182&lt;&gt;"")*(AO$1&lt;&gt;""),IF(_xlfn.XLOOKUP(AO$1,Attendance_sorted!$B181:$CW181,Attendance_sorted!$B181:$CW181,"nn")&lt;&gt;"nn","•",""),"")</f>
        <v/>
      </c>
      <c r="AP182" s="1" t="str">
        <f ca="1">IF(($A182&lt;&gt;"")*(AP$1&lt;&gt;""),IF(_xlfn.XLOOKUP(AP$1,Attendance_sorted!$B181:$CW181,Attendance_sorted!$B181:$CW181,"nn")&lt;&gt;"nn","•",""),"")</f>
        <v/>
      </c>
      <c r="AQ182" s="1" t="str">
        <f ca="1">IF(($A182&lt;&gt;"")*(AQ$1&lt;&gt;""),IF(_xlfn.XLOOKUP(AQ$1,Attendance_sorted!$B181:$CW181,Attendance_sorted!$B181:$CW181,"nn")&lt;&gt;"nn","•",""),"")</f>
        <v/>
      </c>
      <c r="AR182" s="1" t="str">
        <f ca="1">IF(($A182&lt;&gt;"")*(AR$1&lt;&gt;""),IF(_xlfn.XLOOKUP(AR$1,Attendance_sorted!$B181:$CW181,Attendance_sorted!$B181:$CW181,"nn")&lt;&gt;"nn","•",""),"")</f>
        <v/>
      </c>
      <c r="AS182" s="1" t="str">
        <f ca="1">IF(($A182&lt;&gt;"")*(AS$1&lt;&gt;""),IF(_xlfn.XLOOKUP(AS$1,Attendance_sorted!$B181:$CW181,Attendance_sorted!$B181:$CW181,"nn")&lt;&gt;"nn","•",""),"")</f>
        <v/>
      </c>
      <c r="AT182" s="1" t="str">
        <f ca="1">IF(($A182&lt;&gt;"")*(AT$1&lt;&gt;""),IF(_xlfn.XLOOKUP(AT$1,Attendance_sorted!$B181:$CW181,Attendance_sorted!$B181:$CW181,"nn")&lt;&gt;"nn","•",""),"")</f>
        <v/>
      </c>
      <c r="AU182" s="1" t="str">
        <f ca="1">IF(($A182&lt;&gt;"")*(AU$1&lt;&gt;""),IF(_xlfn.XLOOKUP(AU$1,Attendance_sorted!$B181:$CW181,Attendance_sorted!$B181:$CW181,"nn")&lt;&gt;"nn","•",""),"")</f>
        <v/>
      </c>
      <c r="AV182" s="1" t="str">
        <f ca="1">IF(($A182&lt;&gt;"")*(AV$1&lt;&gt;""),IF(_xlfn.XLOOKUP(AV$1,Attendance_sorted!$B181:$CW181,Attendance_sorted!$B181:$CW181,"nn")&lt;&gt;"nn","•",""),"")</f>
        <v/>
      </c>
      <c r="AW182" s="1" t="str">
        <f ca="1">IF(($A182&lt;&gt;"")*(AW$1&lt;&gt;""),IF(_xlfn.XLOOKUP(AW$1,Attendance_sorted!$B181:$CW181,Attendance_sorted!$B181:$CW181,"nn")&lt;&gt;"nn","•",""),"")</f>
        <v/>
      </c>
      <c r="AX182" s="1" t="str">
        <f ca="1">IF(($A182&lt;&gt;"")*(AX$1&lt;&gt;""),IF(_xlfn.XLOOKUP(AX$1,Attendance_sorted!$B181:$CW181,Attendance_sorted!$B181:$CW181,"nn")&lt;&gt;"nn","•",""),"")</f>
        <v/>
      </c>
      <c r="AY182" s="1" t="str">
        <f ca="1">IF(($A182&lt;&gt;"")*(AY$1&lt;&gt;""),IF(_xlfn.XLOOKUP(AY$1,Attendance_sorted!$B181:$CW181,Attendance_sorted!$B181:$CW181,"nn")&lt;&gt;"nn","•",""),"")</f>
        <v/>
      </c>
      <c r="AZ182" s="1" t="str">
        <f ca="1">IF(($A182&lt;&gt;"")*(AZ$1&lt;&gt;""),IF(_xlfn.XLOOKUP(AZ$1,Attendance_sorted!$B181:$CW181,Attendance_sorted!$B181:$CW181,"nn")&lt;&gt;"nn","•",""),"")</f>
        <v/>
      </c>
      <c r="BA182" s="1" t="str">
        <f ca="1">IF(($A182&lt;&gt;"")*(BA$1&lt;&gt;""),IF(_xlfn.XLOOKUP(BA$1,Attendance_sorted!$B181:$CW181,Attendance_sorted!$B181:$CW181,"nn")&lt;&gt;"nn","•",""),"")</f>
        <v/>
      </c>
      <c r="BB182" s="1" t="str">
        <f ca="1">IF(($A182&lt;&gt;"")*(BB$1&lt;&gt;""),IF(_xlfn.XLOOKUP(BB$1,Attendance_sorted!$B181:$CW181,Attendance_sorted!$B181:$CW181,"nn")&lt;&gt;"nn","•",""),"")</f>
        <v/>
      </c>
      <c r="BC182" s="1" t="str">
        <f ca="1">IF(($A182&lt;&gt;"")*(BC$1&lt;&gt;""),IF(_xlfn.XLOOKUP(BC$1,Attendance_sorted!$B181:$CW181,Attendance_sorted!$B181:$CW181,"nn")&lt;&gt;"nn","•",""),"")</f>
        <v/>
      </c>
      <c r="BD182" s="1" t="str">
        <f ca="1">IF(($A182&lt;&gt;"")*(BD$1&lt;&gt;""),IF(_xlfn.XLOOKUP(BD$1,Attendance_sorted!$B181:$CW181,Attendance_sorted!$B181:$CW181,"nn")&lt;&gt;"nn","•",""),"")</f>
        <v/>
      </c>
      <c r="BE182" s="1" t="str">
        <f ca="1">IF(($A182&lt;&gt;"")*(BE$1&lt;&gt;""),IF(_xlfn.XLOOKUP(BE$1,Attendance_sorted!$B181:$CW181,Attendance_sorted!$B181:$CW181,"nn")&lt;&gt;"nn","•",""),"")</f>
        <v/>
      </c>
      <c r="BF182" s="1" t="str">
        <f ca="1">IF(($A182&lt;&gt;"")*(BF$1&lt;&gt;""),IF(_xlfn.XLOOKUP(BF$1,Attendance_sorted!$B181:$CW181,Attendance_sorted!$B181:$CW181,"nn")&lt;&gt;"nn","•",""),"")</f>
        <v/>
      </c>
      <c r="BG182" s="1" t="str">
        <f ca="1">IF(($A182&lt;&gt;"")*(BG$1&lt;&gt;""),IF(_xlfn.XLOOKUP(BG$1,Attendance_sorted!$B181:$CW181,Attendance_sorted!$B181:$CW181,"nn")&lt;&gt;"nn","•",""),"")</f>
        <v/>
      </c>
      <c r="BH182" s="1" t="str">
        <f ca="1">IF(($A182&lt;&gt;"")*(BH$1&lt;&gt;""),IF(_xlfn.XLOOKUP(BH$1,Attendance_sorted!$B181:$CW181,Attendance_sorted!$B181:$CW181,"nn")&lt;&gt;"nn","•",""),"")</f>
        <v/>
      </c>
      <c r="BI182" s="1" t="str">
        <f ca="1">IF(($A182&lt;&gt;"")*(BI$1&lt;&gt;""),IF(_xlfn.XLOOKUP(BI$1,Attendance_sorted!$B181:$CW181,Attendance_sorted!$B181:$CW181,"nn")&lt;&gt;"nn","•",""),"")</f>
        <v/>
      </c>
      <c r="BJ182" s="1" t="str">
        <f ca="1">IF(($A182&lt;&gt;"")*(BJ$1&lt;&gt;""),IF(_xlfn.XLOOKUP(BJ$1,Attendance_sorted!$B181:$CW181,Attendance_sorted!$B181:$CW181,"nn")&lt;&gt;"nn","•",""),"")</f>
        <v/>
      </c>
      <c r="BK182" s="1" t="str">
        <f ca="1">IF(($A182&lt;&gt;"")*(BK$1&lt;&gt;""),IF(_xlfn.XLOOKUP(BK$1,Attendance_sorted!$B181:$CW181,Attendance_sorted!$B181:$CW181,"nn")&lt;&gt;"nn","•",""),"")</f>
        <v/>
      </c>
      <c r="BL182" s="1" t="str">
        <f ca="1">IF(($A182&lt;&gt;"")*(BL$1&lt;&gt;""),IF(_xlfn.XLOOKUP(BL$1,Attendance_sorted!$B181:$CW181,Attendance_sorted!$B181:$CW181,"nn")&lt;&gt;"nn","•",""),"")</f>
        <v/>
      </c>
      <c r="BM182" s="1" t="str">
        <f ca="1">IF(($A182&lt;&gt;"")*(BM$1&lt;&gt;""),IF(_xlfn.XLOOKUP(BM$1,Attendance_sorted!$B181:$CW181,Attendance_sorted!$B181:$CW181,"nn")&lt;&gt;"nn","•",""),"")</f>
        <v/>
      </c>
      <c r="BN182" s="1" t="str">
        <f ca="1">IF(($A182&lt;&gt;"")*(BN$1&lt;&gt;""),IF(_xlfn.XLOOKUP(BN$1,Attendance_sorted!$B181:$CW181,Attendance_sorted!$B181:$CW181,"nn")&lt;&gt;"nn","•",""),"")</f>
        <v/>
      </c>
      <c r="BO182" s="1" t="str">
        <f ca="1">IF(($A182&lt;&gt;"")*(BO$1&lt;&gt;""),IF(_xlfn.XLOOKUP(BO$1,Attendance_sorted!$B181:$CW181,Attendance_sorted!$B181:$CW181,"nn")&lt;&gt;"nn","•",""),"")</f>
        <v/>
      </c>
      <c r="BP182" s="1" t="str">
        <f ca="1">IF(($A182&lt;&gt;"")*(BP$1&lt;&gt;""),IF(_xlfn.XLOOKUP(BP$1,Attendance_sorted!$B181:$CW181,Attendance_sorted!$B181:$CW181,"nn")&lt;&gt;"nn","•",""),"")</f>
        <v/>
      </c>
      <c r="BQ182" s="1" t="str">
        <f ca="1">IF(($A182&lt;&gt;"")*(BQ$1&lt;&gt;""),IF(_xlfn.XLOOKUP(BQ$1,Attendance_sorted!$B181:$CW181,Attendance_sorted!$B181:$CW181,"nn")&lt;&gt;"nn","•",""),"")</f>
        <v/>
      </c>
      <c r="BR182" s="1" t="str">
        <f ca="1">IF(($A182&lt;&gt;"")*(BR$1&lt;&gt;""),IF(_xlfn.XLOOKUP(BR$1,Attendance_sorted!$B181:$CW181,Attendance_sorted!$B181:$CW181,"nn")&lt;&gt;"nn","•",""),"")</f>
        <v/>
      </c>
      <c r="BS182" s="1" t="str">
        <f ca="1">IF(($A182&lt;&gt;"")*(BS$1&lt;&gt;""),IF(_xlfn.XLOOKUP(BS$1,Attendance_sorted!$B181:$CW181,Attendance_sorted!$B181:$CW181,"nn")&lt;&gt;"nn","•",""),"")</f>
        <v/>
      </c>
      <c r="BT182" s="1" t="str">
        <f ca="1">IF(($A182&lt;&gt;"")*(BT$1&lt;&gt;""),IF(_xlfn.XLOOKUP(BT$1,Attendance_sorted!$B181:$CW181,Attendance_sorted!$B181:$CW181,"nn")&lt;&gt;"nn","•",""),"")</f>
        <v/>
      </c>
      <c r="BU182" s="1" t="str">
        <f ca="1">IF(($A182&lt;&gt;"")*(BU$1&lt;&gt;""),IF(_xlfn.XLOOKUP(BU$1,Attendance_sorted!$B181:$CW181,Attendance_sorted!$B181:$CW181,"nn")&lt;&gt;"nn","•",""),"")</f>
        <v/>
      </c>
      <c r="BV182" s="1" t="str">
        <f ca="1">IF(($A182&lt;&gt;"")*(BV$1&lt;&gt;""),IF(_xlfn.XLOOKUP(BV$1,Attendance_sorted!$B181:$CW181,Attendance_sorted!$B181:$CW181,"nn")&lt;&gt;"nn","•",""),"")</f>
        <v/>
      </c>
      <c r="BW182" s="1" t="str">
        <f ca="1">IF(($A182&lt;&gt;"")*(BW$1&lt;&gt;""),IF(_xlfn.XLOOKUP(BW$1,Attendance_sorted!$B181:$CW181,Attendance_sorted!$B181:$CW181,"nn")&lt;&gt;"nn","•",""),"")</f>
        <v/>
      </c>
      <c r="BX182" s="1" t="str">
        <f ca="1">IF(($A182&lt;&gt;"")*(BX$1&lt;&gt;""),IF(_xlfn.XLOOKUP(BX$1,Attendance_sorted!$B181:$CW181,Attendance_sorted!$B181:$CW181,"nn")&lt;&gt;"nn","•",""),"")</f>
        <v/>
      </c>
      <c r="BY182" s="1" t="str">
        <f ca="1">IF(($A182&lt;&gt;"")*(BY$1&lt;&gt;""),IF(_xlfn.XLOOKUP(BY$1,Attendance_sorted!$B181:$CW181,Attendance_sorted!$B181:$CW181,"nn")&lt;&gt;"nn","•",""),"")</f>
        <v/>
      </c>
      <c r="BZ182" s="1" t="str">
        <f ca="1">IF(($A182&lt;&gt;"")*(BZ$1&lt;&gt;""),IF(_xlfn.XLOOKUP(BZ$1,Attendance_sorted!$B181:$CW181,Attendance_sorted!$B181:$CW181,"nn")&lt;&gt;"nn","•",""),"")</f>
        <v/>
      </c>
      <c r="CA182" s="1" t="str">
        <f ca="1">IF(($A182&lt;&gt;"")*(CA$1&lt;&gt;""),IF(_xlfn.XLOOKUP(CA$1,Attendance_sorted!$B181:$CW181,Attendance_sorted!$B181:$CW181,"nn")&lt;&gt;"nn","•",""),"")</f>
        <v/>
      </c>
      <c r="CB182" s="1" t="str">
        <f ca="1">IF(($A182&lt;&gt;"")*(CB$1&lt;&gt;""),IF(_xlfn.XLOOKUP(CB$1,Attendance_sorted!$B181:$CW181,Attendance_sorted!$B181:$CW181,"nn")&lt;&gt;"nn","•",""),"")</f>
        <v/>
      </c>
      <c r="CC182" s="1" t="str">
        <f ca="1">IF(($A182&lt;&gt;"")*(CC$1&lt;&gt;""),IF(_xlfn.XLOOKUP(CC$1,Attendance_sorted!$B181:$CW181,Attendance_sorted!$B181:$CW181,"nn")&lt;&gt;"nn","•",""),"")</f>
        <v/>
      </c>
      <c r="CD182" s="1" t="str">
        <f ca="1">IF(($A182&lt;&gt;"")*(CD$1&lt;&gt;""),IF(_xlfn.XLOOKUP(CD$1,Attendance_sorted!$B181:$CW181,Attendance_sorted!$B181:$CW181,"nn")&lt;&gt;"nn","•",""),"")</f>
        <v/>
      </c>
      <c r="CE182" s="1" t="str">
        <f ca="1">IF(($A182&lt;&gt;"")*(CE$1&lt;&gt;""),IF(_xlfn.XLOOKUP(CE$1,Attendance_sorted!$B181:$CW181,Attendance_sorted!$B181:$CW181,"nn")&lt;&gt;"nn","•",""),"")</f>
        <v/>
      </c>
      <c r="CF182" s="1" t="str">
        <f ca="1">IF(($A182&lt;&gt;"")*(CF$1&lt;&gt;""),IF(_xlfn.XLOOKUP(CF$1,Attendance_sorted!$B181:$CW181,Attendance_sorted!$B181:$CW181,"nn")&lt;&gt;"nn","•",""),"")</f>
        <v/>
      </c>
      <c r="CG182" s="1" t="str">
        <f ca="1">IF(($A182&lt;&gt;"")*(CG$1&lt;&gt;""),IF(_xlfn.XLOOKUP(CG$1,Attendance_sorted!$B181:$CW181,Attendance_sorted!$B181:$CW181,"nn")&lt;&gt;"nn","•",""),"")</f>
        <v/>
      </c>
      <c r="CH182" s="1" t="str">
        <f ca="1">IF(($A182&lt;&gt;"")*(CH$1&lt;&gt;""),IF(_xlfn.XLOOKUP(CH$1,Attendance_sorted!$B181:$CW181,Attendance_sorted!$B181:$CW181,"nn")&lt;&gt;"nn","•",""),"")</f>
        <v/>
      </c>
      <c r="CI182" s="1" t="str">
        <f ca="1">IF(($A182&lt;&gt;"")*(CI$1&lt;&gt;""),IF(_xlfn.XLOOKUP(CI$1,Attendance_sorted!$B181:$CW181,Attendance_sorted!$B181:$CW181,"nn")&lt;&gt;"nn","•",""),"")</f>
        <v/>
      </c>
      <c r="CJ182" s="1" t="str">
        <f ca="1">IF(($A182&lt;&gt;"")*(CJ$1&lt;&gt;""),IF(_xlfn.XLOOKUP(CJ$1,Attendance_sorted!$B181:$CW181,Attendance_sorted!$B181:$CW181,"nn")&lt;&gt;"nn","•",""),"")</f>
        <v/>
      </c>
      <c r="CK182" s="1" t="str">
        <f ca="1">IF(($A182&lt;&gt;"")*(CK$1&lt;&gt;""),IF(_xlfn.XLOOKUP(CK$1,Attendance_sorted!$B181:$CW181,Attendance_sorted!$B181:$CW181,"nn")&lt;&gt;"nn","•",""),"")</f>
        <v/>
      </c>
      <c r="CL182" s="1" t="str">
        <f ca="1">IF(($A182&lt;&gt;"")*(CL$1&lt;&gt;""),IF(_xlfn.XLOOKUP(CL$1,Attendance_sorted!$B181:$CW181,Attendance_sorted!$B181:$CW181,"nn")&lt;&gt;"nn","•",""),"")</f>
        <v/>
      </c>
      <c r="CM182" s="1" t="str">
        <f ca="1">IF(($A182&lt;&gt;"")*(CM$1&lt;&gt;""),IF(_xlfn.XLOOKUP(CM$1,Attendance_sorted!$B181:$CW181,Attendance_sorted!$B181:$CW181,"nn")&lt;&gt;"nn","•",""),"")</f>
        <v/>
      </c>
      <c r="CN182" s="1" t="str">
        <f ca="1">IF(($A182&lt;&gt;"")*(CN$1&lt;&gt;""),IF(_xlfn.XLOOKUP(CN$1,Attendance_sorted!$B181:$CW181,Attendance_sorted!$B181:$CW181,"nn")&lt;&gt;"nn","•",""),"")</f>
        <v/>
      </c>
      <c r="CO182" s="1" t="str">
        <f ca="1">IF(($A182&lt;&gt;"")*(CO$1&lt;&gt;""),IF(_xlfn.XLOOKUP(CO$1,Attendance_sorted!$B181:$CW181,Attendance_sorted!$B181:$CW181,"nn")&lt;&gt;"nn","•",""),"")</f>
        <v/>
      </c>
      <c r="CP182" s="1" t="str">
        <f ca="1">IF(($A182&lt;&gt;"")*(CP$1&lt;&gt;""),IF(_xlfn.XLOOKUP(CP$1,Attendance_sorted!$B181:$CW181,Attendance_sorted!$B181:$CW181,"nn")&lt;&gt;"nn","•",""),"")</f>
        <v/>
      </c>
      <c r="CQ182" s="1" t="str">
        <f ca="1">IF(($A182&lt;&gt;"")*(CQ$1&lt;&gt;""),IF(_xlfn.XLOOKUP(CQ$1,Attendance_sorted!$B181:$CW181,Attendance_sorted!$B181:$CW181,"nn")&lt;&gt;"nn","•",""),"")</f>
        <v/>
      </c>
      <c r="CR182" s="1" t="str">
        <f ca="1">IF(($A182&lt;&gt;"")*(CR$1&lt;&gt;""),IF(_xlfn.XLOOKUP(CR$1,Attendance_sorted!$B181:$CW181,Attendance_sorted!$B181:$CW181,"nn")&lt;&gt;"nn","•",""),"")</f>
        <v/>
      </c>
      <c r="CS182" s="1" t="str">
        <f ca="1">IF(($A182&lt;&gt;"")*(CS$1&lt;&gt;""),IF(_xlfn.XLOOKUP(CS$1,Attendance_sorted!$B181:$CW181,Attendance_sorted!$B181:$CW181,"nn")&lt;&gt;"nn","•",""),"")</f>
        <v/>
      </c>
      <c r="CT182" s="1" t="str">
        <f ca="1">IF(($A182&lt;&gt;"")*(CT$1&lt;&gt;""),IF(_xlfn.XLOOKUP(CT$1,Attendance_sorted!$B181:$CW181,Attendance_sorted!$B181:$CW181,"nn")&lt;&gt;"nn","•",""),"")</f>
        <v/>
      </c>
      <c r="CU182" s="1" t="str">
        <f ca="1">IF(($A182&lt;&gt;"")*(CU$1&lt;&gt;""),IF(_xlfn.XLOOKUP(CU$1,Attendance_sorted!$B181:$CW181,Attendance_sorted!$B181:$CW181,"nn")&lt;&gt;"nn","•",""),"")</f>
        <v/>
      </c>
      <c r="CV182" s="1" t="str">
        <f ca="1">IF(($A182&lt;&gt;"")*(CV$1&lt;&gt;""),IF(_xlfn.XLOOKUP(CV$1,Attendance_sorted!$B181:$CW181,Attendance_sorted!$B181:$CW181,"nn")&lt;&gt;"nn","•",""),"")</f>
        <v/>
      </c>
      <c r="CW182" s="1" t="str">
        <f ca="1">IF(($A182&lt;&gt;"")*(CW$1&lt;&gt;""),IF(_xlfn.XLOOKUP(CW$1,Attendance_sorted!$B181:$CW181,Attendance_sorted!$B181:$CW181,"nn")&lt;&gt;"nn","•",""),"")</f>
        <v/>
      </c>
    </row>
    <row r="183" spans="1:101">
      <c r="A183" s="1">
        <v>716</v>
      </c>
      <c r="B183" s="1" t="str">
        <f ca="1">IF(($A183&lt;&gt;"")*(B$1&lt;&gt;""),IF(_xlfn.XLOOKUP(B$1,Attendance_sorted!$B182:$CW182,Attendance_sorted!$B182:$CW182,"nn")&lt;&gt;"nn","•",""),"")</f>
        <v/>
      </c>
      <c r="C183" s="1" t="str">
        <f ca="1">IF(($A183&lt;&gt;"")*(C$1&lt;&gt;""),IF(_xlfn.XLOOKUP(C$1,Attendance_sorted!$B182:$CW182,Attendance_sorted!$B182:$CW182,"nn")&lt;&gt;"nn","•",""),"")</f>
        <v/>
      </c>
      <c r="D183" s="1" t="str">
        <f ca="1">IF(($A183&lt;&gt;"")*(D$1&lt;&gt;""),IF(_xlfn.XLOOKUP(D$1,Attendance_sorted!$B182:$CW182,Attendance_sorted!$B182:$CW182,"nn")&lt;&gt;"nn","•",""),"")</f>
        <v/>
      </c>
      <c r="E183" s="1" t="str">
        <f ca="1">IF(($A183&lt;&gt;"")*(E$1&lt;&gt;""),IF(_xlfn.XLOOKUP(E$1,Attendance_sorted!$B182:$CW182,Attendance_sorted!$B182:$CW182,"nn")&lt;&gt;"nn","•",""),"")</f>
        <v/>
      </c>
      <c r="F183" s="1" t="str">
        <f ca="1">IF(($A183&lt;&gt;"")*(F$1&lt;&gt;""),IF(_xlfn.XLOOKUP(F$1,Attendance_sorted!$B182:$CW182,Attendance_sorted!$B182:$CW182,"nn")&lt;&gt;"nn","•",""),"")</f>
        <v/>
      </c>
      <c r="G183" s="1" t="str">
        <f ca="1">IF(($A183&lt;&gt;"")*(G$1&lt;&gt;""),IF(_xlfn.XLOOKUP(G$1,Attendance_sorted!$B182:$CW182,Attendance_sorted!$B182:$CW182,"nn")&lt;&gt;"nn","•",""),"")</f>
        <v/>
      </c>
      <c r="H183" s="1" t="str">
        <f ca="1">IF(($A183&lt;&gt;"")*(H$1&lt;&gt;""),IF(_xlfn.XLOOKUP(H$1,Attendance_sorted!$B182:$CW182,Attendance_sorted!$B182:$CW182,"nn")&lt;&gt;"nn","•",""),"")</f>
        <v/>
      </c>
      <c r="I183" s="1" t="str">
        <f ca="1">IF(($A183&lt;&gt;"")*(I$1&lt;&gt;""),IF(_xlfn.XLOOKUP(I$1,Attendance_sorted!$B182:$CW182,Attendance_sorted!$B182:$CW182,"nn")&lt;&gt;"nn","•",""),"")</f>
        <v>•</v>
      </c>
      <c r="J183" s="1" t="str">
        <f ca="1">IF(($A183&lt;&gt;"")*(J$1&lt;&gt;""),IF(_xlfn.XLOOKUP(J$1,Attendance_sorted!$B182:$CW182,Attendance_sorted!$B182:$CW182,"nn")&lt;&gt;"nn","•",""),"")</f>
        <v/>
      </c>
      <c r="K183" s="1" t="str">
        <f ca="1">IF(($A183&lt;&gt;"")*(K$1&lt;&gt;""),IF(_xlfn.XLOOKUP(K$1,Attendance_sorted!$B182:$CW182,Attendance_sorted!$B182:$CW182,"nn")&lt;&gt;"nn","•",""),"")</f>
        <v/>
      </c>
      <c r="L183" s="1" t="str">
        <f ca="1">IF(($A183&lt;&gt;"")*(L$1&lt;&gt;""),IF(_xlfn.XLOOKUP(L$1,Attendance_sorted!$B182:$CW182,Attendance_sorted!$B182:$CW182,"nn")&lt;&gt;"nn","•",""),"")</f>
        <v/>
      </c>
      <c r="M183" s="1" t="str">
        <f ca="1">IF(($A183&lt;&gt;"")*(M$1&lt;&gt;""),IF(_xlfn.XLOOKUP(M$1,Attendance_sorted!$B182:$CW182,Attendance_sorted!$B182:$CW182,"nn")&lt;&gt;"nn","•",""),"")</f>
        <v/>
      </c>
      <c r="N183" s="1" t="str">
        <f ca="1">IF(($A183&lt;&gt;"")*(N$1&lt;&gt;""),IF(_xlfn.XLOOKUP(N$1,Attendance_sorted!$B182:$CW182,Attendance_sorted!$B182:$CW182,"nn")&lt;&gt;"nn","•",""),"")</f>
        <v/>
      </c>
      <c r="O183" s="1" t="str">
        <f ca="1">IF(($A183&lt;&gt;"")*(O$1&lt;&gt;""),IF(_xlfn.XLOOKUP(O$1,Attendance_sorted!$B182:$CW182,Attendance_sorted!$B182:$CW182,"nn")&lt;&gt;"nn","•",""),"")</f>
        <v>•</v>
      </c>
      <c r="P183" s="1" t="str">
        <f ca="1">IF(($A183&lt;&gt;"")*(P$1&lt;&gt;""),IF(_xlfn.XLOOKUP(P$1,Attendance_sorted!$B182:$CW182,Attendance_sorted!$B182:$CW182,"nn")&lt;&gt;"nn","•",""),"")</f>
        <v>•</v>
      </c>
      <c r="Q183" s="1" t="str">
        <f ca="1">IF(($A183&lt;&gt;"")*(Q$1&lt;&gt;""),IF(_xlfn.XLOOKUP(Q$1,Attendance_sorted!$B182:$CW182,Attendance_sorted!$B182:$CW182,"nn")&lt;&gt;"nn","•",""),"")</f>
        <v/>
      </c>
      <c r="R183" s="1" t="str">
        <f ca="1">IF(($A183&lt;&gt;"")*(R$1&lt;&gt;""),IF(_xlfn.XLOOKUP(R$1,Attendance_sorted!$B182:$CW182,Attendance_sorted!$B182:$CW182,"nn")&lt;&gt;"nn","•",""),"")</f>
        <v/>
      </c>
      <c r="S183" s="1" t="str">
        <f ca="1">IF(($A183&lt;&gt;"")*(S$1&lt;&gt;""),IF(_xlfn.XLOOKUP(S$1,Attendance_sorted!$B182:$CW182,Attendance_sorted!$B182:$CW182,"nn")&lt;&gt;"nn","•",""),"")</f>
        <v/>
      </c>
      <c r="T183" s="1" t="str">
        <f ca="1">IF(($A183&lt;&gt;"")*(T$1&lt;&gt;""),IF(_xlfn.XLOOKUP(T$1,Attendance_sorted!$B182:$CW182,Attendance_sorted!$B182:$CW182,"nn")&lt;&gt;"nn","•",""),"")</f>
        <v/>
      </c>
      <c r="U183" s="1" t="str">
        <f ca="1">IF(($A183&lt;&gt;"")*(U$1&lt;&gt;""),IF(_xlfn.XLOOKUP(U$1,Attendance_sorted!$B182:$CW182,Attendance_sorted!$B182:$CW182,"nn")&lt;&gt;"nn","•",""),"")</f>
        <v/>
      </c>
      <c r="V183" s="1" t="str">
        <f ca="1">IF(($A183&lt;&gt;"")*(V$1&lt;&gt;""),IF(_xlfn.XLOOKUP(V$1,Attendance_sorted!$B182:$CW182,Attendance_sorted!$B182:$CW182,"nn")&lt;&gt;"nn","•",""),"")</f>
        <v/>
      </c>
      <c r="W183" s="1" t="str">
        <f ca="1">IF(($A183&lt;&gt;"")*(W$1&lt;&gt;""),IF(_xlfn.XLOOKUP(W$1,Attendance_sorted!$B182:$CW182,Attendance_sorted!$B182:$CW182,"nn")&lt;&gt;"nn","•",""),"")</f>
        <v/>
      </c>
      <c r="X183" s="1" t="str">
        <f ca="1">IF(($A183&lt;&gt;"")*(X$1&lt;&gt;""),IF(_xlfn.XLOOKUP(X$1,Attendance_sorted!$B182:$CW182,Attendance_sorted!$B182:$CW182,"nn")&lt;&gt;"nn","•",""),"")</f>
        <v/>
      </c>
      <c r="Y183" s="1" t="str">
        <f ca="1">IF(($A183&lt;&gt;"")*(Y$1&lt;&gt;""),IF(_xlfn.XLOOKUP(Y$1,Attendance_sorted!$B182:$CW182,Attendance_sorted!$B182:$CW182,"nn")&lt;&gt;"nn","•",""),"")</f>
        <v/>
      </c>
      <c r="Z183" s="1" t="str">
        <f ca="1">IF(($A183&lt;&gt;"")*(Z$1&lt;&gt;""),IF(_xlfn.XLOOKUP(Z$1,Attendance_sorted!$B182:$CW182,Attendance_sorted!$B182:$CW182,"nn")&lt;&gt;"nn","•",""),"")</f>
        <v/>
      </c>
      <c r="AA183" s="1" t="str">
        <f ca="1">IF(($A183&lt;&gt;"")*(AA$1&lt;&gt;""),IF(_xlfn.XLOOKUP(AA$1,Attendance_sorted!$B182:$CW182,Attendance_sorted!$B182:$CW182,"nn")&lt;&gt;"nn","•",""),"")</f>
        <v/>
      </c>
      <c r="AB183" s="1" t="str">
        <f ca="1">IF(($A183&lt;&gt;"")*(AB$1&lt;&gt;""),IF(_xlfn.XLOOKUP(AB$1,Attendance_sorted!$B182:$CW182,Attendance_sorted!$B182:$CW182,"nn")&lt;&gt;"nn","•",""),"")</f>
        <v/>
      </c>
      <c r="AC183" s="1" t="str">
        <f ca="1">IF(($A183&lt;&gt;"")*(AC$1&lt;&gt;""),IF(_xlfn.XLOOKUP(AC$1,Attendance_sorted!$B182:$CW182,Attendance_sorted!$B182:$CW182,"nn")&lt;&gt;"nn","•",""),"")</f>
        <v/>
      </c>
      <c r="AD183" s="1" t="str">
        <f ca="1">IF(($A183&lt;&gt;"")*(AD$1&lt;&gt;""),IF(_xlfn.XLOOKUP(AD$1,Attendance_sorted!$B182:$CW182,Attendance_sorted!$B182:$CW182,"nn")&lt;&gt;"nn","•",""),"")</f>
        <v/>
      </c>
      <c r="AE183" s="1" t="str">
        <f ca="1">IF(($A183&lt;&gt;"")*(AE$1&lt;&gt;""),IF(_xlfn.XLOOKUP(AE$1,Attendance_sorted!$B182:$CW182,Attendance_sorted!$B182:$CW182,"nn")&lt;&gt;"nn","•",""),"")</f>
        <v/>
      </c>
      <c r="AF183" s="1" t="str">
        <f ca="1">IF(($A183&lt;&gt;"")*(AF$1&lt;&gt;""),IF(_xlfn.XLOOKUP(AF$1,Attendance_sorted!$B182:$CW182,Attendance_sorted!$B182:$CW182,"nn")&lt;&gt;"nn","•",""),"")</f>
        <v/>
      </c>
      <c r="AG183" s="1" t="str">
        <f ca="1">IF(($A183&lt;&gt;"")*(AG$1&lt;&gt;""),IF(_xlfn.XLOOKUP(AG$1,Attendance_sorted!$B182:$CW182,Attendance_sorted!$B182:$CW182,"nn")&lt;&gt;"nn","•",""),"")</f>
        <v/>
      </c>
      <c r="AH183" s="1" t="str">
        <f ca="1">IF(($A183&lt;&gt;"")*(AH$1&lt;&gt;""),IF(_xlfn.XLOOKUP(AH$1,Attendance_sorted!$B182:$CW182,Attendance_sorted!$B182:$CW182,"nn")&lt;&gt;"nn","•",""),"")</f>
        <v/>
      </c>
      <c r="AI183" s="1" t="str">
        <f ca="1">IF(($A183&lt;&gt;"")*(AI$1&lt;&gt;""),IF(_xlfn.XLOOKUP(AI$1,Attendance_sorted!$B182:$CW182,Attendance_sorted!$B182:$CW182,"nn")&lt;&gt;"nn","•",""),"")</f>
        <v/>
      </c>
      <c r="AJ183" s="1" t="str">
        <f ca="1">IF(($A183&lt;&gt;"")*(AJ$1&lt;&gt;""),IF(_xlfn.XLOOKUP(AJ$1,Attendance_sorted!$B182:$CW182,Attendance_sorted!$B182:$CW182,"nn")&lt;&gt;"nn","•",""),"")</f>
        <v/>
      </c>
      <c r="AK183" s="1" t="str">
        <f ca="1">IF(($A183&lt;&gt;"")*(AK$1&lt;&gt;""),IF(_xlfn.XLOOKUP(AK$1,Attendance_sorted!$B182:$CW182,Attendance_sorted!$B182:$CW182,"nn")&lt;&gt;"nn","•",""),"")</f>
        <v/>
      </c>
      <c r="AL183" s="1" t="str">
        <f ca="1">IF(($A183&lt;&gt;"")*(AL$1&lt;&gt;""),IF(_xlfn.XLOOKUP(AL$1,Attendance_sorted!$B182:$CW182,Attendance_sorted!$B182:$CW182,"nn")&lt;&gt;"nn","•",""),"")</f>
        <v/>
      </c>
      <c r="AM183" s="1" t="str">
        <f ca="1">IF(($A183&lt;&gt;"")*(AM$1&lt;&gt;""),IF(_xlfn.XLOOKUP(AM$1,Attendance_sorted!$B182:$CW182,Attendance_sorted!$B182:$CW182,"nn")&lt;&gt;"nn","•",""),"")</f>
        <v/>
      </c>
      <c r="AN183" s="1" t="str">
        <f ca="1">IF(($A183&lt;&gt;"")*(AN$1&lt;&gt;""),IF(_xlfn.XLOOKUP(AN$1,Attendance_sorted!$B182:$CW182,Attendance_sorted!$B182:$CW182,"nn")&lt;&gt;"nn","•",""),"")</f>
        <v/>
      </c>
      <c r="AO183" s="1" t="str">
        <f ca="1">IF(($A183&lt;&gt;"")*(AO$1&lt;&gt;""),IF(_xlfn.XLOOKUP(AO$1,Attendance_sorted!$B182:$CW182,Attendance_sorted!$B182:$CW182,"nn")&lt;&gt;"nn","•",""),"")</f>
        <v/>
      </c>
      <c r="AP183" s="1" t="str">
        <f ca="1">IF(($A183&lt;&gt;"")*(AP$1&lt;&gt;""),IF(_xlfn.XLOOKUP(AP$1,Attendance_sorted!$B182:$CW182,Attendance_sorted!$B182:$CW182,"nn")&lt;&gt;"nn","•",""),"")</f>
        <v/>
      </c>
      <c r="AQ183" s="1" t="str">
        <f ca="1">IF(($A183&lt;&gt;"")*(AQ$1&lt;&gt;""),IF(_xlfn.XLOOKUP(AQ$1,Attendance_sorted!$B182:$CW182,Attendance_sorted!$B182:$CW182,"nn")&lt;&gt;"nn","•",""),"")</f>
        <v/>
      </c>
      <c r="AR183" s="1" t="str">
        <f ca="1">IF(($A183&lt;&gt;"")*(AR$1&lt;&gt;""),IF(_xlfn.XLOOKUP(AR$1,Attendance_sorted!$B182:$CW182,Attendance_sorted!$B182:$CW182,"nn")&lt;&gt;"nn","•",""),"")</f>
        <v/>
      </c>
      <c r="AS183" s="1" t="str">
        <f ca="1">IF(($A183&lt;&gt;"")*(AS$1&lt;&gt;""),IF(_xlfn.XLOOKUP(AS$1,Attendance_sorted!$B182:$CW182,Attendance_sorted!$B182:$CW182,"nn")&lt;&gt;"nn","•",""),"")</f>
        <v/>
      </c>
      <c r="AT183" s="1" t="str">
        <f ca="1">IF(($A183&lt;&gt;"")*(AT$1&lt;&gt;""),IF(_xlfn.XLOOKUP(AT$1,Attendance_sorted!$B182:$CW182,Attendance_sorted!$B182:$CW182,"nn")&lt;&gt;"nn","•",""),"")</f>
        <v/>
      </c>
      <c r="AU183" s="1" t="str">
        <f ca="1">IF(($A183&lt;&gt;"")*(AU$1&lt;&gt;""),IF(_xlfn.XLOOKUP(AU$1,Attendance_sorted!$B182:$CW182,Attendance_sorted!$B182:$CW182,"nn")&lt;&gt;"nn","•",""),"")</f>
        <v/>
      </c>
      <c r="AV183" s="1" t="str">
        <f ca="1">IF(($A183&lt;&gt;"")*(AV$1&lt;&gt;""),IF(_xlfn.XLOOKUP(AV$1,Attendance_sorted!$B182:$CW182,Attendance_sorted!$B182:$CW182,"nn")&lt;&gt;"nn","•",""),"")</f>
        <v/>
      </c>
      <c r="AW183" s="1" t="str">
        <f ca="1">IF(($A183&lt;&gt;"")*(AW$1&lt;&gt;""),IF(_xlfn.XLOOKUP(AW$1,Attendance_sorted!$B182:$CW182,Attendance_sorted!$B182:$CW182,"nn")&lt;&gt;"nn","•",""),"")</f>
        <v/>
      </c>
      <c r="AX183" s="1" t="str">
        <f ca="1">IF(($A183&lt;&gt;"")*(AX$1&lt;&gt;""),IF(_xlfn.XLOOKUP(AX$1,Attendance_sorted!$B182:$CW182,Attendance_sorted!$B182:$CW182,"nn")&lt;&gt;"nn","•",""),"")</f>
        <v/>
      </c>
      <c r="AY183" s="1" t="str">
        <f ca="1">IF(($A183&lt;&gt;"")*(AY$1&lt;&gt;""),IF(_xlfn.XLOOKUP(AY$1,Attendance_sorted!$B182:$CW182,Attendance_sorted!$B182:$CW182,"nn")&lt;&gt;"nn","•",""),"")</f>
        <v/>
      </c>
      <c r="AZ183" s="1" t="str">
        <f ca="1">IF(($A183&lt;&gt;"")*(AZ$1&lt;&gt;""),IF(_xlfn.XLOOKUP(AZ$1,Attendance_sorted!$B182:$CW182,Attendance_sorted!$B182:$CW182,"nn")&lt;&gt;"nn","•",""),"")</f>
        <v/>
      </c>
      <c r="BA183" s="1" t="str">
        <f ca="1">IF(($A183&lt;&gt;"")*(BA$1&lt;&gt;""),IF(_xlfn.XLOOKUP(BA$1,Attendance_sorted!$B182:$CW182,Attendance_sorted!$B182:$CW182,"nn")&lt;&gt;"nn","•",""),"")</f>
        <v/>
      </c>
      <c r="BB183" s="1" t="str">
        <f ca="1">IF(($A183&lt;&gt;"")*(BB$1&lt;&gt;""),IF(_xlfn.XLOOKUP(BB$1,Attendance_sorted!$B182:$CW182,Attendance_sorted!$B182:$CW182,"nn")&lt;&gt;"nn","•",""),"")</f>
        <v/>
      </c>
      <c r="BC183" s="1" t="str">
        <f ca="1">IF(($A183&lt;&gt;"")*(BC$1&lt;&gt;""),IF(_xlfn.XLOOKUP(BC$1,Attendance_sorted!$B182:$CW182,Attendance_sorted!$B182:$CW182,"nn")&lt;&gt;"nn","•",""),"")</f>
        <v/>
      </c>
      <c r="BD183" s="1" t="str">
        <f ca="1">IF(($A183&lt;&gt;"")*(BD$1&lt;&gt;""),IF(_xlfn.XLOOKUP(BD$1,Attendance_sorted!$B182:$CW182,Attendance_sorted!$B182:$CW182,"nn")&lt;&gt;"nn","•",""),"")</f>
        <v/>
      </c>
      <c r="BE183" s="1" t="str">
        <f ca="1">IF(($A183&lt;&gt;"")*(BE$1&lt;&gt;""),IF(_xlfn.XLOOKUP(BE$1,Attendance_sorted!$B182:$CW182,Attendance_sorted!$B182:$CW182,"nn")&lt;&gt;"nn","•",""),"")</f>
        <v/>
      </c>
      <c r="BF183" s="1" t="str">
        <f ca="1">IF(($A183&lt;&gt;"")*(BF$1&lt;&gt;""),IF(_xlfn.XLOOKUP(BF$1,Attendance_sorted!$B182:$CW182,Attendance_sorted!$B182:$CW182,"nn")&lt;&gt;"nn","•",""),"")</f>
        <v/>
      </c>
      <c r="BG183" s="1" t="str">
        <f ca="1">IF(($A183&lt;&gt;"")*(BG$1&lt;&gt;""),IF(_xlfn.XLOOKUP(BG$1,Attendance_sorted!$B182:$CW182,Attendance_sorted!$B182:$CW182,"nn")&lt;&gt;"nn","•",""),"")</f>
        <v/>
      </c>
      <c r="BH183" s="1" t="str">
        <f ca="1">IF(($A183&lt;&gt;"")*(BH$1&lt;&gt;""),IF(_xlfn.XLOOKUP(BH$1,Attendance_sorted!$B182:$CW182,Attendance_sorted!$B182:$CW182,"nn")&lt;&gt;"nn","•",""),"")</f>
        <v/>
      </c>
      <c r="BI183" s="1" t="str">
        <f ca="1">IF(($A183&lt;&gt;"")*(BI$1&lt;&gt;""),IF(_xlfn.XLOOKUP(BI$1,Attendance_sorted!$B182:$CW182,Attendance_sorted!$B182:$CW182,"nn")&lt;&gt;"nn","•",""),"")</f>
        <v/>
      </c>
      <c r="BJ183" s="1" t="str">
        <f ca="1">IF(($A183&lt;&gt;"")*(BJ$1&lt;&gt;""),IF(_xlfn.XLOOKUP(BJ$1,Attendance_sorted!$B182:$CW182,Attendance_sorted!$B182:$CW182,"nn")&lt;&gt;"nn","•",""),"")</f>
        <v/>
      </c>
      <c r="BK183" s="1" t="str">
        <f ca="1">IF(($A183&lt;&gt;"")*(BK$1&lt;&gt;""),IF(_xlfn.XLOOKUP(BK$1,Attendance_sorted!$B182:$CW182,Attendance_sorted!$B182:$CW182,"nn")&lt;&gt;"nn","•",""),"")</f>
        <v/>
      </c>
      <c r="BL183" s="1" t="str">
        <f ca="1">IF(($A183&lt;&gt;"")*(BL$1&lt;&gt;""),IF(_xlfn.XLOOKUP(BL$1,Attendance_sorted!$B182:$CW182,Attendance_sorted!$B182:$CW182,"nn")&lt;&gt;"nn","•",""),"")</f>
        <v/>
      </c>
      <c r="BM183" s="1" t="str">
        <f ca="1">IF(($A183&lt;&gt;"")*(BM$1&lt;&gt;""),IF(_xlfn.XLOOKUP(BM$1,Attendance_sorted!$B182:$CW182,Attendance_sorted!$B182:$CW182,"nn")&lt;&gt;"nn","•",""),"")</f>
        <v/>
      </c>
      <c r="BN183" s="1" t="str">
        <f ca="1">IF(($A183&lt;&gt;"")*(BN$1&lt;&gt;""),IF(_xlfn.XLOOKUP(BN$1,Attendance_sorted!$B182:$CW182,Attendance_sorted!$B182:$CW182,"nn")&lt;&gt;"nn","•",""),"")</f>
        <v/>
      </c>
      <c r="BO183" s="1" t="str">
        <f ca="1">IF(($A183&lt;&gt;"")*(BO$1&lt;&gt;""),IF(_xlfn.XLOOKUP(BO$1,Attendance_sorted!$B182:$CW182,Attendance_sorted!$B182:$CW182,"nn")&lt;&gt;"nn","•",""),"")</f>
        <v/>
      </c>
      <c r="BP183" s="1" t="str">
        <f ca="1">IF(($A183&lt;&gt;"")*(BP$1&lt;&gt;""),IF(_xlfn.XLOOKUP(BP$1,Attendance_sorted!$B182:$CW182,Attendance_sorted!$B182:$CW182,"nn")&lt;&gt;"nn","•",""),"")</f>
        <v/>
      </c>
      <c r="BQ183" s="1" t="str">
        <f ca="1">IF(($A183&lt;&gt;"")*(BQ$1&lt;&gt;""),IF(_xlfn.XLOOKUP(BQ$1,Attendance_sorted!$B182:$CW182,Attendance_sorted!$B182:$CW182,"nn")&lt;&gt;"nn","•",""),"")</f>
        <v/>
      </c>
      <c r="BR183" s="1" t="str">
        <f ca="1">IF(($A183&lt;&gt;"")*(BR$1&lt;&gt;""),IF(_xlfn.XLOOKUP(BR$1,Attendance_sorted!$B182:$CW182,Attendance_sorted!$B182:$CW182,"nn")&lt;&gt;"nn","•",""),"")</f>
        <v/>
      </c>
      <c r="BS183" s="1" t="str">
        <f ca="1">IF(($A183&lt;&gt;"")*(BS$1&lt;&gt;""),IF(_xlfn.XLOOKUP(BS$1,Attendance_sorted!$B182:$CW182,Attendance_sorted!$B182:$CW182,"nn")&lt;&gt;"nn","•",""),"")</f>
        <v/>
      </c>
      <c r="BT183" s="1" t="str">
        <f ca="1">IF(($A183&lt;&gt;"")*(BT$1&lt;&gt;""),IF(_xlfn.XLOOKUP(BT$1,Attendance_sorted!$B182:$CW182,Attendance_sorted!$B182:$CW182,"nn")&lt;&gt;"nn","•",""),"")</f>
        <v/>
      </c>
      <c r="BU183" s="1" t="str">
        <f ca="1">IF(($A183&lt;&gt;"")*(BU$1&lt;&gt;""),IF(_xlfn.XLOOKUP(BU$1,Attendance_sorted!$B182:$CW182,Attendance_sorted!$B182:$CW182,"nn")&lt;&gt;"nn","•",""),"")</f>
        <v/>
      </c>
      <c r="BV183" s="1" t="str">
        <f ca="1">IF(($A183&lt;&gt;"")*(BV$1&lt;&gt;""),IF(_xlfn.XLOOKUP(BV$1,Attendance_sorted!$B182:$CW182,Attendance_sorted!$B182:$CW182,"nn")&lt;&gt;"nn","•",""),"")</f>
        <v/>
      </c>
      <c r="BW183" s="1" t="str">
        <f ca="1">IF(($A183&lt;&gt;"")*(BW$1&lt;&gt;""),IF(_xlfn.XLOOKUP(BW$1,Attendance_sorted!$B182:$CW182,Attendance_sorted!$B182:$CW182,"nn")&lt;&gt;"nn","•",""),"")</f>
        <v/>
      </c>
      <c r="BX183" s="1" t="str">
        <f ca="1">IF(($A183&lt;&gt;"")*(BX$1&lt;&gt;""),IF(_xlfn.XLOOKUP(BX$1,Attendance_sorted!$B182:$CW182,Attendance_sorted!$B182:$CW182,"nn")&lt;&gt;"nn","•",""),"")</f>
        <v/>
      </c>
      <c r="BY183" s="1" t="str">
        <f ca="1">IF(($A183&lt;&gt;"")*(BY$1&lt;&gt;""),IF(_xlfn.XLOOKUP(BY$1,Attendance_sorted!$B182:$CW182,Attendance_sorted!$B182:$CW182,"nn")&lt;&gt;"nn","•",""),"")</f>
        <v/>
      </c>
      <c r="BZ183" s="1" t="str">
        <f ca="1">IF(($A183&lt;&gt;"")*(BZ$1&lt;&gt;""),IF(_xlfn.XLOOKUP(BZ$1,Attendance_sorted!$B182:$CW182,Attendance_sorted!$B182:$CW182,"nn")&lt;&gt;"nn","•",""),"")</f>
        <v/>
      </c>
      <c r="CA183" s="1" t="str">
        <f ca="1">IF(($A183&lt;&gt;"")*(CA$1&lt;&gt;""),IF(_xlfn.XLOOKUP(CA$1,Attendance_sorted!$B182:$CW182,Attendance_sorted!$B182:$CW182,"nn")&lt;&gt;"nn","•",""),"")</f>
        <v/>
      </c>
      <c r="CB183" s="1" t="str">
        <f ca="1">IF(($A183&lt;&gt;"")*(CB$1&lt;&gt;""),IF(_xlfn.XLOOKUP(CB$1,Attendance_sorted!$B182:$CW182,Attendance_sorted!$B182:$CW182,"nn")&lt;&gt;"nn","•",""),"")</f>
        <v/>
      </c>
      <c r="CC183" s="1" t="str">
        <f ca="1">IF(($A183&lt;&gt;"")*(CC$1&lt;&gt;""),IF(_xlfn.XLOOKUP(CC$1,Attendance_sorted!$B182:$CW182,Attendance_sorted!$B182:$CW182,"nn")&lt;&gt;"nn","•",""),"")</f>
        <v/>
      </c>
      <c r="CD183" s="1" t="str">
        <f ca="1">IF(($A183&lt;&gt;"")*(CD$1&lt;&gt;""),IF(_xlfn.XLOOKUP(CD$1,Attendance_sorted!$B182:$CW182,Attendance_sorted!$B182:$CW182,"nn")&lt;&gt;"nn","•",""),"")</f>
        <v/>
      </c>
      <c r="CE183" s="1" t="str">
        <f ca="1">IF(($A183&lt;&gt;"")*(CE$1&lt;&gt;""),IF(_xlfn.XLOOKUP(CE$1,Attendance_sorted!$B182:$CW182,Attendance_sorted!$B182:$CW182,"nn")&lt;&gt;"nn","•",""),"")</f>
        <v/>
      </c>
      <c r="CF183" s="1" t="str">
        <f ca="1">IF(($A183&lt;&gt;"")*(CF$1&lt;&gt;""),IF(_xlfn.XLOOKUP(CF$1,Attendance_sorted!$B182:$CW182,Attendance_sorted!$B182:$CW182,"nn")&lt;&gt;"nn","•",""),"")</f>
        <v/>
      </c>
      <c r="CG183" s="1" t="str">
        <f ca="1">IF(($A183&lt;&gt;"")*(CG$1&lt;&gt;""),IF(_xlfn.XLOOKUP(CG$1,Attendance_sorted!$B182:$CW182,Attendance_sorted!$B182:$CW182,"nn")&lt;&gt;"nn","•",""),"")</f>
        <v/>
      </c>
      <c r="CH183" s="1" t="str">
        <f ca="1">IF(($A183&lt;&gt;"")*(CH$1&lt;&gt;""),IF(_xlfn.XLOOKUP(CH$1,Attendance_sorted!$B182:$CW182,Attendance_sorted!$B182:$CW182,"nn")&lt;&gt;"nn","•",""),"")</f>
        <v/>
      </c>
      <c r="CI183" s="1" t="str">
        <f ca="1">IF(($A183&lt;&gt;"")*(CI$1&lt;&gt;""),IF(_xlfn.XLOOKUP(CI$1,Attendance_sorted!$B182:$CW182,Attendance_sorted!$B182:$CW182,"nn")&lt;&gt;"nn","•",""),"")</f>
        <v/>
      </c>
      <c r="CJ183" s="1" t="str">
        <f ca="1">IF(($A183&lt;&gt;"")*(CJ$1&lt;&gt;""),IF(_xlfn.XLOOKUP(CJ$1,Attendance_sorted!$B182:$CW182,Attendance_sorted!$B182:$CW182,"nn")&lt;&gt;"nn","•",""),"")</f>
        <v/>
      </c>
      <c r="CK183" s="1" t="str">
        <f ca="1">IF(($A183&lt;&gt;"")*(CK$1&lt;&gt;""),IF(_xlfn.XLOOKUP(CK$1,Attendance_sorted!$B182:$CW182,Attendance_sorted!$B182:$CW182,"nn")&lt;&gt;"nn","•",""),"")</f>
        <v/>
      </c>
      <c r="CL183" s="1" t="str">
        <f ca="1">IF(($A183&lt;&gt;"")*(CL$1&lt;&gt;""),IF(_xlfn.XLOOKUP(CL$1,Attendance_sorted!$B182:$CW182,Attendance_sorted!$B182:$CW182,"nn")&lt;&gt;"nn","•",""),"")</f>
        <v/>
      </c>
      <c r="CM183" s="1" t="str">
        <f ca="1">IF(($A183&lt;&gt;"")*(CM$1&lt;&gt;""),IF(_xlfn.XLOOKUP(CM$1,Attendance_sorted!$B182:$CW182,Attendance_sorted!$B182:$CW182,"nn")&lt;&gt;"nn","•",""),"")</f>
        <v/>
      </c>
      <c r="CN183" s="1" t="str">
        <f ca="1">IF(($A183&lt;&gt;"")*(CN$1&lt;&gt;""),IF(_xlfn.XLOOKUP(CN$1,Attendance_sorted!$B182:$CW182,Attendance_sorted!$B182:$CW182,"nn")&lt;&gt;"nn","•",""),"")</f>
        <v/>
      </c>
      <c r="CO183" s="1" t="str">
        <f ca="1">IF(($A183&lt;&gt;"")*(CO$1&lt;&gt;""),IF(_xlfn.XLOOKUP(CO$1,Attendance_sorted!$B182:$CW182,Attendance_sorted!$B182:$CW182,"nn")&lt;&gt;"nn","•",""),"")</f>
        <v/>
      </c>
      <c r="CP183" s="1" t="str">
        <f ca="1">IF(($A183&lt;&gt;"")*(CP$1&lt;&gt;""),IF(_xlfn.XLOOKUP(CP$1,Attendance_sorted!$B182:$CW182,Attendance_sorted!$B182:$CW182,"nn")&lt;&gt;"nn","•",""),"")</f>
        <v/>
      </c>
      <c r="CQ183" s="1" t="str">
        <f ca="1">IF(($A183&lt;&gt;"")*(CQ$1&lt;&gt;""),IF(_xlfn.XLOOKUP(CQ$1,Attendance_sorted!$B182:$CW182,Attendance_sorted!$B182:$CW182,"nn")&lt;&gt;"nn","•",""),"")</f>
        <v/>
      </c>
      <c r="CR183" s="1" t="str">
        <f ca="1">IF(($A183&lt;&gt;"")*(CR$1&lt;&gt;""),IF(_xlfn.XLOOKUP(CR$1,Attendance_sorted!$B182:$CW182,Attendance_sorted!$B182:$CW182,"nn")&lt;&gt;"nn","•",""),"")</f>
        <v/>
      </c>
      <c r="CS183" s="1" t="str">
        <f ca="1">IF(($A183&lt;&gt;"")*(CS$1&lt;&gt;""),IF(_xlfn.XLOOKUP(CS$1,Attendance_sorted!$B182:$CW182,Attendance_sorted!$B182:$CW182,"nn")&lt;&gt;"nn","•",""),"")</f>
        <v/>
      </c>
      <c r="CT183" s="1" t="str">
        <f ca="1">IF(($A183&lt;&gt;"")*(CT$1&lt;&gt;""),IF(_xlfn.XLOOKUP(CT$1,Attendance_sorted!$B182:$CW182,Attendance_sorted!$B182:$CW182,"nn")&lt;&gt;"nn","•",""),"")</f>
        <v/>
      </c>
      <c r="CU183" s="1" t="str">
        <f ca="1">IF(($A183&lt;&gt;"")*(CU$1&lt;&gt;""),IF(_xlfn.XLOOKUP(CU$1,Attendance_sorted!$B182:$CW182,Attendance_sorted!$B182:$CW182,"nn")&lt;&gt;"nn","•",""),"")</f>
        <v/>
      </c>
      <c r="CV183" s="1" t="str">
        <f ca="1">IF(($A183&lt;&gt;"")*(CV$1&lt;&gt;""),IF(_xlfn.XLOOKUP(CV$1,Attendance_sorted!$B182:$CW182,Attendance_sorted!$B182:$CW182,"nn")&lt;&gt;"nn","•",""),"")</f>
        <v/>
      </c>
      <c r="CW183" s="1" t="str">
        <f ca="1">IF(($A183&lt;&gt;"")*(CW$1&lt;&gt;""),IF(_xlfn.XLOOKUP(CW$1,Attendance_sorted!$B182:$CW182,Attendance_sorted!$B182:$CW182,"nn")&lt;&gt;"nn","•",""),"")</f>
        <v/>
      </c>
    </row>
    <row r="184" spans="1:101">
      <c r="A184" s="1">
        <v>717</v>
      </c>
      <c r="B184" s="1" t="str">
        <f ca="1">IF(($A184&lt;&gt;"")*(B$1&lt;&gt;""),IF(_xlfn.XLOOKUP(B$1,Attendance_sorted!$B183:$CW183,Attendance_sorted!$B183:$CW183,"nn")&lt;&gt;"nn","•",""),"")</f>
        <v/>
      </c>
      <c r="C184" s="1" t="str">
        <f ca="1">IF(($A184&lt;&gt;"")*(C$1&lt;&gt;""),IF(_xlfn.XLOOKUP(C$1,Attendance_sorted!$B183:$CW183,Attendance_sorted!$B183:$CW183,"nn")&lt;&gt;"nn","•",""),"")</f>
        <v/>
      </c>
      <c r="D184" s="1" t="str">
        <f ca="1">IF(($A184&lt;&gt;"")*(D$1&lt;&gt;""),IF(_xlfn.XLOOKUP(D$1,Attendance_sorted!$B183:$CW183,Attendance_sorted!$B183:$CW183,"nn")&lt;&gt;"nn","•",""),"")</f>
        <v/>
      </c>
      <c r="E184" s="1" t="str">
        <f ca="1">IF(($A184&lt;&gt;"")*(E$1&lt;&gt;""),IF(_xlfn.XLOOKUP(E$1,Attendance_sorted!$B183:$CW183,Attendance_sorted!$B183:$CW183,"nn")&lt;&gt;"nn","•",""),"")</f>
        <v/>
      </c>
      <c r="F184" s="1" t="str">
        <f ca="1">IF(($A184&lt;&gt;"")*(F$1&lt;&gt;""),IF(_xlfn.XLOOKUP(F$1,Attendance_sorted!$B183:$CW183,Attendance_sorted!$B183:$CW183,"nn")&lt;&gt;"nn","•",""),"")</f>
        <v/>
      </c>
      <c r="G184" s="1" t="str">
        <f ca="1">IF(($A184&lt;&gt;"")*(G$1&lt;&gt;""),IF(_xlfn.XLOOKUP(G$1,Attendance_sorted!$B183:$CW183,Attendance_sorted!$B183:$CW183,"nn")&lt;&gt;"nn","•",""),"")</f>
        <v/>
      </c>
      <c r="H184" s="1" t="str">
        <f ca="1">IF(($A184&lt;&gt;"")*(H$1&lt;&gt;""),IF(_xlfn.XLOOKUP(H$1,Attendance_sorted!$B183:$CW183,Attendance_sorted!$B183:$CW183,"nn")&lt;&gt;"nn","•",""),"")</f>
        <v/>
      </c>
      <c r="I184" s="1" t="str">
        <f ca="1">IF(($A184&lt;&gt;"")*(I$1&lt;&gt;""),IF(_xlfn.XLOOKUP(I$1,Attendance_sorted!$B183:$CW183,Attendance_sorted!$B183:$CW183,"nn")&lt;&gt;"nn","•",""),"")</f>
        <v>•</v>
      </c>
      <c r="J184" s="1" t="str">
        <f ca="1">IF(($A184&lt;&gt;"")*(J$1&lt;&gt;""),IF(_xlfn.XLOOKUP(J$1,Attendance_sorted!$B183:$CW183,Attendance_sorted!$B183:$CW183,"nn")&lt;&gt;"nn","•",""),"")</f>
        <v>•</v>
      </c>
      <c r="K184" s="1" t="str">
        <f ca="1">IF(($A184&lt;&gt;"")*(K$1&lt;&gt;""),IF(_xlfn.XLOOKUP(K$1,Attendance_sorted!$B183:$CW183,Attendance_sorted!$B183:$CW183,"nn")&lt;&gt;"nn","•",""),"")</f>
        <v>•</v>
      </c>
      <c r="L184" s="1" t="str">
        <f ca="1">IF(($A184&lt;&gt;"")*(L$1&lt;&gt;""),IF(_xlfn.XLOOKUP(L$1,Attendance_sorted!$B183:$CW183,Attendance_sorted!$B183:$CW183,"nn")&lt;&gt;"nn","•",""),"")</f>
        <v>•</v>
      </c>
      <c r="M184" s="1" t="str">
        <f ca="1">IF(($A184&lt;&gt;"")*(M$1&lt;&gt;""),IF(_xlfn.XLOOKUP(M$1,Attendance_sorted!$B183:$CW183,Attendance_sorted!$B183:$CW183,"nn")&lt;&gt;"nn","•",""),"")</f>
        <v/>
      </c>
      <c r="N184" s="1" t="str">
        <f ca="1">IF(($A184&lt;&gt;"")*(N$1&lt;&gt;""),IF(_xlfn.XLOOKUP(N$1,Attendance_sorted!$B183:$CW183,Attendance_sorted!$B183:$CW183,"nn")&lt;&gt;"nn","•",""),"")</f>
        <v>•</v>
      </c>
      <c r="O184" s="1" t="str">
        <f ca="1">IF(($A184&lt;&gt;"")*(O$1&lt;&gt;""),IF(_xlfn.XLOOKUP(O$1,Attendance_sorted!$B183:$CW183,Attendance_sorted!$B183:$CW183,"nn")&lt;&gt;"nn","•",""),"")</f>
        <v>•</v>
      </c>
      <c r="P184" s="1" t="str">
        <f ca="1">IF(($A184&lt;&gt;"")*(P$1&lt;&gt;""),IF(_xlfn.XLOOKUP(P$1,Attendance_sorted!$B183:$CW183,Attendance_sorted!$B183:$CW183,"nn")&lt;&gt;"nn","•",""),"")</f>
        <v>•</v>
      </c>
      <c r="Q184" s="1" t="str">
        <f ca="1">IF(($A184&lt;&gt;"")*(Q$1&lt;&gt;""),IF(_xlfn.XLOOKUP(Q$1,Attendance_sorted!$B183:$CW183,Attendance_sorted!$B183:$CW183,"nn")&lt;&gt;"nn","•",""),"")</f>
        <v/>
      </c>
      <c r="R184" s="1" t="str">
        <f ca="1">IF(($A184&lt;&gt;"")*(R$1&lt;&gt;""),IF(_xlfn.XLOOKUP(R$1,Attendance_sorted!$B183:$CW183,Attendance_sorted!$B183:$CW183,"nn")&lt;&gt;"nn","•",""),"")</f>
        <v>•</v>
      </c>
      <c r="S184" s="1" t="str">
        <f ca="1">IF(($A184&lt;&gt;"")*(S$1&lt;&gt;""),IF(_xlfn.XLOOKUP(S$1,Attendance_sorted!$B183:$CW183,Attendance_sorted!$B183:$CW183,"nn")&lt;&gt;"nn","•",""),"")</f>
        <v>•</v>
      </c>
      <c r="T184" s="1" t="str">
        <f ca="1">IF(($A184&lt;&gt;"")*(T$1&lt;&gt;""),IF(_xlfn.XLOOKUP(T$1,Attendance_sorted!$B183:$CW183,Attendance_sorted!$B183:$CW183,"nn")&lt;&gt;"nn","•",""),"")</f>
        <v>•</v>
      </c>
      <c r="U184" s="1" t="str">
        <f ca="1">IF(($A184&lt;&gt;"")*(U$1&lt;&gt;""),IF(_xlfn.XLOOKUP(U$1,Attendance_sorted!$B183:$CW183,Attendance_sorted!$B183:$CW183,"nn")&lt;&gt;"nn","•",""),"")</f>
        <v/>
      </c>
      <c r="V184" s="1" t="str">
        <f ca="1">IF(($A184&lt;&gt;"")*(V$1&lt;&gt;""),IF(_xlfn.XLOOKUP(V$1,Attendance_sorted!$B183:$CW183,Attendance_sorted!$B183:$CW183,"nn")&lt;&gt;"nn","•",""),"")</f>
        <v/>
      </c>
      <c r="W184" s="1" t="str">
        <f ca="1">IF(($A184&lt;&gt;"")*(W$1&lt;&gt;""),IF(_xlfn.XLOOKUP(W$1,Attendance_sorted!$B183:$CW183,Attendance_sorted!$B183:$CW183,"nn")&lt;&gt;"nn","•",""),"")</f>
        <v/>
      </c>
      <c r="X184" s="1" t="str">
        <f ca="1">IF(($A184&lt;&gt;"")*(X$1&lt;&gt;""),IF(_xlfn.XLOOKUP(X$1,Attendance_sorted!$B183:$CW183,Attendance_sorted!$B183:$CW183,"nn")&lt;&gt;"nn","•",""),"")</f>
        <v/>
      </c>
      <c r="Y184" s="1" t="str">
        <f ca="1">IF(($A184&lt;&gt;"")*(Y$1&lt;&gt;""),IF(_xlfn.XLOOKUP(Y$1,Attendance_sorted!$B183:$CW183,Attendance_sorted!$B183:$CW183,"nn")&lt;&gt;"nn","•",""),"")</f>
        <v/>
      </c>
      <c r="Z184" s="1" t="str">
        <f ca="1">IF(($A184&lt;&gt;"")*(Z$1&lt;&gt;""),IF(_xlfn.XLOOKUP(Z$1,Attendance_sorted!$B183:$CW183,Attendance_sorted!$B183:$CW183,"nn")&lt;&gt;"nn","•",""),"")</f>
        <v/>
      </c>
      <c r="AA184" s="1" t="str">
        <f ca="1">IF(($A184&lt;&gt;"")*(AA$1&lt;&gt;""),IF(_xlfn.XLOOKUP(AA$1,Attendance_sorted!$B183:$CW183,Attendance_sorted!$B183:$CW183,"nn")&lt;&gt;"nn","•",""),"")</f>
        <v/>
      </c>
      <c r="AB184" s="1" t="str">
        <f ca="1">IF(($A184&lt;&gt;"")*(AB$1&lt;&gt;""),IF(_xlfn.XLOOKUP(AB$1,Attendance_sorted!$B183:$CW183,Attendance_sorted!$B183:$CW183,"nn")&lt;&gt;"nn","•",""),"")</f>
        <v/>
      </c>
      <c r="AC184" s="1" t="str">
        <f ca="1">IF(($A184&lt;&gt;"")*(AC$1&lt;&gt;""),IF(_xlfn.XLOOKUP(AC$1,Attendance_sorted!$B183:$CW183,Attendance_sorted!$B183:$CW183,"nn")&lt;&gt;"nn","•",""),"")</f>
        <v/>
      </c>
      <c r="AD184" s="1" t="str">
        <f ca="1">IF(($A184&lt;&gt;"")*(AD$1&lt;&gt;""),IF(_xlfn.XLOOKUP(AD$1,Attendance_sorted!$B183:$CW183,Attendance_sorted!$B183:$CW183,"nn")&lt;&gt;"nn","•",""),"")</f>
        <v/>
      </c>
      <c r="AE184" s="1" t="str">
        <f ca="1">IF(($A184&lt;&gt;"")*(AE$1&lt;&gt;""),IF(_xlfn.XLOOKUP(AE$1,Attendance_sorted!$B183:$CW183,Attendance_sorted!$B183:$CW183,"nn")&lt;&gt;"nn","•",""),"")</f>
        <v/>
      </c>
      <c r="AF184" s="1" t="str">
        <f ca="1">IF(($A184&lt;&gt;"")*(AF$1&lt;&gt;""),IF(_xlfn.XLOOKUP(AF$1,Attendance_sorted!$B183:$CW183,Attendance_sorted!$B183:$CW183,"nn")&lt;&gt;"nn","•",""),"")</f>
        <v/>
      </c>
      <c r="AG184" s="1" t="str">
        <f ca="1">IF(($A184&lt;&gt;"")*(AG$1&lt;&gt;""),IF(_xlfn.XLOOKUP(AG$1,Attendance_sorted!$B183:$CW183,Attendance_sorted!$B183:$CW183,"nn")&lt;&gt;"nn","•",""),"")</f>
        <v/>
      </c>
      <c r="AH184" s="1" t="str">
        <f ca="1">IF(($A184&lt;&gt;"")*(AH$1&lt;&gt;""),IF(_xlfn.XLOOKUP(AH$1,Attendance_sorted!$B183:$CW183,Attendance_sorted!$B183:$CW183,"nn")&lt;&gt;"nn","•",""),"")</f>
        <v/>
      </c>
      <c r="AI184" s="1" t="str">
        <f ca="1">IF(($A184&lt;&gt;"")*(AI$1&lt;&gt;""),IF(_xlfn.XLOOKUP(AI$1,Attendance_sorted!$B183:$CW183,Attendance_sorted!$B183:$CW183,"nn")&lt;&gt;"nn","•",""),"")</f>
        <v/>
      </c>
      <c r="AJ184" s="1" t="str">
        <f ca="1">IF(($A184&lt;&gt;"")*(AJ$1&lt;&gt;""),IF(_xlfn.XLOOKUP(AJ$1,Attendance_sorted!$B183:$CW183,Attendance_sorted!$B183:$CW183,"nn")&lt;&gt;"nn","•",""),"")</f>
        <v/>
      </c>
      <c r="AK184" s="1" t="str">
        <f ca="1">IF(($A184&lt;&gt;"")*(AK$1&lt;&gt;""),IF(_xlfn.XLOOKUP(AK$1,Attendance_sorted!$B183:$CW183,Attendance_sorted!$B183:$CW183,"nn")&lt;&gt;"nn","•",""),"")</f>
        <v/>
      </c>
      <c r="AL184" s="1" t="str">
        <f ca="1">IF(($A184&lt;&gt;"")*(AL$1&lt;&gt;""),IF(_xlfn.XLOOKUP(AL$1,Attendance_sorted!$B183:$CW183,Attendance_sorted!$B183:$CW183,"nn")&lt;&gt;"nn","•",""),"")</f>
        <v/>
      </c>
      <c r="AM184" s="1" t="str">
        <f ca="1">IF(($A184&lt;&gt;"")*(AM$1&lt;&gt;""),IF(_xlfn.XLOOKUP(AM$1,Attendance_sorted!$B183:$CW183,Attendance_sorted!$B183:$CW183,"nn")&lt;&gt;"nn","•",""),"")</f>
        <v/>
      </c>
      <c r="AN184" s="1" t="str">
        <f ca="1">IF(($A184&lt;&gt;"")*(AN$1&lt;&gt;""),IF(_xlfn.XLOOKUP(AN$1,Attendance_sorted!$B183:$CW183,Attendance_sorted!$B183:$CW183,"nn")&lt;&gt;"nn","•",""),"")</f>
        <v/>
      </c>
      <c r="AO184" s="1" t="str">
        <f ca="1">IF(($A184&lt;&gt;"")*(AO$1&lt;&gt;""),IF(_xlfn.XLOOKUP(AO$1,Attendance_sorted!$B183:$CW183,Attendance_sorted!$B183:$CW183,"nn")&lt;&gt;"nn","•",""),"")</f>
        <v/>
      </c>
      <c r="AP184" s="1" t="str">
        <f ca="1">IF(($A184&lt;&gt;"")*(AP$1&lt;&gt;""),IF(_xlfn.XLOOKUP(AP$1,Attendance_sorted!$B183:$CW183,Attendance_sorted!$B183:$CW183,"nn")&lt;&gt;"nn","•",""),"")</f>
        <v/>
      </c>
      <c r="AQ184" s="1" t="str">
        <f ca="1">IF(($A184&lt;&gt;"")*(AQ$1&lt;&gt;""),IF(_xlfn.XLOOKUP(AQ$1,Attendance_sorted!$B183:$CW183,Attendance_sorted!$B183:$CW183,"nn")&lt;&gt;"nn","•",""),"")</f>
        <v/>
      </c>
      <c r="AR184" s="1" t="str">
        <f ca="1">IF(($A184&lt;&gt;"")*(AR$1&lt;&gt;""),IF(_xlfn.XLOOKUP(AR$1,Attendance_sorted!$B183:$CW183,Attendance_sorted!$B183:$CW183,"nn")&lt;&gt;"nn","•",""),"")</f>
        <v/>
      </c>
      <c r="AS184" s="1" t="str">
        <f ca="1">IF(($A184&lt;&gt;"")*(AS$1&lt;&gt;""),IF(_xlfn.XLOOKUP(AS$1,Attendance_sorted!$B183:$CW183,Attendance_sorted!$B183:$CW183,"nn")&lt;&gt;"nn","•",""),"")</f>
        <v/>
      </c>
      <c r="AT184" s="1" t="str">
        <f ca="1">IF(($A184&lt;&gt;"")*(AT$1&lt;&gt;""),IF(_xlfn.XLOOKUP(AT$1,Attendance_sorted!$B183:$CW183,Attendance_sorted!$B183:$CW183,"nn")&lt;&gt;"nn","•",""),"")</f>
        <v/>
      </c>
      <c r="AU184" s="1" t="str">
        <f ca="1">IF(($A184&lt;&gt;"")*(AU$1&lt;&gt;""),IF(_xlfn.XLOOKUP(AU$1,Attendance_sorted!$B183:$CW183,Attendance_sorted!$B183:$CW183,"nn")&lt;&gt;"nn","•",""),"")</f>
        <v/>
      </c>
      <c r="AV184" s="1" t="str">
        <f ca="1">IF(($A184&lt;&gt;"")*(AV$1&lt;&gt;""),IF(_xlfn.XLOOKUP(AV$1,Attendance_sorted!$B183:$CW183,Attendance_sorted!$B183:$CW183,"nn")&lt;&gt;"nn","•",""),"")</f>
        <v/>
      </c>
      <c r="AW184" s="1" t="str">
        <f ca="1">IF(($A184&lt;&gt;"")*(AW$1&lt;&gt;""),IF(_xlfn.XLOOKUP(AW$1,Attendance_sorted!$B183:$CW183,Attendance_sorted!$B183:$CW183,"nn")&lt;&gt;"nn","•",""),"")</f>
        <v/>
      </c>
      <c r="AX184" s="1" t="str">
        <f ca="1">IF(($A184&lt;&gt;"")*(AX$1&lt;&gt;""),IF(_xlfn.XLOOKUP(AX$1,Attendance_sorted!$B183:$CW183,Attendance_sorted!$B183:$CW183,"nn")&lt;&gt;"nn","•",""),"")</f>
        <v/>
      </c>
      <c r="AY184" s="1" t="str">
        <f ca="1">IF(($A184&lt;&gt;"")*(AY$1&lt;&gt;""),IF(_xlfn.XLOOKUP(AY$1,Attendance_sorted!$B183:$CW183,Attendance_sorted!$B183:$CW183,"nn")&lt;&gt;"nn","•",""),"")</f>
        <v/>
      </c>
      <c r="AZ184" s="1" t="str">
        <f ca="1">IF(($A184&lt;&gt;"")*(AZ$1&lt;&gt;""),IF(_xlfn.XLOOKUP(AZ$1,Attendance_sorted!$B183:$CW183,Attendance_sorted!$B183:$CW183,"nn")&lt;&gt;"nn","•",""),"")</f>
        <v/>
      </c>
      <c r="BA184" s="1" t="str">
        <f ca="1">IF(($A184&lt;&gt;"")*(BA$1&lt;&gt;""),IF(_xlfn.XLOOKUP(BA$1,Attendance_sorted!$B183:$CW183,Attendance_sorted!$B183:$CW183,"nn")&lt;&gt;"nn","•",""),"")</f>
        <v/>
      </c>
      <c r="BB184" s="1" t="str">
        <f ca="1">IF(($A184&lt;&gt;"")*(BB$1&lt;&gt;""),IF(_xlfn.XLOOKUP(BB$1,Attendance_sorted!$B183:$CW183,Attendance_sorted!$B183:$CW183,"nn")&lt;&gt;"nn","•",""),"")</f>
        <v/>
      </c>
      <c r="BC184" s="1" t="str">
        <f ca="1">IF(($A184&lt;&gt;"")*(BC$1&lt;&gt;""),IF(_xlfn.XLOOKUP(BC$1,Attendance_sorted!$B183:$CW183,Attendance_sorted!$B183:$CW183,"nn")&lt;&gt;"nn","•",""),"")</f>
        <v/>
      </c>
      <c r="BD184" s="1" t="str">
        <f ca="1">IF(($A184&lt;&gt;"")*(BD$1&lt;&gt;""),IF(_xlfn.XLOOKUP(BD$1,Attendance_sorted!$B183:$CW183,Attendance_sorted!$B183:$CW183,"nn")&lt;&gt;"nn","•",""),"")</f>
        <v/>
      </c>
      <c r="BE184" s="1" t="str">
        <f ca="1">IF(($A184&lt;&gt;"")*(BE$1&lt;&gt;""),IF(_xlfn.XLOOKUP(BE$1,Attendance_sorted!$B183:$CW183,Attendance_sorted!$B183:$CW183,"nn")&lt;&gt;"nn","•",""),"")</f>
        <v/>
      </c>
      <c r="BF184" s="1" t="str">
        <f ca="1">IF(($A184&lt;&gt;"")*(BF$1&lt;&gt;""),IF(_xlfn.XLOOKUP(BF$1,Attendance_sorted!$B183:$CW183,Attendance_sorted!$B183:$CW183,"nn")&lt;&gt;"nn","•",""),"")</f>
        <v/>
      </c>
      <c r="BG184" s="1" t="str">
        <f ca="1">IF(($A184&lt;&gt;"")*(BG$1&lt;&gt;""),IF(_xlfn.XLOOKUP(BG$1,Attendance_sorted!$B183:$CW183,Attendance_sorted!$B183:$CW183,"nn")&lt;&gt;"nn","•",""),"")</f>
        <v/>
      </c>
      <c r="BH184" s="1" t="str">
        <f ca="1">IF(($A184&lt;&gt;"")*(BH$1&lt;&gt;""),IF(_xlfn.XLOOKUP(BH$1,Attendance_sorted!$B183:$CW183,Attendance_sorted!$B183:$CW183,"nn")&lt;&gt;"nn","•",""),"")</f>
        <v/>
      </c>
      <c r="BI184" s="1" t="str">
        <f ca="1">IF(($A184&lt;&gt;"")*(BI$1&lt;&gt;""),IF(_xlfn.XLOOKUP(BI$1,Attendance_sorted!$B183:$CW183,Attendance_sorted!$B183:$CW183,"nn")&lt;&gt;"nn","•",""),"")</f>
        <v/>
      </c>
      <c r="BJ184" s="1" t="str">
        <f ca="1">IF(($A184&lt;&gt;"")*(BJ$1&lt;&gt;""),IF(_xlfn.XLOOKUP(BJ$1,Attendance_sorted!$B183:$CW183,Attendance_sorted!$B183:$CW183,"nn")&lt;&gt;"nn","•",""),"")</f>
        <v/>
      </c>
      <c r="BK184" s="1" t="str">
        <f ca="1">IF(($A184&lt;&gt;"")*(BK$1&lt;&gt;""),IF(_xlfn.XLOOKUP(BK$1,Attendance_sorted!$B183:$CW183,Attendance_sorted!$B183:$CW183,"nn")&lt;&gt;"nn","•",""),"")</f>
        <v/>
      </c>
      <c r="BL184" s="1" t="str">
        <f ca="1">IF(($A184&lt;&gt;"")*(BL$1&lt;&gt;""),IF(_xlfn.XLOOKUP(BL$1,Attendance_sorted!$B183:$CW183,Attendance_sorted!$B183:$CW183,"nn")&lt;&gt;"nn","•",""),"")</f>
        <v/>
      </c>
      <c r="BM184" s="1" t="str">
        <f ca="1">IF(($A184&lt;&gt;"")*(BM$1&lt;&gt;""),IF(_xlfn.XLOOKUP(BM$1,Attendance_sorted!$B183:$CW183,Attendance_sorted!$B183:$CW183,"nn")&lt;&gt;"nn","•",""),"")</f>
        <v/>
      </c>
      <c r="BN184" s="1" t="str">
        <f ca="1">IF(($A184&lt;&gt;"")*(BN$1&lt;&gt;""),IF(_xlfn.XLOOKUP(BN$1,Attendance_sorted!$B183:$CW183,Attendance_sorted!$B183:$CW183,"nn")&lt;&gt;"nn","•",""),"")</f>
        <v/>
      </c>
      <c r="BO184" s="1" t="str">
        <f ca="1">IF(($A184&lt;&gt;"")*(BO$1&lt;&gt;""),IF(_xlfn.XLOOKUP(BO$1,Attendance_sorted!$B183:$CW183,Attendance_sorted!$B183:$CW183,"nn")&lt;&gt;"nn","•",""),"")</f>
        <v/>
      </c>
      <c r="BP184" s="1" t="str">
        <f ca="1">IF(($A184&lt;&gt;"")*(BP$1&lt;&gt;""),IF(_xlfn.XLOOKUP(BP$1,Attendance_sorted!$B183:$CW183,Attendance_sorted!$B183:$CW183,"nn")&lt;&gt;"nn","•",""),"")</f>
        <v/>
      </c>
      <c r="BQ184" s="1" t="str">
        <f ca="1">IF(($A184&lt;&gt;"")*(BQ$1&lt;&gt;""),IF(_xlfn.XLOOKUP(BQ$1,Attendance_sorted!$B183:$CW183,Attendance_sorted!$B183:$CW183,"nn")&lt;&gt;"nn","•",""),"")</f>
        <v/>
      </c>
      <c r="BR184" s="1" t="str">
        <f ca="1">IF(($A184&lt;&gt;"")*(BR$1&lt;&gt;""),IF(_xlfn.XLOOKUP(BR$1,Attendance_sorted!$B183:$CW183,Attendance_sorted!$B183:$CW183,"nn")&lt;&gt;"nn","•",""),"")</f>
        <v/>
      </c>
      <c r="BS184" s="1" t="str">
        <f ca="1">IF(($A184&lt;&gt;"")*(BS$1&lt;&gt;""),IF(_xlfn.XLOOKUP(BS$1,Attendance_sorted!$B183:$CW183,Attendance_sorted!$B183:$CW183,"nn")&lt;&gt;"nn","•",""),"")</f>
        <v/>
      </c>
      <c r="BT184" s="1" t="str">
        <f ca="1">IF(($A184&lt;&gt;"")*(BT$1&lt;&gt;""),IF(_xlfn.XLOOKUP(BT$1,Attendance_sorted!$B183:$CW183,Attendance_sorted!$B183:$CW183,"nn")&lt;&gt;"nn","•",""),"")</f>
        <v/>
      </c>
      <c r="BU184" s="1" t="str">
        <f ca="1">IF(($A184&lt;&gt;"")*(BU$1&lt;&gt;""),IF(_xlfn.XLOOKUP(BU$1,Attendance_sorted!$B183:$CW183,Attendance_sorted!$B183:$CW183,"nn")&lt;&gt;"nn","•",""),"")</f>
        <v/>
      </c>
      <c r="BV184" s="1" t="str">
        <f ca="1">IF(($A184&lt;&gt;"")*(BV$1&lt;&gt;""),IF(_xlfn.XLOOKUP(BV$1,Attendance_sorted!$B183:$CW183,Attendance_sorted!$B183:$CW183,"nn")&lt;&gt;"nn","•",""),"")</f>
        <v/>
      </c>
      <c r="BW184" s="1" t="str">
        <f ca="1">IF(($A184&lt;&gt;"")*(BW$1&lt;&gt;""),IF(_xlfn.XLOOKUP(BW$1,Attendance_sorted!$B183:$CW183,Attendance_sorted!$B183:$CW183,"nn")&lt;&gt;"nn","•",""),"")</f>
        <v/>
      </c>
      <c r="BX184" s="1" t="str">
        <f ca="1">IF(($A184&lt;&gt;"")*(BX$1&lt;&gt;""),IF(_xlfn.XLOOKUP(BX$1,Attendance_sorted!$B183:$CW183,Attendance_sorted!$B183:$CW183,"nn")&lt;&gt;"nn","•",""),"")</f>
        <v/>
      </c>
      <c r="BY184" s="1" t="str">
        <f ca="1">IF(($A184&lt;&gt;"")*(BY$1&lt;&gt;""),IF(_xlfn.XLOOKUP(BY$1,Attendance_sorted!$B183:$CW183,Attendance_sorted!$B183:$CW183,"nn")&lt;&gt;"nn","•",""),"")</f>
        <v/>
      </c>
      <c r="BZ184" s="1" t="str">
        <f ca="1">IF(($A184&lt;&gt;"")*(BZ$1&lt;&gt;""),IF(_xlfn.XLOOKUP(BZ$1,Attendance_sorted!$B183:$CW183,Attendance_sorted!$B183:$CW183,"nn")&lt;&gt;"nn","•",""),"")</f>
        <v/>
      </c>
      <c r="CA184" s="1" t="str">
        <f ca="1">IF(($A184&lt;&gt;"")*(CA$1&lt;&gt;""),IF(_xlfn.XLOOKUP(CA$1,Attendance_sorted!$B183:$CW183,Attendance_sorted!$B183:$CW183,"nn")&lt;&gt;"nn","•",""),"")</f>
        <v/>
      </c>
      <c r="CB184" s="1" t="str">
        <f ca="1">IF(($A184&lt;&gt;"")*(CB$1&lt;&gt;""),IF(_xlfn.XLOOKUP(CB$1,Attendance_sorted!$B183:$CW183,Attendance_sorted!$B183:$CW183,"nn")&lt;&gt;"nn","•",""),"")</f>
        <v/>
      </c>
      <c r="CC184" s="1" t="str">
        <f ca="1">IF(($A184&lt;&gt;"")*(CC$1&lt;&gt;""),IF(_xlfn.XLOOKUP(CC$1,Attendance_sorted!$B183:$CW183,Attendance_sorted!$B183:$CW183,"nn")&lt;&gt;"nn","•",""),"")</f>
        <v/>
      </c>
      <c r="CD184" s="1" t="str">
        <f ca="1">IF(($A184&lt;&gt;"")*(CD$1&lt;&gt;""),IF(_xlfn.XLOOKUP(CD$1,Attendance_sorted!$B183:$CW183,Attendance_sorted!$B183:$CW183,"nn")&lt;&gt;"nn","•",""),"")</f>
        <v/>
      </c>
      <c r="CE184" s="1" t="str">
        <f ca="1">IF(($A184&lt;&gt;"")*(CE$1&lt;&gt;""),IF(_xlfn.XLOOKUP(CE$1,Attendance_sorted!$B183:$CW183,Attendance_sorted!$B183:$CW183,"nn")&lt;&gt;"nn","•",""),"")</f>
        <v/>
      </c>
      <c r="CF184" s="1" t="str">
        <f ca="1">IF(($A184&lt;&gt;"")*(CF$1&lt;&gt;""),IF(_xlfn.XLOOKUP(CF$1,Attendance_sorted!$B183:$CW183,Attendance_sorted!$B183:$CW183,"nn")&lt;&gt;"nn","•",""),"")</f>
        <v/>
      </c>
      <c r="CG184" s="1" t="str">
        <f ca="1">IF(($A184&lt;&gt;"")*(CG$1&lt;&gt;""),IF(_xlfn.XLOOKUP(CG$1,Attendance_sorted!$B183:$CW183,Attendance_sorted!$B183:$CW183,"nn")&lt;&gt;"nn","•",""),"")</f>
        <v/>
      </c>
      <c r="CH184" s="1" t="str">
        <f ca="1">IF(($A184&lt;&gt;"")*(CH$1&lt;&gt;""),IF(_xlfn.XLOOKUP(CH$1,Attendance_sorted!$B183:$CW183,Attendance_sorted!$B183:$CW183,"nn")&lt;&gt;"nn","•",""),"")</f>
        <v/>
      </c>
      <c r="CI184" s="1" t="str">
        <f ca="1">IF(($A184&lt;&gt;"")*(CI$1&lt;&gt;""),IF(_xlfn.XLOOKUP(CI$1,Attendance_sorted!$B183:$CW183,Attendance_sorted!$B183:$CW183,"nn")&lt;&gt;"nn","•",""),"")</f>
        <v/>
      </c>
      <c r="CJ184" s="1" t="str">
        <f ca="1">IF(($A184&lt;&gt;"")*(CJ$1&lt;&gt;""),IF(_xlfn.XLOOKUP(CJ$1,Attendance_sorted!$B183:$CW183,Attendance_sorted!$B183:$CW183,"nn")&lt;&gt;"nn","•",""),"")</f>
        <v/>
      </c>
      <c r="CK184" s="1" t="str">
        <f ca="1">IF(($A184&lt;&gt;"")*(CK$1&lt;&gt;""),IF(_xlfn.XLOOKUP(CK$1,Attendance_sorted!$B183:$CW183,Attendance_sorted!$B183:$CW183,"nn")&lt;&gt;"nn","•",""),"")</f>
        <v/>
      </c>
      <c r="CL184" s="1" t="str">
        <f ca="1">IF(($A184&lt;&gt;"")*(CL$1&lt;&gt;""),IF(_xlfn.XLOOKUP(CL$1,Attendance_sorted!$B183:$CW183,Attendance_sorted!$B183:$CW183,"nn")&lt;&gt;"nn","•",""),"")</f>
        <v/>
      </c>
      <c r="CM184" s="1" t="str">
        <f ca="1">IF(($A184&lt;&gt;"")*(CM$1&lt;&gt;""),IF(_xlfn.XLOOKUP(CM$1,Attendance_sorted!$B183:$CW183,Attendance_sorted!$B183:$CW183,"nn")&lt;&gt;"nn","•",""),"")</f>
        <v/>
      </c>
      <c r="CN184" s="1" t="str">
        <f ca="1">IF(($A184&lt;&gt;"")*(CN$1&lt;&gt;""),IF(_xlfn.XLOOKUP(CN$1,Attendance_sorted!$B183:$CW183,Attendance_sorted!$B183:$CW183,"nn")&lt;&gt;"nn","•",""),"")</f>
        <v/>
      </c>
      <c r="CO184" s="1" t="str">
        <f ca="1">IF(($A184&lt;&gt;"")*(CO$1&lt;&gt;""),IF(_xlfn.XLOOKUP(CO$1,Attendance_sorted!$B183:$CW183,Attendance_sorted!$B183:$CW183,"nn")&lt;&gt;"nn","•",""),"")</f>
        <v/>
      </c>
      <c r="CP184" s="1" t="str">
        <f ca="1">IF(($A184&lt;&gt;"")*(CP$1&lt;&gt;""),IF(_xlfn.XLOOKUP(CP$1,Attendance_sorted!$B183:$CW183,Attendance_sorted!$B183:$CW183,"nn")&lt;&gt;"nn","•",""),"")</f>
        <v/>
      </c>
      <c r="CQ184" s="1" t="str">
        <f ca="1">IF(($A184&lt;&gt;"")*(CQ$1&lt;&gt;""),IF(_xlfn.XLOOKUP(CQ$1,Attendance_sorted!$B183:$CW183,Attendance_sorted!$B183:$CW183,"nn")&lt;&gt;"nn","•",""),"")</f>
        <v/>
      </c>
      <c r="CR184" s="1" t="str">
        <f ca="1">IF(($A184&lt;&gt;"")*(CR$1&lt;&gt;""),IF(_xlfn.XLOOKUP(CR$1,Attendance_sorted!$B183:$CW183,Attendance_sorted!$B183:$CW183,"nn")&lt;&gt;"nn","•",""),"")</f>
        <v/>
      </c>
      <c r="CS184" s="1" t="str">
        <f ca="1">IF(($A184&lt;&gt;"")*(CS$1&lt;&gt;""),IF(_xlfn.XLOOKUP(CS$1,Attendance_sorted!$B183:$CW183,Attendance_sorted!$B183:$CW183,"nn")&lt;&gt;"nn","•",""),"")</f>
        <v/>
      </c>
      <c r="CT184" s="1" t="str">
        <f ca="1">IF(($A184&lt;&gt;"")*(CT$1&lt;&gt;""),IF(_xlfn.XLOOKUP(CT$1,Attendance_sorted!$B183:$CW183,Attendance_sorted!$B183:$CW183,"nn")&lt;&gt;"nn","•",""),"")</f>
        <v/>
      </c>
      <c r="CU184" s="1" t="str">
        <f ca="1">IF(($A184&lt;&gt;"")*(CU$1&lt;&gt;""),IF(_xlfn.XLOOKUP(CU$1,Attendance_sorted!$B183:$CW183,Attendance_sorted!$B183:$CW183,"nn")&lt;&gt;"nn","•",""),"")</f>
        <v/>
      </c>
      <c r="CV184" s="1" t="str">
        <f ca="1">IF(($A184&lt;&gt;"")*(CV$1&lt;&gt;""),IF(_xlfn.XLOOKUP(CV$1,Attendance_sorted!$B183:$CW183,Attendance_sorted!$B183:$CW183,"nn")&lt;&gt;"nn","•",""),"")</f>
        <v/>
      </c>
      <c r="CW184" s="1" t="str">
        <f ca="1">IF(($A184&lt;&gt;"")*(CW$1&lt;&gt;""),IF(_xlfn.XLOOKUP(CW$1,Attendance_sorted!$B183:$CW183,Attendance_sorted!$B183:$CW183,"nn")&lt;&gt;"nn","•",""),"")</f>
        <v/>
      </c>
    </row>
    <row r="185" spans="1:101">
      <c r="A185" s="1">
        <v>718</v>
      </c>
      <c r="B185" s="1" t="str">
        <f ca="1">IF(($A185&lt;&gt;"")*(B$1&lt;&gt;""),IF(_xlfn.XLOOKUP(B$1,Attendance_sorted!$B184:$CW184,Attendance_sorted!$B184:$CW184,"nn")&lt;&gt;"nn","•",""),"")</f>
        <v/>
      </c>
      <c r="C185" s="1" t="str">
        <f ca="1">IF(($A185&lt;&gt;"")*(C$1&lt;&gt;""),IF(_xlfn.XLOOKUP(C$1,Attendance_sorted!$B184:$CW184,Attendance_sorted!$B184:$CW184,"nn")&lt;&gt;"nn","•",""),"")</f>
        <v/>
      </c>
      <c r="D185" s="1" t="str">
        <f ca="1">IF(($A185&lt;&gt;"")*(D$1&lt;&gt;""),IF(_xlfn.XLOOKUP(D$1,Attendance_sorted!$B184:$CW184,Attendance_sorted!$B184:$CW184,"nn")&lt;&gt;"nn","•",""),"")</f>
        <v/>
      </c>
      <c r="E185" s="1" t="str">
        <f ca="1">IF(($A185&lt;&gt;"")*(E$1&lt;&gt;""),IF(_xlfn.XLOOKUP(E$1,Attendance_sorted!$B184:$CW184,Attendance_sorted!$B184:$CW184,"nn")&lt;&gt;"nn","•",""),"")</f>
        <v/>
      </c>
      <c r="F185" s="1" t="str">
        <f ca="1">IF(($A185&lt;&gt;"")*(F$1&lt;&gt;""),IF(_xlfn.XLOOKUP(F$1,Attendance_sorted!$B184:$CW184,Attendance_sorted!$B184:$CW184,"nn")&lt;&gt;"nn","•",""),"")</f>
        <v/>
      </c>
      <c r="G185" s="1" t="str">
        <f ca="1">IF(($A185&lt;&gt;"")*(G$1&lt;&gt;""),IF(_xlfn.XLOOKUP(G$1,Attendance_sorted!$B184:$CW184,Attendance_sorted!$B184:$CW184,"nn")&lt;&gt;"nn","•",""),"")</f>
        <v/>
      </c>
      <c r="H185" s="1" t="str">
        <f ca="1">IF(($A185&lt;&gt;"")*(H$1&lt;&gt;""),IF(_xlfn.XLOOKUP(H$1,Attendance_sorted!$B184:$CW184,Attendance_sorted!$B184:$CW184,"nn")&lt;&gt;"nn","•",""),"")</f>
        <v/>
      </c>
      <c r="I185" s="1" t="str">
        <f ca="1">IF(($A185&lt;&gt;"")*(I$1&lt;&gt;""),IF(_xlfn.XLOOKUP(I$1,Attendance_sorted!$B184:$CW184,Attendance_sorted!$B184:$CW184,"nn")&lt;&gt;"nn","•",""),"")</f>
        <v/>
      </c>
      <c r="J185" s="1" t="str">
        <f ca="1">IF(($A185&lt;&gt;"")*(J$1&lt;&gt;""),IF(_xlfn.XLOOKUP(J$1,Attendance_sorted!$B184:$CW184,Attendance_sorted!$B184:$CW184,"nn")&lt;&gt;"nn","•",""),"")</f>
        <v/>
      </c>
      <c r="K185" s="1" t="str">
        <f ca="1">IF(($A185&lt;&gt;"")*(K$1&lt;&gt;""),IF(_xlfn.XLOOKUP(K$1,Attendance_sorted!$B184:$CW184,Attendance_sorted!$B184:$CW184,"nn")&lt;&gt;"nn","•",""),"")</f>
        <v>•</v>
      </c>
      <c r="L185" s="1" t="str">
        <f ca="1">IF(($A185&lt;&gt;"")*(L$1&lt;&gt;""),IF(_xlfn.XLOOKUP(L$1,Attendance_sorted!$B184:$CW184,Attendance_sorted!$B184:$CW184,"nn")&lt;&gt;"nn","•",""),"")</f>
        <v>•</v>
      </c>
      <c r="M185" s="1" t="str">
        <f ca="1">IF(($A185&lt;&gt;"")*(M$1&lt;&gt;""),IF(_xlfn.XLOOKUP(M$1,Attendance_sorted!$B184:$CW184,Attendance_sorted!$B184:$CW184,"nn")&lt;&gt;"nn","•",""),"")</f>
        <v>•</v>
      </c>
      <c r="N185" s="1" t="str">
        <f ca="1">IF(($A185&lt;&gt;"")*(N$1&lt;&gt;""),IF(_xlfn.XLOOKUP(N$1,Attendance_sorted!$B184:$CW184,Attendance_sorted!$B184:$CW184,"nn")&lt;&gt;"nn","•",""),"")</f>
        <v/>
      </c>
      <c r="O185" s="1" t="str">
        <f ca="1">IF(($A185&lt;&gt;"")*(O$1&lt;&gt;""),IF(_xlfn.XLOOKUP(O$1,Attendance_sorted!$B184:$CW184,Attendance_sorted!$B184:$CW184,"nn")&lt;&gt;"nn","•",""),"")</f>
        <v/>
      </c>
      <c r="P185" s="1" t="str">
        <f ca="1">IF(($A185&lt;&gt;"")*(P$1&lt;&gt;""),IF(_xlfn.XLOOKUP(P$1,Attendance_sorted!$B184:$CW184,Attendance_sorted!$B184:$CW184,"nn")&lt;&gt;"nn","•",""),"")</f>
        <v/>
      </c>
      <c r="Q185" s="1" t="str">
        <f ca="1">IF(($A185&lt;&gt;"")*(Q$1&lt;&gt;""),IF(_xlfn.XLOOKUP(Q$1,Attendance_sorted!$B184:$CW184,Attendance_sorted!$B184:$CW184,"nn")&lt;&gt;"nn","•",""),"")</f>
        <v>•</v>
      </c>
      <c r="R185" s="1" t="str">
        <f ca="1">IF(($A185&lt;&gt;"")*(R$1&lt;&gt;""),IF(_xlfn.XLOOKUP(R$1,Attendance_sorted!$B184:$CW184,Attendance_sorted!$B184:$CW184,"nn")&lt;&gt;"nn","•",""),"")</f>
        <v/>
      </c>
      <c r="S185" s="1" t="str">
        <f ca="1">IF(($A185&lt;&gt;"")*(S$1&lt;&gt;""),IF(_xlfn.XLOOKUP(S$1,Attendance_sorted!$B184:$CW184,Attendance_sorted!$B184:$CW184,"nn")&lt;&gt;"nn","•",""),"")</f>
        <v/>
      </c>
      <c r="T185" s="1" t="str">
        <f ca="1">IF(($A185&lt;&gt;"")*(T$1&lt;&gt;""),IF(_xlfn.XLOOKUP(T$1,Attendance_sorted!$B184:$CW184,Attendance_sorted!$B184:$CW184,"nn")&lt;&gt;"nn","•",""),"")</f>
        <v/>
      </c>
      <c r="U185" s="1" t="str">
        <f ca="1">IF(($A185&lt;&gt;"")*(U$1&lt;&gt;""),IF(_xlfn.XLOOKUP(U$1,Attendance_sorted!$B184:$CW184,Attendance_sorted!$B184:$CW184,"nn")&lt;&gt;"nn","•",""),"")</f>
        <v/>
      </c>
      <c r="V185" s="1" t="str">
        <f ca="1">IF(($A185&lt;&gt;"")*(V$1&lt;&gt;""),IF(_xlfn.XLOOKUP(V$1,Attendance_sorted!$B184:$CW184,Attendance_sorted!$B184:$CW184,"nn")&lt;&gt;"nn","•",""),"")</f>
        <v/>
      </c>
      <c r="W185" s="1" t="str">
        <f ca="1">IF(($A185&lt;&gt;"")*(W$1&lt;&gt;""),IF(_xlfn.XLOOKUP(W$1,Attendance_sorted!$B184:$CW184,Attendance_sorted!$B184:$CW184,"nn")&lt;&gt;"nn","•",""),"")</f>
        <v/>
      </c>
      <c r="X185" s="1" t="str">
        <f ca="1">IF(($A185&lt;&gt;"")*(X$1&lt;&gt;""),IF(_xlfn.XLOOKUP(X$1,Attendance_sorted!$B184:$CW184,Attendance_sorted!$B184:$CW184,"nn")&lt;&gt;"nn","•",""),"")</f>
        <v/>
      </c>
      <c r="Y185" s="1" t="str">
        <f ca="1">IF(($A185&lt;&gt;"")*(Y$1&lt;&gt;""),IF(_xlfn.XLOOKUP(Y$1,Attendance_sorted!$B184:$CW184,Attendance_sorted!$B184:$CW184,"nn")&lt;&gt;"nn","•",""),"")</f>
        <v/>
      </c>
      <c r="Z185" s="1" t="str">
        <f ca="1">IF(($A185&lt;&gt;"")*(Z$1&lt;&gt;""),IF(_xlfn.XLOOKUP(Z$1,Attendance_sorted!$B184:$CW184,Attendance_sorted!$B184:$CW184,"nn")&lt;&gt;"nn","•",""),"")</f>
        <v/>
      </c>
      <c r="AA185" s="1" t="str">
        <f ca="1">IF(($A185&lt;&gt;"")*(AA$1&lt;&gt;""),IF(_xlfn.XLOOKUP(AA$1,Attendance_sorted!$B184:$CW184,Attendance_sorted!$B184:$CW184,"nn")&lt;&gt;"nn","•",""),"")</f>
        <v/>
      </c>
      <c r="AB185" s="1" t="str">
        <f ca="1">IF(($A185&lt;&gt;"")*(AB$1&lt;&gt;""),IF(_xlfn.XLOOKUP(AB$1,Attendance_sorted!$B184:$CW184,Attendance_sorted!$B184:$CW184,"nn")&lt;&gt;"nn","•",""),"")</f>
        <v/>
      </c>
      <c r="AC185" s="1" t="str">
        <f ca="1">IF(($A185&lt;&gt;"")*(AC$1&lt;&gt;""),IF(_xlfn.XLOOKUP(AC$1,Attendance_sorted!$B184:$CW184,Attendance_sorted!$B184:$CW184,"nn")&lt;&gt;"nn","•",""),"")</f>
        <v/>
      </c>
      <c r="AD185" s="1" t="str">
        <f ca="1">IF(($A185&lt;&gt;"")*(AD$1&lt;&gt;""),IF(_xlfn.XLOOKUP(AD$1,Attendance_sorted!$B184:$CW184,Attendance_sorted!$B184:$CW184,"nn")&lt;&gt;"nn","•",""),"")</f>
        <v/>
      </c>
      <c r="AE185" s="1" t="str">
        <f ca="1">IF(($A185&lt;&gt;"")*(AE$1&lt;&gt;""),IF(_xlfn.XLOOKUP(AE$1,Attendance_sorted!$B184:$CW184,Attendance_sorted!$B184:$CW184,"nn")&lt;&gt;"nn","•",""),"")</f>
        <v/>
      </c>
      <c r="AF185" s="1" t="str">
        <f ca="1">IF(($A185&lt;&gt;"")*(AF$1&lt;&gt;""),IF(_xlfn.XLOOKUP(AF$1,Attendance_sorted!$B184:$CW184,Attendance_sorted!$B184:$CW184,"nn")&lt;&gt;"nn","•",""),"")</f>
        <v/>
      </c>
      <c r="AG185" s="1" t="str">
        <f ca="1">IF(($A185&lt;&gt;"")*(AG$1&lt;&gt;""),IF(_xlfn.XLOOKUP(AG$1,Attendance_sorted!$B184:$CW184,Attendance_sorted!$B184:$CW184,"nn")&lt;&gt;"nn","•",""),"")</f>
        <v/>
      </c>
      <c r="AH185" s="1" t="str">
        <f ca="1">IF(($A185&lt;&gt;"")*(AH$1&lt;&gt;""),IF(_xlfn.XLOOKUP(AH$1,Attendance_sorted!$B184:$CW184,Attendance_sorted!$B184:$CW184,"nn")&lt;&gt;"nn","•",""),"")</f>
        <v/>
      </c>
      <c r="AI185" s="1" t="str">
        <f ca="1">IF(($A185&lt;&gt;"")*(AI$1&lt;&gt;""),IF(_xlfn.XLOOKUP(AI$1,Attendance_sorted!$B184:$CW184,Attendance_sorted!$B184:$CW184,"nn")&lt;&gt;"nn","•",""),"")</f>
        <v/>
      </c>
      <c r="AJ185" s="1" t="str">
        <f ca="1">IF(($A185&lt;&gt;"")*(AJ$1&lt;&gt;""),IF(_xlfn.XLOOKUP(AJ$1,Attendance_sorted!$B184:$CW184,Attendance_sorted!$B184:$CW184,"nn")&lt;&gt;"nn","•",""),"")</f>
        <v/>
      </c>
      <c r="AK185" s="1" t="str">
        <f ca="1">IF(($A185&lt;&gt;"")*(AK$1&lt;&gt;""),IF(_xlfn.XLOOKUP(AK$1,Attendance_sorted!$B184:$CW184,Attendance_sorted!$B184:$CW184,"nn")&lt;&gt;"nn","•",""),"")</f>
        <v/>
      </c>
      <c r="AL185" s="1" t="str">
        <f ca="1">IF(($A185&lt;&gt;"")*(AL$1&lt;&gt;""),IF(_xlfn.XLOOKUP(AL$1,Attendance_sorted!$B184:$CW184,Attendance_sorted!$B184:$CW184,"nn")&lt;&gt;"nn","•",""),"")</f>
        <v/>
      </c>
      <c r="AM185" s="1" t="str">
        <f ca="1">IF(($A185&lt;&gt;"")*(AM$1&lt;&gt;""),IF(_xlfn.XLOOKUP(AM$1,Attendance_sorted!$B184:$CW184,Attendance_sorted!$B184:$CW184,"nn")&lt;&gt;"nn","•",""),"")</f>
        <v/>
      </c>
      <c r="AN185" s="1" t="str">
        <f ca="1">IF(($A185&lt;&gt;"")*(AN$1&lt;&gt;""),IF(_xlfn.XLOOKUP(AN$1,Attendance_sorted!$B184:$CW184,Attendance_sorted!$B184:$CW184,"nn")&lt;&gt;"nn","•",""),"")</f>
        <v/>
      </c>
      <c r="AO185" s="1" t="str">
        <f ca="1">IF(($A185&lt;&gt;"")*(AO$1&lt;&gt;""),IF(_xlfn.XLOOKUP(AO$1,Attendance_sorted!$B184:$CW184,Attendance_sorted!$B184:$CW184,"nn")&lt;&gt;"nn","•",""),"")</f>
        <v/>
      </c>
      <c r="AP185" s="1" t="str">
        <f ca="1">IF(($A185&lt;&gt;"")*(AP$1&lt;&gt;""),IF(_xlfn.XLOOKUP(AP$1,Attendance_sorted!$B184:$CW184,Attendance_sorted!$B184:$CW184,"nn")&lt;&gt;"nn","•",""),"")</f>
        <v/>
      </c>
      <c r="AQ185" s="1" t="str">
        <f ca="1">IF(($A185&lt;&gt;"")*(AQ$1&lt;&gt;""),IF(_xlfn.XLOOKUP(AQ$1,Attendance_sorted!$B184:$CW184,Attendance_sorted!$B184:$CW184,"nn")&lt;&gt;"nn","•",""),"")</f>
        <v/>
      </c>
      <c r="AR185" s="1" t="str">
        <f ca="1">IF(($A185&lt;&gt;"")*(AR$1&lt;&gt;""),IF(_xlfn.XLOOKUP(AR$1,Attendance_sorted!$B184:$CW184,Attendance_sorted!$B184:$CW184,"nn")&lt;&gt;"nn","•",""),"")</f>
        <v/>
      </c>
      <c r="AS185" s="1" t="str">
        <f ca="1">IF(($A185&lt;&gt;"")*(AS$1&lt;&gt;""),IF(_xlfn.XLOOKUP(AS$1,Attendance_sorted!$B184:$CW184,Attendance_sorted!$B184:$CW184,"nn")&lt;&gt;"nn","•",""),"")</f>
        <v/>
      </c>
      <c r="AT185" s="1" t="str">
        <f ca="1">IF(($A185&lt;&gt;"")*(AT$1&lt;&gt;""),IF(_xlfn.XLOOKUP(AT$1,Attendance_sorted!$B184:$CW184,Attendance_sorted!$B184:$CW184,"nn")&lt;&gt;"nn","•",""),"")</f>
        <v/>
      </c>
      <c r="AU185" s="1" t="str">
        <f ca="1">IF(($A185&lt;&gt;"")*(AU$1&lt;&gt;""),IF(_xlfn.XLOOKUP(AU$1,Attendance_sorted!$B184:$CW184,Attendance_sorted!$B184:$CW184,"nn")&lt;&gt;"nn","•",""),"")</f>
        <v/>
      </c>
      <c r="AV185" s="1" t="str">
        <f ca="1">IF(($A185&lt;&gt;"")*(AV$1&lt;&gt;""),IF(_xlfn.XLOOKUP(AV$1,Attendance_sorted!$B184:$CW184,Attendance_sorted!$B184:$CW184,"nn")&lt;&gt;"nn","•",""),"")</f>
        <v/>
      </c>
      <c r="AW185" s="1" t="str">
        <f ca="1">IF(($A185&lt;&gt;"")*(AW$1&lt;&gt;""),IF(_xlfn.XLOOKUP(AW$1,Attendance_sorted!$B184:$CW184,Attendance_sorted!$B184:$CW184,"nn")&lt;&gt;"nn","•",""),"")</f>
        <v/>
      </c>
      <c r="AX185" s="1" t="str">
        <f ca="1">IF(($A185&lt;&gt;"")*(AX$1&lt;&gt;""),IF(_xlfn.XLOOKUP(AX$1,Attendance_sorted!$B184:$CW184,Attendance_sorted!$B184:$CW184,"nn")&lt;&gt;"nn","•",""),"")</f>
        <v/>
      </c>
      <c r="AY185" s="1" t="str">
        <f ca="1">IF(($A185&lt;&gt;"")*(AY$1&lt;&gt;""),IF(_xlfn.XLOOKUP(AY$1,Attendance_sorted!$B184:$CW184,Attendance_sorted!$B184:$CW184,"nn")&lt;&gt;"nn","•",""),"")</f>
        <v/>
      </c>
      <c r="AZ185" s="1" t="str">
        <f ca="1">IF(($A185&lt;&gt;"")*(AZ$1&lt;&gt;""),IF(_xlfn.XLOOKUP(AZ$1,Attendance_sorted!$B184:$CW184,Attendance_sorted!$B184:$CW184,"nn")&lt;&gt;"nn","•",""),"")</f>
        <v/>
      </c>
      <c r="BA185" s="1" t="str">
        <f ca="1">IF(($A185&lt;&gt;"")*(BA$1&lt;&gt;""),IF(_xlfn.XLOOKUP(BA$1,Attendance_sorted!$B184:$CW184,Attendance_sorted!$B184:$CW184,"nn")&lt;&gt;"nn","•",""),"")</f>
        <v/>
      </c>
      <c r="BB185" s="1" t="str">
        <f ca="1">IF(($A185&lt;&gt;"")*(BB$1&lt;&gt;""),IF(_xlfn.XLOOKUP(BB$1,Attendance_sorted!$B184:$CW184,Attendance_sorted!$B184:$CW184,"nn")&lt;&gt;"nn","•",""),"")</f>
        <v/>
      </c>
      <c r="BC185" s="1" t="str">
        <f ca="1">IF(($A185&lt;&gt;"")*(BC$1&lt;&gt;""),IF(_xlfn.XLOOKUP(BC$1,Attendance_sorted!$B184:$CW184,Attendance_sorted!$B184:$CW184,"nn")&lt;&gt;"nn","•",""),"")</f>
        <v/>
      </c>
      <c r="BD185" s="1" t="str">
        <f ca="1">IF(($A185&lt;&gt;"")*(BD$1&lt;&gt;""),IF(_xlfn.XLOOKUP(BD$1,Attendance_sorted!$B184:$CW184,Attendance_sorted!$B184:$CW184,"nn")&lt;&gt;"nn","•",""),"")</f>
        <v/>
      </c>
      <c r="BE185" s="1" t="str">
        <f ca="1">IF(($A185&lt;&gt;"")*(BE$1&lt;&gt;""),IF(_xlfn.XLOOKUP(BE$1,Attendance_sorted!$B184:$CW184,Attendance_sorted!$B184:$CW184,"nn")&lt;&gt;"nn","•",""),"")</f>
        <v/>
      </c>
      <c r="BF185" s="1" t="str">
        <f ca="1">IF(($A185&lt;&gt;"")*(BF$1&lt;&gt;""),IF(_xlfn.XLOOKUP(BF$1,Attendance_sorted!$B184:$CW184,Attendance_sorted!$B184:$CW184,"nn")&lt;&gt;"nn","•",""),"")</f>
        <v/>
      </c>
      <c r="BG185" s="1" t="str">
        <f ca="1">IF(($A185&lt;&gt;"")*(BG$1&lt;&gt;""),IF(_xlfn.XLOOKUP(BG$1,Attendance_sorted!$B184:$CW184,Attendance_sorted!$B184:$CW184,"nn")&lt;&gt;"nn","•",""),"")</f>
        <v/>
      </c>
      <c r="BH185" s="1" t="str">
        <f ca="1">IF(($A185&lt;&gt;"")*(BH$1&lt;&gt;""),IF(_xlfn.XLOOKUP(BH$1,Attendance_sorted!$B184:$CW184,Attendance_sorted!$B184:$CW184,"nn")&lt;&gt;"nn","•",""),"")</f>
        <v/>
      </c>
      <c r="BI185" s="1" t="str">
        <f ca="1">IF(($A185&lt;&gt;"")*(BI$1&lt;&gt;""),IF(_xlfn.XLOOKUP(BI$1,Attendance_sorted!$B184:$CW184,Attendance_sorted!$B184:$CW184,"nn")&lt;&gt;"nn","•",""),"")</f>
        <v/>
      </c>
      <c r="BJ185" s="1" t="str">
        <f ca="1">IF(($A185&lt;&gt;"")*(BJ$1&lt;&gt;""),IF(_xlfn.XLOOKUP(BJ$1,Attendance_sorted!$B184:$CW184,Attendance_sorted!$B184:$CW184,"nn")&lt;&gt;"nn","•",""),"")</f>
        <v/>
      </c>
      <c r="BK185" s="1" t="str">
        <f ca="1">IF(($A185&lt;&gt;"")*(BK$1&lt;&gt;""),IF(_xlfn.XLOOKUP(BK$1,Attendance_sorted!$B184:$CW184,Attendance_sorted!$B184:$CW184,"nn")&lt;&gt;"nn","•",""),"")</f>
        <v/>
      </c>
      <c r="BL185" s="1" t="str">
        <f ca="1">IF(($A185&lt;&gt;"")*(BL$1&lt;&gt;""),IF(_xlfn.XLOOKUP(BL$1,Attendance_sorted!$B184:$CW184,Attendance_sorted!$B184:$CW184,"nn")&lt;&gt;"nn","•",""),"")</f>
        <v/>
      </c>
      <c r="BM185" s="1" t="str">
        <f ca="1">IF(($A185&lt;&gt;"")*(BM$1&lt;&gt;""),IF(_xlfn.XLOOKUP(BM$1,Attendance_sorted!$B184:$CW184,Attendance_sorted!$B184:$CW184,"nn")&lt;&gt;"nn","•",""),"")</f>
        <v/>
      </c>
      <c r="BN185" s="1" t="str">
        <f ca="1">IF(($A185&lt;&gt;"")*(BN$1&lt;&gt;""),IF(_xlfn.XLOOKUP(BN$1,Attendance_sorted!$B184:$CW184,Attendance_sorted!$B184:$CW184,"nn")&lt;&gt;"nn","•",""),"")</f>
        <v/>
      </c>
      <c r="BO185" s="1" t="str">
        <f ca="1">IF(($A185&lt;&gt;"")*(BO$1&lt;&gt;""),IF(_xlfn.XLOOKUP(BO$1,Attendance_sorted!$B184:$CW184,Attendance_sorted!$B184:$CW184,"nn")&lt;&gt;"nn","•",""),"")</f>
        <v/>
      </c>
      <c r="BP185" s="1" t="str">
        <f ca="1">IF(($A185&lt;&gt;"")*(BP$1&lt;&gt;""),IF(_xlfn.XLOOKUP(BP$1,Attendance_sorted!$B184:$CW184,Attendance_sorted!$B184:$CW184,"nn")&lt;&gt;"nn","•",""),"")</f>
        <v/>
      </c>
      <c r="BQ185" s="1" t="str">
        <f ca="1">IF(($A185&lt;&gt;"")*(BQ$1&lt;&gt;""),IF(_xlfn.XLOOKUP(BQ$1,Attendance_sorted!$B184:$CW184,Attendance_sorted!$B184:$CW184,"nn")&lt;&gt;"nn","•",""),"")</f>
        <v/>
      </c>
      <c r="BR185" s="1" t="str">
        <f ca="1">IF(($A185&lt;&gt;"")*(BR$1&lt;&gt;""),IF(_xlfn.XLOOKUP(BR$1,Attendance_sorted!$B184:$CW184,Attendance_sorted!$B184:$CW184,"nn")&lt;&gt;"nn","•",""),"")</f>
        <v/>
      </c>
      <c r="BS185" s="1" t="str">
        <f ca="1">IF(($A185&lt;&gt;"")*(BS$1&lt;&gt;""),IF(_xlfn.XLOOKUP(BS$1,Attendance_sorted!$B184:$CW184,Attendance_sorted!$B184:$CW184,"nn")&lt;&gt;"nn","•",""),"")</f>
        <v/>
      </c>
      <c r="BT185" s="1" t="str">
        <f ca="1">IF(($A185&lt;&gt;"")*(BT$1&lt;&gt;""),IF(_xlfn.XLOOKUP(BT$1,Attendance_sorted!$B184:$CW184,Attendance_sorted!$B184:$CW184,"nn")&lt;&gt;"nn","•",""),"")</f>
        <v/>
      </c>
      <c r="BU185" s="1" t="str">
        <f ca="1">IF(($A185&lt;&gt;"")*(BU$1&lt;&gt;""),IF(_xlfn.XLOOKUP(BU$1,Attendance_sorted!$B184:$CW184,Attendance_sorted!$B184:$CW184,"nn")&lt;&gt;"nn","•",""),"")</f>
        <v/>
      </c>
      <c r="BV185" s="1" t="str">
        <f ca="1">IF(($A185&lt;&gt;"")*(BV$1&lt;&gt;""),IF(_xlfn.XLOOKUP(BV$1,Attendance_sorted!$B184:$CW184,Attendance_sorted!$B184:$CW184,"nn")&lt;&gt;"nn","•",""),"")</f>
        <v/>
      </c>
      <c r="BW185" s="1" t="str">
        <f ca="1">IF(($A185&lt;&gt;"")*(BW$1&lt;&gt;""),IF(_xlfn.XLOOKUP(BW$1,Attendance_sorted!$B184:$CW184,Attendance_sorted!$B184:$CW184,"nn")&lt;&gt;"nn","•",""),"")</f>
        <v/>
      </c>
      <c r="BX185" s="1" t="str">
        <f ca="1">IF(($A185&lt;&gt;"")*(BX$1&lt;&gt;""),IF(_xlfn.XLOOKUP(BX$1,Attendance_sorted!$B184:$CW184,Attendance_sorted!$B184:$CW184,"nn")&lt;&gt;"nn","•",""),"")</f>
        <v/>
      </c>
      <c r="BY185" s="1" t="str">
        <f ca="1">IF(($A185&lt;&gt;"")*(BY$1&lt;&gt;""),IF(_xlfn.XLOOKUP(BY$1,Attendance_sorted!$B184:$CW184,Attendance_sorted!$B184:$CW184,"nn")&lt;&gt;"nn","•",""),"")</f>
        <v/>
      </c>
      <c r="BZ185" s="1" t="str">
        <f ca="1">IF(($A185&lt;&gt;"")*(BZ$1&lt;&gt;""),IF(_xlfn.XLOOKUP(BZ$1,Attendance_sorted!$B184:$CW184,Attendance_sorted!$B184:$CW184,"nn")&lt;&gt;"nn","•",""),"")</f>
        <v/>
      </c>
      <c r="CA185" s="1" t="str">
        <f ca="1">IF(($A185&lt;&gt;"")*(CA$1&lt;&gt;""),IF(_xlfn.XLOOKUP(CA$1,Attendance_sorted!$B184:$CW184,Attendance_sorted!$B184:$CW184,"nn")&lt;&gt;"nn","•",""),"")</f>
        <v/>
      </c>
      <c r="CB185" s="1" t="str">
        <f ca="1">IF(($A185&lt;&gt;"")*(CB$1&lt;&gt;""),IF(_xlfn.XLOOKUP(CB$1,Attendance_sorted!$B184:$CW184,Attendance_sorted!$B184:$CW184,"nn")&lt;&gt;"nn","•",""),"")</f>
        <v/>
      </c>
      <c r="CC185" s="1" t="str">
        <f ca="1">IF(($A185&lt;&gt;"")*(CC$1&lt;&gt;""),IF(_xlfn.XLOOKUP(CC$1,Attendance_sorted!$B184:$CW184,Attendance_sorted!$B184:$CW184,"nn")&lt;&gt;"nn","•",""),"")</f>
        <v/>
      </c>
      <c r="CD185" s="1" t="str">
        <f ca="1">IF(($A185&lt;&gt;"")*(CD$1&lt;&gt;""),IF(_xlfn.XLOOKUP(CD$1,Attendance_sorted!$B184:$CW184,Attendance_sorted!$B184:$CW184,"nn")&lt;&gt;"nn","•",""),"")</f>
        <v/>
      </c>
      <c r="CE185" s="1" t="str">
        <f ca="1">IF(($A185&lt;&gt;"")*(CE$1&lt;&gt;""),IF(_xlfn.XLOOKUP(CE$1,Attendance_sorted!$B184:$CW184,Attendance_sorted!$B184:$CW184,"nn")&lt;&gt;"nn","•",""),"")</f>
        <v/>
      </c>
      <c r="CF185" s="1" t="str">
        <f ca="1">IF(($A185&lt;&gt;"")*(CF$1&lt;&gt;""),IF(_xlfn.XLOOKUP(CF$1,Attendance_sorted!$B184:$CW184,Attendance_sorted!$B184:$CW184,"nn")&lt;&gt;"nn","•",""),"")</f>
        <v/>
      </c>
      <c r="CG185" s="1" t="str">
        <f ca="1">IF(($A185&lt;&gt;"")*(CG$1&lt;&gt;""),IF(_xlfn.XLOOKUP(CG$1,Attendance_sorted!$B184:$CW184,Attendance_sorted!$B184:$CW184,"nn")&lt;&gt;"nn","•",""),"")</f>
        <v/>
      </c>
      <c r="CH185" s="1" t="str">
        <f ca="1">IF(($A185&lt;&gt;"")*(CH$1&lt;&gt;""),IF(_xlfn.XLOOKUP(CH$1,Attendance_sorted!$B184:$CW184,Attendance_sorted!$B184:$CW184,"nn")&lt;&gt;"nn","•",""),"")</f>
        <v/>
      </c>
      <c r="CI185" s="1" t="str">
        <f ca="1">IF(($A185&lt;&gt;"")*(CI$1&lt;&gt;""),IF(_xlfn.XLOOKUP(CI$1,Attendance_sorted!$B184:$CW184,Attendance_sorted!$B184:$CW184,"nn")&lt;&gt;"nn","•",""),"")</f>
        <v/>
      </c>
      <c r="CJ185" s="1" t="str">
        <f ca="1">IF(($A185&lt;&gt;"")*(CJ$1&lt;&gt;""),IF(_xlfn.XLOOKUP(CJ$1,Attendance_sorted!$B184:$CW184,Attendance_sorted!$B184:$CW184,"nn")&lt;&gt;"nn","•",""),"")</f>
        <v/>
      </c>
      <c r="CK185" s="1" t="str">
        <f ca="1">IF(($A185&lt;&gt;"")*(CK$1&lt;&gt;""),IF(_xlfn.XLOOKUP(CK$1,Attendance_sorted!$B184:$CW184,Attendance_sorted!$B184:$CW184,"nn")&lt;&gt;"nn","•",""),"")</f>
        <v/>
      </c>
      <c r="CL185" s="1" t="str">
        <f ca="1">IF(($A185&lt;&gt;"")*(CL$1&lt;&gt;""),IF(_xlfn.XLOOKUP(CL$1,Attendance_sorted!$B184:$CW184,Attendance_sorted!$B184:$CW184,"nn")&lt;&gt;"nn","•",""),"")</f>
        <v/>
      </c>
      <c r="CM185" s="1" t="str">
        <f ca="1">IF(($A185&lt;&gt;"")*(CM$1&lt;&gt;""),IF(_xlfn.XLOOKUP(CM$1,Attendance_sorted!$B184:$CW184,Attendance_sorted!$B184:$CW184,"nn")&lt;&gt;"nn","•",""),"")</f>
        <v/>
      </c>
      <c r="CN185" s="1" t="str">
        <f ca="1">IF(($A185&lt;&gt;"")*(CN$1&lt;&gt;""),IF(_xlfn.XLOOKUP(CN$1,Attendance_sorted!$B184:$CW184,Attendance_sorted!$B184:$CW184,"nn")&lt;&gt;"nn","•",""),"")</f>
        <v/>
      </c>
      <c r="CO185" s="1" t="str">
        <f ca="1">IF(($A185&lt;&gt;"")*(CO$1&lt;&gt;""),IF(_xlfn.XLOOKUP(CO$1,Attendance_sorted!$B184:$CW184,Attendance_sorted!$B184:$CW184,"nn")&lt;&gt;"nn","•",""),"")</f>
        <v/>
      </c>
      <c r="CP185" s="1" t="str">
        <f ca="1">IF(($A185&lt;&gt;"")*(CP$1&lt;&gt;""),IF(_xlfn.XLOOKUP(CP$1,Attendance_sorted!$B184:$CW184,Attendance_sorted!$B184:$CW184,"nn")&lt;&gt;"nn","•",""),"")</f>
        <v/>
      </c>
      <c r="CQ185" s="1" t="str">
        <f ca="1">IF(($A185&lt;&gt;"")*(CQ$1&lt;&gt;""),IF(_xlfn.XLOOKUP(CQ$1,Attendance_sorted!$B184:$CW184,Attendance_sorted!$B184:$CW184,"nn")&lt;&gt;"nn","•",""),"")</f>
        <v/>
      </c>
      <c r="CR185" s="1" t="str">
        <f ca="1">IF(($A185&lt;&gt;"")*(CR$1&lt;&gt;""),IF(_xlfn.XLOOKUP(CR$1,Attendance_sorted!$B184:$CW184,Attendance_sorted!$B184:$CW184,"nn")&lt;&gt;"nn","•",""),"")</f>
        <v/>
      </c>
      <c r="CS185" s="1" t="str">
        <f ca="1">IF(($A185&lt;&gt;"")*(CS$1&lt;&gt;""),IF(_xlfn.XLOOKUP(CS$1,Attendance_sorted!$B184:$CW184,Attendance_sorted!$B184:$CW184,"nn")&lt;&gt;"nn","•",""),"")</f>
        <v/>
      </c>
      <c r="CT185" s="1" t="str">
        <f ca="1">IF(($A185&lt;&gt;"")*(CT$1&lt;&gt;""),IF(_xlfn.XLOOKUP(CT$1,Attendance_sorted!$B184:$CW184,Attendance_sorted!$B184:$CW184,"nn")&lt;&gt;"nn","•",""),"")</f>
        <v/>
      </c>
      <c r="CU185" s="1" t="str">
        <f ca="1">IF(($A185&lt;&gt;"")*(CU$1&lt;&gt;""),IF(_xlfn.XLOOKUP(CU$1,Attendance_sorted!$B184:$CW184,Attendance_sorted!$B184:$CW184,"nn")&lt;&gt;"nn","•",""),"")</f>
        <v/>
      </c>
      <c r="CV185" s="1" t="str">
        <f ca="1">IF(($A185&lt;&gt;"")*(CV$1&lt;&gt;""),IF(_xlfn.XLOOKUP(CV$1,Attendance_sorted!$B184:$CW184,Attendance_sorted!$B184:$CW184,"nn")&lt;&gt;"nn","•",""),"")</f>
        <v/>
      </c>
      <c r="CW185" s="1" t="str">
        <f ca="1">IF(($A185&lt;&gt;"")*(CW$1&lt;&gt;""),IF(_xlfn.XLOOKUP(CW$1,Attendance_sorted!$B184:$CW184,Attendance_sorted!$B184:$CW184,"nn")&lt;&gt;"nn","•",""),"")</f>
        <v/>
      </c>
    </row>
    <row r="186" spans="1:101">
      <c r="A186" s="1">
        <v>719</v>
      </c>
      <c r="B186" s="1" t="str">
        <f ca="1">IF(($A186&lt;&gt;"")*(B$1&lt;&gt;""),IF(_xlfn.XLOOKUP(B$1,Attendance_sorted!$B185:$CW185,Attendance_sorted!$B185:$CW185,"nn")&lt;&gt;"nn","•",""),"")</f>
        <v/>
      </c>
      <c r="C186" s="1" t="str">
        <f ca="1">IF(($A186&lt;&gt;"")*(C$1&lt;&gt;""),IF(_xlfn.XLOOKUP(C$1,Attendance_sorted!$B185:$CW185,Attendance_sorted!$B185:$CW185,"nn")&lt;&gt;"nn","•",""),"")</f>
        <v/>
      </c>
      <c r="D186" s="1" t="str">
        <f ca="1">IF(($A186&lt;&gt;"")*(D$1&lt;&gt;""),IF(_xlfn.XLOOKUP(D$1,Attendance_sorted!$B185:$CW185,Attendance_sorted!$B185:$CW185,"nn")&lt;&gt;"nn","•",""),"")</f>
        <v/>
      </c>
      <c r="E186" s="1" t="str">
        <f ca="1">IF(($A186&lt;&gt;"")*(E$1&lt;&gt;""),IF(_xlfn.XLOOKUP(E$1,Attendance_sorted!$B185:$CW185,Attendance_sorted!$B185:$CW185,"nn")&lt;&gt;"nn","•",""),"")</f>
        <v>•</v>
      </c>
      <c r="F186" s="1" t="str">
        <f ca="1">IF(($A186&lt;&gt;"")*(F$1&lt;&gt;""),IF(_xlfn.XLOOKUP(F$1,Attendance_sorted!$B185:$CW185,Attendance_sorted!$B185:$CW185,"nn")&lt;&gt;"nn","•",""),"")</f>
        <v>•</v>
      </c>
      <c r="G186" s="1" t="str">
        <f ca="1">IF(($A186&lt;&gt;"")*(G$1&lt;&gt;""),IF(_xlfn.XLOOKUP(G$1,Attendance_sorted!$B185:$CW185,Attendance_sorted!$B185:$CW185,"nn")&lt;&gt;"nn","•",""),"")</f>
        <v/>
      </c>
      <c r="H186" s="1" t="str">
        <f ca="1">IF(($A186&lt;&gt;"")*(H$1&lt;&gt;""),IF(_xlfn.XLOOKUP(H$1,Attendance_sorted!$B185:$CW185,Attendance_sorted!$B185:$CW185,"nn")&lt;&gt;"nn","•",""),"")</f>
        <v/>
      </c>
      <c r="I186" s="1" t="str">
        <f ca="1">IF(($A186&lt;&gt;"")*(I$1&lt;&gt;""),IF(_xlfn.XLOOKUP(I$1,Attendance_sorted!$B185:$CW185,Attendance_sorted!$B185:$CW185,"nn")&lt;&gt;"nn","•",""),"")</f>
        <v/>
      </c>
      <c r="J186" s="1" t="str">
        <f ca="1">IF(($A186&lt;&gt;"")*(J$1&lt;&gt;""),IF(_xlfn.XLOOKUP(J$1,Attendance_sorted!$B185:$CW185,Attendance_sorted!$B185:$CW185,"nn")&lt;&gt;"nn","•",""),"")</f>
        <v/>
      </c>
      <c r="K186" s="1" t="str">
        <f ca="1">IF(($A186&lt;&gt;"")*(K$1&lt;&gt;""),IF(_xlfn.XLOOKUP(K$1,Attendance_sorted!$B185:$CW185,Attendance_sorted!$B185:$CW185,"nn")&lt;&gt;"nn","•",""),"")</f>
        <v>•</v>
      </c>
      <c r="L186" s="1" t="str">
        <f ca="1">IF(($A186&lt;&gt;"")*(L$1&lt;&gt;""),IF(_xlfn.XLOOKUP(L$1,Attendance_sorted!$B185:$CW185,Attendance_sorted!$B185:$CW185,"nn")&lt;&gt;"nn","•",""),"")</f>
        <v>•</v>
      </c>
      <c r="M186" s="1" t="str">
        <f ca="1">IF(($A186&lt;&gt;"")*(M$1&lt;&gt;""),IF(_xlfn.XLOOKUP(M$1,Attendance_sorted!$B185:$CW185,Attendance_sorted!$B185:$CW185,"nn")&lt;&gt;"nn","•",""),"")</f>
        <v/>
      </c>
      <c r="N186" s="1" t="str">
        <f ca="1">IF(($A186&lt;&gt;"")*(N$1&lt;&gt;""),IF(_xlfn.XLOOKUP(N$1,Attendance_sorted!$B185:$CW185,Attendance_sorted!$B185:$CW185,"nn")&lt;&gt;"nn","•",""),"")</f>
        <v>•</v>
      </c>
      <c r="O186" s="1" t="str">
        <f ca="1">IF(($A186&lt;&gt;"")*(O$1&lt;&gt;""),IF(_xlfn.XLOOKUP(O$1,Attendance_sorted!$B185:$CW185,Attendance_sorted!$B185:$CW185,"nn")&lt;&gt;"nn","•",""),"")</f>
        <v>•</v>
      </c>
      <c r="P186" s="1" t="str">
        <f ca="1">IF(($A186&lt;&gt;"")*(P$1&lt;&gt;""),IF(_xlfn.XLOOKUP(P$1,Attendance_sorted!$B185:$CW185,Attendance_sorted!$B185:$CW185,"nn")&lt;&gt;"nn","•",""),"")</f>
        <v/>
      </c>
      <c r="Q186" s="1" t="str">
        <f ca="1">IF(($A186&lt;&gt;"")*(Q$1&lt;&gt;""),IF(_xlfn.XLOOKUP(Q$1,Attendance_sorted!$B185:$CW185,Attendance_sorted!$B185:$CW185,"nn")&lt;&gt;"nn","•",""),"")</f>
        <v/>
      </c>
      <c r="R186" s="1" t="str">
        <f ca="1">IF(($A186&lt;&gt;"")*(R$1&lt;&gt;""),IF(_xlfn.XLOOKUP(R$1,Attendance_sorted!$B185:$CW185,Attendance_sorted!$B185:$CW185,"nn")&lt;&gt;"nn","•",""),"")</f>
        <v/>
      </c>
      <c r="S186" s="1" t="str">
        <f ca="1">IF(($A186&lt;&gt;"")*(S$1&lt;&gt;""),IF(_xlfn.XLOOKUP(S$1,Attendance_sorted!$B185:$CW185,Attendance_sorted!$B185:$CW185,"nn")&lt;&gt;"nn","•",""),"")</f>
        <v/>
      </c>
      <c r="T186" s="1" t="str">
        <f ca="1">IF(($A186&lt;&gt;"")*(T$1&lt;&gt;""),IF(_xlfn.XLOOKUP(T$1,Attendance_sorted!$B185:$CW185,Attendance_sorted!$B185:$CW185,"nn")&lt;&gt;"nn","•",""),"")</f>
        <v/>
      </c>
      <c r="U186" s="1" t="str">
        <f ca="1">IF(($A186&lt;&gt;"")*(U$1&lt;&gt;""),IF(_xlfn.XLOOKUP(U$1,Attendance_sorted!$B185:$CW185,Attendance_sorted!$B185:$CW185,"nn")&lt;&gt;"nn","•",""),"")</f>
        <v/>
      </c>
      <c r="V186" s="1" t="str">
        <f ca="1">IF(($A186&lt;&gt;"")*(V$1&lt;&gt;""),IF(_xlfn.XLOOKUP(V$1,Attendance_sorted!$B185:$CW185,Attendance_sorted!$B185:$CW185,"nn")&lt;&gt;"nn","•",""),"")</f>
        <v/>
      </c>
      <c r="W186" s="1" t="str">
        <f ca="1">IF(($A186&lt;&gt;"")*(W$1&lt;&gt;""),IF(_xlfn.XLOOKUP(W$1,Attendance_sorted!$B185:$CW185,Attendance_sorted!$B185:$CW185,"nn")&lt;&gt;"nn","•",""),"")</f>
        <v/>
      </c>
      <c r="X186" s="1" t="str">
        <f ca="1">IF(($A186&lt;&gt;"")*(X$1&lt;&gt;""),IF(_xlfn.XLOOKUP(X$1,Attendance_sorted!$B185:$CW185,Attendance_sorted!$B185:$CW185,"nn")&lt;&gt;"nn","•",""),"")</f>
        <v/>
      </c>
      <c r="Y186" s="1" t="str">
        <f ca="1">IF(($A186&lt;&gt;"")*(Y$1&lt;&gt;""),IF(_xlfn.XLOOKUP(Y$1,Attendance_sorted!$B185:$CW185,Attendance_sorted!$B185:$CW185,"nn")&lt;&gt;"nn","•",""),"")</f>
        <v/>
      </c>
      <c r="Z186" s="1" t="str">
        <f ca="1">IF(($A186&lt;&gt;"")*(Z$1&lt;&gt;""),IF(_xlfn.XLOOKUP(Z$1,Attendance_sorted!$B185:$CW185,Attendance_sorted!$B185:$CW185,"nn")&lt;&gt;"nn","•",""),"")</f>
        <v/>
      </c>
      <c r="AA186" s="1" t="str">
        <f ca="1">IF(($A186&lt;&gt;"")*(AA$1&lt;&gt;""),IF(_xlfn.XLOOKUP(AA$1,Attendance_sorted!$B185:$CW185,Attendance_sorted!$B185:$CW185,"nn")&lt;&gt;"nn","•",""),"")</f>
        <v/>
      </c>
      <c r="AB186" s="1" t="str">
        <f ca="1">IF(($A186&lt;&gt;"")*(AB$1&lt;&gt;""),IF(_xlfn.XLOOKUP(AB$1,Attendance_sorted!$B185:$CW185,Attendance_sorted!$B185:$CW185,"nn")&lt;&gt;"nn","•",""),"")</f>
        <v/>
      </c>
      <c r="AC186" s="1" t="str">
        <f ca="1">IF(($A186&lt;&gt;"")*(AC$1&lt;&gt;""),IF(_xlfn.XLOOKUP(AC$1,Attendance_sorted!$B185:$CW185,Attendance_sorted!$B185:$CW185,"nn")&lt;&gt;"nn","•",""),"")</f>
        <v/>
      </c>
      <c r="AD186" s="1" t="str">
        <f ca="1">IF(($A186&lt;&gt;"")*(AD$1&lt;&gt;""),IF(_xlfn.XLOOKUP(AD$1,Attendance_sorted!$B185:$CW185,Attendance_sorted!$B185:$CW185,"nn")&lt;&gt;"nn","•",""),"")</f>
        <v/>
      </c>
      <c r="AE186" s="1" t="str">
        <f ca="1">IF(($A186&lt;&gt;"")*(AE$1&lt;&gt;""),IF(_xlfn.XLOOKUP(AE$1,Attendance_sorted!$B185:$CW185,Attendance_sorted!$B185:$CW185,"nn")&lt;&gt;"nn","•",""),"")</f>
        <v/>
      </c>
      <c r="AF186" s="1" t="str">
        <f ca="1">IF(($A186&lt;&gt;"")*(AF$1&lt;&gt;""),IF(_xlfn.XLOOKUP(AF$1,Attendance_sorted!$B185:$CW185,Attendance_sorted!$B185:$CW185,"nn")&lt;&gt;"nn","•",""),"")</f>
        <v/>
      </c>
      <c r="AG186" s="1" t="str">
        <f ca="1">IF(($A186&lt;&gt;"")*(AG$1&lt;&gt;""),IF(_xlfn.XLOOKUP(AG$1,Attendance_sorted!$B185:$CW185,Attendance_sorted!$B185:$CW185,"nn")&lt;&gt;"nn","•",""),"")</f>
        <v/>
      </c>
      <c r="AH186" s="1" t="str">
        <f ca="1">IF(($A186&lt;&gt;"")*(AH$1&lt;&gt;""),IF(_xlfn.XLOOKUP(AH$1,Attendance_sorted!$B185:$CW185,Attendance_sorted!$B185:$CW185,"nn")&lt;&gt;"nn","•",""),"")</f>
        <v/>
      </c>
      <c r="AI186" s="1" t="str">
        <f ca="1">IF(($A186&lt;&gt;"")*(AI$1&lt;&gt;""),IF(_xlfn.XLOOKUP(AI$1,Attendance_sorted!$B185:$CW185,Attendance_sorted!$B185:$CW185,"nn")&lt;&gt;"nn","•",""),"")</f>
        <v/>
      </c>
      <c r="AJ186" s="1" t="str">
        <f ca="1">IF(($A186&lt;&gt;"")*(AJ$1&lt;&gt;""),IF(_xlfn.XLOOKUP(AJ$1,Attendance_sorted!$B185:$CW185,Attendance_sorted!$B185:$CW185,"nn")&lt;&gt;"nn","•",""),"")</f>
        <v/>
      </c>
      <c r="AK186" s="1" t="str">
        <f ca="1">IF(($A186&lt;&gt;"")*(AK$1&lt;&gt;""),IF(_xlfn.XLOOKUP(AK$1,Attendance_sorted!$B185:$CW185,Attendance_sorted!$B185:$CW185,"nn")&lt;&gt;"nn","•",""),"")</f>
        <v/>
      </c>
      <c r="AL186" s="1" t="str">
        <f ca="1">IF(($A186&lt;&gt;"")*(AL$1&lt;&gt;""),IF(_xlfn.XLOOKUP(AL$1,Attendance_sorted!$B185:$CW185,Attendance_sorted!$B185:$CW185,"nn")&lt;&gt;"nn","•",""),"")</f>
        <v/>
      </c>
      <c r="AM186" s="1" t="str">
        <f ca="1">IF(($A186&lt;&gt;"")*(AM$1&lt;&gt;""),IF(_xlfn.XLOOKUP(AM$1,Attendance_sorted!$B185:$CW185,Attendance_sorted!$B185:$CW185,"nn")&lt;&gt;"nn","•",""),"")</f>
        <v/>
      </c>
      <c r="AN186" s="1" t="str">
        <f ca="1">IF(($A186&lt;&gt;"")*(AN$1&lt;&gt;""),IF(_xlfn.XLOOKUP(AN$1,Attendance_sorted!$B185:$CW185,Attendance_sorted!$B185:$CW185,"nn")&lt;&gt;"nn","•",""),"")</f>
        <v/>
      </c>
      <c r="AO186" s="1" t="str">
        <f ca="1">IF(($A186&lt;&gt;"")*(AO$1&lt;&gt;""),IF(_xlfn.XLOOKUP(AO$1,Attendance_sorted!$B185:$CW185,Attendance_sorted!$B185:$CW185,"nn")&lt;&gt;"nn","•",""),"")</f>
        <v/>
      </c>
      <c r="AP186" s="1" t="str">
        <f ca="1">IF(($A186&lt;&gt;"")*(AP$1&lt;&gt;""),IF(_xlfn.XLOOKUP(AP$1,Attendance_sorted!$B185:$CW185,Attendance_sorted!$B185:$CW185,"nn")&lt;&gt;"nn","•",""),"")</f>
        <v/>
      </c>
      <c r="AQ186" s="1" t="str">
        <f ca="1">IF(($A186&lt;&gt;"")*(AQ$1&lt;&gt;""),IF(_xlfn.XLOOKUP(AQ$1,Attendance_sorted!$B185:$CW185,Attendance_sorted!$B185:$CW185,"nn")&lt;&gt;"nn","•",""),"")</f>
        <v/>
      </c>
      <c r="AR186" s="1" t="str">
        <f ca="1">IF(($A186&lt;&gt;"")*(AR$1&lt;&gt;""),IF(_xlfn.XLOOKUP(AR$1,Attendance_sorted!$B185:$CW185,Attendance_sorted!$B185:$CW185,"nn")&lt;&gt;"nn","•",""),"")</f>
        <v/>
      </c>
      <c r="AS186" s="1" t="str">
        <f ca="1">IF(($A186&lt;&gt;"")*(AS$1&lt;&gt;""),IF(_xlfn.XLOOKUP(AS$1,Attendance_sorted!$B185:$CW185,Attendance_sorted!$B185:$CW185,"nn")&lt;&gt;"nn","•",""),"")</f>
        <v/>
      </c>
      <c r="AT186" s="1" t="str">
        <f ca="1">IF(($A186&lt;&gt;"")*(AT$1&lt;&gt;""),IF(_xlfn.XLOOKUP(AT$1,Attendance_sorted!$B185:$CW185,Attendance_sorted!$B185:$CW185,"nn")&lt;&gt;"nn","•",""),"")</f>
        <v/>
      </c>
      <c r="AU186" s="1" t="str">
        <f ca="1">IF(($A186&lt;&gt;"")*(AU$1&lt;&gt;""),IF(_xlfn.XLOOKUP(AU$1,Attendance_sorted!$B185:$CW185,Attendance_sorted!$B185:$CW185,"nn")&lt;&gt;"nn","•",""),"")</f>
        <v/>
      </c>
      <c r="AV186" s="1" t="str">
        <f ca="1">IF(($A186&lt;&gt;"")*(AV$1&lt;&gt;""),IF(_xlfn.XLOOKUP(AV$1,Attendance_sorted!$B185:$CW185,Attendance_sorted!$B185:$CW185,"nn")&lt;&gt;"nn","•",""),"")</f>
        <v/>
      </c>
      <c r="AW186" s="1" t="str">
        <f ca="1">IF(($A186&lt;&gt;"")*(AW$1&lt;&gt;""),IF(_xlfn.XLOOKUP(AW$1,Attendance_sorted!$B185:$CW185,Attendance_sorted!$B185:$CW185,"nn")&lt;&gt;"nn","•",""),"")</f>
        <v/>
      </c>
      <c r="AX186" s="1" t="str">
        <f ca="1">IF(($A186&lt;&gt;"")*(AX$1&lt;&gt;""),IF(_xlfn.XLOOKUP(AX$1,Attendance_sorted!$B185:$CW185,Attendance_sorted!$B185:$CW185,"nn")&lt;&gt;"nn","•",""),"")</f>
        <v/>
      </c>
      <c r="AY186" s="1" t="str">
        <f ca="1">IF(($A186&lt;&gt;"")*(AY$1&lt;&gt;""),IF(_xlfn.XLOOKUP(AY$1,Attendance_sorted!$B185:$CW185,Attendance_sorted!$B185:$CW185,"nn")&lt;&gt;"nn","•",""),"")</f>
        <v/>
      </c>
      <c r="AZ186" s="1" t="str">
        <f ca="1">IF(($A186&lt;&gt;"")*(AZ$1&lt;&gt;""),IF(_xlfn.XLOOKUP(AZ$1,Attendance_sorted!$B185:$CW185,Attendance_sorted!$B185:$CW185,"nn")&lt;&gt;"nn","•",""),"")</f>
        <v/>
      </c>
      <c r="BA186" s="1" t="str">
        <f ca="1">IF(($A186&lt;&gt;"")*(BA$1&lt;&gt;""),IF(_xlfn.XLOOKUP(BA$1,Attendance_sorted!$B185:$CW185,Attendance_sorted!$B185:$CW185,"nn")&lt;&gt;"nn","•",""),"")</f>
        <v/>
      </c>
      <c r="BB186" s="1" t="str">
        <f ca="1">IF(($A186&lt;&gt;"")*(BB$1&lt;&gt;""),IF(_xlfn.XLOOKUP(BB$1,Attendance_sorted!$B185:$CW185,Attendance_sorted!$B185:$CW185,"nn")&lt;&gt;"nn","•",""),"")</f>
        <v/>
      </c>
      <c r="BC186" s="1" t="str">
        <f ca="1">IF(($A186&lt;&gt;"")*(BC$1&lt;&gt;""),IF(_xlfn.XLOOKUP(BC$1,Attendance_sorted!$B185:$CW185,Attendance_sorted!$B185:$CW185,"nn")&lt;&gt;"nn","•",""),"")</f>
        <v/>
      </c>
      <c r="BD186" s="1" t="str">
        <f ca="1">IF(($A186&lt;&gt;"")*(BD$1&lt;&gt;""),IF(_xlfn.XLOOKUP(BD$1,Attendance_sorted!$B185:$CW185,Attendance_sorted!$B185:$CW185,"nn")&lt;&gt;"nn","•",""),"")</f>
        <v/>
      </c>
      <c r="BE186" s="1" t="str">
        <f ca="1">IF(($A186&lt;&gt;"")*(BE$1&lt;&gt;""),IF(_xlfn.XLOOKUP(BE$1,Attendance_sorted!$B185:$CW185,Attendance_sorted!$B185:$CW185,"nn")&lt;&gt;"nn","•",""),"")</f>
        <v/>
      </c>
      <c r="BF186" s="1" t="str">
        <f ca="1">IF(($A186&lt;&gt;"")*(BF$1&lt;&gt;""),IF(_xlfn.XLOOKUP(BF$1,Attendance_sorted!$B185:$CW185,Attendance_sorted!$B185:$CW185,"nn")&lt;&gt;"nn","•",""),"")</f>
        <v/>
      </c>
      <c r="BG186" s="1" t="str">
        <f ca="1">IF(($A186&lt;&gt;"")*(BG$1&lt;&gt;""),IF(_xlfn.XLOOKUP(BG$1,Attendance_sorted!$B185:$CW185,Attendance_sorted!$B185:$CW185,"nn")&lt;&gt;"nn","•",""),"")</f>
        <v/>
      </c>
      <c r="BH186" s="1" t="str">
        <f ca="1">IF(($A186&lt;&gt;"")*(BH$1&lt;&gt;""),IF(_xlfn.XLOOKUP(BH$1,Attendance_sorted!$B185:$CW185,Attendance_sorted!$B185:$CW185,"nn")&lt;&gt;"nn","•",""),"")</f>
        <v/>
      </c>
      <c r="BI186" s="1" t="str">
        <f ca="1">IF(($A186&lt;&gt;"")*(BI$1&lt;&gt;""),IF(_xlfn.XLOOKUP(BI$1,Attendance_sorted!$B185:$CW185,Attendance_sorted!$B185:$CW185,"nn")&lt;&gt;"nn","•",""),"")</f>
        <v/>
      </c>
      <c r="BJ186" s="1" t="str">
        <f ca="1">IF(($A186&lt;&gt;"")*(BJ$1&lt;&gt;""),IF(_xlfn.XLOOKUP(BJ$1,Attendance_sorted!$B185:$CW185,Attendance_sorted!$B185:$CW185,"nn")&lt;&gt;"nn","•",""),"")</f>
        <v/>
      </c>
      <c r="BK186" s="1" t="str">
        <f ca="1">IF(($A186&lt;&gt;"")*(BK$1&lt;&gt;""),IF(_xlfn.XLOOKUP(BK$1,Attendance_sorted!$B185:$CW185,Attendance_sorted!$B185:$CW185,"nn")&lt;&gt;"nn","•",""),"")</f>
        <v/>
      </c>
      <c r="BL186" s="1" t="str">
        <f ca="1">IF(($A186&lt;&gt;"")*(BL$1&lt;&gt;""),IF(_xlfn.XLOOKUP(BL$1,Attendance_sorted!$B185:$CW185,Attendance_sorted!$B185:$CW185,"nn")&lt;&gt;"nn","•",""),"")</f>
        <v/>
      </c>
      <c r="BM186" s="1" t="str">
        <f ca="1">IF(($A186&lt;&gt;"")*(BM$1&lt;&gt;""),IF(_xlfn.XLOOKUP(BM$1,Attendance_sorted!$B185:$CW185,Attendance_sorted!$B185:$CW185,"nn")&lt;&gt;"nn","•",""),"")</f>
        <v/>
      </c>
      <c r="BN186" s="1" t="str">
        <f ca="1">IF(($A186&lt;&gt;"")*(BN$1&lt;&gt;""),IF(_xlfn.XLOOKUP(BN$1,Attendance_sorted!$B185:$CW185,Attendance_sorted!$B185:$CW185,"nn")&lt;&gt;"nn","•",""),"")</f>
        <v/>
      </c>
      <c r="BO186" s="1" t="str">
        <f ca="1">IF(($A186&lt;&gt;"")*(BO$1&lt;&gt;""),IF(_xlfn.XLOOKUP(BO$1,Attendance_sorted!$B185:$CW185,Attendance_sorted!$B185:$CW185,"nn")&lt;&gt;"nn","•",""),"")</f>
        <v/>
      </c>
      <c r="BP186" s="1" t="str">
        <f ca="1">IF(($A186&lt;&gt;"")*(BP$1&lt;&gt;""),IF(_xlfn.XLOOKUP(BP$1,Attendance_sorted!$B185:$CW185,Attendance_sorted!$B185:$CW185,"nn")&lt;&gt;"nn","•",""),"")</f>
        <v/>
      </c>
      <c r="BQ186" s="1" t="str">
        <f ca="1">IF(($A186&lt;&gt;"")*(BQ$1&lt;&gt;""),IF(_xlfn.XLOOKUP(BQ$1,Attendance_sorted!$B185:$CW185,Attendance_sorted!$B185:$CW185,"nn")&lt;&gt;"nn","•",""),"")</f>
        <v/>
      </c>
      <c r="BR186" s="1" t="str">
        <f ca="1">IF(($A186&lt;&gt;"")*(BR$1&lt;&gt;""),IF(_xlfn.XLOOKUP(BR$1,Attendance_sorted!$B185:$CW185,Attendance_sorted!$B185:$CW185,"nn")&lt;&gt;"nn","•",""),"")</f>
        <v/>
      </c>
      <c r="BS186" s="1" t="str">
        <f ca="1">IF(($A186&lt;&gt;"")*(BS$1&lt;&gt;""),IF(_xlfn.XLOOKUP(BS$1,Attendance_sorted!$B185:$CW185,Attendance_sorted!$B185:$CW185,"nn")&lt;&gt;"nn","•",""),"")</f>
        <v/>
      </c>
      <c r="BT186" s="1" t="str">
        <f ca="1">IF(($A186&lt;&gt;"")*(BT$1&lt;&gt;""),IF(_xlfn.XLOOKUP(BT$1,Attendance_sorted!$B185:$CW185,Attendance_sorted!$B185:$CW185,"nn")&lt;&gt;"nn","•",""),"")</f>
        <v/>
      </c>
      <c r="BU186" s="1" t="str">
        <f ca="1">IF(($A186&lt;&gt;"")*(BU$1&lt;&gt;""),IF(_xlfn.XLOOKUP(BU$1,Attendance_sorted!$B185:$CW185,Attendance_sorted!$B185:$CW185,"nn")&lt;&gt;"nn","•",""),"")</f>
        <v/>
      </c>
      <c r="BV186" s="1" t="str">
        <f ca="1">IF(($A186&lt;&gt;"")*(BV$1&lt;&gt;""),IF(_xlfn.XLOOKUP(BV$1,Attendance_sorted!$B185:$CW185,Attendance_sorted!$B185:$CW185,"nn")&lt;&gt;"nn","•",""),"")</f>
        <v/>
      </c>
      <c r="BW186" s="1" t="str">
        <f ca="1">IF(($A186&lt;&gt;"")*(BW$1&lt;&gt;""),IF(_xlfn.XLOOKUP(BW$1,Attendance_sorted!$B185:$CW185,Attendance_sorted!$B185:$CW185,"nn")&lt;&gt;"nn","•",""),"")</f>
        <v/>
      </c>
      <c r="BX186" s="1" t="str">
        <f ca="1">IF(($A186&lt;&gt;"")*(BX$1&lt;&gt;""),IF(_xlfn.XLOOKUP(BX$1,Attendance_sorted!$B185:$CW185,Attendance_sorted!$B185:$CW185,"nn")&lt;&gt;"nn","•",""),"")</f>
        <v/>
      </c>
      <c r="BY186" s="1" t="str">
        <f ca="1">IF(($A186&lt;&gt;"")*(BY$1&lt;&gt;""),IF(_xlfn.XLOOKUP(BY$1,Attendance_sorted!$B185:$CW185,Attendance_sorted!$B185:$CW185,"nn")&lt;&gt;"nn","•",""),"")</f>
        <v/>
      </c>
      <c r="BZ186" s="1" t="str">
        <f ca="1">IF(($A186&lt;&gt;"")*(BZ$1&lt;&gt;""),IF(_xlfn.XLOOKUP(BZ$1,Attendance_sorted!$B185:$CW185,Attendance_sorted!$B185:$CW185,"nn")&lt;&gt;"nn","•",""),"")</f>
        <v/>
      </c>
      <c r="CA186" s="1" t="str">
        <f ca="1">IF(($A186&lt;&gt;"")*(CA$1&lt;&gt;""),IF(_xlfn.XLOOKUP(CA$1,Attendance_sorted!$B185:$CW185,Attendance_sorted!$B185:$CW185,"nn")&lt;&gt;"nn","•",""),"")</f>
        <v/>
      </c>
      <c r="CB186" s="1" t="str">
        <f ca="1">IF(($A186&lt;&gt;"")*(CB$1&lt;&gt;""),IF(_xlfn.XLOOKUP(CB$1,Attendance_sorted!$B185:$CW185,Attendance_sorted!$B185:$CW185,"nn")&lt;&gt;"nn","•",""),"")</f>
        <v/>
      </c>
      <c r="CC186" s="1" t="str">
        <f ca="1">IF(($A186&lt;&gt;"")*(CC$1&lt;&gt;""),IF(_xlfn.XLOOKUP(CC$1,Attendance_sorted!$B185:$CW185,Attendance_sorted!$B185:$CW185,"nn")&lt;&gt;"nn","•",""),"")</f>
        <v/>
      </c>
      <c r="CD186" s="1" t="str">
        <f ca="1">IF(($A186&lt;&gt;"")*(CD$1&lt;&gt;""),IF(_xlfn.XLOOKUP(CD$1,Attendance_sorted!$B185:$CW185,Attendance_sorted!$B185:$CW185,"nn")&lt;&gt;"nn","•",""),"")</f>
        <v/>
      </c>
      <c r="CE186" s="1" t="str">
        <f ca="1">IF(($A186&lt;&gt;"")*(CE$1&lt;&gt;""),IF(_xlfn.XLOOKUP(CE$1,Attendance_sorted!$B185:$CW185,Attendance_sorted!$B185:$CW185,"nn")&lt;&gt;"nn","•",""),"")</f>
        <v/>
      </c>
      <c r="CF186" s="1" t="str">
        <f ca="1">IF(($A186&lt;&gt;"")*(CF$1&lt;&gt;""),IF(_xlfn.XLOOKUP(CF$1,Attendance_sorted!$B185:$CW185,Attendance_sorted!$B185:$CW185,"nn")&lt;&gt;"nn","•",""),"")</f>
        <v/>
      </c>
      <c r="CG186" s="1" t="str">
        <f ca="1">IF(($A186&lt;&gt;"")*(CG$1&lt;&gt;""),IF(_xlfn.XLOOKUP(CG$1,Attendance_sorted!$B185:$CW185,Attendance_sorted!$B185:$CW185,"nn")&lt;&gt;"nn","•",""),"")</f>
        <v/>
      </c>
      <c r="CH186" s="1" t="str">
        <f ca="1">IF(($A186&lt;&gt;"")*(CH$1&lt;&gt;""),IF(_xlfn.XLOOKUP(CH$1,Attendance_sorted!$B185:$CW185,Attendance_sorted!$B185:$CW185,"nn")&lt;&gt;"nn","•",""),"")</f>
        <v/>
      </c>
      <c r="CI186" s="1" t="str">
        <f ca="1">IF(($A186&lt;&gt;"")*(CI$1&lt;&gt;""),IF(_xlfn.XLOOKUP(CI$1,Attendance_sorted!$B185:$CW185,Attendance_sorted!$B185:$CW185,"nn")&lt;&gt;"nn","•",""),"")</f>
        <v/>
      </c>
      <c r="CJ186" s="1" t="str">
        <f ca="1">IF(($A186&lt;&gt;"")*(CJ$1&lt;&gt;""),IF(_xlfn.XLOOKUP(CJ$1,Attendance_sorted!$B185:$CW185,Attendance_sorted!$B185:$CW185,"nn")&lt;&gt;"nn","•",""),"")</f>
        <v/>
      </c>
      <c r="CK186" s="1" t="str">
        <f ca="1">IF(($A186&lt;&gt;"")*(CK$1&lt;&gt;""),IF(_xlfn.XLOOKUP(CK$1,Attendance_sorted!$B185:$CW185,Attendance_sorted!$B185:$CW185,"nn")&lt;&gt;"nn","•",""),"")</f>
        <v/>
      </c>
      <c r="CL186" s="1" t="str">
        <f ca="1">IF(($A186&lt;&gt;"")*(CL$1&lt;&gt;""),IF(_xlfn.XLOOKUP(CL$1,Attendance_sorted!$B185:$CW185,Attendance_sorted!$B185:$CW185,"nn")&lt;&gt;"nn","•",""),"")</f>
        <v/>
      </c>
      <c r="CM186" s="1" t="str">
        <f ca="1">IF(($A186&lt;&gt;"")*(CM$1&lt;&gt;""),IF(_xlfn.XLOOKUP(CM$1,Attendance_sorted!$B185:$CW185,Attendance_sorted!$B185:$CW185,"nn")&lt;&gt;"nn","•",""),"")</f>
        <v/>
      </c>
      <c r="CN186" s="1" t="str">
        <f ca="1">IF(($A186&lt;&gt;"")*(CN$1&lt;&gt;""),IF(_xlfn.XLOOKUP(CN$1,Attendance_sorted!$B185:$CW185,Attendance_sorted!$B185:$CW185,"nn")&lt;&gt;"nn","•",""),"")</f>
        <v/>
      </c>
      <c r="CO186" s="1" t="str">
        <f ca="1">IF(($A186&lt;&gt;"")*(CO$1&lt;&gt;""),IF(_xlfn.XLOOKUP(CO$1,Attendance_sorted!$B185:$CW185,Attendance_sorted!$B185:$CW185,"nn")&lt;&gt;"nn","•",""),"")</f>
        <v/>
      </c>
      <c r="CP186" s="1" t="str">
        <f ca="1">IF(($A186&lt;&gt;"")*(CP$1&lt;&gt;""),IF(_xlfn.XLOOKUP(CP$1,Attendance_sorted!$B185:$CW185,Attendance_sorted!$B185:$CW185,"nn")&lt;&gt;"nn","•",""),"")</f>
        <v/>
      </c>
      <c r="CQ186" s="1" t="str">
        <f ca="1">IF(($A186&lt;&gt;"")*(CQ$1&lt;&gt;""),IF(_xlfn.XLOOKUP(CQ$1,Attendance_sorted!$B185:$CW185,Attendance_sorted!$B185:$CW185,"nn")&lt;&gt;"nn","•",""),"")</f>
        <v/>
      </c>
      <c r="CR186" s="1" t="str">
        <f ca="1">IF(($A186&lt;&gt;"")*(CR$1&lt;&gt;""),IF(_xlfn.XLOOKUP(CR$1,Attendance_sorted!$B185:$CW185,Attendance_sorted!$B185:$CW185,"nn")&lt;&gt;"nn","•",""),"")</f>
        <v/>
      </c>
      <c r="CS186" s="1" t="str">
        <f ca="1">IF(($A186&lt;&gt;"")*(CS$1&lt;&gt;""),IF(_xlfn.XLOOKUP(CS$1,Attendance_sorted!$B185:$CW185,Attendance_sorted!$B185:$CW185,"nn")&lt;&gt;"nn","•",""),"")</f>
        <v/>
      </c>
      <c r="CT186" s="1" t="str">
        <f ca="1">IF(($A186&lt;&gt;"")*(CT$1&lt;&gt;""),IF(_xlfn.XLOOKUP(CT$1,Attendance_sorted!$B185:$CW185,Attendance_sorted!$B185:$CW185,"nn")&lt;&gt;"nn","•",""),"")</f>
        <v/>
      </c>
      <c r="CU186" s="1" t="str">
        <f ca="1">IF(($A186&lt;&gt;"")*(CU$1&lt;&gt;""),IF(_xlfn.XLOOKUP(CU$1,Attendance_sorted!$B185:$CW185,Attendance_sorted!$B185:$CW185,"nn")&lt;&gt;"nn","•",""),"")</f>
        <v/>
      </c>
      <c r="CV186" s="1" t="str">
        <f ca="1">IF(($A186&lt;&gt;"")*(CV$1&lt;&gt;""),IF(_xlfn.XLOOKUP(CV$1,Attendance_sorted!$B185:$CW185,Attendance_sorted!$B185:$CW185,"nn")&lt;&gt;"nn","•",""),"")</f>
        <v/>
      </c>
      <c r="CW186" s="1" t="str">
        <f ca="1">IF(($A186&lt;&gt;"")*(CW$1&lt;&gt;""),IF(_xlfn.XLOOKUP(CW$1,Attendance_sorted!$B185:$CW185,Attendance_sorted!$B185:$CW185,"nn")&lt;&gt;"nn","•",""),"")</f>
        <v/>
      </c>
    </row>
    <row r="187" spans="1:101">
      <c r="A187" s="1">
        <v>720</v>
      </c>
      <c r="B187" s="1" t="str">
        <f ca="1">IF(($A187&lt;&gt;"")*(B$1&lt;&gt;""),IF(_xlfn.XLOOKUP(B$1,Attendance_sorted!$B186:$CW186,Attendance_sorted!$B186:$CW186,"nn")&lt;&gt;"nn","•",""),"")</f>
        <v/>
      </c>
      <c r="C187" s="1" t="str">
        <f ca="1">IF(($A187&lt;&gt;"")*(C$1&lt;&gt;""),IF(_xlfn.XLOOKUP(C$1,Attendance_sorted!$B186:$CW186,Attendance_sorted!$B186:$CW186,"nn")&lt;&gt;"nn","•",""),"")</f>
        <v/>
      </c>
      <c r="D187" s="1" t="str">
        <f ca="1">IF(($A187&lt;&gt;"")*(D$1&lt;&gt;""),IF(_xlfn.XLOOKUP(D$1,Attendance_sorted!$B186:$CW186,Attendance_sorted!$B186:$CW186,"nn")&lt;&gt;"nn","•",""),"")</f>
        <v/>
      </c>
      <c r="E187" s="1" t="str">
        <f ca="1">IF(($A187&lt;&gt;"")*(E$1&lt;&gt;""),IF(_xlfn.XLOOKUP(E$1,Attendance_sorted!$B186:$CW186,Attendance_sorted!$B186:$CW186,"nn")&lt;&gt;"nn","•",""),"")</f>
        <v/>
      </c>
      <c r="F187" s="1" t="str">
        <f ca="1">IF(($A187&lt;&gt;"")*(F$1&lt;&gt;""),IF(_xlfn.XLOOKUP(F$1,Attendance_sorted!$B186:$CW186,Attendance_sorted!$B186:$CW186,"nn")&lt;&gt;"nn","•",""),"")</f>
        <v/>
      </c>
      <c r="G187" s="1" t="str">
        <f ca="1">IF(($A187&lt;&gt;"")*(G$1&lt;&gt;""),IF(_xlfn.XLOOKUP(G$1,Attendance_sorted!$B186:$CW186,Attendance_sorted!$B186:$CW186,"nn")&lt;&gt;"nn","•",""),"")</f>
        <v>•</v>
      </c>
      <c r="H187" s="1" t="str">
        <f ca="1">IF(($A187&lt;&gt;"")*(H$1&lt;&gt;""),IF(_xlfn.XLOOKUP(H$1,Attendance_sorted!$B186:$CW186,Attendance_sorted!$B186:$CW186,"nn")&lt;&gt;"nn","•",""),"")</f>
        <v/>
      </c>
      <c r="I187" s="1" t="str">
        <f ca="1">IF(($A187&lt;&gt;"")*(I$1&lt;&gt;""),IF(_xlfn.XLOOKUP(I$1,Attendance_sorted!$B186:$CW186,Attendance_sorted!$B186:$CW186,"nn")&lt;&gt;"nn","•",""),"")</f>
        <v/>
      </c>
      <c r="J187" s="1" t="str">
        <f ca="1">IF(($A187&lt;&gt;"")*(J$1&lt;&gt;""),IF(_xlfn.XLOOKUP(J$1,Attendance_sorted!$B186:$CW186,Attendance_sorted!$B186:$CW186,"nn")&lt;&gt;"nn","•",""),"")</f>
        <v/>
      </c>
      <c r="K187" s="1" t="str">
        <f ca="1">IF(($A187&lt;&gt;"")*(K$1&lt;&gt;""),IF(_xlfn.XLOOKUP(K$1,Attendance_sorted!$B186:$CW186,Attendance_sorted!$B186:$CW186,"nn")&lt;&gt;"nn","•",""),"")</f>
        <v/>
      </c>
      <c r="L187" s="1" t="str">
        <f ca="1">IF(($A187&lt;&gt;"")*(L$1&lt;&gt;""),IF(_xlfn.XLOOKUP(L$1,Attendance_sorted!$B186:$CW186,Attendance_sorted!$B186:$CW186,"nn")&lt;&gt;"nn","•",""),"")</f>
        <v/>
      </c>
      <c r="M187" s="1" t="str">
        <f ca="1">IF(($A187&lt;&gt;"")*(M$1&lt;&gt;""),IF(_xlfn.XLOOKUP(M$1,Attendance_sorted!$B186:$CW186,Attendance_sorted!$B186:$CW186,"nn")&lt;&gt;"nn","•",""),"")</f>
        <v/>
      </c>
      <c r="N187" s="1" t="str">
        <f ca="1">IF(($A187&lt;&gt;"")*(N$1&lt;&gt;""),IF(_xlfn.XLOOKUP(N$1,Attendance_sorted!$B186:$CW186,Attendance_sorted!$B186:$CW186,"nn")&lt;&gt;"nn","•",""),"")</f>
        <v/>
      </c>
      <c r="O187" s="1" t="str">
        <f ca="1">IF(($A187&lt;&gt;"")*(O$1&lt;&gt;""),IF(_xlfn.XLOOKUP(O$1,Attendance_sorted!$B186:$CW186,Attendance_sorted!$B186:$CW186,"nn")&lt;&gt;"nn","•",""),"")</f>
        <v/>
      </c>
      <c r="P187" s="1" t="str">
        <f ca="1">IF(($A187&lt;&gt;"")*(P$1&lt;&gt;""),IF(_xlfn.XLOOKUP(P$1,Attendance_sorted!$B186:$CW186,Attendance_sorted!$B186:$CW186,"nn")&lt;&gt;"nn","•",""),"")</f>
        <v/>
      </c>
      <c r="Q187" s="1" t="str">
        <f ca="1">IF(($A187&lt;&gt;"")*(Q$1&lt;&gt;""),IF(_xlfn.XLOOKUP(Q$1,Attendance_sorted!$B186:$CW186,Attendance_sorted!$B186:$CW186,"nn")&lt;&gt;"nn","•",""),"")</f>
        <v/>
      </c>
      <c r="R187" s="1" t="str">
        <f ca="1">IF(($A187&lt;&gt;"")*(R$1&lt;&gt;""),IF(_xlfn.XLOOKUP(R$1,Attendance_sorted!$B186:$CW186,Attendance_sorted!$B186:$CW186,"nn")&lt;&gt;"nn","•",""),"")</f>
        <v/>
      </c>
      <c r="S187" s="1" t="str">
        <f ca="1">IF(($A187&lt;&gt;"")*(S$1&lt;&gt;""),IF(_xlfn.XLOOKUP(S$1,Attendance_sorted!$B186:$CW186,Attendance_sorted!$B186:$CW186,"nn")&lt;&gt;"nn","•",""),"")</f>
        <v/>
      </c>
      <c r="T187" s="1" t="str">
        <f ca="1">IF(($A187&lt;&gt;"")*(T$1&lt;&gt;""),IF(_xlfn.XLOOKUP(T$1,Attendance_sorted!$B186:$CW186,Attendance_sorted!$B186:$CW186,"nn")&lt;&gt;"nn","•",""),"")</f>
        <v/>
      </c>
      <c r="U187" s="1" t="str">
        <f ca="1">IF(($A187&lt;&gt;"")*(U$1&lt;&gt;""),IF(_xlfn.XLOOKUP(U$1,Attendance_sorted!$B186:$CW186,Attendance_sorted!$B186:$CW186,"nn")&lt;&gt;"nn","•",""),"")</f>
        <v/>
      </c>
      <c r="V187" s="1" t="str">
        <f ca="1">IF(($A187&lt;&gt;"")*(V$1&lt;&gt;""),IF(_xlfn.XLOOKUP(V$1,Attendance_sorted!$B186:$CW186,Attendance_sorted!$B186:$CW186,"nn")&lt;&gt;"nn","•",""),"")</f>
        <v/>
      </c>
      <c r="W187" s="1" t="str">
        <f ca="1">IF(($A187&lt;&gt;"")*(W$1&lt;&gt;""),IF(_xlfn.XLOOKUP(W$1,Attendance_sorted!$B186:$CW186,Attendance_sorted!$B186:$CW186,"nn")&lt;&gt;"nn","•",""),"")</f>
        <v/>
      </c>
      <c r="X187" s="1" t="str">
        <f ca="1">IF(($A187&lt;&gt;"")*(X$1&lt;&gt;""),IF(_xlfn.XLOOKUP(X$1,Attendance_sorted!$B186:$CW186,Attendance_sorted!$B186:$CW186,"nn")&lt;&gt;"nn","•",""),"")</f>
        <v/>
      </c>
      <c r="Y187" s="1" t="str">
        <f ca="1">IF(($A187&lt;&gt;"")*(Y$1&lt;&gt;""),IF(_xlfn.XLOOKUP(Y$1,Attendance_sorted!$B186:$CW186,Attendance_sorted!$B186:$CW186,"nn")&lt;&gt;"nn","•",""),"")</f>
        <v/>
      </c>
      <c r="Z187" s="1" t="str">
        <f ca="1">IF(($A187&lt;&gt;"")*(Z$1&lt;&gt;""),IF(_xlfn.XLOOKUP(Z$1,Attendance_sorted!$B186:$CW186,Attendance_sorted!$B186:$CW186,"nn")&lt;&gt;"nn","•",""),"")</f>
        <v/>
      </c>
      <c r="AA187" s="1" t="str">
        <f ca="1">IF(($A187&lt;&gt;"")*(AA$1&lt;&gt;""),IF(_xlfn.XLOOKUP(AA$1,Attendance_sorted!$B186:$CW186,Attendance_sorted!$B186:$CW186,"nn")&lt;&gt;"nn","•",""),"")</f>
        <v/>
      </c>
      <c r="AB187" s="1" t="str">
        <f ca="1">IF(($A187&lt;&gt;"")*(AB$1&lt;&gt;""),IF(_xlfn.XLOOKUP(AB$1,Attendance_sorted!$B186:$CW186,Attendance_sorted!$B186:$CW186,"nn")&lt;&gt;"nn","•",""),"")</f>
        <v/>
      </c>
      <c r="AC187" s="1" t="str">
        <f ca="1">IF(($A187&lt;&gt;"")*(AC$1&lt;&gt;""),IF(_xlfn.XLOOKUP(AC$1,Attendance_sorted!$B186:$CW186,Attendance_sorted!$B186:$CW186,"nn")&lt;&gt;"nn","•",""),"")</f>
        <v/>
      </c>
      <c r="AD187" s="1" t="str">
        <f ca="1">IF(($A187&lt;&gt;"")*(AD$1&lt;&gt;""),IF(_xlfn.XLOOKUP(AD$1,Attendance_sorted!$B186:$CW186,Attendance_sorted!$B186:$CW186,"nn")&lt;&gt;"nn","•",""),"")</f>
        <v/>
      </c>
      <c r="AE187" s="1" t="str">
        <f ca="1">IF(($A187&lt;&gt;"")*(AE$1&lt;&gt;""),IF(_xlfn.XLOOKUP(AE$1,Attendance_sorted!$B186:$CW186,Attendance_sorted!$B186:$CW186,"nn")&lt;&gt;"nn","•",""),"")</f>
        <v/>
      </c>
      <c r="AF187" s="1" t="str">
        <f ca="1">IF(($A187&lt;&gt;"")*(AF$1&lt;&gt;""),IF(_xlfn.XLOOKUP(AF$1,Attendance_sorted!$B186:$CW186,Attendance_sorted!$B186:$CW186,"nn")&lt;&gt;"nn","•",""),"")</f>
        <v/>
      </c>
      <c r="AG187" s="1" t="str">
        <f ca="1">IF(($A187&lt;&gt;"")*(AG$1&lt;&gt;""),IF(_xlfn.XLOOKUP(AG$1,Attendance_sorted!$B186:$CW186,Attendance_sorted!$B186:$CW186,"nn")&lt;&gt;"nn","•",""),"")</f>
        <v/>
      </c>
      <c r="AH187" s="1" t="str">
        <f ca="1">IF(($A187&lt;&gt;"")*(AH$1&lt;&gt;""),IF(_xlfn.XLOOKUP(AH$1,Attendance_sorted!$B186:$CW186,Attendance_sorted!$B186:$CW186,"nn")&lt;&gt;"nn","•",""),"")</f>
        <v/>
      </c>
      <c r="AI187" s="1" t="str">
        <f ca="1">IF(($A187&lt;&gt;"")*(AI$1&lt;&gt;""),IF(_xlfn.XLOOKUP(AI$1,Attendance_sorted!$B186:$CW186,Attendance_sorted!$B186:$CW186,"nn")&lt;&gt;"nn","•",""),"")</f>
        <v/>
      </c>
      <c r="AJ187" s="1" t="str">
        <f ca="1">IF(($A187&lt;&gt;"")*(AJ$1&lt;&gt;""),IF(_xlfn.XLOOKUP(AJ$1,Attendance_sorted!$B186:$CW186,Attendance_sorted!$B186:$CW186,"nn")&lt;&gt;"nn","•",""),"")</f>
        <v/>
      </c>
      <c r="AK187" s="1" t="str">
        <f ca="1">IF(($A187&lt;&gt;"")*(AK$1&lt;&gt;""),IF(_xlfn.XLOOKUP(AK$1,Attendance_sorted!$B186:$CW186,Attendance_sorted!$B186:$CW186,"nn")&lt;&gt;"nn","•",""),"")</f>
        <v/>
      </c>
      <c r="AL187" s="1" t="str">
        <f ca="1">IF(($A187&lt;&gt;"")*(AL$1&lt;&gt;""),IF(_xlfn.XLOOKUP(AL$1,Attendance_sorted!$B186:$CW186,Attendance_sorted!$B186:$CW186,"nn")&lt;&gt;"nn","•",""),"")</f>
        <v/>
      </c>
      <c r="AM187" s="1" t="str">
        <f ca="1">IF(($A187&lt;&gt;"")*(AM$1&lt;&gt;""),IF(_xlfn.XLOOKUP(AM$1,Attendance_sorted!$B186:$CW186,Attendance_sorted!$B186:$CW186,"nn")&lt;&gt;"nn","•",""),"")</f>
        <v/>
      </c>
      <c r="AN187" s="1" t="str">
        <f ca="1">IF(($A187&lt;&gt;"")*(AN$1&lt;&gt;""),IF(_xlfn.XLOOKUP(AN$1,Attendance_sorted!$B186:$CW186,Attendance_sorted!$B186:$CW186,"nn")&lt;&gt;"nn","•",""),"")</f>
        <v/>
      </c>
      <c r="AO187" s="1" t="str">
        <f ca="1">IF(($A187&lt;&gt;"")*(AO$1&lt;&gt;""),IF(_xlfn.XLOOKUP(AO$1,Attendance_sorted!$B186:$CW186,Attendance_sorted!$B186:$CW186,"nn")&lt;&gt;"nn","•",""),"")</f>
        <v/>
      </c>
      <c r="AP187" s="1" t="str">
        <f ca="1">IF(($A187&lt;&gt;"")*(AP$1&lt;&gt;""),IF(_xlfn.XLOOKUP(AP$1,Attendance_sorted!$B186:$CW186,Attendance_sorted!$B186:$CW186,"nn")&lt;&gt;"nn","•",""),"")</f>
        <v/>
      </c>
      <c r="AQ187" s="1" t="str">
        <f ca="1">IF(($A187&lt;&gt;"")*(AQ$1&lt;&gt;""),IF(_xlfn.XLOOKUP(AQ$1,Attendance_sorted!$B186:$CW186,Attendance_sorted!$B186:$CW186,"nn")&lt;&gt;"nn","•",""),"")</f>
        <v/>
      </c>
      <c r="AR187" s="1" t="str">
        <f ca="1">IF(($A187&lt;&gt;"")*(AR$1&lt;&gt;""),IF(_xlfn.XLOOKUP(AR$1,Attendance_sorted!$B186:$CW186,Attendance_sorted!$B186:$CW186,"nn")&lt;&gt;"nn","•",""),"")</f>
        <v/>
      </c>
      <c r="AS187" s="1" t="str">
        <f ca="1">IF(($A187&lt;&gt;"")*(AS$1&lt;&gt;""),IF(_xlfn.XLOOKUP(AS$1,Attendance_sorted!$B186:$CW186,Attendance_sorted!$B186:$CW186,"nn")&lt;&gt;"nn","•",""),"")</f>
        <v/>
      </c>
      <c r="AT187" s="1" t="str">
        <f ca="1">IF(($A187&lt;&gt;"")*(AT$1&lt;&gt;""),IF(_xlfn.XLOOKUP(AT$1,Attendance_sorted!$B186:$CW186,Attendance_sorted!$B186:$CW186,"nn")&lt;&gt;"nn","•",""),"")</f>
        <v/>
      </c>
      <c r="AU187" s="1" t="str">
        <f ca="1">IF(($A187&lt;&gt;"")*(AU$1&lt;&gt;""),IF(_xlfn.XLOOKUP(AU$1,Attendance_sorted!$B186:$CW186,Attendance_sorted!$B186:$CW186,"nn")&lt;&gt;"nn","•",""),"")</f>
        <v/>
      </c>
      <c r="AV187" s="1" t="str">
        <f ca="1">IF(($A187&lt;&gt;"")*(AV$1&lt;&gt;""),IF(_xlfn.XLOOKUP(AV$1,Attendance_sorted!$B186:$CW186,Attendance_sorted!$B186:$CW186,"nn")&lt;&gt;"nn","•",""),"")</f>
        <v/>
      </c>
      <c r="AW187" s="1" t="str">
        <f ca="1">IF(($A187&lt;&gt;"")*(AW$1&lt;&gt;""),IF(_xlfn.XLOOKUP(AW$1,Attendance_sorted!$B186:$CW186,Attendance_sorted!$B186:$CW186,"nn")&lt;&gt;"nn","•",""),"")</f>
        <v/>
      </c>
      <c r="AX187" s="1" t="str">
        <f ca="1">IF(($A187&lt;&gt;"")*(AX$1&lt;&gt;""),IF(_xlfn.XLOOKUP(AX$1,Attendance_sorted!$B186:$CW186,Attendance_sorted!$B186:$CW186,"nn")&lt;&gt;"nn","•",""),"")</f>
        <v/>
      </c>
      <c r="AY187" s="1" t="str">
        <f ca="1">IF(($A187&lt;&gt;"")*(AY$1&lt;&gt;""),IF(_xlfn.XLOOKUP(AY$1,Attendance_sorted!$B186:$CW186,Attendance_sorted!$B186:$CW186,"nn")&lt;&gt;"nn","•",""),"")</f>
        <v/>
      </c>
      <c r="AZ187" s="1" t="str">
        <f ca="1">IF(($A187&lt;&gt;"")*(AZ$1&lt;&gt;""),IF(_xlfn.XLOOKUP(AZ$1,Attendance_sorted!$B186:$CW186,Attendance_sorted!$B186:$CW186,"nn")&lt;&gt;"nn","•",""),"")</f>
        <v/>
      </c>
      <c r="BA187" s="1" t="str">
        <f ca="1">IF(($A187&lt;&gt;"")*(BA$1&lt;&gt;""),IF(_xlfn.XLOOKUP(BA$1,Attendance_sorted!$B186:$CW186,Attendance_sorted!$B186:$CW186,"nn")&lt;&gt;"nn","•",""),"")</f>
        <v/>
      </c>
      <c r="BB187" s="1" t="str">
        <f ca="1">IF(($A187&lt;&gt;"")*(BB$1&lt;&gt;""),IF(_xlfn.XLOOKUP(BB$1,Attendance_sorted!$B186:$CW186,Attendance_sorted!$B186:$CW186,"nn")&lt;&gt;"nn","•",""),"")</f>
        <v/>
      </c>
      <c r="BC187" s="1" t="str">
        <f ca="1">IF(($A187&lt;&gt;"")*(BC$1&lt;&gt;""),IF(_xlfn.XLOOKUP(BC$1,Attendance_sorted!$B186:$CW186,Attendance_sorted!$B186:$CW186,"nn")&lt;&gt;"nn","•",""),"")</f>
        <v/>
      </c>
      <c r="BD187" s="1" t="str">
        <f ca="1">IF(($A187&lt;&gt;"")*(BD$1&lt;&gt;""),IF(_xlfn.XLOOKUP(BD$1,Attendance_sorted!$B186:$CW186,Attendance_sorted!$B186:$CW186,"nn")&lt;&gt;"nn","•",""),"")</f>
        <v/>
      </c>
      <c r="BE187" s="1" t="str">
        <f ca="1">IF(($A187&lt;&gt;"")*(BE$1&lt;&gt;""),IF(_xlfn.XLOOKUP(BE$1,Attendance_sorted!$B186:$CW186,Attendance_sorted!$B186:$CW186,"nn")&lt;&gt;"nn","•",""),"")</f>
        <v/>
      </c>
      <c r="BF187" s="1" t="str">
        <f ca="1">IF(($A187&lt;&gt;"")*(BF$1&lt;&gt;""),IF(_xlfn.XLOOKUP(BF$1,Attendance_sorted!$B186:$CW186,Attendance_sorted!$B186:$CW186,"nn")&lt;&gt;"nn","•",""),"")</f>
        <v/>
      </c>
      <c r="BG187" s="1" t="str">
        <f ca="1">IF(($A187&lt;&gt;"")*(BG$1&lt;&gt;""),IF(_xlfn.XLOOKUP(BG$1,Attendance_sorted!$B186:$CW186,Attendance_sorted!$B186:$CW186,"nn")&lt;&gt;"nn","•",""),"")</f>
        <v/>
      </c>
      <c r="BH187" s="1" t="str">
        <f ca="1">IF(($A187&lt;&gt;"")*(BH$1&lt;&gt;""),IF(_xlfn.XLOOKUP(BH$1,Attendance_sorted!$B186:$CW186,Attendance_sorted!$B186:$CW186,"nn")&lt;&gt;"nn","•",""),"")</f>
        <v/>
      </c>
      <c r="BI187" s="1" t="str">
        <f ca="1">IF(($A187&lt;&gt;"")*(BI$1&lt;&gt;""),IF(_xlfn.XLOOKUP(BI$1,Attendance_sorted!$B186:$CW186,Attendance_sorted!$B186:$CW186,"nn")&lt;&gt;"nn","•",""),"")</f>
        <v/>
      </c>
      <c r="BJ187" s="1" t="str">
        <f ca="1">IF(($A187&lt;&gt;"")*(BJ$1&lt;&gt;""),IF(_xlfn.XLOOKUP(BJ$1,Attendance_sorted!$B186:$CW186,Attendance_sorted!$B186:$CW186,"nn")&lt;&gt;"nn","•",""),"")</f>
        <v/>
      </c>
      <c r="BK187" s="1" t="str">
        <f ca="1">IF(($A187&lt;&gt;"")*(BK$1&lt;&gt;""),IF(_xlfn.XLOOKUP(BK$1,Attendance_sorted!$B186:$CW186,Attendance_sorted!$B186:$CW186,"nn")&lt;&gt;"nn","•",""),"")</f>
        <v/>
      </c>
      <c r="BL187" s="1" t="str">
        <f ca="1">IF(($A187&lt;&gt;"")*(BL$1&lt;&gt;""),IF(_xlfn.XLOOKUP(BL$1,Attendance_sorted!$B186:$CW186,Attendance_sorted!$B186:$CW186,"nn")&lt;&gt;"nn","•",""),"")</f>
        <v/>
      </c>
      <c r="BM187" s="1" t="str">
        <f ca="1">IF(($A187&lt;&gt;"")*(BM$1&lt;&gt;""),IF(_xlfn.XLOOKUP(BM$1,Attendance_sorted!$B186:$CW186,Attendance_sorted!$B186:$CW186,"nn")&lt;&gt;"nn","•",""),"")</f>
        <v/>
      </c>
      <c r="BN187" s="1" t="str">
        <f ca="1">IF(($A187&lt;&gt;"")*(BN$1&lt;&gt;""),IF(_xlfn.XLOOKUP(BN$1,Attendance_sorted!$B186:$CW186,Attendance_sorted!$B186:$CW186,"nn")&lt;&gt;"nn","•",""),"")</f>
        <v/>
      </c>
      <c r="BO187" s="1" t="str">
        <f ca="1">IF(($A187&lt;&gt;"")*(BO$1&lt;&gt;""),IF(_xlfn.XLOOKUP(BO$1,Attendance_sorted!$B186:$CW186,Attendance_sorted!$B186:$CW186,"nn")&lt;&gt;"nn","•",""),"")</f>
        <v/>
      </c>
      <c r="BP187" s="1" t="str">
        <f ca="1">IF(($A187&lt;&gt;"")*(BP$1&lt;&gt;""),IF(_xlfn.XLOOKUP(BP$1,Attendance_sorted!$B186:$CW186,Attendance_sorted!$B186:$CW186,"nn")&lt;&gt;"nn","•",""),"")</f>
        <v/>
      </c>
      <c r="BQ187" s="1" t="str">
        <f ca="1">IF(($A187&lt;&gt;"")*(BQ$1&lt;&gt;""),IF(_xlfn.XLOOKUP(BQ$1,Attendance_sorted!$B186:$CW186,Attendance_sorted!$B186:$CW186,"nn")&lt;&gt;"nn","•",""),"")</f>
        <v/>
      </c>
      <c r="BR187" s="1" t="str">
        <f ca="1">IF(($A187&lt;&gt;"")*(BR$1&lt;&gt;""),IF(_xlfn.XLOOKUP(BR$1,Attendance_sorted!$B186:$CW186,Attendance_sorted!$B186:$CW186,"nn")&lt;&gt;"nn","•",""),"")</f>
        <v/>
      </c>
      <c r="BS187" s="1" t="str">
        <f ca="1">IF(($A187&lt;&gt;"")*(BS$1&lt;&gt;""),IF(_xlfn.XLOOKUP(BS$1,Attendance_sorted!$B186:$CW186,Attendance_sorted!$B186:$CW186,"nn")&lt;&gt;"nn","•",""),"")</f>
        <v/>
      </c>
      <c r="BT187" s="1" t="str">
        <f ca="1">IF(($A187&lt;&gt;"")*(BT$1&lt;&gt;""),IF(_xlfn.XLOOKUP(BT$1,Attendance_sorted!$B186:$CW186,Attendance_sorted!$B186:$CW186,"nn")&lt;&gt;"nn","•",""),"")</f>
        <v/>
      </c>
      <c r="BU187" s="1" t="str">
        <f ca="1">IF(($A187&lt;&gt;"")*(BU$1&lt;&gt;""),IF(_xlfn.XLOOKUP(BU$1,Attendance_sorted!$B186:$CW186,Attendance_sorted!$B186:$CW186,"nn")&lt;&gt;"nn","•",""),"")</f>
        <v/>
      </c>
      <c r="BV187" s="1" t="str">
        <f ca="1">IF(($A187&lt;&gt;"")*(BV$1&lt;&gt;""),IF(_xlfn.XLOOKUP(BV$1,Attendance_sorted!$B186:$CW186,Attendance_sorted!$B186:$CW186,"nn")&lt;&gt;"nn","•",""),"")</f>
        <v/>
      </c>
      <c r="BW187" s="1" t="str">
        <f ca="1">IF(($A187&lt;&gt;"")*(BW$1&lt;&gt;""),IF(_xlfn.XLOOKUP(BW$1,Attendance_sorted!$B186:$CW186,Attendance_sorted!$B186:$CW186,"nn")&lt;&gt;"nn","•",""),"")</f>
        <v/>
      </c>
      <c r="BX187" s="1" t="str">
        <f ca="1">IF(($A187&lt;&gt;"")*(BX$1&lt;&gt;""),IF(_xlfn.XLOOKUP(BX$1,Attendance_sorted!$B186:$CW186,Attendance_sorted!$B186:$CW186,"nn")&lt;&gt;"nn","•",""),"")</f>
        <v/>
      </c>
      <c r="BY187" s="1" t="str">
        <f ca="1">IF(($A187&lt;&gt;"")*(BY$1&lt;&gt;""),IF(_xlfn.XLOOKUP(BY$1,Attendance_sorted!$B186:$CW186,Attendance_sorted!$B186:$CW186,"nn")&lt;&gt;"nn","•",""),"")</f>
        <v/>
      </c>
      <c r="BZ187" s="1" t="str">
        <f ca="1">IF(($A187&lt;&gt;"")*(BZ$1&lt;&gt;""),IF(_xlfn.XLOOKUP(BZ$1,Attendance_sorted!$B186:$CW186,Attendance_sorted!$B186:$CW186,"nn")&lt;&gt;"nn","•",""),"")</f>
        <v/>
      </c>
      <c r="CA187" s="1" t="str">
        <f ca="1">IF(($A187&lt;&gt;"")*(CA$1&lt;&gt;""),IF(_xlfn.XLOOKUP(CA$1,Attendance_sorted!$B186:$CW186,Attendance_sorted!$B186:$CW186,"nn")&lt;&gt;"nn","•",""),"")</f>
        <v/>
      </c>
      <c r="CB187" s="1" t="str">
        <f ca="1">IF(($A187&lt;&gt;"")*(CB$1&lt;&gt;""),IF(_xlfn.XLOOKUP(CB$1,Attendance_sorted!$B186:$CW186,Attendance_sorted!$B186:$CW186,"nn")&lt;&gt;"nn","•",""),"")</f>
        <v/>
      </c>
      <c r="CC187" s="1" t="str">
        <f ca="1">IF(($A187&lt;&gt;"")*(CC$1&lt;&gt;""),IF(_xlfn.XLOOKUP(CC$1,Attendance_sorted!$B186:$CW186,Attendance_sorted!$B186:$CW186,"nn")&lt;&gt;"nn","•",""),"")</f>
        <v/>
      </c>
      <c r="CD187" s="1" t="str">
        <f ca="1">IF(($A187&lt;&gt;"")*(CD$1&lt;&gt;""),IF(_xlfn.XLOOKUP(CD$1,Attendance_sorted!$B186:$CW186,Attendance_sorted!$B186:$CW186,"nn")&lt;&gt;"nn","•",""),"")</f>
        <v/>
      </c>
      <c r="CE187" s="1" t="str">
        <f ca="1">IF(($A187&lt;&gt;"")*(CE$1&lt;&gt;""),IF(_xlfn.XLOOKUP(CE$1,Attendance_sorted!$B186:$CW186,Attendance_sorted!$B186:$CW186,"nn")&lt;&gt;"nn","•",""),"")</f>
        <v/>
      </c>
      <c r="CF187" s="1" t="str">
        <f ca="1">IF(($A187&lt;&gt;"")*(CF$1&lt;&gt;""),IF(_xlfn.XLOOKUP(CF$1,Attendance_sorted!$B186:$CW186,Attendance_sorted!$B186:$CW186,"nn")&lt;&gt;"nn","•",""),"")</f>
        <v/>
      </c>
      <c r="CG187" s="1" t="str">
        <f ca="1">IF(($A187&lt;&gt;"")*(CG$1&lt;&gt;""),IF(_xlfn.XLOOKUP(CG$1,Attendance_sorted!$B186:$CW186,Attendance_sorted!$B186:$CW186,"nn")&lt;&gt;"nn","•",""),"")</f>
        <v/>
      </c>
      <c r="CH187" s="1" t="str">
        <f ca="1">IF(($A187&lt;&gt;"")*(CH$1&lt;&gt;""),IF(_xlfn.XLOOKUP(CH$1,Attendance_sorted!$B186:$CW186,Attendance_sorted!$B186:$CW186,"nn")&lt;&gt;"nn","•",""),"")</f>
        <v/>
      </c>
      <c r="CI187" s="1" t="str">
        <f ca="1">IF(($A187&lt;&gt;"")*(CI$1&lt;&gt;""),IF(_xlfn.XLOOKUP(CI$1,Attendance_sorted!$B186:$CW186,Attendance_sorted!$B186:$CW186,"nn")&lt;&gt;"nn","•",""),"")</f>
        <v/>
      </c>
      <c r="CJ187" s="1" t="str">
        <f ca="1">IF(($A187&lt;&gt;"")*(CJ$1&lt;&gt;""),IF(_xlfn.XLOOKUP(CJ$1,Attendance_sorted!$B186:$CW186,Attendance_sorted!$B186:$CW186,"nn")&lt;&gt;"nn","•",""),"")</f>
        <v/>
      </c>
      <c r="CK187" s="1" t="str">
        <f ca="1">IF(($A187&lt;&gt;"")*(CK$1&lt;&gt;""),IF(_xlfn.XLOOKUP(CK$1,Attendance_sorted!$B186:$CW186,Attendance_sorted!$B186:$CW186,"nn")&lt;&gt;"nn","•",""),"")</f>
        <v/>
      </c>
      <c r="CL187" s="1" t="str">
        <f ca="1">IF(($A187&lt;&gt;"")*(CL$1&lt;&gt;""),IF(_xlfn.XLOOKUP(CL$1,Attendance_sorted!$B186:$CW186,Attendance_sorted!$B186:$CW186,"nn")&lt;&gt;"nn","•",""),"")</f>
        <v/>
      </c>
      <c r="CM187" s="1" t="str">
        <f ca="1">IF(($A187&lt;&gt;"")*(CM$1&lt;&gt;""),IF(_xlfn.XLOOKUP(CM$1,Attendance_sorted!$B186:$CW186,Attendance_sorted!$B186:$CW186,"nn")&lt;&gt;"nn","•",""),"")</f>
        <v/>
      </c>
      <c r="CN187" s="1" t="str">
        <f ca="1">IF(($A187&lt;&gt;"")*(CN$1&lt;&gt;""),IF(_xlfn.XLOOKUP(CN$1,Attendance_sorted!$B186:$CW186,Attendance_sorted!$B186:$CW186,"nn")&lt;&gt;"nn","•",""),"")</f>
        <v/>
      </c>
      <c r="CO187" s="1" t="str">
        <f ca="1">IF(($A187&lt;&gt;"")*(CO$1&lt;&gt;""),IF(_xlfn.XLOOKUP(CO$1,Attendance_sorted!$B186:$CW186,Attendance_sorted!$B186:$CW186,"nn")&lt;&gt;"nn","•",""),"")</f>
        <v/>
      </c>
      <c r="CP187" s="1" t="str">
        <f ca="1">IF(($A187&lt;&gt;"")*(CP$1&lt;&gt;""),IF(_xlfn.XLOOKUP(CP$1,Attendance_sorted!$B186:$CW186,Attendance_sorted!$B186:$CW186,"nn")&lt;&gt;"nn","•",""),"")</f>
        <v/>
      </c>
      <c r="CQ187" s="1" t="str">
        <f ca="1">IF(($A187&lt;&gt;"")*(CQ$1&lt;&gt;""),IF(_xlfn.XLOOKUP(CQ$1,Attendance_sorted!$B186:$CW186,Attendance_sorted!$B186:$CW186,"nn")&lt;&gt;"nn","•",""),"")</f>
        <v/>
      </c>
      <c r="CR187" s="1" t="str">
        <f ca="1">IF(($A187&lt;&gt;"")*(CR$1&lt;&gt;""),IF(_xlfn.XLOOKUP(CR$1,Attendance_sorted!$B186:$CW186,Attendance_sorted!$B186:$CW186,"nn")&lt;&gt;"nn","•",""),"")</f>
        <v/>
      </c>
      <c r="CS187" s="1" t="str">
        <f ca="1">IF(($A187&lt;&gt;"")*(CS$1&lt;&gt;""),IF(_xlfn.XLOOKUP(CS$1,Attendance_sorted!$B186:$CW186,Attendance_sorted!$B186:$CW186,"nn")&lt;&gt;"nn","•",""),"")</f>
        <v/>
      </c>
      <c r="CT187" s="1" t="str">
        <f ca="1">IF(($A187&lt;&gt;"")*(CT$1&lt;&gt;""),IF(_xlfn.XLOOKUP(CT$1,Attendance_sorted!$B186:$CW186,Attendance_sorted!$B186:$CW186,"nn")&lt;&gt;"nn","•",""),"")</f>
        <v/>
      </c>
      <c r="CU187" s="1" t="str">
        <f ca="1">IF(($A187&lt;&gt;"")*(CU$1&lt;&gt;""),IF(_xlfn.XLOOKUP(CU$1,Attendance_sorted!$B186:$CW186,Attendance_sorted!$B186:$CW186,"nn")&lt;&gt;"nn","•",""),"")</f>
        <v/>
      </c>
      <c r="CV187" s="1" t="str">
        <f ca="1">IF(($A187&lt;&gt;"")*(CV$1&lt;&gt;""),IF(_xlfn.XLOOKUP(CV$1,Attendance_sorted!$B186:$CW186,Attendance_sorted!$B186:$CW186,"nn")&lt;&gt;"nn","•",""),"")</f>
        <v/>
      </c>
      <c r="CW187" s="1" t="str">
        <f ca="1">IF(($A187&lt;&gt;"")*(CW$1&lt;&gt;""),IF(_xlfn.XLOOKUP(CW$1,Attendance_sorted!$B186:$CW186,Attendance_sorted!$B186:$CW186,"nn")&lt;&gt;"nn","•",""),"")</f>
        <v/>
      </c>
    </row>
    <row r="188" spans="1:101">
      <c r="A188" s="1">
        <v>721</v>
      </c>
      <c r="B188" s="1" t="str">
        <f ca="1">IF(($A188&lt;&gt;"")*(B$1&lt;&gt;""),IF(_xlfn.XLOOKUP(B$1,Attendance_sorted!$B187:$CW187,Attendance_sorted!$B187:$CW187,"nn")&lt;&gt;"nn","•",""),"")</f>
        <v/>
      </c>
      <c r="C188" s="1" t="str">
        <f ca="1">IF(($A188&lt;&gt;"")*(C$1&lt;&gt;""),IF(_xlfn.XLOOKUP(C$1,Attendance_sorted!$B187:$CW187,Attendance_sorted!$B187:$CW187,"nn")&lt;&gt;"nn","•",""),"")</f>
        <v/>
      </c>
      <c r="D188" s="1" t="str">
        <f ca="1">IF(($A188&lt;&gt;"")*(D$1&lt;&gt;""),IF(_xlfn.XLOOKUP(D$1,Attendance_sorted!$B187:$CW187,Attendance_sorted!$B187:$CW187,"nn")&lt;&gt;"nn","•",""),"")</f>
        <v>•</v>
      </c>
      <c r="E188" s="1" t="str">
        <f ca="1">IF(($A188&lt;&gt;"")*(E$1&lt;&gt;""),IF(_xlfn.XLOOKUP(E$1,Attendance_sorted!$B187:$CW187,Attendance_sorted!$B187:$CW187,"nn")&lt;&gt;"nn","•",""),"")</f>
        <v>•</v>
      </c>
      <c r="F188" s="1" t="str">
        <f ca="1">IF(($A188&lt;&gt;"")*(F$1&lt;&gt;""),IF(_xlfn.XLOOKUP(F$1,Attendance_sorted!$B187:$CW187,Attendance_sorted!$B187:$CW187,"nn")&lt;&gt;"nn","•",""),"")</f>
        <v>•</v>
      </c>
      <c r="G188" s="1" t="str">
        <f ca="1">IF(($A188&lt;&gt;"")*(G$1&lt;&gt;""),IF(_xlfn.XLOOKUP(G$1,Attendance_sorted!$B187:$CW187,Attendance_sorted!$B187:$CW187,"nn")&lt;&gt;"nn","•",""),"")</f>
        <v>•</v>
      </c>
      <c r="H188" s="1" t="str">
        <f ca="1">IF(($A188&lt;&gt;"")*(H$1&lt;&gt;""),IF(_xlfn.XLOOKUP(H$1,Attendance_sorted!$B187:$CW187,Attendance_sorted!$B187:$CW187,"nn")&lt;&gt;"nn","•",""),"")</f>
        <v/>
      </c>
      <c r="I188" s="1" t="str">
        <f ca="1">IF(($A188&lt;&gt;"")*(I$1&lt;&gt;""),IF(_xlfn.XLOOKUP(I$1,Attendance_sorted!$B187:$CW187,Attendance_sorted!$B187:$CW187,"nn")&lt;&gt;"nn","•",""),"")</f>
        <v/>
      </c>
      <c r="J188" s="1" t="str">
        <f ca="1">IF(($A188&lt;&gt;"")*(J$1&lt;&gt;""),IF(_xlfn.XLOOKUP(J$1,Attendance_sorted!$B187:$CW187,Attendance_sorted!$B187:$CW187,"nn")&lt;&gt;"nn","•",""),"")</f>
        <v>•</v>
      </c>
      <c r="K188" s="1" t="str">
        <f ca="1">IF(($A188&lt;&gt;"")*(K$1&lt;&gt;""),IF(_xlfn.XLOOKUP(K$1,Attendance_sorted!$B187:$CW187,Attendance_sorted!$B187:$CW187,"nn")&lt;&gt;"nn","•",""),"")</f>
        <v>•</v>
      </c>
      <c r="L188" s="1" t="str">
        <f ca="1">IF(($A188&lt;&gt;"")*(L$1&lt;&gt;""),IF(_xlfn.XLOOKUP(L$1,Attendance_sorted!$B187:$CW187,Attendance_sorted!$B187:$CW187,"nn")&lt;&gt;"nn","•",""),"")</f>
        <v>•</v>
      </c>
      <c r="M188" s="1" t="str">
        <f ca="1">IF(($A188&lt;&gt;"")*(M$1&lt;&gt;""),IF(_xlfn.XLOOKUP(M$1,Attendance_sorted!$B187:$CW187,Attendance_sorted!$B187:$CW187,"nn")&lt;&gt;"nn","•",""),"")</f>
        <v/>
      </c>
      <c r="N188" s="1" t="str">
        <f ca="1">IF(($A188&lt;&gt;"")*(N$1&lt;&gt;""),IF(_xlfn.XLOOKUP(N$1,Attendance_sorted!$B187:$CW187,Attendance_sorted!$B187:$CW187,"nn")&lt;&gt;"nn","•",""),"")</f>
        <v>•</v>
      </c>
      <c r="O188" s="1" t="str">
        <f ca="1">IF(($A188&lt;&gt;"")*(O$1&lt;&gt;""),IF(_xlfn.XLOOKUP(O$1,Attendance_sorted!$B187:$CW187,Attendance_sorted!$B187:$CW187,"nn")&lt;&gt;"nn","•",""),"")</f>
        <v>•</v>
      </c>
      <c r="P188" s="1" t="str">
        <f ca="1">IF(($A188&lt;&gt;"")*(P$1&lt;&gt;""),IF(_xlfn.XLOOKUP(P$1,Attendance_sorted!$B187:$CW187,Attendance_sorted!$B187:$CW187,"nn")&lt;&gt;"nn","•",""),"")</f>
        <v>•</v>
      </c>
      <c r="Q188" s="1" t="str">
        <f ca="1">IF(($A188&lt;&gt;"")*(Q$1&lt;&gt;""),IF(_xlfn.XLOOKUP(Q$1,Attendance_sorted!$B187:$CW187,Attendance_sorted!$B187:$CW187,"nn")&lt;&gt;"nn","•",""),"")</f>
        <v/>
      </c>
      <c r="R188" s="1" t="str">
        <f ca="1">IF(($A188&lt;&gt;"")*(R$1&lt;&gt;""),IF(_xlfn.XLOOKUP(R$1,Attendance_sorted!$B187:$CW187,Attendance_sorted!$B187:$CW187,"nn")&lt;&gt;"nn","•",""),"")</f>
        <v>•</v>
      </c>
      <c r="S188" s="1" t="str">
        <f ca="1">IF(($A188&lt;&gt;"")*(S$1&lt;&gt;""),IF(_xlfn.XLOOKUP(S$1,Attendance_sorted!$B187:$CW187,Attendance_sorted!$B187:$CW187,"nn")&lt;&gt;"nn","•",""),"")</f>
        <v>•</v>
      </c>
      <c r="T188" s="1" t="str">
        <f ca="1">IF(($A188&lt;&gt;"")*(T$1&lt;&gt;""),IF(_xlfn.XLOOKUP(T$1,Attendance_sorted!$B187:$CW187,Attendance_sorted!$B187:$CW187,"nn")&lt;&gt;"nn","•",""),"")</f>
        <v>•</v>
      </c>
      <c r="U188" s="1" t="str">
        <f ca="1">IF(($A188&lt;&gt;"")*(U$1&lt;&gt;""),IF(_xlfn.XLOOKUP(U$1,Attendance_sorted!$B187:$CW187,Attendance_sorted!$B187:$CW187,"nn")&lt;&gt;"nn","•",""),"")</f>
        <v>•</v>
      </c>
      <c r="V188" s="1" t="str">
        <f ca="1">IF(($A188&lt;&gt;"")*(V$1&lt;&gt;""),IF(_xlfn.XLOOKUP(V$1,Attendance_sorted!$B187:$CW187,Attendance_sorted!$B187:$CW187,"nn")&lt;&gt;"nn","•",""),"")</f>
        <v/>
      </c>
      <c r="W188" s="1" t="str">
        <f ca="1">IF(($A188&lt;&gt;"")*(W$1&lt;&gt;""),IF(_xlfn.XLOOKUP(W$1,Attendance_sorted!$B187:$CW187,Attendance_sorted!$B187:$CW187,"nn")&lt;&gt;"nn","•",""),"")</f>
        <v/>
      </c>
      <c r="X188" s="1" t="str">
        <f ca="1">IF(($A188&lt;&gt;"")*(X$1&lt;&gt;""),IF(_xlfn.XLOOKUP(X$1,Attendance_sorted!$B187:$CW187,Attendance_sorted!$B187:$CW187,"nn")&lt;&gt;"nn","•",""),"")</f>
        <v/>
      </c>
      <c r="Y188" s="1" t="str">
        <f ca="1">IF(($A188&lt;&gt;"")*(Y$1&lt;&gt;""),IF(_xlfn.XLOOKUP(Y$1,Attendance_sorted!$B187:$CW187,Attendance_sorted!$B187:$CW187,"nn")&lt;&gt;"nn","•",""),"")</f>
        <v/>
      </c>
      <c r="Z188" s="1" t="str">
        <f ca="1">IF(($A188&lt;&gt;"")*(Z$1&lt;&gt;""),IF(_xlfn.XLOOKUP(Z$1,Attendance_sorted!$B187:$CW187,Attendance_sorted!$B187:$CW187,"nn")&lt;&gt;"nn","•",""),"")</f>
        <v/>
      </c>
      <c r="AA188" s="1" t="str">
        <f ca="1">IF(($A188&lt;&gt;"")*(AA$1&lt;&gt;""),IF(_xlfn.XLOOKUP(AA$1,Attendance_sorted!$B187:$CW187,Attendance_sorted!$B187:$CW187,"nn")&lt;&gt;"nn","•",""),"")</f>
        <v/>
      </c>
      <c r="AB188" s="1" t="str">
        <f ca="1">IF(($A188&lt;&gt;"")*(AB$1&lt;&gt;""),IF(_xlfn.XLOOKUP(AB$1,Attendance_sorted!$B187:$CW187,Attendance_sorted!$B187:$CW187,"nn")&lt;&gt;"nn","•",""),"")</f>
        <v/>
      </c>
      <c r="AC188" s="1" t="str">
        <f ca="1">IF(($A188&lt;&gt;"")*(AC$1&lt;&gt;""),IF(_xlfn.XLOOKUP(AC$1,Attendance_sorted!$B187:$CW187,Attendance_sorted!$B187:$CW187,"nn")&lt;&gt;"nn","•",""),"")</f>
        <v/>
      </c>
      <c r="AD188" s="1" t="str">
        <f ca="1">IF(($A188&lt;&gt;"")*(AD$1&lt;&gt;""),IF(_xlfn.XLOOKUP(AD$1,Attendance_sorted!$B187:$CW187,Attendance_sorted!$B187:$CW187,"nn")&lt;&gt;"nn","•",""),"")</f>
        <v/>
      </c>
      <c r="AE188" s="1" t="str">
        <f ca="1">IF(($A188&lt;&gt;"")*(AE$1&lt;&gt;""),IF(_xlfn.XLOOKUP(AE$1,Attendance_sorted!$B187:$CW187,Attendance_sorted!$B187:$CW187,"nn")&lt;&gt;"nn","•",""),"")</f>
        <v/>
      </c>
      <c r="AF188" s="1" t="str">
        <f ca="1">IF(($A188&lt;&gt;"")*(AF$1&lt;&gt;""),IF(_xlfn.XLOOKUP(AF$1,Attendance_sorted!$B187:$CW187,Attendance_sorted!$B187:$CW187,"nn")&lt;&gt;"nn","•",""),"")</f>
        <v/>
      </c>
      <c r="AG188" s="1" t="str">
        <f ca="1">IF(($A188&lt;&gt;"")*(AG$1&lt;&gt;""),IF(_xlfn.XLOOKUP(AG$1,Attendance_sorted!$B187:$CW187,Attendance_sorted!$B187:$CW187,"nn")&lt;&gt;"nn","•",""),"")</f>
        <v/>
      </c>
      <c r="AH188" s="1" t="str">
        <f ca="1">IF(($A188&lt;&gt;"")*(AH$1&lt;&gt;""),IF(_xlfn.XLOOKUP(AH$1,Attendance_sorted!$B187:$CW187,Attendance_sorted!$B187:$CW187,"nn")&lt;&gt;"nn","•",""),"")</f>
        <v/>
      </c>
      <c r="AI188" s="1" t="str">
        <f ca="1">IF(($A188&lt;&gt;"")*(AI$1&lt;&gt;""),IF(_xlfn.XLOOKUP(AI$1,Attendance_sorted!$B187:$CW187,Attendance_sorted!$B187:$CW187,"nn")&lt;&gt;"nn","•",""),"")</f>
        <v/>
      </c>
      <c r="AJ188" s="1" t="str">
        <f ca="1">IF(($A188&lt;&gt;"")*(AJ$1&lt;&gt;""),IF(_xlfn.XLOOKUP(AJ$1,Attendance_sorted!$B187:$CW187,Attendance_sorted!$B187:$CW187,"nn")&lt;&gt;"nn","•",""),"")</f>
        <v/>
      </c>
      <c r="AK188" s="1" t="str">
        <f ca="1">IF(($A188&lt;&gt;"")*(AK$1&lt;&gt;""),IF(_xlfn.XLOOKUP(AK$1,Attendance_sorted!$B187:$CW187,Attendance_sorted!$B187:$CW187,"nn")&lt;&gt;"nn","•",""),"")</f>
        <v/>
      </c>
      <c r="AL188" s="1" t="str">
        <f ca="1">IF(($A188&lt;&gt;"")*(AL$1&lt;&gt;""),IF(_xlfn.XLOOKUP(AL$1,Attendance_sorted!$B187:$CW187,Attendance_sorted!$B187:$CW187,"nn")&lt;&gt;"nn","•",""),"")</f>
        <v/>
      </c>
      <c r="AM188" s="1" t="str">
        <f ca="1">IF(($A188&lt;&gt;"")*(AM$1&lt;&gt;""),IF(_xlfn.XLOOKUP(AM$1,Attendance_sorted!$B187:$CW187,Attendance_sorted!$B187:$CW187,"nn")&lt;&gt;"nn","•",""),"")</f>
        <v/>
      </c>
      <c r="AN188" s="1" t="str">
        <f ca="1">IF(($A188&lt;&gt;"")*(AN$1&lt;&gt;""),IF(_xlfn.XLOOKUP(AN$1,Attendance_sorted!$B187:$CW187,Attendance_sorted!$B187:$CW187,"nn")&lt;&gt;"nn","•",""),"")</f>
        <v/>
      </c>
      <c r="AO188" s="1" t="str">
        <f ca="1">IF(($A188&lt;&gt;"")*(AO$1&lt;&gt;""),IF(_xlfn.XLOOKUP(AO$1,Attendance_sorted!$B187:$CW187,Attendance_sorted!$B187:$CW187,"nn")&lt;&gt;"nn","•",""),"")</f>
        <v/>
      </c>
      <c r="AP188" s="1" t="str">
        <f ca="1">IF(($A188&lt;&gt;"")*(AP$1&lt;&gt;""),IF(_xlfn.XLOOKUP(AP$1,Attendance_sorted!$B187:$CW187,Attendance_sorted!$B187:$CW187,"nn")&lt;&gt;"nn","•",""),"")</f>
        <v/>
      </c>
      <c r="AQ188" s="1" t="str">
        <f ca="1">IF(($A188&lt;&gt;"")*(AQ$1&lt;&gt;""),IF(_xlfn.XLOOKUP(AQ$1,Attendance_sorted!$B187:$CW187,Attendance_sorted!$B187:$CW187,"nn")&lt;&gt;"nn","•",""),"")</f>
        <v/>
      </c>
      <c r="AR188" s="1" t="str">
        <f ca="1">IF(($A188&lt;&gt;"")*(AR$1&lt;&gt;""),IF(_xlfn.XLOOKUP(AR$1,Attendance_sorted!$B187:$CW187,Attendance_sorted!$B187:$CW187,"nn")&lt;&gt;"nn","•",""),"")</f>
        <v/>
      </c>
      <c r="AS188" s="1" t="str">
        <f ca="1">IF(($A188&lt;&gt;"")*(AS$1&lt;&gt;""),IF(_xlfn.XLOOKUP(AS$1,Attendance_sorted!$B187:$CW187,Attendance_sorted!$B187:$CW187,"nn")&lt;&gt;"nn","•",""),"")</f>
        <v/>
      </c>
      <c r="AT188" s="1" t="str">
        <f ca="1">IF(($A188&lt;&gt;"")*(AT$1&lt;&gt;""),IF(_xlfn.XLOOKUP(AT$1,Attendance_sorted!$B187:$CW187,Attendance_sorted!$B187:$CW187,"nn")&lt;&gt;"nn","•",""),"")</f>
        <v/>
      </c>
      <c r="AU188" s="1" t="str">
        <f ca="1">IF(($A188&lt;&gt;"")*(AU$1&lt;&gt;""),IF(_xlfn.XLOOKUP(AU$1,Attendance_sorted!$B187:$CW187,Attendance_sorted!$B187:$CW187,"nn")&lt;&gt;"nn","•",""),"")</f>
        <v/>
      </c>
      <c r="AV188" s="1" t="str">
        <f ca="1">IF(($A188&lt;&gt;"")*(AV$1&lt;&gt;""),IF(_xlfn.XLOOKUP(AV$1,Attendance_sorted!$B187:$CW187,Attendance_sorted!$B187:$CW187,"nn")&lt;&gt;"nn","•",""),"")</f>
        <v/>
      </c>
      <c r="AW188" s="1" t="str">
        <f ca="1">IF(($A188&lt;&gt;"")*(AW$1&lt;&gt;""),IF(_xlfn.XLOOKUP(AW$1,Attendance_sorted!$B187:$CW187,Attendance_sorted!$B187:$CW187,"nn")&lt;&gt;"nn","•",""),"")</f>
        <v/>
      </c>
      <c r="AX188" s="1" t="str">
        <f ca="1">IF(($A188&lt;&gt;"")*(AX$1&lt;&gt;""),IF(_xlfn.XLOOKUP(AX$1,Attendance_sorted!$B187:$CW187,Attendance_sorted!$B187:$CW187,"nn")&lt;&gt;"nn","•",""),"")</f>
        <v/>
      </c>
      <c r="AY188" s="1" t="str">
        <f ca="1">IF(($A188&lt;&gt;"")*(AY$1&lt;&gt;""),IF(_xlfn.XLOOKUP(AY$1,Attendance_sorted!$B187:$CW187,Attendance_sorted!$B187:$CW187,"nn")&lt;&gt;"nn","•",""),"")</f>
        <v/>
      </c>
      <c r="AZ188" s="1" t="str">
        <f ca="1">IF(($A188&lt;&gt;"")*(AZ$1&lt;&gt;""),IF(_xlfn.XLOOKUP(AZ$1,Attendance_sorted!$B187:$CW187,Attendance_sorted!$B187:$CW187,"nn")&lt;&gt;"nn","•",""),"")</f>
        <v/>
      </c>
      <c r="BA188" s="1" t="str">
        <f ca="1">IF(($A188&lt;&gt;"")*(BA$1&lt;&gt;""),IF(_xlfn.XLOOKUP(BA$1,Attendance_sorted!$B187:$CW187,Attendance_sorted!$B187:$CW187,"nn")&lt;&gt;"nn","•",""),"")</f>
        <v/>
      </c>
      <c r="BB188" s="1" t="str">
        <f ca="1">IF(($A188&lt;&gt;"")*(BB$1&lt;&gt;""),IF(_xlfn.XLOOKUP(BB$1,Attendance_sorted!$B187:$CW187,Attendance_sorted!$B187:$CW187,"nn")&lt;&gt;"nn","•",""),"")</f>
        <v/>
      </c>
      <c r="BC188" s="1" t="str">
        <f ca="1">IF(($A188&lt;&gt;"")*(BC$1&lt;&gt;""),IF(_xlfn.XLOOKUP(BC$1,Attendance_sorted!$B187:$CW187,Attendance_sorted!$B187:$CW187,"nn")&lt;&gt;"nn","•",""),"")</f>
        <v/>
      </c>
      <c r="BD188" s="1" t="str">
        <f ca="1">IF(($A188&lt;&gt;"")*(BD$1&lt;&gt;""),IF(_xlfn.XLOOKUP(BD$1,Attendance_sorted!$B187:$CW187,Attendance_sorted!$B187:$CW187,"nn")&lt;&gt;"nn","•",""),"")</f>
        <v/>
      </c>
      <c r="BE188" s="1" t="str">
        <f ca="1">IF(($A188&lt;&gt;"")*(BE$1&lt;&gt;""),IF(_xlfn.XLOOKUP(BE$1,Attendance_sorted!$B187:$CW187,Attendance_sorted!$B187:$CW187,"nn")&lt;&gt;"nn","•",""),"")</f>
        <v/>
      </c>
      <c r="BF188" s="1" t="str">
        <f ca="1">IF(($A188&lt;&gt;"")*(BF$1&lt;&gt;""),IF(_xlfn.XLOOKUP(BF$1,Attendance_sorted!$B187:$CW187,Attendance_sorted!$B187:$CW187,"nn")&lt;&gt;"nn","•",""),"")</f>
        <v/>
      </c>
      <c r="BG188" s="1" t="str">
        <f ca="1">IF(($A188&lt;&gt;"")*(BG$1&lt;&gt;""),IF(_xlfn.XLOOKUP(BG$1,Attendance_sorted!$B187:$CW187,Attendance_sorted!$B187:$CW187,"nn")&lt;&gt;"nn","•",""),"")</f>
        <v/>
      </c>
      <c r="BH188" s="1" t="str">
        <f ca="1">IF(($A188&lt;&gt;"")*(BH$1&lt;&gt;""),IF(_xlfn.XLOOKUP(BH$1,Attendance_sorted!$B187:$CW187,Attendance_sorted!$B187:$CW187,"nn")&lt;&gt;"nn","•",""),"")</f>
        <v/>
      </c>
      <c r="BI188" s="1" t="str">
        <f ca="1">IF(($A188&lt;&gt;"")*(BI$1&lt;&gt;""),IF(_xlfn.XLOOKUP(BI$1,Attendance_sorted!$B187:$CW187,Attendance_sorted!$B187:$CW187,"nn")&lt;&gt;"nn","•",""),"")</f>
        <v/>
      </c>
      <c r="BJ188" s="1" t="str">
        <f ca="1">IF(($A188&lt;&gt;"")*(BJ$1&lt;&gt;""),IF(_xlfn.XLOOKUP(BJ$1,Attendance_sorted!$B187:$CW187,Attendance_sorted!$B187:$CW187,"nn")&lt;&gt;"nn","•",""),"")</f>
        <v/>
      </c>
      <c r="BK188" s="1" t="str">
        <f ca="1">IF(($A188&lt;&gt;"")*(BK$1&lt;&gt;""),IF(_xlfn.XLOOKUP(BK$1,Attendance_sorted!$B187:$CW187,Attendance_sorted!$B187:$CW187,"nn")&lt;&gt;"nn","•",""),"")</f>
        <v/>
      </c>
      <c r="BL188" s="1" t="str">
        <f ca="1">IF(($A188&lt;&gt;"")*(BL$1&lt;&gt;""),IF(_xlfn.XLOOKUP(BL$1,Attendance_sorted!$B187:$CW187,Attendance_sorted!$B187:$CW187,"nn")&lt;&gt;"nn","•",""),"")</f>
        <v/>
      </c>
      <c r="BM188" s="1" t="str">
        <f ca="1">IF(($A188&lt;&gt;"")*(BM$1&lt;&gt;""),IF(_xlfn.XLOOKUP(BM$1,Attendance_sorted!$B187:$CW187,Attendance_sorted!$B187:$CW187,"nn")&lt;&gt;"nn","•",""),"")</f>
        <v/>
      </c>
      <c r="BN188" s="1" t="str">
        <f ca="1">IF(($A188&lt;&gt;"")*(BN$1&lt;&gt;""),IF(_xlfn.XLOOKUP(BN$1,Attendance_sorted!$B187:$CW187,Attendance_sorted!$B187:$CW187,"nn")&lt;&gt;"nn","•",""),"")</f>
        <v/>
      </c>
      <c r="BO188" s="1" t="str">
        <f ca="1">IF(($A188&lt;&gt;"")*(BO$1&lt;&gt;""),IF(_xlfn.XLOOKUP(BO$1,Attendance_sorted!$B187:$CW187,Attendance_sorted!$B187:$CW187,"nn")&lt;&gt;"nn","•",""),"")</f>
        <v/>
      </c>
      <c r="BP188" s="1" t="str">
        <f ca="1">IF(($A188&lt;&gt;"")*(BP$1&lt;&gt;""),IF(_xlfn.XLOOKUP(BP$1,Attendance_sorted!$B187:$CW187,Attendance_sorted!$B187:$CW187,"nn")&lt;&gt;"nn","•",""),"")</f>
        <v/>
      </c>
      <c r="BQ188" s="1" t="str">
        <f ca="1">IF(($A188&lt;&gt;"")*(BQ$1&lt;&gt;""),IF(_xlfn.XLOOKUP(BQ$1,Attendance_sorted!$B187:$CW187,Attendance_sorted!$B187:$CW187,"nn")&lt;&gt;"nn","•",""),"")</f>
        <v/>
      </c>
      <c r="BR188" s="1" t="str">
        <f ca="1">IF(($A188&lt;&gt;"")*(BR$1&lt;&gt;""),IF(_xlfn.XLOOKUP(BR$1,Attendance_sorted!$B187:$CW187,Attendance_sorted!$B187:$CW187,"nn")&lt;&gt;"nn","•",""),"")</f>
        <v/>
      </c>
      <c r="BS188" s="1" t="str">
        <f ca="1">IF(($A188&lt;&gt;"")*(BS$1&lt;&gt;""),IF(_xlfn.XLOOKUP(BS$1,Attendance_sorted!$B187:$CW187,Attendance_sorted!$B187:$CW187,"nn")&lt;&gt;"nn","•",""),"")</f>
        <v/>
      </c>
      <c r="BT188" s="1" t="str">
        <f ca="1">IF(($A188&lt;&gt;"")*(BT$1&lt;&gt;""),IF(_xlfn.XLOOKUP(BT$1,Attendance_sorted!$B187:$CW187,Attendance_sorted!$B187:$CW187,"nn")&lt;&gt;"nn","•",""),"")</f>
        <v/>
      </c>
      <c r="BU188" s="1" t="str">
        <f ca="1">IF(($A188&lt;&gt;"")*(BU$1&lt;&gt;""),IF(_xlfn.XLOOKUP(BU$1,Attendance_sorted!$B187:$CW187,Attendance_sorted!$B187:$CW187,"nn")&lt;&gt;"nn","•",""),"")</f>
        <v/>
      </c>
      <c r="BV188" s="1" t="str">
        <f ca="1">IF(($A188&lt;&gt;"")*(BV$1&lt;&gt;""),IF(_xlfn.XLOOKUP(BV$1,Attendance_sorted!$B187:$CW187,Attendance_sorted!$B187:$CW187,"nn")&lt;&gt;"nn","•",""),"")</f>
        <v/>
      </c>
      <c r="BW188" s="1" t="str">
        <f ca="1">IF(($A188&lt;&gt;"")*(BW$1&lt;&gt;""),IF(_xlfn.XLOOKUP(BW$1,Attendance_sorted!$B187:$CW187,Attendance_sorted!$B187:$CW187,"nn")&lt;&gt;"nn","•",""),"")</f>
        <v/>
      </c>
      <c r="BX188" s="1" t="str">
        <f ca="1">IF(($A188&lt;&gt;"")*(BX$1&lt;&gt;""),IF(_xlfn.XLOOKUP(BX$1,Attendance_sorted!$B187:$CW187,Attendance_sorted!$B187:$CW187,"nn")&lt;&gt;"nn","•",""),"")</f>
        <v/>
      </c>
      <c r="BY188" s="1" t="str">
        <f ca="1">IF(($A188&lt;&gt;"")*(BY$1&lt;&gt;""),IF(_xlfn.XLOOKUP(BY$1,Attendance_sorted!$B187:$CW187,Attendance_sorted!$B187:$CW187,"nn")&lt;&gt;"nn","•",""),"")</f>
        <v/>
      </c>
      <c r="BZ188" s="1" t="str">
        <f ca="1">IF(($A188&lt;&gt;"")*(BZ$1&lt;&gt;""),IF(_xlfn.XLOOKUP(BZ$1,Attendance_sorted!$B187:$CW187,Attendance_sorted!$B187:$CW187,"nn")&lt;&gt;"nn","•",""),"")</f>
        <v/>
      </c>
      <c r="CA188" s="1" t="str">
        <f ca="1">IF(($A188&lt;&gt;"")*(CA$1&lt;&gt;""),IF(_xlfn.XLOOKUP(CA$1,Attendance_sorted!$B187:$CW187,Attendance_sorted!$B187:$CW187,"nn")&lt;&gt;"nn","•",""),"")</f>
        <v/>
      </c>
      <c r="CB188" s="1" t="str">
        <f ca="1">IF(($A188&lt;&gt;"")*(CB$1&lt;&gt;""),IF(_xlfn.XLOOKUP(CB$1,Attendance_sorted!$B187:$CW187,Attendance_sorted!$B187:$CW187,"nn")&lt;&gt;"nn","•",""),"")</f>
        <v/>
      </c>
      <c r="CC188" s="1" t="str">
        <f ca="1">IF(($A188&lt;&gt;"")*(CC$1&lt;&gt;""),IF(_xlfn.XLOOKUP(CC$1,Attendance_sorted!$B187:$CW187,Attendance_sorted!$B187:$CW187,"nn")&lt;&gt;"nn","•",""),"")</f>
        <v/>
      </c>
      <c r="CD188" s="1" t="str">
        <f ca="1">IF(($A188&lt;&gt;"")*(CD$1&lt;&gt;""),IF(_xlfn.XLOOKUP(CD$1,Attendance_sorted!$B187:$CW187,Attendance_sorted!$B187:$CW187,"nn")&lt;&gt;"nn","•",""),"")</f>
        <v/>
      </c>
      <c r="CE188" s="1" t="str">
        <f ca="1">IF(($A188&lt;&gt;"")*(CE$1&lt;&gt;""),IF(_xlfn.XLOOKUP(CE$1,Attendance_sorted!$B187:$CW187,Attendance_sorted!$B187:$CW187,"nn")&lt;&gt;"nn","•",""),"")</f>
        <v/>
      </c>
      <c r="CF188" s="1" t="str">
        <f ca="1">IF(($A188&lt;&gt;"")*(CF$1&lt;&gt;""),IF(_xlfn.XLOOKUP(CF$1,Attendance_sorted!$B187:$CW187,Attendance_sorted!$B187:$CW187,"nn")&lt;&gt;"nn","•",""),"")</f>
        <v/>
      </c>
      <c r="CG188" s="1" t="str">
        <f ca="1">IF(($A188&lt;&gt;"")*(CG$1&lt;&gt;""),IF(_xlfn.XLOOKUP(CG$1,Attendance_sorted!$B187:$CW187,Attendance_sorted!$B187:$CW187,"nn")&lt;&gt;"nn","•",""),"")</f>
        <v/>
      </c>
      <c r="CH188" s="1" t="str">
        <f ca="1">IF(($A188&lt;&gt;"")*(CH$1&lt;&gt;""),IF(_xlfn.XLOOKUP(CH$1,Attendance_sorted!$B187:$CW187,Attendance_sorted!$B187:$CW187,"nn")&lt;&gt;"nn","•",""),"")</f>
        <v/>
      </c>
      <c r="CI188" s="1" t="str">
        <f ca="1">IF(($A188&lt;&gt;"")*(CI$1&lt;&gt;""),IF(_xlfn.XLOOKUP(CI$1,Attendance_sorted!$B187:$CW187,Attendance_sorted!$B187:$CW187,"nn")&lt;&gt;"nn","•",""),"")</f>
        <v/>
      </c>
      <c r="CJ188" s="1" t="str">
        <f ca="1">IF(($A188&lt;&gt;"")*(CJ$1&lt;&gt;""),IF(_xlfn.XLOOKUP(CJ$1,Attendance_sorted!$B187:$CW187,Attendance_sorted!$B187:$CW187,"nn")&lt;&gt;"nn","•",""),"")</f>
        <v/>
      </c>
      <c r="CK188" s="1" t="str">
        <f ca="1">IF(($A188&lt;&gt;"")*(CK$1&lt;&gt;""),IF(_xlfn.XLOOKUP(CK$1,Attendance_sorted!$B187:$CW187,Attendance_sorted!$B187:$CW187,"nn")&lt;&gt;"nn","•",""),"")</f>
        <v/>
      </c>
      <c r="CL188" s="1" t="str">
        <f ca="1">IF(($A188&lt;&gt;"")*(CL$1&lt;&gt;""),IF(_xlfn.XLOOKUP(CL$1,Attendance_sorted!$B187:$CW187,Attendance_sorted!$B187:$CW187,"nn")&lt;&gt;"nn","•",""),"")</f>
        <v/>
      </c>
      <c r="CM188" s="1" t="str">
        <f ca="1">IF(($A188&lt;&gt;"")*(CM$1&lt;&gt;""),IF(_xlfn.XLOOKUP(CM$1,Attendance_sorted!$B187:$CW187,Attendance_sorted!$B187:$CW187,"nn")&lt;&gt;"nn","•",""),"")</f>
        <v/>
      </c>
      <c r="CN188" s="1" t="str">
        <f ca="1">IF(($A188&lt;&gt;"")*(CN$1&lt;&gt;""),IF(_xlfn.XLOOKUP(CN$1,Attendance_sorted!$B187:$CW187,Attendance_sorted!$B187:$CW187,"nn")&lt;&gt;"nn","•",""),"")</f>
        <v/>
      </c>
      <c r="CO188" s="1" t="str">
        <f ca="1">IF(($A188&lt;&gt;"")*(CO$1&lt;&gt;""),IF(_xlfn.XLOOKUP(CO$1,Attendance_sorted!$B187:$CW187,Attendance_sorted!$B187:$CW187,"nn")&lt;&gt;"nn","•",""),"")</f>
        <v/>
      </c>
      <c r="CP188" s="1" t="str">
        <f ca="1">IF(($A188&lt;&gt;"")*(CP$1&lt;&gt;""),IF(_xlfn.XLOOKUP(CP$1,Attendance_sorted!$B187:$CW187,Attendance_sorted!$B187:$CW187,"nn")&lt;&gt;"nn","•",""),"")</f>
        <v/>
      </c>
      <c r="CQ188" s="1" t="str">
        <f ca="1">IF(($A188&lt;&gt;"")*(CQ$1&lt;&gt;""),IF(_xlfn.XLOOKUP(CQ$1,Attendance_sorted!$B187:$CW187,Attendance_sorted!$B187:$CW187,"nn")&lt;&gt;"nn","•",""),"")</f>
        <v/>
      </c>
      <c r="CR188" s="1" t="str">
        <f ca="1">IF(($A188&lt;&gt;"")*(CR$1&lt;&gt;""),IF(_xlfn.XLOOKUP(CR$1,Attendance_sorted!$B187:$CW187,Attendance_sorted!$B187:$CW187,"nn")&lt;&gt;"nn","•",""),"")</f>
        <v/>
      </c>
      <c r="CS188" s="1" t="str">
        <f ca="1">IF(($A188&lt;&gt;"")*(CS$1&lt;&gt;""),IF(_xlfn.XLOOKUP(CS$1,Attendance_sorted!$B187:$CW187,Attendance_sorted!$B187:$CW187,"nn")&lt;&gt;"nn","•",""),"")</f>
        <v/>
      </c>
      <c r="CT188" s="1" t="str">
        <f ca="1">IF(($A188&lt;&gt;"")*(CT$1&lt;&gt;""),IF(_xlfn.XLOOKUP(CT$1,Attendance_sorted!$B187:$CW187,Attendance_sorted!$B187:$CW187,"nn")&lt;&gt;"nn","•",""),"")</f>
        <v/>
      </c>
      <c r="CU188" s="1" t="str">
        <f ca="1">IF(($A188&lt;&gt;"")*(CU$1&lt;&gt;""),IF(_xlfn.XLOOKUP(CU$1,Attendance_sorted!$B187:$CW187,Attendance_sorted!$B187:$CW187,"nn")&lt;&gt;"nn","•",""),"")</f>
        <v/>
      </c>
      <c r="CV188" s="1" t="str">
        <f ca="1">IF(($A188&lt;&gt;"")*(CV$1&lt;&gt;""),IF(_xlfn.XLOOKUP(CV$1,Attendance_sorted!$B187:$CW187,Attendance_sorted!$B187:$CW187,"nn")&lt;&gt;"nn","•",""),"")</f>
        <v/>
      </c>
      <c r="CW188" s="1" t="str">
        <f ca="1">IF(($A188&lt;&gt;"")*(CW$1&lt;&gt;""),IF(_xlfn.XLOOKUP(CW$1,Attendance_sorted!$B187:$CW187,Attendance_sorted!$B187:$CW187,"nn")&lt;&gt;"nn","•",""),"")</f>
        <v/>
      </c>
    </row>
    <row r="189" spans="1:101">
      <c r="A189" s="1">
        <v>722</v>
      </c>
      <c r="B189" s="1" t="str">
        <f ca="1">IF(($A189&lt;&gt;"")*(B$1&lt;&gt;""),IF(_xlfn.XLOOKUP(B$1,Attendance_sorted!$B188:$CW188,Attendance_sorted!$B188:$CW188,"nn")&lt;&gt;"nn","•",""),"")</f>
        <v/>
      </c>
      <c r="C189" s="1" t="str">
        <f ca="1">IF(($A189&lt;&gt;"")*(C$1&lt;&gt;""),IF(_xlfn.XLOOKUP(C$1,Attendance_sorted!$B188:$CW188,Attendance_sorted!$B188:$CW188,"nn")&lt;&gt;"nn","•",""),"")</f>
        <v/>
      </c>
      <c r="D189" s="1" t="str">
        <f ca="1">IF(($A189&lt;&gt;"")*(D$1&lt;&gt;""),IF(_xlfn.XLOOKUP(D$1,Attendance_sorted!$B188:$CW188,Attendance_sorted!$B188:$CW188,"nn")&lt;&gt;"nn","•",""),"")</f>
        <v/>
      </c>
      <c r="E189" s="1" t="str">
        <f ca="1">IF(($A189&lt;&gt;"")*(E$1&lt;&gt;""),IF(_xlfn.XLOOKUP(E$1,Attendance_sorted!$B188:$CW188,Attendance_sorted!$B188:$CW188,"nn")&lt;&gt;"nn","•",""),"")</f>
        <v/>
      </c>
      <c r="F189" s="1" t="str">
        <f ca="1">IF(($A189&lt;&gt;"")*(F$1&lt;&gt;""),IF(_xlfn.XLOOKUP(F$1,Attendance_sorted!$B188:$CW188,Attendance_sorted!$B188:$CW188,"nn")&lt;&gt;"nn","•",""),"")</f>
        <v/>
      </c>
      <c r="G189" s="1" t="str">
        <f ca="1">IF(($A189&lt;&gt;"")*(G$1&lt;&gt;""),IF(_xlfn.XLOOKUP(G$1,Attendance_sorted!$B188:$CW188,Attendance_sorted!$B188:$CW188,"nn")&lt;&gt;"nn","•",""),"")</f>
        <v/>
      </c>
      <c r="H189" s="1" t="str">
        <f ca="1">IF(($A189&lt;&gt;"")*(H$1&lt;&gt;""),IF(_xlfn.XLOOKUP(H$1,Attendance_sorted!$B188:$CW188,Attendance_sorted!$B188:$CW188,"nn")&lt;&gt;"nn","•",""),"")</f>
        <v/>
      </c>
      <c r="I189" s="1" t="str">
        <f ca="1">IF(($A189&lt;&gt;"")*(I$1&lt;&gt;""),IF(_xlfn.XLOOKUP(I$1,Attendance_sorted!$B188:$CW188,Attendance_sorted!$B188:$CW188,"nn")&lt;&gt;"nn","•",""),"")</f>
        <v/>
      </c>
      <c r="J189" s="1" t="str">
        <f ca="1">IF(($A189&lt;&gt;"")*(J$1&lt;&gt;""),IF(_xlfn.XLOOKUP(J$1,Attendance_sorted!$B188:$CW188,Attendance_sorted!$B188:$CW188,"nn")&lt;&gt;"nn","•",""),"")</f>
        <v/>
      </c>
      <c r="K189" s="1" t="str">
        <f ca="1">IF(($A189&lt;&gt;"")*(K$1&lt;&gt;""),IF(_xlfn.XLOOKUP(K$1,Attendance_sorted!$B188:$CW188,Attendance_sorted!$B188:$CW188,"nn")&lt;&gt;"nn","•",""),"")</f>
        <v/>
      </c>
      <c r="L189" s="1" t="str">
        <f ca="1">IF(($A189&lt;&gt;"")*(L$1&lt;&gt;""),IF(_xlfn.XLOOKUP(L$1,Attendance_sorted!$B188:$CW188,Attendance_sorted!$B188:$CW188,"nn")&lt;&gt;"nn","•",""),"")</f>
        <v/>
      </c>
      <c r="M189" s="1" t="str">
        <f ca="1">IF(($A189&lt;&gt;"")*(M$1&lt;&gt;""),IF(_xlfn.XLOOKUP(M$1,Attendance_sorted!$B188:$CW188,Attendance_sorted!$B188:$CW188,"nn")&lt;&gt;"nn","•",""),"")</f>
        <v/>
      </c>
      <c r="N189" s="1" t="str">
        <f ca="1">IF(($A189&lt;&gt;"")*(N$1&lt;&gt;""),IF(_xlfn.XLOOKUP(N$1,Attendance_sorted!$B188:$CW188,Attendance_sorted!$B188:$CW188,"nn")&lt;&gt;"nn","•",""),"")</f>
        <v/>
      </c>
      <c r="O189" s="1" t="str">
        <f ca="1">IF(($A189&lt;&gt;"")*(O$1&lt;&gt;""),IF(_xlfn.XLOOKUP(O$1,Attendance_sorted!$B188:$CW188,Attendance_sorted!$B188:$CW188,"nn")&lt;&gt;"nn","•",""),"")</f>
        <v/>
      </c>
      <c r="P189" s="1" t="str">
        <f ca="1">IF(($A189&lt;&gt;"")*(P$1&lt;&gt;""),IF(_xlfn.XLOOKUP(P$1,Attendance_sorted!$B188:$CW188,Attendance_sorted!$B188:$CW188,"nn")&lt;&gt;"nn","•",""),"")</f>
        <v/>
      </c>
      <c r="Q189" s="1" t="str">
        <f ca="1">IF(($A189&lt;&gt;"")*(Q$1&lt;&gt;""),IF(_xlfn.XLOOKUP(Q$1,Attendance_sorted!$B188:$CW188,Attendance_sorted!$B188:$CW188,"nn")&lt;&gt;"nn","•",""),"")</f>
        <v/>
      </c>
      <c r="R189" s="1" t="str">
        <f ca="1">IF(($A189&lt;&gt;"")*(R$1&lt;&gt;""),IF(_xlfn.XLOOKUP(R$1,Attendance_sorted!$B188:$CW188,Attendance_sorted!$B188:$CW188,"nn")&lt;&gt;"nn","•",""),"")</f>
        <v/>
      </c>
      <c r="S189" s="1" t="str">
        <f ca="1">IF(($A189&lt;&gt;"")*(S$1&lt;&gt;""),IF(_xlfn.XLOOKUP(S$1,Attendance_sorted!$B188:$CW188,Attendance_sorted!$B188:$CW188,"nn")&lt;&gt;"nn","•",""),"")</f>
        <v/>
      </c>
      <c r="T189" s="1" t="str">
        <f ca="1">IF(($A189&lt;&gt;"")*(T$1&lt;&gt;""),IF(_xlfn.XLOOKUP(T$1,Attendance_sorted!$B188:$CW188,Attendance_sorted!$B188:$CW188,"nn")&lt;&gt;"nn","•",""),"")</f>
        <v/>
      </c>
      <c r="U189" s="1" t="str">
        <f ca="1">IF(($A189&lt;&gt;"")*(U$1&lt;&gt;""),IF(_xlfn.XLOOKUP(U$1,Attendance_sorted!$B188:$CW188,Attendance_sorted!$B188:$CW188,"nn")&lt;&gt;"nn","•",""),"")</f>
        <v>•</v>
      </c>
      <c r="V189" s="1" t="str">
        <f ca="1">IF(($A189&lt;&gt;"")*(V$1&lt;&gt;""),IF(_xlfn.XLOOKUP(V$1,Attendance_sorted!$B188:$CW188,Attendance_sorted!$B188:$CW188,"nn")&lt;&gt;"nn","•",""),"")</f>
        <v/>
      </c>
      <c r="W189" s="1" t="str">
        <f ca="1">IF(($A189&lt;&gt;"")*(W$1&lt;&gt;""),IF(_xlfn.XLOOKUP(W$1,Attendance_sorted!$B188:$CW188,Attendance_sorted!$B188:$CW188,"nn")&lt;&gt;"nn","•",""),"")</f>
        <v/>
      </c>
      <c r="X189" s="1" t="str">
        <f ca="1">IF(($A189&lt;&gt;"")*(X$1&lt;&gt;""),IF(_xlfn.XLOOKUP(X$1,Attendance_sorted!$B188:$CW188,Attendance_sorted!$B188:$CW188,"nn")&lt;&gt;"nn","•",""),"")</f>
        <v/>
      </c>
      <c r="Y189" s="1" t="str">
        <f ca="1">IF(($A189&lt;&gt;"")*(Y$1&lt;&gt;""),IF(_xlfn.XLOOKUP(Y$1,Attendance_sorted!$B188:$CW188,Attendance_sorted!$B188:$CW188,"nn")&lt;&gt;"nn","•",""),"")</f>
        <v/>
      </c>
      <c r="Z189" s="1" t="str">
        <f ca="1">IF(($A189&lt;&gt;"")*(Z$1&lt;&gt;""),IF(_xlfn.XLOOKUP(Z$1,Attendance_sorted!$B188:$CW188,Attendance_sorted!$B188:$CW188,"nn")&lt;&gt;"nn","•",""),"")</f>
        <v/>
      </c>
      <c r="AA189" s="1" t="str">
        <f ca="1">IF(($A189&lt;&gt;"")*(AA$1&lt;&gt;""),IF(_xlfn.XLOOKUP(AA$1,Attendance_sorted!$B188:$CW188,Attendance_sorted!$B188:$CW188,"nn")&lt;&gt;"nn","•",""),"")</f>
        <v/>
      </c>
      <c r="AB189" s="1" t="str">
        <f ca="1">IF(($A189&lt;&gt;"")*(AB$1&lt;&gt;""),IF(_xlfn.XLOOKUP(AB$1,Attendance_sorted!$B188:$CW188,Attendance_sorted!$B188:$CW188,"nn")&lt;&gt;"nn","•",""),"")</f>
        <v/>
      </c>
      <c r="AC189" s="1" t="str">
        <f ca="1">IF(($A189&lt;&gt;"")*(AC$1&lt;&gt;""),IF(_xlfn.XLOOKUP(AC$1,Attendance_sorted!$B188:$CW188,Attendance_sorted!$B188:$CW188,"nn")&lt;&gt;"nn","•",""),"")</f>
        <v/>
      </c>
      <c r="AD189" s="1" t="str">
        <f ca="1">IF(($A189&lt;&gt;"")*(AD$1&lt;&gt;""),IF(_xlfn.XLOOKUP(AD$1,Attendance_sorted!$B188:$CW188,Attendance_sorted!$B188:$CW188,"nn")&lt;&gt;"nn","•",""),"")</f>
        <v/>
      </c>
      <c r="AE189" s="1" t="str">
        <f ca="1">IF(($A189&lt;&gt;"")*(AE$1&lt;&gt;""),IF(_xlfn.XLOOKUP(AE$1,Attendance_sorted!$B188:$CW188,Attendance_sorted!$B188:$CW188,"nn")&lt;&gt;"nn","•",""),"")</f>
        <v/>
      </c>
      <c r="AF189" s="1" t="str">
        <f ca="1">IF(($A189&lt;&gt;"")*(AF$1&lt;&gt;""),IF(_xlfn.XLOOKUP(AF$1,Attendance_sorted!$B188:$CW188,Attendance_sorted!$B188:$CW188,"nn")&lt;&gt;"nn","•",""),"")</f>
        <v/>
      </c>
      <c r="AG189" s="1" t="str">
        <f ca="1">IF(($A189&lt;&gt;"")*(AG$1&lt;&gt;""),IF(_xlfn.XLOOKUP(AG$1,Attendance_sorted!$B188:$CW188,Attendance_sorted!$B188:$CW188,"nn")&lt;&gt;"nn","•",""),"")</f>
        <v/>
      </c>
      <c r="AH189" s="1" t="str">
        <f ca="1">IF(($A189&lt;&gt;"")*(AH$1&lt;&gt;""),IF(_xlfn.XLOOKUP(AH$1,Attendance_sorted!$B188:$CW188,Attendance_sorted!$B188:$CW188,"nn")&lt;&gt;"nn","•",""),"")</f>
        <v/>
      </c>
      <c r="AI189" s="1" t="str">
        <f ca="1">IF(($A189&lt;&gt;"")*(AI$1&lt;&gt;""),IF(_xlfn.XLOOKUP(AI$1,Attendance_sorted!$B188:$CW188,Attendance_sorted!$B188:$CW188,"nn")&lt;&gt;"nn","•",""),"")</f>
        <v/>
      </c>
      <c r="AJ189" s="1" t="str">
        <f ca="1">IF(($A189&lt;&gt;"")*(AJ$1&lt;&gt;""),IF(_xlfn.XLOOKUP(AJ$1,Attendance_sorted!$B188:$CW188,Attendance_sorted!$B188:$CW188,"nn")&lt;&gt;"nn","•",""),"")</f>
        <v/>
      </c>
      <c r="AK189" s="1" t="str">
        <f ca="1">IF(($A189&lt;&gt;"")*(AK$1&lt;&gt;""),IF(_xlfn.XLOOKUP(AK$1,Attendance_sorted!$B188:$CW188,Attendance_sorted!$B188:$CW188,"nn")&lt;&gt;"nn","•",""),"")</f>
        <v/>
      </c>
      <c r="AL189" s="1" t="str">
        <f ca="1">IF(($A189&lt;&gt;"")*(AL$1&lt;&gt;""),IF(_xlfn.XLOOKUP(AL$1,Attendance_sorted!$B188:$CW188,Attendance_sorted!$B188:$CW188,"nn")&lt;&gt;"nn","•",""),"")</f>
        <v/>
      </c>
      <c r="AM189" s="1" t="str">
        <f ca="1">IF(($A189&lt;&gt;"")*(AM$1&lt;&gt;""),IF(_xlfn.XLOOKUP(AM$1,Attendance_sorted!$B188:$CW188,Attendance_sorted!$B188:$CW188,"nn")&lt;&gt;"nn","•",""),"")</f>
        <v/>
      </c>
      <c r="AN189" s="1" t="str">
        <f ca="1">IF(($A189&lt;&gt;"")*(AN$1&lt;&gt;""),IF(_xlfn.XLOOKUP(AN$1,Attendance_sorted!$B188:$CW188,Attendance_sorted!$B188:$CW188,"nn")&lt;&gt;"nn","•",""),"")</f>
        <v/>
      </c>
      <c r="AO189" s="1" t="str">
        <f ca="1">IF(($A189&lt;&gt;"")*(AO$1&lt;&gt;""),IF(_xlfn.XLOOKUP(AO$1,Attendance_sorted!$B188:$CW188,Attendance_sorted!$B188:$CW188,"nn")&lt;&gt;"nn","•",""),"")</f>
        <v/>
      </c>
      <c r="AP189" s="1" t="str">
        <f ca="1">IF(($A189&lt;&gt;"")*(AP$1&lt;&gt;""),IF(_xlfn.XLOOKUP(AP$1,Attendance_sorted!$B188:$CW188,Attendance_sorted!$B188:$CW188,"nn")&lt;&gt;"nn","•",""),"")</f>
        <v/>
      </c>
      <c r="AQ189" s="1" t="str">
        <f ca="1">IF(($A189&lt;&gt;"")*(AQ$1&lt;&gt;""),IF(_xlfn.XLOOKUP(AQ$1,Attendance_sorted!$B188:$CW188,Attendance_sorted!$B188:$CW188,"nn")&lt;&gt;"nn","•",""),"")</f>
        <v/>
      </c>
      <c r="AR189" s="1" t="str">
        <f ca="1">IF(($A189&lt;&gt;"")*(AR$1&lt;&gt;""),IF(_xlfn.XLOOKUP(AR$1,Attendance_sorted!$B188:$CW188,Attendance_sorted!$B188:$CW188,"nn")&lt;&gt;"nn","•",""),"")</f>
        <v/>
      </c>
      <c r="AS189" s="1" t="str">
        <f ca="1">IF(($A189&lt;&gt;"")*(AS$1&lt;&gt;""),IF(_xlfn.XLOOKUP(AS$1,Attendance_sorted!$B188:$CW188,Attendance_sorted!$B188:$CW188,"nn")&lt;&gt;"nn","•",""),"")</f>
        <v/>
      </c>
      <c r="AT189" s="1" t="str">
        <f ca="1">IF(($A189&lt;&gt;"")*(AT$1&lt;&gt;""),IF(_xlfn.XLOOKUP(AT$1,Attendance_sorted!$B188:$CW188,Attendance_sorted!$B188:$CW188,"nn")&lt;&gt;"nn","•",""),"")</f>
        <v/>
      </c>
      <c r="AU189" s="1" t="str">
        <f ca="1">IF(($A189&lt;&gt;"")*(AU$1&lt;&gt;""),IF(_xlfn.XLOOKUP(AU$1,Attendance_sorted!$B188:$CW188,Attendance_sorted!$B188:$CW188,"nn")&lt;&gt;"nn","•",""),"")</f>
        <v/>
      </c>
      <c r="AV189" s="1" t="str">
        <f ca="1">IF(($A189&lt;&gt;"")*(AV$1&lt;&gt;""),IF(_xlfn.XLOOKUP(AV$1,Attendance_sorted!$B188:$CW188,Attendance_sorted!$B188:$CW188,"nn")&lt;&gt;"nn","•",""),"")</f>
        <v/>
      </c>
      <c r="AW189" s="1" t="str">
        <f ca="1">IF(($A189&lt;&gt;"")*(AW$1&lt;&gt;""),IF(_xlfn.XLOOKUP(AW$1,Attendance_sorted!$B188:$CW188,Attendance_sorted!$B188:$CW188,"nn")&lt;&gt;"nn","•",""),"")</f>
        <v/>
      </c>
      <c r="AX189" s="1" t="str">
        <f ca="1">IF(($A189&lt;&gt;"")*(AX$1&lt;&gt;""),IF(_xlfn.XLOOKUP(AX$1,Attendance_sorted!$B188:$CW188,Attendance_sorted!$B188:$CW188,"nn")&lt;&gt;"nn","•",""),"")</f>
        <v/>
      </c>
      <c r="AY189" s="1" t="str">
        <f ca="1">IF(($A189&lt;&gt;"")*(AY$1&lt;&gt;""),IF(_xlfn.XLOOKUP(AY$1,Attendance_sorted!$B188:$CW188,Attendance_sorted!$B188:$CW188,"nn")&lt;&gt;"nn","•",""),"")</f>
        <v/>
      </c>
      <c r="AZ189" s="1" t="str">
        <f ca="1">IF(($A189&lt;&gt;"")*(AZ$1&lt;&gt;""),IF(_xlfn.XLOOKUP(AZ$1,Attendance_sorted!$B188:$CW188,Attendance_sorted!$B188:$CW188,"nn")&lt;&gt;"nn","•",""),"")</f>
        <v/>
      </c>
      <c r="BA189" s="1" t="str">
        <f ca="1">IF(($A189&lt;&gt;"")*(BA$1&lt;&gt;""),IF(_xlfn.XLOOKUP(BA$1,Attendance_sorted!$B188:$CW188,Attendance_sorted!$B188:$CW188,"nn")&lt;&gt;"nn","•",""),"")</f>
        <v/>
      </c>
      <c r="BB189" s="1" t="str">
        <f ca="1">IF(($A189&lt;&gt;"")*(BB$1&lt;&gt;""),IF(_xlfn.XLOOKUP(BB$1,Attendance_sorted!$B188:$CW188,Attendance_sorted!$B188:$CW188,"nn")&lt;&gt;"nn","•",""),"")</f>
        <v/>
      </c>
      <c r="BC189" s="1" t="str">
        <f ca="1">IF(($A189&lt;&gt;"")*(BC$1&lt;&gt;""),IF(_xlfn.XLOOKUP(BC$1,Attendance_sorted!$B188:$CW188,Attendance_sorted!$B188:$CW188,"nn")&lt;&gt;"nn","•",""),"")</f>
        <v/>
      </c>
      <c r="BD189" s="1" t="str">
        <f ca="1">IF(($A189&lt;&gt;"")*(BD$1&lt;&gt;""),IF(_xlfn.XLOOKUP(BD$1,Attendance_sorted!$B188:$CW188,Attendance_sorted!$B188:$CW188,"nn")&lt;&gt;"nn","•",""),"")</f>
        <v/>
      </c>
      <c r="BE189" s="1" t="str">
        <f ca="1">IF(($A189&lt;&gt;"")*(BE$1&lt;&gt;""),IF(_xlfn.XLOOKUP(BE$1,Attendance_sorted!$B188:$CW188,Attendance_sorted!$B188:$CW188,"nn")&lt;&gt;"nn","•",""),"")</f>
        <v/>
      </c>
      <c r="BF189" s="1" t="str">
        <f ca="1">IF(($A189&lt;&gt;"")*(BF$1&lt;&gt;""),IF(_xlfn.XLOOKUP(BF$1,Attendance_sorted!$B188:$CW188,Attendance_sorted!$B188:$CW188,"nn")&lt;&gt;"nn","•",""),"")</f>
        <v/>
      </c>
      <c r="BG189" s="1" t="str">
        <f ca="1">IF(($A189&lt;&gt;"")*(BG$1&lt;&gt;""),IF(_xlfn.XLOOKUP(BG$1,Attendance_sorted!$B188:$CW188,Attendance_sorted!$B188:$CW188,"nn")&lt;&gt;"nn","•",""),"")</f>
        <v/>
      </c>
      <c r="BH189" s="1" t="str">
        <f ca="1">IF(($A189&lt;&gt;"")*(BH$1&lt;&gt;""),IF(_xlfn.XLOOKUP(BH$1,Attendance_sorted!$B188:$CW188,Attendance_sorted!$B188:$CW188,"nn")&lt;&gt;"nn","•",""),"")</f>
        <v/>
      </c>
      <c r="BI189" s="1" t="str">
        <f ca="1">IF(($A189&lt;&gt;"")*(BI$1&lt;&gt;""),IF(_xlfn.XLOOKUP(BI$1,Attendance_sorted!$B188:$CW188,Attendance_sorted!$B188:$CW188,"nn")&lt;&gt;"nn","•",""),"")</f>
        <v/>
      </c>
      <c r="BJ189" s="1" t="str">
        <f ca="1">IF(($A189&lt;&gt;"")*(BJ$1&lt;&gt;""),IF(_xlfn.XLOOKUP(BJ$1,Attendance_sorted!$B188:$CW188,Attendance_sorted!$B188:$CW188,"nn")&lt;&gt;"nn","•",""),"")</f>
        <v/>
      </c>
      <c r="BK189" s="1" t="str">
        <f ca="1">IF(($A189&lt;&gt;"")*(BK$1&lt;&gt;""),IF(_xlfn.XLOOKUP(BK$1,Attendance_sorted!$B188:$CW188,Attendance_sorted!$B188:$CW188,"nn")&lt;&gt;"nn","•",""),"")</f>
        <v/>
      </c>
      <c r="BL189" s="1" t="str">
        <f ca="1">IF(($A189&lt;&gt;"")*(BL$1&lt;&gt;""),IF(_xlfn.XLOOKUP(BL$1,Attendance_sorted!$B188:$CW188,Attendance_sorted!$B188:$CW188,"nn")&lt;&gt;"nn","•",""),"")</f>
        <v/>
      </c>
      <c r="BM189" s="1" t="str">
        <f ca="1">IF(($A189&lt;&gt;"")*(BM$1&lt;&gt;""),IF(_xlfn.XLOOKUP(BM$1,Attendance_sorted!$B188:$CW188,Attendance_sorted!$B188:$CW188,"nn")&lt;&gt;"nn","•",""),"")</f>
        <v/>
      </c>
      <c r="BN189" s="1" t="str">
        <f ca="1">IF(($A189&lt;&gt;"")*(BN$1&lt;&gt;""),IF(_xlfn.XLOOKUP(BN$1,Attendance_sorted!$B188:$CW188,Attendance_sorted!$B188:$CW188,"nn")&lt;&gt;"nn","•",""),"")</f>
        <v/>
      </c>
      <c r="BO189" s="1" t="str">
        <f ca="1">IF(($A189&lt;&gt;"")*(BO$1&lt;&gt;""),IF(_xlfn.XLOOKUP(BO$1,Attendance_sorted!$B188:$CW188,Attendance_sorted!$B188:$CW188,"nn")&lt;&gt;"nn","•",""),"")</f>
        <v/>
      </c>
      <c r="BP189" s="1" t="str">
        <f ca="1">IF(($A189&lt;&gt;"")*(BP$1&lt;&gt;""),IF(_xlfn.XLOOKUP(BP$1,Attendance_sorted!$B188:$CW188,Attendance_sorted!$B188:$CW188,"nn")&lt;&gt;"nn","•",""),"")</f>
        <v/>
      </c>
      <c r="BQ189" s="1" t="str">
        <f ca="1">IF(($A189&lt;&gt;"")*(BQ$1&lt;&gt;""),IF(_xlfn.XLOOKUP(BQ$1,Attendance_sorted!$B188:$CW188,Attendance_sorted!$B188:$CW188,"nn")&lt;&gt;"nn","•",""),"")</f>
        <v/>
      </c>
      <c r="BR189" s="1" t="str">
        <f ca="1">IF(($A189&lt;&gt;"")*(BR$1&lt;&gt;""),IF(_xlfn.XLOOKUP(BR$1,Attendance_sorted!$B188:$CW188,Attendance_sorted!$B188:$CW188,"nn")&lt;&gt;"nn","•",""),"")</f>
        <v/>
      </c>
      <c r="BS189" s="1" t="str">
        <f ca="1">IF(($A189&lt;&gt;"")*(BS$1&lt;&gt;""),IF(_xlfn.XLOOKUP(BS$1,Attendance_sorted!$B188:$CW188,Attendance_sorted!$B188:$CW188,"nn")&lt;&gt;"nn","•",""),"")</f>
        <v/>
      </c>
      <c r="BT189" s="1" t="str">
        <f ca="1">IF(($A189&lt;&gt;"")*(BT$1&lt;&gt;""),IF(_xlfn.XLOOKUP(BT$1,Attendance_sorted!$B188:$CW188,Attendance_sorted!$B188:$CW188,"nn")&lt;&gt;"nn","•",""),"")</f>
        <v/>
      </c>
      <c r="BU189" s="1" t="str">
        <f ca="1">IF(($A189&lt;&gt;"")*(BU$1&lt;&gt;""),IF(_xlfn.XLOOKUP(BU$1,Attendance_sorted!$B188:$CW188,Attendance_sorted!$B188:$CW188,"nn")&lt;&gt;"nn","•",""),"")</f>
        <v/>
      </c>
      <c r="BV189" s="1" t="str">
        <f ca="1">IF(($A189&lt;&gt;"")*(BV$1&lt;&gt;""),IF(_xlfn.XLOOKUP(BV$1,Attendance_sorted!$B188:$CW188,Attendance_sorted!$B188:$CW188,"nn")&lt;&gt;"nn","•",""),"")</f>
        <v/>
      </c>
      <c r="BW189" s="1" t="str">
        <f ca="1">IF(($A189&lt;&gt;"")*(BW$1&lt;&gt;""),IF(_xlfn.XLOOKUP(BW$1,Attendance_sorted!$B188:$CW188,Attendance_sorted!$B188:$CW188,"nn")&lt;&gt;"nn","•",""),"")</f>
        <v/>
      </c>
      <c r="BX189" s="1" t="str">
        <f ca="1">IF(($A189&lt;&gt;"")*(BX$1&lt;&gt;""),IF(_xlfn.XLOOKUP(BX$1,Attendance_sorted!$B188:$CW188,Attendance_sorted!$B188:$CW188,"nn")&lt;&gt;"nn","•",""),"")</f>
        <v/>
      </c>
      <c r="BY189" s="1" t="str">
        <f ca="1">IF(($A189&lt;&gt;"")*(BY$1&lt;&gt;""),IF(_xlfn.XLOOKUP(BY$1,Attendance_sorted!$B188:$CW188,Attendance_sorted!$B188:$CW188,"nn")&lt;&gt;"nn","•",""),"")</f>
        <v/>
      </c>
      <c r="BZ189" s="1" t="str">
        <f ca="1">IF(($A189&lt;&gt;"")*(BZ$1&lt;&gt;""),IF(_xlfn.XLOOKUP(BZ$1,Attendance_sorted!$B188:$CW188,Attendance_sorted!$B188:$CW188,"nn")&lt;&gt;"nn","•",""),"")</f>
        <v/>
      </c>
      <c r="CA189" s="1" t="str">
        <f ca="1">IF(($A189&lt;&gt;"")*(CA$1&lt;&gt;""),IF(_xlfn.XLOOKUP(CA$1,Attendance_sorted!$B188:$CW188,Attendance_sorted!$B188:$CW188,"nn")&lt;&gt;"nn","•",""),"")</f>
        <v/>
      </c>
      <c r="CB189" s="1" t="str">
        <f ca="1">IF(($A189&lt;&gt;"")*(CB$1&lt;&gt;""),IF(_xlfn.XLOOKUP(CB$1,Attendance_sorted!$B188:$CW188,Attendance_sorted!$B188:$CW188,"nn")&lt;&gt;"nn","•",""),"")</f>
        <v/>
      </c>
      <c r="CC189" s="1" t="str">
        <f ca="1">IF(($A189&lt;&gt;"")*(CC$1&lt;&gt;""),IF(_xlfn.XLOOKUP(CC$1,Attendance_sorted!$B188:$CW188,Attendance_sorted!$B188:$CW188,"nn")&lt;&gt;"nn","•",""),"")</f>
        <v/>
      </c>
      <c r="CD189" s="1" t="str">
        <f ca="1">IF(($A189&lt;&gt;"")*(CD$1&lt;&gt;""),IF(_xlfn.XLOOKUP(CD$1,Attendance_sorted!$B188:$CW188,Attendance_sorted!$B188:$CW188,"nn")&lt;&gt;"nn","•",""),"")</f>
        <v/>
      </c>
      <c r="CE189" s="1" t="str">
        <f ca="1">IF(($A189&lt;&gt;"")*(CE$1&lt;&gt;""),IF(_xlfn.XLOOKUP(CE$1,Attendance_sorted!$B188:$CW188,Attendance_sorted!$B188:$CW188,"nn")&lt;&gt;"nn","•",""),"")</f>
        <v/>
      </c>
      <c r="CF189" s="1" t="str">
        <f ca="1">IF(($A189&lt;&gt;"")*(CF$1&lt;&gt;""),IF(_xlfn.XLOOKUP(CF$1,Attendance_sorted!$B188:$CW188,Attendance_sorted!$B188:$CW188,"nn")&lt;&gt;"nn","•",""),"")</f>
        <v/>
      </c>
      <c r="CG189" s="1" t="str">
        <f ca="1">IF(($A189&lt;&gt;"")*(CG$1&lt;&gt;""),IF(_xlfn.XLOOKUP(CG$1,Attendance_sorted!$B188:$CW188,Attendance_sorted!$B188:$CW188,"nn")&lt;&gt;"nn","•",""),"")</f>
        <v/>
      </c>
      <c r="CH189" s="1" t="str">
        <f ca="1">IF(($A189&lt;&gt;"")*(CH$1&lt;&gt;""),IF(_xlfn.XLOOKUP(CH$1,Attendance_sorted!$B188:$CW188,Attendance_sorted!$B188:$CW188,"nn")&lt;&gt;"nn","•",""),"")</f>
        <v/>
      </c>
      <c r="CI189" s="1" t="str">
        <f ca="1">IF(($A189&lt;&gt;"")*(CI$1&lt;&gt;""),IF(_xlfn.XLOOKUP(CI$1,Attendance_sorted!$B188:$CW188,Attendance_sorted!$B188:$CW188,"nn")&lt;&gt;"nn","•",""),"")</f>
        <v/>
      </c>
      <c r="CJ189" s="1" t="str">
        <f ca="1">IF(($A189&lt;&gt;"")*(CJ$1&lt;&gt;""),IF(_xlfn.XLOOKUP(CJ$1,Attendance_sorted!$B188:$CW188,Attendance_sorted!$B188:$CW188,"nn")&lt;&gt;"nn","•",""),"")</f>
        <v/>
      </c>
      <c r="CK189" s="1" t="str">
        <f ca="1">IF(($A189&lt;&gt;"")*(CK$1&lt;&gt;""),IF(_xlfn.XLOOKUP(CK$1,Attendance_sorted!$B188:$CW188,Attendance_sorted!$B188:$CW188,"nn")&lt;&gt;"nn","•",""),"")</f>
        <v/>
      </c>
      <c r="CL189" s="1" t="str">
        <f ca="1">IF(($A189&lt;&gt;"")*(CL$1&lt;&gt;""),IF(_xlfn.XLOOKUP(CL$1,Attendance_sorted!$B188:$CW188,Attendance_sorted!$B188:$CW188,"nn")&lt;&gt;"nn","•",""),"")</f>
        <v/>
      </c>
      <c r="CM189" s="1" t="str">
        <f ca="1">IF(($A189&lt;&gt;"")*(CM$1&lt;&gt;""),IF(_xlfn.XLOOKUP(CM$1,Attendance_sorted!$B188:$CW188,Attendance_sorted!$B188:$CW188,"nn")&lt;&gt;"nn","•",""),"")</f>
        <v/>
      </c>
      <c r="CN189" s="1" t="str">
        <f ca="1">IF(($A189&lt;&gt;"")*(CN$1&lt;&gt;""),IF(_xlfn.XLOOKUP(CN$1,Attendance_sorted!$B188:$CW188,Attendance_sorted!$B188:$CW188,"nn")&lt;&gt;"nn","•",""),"")</f>
        <v/>
      </c>
      <c r="CO189" s="1" t="str">
        <f ca="1">IF(($A189&lt;&gt;"")*(CO$1&lt;&gt;""),IF(_xlfn.XLOOKUP(CO$1,Attendance_sorted!$B188:$CW188,Attendance_sorted!$B188:$CW188,"nn")&lt;&gt;"nn","•",""),"")</f>
        <v/>
      </c>
      <c r="CP189" s="1" t="str">
        <f ca="1">IF(($A189&lt;&gt;"")*(CP$1&lt;&gt;""),IF(_xlfn.XLOOKUP(CP$1,Attendance_sorted!$B188:$CW188,Attendance_sorted!$B188:$CW188,"nn")&lt;&gt;"nn","•",""),"")</f>
        <v/>
      </c>
      <c r="CQ189" s="1" t="str">
        <f ca="1">IF(($A189&lt;&gt;"")*(CQ$1&lt;&gt;""),IF(_xlfn.XLOOKUP(CQ$1,Attendance_sorted!$B188:$CW188,Attendance_sorted!$B188:$CW188,"nn")&lt;&gt;"nn","•",""),"")</f>
        <v/>
      </c>
      <c r="CR189" s="1" t="str">
        <f ca="1">IF(($A189&lt;&gt;"")*(CR$1&lt;&gt;""),IF(_xlfn.XLOOKUP(CR$1,Attendance_sorted!$B188:$CW188,Attendance_sorted!$B188:$CW188,"nn")&lt;&gt;"nn","•",""),"")</f>
        <v/>
      </c>
      <c r="CS189" s="1" t="str">
        <f ca="1">IF(($A189&lt;&gt;"")*(CS$1&lt;&gt;""),IF(_xlfn.XLOOKUP(CS$1,Attendance_sorted!$B188:$CW188,Attendance_sorted!$B188:$CW188,"nn")&lt;&gt;"nn","•",""),"")</f>
        <v/>
      </c>
      <c r="CT189" s="1" t="str">
        <f ca="1">IF(($A189&lt;&gt;"")*(CT$1&lt;&gt;""),IF(_xlfn.XLOOKUP(CT$1,Attendance_sorted!$B188:$CW188,Attendance_sorted!$B188:$CW188,"nn")&lt;&gt;"nn","•",""),"")</f>
        <v/>
      </c>
      <c r="CU189" s="1" t="str">
        <f ca="1">IF(($A189&lt;&gt;"")*(CU$1&lt;&gt;""),IF(_xlfn.XLOOKUP(CU$1,Attendance_sorted!$B188:$CW188,Attendance_sorted!$B188:$CW188,"nn")&lt;&gt;"nn","•",""),"")</f>
        <v/>
      </c>
      <c r="CV189" s="1" t="str">
        <f ca="1">IF(($A189&lt;&gt;"")*(CV$1&lt;&gt;""),IF(_xlfn.XLOOKUP(CV$1,Attendance_sorted!$B188:$CW188,Attendance_sorted!$B188:$CW188,"nn")&lt;&gt;"nn","•",""),"")</f>
        <v/>
      </c>
      <c r="CW189" s="1" t="str">
        <f ca="1">IF(($A189&lt;&gt;"")*(CW$1&lt;&gt;""),IF(_xlfn.XLOOKUP(CW$1,Attendance_sorted!$B188:$CW188,Attendance_sorted!$B188:$CW188,"nn")&lt;&gt;"nn","•",""),"")</f>
        <v/>
      </c>
    </row>
    <row r="190" spans="1:101">
      <c r="A190" s="1">
        <v>723</v>
      </c>
      <c r="B190" s="1" t="str">
        <f ca="1">IF(($A190&lt;&gt;"")*(B$1&lt;&gt;""),IF(_xlfn.XLOOKUP(B$1,Attendance_sorted!$B189:$CW189,Attendance_sorted!$B189:$CW189,"nn")&lt;&gt;"nn","•",""),"")</f>
        <v/>
      </c>
      <c r="C190" s="1" t="str">
        <f ca="1">IF(($A190&lt;&gt;"")*(C$1&lt;&gt;""),IF(_xlfn.XLOOKUP(C$1,Attendance_sorted!$B189:$CW189,Attendance_sorted!$B189:$CW189,"nn")&lt;&gt;"nn","•",""),"")</f>
        <v/>
      </c>
      <c r="D190" s="1" t="str">
        <f ca="1">IF(($A190&lt;&gt;"")*(D$1&lt;&gt;""),IF(_xlfn.XLOOKUP(D$1,Attendance_sorted!$B189:$CW189,Attendance_sorted!$B189:$CW189,"nn")&lt;&gt;"nn","•",""),"")</f>
        <v/>
      </c>
      <c r="E190" s="1" t="str">
        <f ca="1">IF(($A190&lt;&gt;"")*(E$1&lt;&gt;""),IF(_xlfn.XLOOKUP(E$1,Attendance_sorted!$B189:$CW189,Attendance_sorted!$B189:$CW189,"nn")&lt;&gt;"nn","•",""),"")</f>
        <v/>
      </c>
      <c r="F190" s="1" t="str">
        <f ca="1">IF(($A190&lt;&gt;"")*(F$1&lt;&gt;""),IF(_xlfn.XLOOKUP(F$1,Attendance_sorted!$B189:$CW189,Attendance_sorted!$B189:$CW189,"nn")&lt;&gt;"nn","•",""),"")</f>
        <v/>
      </c>
      <c r="G190" s="1" t="str">
        <f ca="1">IF(($A190&lt;&gt;"")*(G$1&lt;&gt;""),IF(_xlfn.XLOOKUP(G$1,Attendance_sorted!$B189:$CW189,Attendance_sorted!$B189:$CW189,"nn")&lt;&gt;"nn","•",""),"")</f>
        <v/>
      </c>
      <c r="H190" s="1" t="str">
        <f ca="1">IF(($A190&lt;&gt;"")*(H$1&lt;&gt;""),IF(_xlfn.XLOOKUP(H$1,Attendance_sorted!$B189:$CW189,Attendance_sorted!$B189:$CW189,"nn")&lt;&gt;"nn","•",""),"")</f>
        <v/>
      </c>
      <c r="I190" s="1" t="str">
        <f ca="1">IF(($A190&lt;&gt;"")*(I$1&lt;&gt;""),IF(_xlfn.XLOOKUP(I$1,Attendance_sorted!$B189:$CW189,Attendance_sorted!$B189:$CW189,"nn")&lt;&gt;"nn","•",""),"")</f>
        <v/>
      </c>
      <c r="J190" s="1" t="str">
        <f ca="1">IF(($A190&lt;&gt;"")*(J$1&lt;&gt;""),IF(_xlfn.XLOOKUP(J$1,Attendance_sorted!$B189:$CW189,Attendance_sorted!$B189:$CW189,"nn")&lt;&gt;"nn","•",""),"")</f>
        <v/>
      </c>
      <c r="K190" s="1" t="str">
        <f ca="1">IF(($A190&lt;&gt;"")*(K$1&lt;&gt;""),IF(_xlfn.XLOOKUP(K$1,Attendance_sorted!$B189:$CW189,Attendance_sorted!$B189:$CW189,"nn")&lt;&gt;"nn","•",""),"")</f>
        <v/>
      </c>
      <c r="L190" s="1" t="str">
        <f ca="1">IF(($A190&lt;&gt;"")*(L$1&lt;&gt;""),IF(_xlfn.XLOOKUP(L$1,Attendance_sorted!$B189:$CW189,Attendance_sorted!$B189:$CW189,"nn")&lt;&gt;"nn","•",""),"")</f>
        <v/>
      </c>
      <c r="M190" s="1" t="str">
        <f ca="1">IF(($A190&lt;&gt;"")*(M$1&lt;&gt;""),IF(_xlfn.XLOOKUP(M$1,Attendance_sorted!$B189:$CW189,Attendance_sorted!$B189:$CW189,"nn")&lt;&gt;"nn","•",""),"")</f>
        <v/>
      </c>
      <c r="N190" s="1" t="str">
        <f ca="1">IF(($A190&lt;&gt;"")*(N$1&lt;&gt;""),IF(_xlfn.XLOOKUP(N$1,Attendance_sorted!$B189:$CW189,Attendance_sorted!$B189:$CW189,"nn")&lt;&gt;"nn","•",""),"")</f>
        <v/>
      </c>
      <c r="O190" s="1" t="str">
        <f ca="1">IF(($A190&lt;&gt;"")*(O$1&lt;&gt;""),IF(_xlfn.XLOOKUP(O$1,Attendance_sorted!$B189:$CW189,Attendance_sorted!$B189:$CW189,"nn")&lt;&gt;"nn","•",""),"")</f>
        <v/>
      </c>
      <c r="P190" s="1" t="str">
        <f ca="1">IF(($A190&lt;&gt;"")*(P$1&lt;&gt;""),IF(_xlfn.XLOOKUP(P$1,Attendance_sorted!$B189:$CW189,Attendance_sorted!$B189:$CW189,"nn")&lt;&gt;"nn","•",""),"")</f>
        <v/>
      </c>
      <c r="Q190" s="1" t="str">
        <f ca="1">IF(($A190&lt;&gt;"")*(Q$1&lt;&gt;""),IF(_xlfn.XLOOKUP(Q$1,Attendance_sorted!$B189:$CW189,Attendance_sorted!$B189:$CW189,"nn")&lt;&gt;"nn","•",""),"")</f>
        <v/>
      </c>
      <c r="R190" s="1" t="str">
        <f ca="1">IF(($A190&lt;&gt;"")*(R$1&lt;&gt;""),IF(_xlfn.XLOOKUP(R$1,Attendance_sorted!$B189:$CW189,Attendance_sorted!$B189:$CW189,"nn")&lt;&gt;"nn","•",""),"")</f>
        <v/>
      </c>
      <c r="S190" s="1" t="str">
        <f ca="1">IF(($A190&lt;&gt;"")*(S$1&lt;&gt;""),IF(_xlfn.XLOOKUP(S$1,Attendance_sorted!$B189:$CW189,Attendance_sorted!$B189:$CW189,"nn")&lt;&gt;"nn","•",""),"")</f>
        <v/>
      </c>
      <c r="T190" s="1" t="str">
        <f ca="1">IF(($A190&lt;&gt;"")*(T$1&lt;&gt;""),IF(_xlfn.XLOOKUP(T$1,Attendance_sorted!$B189:$CW189,Attendance_sorted!$B189:$CW189,"nn")&lt;&gt;"nn","•",""),"")</f>
        <v/>
      </c>
      <c r="U190" s="1" t="str">
        <f ca="1">IF(($A190&lt;&gt;"")*(U$1&lt;&gt;""),IF(_xlfn.XLOOKUP(U$1,Attendance_sorted!$B189:$CW189,Attendance_sorted!$B189:$CW189,"nn")&lt;&gt;"nn","•",""),"")</f>
        <v/>
      </c>
      <c r="V190" s="1" t="str">
        <f ca="1">IF(($A190&lt;&gt;"")*(V$1&lt;&gt;""),IF(_xlfn.XLOOKUP(V$1,Attendance_sorted!$B189:$CW189,Attendance_sorted!$B189:$CW189,"nn")&lt;&gt;"nn","•",""),"")</f>
        <v/>
      </c>
      <c r="W190" s="1" t="str">
        <f ca="1">IF(($A190&lt;&gt;"")*(W$1&lt;&gt;""),IF(_xlfn.XLOOKUP(W$1,Attendance_sorted!$B189:$CW189,Attendance_sorted!$B189:$CW189,"nn")&lt;&gt;"nn","•",""),"")</f>
        <v/>
      </c>
      <c r="X190" s="1" t="str">
        <f ca="1">IF(($A190&lt;&gt;"")*(X$1&lt;&gt;""),IF(_xlfn.XLOOKUP(X$1,Attendance_sorted!$B189:$CW189,Attendance_sorted!$B189:$CW189,"nn")&lt;&gt;"nn","•",""),"")</f>
        <v/>
      </c>
      <c r="Y190" s="1" t="str">
        <f ca="1">IF(($A190&lt;&gt;"")*(Y$1&lt;&gt;""),IF(_xlfn.XLOOKUP(Y$1,Attendance_sorted!$B189:$CW189,Attendance_sorted!$B189:$CW189,"nn")&lt;&gt;"nn","•",""),"")</f>
        <v/>
      </c>
      <c r="Z190" s="1" t="str">
        <f ca="1">IF(($A190&lt;&gt;"")*(Z$1&lt;&gt;""),IF(_xlfn.XLOOKUP(Z$1,Attendance_sorted!$B189:$CW189,Attendance_sorted!$B189:$CW189,"nn")&lt;&gt;"nn","•",""),"")</f>
        <v/>
      </c>
      <c r="AA190" s="1" t="str">
        <f ca="1">IF(($A190&lt;&gt;"")*(AA$1&lt;&gt;""),IF(_xlfn.XLOOKUP(AA$1,Attendance_sorted!$B189:$CW189,Attendance_sorted!$B189:$CW189,"nn")&lt;&gt;"nn","•",""),"")</f>
        <v/>
      </c>
      <c r="AB190" s="1" t="str">
        <f ca="1">IF(($A190&lt;&gt;"")*(AB$1&lt;&gt;""),IF(_xlfn.XLOOKUP(AB$1,Attendance_sorted!$B189:$CW189,Attendance_sorted!$B189:$CW189,"nn")&lt;&gt;"nn","•",""),"")</f>
        <v/>
      </c>
      <c r="AC190" s="1" t="str">
        <f ca="1">IF(($A190&lt;&gt;"")*(AC$1&lt;&gt;""),IF(_xlfn.XLOOKUP(AC$1,Attendance_sorted!$B189:$CW189,Attendance_sorted!$B189:$CW189,"nn")&lt;&gt;"nn","•",""),"")</f>
        <v/>
      </c>
      <c r="AD190" s="1" t="str">
        <f ca="1">IF(($A190&lt;&gt;"")*(AD$1&lt;&gt;""),IF(_xlfn.XLOOKUP(AD$1,Attendance_sorted!$B189:$CW189,Attendance_sorted!$B189:$CW189,"nn")&lt;&gt;"nn","•",""),"")</f>
        <v/>
      </c>
      <c r="AE190" s="1" t="str">
        <f ca="1">IF(($A190&lt;&gt;"")*(AE$1&lt;&gt;""),IF(_xlfn.XLOOKUP(AE$1,Attendance_sorted!$B189:$CW189,Attendance_sorted!$B189:$CW189,"nn")&lt;&gt;"nn","•",""),"")</f>
        <v/>
      </c>
      <c r="AF190" s="1" t="str">
        <f ca="1">IF(($A190&lt;&gt;"")*(AF$1&lt;&gt;""),IF(_xlfn.XLOOKUP(AF$1,Attendance_sorted!$B189:$CW189,Attendance_sorted!$B189:$CW189,"nn")&lt;&gt;"nn","•",""),"")</f>
        <v/>
      </c>
      <c r="AG190" s="1" t="str">
        <f ca="1">IF(($A190&lt;&gt;"")*(AG$1&lt;&gt;""),IF(_xlfn.XLOOKUP(AG$1,Attendance_sorted!$B189:$CW189,Attendance_sorted!$B189:$CW189,"nn")&lt;&gt;"nn","•",""),"")</f>
        <v/>
      </c>
      <c r="AH190" s="1" t="str">
        <f ca="1">IF(($A190&lt;&gt;"")*(AH$1&lt;&gt;""),IF(_xlfn.XLOOKUP(AH$1,Attendance_sorted!$B189:$CW189,Attendance_sorted!$B189:$CW189,"nn")&lt;&gt;"nn","•",""),"")</f>
        <v/>
      </c>
      <c r="AI190" s="1" t="str">
        <f ca="1">IF(($A190&lt;&gt;"")*(AI$1&lt;&gt;""),IF(_xlfn.XLOOKUP(AI$1,Attendance_sorted!$B189:$CW189,Attendance_sorted!$B189:$CW189,"nn")&lt;&gt;"nn","•",""),"")</f>
        <v/>
      </c>
      <c r="AJ190" s="1" t="str">
        <f ca="1">IF(($A190&lt;&gt;"")*(AJ$1&lt;&gt;""),IF(_xlfn.XLOOKUP(AJ$1,Attendance_sorted!$B189:$CW189,Attendance_sorted!$B189:$CW189,"nn")&lt;&gt;"nn","•",""),"")</f>
        <v/>
      </c>
      <c r="AK190" s="1" t="str">
        <f ca="1">IF(($A190&lt;&gt;"")*(AK$1&lt;&gt;""),IF(_xlfn.XLOOKUP(AK$1,Attendance_sorted!$B189:$CW189,Attendance_sorted!$B189:$CW189,"nn")&lt;&gt;"nn","•",""),"")</f>
        <v/>
      </c>
      <c r="AL190" s="1" t="str">
        <f ca="1">IF(($A190&lt;&gt;"")*(AL$1&lt;&gt;""),IF(_xlfn.XLOOKUP(AL$1,Attendance_sorted!$B189:$CW189,Attendance_sorted!$B189:$CW189,"nn")&lt;&gt;"nn","•",""),"")</f>
        <v/>
      </c>
      <c r="AM190" s="1" t="str">
        <f ca="1">IF(($A190&lt;&gt;"")*(AM$1&lt;&gt;""),IF(_xlfn.XLOOKUP(AM$1,Attendance_sorted!$B189:$CW189,Attendance_sorted!$B189:$CW189,"nn")&lt;&gt;"nn","•",""),"")</f>
        <v/>
      </c>
      <c r="AN190" s="1" t="str">
        <f ca="1">IF(($A190&lt;&gt;"")*(AN$1&lt;&gt;""),IF(_xlfn.XLOOKUP(AN$1,Attendance_sorted!$B189:$CW189,Attendance_sorted!$B189:$CW189,"nn")&lt;&gt;"nn","•",""),"")</f>
        <v/>
      </c>
      <c r="AO190" s="1" t="str">
        <f ca="1">IF(($A190&lt;&gt;"")*(AO$1&lt;&gt;""),IF(_xlfn.XLOOKUP(AO$1,Attendance_sorted!$B189:$CW189,Attendance_sorted!$B189:$CW189,"nn")&lt;&gt;"nn","•",""),"")</f>
        <v/>
      </c>
      <c r="AP190" s="1" t="str">
        <f ca="1">IF(($A190&lt;&gt;"")*(AP$1&lt;&gt;""),IF(_xlfn.XLOOKUP(AP$1,Attendance_sorted!$B189:$CW189,Attendance_sorted!$B189:$CW189,"nn")&lt;&gt;"nn","•",""),"")</f>
        <v/>
      </c>
      <c r="AQ190" s="1" t="str">
        <f ca="1">IF(($A190&lt;&gt;"")*(AQ$1&lt;&gt;""),IF(_xlfn.XLOOKUP(AQ$1,Attendance_sorted!$B189:$CW189,Attendance_sorted!$B189:$CW189,"nn")&lt;&gt;"nn","•",""),"")</f>
        <v/>
      </c>
      <c r="AR190" s="1" t="str">
        <f ca="1">IF(($A190&lt;&gt;"")*(AR$1&lt;&gt;""),IF(_xlfn.XLOOKUP(AR$1,Attendance_sorted!$B189:$CW189,Attendance_sorted!$B189:$CW189,"nn")&lt;&gt;"nn","•",""),"")</f>
        <v/>
      </c>
      <c r="AS190" s="1" t="str">
        <f ca="1">IF(($A190&lt;&gt;"")*(AS$1&lt;&gt;""),IF(_xlfn.XLOOKUP(AS$1,Attendance_sorted!$B189:$CW189,Attendance_sorted!$B189:$CW189,"nn")&lt;&gt;"nn","•",""),"")</f>
        <v/>
      </c>
      <c r="AT190" s="1" t="str">
        <f ca="1">IF(($A190&lt;&gt;"")*(AT$1&lt;&gt;""),IF(_xlfn.XLOOKUP(AT$1,Attendance_sorted!$B189:$CW189,Attendance_sorted!$B189:$CW189,"nn")&lt;&gt;"nn","•",""),"")</f>
        <v/>
      </c>
      <c r="AU190" s="1" t="str">
        <f ca="1">IF(($A190&lt;&gt;"")*(AU$1&lt;&gt;""),IF(_xlfn.XLOOKUP(AU$1,Attendance_sorted!$B189:$CW189,Attendance_sorted!$B189:$CW189,"nn")&lt;&gt;"nn","•",""),"")</f>
        <v/>
      </c>
      <c r="AV190" s="1" t="str">
        <f ca="1">IF(($A190&lt;&gt;"")*(AV$1&lt;&gt;""),IF(_xlfn.XLOOKUP(AV$1,Attendance_sorted!$B189:$CW189,Attendance_sorted!$B189:$CW189,"nn")&lt;&gt;"nn","•",""),"")</f>
        <v/>
      </c>
      <c r="AW190" s="1" t="str">
        <f ca="1">IF(($A190&lt;&gt;"")*(AW$1&lt;&gt;""),IF(_xlfn.XLOOKUP(AW$1,Attendance_sorted!$B189:$CW189,Attendance_sorted!$B189:$CW189,"nn")&lt;&gt;"nn","•",""),"")</f>
        <v/>
      </c>
      <c r="AX190" s="1" t="str">
        <f ca="1">IF(($A190&lt;&gt;"")*(AX$1&lt;&gt;""),IF(_xlfn.XLOOKUP(AX$1,Attendance_sorted!$B189:$CW189,Attendance_sorted!$B189:$CW189,"nn")&lt;&gt;"nn","•",""),"")</f>
        <v/>
      </c>
      <c r="AY190" s="1" t="str">
        <f ca="1">IF(($A190&lt;&gt;"")*(AY$1&lt;&gt;""),IF(_xlfn.XLOOKUP(AY$1,Attendance_sorted!$B189:$CW189,Attendance_sorted!$B189:$CW189,"nn")&lt;&gt;"nn","•",""),"")</f>
        <v/>
      </c>
      <c r="AZ190" s="1" t="str">
        <f ca="1">IF(($A190&lt;&gt;"")*(AZ$1&lt;&gt;""),IF(_xlfn.XLOOKUP(AZ$1,Attendance_sorted!$B189:$CW189,Attendance_sorted!$B189:$CW189,"nn")&lt;&gt;"nn","•",""),"")</f>
        <v/>
      </c>
      <c r="BA190" s="1" t="str">
        <f ca="1">IF(($A190&lt;&gt;"")*(BA$1&lt;&gt;""),IF(_xlfn.XLOOKUP(BA$1,Attendance_sorted!$B189:$CW189,Attendance_sorted!$B189:$CW189,"nn")&lt;&gt;"nn","•",""),"")</f>
        <v/>
      </c>
      <c r="BB190" s="1" t="str">
        <f ca="1">IF(($A190&lt;&gt;"")*(BB$1&lt;&gt;""),IF(_xlfn.XLOOKUP(BB$1,Attendance_sorted!$B189:$CW189,Attendance_sorted!$B189:$CW189,"nn")&lt;&gt;"nn","•",""),"")</f>
        <v/>
      </c>
      <c r="BC190" s="1" t="str">
        <f ca="1">IF(($A190&lt;&gt;"")*(BC$1&lt;&gt;""),IF(_xlfn.XLOOKUP(BC$1,Attendance_sorted!$B189:$CW189,Attendance_sorted!$B189:$CW189,"nn")&lt;&gt;"nn","•",""),"")</f>
        <v/>
      </c>
      <c r="BD190" s="1" t="str">
        <f ca="1">IF(($A190&lt;&gt;"")*(BD$1&lt;&gt;""),IF(_xlfn.XLOOKUP(BD$1,Attendance_sorted!$B189:$CW189,Attendance_sorted!$B189:$CW189,"nn")&lt;&gt;"nn","•",""),"")</f>
        <v/>
      </c>
      <c r="BE190" s="1" t="str">
        <f ca="1">IF(($A190&lt;&gt;"")*(BE$1&lt;&gt;""),IF(_xlfn.XLOOKUP(BE$1,Attendance_sorted!$B189:$CW189,Attendance_sorted!$B189:$CW189,"nn")&lt;&gt;"nn","•",""),"")</f>
        <v/>
      </c>
      <c r="BF190" s="1" t="str">
        <f ca="1">IF(($A190&lt;&gt;"")*(BF$1&lt;&gt;""),IF(_xlfn.XLOOKUP(BF$1,Attendance_sorted!$B189:$CW189,Attendance_sorted!$B189:$CW189,"nn")&lt;&gt;"nn","•",""),"")</f>
        <v/>
      </c>
      <c r="BG190" s="1" t="str">
        <f ca="1">IF(($A190&lt;&gt;"")*(BG$1&lt;&gt;""),IF(_xlfn.XLOOKUP(BG$1,Attendance_sorted!$B189:$CW189,Attendance_sorted!$B189:$CW189,"nn")&lt;&gt;"nn","•",""),"")</f>
        <v/>
      </c>
      <c r="BH190" s="1" t="str">
        <f ca="1">IF(($A190&lt;&gt;"")*(BH$1&lt;&gt;""),IF(_xlfn.XLOOKUP(BH$1,Attendance_sorted!$B189:$CW189,Attendance_sorted!$B189:$CW189,"nn")&lt;&gt;"nn","•",""),"")</f>
        <v/>
      </c>
      <c r="BI190" s="1" t="str">
        <f ca="1">IF(($A190&lt;&gt;"")*(BI$1&lt;&gt;""),IF(_xlfn.XLOOKUP(BI$1,Attendance_sorted!$B189:$CW189,Attendance_sorted!$B189:$CW189,"nn")&lt;&gt;"nn","•",""),"")</f>
        <v/>
      </c>
      <c r="BJ190" s="1" t="str">
        <f ca="1">IF(($A190&lt;&gt;"")*(BJ$1&lt;&gt;""),IF(_xlfn.XLOOKUP(BJ$1,Attendance_sorted!$B189:$CW189,Attendance_sorted!$B189:$CW189,"nn")&lt;&gt;"nn","•",""),"")</f>
        <v/>
      </c>
      <c r="BK190" s="1" t="str">
        <f ca="1">IF(($A190&lt;&gt;"")*(BK$1&lt;&gt;""),IF(_xlfn.XLOOKUP(BK$1,Attendance_sorted!$B189:$CW189,Attendance_sorted!$B189:$CW189,"nn")&lt;&gt;"nn","•",""),"")</f>
        <v/>
      </c>
      <c r="BL190" s="1" t="str">
        <f ca="1">IF(($A190&lt;&gt;"")*(BL$1&lt;&gt;""),IF(_xlfn.XLOOKUP(BL$1,Attendance_sorted!$B189:$CW189,Attendance_sorted!$B189:$CW189,"nn")&lt;&gt;"nn","•",""),"")</f>
        <v/>
      </c>
      <c r="BM190" s="1" t="str">
        <f ca="1">IF(($A190&lt;&gt;"")*(BM$1&lt;&gt;""),IF(_xlfn.XLOOKUP(BM$1,Attendance_sorted!$B189:$CW189,Attendance_sorted!$B189:$CW189,"nn")&lt;&gt;"nn","•",""),"")</f>
        <v/>
      </c>
      <c r="BN190" s="1" t="str">
        <f ca="1">IF(($A190&lt;&gt;"")*(BN$1&lt;&gt;""),IF(_xlfn.XLOOKUP(BN$1,Attendance_sorted!$B189:$CW189,Attendance_sorted!$B189:$CW189,"nn")&lt;&gt;"nn","•",""),"")</f>
        <v/>
      </c>
      <c r="BO190" s="1" t="str">
        <f ca="1">IF(($A190&lt;&gt;"")*(BO$1&lt;&gt;""),IF(_xlfn.XLOOKUP(BO$1,Attendance_sorted!$B189:$CW189,Attendance_sorted!$B189:$CW189,"nn")&lt;&gt;"nn","•",""),"")</f>
        <v/>
      </c>
      <c r="BP190" s="1" t="str">
        <f ca="1">IF(($A190&lt;&gt;"")*(BP$1&lt;&gt;""),IF(_xlfn.XLOOKUP(BP$1,Attendance_sorted!$B189:$CW189,Attendance_sorted!$B189:$CW189,"nn")&lt;&gt;"nn","•",""),"")</f>
        <v/>
      </c>
      <c r="BQ190" s="1" t="str">
        <f ca="1">IF(($A190&lt;&gt;"")*(BQ$1&lt;&gt;""),IF(_xlfn.XLOOKUP(BQ$1,Attendance_sorted!$B189:$CW189,Attendance_sorted!$B189:$CW189,"nn")&lt;&gt;"nn","•",""),"")</f>
        <v/>
      </c>
      <c r="BR190" s="1" t="str">
        <f ca="1">IF(($A190&lt;&gt;"")*(BR$1&lt;&gt;""),IF(_xlfn.XLOOKUP(BR$1,Attendance_sorted!$B189:$CW189,Attendance_sorted!$B189:$CW189,"nn")&lt;&gt;"nn","•",""),"")</f>
        <v/>
      </c>
      <c r="BS190" s="1" t="str">
        <f ca="1">IF(($A190&lt;&gt;"")*(BS$1&lt;&gt;""),IF(_xlfn.XLOOKUP(BS$1,Attendance_sorted!$B189:$CW189,Attendance_sorted!$B189:$CW189,"nn")&lt;&gt;"nn","•",""),"")</f>
        <v/>
      </c>
      <c r="BT190" s="1" t="str">
        <f ca="1">IF(($A190&lt;&gt;"")*(BT$1&lt;&gt;""),IF(_xlfn.XLOOKUP(BT$1,Attendance_sorted!$B189:$CW189,Attendance_sorted!$B189:$CW189,"nn")&lt;&gt;"nn","•",""),"")</f>
        <v/>
      </c>
      <c r="BU190" s="1" t="str">
        <f ca="1">IF(($A190&lt;&gt;"")*(BU$1&lt;&gt;""),IF(_xlfn.XLOOKUP(BU$1,Attendance_sorted!$B189:$CW189,Attendance_sorted!$B189:$CW189,"nn")&lt;&gt;"nn","•",""),"")</f>
        <v/>
      </c>
      <c r="BV190" s="1" t="str">
        <f ca="1">IF(($A190&lt;&gt;"")*(BV$1&lt;&gt;""),IF(_xlfn.XLOOKUP(BV$1,Attendance_sorted!$B189:$CW189,Attendance_sorted!$B189:$CW189,"nn")&lt;&gt;"nn","•",""),"")</f>
        <v/>
      </c>
      <c r="BW190" s="1" t="str">
        <f ca="1">IF(($A190&lt;&gt;"")*(BW$1&lt;&gt;""),IF(_xlfn.XLOOKUP(BW$1,Attendance_sorted!$B189:$CW189,Attendance_sorted!$B189:$CW189,"nn")&lt;&gt;"nn","•",""),"")</f>
        <v/>
      </c>
      <c r="BX190" s="1" t="str">
        <f ca="1">IF(($A190&lt;&gt;"")*(BX$1&lt;&gt;""),IF(_xlfn.XLOOKUP(BX$1,Attendance_sorted!$B189:$CW189,Attendance_sorted!$B189:$CW189,"nn")&lt;&gt;"nn","•",""),"")</f>
        <v/>
      </c>
      <c r="BY190" s="1" t="str">
        <f ca="1">IF(($A190&lt;&gt;"")*(BY$1&lt;&gt;""),IF(_xlfn.XLOOKUP(BY$1,Attendance_sorted!$B189:$CW189,Attendance_sorted!$B189:$CW189,"nn")&lt;&gt;"nn","•",""),"")</f>
        <v/>
      </c>
      <c r="BZ190" s="1" t="str">
        <f ca="1">IF(($A190&lt;&gt;"")*(BZ$1&lt;&gt;""),IF(_xlfn.XLOOKUP(BZ$1,Attendance_sorted!$B189:$CW189,Attendance_sorted!$B189:$CW189,"nn")&lt;&gt;"nn","•",""),"")</f>
        <v/>
      </c>
      <c r="CA190" s="1" t="str">
        <f ca="1">IF(($A190&lt;&gt;"")*(CA$1&lt;&gt;""),IF(_xlfn.XLOOKUP(CA$1,Attendance_sorted!$B189:$CW189,Attendance_sorted!$B189:$CW189,"nn")&lt;&gt;"nn","•",""),"")</f>
        <v/>
      </c>
      <c r="CB190" s="1" t="str">
        <f ca="1">IF(($A190&lt;&gt;"")*(CB$1&lt;&gt;""),IF(_xlfn.XLOOKUP(CB$1,Attendance_sorted!$B189:$CW189,Attendance_sorted!$B189:$CW189,"nn")&lt;&gt;"nn","•",""),"")</f>
        <v/>
      </c>
      <c r="CC190" s="1" t="str">
        <f ca="1">IF(($A190&lt;&gt;"")*(CC$1&lt;&gt;""),IF(_xlfn.XLOOKUP(CC$1,Attendance_sorted!$B189:$CW189,Attendance_sorted!$B189:$CW189,"nn")&lt;&gt;"nn","•",""),"")</f>
        <v/>
      </c>
      <c r="CD190" s="1" t="str">
        <f ca="1">IF(($A190&lt;&gt;"")*(CD$1&lt;&gt;""),IF(_xlfn.XLOOKUP(CD$1,Attendance_sorted!$B189:$CW189,Attendance_sorted!$B189:$CW189,"nn")&lt;&gt;"nn","•",""),"")</f>
        <v/>
      </c>
      <c r="CE190" s="1" t="str">
        <f ca="1">IF(($A190&lt;&gt;"")*(CE$1&lt;&gt;""),IF(_xlfn.XLOOKUP(CE$1,Attendance_sorted!$B189:$CW189,Attendance_sorted!$B189:$CW189,"nn")&lt;&gt;"nn","•",""),"")</f>
        <v/>
      </c>
      <c r="CF190" s="1" t="str">
        <f ca="1">IF(($A190&lt;&gt;"")*(CF$1&lt;&gt;""),IF(_xlfn.XLOOKUP(CF$1,Attendance_sorted!$B189:$CW189,Attendance_sorted!$B189:$CW189,"nn")&lt;&gt;"nn","•",""),"")</f>
        <v/>
      </c>
      <c r="CG190" s="1" t="str">
        <f ca="1">IF(($A190&lt;&gt;"")*(CG$1&lt;&gt;""),IF(_xlfn.XLOOKUP(CG$1,Attendance_sorted!$B189:$CW189,Attendance_sorted!$B189:$CW189,"nn")&lt;&gt;"nn","•",""),"")</f>
        <v/>
      </c>
      <c r="CH190" s="1" t="str">
        <f ca="1">IF(($A190&lt;&gt;"")*(CH$1&lt;&gt;""),IF(_xlfn.XLOOKUP(CH$1,Attendance_sorted!$B189:$CW189,Attendance_sorted!$B189:$CW189,"nn")&lt;&gt;"nn","•",""),"")</f>
        <v/>
      </c>
      <c r="CI190" s="1" t="str">
        <f ca="1">IF(($A190&lt;&gt;"")*(CI$1&lt;&gt;""),IF(_xlfn.XLOOKUP(CI$1,Attendance_sorted!$B189:$CW189,Attendance_sorted!$B189:$CW189,"nn")&lt;&gt;"nn","•",""),"")</f>
        <v/>
      </c>
      <c r="CJ190" s="1" t="str">
        <f ca="1">IF(($A190&lt;&gt;"")*(CJ$1&lt;&gt;""),IF(_xlfn.XLOOKUP(CJ$1,Attendance_sorted!$B189:$CW189,Attendance_sorted!$B189:$CW189,"nn")&lt;&gt;"nn","•",""),"")</f>
        <v/>
      </c>
      <c r="CK190" s="1" t="str">
        <f ca="1">IF(($A190&lt;&gt;"")*(CK$1&lt;&gt;""),IF(_xlfn.XLOOKUP(CK$1,Attendance_sorted!$B189:$CW189,Attendance_sorted!$B189:$CW189,"nn")&lt;&gt;"nn","•",""),"")</f>
        <v/>
      </c>
      <c r="CL190" s="1" t="str">
        <f ca="1">IF(($A190&lt;&gt;"")*(CL$1&lt;&gt;""),IF(_xlfn.XLOOKUP(CL$1,Attendance_sorted!$B189:$CW189,Attendance_sorted!$B189:$CW189,"nn")&lt;&gt;"nn","•",""),"")</f>
        <v/>
      </c>
      <c r="CM190" s="1" t="str">
        <f ca="1">IF(($A190&lt;&gt;"")*(CM$1&lt;&gt;""),IF(_xlfn.XLOOKUP(CM$1,Attendance_sorted!$B189:$CW189,Attendance_sorted!$B189:$CW189,"nn")&lt;&gt;"nn","•",""),"")</f>
        <v/>
      </c>
      <c r="CN190" s="1" t="str">
        <f ca="1">IF(($A190&lt;&gt;"")*(CN$1&lt;&gt;""),IF(_xlfn.XLOOKUP(CN$1,Attendance_sorted!$B189:$CW189,Attendance_sorted!$B189:$CW189,"nn")&lt;&gt;"nn","•",""),"")</f>
        <v/>
      </c>
      <c r="CO190" s="1" t="str">
        <f ca="1">IF(($A190&lt;&gt;"")*(CO$1&lt;&gt;""),IF(_xlfn.XLOOKUP(CO$1,Attendance_sorted!$B189:$CW189,Attendance_sorted!$B189:$CW189,"nn")&lt;&gt;"nn","•",""),"")</f>
        <v/>
      </c>
      <c r="CP190" s="1" t="str">
        <f ca="1">IF(($A190&lt;&gt;"")*(CP$1&lt;&gt;""),IF(_xlfn.XLOOKUP(CP$1,Attendance_sorted!$B189:$CW189,Attendance_sorted!$B189:$CW189,"nn")&lt;&gt;"nn","•",""),"")</f>
        <v/>
      </c>
      <c r="CQ190" s="1" t="str">
        <f ca="1">IF(($A190&lt;&gt;"")*(CQ$1&lt;&gt;""),IF(_xlfn.XLOOKUP(CQ$1,Attendance_sorted!$B189:$CW189,Attendance_sorted!$B189:$CW189,"nn")&lt;&gt;"nn","•",""),"")</f>
        <v/>
      </c>
      <c r="CR190" s="1" t="str">
        <f ca="1">IF(($A190&lt;&gt;"")*(CR$1&lt;&gt;""),IF(_xlfn.XLOOKUP(CR$1,Attendance_sorted!$B189:$CW189,Attendance_sorted!$B189:$CW189,"nn")&lt;&gt;"nn","•",""),"")</f>
        <v/>
      </c>
      <c r="CS190" s="1" t="str">
        <f ca="1">IF(($A190&lt;&gt;"")*(CS$1&lt;&gt;""),IF(_xlfn.XLOOKUP(CS$1,Attendance_sorted!$B189:$CW189,Attendance_sorted!$B189:$CW189,"nn")&lt;&gt;"nn","•",""),"")</f>
        <v/>
      </c>
      <c r="CT190" s="1" t="str">
        <f ca="1">IF(($A190&lt;&gt;"")*(CT$1&lt;&gt;""),IF(_xlfn.XLOOKUP(CT$1,Attendance_sorted!$B189:$CW189,Attendance_sorted!$B189:$CW189,"nn")&lt;&gt;"nn","•",""),"")</f>
        <v/>
      </c>
      <c r="CU190" s="1" t="str">
        <f ca="1">IF(($A190&lt;&gt;"")*(CU$1&lt;&gt;""),IF(_xlfn.XLOOKUP(CU$1,Attendance_sorted!$B189:$CW189,Attendance_sorted!$B189:$CW189,"nn")&lt;&gt;"nn","•",""),"")</f>
        <v/>
      </c>
      <c r="CV190" s="1" t="str">
        <f ca="1">IF(($A190&lt;&gt;"")*(CV$1&lt;&gt;""),IF(_xlfn.XLOOKUP(CV$1,Attendance_sorted!$B189:$CW189,Attendance_sorted!$B189:$CW189,"nn")&lt;&gt;"nn","•",""),"")</f>
        <v/>
      </c>
      <c r="CW190" s="1" t="str">
        <f ca="1">IF(($A190&lt;&gt;"")*(CW$1&lt;&gt;""),IF(_xlfn.XLOOKUP(CW$1,Attendance_sorted!$B189:$CW189,Attendance_sorted!$B189:$CW189,"nn")&lt;&gt;"nn","•",""),"")</f>
        <v/>
      </c>
    </row>
    <row r="191" spans="1:101">
      <c r="A191" s="1">
        <v>724</v>
      </c>
      <c r="B191" s="1" t="str">
        <f ca="1">IF(($A191&lt;&gt;"")*(B$1&lt;&gt;""),IF(_xlfn.XLOOKUP(B$1,Attendance_sorted!$B190:$CW190,Attendance_sorted!$B190:$CW190,"nn")&lt;&gt;"nn","•",""),"")</f>
        <v/>
      </c>
      <c r="C191" s="1" t="str">
        <f ca="1">IF(($A191&lt;&gt;"")*(C$1&lt;&gt;""),IF(_xlfn.XLOOKUP(C$1,Attendance_sorted!$B190:$CW190,Attendance_sorted!$B190:$CW190,"nn")&lt;&gt;"nn","•",""),"")</f>
        <v/>
      </c>
      <c r="D191" s="1" t="str">
        <f ca="1">IF(($A191&lt;&gt;"")*(D$1&lt;&gt;""),IF(_xlfn.XLOOKUP(D$1,Attendance_sorted!$B190:$CW190,Attendance_sorted!$B190:$CW190,"nn")&lt;&gt;"nn","•",""),"")</f>
        <v/>
      </c>
      <c r="E191" s="1" t="str">
        <f ca="1">IF(($A191&lt;&gt;"")*(E$1&lt;&gt;""),IF(_xlfn.XLOOKUP(E$1,Attendance_sorted!$B190:$CW190,Attendance_sorted!$B190:$CW190,"nn")&lt;&gt;"nn","•",""),"")</f>
        <v/>
      </c>
      <c r="F191" s="1" t="str">
        <f ca="1">IF(($A191&lt;&gt;"")*(F$1&lt;&gt;""),IF(_xlfn.XLOOKUP(F$1,Attendance_sorted!$B190:$CW190,Attendance_sorted!$B190:$CW190,"nn")&lt;&gt;"nn","•",""),"")</f>
        <v/>
      </c>
      <c r="G191" s="1" t="str">
        <f ca="1">IF(($A191&lt;&gt;"")*(G$1&lt;&gt;""),IF(_xlfn.XLOOKUP(G$1,Attendance_sorted!$B190:$CW190,Attendance_sorted!$B190:$CW190,"nn")&lt;&gt;"nn","•",""),"")</f>
        <v/>
      </c>
      <c r="H191" s="1" t="str">
        <f ca="1">IF(($A191&lt;&gt;"")*(H$1&lt;&gt;""),IF(_xlfn.XLOOKUP(H$1,Attendance_sorted!$B190:$CW190,Attendance_sorted!$B190:$CW190,"nn")&lt;&gt;"nn","•",""),"")</f>
        <v/>
      </c>
      <c r="I191" s="1" t="str">
        <f ca="1">IF(($A191&lt;&gt;"")*(I$1&lt;&gt;""),IF(_xlfn.XLOOKUP(I$1,Attendance_sorted!$B190:$CW190,Attendance_sorted!$B190:$CW190,"nn")&lt;&gt;"nn","•",""),"")</f>
        <v/>
      </c>
      <c r="J191" s="1" t="str">
        <f ca="1">IF(($A191&lt;&gt;"")*(J$1&lt;&gt;""),IF(_xlfn.XLOOKUP(J$1,Attendance_sorted!$B190:$CW190,Attendance_sorted!$B190:$CW190,"nn")&lt;&gt;"nn","•",""),"")</f>
        <v/>
      </c>
      <c r="K191" s="1" t="str">
        <f ca="1">IF(($A191&lt;&gt;"")*(K$1&lt;&gt;""),IF(_xlfn.XLOOKUP(K$1,Attendance_sorted!$B190:$CW190,Attendance_sorted!$B190:$CW190,"nn")&lt;&gt;"nn","•",""),"")</f>
        <v/>
      </c>
      <c r="L191" s="1" t="str">
        <f ca="1">IF(($A191&lt;&gt;"")*(L$1&lt;&gt;""),IF(_xlfn.XLOOKUP(L$1,Attendance_sorted!$B190:$CW190,Attendance_sorted!$B190:$CW190,"nn")&lt;&gt;"nn","•",""),"")</f>
        <v/>
      </c>
      <c r="M191" s="1" t="str">
        <f ca="1">IF(($A191&lt;&gt;"")*(M$1&lt;&gt;""),IF(_xlfn.XLOOKUP(M$1,Attendance_sorted!$B190:$CW190,Attendance_sorted!$B190:$CW190,"nn")&lt;&gt;"nn","•",""),"")</f>
        <v/>
      </c>
      <c r="N191" s="1" t="str">
        <f ca="1">IF(($A191&lt;&gt;"")*(N$1&lt;&gt;""),IF(_xlfn.XLOOKUP(N$1,Attendance_sorted!$B190:$CW190,Attendance_sorted!$B190:$CW190,"nn")&lt;&gt;"nn","•",""),"")</f>
        <v/>
      </c>
      <c r="O191" s="1" t="str">
        <f ca="1">IF(($A191&lt;&gt;"")*(O$1&lt;&gt;""),IF(_xlfn.XLOOKUP(O$1,Attendance_sorted!$B190:$CW190,Attendance_sorted!$B190:$CW190,"nn")&lt;&gt;"nn","•",""),"")</f>
        <v/>
      </c>
      <c r="P191" s="1" t="str">
        <f ca="1">IF(($A191&lt;&gt;"")*(P$1&lt;&gt;""),IF(_xlfn.XLOOKUP(P$1,Attendance_sorted!$B190:$CW190,Attendance_sorted!$B190:$CW190,"nn")&lt;&gt;"nn","•",""),"")</f>
        <v/>
      </c>
      <c r="Q191" s="1" t="str">
        <f ca="1">IF(($A191&lt;&gt;"")*(Q$1&lt;&gt;""),IF(_xlfn.XLOOKUP(Q$1,Attendance_sorted!$B190:$CW190,Attendance_sorted!$B190:$CW190,"nn")&lt;&gt;"nn","•",""),"")</f>
        <v/>
      </c>
      <c r="R191" s="1" t="str">
        <f ca="1">IF(($A191&lt;&gt;"")*(R$1&lt;&gt;""),IF(_xlfn.XLOOKUP(R$1,Attendance_sorted!$B190:$CW190,Attendance_sorted!$B190:$CW190,"nn")&lt;&gt;"nn","•",""),"")</f>
        <v/>
      </c>
      <c r="S191" s="1" t="str">
        <f ca="1">IF(($A191&lt;&gt;"")*(S$1&lt;&gt;""),IF(_xlfn.XLOOKUP(S$1,Attendance_sorted!$B190:$CW190,Attendance_sorted!$B190:$CW190,"nn")&lt;&gt;"nn","•",""),"")</f>
        <v/>
      </c>
      <c r="T191" s="1" t="str">
        <f ca="1">IF(($A191&lt;&gt;"")*(T$1&lt;&gt;""),IF(_xlfn.XLOOKUP(T$1,Attendance_sorted!$B190:$CW190,Attendance_sorted!$B190:$CW190,"nn")&lt;&gt;"nn","•",""),"")</f>
        <v/>
      </c>
      <c r="U191" s="1" t="str">
        <f ca="1">IF(($A191&lt;&gt;"")*(U$1&lt;&gt;""),IF(_xlfn.XLOOKUP(U$1,Attendance_sorted!$B190:$CW190,Attendance_sorted!$B190:$CW190,"nn")&lt;&gt;"nn","•",""),"")</f>
        <v/>
      </c>
      <c r="V191" s="1" t="str">
        <f ca="1">IF(($A191&lt;&gt;"")*(V$1&lt;&gt;""),IF(_xlfn.XLOOKUP(V$1,Attendance_sorted!$B190:$CW190,Attendance_sorted!$B190:$CW190,"nn")&lt;&gt;"nn","•",""),"")</f>
        <v/>
      </c>
      <c r="W191" s="1" t="str">
        <f ca="1">IF(($A191&lt;&gt;"")*(W$1&lt;&gt;""),IF(_xlfn.XLOOKUP(W$1,Attendance_sorted!$B190:$CW190,Attendance_sorted!$B190:$CW190,"nn")&lt;&gt;"nn","•",""),"")</f>
        <v/>
      </c>
      <c r="X191" s="1" t="str">
        <f ca="1">IF(($A191&lt;&gt;"")*(X$1&lt;&gt;""),IF(_xlfn.XLOOKUP(X$1,Attendance_sorted!$B190:$CW190,Attendance_sorted!$B190:$CW190,"nn")&lt;&gt;"nn","•",""),"")</f>
        <v/>
      </c>
      <c r="Y191" s="1" t="str">
        <f ca="1">IF(($A191&lt;&gt;"")*(Y$1&lt;&gt;""),IF(_xlfn.XLOOKUP(Y$1,Attendance_sorted!$B190:$CW190,Attendance_sorted!$B190:$CW190,"nn")&lt;&gt;"nn","•",""),"")</f>
        <v/>
      </c>
      <c r="Z191" s="1" t="str">
        <f ca="1">IF(($A191&lt;&gt;"")*(Z$1&lt;&gt;""),IF(_xlfn.XLOOKUP(Z$1,Attendance_sorted!$B190:$CW190,Attendance_sorted!$B190:$CW190,"nn")&lt;&gt;"nn","•",""),"")</f>
        <v/>
      </c>
      <c r="AA191" s="1" t="str">
        <f ca="1">IF(($A191&lt;&gt;"")*(AA$1&lt;&gt;""),IF(_xlfn.XLOOKUP(AA$1,Attendance_sorted!$B190:$CW190,Attendance_sorted!$B190:$CW190,"nn")&lt;&gt;"nn","•",""),"")</f>
        <v/>
      </c>
      <c r="AB191" s="1" t="str">
        <f ca="1">IF(($A191&lt;&gt;"")*(AB$1&lt;&gt;""),IF(_xlfn.XLOOKUP(AB$1,Attendance_sorted!$B190:$CW190,Attendance_sorted!$B190:$CW190,"nn")&lt;&gt;"nn","•",""),"")</f>
        <v/>
      </c>
      <c r="AC191" s="1" t="str">
        <f ca="1">IF(($A191&lt;&gt;"")*(AC$1&lt;&gt;""),IF(_xlfn.XLOOKUP(AC$1,Attendance_sorted!$B190:$CW190,Attendance_sorted!$B190:$CW190,"nn")&lt;&gt;"nn","•",""),"")</f>
        <v/>
      </c>
      <c r="AD191" s="1" t="str">
        <f ca="1">IF(($A191&lt;&gt;"")*(AD$1&lt;&gt;""),IF(_xlfn.XLOOKUP(AD$1,Attendance_sorted!$B190:$CW190,Attendance_sorted!$B190:$CW190,"nn")&lt;&gt;"nn","•",""),"")</f>
        <v/>
      </c>
      <c r="AE191" s="1" t="str">
        <f ca="1">IF(($A191&lt;&gt;"")*(AE$1&lt;&gt;""),IF(_xlfn.XLOOKUP(AE$1,Attendance_sorted!$B190:$CW190,Attendance_sorted!$B190:$CW190,"nn")&lt;&gt;"nn","•",""),"")</f>
        <v/>
      </c>
      <c r="AF191" s="1" t="str">
        <f ca="1">IF(($A191&lt;&gt;"")*(AF$1&lt;&gt;""),IF(_xlfn.XLOOKUP(AF$1,Attendance_sorted!$B190:$CW190,Attendance_sorted!$B190:$CW190,"nn")&lt;&gt;"nn","•",""),"")</f>
        <v/>
      </c>
      <c r="AG191" s="1" t="str">
        <f ca="1">IF(($A191&lt;&gt;"")*(AG$1&lt;&gt;""),IF(_xlfn.XLOOKUP(AG$1,Attendance_sorted!$B190:$CW190,Attendance_sorted!$B190:$CW190,"nn")&lt;&gt;"nn","•",""),"")</f>
        <v/>
      </c>
      <c r="AH191" s="1" t="str">
        <f ca="1">IF(($A191&lt;&gt;"")*(AH$1&lt;&gt;""),IF(_xlfn.XLOOKUP(AH$1,Attendance_sorted!$B190:$CW190,Attendance_sorted!$B190:$CW190,"nn")&lt;&gt;"nn","•",""),"")</f>
        <v/>
      </c>
      <c r="AI191" s="1" t="str">
        <f ca="1">IF(($A191&lt;&gt;"")*(AI$1&lt;&gt;""),IF(_xlfn.XLOOKUP(AI$1,Attendance_sorted!$B190:$CW190,Attendance_sorted!$B190:$CW190,"nn")&lt;&gt;"nn","•",""),"")</f>
        <v/>
      </c>
      <c r="AJ191" s="1" t="str">
        <f ca="1">IF(($A191&lt;&gt;"")*(AJ$1&lt;&gt;""),IF(_xlfn.XLOOKUP(AJ$1,Attendance_sorted!$B190:$CW190,Attendance_sorted!$B190:$CW190,"nn")&lt;&gt;"nn","•",""),"")</f>
        <v/>
      </c>
      <c r="AK191" s="1" t="str">
        <f ca="1">IF(($A191&lt;&gt;"")*(AK$1&lt;&gt;""),IF(_xlfn.XLOOKUP(AK$1,Attendance_sorted!$B190:$CW190,Attendance_sorted!$B190:$CW190,"nn")&lt;&gt;"nn","•",""),"")</f>
        <v/>
      </c>
      <c r="AL191" s="1" t="str">
        <f ca="1">IF(($A191&lt;&gt;"")*(AL$1&lt;&gt;""),IF(_xlfn.XLOOKUP(AL$1,Attendance_sorted!$B190:$CW190,Attendance_sorted!$B190:$CW190,"nn")&lt;&gt;"nn","•",""),"")</f>
        <v/>
      </c>
      <c r="AM191" s="1" t="str">
        <f ca="1">IF(($A191&lt;&gt;"")*(AM$1&lt;&gt;""),IF(_xlfn.XLOOKUP(AM$1,Attendance_sorted!$B190:$CW190,Attendance_sorted!$B190:$CW190,"nn")&lt;&gt;"nn","•",""),"")</f>
        <v/>
      </c>
      <c r="AN191" s="1" t="str">
        <f ca="1">IF(($A191&lt;&gt;"")*(AN$1&lt;&gt;""),IF(_xlfn.XLOOKUP(AN$1,Attendance_sorted!$B190:$CW190,Attendance_sorted!$B190:$CW190,"nn")&lt;&gt;"nn","•",""),"")</f>
        <v/>
      </c>
      <c r="AO191" s="1" t="str">
        <f ca="1">IF(($A191&lt;&gt;"")*(AO$1&lt;&gt;""),IF(_xlfn.XLOOKUP(AO$1,Attendance_sorted!$B190:$CW190,Attendance_sorted!$B190:$CW190,"nn")&lt;&gt;"nn","•",""),"")</f>
        <v/>
      </c>
      <c r="AP191" s="1" t="str">
        <f ca="1">IF(($A191&lt;&gt;"")*(AP$1&lt;&gt;""),IF(_xlfn.XLOOKUP(AP$1,Attendance_sorted!$B190:$CW190,Attendance_sorted!$B190:$CW190,"nn")&lt;&gt;"nn","•",""),"")</f>
        <v/>
      </c>
      <c r="AQ191" s="1" t="str">
        <f ca="1">IF(($A191&lt;&gt;"")*(AQ$1&lt;&gt;""),IF(_xlfn.XLOOKUP(AQ$1,Attendance_sorted!$B190:$CW190,Attendance_sorted!$B190:$CW190,"nn")&lt;&gt;"nn","•",""),"")</f>
        <v/>
      </c>
      <c r="AR191" s="1" t="str">
        <f ca="1">IF(($A191&lt;&gt;"")*(AR$1&lt;&gt;""),IF(_xlfn.XLOOKUP(AR$1,Attendance_sorted!$B190:$CW190,Attendance_sorted!$B190:$CW190,"nn")&lt;&gt;"nn","•",""),"")</f>
        <v/>
      </c>
      <c r="AS191" s="1" t="str">
        <f ca="1">IF(($A191&lt;&gt;"")*(AS$1&lt;&gt;""),IF(_xlfn.XLOOKUP(AS$1,Attendance_sorted!$B190:$CW190,Attendance_sorted!$B190:$CW190,"nn")&lt;&gt;"nn","•",""),"")</f>
        <v/>
      </c>
      <c r="AT191" s="1" t="str">
        <f ca="1">IF(($A191&lt;&gt;"")*(AT$1&lt;&gt;""),IF(_xlfn.XLOOKUP(AT$1,Attendance_sorted!$B190:$CW190,Attendance_sorted!$B190:$CW190,"nn")&lt;&gt;"nn","•",""),"")</f>
        <v/>
      </c>
      <c r="AU191" s="1" t="str">
        <f ca="1">IF(($A191&lt;&gt;"")*(AU$1&lt;&gt;""),IF(_xlfn.XLOOKUP(AU$1,Attendance_sorted!$B190:$CW190,Attendance_sorted!$B190:$CW190,"nn")&lt;&gt;"nn","•",""),"")</f>
        <v/>
      </c>
      <c r="AV191" s="1" t="str">
        <f ca="1">IF(($A191&lt;&gt;"")*(AV$1&lt;&gt;""),IF(_xlfn.XLOOKUP(AV$1,Attendance_sorted!$B190:$CW190,Attendance_sorted!$B190:$CW190,"nn")&lt;&gt;"nn","•",""),"")</f>
        <v/>
      </c>
      <c r="AW191" s="1" t="str">
        <f ca="1">IF(($A191&lt;&gt;"")*(AW$1&lt;&gt;""),IF(_xlfn.XLOOKUP(AW$1,Attendance_sorted!$B190:$CW190,Attendance_sorted!$B190:$CW190,"nn")&lt;&gt;"nn","•",""),"")</f>
        <v/>
      </c>
      <c r="AX191" s="1" t="str">
        <f ca="1">IF(($A191&lt;&gt;"")*(AX$1&lt;&gt;""),IF(_xlfn.XLOOKUP(AX$1,Attendance_sorted!$B190:$CW190,Attendance_sorted!$B190:$CW190,"nn")&lt;&gt;"nn","•",""),"")</f>
        <v/>
      </c>
      <c r="AY191" s="1" t="str">
        <f ca="1">IF(($A191&lt;&gt;"")*(AY$1&lt;&gt;""),IF(_xlfn.XLOOKUP(AY$1,Attendance_sorted!$B190:$CW190,Attendance_sorted!$B190:$CW190,"nn")&lt;&gt;"nn","•",""),"")</f>
        <v/>
      </c>
      <c r="AZ191" s="1" t="str">
        <f ca="1">IF(($A191&lt;&gt;"")*(AZ$1&lt;&gt;""),IF(_xlfn.XLOOKUP(AZ$1,Attendance_sorted!$B190:$CW190,Attendance_sorted!$B190:$CW190,"nn")&lt;&gt;"nn","•",""),"")</f>
        <v/>
      </c>
      <c r="BA191" s="1" t="str">
        <f ca="1">IF(($A191&lt;&gt;"")*(BA$1&lt;&gt;""),IF(_xlfn.XLOOKUP(BA$1,Attendance_sorted!$B190:$CW190,Attendance_sorted!$B190:$CW190,"nn")&lt;&gt;"nn","•",""),"")</f>
        <v/>
      </c>
      <c r="BB191" s="1" t="str">
        <f ca="1">IF(($A191&lt;&gt;"")*(BB$1&lt;&gt;""),IF(_xlfn.XLOOKUP(BB$1,Attendance_sorted!$B190:$CW190,Attendance_sorted!$B190:$CW190,"nn")&lt;&gt;"nn","•",""),"")</f>
        <v/>
      </c>
      <c r="BC191" s="1" t="str">
        <f ca="1">IF(($A191&lt;&gt;"")*(BC$1&lt;&gt;""),IF(_xlfn.XLOOKUP(BC$1,Attendance_sorted!$B190:$CW190,Attendance_sorted!$B190:$CW190,"nn")&lt;&gt;"nn","•",""),"")</f>
        <v/>
      </c>
      <c r="BD191" s="1" t="str">
        <f ca="1">IF(($A191&lt;&gt;"")*(BD$1&lt;&gt;""),IF(_xlfn.XLOOKUP(BD$1,Attendance_sorted!$B190:$CW190,Attendance_sorted!$B190:$CW190,"nn")&lt;&gt;"nn","•",""),"")</f>
        <v/>
      </c>
      <c r="BE191" s="1" t="str">
        <f ca="1">IF(($A191&lt;&gt;"")*(BE$1&lt;&gt;""),IF(_xlfn.XLOOKUP(BE$1,Attendance_sorted!$B190:$CW190,Attendance_sorted!$B190:$CW190,"nn")&lt;&gt;"nn","•",""),"")</f>
        <v/>
      </c>
      <c r="BF191" s="1" t="str">
        <f ca="1">IF(($A191&lt;&gt;"")*(BF$1&lt;&gt;""),IF(_xlfn.XLOOKUP(BF$1,Attendance_sorted!$B190:$CW190,Attendance_sorted!$B190:$CW190,"nn")&lt;&gt;"nn","•",""),"")</f>
        <v/>
      </c>
      <c r="BG191" s="1" t="str">
        <f ca="1">IF(($A191&lt;&gt;"")*(BG$1&lt;&gt;""),IF(_xlfn.XLOOKUP(BG$1,Attendance_sorted!$B190:$CW190,Attendance_sorted!$B190:$CW190,"nn")&lt;&gt;"nn","•",""),"")</f>
        <v/>
      </c>
      <c r="BH191" s="1" t="str">
        <f ca="1">IF(($A191&lt;&gt;"")*(BH$1&lt;&gt;""),IF(_xlfn.XLOOKUP(BH$1,Attendance_sorted!$B190:$CW190,Attendance_sorted!$B190:$CW190,"nn")&lt;&gt;"nn","•",""),"")</f>
        <v/>
      </c>
      <c r="BI191" s="1" t="str">
        <f ca="1">IF(($A191&lt;&gt;"")*(BI$1&lt;&gt;""),IF(_xlfn.XLOOKUP(BI$1,Attendance_sorted!$B190:$CW190,Attendance_sorted!$B190:$CW190,"nn")&lt;&gt;"nn","•",""),"")</f>
        <v/>
      </c>
      <c r="BJ191" s="1" t="str">
        <f ca="1">IF(($A191&lt;&gt;"")*(BJ$1&lt;&gt;""),IF(_xlfn.XLOOKUP(BJ$1,Attendance_sorted!$B190:$CW190,Attendance_sorted!$B190:$CW190,"nn")&lt;&gt;"nn","•",""),"")</f>
        <v/>
      </c>
      <c r="BK191" s="1" t="str">
        <f ca="1">IF(($A191&lt;&gt;"")*(BK$1&lt;&gt;""),IF(_xlfn.XLOOKUP(BK$1,Attendance_sorted!$B190:$CW190,Attendance_sorted!$B190:$CW190,"nn")&lt;&gt;"nn","•",""),"")</f>
        <v/>
      </c>
      <c r="BL191" s="1" t="str">
        <f ca="1">IF(($A191&lt;&gt;"")*(BL$1&lt;&gt;""),IF(_xlfn.XLOOKUP(BL$1,Attendance_sorted!$B190:$CW190,Attendance_sorted!$B190:$CW190,"nn")&lt;&gt;"nn","•",""),"")</f>
        <v/>
      </c>
      <c r="BM191" s="1" t="str">
        <f ca="1">IF(($A191&lt;&gt;"")*(BM$1&lt;&gt;""),IF(_xlfn.XLOOKUP(BM$1,Attendance_sorted!$B190:$CW190,Attendance_sorted!$B190:$CW190,"nn")&lt;&gt;"nn","•",""),"")</f>
        <v/>
      </c>
      <c r="BN191" s="1" t="str">
        <f ca="1">IF(($A191&lt;&gt;"")*(BN$1&lt;&gt;""),IF(_xlfn.XLOOKUP(BN$1,Attendance_sorted!$B190:$CW190,Attendance_sorted!$B190:$CW190,"nn")&lt;&gt;"nn","•",""),"")</f>
        <v/>
      </c>
      <c r="BO191" s="1" t="str">
        <f ca="1">IF(($A191&lt;&gt;"")*(BO$1&lt;&gt;""),IF(_xlfn.XLOOKUP(BO$1,Attendance_sorted!$B190:$CW190,Attendance_sorted!$B190:$CW190,"nn")&lt;&gt;"nn","•",""),"")</f>
        <v/>
      </c>
      <c r="BP191" s="1" t="str">
        <f ca="1">IF(($A191&lt;&gt;"")*(BP$1&lt;&gt;""),IF(_xlfn.XLOOKUP(BP$1,Attendance_sorted!$B190:$CW190,Attendance_sorted!$B190:$CW190,"nn")&lt;&gt;"nn","•",""),"")</f>
        <v/>
      </c>
      <c r="BQ191" s="1" t="str">
        <f ca="1">IF(($A191&lt;&gt;"")*(BQ$1&lt;&gt;""),IF(_xlfn.XLOOKUP(BQ$1,Attendance_sorted!$B190:$CW190,Attendance_sorted!$B190:$CW190,"nn")&lt;&gt;"nn","•",""),"")</f>
        <v/>
      </c>
      <c r="BR191" s="1" t="str">
        <f ca="1">IF(($A191&lt;&gt;"")*(BR$1&lt;&gt;""),IF(_xlfn.XLOOKUP(BR$1,Attendance_sorted!$B190:$CW190,Attendance_sorted!$B190:$CW190,"nn")&lt;&gt;"nn","•",""),"")</f>
        <v/>
      </c>
      <c r="BS191" s="1" t="str">
        <f ca="1">IF(($A191&lt;&gt;"")*(BS$1&lt;&gt;""),IF(_xlfn.XLOOKUP(BS$1,Attendance_sorted!$B190:$CW190,Attendance_sorted!$B190:$CW190,"nn")&lt;&gt;"nn","•",""),"")</f>
        <v/>
      </c>
      <c r="BT191" s="1" t="str">
        <f ca="1">IF(($A191&lt;&gt;"")*(BT$1&lt;&gt;""),IF(_xlfn.XLOOKUP(BT$1,Attendance_sorted!$B190:$CW190,Attendance_sorted!$B190:$CW190,"nn")&lt;&gt;"nn","•",""),"")</f>
        <v/>
      </c>
      <c r="BU191" s="1" t="str">
        <f ca="1">IF(($A191&lt;&gt;"")*(BU$1&lt;&gt;""),IF(_xlfn.XLOOKUP(BU$1,Attendance_sorted!$B190:$CW190,Attendance_sorted!$B190:$CW190,"nn")&lt;&gt;"nn","•",""),"")</f>
        <v/>
      </c>
      <c r="BV191" s="1" t="str">
        <f ca="1">IF(($A191&lt;&gt;"")*(BV$1&lt;&gt;""),IF(_xlfn.XLOOKUP(BV$1,Attendance_sorted!$B190:$CW190,Attendance_sorted!$B190:$CW190,"nn")&lt;&gt;"nn","•",""),"")</f>
        <v/>
      </c>
      <c r="BW191" s="1" t="str">
        <f ca="1">IF(($A191&lt;&gt;"")*(BW$1&lt;&gt;""),IF(_xlfn.XLOOKUP(BW$1,Attendance_sorted!$B190:$CW190,Attendance_sorted!$B190:$CW190,"nn")&lt;&gt;"nn","•",""),"")</f>
        <v/>
      </c>
      <c r="BX191" s="1" t="str">
        <f ca="1">IF(($A191&lt;&gt;"")*(BX$1&lt;&gt;""),IF(_xlfn.XLOOKUP(BX$1,Attendance_sorted!$B190:$CW190,Attendance_sorted!$B190:$CW190,"nn")&lt;&gt;"nn","•",""),"")</f>
        <v/>
      </c>
      <c r="BY191" s="1" t="str">
        <f ca="1">IF(($A191&lt;&gt;"")*(BY$1&lt;&gt;""),IF(_xlfn.XLOOKUP(BY$1,Attendance_sorted!$B190:$CW190,Attendance_sorted!$B190:$CW190,"nn")&lt;&gt;"nn","•",""),"")</f>
        <v/>
      </c>
      <c r="BZ191" s="1" t="str">
        <f ca="1">IF(($A191&lt;&gt;"")*(BZ$1&lt;&gt;""),IF(_xlfn.XLOOKUP(BZ$1,Attendance_sorted!$B190:$CW190,Attendance_sorted!$B190:$CW190,"nn")&lt;&gt;"nn","•",""),"")</f>
        <v/>
      </c>
      <c r="CA191" s="1" t="str">
        <f ca="1">IF(($A191&lt;&gt;"")*(CA$1&lt;&gt;""),IF(_xlfn.XLOOKUP(CA$1,Attendance_sorted!$B190:$CW190,Attendance_sorted!$B190:$CW190,"nn")&lt;&gt;"nn","•",""),"")</f>
        <v/>
      </c>
      <c r="CB191" s="1" t="str">
        <f ca="1">IF(($A191&lt;&gt;"")*(CB$1&lt;&gt;""),IF(_xlfn.XLOOKUP(CB$1,Attendance_sorted!$B190:$CW190,Attendance_sorted!$B190:$CW190,"nn")&lt;&gt;"nn","•",""),"")</f>
        <v/>
      </c>
      <c r="CC191" s="1" t="str">
        <f ca="1">IF(($A191&lt;&gt;"")*(CC$1&lt;&gt;""),IF(_xlfn.XLOOKUP(CC$1,Attendance_sorted!$B190:$CW190,Attendance_sorted!$B190:$CW190,"nn")&lt;&gt;"nn","•",""),"")</f>
        <v/>
      </c>
      <c r="CD191" s="1" t="str">
        <f ca="1">IF(($A191&lt;&gt;"")*(CD$1&lt;&gt;""),IF(_xlfn.XLOOKUP(CD$1,Attendance_sorted!$B190:$CW190,Attendance_sorted!$B190:$CW190,"nn")&lt;&gt;"nn","•",""),"")</f>
        <v/>
      </c>
      <c r="CE191" s="1" t="str">
        <f ca="1">IF(($A191&lt;&gt;"")*(CE$1&lt;&gt;""),IF(_xlfn.XLOOKUP(CE$1,Attendance_sorted!$B190:$CW190,Attendance_sorted!$B190:$CW190,"nn")&lt;&gt;"nn","•",""),"")</f>
        <v/>
      </c>
      <c r="CF191" s="1" t="str">
        <f ca="1">IF(($A191&lt;&gt;"")*(CF$1&lt;&gt;""),IF(_xlfn.XLOOKUP(CF$1,Attendance_sorted!$B190:$CW190,Attendance_sorted!$B190:$CW190,"nn")&lt;&gt;"nn","•",""),"")</f>
        <v/>
      </c>
      <c r="CG191" s="1" t="str">
        <f ca="1">IF(($A191&lt;&gt;"")*(CG$1&lt;&gt;""),IF(_xlfn.XLOOKUP(CG$1,Attendance_sorted!$B190:$CW190,Attendance_sorted!$B190:$CW190,"nn")&lt;&gt;"nn","•",""),"")</f>
        <v/>
      </c>
      <c r="CH191" s="1" t="str">
        <f ca="1">IF(($A191&lt;&gt;"")*(CH$1&lt;&gt;""),IF(_xlfn.XLOOKUP(CH$1,Attendance_sorted!$B190:$CW190,Attendance_sorted!$B190:$CW190,"nn")&lt;&gt;"nn","•",""),"")</f>
        <v/>
      </c>
      <c r="CI191" s="1" t="str">
        <f ca="1">IF(($A191&lt;&gt;"")*(CI$1&lt;&gt;""),IF(_xlfn.XLOOKUP(CI$1,Attendance_sorted!$B190:$CW190,Attendance_sorted!$B190:$CW190,"nn")&lt;&gt;"nn","•",""),"")</f>
        <v/>
      </c>
      <c r="CJ191" s="1" t="str">
        <f ca="1">IF(($A191&lt;&gt;"")*(CJ$1&lt;&gt;""),IF(_xlfn.XLOOKUP(CJ$1,Attendance_sorted!$B190:$CW190,Attendance_sorted!$B190:$CW190,"nn")&lt;&gt;"nn","•",""),"")</f>
        <v/>
      </c>
      <c r="CK191" s="1" t="str">
        <f ca="1">IF(($A191&lt;&gt;"")*(CK$1&lt;&gt;""),IF(_xlfn.XLOOKUP(CK$1,Attendance_sorted!$B190:$CW190,Attendance_sorted!$B190:$CW190,"nn")&lt;&gt;"nn","•",""),"")</f>
        <v/>
      </c>
      <c r="CL191" s="1" t="str">
        <f ca="1">IF(($A191&lt;&gt;"")*(CL$1&lt;&gt;""),IF(_xlfn.XLOOKUP(CL$1,Attendance_sorted!$B190:$CW190,Attendance_sorted!$B190:$CW190,"nn")&lt;&gt;"nn","•",""),"")</f>
        <v/>
      </c>
      <c r="CM191" s="1" t="str">
        <f ca="1">IF(($A191&lt;&gt;"")*(CM$1&lt;&gt;""),IF(_xlfn.XLOOKUP(CM$1,Attendance_sorted!$B190:$CW190,Attendance_sorted!$B190:$CW190,"nn")&lt;&gt;"nn","•",""),"")</f>
        <v/>
      </c>
      <c r="CN191" s="1" t="str">
        <f ca="1">IF(($A191&lt;&gt;"")*(CN$1&lt;&gt;""),IF(_xlfn.XLOOKUP(CN$1,Attendance_sorted!$B190:$CW190,Attendance_sorted!$B190:$CW190,"nn")&lt;&gt;"nn","•",""),"")</f>
        <v/>
      </c>
      <c r="CO191" s="1" t="str">
        <f ca="1">IF(($A191&lt;&gt;"")*(CO$1&lt;&gt;""),IF(_xlfn.XLOOKUP(CO$1,Attendance_sorted!$B190:$CW190,Attendance_sorted!$B190:$CW190,"nn")&lt;&gt;"nn","•",""),"")</f>
        <v/>
      </c>
      <c r="CP191" s="1" t="str">
        <f ca="1">IF(($A191&lt;&gt;"")*(CP$1&lt;&gt;""),IF(_xlfn.XLOOKUP(CP$1,Attendance_sorted!$B190:$CW190,Attendance_sorted!$B190:$CW190,"nn")&lt;&gt;"nn","•",""),"")</f>
        <v/>
      </c>
      <c r="CQ191" s="1" t="str">
        <f ca="1">IF(($A191&lt;&gt;"")*(CQ$1&lt;&gt;""),IF(_xlfn.XLOOKUP(CQ$1,Attendance_sorted!$B190:$CW190,Attendance_sorted!$B190:$CW190,"nn")&lt;&gt;"nn","•",""),"")</f>
        <v/>
      </c>
      <c r="CR191" s="1" t="str">
        <f ca="1">IF(($A191&lt;&gt;"")*(CR$1&lt;&gt;""),IF(_xlfn.XLOOKUP(CR$1,Attendance_sorted!$B190:$CW190,Attendance_sorted!$B190:$CW190,"nn")&lt;&gt;"nn","•",""),"")</f>
        <v/>
      </c>
      <c r="CS191" s="1" t="str">
        <f ca="1">IF(($A191&lt;&gt;"")*(CS$1&lt;&gt;""),IF(_xlfn.XLOOKUP(CS$1,Attendance_sorted!$B190:$CW190,Attendance_sorted!$B190:$CW190,"nn")&lt;&gt;"nn","•",""),"")</f>
        <v/>
      </c>
      <c r="CT191" s="1" t="str">
        <f ca="1">IF(($A191&lt;&gt;"")*(CT$1&lt;&gt;""),IF(_xlfn.XLOOKUP(CT$1,Attendance_sorted!$B190:$CW190,Attendance_sorted!$B190:$CW190,"nn")&lt;&gt;"nn","•",""),"")</f>
        <v/>
      </c>
      <c r="CU191" s="1" t="str">
        <f ca="1">IF(($A191&lt;&gt;"")*(CU$1&lt;&gt;""),IF(_xlfn.XLOOKUP(CU$1,Attendance_sorted!$B190:$CW190,Attendance_sorted!$B190:$CW190,"nn")&lt;&gt;"nn","•",""),"")</f>
        <v/>
      </c>
      <c r="CV191" s="1" t="str">
        <f ca="1">IF(($A191&lt;&gt;"")*(CV$1&lt;&gt;""),IF(_xlfn.XLOOKUP(CV$1,Attendance_sorted!$B190:$CW190,Attendance_sorted!$B190:$CW190,"nn")&lt;&gt;"nn","•",""),"")</f>
        <v/>
      </c>
      <c r="CW191" s="1" t="str">
        <f ca="1">IF(($A191&lt;&gt;"")*(CW$1&lt;&gt;""),IF(_xlfn.XLOOKUP(CW$1,Attendance_sorted!$B190:$CW190,Attendance_sorted!$B190:$CW190,"nn")&lt;&gt;"nn","•",""),"")</f>
        <v/>
      </c>
    </row>
    <row r="192" spans="1:101">
      <c r="A192" s="1">
        <v>725</v>
      </c>
      <c r="B192" s="1" t="str">
        <f ca="1">IF(($A192&lt;&gt;"")*(B$1&lt;&gt;""),IF(_xlfn.XLOOKUP(B$1,Attendance_sorted!$B191:$CW191,Attendance_sorted!$B191:$CW191,"nn")&lt;&gt;"nn","•",""),"")</f>
        <v/>
      </c>
      <c r="C192" s="1" t="str">
        <f ca="1">IF(($A192&lt;&gt;"")*(C$1&lt;&gt;""),IF(_xlfn.XLOOKUP(C$1,Attendance_sorted!$B191:$CW191,Attendance_sorted!$B191:$CW191,"nn")&lt;&gt;"nn","•",""),"")</f>
        <v/>
      </c>
      <c r="D192" s="1" t="str">
        <f ca="1">IF(($A192&lt;&gt;"")*(D$1&lt;&gt;""),IF(_xlfn.XLOOKUP(D$1,Attendance_sorted!$B191:$CW191,Attendance_sorted!$B191:$CW191,"nn")&lt;&gt;"nn","•",""),"")</f>
        <v/>
      </c>
      <c r="E192" s="1" t="str">
        <f ca="1">IF(($A192&lt;&gt;"")*(E$1&lt;&gt;""),IF(_xlfn.XLOOKUP(E$1,Attendance_sorted!$B191:$CW191,Attendance_sorted!$B191:$CW191,"nn")&lt;&gt;"nn","•",""),"")</f>
        <v/>
      </c>
      <c r="F192" s="1" t="str">
        <f ca="1">IF(($A192&lt;&gt;"")*(F$1&lt;&gt;""),IF(_xlfn.XLOOKUP(F$1,Attendance_sorted!$B191:$CW191,Attendance_sorted!$B191:$CW191,"nn")&lt;&gt;"nn","•",""),"")</f>
        <v/>
      </c>
      <c r="G192" s="1" t="str">
        <f ca="1">IF(($A192&lt;&gt;"")*(G$1&lt;&gt;""),IF(_xlfn.XLOOKUP(G$1,Attendance_sorted!$B191:$CW191,Attendance_sorted!$B191:$CW191,"nn")&lt;&gt;"nn","•",""),"")</f>
        <v/>
      </c>
      <c r="H192" s="1" t="str">
        <f ca="1">IF(($A192&lt;&gt;"")*(H$1&lt;&gt;""),IF(_xlfn.XLOOKUP(H$1,Attendance_sorted!$B191:$CW191,Attendance_sorted!$B191:$CW191,"nn")&lt;&gt;"nn","•",""),"")</f>
        <v/>
      </c>
      <c r="I192" s="1" t="str">
        <f ca="1">IF(($A192&lt;&gt;"")*(I$1&lt;&gt;""),IF(_xlfn.XLOOKUP(I$1,Attendance_sorted!$B191:$CW191,Attendance_sorted!$B191:$CW191,"nn")&lt;&gt;"nn","•",""),"")</f>
        <v/>
      </c>
      <c r="J192" s="1" t="str">
        <f ca="1">IF(($A192&lt;&gt;"")*(J$1&lt;&gt;""),IF(_xlfn.XLOOKUP(J$1,Attendance_sorted!$B191:$CW191,Attendance_sorted!$B191:$CW191,"nn")&lt;&gt;"nn","•",""),"")</f>
        <v/>
      </c>
      <c r="K192" s="1" t="str">
        <f ca="1">IF(($A192&lt;&gt;"")*(K$1&lt;&gt;""),IF(_xlfn.XLOOKUP(K$1,Attendance_sorted!$B191:$CW191,Attendance_sorted!$B191:$CW191,"nn")&lt;&gt;"nn","•",""),"")</f>
        <v/>
      </c>
      <c r="L192" s="1" t="str">
        <f ca="1">IF(($A192&lt;&gt;"")*(L$1&lt;&gt;""),IF(_xlfn.XLOOKUP(L$1,Attendance_sorted!$B191:$CW191,Attendance_sorted!$B191:$CW191,"nn")&lt;&gt;"nn","•",""),"")</f>
        <v/>
      </c>
      <c r="M192" s="1" t="str">
        <f ca="1">IF(($A192&lt;&gt;"")*(M$1&lt;&gt;""),IF(_xlfn.XLOOKUP(M$1,Attendance_sorted!$B191:$CW191,Attendance_sorted!$B191:$CW191,"nn")&lt;&gt;"nn","•",""),"")</f>
        <v/>
      </c>
      <c r="N192" s="1" t="str">
        <f ca="1">IF(($A192&lt;&gt;"")*(N$1&lt;&gt;""),IF(_xlfn.XLOOKUP(N$1,Attendance_sorted!$B191:$CW191,Attendance_sorted!$B191:$CW191,"nn")&lt;&gt;"nn","•",""),"")</f>
        <v/>
      </c>
      <c r="O192" s="1" t="str">
        <f ca="1">IF(($A192&lt;&gt;"")*(O$1&lt;&gt;""),IF(_xlfn.XLOOKUP(O$1,Attendance_sorted!$B191:$CW191,Attendance_sorted!$B191:$CW191,"nn")&lt;&gt;"nn","•",""),"")</f>
        <v/>
      </c>
      <c r="P192" s="1" t="str">
        <f ca="1">IF(($A192&lt;&gt;"")*(P$1&lt;&gt;""),IF(_xlfn.XLOOKUP(P$1,Attendance_sorted!$B191:$CW191,Attendance_sorted!$B191:$CW191,"nn")&lt;&gt;"nn","•",""),"")</f>
        <v/>
      </c>
      <c r="Q192" s="1" t="str">
        <f ca="1">IF(($A192&lt;&gt;"")*(Q$1&lt;&gt;""),IF(_xlfn.XLOOKUP(Q$1,Attendance_sorted!$B191:$CW191,Attendance_sorted!$B191:$CW191,"nn")&lt;&gt;"nn","•",""),"")</f>
        <v/>
      </c>
      <c r="R192" s="1" t="str">
        <f ca="1">IF(($A192&lt;&gt;"")*(R$1&lt;&gt;""),IF(_xlfn.XLOOKUP(R$1,Attendance_sorted!$B191:$CW191,Attendance_sorted!$B191:$CW191,"nn")&lt;&gt;"nn","•",""),"")</f>
        <v/>
      </c>
      <c r="S192" s="1" t="str">
        <f ca="1">IF(($A192&lt;&gt;"")*(S$1&lt;&gt;""),IF(_xlfn.XLOOKUP(S$1,Attendance_sorted!$B191:$CW191,Attendance_sorted!$B191:$CW191,"nn")&lt;&gt;"nn","•",""),"")</f>
        <v/>
      </c>
      <c r="T192" s="1" t="str">
        <f ca="1">IF(($A192&lt;&gt;"")*(T$1&lt;&gt;""),IF(_xlfn.XLOOKUP(T$1,Attendance_sorted!$B191:$CW191,Attendance_sorted!$B191:$CW191,"nn")&lt;&gt;"nn","•",""),"")</f>
        <v/>
      </c>
      <c r="U192" s="1" t="str">
        <f ca="1">IF(($A192&lt;&gt;"")*(U$1&lt;&gt;""),IF(_xlfn.XLOOKUP(U$1,Attendance_sorted!$B191:$CW191,Attendance_sorted!$B191:$CW191,"nn")&lt;&gt;"nn","•",""),"")</f>
        <v/>
      </c>
      <c r="V192" s="1" t="str">
        <f ca="1">IF(($A192&lt;&gt;"")*(V$1&lt;&gt;""),IF(_xlfn.XLOOKUP(V$1,Attendance_sorted!$B191:$CW191,Attendance_sorted!$B191:$CW191,"nn")&lt;&gt;"nn","•",""),"")</f>
        <v/>
      </c>
      <c r="W192" s="1" t="str">
        <f ca="1">IF(($A192&lt;&gt;"")*(W$1&lt;&gt;""),IF(_xlfn.XLOOKUP(W$1,Attendance_sorted!$B191:$CW191,Attendance_sorted!$B191:$CW191,"nn")&lt;&gt;"nn","•",""),"")</f>
        <v/>
      </c>
      <c r="X192" s="1" t="str">
        <f ca="1">IF(($A192&lt;&gt;"")*(X$1&lt;&gt;""),IF(_xlfn.XLOOKUP(X$1,Attendance_sorted!$B191:$CW191,Attendance_sorted!$B191:$CW191,"nn")&lt;&gt;"nn","•",""),"")</f>
        <v/>
      </c>
      <c r="Y192" s="1" t="str">
        <f ca="1">IF(($A192&lt;&gt;"")*(Y$1&lt;&gt;""),IF(_xlfn.XLOOKUP(Y$1,Attendance_sorted!$B191:$CW191,Attendance_sorted!$B191:$CW191,"nn")&lt;&gt;"nn","•",""),"")</f>
        <v/>
      </c>
      <c r="Z192" s="1" t="str">
        <f ca="1">IF(($A192&lt;&gt;"")*(Z$1&lt;&gt;""),IF(_xlfn.XLOOKUP(Z$1,Attendance_sorted!$B191:$CW191,Attendance_sorted!$B191:$CW191,"nn")&lt;&gt;"nn","•",""),"")</f>
        <v/>
      </c>
      <c r="AA192" s="1" t="str">
        <f ca="1">IF(($A192&lt;&gt;"")*(AA$1&lt;&gt;""),IF(_xlfn.XLOOKUP(AA$1,Attendance_sorted!$B191:$CW191,Attendance_sorted!$B191:$CW191,"nn")&lt;&gt;"nn","•",""),"")</f>
        <v/>
      </c>
      <c r="AB192" s="1" t="str">
        <f ca="1">IF(($A192&lt;&gt;"")*(AB$1&lt;&gt;""),IF(_xlfn.XLOOKUP(AB$1,Attendance_sorted!$B191:$CW191,Attendance_sorted!$B191:$CW191,"nn")&lt;&gt;"nn","•",""),"")</f>
        <v/>
      </c>
      <c r="AC192" s="1" t="str">
        <f ca="1">IF(($A192&lt;&gt;"")*(AC$1&lt;&gt;""),IF(_xlfn.XLOOKUP(AC$1,Attendance_sorted!$B191:$CW191,Attendance_sorted!$B191:$CW191,"nn")&lt;&gt;"nn","•",""),"")</f>
        <v/>
      </c>
      <c r="AD192" s="1" t="str">
        <f ca="1">IF(($A192&lt;&gt;"")*(AD$1&lt;&gt;""),IF(_xlfn.XLOOKUP(AD$1,Attendance_sorted!$B191:$CW191,Attendance_sorted!$B191:$CW191,"nn")&lt;&gt;"nn","•",""),"")</f>
        <v/>
      </c>
      <c r="AE192" s="1" t="str">
        <f ca="1">IF(($A192&lt;&gt;"")*(AE$1&lt;&gt;""),IF(_xlfn.XLOOKUP(AE$1,Attendance_sorted!$B191:$CW191,Attendance_sorted!$B191:$CW191,"nn")&lt;&gt;"nn","•",""),"")</f>
        <v/>
      </c>
      <c r="AF192" s="1" t="str">
        <f ca="1">IF(($A192&lt;&gt;"")*(AF$1&lt;&gt;""),IF(_xlfn.XLOOKUP(AF$1,Attendance_sorted!$B191:$CW191,Attendance_sorted!$B191:$CW191,"nn")&lt;&gt;"nn","•",""),"")</f>
        <v/>
      </c>
      <c r="AG192" s="1" t="str">
        <f ca="1">IF(($A192&lt;&gt;"")*(AG$1&lt;&gt;""),IF(_xlfn.XLOOKUP(AG$1,Attendance_sorted!$B191:$CW191,Attendance_sorted!$B191:$CW191,"nn")&lt;&gt;"nn","•",""),"")</f>
        <v/>
      </c>
      <c r="AH192" s="1" t="str">
        <f ca="1">IF(($A192&lt;&gt;"")*(AH$1&lt;&gt;""),IF(_xlfn.XLOOKUP(AH$1,Attendance_sorted!$B191:$CW191,Attendance_sorted!$B191:$CW191,"nn")&lt;&gt;"nn","•",""),"")</f>
        <v/>
      </c>
      <c r="AI192" s="1" t="str">
        <f ca="1">IF(($A192&lt;&gt;"")*(AI$1&lt;&gt;""),IF(_xlfn.XLOOKUP(AI$1,Attendance_sorted!$B191:$CW191,Attendance_sorted!$B191:$CW191,"nn")&lt;&gt;"nn","•",""),"")</f>
        <v/>
      </c>
      <c r="AJ192" s="1" t="str">
        <f ca="1">IF(($A192&lt;&gt;"")*(AJ$1&lt;&gt;""),IF(_xlfn.XLOOKUP(AJ$1,Attendance_sorted!$B191:$CW191,Attendance_sorted!$B191:$CW191,"nn")&lt;&gt;"nn","•",""),"")</f>
        <v/>
      </c>
      <c r="AK192" s="1" t="str">
        <f ca="1">IF(($A192&lt;&gt;"")*(AK$1&lt;&gt;""),IF(_xlfn.XLOOKUP(AK$1,Attendance_sorted!$B191:$CW191,Attendance_sorted!$B191:$CW191,"nn")&lt;&gt;"nn","•",""),"")</f>
        <v/>
      </c>
      <c r="AL192" s="1" t="str">
        <f ca="1">IF(($A192&lt;&gt;"")*(AL$1&lt;&gt;""),IF(_xlfn.XLOOKUP(AL$1,Attendance_sorted!$B191:$CW191,Attendance_sorted!$B191:$CW191,"nn")&lt;&gt;"nn","•",""),"")</f>
        <v/>
      </c>
      <c r="AM192" s="1" t="str">
        <f ca="1">IF(($A192&lt;&gt;"")*(AM$1&lt;&gt;""),IF(_xlfn.XLOOKUP(AM$1,Attendance_sorted!$B191:$CW191,Attendance_sorted!$B191:$CW191,"nn")&lt;&gt;"nn","•",""),"")</f>
        <v/>
      </c>
      <c r="AN192" s="1" t="str">
        <f ca="1">IF(($A192&lt;&gt;"")*(AN$1&lt;&gt;""),IF(_xlfn.XLOOKUP(AN$1,Attendance_sorted!$B191:$CW191,Attendance_sorted!$B191:$CW191,"nn")&lt;&gt;"nn","•",""),"")</f>
        <v/>
      </c>
      <c r="AO192" s="1" t="str">
        <f ca="1">IF(($A192&lt;&gt;"")*(AO$1&lt;&gt;""),IF(_xlfn.XLOOKUP(AO$1,Attendance_sorted!$B191:$CW191,Attendance_sorted!$B191:$CW191,"nn")&lt;&gt;"nn","•",""),"")</f>
        <v/>
      </c>
      <c r="AP192" s="1" t="str">
        <f ca="1">IF(($A192&lt;&gt;"")*(AP$1&lt;&gt;""),IF(_xlfn.XLOOKUP(AP$1,Attendance_sorted!$B191:$CW191,Attendance_sorted!$B191:$CW191,"nn")&lt;&gt;"nn","•",""),"")</f>
        <v/>
      </c>
      <c r="AQ192" s="1" t="str">
        <f ca="1">IF(($A192&lt;&gt;"")*(AQ$1&lt;&gt;""),IF(_xlfn.XLOOKUP(AQ$1,Attendance_sorted!$B191:$CW191,Attendance_sorted!$B191:$CW191,"nn")&lt;&gt;"nn","•",""),"")</f>
        <v/>
      </c>
      <c r="AR192" s="1" t="str">
        <f ca="1">IF(($A192&lt;&gt;"")*(AR$1&lt;&gt;""),IF(_xlfn.XLOOKUP(AR$1,Attendance_sorted!$B191:$CW191,Attendance_sorted!$B191:$CW191,"nn")&lt;&gt;"nn","•",""),"")</f>
        <v/>
      </c>
      <c r="AS192" s="1" t="str">
        <f ca="1">IF(($A192&lt;&gt;"")*(AS$1&lt;&gt;""),IF(_xlfn.XLOOKUP(AS$1,Attendance_sorted!$B191:$CW191,Attendance_sorted!$B191:$CW191,"nn")&lt;&gt;"nn","•",""),"")</f>
        <v/>
      </c>
      <c r="AT192" s="1" t="str">
        <f ca="1">IF(($A192&lt;&gt;"")*(AT$1&lt;&gt;""),IF(_xlfn.XLOOKUP(AT$1,Attendance_sorted!$B191:$CW191,Attendance_sorted!$B191:$CW191,"nn")&lt;&gt;"nn","•",""),"")</f>
        <v/>
      </c>
      <c r="AU192" s="1" t="str">
        <f ca="1">IF(($A192&lt;&gt;"")*(AU$1&lt;&gt;""),IF(_xlfn.XLOOKUP(AU$1,Attendance_sorted!$B191:$CW191,Attendance_sorted!$B191:$CW191,"nn")&lt;&gt;"nn","•",""),"")</f>
        <v/>
      </c>
      <c r="AV192" s="1" t="str">
        <f ca="1">IF(($A192&lt;&gt;"")*(AV$1&lt;&gt;""),IF(_xlfn.XLOOKUP(AV$1,Attendance_sorted!$B191:$CW191,Attendance_sorted!$B191:$CW191,"nn")&lt;&gt;"nn","•",""),"")</f>
        <v/>
      </c>
      <c r="AW192" s="1" t="str">
        <f ca="1">IF(($A192&lt;&gt;"")*(AW$1&lt;&gt;""),IF(_xlfn.XLOOKUP(AW$1,Attendance_sorted!$B191:$CW191,Attendance_sorted!$B191:$CW191,"nn")&lt;&gt;"nn","•",""),"")</f>
        <v/>
      </c>
      <c r="AX192" s="1" t="str">
        <f ca="1">IF(($A192&lt;&gt;"")*(AX$1&lt;&gt;""),IF(_xlfn.XLOOKUP(AX$1,Attendance_sorted!$B191:$CW191,Attendance_sorted!$B191:$CW191,"nn")&lt;&gt;"nn","•",""),"")</f>
        <v/>
      </c>
      <c r="AY192" s="1" t="str">
        <f ca="1">IF(($A192&lt;&gt;"")*(AY$1&lt;&gt;""),IF(_xlfn.XLOOKUP(AY$1,Attendance_sorted!$B191:$CW191,Attendance_sorted!$B191:$CW191,"nn")&lt;&gt;"nn","•",""),"")</f>
        <v/>
      </c>
      <c r="AZ192" s="1" t="str">
        <f ca="1">IF(($A192&lt;&gt;"")*(AZ$1&lt;&gt;""),IF(_xlfn.XLOOKUP(AZ$1,Attendance_sorted!$B191:$CW191,Attendance_sorted!$B191:$CW191,"nn")&lt;&gt;"nn","•",""),"")</f>
        <v/>
      </c>
      <c r="BA192" s="1" t="str">
        <f ca="1">IF(($A192&lt;&gt;"")*(BA$1&lt;&gt;""),IF(_xlfn.XLOOKUP(BA$1,Attendance_sorted!$B191:$CW191,Attendance_sorted!$B191:$CW191,"nn")&lt;&gt;"nn","•",""),"")</f>
        <v/>
      </c>
      <c r="BB192" s="1" t="str">
        <f ca="1">IF(($A192&lt;&gt;"")*(BB$1&lt;&gt;""),IF(_xlfn.XLOOKUP(BB$1,Attendance_sorted!$B191:$CW191,Attendance_sorted!$B191:$CW191,"nn")&lt;&gt;"nn","•",""),"")</f>
        <v/>
      </c>
      <c r="BC192" s="1" t="str">
        <f ca="1">IF(($A192&lt;&gt;"")*(BC$1&lt;&gt;""),IF(_xlfn.XLOOKUP(BC$1,Attendance_sorted!$B191:$CW191,Attendance_sorted!$B191:$CW191,"nn")&lt;&gt;"nn","•",""),"")</f>
        <v/>
      </c>
      <c r="BD192" s="1" t="str">
        <f ca="1">IF(($A192&lt;&gt;"")*(BD$1&lt;&gt;""),IF(_xlfn.XLOOKUP(BD$1,Attendance_sorted!$B191:$CW191,Attendance_sorted!$B191:$CW191,"nn")&lt;&gt;"nn","•",""),"")</f>
        <v/>
      </c>
      <c r="BE192" s="1" t="str">
        <f ca="1">IF(($A192&lt;&gt;"")*(BE$1&lt;&gt;""),IF(_xlfn.XLOOKUP(BE$1,Attendance_sorted!$B191:$CW191,Attendance_sorted!$B191:$CW191,"nn")&lt;&gt;"nn","•",""),"")</f>
        <v/>
      </c>
      <c r="BF192" s="1" t="str">
        <f ca="1">IF(($A192&lt;&gt;"")*(BF$1&lt;&gt;""),IF(_xlfn.XLOOKUP(BF$1,Attendance_sorted!$B191:$CW191,Attendance_sorted!$B191:$CW191,"nn")&lt;&gt;"nn","•",""),"")</f>
        <v/>
      </c>
      <c r="BG192" s="1" t="str">
        <f ca="1">IF(($A192&lt;&gt;"")*(BG$1&lt;&gt;""),IF(_xlfn.XLOOKUP(BG$1,Attendance_sorted!$B191:$CW191,Attendance_sorted!$B191:$CW191,"nn")&lt;&gt;"nn","•",""),"")</f>
        <v/>
      </c>
      <c r="BH192" s="1" t="str">
        <f ca="1">IF(($A192&lt;&gt;"")*(BH$1&lt;&gt;""),IF(_xlfn.XLOOKUP(BH$1,Attendance_sorted!$B191:$CW191,Attendance_sorted!$B191:$CW191,"nn")&lt;&gt;"nn","•",""),"")</f>
        <v/>
      </c>
      <c r="BI192" s="1" t="str">
        <f ca="1">IF(($A192&lt;&gt;"")*(BI$1&lt;&gt;""),IF(_xlfn.XLOOKUP(BI$1,Attendance_sorted!$B191:$CW191,Attendance_sorted!$B191:$CW191,"nn")&lt;&gt;"nn","•",""),"")</f>
        <v/>
      </c>
      <c r="BJ192" s="1" t="str">
        <f ca="1">IF(($A192&lt;&gt;"")*(BJ$1&lt;&gt;""),IF(_xlfn.XLOOKUP(BJ$1,Attendance_sorted!$B191:$CW191,Attendance_sorted!$B191:$CW191,"nn")&lt;&gt;"nn","•",""),"")</f>
        <v/>
      </c>
      <c r="BK192" s="1" t="str">
        <f ca="1">IF(($A192&lt;&gt;"")*(BK$1&lt;&gt;""),IF(_xlfn.XLOOKUP(BK$1,Attendance_sorted!$B191:$CW191,Attendance_sorted!$B191:$CW191,"nn")&lt;&gt;"nn","•",""),"")</f>
        <v/>
      </c>
      <c r="BL192" s="1" t="str">
        <f ca="1">IF(($A192&lt;&gt;"")*(BL$1&lt;&gt;""),IF(_xlfn.XLOOKUP(BL$1,Attendance_sorted!$B191:$CW191,Attendance_sorted!$B191:$CW191,"nn")&lt;&gt;"nn","•",""),"")</f>
        <v/>
      </c>
      <c r="BM192" s="1" t="str">
        <f ca="1">IF(($A192&lt;&gt;"")*(BM$1&lt;&gt;""),IF(_xlfn.XLOOKUP(BM$1,Attendance_sorted!$B191:$CW191,Attendance_sorted!$B191:$CW191,"nn")&lt;&gt;"nn","•",""),"")</f>
        <v/>
      </c>
      <c r="BN192" s="1" t="str">
        <f ca="1">IF(($A192&lt;&gt;"")*(BN$1&lt;&gt;""),IF(_xlfn.XLOOKUP(BN$1,Attendance_sorted!$B191:$CW191,Attendance_sorted!$B191:$CW191,"nn")&lt;&gt;"nn","•",""),"")</f>
        <v/>
      </c>
      <c r="BO192" s="1" t="str">
        <f ca="1">IF(($A192&lt;&gt;"")*(BO$1&lt;&gt;""),IF(_xlfn.XLOOKUP(BO$1,Attendance_sorted!$B191:$CW191,Attendance_sorted!$B191:$CW191,"nn")&lt;&gt;"nn","•",""),"")</f>
        <v/>
      </c>
      <c r="BP192" s="1" t="str">
        <f ca="1">IF(($A192&lt;&gt;"")*(BP$1&lt;&gt;""),IF(_xlfn.XLOOKUP(BP$1,Attendance_sorted!$B191:$CW191,Attendance_sorted!$B191:$CW191,"nn")&lt;&gt;"nn","•",""),"")</f>
        <v/>
      </c>
      <c r="BQ192" s="1" t="str">
        <f ca="1">IF(($A192&lt;&gt;"")*(BQ$1&lt;&gt;""),IF(_xlfn.XLOOKUP(BQ$1,Attendance_sorted!$B191:$CW191,Attendance_sorted!$B191:$CW191,"nn")&lt;&gt;"nn","•",""),"")</f>
        <v/>
      </c>
      <c r="BR192" s="1" t="str">
        <f ca="1">IF(($A192&lt;&gt;"")*(BR$1&lt;&gt;""),IF(_xlfn.XLOOKUP(BR$1,Attendance_sorted!$B191:$CW191,Attendance_sorted!$B191:$CW191,"nn")&lt;&gt;"nn","•",""),"")</f>
        <v/>
      </c>
      <c r="BS192" s="1" t="str">
        <f ca="1">IF(($A192&lt;&gt;"")*(BS$1&lt;&gt;""),IF(_xlfn.XLOOKUP(BS$1,Attendance_sorted!$B191:$CW191,Attendance_sorted!$B191:$CW191,"nn")&lt;&gt;"nn","•",""),"")</f>
        <v/>
      </c>
      <c r="BT192" s="1" t="str">
        <f ca="1">IF(($A192&lt;&gt;"")*(BT$1&lt;&gt;""),IF(_xlfn.XLOOKUP(BT$1,Attendance_sorted!$B191:$CW191,Attendance_sorted!$B191:$CW191,"nn")&lt;&gt;"nn","•",""),"")</f>
        <v/>
      </c>
      <c r="BU192" s="1" t="str">
        <f ca="1">IF(($A192&lt;&gt;"")*(BU$1&lt;&gt;""),IF(_xlfn.XLOOKUP(BU$1,Attendance_sorted!$B191:$CW191,Attendance_sorted!$B191:$CW191,"nn")&lt;&gt;"nn","•",""),"")</f>
        <v/>
      </c>
      <c r="BV192" s="1" t="str">
        <f ca="1">IF(($A192&lt;&gt;"")*(BV$1&lt;&gt;""),IF(_xlfn.XLOOKUP(BV$1,Attendance_sorted!$B191:$CW191,Attendance_sorted!$B191:$CW191,"nn")&lt;&gt;"nn","•",""),"")</f>
        <v/>
      </c>
      <c r="BW192" s="1" t="str">
        <f ca="1">IF(($A192&lt;&gt;"")*(BW$1&lt;&gt;""),IF(_xlfn.XLOOKUP(BW$1,Attendance_sorted!$B191:$CW191,Attendance_sorted!$B191:$CW191,"nn")&lt;&gt;"nn","•",""),"")</f>
        <v/>
      </c>
      <c r="BX192" s="1" t="str">
        <f ca="1">IF(($A192&lt;&gt;"")*(BX$1&lt;&gt;""),IF(_xlfn.XLOOKUP(BX$1,Attendance_sorted!$B191:$CW191,Attendance_sorted!$B191:$CW191,"nn")&lt;&gt;"nn","•",""),"")</f>
        <v/>
      </c>
      <c r="BY192" s="1" t="str">
        <f ca="1">IF(($A192&lt;&gt;"")*(BY$1&lt;&gt;""),IF(_xlfn.XLOOKUP(BY$1,Attendance_sorted!$B191:$CW191,Attendance_sorted!$B191:$CW191,"nn")&lt;&gt;"nn","•",""),"")</f>
        <v/>
      </c>
      <c r="BZ192" s="1" t="str">
        <f ca="1">IF(($A192&lt;&gt;"")*(BZ$1&lt;&gt;""),IF(_xlfn.XLOOKUP(BZ$1,Attendance_sorted!$B191:$CW191,Attendance_sorted!$B191:$CW191,"nn")&lt;&gt;"nn","•",""),"")</f>
        <v/>
      </c>
      <c r="CA192" s="1" t="str">
        <f ca="1">IF(($A192&lt;&gt;"")*(CA$1&lt;&gt;""),IF(_xlfn.XLOOKUP(CA$1,Attendance_sorted!$B191:$CW191,Attendance_sorted!$B191:$CW191,"nn")&lt;&gt;"nn","•",""),"")</f>
        <v/>
      </c>
      <c r="CB192" s="1" t="str">
        <f ca="1">IF(($A192&lt;&gt;"")*(CB$1&lt;&gt;""),IF(_xlfn.XLOOKUP(CB$1,Attendance_sorted!$B191:$CW191,Attendance_sorted!$B191:$CW191,"nn")&lt;&gt;"nn","•",""),"")</f>
        <v/>
      </c>
      <c r="CC192" s="1" t="str">
        <f ca="1">IF(($A192&lt;&gt;"")*(CC$1&lt;&gt;""),IF(_xlfn.XLOOKUP(CC$1,Attendance_sorted!$B191:$CW191,Attendance_sorted!$B191:$CW191,"nn")&lt;&gt;"nn","•",""),"")</f>
        <v/>
      </c>
      <c r="CD192" s="1" t="str">
        <f ca="1">IF(($A192&lt;&gt;"")*(CD$1&lt;&gt;""),IF(_xlfn.XLOOKUP(CD$1,Attendance_sorted!$B191:$CW191,Attendance_sorted!$B191:$CW191,"nn")&lt;&gt;"nn","•",""),"")</f>
        <v/>
      </c>
      <c r="CE192" s="1" t="str">
        <f ca="1">IF(($A192&lt;&gt;"")*(CE$1&lt;&gt;""),IF(_xlfn.XLOOKUP(CE$1,Attendance_sorted!$B191:$CW191,Attendance_sorted!$B191:$CW191,"nn")&lt;&gt;"nn","•",""),"")</f>
        <v/>
      </c>
      <c r="CF192" s="1" t="str">
        <f ca="1">IF(($A192&lt;&gt;"")*(CF$1&lt;&gt;""),IF(_xlfn.XLOOKUP(CF$1,Attendance_sorted!$B191:$CW191,Attendance_sorted!$B191:$CW191,"nn")&lt;&gt;"nn","•",""),"")</f>
        <v/>
      </c>
      <c r="CG192" s="1" t="str">
        <f ca="1">IF(($A192&lt;&gt;"")*(CG$1&lt;&gt;""),IF(_xlfn.XLOOKUP(CG$1,Attendance_sorted!$B191:$CW191,Attendance_sorted!$B191:$CW191,"nn")&lt;&gt;"nn","•",""),"")</f>
        <v/>
      </c>
      <c r="CH192" s="1" t="str">
        <f ca="1">IF(($A192&lt;&gt;"")*(CH$1&lt;&gt;""),IF(_xlfn.XLOOKUP(CH$1,Attendance_sorted!$B191:$CW191,Attendance_sorted!$B191:$CW191,"nn")&lt;&gt;"nn","•",""),"")</f>
        <v/>
      </c>
      <c r="CI192" s="1" t="str">
        <f ca="1">IF(($A192&lt;&gt;"")*(CI$1&lt;&gt;""),IF(_xlfn.XLOOKUP(CI$1,Attendance_sorted!$B191:$CW191,Attendance_sorted!$B191:$CW191,"nn")&lt;&gt;"nn","•",""),"")</f>
        <v/>
      </c>
      <c r="CJ192" s="1" t="str">
        <f ca="1">IF(($A192&lt;&gt;"")*(CJ$1&lt;&gt;""),IF(_xlfn.XLOOKUP(CJ$1,Attendance_sorted!$B191:$CW191,Attendance_sorted!$B191:$CW191,"nn")&lt;&gt;"nn","•",""),"")</f>
        <v/>
      </c>
      <c r="CK192" s="1" t="str">
        <f ca="1">IF(($A192&lt;&gt;"")*(CK$1&lt;&gt;""),IF(_xlfn.XLOOKUP(CK$1,Attendance_sorted!$B191:$CW191,Attendance_sorted!$B191:$CW191,"nn")&lt;&gt;"nn","•",""),"")</f>
        <v/>
      </c>
      <c r="CL192" s="1" t="str">
        <f ca="1">IF(($A192&lt;&gt;"")*(CL$1&lt;&gt;""),IF(_xlfn.XLOOKUP(CL$1,Attendance_sorted!$B191:$CW191,Attendance_sorted!$B191:$CW191,"nn")&lt;&gt;"nn","•",""),"")</f>
        <v/>
      </c>
      <c r="CM192" s="1" t="str">
        <f ca="1">IF(($A192&lt;&gt;"")*(CM$1&lt;&gt;""),IF(_xlfn.XLOOKUP(CM$1,Attendance_sorted!$B191:$CW191,Attendance_sorted!$B191:$CW191,"nn")&lt;&gt;"nn","•",""),"")</f>
        <v/>
      </c>
      <c r="CN192" s="1" t="str">
        <f ca="1">IF(($A192&lt;&gt;"")*(CN$1&lt;&gt;""),IF(_xlfn.XLOOKUP(CN$1,Attendance_sorted!$B191:$CW191,Attendance_sorted!$B191:$CW191,"nn")&lt;&gt;"nn","•",""),"")</f>
        <v/>
      </c>
      <c r="CO192" s="1" t="str">
        <f ca="1">IF(($A192&lt;&gt;"")*(CO$1&lt;&gt;""),IF(_xlfn.XLOOKUP(CO$1,Attendance_sorted!$B191:$CW191,Attendance_sorted!$B191:$CW191,"nn")&lt;&gt;"nn","•",""),"")</f>
        <v/>
      </c>
      <c r="CP192" s="1" t="str">
        <f ca="1">IF(($A192&lt;&gt;"")*(CP$1&lt;&gt;""),IF(_xlfn.XLOOKUP(CP$1,Attendance_sorted!$B191:$CW191,Attendance_sorted!$B191:$CW191,"nn")&lt;&gt;"nn","•",""),"")</f>
        <v/>
      </c>
      <c r="CQ192" s="1" t="str">
        <f ca="1">IF(($A192&lt;&gt;"")*(CQ$1&lt;&gt;""),IF(_xlfn.XLOOKUP(CQ$1,Attendance_sorted!$B191:$CW191,Attendance_sorted!$B191:$CW191,"nn")&lt;&gt;"nn","•",""),"")</f>
        <v/>
      </c>
      <c r="CR192" s="1" t="str">
        <f ca="1">IF(($A192&lt;&gt;"")*(CR$1&lt;&gt;""),IF(_xlfn.XLOOKUP(CR$1,Attendance_sorted!$B191:$CW191,Attendance_sorted!$B191:$CW191,"nn")&lt;&gt;"nn","•",""),"")</f>
        <v/>
      </c>
      <c r="CS192" s="1" t="str">
        <f ca="1">IF(($A192&lt;&gt;"")*(CS$1&lt;&gt;""),IF(_xlfn.XLOOKUP(CS$1,Attendance_sorted!$B191:$CW191,Attendance_sorted!$B191:$CW191,"nn")&lt;&gt;"nn","•",""),"")</f>
        <v/>
      </c>
      <c r="CT192" s="1" t="str">
        <f ca="1">IF(($A192&lt;&gt;"")*(CT$1&lt;&gt;""),IF(_xlfn.XLOOKUP(CT$1,Attendance_sorted!$B191:$CW191,Attendance_sorted!$B191:$CW191,"nn")&lt;&gt;"nn","•",""),"")</f>
        <v/>
      </c>
      <c r="CU192" s="1" t="str">
        <f ca="1">IF(($A192&lt;&gt;"")*(CU$1&lt;&gt;""),IF(_xlfn.XLOOKUP(CU$1,Attendance_sorted!$B191:$CW191,Attendance_sorted!$B191:$CW191,"nn")&lt;&gt;"nn","•",""),"")</f>
        <v/>
      </c>
      <c r="CV192" s="1" t="str">
        <f ca="1">IF(($A192&lt;&gt;"")*(CV$1&lt;&gt;""),IF(_xlfn.XLOOKUP(CV$1,Attendance_sorted!$B191:$CW191,Attendance_sorted!$B191:$CW191,"nn")&lt;&gt;"nn","•",""),"")</f>
        <v/>
      </c>
      <c r="CW192" s="1" t="str">
        <f ca="1">IF(($A192&lt;&gt;"")*(CW$1&lt;&gt;""),IF(_xlfn.XLOOKUP(CW$1,Attendance_sorted!$B191:$CW191,Attendance_sorted!$B191:$CW191,"nn")&lt;&gt;"nn","•",""),"")</f>
        <v/>
      </c>
    </row>
    <row r="193" spans="1:101">
      <c r="A193" s="1">
        <v>726</v>
      </c>
      <c r="B193" s="1" t="str">
        <f ca="1">IF(($A193&lt;&gt;"")*(B$1&lt;&gt;""),IF(_xlfn.XLOOKUP(B$1,Attendance_sorted!$B192:$CW192,Attendance_sorted!$B192:$CW192,"nn")&lt;&gt;"nn","•",""),"")</f>
        <v/>
      </c>
      <c r="C193" s="1" t="str">
        <f ca="1">IF(($A193&lt;&gt;"")*(C$1&lt;&gt;""),IF(_xlfn.XLOOKUP(C$1,Attendance_sorted!$B192:$CW192,Attendance_sorted!$B192:$CW192,"nn")&lt;&gt;"nn","•",""),"")</f>
        <v/>
      </c>
      <c r="D193" s="1" t="str">
        <f ca="1">IF(($A193&lt;&gt;"")*(D$1&lt;&gt;""),IF(_xlfn.XLOOKUP(D$1,Attendance_sorted!$B192:$CW192,Attendance_sorted!$B192:$CW192,"nn")&lt;&gt;"nn","•",""),"")</f>
        <v/>
      </c>
      <c r="E193" s="1" t="str">
        <f ca="1">IF(($A193&lt;&gt;"")*(E$1&lt;&gt;""),IF(_xlfn.XLOOKUP(E$1,Attendance_sorted!$B192:$CW192,Attendance_sorted!$B192:$CW192,"nn")&lt;&gt;"nn","•",""),"")</f>
        <v/>
      </c>
      <c r="F193" s="1" t="str">
        <f ca="1">IF(($A193&lt;&gt;"")*(F$1&lt;&gt;""),IF(_xlfn.XLOOKUP(F$1,Attendance_sorted!$B192:$CW192,Attendance_sorted!$B192:$CW192,"nn")&lt;&gt;"nn","•",""),"")</f>
        <v/>
      </c>
      <c r="G193" s="1" t="str">
        <f ca="1">IF(($A193&lt;&gt;"")*(G$1&lt;&gt;""),IF(_xlfn.XLOOKUP(G$1,Attendance_sorted!$B192:$CW192,Attendance_sorted!$B192:$CW192,"nn")&lt;&gt;"nn","•",""),"")</f>
        <v/>
      </c>
      <c r="H193" s="1" t="str">
        <f ca="1">IF(($A193&lt;&gt;"")*(H$1&lt;&gt;""),IF(_xlfn.XLOOKUP(H$1,Attendance_sorted!$B192:$CW192,Attendance_sorted!$B192:$CW192,"nn")&lt;&gt;"nn","•",""),"")</f>
        <v/>
      </c>
      <c r="I193" s="1" t="str">
        <f ca="1">IF(($A193&lt;&gt;"")*(I$1&lt;&gt;""),IF(_xlfn.XLOOKUP(I$1,Attendance_sorted!$B192:$CW192,Attendance_sorted!$B192:$CW192,"nn")&lt;&gt;"nn","•",""),"")</f>
        <v>•</v>
      </c>
      <c r="J193" s="1" t="str">
        <f ca="1">IF(($A193&lt;&gt;"")*(J$1&lt;&gt;""),IF(_xlfn.XLOOKUP(J$1,Attendance_sorted!$B192:$CW192,Attendance_sorted!$B192:$CW192,"nn")&lt;&gt;"nn","•",""),"")</f>
        <v/>
      </c>
      <c r="K193" s="1" t="str">
        <f ca="1">IF(($A193&lt;&gt;"")*(K$1&lt;&gt;""),IF(_xlfn.XLOOKUP(K$1,Attendance_sorted!$B192:$CW192,Attendance_sorted!$B192:$CW192,"nn")&lt;&gt;"nn","•",""),"")</f>
        <v/>
      </c>
      <c r="L193" s="1" t="str">
        <f ca="1">IF(($A193&lt;&gt;"")*(L$1&lt;&gt;""),IF(_xlfn.XLOOKUP(L$1,Attendance_sorted!$B192:$CW192,Attendance_sorted!$B192:$CW192,"nn")&lt;&gt;"nn","•",""),"")</f>
        <v/>
      </c>
      <c r="M193" s="1" t="str">
        <f ca="1">IF(($A193&lt;&gt;"")*(M$1&lt;&gt;""),IF(_xlfn.XLOOKUP(M$1,Attendance_sorted!$B192:$CW192,Attendance_sorted!$B192:$CW192,"nn")&lt;&gt;"nn","•",""),"")</f>
        <v/>
      </c>
      <c r="N193" s="1" t="str">
        <f ca="1">IF(($A193&lt;&gt;"")*(N$1&lt;&gt;""),IF(_xlfn.XLOOKUP(N$1,Attendance_sorted!$B192:$CW192,Attendance_sorted!$B192:$CW192,"nn")&lt;&gt;"nn","•",""),"")</f>
        <v/>
      </c>
      <c r="O193" s="1" t="str">
        <f ca="1">IF(($A193&lt;&gt;"")*(O$1&lt;&gt;""),IF(_xlfn.XLOOKUP(O$1,Attendance_sorted!$B192:$CW192,Attendance_sorted!$B192:$CW192,"nn")&lt;&gt;"nn","•",""),"")</f>
        <v/>
      </c>
      <c r="P193" s="1" t="str">
        <f ca="1">IF(($A193&lt;&gt;"")*(P$1&lt;&gt;""),IF(_xlfn.XLOOKUP(P$1,Attendance_sorted!$B192:$CW192,Attendance_sorted!$B192:$CW192,"nn")&lt;&gt;"nn","•",""),"")</f>
        <v/>
      </c>
      <c r="Q193" s="1" t="str">
        <f ca="1">IF(($A193&lt;&gt;"")*(Q$1&lt;&gt;""),IF(_xlfn.XLOOKUP(Q$1,Attendance_sorted!$B192:$CW192,Attendance_sorted!$B192:$CW192,"nn")&lt;&gt;"nn","•",""),"")</f>
        <v/>
      </c>
      <c r="R193" s="1" t="str">
        <f ca="1">IF(($A193&lt;&gt;"")*(R$1&lt;&gt;""),IF(_xlfn.XLOOKUP(R$1,Attendance_sorted!$B192:$CW192,Attendance_sorted!$B192:$CW192,"nn")&lt;&gt;"nn","•",""),"")</f>
        <v/>
      </c>
      <c r="S193" s="1" t="str">
        <f ca="1">IF(($A193&lt;&gt;"")*(S$1&lt;&gt;""),IF(_xlfn.XLOOKUP(S$1,Attendance_sorted!$B192:$CW192,Attendance_sorted!$B192:$CW192,"nn")&lt;&gt;"nn","•",""),"")</f>
        <v/>
      </c>
      <c r="T193" s="1" t="str">
        <f ca="1">IF(($A193&lt;&gt;"")*(T$1&lt;&gt;""),IF(_xlfn.XLOOKUP(T$1,Attendance_sorted!$B192:$CW192,Attendance_sorted!$B192:$CW192,"nn")&lt;&gt;"nn","•",""),"")</f>
        <v/>
      </c>
      <c r="U193" s="1" t="str">
        <f ca="1">IF(($A193&lt;&gt;"")*(U$1&lt;&gt;""),IF(_xlfn.XLOOKUP(U$1,Attendance_sorted!$B192:$CW192,Attendance_sorted!$B192:$CW192,"nn")&lt;&gt;"nn","•",""),"")</f>
        <v>•</v>
      </c>
      <c r="V193" s="1" t="str">
        <f ca="1">IF(($A193&lt;&gt;"")*(V$1&lt;&gt;""),IF(_xlfn.XLOOKUP(V$1,Attendance_sorted!$B192:$CW192,Attendance_sorted!$B192:$CW192,"nn")&lt;&gt;"nn","•",""),"")</f>
        <v/>
      </c>
      <c r="W193" s="1" t="str">
        <f ca="1">IF(($A193&lt;&gt;"")*(W$1&lt;&gt;""),IF(_xlfn.XLOOKUP(W$1,Attendance_sorted!$B192:$CW192,Attendance_sorted!$B192:$CW192,"nn")&lt;&gt;"nn","•",""),"")</f>
        <v/>
      </c>
      <c r="X193" s="1" t="str">
        <f ca="1">IF(($A193&lt;&gt;"")*(X$1&lt;&gt;""),IF(_xlfn.XLOOKUP(X$1,Attendance_sorted!$B192:$CW192,Attendance_sorted!$B192:$CW192,"nn")&lt;&gt;"nn","•",""),"")</f>
        <v/>
      </c>
      <c r="Y193" s="1" t="str">
        <f ca="1">IF(($A193&lt;&gt;"")*(Y$1&lt;&gt;""),IF(_xlfn.XLOOKUP(Y$1,Attendance_sorted!$B192:$CW192,Attendance_sorted!$B192:$CW192,"nn")&lt;&gt;"nn","•",""),"")</f>
        <v/>
      </c>
      <c r="Z193" s="1" t="str">
        <f ca="1">IF(($A193&lt;&gt;"")*(Z$1&lt;&gt;""),IF(_xlfn.XLOOKUP(Z$1,Attendance_sorted!$B192:$CW192,Attendance_sorted!$B192:$CW192,"nn")&lt;&gt;"nn","•",""),"")</f>
        <v/>
      </c>
      <c r="AA193" s="1" t="str">
        <f ca="1">IF(($A193&lt;&gt;"")*(AA$1&lt;&gt;""),IF(_xlfn.XLOOKUP(AA$1,Attendance_sorted!$B192:$CW192,Attendance_sorted!$B192:$CW192,"nn")&lt;&gt;"nn","•",""),"")</f>
        <v/>
      </c>
      <c r="AB193" s="1" t="str">
        <f ca="1">IF(($A193&lt;&gt;"")*(AB$1&lt;&gt;""),IF(_xlfn.XLOOKUP(AB$1,Attendance_sorted!$B192:$CW192,Attendance_sorted!$B192:$CW192,"nn")&lt;&gt;"nn","•",""),"")</f>
        <v/>
      </c>
      <c r="AC193" s="1" t="str">
        <f ca="1">IF(($A193&lt;&gt;"")*(AC$1&lt;&gt;""),IF(_xlfn.XLOOKUP(AC$1,Attendance_sorted!$B192:$CW192,Attendance_sorted!$B192:$CW192,"nn")&lt;&gt;"nn","•",""),"")</f>
        <v/>
      </c>
      <c r="AD193" s="1" t="str">
        <f ca="1">IF(($A193&lt;&gt;"")*(AD$1&lt;&gt;""),IF(_xlfn.XLOOKUP(AD$1,Attendance_sorted!$B192:$CW192,Attendance_sorted!$B192:$CW192,"nn")&lt;&gt;"nn","•",""),"")</f>
        <v/>
      </c>
      <c r="AE193" s="1" t="str">
        <f ca="1">IF(($A193&lt;&gt;"")*(AE$1&lt;&gt;""),IF(_xlfn.XLOOKUP(AE$1,Attendance_sorted!$B192:$CW192,Attendance_sorted!$B192:$CW192,"nn")&lt;&gt;"nn","•",""),"")</f>
        <v/>
      </c>
      <c r="AF193" s="1" t="str">
        <f ca="1">IF(($A193&lt;&gt;"")*(AF$1&lt;&gt;""),IF(_xlfn.XLOOKUP(AF$1,Attendance_sorted!$B192:$CW192,Attendance_sorted!$B192:$CW192,"nn")&lt;&gt;"nn","•",""),"")</f>
        <v/>
      </c>
      <c r="AG193" s="1" t="str">
        <f ca="1">IF(($A193&lt;&gt;"")*(AG$1&lt;&gt;""),IF(_xlfn.XLOOKUP(AG$1,Attendance_sorted!$B192:$CW192,Attendance_sorted!$B192:$CW192,"nn")&lt;&gt;"nn","•",""),"")</f>
        <v/>
      </c>
      <c r="AH193" s="1" t="str">
        <f ca="1">IF(($A193&lt;&gt;"")*(AH$1&lt;&gt;""),IF(_xlfn.XLOOKUP(AH$1,Attendance_sorted!$B192:$CW192,Attendance_sorted!$B192:$CW192,"nn")&lt;&gt;"nn","•",""),"")</f>
        <v/>
      </c>
      <c r="AI193" s="1" t="str">
        <f ca="1">IF(($A193&lt;&gt;"")*(AI$1&lt;&gt;""),IF(_xlfn.XLOOKUP(AI$1,Attendance_sorted!$B192:$CW192,Attendance_sorted!$B192:$CW192,"nn")&lt;&gt;"nn","•",""),"")</f>
        <v/>
      </c>
      <c r="AJ193" s="1" t="str">
        <f ca="1">IF(($A193&lt;&gt;"")*(AJ$1&lt;&gt;""),IF(_xlfn.XLOOKUP(AJ$1,Attendance_sorted!$B192:$CW192,Attendance_sorted!$B192:$CW192,"nn")&lt;&gt;"nn","•",""),"")</f>
        <v/>
      </c>
      <c r="AK193" s="1" t="str">
        <f ca="1">IF(($A193&lt;&gt;"")*(AK$1&lt;&gt;""),IF(_xlfn.XLOOKUP(AK$1,Attendance_sorted!$B192:$CW192,Attendance_sorted!$B192:$CW192,"nn")&lt;&gt;"nn","•",""),"")</f>
        <v/>
      </c>
      <c r="AL193" s="1" t="str">
        <f ca="1">IF(($A193&lt;&gt;"")*(AL$1&lt;&gt;""),IF(_xlfn.XLOOKUP(AL$1,Attendance_sorted!$B192:$CW192,Attendance_sorted!$B192:$CW192,"nn")&lt;&gt;"nn","•",""),"")</f>
        <v/>
      </c>
      <c r="AM193" s="1" t="str">
        <f ca="1">IF(($A193&lt;&gt;"")*(AM$1&lt;&gt;""),IF(_xlfn.XLOOKUP(AM$1,Attendance_sorted!$B192:$CW192,Attendance_sorted!$B192:$CW192,"nn")&lt;&gt;"nn","•",""),"")</f>
        <v/>
      </c>
      <c r="AN193" s="1" t="str">
        <f ca="1">IF(($A193&lt;&gt;"")*(AN$1&lt;&gt;""),IF(_xlfn.XLOOKUP(AN$1,Attendance_sorted!$B192:$CW192,Attendance_sorted!$B192:$CW192,"nn")&lt;&gt;"nn","•",""),"")</f>
        <v/>
      </c>
      <c r="AO193" s="1" t="str">
        <f ca="1">IF(($A193&lt;&gt;"")*(AO$1&lt;&gt;""),IF(_xlfn.XLOOKUP(AO$1,Attendance_sorted!$B192:$CW192,Attendance_sorted!$B192:$CW192,"nn")&lt;&gt;"nn","•",""),"")</f>
        <v/>
      </c>
      <c r="AP193" s="1" t="str">
        <f ca="1">IF(($A193&lt;&gt;"")*(AP$1&lt;&gt;""),IF(_xlfn.XLOOKUP(AP$1,Attendance_sorted!$B192:$CW192,Attendance_sorted!$B192:$CW192,"nn")&lt;&gt;"nn","•",""),"")</f>
        <v/>
      </c>
      <c r="AQ193" s="1" t="str">
        <f ca="1">IF(($A193&lt;&gt;"")*(AQ$1&lt;&gt;""),IF(_xlfn.XLOOKUP(AQ$1,Attendance_sorted!$B192:$CW192,Attendance_sorted!$B192:$CW192,"nn")&lt;&gt;"nn","•",""),"")</f>
        <v/>
      </c>
      <c r="AR193" s="1" t="str">
        <f ca="1">IF(($A193&lt;&gt;"")*(AR$1&lt;&gt;""),IF(_xlfn.XLOOKUP(AR$1,Attendance_sorted!$B192:$CW192,Attendance_sorted!$B192:$CW192,"nn")&lt;&gt;"nn","•",""),"")</f>
        <v/>
      </c>
      <c r="AS193" s="1" t="str">
        <f ca="1">IF(($A193&lt;&gt;"")*(AS$1&lt;&gt;""),IF(_xlfn.XLOOKUP(AS$1,Attendance_sorted!$B192:$CW192,Attendance_sorted!$B192:$CW192,"nn")&lt;&gt;"nn","•",""),"")</f>
        <v/>
      </c>
      <c r="AT193" s="1" t="str">
        <f ca="1">IF(($A193&lt;&gt;"")*(AT$1&lt;&gt;""),IF(_xlfn.XLOOKUP(AT$1,Attendance_sorted!$B192:$CW192,Attendance_sorted!$B192:$CW192,"nn")&lt;&gt;"nn","•",""),"")</f>
        <v/>
      </c>
      <c r="AU193" s="1" t="str">
        <f ca="1">IF(($A193&lt;&gt;"")*(AU$1&lt;&gt;""),IF(_xlfn.XLOOKUP(AU$1,Attendance_sorted!$B192:$CW192,Attendance_sorted!$B192:$CW192,"nn")&lt;&gt;"nn","•",""),"")</f>
        <v/>
      </c>
      <c r="AV193" s="1" t="str">
        <f ca="1">IF(($A193&lt;&gt;"")*(AV$1&lt;&gt;""),IF(_xlfn.XLOOKUP(AV$1,Attendance_sorted!$B192:$CW192,Attendance_sorted!$B192:$CW192,"nn")&lt;&gt;"nn","•",""),"")</f>
        <v/>
      </c>
      <c r="AW193" s="1" t="str">
        <f ca="1">IF(($A193&lt;&gt;"")*(AW$1&lt;&gt;""),IF(_xlfn.XLOOKUP(AW$1,Attendance_sorted!$B192:$CW192,Attendance_sorted!$B192:$CW192,"nn")&lt;&gt;"nn","•",""),"")</f>
        <v/>
      </c>
      <c r="AX193" s="1" t="str">
        <f ca="1">IF(($A193&lt;&gt;"")*(AX$1&lt;&gt;""),IF(_xlfn.XLOOKUP(AX$1,Attendance_sorted!$B192:$CW192,Attendance_sorted!$B192:$CW192,"nn")&lt;&gt;"nn","•",""),"")</f>
        <v/>
      </c>
      <c r="AY193" s="1" t="str">
        <f ca="1">IF(($A193&lt;&gt;"")*(AY$1&lt;&gt;""),IF(_xlfn.XLOOKUP(AY$1,Attendance_sorted!$B192:$CW192,Attendance_sorted!$B192:$CW192,"nn")&lt;&gt;"nn","•",""),"")</f>
        <v/>
      </c>
      <c r="AZ193" s="1" t="str">
        <f ca="1">IF(($A193&lt;&gt;"")*(AZ$1&lt;&gt;""),IF(_xlfn.XLOOKUP(AZ$1,Attendance_sorted!$B192:$CW192,Attendance_sorted!$B192:$CW192,"nn")&lt;&gt;"nn","•",""),"")</f>
        <v/>
      </c>
      <c r="BA193" s="1" t="str">
        <f ca="1">IF(($A193&lt;&gt;"")*(BA$1&lt;&gt;""),IF(_xlfn.XLOOKUP(BA$1,Attendance_sorted!$B192:$CW192,Attendance_sorted!$B192:$CW192,"nn")&lt;&gt;"nn","•",""),"")</f>
        <v/>
      </c>
      <c r="BB193" s="1" t="str">
        <f ca="1">IF(($A193&lt;&gt;"")*(BB$1&lt;&gt;""),IF(_xlfn.XLOOKUP(BB$1,Attendance_sorted!$B192:$CW192,Attendance_sorted!$B192:$CW192,"nn")&lt;&gt;"nn","•",""),"")</f>
        <v/>
      </c>
      <c r="BC193" s="1" t="str">
        <f ca="1">IF(($A193&lt;&gt;"")*(BC$1&lt;&gt;""),IF(_xlfn.XLOOKUP(BC$1,Attendance_sorted!$B192:$CW192,Attendance_sorted!$B192:$CW192,"nn")&lt;&gt;"nn","•",""),"")</f>
        <v/>
      </c>
      <c r="BD193" s="1" t="str">
        <f ca="1">IF(($A193&lt;&gt;"")*(BD$1&lt;&gt;""),IF(_xlfn.XLOOKUP(BD$1,Attendance_sorted!$B192:$CW192,Attendance_sorted!$B192:$CW192,"nn")&lt;&gt;"nn","•",""),"")</f>
        <v/>
      </c>
      <c r="BE193" s="1" t="str">
        <f ca="1">IF(($A193&lt;&gt;"")*(BE$1&lt;&gt;""),IF(_xlfn.XLOOKUP(BE$1,Attendance_sorted!$B192:$CW192,Attendance_sorted!$B192:$CW192,"nn")&lt;&gt;"nn","•",""),"")</f>
        <v/>
      </c>
      <c r="BF193" s="1" t="str">
        <f ca="1">IF(($A193&lt;&gt;"")*(BF$1&lt;&gt;""),IF(_xlfn.XLOOKUP(BF$1,Attendance_sorted!$B192:$CW192,Attendance_sorted!$B192:$CW192,"nn")&lt;&gt;"nn","•",""),"")</f>
        <v/>
      </c>
      <c r="BG193" s="1" t="str">
        <f ca="1">IF(($A193&lt;&gt;"")*(BG$1&lt;&gt;""),IF(_xlfn.XLOOKUP(BG$1,Attendance_sorted!$B192:$CW192,Attendance_sorted!$B192:$CW192,"nn")&lt;&gt;"nn","•",""),"")</f>
        <v/>
      </c>
      <c r="BH193" s="1" t="str">
        <f ca="1">IF(($A193&lt;&gt;"")*(BH$1&lt;&gt;""),IF(_xlfn.XLOOKUP(BH$1,Attendance_sorted!$B192:$CW192,Attendance_sorted!$B192:$CW192,"nn")&lt;&gt;"nn","•",""),"")</f>
        <v/>
      </c>
      <c r="BI193" s="1" t="str">
        <f ca="1">IF(($A193&lt;&gt;"")*(BI$1&lt;&gt;""),IF(_xlfn.XLOOKUP(BI$1,Attendance_sorted!$B192:$CW192,Attendance_sorted!$B192:$CW192,"nn")&lt;&gt;"nn","•",""),"")</f>
        <v/>
      </c>
      <c r="BJ193" s="1" t="str">
        <f ca="1">IF(($A193&lt;&gt;"")*(BJ$1&lt;&gt;""),IF(_xlfn.XLOOKUP(BJ$1,Attendance_sorted!$B192:$CW192,Attendance_sorted!$B192:$CW192,"nn")&lt;&gt;"nn","•",""),"")</f>
        <v/>
      </c>
      <c r="BK193" s="1" t="str">
        <f ca="1">IF(($A193&lt;&gt;"")*(BK$1&lt;&gt;""),IF(_xlfn.XLOOKUP(BK$1,Attendance_sorted!$B192:$CW192,Attendance_sorted!$B192:$CW192,"nn")&lt;&gt;"nn","•",""),"")</f>
        <v/>
      </c>
      <c r="BL193" s="1" t="str">
        <f ca="1">IF(($A193&lt;&gt;"")*(BL$1&lt;&gt;""),IF(_xlfn.XLOOKUP(BL$1,Attendance_sorted!$B192:$CW192,Attendance_sorted!$B192:$CW192,"nn")&lt;&gt;"nn","•",""),"")</f>
        <v/>
      </c>
      <c r="BM193" s="1" t="str">
        <f ca="1">IF(($A193&lt;&gt;"")*(BM$1&lt;&gt;""),IF(_xlfn.XLOOKUP(BM$1,Attendance_sorted!$B192:$CW192,Attendance_sorted!$B192:$CW192,"nn")&lt;&gt;"nn","•",""),"")</f>
        <v/>
      </c>
      <c r="BN193" s="1" t="str">
        <f ca="1">IF(($A193&lt;&gt;"")*(BN$1&lt;&gt;""),IF(_xlfn.XLOOKUP(BN$1,Attendance_sorted!$B192:$CW192,Attendance_sorted!$B192:$CW192,"nn")&lt;&gt;"nn","•",""),"")</f>
        <v/>
      </c>
      <c r="BO193" s="1" t="str">
        <f ca="1">IF(($A193&lt;&gt;"")*(BO$1&lt;&gt;""),IF(_xlfn.XLOOKUP(BO$1,Attendance_sorted!$B192:$CW192,Attendance_sorted!$B192:$CW192,"nn")&lt;&gt;"nn","•",""),"")</f>
        <v/>
      </c>
      <c r="BP193" s="1" t="str">
        <f ca="1">IF(($A193&lt;&gt;"")*(BP$1&lt;&gt;""),IF(_xlfn.XLOOKUP(BP$1,Attendance_sorted!$B192:$CW192,Attendance_sorted!$B192:$CW192,"nn")&lt;&gt;"nn","•",""),"")</f>
        <v/>
      </c>
      <c r="BQ193" s="1" t="str">
        <f ca="1">IF(($A193&lt;&gt;"")*(BQ$1&lt;&gt;""),IF(_xlfn.XLOOKUP(BQ$1,Attendance_sorted!$B192:$CW192,Attendance_sorted!$B192:$CW192,"nn")&lt;&gt;"nn","•",""),"")</f>
        <v/>
      </c>
      <c r="BR193" s="1" t="str">
        <f ca="1">IF(($A193&lt;&gt;"")*(BR$1&lt;&gt;""),IF(_xlfn.XLOOKUP(BR$1,Attendance_sorted!$B192:$CW192,Attendance_sorted!$B192:$CW192,"nn")&lt;&gt;"nn","•",""),"")</f>
        <v/>
      </c>
      <c r="BS193" s="1" t="str">
        <f ca="1">IF(($A193&lt;&gt;"")*(BS$1&lt;&gt;""),IF(_xlfn.XLOOKUP(BS$1,Attendance_sorted!$B192:$CW192,Attendance_sorted!$B192:$CW192,"nn")&lt;&gt;"nn","•",""),"")</f>
        <v/>
      </c>
      <c r="BT193" s="1" t="str">
        <f ca="1">IF(($A193&lt;&gt;"")*(BT$1&lt;&gt;""),IF(_xlfn.XLOOKUP(BT$1,Attendance_sorted!$B192:$CW192,Attendance_sorted!$B192:$CW192,"nn")&lt;&gt;"nn","•",""),"")</f>
        <v/>
      </c>
      <c r="BU193" s="1" t="str">
        <f ca="1">IF(($A193&lt;&gt;"")*(BU$1&lt;&gt;""),IF(_xlfn.XLOOKUP(BU$1,Attendance_sorted!$B192:$CW192,Attendance_sorted!$B192:$CW192,"nn")&lt;&gt;"nn","•",""),"")</f>
        <v/>
      </c>
      <c r="BV193" s="1" t="str">
        <f ca="1">IF(($A193&lt;&gt;"")*(BV$1&lt;&gt;""),IF(_xlfn.XLOOKUP(BV$1,Attendance_sorted!$B192:$CW192,Attendance_sorted!$B192:$CW192,"nn")&lt;&gt;"nn","•",""),"")</f>
        <v/>
      </c>
      <c r="BW193" s="1" t="str">
        <f ca="1">IF(($A193&lt;&gt;"")*(BW$1&lt;&gt;""),IF(_xlfn.XLOOKUP(BW$1,Attendance_sorted!$B192:$CW192,Attendance_sorted!$B192:$CW192,"nn")&lt;&gt;"nn","•",""),"")</f>
        <v/>
      </c>
      <c r="BX193" s="1" t="str">
        <f ca="1">IF(($A193&lt;&gt;"")*(BX$1&lt;&gt;""),IF(_xlfn.XLOOKUP(BX$1,Attendance_sorted!$B192:$CW192,Attendance_sorted!$B192:$CW192,"nn")&lt;&gt;"nn","•",""),"")</f>
        <v/>
      </c>
      <c r="BY193" s="1" t="str">
        <f ca="1">IF(($A193&lt;&gt;"")*(BY$1&lt;&gt;""),IF(_xlfn.XLOOKUP(BY$1,Attendance_sorted!$B192:$CW192,Attendance_sorted!$B192:$CW192,"nn")&lt;&gt;"nn","•",""),"")</f>
        <v/>
      </c>
      <c r="BZ193" s="1" t="str">
        <f ca="1">IF(($A193&lt;&gt;"")*(BZ$1&lt;&gt;""),IF(_xlfn.XLOOKUP(BZ$1,Attendance_sorted!$B192:$CW192,Attendance_sorted!$B192:$CW192,"nn")&lt;&gt;"nn","•",""),"")</f>
        <v/>
      </c>
      <c r="CA193" s="1" t="str">
        <f ca="1">IF(($A193&lt;&gt;"")*(CA$1&lt;&gt;""),IF(_xlfn.XLOOKUP(CA$1,Attendance_sorted!$B192:$CW192,Attendance_sorted!$B192:$CW192,"nn")&lt;&gt;"nn","•",""),"")</f>
        <v/>
      </c>
      <c r="CB193" s="1" t="str">
        <f ca="1">IF(($A193&lt;&gt;"")*(CB$1&lt;&gt;""),IF(_xlfn.XLOOKUP(CB$1,Attendance_sorted!$B192:$CW192,Attendance_sorted!$B192:$CW192,"nn")&lt;&gt;"nn","•",""),"")</f>
        <v/>
      </c>
      <c r="CC193" s="1" t="str">
        <f ca="1">IF(($A193&lt;&gt;"")*(CC$1&lt;&gt;""),IF(_xlfn.XLOOKUP(CC$1,Attendance_sorted!$B192:$CW192,Attendance_sorted!$B192:$CW192,"nn")&lt;&gt;"nn","•",""),"")</f>
        <v/>
      </c>
      <c r="CD193" s="1" t="str">
        <f ca="1">IF(($A193&lt;&gt;"")*(CD$1&lt;&gt;""),IF(_xlfn.XLOOKUP(CD$1,Attendance_sorted!$B192:$CW192,Attendance_sorted!$B192:$CW192,"nn")&lt;&gt;"nn","•",""),"")</f>
        <v/>
      </c>
      <c r="CE193" s="1" t="str">
        <f ca="1">IF(($A193&lt;&gt;"")*(CE$1&lt;&gt;""),IF(_xlfn.XLOOKUP(CE$1,Attendance_sorted!$B192:$CW192,Attendance_sorted!$B192:$CW192,"nn")&lt;&gt;"nn","•",""),"")</f>
        <v/>
      </c>
      <c r="CF193" s="1" t="str">
        <f ca="1">IF(($A193&lt;&gt;"")*(CF$1&lt;&gt;""),IF(_xlfn.XLOOKUP(CF$1,Attendance_sorted!$B192:$CW192,Attendance_sorted!$B192:$CW192,"nn")&lt;&gt;"nn","•",""),"")</f>
        <v/>
      </c>
      <c r="CG193" s="1" t="str">
        <f ca="1">IF(($A193&lt;&gt;"")*(CG$1&lt;&gt;""),IF(_xlfn.XLOOKUP(CG$1,Attendance_sorted!$B192:$CW192,Attendance_sorted!$B192:$CW192,"nn")&lt;&gt;"nn","•",""),"")</f>
        <v/>
      </c>
      <c r="CH193" s="1" t="str">
        <f ca="1">IF(($A193&lt;&gt;"")*(CH$1&lt;&gt;""),IF(_xlfn.XLOOKUP(CH$1,Attendance_sorted!$B192:$CW192,Attendance_sorted!$B192:$CW192,"nn")&lt;&gt;"nn","•",""),"")</f>
        <v/>
      </c>
      <c r="CI193" s="1" t="str">
        <f ca="1">IF(($A193&lt;&gt;"")*(CI$1&lt;&gt;""),IF(_xlfn.XLOOKUP(CI$1,Attendance_sorted!$B192:$CW192,Attendance_sorted!$B192:$CW192,"nn")&lt;&gt;"nn","•",""),"")</f>
        <v/>
      </c>
      <c r="CJ193" s="1" t="str">
        <f ca="1">IF(($A193&lt;&gt;"")*(CJ$1&lt;&gt;""),IF(_xlfn.XLOOKUP(CJ$1,Attendance_sorted!$B192:$CW192,Attendance_sorted!$B192:$CW192,"nn")&lt;&gt;"nn","•",""),"")</f>
        <v/>
      </c>
      <c r="CK193" s="1" t="str">
        <f ca="1">IF(($A193&lt;&gt;"")*(CK$1&lt;&gt;""),IF(_xlfn.XLOOKUP(CK$1,Attendance_sorted!$B192:$CW192,Attendance_sorted!$B192:$CW192,"nn")&lt;&gt;"nn","•",""),"")</f>
        <v/>
      </c>
      <c r="CL193" s="1" t="str">
        <f ca="1">IF(($A193&lt;&gt;"")*(CL$1&lt;&gt;""),IF(_xlfn.XLOOKUP(CL$1,Attendance_sorted!$B192:$CW192,Attendance_sorted!$B192:$CW192,"nn")&lt;&gt;"nn","•",""),"")</f>
        <v/>
      </c>
      <c r="CM193" s="1" t="str">
        <f ca="1">IF(($A193&lt;&gt;"")*(CM$1&lt;&gt;""),IF(_xlfn.XLOOKUP(CM$1,Attendance_sorted!$B192:$CW192,Attendance_sorted!$B192:$CW192,"nn")&lt;&gt;"nn","•",""),"")</f>
        <v/>
      </c>
      <c r="CN193" s="1" t="str">
        <f ca="1">IF(($A193&lt;&gt;"")*(CN$1&lt;&gt;""),IF(_xlfn.XLOOKUP(CN$1,Attendance_sorted!$B192:$CW192,Attendance_sorted!$B192:$CW192,"nn")&lt;&gt;"nn","•",""),"")</f>
        <v/>
      </c>
      <c r="CO193" s="1" t="str">
        <f ca="1">IF(($A193&lt;&gt;"")*(CO$1&lt;&gt;""),IF(_xlfn.XLOOKUP(CO$1,Attendance_sorted!$B192:$CW192,Attendance_sorted!$B192:$CW192,"nn")&lt;&gt;"nn","•",""),"")</f>
        <v/>
      </c>
      <c r="CP193" s="1" t="str">
        <f ca="1">IF(($A193&lt;&gt;"")*(CP$1&lt;&gt;""),IF(_xlfn.XLOOKUP(CP$1,Attendance_sorted!$B192:$CW192,Attendance_sorted!$B192:$CW192,"nn")&lt;&gt;"nn","•",""),"")</f>
        <v/>
      </c>
      <c r="CQ193" s="1" t="str">
        <f ca="1">IF(($A193&lt;&gt;"")*(CQ$1&lt;&gt;""),IF(_xlfn.XLOOKUP(CQ$1,Attendance_sorted!$B192:$CW192,Attendance_sorted!$B192:$CW192,"nn")&lt;&gt;"nn","•",""),"")</f>
        <v/>
      </c>
      <c r="CR193" s="1" t="str">
        <f ca="1">IF(($A193&lt;&gt;"")*(CR$1&lt;&gt;""),IF(_xlfn.XLOOKUP(CR$1,Attendance_sorted!$B192:$CW192,Attendance_sorted!$B192:$CW192,"nn")&lt;&gt;"nn","•",""),"")</f>
        <v/>
      </c>
      <c r="CS193" s="1" t="str">
        <f ca="1">IF(($A193&lt;&gt;"")*(CS$1&lt;&gt;""),IF(_xlfn.XLOOKUP(CS$1,Attendance_sorted!$B192:$CW192,Attendance_sorted!$B192:$CW192,"nn")&lt;&gt;"nn","•",""),"")</f>
        <v/>
      </c>
      <c r="CT193" s="1" t="str">
        <f ca="1">IF(($A193&lt;&gt;"")*(CT$1&lt;&gt;""),IF(_xlfn.XLOOKUP(CT$1,Attendance_sorted!$B192:$CW192,Attendance_sorted!$B192:$CW192,"nn")&lt;&gt;"nn","•",""),"")</f>
        <v/>
      </c>
      <c r="CU193" s="1" t="str">
        <f ca="1">IF(($A193&lt;&gt;"")*(CU$1&lt;&gt;""),IF(_xlfn.XLOOKUP(CU$1,Attendance_sorted!$B192:$CW192,Attendance_sorted!$B192:$CW192,"nn")&lt;&gt;"nn","•",""),"")</f>
        <v/>
      </c>
      <c r="CV193" s="1" t="str">
        <f ca="1">IF(($A193&lt;&gt;"")*(CV$1&lt;&gt;""),IF(_xlfn.XLOOKUP(CV$1,Attendance_sorted!$B192:$CW192,Attendance_sorted!$B192:$CW192,"nn")&lt;&gt;"nn","•",""),"")</f>
        <v/>
      </c>
      <c r="CW193" s="1" t="str">
        <f ca="1">IF(($A193&lt;&gt;"")*(CW$1&lt;&gt;""),IF(_xlfn.XLOOKUP(CW$1,Attendance_sorted!$B192:$CW192,Attendance_sorted!$B192:$CW192,"nn")&lt;&gt;"nn","•",""),"")</f>
        <v/>
      </c>
    </row>
    <row r="194" spans="1:101">
      <c r="A194" s="1">
        <v>727</v>
      </c>
      <c r="B194" s="1" t="str">
        <f ca="1">IF(($A194&lt;&gt;"")*(B$1&lt;&gt;""),IF(_xlfn.XLOOKUP(B$1,Attendance_sorted!$B193:$CW193,Attendance_sorted!$B193:$CW193,"nn")&lt;&gt;"nn","•",""),"")</f>
        <v/>
      </c>
      <c r="C194" s="1" t="str">
        <f ca="1">IF(($A194&lt;&gt;"")*(C$1&lt;&gt;""),IF(_xlfn.XLOOKUP(C$1,Attendance_sorted!$B193:$CW193,Attendance_sorted!$B193:$CW193,"nn")&lt;&gt;"nn","•",""),"")</f>
        <v/>
      </c>
      <c r="D194" s="1" t="str">
        <f ca="1">IF(($A194&lt;&gt;"")*(D$1&lt;&gt;""),IF(_xlfn.XLOOKUP(D$1,Attendance_sorted!$B193:$CW193,Attendance_sorted!$B193:$CW193,"nn")&lt;&gt;"nn","•",""),"")</f>
        <v/>
      </c>
      <c r="E194" s="1" t="str">
        <f ca="1">IF(($A194&lt;&gt;"")*(E$1&lt;&gt;""),IF(_xlfn.XLOOKUP(E$1,Attendance_sorted!$B193:$CW193,Attendance_sorted!$B193:$CW193,"nn")&lt;&gt;"nn","•",""),"")</f>
        <v/>
      </c>
      <c r="F194" s="1" t="str">
        <f ca="1">IF(($A194&lt;&gt;"")*(F$1&lt;&gt;""),IF(_xlfn.XLOOKUP(F$1,Attendance_sorted!$B193:$CW193,Attendance_sorted!$B193:$CW193,"nn")&lt;&gt;"nn","•",""),"")</f>
        <v/>
      </c>
      <c r="G194" s="1" t="str">
        <f ca="1">IF(($A194&lt;&gt;"")*(G$1&lt;&gt;""),IF(_xlfn.XLOOKUP(G$1,Attendance_sorted!$B193:$CW193,Attendance_sorted!$B193:$CW193,"nn")&lt;&gt;"nn","•",""),"")</f>
        <v/>
      </c>
      <c r="H194" s="1" t="str">
        <f ca="1">IF(($A194&lt;&gt;"")*(H$1&lt;&gt;""),IF(_xlfn.XLOOKUP(H$1,Attendance_sorted!$B193:$CW193,Attendance_sorted!$B193:$CW193,"nn")&lt;&gt;"nn","•",""),"")</f>
        <v/>
      </c>
      <c r="I194" s="1" t="str">
        <f ca="1">IF(($A194&lt;&gt;"")*(I$1&lt;&gt;""),IF(_xlfn.XLOOKUP(I$1,Attendance_sorted!$B193:$CW193,Attendance_sorted!$B193:$CW193,"nn")&lt;&gt;"nn","•",""),"")</f>
        <v/>
      </c>
      <c r="J194" s="1" t="str">
        <f ca="1">IF(($A194&lt;&gt;"")*(J$1&lt;&gt;""),IF(_xlfn.XLOOKUP(J$1,Attendance_sorted!$B193:$CW193,Attendance_sorted!$B193:$CW193,"nn")&lt;&gt;"nn","•",""),"")</f>
        <v/>
      </c>
      <c r="K194" s="1" t="str">
        <f ca="1">IF(($A194&lt;&gt;"")*(K$1&lt;&gt;""),IF(_xlfn.XLOOKUP(K$1,Attendance_sorted!$B193:$CW193,Attendance_sorted!$B193:$CW193,"nn")&lt;&gt;"nn","•",""),"")</f>
        <v/>
      </c>
      <c r="L194" s="1" t="str">
        <f ca="1">IF(($A194&lt;&gt;"")*(L$1&lt;&gt;""),IF(_xlfn.XLOOKUP(L$1,Attendance_sorted!$B193:$CW193,Attendance_sorted!$B193:$CW193,"nn")&lt;&gt;"nn","•",""),"")</f>
        <v/>
      </c>
      <c r="M194" s="1" t="str">
        <f ca="1">IF(($A194&lt;&gt;"")*(M$1&lt;&gt;""),IF(_xlfn.XLOOKUP(M$1,Attendance_sorted!$B193:$CW193,Attendance_sorted!$B193:$CW193,"nn")&lt;&gt;"nn","•",""),"")</f>
        <v/>
      </c>
      <c r="N194" s="1" t="str">
        <f ca="1">IF(($A194&lt;&gt;"")*(N$1&lt;&gt;""),IF(_xlfn.XLOOKUP(N$1,Attendance_sorted!$B193:$CW193,Attendance_sorted!$B193:$CW193,"nn")&lt;&gt;"nn","•",""),"")</f>
        <v/>
      </c>
      <c r="O194" s="1" t="str">
        <f ca="1">IF(($A194&lt;&gt;"")*(O$1&lt;&gt;""),IF(_xlfn.XLOOKUP(O$1,Attendance_sorted!$B193:$CW193,Attendance_sorted!$B193:$CW193,"nn")&lt;&gt;"nn","•",""),"")</f>
        <v/>
      </c>
      <c r="P194" s="1" t="str">
        <f ca="1">IF(($A194&lt;&gt;"")*(P$1&lt;&gt;""),IF(_xlfn.XLOOKUP(P$1,Attendance_sorted!$B193:$CW193,Attendance_sorted!$B193:$CW193,"nn")&lt;&gt;"nn","•",""),"")</f>
        <v/>
      </c>
      <c r="Q194" s="1" t="str">
        <f ca="1">IF(($A194&lt;&gt;"")*(Q$1&lt;&gt;""),IF(_xlfn.XLOOKUP(Q$1,Attendance_sorted!$B193:$CW193,Attendance_sorted!$B193:$CW193,"nn")&lt;&gt;"nn","•",""),"")</f>
        <v/>
      </c>
      <c r="R194" s="1" t="str">
        <f ca="1">IF(($A194&lt;&gt;"")*(R$1&lt;&gt;""),IF(_xlfn.XLOOKUP(R$1,Attendance_sorted!$B193:$CW193,Attendance_sorted!$B193:$CW193,"nn")&lt;&gt;"nn","•",""),"")</f>
        <v>•</v>
      </c>
      <c r="S194" s="1" t="str">
        <f ca="1">IF(($A194&lt;&gt;"")*(S$1&lt;&gt;""),IF(_xlfn.XLOOKUP(S$1,Attendance_sorted!$B193:$CW193,Attendance_sorted!$B193:$CW193,"nn")&lt;&gt;"nn","•",""),"")</f>
        <v/>
      </c>
      <c r="T194" s="1" t="str">
        <f ca="1">IF(($A194&lt;&gt;"")*(T$1&lt;&gt;""),IF(_xlfn.XLOOKUP(T$1,Attendance_sorted!$B193:$CW193,Attendance_sorted!$B193:$CW193,"nn")&lt;&gt;"nn","•",""),"")</f>
        <v/>
      </c>
      <c r="U194" s="1" t="str">
        <f ca="1">IF(($A194&lt;&gt;"")*(U$1&lt;&gt;""),IF(_xlfn.XLOOKUP(U$1,Attendance_sorted!$B193:$CW193,Attendance_sorted!$B193:$CW193,"nn")&lt;&gt;"nn","•",""),"")</f>
        <v/>
      </c>
      <c r="V194" s="1" t="str">
        <f ca="1">IF(($A194&lt;&gt;"")*(V$1&lt;&gt;""),IF(_xlfn.XLOOKUP(V$1,Attendance_sorted!$B193:$CW193,Attendance_sorted!$B193:$CW193,"nn")&lt;&gt;"nn","•",""),"")</f>
        <v/>
      </c>
      <c r="W194" s="1" t="str">
        <f ca="1">IF(($A194&lt;&gt;"")*(W$1&lt;&gt;""),IF(_xlfn.XLOOKUP(W$1,Attendance_sorted!$B193:$CW193,Attendance_sorted!$B193:$CW193,"nn")&lt;&gt;"nn","•",""),"")</f>
        <v/>
      </c>
      <c r="X194" s="1" t="str">
        <f ca="1">IF(($A194&lt;&gt;"")*(X$1&lt;&gt;""),IF(_xlfn.XLOOKUP(X$1,Attendance_sorted!$B193:$CW193,Attendance_sorted!$B193:$CW193,"nn")&lt;&gt;"nn","•",""),"")</f>
        <v/>
      </c>
      <c r="Y194" s="1" t="str">
        <f ca="1">IF(($A194&lt;&gt;"")*(Y$1&lt;&gt;""),IF(_xlfn.XLOOKUP(Y$1,Attendance_sorted!$B193:$CW193,Attendance_sorted!$B193:$CW193,"nn")&lt;&gt;"nn","•",""),"")</f>
        <v/>
      </c>
      <c r="Z194" s="1" t="str">
        <f ca="1">IF(($A194&lt;&gt;"")*(Z$1&lt;&gt;""),IF(_xlfn.XLOOKUP(Z$1,Attendance_sorted!$B193:$CW193,Attendance_sorted!$B193:$CW193,"nn")&lt;&gt;"nn","•",""),"")</f>
        <v/>
      </c>
      <c r="AA194" s="1" t="str">
        <f ca="1">IF(($A194&lt;&gt;"")*(AA$1&lt;&gt;""),IF(_xlfn.XLOOKUP(AA$1,Attendance_sorted!$B193:$CW193,Attendance_sorted!$B193:$CW193,"nn")&lt;&gt;"nn","•",""),"")</f>
        <v/>
      </c>
      <c r="AB194" s="1" t="str">
        <f ca="1">IF(($A194&lt;&gt;"")*(AB$1&lt;&gt;""),IF(_xlfn.XLOOKUP(AB$1,Attendance_sorted!$B193:$CW193,Attendance_sorted!$B193:$CW193,"nn")&lt;&gt;"nn","•",""),"")</f>
        <v/>
      </c>
      <c r="AC194" s="1" t="str">
        <f ca="1">IF(($A194&lt;&gt;"")*(AC$1&lt;&gt;""),IF(_xlfn.XLOOKUP(AC$1,Attendance_sorted!$B193:$CW193,Attendance_sorted!$B193:$CW193,"nn")&lt;&gt;"nn","•",""),"")</f>
        <v/>
      </c>
      <c r="AD194" s="1" t="str">
        <f ca="1">IF(($A194&lt;&gt;"")*(AD$1&lt;&gt;""),IF(_xlfn.XLOOKUP(AD$1,Attendance_sorted!$B193:$CW193,Attendance_sorted!$B193:$CW193,"nn")&lt;&gt;"nn","•",""),"")</f>
        <v/>
      </c>
      <c r="AE194" s="1" t="str">
        <f ca="1">IF(($A194&lt;&gt;"")*(AE$1&lt;&gt;""),IF(_xlfn.XLOOKUP(AE$1,Attendance_sorted!$B193:$CW193,Attendance_sorted!$B193:$CW193,"nn")&lt;&gt;"nn","•",""),"")</f>
        <v/>
      </c>
      <c r="AF194" s="1" t="str">
        <f ca="1">IF(($A194&lt;&gt;"")*(AF$1&lt;&gt;""),IF(_xlfn.XLOOKUP(AF$1,Attendance_sorted!$B193:$CW193,Attendance_sorted!$B193:$CW193,"nn")&lt;&gt;"nn","•",""),"")</f>
        <v/>
      </c>
      <c r="AG194" s="1" t="str">
        <f ca="1">IF(($A194&lt;&gt;"")*(AG$1&lt;&gt;""),IF(_xlfn.XLOOKUP(AG$1,Attendance_sorted!$B193:$CW193,Attendance_sorted!$B193:$CW193,"nn")&lt;&gt;"nn","•",""),"")</f>
        <v/>
      </c>
      <c r="AH194" s="1" t="str">
        <f ca="1">IF(($A194&lt;&gt;"")*(AH$1&lt;&gt;""),IF(_xlfn.XLOOKUP(AH$1,Attendance_sorted!$B193:$CW193,Attendance_sorted!$B193:$CW193,"nn")&lt;&gt;"nn","•",""),"")</f>
        <v/>
      </c>
      <c r="AI194" s="1" t="str">
        <f ca="1">IF(($A194&lt;&gt;"")*(AI$1&lt;&gt;""),IF(_xlfn.XLOOKUP(AI$1,Attendance_sorted!$B193:$CW193,Attendance_sorted!$B193:$CW193,"nn")&lt;&gt;"nn","•",""),"")</f>
        <v/>
      </c>
      <c r="AJ194" s="1" t="str">
        <f ca="1">IF(($A194&lt;&gt;"")*(AJ$1&lt;&gt;""),IF(_xlfn.XLOOKUP(AJ$1,Attendance_sorted!$B193:$CW193,Attendance_sorted!$B193:$CW193,"nn")&lt;&gt;"nn","•",""),"")</f>
        <v/>
      </c>
      <c r="AK194" s="1" t="str">
        <f ca="1">IF(($A194&lt;&gt;"")*(AK$1&lt;&gt;""),IF(_xlfn.XLOOKUP(AK$1,Attendance_sorted!$B193:$CW193,Attendance_sorted!$B193:$CW193,"nn")&lt;&gt;"nn","•",""),"")</f>
        <v/>
      </c>
      <c r="AL194" s="1" t="str">
        <f ca="1">IF(($A194&lt;&gt;"")*(AL$1&lt;&gt;""),IF(_xlfn.XLOOKUP(AL$1,Attendance_sorted!$B193:$CW193,Attendance_sorted!$B193:$CW193,"nn")&lt;&gt;"nn","•",""),"")</f>
        <v/>
      </c>
      <c r="AM194" s="1" t="str">
        <f ca="1">IF(($A194&lt;&gt;"")*(AM$1&lt;&gt;""),IF(_xlfn.XLOOKUP(AM$1,Attendance_sorted!$B193:$CW193,Attendance_sorted!$B193:$CW193,"nn")&lt;&gt;"nn","•",""),"")</f>
        <v/>
      </c>
      <c r="AN194" s="1" t="str">
        <f ca="1">IF(($A194&lt;&gt;"")*(AN$1&lt;&gt;""),IF(_xlfn.XLOOKUP(AN$1,Attendance_sorted!$B193:$CW193,Attendance_sorted!$B193:$CW193,"nn")&lt;&gt;"nn","•",""),"")</f>
        <v/>
      </c>
      <c r="AO194" s="1" t="str">
        <f ca="1">IF(($A194&lt;&gt;"")*(AO$1&lt;&gt;""),IF(_xlfn.XLOOKUP(AO$1,Attendance_sorted!$B193:$CW193,Attendance_sorted!$B193:$CW193,"nn")&lt;&gt;"nn","•",""),"")</f>
        <v/>
      </c>
      <c r="AP194" s="1" t="str">
        <f ca="1">IF(($A194&lt;&gt;"")*(AP$1&lt;&gt;""),IF(_xlfn.XLOOKUP(AP$1,Attendance_sorted!$B193:$CW193,Attendance_sorted!$B193:$CW193,"nn")&lt;&gt;"nn","•",""),"")</f>
        <v/>
      </c>
      <c r="AQ194" s="1" t="str">
        <f ca="1">IF(($A194&lt;&gt;"")*(AQ$1&lt;&gt;""),IF(_xlfn.XLOOKUP(AQ$1,Attendance_sorted!$B193:$CW193,Attendance_sorted!$B193:$CW193,"nn")&lt;&gt;"nn","•",""),"")</f>
        <v/>
      </c>
      <c r="AR194" s="1" t="str">
        <f ca="1">IF(($A194&lt;&gt;"")*(AR$1&lt;&gt;""),IF(_xlfn.XLOOKUP(AR$1,Attendance_sorted!$B193:$CW193,Attendance_sorted!$B193:$CW193,"nn")&lt;&gt;"nn","•",""),"")</f>
        <v/>
      </c>
      <c r="AS194" s="1" t="str">
        <f ca="1">IF(($A194&lt;&gt;"")*(AS$1&lt;&gt;""),IF(_xlfn.XLOOKUP(AS$1,Attendance_sorted!$B193:$CW193,Attendance_sorted!$B193:$CW193,"nn")&lt;&gt;"nn","•",""),"")</f>
        <v/>
      </c>
      <c r="AT194" s="1" t="str">
        <f ca="1">IF(($A194&lt;&gt;"")*(AT$1&lt;&gt;""),IF(_xlfn.XLOOKUP(AT$1,Attendance_sorted!$B193:$CW193,Attendance_sorted!$B193:$CW193,"nn")&lt;&gt;"nn","•",""),"")</f>
        <v/>
      </c>
      <c r="AU194" s="1" t="str">
        <f ca="1">IF(($A194&lt;&gt;"")*(AU$1&lt;&gt;""),IF(_xlfn.XLOOKUP(AU$1,Attendance_sorted!$B193:$CW193,Attendance_sorted!$B193:$CW193,"nn")&lt;&gt;"nn","•",""),"")</f>
        <v/>
      </c>
      <c r="AV194" s="1" t="str">
        <f ca="1">IF(($A194&lt;&gt;"")*(AV$1&lt;&gt;""),IF(_xlfn.XLOOKUP(AV$1,Attendance_sorted!$B193:$CW193,Attendance_sorted!$B193:$CW193,"nn")&lt;&gt;"nn","•",""),"")</f>
        <v/>
      </c>
      <c r="AW194" s="1" t="str">
        <f ca="1">IF(($A194&lt;&gt;"")*(AW$1&lt;&gt;""),IF(_xlfn.XLOOKUP(AW$1,Attendance_sorted!$B193:$CW193,Attendance_sorted!$B193:$CW193,"nn")&lt;&gt;"nn","•",""),"")</f>
        <v/>
      </c>
      <c r="AX194" s="1" t="str">
        <f ca="1">IF(($A194&lt;&gt;"")*(AX$1&lt;&gt;""),IF(_xlfn.XLOOKUP(AX$1,Attendance_sorted!$B193:$CW193,Attendance_sorted!$B193:$CW193,"nn")&lt;&gt;"nn","•",""),"")</f>
        <v/>
      </c>
      <c r="AY194" s="1" t="str">
        <f ca="1">IF(($A194&lt;&gt;"")*(AY$1&lt;&gt;""),IF(_xlfn.XLOOKUP(AY$1,Attendance_sorted!$B193:$CW193,Attendance_sorted!$B193:$CW193,"nn")&lt;&gt;"nn","•",""),"")</f>
        <v/>
      </c>
      <c r="AZ194" s="1" t="str">
        <f ca="1">IF(($A194&lt;&gt;"")*(AZ$1&lt;&gt;""),IF(_xlfn.XLOOKUP(AZ$1,Attendance_sorted!$B193:$CW193,Attendance_sorted!$B193:$CW193,"nn")&lt;&gt;"nn","•",""),"")</f>
        <v/>
      </c>
      <c r="BA194" s="1" t="str">
        <f ca="1">IF(($A194&lt;&gt;"")*(BA$1&lt;&gt;""),IF(_xlfn.XLOOKUP(BA$1,Attendance_sorted!$B193:$CW193,Attendance_sorted!$B193:$CW193,"nn")&lt;&gt;"nn","•",""),"")</f>
        <v/>
      </c>
      <c r="BB194" s="1" t="str">
        <f ca="1">IF(($A194&lt;&gt;"")*(BB$1&lt;&gt;""),IF(_xlfn.XLOOKUP(BB$1,Attendance_sorted!$B193:$CW193,Attendance_sorted!$B193:$CW193,"nn")&lt;&gt;"nn","•",""),"")</f>
        <v/>
      </c>
      <c r="BC194" s="1" t="str">
        <f ca="1">IF(($A194&lt;&gt;"")*(BC$1&lt;&gt;""),IF(_xlfn.XLOOKUP(BC$1,Attendance_sorted!$B193:$CW193,Attendance_sorted!$B193:$CW193,"nn")&lt;&gt;"nn","•",""),"")</f>
        <v/>
      </c>
      <c r="BD194" s="1" t="str">
        <f ca="1">IF(($A194&lt;&gt;"")*(BD$1&lt;&gt;""),IF(_xlfn.XLOOKUP(BD$1,Attendance_sorted!$B193:$CW193,Attendance_sorted!$B193:$CW193,"nn")&lt;&gt;"nn","•",""),"")</f>
        <v/>
      </c>
      <c r="BE194" s="1" t="str">
        <f ca="1">IF(($A194&lt;&gt;"")*(BE$1&lt;&gt;""),IF(_xlfn.XLOOKUP(BE$1,Attendance_sorted!$B193:$CW193,Attendance_sorted!$B193:$CW193,"nn")&lt;&gt;"nn","•",""),"")</f>
        <v/>
      </c>
      <c r="BF194" s="1" t="str">
        <f ca="1">IF(($A194&lt;&gt;"")*(BF$1&lt;&gt;""),IF(_xlfn.XLOOKUP(BF$1,Attendance_sorted!$B193:$CW193,Attendance_sorted!$B193:$CW193,"nn")&lt;&gt;"nn","•",""),"")</f>
        <v/>
      </c>
      <c r="BG194" s="1" t="str">
        <f ca="1">IF(($A194&lt;&gt;"")*(BG$1&lt;&gt;""),IF(_xlfn.XLOOKUP(BG$1,Attendance_sorted!$B193:$CW193,Attendance_sorted!$B193:$CW193,"nn")&lt;&gt;"nn","•",""),"")</f>
        <v/>
      </c>
      <c r="BH194" s="1" t="str">
        <f ca="1">IF(($A194&lt;&gt;"")*(BH$1&lt;&gt;""),IF(_xlfn.XLOOKUP(BH$1,Attendance_sorted!$B193:$CW193,Attendance_sorted!$B193:$CW193,"nn")&lt;&gt;"nn","•",""),"")</f>
        <v/>
      </c>
      <c r="BI194" s="1" t="str">
        <f ca="1">IF(($A194&lt;&gt;"")*(BI$1&lt;&gt;""),IF(_xlfn.XLOOKUP(BI$1,Attendance_sorted!$B193:$CW193,Attendance_sorted!$B193:$CW193,"nn")&lt;&gt;"nn","•",""),"")</f>
        <v/>
      </c>
      <c r="BJ194" s="1" t="str">
        <f ca="1">IF(($A194&lt;&gt;"")*(BJ$1&lt;&gt;""),IF(_xlfn.XLOOKUP(BJ$1,Attendance_sorted!$B193:$CW193,Attendance_sorted!$B193:$CW193,"nn")&lt;&gt;"nn","•",""),"")</f>
        <v/>
      </c>
      <c r="BK194" s="1" t="str">
        <f ca="1">IF(($A194&lt;&gt;"")*(BK$1&lt;&gt;""),IF(_xlfn.XLOOKUP(BK$1,Attendance_sorted!$B193:$CW193,Attendance_sorted!$B193:$CW193,"nn")&lt;&gt;"nn","•",""),"")</f>
        <v/>
      </c>
      <c r="BL194" s="1" t="str">
        <f ca="1">IF(($A194&lt;&gt;"")*(BL$1&lt;&gt;""),IF(_xlfn.XLOOKUP(BL$1,Attendance_sorted!$B193:$CW193,Attendance_sorted!$B193:$CW193,"nn")&lt;&gt;"nn","•",""),"")</f>
        <v/>
      </c>
      <c r="BM194" s="1" t="str">
        <f ca="1">IF(($A194&lt;&gt;"")*(BM$1&lt;&gt;""),IF(_xlfn.XLOOKUP(BM$1,Attendance_sorted!$B193:$CW193,Attendance_sorted!$B193:$CW193,"nn")&lt;&gt;"nn","•",""),"")</f>
        <v/>
      </c>
      <c r="BN194" s="1" t="str">
        <f ca="1">IF(($A194&lt;&gt;"")*(BN$1&lt;&gt;""),IF(_xlfn.XLOOKUP(BN$1,Attendance_sorted!$B193:$CW193,Attendance_sorted!$B193:$CW193,"nn")&lt;&gt;"nn","•",""),"")</f>
        <v/>
      </c>
      <c r="BO194" s="1" t="str">
        <f ca="1">IF(($A194&lt;&gt;"")*(BO$1&lt;&gt;""),IF(_xlfn.XLOOKUP(BO$1,Attendance_sorted!$B193:$CW193,Attendance_sorted!$B193:$CW193,"nn")&lt;&gt;"nn","•",""),"")</f>
        <v/>
      </c>
      <c r="BP194" s="1" t="str">
        <f ca="1">IF(($A194&lt;&gt;"")*(BP$1&lt;&gt;""),IF(_xlfn.XLOOKUP(BP$1,Attendance_sorted!$B193:$CW193,Attendance_sorted!$B193:$CW193,"nn")&lt;&gt;"nn","•",""),"")</f>
        <v/>
      </c>
      <c r="BQ194" s="1" t="str">
        <f ca="1">IF(($A194&lt;&gt;"")*(BQ$1&lt;&gt;""),IF(_xlfn.XLOOKUP(BQ$1,Attendance_sorted!$B193:$CW193,Attendance_sorted!$B193:$CW193,"nn")&lt;&gt;"nn","•",""),"")</f>
        <v/>
      </c>
      <c r="BR194" s="1" t="str">
        <f ca="1">IF(($A194&lt;&gt;"")*(BR$1&lt;&gt;""),IF(_xlfn.XLOOKUP(BR$1,Attendance_sorted!$B193:$CW193,Attendance_sorted!$B193:$CW193,"nn")&lt;&gt;"nn","•",""),"")</f>
        <v/>
      </c>
      <c r="BS194" s="1" t="str">
        <f ca="1">IF(($A194&lt;&gt;"")*(BS$1&lt;&gt;""),IF(_xlfn.XLOOKUP(BS$1,Attendance_sorted!$B193:$CW193,Attendance_sorted!$B193:$CW193,"nn")&lt;&gt;"nn","•",""),"")</f>
        <v/>
      </c>
      <c r="BT194" s="1" t="str">
        <f ca="1">IF(($A194&lt;&gt;"")*(BT$1&lt;&gt;""),IF(_xlfn.XLOOKUP(BT$1,Attendance_sorted!$B193:$CW193,Attendance_sorted!$B193:$CW193,"nn")&lt;&gt;"nn","•",""),"")</f>
        <v/>
      </c>
      <c r="BU194" s="1" t="str">
        <f ca="1">IF(($A194&lt;&gt;"")*(BU$1&lt;&gt;""),IF(_xlfn.XLOOKUP(BU$1,Attendance_sorted!$B193:$CW193,Attendance_sorted!$B193:$CW193,"nn")&lt;&gt;"nn","•",""),"")</f>
        <v/>
      </c>
      <c r="BV194" s="1" t="str">
        <f ca="1">IF(($A194&lt;&gt;"")*(BV$1&lt;&gt;""),IF(_xlfn.XLOOKUP(BV$1,Attendance_sorted!$B193:$CW193,Attendance_sorted!$B193:$CW193,"nn")&lt;&gt;"nn","•",""),"")</f>
        <v/>
      </c>
      <c r="BW194" s="1" t="str">
        <f ca="1">IF(($A194&lt;&gt;"")*(BW$1&lt;&gt;""),IF(_xlfn.XLOOKUP(BW$1,Attendance_sorted!$B193:$CW193,Attendance_sorted!$B193:$CW193,"nn")&lt;&gt;"nn","•",""),"")</f>
        <v/>
      </c>
      <c r="BX194" s="1" t="str">
        <f ca="1">IF(($A194&lt;&gt;"")*(BX$1&lt;&gt;""),IF(_xlfn.XLOOKUP(BX$1,Attendance_sorted!$B193:$CW193,Attendance_sorted!$B193:$CW193,"nn")&lt;&gt;"nn","•",""),"")</f>
        <v/>
      </c>
      <c r="BY194" s="1" t="str">
        <f ca="1">IF(($A194&lt;&gt;"")*(BY$1&lt;&gt;""),IF(_xlfn.XLOOKUP(BY$1,Attendance_sorted!$B193:$CW193,Attendance_sorted!$B193:$CW193,"nn")&lt;&gt;"nn","•",""),"")</f>
        <v/>
      </c>
      <c r="BZ194" s="1" t="str">
        <f ca="1">IF(($A194&lt;&gt;"")*(BZ$1&lt;&gt;""),IF(_xlfn.XLOOKUP(BZ$1,Attendance_sorted!$B193:$CW193,Attendance_sorted!$B193:$CW193,"nn")&lt;&gt;"nn","•",""),"")</f>
        <v/>
      </c>
      <c r="CA194" s="1" t="str">
        <f ca="1">IF(($A194&lt;&gt;"")*(CA$1&lt;&gt;""),IF(_xlfn.XLOOKUP(CA$1,Attendance_sorted!$B193:$CW193,Attendance_sorted!$B193:$CW193,"nn")&lt;&gt;"nn","•",""),"")</f>
        <v/>
      </c>
      <c r="CB194" s="1" t="str">
        <f ca="1">IF(($A194&lt;&gt;"")*(CB$1&lt;&gt;""),IF(_xlfn.XLOOKUP(CB$1,Attendance_sorted!$B193:$CW193,Attendance_sorted!$B193:$CW193,"nn")&lt;&gt;"nn","•",""),"")</f>
        <v/>
      </c>
      <c r="CC194" s="1" t="str">
        <f ca="1">IF(($A194&lt;&gt;"")*(CC$1&lt;&gt;""),IF(_xlfn.XLOOKUP(CC$1,Attendance_sorted!$B193:$CW193,Attendance_sorted!$B193:$CW193,"nn")&lt;&gt;"nn","•",""),"")</f>
        <v/>
      </c>
      <c r="CD194" s="1" t="str">
        <f ca="1">IF(($A194&lt;&gt;"")*(CD$1&lt;&gt;""),IF(_xlfn.XLOOKUP(CD$1,Attendance_sorted!$B193:$CW193,Attendance_sorted!$B193:$CW193,"nn")&lt;&gt;"nn","•",""),"")</f>
        <v/>
      </c>
      <c r="CE194" s="1" t="str">
        <f ca="1">IF(($A194&lt;&gt;"")*(CE$1&lt;&gt;""),IF(_xlfn.XLOOKUP(CE$1,Attendance_sorted!$B193:$CW193,Attendance_sorted!$B193:$CW193,"nn")&lt;&gt;"nn","•",""),"")</f>
        <v/>
      </c>
      <c r="CF194" s="1" t="str">
        <f ca="1">IF(($A194&lt;&gt;"")*(CF$1&lt;&gt;""),IF(_xlfn.XLOOKUP(CF$1,Attendance_sorted!$B193:$CW193,Attendance_sorted!$B193:$CW193,"nn")&lt;&gt;"nn","•",""),"")</f>
        <v/>
      </c>
      <c r="CG194" s="1" t="str">
        <f ca="1">IF(($A194&lt;&gt;"")*(CG$1&lt;&gt;""),IF(_xlfn.XLOOKUP(CG$1,Attendance_sorted!$B193:$CW193,Attendance_sorted!$B193:$CW193,"nn")&lt;&gt;"nn","•",""),"")</f>
        <v/>
      </c>
      <c r="CH194" s="1" t="str">
        <f ca="1">IF(($A194&lt;&gt;"")*(CH$1&lt;&gt;""),IF(_xlfn.XLOOKUP(CH$1,Attendance_sorted!$B193:$CW193,Attendance_sorted!$B193:$CW193,"nn")&lt;&gt;"nn","•",""),"")</f>
        <v/>
      </c>
      <c r="CI194" s="1" t="str">
        <f ca="1">IF(($A194&lt;&gt;"")*(CI$1&lt;&gt;""),IF(_xlfn.XLOOKUP(CI$1,Attendance_sorted!$B193:$CW193,Attendance_sorted!$B193:$CW193,"nn")&lt;&gt;"nn","•",""),"")</f>
        <v/>
      </c>
      <c r="CJ194" s="1" t="str">
        <f ca="1">IF(($A194&lt;&gt;"")*(CJ$1&lt;&gt;""),IF(_xlfn.XLOOKUP(CJ$1,Attendance_sorted!$B193:$CW193,Attendance_sorted!$B193:$CW193,"nn")&lt;&gt;"nn","•",""),"")</f>
        <v/>
      </c>
      <c r="CK194" s="1" t="str">
        <f ca="1">IF(($A194&lt;&gt;"")*(CK$1&lt;&gt;""),IF(_xlfn.XLOOKUP(CK$1,Attendance_sorted!$B193:$CW193,Attendance_sorted!$B193:$CW193,"nn")&lt;&gt;"nn","•",""),"")</f>
        <v/>
      </c>
      <c r="CL194" s="1" t="str">
        <f ca="1">IF(($A194&lt;&gt;"")*(CL$1&lt;&gt;""),IF(_xlfn.XLOOKUP(CL$1,Attendance_sorted!$B193:$CW193,Attendance_sorted!$B193:$CW193,"nn")&lt;&gt;"nn","•",""),"")</f>
        <v/>
      </c>
      <c r="CM194" s="1" t="str">
        <f ca="1">IF(($A194&lt;&gt;"")*(CM$1&lt;&gt;""),IF(_xlfn.XLOOKUP(CM$1,Attendance_sorted!$B193:$CW193,Attendance_sorted!$B193:$CW193,"nn")&lt;&gt;"nn","•",""),"")</f>
        <v/>
      </c>
      <c r="CN194" s="1" t="str">
        <f ca="1">IF(($A194&lt;&gt;"")*(CN$1&lt;&gt;""),IF(_xlfn.XLOOKUP(CN$1,Attendance_sorted!$B193:$CW193,Attendance_sorted!$B193:$CW193,"nn")&lt;&gt;"nn","•",""),"")</f>
        <v/>
      </c>
      <c r="CO194" s="1" t="str">
        <f ca="1">IF(($A194&lt;&gt;"")*(CO$1&lt;&gt;""),IF(_xlfn.XLOOKUP(CO$1,Attendance_sorted!$B193:$CW193,Attendance_sorted!$B193:$CW193,"nn")&lt;&gt;"nn","•",""),"")</f>
        <v/>
      </c>
      <c r="CP194" s="1" t="str">
        <f ca="1">IF(($A194&lt;&gt;"")*(CP$1&lt;&gt;""),IF(_xlfn.XLOOKUP(CP$1,Attendance_sorted!$B193:$CW193,Attendance_sorted!$B193:$CW193,"nn")&lt;&gt;"nn","•",""),"")</f>
        <v/>
      </c>
      <c r="CQ194" s="1" t="str">
        <f ca="1">IF(($A194&lt;&gt;"")*(CQ$1&lt;&gt;""),IF(_xlfn.XLOOKUP(CQ$1,Attendance_sorted!$B193:$CW193,Attendance_sorted!$B193:$CW193,"nn")&lt;&gt;"nn","•",""),"")</f>
        <v/>
      </c>
      <c r="CR194" s="1" t="str">
        <f ca="1">IF(($A194&lt;&gt;"")*(CR$1&lt;&gt;""),IF(_xlfn.XLOOKUP(CR$1,Attendance_sorted!$B193:$CW193,Attendance_sorted!$B193:$CW193,"nn")&lt;&gt;"nn","•",""),"")</f>
        <v/>
      </c>
      <c r="CS194" s="1" t="str">
        <f ca="1">IF(($A194&lt;&gt;"")*(CS$1&lt;&gt;""),IF(_xlfn.XLOOKUP(CS$1,Attendance_sorted!$B193:$CW193,Attendance_sorted!$B193:$CW193,"nn")&lt;&gt;"nn","•",""),"")</f>
        <v/>
      </c>
      <c r="CT194" s="1" t="str">
        <f ca="1">IF(($A194&lt;&gt;"")*(CT$1&lt;&gt;""),IF(_xlfn.XLOOKUP(CT$1,Attendance_sorted!$B193:$CW193,Attendance_sorted!$B193:$CW193,"nn")&lt;&gt;"nn","•",""),"")</f>
        <v/>
      </c>
      <c r="CU194" s="1" t="str">
        <f ca="1">IF(($A194&lt;&gt;"")*(CU$1&lt;&gt;""),IF(_xlfn.XLOOKUP(CU$1,Attendance_sorted!$B193:$CW193,Attendance_sorted!$B193:$CW193,"nn")&lt;&gt;"nn","•",""),"")</f>
        <v/>
      </c>
      <c r="CV194" s="1" t="str">
        <f ca="1">IF(($A194&lt;&gt;"")*(CV$1&lt;&gt;""),IF(_xlfn.XLOOKUP(CV$1,Attendance_sorted!$B193:$CW193,Attendance_sorted!$B193:$CW193,"nn")&lt;&gt;"nn","•",""),"")</f>
        <v/>
      </c>
      <c r="CW194" s="1" t="str">
        <f ca="1">IF(($A194&lt;&gt;"")*(CW$1&lt;&gt;""),IF(_xlfn.XLOOKUP(CW$1,Attendance_sorted!$B193:$CW193,Attendance_sorted!$B193:$CW193,"nn")&lt;&gt;"nn","•",""),"")</f>
        <v/>
      </c>
    </row>
    <row r="195" spans="1:101">
      <c r="A195" s="1">
        <v>728</v>
      </c>
      <c r="B195" s="1" t="str">
        <f ca="1">IF(($A195&lt;&gt;"")*(B$1&lt;&gt;""),IF(_xlfn.XLOOKUP(B$1,Attendance_sorted!$B194:$CW194,Attendance_sorted!$B194:$CW194,"nn")&lt;&gt;"nn","•",""),"")</f>
        <v/>
      </c>
      <c r="C195" s="1" t="str">
        <f ca="1">IF(($A195&lt;&gt;"")*(C$1&lt;&gt;""),IF(_xlfn.XLOOKUP(C$1,Attendance_sorted!$B194:$CW194,Attendance_sorted!$B194:$CW194,"nn")&lt;&gt;"nn","•",""),"")</f>
        <v/>
      </c>
      <c r="D195" s="1" t="str">
        <f ca="1">IF(($A195&lt;&gt;"")*(D$1&lt;&gt;""),IF(_xlfn.XLOOKUP(D$1,Attendance_sorted!$B194:$CW194,Attendance_sorted!$B194:$CW194,"nn")&lt;&gt;"nn","•",""),"")</f>
        <v/>
      </c>
      <c r="E195" s="1" t="str">
        <f ca="1">IF(($A195&lt;&gt;"")*(E$1&lt;&gt;""),IF(_xlfn.XLOOKUP(E$1,Attendance_sorted!$B194:$CW194,Attendance_sorted!$B194:$CW194,"nn")&lt;&gt;"nn","•",""),"")</f>
        <v/>
      </c>
      <c r="F195" s="1" t="str">
        <f ca="1">IF(($A195&lt;&gt;"")*(F$1&lt;&gt;""),IF(_xlfn.XLOOKUP(F$1,Attendance_sorted!$B194:$CW194,Attendance_sorted!$B194:$CW194,"nn")&lt;&gt;"nn","•",""),"")</f>
        <v/>
      </c>
      <c r="G195" s="1" t="str">
        <f ca="1">IF(($A195&lt;&gt;"")*(G$1&lt;&gt;""),IF(_xlfn.XLOOKUP(G$1,Attendance_sorted!$B194:$CW194,Attendance_sorted!$B194:$CW194,"nn")&lt;&gt;"nn","•",""),"")</f>
        <v/>
      </c>
      <c r="H195" s="1" t="str">
        <f ca="1">IF(($A195&lt;&gt;"")*(H$1&lt;&gt;""),IF(_xlfn.XLOOKUP(H$1,Attendance_sorted!$B194:$CW194,Attendance_sorted!$B194:$CW194,"nn")&lt;&gt;"nn","•",""),"")</f>
        <v/>
      </c>
      <c r="I195" s="1" t="str">
        <f ca="1">IF(($A195&lt;&gt;"")*(I$1&lt;&gt;""),IF(_xlfn.XLOOKUP(I$1,Attendance_sorted!$B194:$CW194,Attendance_sorted!$B194:$CW194,"nn")&lt;&gt;"nn","•",""),"")</f>
        <v/>
      </c>
      <c r="J195" s="1" t="str">
        <f ca="1">IF(($A195&lt;&gt;"")*(J$1&lt;&gt;""),IF(_xlfn.XLOOKUP(J$1,Attendance_sorted!$B194:$CW194,Attendance_sorted!$B194:$CW194,"nn")&lt;&gt;"nn","•",""),"")</f>
        <v/>
      </c>
      <c r="K195" s="1" t="str">
        <f ca="1">IF(($A195&lt;&gt;"")*(K$1&lt;&gt;""),IF(_xlfn.XLOOKUP(K$1,Attendance_sorted!$B194:$CW194,Attendance_sorted!$B194:$CW194,"nn")&lt;&gt;"nn","•",""),"")</f>
        <v/>
      </c>
      <c r="L195" s="1" t="str">
        <f ca="1">IF(($A195&lt;&gt;"")*(L$1&lt;&gt;""),IF(_xlfn.XLOOKUP(L$1,Attendance_sorted!$B194:$CW194,Attendance_sorted!$B194:$CW194,"nn")&lt;&gt;"nn","•",""),"")</f>
        <v/>
      </c>
      <c r="M195" s="1" t="str">
        <f ca="1">IF(($A195&lt;&gt;"")*(M$1&lt;&gt;""),IF(_xlfn.XLOOKUP(M$1,Attendance_sorted!$B194:$CW194,Attendance_sorted!$B194:$CW194,"nn")&lt;&gt;"nn","•",""),"")</f>
        <v/>
      </c>
      <c r="N195" s="1" t="str">
        <f ca="1">IF(($A195&lt;&gt;"")*(N$1&lt;&gt;""),IF(_xlfn.XLOOKUP(N$1,Attendance_sorted!$B194:$CW194,Attendance_sorted!$B194:$CW194,"nn")&lt;&gt;"nn","•",""),"")</f>
        <v/>
      </c>
      <c r="O195" s="1" t="str">
        <f ca="1">IF(($A195&lt;&gt;"")*(O$1&lt;&gt;""),IF(_xlfn.XLOOKUP(O$1,Attendance_sorted!$B194:$CW194,Attendance_sorted!$B194:$CW194,"nn")&lt;&gt;"nn","•",""),"")</f>
        <v/>
      </c>
      <c r="P195" s="1" t="str">
        <f ca="1">IF(($A195&lt;&gt;"")*(P$1&lt;&gt;""),IF(_xlfn.XLOOKUP(P$1,Attendance_sorted!$B194:$CW194,Attendance_sorted!$B194:$CW194,"nn")&lt;&gt;"nn","•",""),"")</f>
        <v/>
      </c>
      <c r="Q195" s="1" t="str">
        <f ca="1">IF(($A195&lt;&gt;"")*(Q$1&lt;&gt;""),IF(_xlfn.XLOOKUP(Q$1,Attendance_sorted!$B194:$CW194,Attendance_sorted!$B194:$CW194,"nn")&lt;&gt;"nn","•",""),"")</f>
        <v/>
      </c>
      <c r="R195" s="1" t="str">
        <f ca="1">IF(($A195&lt;&gt;"")*(R$1&lt;&gt;""),IF(_xlfn.XLOOKUP(R$1,Attendance_sorted!$B194:$CW194,Attendance_sorted!$B194:$CW194,"nn")&lt;&gt;"nn","•",""),"")</f>
        <v/>
      </c>
      <c r="S195" s="1" t="str">
        <f ca="1">IF(($A195&lt;&gt;"")*(S$1&lt;&gt;""),IF(_xlfn.XLOOKUP(S$1,Attendance_sorted!$B194:$CW194,Attendance_sorted!$B194:$CW194,"nn")&lt;&gt;"nn","•",""),"")</f>
        <v/>
      </c>
      <c r="T195" s="1" t="str">
        <f ca="1">IF(($A195&lt;&gt;"")*(T$1&lt;&gt;""),IF(_xlfn.XLOOKUP(T$1,Attendance_sorted!$B194:$CW194,Attendance_sorted!$B194:$CW194,"nn")&lt;&gt;"nn","•",""),"")</f>
        <v/>
      </c>
      <c r="U195" s="1" t="str">
        <f ca="1">IF(($A195&lt;&gt;"")*(U$1&lt;&gt;""),IF(_xlfn.XLOOKUP(U$1,Attendance_sorted!$B194:$CW194,Attendance_sorted!$B194:$CW194,"nn")&lt;&gt;"nn","•",""),"")</f>
        <v/>
      </c>
      <c r="V195" s="1" t="str">
        <f ca="1">IF(($A195&lt;&gt;"")*(V$1&lt;&gt;""),IF(_xlfn.XLOOKUP(V$1,Attendance_sorted!$B194:$CW194,Attendance_sorted!$B194:$CW194,"nn")&lt;&gt;"nn","•",""),"")</f>
        <v/>
      </c>
      <c r="W195" s="1" t="str">
        <f ca="1">IF(($A195&lt;&gt;"")*(W$1&lt;&gt;""),IF(_xlfn.XLOOKUP(W$1,Attendance_sorted!$B194:$CW194,Attendance_sorted!$B194:$CW194,"nn")&lt;&gt;"nn","•",""),"")</f>
        <v/>
      </c>
      <c r="X195" s="1" t="str">
        <f ca="1">IF(($A195&lt;&gt;"")*(X$1&lt;&gt;""),IF(_xlfn.XLOOKUP(X$1,Attendance_sorted!$B194:$CW194,Attendance_sorted!$B194:$CW194,"nn")&lt;&gt;"nn","•",""),"")</f>
        <v/>
      </c>
      <c r="Y195" s="1" t="str">
        <f ca="1">IF(($A195&lt;&gt;"")*(Y$1&lt;&gt;""),IF(_xlfn.XLOOKUP(Y$1,Attendance_sorted!$B194:$CW194,Attendance_sorted!$B194:$CW194,"nn")&lt;&gt;"nn","•",""),"")</f>
        <v/>
      </c>
      <c r="Z195" s="1" t="str">
        <f ca="1">IF(($A195&lt;&gt;"")*(Z$1&lt;&gt;""),IF(_xlfn.XLOOKUP(Z$1,Attendance_sorted!$B194:$CW194,Attendance_sorted!$B194:$CW194,"nn")&lt;&gt;"nn","•",""),"")</f>
        <v/>
      </c>
      <c r="AA195" s="1" t="str">
        <f ca="1">IF(($A195&lt;&gt;"")*(AA$1&lt;&gt;""),IF(_xlfn.XLOOKUP(AA$1,Attendance_sorted!$B194:$CW194,Attendance_sorted!$B194:$CW194,"nn")&lt;&gt;"nn","•",""),"")</f>
        <v/>
      </c>
      <c r="AB195" s="1" t="str">
        <f ca="1">IF(($A195&lt;&gt;"")*(AB$1&lt;&gt;""),IF(_xlfn.XLOOKUP(AB$1,Attendance_sorted!$B194:$CW194,Attendance_sorted!$B194:$CW194,"nn")&lt;&gt;"nn","•",""),"")</f>
        <v/>
      </c>
      <c r="AC195" s="1" t="str">
        <f ca="1">IF(($A195&lt;&gt;"")*(AC$1&lt;&gt;""),IF(_xlfn.XLOOKUP(AC$1,Attendance_sorted!$B194:$CW194,Attendance_sorted!$B194:$CW194,"nn")&lt;&gt;"nn","•",""),"")</f>
        <v/>
      </c>
      <c r="AD195" s="1" t="str">
        <f ca="1">IF(($A195&lt;&gt;"")*(AD$1&lt;&gt;""),IF(_xlfn.XLOOKUP(AD$1,Attendance_sorted!$B194:$CW194,Attendance_sorted!$B194:$CW194,"nn")&lt;&gt;"nn","•",""),"")</f>
        <v/>
      </c>
      <c r="AE195" s="1" t="str">
        <f ca="1">IF(($A195&lt;&gt;"")*(AE$1&lt;&gt;""),IF(_xlfn.XLOOKUP(AE$1,Attendance_sorted!$B194:$CW194,Attendance_sorted!$B194:$CW194,"nn")&lt;&gt;"nn","•",""),"")</f>
        <v/>
      </c>
      <c r="AF195" s="1" t="str">
        <f ca="1">IF(($A195&lt;&gt;"")*(AF$1&lt;&gt;""),IF(_xlfn.XLOOKUP(AF$1,Attendance_sorted!$B194:$CW194,Attendance_sorted!$B194:$CW194,"nn")&lt;&gt;"nn","•",""),"")</f>
        <v/>
      </c>
      <c r="AG195" s="1" t="str">
        <f ca="1">IF(($A195&lt;&gt;"")*(AG$1&lt;&gt;""),IF(_xlfn.XLOOKUP(AG$1,Attendance_sorted!$B194:$CW194,Attendance_sorted!$B194:$CW194,"nn")&lt;&gt;"nn","•",""),"")</f>
        <v/>
      </c>
      <c r="AH195" s="1" t="str">
        <f ca="1">IF(($A195&lt;&gt;"")*(AH$1&lt;&gt;""),IF(_xlfn.XLOOKUP(AH$1,Attendance_sorted!$B194:$CW194,Attendance_sorted!$B194:$CW194,"nn")&lt;&gt;"nn","•",""),"")</f>
        <v/>
      </c>
      <c r="AI195" s="1" t="str">
        <f ca="1">IF(($A195&lt;&gt;"")*(AI$1&lt;&gt;""),IF(_xlfn.XLOOKUP(AI$1,Attendance_sorted!$B194:$CW194,Attendance_sorted!$B194:$CW194,"nn")&lt;&gt;"nn","•",""),"")</f>
        <v/>
      </c>
      <c r="AJ195" s="1" t="str">
        <f ca="1">IF(($A195&lt;&gt;"")*(AJ$1&lt;&gt;""),IF(_xlfn.XLOOKUP(AJ$1,Attendance_sorted!$B194:$CW194,Attendance_sorted!$B194:$CW194,"nn")&lt;&gt;"nn","•",""),"")</f>
        <v/>
      </c>
      <c r="AK195" s="1" t="str">
        <f ca="1">IF(($A195&lt;&gt;"")*(AK$1&lt;&gt;""),IF(_xlfn.XLOOKUP(AK$1,Attendance_sorted!$B194:$CW194,Attendance_sorted!$B194:$CW194,"nn")&lt;&gt;"nn","•",""),"")</f>
        <v/>
      </c>
      <c r="AL195" s="1" t="str">
        <f ca="1">IF(($A195&lt;&gt;"")*(AL$1&lt;&gt;""),IF(_xlfn.XLOOKUP(AL$1,Attendance_sorted!$B194:$CW194,Attendance_sorted!$B194:$CW194,"nn")&lt;&gt;"nn","•",""),"")</f>
        <v/>
      </c>
      <c r="AM195" s="1" t="str">
        <f ca="1">IF(($A195&lt;&gt;"")*(AM$1&lt;&gt;""),IF(_xlfn.XLOOKUP(AM$1,Attendance_sorted!$B194:$CW194,Attendance_sorted!$B194:$CW194,"nn")&lt;&gt;"nn","•",""),"")</f>
        <v/>
      </c>
      <c r="AN195" s="1" t="str">
        <f ca="1">IF(($A195&lt;&gt;"")*(AN$1&lt;&gt;""),IF(_xlfn.XLOOKUP(AN$1,Attendance_sorted!$B194:$CW194,Attendance_sorted!$B194:$CW194,"nn")&lt;&gt;"nn","•",""),"")</f>
        <v/>
      </c>
      <c r="AO195" s="1" t="str">
        <f ca="1">IF(($A195&lt;&gt;"")*(AO$1&lt;&gt;""),IF(_xlfn.XLOOKUP(AO$1,Attendance_sorted!$B194:$CW194,Attendance_sorted!$B194:$CW194,"nn")&lt;&gt;"nn","•",""),"")</f>
        <v/>
      </c>
      <c r="AP195" s="1" t="str">
        <f ca="1">IF(($A195&lt;&gt;"")*(AP$1&lt;&gt;""),IF(_xlfn.XLOOKUP(AP$1,Attendance_sorted!$B194:$CW194,Attendance_sorted!$B194:$CW194,"nn")&lt;&gt;"nn","•",""),"")</f>
        <v/>
      </c>
      <c r="AQ195" s="1" t="str">
        <f ca="1">IF(($A195&lt;&gt;"")*(AQ$1&lt;&gt;""),IF(_xlfn.XLOOKUP(AQ$1,Attendance_sorted!$B194:$CW194,Attendance_sorted!$B194:$CW194,"nn")&lt;&gt;"nn","•",""),"")</f>
        <v/>
      </c>
      <c r="AR195" s="1" t="str">
        <f ca="1">IF(($A195&lt;&gt;"")*(AR$1&lt;&gt;""),IF(_xlfn.XLOOKUP(AR$1,Attendance_sorted!$B194:$CW194,Attendance_sorted!$B194:$CW194,"nn")&lt;&gt;"nn","•",""),"")</f>
        <v/>
      </c>
      <c r="AS195" s="1" t="str">
        <f ca="1">IF(($A195&lt;&gt;"")*(AS$1&lt;&gt;""),IF(_xlfn.XLOOKUP(AS$1,Attendance_sorted!$B194:$CW194,Attendance_sorted!$B194:$CW194,"nn")&lt;&gt;"nn","•",""),"")</f>
        <v/>
      </c>
      <c r="AT195" s="1" t="str">
        <f ca="1">IF(($A195&lt;&gt;"")*(AT$1&lt;&gt;""),IF(_xlfn.XLOOKUP(AT$1,Attendance_sorted!$B194:$CW194,Attendance_sorted!$B194:$CW194,"nn")&lt;&gt;"nn","•",""),"")</f>
        <v/>
      </c>
      <c r="AU195" s="1" t="str">
        <f ca="1">IF(($A195&lt;&gt;"")*(AU$1&lt;&gt;""),IF(_xlfn.XLOOKUP(AU$1,Attendance_sorted!$B194:$CW194,Attendance_sorted!$B194:$CW194,"nn")&lt;&gt;"nn","•",""),"")</f>
        <v/>
      </c>
      <c r="AV195" s="1" t="str">
        <f ca="1">IF(($A195&lt;&gt;"")*(AV$1&lt;&gt;""),IF(_xlfn.XLOOKUP(AV$1,Attendance_sorted!$B194:$CW194,Attendance_sorted!$B194:$CW194,"nn")&lt;&gt;"nn","•",""),"")</f>
        <v/>
      </c>
      <c r="AW195" s="1" t="str">
        <f ca="1">IF(($A195&lt;&gt;"")*(AW$1&lt;&gt;""),IF(_xlfn.XLOOKUP(AW$1,Attendance_sorted!$B194:$CW194,Attendance_sorted!$B194:$CW194,"nn")&lt;&gt;"nn","•",""),"")</f>
        <v/>
      </c>
      <c r="AX195" s="1" t="str">
        <f ca="1">IF(($A195&lt;&gt;"")*(AX$1&lt;&gt;""),IF(_xlfn.XLOOKUP(AX$1,Attendance_sorted!$B194:$CW194,Attendance_sorted!$B194:$CW194,"nn")&lt;&gt;"nn","•",""),"")</f>
        <v/>
      </c>
      <c r="AY195" s="1" t="str">
        <f ca="1">IF(($A195&lt;&gt;"")*(AY$1&lt;&gt;""),IF(_xlfn.XLOOKUP(AY$1,Attendance_sorted!$B194:$CW194,Attendance_sorted!$B194:$CW194,"nn")&lt;&gt;"nn","•",""),"")</f>
        <v/>
      </c>
      <c r="AZ195" s="1" t="str">
        <f ca="1">IF(($A195&lt;&gt;"")*(AZ$1&lt;&gt;""),IF(_xlfn.XLOOKUP(AZ$1,Attendance_sorted!$B194:$CW194,Attendance_sorted!$B194:$CW194,"nn")&lt;&gt;"nn","•",""),"")</f>
        <v/>
      </c>
      <c r="BA195" s="1" t="str">
        <f ca="1">IF(($A195&lt;&gt;"")*(BA$1&lt;&gt;""),IF(_xlfn.XLOOKUP(BA$1,Attendance_sorted!$B194:$CW194,Attendance_sorted!$B194:$CW194,"nn")&lt;&gt;"nn","•",""),"")</f>
        <v/>
      </c>
      <c r="BB195" s="1" t="str">
        <f ca="1">IF(($A195&lt;&gt;"")*(BB$1&lt;&gt;""),IF(_xlfn.XLOOKUP(BB$1,Attendance_sorted!$B194:$CW194,Attendance_sorted!$B194:$CW194,"nn")&lt;&gt;"nn","•",""),"")</f>
        <v/>
      </c>
      <c r="BC195" s="1" t="str">
        <f ca="1">IF(($A195&lt;&gt;"")*(BC$1&lt;&gt;""),IF(_xlfn.XLOOKUP(BC$1,Attendance_sorted!$B194:$CW194,Attendance_sorted!$B194:$CW194,"nn")&lt;&gt;"nn","•",""),"")</f>
        <v/>
      </c>
      <c r="BD195" s="1" t="str">
        <f ca="1">IF(($A195&lt;&gt;"")*(BD$1&lt;&gt;""),IF(_xlfn.XLOOKUP(BD$1,Attendance_sorted!$B194:$CW194,Attendance_sorted!$B194:$CW194,"nn")&lt;&gt;"nn","•",""),"")</f>
        <v/>
      </c>
      <c r="BE195" s="1" t="str">
        <f ca="1">IF(($A195&lt;&gt;"")*(BE$1&lt;&gt;""),IF(_xlfn.XLOOKUP(BE$1,Attendance_sorted!$B194:$CW194,Attendance_sorted!$B194:$CW194,"nn")&lt;&gt;"nn","•",""),"")</f>
        <v/>
      </c>
      <c r="BF195" s="1" t="str">
        <f ca="1">IF(($A195&lt;&gt;"")*(BF$1&lt;&gt;""),IF(_xlfn.XLOOKUP(BF$1,Attendance_sorted!$B194:$CW194,Attendance_sorted!$B194:$CW194,"nn")&lt;&gt;"nn","•",""),"")</f>
        <v/>
      </c>
      <c r="BG195" s="1" t="str">
        <f ca="1">IF(($A195&lt;&gt;"")*(BG$1&lt;&gt;""),IF(_xlfn.XLOOKUP(BG$1,Attendance_sorted!$B194:$CW194,Attendance_sorted!$B194:$CW194,"nn")&lt;&gt;"nn","•",""),"")</f>
        <v/>
      </c>
      <c r="BH195" s="1" t="str">
        <f ca="1">IF(($A195&lt;&gt;"")*(BH$1&lt;&gt;""),IF(_xlfn.XLOOKUP(BH$1,Attendance_sorted!$B194:$CW194,Attendance_sorted!$B194:$CW194,"nn")&lt;&gt;"nn","•",""),"")</f>
        <v/>
      </c>
      <c r="BI195" s="1" t="str">
        <f ca="1">IF(($A195&lt;&gt;"")*(BI$1&lt;&gt;""),IF(_xlfn.XLOOKUP(BI$1,Attendance_sorted!$B194:$CW194,Attendance_sorted!$B194:$CW194,"nn")&lt;&gt;"nn","•",""),"")</f>
        <v/>
      </c>
      <c r="BJ195" s="1" t="str">
        <f ca="1">IF(($A195&lt;&gt;"")*(BJ$1&lt;&gt;""),IF(_xlfn.XLOOKUP(BJ$1,Attendance_sorted!$B194:$CW194,Attendance_sorted!$B194:$CW194,"nn")&lt;&gt;"nn","•",""),"")</f>
        <v/>
      </c>
      <c r="BK195" s="1" t="str">
        <f ca="1">IF(($A195&lt;&gt;"")*(BK$1&lt;&gt;""),IF(_xlfn.XLOOKUP(BK$1,Attendance_sorted!$B194:$CW194,Attendance_sorted!$B194:$CW194,"nn")&lt;&gt;"nn","•",""),"")</f>
        <v/>
      </c>
      <c r="BL195" s="1" t="str">
        <f ca="1">IF(($A195&lt;&gt;"")*(BL$1&lt;&gt;""),IF(_xlfn.XLOOKUP(BL$1,Attendance_sorted!$B194:$CW194,Attendance_sorted!$B194:$CW194,"nn")&lt;&gt;"nn","•",""),"")</f>
        <v/>
      </c>
      <c r="BM195" s="1" t="str">
        <f ca="1">IF(($A195&lt;&gt;"")*(BM$1&lt;&gt;""),IF(_xlfn.XLOOKUP(BM$1,Attendance_sorted!$B194:$CW194,Attendance_sorted!$B194:$CW194,"nn")&lt;&gt;"nn","•",""),"")</f>
        <v/>
      </c>
      <c r="BN195" s="1" t="str">
        <f ca="1">IF(($A195&lt;&gt;"")*(BN$1&lt;&gt;""),IF(_xlfn.XLOOKUP(BN$1,Attendance_sorted!$B194:$CW194,Attendance_sorted!$B194:$CW194,"nn")&lt;&gt;"nn","•",""),"")</f>
        <v/>
      </c>
      <c r="BO195" s="1" t="str">
        <f ca="1">IF(($A195&lt;&gt;"")*(BO$1&lt;&gt;""),IF(_xlfn.XLOOKUP(BO$1,Attendance_sorted!$B194:$CW194,Attendance_sorted!$B194:$CW194,"nn")&lt;&gt;"nn","•",""),"")</f>
        <v/>
      </c>
      <c r="BP195" s="1" t="str">
        <f ca="1">IF(($A195&lt;&gt;"")*(BP$1&lt;&gt;""),IF(_xlfn.XLOOKUP(BP$1,Attendance_sorted!$B194:$CW194,Attendance_sorted!$B194:$CW194,"nn")&lt;&gt;"nn","•",""),"")</f>
        <v/>
      </c>
      <c r="BQ195" s="1" t="str">
        <f ca="1">IF(($A195&lt;&gt;"")*(BQ$1&lt;&gt;""),IF(_xlfn.XLOOKUP(BQ$1,Attendance_sorted!$B194:$CW194,Attendance_sorted!$B194:$CW194,"nn")&lt;&gt;"nn","•",""),"")</f>
        <v/>
      </c>
      <c r="BR195" s="1" t="str">
        <f ca="1">IF(($A195&lt;&gt;"")*(BR$1&lt;&gt;""),IF(_xlfn.XLOOKUP(BR$1,Attendance_sorted!$B194:$CW194,Attendance_sorted!$B194:$CW194,"nn")&lt;&gt;"nn","•",""),"")</f>
        <v/>
      </c>
      <c r="BS195" s="1" t="str">
        <f ca="1">IF(($A195&lt;&gt;"")*(BS$1&lt;&gt;""),IF(_xlfn.XLOOKUP(BS$1,Attendance_sorted!$B194:$CW194,Attendance_sorted!$B194:$CW194,"nn")&lt;&gt;"nn","•",""),"")</f>
        <v/>
      </c>
      <c r="BT195" s="1" t="str">
        <f ca="1">IF(($A195&lt;&gt;"")*(BT$1&lt;&gt;""),IF(_xlfn.XLOOKUP(BT$1,Attendance_sorted!$B194:$CW194,Attendance_sorted!$B194:$CW194,"nn")&lt;&gt;"nn","•",""),"")</f>
        <v/>
      </c>
      <c r="BU195" s="1" t="str">
        <f ca="1">IF(($A195&lt;&gt;"")*(BU$1&lt;&gt;""),IF(_xlfn.XLOOKUP(BU$1,Attendance_sorted!$B194:$CW194,Attendance_sorted!$B194:$CW194,"nn")&lt;&gt;"nn","•",""),"")</f>
        <v/>
      </c>
      <c r="BV195" s="1" t="str">
        <f ca="1">IF(($A195&lt;&gt;"")*(BV$1&lt;&gt;""),IF(_xlfn.XLOOKUP(BV$1,Attendance_sorted!$B194:$CW194,Attendance_sorted!$B194:$CW194,"nn")&lt;&gt;"nn","•",""),"")</f>
        <v/>
      </c>
      <c r="BW195" s="1" t="str">
        <f ca="1">IF(($A195&lt;&gt;"")*(BW$1&lt;&gt;""),IF(_xlfn.XLOOKUP(BW$1,Attendance_sorted!$B194:$CW194,Attendance_sorted!$B194:$CW194,"nn")&lt;&gt;"nn","•",""),"")</f>
        <v/>
      </c>
      <c r="BX195" s="1" t="str">
        <f ca="1">IF(($A195&lt;&gt;"")*(BX$1&lt;&gt;""),IF(_xlfn.XLOOKUP(BX$1,Attendance_sorted!$B194:$CW194,Attendance_sorted!$B194:$CW194,"nn")&lt;&gt;"nn","•",""),"")</f>
        <v/>
      </c>
      <c r="BY195" s="1" t="str">
        <f ca="1">IF(($A195&lt;&gt;"")*(BY$1&lt;&gt;""),IF(_xlfn.XLOOKUP(BY$1,Attendance_sorted!$B194:$CW194,Attendance_sorted!$B194:$CW194,"nn")&lt;&gt;"nn","•",""),"")</f>
        <v/>
      </c>
      <c r="BZ195" s="1" t="str">
        <f ca="1">IF(($A195&lt;&gt;"")*(BZ$1&lt;&gt;""),IF(_xlfn.XLOOKUP(BZ$1,Attendance_sorted!$B194:$CW194,Attendance_sorted!$B194:$CW194,"nn")&lt;&gt;"nn","•",""),"")</f>
        <v/>
      </c>
      <c r="CA195" s="1" t="str">
        <f ca="1">IF(($A195&lt;&gt;"")*(CA$1&lt;&gt;""),IF(_xlfn.XLOOKUP(CA$1,Attendance_sorted!$B194:$CW194,Attendance_sorted!$B194:$CW194,"nn")&lt;&gt;"nn","•",""),"")</f>
        <v/>
      </c>
      <c r="CB195" s="1" t="str">
        <f ca="1">IF(($A195&lt;&gt;"")*(CB$1&lt;&gt;""),IF(_xlfn.XLOOKUP(CB$1,Attendance_sorted!$B194:$CW194,Attendance_sorted!$B194:$CW194,"nn")&lt;&gt;"nn","•",""),"")</f>
        <v/>
      </c>
      <c r="CC195" s="1" t="str">
        <f ca="1">IF(($A195&lt;&gt;"")*(CC$1&lt;&gt;""),IF(_xlfn.XLOOKUP(CC$1,Attendance_sorted!$B194:$CW194,Attendance_sorted!$B194:$CW194,"nn")&lt;&gt;"nn","•",""),"")</f>
        <v/>
      </c>
      <c r="CD195" s="1" t="str">
        <f ca="1">IF(($A195&lt;&gt;"")*(CD$1&lt;&gt;""),IF(_xlfn.XLOOKUP(CD$1,Attendance_sorted!$B194:$CW194,Attendance_sorted!$B194:$CW194,"nn")&lt;&gt;"nn","•",""),"")</f>
        <v/>
      </c>
      <c r="CE195" s="1" t="str">
        <f ca="1">IF(($A195&lt;&gt;"")*(CE$1&lt;&gt;""),IF(_xlfn.XLOOKUP(CE$1,Attendance_sorted!$B194:$CW194,Attendance_sorted!$B194:$CW194,"nn")&lt;&gt;"nn","•",""),"")</f>
        <v/>
      </c>
      <c r="CF195" s="1" t="str">
        <f ca="1">IF(($A195&lt;&gt;"")*(CF$1&lt;&gt;""),IF(_xlfn.XLOOKUP(CF$1,Attendance_sorted!$B194:$CW194,Attendance_sorted!$B194:$CW194,"nn")&lt;&gt;"nn","•",""),"")</f>
        <v/>
      </c>
      <c r="CG195" s="1" t="str">
        <f ca="1">IF(($A195&lt;&gt;"")*(CG$1&lt;&gt;""),IF(_xlfn.XLOOKUP(CG$1,Attendance_sorted!$B194:$CW194,Attendance_sorted!$B194:$CW194,"nn")&lt;&gt;"nn","•",""),"")</f>
        <v/>
      </c>
      <c r="CH195" s="1" t="str">
        <f ca="1">IF(($A195&lt;&gt;"")*(CH$1&lt;&gt;""),IF(_xlfn.XLOOKUP(CH$1,Attendance_sorted!$B194:$CW194,Attendance_sorted!$B194:$CW194,"nn")&lt;&gt;"nn","•",""),"")</f>
        <v/>
      </c>
      <c r="CI195" s="1" t="str">
        <f ca="1">IF(($A195&lt;&gt;"")*(CI$1&lt;&gt;""),IF(_xlfn.XLOOKUP(CI$1,Attendance_sorted!$B194:$CW194,Attendance_sorted!$B194:$CW194,"nn")&lt;&gt;"nn","•",""),"")</f>
        <v/>
      </c>
      <c r="CJ195" s="1" t="str">
        <f ca="1">IF(($A195&lt;&gt;"")*(CJ$1&lt;&gt;""),IF(_xlfn.XLOOKUP(CJ$1,Attendance_sorted!$B194:$CW194,Attendance_sorted!$B194:$CW194,"nn")&lt;&gt;"nn","•",""),"")</f>
        <v/>
      </c>
      <c r="CK195" s="1" t="str">
        <f ca="1">IF(($A195&lt;&gt;"")*(CK$1&lt;&gt;""),IF(_xlfn.XLOOKUP(CK$1,Attendance_sorted!$B194:$CW194,Attendance_sorted!$B194:$CW194,"nn")&lt;&gt;"nn","•",""),"")</f>
        <v/>
      </c>
      <c r="CL195" s="1" t="str">
        <f ca="1">IF(($A195&lt;&gt;"")*(CL$1&lt;&gt;""),IF(_xlfn.XLOOKUP(CL$1,Attendance_sorted!$B194:$CW194,Attendance_sorted!$B194:$CW194,"nn")&lt;&gt;"nn","•",""),"")</f>
        <v/>
      </c>
      <c r="CM195" s="1" t="str">
        <f ca="1">IF(($A195&lt;&gt;"")*(CM$1&lt;&gt;""),IF(_xlfn.XLOOKUP(CM$1,Attendance_sorted!$B194:$CW194,Attendance_sorted!$B194:$CW194,"nn")&lt;&gt;"nn","•",""),"")</f>
        <v/>
      </c>
      <c r="CN195" s="1" t="str">
        <f ca="1">IF(($A195&lt;&gt;"")*(CN$1&lt;&gt;""),IF(_xlfn.XLOOKUP(CN$1,Attendance_sorted!$B194:$CW194,Attendance_sorted!$B194:$CW194,"nn")&lt;&gt;"nn","•",""),"")</f>
        <v/>
      </c>
      <c r="CO195" s="1" t="str">
        <f ca="1">IF(($A195&lt;&gt;"")*(CO$1&lt;&gt;""),IF(_xlfn.XLOOKUP(CO$1,Attendance_sorted!$B194:$CW194,Attendance_sorted!$B194:$CW194,"nn")&lt;&gt;"nn","•",""),"")</f>
        <v/>
      </c>
      <c r="CP195" s="1" t="str">
        <f ca="1">IF(($A195&lt;&gt;"")*(CP$1&lt;&gt;""),IF(_xlfn.XLOOKUP(CP$1,Attendance_sorted!$B194:$CW194,Attendance_sorted!$B194:$CW194,"nn")&lt;&gt;"nn","•",""),"")</f>
        <v/>
      </c>
      <c r="CQ195" s="1" t="str">
        <f ca="1">IF(($A195&lt;&gt;"")*(CQ$1&lt;&gt;""),IF(_xlfn.XLOOKUP(CQ$1,Attendance_sorted!$B194:$CW194,Attendance_sorted!$B194:$CW194,"nn")&lt;&gt;"nn","•",""),"")</f>
        <v/>
      </c>
      <c r="CR195" s="1" t="str">
        <f ca="1">IF(($A195&lt;&gt;"")*(CR$1&lt;&gt;""),IF(_xlfn.XLOOKUP(CR$1,Attendance_sorted!$B194:$CW194,Attendance_sorted!$B194:$CW194,"nn")&lt;&gt;"nn","•",""),"")</f>
        <v/>
      </c>
      <c r="CS195" s="1" t="str">
        <f ca="1">IF(($A195&lt;&gt;"")*(CS$1&lt;&gt;""),IF(_xlfn.XLOOKUP(CS$1,Attendance_sorted!$B194:$CW194,Attendance_sorted!$B194:$CW194,"nn")&lt;&gt;"nn","•",""),"")</f>
        <v/>
      </c>
      <c r="CT195" s="1" t="str">
        <f ca="1">IF(($A195&lt;&gt;"")*(CT$1&lt;&gt;""),IF(_xlfn.XLOOKUP(CT$1,Attendance_sorted!$B194:$CW194,Attendance_sorted!$B194:$CW194,"nn")&lt;&gt;"nn","•",""),"")</f>
        <v/>
      </c>
      <c r="CU195" s="1" t="str">
        <f ca="1">IF(($A195&lt;&gt;"")*(CU$1&lt;&gt;""),IF(_xlfn.XLOOKUP(CU$1,Attendance_sorted!$B194:$CW194,Attendance_sorted!$B194:$CW194,"nn")&lt;&gt;"nn","•",""),"")</f>
        <v/>
      </c>
      <c r="CV195" s="1" t="str">
        <f ca="1">IF(($A195&lt;&gt;"")*(CV$1&lt;&gt;""),IF(_xlfn.XLOOKUP(CV$1,Attendance_sorted!$B194:$CW194,Attendance_sorted!$B194:$CW194,"nn")&lt;&gt;"nn","•",""),"")</f>
        <v/>
      </c>
      <c r="CW195" s="1" t="str">
        <f ca="1">IF(($A195&lt;&gt;"")*(CW$1&lt;&gt;""),IF(_xlfn.XLOOKUP(CW$1,Attendance_sorted!$B194:$CW194,Attendance_sorted!$B194:$CW194,"nn")&lt;&gt;"nn","•",""),"")</f>
        <v/>
      </c>
    </row>
    <row r="196" spans="1:101">
      <c r="A196" s="1">
        <v>729</v>
      </c>
      <c r="B196" s="1" t="str">
        <f ca="1">IF(($A196&lt;&gt;"")*(B$1&lt;&gt;""),IF(_xlfn.XLOOKUP(B$1,Attendance_sorted!$B195:$CW195,Attendance_sorted!$B195:$CW195,"nn")&lt;&gt;"nn","•",""),"")</f>
        <v/>
      </c>
      <c r="C196" s="1" t="str">
        <f ca="1">IF(($A196&lt;&gt;"")*(C$1&lt;&gt;""),IF(_xlfn.XLOOKUP(C$1,Attendance_sorted!$B195:$CW195,Attendance_sorted!$B195:$CW195,"nn")&lt;&gt;"nn","•",""),"")</f>
        <v/>
      </c>
      <c r="D196" s="1" t="str">
        <f ca="1">IF(($A196&lt;&gt;"")*(D$1&lt;&gt;""),IF(_xlfn.XLOOKUP(D$1,Attendance_sorted!$B195:$CW195,Attendance_sorted!$B195:$CW195,"nn")&lt;&gt;"nn","•",""),"")</f>
        <v/>
      </c>
      <c r="E196" s="1" t="str">
        <f ca="1">IF(($A196&lt;&gt;"")*(E$1&lt;&gt;""),IF(_xlfn.XLOOKUP(E$1,Attendance_sorted!$B195:$CW195,Attendance_sorted!$B195:$CW195,"nn")&lt;&gt;"nn","•",""),"")</f>
        <v/>
      </c>
      <c r="F196" s="1" t="str">
        <f ca="1">IF(($A196&lt;&gt;"")*(F$1&lt;&gt;""),IF(_xlfn.XLOOKUP(F$1,Attendance_sorted!$B195:$CW195,Attendance_sorted!$B195:$CW195,"nn")&lt;&gt;"nn","•",""),"")</f>
        <v/>
      </c>
      <c r="G196" s="1" t="str">
        <f ca="1">IF(($A196&lt;&gt;"")*(G$1&lt;&gt;""),IF(_xlfn.XLOOKUP(G$1,Attendance_sorted!$B195:$CW195,Attendance_sorted!$B195:$CW195,"nn")&lt;&gt;"nn","•",""),"")</f>
        <v/>
      </c>
      <c r="H196" s="1" t="str">
        <f ca="1">IF(($A196&lt;&gt;"")*(H$1&lt;&gt;""),IF(_xlfn.XLOOKUP(H$1,Attendance_sorted!$B195:$CW195,Attendance_sorted!$B195:$CW195,"nn")&lt;&gt;"nn","•",""),"")</f>
        <v/>
      </c>
      <c r="I196" s="1" t="str">
        <f ca="1">IF(($A196&lt;&gt;"")*(I$1&lt;&gt;""),IF(_xlfn.XLOOKUP(I$1,Attendance_sorted!$B195:$CW195,Attendance_sorted!$B195:$CW195,"nn")&lt;&gt;"nn","•",""),"")</f>
        <v/>
      </c>
      <c r="J196" s="1" t="str">
        <f ca="1">IF(($A196&lt;&gt;"")*(J$1&lt;&gt;""),IF(_xlfn.XLOOKUP(J$1,Attendance_sorted!$B195:$CW195,Attendance_sorted!$B195:$CW195,"nn")&lt;&gt;"nn","•",""),"")</f>
        <v/>
      </c>
      <c r="K196" s="1" t="str">
        <f ca="1">IF(($A196&lt;&gt;"")*(K$1&lt;&gt;""),IF(_xlfn.XLOOKUP(K$1,Attendance_sorted!$B195:$CW195,Attendance_sorted!$B195:$CW195,"nn")&lt;&gt;"nn","•",""),"")</f>
        <v/>
      </c>
      <c r="L196" s="1" t="str">
        <f ca="1">IF(($A196&lt;&gt;"")*(L$1&lt;&gt;""),IF(_xlfn.XLOOKUP(L$1,Attendance_sorted!$B195:$CW195,Attendance_sorted!$B195:$CW195,"nn")&lt;&gt;"nn","•",""),"")</f>
        <v/>
      </c>
      <c r="M196" s="1" t="str">
        <f ca="1">IF(($A196&lt;&gt;"")*(M$1&lt;&gt;""),IF(_xlfn.XLOOKUP(M$1,Attendance_sorted!$B195:$CW195,Attendance_sorted!$B195:$CW195,"nn")&lt;&gt;"nn","•",""),"")</f>
        <v/>
      </c>
      <c r="N196" s="1" t="str">
        <f ca="1">IF(($A196&lt;&gt;"")*(N$1&lt;&gt;""),IF(_xlfn.XLOOKUP(N$1,Attendance_sorted!$B195:$CW195,Attendance_sorted!$B195:$CW195,"nn")&lt;&gt;"nn","•",""),"")</f>
        <v/>
      </c>
      <c r="O196" s="1" t="str">
        <f ca="1">IF(($A196&lt;&gt;"")*(O$1&lt;&gt;""),IF(_xlfn.XLOOKUP(O$1,Attendance_sorted!$B195:$CW195,Attendance_sorted!$B195:$CW195,"nn")&lt;&gt;"nn","•",""),"")</f>
        <v/>
      </c>
      <c r="P196" s="1" t="str">
        <f ca="1">IF(($A196&lt;&gt;"")*(P$1&lt;&gt;""),IF(_xlfn.XLOOKUP(P$1,Attendance_sorted!$B195:$CW195,Attendance_sorted!$B195:$CW195,"nn")&lt;&gt;"nn","•",""),"")</f>
        <v/>
      </c>
      <c r="Q196" s="1" t="str">
        <f ca="1">IF(($A196&lt;&gt;"")*(Q$1&lt;&gt;""),IF(_xlfn.XLOOKUP(Q$1,Attendance_sorted!$B195:$CW195,Attendance_sorted!$B195:$CW195,"nn")&lt;&gt;"nn","•",""),"")</f>
        <v/>
      </c>
      <c r="R196" s="1" t="str">
        <f ca="1">IF(($A196&lt;&gt;"")*(R$1&lt;&gt;""),IF(_xlfn.XLOOKUP(R$1,Attendance_sorted!$B195:$CW195,Attendance_sorted!$B195:$CW195,"nn")&lt;&gt;"nn","•",""),"")</f>
        <v/>
      </c>
      <c r="S196" s="1" t="str">
        <f ca="1">IF(($A196&lt;&gt;"")*(S$1&lt;&gt;""),IF(_xlfn.XLOOKUP(S$1,Attendance_sorted!$B195:$CW195,Attendance_sorted!$B195:$CW195,"nn")&lt;&gt;"nn","•",""),"")</f>
        <v/>
      </c>
      <c r="T196" s="1" t="str">
        <f ca="1">IF(($A196&lt;&gt;"")*(T$1&lt;&gt;""),IF(_xlfn.XLOOKUP(T$1,Attendance_sorted!$B195:$CW195,Attendance_sorted!$B195:$CW195,"nn")&lt;&gt;"nn","•",""),"")</f>
        <v/>
      </c>
      <c r="U196" s="1" t="str">
        <f ca="1">IF(($A196&lt;&gt;"")*(U$1&lt;&gt;""),IF(_xlfn.XLOOKUP(U$1,Attendance_sorted!$B195:$CW195,Attendance_sorted!$B195:$CW195,"nn")&lt;&gt;"nn","•",""),"")</f>
        <v/>
      </c>
      <c r="V196" s="1" t="str">
        <f ca="1">IF(($A196&lt;&gt;"")*(V$1&lt;&gt;""),IF(_xlfn.XLOOKUP(V$1,Attendance_sorted!$B195:$CW195,Attendance_sorted!$B195:$CW195,"nn")&lt;&gt;"nn","•",""),"")</f>
        <v/>
      </c>
      <c r="W196" s="1" t="str">
        <f ca="1">IF(($A196&lt;&gt;"")*(W$1&lt;&gt;""),IF(_xlfn.XLOOKUP(W$1,Attendance_sorted!$B195:$CW195,Attendance_sorted!$B195:$CW195,"nn")&lt;&gt;"nn","•",""),"")</f>
        <v/>
      </c>
      <c r="X196" s="1" t="str">
        <f ca="1">IF(($A196&lt;&gt;"")*(X$1&lt;&gt;""),IF(_xlfn.XLOOKUP(X$1,Attendance_sorted!$B195:$CW195,Attendance_sorted!$B195:$CW195,"nn")&lt;&gt;"nn","•",""),"")</f>
        <v/>
      </c>
      <c r="Y196" s="1" t="str">
        <f ca="1">IF(($A196&lt;&gt;"")*(Y$1&lt;&gt;""),IF(_xlfn.XLOOKUP(Y$1,Attendance_sorted!$B195:$CW195,Attendance_sorted!$B195:$CW195,"nn")&lt;&gt;"nn","•",""),"")</f>
        <v/>
      </c>
      <c r="Z196" s="1" t="str">
        <f ca="1">IF(($A196&lt;&gt;"")*(Z$1&lt;&gt;""),IF(_xlfn.XLOOKUP(Z$1,Attendance_sorted!$B195:$CW195,Attendance_sorted!$B195:$CW195,"nn")&lt;&gt;"nn","•",""),"")</f>
        <v/>
      </c>
      <c r="AA196" s="1" t="str">
        <f ca="1">IF(($A196&lt;&gt;"")*(AA$1&lt;&gt;""),IF(_xlfn.XLOOKUP(AA$1,Attendance_sorted!$B195:$CW195,Attendance_sorted!$B195:$CW195,"nn")&lt;&gt;"nn","•",""),"")</f>
        <v/>
      </c>
      <c r="AB196" s="1" t="str">
        <f ca="1">IF(($A196&lt;&gt;"")*(AB$1&lt;&gt;""),IF(_xlfn.XLOOKUP(AB$1,Attendance_sorted!$B195:$CW195,Attendance_sorted!$B195:$CW195,"nn")&lt;&gt;"nn","•",""),"")</f>
        <v/>
      </c>
      <c r="AC196" s="1" t="str">
        <f ca="1">IF(($A196&lt;&gt;"")*(AC$1&lt;&gt;""),IF(_xlfn.XLOOKUP(AC$1,Attendance_sorted!$B195:$CW195,Attendance_sorted!$B195:$CW195,"nn")&lt;&gt;"nn","•",""),"")</f>
        <v/>
      </c>
      <c r="AD196" s="1" t="str">
        <f ca="1">IF(($A196&lt;&gt;"")*(AD$1&lt;&gt;""),IF(_xlfn.XLOOKUP(AD$1,Attendance_sorted!$B195:$CW195,Attendance_sorted!$B195:$CW195,"nn")&lt;&gt;"nn","•",""),"")</f>
        <v/>
      </c>
      <c r="AE196" s="1" t="str">
        <f ca="1">IF(($A196&lt;&gt;"")*(AE$1&lt;&gt;""),IF(_xlfn.XLOOKUP(AE$1,Attendance_sorted!$B195:$CW195,Attendance_sorted!$B195:$CW195,"nn")&lt;&gt;"nn","•",""),"")</f>
        <v/>
      </c>
      <c r="AF196" s="1" t="str">
        <f ca="1">IF(($A196&lt;&gt;"")*(AF$1&lt;&gt;""),IF(_xlfn.XLOOKUP(AF$1,Attendance_sorted!$B195:$CW195,Attendance_sorted!$B195:$CW195,"nn")&lt;&gt;"nn","•",""),"")</f>
        <v/>
      </c>
      <c r="AG196" s="1" t="str">
        <f ca="1">IF(($A196&lt;&gt;"")*(AG$1&lt;&gt;""),IF(_xlfn.XLOOKUP(AG$1,Attendance_sorted!$B195:$CW195,Attendance_sorted!$B195:$CW195,"nn")&lt;&gt;"nn","•",""),"")</f>
        <v/>
      </c>
      <c r="AH196" s="1" t="str">
        <f ca="1">IF(($A196&lt;&gt;"")*(AH$1&lt;&gt;""),IF(_xlfn.XLOOKUP(AH$1,Attendance_sorted!$B195:$CW195,Attendance_sorted!$B195:$CW195,"nn")&lt;&gt;"nn","•",""),"")</f>
        <v/>
      </c>
      <c r="AI196" s="1" t="str">
        <f ca="1">IF(($A196&lt;&gt;"")*(AI$1&lt;&gt;""),IF(_xlfn.XLOOKUP(AI$1,Attendance_sorted!$B195:$CW195,Attendance_sorted!$B195:$CW195,"nn")&lt;&gt;"nn","•",""),"")</f>
        <v/>
      </c>
      <c r="AJ196" s="1" t="str">
        <f ca="1">IF(($A196&lt;&gt;"")*(AJ$1&lt;&gt;""),IF(_xlfn.XLOOKUP(AJ$1,Attendance_sorted!$B195:$CW195,Attendance_sorted!$B195:$CW195,"nn")&lt;&gt;"nn","•",""),"")</f>
        <v/>
      </c>
      <c r="AK196" s="1" t="str">
        <f ca="1">IF(($A196&lt;&gt;"")*(AK$1&lt;&gt;""),IF(_xlfn.XLOOKUP(AK$1,Attendance_sorted!$B195:$CW195,Attendance_sorted!$B195:$CW195,"nn")&lt;&gt;"nn","•",""),"")</f>
        <v/>
      </c>
      <c r="AL196" s="1" t="str">
        <f ca="1">IF(($A196&lt;&gt;"")*(AL$1&lt;&gt;""),IF(_xlfn.XLOOKUP(AL$1,Attendance_sorted!$B195:$CW195,Attendance_sorted!$B195:$CW195,"nn")&lt;&gt;"nn","•",""),"")</f>
        <v/>
      </c>
      <c r="AM196" s="1" t="str">
        <f ca="1">IF(($A196&lt;&gt;"")*(AM$1&lt;&gt;""),IF(_xlfn.XLOOKUP(AM$1,Attendance_sorted!$B195:$CW195,Attendance_sorted!$B195:$CW195,"nn")&lt;&gt;"nn","•",""),"")</f>
        <v/>
      </c>
      <c r="AN196" s="1" t="str">
        <f ca="1">IF(($A196&lt;&gt;"")*(AN$1&lt;&gt;""),IF(_xlfn.XLOOKUP(AN$1,Attendance_sorted!$B195:$CW195,Attendance_sorted!$B195:$CW195,"nn")&lt;&gt;"nn","•",""),"")</f>
        <v/>
      </c>
      <c r="AO196" s="1" t="str">
        <f ca="1">IF(($A196&lt;&gt;"")*(AO$1&lt;&gt;""),IF(_xlfn.XLOOKUP(AO$1,Attendance_sorted!$B195:$CW195,Attendance_sorted!$B195:$CW195,"nn")&lt;&gt;"nn","•",""),"")</f>
        <v/>
      </c>
      <c r="AP196" s="1" t="str">
        <f ca="1">IF(($A196&lt;&gt;"")*(AP$1&lt;&gt;""),IF(_xlfn.XLOOKUP(AP$1,Attendance_sorted!$B195:$CW195,Attendance_sorted!$B195:$CW195,"nn")&lt;&gt;"nn","•",""),"")</f>
        <v/>
      </c>
      <c r="AQ196" s="1" t="str">
        <f ca="1">IF(($A196&lt;&gt;"")*(AQ$1&lt;&gt;""),IF(_xlfn.XLOOKUP(AQ$1,Attendance_sorted!$B195:$CW195,Attendance_sorted!$B195:$CW195,"nn")&lt;&gt;"nn","•",""),"")</f>
        <v/>
      </c>
      <c r="AR196" s="1" t="str">
        <f ca="1">IF(($A196&lt;&gt;"")*(AR$1&lt;&gt;""),IF(_xlfn.XLOOKUP(AR$1,Attendance_sorted!$B195:$CW195,Attendance_sorted!$B195:$CW195,"nn")&lt;&gt;"nn","•",""),"")</f>
        <v/>
      </c>
      <c r="AS196" s="1" t="str">
        <f ca="1">IF(($A196&lt;&gt;"")*(AS$1&lt;&gt;""),IF(_xlfn.XLOOKUP(AS$1,Attendance_sorted!$B195:$CW195,Attendance_sorted!$B195:$CW195,"nn")&lt;&gt;"nn","•",""),"")</f>
        <v/>
      </c>
      <c r="AT196" s="1" t="str">
        <f ca="1">IF(($A196&lt;&gt;"")*(AT$1&lt;&gt;""),IF(_xlfn.XLOOKUP(AT$1,Attendance_sorted!$B195:$CW195,Attendance_sorted!$B195:$CW195,"nn")&lt;&gt;"nn","•",""),"")</f>
        <v/>
      </c>
      <c r="AU196" s="1" t="str">
        <f ca="1">IF(($A196&lt;&gt;"")*(AU$1&lt;&gt;""),IF(_xlfn.XLOOKUP(AU$1,Attendance_sorted!$B195:$CW195,Attendance_sorted!$B195:$CW195,"nn")&lt;&gt;"nn","•",""),"")</f>
        <v/>
      </c>
      <c r="AV196" s="1" t="str">
        <f ca="1">IF(($A196&lt;&gt;"")*(AV$1&lt;&gt;""),IF(_xlfn.XLOOKUP(AV$1,Attendance_sorted!$B195:$CW195,Attendance_sorted!$B195:$CW195,"nn")&lt;&gt;"nn","•",""),"")</f>
        <v/>
      </c>
      <c r="AW196" s="1" t="str">
        <f ca="1">IF(($A196&lt;&gt;"")*(AW$1&lt;&gt;""),IF(_xlfn.XLOOKUP(AW$1,Attendance_sorted!$B195:$CW195,Attendance_sorted!$B195:$CW195,"nn")&lt;&gt;"nn","•",""),"")</f>
        <v/>
      </c>
      <c r="AX196" s="1" t="str">
        <f ca="1">IF(($A196&lt;&gt;"")*(AX$1&lt;&gt;""),IF(_xlfn.XLOOKUP(AX$1,Attendance_sorted!$B195:$CW195,Attendance_sorted!$B195:$CW195,"nn")&lt;&gt;"nn","•",""),"")</f>
        <v/>
      </c>
      <c r="AY196" s="1" t="str">
        <f ca="1">IF(($A196&lt;&gt;"")*(AY$1&lt;&gt;""),IF(_xlfn.XLOOKUP(AY$1,Attendance_sorted!$B195:$CW195,Attendance_sorted!$B195:$CW195,"nn")&lt;&gt;"nn","•",""),"")</f>
        <v/>
      </c>
      <c r="AZ196" s="1" t="str">
        <f ca="1">IF(($A196&lt;&gt;"")*(AZ$1&lt;&gt;""),IF(_xlfn.XLOOKUP(AZ$1,Attendance_sorted!$B195:$CW195,Attendance_sorted!$B195:$CW195,"nn")&lt;&gt;"nn","•",""),"")</f>
        <v/>
      </c>
      <c r="BA196" s="1" t="str">
        <f ca="1">IF(($A196&lt;&gt;"")*(BA$1&lt;&gt;""),IF(_xlfn.XLOOKUP(BA$1,Attendance_sorted!$B195:$CW195,Attendance_sorted!$B195:$CW195,"nn")&lt;&gt;"nn","•",""),"")</f>
        <v/>
      </c>
      <c r="BB196" s="1" t="str">
        <f ca="1">IF(($A196&lt;&gt;"")*(BB$1&lt;&gt;""),IF(_xlfn.XLOOKUP(BB$1,Attendance_sorted!$B195:$CW195,Attendance_sorted!$B195:$CW195,"nn")&lt;&gt;"nn","•",""),"")</f>
        <v/>
      </c>
      <c r="BC196" s="1" t="str">
        <f ca="1">IF(($A196&lt;&gt;"")*(BC$1&lt;&gt;""),IF(_xlfn.XLOOKUP(BC$1,Attendance_sorted!$B195:$CW195,Attendance_sorted!$B195:$CW195,"nn")&lt;&gt;"nn","•",""),"")</f>
        <v/>
      </c>
      <c r="BD196" s="1" t="str">
        <f ca="1">IF(($A196&lt;&gt;"")*(BD$1&lt;&gt;""),IF(_xlfn.XLOOKUP(BD$1,Attendance_sorted!$B195:$CW195,Attendance_sorted!$B195:$CW195,"nn")&lt;&gt;"nn","•",""),"")</f>
        <v/>
      </c>
      <c r="BE196" s="1" t="str">
        <f ca="1">IF(($A196&lt;&gt;"")*(BE$1&lt;&gt;""),IF(_xlfn.XLOOKUP(BE$1,Attendance_sorted!$B195:$CW195,Attendance_sorted!$B195:$CW195,"nn")&lt;&gt;"nn","•",""),"")</f>
        <v/>
      </c>
      <c r="BF196" s="1" t="str">
        <f ca="1">IF(($A196&lt;&gt;"")*(BF$1&lt;&gt;""),IF(_xlfn.XLOOKUP(BF$1,Attendance_sorted!$B195:$CW195,Attendance_sorted!$B195:$CW195,"nn")&lt;&gt;"nn","•",""),"")</f>
        <v/>
      </c>
      <c r="BG196" s="1" t="str">
        <f ca="1">IF(($A196&lt;&gt;"")*(BG$1&lt;&gt;""),IF(_xlfn.XLOOKUP(BG$1,Attendance_sorted!$B195:$CW195,Attendance_sorted!$B195:$CW195,"nn")&lt;&gt;"nn","•",""),"")</f>
        <v/>
      </c>
      <c r="BH196" s="1" t="str">
        <f ca="1">IF(($A196&lt;&gt;"")*(BH$1&lt;&gt;""),IF(_xlfn.XLOOKUP(BH$1,Attendance_sorted!$B195:$CW195,Attendance_sorted!$B195:$CW195,"nn")&lt;&gt;"nn","•",""),"")</f>
        <v/>
      </c>
      <c r="BI196" s="1" t="str">
        <f ca="1">IF(($A196&lt;&gt;"")*(BI$1&lt;&gt;""),IF(_xlfn.XLOOKUP(BI$1,Attendance_sorted!$B195:$CW195,Attendance_sorted!$B195:$CW195,"nn")&lt;&gt;"nn","•",""),"")</f>
        <v/>
      </c>
      <c r="BJ196" s="1" t="str">
        <f ca="1">IF(($A196&lt;&gt;"")*(BJ$1&lt;&gt;""),IF(_xlfn.XLOOKUP(BJ$1,Attendance_sorted!$B195:$CW195,Attendance_sorted!$B195:$CW195,"nn")&lt;&gt;"nn","•",""),"")</f>
        <v/>
      </c>
      <c r="BK196" s="1" t="str">
        <f ca="1">IF(($A196&lt;&gt;"")*(BK$1&lt;&gt;""),IF(_xlfn.XLOOKUP(BK$1,Attendance_sorted!$B195:$CW195,Attendance_sorted!$B195:$CW195,"nn")&lt;&gt;"nn","•",""),"")</f>
        <v/>
      </c>
      <c r="BL196" s="1" t="str">
        <f ca="1">IF(($A196&lt;&gt;"")*(BL$1&lt;&gt;""),IF(_xlfn.XLOOKUP(BL$1,Attendance_sorted!$B195:$CW195,Attendance_sorted!$B195:$CW195,"nn")&lt;&gt;"nn","•",""),"")</f>
        <v/>
      </c>
      <c r="BM196" s="1" t="str">
        <f ca="1">IF(($A196&lt;&gt;"")*(BM$1&lt;&gt;""),IF(_xlfn.XLOOKUP(BM$1,Attendance_sorted!$B195:$CW195,Attendance_sorted!$B195:$CW195,"nn")&lt;&gt;"nn","•",""),"")</f>
        <v/>
      </c>
      <c r="BN196" s="1" t="str">
        <f ca="1">IF(($A196&lt;&gt;"")*(BN$1&lt;&gt;""),IF(_xlfn.XLOOKUP(BN$1,Attendance_sorted!$B195:$CW195,Attendance_sorted!$B195:$CW195,"nn")&lt;&gt;"nn","•",""),"")</f>
        <v/>
      </c>
      <c r="BO196" s="1" t="str">
        <f ca="1">IF(($A196&lt;&gt;"")*(BO$1&lt;&gt;""),IF(_xlfn.XLOOKUP(BO$1,Attendance_sorted!$B195:$CW195,Attendance_sorted!$B195:$CW195,"nn")&lt;&gt;"nn","•",""),"")</f>
        <v/>
      </c>
      <c r="BP196" s="1" t="str">
        <f ca="1">IF(($A196&lt;&gt;"")*(BP$1&lt;&gt;""),IF(_xlfn.XLOOKUP(BP$1,Attendance_sorted!$B195:$CW195,Attendance_sorted!$B195:$CW195,"nn")&lt;&gt;"nn","•",""),"")</f>
        <v/>
      </c>
      <c r="BQ196" s="1" t="str">
        <f ca="1">IF(($A196&lt;&gt;"")*(BQ$1&lt;&gt;""),IF(_xlfn.XLOOKUP(BQ$1,Attendance_sorted!$B195:$CW195,Attendance_sorted!$B195:$CW195,"nn")&lt;&gt;"nn","•",""),"")</f>
        <v/>
      </c>
      <c r="BR196" s="1" t="str">
        <f ca="1">IF(($A196&lt;&gt;"")*(BR$1&lt;&gt;""),IF(_xlfn.XLOOKUP(BR$1,Attendance_sorted!$B195:$CW195,Attendance_sorted!$B195:$CW195,"nn")&lt;&gt;"nn","•",""),"")</f>
        <v/>
      </c>
      <c r="BS196" s="1" t="str">
        <f ca="1">IF(($A196&lt;&gt;"")*(BS$1&lt;&gt;""),IF(_xlfn.XLOOKUP(BS$1,Attendance_sorted!$B195:$CW195,Attendance_sorted!$B195:$CW195,"nn")&lt;&gt;"nn","•",""),"")</f>
        <v/>
      </c>
      <c r="BT196" s="1" t="str">
        <f ca="1">IF(($A196&lt;&gt;"")*(BT$1&lt;&gt;""),IF(_xlfn.XLOOKUP(BT$1,Attendance_sorted!$B195:$CW195,Attendance_sorted!$B195:$CW195,"nn")&lt;&gt;"nn","•",""),"")</f>
        <v/>
      </c>
      <c r="BU196" s="1" t="str">
        <f ca="1">IF(($A196&lt;&gt;"")*(BU$1&lt;&gt;""),IF(_xlfn.XLOOKUP(BU$1,Attendance_sorted!$B195:$CW195,Attendance_sorted!$B195:$CW195,"nn")&lt;&gt;"nn","•",""),"")</f>
        <v/>
      </c>
      <c r="BV196" s="1" t="str">
        <f ca="1">IF(($A196&lt;&gt;"")*(BV$1&lt;&gt;""),IF(_xlfn.XLOOKUP(BV$1,Attendance_sorted!$B195:$CW195,Attendance_sorted!$B195:$CW195,"nn")&lt;&gt;"nn","•",""),"")</f>
        <v/>
      </c>
      <c r="BW196" s="1" t="str">
        <f ca="1">IF(($A196&lt;&gt;"")*(BW$1&lt;&gt;""),IF(_xlfn.XLOOKUP(BW$1,Attendance_sorted!$B195:$CW195,Attendance_sorted!$B195:$CW195,"nn")&lt;&gt;"nn","•",""),"")</f>
        <v/>
      </c>
      <c r="BX196" s="1" t="str">
        <f ca="1">IF(($A196&lt;&gt;"")*(BX$1&lt;&gt;""),IF(_xlfn.XLOOKUP(BX$1,Attendance_sorted!$B195:$CW195,Attendance_sorted!$B195:$CW195,"nn")&lt;&gt;"nn","•",""),"")</f>
        <v/>
      </c>
      <c r="BY196" s="1" t="str">
        <f ca="1">IF(($A196&lt;&gt;"")*(BY$1&lt;&gt;""),IF(_xlfn.XLOOKUP(BY$1,Attendance_sorted!$B195:$CW195,Attendance_sorted!$B195:$CW195,"nn")&lt;&gt;"nn","•",""),"")</f>
        <v/>
      </c>
      <c r="BZ196" s="1" t="str">
        <f ca="1">IF(($A196&lt;&gt;"")*(BZ$1&lt;&gt;""),IF(_xlfn.XLOOKUP(BZ$1,Attendance_sorted!$B195:$CW195,Attendance_sorted!$B195:$CW195,"nn")&lt;&gt;"nn","•",""),"")</f>
        <v/>
      </c>
      <c r="CA196" s="1" t="str">
        <f ca="1">IF(($A196&lt;&gt;"")*(CA$1&lt;&gt;""),IF(_xlfn.XLOOKUP(CA$1,Attendance_sorted!$B195:$CW195,Attendance_sorted!$B195:$CW195,"nn")&lt;&gt;"nn","•",""),"")</f>
        <v/>
      </c>
      <c r="CB196" s="1" t="str">
        <f ca="1">IF(($A196&lt;&gt;"")*(CB$1&lt;&gt;""),IF(_xlfn.XLOOKUP(CB$1,Attendance_sorted!$B195:$CW195,Attendance_sorted!$B195:$CW195,"nn")&lt;&gt;"nn","•",""),"")</f>
        <v/>
      </c>
      <c r="CC196" s="1" t="str">
        <f ca="1">IF(($A196&lt;&gt;"")*(CC$1&lt;&gt;""),IF(_xlfn.XLOOKUP(CC$1,Attendance_sorted!$B195:$CW195,Attendance_sorted!$B195:$CW195,"nn")&lt;&gt;"nn","•",""),"")</f>
        <v/>
      </c>
      <c r="CD196" s="1" t="str">
        <f ca="1">IF(($A196&lt;&gt;"")*(CD$1&lt;&gt;""),IF(_xlfn.XLOOKUP(CD$1,Attendance_sorted!$B195:$CW195,Attendance_sorted!$B195:$CW195,"nn")&lt;&gt;"nn","•",""),"")</f>
        <v/>
      </c>
      <c r="CE196" s="1" t="str">
        <f ca="1">IF(($A196&lt;&gt;"")*(CE$1&lt;&gt;""),IF(_xlfn.XLOOKUP(CE$1,Attendance_sorted!$B195:$CW195,Attendance_sorted!$B195:$CW195,"nn")&lt;&gt;"nn","•",""),"")</f>
        <v/>
      </c>
      <c r="CF196" s="1" t="str">
        <f ca="1">IF(($A196&lt;&gt;"")*(CF$1&lt;&gt;""),IF(_xlfn.XLOOKUP(CF$1,Attendance_sorted!$B195:$CW195,Attendance_sorted!$B195:$CW195,"nn")&lt;&gt;"nn","•",""),"")</f>
        <v/>
      </c>
      <c r="CG196" s="1" t="str">
        <f ca="1">IF(($A196&lt;&gt;"")*(CG$1&lt;&gt;""),IF(_xlfn.XLOOKUP(CG$1,Attendance_sorted!$B195:$CW195,Attendance_sorted!$B195:$CW195,"nn")&lt;&gt;"nn","•",""),"")</f>
        <v/>
      </c>
      <c r="CH196" s="1" t="str">
        <f ca="1">IF(($A196&lt;&gt;"")*(CH$1&lt;&gt;""),IF(_xlfn.XLOOKUP(CH$1,Attendance_sorted!$B195:$CW195,Attendance_sorted!$B195:$CW195,"nn")&lt;&gt;"nn","•",""),"")</f>
        <v/>
      </c>
      <c r="CI196" s="1" t="str">
        <f ca="1">IF(($A196&lt;&gt;"")*(CI$1&lt;&gt;""),IF(_xlfn.XLOOKUP(CI$1,Attendance_sorted!$B195:$CW195,Attendance_sorted!$B195:$CW195,"nn")&lt;&gt;"nn","•",""),"")</f>
        <v/>
      </c>
      <c r="CJ196" s="1" t="str">
        <f ca="1">IF(($A196&lt;&gt;"")*(CJ$1&lt;&gt;""),IF(_xlfn.XLOOKUP(CJ$1,Attendance_sorted!$B195:$CW195,Attendance_sorted!$B195:$CW195,"nn")&lt;&gt;"nn","•",""),"")</f>
        <v/>
      </c>
      <c r="CK196" s="1" t="str">
        <f ca="1">IF(($A196&lt;&gt;"")*(CK$1&lt;&gt;""),IF(_xlfn.XLOOKUP(CK$1,Attendance_sorted!$B195:$CW195,Attendance_sorted!$B195:$CW195,"nn")&lt;&gt;"nn","•",""),"")</f>
        <v/>
      </c>
      <c r="CL196" s="1" t="str">
        <f ca="1">IF(($A196&lt;&gt;"")*(CL$1&lt;&gt;""),IF(_xlfn.XLOOKUP(CL$1,Attendance_sorted!$B195:$CW195,Attendance_sorted!$B195:$CW195,"nn")&lt;&gt;"nn","•",""),"")</f>
        <v/>
      </c>
      <c r="CM196" s="1" t="str">
        <f ca="1">IF(($A196&lt;&gt;"")*(CM$1&lt;&gt;""),IF(_xlfn.XLOOKUP(CM$1,Attendance_sorted!$B195:$CW195,Attendance_sorted!$B195:$CW195,"nn")&lt;&gt;"nn","•",""),"")</f>
        <v/>
      </c>
      <c r="CN196" s="1" t="str">
        <f ca="1">IF(($A196&lt;&gt;"")*(CN$1&lt;&gt;""),IF(_xlfn.XLOOKUP(CN$1,Attendance_sorted!$B195:$CW195,Attendance_sorted!$B195:$CW195,"nn")&lt;&gt;"nn","•",""),"")</f>
        <v/>
      </c>
      <c r="CO196" s="1" t="str">
        <f ca="1">IF(($A196&lt;&gt;"")*(CO$1&lt;&gt;""),IF(_xlfn.XLOOKUP(CO$1,Attendance_sorted!$B195:$CW195,Attendance_sorted!$B195:$CW195,"nn")&lt;&gt;"nn","•",""),"")</f>
        <v/>
      </c>
      <c r="CP196" s="1" t="str">
        <f ca="1">IF(($A196&lt;&gt;"")*(CP$1&lt;&gt;""),IF(_xlfn.XLOOKUP(CP$1,Attendance_sorted!$B195:$CW195,Attendance_sorted!$B195:$CW195,"nn")&lt;&gt;"nn","•",""),"")</f>
        <v/>
      </c>
      <c r="CQ196" s="1" t="str">
        <f ca="1">IF(($A196&lt;&gt;"")*(CQ$1&lt;&gt;""),IF(_xlfn.XLOOKUP(CQ$1,Attendance_sorted!$B195:$CW195,Attendance_sorted!$B195:$CW195,"nn")&lt;&gt;"nn","•",""),"")</f>
        <v/>
      </c>
      <c r="CR196" s="1" t="str">
        <f ca="1">IF(($A196&lt;&gt;"")*(CR$1&lt;&gt;""),IF(_xlfn.XLOOKUP(CR$1,Attendance_sorted!$B195:$CW195,Attendance_sorted!$B195:$CW195,"nn")&lt;&gt;"nn","•",""),"")</f>
        <v/>
      </c>
      <c r="CS196" s="1" t="str">
        <f ca="1">IF(($A196&lt;&gt;"")*(CS$1&lt;&gt;""),IF(_xlfn.XLOOKUP(CS$1,Attendance_sorted!$B195:$CW195,Attendance_sorted!$B195:$CW195,"nn")&lt;&gt;"nn","•",""),"")</f>
        <v/>
      </c>
      <c r="CT196" s="1" t="str">
        <f ca="1">IF(($A196&lt;&gt;"")*(CT$1&lt;&gt;""),IF(_xlfn.XLOOKUP(CT$1,Attendance_sorted!$B195:$CW195,Attendance_sorted!$B195:$CW195,"nn")&lt;&gt;"nn","•",""),"")</f>
        <v/>
      </c>
      <c r="CU196" s="1" t="str">
        <f ca="1">IF(($A196&lt;&gt;"")*(CU$1&lt;&gt;""),IF(_xlfn.XLOOKUP(CU$1,Attendance_sorted!$B195:$CW195,Attendance_sorted!$B195:$CW195,"nn")&lt;&gt;"nn","•",""),"")</f>
        <v/>
      </c>
      <c r="CV196" s="1" t="str">
        <f ca="1">IF(($A196&lt;&gt;"")*(CV$1&lt;&gt;""),IF(_xlfn.XLOOKUP(CV$1,Attendance_sorted!$B195:$CW195,Attendance_sorted!$B195:$CW195,"nn")&lt;&gt;"nn","•",""),"")</f>
        <v/>
      </c>
      <c r="CW196" s="1" t="str">
        <f ca="1">IF(($A196&lt;&gt;"")*(CW$1&lt;&gt;""),IF(_xlfn.XLOOKUP(CW$1,Attendance_sorted!$B195:$CW195,Attendance_sorted!$B195:$CW195,"nn")&lt;&gt;"nn","•",""),"")</f>
        <v/>
      </c>
    </row>
    <row r="197" spans="1:101">
      <c r="A197" s="1">
        <v>730</v>
      </c>
      <c r="B197" s="1" t="str">
        <f ca="1">IF(($A197&lt;&gt;"")*(B$1&lt;&gt;""),IF(_xlfn.XLOOKUP(B$1,Attendance_sorted!$B196:$CW196,Attendance_sorted!$B196:$CW196,"nn")&lt;&gt;"nn","•",""),"")</f>
        <v/>
      </c>
      <c r="C197" s="1" t="str">
        <f ca="1">IF(($A197&lt;&gt;"")*(C$1&lt;&gt;""),IF(_xlfn.XLOOKUP(C$1,Attendance_sorted!$B196:$CW196,Attendance_sorted!$B196:$CW196,"nn")&lt;&gt;"nn","•",""),"")</f>
        <v/>
      </c>
      <c r="D197" s="1" t="str">
        <f ca="1">IF(($A197&lt;&gt;"")*(D$1&lt;&gt;""),IF(_xlfn.XLOOKUP(D$1,Attendance_sorted!$B196:$CW196,Attendance_sorted!$B196:$CW196,"nn")&lt;&gt;"nn","•",""),"")</f>
        <v/>
      </c>
      <c r="E197" s="1" t="str">
        <f ca="1">IF(($A197&lt;&gt;"")*(E$1&lt;&gt;""),IF(_xlfn.XLOOKUP(E$1,Attendance_sorted!$B196:$CW196,Attendance_sorted!$B196:$CW196,"nn")&lt;&gt;"nn","•",""),"")</f>
        <v/>
      </c>
      <c r="F197" s="1" t="str">
        <f ca="1">IF(($A197&lt;&gt;"")*(F$1&lt;&gt;""),IF(_xlfn.XLOOKUP(F$1,Attendance_sorted!$B196:$CW196,Attendance_sorted!$B196:$CW196,"nn")&lt;&gt;"nn","•",""),"")</f>
        <v/>
      </c>
      <c r="G197" s="1" t="str">
        <f ca="1">IF(($A197&lt;&gt;"")*(G$1&lt;&gt;""),IF(_xlfn.XLOOKUP(G$1,Attendance_sorted!$B196:$CW196,Attendance_sorted!$B196:$CW196,"nn")&lt;&gt;"nn","•",""),"")</f>
        <v/>
      </c>
      <c r="H197" s="1" t="str">
        <f ca="1">IF(($A197&lt;&gt;"")*(H$1&lt;&gt;""),IF(_xlfn.XLOOKUP(H$1,Attendance_sorted!$B196:$CW196,Attendance_sorted!$B196:$CW196,"nn")&lt;&gt;"nn","•",""),"")</f>
        <v/>
      </c>
      <c r="I197" s="1" t="str">
        <f ca="1">IF(($A197&lt;&gt;"")*(I$1&lt;&gt;""),IF(_xlfn.XLOOKUP(I$1,Attendance_sorted!$B196:$CW196,Attendance_sorted!$B196:$CW196,"nn")&lt;&gt;"nn","•",""),"")</f>
        <v/>
      </c>
      <c r="J197" s="1" t="str">
        <f ca="1">IF(($A197&lt;&gt;"")*(J$1&lt;&gt;""),IF(_xlfn.XLOOKUP(J$1,Attendance_sorted!$B196:$CW196,Attendance_sorted!$B196:$CW196,"nn")&lt;&gt;"nn","•",""),"")</f>
        <v/>
      </c>
      <c r="K197" s="1" t="str">
        <f ca="1">IF(($A197&lt;&gt;"")*(K$1&lt;&gt;""),IF(_xlfn.XLOOKUP(K$1,Attendance_sorted!$B196:$CW196,Attendance_sorted!$B196:$CW196,"nn")&lt;&gt;"nn","•",""),"")</f>
        <v/>
      </c>
      <c r="L197" s="1" t="str">
        <f ca="1">IF(($A197&lt;&gt;"")*(L$1&lt;&gt;""),IF(_xlfn.XLOOKUP(L$1,Attendance_sorted!$B196:$CW196,Attendance_sorted!$B196:$CW196,"nn")&lt;&gt;"nn","•",""),"")</f>
        <v/>
      </c>
      <c r="M197" s="1" t="str">
        <f ca="1">IF(($A197&lt;&gt;"")*(M$1&lt;&gt;""),IF(_xlfn.XLOOKUP(M$1,Attendance_sorted!$B196:$CW196,Attendance_sorted!$B196:$CW196,"nn")&lt;&gt;"nn","•",""),"")</f>
        <v/>
      </c>
      <c r="N197" s="1" t="str">
        <f ca="1">IF(($A197&lt;&gt;"")*(N$1&lt;&gt;""),IF(_xlfn.XLOOKUP(N$1,Attendance_sorted!$B196:$CW196,Attendance_sorted!$B196:$CW196,"nn")&lt;&gt;"nn","•",""),"")</f>
        <v/>
      </c>
      <c r="O197" s="1" t="str">
        <f ca="1">IF(($A197&lt;&gt;"")*(O$1&lt;&gt;""),IF(_xlfn.XLOOKUP(O$1,Attendance_sorted!$B196:$CW196,Attendance_sorted!$B196:$CW196,"nn")&lt;&gt;"nn","•",""),"")</f>
        <v/>
      </c>
      <c r="P197" s="1" t="str">
        <f ca="1">IF(($A197&lt;&gt;"")*(P$1&lt;&gt;""),IF(_xlfn.XLOOKUP(P$1,Attendance_sorted!$B196:$CW196,Attendance_sorted!$B196:$CW196,"nn")&lt;&gt;"nn","•",""),"")</f>
        <v/>
      </c>
      <c r="Q197" s="1" t="str">
        <f ca="1">IF(($A197&lt;&gt;"")*(Q$1&lt;&gt;""),IF(_xlfn.XLOOKUP(Q$1,Attendance_sorted!$B196:$CW196,Attendance_sorted!$B196:$CW196,"nn")&lt;&gt;"nn","•",""),"")</f>
        <v/>
      </c>
      <c r="R197" s="1" t="str">
        <f ca="1">IF(($A197&lt;&gt;"")*(R$1&lt;&gt;""),IF(_xlfn.XLOOKUP(R$1,Attendance_sorted!$B196:$CW196,Attendance_sorted!$B196:$CW196,"nn")&lt;&gt;"nn","•",""),"")</f>
        <v/>
      </c>
      <c r="S197" s="1" t="str">
        <f ca="1">IF(($A197&lt;&gt;"")*(S$1&lt;&gt;""),IF(_xlfn.XLOOKUP(S$1,Attendance_sorted!$B196:$CW196,Attendance_sorted!$B196:$CW196,"nn")&lt;&gt;"nn","•",""),"")</f>
        <v/>
      </c>
      <c r="T197" s="1" t="str">
        <f ca="1">IF(($A197&lt;&gt;"")*(T$1&lt;&gt;""),IF(_xlfn.XLOOKUP(T$1,Attendance_sorted!$B196:$CW196,Attendance_sorted!$B196:$CW196,"nn")&lt;&gt;"nn","•",""),"")</f>
        <v/>
      </c>
      <c r="U197" s="1" t="str">
        <f ca="1">IF(($A197&lt;&gt;"")*(U$1&lt;&gt;""),IF(_xlfn.XLOOKUP(U$1,Attendance_sorted!$B196:$CW196,Attendance_sorted!$B196:$CW196,"nn")&lt;&gt;"nn","•",""),"")</f>
        <v/>
      </c>
      <c r="V197" s="1" t="str">
        <f ca="1">IF(($A197&lt;&gt;"")*(V$1&lt;&gt;""),IF(_xlfn.XLOOKUP(V$1,Attendance_sorted!$B196:$CW196,Attendance_sorted!$B196:$CW196,"nn")&lt;&gt;"nn","•",""),"")</f>
        <v/>
      </c>
      <c r="W197" s="1" t="str">
        <f ca="1">IF(($A197&lt;&gt;"")*(W$1&lt;&gt;""),IF(_xlfn.XLOOKUP(W$1,Attendance_sorted!$B196:$CW196,Attendance_sorted!$B196:$CW196,"nn")&lt;&gt;"nn","•",""),"")</f>
        <v/>
      </c>
      <c r="X197" s="1" t="str">
        <f ca="1">IF(($A197&lt;&gt;"")*(X$1&lt;&gt;""),IF(_xlfn.XLOOKUP(X$1,Attendance_sorted!$B196:$CW196,Attendance_sorted!$B196:$CW196,"nn")&lt;&gt;"nn","•",""),"")</f>
        <v/>
      </c>
      <c r="Y197" s="1" t="str">
        <f ca="1">IF(($A197&lt;&gt;"")*(Y$1&lt;&gt;""),IF(_xlfn.XLOOKUP(Y$1,Attendance_sorted!$B196:$CW196,Attendance_sorted!$B196:$CW196,"nn")&lt;&gt;"nn","•",""),"")</f>
        <v/>
      </c>
      <c r="Z197" s="1" t="str">
        <f ca="1">IF(($A197&lt;&gt;"")*(Z$1&lt;&gt;""),IF(_xlfn.XLOOKUP(Z$1,Attendance_sorted!$B196:$CW196,Attendance_sorted!$B196:$CW196,"nn")&lt;&gt;"nn","•",""),"")</f>
        <v/>
      </c>
      <c r="AA197" s="1" t="str">
        <f ca="1">IF(($A197&lt;&gt;"")*(AA$1&lt;&gt;""),IF(_xlfn.XLOOKUP(AA$1,Attendance_sorted!$B196:$CW196,Attendance_sorted!$B196:$CW196,"nn")&lt;&gt;"nn","•",""),"")</f>
        <v/>
      </c>
      <c r="AB197" s="1" t="str">
        <f ca="1">IF(($A197&lt;&gt;"")*(AB$1&lt;&gt;""),IF(_xlfn.XLOOKUP(AB$1,Attendance_sorted!$B196:$CW196,Attendance_sorted!$B196:$CW196,"nn")&lt;&gt;"nn","•",""),"")</f>
        <v/>
      </c>
      <c r="AC197" s="1" t="str">
        <f ca="1">IF(($A197&lt;&gt;"")*(AC$1&lt;&gt;""),IF(_xlfn.XLOOKUP(AC$1,Attendance_sorted!$B196:$CW196,Attendance_sorted!$B196:$CW196,"nn")&lt;&gt;"nn","•",""),"")</f>
        <v/>
      </c>
      <c r="AD197" s="1" t="str">
        <f ca="1">IF(($A197&lt;&gt;"")*(AD$1&lt;&gt;""),IF(_xlfn.XLOOKUP(AD$1,Attendance_sorted!$B196:$CW196,Attendance_sorted!$B196:$CW196,"nn")&lt;&gt;"nn","•",""),"")</f>
        <v/>
      </c>
      <c r="AE197" s="1" t="str">
        <f ca="1">IF(($A197&lt;&gt;"")*(AE$1&lt;&gt;""),IF(_xlfn.XLOOKUP(AE$1,Attendance_sorted!$B196:$CW196,Attendance_sorted!$B196:$CW196,"nn")&lt;&gt;"nn","•",""),"")</f>
        <v/>
      </c>
      <c r="AF197" s="1" t="str">
        <f ca="1">IF(($A197&lt;&gt;"")*(AF$1&lt;&gt;""),IF(_xlfn.XLOOKUP(AF$1,Attendance_sorted!$B196:$CW196,Attendance_sorted!$B196:$CW196,"nn")&lt;&gt;"nn","•",""),"")</f>
        <v/>
      </c>
      <c r="AG197" s="1" t="str">
        <f ca="1">IF(($A197&lt;&gt;"")*(AG$1&lt;&gt;""),IF(_xlfn.XLOOKUP(AG$1,Attendance_sorted!$B196:$CW196,Attendance_sorted!$B196:$CW196,"nn")&lt;&gt;"nn","•",""),"")</f>
        <v/>
      </c>
      <c r="AH197" s="1" t="str">
        <f ca="1">IF(($A197&lt;&gt;"")*(AH$1&lt;&gt;""),IF(_xlfn.XLOOKUP(AH$1,Attendance_sorted!$B196:$CW196,Attendance_sorted!$B196:$CW196,"nn")&lt;&gt;"nn","•",""),"")</f>
        <v/>
      </c>
      <c r="AI197" s="1" t="str">
        <f ca="1">IF(($A197&lt;&gt;"")*(AI$1&lt;&gt;""),IF(_xlfn.XLOOKUP(AI$1,Attendance_sorted!$B196:$CW196,Attendance_sorted!$B196:$CW196,"nn")&lt;&gt;"nn","•",""),"")</f>
        <v/>
      </c>
      <c r="AJ197" s="1" t="str">
        <f ca="1">IF(($A197&lt;&gt;"")*(AJ$1&lt;&gt;""),IF(_xlfn.XLOOKUP(AJ$1,Attendance_sorted!$B196:$CW196,Attendance_sorted!$B196:$CW196,"nn")&lt;&gt;"nn","•",""),"")</f>
        <v/>
      </c>
      <c r="AK197" s="1" t="str">
        <f ca="1">IF(($A197&lt;&gt;"")*(AK$1&lt;&gt;""),IF(_xlfn.XLOOKUP(AK$1,Attendance_sorted!$B196:$CW196,Attendance_sorted!$B196:$CW196,"nn")&lt;&gt;"nn","•",""),"")</f>
        <v/>
      </c>
      <c r="AL197" s="1" t="str">
        <f ca="1">IF(($A197&lt;&gt;"")*(AL$1&lt;&gt;""),IF(_xlfn.XLOOKUP(AL$1,Attendance_sorted!$B196:$CW196,Attendance_sorted!$B196:$CW196,"nn")&lt;&gt;"nn","•",""),"")</f>
        <v/>
      </c>
      <c r="AM197" s="1" t="str">
        <f ca="1">IF(($A197&lt;&gt;"")*(AM$1&lt;&gt;""),IF(_xlfn.XLOOKUP(AM$1,Attendance_sorted!$B196:$CW196,Attendance_sorted!$B196:$CW196,"nn")&lt;&gt;"nn","•",""),"")</f>
        <v/>
      </c>
      <c r="AN197" s="1" t="str">
        <f ca="1">IF(($A197&lt;&gt;"")*(AN$1&lt;&gt;""),IF(_xlfn.XLOOKUP(AN$1,Attendance_sorted!$B196:$CW196,Attendance_sorted!$B196:$CW196,"nn")&lt;&gt;"nn","•",""),"")</f>
        <v/>
      </c>
      <c r="AO197" s="1" t="str">
        <f ca="1">IF(($A197&lt;&gt;"")*(AO$1&lt;&gt;""),IF(_xlfn.XLOOKUP(AO$1,Attendance_sorted!$B196:$CW196,Attendance_sorted!$B196:$CW196,"nn")&lt;&gt;"nn","•",""),"")</f>
        <v/>
      </c>
      <c r="AP197" s="1" t="str">
        <f ca="1">IF(($A197&lt;&gt;"")*(AP$1&lt;&gt;""),IF(_xlfn.XLOOKUP(AP$1,Attendance_sorted!$B196:$CW196,Attendance_sorted!$B196:$CW196,"nn")&lt;&gt;"nn","•",""),"")</f>
        <v/>
      </c>
      <c r="AQ197" s="1" t="str">
        <f ca="1">IF(($A197&lt;&gt;"")*(AQ$1&lt;&gt;""),IF(_xlfn.XLOOKUP(AQ$1,Attendance_sorted!$B196:$CW196,Attendance_sorted!$B196:$CW196,"nn")&lt;&gt;"nn","•",""),"")</f>
        <v/>
      </c>
      <c r="AR197" s="1" t="str">
        <f ca="1">IF(($A197&lt;&gt;"")*(AR$1&lt;&gt;""),IF(_xlfn.XLOOKUP(AR$1,Attendance_sorted!$B196:$CW196,Attendance_sorted!$B196:$CW196,"nn")&lt;&gt;"nn","•",""),"")</f>
        <v/>
      </c>
      <c r="AS197" s="1" t="str">
        <f ca="1">IF(($A197&lt;&gt;"")*(AS$1&lt;&gt;""),IF(_xlfn.XLOOKUP(AS$1,Attendance_sorted!$B196:$CW196,Attendance_sorted!$B196:$CW196,"nn")&lt;&gt;"nn","•",""),"")</f>
        <v/>
      </c>
      <c r="AT197" s="1" t="str">
        <f ca="1">IF(($A197&lt;&gt;"")*(AT$1&lt;&gt;""),IF(_xlfn.XLOOKUP(AT$1,Attendance_sorted!$B196:$CW196,Attendance_sorted!$B196:$CW196,"nn")&lt;&gt;"nn","•",""),"")</f>
        <v/>
      </c>
      <c r="AU197" s="1" t="str">
        <f ca="1">IF(($A197&lt;&gt;"")*(AU$1&lt;&gt;""),IF(_xlfn.XLOOKUP(AU$1,Attendance_sorted!$B196:$CW196,Attendance_sorted!$B196:$CW196,"nn")&lt;&gt;"nn","•",""),"")</f>
        <v/>
      </c>
      <c r="AV197" s="1" t="str">
        <f ca="1">IF(($A197&lt;&gt;"")*(AV$1&lt;&gt;""),IF(_xlfn.XLOOKUP(AV$1,Attendance_sorted!$B196:$CW196,Attendance_sorted!$B196:$CW196,"nn")&lt;&gt;"nn","•",""),"")</f>
        <v/>
      </c>
      <c r="AW197" s="1" t="str">
        <f ca="1">IF(($A197&lt;&gt;"")*(AW$1&lt;&gt;""),IF(_xlfn.XLOOKUP(AW$1,Attendance_sorted!$B196:$CW196,Attendance_sorted!$B196:$CW196,"nn")&lt;&gt;"nn","•",""),"")</f>
        <v/>
      </c>
      <c r="AX197" s="1" t="str">
        <f ca="1">IF(($A197&lt;&gt;"")*(AX$1&lt;&gt;""),IF(_xlfn.XLOOKUP(AX$1,Attendance_sorted!$B196:$CW196,Attendance_sorted!$B196:$CW196,"nn")&lt;&gt;"nn","•",""),"")</f>
        <v/>
      </c>
      <c r="AY197" s="1" t="str">
        <f ca="1">IF(($A197&lt;&gt;"")*(AY$1&lt;&gt;""),IF(_xlfn.XLOOKUP(AY$1,Attendance_sorted!$B196:$CW196,Attendance_sorted!$B196:$CW196,"nn")&lt;&gt;"nn","•",""),"")</f>
        <v/>
      </c>
      <c r="AZ197" s="1" t="str">
        <f ca="1">IF(($A197&lt;&gt;"")*(AZ$1&lt;&gt;""),IF(_xlfn.XLOOKUP(AZ$1,Attendance_sorted!$B196:$CW196,Attendance_sorted!$B196:$CW196,"nn")&lt;&gt;"nn","•",""),"")</f>
        <v/>
      </c>
      <c r="BA197" s="1" t="str">
        <f ca="1">IF(($A197&lt;&gt;"")*(BA$1&lt;&gt;""),IF(_xlfn.XLOOKUP(BA$1,Attendance_sorted!$B196:$CW196,Attendance_sorted!$B196:$CW196,"nn")&lt;&gt;"nn","•",""),"")</f>
        <v/>
      </c>
      <c r="BB197" s="1" t="str">
        <f ca="1">IF(($A197&lt;&gt;"")*(BB$1&lt;&gt;""),IF(_xlfn.XLOOKUP(BB$1,Attendance_sorted!$B196:$CW196,Attendance_sorted!$B196:$CW196,"nn")&lt;&gt;"nn","•",""),"")</f>
        <v/>
      </c>
      <c r="BC197" s="1" t="str">
        <f ca="1">IF(($A197&lt;&gt;"")*(BC$1&lt;&gt;""),IF(_xlfn.XLOOKUP(BC$1,Attendance_sorted!$B196:$CW196,Attendance_sorted!$B196:$CW196,"nn")&lt;&gt;"nn","•",""),"")</f>
        <v/>
      </c>
      <c r="BD197" s="1" t="str">
        <f ca="1">IF(($A197&lt;&gt;"")*(BD$1&lt;&gt;""),IF(_xlfn.XLOOKUP(BD$1,Attendance_sorted!$B196:$CW196,Attendance_sorted!$B196:$CW196,"nn")&lt;&gt;"nn","•",""),"")</f>
        <v/>
      </c>
      <c r="BE197" s="1" t="str">
        <f ca="1">IF(($A197&lt;&gt;"")*(BE$1&lt;&gt;""),IF(_xlfn.XLOOKUP(BE$1,Attendance_sorted!$B196:$CW196,Attendance_sorted!$B196:$CW196,"nn")&lt;&gt;"nn","•",""),"")</f>
        <v/>
      </c>
      <c r="BF197" s="1" t="str">
        <f ca="1">IF(($A197&lt;&gt;"")*(BF$1&lt;&gt;""),IF(_xlfn.XLOOKUP(BF$1,Attendance_sorted!$B196:$CW196,Attendance_sorted!$B196:$CW196,"nn")&lt;&gt;"nn","•",""),"")</f>
        <v/>
      </c>
      <c r="BG197" s="1" t="str">
        <f ca="1">IF(($A197&lt;&gt;"")*(BG$1&lt;&gt;""),IF(_xlfn.XLOOKUP(BG$1,Attendance_sorted!$B196:$CW196,Attendance_sorted!$B196:$CW196,"nn")&lt;&gt;"nn","•",""),"")</f>
        <v/>
      </c>
      <c r="BH197" s="1" t="str">
        <f ca="1">IF(($A197&lt;&gt;"")*(BH$1&lt;&gt;""),IF(_xlfn.XLOOKUP(BH$1,Attendance_sorted!$B196:$CW196,Attendance_sorted!$B196:$CW196,"nn")&lt;&gt;"nn","•",""),"")</f>
        <v/>
      </c>
      <c r="BI197" s="1" t="str">
        <f ca="1">IF(($A197&lt;&gt;"")*(BI$1&lt;&gt;""),IF(_xlfn.XLOOKUP(BI$1,Attendance_sorted!$B196:$CW196,Attendance_sorted!$B196:$CW196,"nn")&lt;&gt;"nn","•",""),"")</f>
        <v/>
      </c>
      <c r="BJ197" s="1" t="str">
        <f ca="1">IF(($A197&lt;&gt;"")*(BJ$1&lt;&gt;""),IF(_xlfn.XLOOKUP(BJ$1,Attendance_sorted!$B196:$CW196,Attendance_sorted!$B196:$CW196,"nn")&lt;&gt;"nn","•",""),"")</f>
        <v/>
      </c>
      <c r="BK197" s="1" t="str">
        <f ca="1">IF(($A197&lt;&gt;"")*(BK$1&lt;&gt;""),IF(_xlfn.XLOOKUP(BK$1,Attendance_sorted!$B196:$CW196,Attendance_sorted!$B196:$CW196,"nn")&lt;&gt;"nn","•",""),"")</f>
        <v/>
      </c>
      <c r="BL197" s="1" t="str">
        <f ca="1">IF(($A197&lt;&gt;"")*(BL$1&lt;&gt;""),IF(_xlfn.XLOOKUP(BL$1,Attendance_sorted!$B196:$CW196,Attendance_sorted!$B196:$CW196,"nn")&lt;&gt;"nn","•",""),"")</f>
        <v/>
      </c>
      <c r="BM197" s="1" t="str">
        <f ca="1">IF(($A197&lt;&gt;"")*(BM$1&lt;&gt;""),IF(_xlfn.XLOOKUP(BM$1,Attendance_sorted!$B196:$CW196,Attendance_sorted!$B196:$CW196,"nn")&lt;&gt;"nn","•",""),"")</f>
        <v/>
      </c>
      <c r="BN197" s="1" t="str">
        <f ca="1">IF(($A197&lt;&gt;"")*(BN$1&lt;&gt;""),IF(_xlfn.XLOOKUP(BN$1,Attendance_sorted!$B196:$CW196,Attendance_sorted!$B196:$CW196,"nn")&lt;&gt;"nn","•",""),"")</f>
        <v/>
      </c>
      <c r="BO197" s="1" t="str">
        <f ca="1">IF(($A197&lt;&gt;"")*(BO$1&lt;&gt;""),IF(_xlfn.XLOOKUP(BO$1,Attendance_sorted!$B196:$CW196,Attendance_sorted!$B196:$CW196,"nn")&lt;&gt;"nn","•",""),"")</f>
        <v/>
      </c>
      <c r="BP197" s="1" t="str">
        <f ca="1">IF(($A197&lt;&gt;"")*(BP$1&lt;&gt;""),IF(_xlfn.XLOOKUP(BP$1,Attendance_sorted!$B196:$CW196,Attendance_sorted!$B196:$CW196,"nn")&lt;&gt;"nn","•",""),"")</f>
        <v/>
      </c>
      <c r="BQ197" s="1" t="str">
        <f ca="1">IF(($A197&lt;&gt;"")*(BQ$1&lt;&gt;""),IF(_xlfn.XLOOKUP(BQ$1,Attendance_sorted!$B196:$CW196,Attendance_sorted!$B196:$CW196,"nn")&lt;&gt;"nn","•",""),"")</f>
        <v/>
      </c>
      <c r="BR197" s="1" t="str">
        <f ca="1">IF(($A197&lt;&gt;"")*(BR$1&lt;&gt;""),IF(_xlfn.XLOOKUP(BR$1,Attendance_sorted!$B196:$CW196,Attendance_sorted!$B196:$CW196,"nn")&lt;&gt;"nn","•",""),"")</f>
        <v/>
      </c>
      <c r="BS197" s="1" t="str">
        <f ca="1">IF(($A197&lt;&gt;"")*(BS$1&lt;&gt;""),IF(_xlfn.XLOOKUP(BS$1,Attendance_sorted!$B196:$CW196,Attendance_sorted!$B196:$CW196,"nn")&lt;&gt;"nn","•",""),"")</f>
        <v/>
      </c>
      <c r="BT197" s="1" t="str">
        <f ca="1">IF(($A197&lt;&gt;"")*(BT$1&lt;&gt;""),IF(_xlfn.XLOOKUP(BT$1,Attendance_sorted!$B196:$CW196,Attendance_sorted!$B196:$CW196,"nn")&lt;&gt;"nn","•",""),"")</f>
        <v/>
      </c>
      <c r="BU197" s="1" t="str">
        <f ca="1">IF(($A197&lt;&gt;"")*(BU$1&lt;&gt;""),IF(_xlfn.XLOOKUP(BU$1,Attendance_sorted!$B196:$CW196,Attendance_sorted!$B196:$CW196,"nn")&lt;&gt;"nn","•",""),"")</f>
        <v/>
      </c>
      <c r="BV197" s="1" t="str">
        <f ca="1">IF(($A197&lt;&gt;"")*(BV$1&lt;&gt;""),IF(_xlfn.XLOOKUP(BV$1,Attendance_sorted!$B196:$CW196,Attendance_sorted!$B196:$CW196,"nn")&lt;&gt;"nn","•",""),"")</f>
        <v/>
      </c>
      <c r="BW197" s="1" t="str">
        <f ca="1">IF(($A197&lt;&gt;"")*(BW$1&lt;&gt;""),IF(_xlfn.XLOOKUP(BW$1,Attendance_sorted!$B196:$CW196,Attendance_sorted!$B196:$CW196,"nn")&lt;&gt;"nn","•",""),"")</f>
        <v/>
      </c>
      <c r="BX197" s="1" t="str">
        <f ca="1">IF(($A197&lt;&gt;"")*(BX$1&lt;&gt;""),IF(_xlfn.XLOOKUP(BX$1,Attendance_sorted!$B196:$CW196,Attendance_sorted!$B196:$CW196,"nn")&lt;&gt;"nn","•",""),"")</f>
        <v/>
      </c>
      <c r="BY197" s="1" t="str">
        <f ca="1">IF(($A197&lt;&gt;"")*(BY$1&lt;&gt;""),IF(_xlfn.XLOOKUP(BY$1,Attendance_sorted!$B196:$CW196,Attendance_sorted!$B196:$CW196,"nn")&lt;&gt;"nn","•",""),"")</f>
        <v/>
      </c>
      <c r="BZ197" s="1" t="str">
        <f ca="1">IF(($A197&lt;&gt;"")*(BZ$1&lt;&gt;""),IF(_xlfn.XLOOKUP(BZ$1,Attendance_sorted!$B196:$CW196,Attendance_sorted!$B196:$CW196,"nn")&lt;&gt;"nn","•",""),"")</f>
        <v/>
      </c>
      <c r="CA197" s="1" t="str">
        <f ca="1">IF(($A197&lt;&gt;"")*(CA$1&lt;&gt;""),IF(_xlfn.XLOOKUP(CA$1,Attendance_sorted!$B196:$CW196,Attendance_sorted!$B196:$CW196,"nn")&lt;&gt;"nn","•",""),"")</f>
        <v/>
      </c>
      <c r="CB197" s="1" t="str">
        <f ca="1">IF(($A197&lt;&gt;"")*(CB$1&lt;&gt;""),IF(_xlfn.XLOOKUP(CB$1,Attendance_sorted!$B196:$CW196,Attendance_sorted!$B196:$CW196,"nn")&lt;&gt;"nn","•",""),"")</f>
        <v/>
      </c>
      <c r="CC197" s="1" t="str">
        <f ca="1">IF(($A197&lt;&gt;"")*(CC$1&lt;&gt;""),IF(_xlfn.XLOOKUP(CC$1,Attendance_sorted!$B196:$CW196,Attendance_sorted!$B196:$CW196,"nn")&lt;&gt;"nn","•",""),"")</f>
        <v/>
      </c>
      <c r="CD197" s="1" t="str">
        <f ca="1">IF(($A197&lt;&gt;"")*(CD$1&lt;&gt;""),IF(_xlfn.XLOOKUP(CD$1,Attendance_sorted!$B196:$CW196,Attendance_sorted!$B196:$CW196,"nn")&lt;&gt;"nn","•",""),"")</f>
        <v/>
      </c>
      <c r="CE197" s="1" t="str">
        <f ca="1">IF(($A197&lt;&gt;"")*(CE$1&lt;&gt;""),IF(_xlfn.XLOOKUP(CE$1,Attendance_sorted!$B196:$CW196,Attendance_sorted!$B196:$CW196,"nn")&lt;&gt;"nn","•",""),"")</f>
        <v/>
      </c>
      <c r="CF197" s="1" t="str">
        <f ca="1">IF(($A197&lt;&gt;"")*(CF$1&lt;&gt;""),IF(_xlfn.XLOOKUP(CF$1,Attendance_sorted!$B196:$CW196,Attendance_sorted!$B196:$CW196,"nn")&lt;&gt;"nn","•",""),"")</f>
        <v/>
      </c>
      <c r="CG197" s="1" t="str">
        <f ca="1">IF(($A197&lt;&gt;"")*(CG$1&lt;&gt;""),IF(_xlfn.XLOOKUP(CG$1,Attendance_sorted!$B196:$CW196,Attendance_sorted!$B196:$CW196,"nn")&lt;&gt;"nn","•",""),"")</f>
        <v/>
      </c>
      <c r="CH197" s="1" t="str">
        <f ca="1">IF(($A197&lt;&gt;"")*(CH$1&lt;&gt;""),IF(_xlfn.XLOOKUP(CH$1,Attendance_sorted!$B196:$CW196,Attendance_sorted!$B196:$CW196,"nn")&lt;&gt;"nn","•",""),"")</f>
        <v/>
      </c>
      <c r="CI197" s="1" t="str">
        <f ca="1">IF(($A197&lt;&gt;"")*(CI$1&lt;&gt;""),IF(_xlfn.XLOOKUP(CI$1,Attendance_sorted!$B196:$CW196,Attendance_sorted!$B196:$CW196,"nn")&lt;&gt;"nn","•",""),"")</f>
        <v/>
      </c>
      <c r="CJ197" s="1" t="str">
        <f ca="1">IF(($A197&lt;&gt;"")*(CJ$1&lt;&gt;""),IF(_xlfn.XLOOKUP(CJ$1,Attendance_sorted!$B196:$CW196,Attendance_sorted!$B196:$CW196,"nn")&lt;&gt;"nn","•",""),"")</f>
        <v/>
      </c>
      <c r="CK197" s="1" t="str">
        <f ca="1">IF(($A197&lt;&gt;"")*(CK$1&lt;&gt;""),IF(_xlfn.XLOOKUP(CK$1,Attendance_sorted!$B196:$CW196,Attendance_sorted!$B196:$CW196,"nn")&lt;&gt;"nn","•",""),"")</f>
        <v/>
      </c>
      <c r="CL197" s="1" t="str">
        <f ca="1">IF(($A197&lt;&gt;"")*(CL$1&lt;&gt;""),IF(_xlfn.XLOOKUP(CL$1,Attendance_sorted!$B196:$CW196,Attendance_sorted!$B196:$CW196,"nn")&lt;&gt;"nn","•",""),"")</f>
        <v/>
      </c>
      <c r="CM197" s="1" t="str">
        <f ca="1">IF(($A197&lt;&gt;"")*(CM$1&lt;&gt;""),IF(_xlfn.XLOOKUP(CM$1,Attendance_sorted!$B196:$CW196,Attendance_sorted!$B196:$CW196,"nn")&lt;&gt;"nn","•",""),"")</f>
        <v/>
      </c>
      <c r="CN197" s="1" t="str">
        <f ca="1">IF(($A197&lt;&gt;"")*(CN$1&lt;&gt;""),IF(_xlfn.XLOOKUP(CN$1,Attendance_sorted!$B196:$CW196,Attendance_sorted!$B196:$CW196,"nn")&lt;&gt;"nn","•",""),"")</f>
        <v/>
      </c>
      <c r="CO197" s="1" t="str">
        <f ca="1">IF(($A197&lt;&gt;"")*(CO$1&lt;&gt;""),IF(_xlfn.XLOOKUP(CO$1,Attendance_sorted!$B196:$CW196,Attendance_sorted!$B196:$CW196,"nn")&lt;&gt;"nn","•",""),"")</f>
        <v/>
      </c>
      <c r="CP197" s="1" t="str">
        <f ca="1">IF(($A197&lt;&gt;"")*(CP$1&lt;&gt;""),IF(_xlfn.XLOOKUP(CP$1,Attendance_sorted!$B196:$CW196,Attendance_sorted!$B196:$CW196,"nn")&lt;&gt;"nn","•",""),"")</f>
        <v/>
      </c>
      <c r="CQ197" s="1" t="str">
        <f ca="1">IF(($A197&lt;&gt;"")*(CQ$1&lt;&gt;""),IF(_xlfn.XLOOKUP(CQ$1,Attendance_sorted!$B196:$CW196,Attendance_sorted!$B196:$CW196,"nn")&lt;&gt;"nn","•",""),"")</f>
        <v/>
      </c>
      <c r="CR197" s="1" t="str">
        <f ca="1">IF(($A197&lt;&gt;"")*(CR$1&lt;&gt;""),IF(_xlfn.XLOOKUP(CR$1,Attendance_sorted!$B196:$CW196,Attendance_sorted!$B196:$CW196,"nn")&lt;&gt;"nn","•",""),"")</f>
        <v/>
      </c>
      <c r="CS197" s="1" t="str">
        <f ca="1">IF(($A197&lt;&gt;"")*(CS$1&lt;&gt;""),IF(_xlfn.XLOOKUP(CS$1,Attendance_sorted!$B196:$CW196,Attendance_sorted!$B196:$CW196,"nn")&lt;&gt;"nn","•",""),"")</f>
        <v/>
      </c>
      <c r="CT197" s="1" t="str">
        <f ca="1">IF(($A197&lt;&gt;"")*(CT$1&lt;&gt;""),IF(_xlfn.XLOOKUP(CT$1,Attendance_sorted!$B196:$CW196,Attendance_sorted!$B196:$CW196,"nn")&lt;&gt;"nn","•",""),"")</f>
        <v/>
      </c>
      <c r="CU197" s="1" t="str">
        <f ca="1">IF(($A197&lt;&gt;"")*(CU$1&lt;&gt;""),IF(_xlfn.XLOOKUP(CU$1,Attendance_sorted!$B196:$CW196,Attendance_sorted!$B196:$CW196,"nn")&lt;&gt;"nn","•",""),"")</f>
        <v/>
      </c>
      <c r="CV197" s="1" t="str">
        <f ca="1">IF(($A197&lt;&gt;"")*(CV$1&lt;&gt;""),IF(_xlfn.XLOOKUP(CV$1,Attendance_sorted!$B196:$CW196,Attendance_sorted!$B196:$CW196,"nn")&lt;&gt;"nn","•",""),"")</f>
        <v/>
      </c>
      <c r="CW197" s="1" t="str">
        <f ca="1">IF(($A197&lt;&gt;"")*(CW$1&lt;&gt;""),IF(_xlfn.XLOOKUP(CW$1,Attendance_sorted!$B196:$CW196,Attendance_sorted!$B196:$CW196,"nn")&lt;&gt;"nn","•",""),"")</f>
        <v/>
      </c>
    </row>
    <row r="198" spans="1:101">
      <c r="A198" s="1">
        <v>731</v>
      </c>
      <c r="B198" s="1" t="str">
        <f ca="1">IF(($A198&lt;&gt;"")*(B$1&lt;&gt;""),IF(_xlfn.XLOOKUP(B$1,Attendance_sorted!$B197:$CW197,Attendance_sorted!$B197:$CW197,"nn")&lt;&gt;"nn","•",""),"")</f>
        <v>•</v>
      </c>
      <c r="C198" s="1" t="str">
        <f ca="1">IF(($A198&lt;&gt;"")*(C$1&lt;&gt;""),IF(_xlfn.XLOOKUP(C$1,Attendance_sorted!$B197:$CW197,Attendance_sorted!$B197:$CW197,"nn")&lt;&gt;"nn","•",""),"")</f>
        <v/>
      </c>
      <c r="D198" s="1" t="str">
        <f ca="1">IF(($A198&lt;&gt;"")*(D$1&lt;&gt;""),IF(_xlfn.XLOOKUP(D$1,Attendance_sorted!$B197:$CW197,Attendance_sorted!$B197:$CW197,"nn")&lt;&gt;"nn","•",""),"")</f>
        <v/>
      </c>
      <c r="E198" s="1" t="str">
        <f ca="1">IF(($A198&lt;&gt;"")*(E$1&lt;&gt;""),IF(_xlfn.XLOOKUP(E$1,Attendance_sorted!$B197:$CW197,Attendance_sorted!$B197:$CW197,"nn")&lt;&gt;"nn","•",""),"")</f>
        <v/>
      </c>
      <c r="F198" s="1" t="str">
        <f ca="1">IF(($A198&lt;&gt;"")*(F$1&lt;&gt;""),IF(_xlfn.XLOOKUP(F$1,Attendance_sorted!$B197:$CW197,Attendance_sorted!$B197:$CW197,"nn")&lt;&gt;"nn","•",""),"")</f>
        <v/>
      </c>
      <c r="G198" s="1" t="str">
        <f ca="1">IF(($A198&lt;&gt;"")*(G$1&lt;&gt;""),IF(_xlfn.XLOOKUP(G$1,Attendance_sorted!$B197:$CW197,Attendance_sorted!$B197:$CW197,"nn")&lt;&gt;"nn","•",""),"")</f>
        <v/>
      </c>
      <c r="H198" s="1" t="str">
        <f ca="1">IF(($A198&lt;&gt;"")*(H$1&lt;&gt;""),IF(_xlfn.XLOOKUP(H$1,Attendance_sorted!$B197:$CW197,Attendance_sorted!$B197:$CW197,"nn")&lt;&gt;"nn","•",""),"")</f>
        <v/>
      </c>
      <c r="I198" s="1" t="str">
        <f ca="1">IF(($A198&lt;&gt;"")*(I$1&lt;&gt;""),IF(_xlfn.XLOOKUP(I$1,Attendance_sorted!$B197:$CW197,Attendance_sorted!$B197:$CW197,"nn")&lt;&gt;"nn","•",""),"")</f>
        <v/>
      </c>
      <c r="J198" s="1" t="str">
        <f ca="1">IF(($A198&lt;&gt;"")*(J$1&lt;&gt;""),IF(_xlfn.XLOOKUP(J$1,Attendance_sorted!$B197:$CW197,Attendance_sorted!$B197:$CW197,"nn")&lt;&gt;"nn","•",""),"")</f>
        <v/>
      </c>
      <c r="K198" s="1" t="str">
        <f ca="1">IF(($A198&lt;&gt;"")*(K$1&lt;&gt;""),IF(_xlfn.XLOOKUP(K$1,Attendance_sorted!$B197:$CW197,Attendance_sorted!$B197:$CW197,"nn")&lt;&gt;"nn","•",""),"")</f>
        <v>•</v>
      </c>
      <c r="L198" s="1" t="str">
        <f ca="1">IF(($A198&lt;&gt;"")*(L$1&lt;&gt;""),IF(_xlfn.XLOOKUP(L$1,Attendance_sorted!$B197:$CW197,Attendance_sorted!$B197:$CW197,"nn")&lt;&gt;"nn","•",""),"")</f>
        <v/>
      </c>
      <c r="M198" s="1" t="str">
        <f ca="1">IF(($A198&lt;&gt;"")*(M$1&lt;&gt;""),IF(_xlfn.XLOOKUP(M$1,Attendance_sorted!$B197:$CW197,Attendance_sorted!$B197:$CW197,"nn")&lt;&gt;"nn","•",""),"")</f>
        <v/>
      </c>
      <c r="N198" s="1" t="str">
        <f ca="1">IF(($A198&lt;&gt;"")*(N$1&lt;&gt;""),IF(_xlfn.XLOOKUP(N$1,Attendance_sorted!$B197:$CW197,Attendance_sorted!$B197:$CW197,"nn")&lt;&gt;"nn","•",""),"")</f>
        <v/>
      </c>
      <c r="O198" s="1" t="str">
        <f ca="1">IF(($A198&lt;&gt;"")*(O$1&lt;&gt;""),IF(_xlfn.XLOOKUP(O$1,Attendance_sorted!$B197:$CW197,Attendance_sorted!$B197:$CW197,"nn")&lt;&gt;"nn","•",""),"")</f>
        <v/>
      </c>
      <c r="P198" s="1" t="str">
        <f ca="1">IF(($A198&lt;&gt;"")*(P$1&lt;&gt;""),IF(_xlfn.XLOOKUP(P$1,Attendance_sorted!$B197:$CW197,Attendance_sorted!$B197:$CW197,"nn")&lt;&gt;"nn","•",""),"")</f>
        <v/>
      </c>
      <c r="Q198" s="1" t="str">
        <f ca="1">IF(($A198&lt;&gt;"")*(Q$1&lt;&gt;""),IF(_xlfn.XLOOKUP(Q$1,Attendance_sorted!$B197:$CW197,Attendance_sorted!$B197:$CW197,"nn")&lt;&gt;"nn","•",""),"")</f>
        <v/>
      </c>
      <c r="R198" s="1" t="str">
        <f ca="1">IF(($A198&lt;&gt;"")*(R$1&lt;&gt;""),IF(_xlfn.XLOOKUP(R$1,Attendance_sorted!$B197:$CW197,Attendance_sorted!$B197:$CW197,"nn")&lt;&gt;"nn","•",""),"")</f>
        <v/>
      </c>
      <c r="S198" s="1" t="str">
        <f ca="1">IF(($A198&lt;&gt;"")*(S$1&lt;&gt;""),IF(_xlfn.XLOOKUP(S$1,Attendance_sorted!$B197:$CW197,Attendance_sorted!$B197:$CW197,"nn")&lt;&gt;"nn","•",""),"")</f>
        <v/>
      </c>
      <c r="T198" s="1" t="str">
        <f ca="1">IF(($A198&lt;&gt;"")*(T$1&lt;&gt;""),IF(_xlfn.XLOOKUP(T$1,Attendance_sorted!$B197:$CW197,Attendance_sorted!$B197:$CW197,"nn")&lt;&gt;"nn","•",""),"")</f>
        <v/>
      </c>
      <c r="U198" s="1" t="str">
        <f ca="1">IF(($A198&lt;&gt;"")*(U$1&lt;&gt;""),IF(_xlfn.XLOOKUP(U$1,Attendance_sorted!$B197:$CW197,Attendance_sorted!$B197:$CW197,"nn")&lt;&gt;"nn","•",""),"")</f>
        <v/>
      </c>
      <c r="V198" s="1" t="str">
        <f ca="1">IF(($A198&lt;&gt;"")*(V$1&lt;&gt;""),IF(_xlfn.XLOOKUP(V$1,Attendance_sorted!$B197:$CW197,Attendance_sorted!$B197:$CW197,"nn")&lt;&gt;"nn","•",""),"")</f>
        <v/>
      </c>
      <c r="W198" s="1" t="str">
        <f ca="1">IF(($A198&lt;&gt;"")*(W$1&lt;&gt;""),IF(_xlfn.XLOOKUP(W$1,Attendance_sorted!$B197:$CW197,Attendance_sorted!$B197:$CW197,"nn")&lt;&gt;"nn","•",""),"")</f>
        <v/>
      </c>
      <c r="X198" s="1" t="str">
        <f ca="1">IF(($A198&lt;&gt;"")*(X$1&lt;&gt;""),IF(_xlfn.XLOOKUP(X$1,Attendance_sorted!$B197:$CW197,Attendance_sorted!$B197:$CW197,"nn")&lt;&gt;"nn","•",""),"")</f>
        <v/>
      </c>
      <c r="Y198" s="1" t="str">
        <f ca="1">IF(($A198&lt;&gt;"")*(Y$1&lt;&gt;""),IF(_xlfn.XLOOKUP(Y$1,Attendance_sorted!$B197:$CW197,Attendance_sorted!$B197:$CW197,"nn")&lt;&gt;"nn","•",""),"")</f>
        <v/>
      </c>
      <c r="Z198" s="1" t="str">
        <f ca="1">IF(($A198&lt;&gt;"")*(Z$1&lt;&gt;""),IF(_xlfn.XLOOKUP(Z$1,Attendance_sorted!$B197:$CW197,Attendance_sorted!$B197:$CW197,"nn")&lt;&gt;"nn","•",""),"")</f>
        <v/>
      </c>
      <c r="AA198" s="1" t="str">
        <f ca="1">IF(($A198&lt;&gt;"")*(AA$1&lt;&gt;""),IF(_xlfn.XLOOKUP(AA$1,Attendance_sorted!$B197:$CW197,Attendance_sorted!$B197:$CW197,"nn")&lt;&gt;"nn","•",""),"")</f>
        <v/>
      </c>
      <c r="AB198" s="1" t="str">
        <f ca="1">IF(($A198&lt;&gt;"")*(AB$1&lt;&gt;""),IF(_xlfn.XLOOKUP(AB$1,Attendance_sorted!$B197:$CW197,Attendance_sorted!$B197:$CW197,"nn")&lt;&gt;"nn","•",""),"")</f>
        <v/>
      </c>
      <c r="AC198" s="1" t="str">
        <f ca="1">IF(($A198&lt;&gt;"")*(AC$1&lt;&gt;""),IF(_xlfn.XLOOKUP(AC$1,Attendance_sorted!$B197:$CW197,Attendance_sorted!$B197:$CW197,"nn")&lt;&gt;"nn","•",""),"")</f>
        <v/>
      </c>
      <c r="AD198" s="1" t="str">
        <f ca="1">IF(($A198&lt;&gt;"")*(AD$1&lt;&gt;""),IF(_xlfn.XLOOKUP(AD$1,Attendance_sorted!$B197:$CW197,Attendance_sorted!$B197:$CW197,"nn")&lt;&gt;"nn","•",""),"")</f>
        <v/>
      </c>
      <c r="AE198" s="1" t="str">
        <f ca="1">IF(($A198&lt;&gt;"")*(AE$1&lt;&gt;""),IF(_xlfn.XLOOKUP(AE$1,Attendance_sorted!$B197:$CW197,Attendance_sorted!$B197:$CW197,"nn")&lt;&gt;"nn","•",""),"")</f>
        <v/>
      </c>
      <c r="AF198" s="1" t="str">
        <f ca="1">IF(($A198&lt;&gt;"")*(AF$1&lt;&gt;""),IF(_xlfn.XLOOKUP(AF$1,Attendance_sorted!$B197:$CW197,Attendance_sorted!$B197:$CW197,"nn")&lt;&gt;"nn","•",""),"")</f>
        <v/>
      </c>
      <c r="AG198" s="1" t="str">
        <f ca="1">IF(($A198&lt;&gt;"")*(AG$1&lt;&gt;""),IF(_xlfn.XLOOKUP(AG$1,Attendance_sorted!$B197:$CW197,Attendance_sorted!$B197:$CW197,"nn")&lt;&gt;"nn","•",""),"")</f>
        <v/>
      </c>
      <c r="AH198" s="1" t="str">
        <f ca="1">IF(($A198&lt;&gt;"")*(AH$1&lt;&gt;""),IF(_xlfn.XLOOKUP(AH$1,Attendance_sorted!$B197:$CW197,Attendance_sorted!$B197:$CW197,"nn")&lt;&gt;"nn","•",""),"")</f>
        <v/>
      </c>
      <c r="AI198" s="1" t="str">
        <f ca="1">IF(($A198&lt;&gt;"")*(AI$1&lt;&gt;""),IF(_xlfn.XLOOKUP(AI$1,Attendance_sorted!$B197:$CW197,Attendance_sorted!$B197:$CW197,"nn")&lt;&gt;"nn","•",""),"")</f>
        <v/>
      </c>
      <c r="AJ198" s="1" t="str">
        <f ca="1">IF(($A198&lt;&gt;"")*(AJ$1&lt;&gt;""),IF(_xlfn.XLOOKUP(AJ$1,Attendance_sorted!$B197:$CW197,Attendance_sorted!$B197:$CW197,"nn")&lt;&gt;"nn","•",""),"")</f>
        <v/>
      </c>
      <c r="AK198" s="1" t="str">
        <f ca="1">IF(($A198&lt;&gt;"")*(AK$1&lt;&gt;""),IF(_xlfn.XLOOKUP(AK$1,Attendance_sorted!$B197:$CW197,Attendance_sorted!$B197:$CW197,"nn")&lt;&gt;"nn","•",""),"")</f>
        <v/>
      </c>
      <c r="AL198" s="1" t="str">
        <f ca="1">IF(($A198&lt;&gt;"")*(AL$1&lt;&gt;""),IF(_xlfn.XLOOKUP(AL$1,Attendance_sorted!$B197:$CW197,Attendance_sorted!$B197:$CW197,"nn")&lt;&gt;"nn","•",""),"")</f>
        <v/>
      </c>
      <c r="AM198" s="1" t="str">
        <f ca="1">IF(($A198&lt;&gt;"")*(AM$1&lt;&gt;""),IF(_xlfn.XLOOKUP(AM$1,Attendance_sorted!$B197:$CW197,Attendance_sorted!$B197:$CW197,"nn")&lt;&gt;"nn","•",""),"")</f>
        <v/>
      </c>
      <c r="AN198" s="1" t="str">
        <f ca="1">IF(($A198&lt;&gt;"")*(AN$1&lt;&gt;""),IF(_xlfn.XLOOKUP(AN$1,Attendance_sorted!$B197:$CW197,Attendance_sorted!$B197:$CW197,"nn")&lt;&gt;"nn","•",""),"")</f>
        <v/>
      </c>
      <c r="AO198" s="1" t="str">
        <f ca="1">IF(($A198&lt;&gt;"")*(AO$1&lt;&gt;""),IF(_xlfn.XLOOKUP(AO$1,Attendance_sorted!$B197:$CW197,Attendance_sorted!$B197:$CW197,"nn")&lt;&gt;"nn","•",""),"")</f>
        <v/>
      </c>
      <c r="AP198" s="1" t="str">
        <f ca="1">IF(($A198&lt;&gt;"")*(AP$1&lt;&gt;""),IF(_xlfn.XLOOKUP(AP$1,Attendance_sorted!$B197:$CW197,Attendance_sorted!$B197:$CW197,"nn")&lt;&gt;"nn","•",""),"")</f>
        <v/>
      </c>
      <c r="AQ198" s="1" t="str">
        <f ca="1">IF(($A198&lt;&gt;"")*(AQ$1&lt;&gt;""),IF(_xlfn.XLOOKUP(AQ$1,Attendance_sorted!$B197:$CW197,Attendance_sorted!$B197:$CW197,"nn")&lt;&gt;"nn","•",""),"")</f>
        <v/>
      </c>
      <c r="AR198" s="1" t="str">
        <f ca="1">IF(($A198&lt;&gt;"")*(AR$1&lt;&gt;""),IF(_xlfn.XLOOKUP(AR$1,Attendance_sorted!$B197:$CW197,Attendance_sorted!$B197:$CW197,"nn")&lt;&gt;"nn","•",""),"")</f>
        <v/>
      </c>
      <c r="AS198" s="1" t="str">
        <f ca="1">IF(($A198&lt;&gt;"")*(AS$1&lt;&gt;""),IF(_xlfn.XLOOKUP(AS$1,Attendance_sorted!$B197:$CW197,Attendance_sorted!$B197:$CW197,"nn")&lt;&gt;"nn","•",""),"")</f>
        <v/>
      </c>
      <c r="AT198" s="1" t="str">
        <f ca="1">IF(($A198&lt;&gt;"")*(AT$1&lt;&gt;""),IF(_xlfn.XLOOKUP(AT$1,Attendance_sorted!$B197:$CW197,Attendance_sorted!$B197:$CW197,"nn")&lt;&gt;"nn","•",""),"")</f>
        <v/>
      </c>
      <c r="AU198" s="1" t="str">
        <f ca="1">IF(($A198&lt;&gt;"")*(AU$1&lt;&gt;""),IF(_xlfn.XLOOKUP(AU$1,Attendance_sorted!$B197:$CW197,Attendance_sorted!$B197:$CW197,"nn")&lt;&gt;"nn","•",""),"")</f>
        <v/>
      </c>
      <c r="AV198" s="1" t="str">
        <f ca="1">IF(($A198&lt;&gt;"")*(AV$1&lt;&gt;""),IF(_xlfn.XLOOKUP(AV$1,Attendance_sorted!$B197:$CW197,Attendance_sorted!$B197:$CW197,"nn")&lt;&gt;"nn","•",""),"")</f>
        <v/>
      </c>
      <c r="AW198" s="1" t="str">
        <f ca="1">IF(($A198&lt;&gt;"")*(AW$1&lt;&gt;""),IF(_xlfn.XLOOKUP(AW$1,Attendance_sorted!$B197:$CW197,Attendance_sorted!$B197:$CW197,"nn")&lt;&gt;"nn","•",""),"")</f>
        <v/>
      </c>
      <c r="AX198" s="1" t="str">
        <f ca="1">IF(($A198&lt;&gt;"")*(AX$1&lt;&gt;""),IF(_xlfn.XLOOKUP(AX$1,Attendance_sorted!$B197:$CW197,Attendance_sorted!$B197:$CW197,"nn")&lt;&gt;"nn","•",""),"")</f>
        <v/>
      </c>
      <c r="AY198" s="1" t="str">
        <f ca="1">IF(($A198&lt;&gt;"")*(AY$1&lt;&gt;""),IF(_xlfn.XLOOKUP(AY$1,Attendance_sorted!$B197:$CW197,Attendance_sorted!$B197:$CW197,"nn")&lt;&gt;"nn","•",""),"")</f>
        <v/>
      </c>
      <c r="AZ198" s="1" t="str">
        <f ca="1">IF(($A198&lt;&gt;"")*(AZ$1&lt;&gt;""),IF(_xlfn.XLOOKUP(AZ$1,Attendance_sorted!$B197:$CW197,Attendance_sorted!$B197:$CW197,"nn")&lt;&gt;"nn","•",""),"")</f>
        <v/>
      </c>
      <c r="BA198" s="1" t="str">
        <f ca="1">IF(($A198&lt;&gt;"")*(BA$1&lt;&gt;""),IF(_xlfn.XLOOKUP(BA$1,Attendance_sorted!$B197:$CW197,Attendance_sorted!$B197:$CW197,"nn")&lt;&gt;"nn","•",""),"")</f>
        <v/>
      </c>
      <c r="BB198" s="1" t="str">
        <f ca="1">IF(($A198&lt;&gt;"")*(BB$1&lt;&gt;""),IF(_xlfn.XLOOKUP(BB$1,Attendance_sorted!$B197:$CW197,Attendance_sorted!$B197:$CW197,"nn")&lt;&gt;"nn","•",""),"")</f>
        <v/>
      </c>
      <c r="BC198" s="1" t="str">
        <f ca="1">IF(($A198&lt;&gt;"")*(BC$1&lt;&gt;""),IF(_xlfn.XLOOKUP(BC$1,Attendance_sorted!$B197:$CW197,Attendance_sorted!$B197:$CW197,"nn")&lt;&gt;"nn","•",""),"")</f>
        <v/>
      </c>
      <c r="BD198" s="1" t="str">
        <f ca="1">IF(($A198&lt;&gt;"")*(BD$1&lt;&gt;""),IF(_xlfn.XLOOKUP(BD$1,Attendance_sorted!$B197:$CW197,Attendance_sorted!$B197:$CW197,"nn")&lt;&gt;"nn","•",""),"")</f>
        <v/>
      </c>
      <c r="BE198" s="1" t="str">
        <f ca="1">IF(($A198&lt;&gt;"")*(BE$1&lt;&gt;""),IF(_xlfn.XLOOKUP(BE$1,Attendance_sorted!$B197:$CW197,Attendance_sorted!$B197:$CW197,"nn")&lt;&gt;"nn","•",""),"")</f>
        <v/>
      </c>
      <c r="BF198" s="1" t="str">
        <f ca="1">IF(($A198&lt;&gt;"")*(BF$1&lt;&gt;""),IF(_xlfn.XLOOKUP(BF$1,Attendance_sorted!$B197:$CW197,Attendance_sorted!$B197:$CW197,"nn")&lt;&gt;"nn","•",""),"")</f>
        <v/>
      </c>
      <c r="BG198" s="1" t="str">
        <f ca="1">IF(($A198&lt;&gt;"")*(BG$1&lt;&gt;""),IF(_xlfn.XLOOKUP(BG$1,Attendance_sorted!$B197:$CW197,Attendance_sorted!$B197:$CW197,"nn")&lt;&gt;"nn","•",""),"")</f>
        <v/>
      </c>
      <c r="BH198" s="1" t="str">
        <f ca="1">IF(($A198&lt;&gt;"")*(BH$1&lt;&gt;""),IF(_xlfn.XLOOKUP(BH$1,Attendance_sorted!$B197:$CW197,Attendance_sorted!$B197:$CW197,"nn")&lt;&gt;"nn","•",""),"")</f>
        <v/>
      </c>
      <c r="BI198" s="1" t="str">
        <f ca="1">IF(($A198&lt;&gt;"")*(BI$1&lt;&gt;""),IF(_xlfn.XLOOKUP(BI$1,Attendance_sorted!$B197:$CW197,Attendance_sorted!$B197:$CW197,"nn")&lt;&gt;"nn","•",""),"")</f>
        <v/>
      </c>
      <c r="BJ198" s="1" t="str">
        <f ca="1">IF(($A198&lt;&gt;"")*(BJ$1&lt;&gt;""),IF(_xlfn.XLOOKUP(BJ$1,Attendance_sorted!$B197:$CW197,Attendance_sorted!$B197:$CW197,"nn")&lt;&gt;"nn","•",""),"")</f>
        <v/>
      </c>
      <c r="BK198" s="1" t="str">
        <f ca="1">IF(($A198&lt;&gt;"")*(BK$1&lt;&gt;""),IF(_xlfn.XLOOKUP(BK$1,Attendance_sorted!$B197:$CW197,Attendance_sorted!$B197:$CW197,"nn")&lt;&gt;"nn","•",""),"")</f>
        <v/>
      </c>
      <c r="BL198" s="1" t="str">
        <f ca="1">IF(($A198&lt;&gt;"")*(BL$1&lt;&gt;""),IF(_xlfn.XLOOKUP(BL$1,Attendance_sorted!$B197:$CW197,Attendance_sorted!$B197:$CW197,"nn")&lt;&gt;"nn","•",""),"")</f>
        <v/>
      </c>
      <c r="BM198" s="1" t="str">
        <f ca="1">IF(($A198&lt;&gt;"")*(BM$1&lt;&gt;""),IF(_xlfn.XLOOKUP(BM$1,Attendance_sorted!$B197:$CW197,Attendance_sorted!$B197:$CW197,"nn")&lt;&gt;"nn","•",""),"")</f>
        <v/>
      </c>
      <c r="BN198" s="1" t="str">
        <f ca="1">IF(($A198&lt;&gt;"")*(BN$1&lt;&gt;""),IF(_xlfn.XLOOKUP(BN$1,Attendance_sorted!$B197:$CW197,Attendance_sorted!$B197:$CW197,"nn")&lt;&gt;"nn","•",""),"")</f>
        <v/>
      </c>
      <c r="BO198" s="1" t="str">
        <f ca="1">IF(($A198&lt;&gt;"")*(BO$1&lt;&gt;""),IF(_xlfn.XLOOKUP(BO$1,Attendance_sorted!$B197:$CW197,Attendance_sorted!$B197:$CW197,"nn")&lt;&gt;"nn","•",""),"")</f>
        <v/>
      </c>
      <c r="BP198" s="1" t="str">
        <f ca="1">IF(($A198&lt;&gt;"")*(BP$1&lt;&gt;""),IF(_xlfn.XLOOKUP(BP$1,Attendance_sorted!$B197:$CW197,Attendance_sorted!$B197:$CW197,"nn")&lt;&gt;"nn","•",""),"")</f>
        <v/>
      </c>
      <c r="BQ198" s="1" t="str">
        <f ca="1">IF(($A198&lt;&gt;"")*(BQ$1&lt;&gt;""),IF(_xlfn.XLOOKUP(BQ$1,Attendance_sorted!$B197:$CW197,Attendance_sorted!$B197:$CW197,"nn")&lt;&gt;"nn","•",""),"")</f>
        <v/>
      </c>
      <c r="BR198" s="1" t="str">
        <f ca="1">IF(($A198&lt;&gt;"")*(BR$1&lt;&gt;""),IF(_xlfn.XLOOKUP(BR$1,Attendance_sorted!$B197:$CW197,Attendance_sorted!$B197:$CW197,"nn")&lt;&gt;"nn","•",""),"")</f>
        <v/>
      </c>
      <c r="BS198" s="1" t="str">
        <f ca="1">IF(($A198&lt;&gt;"")*(BS$1&lt;&gt;""),IF(_xlfn.XLOOKUP(BS$1,Attendance_sorted!$B197:$CW197,Attendance_sorted!$B197:$CW197,"nn")&lt;&gt;"nn","•",""),"")</f>
        <v/>
      </c>
      <c r="BT198" s="1" t="str">
        <f ca="1">IF(($A198&lt;&gt;"")*(BT$1&lt;&gt;""),IF(_xlfn.XLOOKUP(BT$1,Attendance_sorted!$B197:$CW197,Attendance_sorted!$B197:$CW197,"nn")&lt;&gt;"nn","•",""),"")</f>
        <v/>
      </c>
      <c r="BU198" s="1" t="str">
        <f ca="1">IF(($A198&lt;&gt;"")*(BU$1&lt;&gt;""),IF(_xlfn.XLOOKUP(BU$1,Attendance_sorted!$B197:$CW197,Attendance_sorted!$B197:$CW197,"nn")&lt;&gt;"nn","•",""),"")</f>
        <v/>
      </c>
      <c r="BV198" s="1" t="str">
        <f ca="1">IF(($A198&lt;&gt;"")*(BV$1&lt;&gt;""),IF(_xlfn.XLOOKUP(BV$1,Attendance_sorted!$B197:$CW197,Attendance_sorted!$B197:$CW197,"nn")&lt;&gt;"nn","•",""),"")</f>
        <v/>
      </c>
      <c r="BW198" s="1" t="str">
        <f ca="1">IF(($A198&lt;&gt;"")*(BW$1&lt;&gt;""),IF(_xlfn.XLOOKUP(BW$1,Attendance_sorted!$B197:$CW197,Attendance_sorted!$B197:$CW197,"nn")&lt;&gt;"nn","•",""),"")</f>
        <v/>
      </c>
      <c r="BX198" s="1" t="str">
        <f ca="1">IF(($A198&lt;&gt;"")*(BX$1&lt;&gt;""),IF(_xlfn.XLOOKUP(BX$1,Attendance_sorted!$B197:$CW197,Attendance_sorted!$B197:$CW197,"nn")&lt;&gt;"nn","•",""),"")</f>
        <v/>
      </c>
      <c r="BY198" s="1" t="str">
        <f ca="1">IF(($A198&lt;&gt;"")*(BY$1&lt;&gt;""),IF(_xlfn.XLOOKUP(BY$1,Attendance_sorted!$B197:$CW197,Attendance_sorted!$B197:$CW197,"nn")&lt;&gt;"nn","•",""),"")</f>
        <v/>
      </c>
      <c r="BZ198" s="1" t="str">
        <f ca="1">IF(($A198&lt;&gt;"")*(BZ$1&lt;&gt;""),IF(_xlfn.XLOOKUP(BZ$1,Attendance_sorted!$B197:$CW197,Attendance_sorted!$B197:$CW197,"nn")&lt;&gt;"nn","•",""),"")</f>
        <v/>
      </c>
      <c r="CA198" s="1" t="str">
        <f ca="1">IF(($A198&lt;&gt;"")*(CA$1&lt;&gt;""),IF(_xlfn.XLOOKUP(CA$1,Attendance_sorted!$B197:$CW197,Attendance_sorted!$B197:$CW197,"nn")&lt;&gt;"nn","•",""),"")</f>
        <v/>
      </c>
      <c r="CB198" s="1" t="str">
        <f ca="1">IF(($A198&lt;&gt;"")*(CB$1&lt;&gt;""),IF(_xlfn.XLOOKUP(CB$1,Attendance_sorted!$B197:$CW197,Attendance_sorted!$B197:$CW197,"nn")&lt;&gt;"nn","•",""),"")</f>
        <v/>
      </c>
      <c r="CC198" s="1" t="str">
        <f ca="1">IF(($A198&lt;&gt;"")*(CC$1&lt;&gt;""),IF(_xlfn.XLOOKUP(CC$1,Attendance_sorted!$B197:$CW197,Attendance_sorted!$B197:$CW197,"nn")&lt;&gt;"nn","•",""),"")</f>
        <v/>
      </c>
      <c r="CD198" s="1" t="str">
        <f ca="1">IF(($A198&lt;&gt;"")*(CD$1&lt;&gt;""),IF(_xlfn.XLOOKUP(CD$1,Attendance_sorted!$B197:$CW197,Attendance_sorted!$B197:$CW197,"nn")&lt;&gt;"nn","•",""),"")</f>
        <v/>
      </c>
      <c r="CE198" s="1" t="str">
        <f ca="1">IF(($A198&lt;&gt;"")*(CE$1&lt;&gt;""),IF(_xlfn.XLOOKUP(CE$1,Attendance_sorted!$B197:$CW197,Attendance_sorted!$B197:$CW197,"nn")&lt;&gt;"nn","•",""),"")</f>
        <v/>
      </c>
      <c r="CF198" s="1" t="str">
        <f ca="1">IF(($A198&lt;&gt;"")*(CF$1&lt;&gt;""),IF(_xlfn.XLOOKUP(CF$1,Attendance_sorted!$B197:$CW197,Attendance_sorted!$B197:$CW197,"nn")&lt;&gt;"nn","•",""),"")</f>
        <v/>
      </c>
      <c r="CG198" s="1" t="str">
        <f ca="1">IF(($A198&lt;&gt;"")*(CG$1&lt;&gt;""),IF(_xlfn.XLOOKUP(CG$1,Attendance_sorted!$B197:$CW197,Attendance_sorted!$B197:$CW197,"nn")&lt;&gt;"nn","•",""),"")</f>
        <v/>
      </c>
      <c r="CH198" s="1" t="str">
        <f ca="1">IF(($A198&lt;&gt;"")*(CH$1&lt;&gt;""),IF(_xlfn.XLOOKUP(CH$1,Attendance_sorted!$B197:$CW197,Attendance_sorted!$B197:$CW197,"nn")&lt;&gt;"nn","•",""),"")</f>
        <v/>
      </c>
      <c r="CI198" s="1" t="str">
        <f ca="1">IF(($A198&lt;&gt;"")*(CI$1&lt;&gt;""),IF(_xlfn.XLOOKUP(CI$1,Attendance_sorted!$B197:$CW197,Attendance_sorted!$B197:$CW197,"nn")&lt;&gt;"nn","•",""),"")</f>
        <v/>
      </c>
      <c r="CJ198" s="1" t="str">
        <f ca="1">IF(($A198&lt;&gt;"")*(CJ$1&lt;&gt;""),IF(_xlfn.XLOOKUP(CJ$1,Attendance_sorted!$B197:$CW197,Attendance_sorted!$B197:$CW197,"nn")&lt;&gt;"nn","•",""),"")</f>
        <v/>
      </c>
      <c r="CK198" s="1" t="str">
        <f ca="1">IF(($A198&lt;&gt;"")*(CK$1&lt;&gt;""),IF(_xlfn.XLOOKUP(CK$1,Attendance_sorted!$B197:$CW197,Attendance_sorted!$B197:$CW197,"nn")&lt;&gt;"nn","•",""),"")</f>
        <v/>
      </c>
      <c r="CL198" s="1" t="str">
        <f ca="1">IF(($A198&lt;&gt;"")*(CL$1&lt;&gt;""),IF(_xlfn.XLOOKUP(CL$1,Attendance_sorted!$B197:$CW197,Attendance_sorted!$B197:$CW197,"nn")&lt;&gt;"nn","•",""),"")</f>
        <v/>
      </c>
      <c r="CM198" s="1" t="str">
        <f ca="1">IF(($A198&lt;&gt;"")*(CM$1&lt;&gt;""),IF(_xlfn.XLOOKUP(CM$1,Attendance_sorted!$B197:$CW197,Attendance_sorted!$B197:$CW197,"nn")&lt;&gt;"nn","•",""),"")</f>
        <v/>
      </c>
      <c r="CN198" s="1" t="str">
        <f ca="1">IF(($A198&lt;&gt;"")*(CN$1&lt;&gt;""),IF(_xlfn.XLOOKUP(CN$1,Attendance_sorted!$B197:$CW197,Attendance_sorted!$B197:$CW197,"nn")&lt;&gt;"nn","•",""),"")</f>
        <v/>
      </c>
      <c r="CO198" s="1" t="str">
        <f ca="1">IF(($A198&lt;&gt;"")*(CO$1&lt;&gt;""),IF(_xlfn.XLOOKUP(CO$1,Attendance_sorted!$B197:$CW197,Attendance_sorted!$B197:$CW197,"nn")&lt;&gt;"nn","•",""),"")</f>
        <v/>
      </c>
      <c r="CP198" s="1" t="str">
        <f ca="1">IF(($A198&lt;&gt;"")*(CP$1&lt;&gt;""),IF(_xlfn.XLOOKUP(CP$1,Attendance_sorted!$B197:$CW197,Attendance_sorted!$B197:$CW197,"nn")&lt;&gt;"nn","•",""),"")</f>
        <v/>
      </c>
      <c r="CQ198" s="1" t="str">
        <f ca="1">IF(($A198&lt;&gt;"")*(CQ$1&lt;&gt;""),IF(_xlfn.XLOOKUP(CQ$1,Attendance_sorted!$B197:$CW197,Attendance_sorted!$B197:$CW197,"nn")&lt;&gt;"nn","•",""),"")</f>
        <v/>
      </c>
      <c r="CR198" s="1" t="str">
        <f ca="1">IF(($A198&lt;&gt;"")*(CR$1&lt;&gt;""),IF(_xlfn.XLOOKUP(CR$1,Attendance_sorted!$B197:$CW197,Attendance_sorted!$B197:$CW197,"nn")&lt;&gt;"nn","•",""),"")</f>
        <v/>
      </c>
      <c r="CS198" s="1" t="str">
        <f ca="1">IF(($A198&lt;&gt;"")*(CS$1&lt;&gt;""),IF(_xlfn.XLOOKUP(CS$1,Attendance_sorted!$B197:$CW197,Attendance_sorted!$B197:$CW197,"nn")&lt;&gt;"nn","•",""),"")</f>
        <v/>
      </c>
      <c r="CT198" s="1" t="str">
        <f ca="1">IF(($A198&lt;&gt;"")*(CT$1&lt;&gt;""),IF(_xlfn.XLOOKUP(CT$1,Attendance_sorted!$B197:$CW197,Attendance_sorted!$B197:$CW197,"nn")&lt;&gt;"nn","•",""),"")</f>
        <v/>
      </c>
      <c r="CU198" s="1" t="str">
        <f ca="1">IF(($A198&lt;&gt;"")*(CU$1&lt;&gt;""),IF(_xlfn.XLOOKUP(CU$1,Attendance_sorted!$B197:$CW197,Attendance_sorted!$B197:$CW197,"nn")&lt;&gt;"nn","•",""),"")</f>
        <v/>
      </c>
      <c r="CV198" s="1" t="str">
        <f ca="1">IF(($A198&lt;&gt;"")*(CV$1&lt;&gt;""),IF(_xlfn.XLOOKUP(CV$1,Attendance_sorted!$B197:$CW197,Attendance_sorted!$B197:$CW197,"nn")&lt;&gt;"nn","•",""),"")</f>
        <v/>
      </c>
      <c r="CW198" s="1" t="str">
        <f ca="1">IF(($A198&lt;&gt;"")*(CW$1&lt;&gt;""),IF(_xlfn.XLOOKUP(CW$1,Attendance_sorted!$B197:$CW197,Attendance_sorted!$B197:$CW197,"nn")&lt;&gt;"nn","•",""),"")</f>
        <v/>
      </c>
    </row>
    <row r="199" spans="1:101">
      <c r="A199" s="1">
        <v>732</v>
      </c>
      <c r="B199" s="1" t="str">
        <f ca="1">IF(($A199&lt;&gt;"")*(B$1&lt;&gt;""),IF(_xlfn.XLOOKUP(B$1,Attendance_sorted!$B198:$CW198,Attendance_sorted!$B198:$CW198,"nn")&lt;&gt;"nn","•",""),"")</f>
        <v/>
      </c>
      <c r="C199" s="1" t="str">
        <f ca="1">IF(($A199&lt;&gt;"")*(C$1&lt;&gt;""),IF(_xlfn.XLOOKUP(C$1,Attendance_sorted!$B198:$CW198,Attendance_sorted!$B198:$CW198,"nn")&lt;&gt;"nn","•",""),"")</f>
        <v/>
      </c>
      <c r="D199" s="1" t="str">
        <f ca="1">IF(($A199&lt;&gt;"")*(D$1&lt;&gt;""),IF(_xlfn.XLOOKUP(D$1,Attendance_sorted!$B198:$CW198,Attendance_sorted!$B198:$CW198,"nn")&lt;&gt;"nn","•",""),"")</f>
        <v>•</v>
      </c>
      <c r="E199" s="1" t="str">
        <f ca="1">IF(($A199&lt;&gt;"")*(E$1&lt;&gt;""),IF(_xlfn.XLOOKUP(E$1,Attendance_sorted!$B198:$CW198,Attendance_sorted!$B198:$CW198,"nn")&lt;&gt;"nn","•",""),"")</f>
        <v/>
      </c>
      <c r="F199" s="1" t="str">
        <f ca="1">IF(($A199&lt;&gt;"")*(F$1&lt;&gt;""),IF(_xlfn.XLOOKUP(F$1,Attendance_sorted!$B198:$CW198,Attendance_sorted!$B198:$CW198,"nn")&lt;&gt;"nn","•",""),"")</f>
        <v/>
      </c>
      <c r="G199" s="1" t="str">
        <f ca="1">IF(($A199&lt;&gt;"")*(G$1&lt;&gt;""),IF(_xlfn.XLOOKUP(G$1,Attendance_sorted!$B198:$CW198,Attendance_sorted!$B198:$CW198,"nn")&lt;&gt;"nn","•",""),"")</f>
        <v/>
      </c>
      <c r="H199" s="1" t="str">
        <f ca="1">IF(($A199&lt;&gt;"")*(H$1&lt;&gt;""),IF(_xlfn.XLOOKUP(H$1,Attendance_sorted!$B198:$CW198,Attendance_sorted!$B198:$CW198,"nn")&lt;&gt;"nn","•",""),"")</f>
        <v/>
      </c>
      <c r="I199" s="1" t="str">
        <f ca="1">IF(($A199&lt;&gt;"")*(I$1&lt;&gt;""),IF(_xlfn.XLOOKUP(I$1,Attendance_sorted!$B198:$CW198,Attendance_sorted!$B198:$CW198,"nn")&lt;&gt;"nn","•",""),"")</f>
        <v/>
      </c>
      <c r="J199" s="1" t="str">
        <f ca="1">IF(($A199&lt;&gt;"")*(J$1&lt;&gt;""),IF(_xlfn.XLOOKUP(J$1,Attendance_sorted!$B198:$CW198,Attendance_sorted!$B198:$CW198,"nn")&lt;&gt;"nn","•",""),"")</f>
        <v/>
      </c>
      <c r="K199" s="1" t="str">
        <f ca="1">IF(($A199&lt;&gt;"")*(K$1&lt;&gt;""),IF(_xlfn.XLOOKUP(K$1,Attendance_sorted!$B198:$CW198,Attendance_sorted!$B198:$CW198,"nn")&lt;&gt;"nn","•",""),"")</f>
        <v>•</v>
      </c>
      <c r="L199" s="1" t="str">
        <f ca="1">IF(($A199&lt;&gt;"")*(L$1&lt;&gt;""),IF(_xlfn.XLOOKUP(L$1,Attendance_sorted!$B198:$CW198,Attendance_sorted!$B198:$CW198,"nn")&lt;&gt;"nn","•",""),"")</f>
        <v>•</v>
      </c>
      <c r="M199" s="1" t="str">
        <f ca="1">IF(($A199&lt;&gt;"")*(M$1&lt;&gt;""),IF(_xlfn.XLOOKUP(M$1,Attendance_sorted!$B198:$CW198,Attendance_sorted!$B198:$CW198,"nn")&lt;&gt;"nn","•",""),"")</f>
        <v/>
      </c>
      <c r="N199" s="1" t="str">
        <f ca="1">IF(($A199&lt;&gt;"")*(N$1&lt;&gt;""),IF(_xlfn.XLOOKUP(N$1,Attendance_sorted!$B198:$CW198,Attendance_sorted!$B198:$CW198,"nn")&lt;&gt;"nn","•",""),"")</f>
        <v/>
      </c>
      <c r="O199" s="1" t="str">
        <f ca="1">IF(($A199&lt;&gt;"")*(O$1&lt;&gt;""),IF(_xlfn.XLOOKUP(O$1,Attendance_sorted!$B198:$CW198,Attendance_sorted!$B198:$CW198,"nn")&lt;&gt;"nn","•",""),"")</f>
        <v/>
      </c>
      <c r="P199" s="1" t="str">
        <f ca="1">IF(($A199&lt;&gt;"")*(P$1&lt;&gt;""),IF(_xlfn.XLOOKUP(P$1,Attendance_sorted!$B198:$CW198,Attendance_sorted!$B198:$CW198,"nn")&lt;&gt;"nn","•",""),"")</f>
        <v>•</v>
      </c>
      <c r="Q199" s="1" t="str">
        <f ca="1">IF(($A199&lt;&gt;"")*(Q$1&lt;&gt;""),IF(_xlfn.XLOOKUP(Q$1,Attendance_sorted!$B198:$CW198,Attendance_sorted!$B198:$CW198,"nn")&lt;&gt;"nn","•",""),"")</f>
        <v/>
      </c>
      <c r="R199" s="1" t="str">
        <f ca="1">IF(($A199&lt;&gt;"")*(R$1&lt;&gt;""),IF(_xlfn.XLOOKUP(R$1,Attendance_sorted!$B198:$CW198,Attendance_sorted!$B198:$CW198,"nn")&lt;&gt;"nn","•",""),"")</f>
        <v/>
      </c>
      <c r="S199" s="1" t="str">
        <f ca="1">IF(($A199&lt;&gt;"")*(S$1&lt;&gt;""),IF(_xlfn.XLOOKUP(S$1,Attendance_sorted!$B198:$CW198,Attendance_sorted!$B198:$CW198,"nn")&lt;&gt;"nn","•",""),"")</f>
        <v>•</v>
      </c>
      <c r="T199" s="1" t="str">
        <f ca="1">IF(($A199&lt;&gt;"")*(T$1&lt;&gt;""),IF(_xlfn.XLOOKUP(T$1,Attendance_sorted!$B198:$CW198,Attendance_sorted!$B198:$CW198,"nn")&lt;&gt;"nn","•",""),"")</f>
        <v/>
      </c>
      <c r="U199" s="1" t="str">
        <f ca="1">IF(($A199&lt;&gt;"")*(U$1&lt;&gt;""),IF(_xlfn.XLOOKUP(U$1,Attendance_sorted!$B198:$CW198,Attendance_sorted!$B198:$CW198,"nn")&lt;&gt;"nn","•",""),"")</f>
        <v/>
      </c>
      <c r="V199" s="1" t="str">
        <f ca="1">IF(($A199&lt;&gt;"")*(V$1&lt;&gt;""),IF(_xlfn.XLOOKUP(V$1,Attendance_sorted!$B198:$CW198,Attendance_sorted!$B198:$CW198,"nn")&lt;&gt;"nn","•",""),"")</f>
        <v/>
      </c>
      <c r="W199" s="1" t="str">
        <f ca="1">IF(($A199&lt;&gt;"")*(W$1&lt;&gt;""),IF(_xlfn.XLOOKUP(W$1,Attendance_sorted!$B198:$CW198,Attendance_sorted!$B198:$CW198,"nn")&lt;&gt;"nn","•",""),"")</f>
        <v/>
      </c>
      <c r="X199" s="1" t="str">
        <f ca="1">IF(($A199&lt;&gt;"")*(X$1&lt;&gt;""),IF(_xlfn.XLOOKUP(X$1,Attendance_sorted!$B198:$CW198,Attendance_sorted!$B198:$CW198,"nn")&lt;&gt;"nn","•",""),"")</f>
        <v/>
      </c>
      <c r="Y199" s="1" t="str">
        <f ca="1">IF(($A199&lt;&gt;"")*(Y$1&lt;&gt;""),IF(_xlfn.XLOOKUP(Y$1,Attendance_sorted!$B198:$CW198,Attendance_sorted!$B198:$CW198,"nn")&lt;&gt;"nn","•",""),"")</f>
        <v/>
      </c>
      <c r="Z199" s="1" t="str">
        <f ca="1">IF(($A199&lt;&gt;"")*(Z$1&lt;&gt;""),IF(_xlfn.XLOOKUP(Z$1,Attendance_sorted!$B198:$CW198,Attendance_sorted!$B198:$CW198,"nn")&lt;&gt;"nn","•",""),"")</f>
        <v/>
      </c>
      <c r="AA199" s="1" t="str">
        <f ca="1">IF(($A199&lt;&gt;"")*(AA$1&lt;&gt;""),IF(_xlfn.XLOOKUP(AA$1,Attendance_sorted!$B198:$CW198,Attendance_sorted!$B198:$CW198,"nn")&lt;&gt;"nn","•",""),"")</f>
        <v/>
      </c>
      <c r="AB199" s="1" t="str">
        <f ca="1">IF(($A199&lt;&gt;"")*(AB$1&lt;&gt;""),IF(_xlfn.XLOOKUP(AB$1,Attendance_sorted!$B198:$CW198,Attendance_sorted!$B198:$CW198,"nn")&lt;&gt;"nn","•",""),"")</f>
        <v/>
      </c>
      <c r="AC199" s="1" t="str">
        <f ca="1">IF(($A199&lt;&gt;"")*(AC$1&lt;&gt;""),IF(_xlfn.XLOOKUP(AC$1,Attendance_sorted!$B198:$CW198,Attendance_sorted!$B198:$CW198,"nn")&lt;&gt;"nn","•",""),"")</f>
        <v/>
      </c>
      <c r="AD199" s="1" t="str">
        <f ca="1">IF(($A199&lt;&gt;"")*(AD$1&lt;&gt;""),IF(_xlfn.XLOOKUP(AD$1,Attendance_sorted!$B198:$CW198,Attendance_sorted!$B198:$CW198,"nn")&lt;&gt;"nn","•",""),"")</f>
        <v/>
      </c>
      <c r="AE199" s="1" t="str">
        <f ca="1">IF(($A199&lt;&gt;"")*(AE$1&lt;&gt;""),IF(_xlfn.XLOOKUP(AE$1,Attendance_sorted!$B198:$CW198,Attendance_sorted!$B198:$CW198,"nn")&lt;&gt;"nn","•",""),"")</f>
        <v/>
      </c>
      <c r="AF199" s="1" t="str">
        <f ca="1">IF(($A199&lt;&gt;"")*(AF$1&lt;&gt;""),IF(_xlfn.XLOOKUP(AF$1,Attendance_sorted!$B198:$CW198,Attendance_sorted!$B198:$CW198,"nn")&lt;&gt;"nn","•",""),"")</f>
        <v/>
      </c>
      <c r="AG199" s="1" t="str">
        <f ca="1">IF(($A199&lt;&gt;"")*(AG$1&lt;&gt;""),IF(_xlfn.XLOOKUP(AG$1,Attendance_sorted!$B198:$CW198,Attendance_sorted!$B198:$CW198,"nn")&lt;&gt;"nn","•",""),"")</f>
        <v/>
      </c>
      <c r="AH199" s="1" t="str">
        <f ca="1">IF(($A199&lt;&gt;"")*(AH$1&lt;&gt;""),IF(_xlfn.XLOOKUP(AH$1,Attendance_sorted!$B198:$CW198,Attendance_sorted!$B198:$CW198,"nn")&lt;&gt;"nn","•",""),"")</f>
        <v/>
      </c>
      <c r="AI199" s="1" t="str">
        <f ca="1">IF(($A199&lt;&gt;"")*(AI$1&lt;&gt;""),IF(_xlfn.XLOOKUP(AI$1,Attendance_sorted!$B198:$CW198,Attendance_sorted!$B198:$CW198,"nn")&lt;&gt;"nn","•",""),"")</f>
        <v/>
      </c>
      <c r="AJ199" s="1" t="str">
        <f ca="1">IF(($A199&lt;&gt;"")*(AJ$1&lt;&gt;""),IF(_xlfn.XLOOKUP(AJ$1,Attendance_sorted!$B198:$CW198,Attendance_sorted!$B198:$CW198,"nn")&lt;&gt;"nn","•",""),"")</f>
        <v/>
      </c>
      <c r="AK199" s="1" t="str">
        <f ca="1">IF(($A199&lt;&gt;"")*(AK$1&lt;&gt;""),IF(_xlfn.XLOOKUP(AK$1,Attendance_sorted!$B198:$CW198,Attendance_sorted!$B198:$CW198,"nn")&lt;&gt;"nn","•",""),"")</f>
        <v/>
      </c>
      <c r="AL199" s="1" t="str">
        <f ca="1">IF(($A199&lt;&gt;"")*(AL$1&lt;&gt;""),IF(_xlfn.XLOOKUP(AL$1,Attendance_sorted!$B198:$CW198,Attendance_sorted!$B198:$CW198,"nn")&lt;&gt;"nn","•",""),"")</f>
        <v/>
      </c>
      <c r="AM199" s="1" t="str">
        <f ca="1">IF(($A199&lt;&gt;"")*(AM$1&lt;&gt;""),IF(_xlfn.XLOOKUP(AM$1,Attendance_sorted!$B198:$CW198,Attendance_sorted!$B198:$CW198,"nn")&lt;&gt;"nn","•",""),"")</f>
        <v/>
      </c>
      <c r="AN199" s="1" t="str">
        <f ca="1">IF(($A199&lt;&gt;"")*(AN$1&lt;&gt;""),IF(_xlfn.XLOOKUP(AN$1,Attendance_sorted!$B198:$CW198,Attendance_sorted!$B198:$CW198,"nn")&lt;&gt;"nn","•",""),"")</f>
        <v/>
      </c>
      <c r="AO199" s="1" t="str">
        <f ca="1">IF(($A199&lt;&gt;"")*(AO$1&lt;&gt;""),IF(_xlfn.XLOOKUP(AO$1,Attendance_sorted!$B198:$CW198,Attendance_sorted!$B198:$CW198,"nn")&lt;&gt;"nn","•",""),"")</f>
        <v/>
      </c>
      <c r="AP199" s="1" t="str">
        <f ca="1">IF(($A199&lt;&gt;"")*(AP$1&lt;&gt;""),IF(_xlfn.XLOOKUP(AP$1,Attendance_sorted!$B198:$CW198,Attendance_sorted!$B198:$CW198,"nn")&lt;&gt;"nn","•",""),"")</f>
        <v/>
      </c>
      <c r="AQ199" s="1" t="str">
        <f ca="1">IF(($A199&lt;&gt;"")*(AQ$1&lt;&gt;""),IF(_xlfn.XLOOKUP(AQ$1,Attendance_sorted!$B198:$CW198,Attendance_sorted!$B198:$CW198,"nn")&lt;&gt;"nn","•",""),"")</f>
        <v/>
      </c>
      <c r="AR199" s="1" t="str">
        <f ca="1">IF(($A199&lt;&gt;"")*(AR$1&lt;&gt;""),IF(_xlfn.XLOOKUP(AR$1,Attendance_sorted!$B198:$CW198,Attendance_sorted!$B198:$CW198,"nn")&lt;&gt;"nn","•",""),"")</f>
        <v/>
      </c>
      <c r="AS199" s="1" t="str">
        <f ca="1">IF(($A199&lt;&gt;"")*(AS$1&lt;&gt;""),IF(_xlfn.XLOOKUP(AS$1,Attendance_sorted!$B198:$CW198,Attendance_sorted!$B198:$CW198,"nn")&lt;&gt;"nn","•",""),"")</f>
        <v/>
      </c>
      <c r="AT199" s="1" t="str">
        <f ca="1">IF(($A199&lt;&gt;"")*(AT$1&lt;&gt;""),IF(_xlfn.XLOOKUP(AT$1,Attendance_sorted!$B198:$CW198,Attendance_sorted!$B198:$CW198,"nn")&lt;&gt;"nn","•",""),"")</f>
        <v/>
      </c>
      <c r="AU199" s="1" t="str">
        <f ca="1">IF(($A199&lt;&gt;"")*(AU$1&lt;&gt;""),IF(_xlfn.XLOOKUP(AU$1,Attendance_sorted!$B198:$CW198,Attendance_sorted!$B198:$CW198,"nn")&lt;&gt;"nn","•",""),"")</f>
        <v/>
      </c>
      <c r="AV199" s="1" t="str">
        <f ca="1">IF(($A199&lt;&gt;"")*(AV$1&lt;&gt;""),IF(_xlfn.XLOOKUP(AV$1,Attendance_sorted!$B198:$CW198,Attendance_sorted!$B198:$CW198,"nn")&lt;&gt;"nn","•",""),"")</f>
        <v/>
      </c>
      <c r="AW199" s="1" t="str">
        <f ca="1">IF(($A199&lt;&gt;"")*(AW$1&lt;&gt;""),IF(_xlfn.XLOOKUP(AW$1,Attendance_sorted!$B198:$CW198,Attendance_sorted!$B198:$CW198,"nn")&lt;&gt;"nn","•",""),"")</f>
        <v/>
      </c>
      <c r="AX199" s="1" t="str">
        <f ca="1">IF(($A199&lt;&gt;"")*(AX$1&lt;&gt;""),IF(_xlfn.XLOOKUP(AX$1,Attendance_sorted!$B198:$CW198,Attendance_sorted!$B198:$CW198,"nn")&lt;&gt;"nn","•",""),"")</f>
        <v/>
      </c>
      <c r="AY199" s="1" t="str">
        <f ca="1">IF(($A199&lt;&gt;"")*(AY$1&lt;&gt;""),IF(_xlfn.XLOOKUP(AY$1,Attendance_sorted!$B198:$CW198,Attendance_sorted!$B198:$CW198,"nn")&lt;&gt;"nn","•",""),"")</f>
        <v/>
      </c>
      <c r="AZ199" s="1" t="str">
        <f ca="1">IF(($A199&lt;&gt;"")*(AZ$1&lt;&gt;""),IF(_xlfn.XLOOKUP(AZ$1,Attendance_sorted!$B198:$CW198,Attendance_sorted!$B198:$CW198,"nn")&lt;&gt;"nn","•",""),"")</f>
        <v/>
      </c>
      <c r="BA199" s="1" t="str">
        <f ca="1">IF(($A199&lt;&gt;"")*(BA$1&lt;&gt;""),IF(_xlfn.XLOOKUP(BA$1,Attendance_sorted!$B198:$CW198,Attendance_sorted!$B198:$CW198,"nn")&lt;&gt;"nn","•",""),"")</f>
        <v/>
      </c>
      <c r="BB199" s="1" t="str">
        <f ca="1">IF(($A199&lt;&gt;"")*(BB$1&lt;&gt;""),IF(_xlfn.XLOOKUP(BB$1,Attendance_sorted!$B198:$CW198,Attendance_sorted!$B198:$CW198,"nn")&lt;&gt;"nn","•",""),"")</f>
        <v/>
      </c>
      <c r="BC199" s="1" t="str">
        <f ca="1">IF(($A199&lt;&gt;"")*(BC$1&lt;&gt;""),IF(_xlfn.XLOOKUP(BC$1,Attendance_sorted!$B198:$CW198,Attendance_sorted!$B198:$CW198,"nn")&lt;&gt;"nn","•",""),"")</f>
        <v/>
      </c>
      <c r="BD199" s="1" t="str">
        <f ca="1">IF(($A199&lt;&gt;"")*(BD$1&lt;&gt;""),IF(_xlfn.XLOOKUP(BD$1,Attendance_sorted!$B198:$CW198,Attendance_sorted!$B198:$CW198,"nn")&lt;&gt;"nn","•",""),"")</f>
        <v/>
      </c>
      <c r="BE199" s="1" t="str">
        <f ca="1">IF(($A199&lt;&gt;"")*(BE$1&lt;&gt;""),IF(_xlfn.XLOOKUP(BE$1,Attendance_sorted!$B198:$CW198,Attendance_sorted!$B198:$CW198,"nn")&lt;&gt;"nn","•",""),"")</f>
        <v/>
      </c>
      <c r="BF199" s="1" t="str">
        <f ca="1">IF(($A199&lt;&gt;"")*(BF$1&lt;&gt;""),IF(_xlfn.XLOOKUP(BF$1,Attendance_sorted!$B198:$CW198,Attendance_sorted!$B198:$CW198,"nn")&lt;&gt;"nn","•",""),"")</f>
        <v/>
      </c>
      <c r="BG199" s="1" t="str">
        <f ca="1">IF(($A199&lt;&gt;"")*(BG$1&lt;&gt;""),IF(_xlfn.XLOOKUP(BG$1,Attendance_sorted!$B198:$CW198,Attendance_sorted!$B198:$CW198,"nn")&lt;&gt;"nn","•",""),"")</f>
        <v/>
      </c>
      <c r="BH199" s="1" t="str">
        <f ca="1">IF(($A199&lt;&gt;"")*(BH$1&lt;&gt;""),IF(_xlfn.XLOOKUP(BH$1,Attendance_sorted!$B198:$CW198,Attendance_sorted!$B198:$CW198,"nn")&lt;&gt;"nn","•",""),"")</f>
        <v/>
      </c>
      <c r="BI199" s="1" t="str">
        <f ca="1">IF(($A199&lt;&gt;"")*(BI$1&lt;&gt;""),IF(_xlfn.XLOOKUP(BI$1,Attendance_sorted!$B198:$CW198,Attendance_sorted!$B198:$CW198,"nn")&lt;&gt;"nn","•",""),"")</f>
        <v/>
      </c>
      <c r="BJ199" s="1" t="str">
        <f ca="1">IF(($A199&lt;&gt;"")*(BJ$1&lt;&gt;""),IF(_xlfn.XLOOKUP(BJ$1,Attendance_sorted!$B198:$CW198,Attendance_sorted!$B198:$CW198,"nn")&lt;&gt;"nn","•",""),"")</f>
        <v/>
      </c>
      <c r="BK199" s="1" t="str">
        <f ca="1">IF(($A199&lt;&gt;"")*(BK$1&lt;&gt;""),IF(_xlfn.XLOOKUP(BK$1,Attendance_sorted!$B198:$CW198,Attendance_sorted!$B198:$CW198,"nn")&lt;&gt;"nn","•",""),"")</f>
        <v/>
      </c>
      <c r="BL199" s="1" t="str">
        <f ca="1">IF(($A199&lt;&gt;"")*(BL$1&lt;&gt;""),IF(_xlfn.XLOOKUP(BL$1,Attendance_sorted!$B198:$CW198,Attendance_sorted!$B198:$CW198,"nn")&lt;&gt;"nn","•",""),"")</f>
        <v/>
      </c>
      <c r="BM199" s="1" t="str">
        <f ca="1">IF(($A199&lt;&gt;"")*(BM$1&lt;&gt;""),IF(_xlfn.XLOOKUP(BM$1,Attendance_sorted!$B198:$CW198,Attendance_sorted!$B198:$CW198,"nn")&lt;&gt;"nn","•",""),"")</f>
        <v/>
      </c>
      <c r="BN199" s="1" t="str">
        <f ca="1">IF(($A199&lt;&gt;"")*(BN$1&lt;&gt;""),IF(_xlfn.XLOOKUP(BN$1,Attendance_sorted!$B198:$CW198,Attendance_sorted!$B198:$CW198,"nn")&lt;&gt;"nn","•",""),"")</f>
        <v/>
      </c>
      <c r="BO199" s="1" t="str">
        <f ca="1">IF(($A199&lt;&gt;"")*(BO$1&lt;&gt;""),IF(_xlfn.XLOOKUP(BO$1,Attendance_sorted!$B198:$CW198,Attendance_sorted!$B198:$CW198,"nn")&lt;&gt;"nn","•",""),"")</f>
        <v/>
      </c>
      <c r="BP199" s="1" t="str">
        <f ca="1">IF(($A199&lt;&gt;"")*(BP$1&lt;&gt;""),IF(_xlfn.XLOOKUP(BP$1,Attendance_sorted!$B198:$CW198,Attendance_sorted!$B198:$CW198,"nn")&lt;&gt;"nn","•",""),"")</f>
        <v/>
      </c>
      <c r="BQ199" s="1" t="str">
        <f ca="1">IF(($A199&lt;&gt;"")*(BQ$1&lt;&gt;""),IF(_xlfn.XLOOKUP(BQ$1,Attendance_sorted!$B198:$CW198,Attendance_sorted!$B198:$CW198,"nn")&lt;&gt;"nn","•",""),"")</f>
        <v/>
      </c>
      <c r="BR199" s="1" t="str">
        <f ca="1">IF(($A199&lt;&gt;"")*(BR$1&lt;&gt;""),IF(_xlfn.XLOOKUP(BR$1,Attendance_sorted!$B198:$CW198,Attendance_sorted!$B198:$CW198,"nn")&lt;&gt;"nn","•",""),"")</f>
        <v/>
      </c>
      <c r="BS199" s="1" t="str">
        <f ca="1">IF(($A199&lt;&gt;"")*(BS$1&lt;&gt;""),IF(_xlfn.XLOOKUP(BS$1,Attendance_sorted!$B198:$CW198,Attendance_sorted!$B198:$CW198,"nn")&lt;&gt;"nn","•",""),"")</f>
        <v/>
      </c>
      <c r="BT199" s="1" t="str">
        <f ca="1">IF(($A199&lt;&gt;"")*(BT$1&lt;&gt;""),IF(_xlfn.XLOOKUP(BT$1,Attendance_sorted!$B198:$CW198,Attendance_sorted!$B198:$CW198,"nn")&lt;&gt;"nn","•",""),"")</f>
        <v/>
      </c>
      <c r="BU199" s="1" t="str">
        <f ca="1">IF(($A199&lt;&gt;"")*(BU$1&lt;&gt;""),IF(_xlfn.XLOOKUP(BU$1,Attendance_sorted!$B198:$CW198,Attendance_sorted!$B198:$CW198,"nn")&lt;&gt;"nn","•",""),"")</f>
        <v/>
      </c>
      <c r="BV199" s="1" t="str">
        <f ca="1">IF(($A199&lt;&gt;"")*(BV$1&lt;&gt;""),IF(_xlfn.XLOOKUP(BV$1,Attendance_sorted!$B198:$CW198,Attendance_sorted!$B198:$CW198,"nn")&lt;&gt;"nn","•",""),"")</f>
        <v/>
      </c>
      <c r="BW199" s="1" t="str">
        <f ca="1">IF(($A199&lt;&gt;"")*(BW$1&lt;&gt;""),IF(_xlfn.XLOOKUP(BW$1,Attendance_sorted!$B198:$CW198,Attendance_sorted!$B198:$CW198,"nn")&lt;&gt;"nn","•",""),"")</f>
        <v/>
      </c>
      <c r="BX199" s="1" t="str">
        <f ca="1">IF(($A199&lt;&gt;"")*(BX$1&lt;&gt;""),IF(_xlfn.XLOOKUP(BX$1,Attendance_sorted!$B198:$CW198,Attendance_sorted!$B198:$CW198,"nn")&lt;&gt;"nn","•",""),"")</f>
        <v/>
      </c>
      <c r="BY199" s="1" t="str">
        <f ca="1">IF(($A199&lt;&gt;"")*(BY$1&lt;&gt;""),IF(_xlfn.XLOOKUP(BY$1,Attendance_sorted!$B198:$CW198,Attendance_sorted!$B198:$CW198,"nn")&lt;&gt;"nn","•",""),"")</f>
        <v/>
      </c>
      <c r="BZ199" s="1" t="str">
        <f ca="1">IF(($A199&lt;&gt;"")*(BZ$1&lt;&gt;""),IF(_xlfn.XLOOKUP(BZ$1,Attendance_sorted!$B198:$CW198,Attendance_sorted!$B198:$CW198,"nn")&lt;&gt;"nn","•",""),"")</f>
        <v/>
      </c>
      <c r="CA199" s="1" t="str">
        <f ca="1">IF(($A199&lt;&gt;"")*(CA$1&lt;&gt;""),IF(_xlfn.XLOOKUP(CA$1,Attendance_sorted!$B198:$CW198,Attendance_sorted!$B198:$CW198,"nn")&lt;&gt;"nn","•",""),"")</f>
        <v/>
      </c>
      <c r="CB199" s="1" t="str">
        <f ca="1">IF(($A199&lt;&gt;"")*(CB$1&lt;&gt;""),IF(_xlfn.XLOOKUP(CB$1,Attendance_sorted!$B198:$CW198,Attendance_sorted!$B198:$CW198,"nn")&lt;&gt;"nn","•",""),"")</f>
        <v/>
      </c>
      <c r="CC199" s="1" t="str">
        <f ca="1">IF(($A199&lt;&gt;"")*(CC$1&lt;&gt;""),IF(_xlfn.XLOOKUP(CC$1,Attendance_sorted!$B198:$CW198,Attendance_sorted!$B198:$CW198,"nn")&lt;&gt;"nn","•",""),"")</f>
        <v/>
      </c>
      <c r="CD199" s="1" t="str">
        <f ca="1">IF(($A199&lt;&gt;"")*(CD$1&lt;&gt;""),IF(_xlfn.XLOOKUP(CD$1,Attendance_sorted!$B198:$CW198,Attendance_sorted!$B198:$CW198,"nn")&lt;&gt;"nn","•",""),"")</f>
        <v/>
      </c>
      <c r="CE199" s="1" t="str">
        <f ca="1">IF(($A199&lt;&gt;"")*(CE$1&lt;&gt;""),IF(_xlfn.XLOOKUP(CE$1,Attendance_sorted!$B198:$CW198,Attendance_sorted!$B198:$CW198,"nn")&lt;&gt;"nn","•",""),"")</f>
        <v/>
      </c>
      <c r="CF199" s="1" t="str">
        <f ca="1">IF(($A199&lt;&gt;"")*(CF$1&lt;&gt;""),IF(_xlfn.XLOOKUP(CF$1,Attendance_sorted!$B198:$CW198,Attendance_sorted!$B198:$CW198,"nn")&lt;&gt;"nn","•",""),"")</f>
        <v/>
      </c>
      <c r="CG199" s="1" t="str">
        <f ca="1">IF(($A199&lt;&gt;"")*(CG$1&lt;&gt;""),IF(_xlfn.XLOOKUP(CG$1,Attendance_sorted!$B198:$CW198,Attendance_sorted!$B198:$CW198,"nn")&lt;&gt;"nn","•",""),"")</f>
        <v/>
      </c>
      <c r="CH199" s="1" t="str">
        <f ca="1">IF(($A199&lt;&gt;"")*(CH$1&lt;&gt;""),IF(_xlfn.XLOOKUP(CH$1,Attendance_sorted!$B198:$CW198,Attendance_sorted!$B198:$CW198,"nn")&lt;&gt;"nn","•",""),"")</f>
        <v/>
      </c>
      <c r="CI199" s="1" t="str">
        <f ca="1">IF(($A199&lt;&gt;"")*(CI$1&lt;&gt;""),IF(_xlfn.XLOOKUP(CI$1,Attendance_sorted!$B198:$CW198,Attendance_sorted!$B198:$CW198,"nn")&lt;&gt;"nn","•",""),"")</f>
        <v/>
      </c>
      <c r="CJ199" s="1" t="str">
        <f ca="1">IF(($A199&lt;&gt;"")*(CJ$1&lt;&gt;""),IF(_xlfn.XLOOKUP(CJ$1,Attendance_sorted!$B198:$CW198,Attendance_sorted!$B198:$CW198,"nn")&lt;&gt;"nn","•",""),"")</f>
        <v/>
      </c>
      <c r="CK199" s="1" t="str">
        <f ca="1">IF(($A199&lt;&gt;"")*(CK$1&lt;&gt;""),IF(_xlfn.XLOOKUP(CK$1,Attendance_sorted!$B198:$CW198,Attendance_sorted!$B198:$CW198,"nn")&lt;&gt;"nn","•",""),"")</f>
        <v/>
      </c>
      <c r="CL199" s="1" t="str">
        <f ca="1">IF(($A199&lt;&gt;"")*(CL$1&lt;&gt;""),IF(_xlfn.XLOOKUP(CL$1,Attendance_sorted!$B198:$CW198,Attendance_sorted!$B198:$CW198,"nn")&lt;&gt;"nn","•",""),"")</f>
        <v/>
      </c>
      <c r="CM199" s="1" t="str">
        <f ca="1">IF(($A199&lt;&gt;"")*(CM$1&lt;&gt;""),IF(_xlfn.XLOOKUP(CM$1,Attendance_sorted!$B198:$CW198,Attendance_sorted!$B198:$CW198,"nn")&lt;&gt;"nn","•",""),"")</f>
        <v/>
      </c>
      <c r="CN199" s="1" t="str">
        <f ca="1">IF(($A199&lt;&gt;"")*(CN$1&lt;&gt;""),IF(_xlfn.XLOOKUP(CN$1,Attendance_sorted!$B198:$CW198,Attendance_sorted!$B198:$CW198,"nn")&lt;&gt;"nn","•",""),"")</f>
        <v/>
      </c>
      <c r="CO199" s="1" t="str">
        <f ca="1">IF(($A199&lt;&gt;"")*(CO$1&lt;&gt;""),IF(_xlfn.XLOOKUP(CO$1,Attendance_sorted!$B198:$CW198,Attendance_sorted!$B198:$CW198,"nn")&lt;&gt;"nn","•",""),"")</f>
        <v/>
      </c>
      <c r="CP199" s="1" t="str">
        <f ca="1">IF(($A199&lt;&gt;"")*(CP$1&lt;&gt;""),IF(_xlfn.XLOOKUP(CP$1,Attendance_sorted!$B198:$CW198,Attendance_sorted!$B198:$CW198,"nn")&lt;&gt;"nn","•",""),"")</f>
        <v/>
      </c>
      <c r="CQ199" s="1" t="str">
        <f ca="1">IF(($A199&lt;&gt;"")*(CQ$1&lt;&gt;""),IF(_xlfn.XLOOKUP(CQ$1,Attendance_sorted!$B198:$CW198,Attendance_sorted!$B198:$CW198,"nn")&lt;&gt;"nn","•",""),"")</f>
        <v/>
      </c>
      <c r="CR199" s="1" t="str">
        <f ca="1">IF(($A199&lt;&gt;"")*(CR$1&lt;&gt;""),IF(_xlfn.XLOOKUP(CR$1,Attendance_sorted!$B198:$CW198,Attendance_sorted!$B198:$CW198,"nn")&lt;&gt;"nn","•",""),"")</f>
        <v/>
      </c>
      <c r="CS199" s="1" t="str">
        <f ca="1">IF(($A199&lt;&gt;"")*(CS$1&lt;&gt;""),IF(_xlfn.XLOOKUP(CS$1,Attendance_sorted!$B198:$CW198,Attendance_sorted!$B198:$CW198,"nn")&lt;&gt;"nn","•",""),"")</f>
        <v/>
      </c>
      <c r="CT199" s="1" t="str">
        <f ca="1">IF(($A199&lt;&gt;"")*(CT$1&lt;&gt;""),IF(_xlfn.XLOOKUP(CT$1,Attendance_sorted!$B198:$CW198,Attendance_sorted!$B198:$CW198,"nn")&lt;&gt;"nn","•",""),"")</f>
        <v/>
      </c>
      <c r="CU199" s="1" t="str">
        <f ca="1">IF(($A199&lt;&gt;"")*(CU$1&lt;&gt;""),IF(_xlfn.XLOOKUP(CU$1,Attendance_sorted!$B198:$CW198,Attendance_sorted!$B198:$CW198,"nn")&lt;&gt;"nn","•",""),"")</f>
        <v/>
      </c>
      <c r="CV199" s="1" t="str">
        <f ca="1">IF(($A199&lt;&gt;"")*(CV$1&lt;&gt;""),IF(_xlfn.XLOOKUP(CV$1,Attendance_sorted!$B198:$CW198,Attendance_sorted!$B198:$CW198,"nn")&lt;&gt;"nn","•",""),"")</f>
        <v/>
      </c>
      <c r="CW199" s="1" t="str">
        <f ca="1">IF(($A199&lt;&gt;"")*(CW$1&lt;&gt;""),IF(_xlfn.XLOOKUP(CW$1,Attendance_sorted!$B198:$CW198,Attendance_sorted!$B198:$CW198,"nn")&lt;&gt;"nn","•",""),"")</f>
        <v/>
      </c>
    </row>
    <row r="200" spans="1:101">
      <c r="A200" s="1">
        <v>734</v>
      </c>
      <c r="B200" s="1" t="str">
        <f ca="1">IF(($A200&lt;&gt;"")*(B$1&lt;&gt;""),IF(_xlfn.XLOOKUP(B$1,Attendance_sorted!$B199:$CW199,Attendance_sorted!$B199:$CW199,"nn")&lt;&gt;"nn","•",""),"")</f>
        <v/>
      </c>
      <c r="C200" s="1" t="str">
        <f ca="1">IF(($A200&lt;&gt;"")*(C$1&lt;&gt;""),IF(_xlfn.XLOOKUP(C$1,Attendance_sorted!$B199:$CW199,Attendance_sorted!$B199:$CW199,"nn")&lt;&gt;"nn","•",""),"")</f>
        <v/>
      </c>
      <c r="D200" s="1" t="str">
        <f ca="1">IF(($A200&lt;&gt;"")*(D$1&lt;&gt;""),IF(_xlfn.XLOOKUP(D$1,Attendance_sorted!$B199:$CW199,Attendance_sorted!$B199:$CW199,"nn")&lt;&gt;"nn","•",""),"")</f>
        <v/>
      </c>
      <c r="E200" s="1" t="str">
        <f ca="1">IF(($A200&lt;&gt;"")*(E$1&lt;&gt;""),IF(_xlfn.XLOOKUP(E$1,Attendance_sorted!$B199:$CW199,Attendance_sorted!$B199:$CW199,"nn")&lt;&gt;"nn","•",""),"")</f>
        <v>•</v>
      </c>
      <c r="F200" s="1" t="str">
        <f ca="1">IF(($A200&lt;&gt;"")*(F$1&lt;&gt;""),IF(_xlfn.XLOOKUP(F$1,Attendance_sorted!$B199:$CW199,Attendance_sorted!$B199:$CW199,"nn")&lt;&gt;"nn","•",""),"")</f>
        <v/>
      </c>
      <c r="G200" s="1" t="str">
        <f ca="1">IF(($A200&lt;&gt;"")*(G$1&lt;&gt;""),IF(_xlfn.XLOOKUP(G$1,Attendance_sorted!$B199:$CW199,Attendance_sorted!$B199:$CW199,"nn")&lt;&gt;"nn","•",""),"")</f>
        <v/>
      </c>
      <c r="H200" s="1" t="str">
        <f ca="1">IF(($A200&lt;&gt;"")*(H$1&lt;&gt;""),IF(_xlfn.XLOOKUP(H$1,Attendance_sorted!$B199:$CW199,Attendance_sorted!$B199:$CW199,"nn")&lt;&gt;"nn","•",""),"")</f>
        <v/>
      </c>
      <c r="I200" s="1" t="str">
        <f ca="1">IF(($A200&lt;&gt;"")*(I$1&lt;&gt;""),IF(_xlfn.XLOOKUP(I$1,Attendance_sorted!$B199:$CW199,Attendance_sorted!$B199:$CW199,"nn")&lt;&gt;"nn","•",""),"")</f>
        <v/>
      </c>
      <c r="J200" s="1" t="str">
        <f ca="1">IF(($A200&lt;&gt;"")*(J$1&lt;&gt;""),IF(_xlfn.XLOOKUP(J$1,Attendance_sorted!$B199:$CW199,Attendance_sorted!$B199:$CW199,"nn")&lt;&gt;"nn","•",""),"")</f>
        <v/>
      </c>
      <c r="K200" s="1" t="str">
        <f ca="1">IF(($A200&lt;&gt;"")*(K$1&lt;&gt;""),IF(_xlfn.XLOOKUP(K$1,Attendance_sorted!$B199:$CW199,Attendance_sorted!$B199:$CW199,"nn")&lt;&gt;"nn","•",""),"")</f>
        <v/>
      </c>
      <c r="L200" s="1" t="str">
        <f ca="1">IF(($A200&lt;&gt;"")*(L$1&lt;&gt;""),IF(_xlfn.XLOOKUP(L$1,Attendance_sorted!$B199:$CW199,Attendance_sorted!$B199:$CW199,"nn")&lt;&gt;"nn","•",""),"")</f>
        <v/>
      </c>
      <c r="M200" s="1" t="str">
        <f ca="1">IF(($A200&lt;&gt;"")*(M$1&lt;&gt;""),IF(_xlfn.XLOOKUP(M$1,Attendance_sorted!$B199:$CW199,Attendance_sorted!$B199:$CW199,"nn")&lt;&gt;"nn","•",""),"")</f>
        <v/>
      </c>
      <c r="N200" s="1" t="str">
        <f ca="1">IF(($A200&lt;&gt;"")*(N$1&lt;&gt;""),IF(_xlfn.XLOOKUP(N$1,Attendance_sorted!$B199:$CW199,Attendance_sorted!$B199:$CW199,"nn")&lt;&gt;"nn","•",""),"")</f>
        <v/>
      </c>
      <c r="O200" s="1" t="str">
        <f ca="1">IF(($A200&lt;&gt;"")*(O$1&lt;&gt;""),IF(_xlfn.XLOOKUP(O$1,Attendance_sorted!$B199:$CW199,Attendance_sorted!$B199:$CW199,"nn")&lt;&gt;"nn","•",""),"")</f>
        <v/>
      </c>
      <c r="P200" s="1" t="str">
        <f ca="1">IF(($A200&lt;&gt;"")*(P$1&lt;&gt;""),IF(_xlfn.XLOOKUP(P$1,Attendance_sorted!$B199:$CW199,Attendance_sorted!$B199:$CW199,"nn")&lt;&gt;"nn","•",""),"")</f>
        <v/>
      </c>
      <c r="Q200" s="1" t="str">
        <f ca="1">IF(($A200&lt;&gt;"")*(Q$1&lt;&gt;""),IF(_xlfn.XLOOKUP(Q$1,Attendance_sorted!$B199:$CW199,Attendance_sorted!$B199:$CW199,"nn")&lt;&gt;"nn","•",""),"")</f>
        <v/>
      </c>
      <c r="R200" s="1" t="str">
        <f ca="1">IF(($A200&lt;&gt;"")*(R$1&lt;&gt;""),IF(_xlfn.XLOOKUP(R$1,Attendance_sorted!$B199:$CW199,Attendance_sorted!$B199:$CW199,"nn")&lt;&gt;"nn","•",""),"")</f>
        <v/>
      </c>
      <c r="S200" s="1" t="str">
        <f ca="1">IF(($A200&lt;&gt;"")*(S$1&lt;&gt;""),IF(_xlfn.XLOOKUP(S$1,Attendance_sorted!$B199:$CW199,Attendance_sorted!$B199:$CW199,"nn")&lt;&gt;"nn","•",""),"")</f>
        <v/>
      </c>
      <c r="T200" s="1" t="str">
        <f ca="1">IF(($A200&lt;&gt;"")*(T$1&lt;&gt;""),IF(_xlfn.XLOOKUP(T$1,Attendance_sorted!$B199:$CW199,Attendance_sorted!$B199:$CW199,"nn")&lt;&gt;"nn","•",""),"")</f>
        <v/>
      </c>
      <c r="U200" s="1" t="str">
        <f ca="1">IF(($A200&lt;&gt;"")*(U$1&lt;&gt;""),IF(_xlfn.XLOOKUP(U$1,Attendance_sorted!$B199:$CW199,Attendance_sorted!$B199:$CW199,"nn")&lt;&gt;"nn","•",""),"")</f>
        <v/>
      </c>
      <c r="V200" s="1" t="str">
        <f ca="1">IF(($A200&lt;&gt;"")*(V$1&lt;&gt;""),IF(_xlfn.XLOOKUP(V$1,Attendance_sorted!$B199:$CW199,Attendance_sorted!$B199:$CW199,"nn")&lt;&gt;"nn","•",""),"")</f>
        <v/>
      </c>
      <c r="W200" s="1" t="str">
        <f ca="1">IF(($A200&lt;&gt;"")*(W$1&lt;&gt;""),IF(_xlfn.XLOOKUP(W$1,Attendance_sorted!$B199:$CW199,Attendance_sorted!$B199:$CW199,"nn")&lt;&gt;"nn","•",""),"")</f>
        <v/>
      </c>
      <c r="X200" s="1" t="str">
        <f ca="1">IF(($A200&lt;&gt;"")*(X$1&lt;&gt;""),IF(_xlfn.XLOOKUP(X$1,Attendance_sorted!$B199:$CW199,Attendance_sorted!$B199:$CW199,"nn")&lt;&gt;"nn","•",""),"")</f>
        <v/>
      </c>
      <c r="Y200" s="1" t="str">
        <f ca="1">IF(($A200&lt;&gt;"")*(Y$1&lt;&gt;""),IF(_xlfn.XLOOKUP(Y$1,Attendance_sorted!$B199:$CW199,Attendance_sorted!$B199:$CW199,"nn")&lt;&gt;"nn","•",""),"")</f>
        <v/>
      </c>
      <c r="Z200" s="1" t="str">
        <f ca="1">IF(($A200&lt;&gt;"")*(Z$1&lt;&gt;""),IF(_xlfn.XLOOKUP(Z$1,Attendance_sorted!$B199:$CW199,Attendance_sorted!$B199:$CW199,"nn")&lt;&gt;"nn","•",""),"")</f>
        <v/>
      </c>
      <c r="AA200" s="1" t="str">
        <f ca="1">IF(($A200&lt;&gt;"")*(AA$1&lt;&gt;""),IF(_xlfn.XLOOKUP(AA$1,Attendance_sorted!$B199:$CW199,Attendance_sorted!$B199:$CW199,"nn")&lt;&gt;"nn","•",""),"")</f>
        <v/>
      </c>
      <c r="AB200" s="1" t="str">
        <f ca="1">IF(($A200&lt;&gt;"")*(AB$1&lt;&gt;""),IF(_xlfn.XLOOKUP(AB$1,Attendance_sorted!$B199:$CW199,Attendance_sorted!$B199:$CW199,"nn")&lt;&gt;"nn","•",""),"")</f>
        <v/>
      </c>
      <c r="AC200" s="1" t="str">
        <f ca="1">IF(($A200&lt;&gt;"")*(AC$1&lt;&gt;""),IF(_xlfn.XLOOKUP(AC$1,Attendance_sorted!$B199:$CW199,Attendance_sorted!$B199:$CW199,"nn")&lt;&gt;"nn","•",""),"")</f>
        <v/>
      </c>
      <c r="AD200" s="1" t="str">
        <f ca="1">IF(($A200&lt;&gt;"")*(AD$1&lt;&gt;""),IF(_xlfn.XLOOKUP(AD$1,Attendance_sorted!$B199:$CW199,Attendance_sorted!$B199:$CW199,"nn")&lt;&gt;"nn","•",""),"")</f>
        <v/>
      </c>
      <c r="AE200" s="1" t="str">
        <f ca="1">IF(($A200&lt;&gt;"")*(AE$1&lt;&gt;""),IF(_xlfn.XLOOKUP(AE$1,Attendance_sorted!$B199:$CW199,Attendance_sorted!$B199:$CW199,"nn")&lt;&gt;"nn","•",""),"")</f>
        <v/>
      </c>
      <c r="AF200" s="1" t="str">
        <f ca="1">IF(($A200&lt;&gt;"")*(AF$1&lt;&gt;""),IF(_xlfn.XLOOKUP(AF$1,Attendance_sorted!$B199:$CW199,Attendance_sorted!$B199:$CW199,"nn")&lt;&gt;"nn","•",""),"")</f>
        <v/>
      </c>
      <c r="AG200" s="1" t="str">
        <f ca="1">IF(($A200&lt;&gt;"")*(AG$1&lt;&gt;""),IF(_xlfn.XLOOKUP(AG$1,Attendance_sorted!$B199:$CW199,Attendance_sorted!$B199:$CW199,"nn")&lt;&gt;"nn","•",""),"")</f>
        <v/>
      </c>
      <c r="AH200" s="1" t="str">
        <f ca="1">IF(($A200&lt;&gt;"")*(AH$1&lt;&gt;""),IF(_xlfn.XLOOKUP(AH$1,Attendance_sorted!$B199:$CW199,Attendance_sorted!$B199:$CW199,"nn")&lt;&gt;"nn","•",""),"")</f>
        <v/>
      </c>
      <c r="AI200" s="1" t="str">
        <f ca="1">IF(($A200&lt;&gt;"")*(AI$1&lt;&gt;""),IF(_xlfn.XLOOKUP(AI$1,Attendance_sorted!$B199:$CW199,Attendance_sorted!$B199:$CW199,"nn")&lt;&gt;"nn","•",""),"")</f>
        <v/>
      </c>
      <c r="AJ200" s="1" t="str">
        <f ca="1">IF(($A200&lt;&gt;"")*(AJ$1&lt;&gt;""),IF(_xlfn.XLOOKUP(AJ$1,Attendance_sorted!$B199:$CW199,Attendance_sorted!$B199:$CW199,"nn")&lt;&gt;"nn","•",""),"")</f>
        <v/>
      </c>
      <c r="AK200" s="1" t="str">
        <f ca="1">IF(($A200&lt;&gt;"")*(AK$1&lt;&gt;""),IF(_xlfn.XLOOKUP(AK$1,Attendance_sorted!$B199:$CW199,Attendance_sorted!$B199:$CW199,"nn")&lt;&gt;"nn","•",""),"")</f>
        <v/>
      </c>
      <c r="AL200" s="1" t="str">
        <f ca="1">IF(($A200&lt;&gt;"")*(AL$1&lt;&gt;""),IF(_xlfn.XLOOKUP(AL$1,Attendance_sorted!$B199:$CW199,Attendance_sorted!$B199:$CW199,"nn")&lt;&gt;"nn","•",""),"")</f>
        <v/>
      </c>
      <c r="AM200" s="1" t="str">
        <f ca="1">IF(($A200&lt;&gt;"")*(AM$1&lt;&gt;""),IF(_xlfn.XLOOKUP(AM$1,Attendance_sorted!$B199:$CW199,Attendance_sorted!$B199:$CW199,"nn")&lt;&gt;"nn","•",""),"")</f>
        <v/>
      </c>
      <c r="AN200" s="1" t="str">
        <f ca="1">IF(($A200&lt;&gt;"")*(AN$1&lt;&gt;""),IF(_xlfn.XLOOKUP(AN$1,Attendance_sorted!$B199:$CW199,Attendance_sorted!$B199:$CW199,"nn")&lt;&gt;"nn","•",""),"")</f>
        <v/>
      </c>
      <c r="AO200" s="1" t="str">
        <f ca="1">IF(($A200&lt;&gt;"")*(AO$1&lt;&gt;""),IF(_xlfn.XLOOKUP(AO$1,Attendance_sorted!$B199:$CW199,Attendance_sorted!$B199:$CW199,"nn")&lt;&gt;"nn","•",""),"")</f>
        <v/>
      </c>
      <c r="AP200" s="1" t="str">
        <f ca="1">IF(($A200&lt;&gt;"")*(AP$1&lt;&gt;""),IF(_xlfn.XLOOKUP(AP$1,Attendance_sorted!$B199:$CW199,Attendance_sorted!$B199:$CW199,"nn")&lt;&gt;"nn","•",""),"")</f>
        <v/>
      </c>
      <c r="AQ200" s="1" t="str">
        <f ca="1">IF(($A200&lt;&gt;"")*(AQ$1&lt;&gt;""),IF(_xlfn.XLOOKUP(AQ$1,Attendance_sorted!$B199:$CW199,Attendance_sorted!$B199:$CW199,"nn")&lt;&gt;"nn","•",""),"")</f>
        <v/>
      </c>
      <c r="AR200" s="1" t="str">
        <f ca="1">IF(($A200&lt;&gt;"")*(AR$1&lt;&gt;""),IF(_xlfn.XLOOKUP(AR$1,Attendance_sorted!$B199:$CW199,Attendance_sorted!$B199:$CW199,"nn")&lt;&gt;"nn","•",""),"")</f>
        <v/>
      </c>
      <c r="AS200" s="1" t="str">
        <f ca="1">IF(($A200&lt;&gt;"")*(AS$1&lt;&gt;""),IF(_xlfn.XLOOKUP(AS$1,Attendance_sorted!$B199:$CW199,Attendance_sorted!$B199:$CW199,"nn")&lt;&gt;"nn","•",""),"")</f>
        <v/>
      </c>
      <c r="AT200" s="1" t="str">
        <f ca="1">IF(($A200&lt;&gt;"")*(AT$1&lt;&gt;""),IF(_xlfn.XLOOKUP(AT$1,Attendance_sorted!$B199:$CW199,Attendance_sorted!$B199:$CW199,"nn")&lt;&gt;"nn","•",""),"")</f>
        <v/>
      </c>
      <c r="AU200" s="1" t="str">
        <f ca="1">IF(($A200&lt;&gt;"")*(AU$1&lt;&gt;""),IF(_xlfn.XLOOKUP(AU$1,Attendance_sorted!$B199:$CW199,Attendance_sorted!$B199:$CW199,"nn")&lt;&gt;"nn","•",""),"")</f>
        <v/>
      </c>
      <c r="AV200" s="1" t="str">
        <f ca="1">IF(($A200&lt;&gt;"")*(AV$1&lt;&gt;""),IF(_xlfn.XLOOKUP(AV$1,Attendance_sorted!$B199:$CW199,Attendance_sorted!$B199:$CW199,"nn")&lt;&gt;"nn","•",""),"")</f>
        <v/>
      </c>
      <c r="AW200" s="1" t="str">
        <f ca="1">IF(($A200&lt;&gt;"")*(AW$1&lt;&gt;""),IF(_xlfn.XLOOKUP(AW$1,Attendance_sorted!$B199:$CW199,Attendance_sorted!$B199:$CW199,"nn")&lt;&gt;"nn","•",""),"")</f>
        <v/>
      </c>
      <c r="AX200" s="1" t="str">
        <f ca="1">IF(($A200&lt;&gt;"")*(AX$1&lt;&gt;""),IF(_xlfn.XLOOKUP(AX$1,Attendance_sorted!$B199:$CW199,Attendance_sorted!$B199:$CW199,"nn")&lt;&gt;"nn","•",""),"")</f>
        <v/>
      </c>
      <c r="AY200" s="1" t="str">
        <f ca="1">IF(($A200&lt;&gt;"")*(AY$1&lt;&gt;""),IF(_xlfn.XLOOKUP(AY$1,Attendance_sorted!$B199:$CW199,Attendance_sorted!$B199:$CW199,"nn")&lt;&gt;"nn","•",""),"")</f>
        <v/>
      </c>
      <c r="AZ200" s="1" t="str">
        <f ca="1">IF(($A200&lt;&gt;"")*(AZ$1&lt;&gt;""),IF(_xlfn.XLOOKUP(AZ$1,Attendance_sorted!$B199:$CW199,Attendance_sorted!$B199:$CW199,"nn")&lt;&gt;"nn","•",""),"")</f>
        <v/>
      </c>
      <c r="BA200" s="1" t="str">
        <f ca="1">IF(($A200&lt;&gt;"")*(BA$1&lt;&gt;""),IF(_xlfn.XLOOKUP(BA$1,Attendance_sorted!$B199:$CW199,Attendance_sorted!$B199:$CW199,"nn")&lt;&gt;"nn","•",""),"")</f>
        <v/>
      </c>
      <c r="BB200" s="1" t="str">
        <f ca="1">IF(($A200&lt;&gt;"")*(BB$1&lt;&gt;""),IF(_xlfn.XLOOKUP(BB$1,Attendance_sorted!$B199:$CW199,Attendance_sorted!$B199:$CW199,"nn")&lt;&gt;"nn","•",""),"")</f>
        <v/>
      </c>
      <c r="BC200" s="1" t="str">
        <f ca="1">IF(($A200&lt;&gt;"")*(BC$1&lt;&gt;""),IF(_xlfn.XLOOKUP(BC$1,Attendance_sorted!$B199:$CW199,Attendance_sorted!$B199:$CW199,"nn")&lt;&gt;"nn","•",""),"")</f>
        <v/>
      </c>
      <c r="BD200" s="1" t="str">
        <f ca="1">IF(($A200&lt;&gt;"")*(BD$1&lt;&gt;""),IF(_xlfn.XLOOKUP(BD$1,Attendance_sorted!$B199:$CW199,Attendance_sorted!$B199:$CW199,"nn")&lt;&gt;"nn","•",""),"")</f>
        <v/>
      </c>
      <c r="BE200" s="1" t="str">
        <f ca="1">IF(($A200&lt;&gt;"")*(BE$1&lt;&gt;""),IF(_xlfn.XLOOKUP(BE$1,Attendance_sorted!$B199:$CW199,Attendance_sorted!$B199:$CW199,"nn")&lt;&gt;"nn","•",""),"")</f>
        <v/>
      </c>
      <c r="BF200" s="1" t="str">
        <f ca="1">IF(($A200&lt;&gt;"")*(BF$1&lt;&gt;""),IF(_xlfn.XLOOKUP(BF$1,Attendance_sorted!$B199:$CW199,Attendance_sorted!$B199:$CW199,"nn")&lt;&gt;"nn","•",""),"")</f>
        <v/>
      </c>
      <c r="BG200" s="1" t="str">
        <f ca="1">IF(($A200&lt;&gt;"")*(BG$1&lt;&gt;""),IF(_xlfn.XLOOKUP(BG$1,Attendance_sorted!$B199:$CW199,Attendance_sorted!$B199:$CW199,"nn")&lt;&gt;"nn","•",""),"")</f>
        <v/>
      </c>
      <c r="BH200" s="1" t="str">
        <f ca="1">IF(($A200&lt;&gt;"")*(BH$1&lt;&gt;""),IF(_xlfn.XLOOKUP(BH$1,Attendance_sorted!$B199:$CW199,Attendance_sorted!$B199:$CW199,"nn")&lt;&gt;"nn","•",""),"")</f>
        <v/>
      </c>
      <c r="BI200" s="1" t="str">
        <f ca="1">IF(($A200&lt;&gt;"")*(BI$1&lt;&gt;""),IF(_xlfn.XLOOKUP(BI$1,Attendance_sorted!$B199:$CW199,Attendance_sorted!$B199:$CW199,"nn")&lt;&gt;"nn","•",""),"")</f>
        <v/>
      </c>
      <c r="BJ200" s="1" t="str">
        <f ca="1">IF(($A200&lt;&gt;"")*(BJ$1&lt;&gt;""),IF(_xlfn.XLOOKUP(BJ$1,Attendance_sorted!$B199:$CW199,Attendance_sorted!$B199:$CW199,"nn")&lt;&gt;"nn","•",""),"")</f>
        <v/>
      </c>
      <c r="BK200" s="1" t="str">
        <f ca="1">IF(($A200&lt;&gt;"")*(BK$1&lt;&gt;""),IF(_xlfn.XLOOKUP(BK$1,Attendance_sorted!$B199:$CW199,Attendance_sorted!$B199:$CW199,"nn")&lt;&gt;"nn","•",""),"")</f>
        <v/>
      </c>
      <c r="BL200" s="1" t="str">
        <f ca="1">IF(($A200&lt;&gt;"")*(BL$1&lt;&gt;""),IF(_xlfn.XLOOKUP(BL$1,Attendance_sorted!$B199:$CW199,Attendance_sorted!$B199:$CW199,"nn")&lt;&gt;"nn","•",""),"")</f>
        <v/>
      </c>
      <c r="BM200" s="1" t="str">
        <f ca="1">IF(($A200&lt;&gt;"")*(BM$1&lt;&gt;""),IF(_xlfn.XLOOKUP(BM$1,Attendance_sorted!$B199:$CW199,Attendance_sorted!$B199:$CW199,"nn")&lt;&gt;"nn","•",""),"")</f>
        <v/>
      </c>
      <c r="BN200" s="1" t="str">
        <f ca="1">IF(($A200&lt;&gt;"")*(BN$1&lt;&gt;""),IF(_xlfn.XLOOKUP(BN$1,Attendance_sorted!$B199:$CW199,Attendance_sorted!$B199:$CW199,"nn")&lt;&gt;"nn","•",""),"")</f>
        <v/>
      </c>
      <c r="BO200" s="1" t="str">
        <f ca="1">IF(($A200&lt;&gt;"")*(BO$1&lt;&gt;""),IF(_xlfn.XLOOKUP(BO$1,Attendance_sorted!$B199:$CW199,Attendance_sorted!$B199:$CW199,"nn")&lt;&gt;"nn","•",""),"")</f>
        <v/>
      </c>
      <c r="BP200" s="1" t="str">
        <f ca="1">IF(($A200&lt;&gt;"")*(BP$1&lt;&gt;""),IF(_xlfn.XLOOKUP(BP$1,Attendance_sorted!$B199:$CW199,Attendance_sorted!$B199:$CW199,"nn")&lt;&gt;"nn","•",""),"")</f>
        <v/>
      </c>
      <c r="BQ200" s="1" t="str">
        <f ca="1">IF(($A200&lt;&gt;"")*(BQ$1&lt;&gt;""),IF(_xlfn.XLOOKUP(BQ$1,Attendance_sorted!$B199:$CW199,Attendance_sorted!$B199:$CW199,"nn")&lt;&gt;"nn","•",""),"")</f>
        <v/>
      </c>
      <c r="BR200" s="1" t="str">
        <f ca="1">IF(($A200&lt;&gt;"")*(BR$1&lt;&gt;""),IF(_xlfn.XLOOKUP(BR$1,Attendance_sorted!$B199:$CW199,Attendance_sorted!$B199:$CW199,"nn")&lt;&gt;"nn","•",""),"")</f>
        <v/>
      </c>
      <c r="BS200" s="1" t="str">
        <f ca="1">IF(($A200&lt;&gt;"")*(BS$1&lt;&gt;""),IF(_xlfn.XLOOKUP(BS$1,Attendance_sorted!$B199:$CW199,Attendance_sorted!$B199:$CW199,"nn")&lt;&gt;"nn","•",""),"")</f>
        <v/>
      </c>
      <c r="BT200" s="1" t="str">
        <f ca="1">IF(($A200&lt;&gt;"")*(BT$1&lt;&gt;""),IF(_xlfn.XLOOKUP(BT$1,Attendance_sorted!$B199:$CW199,Attendance_sorted!$B199:$CW199,"nn")&lt;&gt;"nn","•",""),"")</f>
        <v/>
      </c>
      <c r="BU200" s="1" t="str">
        <f ca="1">IF(($A200&lt;&gt;"")*(BU$1&lt;&gt;""),IF(_xlfn.XLOOKUP(BU$1,Attendance_sorted!$B199:$CW199,Attendance_sorted!$B199:$CW199,"nn")&lt;&gt;"nn","•",""),"")</f>
        <v/>
      </c>
      <c r="BV200" s="1" t="str">
        <f ca="1">IF(($A200&lt;&gt;"")*(BV$1&lt;&gt;""),IF(_xlfn.XLOOKUP(BV$1,Attendance_sorted!$B199:$CW199,Attendance_sorted!$B199:$CW199,"nn")&lt;&gt;"nn","•",""),"")</f>
        <v/>
      </c>
      <c r="BW200" s="1" t="str">
        <f ca="1">IF(($A200&lt;&gt;"")*(BW$1&lt;&gt;""),IF(_xlfn.XLOOKUP(BW$1,Attendance_sorted!$B199:$CW199,Attendance_sorted!$B199:$CW199,"nn")&lt;&gt;"nn","•",""),"")</f>
        <v/>
      </c>
      <c r="BX200" s="1" t="str">
        <f ca="1">IF(($A200&lt;&gt;"")*(BX$1&lt;&gt;""),IF(_xlfn.XLOOKUP(BX$1,Attendance_sorted!$B199:$CW199,Attendance_sorted!$B199:$CW199,"nn")&lt;&gt;"nn","•",""),"")</f>
        <v/>
      </c>
      <c r="BY200" s="1" t="str">
        <f ca="1">IF(($A200&lt;&gt;"")*(BY$1&lt;&gt;""),IF(_xlfn.XLOOKUP(BY$1,Attendance_sorted!$B199:$CW199,Attendance_sorted!$B199:$CW199,"nn")&lt;&gt;"nn","•",""),"")</f>
        <v/>
      </c>
      <c r="BZ200" s="1" t="str">
        <f ca="1">IF(($A200&lt;&gt;"")*(BZ$1&lt;&gt;""),IF(_xlfn.XLOOKUP(BZ$1,Attendance_sorted!$B199:$CW199,Attendance_sorted!$B199:$CW199,"nn")&lt;&gt;"nn","•",""),"")</f>
        <v/>
      </c>
      <c r="CA200" s="1" t="str">
        <f ca="1">IF(($A200&lt;&gt;"")*(CA$1&lt;&gt;""),IF(_xlfn.XLOOKUP(CA$1,Attendance_sorted!$B199:$CW199,Attendance_sorted!$B199:$CW199,"nn")&lt;&gt;"nn","•",""),"")</f>
        <v/>
      </c>
      <c r="CB200" s="1" t="str">
        <f ca="1">IF(($A200&lt;&gt;"")*(CB$1&lt;&gt;""),IF(_xlfn.XLOOKUP(CB$1,Attendance_sorted!$B199:$CW199,Attendance_sorted!$B199:$CW199,"nn")&lt;&gt;"nn","•",""),"")</f>
        <v/>
      </c>
      <c r="CC200" s="1" t="str">
        <f ca="1">IF(($A200&lt;&gt;"")*(CC$1&lt;&gt;""),IF(_xlfn.XLOOKUP(CC$1,Attendance_sorted!$B199:$CW199,Attendance_sorted!$B199:$CW199,"nn")&lt;&gt;"nn","•",""),"")</f>
        <v/>
      </c>
      <c r="CD200" s="1" t="str">
        <f ca="1">IF(($A200&lt;&gt;"")*(CD$1&lt;&gt;""),IF(_xlfn.XLOOKUP(CD$1,Attendance_sorted!$B199:$CW199,Attendance_sorted!$B199:$CW199,"nn")&lt;&gt;"nn","•",""),"")</f>
        <v/>
      </c>
      <c r="CE200" s="1" t="str">
        <f ca="1">IF(($A200&lt;&gt;"")*(CE$1&lt;&gt;""),IF(_xlfn.XLOOKUP(CE$1,Attendance_sorted!$B199:$CW199,Attendance_sorted!$B199:$CW199,"nn")&lt;&gt;"nn","•",""),"")</f>
        <v/>
      </c>
      <c r="CF200" s="1" t="str">
        <f ca="1">IF(($A200&lt;&gt;"")*(CF$1&lt;&gt;""),IF(_xlfn.XLOOKUP(CF$1,Attendance_sorted!$B199:$CW199,Attendance_sorted!$B199:$CW199,"nn")&lt;&gt;"nn","•",""),"")</f>
        <v/>
      </c>
      <c r="CG200" s="1" t="str">
        <f ca="1">IF(($A200&lt;&gt;"")*(CG$1&lt;&gt;""),IF(_xlfn.XLOOKUP(CG$1,Attendance_sorted!$B199:$CW199,Attendance_sorted!$B199:$CW199,"nn")&lt;&gt;"nn","•",""),"")</f>
        <v/>
      </c>
      <c r="CH200" s="1" t="str">
        <f ca="1">IF(($A200&lt;&gt;"")*(CH$1&lt;&gt;""),IF(_xlfn.XLOOKUP(CH$1,Attendance_sorted!$B199:$CW199,Attendance_sorted!$B199:$CW199,"nn")&lt;&gt;"nn","•",""),"")</f>
        <v/>
      </c>
      <c r="CI200" s="1" t="str">
        <f ca="1">IF(($A200&lt;&gt;"")*(CI$1&lt;&gt;""),IF(_xlfn.XLOOKUP(CI$1,Attendance_sorted!$B199:$CW199,Attendance_sorted!$B199:$CW199,"nn")&lt;&gt;"nn","•",""),"")</f>
        <v/>
      </c>
      <c r="CJ200" s="1" t="str">
        <f ca="1">IF(($A200&lt;&gt;"")*(CJ$1&lt;&gt;""),IF(_xlfn.XLOOKUP(CJ$1,Attendance_sorted!$B199:$CW199,Attendance_sorted!$B199:$CW199,"nn")&lt;&gt;"nn","•",""),"")</f>
        <v/>
      </c>
      <c r="CK200" s="1" t="str">
        <f ca="1">IF(($A200&lt;&gt;"")*(CK$1&lt;&gt;""),IF(_xlfn.XLOOKUP(CK$1,Attendance_sorted!$B199:$CW199,Attendance_sorted!$B199:$CW199,"nn")&lt;&gt;"nn","•",""),"")</f>
        <v/>
      </c>
      <c r="CL200" s="1" t="str">
        <f ca="1">IF(($A200&lt;&gt;"")*(CL$1&lt;&gt;""),IF(_xlfn.XLOOKUP(CL$1,Attendance_sorted!$B199:$CW199,Attendance_sorted!$B199:$CW199,"nn")&lt;&gt;"nn","•",""),"")</f>
        <v/>
      </c>
      <c r="CM200" s="1" t="str">
        <f ca="1">IF(($A200&lt;&gt;"")*(CM$1&lt;&gt;""),IF(_xlfn.XLOOKUP(CM$1,Attendance_sorted!$B199:$CW199,Attendance_sorted!$B199:$CW199,"nn")&lt;&gt;"nn","•",""),"")</f>
        <v/>
      </c>
      <c r="CN200" s="1" t="str">
        <f ca="1">IF(($A200&lt;&gt;"")*(CN$1&lt;&gt;""),IF(_xlfn.XLOOKUP(CN$1,Attendance_sorted!$B199:$CW199,Attendance_sorted!$B199:$CW199,"nn")&lt;&gt;"nn","•",""),"")</f>
        <v/>
      </c>
      <c r="CO200" s="1" t="str">
        <f ca="1">IF(($A200&lt;&gt;"")*(CO$1&lt;&gt;""),IF(_xlfn.XLOOKUP(CO$1,Attendance_sorted!$B199:$CW199,Attendance_sorted!$B199:$CW199,"nn")&lt;&gt;"nn","•",""),"")</f>
        <v/>
      </c>
      <c r="CP200" s="1" t="str">
        <f ca="1">IF(($A200&lt;&gt;"")*(CP$1&lt;&gt;""),IF(_xlfn.XLOOKUP(CP$1,Attendance_sorted!$B199:$CW199,Attendance_sorted!$B199:$CW199,"nn")&lt;&gt;"nn","•",""),"")</f>
        <v/>
      </c>
      <c r="CQ200" s="1" t="str">
        <f ca="1">IF(($A200&lt;&gt;"")*(CQ$1&lt;&gt;""),IF(_xlfn.XLOOKUP(CQ$1,Attendance_sorted!$B199:$CW199,Attendance_sorted!$B199:$CW199,"nn")&lt;&gt;"nn","•",""),"")</f>
        <v/>
      </c>
      <c r="CR200" s="1" t="str">
        <f ca="1">IF(($A200&lt;&gt;"")*(CR$1&lt;&gt;""),IF(_xlfn.XLOOKUP(CR$1,Attendance_sorted!$B199:$CW199,Attendance_sorted!$B199:$CW199,"nn")&lt;&gt;"nn","•",""),"")</f>
        <v/>
      </c>
      <c r="CS200" s="1" t="str">
        <f ca="1">IF(($A200&lt;&gt;"")*(CS$1&lt;&gt;""),IF(_xlfn.XLOOKUP(CS$1,Attendance_sorted!$B199:$CW199,Attendance_sorted!$B199:$CW199,"nn")&lt;&gt;"nn","•",""),"")</f>
        <v/>
      </c>
      <c r="CT200" s="1" t="str">
        <f ca="1">IF(($A200&lt;&gt;"")*(CT$1&lt;&gt;""),IF(_xlfn.XLOOKUP(CT$1,Attendance_sorted!$B199:$CW199,Attendance_sorted!$B199:$CW199,"nn")&lt;&gt;"nn","•",""),"")</f>
        <v/>
      </c>
      <c r="CU200" s="1" t="str">
        <f ca="1">IF(($A200&lt;&gt;"")*(CU$1&lt;&gt;""),IF(_xlfn.XLOOKUP(CU$1,Attendance_sorted!$B199:$CW199,Attendance_sorted!$B199:$CW199,"nn")&lt;&gt;"nn","•",""),"")</f>
        <v/>
      </c>
      <c r="CV200" s="1" t="str">
        <f ca="1">IF(($A200&lt;&gt;"")*(CV$1&lt;&gt;""),IF(_xlfn.XLOOKUP(CV$1,Attendance_sorted!$B199:$CW199,Attendance_sorted!$B199:$CW199,"nn")&lt;&gt;"nn","•",""),"")</f>
        <v/>
      </c>
      <c r="CW200" s="1" t="str">
        <f ca="1">IF(($A200&lt;&gt;"")*(CW$1&lt;&gt;""),IF(_xlfn.XLOOKUP(CW$1,Attendance_sorted!$B199:$CW199,Attendance_sorted!$B199:$CW199,"nn")&lt;&gt;"nn","•",""),"")</f>
        <v/>
      </c>
    </row>
    <row r="201" spans="1:101">
      <c r="A201" s="1">
        <v>735</v>
      </c>
      <c r="B201" s="1" t="str">
        <f ca="1">IF(($A201&lt;&gt;"")*(B$1&lt;&gt;""),IF(_xlfn.XLOOKUP(B$1,Attendance_sorted!$B200:$CW200,Attendance_sorted!$B200:$CW200,"nn")&lt;&gt;"nn","•",""),"")</f>
        <v/>
      </c>
      <c r="C201" s="1" t="str">
        <f ca="1">IF(($A201&lt;&gt;"")*(C$1&lt;&gt;""),IF(_xlfn.XLOOKUP(C$1,Attendance_sorted!$B200:$CW200,Attendance_sorted!$B200:$CW200,"nn")&lt;&gt;"nn","•",""),"")</f>
        <v/>
      </c>
      <c r="D201" s="1" t="str">
        <f ca="1">IF(($A201&lt;&gt;"")*(D$1&lt;&gt;""),IF(_xlfn.XLOOKUP(D$1,Attendance_sorted!$B200:$CW200,Attendance_sorted!$B200:$CW200,"nn")&lt;&gt;"nn","•",""),"")</f>
        <v>•</v>
      </c>
      <c r="E201" s="1" t="str">
        <f ca="1">IF(($A201&lt;&gt;"")*(E$1&lt;&gt;""),IF(_xlfn.XLOOKUP(E$1,Attendance_sorted!$B200:$CW200,Attendance_sorted!$B200:$CW200,"nn")&lt;&gt;"nn","•",""),"")</f>
        <v/>
      </c>
      <c r="F201" s="1" t="str">
        <f ca="1">IF(($A201&lt;&gt;"")*(F$1&lt;&gt;""),IF(_xlfn.XLOOKUP(F$1,Attendance_sorted!$B200:$CW200,Attendance_sorted!$B200:$CW200,"nn")&lt;&gt;"nn","•",""),"")</f>
        <v/>
      </c>
      <c r="G201" s="1" t="str">
        <f ca="1">IF(($A201&lt;&gt;"")*(G$1&lt;&gt;""),IF(_xlfn.XLOOKUP(G$1,Attendance_sorted!$B200:$CW200,Attendance_sorted!$B200:$CW200,"nn")&lt;&gt;"nn","•",""),"")</f>
        <v/>
      </c>
      <c r="H201" s="1" t="str">
        <f ca="1">IF(($A201&lt;&gt;"")*(H$1&lt;&gt;""),IF(_xlfn.XLOOKUP(H$1,Attendance_sorted!$B200:$CW200,Attendance_sorted!$B200:$CW200,"nn")&lt;&gt;"nn","•",""),"")</f>
        <v/>
      </c>
      <c r="I201" s="1" t="str">
        <f ca="1">IF(($A201&lt;&gt;"")*(I$1&lt;&gt;""),IF(_xlfn.XLOOKUP(I$1,Attendance_sorted!$B200:$CW200,Attendance_sorted!$B200:$CW200,"nn")&lt;&gt;"nn","•",""),"")</f>
        <v/>
      </c>
      <c r="J201" s="1" t="str">
        <f ca="1">IF(($A201&lt;&gt;"")*(J$1&lt;&gt;""),IF(_xlfn.XLOOKUP(J$1,Attendance_sorted!$B200:$CW200,Attendance_sorted!$B200:$CW200,"nn")&lt;&gt;"nn","•",""),"")</f>
        <v/>
      </c>
      <c r="K201" s="1" t="str">
        <f ca="1">IF(($A201&lt;&gt;"")*(K$1&lt;&gt;""),IF(_xlfn.XLOOKUP(K$1,Attendance_sorted!$B200:$CW200,Attendance_sorted!$B200:$CW200,"nn")&lt;&gt;"nn","•",""),"")</f>
        <v/>
      </c>
      <c r="L201" s="1" t="str">
        <f ca="1">IF(($A201&lt;&gt;"")*(L$1&lt;&gt;""),IF(_xlfn.XLOOKUP(L$1,Attendance_sorted!$B200:$CW200,Attendance_sorted!$B200:$CW200,"nn")&lt;&gt;"nn","•",""),"")</f>
        <v/>
      </c>
      <c r="M201" s="1" t="str">
        <f ca="1">IF(($A201&lt;&gt;"")*(M$1&lt;&gt;""),IF(_xlfn.XLOOKUP(M$1,Attendance_sorted!$B200:$CW200,Attendance_sorted!$B200:$CW200,"nn")&lt;&gt;"nn","•",""),"")</f>
        <v/>
      </c>
      <c r="N201" s="1" t="str">
        <f ca="1">IF(($A201&lt;&gt;"")*(N$1&lt;&gt;""),IF(_xlfn.XLOOKUP(N$1,Attendance_sorted!$B200:$CW200,Attendance_sorted!$B200:$CW200,"nn")&lt;&gt;"nn","•",""),"")</f>
        <v>•</v>
      </c>
      <c r="O201" s="1" t="str">
        <f ca="1">IF(($A201&lt;&gt;"")*(O$1&lt;&gt;""),IF(_xlfn.XLOOKUP(O$1,Attendance_sorted!$B200:$CW200,Attendance_sorted!$B200:$CW200,"nn")&lt;&gt;"nn","•",""),"")</f>
        <v>•</v>
      </c>
      <c r="P201" s="1" t="str">
        <f ca="1">IF(($A201&lt;&gt;"")*(P$1&lt;&gt;""),IF(_xlfn.XLOOKUP(P$1,Attendance_sorted!$B200:$CW200,Attendance_sorted!$B200:$CW200,"nn")&lt;&gt;"nn","•",""),"")</f>
        <v>•</v>
      </c>
      <c r="Q201" s="1" t="str">
        <f ca="1">IF(($A201&lt;&gt;"")*(Q$1&lt;&gt;""),IF(_xlfn.XLOOKUP(Q$1,Attendance_sorted!$B200:$CW200,Attendance_sorted!$B200:$CW200,"nn")&lt;&gt;"nn","•",""),"")</f>
        <v/>
      </c>
      <c r="R201" s="1" t="str">
        <f ca="1">IF(($A201&lt;&gt;"")*(R$1&lt;&gt;""),IF(_xlfn.XLOOKUP(R$1,Attendance_sorted!$B200:$CW200,Attendance_sorted!$B200:$CW200,"nn")&lt;&gt;"nn","•",""),"")</f>
        <v/>
      </c>
      <c r="S201" s="1" t="str">
        <f ca="1">IF(($A201&lt;&gt;"")*(S$1&lt;&gt;""),IF(_xlfn.XLOOKUP(S$1,Attendance_sorted!$B200:$CW200,Attendance_sorted!$B200:$CW200,"nn")&lt;&gt;"nn","•",""),"")</f>
        <v>•</v>
      </c>
      <c r="T201" s="1" t="str">
        <f ca="1">IF(($A201&lt;&gt;"")*(T$1&lt;&gt;""),IF(_xlfn.XLOOKUP(T$1,Attendance_sorted!$B200:$CW200,Attendance_sorted!$B200:$CW200,"nn")&lt;&gt;"nn","•",""),"")</f>
        <v/>
      </c>
      <c r="U201" s="1" t="str">
        <f ca="1">IF(($A201&lt;&gt;"")*(U$1&lt;&gt;""),IF(_xlfn.XLOOKUP(U$1,Attendance_sorted!$B200:$CW200,Attendance_sorted!$B200:$CW200,"nn")&lt;&gt;"nn","•",""),"")</f>
        <v>•</v>
      </c>
      <c r="V201" s="1" t="str">
        <f ca="1">IF(($A201&lt;&gt;"")*(V$1&lt;&gt;""),IF(_xlfn.XLOOKUP(V$1,Attendance_sorted!$B200:$CW200,Attendance_sorted!$B200:$CW200,"nn")&lt;&gt;"nn","•",""),"")</f>
        <v/>
      </c>
      <c r="W201" s="1" t="str">
        <f ca="1">IF(($A201&lt;&gt;"")*(W$1&lt;&gt;""),IF(_xlfn.XLOOKUP(W$1,Attendance_sorted!$B200:$CW200,Attendance_sorted!$B200:$CW200,"nn")&lt;&gt;"nn","•",""),"")</f>
        <v/>
      </c>
      <c r="X201" s="1" t="str">
        <f ca="1">IF(($A201&lt;&gt;"")*(X$1&lt;&gt;""),IF(_xlfn.XLOOKUP(X$1,Attendance_sorted!$B200:$CW200,Attendance_sorted!$B200:$CW200,"nn")&lt;&gt;"nn","•",""),"")</f>
        <v/>
      </c>
      <c r="Y201" s="1" t="str">
        <f ca="1">IF(($A201&lt;&gt;"")*(Y$1&lt;&gt;""),IF(_xlfn.XLOOKUP(Y$1,Attendance_sorted!$B200:$CW200,Attendance_sorted!$B200:$CW200,"nn")&lt;&gt;"nn","•",""),"")</f>
        <v/>
      </c>
      <c r="Z201" s="1" t="str">
        <f ca="1">IF(($A201&lt;&gt;"")*(Z$1&lt;&gt;""),IF(_xlfn.XLOOKUP(Z$1,Attendance_sorted!$B200:$CW200,Attendance_sorted!$B200:$CW200,"nn")&lt;&gt;"nn","•",""),"")</f>
        <v/>
      </c>
      <c r="AA201" s="1" t="str">
        <f ca="1">IF(($A201&lt;&gt;"")*(AA$1&lt;&gt;""),IF(_xlfn.XLOOKUP(AA$1,Attendance_sorted!$B200:$CW200,Attendance_sorted!$B200:$CW200,"nn")&lt;&gt;"nn","•",""),"")</f>
        <v/>
      </c>
      <c r="AB201" s="1" t="str">
        <f ca="1">IF(($A201&lt;&gt;"")*(AB$1&lt;&gt;""),IF(_xlfn.XLOOKUP(AB$1,Attendance_sorted!$B200:$CW200,Attendance_sorted!$B200:$CW200,"nn")&lt;&gt;"nn","•",""),"")</f>
        <v/>
      </c>
      <c r="AC201" s="1" t="str">
        <f ca="1">IF(($A201&lt;&gt;"")*(AC$1&lt;&gt;""),IF(_xlfn.XLOOKUP(AC$1,Attendance_sorted!$B200:$CW200,Attendance_sorted!$B200:$CW200,"nn")&lt;&gt;"nn","•",""),"")</f>
        <v/>
      </c>
      <c r="AD201" s="1" t="str">
        <f ca="1">IF(($A201&lt;&gt;"")*(AD$1&lt;&gt;""),IF(_xlfn.XLOOKUP(AD$1,Attendance_sorted!$B200:$CW200,Attendance_sorted!$B200:$CW200,"nn")&lt;&gt;"nn","•",""),"")</f>
        <v/>
      </c>
      <c r="AE201" s="1" t="str">
        <f ca="1">IF(($A201&lt;&gt;"")*(AE$1&lt;&gt;""),IF(_xlfn.XLOOKUP(AE$1,Attendance_sorted!$B200:$CW200,Attendance_sorted!$B200:$CW200,"nn")&lt;&gt;"nn","•",""),"")</f>
        <v/>
      </c>
      <c r="AF201" s="1" t="str">
        <f ca="1">IF(($A201&lt;&gt;"")*(AF$1&lt;&gt;""),IF(_xlfn.XLOOKUP(AF$1,Attendance_sorted!$B200:$CW200,Attendance_sorted!$B200:$CW200,"nn")&lt;&gt;"nn","•",""),"")</f>
        <v/>
      </c>
      <c r="AG201" s="1" t="str">
        <f ca="1">IF(($A201&lt;&gt;"")*(AG$1&lt;&gt;""),IF(_xlfn.XLOOKUP(AG$1,Attendance_sorted!$B200:$CW200,Attendance_sorted!$B200:$CW200,"nn")&lt;&gt;"nn","•",""),"")</f>
        <v/>
      </c>
      <c r="AH201" s="1" t="str">
        <f ca="1">IF(($A201&lt;&gt;"")*(AH$1&lt;&gt;""),IF(_xlfn.XLOOKUP(AH$1,Attendance_sorted!$B200:$CW200,Attendance_sorted!$B200:$CW200,"nn")&lt;&gt;"nn","•",""),"")</f>
        <v/>
      </c>
      <c r="AI201" s="1" t="str">
        <f ca="1">IF(($A201&lt;&gt;"")*(AI$1&lt;&gt;""),IF(_xlfn.XLOOKUP(AI$1,Attendance_sorted!$B200:$CW200,Attendance_sorted!$B200:$CW200,"nn")&lt;&gt;"nn","•",""),"")</f>
        <v/>
      </c>
      <c r="AJ201" s="1" t="str">
        <f ca="1">IF(($A201&lt;&gt;"")*(AJ$1&lt;&gt;""),IF(_xlfn.XLOOKUP(AJ$1,Attendance_sorted!$B200:$CW200,Attendance_sorted!$B200:$CW200,"nn")&lt;&gt;"nn","•",""),"")</f>
        <v/>
      </c>
      <c r="AK201" s="1" t="str">
        <f ca="1">IF(($A201&lt;&gt;"")*(AK$1&lt;&gt;""),IF(_xlfn.XLOOKUP(AK$1,Attendance_sorted!$B200:$CW200,Attendance_sorted!$B200:$CW200,"nn")&lt;&gt;"nn","•",""),"")</f>
        <v/>
      </c>
      <c r="AL201" s="1" t="str">
        <f ca="1">IF(($A201&lt;&gt;"")*(AL$1&lt;&gt;""),IF(_xlfn.XLOOKUP(AL$1,Attendance_sorted!$B200:$CW200,Attendance_sorted!$B200:$CW200,"nn")&lt;&gt;"nn","•",""),"")</f>
        <v/>
      </c>
      <c r="AM201" s="1" t="str">
        <f ca="1">IF(($A201&lt;&gt;"")*(AM$1&lt;&gt;""),IF(_xlfn.XLOOKUP(AM$1,Attendance_sorted!$B200:$CW200,Attendance_sorted!$B200:$CW200,"nn")&lt;&gt;"nn","•",""),"")</f>
        <v/>
      </c>
      <c r="AN201" s="1" t="str">
        <f ca="1">IF(($A201&lt;&gt;"")*(AN$1&lt;&gt;""),IF(_xlfn.XLOOKUP(AN$1,Attendance_sorted!$B200:$CW200,Attendance_sorted!$B200:$CW200,"nn")&lt;&gt;"nn","•",""),"")</f>
        <v/>
      </c>
      <c r="AO201" s="1" t="str">
        <f ca="1">IF(($A201&lt;&gt;"")*(AO$1&lt;&gt;""),IF(_xlfn.XLOOKUP(AO$1,Attendance_sorted!$B200:$CW200,Attendance_sorted!$B200:$CW200,"nn")&lt;&gt;"nn","•",""),"")</f>
        <v/>
      </c>
      <c r="AP201" s="1" t="str">
        <f ca="1">IF(($A201&lt;&gt;"")*(AP$1&lt;&gt;""),IF(_xlfn.XLOOKUP(AP$1,Attendance_sorted!$B200:$CW200,Attendance_sorted!$B200:$CW200,"nn")&lt;&gt;"nn","•",""),"")</f>
        <v/>
      </c>
      <c r="AQ201" s="1" t="str">
        <f ca="1">IF(($A201&lt;&gt;"")*(AQ$1&lt;&gt;""),IF(_xlfn.XLOOKUP(AQ$1,Attendance_sorted!$B200:$CW200,Attendance_sorted!$B200:$CW200,"nn")&lt;&gt;"nn","•",""),"")</f>
        <v/>
      </c>
      <c r="AR201" s="1" t="str">
        <f ca="1">IF(($A201&lt;&gt;"")*(AR$1&lt;&gt;""),IF(_xlfn.XLOOKUP(AR$1,Attendance_sorted!$B200:$CW200,Attendance_sorted!$B200:$CW200,"nn")&lt;&gt;"nn","•",""),"")</f>
        <v/>
      </c>
      <c r="AS201" s="1" t="str">
        <f ca="1">IF(($A201&lt;&gt;"")*(AS$1&lt;&gt;""),IF(_xlfn.XLOOKUP(AS$1,Attendance_sorted!$B200:$CW200,Attendance_sorted!$B200:$CW200,"nn")&lt;&gt;"nn","•",""),"")</f>
        <v/>
      </c>
      <c r="AT201" s="1" t="str">
        <f ca="1">IF(($A201&lt;&gt;"")*(AT$1&lt;&gt;""),IF(_xlfn.XLOOKUP(AT$1,Attendance_sorted!$B200:$CW200,Attendance_sorted!$B200:$CW200,"nn")&lt;&gt;"nn","•",""),"")</f>
        <v/>
      </c>
      <c r="AU201" s="1" t="str">
        <f ca="1">IF(($A201&lt;&gt;"")*(AU$1&lt;&gt;""),IF(_xlfn.XLOOKUP(AU$1,Attendance_sorted!$B200:$CW200,Attendance_sorted!$B200:$CW200,"nn")&lt;&gt;"nn","•",""),"")</f>
        <v/>
      </c>
      <c r="AV201" s="1" t="str">
        <f ca="1">IF(($A201&lt;&gt;"")*(AV$1&lt;&gt;""),IF(_xlfn.XLOOKUP(AV$1,Attendance_sorted!$B200:$CW200,Attendance_sorted!$B200:$CW200,"nn")&lt;&gt;"nn","•",""),"")</f>
        <v/>
      </c>
      <c r="AW201" s="1" t="str">
        <f ca="1">IF(($A201&lt;&gt;"")*(AW$1&lt;&gt;""),IF(_xlfn.XLOOKUP(AW$1,Attendance_sorted!$B200:$CW200,Attendance_sorted!$B200:$CW200,"nn")&lt;&gt;"nn","•",""),"")</f>
        <v/>
      </c>
      <c r="AX201" s="1" t="str">
        <f ca="1">IF(($A201&lt;&gt;"")*(AX$1&lt;&gt;""),IF(_xlfn.XLOOKUP(AX$1,Attendance_sorted!$B200:$CW200,Attendance_sorted!$B200:$CW200,"nn")&lt;&gt;"nn","•",""),"")</f>
        <v/>
      </c>
      <c r="AY201" s="1" t="str">
        <f ca="1">IF(($A201&lt;&gt;"")*(AY$1&lt;&gt;""),IF(_xlfn.XLOOKUP(AY$1,Attendance_sorted!$B200:$CW200,Attendance_sorted!$B200:$CW200,"nn")&lt;&gt;"nn","•",""),"")</f>
        <v/>
      </c>
      <c r="AZ201" s="1" t="str">
        <f ca="1">IF(($A201&lt;&gt;"")*(AZ$1&lt;&gt;""),IF(_xlfn.XLOOKUP(AZ$1,Attendance_sorted!$B200:$CW200,Attendance_sorted!$B200:$CW200,"nn")&lt;&gt;"nn","•",""),"")</f>
        <v/>
      </c>
      <c r="BA201" s="1" t="str">
        <f ca="1">IF(($A201&lt;&gt;"")*(BA$1&lt;&gt;""),IF(_xlfn.XLOOKUP(BA$1,Attendance_sorted!$B200:$CW200,Attendance_sorted!$B200:$CW200,"nn")&lt;&gt;"nn","•",""),"")</f>
        <v/>
      </c>
      <c r="BB201" s="1" t="str">
        <f ca="1">IF(($A201&lt;&gt;"")*(BB$1&lt;&gt;""),IF(_xlfn.XLOOKUP(BB$1,Attendance_sorted!$B200:$CW200,Attendance_sorted!$B200:$CW200,"nn")&lt;&gt;"nn","•",""),"")</f>
        <v/>
      </c>
      <c r="BC201" s="1" t="str">
        <f ca="1">IF(($A201&lt;&gt;"")*(BC$1&lt;&gt;""),IF(_xlfn.XLOOKUP(BC$1,Attendance_sorted!$B200:$CW200,Attendance_sorted!$B200:$CW200,"nn")&lt;&gt;"nn","•",""),"")</f>
        <v/>
      </c>
      <c r="BD201" s="1" t="str">
        <f ca="1">IF(($A201&lt;&gt;"")*(BD$1&lt;&gt;""),IF(_xlfn.XLOOKUP(BD$1,Attendance_sorted!$B200:$CW200,Attendance_sorted!$B200:$CW200,"nn")&lt;&gt;"nn","•",""),"")</f>
        <v/>
      </c>
      <c r="BE201" s="1" t="str">
        <f ca="1">IF(($A201&lt;&gt;"")*(BE$1&lt;&gt;""),IF(_xlfn.XLOOKUP(BE$1,Attendance_sorted!$B200:$CW200,Attendance_sorted!$B200:$CW200,"nn")&lt;&gt;"nn","•",""),"")</f>
        <v/>
      </c>
      <c r="BF201" s="1" t="str">
        <f ca="1">IF(($A201&lt;&gt;"")*(BF$1&lt;&gt;""),IF(_xlfn.XLOOKUP(BF$1,Attendance_sorted!$B200:$CW200,Attendance_sorted!$B200:$CW200,"nn")&lt;&gt;"nn","•",""),"")</f>
        <v/>
      </c>
      <c r="BG201" s="1" t="str">
        <f ca="1">IF(($A201&lt;&gt;"")*(BG$1&lt;&gt;""),IF(_xlfn.XLOOKUP(BG$1,Attendance_sorted!$B200:$CW200,Attendance_sorted!$B200:$CW200,"nn")&lt;&gt;"nn","•",""),"")</f>
        <v/>
      </c>
      <c r="BH201" s="1" t="str">
        <f ca="1">IF(($A201&lt;&gt;"")*(BH$1&lt;&gt;""),IF(_xlfn.XLOOKUP(BH$1,Attendance_sorted!$B200:$CW200,Attendance_sorted!$B200:$CW200,"nn")&lt;&gt;"nn","•",""),"")</f>
        <v/>
      </c>
      <c r="BI201" s="1" t="str">
        <f ca="1">IF(($A201&lt;&gt;"")*(BI$1&lt;&gt;""),IF(_xlfn.XLOOKUP(BI$1,Attendance_sorted!$B200:$CW200,Attendance_sorted!$B200:$CW200,"nn")&lt;&gt;"nn","•",""),"")</f>
        <v/>
      </c>
      <c r="BJ201" s="1" t="str">
        <f ca="1">IF(($A201&lt;&gt;"")*(BJ$1&lt;&gt;""),IF(_xlfn.XLOOKUP(BJ$1,Attendance_sorted!$B200:$CW200,Attendance_sorted!$B200:$CW200,"nn")&lt;&gt;"nn","•",""),"")</f>
        <v/>
      </c>
      <c r="BK201" s="1" t="str">
        <f ca="1">IF(($A201&lt;&gt;"")*(BK$1&lt;&gt;""),IF(_xlfn.XLOOKUP(BK$1,Attendance_sorted!$B200:$CW200,Attendance_sorted!$B200:$CW200,"nn")&lt;&gt;"nn","•",""),"")</f>
        <v/>
      </c>
      <c r="BL201" s="1" t="str">
        <f ca="1">IF(($A201&lt;&gt;"")*(BL$1&lt;&gt;""),IF(_xlfn.XLOOKUP(BL$1,Attendance_sorted!$B200:$CW200,Attendance_sorted!$B200:$CW200,"nn")&lt;&gt;"nn","•",""),"")</f>
        <v/>
      </c>
      <c r="BM201" s="1" t="str">
        <f ca="1">IF(($A201&lt;&gt;"")*(BM$1&lt;&gt;""),IF(_xlfn.XLOOKUP(BM$1,Attendance_sorted!$B200:$CW200,Attendance_sorted!$B200:$CW200,"nn")&lt;&gt;"nn","•",""),"")</f>
        <v/>
      </c>
      <c r="BN201" s="1" t="str">
        <f ca="1">IF(($A201&lt;&gt;"")*(BN$1&lt;&gt;""),IF(_xlfn.XLOOKUP(BN$1,Attendance_sorted!$B200:$CW200,Attendance_sorted!$B200:$CW200,"nn")&lt;&gt;"nn","•",""),"")</f>
        <v/>
      </c>
      <c r="BO201" s="1" t="str">
        <f ca="1">IF(($A201&lt;&gt;"")*(BO$1&lt;&gt;""),IF(_xlfn.XLOOKUP(BO$1,Attendance_sorted!$B200:$CW200,Attendance_sorted!$B200:$CW200,"nn")&lt;&gt;"nn","•",""),"")</f>
        <v/>
      </c>
      <c r="BP201" s="1" t="str">
        <f ca="1">IF(($A201&lt;&gt;"")*(BP$1&lt;&gt;""),IF(_xlfn.XLOOKUP(BP$1,Attendance_sorted!$B200:$CW200,Attendance_sorted!$B200:$CW200,"nn")&lt;&gt;"nn","•",""),"")</f>
        <v/>
      </c>
      <c r="BQ201" s="1" t="str">
        <f ca="1">IF(($A201&lt;&gt;"")*(BQ$1&lt;&gt;""),IF(_xlfn.XLOOKUP(BQ$1,Attendance_sorted!$B200:$CW200,Attendance_sorted!$B200:$CW200,"nn")&lt;&gt;"nn","•",""),"")</f>
        <v/>
      </c>
      <c r="BR201" s="1" t="str">
        <f ca="1">IF(($A201&lt;&gt;"")*(BR$1&lt;&gt;""),IF(_xlfn.XLOOKUP(BR$1,Attendance_sorted!$B200:$CW200,Attendance_sorted!$B200:$CW200,"nn")&lt;&gt;"nn","•",""),"")</f>
        <v/>
      </c>
      <c r="BS201" s="1" t="str">
        <f ca="1">IF(($A201&lt;&gt;"")*(BS$1&lt;&gt;""),IF(_xlfn.XLOOKUP(BS$1,Attendance_sorted!$B200:$CW200,Attendance_sorted!$B200:$CW200,"nn")&lt;&gt;"nn","•",""),"")</f>
        <v/>
      </c>
      <c r="BT201" s="1" t="str">
        <f ca="1">IF(($A201&lt;&gt;"")*(BT$1&lt;&gt;""),IF(_xlfn.XLOOKUP(BT$1,Attendance_sorted!$B200:$CW200,Attendance_sorted!$B200:$CW200,"nn")&lt;&gt;"nn","•",""),"")</f>
        <v/>
      </c>
      <c r="BU201" s="1" t="str">
        <f ca="1">IF(($A201&lt;&gt;"")*(BU$1&lt;&gt;""),IF(_xlfn.XLOOKUP(BU$1,Attendance_sorted!$B200:$CW200,Attendance_sorted!$B200:$CW200,"nn")&lt;&gt;"nn","•",""),"")</f>
        <v/>
      </c>
      <c r="BV201" s="1" t="str">
        <f ca="1">IF(($A201&lt;&gt;"")*(BV$1&lt;&gt;""),IF(_xlfn.XLOOKUP(BV$1,Attendance_sorted!$B200:$CW200,Attendance_sorted!$B200:$CW200,"nn")&lt;&gt;"nn","•",""),"")</f>
        <v/>
      </c>
      <c r="BW201" s="1" t="str">
        <f ca="1">IF(($A201&lt;&gt;"")*(BW$1&lt;&gt;""),IF(_xlfn.XLOOKUP(BW$1,Attendance_sorted!$B200:$CW200,Attendance_sorted!$B200:$CW200,"nn")&lt;&gt;"nn","•",""),"")</f>
        <v/>
      </c>
      <c r="BX201" s="1" t="str">
        <f ca="1">IF(($A201&lt;&gt;"")*(BX$1&lt;&gt;""),IF(_xlfn.XLOOKUP(BX$1,Attendance_sorted!$B200:$CW200,Attendance_sorted!$B200:$CW200,"nn")&lt;&gt;"nn","•",""),"")</f>
        <v/>
      </c>
      <c r="BY201" s="1" t="str">
        <f ca="1">IF(($A201&lt;&gt;"")*(BY$1&lt;&gt;""),IF(_xlfn.XLOOKUP(BY$1,Attendance_sorted!$B200:$CW200,Attendance_sorted!$B200:$CW200,"nn")&lt;&gt;"nn","•",""),"")</f>
        <v/>
      </c>
      <c r="BZ201" s="1" t="str">
        <f ca="1">IF(($A201&lt;&gt;"")*(BZ$1&lt;&gt;""),IF(_xlfn.XLOOKUP(BZ$1,Attendance_sorted!$B200:$CW200,Attendance_sorted!$B200:$CW200,"nn")&lt;&gt;"nn","•",""),"")</f>
        <v/>
      </c>
      <c r="CA201" s="1" t="str">
        <f ca="1">IF(($A201&lt;&gt;"")*(CA$1&lt;&gt;""),IF(_xlfn.XLOOKUP(CA$1,Attendance_sorted!$B200:$CW200,Attendance_sorted!$B200:$CW200,"nn")&lt;&gt;"nn","•",""),"")</f>
        <v/>
      </c>
      <c r="CB201" s="1" t="str">
        <f ca="1">IF(($A201&lt;&gt;"")*(CB$1&lt;&gt;""),IF(_xlfn.XLOOKUP(CB$1,Attendance_sorted!$B200:$CW200,Attendance_sorted!$B200:$CW200,"nn")&lt;&gt;"nn","•",""),"")</f>
        <v/>
      </c>
      <c r="CC201" s="1" t="str">
        <f ca="1">IF(($A201&lt;&gt;"")*(CC$1&lt;&gt;""),IF(_xlfn.XLOOKUP(CC$1,Attendance_sorted!$B200:$CW200,Attendance_sorted!$B200:$CW200,"nn")&lt;&gt;"nn","•",""),"")</f>
        <v/>
      </c>
      <c r="CD201" s="1" t="str">
        <f ca="1">IF(($A201&lt;&gt;"")*(CD$1&lt;&gt;""),IF(_xlfn.XLOOKUP(CD$1,Attendance_sorted!$B200:$CW200,Attendance_sorted!$B200:$CW200,"nn")&lt;&gt;"nn","•",""),"")</f>
        <v/>
      </c>
      <c r="CE201" s="1" t="str">
        <f ca="1">IF(($A201&lt;&gt;"")*(CE$1&lt;&gt;""),IF(_xlfn.XLOOKUP(CE$1,Attendance_sorted!$B200:$CW200,Attendance_sorted!$B200:$CW200,"nn")&lt;&gt;"nn","•",""),"")</f>
        <v/>
      </c>
      <c r="CF201" s="1" t="str">
        <f ca="1">IF(($A201&lt;&gt;"")*(CF$1&lt;&gt;""),IF(_xlfn.XLOOKUP(CF$1,Attendance_sorted!$B200:$CW200,Attendance_sorted!$B200:$CW200,"nn")&lt;&gt;"nn","•",""),"")</f>
        <v/>
      </c>
      <c r="CG201" s="1" t="str">
        <f ca="1">IF(($A201&lt;&gt;"")*(CG$1&lt;&gt;""),IF(_xlfn.XLOOKUP(CG$1,Attendance_sorted!$B200:$CW200,Attendance_sorted!$B200:$CW200,"nn")&lt;&gt;"nn","•",""),"")</f>
        <v/>
      </c>
      <c r="CH201" s="1" t="str">
        <f ca="1">IF(($A201&lt;&gt;"")*(CH$1&lt;&gt;""),IF(_xlfn.XLOOKUP(CH$1,Attendance_sorted!$B200:$CW200,Attendance_sorted!$B200:$CW200,"nn")&lt;&gt;"nn","•",""),"")</f>
        <v/>
      </c>
      <c r="CI201" s="1" t="str">
        <f ca="1">IF(($A201&lt;&gt;"")*(CI$1&lt;&gt;""),IF(_xlfn.XLOOKUP(CI$1,Attendance_sorted!$B200:$CW200,Attendance_sorted!$B200:$CW200,"nn")&lt;&gt;"nn","•",""),"")</f>
        <v/>
      </c>
      <c r="CJ201" s="1" t="str">
        <f ca="1">IF(($A201&lt;&gt;"")*(CJ$1&lt;&gt;""),IF(_xlfn.XLOOKUP(CJ$1,Attendance_sorted!$B200:$CW200,Attendance_sorted!$B200:$CW200,"nn")&lt;&gt;"nn","•",""),"")</f>
        <v/>
      </c>
      <c r="CK201" s="1" t="str">
        <f ca="1">IF(($A201&lt;&gt;"")*(CK$1&lt;&gt;""),IF(_xlfn.XLOOKUP(CK$1,Attendance_sorted!$B200:$CW200,Attendance_sorted!$B200:$CW200,"nn")&lt;&gt;"nn","•",""),"")</f>
        <v/>
      </c>
      <c r="CL201" s="1" t="str">
        <f ca="1">IF(($A201&lt;&gt;"")*(CL$1&lt;&gt;""),IF(_xlfn.XLOOKUP(CL$1,Attendance_sorted!$B200:$CW200,Attendance_sorted!$B200:$CW200,"nn")&lt;&gt;"nn","•",""),"")</f>
        <v/>
      </c>
      <c r="CM201" s="1" t="str">
        <f ca="1">IF(($A201&lt;&gt;"")*(CM$1&lt;&gt;""),IF(_xlfn.XLOOKUP(CM$1,Attendance_sorted!$B200:$CW200,Attendance_sorted!$B200:$CW200,"nn")&lt;&gt;"nn","•",""),"")</f>
        <v/>
      </c>
      <c r="CN201" s="1" t="str">
        <f ca="1">IF(($A201&lt;&gt;"")*(CN$1&lt;&gt;""),IF(_xlfn.XLOOKUP(CN$1,Attendance_sorted!$B200:$CW200,Attendance_sorted!$B200:$CW200,"nn")&lt;&gt;"nn","•",""),"")</f>
        <v/>
      </c>
      <c r="CO201" s="1" t="str">
        <f ca="1">IF(($A201&lt;&gt;"")*(CO$1&lt;&gt;""),IF(_xlfn.XLOOKUP(CO$1,Attendance_sorted!$B200:$CW200,Attendance_sorted!$B200:$CW200,"nn")&lt;&gt;"nn","•",""),"")</f>
        <v/>
      </c>
      <c r="CP201" s="1" t="str">
        <f ca="1">IF(($A201&lt;&gt;"")*(CP$1&lt;&gt;""),IF(_xlfn.XLOOKUP(CP$1,Attendance_sorted!$B200:$CW200,Attendance_sorted!$B200:$CW200,"nn")&lt;&gt;"nn","•",""),"")</f>
        <v/>
      </c>
      <c r="CQ201" s="1" t="str">
        <f ca="1">IF(($A201&lt;&gt;"")*(CQ$1&lt;&gt;""),IF(_xlfn.XLOOKUP(CQ$1,Attendance_sorted!$B200:$CW200,Attendance_sorted!$B200:$CW200,"nn")&lt;&gt;"nn","•",""),"")</f>
        <v/>
      </c>
      <c r="CR201" s="1" t="str">
        <f ca="1">IF(($A201&lt;&gt;"")*(CR$1&lt;&gt;""),IF(_xlfn.XLOOKUP(CR$1,Attendance_sorted!$B200:$CW200,Attendance_sorted!$B200:$CW200,"nn")&lt;&gt;"nn","•",""),"")</f>
        <v/>
      </c>
      <c r="CS201" s="1" t="str">
        <f ca="1">IF(($A201&lt;&gt;"")*(CS$1&lt;&gt;""),IF(_xlfn.XLOOKUP(CS$1,Attendance_sorted!$B200:$CW200,Attendance_sorted!$B200:$CW200,"nn")&lt;&gt;"nn","•",""),"")</f>
        <v/>
      </c>
      <c r="CT201" s="1" t="str">
        <f ca="1">IF(($A201&lt;&gt;"")*(CT$1&lt;&gt;""),IF(_xlfn.XLOOKUP(CT$1,Attendance_sorted!$B200:$CW200,Attendance_sorted!$B200:$CW200,"nn")&lt;&gt;"nn","•",""),"")</f>
        <v/>
      </c>
      <c r="CU201" s="1" t="str">
        <f ca="1">IF(($A201&lt;&gt;"")*(CU$1&lt;&gt;""),IF(_xlfn.XLOOKUP(CU$1,Attendance_sorted!$B200:$CW200,Attendance_sorted!$B200:$CW200,"nn")&lt;&gt;"nn","•",""),"")</f>
        <v/>
      </c>
      <c r="CV201" s="1" t="str">
        <f ca="1">IF(($A201&lt;&gt;"")*(CV$1&lt;&gt;""),IF(_xlfn.XLOOKUP(CV$1,Attendance_sorted!$B200:$CW200,Attendance_sorted!$B200:$CW200,"nn")&lt;&gt;"nn","•",""),"")</f>
        <v/>
      </c>
      <c r="CW201" s="1" t="str">
        <f ca="1">IF(($A201&lt;&gt;"")*(CW$1&lt;&gt;""),IF(_xlfn.XLOOKUP(CW$1,Attendance_sorted!$B200:$CW200,Attendance_sorted!$B200:$CW200,"nn")&lt;&gt;"nn","•",""),"")</f>
        <v/>
      </c>
    </row>
    <row r="202" spans="1:101">
      <c r="A202" s="1">
        <v>736</v>
      </c>
      <c r="B202" s="1" t="str">
        <f ca="1">IF(($A202&lt;&gt;"")*(B$1&lt;&gt;""),IF(_xlfn.XLOOKUP(B$1,Attendance_sorted!$B201:$CW201,Attendance_sorted!$B201:$CW201,"nn")&lt;&gt;"nn","•",""),"")</f>
        <v/>
      </c>
      <c r="C202" s="1" t="str">
        <f ca="1">IF(($A202&lt;&gt;"")*(C$1&lt;&gt;""),IF(_xlfn.XLOOKUP(C$1,Attendance_sorted!$B201:$CW201,Attendance_sorted!$B201:$CW201,"nn")&lt;&gt;"nn","•",""),"")</f>
        <v/>
      </c>
      <c r="D202" s="1" t="str">
        <f ca="1">IF(($A202&lt;&gt;"")*(D$1&lt;&gt;""),IF(_xlfn.XLOOKUP(D$1,Attendance_sorted!$B201:$CW201,Attendance_sorted!$B201:$CW201,"nn")&lt;&gt;"nn","•",""),"")</f>
        <v/>
      </c>
      <c r="E202" s="1" t="str">
        <f ca="1">IF(($A202&lt;&gt;"")*(E$1&lt;&gt;""),IF(_xlfn.XLOOKUP(E$1,Attendance_sorted!$B201:$CW201,Attendance_sorted!$B201:$CW201,"nn")&lt;&gt;"nn","•",""),"")</f>
        <v/>
      </c>
      <c r="F202" s="1" t="str">
        <f ca="1">IF(($A202&lt;&gt;"")*(F$1&lt;&gt;""),IF(_xlfn.XLOOKUP(F$1,Attendance_sorted!$B201:$CW201,Attendance_sorted!$B201:$CW201,"nn")&lt;&gt;"nn","•",""),"")</f>
        <v/>
      </c>
      <c r="G202" s="1" t="str">
        <f ca="1">IF(($A202&lt;&gt;"")*(G$1&lt;&gt;""),IF(_xlfn.XLOOKUP(G$1,Attendance_sorted!$B201:$CW201,Attendance_sorted!$B201:$CW201,"nn")&lt;&gt;"nn","•",""),"")</f>
        <v/>
      </c>
      <c r="H202" s="1" t="str">
        <f ca="1">IF(($A202&lt;&gt;"")*(H$1&lt;&gt;""),IF(_xlfn.XLOOKUP(H$1,Attendance_sorted!$B201:$CW201,Attendance_sorted!$B201:$CW201,"nn")&lt;&gt;"nn","•",""),"")</f>
        <v/>
      </c>
      <c r="I202" s="1" t="str">
        <f ca="1">IF(($A202&lt;&gt;"")*(I$1&lt;&gt;""),IF(_xlfn.XLOOKUP(I$1,Attendance_sorted!$B201:$CW201,Attendance_sorted!$B201:$CW201,"nn")&lt;&gt;"nn","•",""),"")</f>
        <v/>
      </c>
      <c r="J202" s="1" t="str">
        <f ca="1">IF(($A202&lt;&gt;"")*(J$1&lt;&gt;""),IF(_xlfn.XLOOKUP(J$1,Attendance_sorted!$B201:$CW201,Attendance_sorted!$B201:$CW201,"nn")&lt;&gt;"nn","•",""),"")</f>
        <v/>
      </c>
      <c r="K202" s="1" t="str">
        <f ca="1">IF(($A202&lt;&gt;"")*(K$1&lt;&gt;""),IF(_xlfn.XLOOKUP(K$1,Attendance_sorted!$B201:$CW201,Attendance_sorted!$B201:$CW201,"nn")&lt;&gt;"nn","•",""),"")</f>
        <v/>
      </c>
      <c r="L202" s="1" t="str">
        <f ca="1">IF(($A202&lt;&gt;"")*(L$1&lt;&gt;""),IF(_xlfn.XLOOKUP(L$1,Attendance_sorted!$B201:$CW201,Attendance_sorted!$B201:$CW201,"nn")&lt;&gt;"nn","•",""),"")</f>
        <v/>
      </c>
      <c r="M202" s="1" t="str">
        <f ca="1">IF(($A202&lt;&gt;"")*(M$1&lt;&gt;""),IF(_xlfn.XLOOKUP(M$1,Attendance_sorted!$B201:$CW201,Attendance_sorted!$B201:$CW201,"nn")&lt;&gt;"nn","•",""),"")</f>
        <v/>
      </c>
      <c r="N202" s="1" t="str">
        <f ca="1">IF(($A202&lt;&gt;"")*(N$1&lt;&gt;""),IF(_xlfn.XLOOKUP(N$1,Attendance_sorted!$B201:$CW201,Attendance_sorted!$B201:$CW201,"nn")&lt;&gt;"nn","•",""),"")</f>
        <v/>
      </c>
      <c r="O202" s="1" t="str">
        <f ca="1">IF(($A202&lt;&gt;"")*(O$1&lt;&gt;""),IF(_xlfn.XLOOKUP(O$1,Attendance_sorted!$B201:$CW201,Attendance_sorted!$B201:$CW201,"nn")&lt;&gt;"nn","•",""),"")</f>
        <v/>
      </c>
      <c r="P202" s="1" t="str">
        <f ca="1">IF(($A202&lt;&gt;"")*(P$1&lt;&gt;""),IF(_xlfn.XLOOKUP(P$1,Attendance_sorted!$B201:$CW201,Attendance_sorted!$B201:$CW201,"nn")&lt;&gt;"nn","•",""),"")</f>
        <v/>
      </c>
      <c r="Q202" s="1" t="str">
        <f ca="1">IF(($A202&lt;&gt;"")*(Q$1&lt;&gt;""),IF(_xlfn.XLOOKUP(Q$1,Attendance_sorted!$B201:$CW201,Attendance_sorted!$B201:$CW201,"nn")&lt;&gt;"nn","•",""),"")</f>
        <v/>
      </c>
      <c r="R202" s="1" t="str">
        <f ca="1">IF(($A202&lt;&gt;"")*(R$1&lt;&gt;""),IF(_xlfn.XLOOKUP(R$1,Attendance_sorted!$B201:$CW201,Attendance_sorted!$B201:$CW201,"nn")&lt;&gt;"nn","•",""),"")</f>
        <v/>
      </c>
      <c r="S202" s="1" t="str">
        <f ca="1">IF(($A202&lt;&gt;"")*(S$1&lt;&gt;""),IF(_xlfn.XLOOKUP(S$1,Attendance_sorted!$B201:$CW201,Attendance_sorted!$B201:$CW201,"nn")&lt;&gt;"nn","•",""),"")</f>
        <v/>
      </c>
      <c r="T202" s="1" t="str">
        <f ca="1">IF(($A202&lt;&gt;"")*(T$1&lt;&gt;""),IF(_xlfn.XLOOKUP(T$1,Attendance_sorted!$B201:$CW201,Attendance_sorted!$B201:$CW201,"nn")&lt;&gt;"nn","•",""),"")</f>
        <v/>
      </c>
      <c r="U202" s="1" t="str">
        <f ca="1">IF(($A202&lt;&gt;"")*(U$1&lt;&gt;""),IF(_xlfn.XLOOKUP(U$1,Attendance_sorted!$B201:$CW201,Attendance_sorted!$B201:$CW201,"nn")&lt;&gt;"nn","•",""),"")</f>
        <v>•</v>
      </c>
      <c r="V202" s="1" t="str">
        <f ca="1">IF(($A202&lt;&gt;"")*(V$1&lt;&gt;""),IF(_xlfn.XLOOKUP(V$1,Attendance_sorted!$B201:$CW201,Attendance_sorted!$B201:$CW201,"nn")&lt;&gt;"nn","•",""),"")</f>
        <v/>
      </c>
      <c r="W202" s="1" t="str">
        <f ca="1">IF(($A202&lt;&gt;"")*(W$1&lt;&gt;""),IF(_xlfn.XLOOKUP(W$1,Attendance_sorted!$B201:$CW201,Attendance_sorted!$B201:$CW201,"nn")&lt;&gt;"nn","•",""),"")</f>
        <v/>
      </c>
      <c r="X202" s="1" t="str">
        <f ca="1">IF(($A202&lt;&gt;"")*(X$1&lt;&gt;""),IF(_xlfn.XLOOKUP(X$1,Attendance_sorted!$B201:$CW201,Attendance_sorted!$B201:$CW201,"nn")&lt;&gt;"nn","•",""),"")</f>
        <v/>
      </c>
      <c r="Y202" s="1" t="str">
        <f ca="1">IF(($A202&lt;&gt;"")*(Y$1&lt;&gt;""),IF(_xlfn.XLOOKUP(Y$1,Attendance_sorted!$B201:$CW201,Attendance_sorted!$B201:$CW201,"nn")&lt;&gt;"nn","•",""),"")</f>
        <v/>
      </c>
      <c r="Z202" s="1" t="str">
        <f ca="1">IF(($A202&lt;&gt;"")*(Z$1&lt;&gt;""),IF(_xlfn.XLOOKUP(Z$1,Attendance_sorted!$B201:$CW201,Attendance_sorted!$B201:$CW201,"nn")&lt;&gt;"nn","•",""),"")</f>
        <v/>
      </c>
      <c r="AA202" s="1" t="str">
        <f ca="1">IF(($A202&lt;&gt;"")*(AA$1&lt;&gt;""),IF(_xlfn.XLOOKUP(AA$1,Attendance_sorted!$B201:$CW201,Attendance_sorted!$B201:$CW201,"nn")&lt;&gt;"nn","•",""),"")</f>
        <v/>
      </c>
      <c r="AB202" s="1" t="str">
        <f ca="1">IF(($A202&lt;&gt;"")*(AB$1&lt;&gt;""),IF(_xlfn.XLOOKUP(AB$1,Attendance_sorted!$B201:$CW201,Attendance_sorted!$B201:$CW201,"nn")&lt;&gt;"nn","•",""),"")</f>
        <v/>
      </c>
      <c r="AC202" s="1" t="str">
        <f ca="1">IF(($A202&lt;&gt;"")*(AC$1&lt;&gt;""),IF(_xlfn.XLOOKUP(AC$1,Attendance_sorted!$B201:$CW201,Attendance_sorted!$B201:$CW201,"nn")&lt;&gt;"nn","•",""),"")</f>
        <v/>
      </c>
      <c r="AD202" s="1" t="str">
        <f ca="1">IF(($A202&lt;&gt;"")*(AD$1&lt;&gt;""),IF(_xlfn.XLOOKUP(AD$1,Attendance_sorted!$B201:$CW201,Attendance_sorted!$B201:$CW201,"nn")&lt;&gt;"nn","•",""),"")</f>
        <v/>
      </c>
      <c r="AE202" s="1" t="str">
        <f ca="1">IF(($A202&lt;&gt;"")*(AE$1&lt;&gt;""),IF(_xlfn.XLOOKUP(AE$1,Attendance_sorted!$B201:$CW201,Attendance_sorted!$B201:$CW201,"nn")&lt;&gt;"nn","•",""),"")</f>
        <v/>
      </c>
      <c r="AF202" s="1" t="str">
        <f ca="1">IF(($A202&lt;&gt;"")*(AF$1&lt;&gt;""),IF(_xlfn.XLOOKUP(AF$1,Attendance_sorted!$B201:$CW201,Attendance_sorted!$B201:$CW201,"nn")&lt;&gt;"nn","•",""),"")</f>
        <v/>
      </c>
      <c r="AG202" s="1" t="str">
        <f ca="1">IF(($A202&lt;&gt;"")*(AG$1&lt;&gt;""),IF(_xlfn.XLOOKUP(AG$1,Attendance_sorted!$B201:$CW201,Attendance_sorted!$B201:$CW201,"nn")&lt;&gt;"nn","•",""),"")</f>
        <v/>
      </c>
      <c r="AH202" s="1" t="str">
        <f ca="1">IF(($A202&lt;&gt;"")*(AH$1&lt;&gt;""),IF(_xlfn.XLOOKUP(AH$1,Attendance_sorted!$B201:$CW201,Attendance_sorted!$B201:$CW201,"nn")&lt;&gt;"nn","•",""),"")</f>
        <v/>
      </c>
      <c r="AI202" s="1" t="str">
        <f ca="1">IF(($A202&lt;&gt;"")*(AI$1&lt;&gt;""),IF(_xlfn.XLOOKUP(AI$1,Attendance_sorted!$B201:$CW201,Attendance_sorted!$B201:$CW201,"nn")&lt;&gt;"nn","•",""),"")</f>
        <v/>
      </c>
      <c r="AJ202" s="1" t="str">
        <f ca="1">IF(($A202&lt;&gt;"")*(AJ$1&lt;&gt;""),IF(_xlfn.XLOOKUP(AJ$1,Attendance_sorted!$B201:$CW201,Attendance_sorted!$B201:$CW201,"nn")&lt;&gt;"nn","•",""),"")</f>
        <v/>
      </c>
      <c r="AK202" s="1" t="str">
        <f ca="1">IF(($A202&lt;&gt;"")*(AK$1&lt;&gt;""),IF(_xlfn.XLOOKUP(AK$1,Attendance_sorted!$B201:$CW201,Attendance_sorted!$B201:$CW201,"nn")&lt;&gt;"nn","•",""),"")</f>
        <v/>
      </c>
      <c r="AL202" s="1" t="str">
        <f ca="1">IF(($A202&lt;&gt;"")*(AL$1&lt;&gt;""),IF(_xlfn.XLOOKUP(AL$1,Attendance_sorted!$B201:$CW201,Attendance_sorted!$B201:$CW201,"nn")&lt;&gt;"nn","•",""),"")</f>
        <v/>
      </c>
      <c r="AM202" s="1" t="str">
        <f ca="1">IF(($A202&lt;&gt;"")*(AM$1&lt;&gt;""),IF(_xlfn.XLOOKUP(AM$1,Attendance_sorted!$B201:$CW201,Attendance_sorted!$B201:$CW201,"nn")&lt;&gt;"nn","•",""),"")</f>
        <v/>
      </c>
      <c r="AN202" s="1" t="str">
        <f ca="1">IF(($A202&lt;&gt;"")*(AN$1&lt;&gt;""),IF(_xlfn.XLOOKUP(AN$1,Attendance_sorted!$B201:$CW201,Attendance_sorted!$B201:$CW201,"nn")&lt;&gt;"nn","•",""),"")</f>
        <v/>
      </c>
      <c r="AO202" s="1" t="str">
        <f ca="1">IF(($A202&lt;&gt;"")*(AO$1&lt;&gt;""),IF(_xlfn.XLOOKUP(AO$1,Attendance_sorted!$B201:$CW201,Attendance_sorted!$B201:$CW201,"nn")&lt;&gt;"nn","•",""),"")</f>
        <v/>
      </c>
      <c r="AP202" s="1" t="str">
        <f ca="1">IF(($A202&lt;&gt;"")*(AP$1&lt;&gt;""),IF(_xlfn.XLOOKUP(AP$1,Attendance_sorted!$B201:$CW201,Attendance_sorted!$B201:$CW201,"nn")&lt;&gt;"nn","•",""),"")</f>
        <v/>
      </c>
      <c r="AQ202" s="1" t="str">
        <f ca="1">IF(($A202&lt;&gt;"")*(AQ$1&lt;&gt;""),IF(_xlfn.XLOOKUP(AQ$1,Attendance_sorted!$B201:$CW201,Attendance_sorted!$B201:$CW201,"nn")&lt;&gt;"nn","•",""),"")</f>
        <v/>
      </c>
      <c r="AR202" s="1" t="str">
        <f ca="1">IF(($A202&lt;&gt;"")*(AR$1&lt;&gt;""),IF(_xlfn.XLOOKUP(AR$1,Attendance_sorted!$B201:$CW201,Attendance_sorted!$B201:$CW201,"nn")&lt;&gt;"nn","•",""),"")</f>
        <v/>
      </c>
      <c r="AS202" s="1" t="str">
        <f ca="1">IF(($A202&lt;&gt;"")*(AS$1&lt;&gt;""),IF(_xlfn.XLOOKUP(AS$1,Attendance_sorted!$B201:$CW201,Attendance_sorted!$B201:$CW201,"nn")&lt;&gt;"nn","•",""),"")</f>
        <v/>
      </c>
      <c r="AT202" s="1" t="str">
        <f ca="1">IF(($A202&lt;&gt;"")*(AT$1&lt;&gt;""),IF(_xlfn.XLOOKUP(AT$1,Attendance_sorted!$B201:$CW201,Attendance_sorted!$B201:$CW201,"nn")&lt;&gt;"nn","•",""),"")</f>
        <v/>
      </c>
      <c r="AU202" s="1" t="str">
        <f ca="1">IF(($A202&lt;&gt;"")*(AU$1&lt;&gt;""),IF(_xlfn.XLOOKUP(AU$1,Attendance_sorted!$B201:$CW201,Attendance_sorted!$B201:$CW201,"nn")&lt;&gt;"nn","•",""),"")</f>
        <v/>
      </c>
      <c r="AV202" s="1" t="str">
        <f ca="1">IF(($A202&lt;&gt;"")*(AV$1&lt;&gt;""),IF(_xlfn.XLOOKUP(AV$1,Attendance_sorted!$B201:$CW201,Attendance_sorted!$B201:$CW201,"nn")&lt;&gt;"nn","•",""),"")</f>
        <v/>
      </c>
      <c r="AW202" s="1" t="str">
        <f ca="1">IF(($A202&lt;&gt;"")*(AW$1&lt;&gt;""),IF(_xlfn.XLOOKUP(AW$1,Attendance_sorted!$B201:$CW201,Attendance_sorted!$B201:$CW201,"nn")&lt;&gt;"nn","•",""),"")</f>
        <v/>
      </c>
      <c r="AX202" s="1" t="str">
        <f ca="1">IF(($A202&lt;&gt;"")*(AX$1&lt;&gt;""),IF(_xlfn.XLOOKUP(AX$1,Attendance_sorted!$B201:$CW201,Attendance_sorted!$B201:$CW201,"nn")&lt;&gt;"nn","•",""),"")</f>
        <v/>
      </c>
      <c r="AY202" s="1" t="str">
        <f ca="1">IF(($A202&lt;&gt;"")*(AY$1&lt;&gt;""),IF(_xlfn.XLOOKUP(AY$1,Attendance_sorted!$B201:$CW201,Attendance_sorted!$B201:$CW201,"nn")&lt;&gt;"nn","•",""),"")</f>
        <v/>
      </c>
      <c r="AZ202" s="1" t="str">
        <f ca="1">IF(($A202&lt;&gt;"")*(AZ$1&lt;&gt;""),IF(_xlfn.XLOOKUP(AZ$1,Attendance_sorted!$B201:$CW201,Attendance_sorted!$B201:$CW201,"nn")&lt;&gt;"nn","•",""),"")</f>
        <v/>
      </c>
      <c r="BA202" s="1" t="str">
        <f ca="1">IF(($A202&lt;&gt;"")*(BA$1&lt;&gt;""),IF(_xlfn.XLOOKUP(BA$1,Attendance_sorted!$B201:$CW201,Attendance_sorted!$B201:$CW201,"nn")&lt;&gt;"nn","•",""),"")</f>
        <v/>
      </c>
      <c r="BB202" s="1" t="str">
        <f ca="1">IF(($A202&lt;&gt;"")*(BB$1&lt;&gt;""),IF(_xlfn.XLOOKUP(BB$1,Attendance_sorted!$B201:$CW201,Attendance_sorted!$B201:$CW201,"nn")&lt;&gt;"nn","•",""),"")</f>
        <v/>
      </c>
      <c r="BC202" s="1" t="str">
        <f ca="1">IF(($A202&lt;&gt;"")*(BC$1&lt;&gt;""),IF(_xlfn.XLOOKUP(BC$1,Attendance_sorted!$B201:$CW201,Attendance_sorted!$B201:$CW201,"nn")&lt;&gt;"nn","•",""),"")</f>
        <v/>
      </c>
      <c r="BD202" s="1" t="str">
        <f ca="1">IF(($A202&lt;&gt;"")*(BD$1&lt;&gt;""),IF(_xlfn.XLOOKUP(BD$1,Attendance_sorted!$B201:$CW201,Attendance_sorted!$B201:$CW201,"nn")&lt;&gt;"nn","•",""),"")</f>
        <v/>
      </c>
      <c r="BE202" s="1" t="str">
        <f ca="1">IF(($A202&lt;&gt;"")*(BE$1&lt;&gt;""),IF(_xlfn.XLOOKUP(BE$1,Attendance_sorted!$B201:$CW201,Attendance_sorted!$B201:$CW201,"nn")&lt;&gt;"nn","•",""),"")</f>
        <v/>
      </c>
      <c r="BF202" s="1" t="str">
        <f ca="1">IF(($A202&lt;&gt;"")*(BF$1&lt;&gt;""),IF(_xlfn.XLOOKUP(BF$1,Attendance_sorted!$B201:$CW201,Attendance_sorted!$B201:$CW201,"nn")&lt;&gt;"nn","•",""),"")</f>
        <v/>
      </c>
      <c r="BG202" s="1" t="str">
        <f ca="1">IF(($A202&lt;&gt;"")*(BG$1&lt;&gt;""),IF(_xlfn.XLOOKUP(BG$1,Attendance_sorted!$B201:$CW201,Attendance_sorted!$B201:$CW201,"nn")&lt;&gt;"nn","•",""),"")</f>
        <v/>
      </c>
      <c r="BH202" s="1" t="str">
        <f ca="1">IF(($A202&lt;&gt;"")*(BH$1&lt;&gt;""),IF(_xlfn.XLOOKUP(BH$1,Attendance_sorted!$B201:$CW201,Attendance_sorted!$B201:$CW201,"nn")&lt;&gt;"nn","•",""),"")</f>
        <v/>
      </c>
      <c r="BI202" s="1" t="str">
        <f ca="1">IF(($A202&lt;&gt;"")*(BI$1&lt;&gt;""),IF(_xlfn.XLOOKUP(BI$1,Attendance_sorted!$B201:$CW201,Attendance_sorted!$B201:$CW201,"nn")&lt;&gt;"nn","•",""),"")</f>
        <v/>
      </c>
      <c r="BJ202" s="1" t="str">
        <f ca="1">IF(($A202&lt;&gt;"")*(BJ$1&lt;&gt;""),IF(_xlfn.XLOOKUP(BJ$1,Attendance_sorted!$B201:$CW201,Attendance_sorted!$B201:$CW201,"nn")&lt;&gt;"nn","•",""),"")</f>
        <v/>
      </c>
      <c r="BK202" s="1" t="str">
        <f ca="1">IF(($A202&lt;&gt;"")*(BK$1&lt;&gt;""),IF(_xlfn.XLOOKUP(BK$1,Attendance_sorted!$B201:$CW201,Attendance_sorted!$B201:$CW201,"nn")&lt;&gt;"nn","•",""),"")</f>
        <v/>
      </c>
      <c r="BL202" s="1" t="str">
        <f ca="1">IF(($A202&lt;&gt;"")*(BL$1&lt;&gt;""),IF(_xlfn.XLOOKUP(BL$1,Attendance_sorted!$B201:$CW201,Attendance_sorted!$B201:$CW201,"nn")&lt;&gt;"nn","•",""),"")</f>
        <v/>
      </c>
      <c r="BM202" s="1" t="str">
        <f ca="1">IF(($A202&lt;&gt;"")*(BM$1&lt;&gt;""),IF(_xlfn.XLOOKUP(BM$1,Attendance_sorted!$B201:$CW201,Attendance_sorted!$B201:$CW201,"nn")&lt;&gt;"nn","•",""),"")</f>
        <v/>
      </c>
      <c r="BN202" s="1" t="str">
        <f ca="1">IF(($A202&lt;&gt;"")*(BN$1&lt;&gt;""),IF(_xlfn.XLOOKUP(BN$1,Attendance_sorted!$B201:$CW201,Attendance_sorted!$B201:$CW201,"nn")&lt;&gt;"nn","•",""),"")</f>
        <v/>
      </c>
      <c r="BO202" s="1" t="str">
        <f ca="1">IF(($A202&lt;&gt;"")*(BO$1&lt;&gt;""),IF(_xlfn.XLOOKUP(BO$1,Attendance_sorted!$B201:$CW201,Attendance_sorted!$B201:$CW201,"nn")&lt;&gt;"nn","•",""),"")</f>
        <v/>
      </c>
      <c r="BP202" s="1" t="str">
        <f ca="1">IF(($A202&lt;&gt;"")*(BP$1&lt;&gt;""),IF(_xlfn.XLOOKUP(BP$1,Attendance_sorted!$B201:$CW201,Attendance_sorted!$B201:$CW201,"nn")&lt;&gt;"nn","•",""),"")</f>
        <v/>
      </c>
      <c r="BQ202" s="1" t="str">
        <f ca="1">IF(($A202&lt;&gt;"")*(BQ$1&lt;&gt;""),IF(_xlfn.XLOOKUP(BQ$1,Attendance_sorted!$B201:$CW201,Attendance_sorted!$B201:$CW201,"nn")&lt;&gt;"nn","•",""),"")</f>
        <v/>
      </c>
      <c r="BR202" s="1" t="str">
        <f ca="1">IF(($A202&lt;&gt;"")*(BR$1&lt;&gt;""),IF(_xlfn.XLOOKUP(BR$1,Attendance_sorted!$B201:$CW201,Attendance_sorted!$B201:$CW201,"nn")&lt;&gt;"nn","•",""),"")</f>
        <v/>
      </c>
      <c r="BS202" s="1" t="str">
        <f ca="1">IF(($A202&lt;&gt;"")*(BS$1&lt;&gt;""),IF(_xlfn.XLOOKUP(BS$1,Attendance_sorted!$B201:$CW201,Attendance_sorted!$B201:$CW201,"nn")&lt;&gt;"nn","•",""),"")</f>
        <v/>
      </c>
      <c r="BT202" s="1" t="str">
        <f ca="1">IF(($A202&lt;&gt;"")*(BT$1&lt;&gt;""),IF(_xlfn.XLOOKUP(BT$1,Attendance_sorted!$B201:$CW201,Attendance_sorted!$B201:$CW201,"nn")&lt;&gt;"nn","•",""),"")</f>
        <v/>
      </c>
      <c r="BU202" s="1" t="str">
        <f ca="1">IF(($A202&lt;&gt;"")*(BU$1&lt;&gt;""),IF(_xlfn.XLOOKUP(BU$1,Attendance_sorted!$B201:$CW201,Attendance_sorted!$B201:$CW201,"nn")&lt;&gt;"nn","•",""),"")</f>
        <v/>
      </c>
      <c r="BV202" s="1" t="str">
        <f ca="1">IF(($A202&lt;&gt;"")*(BV$1&lt;&gt;""),IF(_xlfn.XLOOKUP(BV$1,Attendance_sorted!$B201:$CW201,Attendance_sorted!$B201:$CW201,"nn")&lt;&gt;"nn","•",""),"")</f>
        <v/>
      </c>
      <c r="BW202" s="1" t="str">
        <f ca="1">IF(($A202&lt;&gt;"")*(BW$1&lt;&gt;""),IF(_xlfn.XLOOKUP(BW$1,Attendance_sorted!$B201:$CW201,Attendance_sorted!$B201:$CW201,"nn")&lt;&gt;"nn","•",""),"")</f>
        <v/>
      </c>
      <c r="BX202" s="1" t="str">
        <f ca="1">IF(($A202&lt;&gt;"")*(BX$1&lt;&gt;""),IF(_xlfn.XLOOKUP(BX$1,Attendance_sorted!$B201:$CW201,Attendance_sorted!$B201:$CW201,"nn")&lt;&gt;"nn","•",""),"")</f>
        <v/>
      </c>
      <c r="BY202" s="1" t="str">
        <f ca="1">IF(($A202&lt;&gt;"")*(BY$1&lt;&gt;""),IF(_xlfn.XLOOKUP(BY$1,Attendance_sorted!$B201:$CW201,Attendance_sorted!$B201:$CW201,"nn")&lt;&gt;"nn","•",""),"")</f>
        <v/>
      </c>
      <c r="BZ202" s="1" t="str">
        <f ca="1">IF(($A202&lt;&gt;"")*(BZ$1&lt;&gt;""),IF(_xlfn.XLOOKUP(BZ$1,Attendance_sorted!$B201:$CW201,Attendance_sorted!$B201:$CW201,"nn")&lt;&gt;"nn","•",""),"")</f>
        <v/>
      </c>
      <c r="CA202" s="1" t="str">
        <f ca="1">IF(($A202&lt;&gt;"")*(CA$1&lt;&gt;""),IF(_xlfn.XLOOKUP(CA$1,Attendance_sorted!$B201:$CW201,Attendance_sorted!$B201:$CW201,"nn")&lt;&gt;"nn","•",""),"")</f>
        <v/>
      </c>
      <c r="CB202" s="1" t="str">
        <f ca="1">IF(($A202&lt;&gt;"")*(CB$1&lt;&gt;""),IF(_xlfn.XLOOKUP(CB$1,Attendance_sorted!$B201:$CW201,Attendance_sorted!$B201:$CW201,"nn")&lt;&gt;"nn","•",""),"")</f>
        <v/>
      </c>
      <c r="CC202" s="1" t="str">
        <f ca="1">IF(($A202&lt;&gt;"")*(CC$1&lt;&gt;""),IF(_xlfn.XLOOKUP(CC$1,Attendance_sorted!$B201:$CW201,Attendance_sorted!$B201:$CW201,"nn")&lt;&gt;"nn","•",""),"")</f>
        <v/>
      </c>
      <c r="CD202" s="1" t="str">
        <f ca="1">IF(($A202&lt;&gt;"")*(CD$1&lt;&gt;""),IF(_xlfn.XLOOKUP(CD$1,Attendance_sorted!$B201:$CW201,Attendance_sorted!$B201:$CW201,"nn")&lt;&gt;"nn","•",""),"")</f>
        <v/>
      </c>
      <c r="CE202" s="1" t="str">
        <f ca="1">IF(($A202&lt;&gt;"")*(CE$1&lt;&gt;""),IF(_xlfn.XLOOKUP(CE$1,Attendance_sorted!$B201:$CW201,Attendance_sorted!$B201:$CW201,"nn")&lt;&gt;"nn","•",""),"")</f>
        <v/>
      </c>
      <c r="CF202" s="1" t="str">
        <f ca="1">IF(($A202&lt;&gt;"")*(CF$1&lt;&gt;""),IF(_xlfn.XLOOKUP(CF$1,Attendance_sorted!$B201:$CW201,Attendance_sorted!$B201:$CW201,"nn")&lt;&gt;"nn","•",""),"")</f>
        <v/>
      </c>
      <c r="CG202" s="1" t="str">
        <f ca="1">IF(($A202&lt;&gt;"")*(CG$1&lt;&gt;""),IF(_xlfn.XLOOKUP(CG$1,Attendance_sorted!$B201:$CW201,Attendance_sorted!$B201:$CW201,"nn")&lt;&gt;"nn","•",""),"")</f>
        <v/>
      </c>
      <c r="CH202" s="1" t="str">
        <f ca="1">IF(($A202&lt;&gt;"")*(CH$1&lt;&gt;""),IF(_xlfn.XLOOKUP(CH$1,Attendance_sorted!$B201:$CW201,Attendance_sorted!$B201:$CW201,"nn")&lt;&gt;"nn","•",""),"")</f>
        <v/>
      </c>
      <c r="CI202" s="1" t="str">
        <f ca="1">IF(($A202&lt;&gt;"")*(CI$1&lt;&gt;""),IF(_xlfn.XLOOKUP(CI$1,Attendance_sorted!$B201:$CW201,Attendance_sorted!$B201:$CW201,"nn")&lt;&gt;"nn","•",""),"")</f>
        <v/>
      </c>
      <c r="CJ202" s="1" t="str">
        <f ca="1">IF(($A202&lt;&gt;"")*(CJ$1&lt;&gt;""),IF(_xlfn.XLOOKUP(CJ$1,Attendance_sorted!$B201:$CW201,Attendance_sorted!$B201:$CW201,"nn")&lt;&gt;"nn","•",""),"")</f>
        <v/>
      </c>
      <c r="CK202" s="1" t="str">
        <f ca="1">IF(($A202&lt;&gt;"")*(CK$1&lt;&gt;""),IF(_xlfn.XLOOKUP(CK$1,Attendance_sorted!$B201:$CW201,Attendance_sorted!$B201:$CW201,"nn")&lt;&gt;"nn","•",""),"")</f>
        <v/>
      </c>
      <c r="CL202" s="1" t="str">
        <f ca="1">IF(($A202&lt;&gt;"")*(CL$1&lt;&gt;""),IF(_xlfn.XLOOKUP(CL$1,Attendance_sorted!$B201:$CW201,Attendance_sorted!$B201:$CW201,"nn")&lt;&gt;"nn","•",""),"")</f>
        <v/>
      </c>
      <c r="CM202" s="1" t="str">
        <f ca="1">IF(($A202&lt;&gt;"")*(CM$1&lt;&gt;""),IF(_xlfn.XLOOKUP(CM$1,Attendance_sorted!$B201:$CW201,Attendance_sorted!$B201:$CW201,"nn")&lt;&gt;"nn","•",""),"")</f>
        <v/>
      </c>
      <c r="CN202" s="1" t="str">
        <f ca="1">IF(($A202&lt;&gt;"")*(CN$1&lt;&gt;""),IF(_xlfn.XLOOKUP(CN$1,Attendance_sorted!$B201:$CW201,Attendance_sorted!$B201:$CW201,"nn")&lt;&gt;"nn","•",""),"")</f>
        <v/>
      </c>
      <c r="CO202" s="1" t="str">
        <f ca="1">IF(($A202&lt;&gt;"")*(CO$1&lt;&gt;""),IF(_xlfn.XLOOKUP(CO$1,Attendance_sorted!$B201:$CW201,Attendance_sorted!$B201:$CW201,"nn")&lt;&gt;"nn","•",""),"")</f>
        <v/>
      </c>
      <c r="CP202" s="1" t="str">
        <f ca="1">IF(($A202&lt;&gt;"")*(CP$1&lt;&gt;""),IF(_xlfn.XLOOKUP(CP$1,Attendance_sorted!$B201:$CW201,Attendance_sorted!$B201:$CW201,"nn")&lt;&gt;"nn","•",""),"")</f>
        <v/>
      </c>
      <c r="CQ202" s="1" t="str">
        <f ca="1">IF(($A202&lt;&gt;"")*(CQ$1&lt;&gt;""),IF(_xlfn.XLOOKUP(CQ$1,Attendance_sorted!$B201:$CW201,Attendance_sorted!$B201:$CW201,"nn")&lt;&gt;"nn","•",""),"")</f>
        <v/>
      </c>
      <c r="CR202" s="1" t="str">
        <f ca="1">IF(($A202&lt;&gt;"")*(CR$1&lt;&gt;""),IF(_xlfn.XLOOKUP(CR$1,Attendance_sorted!$B201:$CW201,Attendance_sorted!$B201:$CW201,"nn")&lt;&gt;"nn","•",""),"")</f>
        <v/>
      </c>
      <c r="CS202" s="1" t="str">
        <f ca="1">IF(($A202&lt;&gt;"")*(CS$1&lt;&gt;""),IF(_xlfn.XLOOKUP(CS$1,Attendance_sorted!$B201:$CW201,Attendance_sorted!$B201:$CW201,"nn")&lt;&gt;"nn","•",""),"")</f>
        <v/>
      </c>
      <c r="CT202" s="1" t="str">
        <f ca="1">IF(($A202&lt;&gt;"")*(CT$1&lt;&gt;""),IF(_xlfn.XLOOKUP(CT$1,Attendance_sorted!$B201:$CW201,Attendance_sorted!$B201:$CW201,"nn")&lt;&gt;"nn","•",""),"")</f>
        <v/>
      </c>
      <c r="CU202" s="1" t="str">
        <f ca="1">IF(($A202&lt;&gt;"")*(CU$1&lt;&gt;""),IF(_xlfn.XLOOKUP(CU$1,Attendance_sorted!$B201:$CW201,Attendance_sorted!$B201:$CW201,"nn")&lt;&gt;"nn","•",""),"")</f>
        <v/>
      </c>
      <c r="CV202" s="1" t="str">
        <f ca="1">IF(($A202&lt;&gt;"")*(CV$1&lt;&gt;""),IF(_xlfn.XLOOKUP(CV$1,Attendance_sorted!$B201:$CW201,Attendance_sorted!$B201:$CW201,"nn")&lt;&gt;"nn","•",""),"")</f>
        <v/>
      </c>
      <c r="CW202" s="1" t="str">
        <f ca="1">IF(($A202&lt;&gt;"")*(CW$1&lt;&gt;""),IF(_xlfn.XLOOKUP(CW$1,Attendance_sorted!$B201:$CW201,Attendance_sorted!$B201:$CW201,"nn")&lt;&gt;"nn","•",""),"")</f>
        <v/>
      </c>
    </row>
    <row r="203" spans="1:101">
      <c r="A203" s="1">
        <v>737</v>
      </c>
      <c r="B203" s="1" t="str">
        <f ca="1">IF(($A203&lt;&gt;"")*(B$1&lt;&gt;""),IF(_xlfn.XLOOKUP(B$1,Attendance_sorted!$B202:$CW202,Attendance_sorted!$B202:$CW202,"nn")&lt;&gt;"nn","•",""),"")</f>
        <v/>
      </c>
      <c r="C203" s="1" t="str">
        <f ca="1">IF(($A203&lt;&gt;"")*(C$1&lt;&gt;""),IF(_xlfn.XLOOKUP(C$1,Attendance_sorted!$B202:$CW202,Attendance_sorted!$B202:$CW202,"nn")&lt;&gt;"nn","•",""),"")</f>
        <v/>
      </c>
      <c r="D203" s="1" t="str">
        <f ca="1">IF(($A203&lt;&gt;"")*(D$1&lt;&gt;""),IF(_xlfn.XLOOKUP(D$1,Attendance_sorted!$B202:$CW202,Attendance_sorted!$B202:$CW202,"nn")&lt;&gt;"nn","•",""),"")</f>
        <v>•</v>
      </c>
      <c r="E203" s="1" t="str">
        <f ca="1">IF(($A203&lt;&gt;"")*(E$1&lt;&gt;""),IF(_xlfn.XLOOKUP(E$1,Attendance_sorted!$B202:$CW202,Attendance_sorted!$B202:$CW202,"nn")&lt;&gt;"nn","•",""),"")</f>
        <v/>
      </c>
      <c r="F203" s="1" t="str">
        <f ca="1">IF(($A203&lt;&gt;"")*(F$1&lt;&gt;""),IF(_xlfn.XLOOKUP(F$1,Attendance_sorted!$B202:$CW202,Attendance_sorted!$B202:$CW202,"nn")&lt;&gt;"nn","•",""),"")</f>
        <v/>
      </c>
      <c r="G203" s="1" t="str">
        <f ca="1">IF(($A203&lt;&gt;"")*(G$1&lt;&gt;""),IF(_xlfn.XLOOKUP(G$1,Attendance_sorted!$B202:$CW202,Attendance_sorted!$B202:$CW202,"nn")&lt;&gt;"nn","•",""),"")</f>
        <v/>
      </c>
      <c r="H203" s="1" t="str">
        <f ca="1">IF(($A203&lt;&gt;"")*(H$1&lt;&gt;""),IF(_xlfn.XLOOKUP(H$1,Attendance_sorted!$B202:$CW202,Attendance_sorted!$B202:$CW202,"nn")&lt;&gt;"nn","•",""),"")</f>
        <v/>
      </c>
      <c r="I203" s="1" t="str">
        <f ca="1">IF(($A203&lt;&gt;"")*(I$1&lt;&gt;""),IF(_xlfn.XLOOKUP(I$1,Attendance_sorted!$B202:$CW202,Attendance_sorted!$B202:$CW202,"nn")&lt;&gt;"nn","•",""),"")</f>
        <v/>
      </c>
      <c r="J203" s="1" t="str">
        <f ca="1">IF(($A203&lt;&gt;"")*(J$1&lt;&gt;""),IF(_xlfn.XLOOKUP(J$1,Attendance_sorted!$B202:$CW202,Attendance_sorted!$B202:$CW202,"nn")&lt;&gt;"nn","•",""),"")</f>
        <v/>
      </c>
      <c r="K203" s="1" t="str">
        <f ca="1">IF(($A203&lt;&gt;"")*(K$1&lt;&gt;""),IF(_xlfn.XLOOKUP(K$1,Attendance_sorted!$B202:$CW202,Attendance_sorted!$B202:$CW202,"nn")&lt;&gt;"nn","•",""),"")</f>
        <v/>
      </c>
      <c r="L203" s="1" t="str">
        <f ca="1">IF(($A203&lt;&gt;"")*(L$1&lt;&gt;""),IF(_xlfn.XLOOKUP(L$1,Attendance_sorted!$B202:$CW202,Attendance_sorted!$B202:$CW202,"nn")&lt;&gt;"nn","•",""),"")</f>
        <v/>
      </c>
      <c r="M203" s="1" t="str">
        <f ca="1">IF(($A203&lt;&gt;"")*(M$1&lt;&gt;""),IF(_xlfn.XLOOKUP(M$1,Attendance_sorted!$B202:$CW202,Attendance_sorted!$B202:$CW202,"nn")&lt;&gt;"nn","•",""),"")</f>
        <v/>
      </c>
      <c r="N203" s="1" t="str">
        <f ca="1">IF(($A203&lt;&gt;"")*(N$1&lt;&gt;""),IF(_xlfn.XLOOKUP(N$1,Attendance_sorted!$B202:$CW202,Attendance_sorted!$B202:$CW202,"nn")&lt;&gt;"nn","•",""),"")</f>
        <v>•</v>
      </c>
      <c r="O203" s="1" t="str">
        <f ca="1">IF(($A203&lt;&gt;"")*(O$1&lt;&gt;""),IF(_xlfn.XLOOKUP(O$1,Attendance_sorted!$B202:$CW202,Attendance_sorted!$B202:$CW202,"nn")&lt;&gt;"nn","•",""),"")</f>
        <v>•</v>
      </c>
      <c r="P203" s="1" t="str">
        <f ca="1">IF(($A203&lt;&gt;"")*(P$1&lt;&gt;""),IF(_xlfn.XLOOKUP(P$1,Attendance_sorted!$B202:$CW202,Attendance_sorted!$B202:$CW202,"nn")&lt;&gt;"nn","•",""),"")</f>
        <v/>
      </c>
      <c r="Q203" s="1" t="str">
        <f ca="1">IF(($A203&lt;&gt;"")*(Q$1&lt;&gt;""),IF(_xlfn.XLOOKUP(Q$1,Attendance_sorted!$B202:$CW202,Attendance_sorted!$B202:$CW202,"nn")&lt;&gt;"nn","•",""),"")</f>
        <v/>
      </c>
      <c r="R203" s="1" t="str">
        <f ca="1">IF(($A203&lt;&gt;"")*(R$1&lt;&gt;""),IF(_xlfn.XLOOKUP(R$1,Attendance_sorted!$B202:$CW202,Attendance_sorted!$B202:$CW202,"nn")&lt;&gt;"nn","•",""),"")</f>
        <v>•</v>
      </c>
      <c r="S203" s="1" t="str">
        <f ca="1">IF(($A203&lt;&gt;"")*(S$1&lt;&gt;""),IF(_xlfn.XLOOKUP(S$1,Attendance_sorted!$B202:$CW202,Attendance_sorted!$B202:$CW202,"nn")&lt;&gt;"nn","•",""),"")</f>
        <v/>
      </c>
      <c r="T203" s="1" t="str">
        <f ca="1">IF(($A203&lt;&gt;"")*(T$1&lt;&gt;""),IF(_xlfn.XLOOKUP(T$1,Attendance_sorted!$B202:$CW202,Attendance_sorted!$B202:$CW202,"nn")&lt;&gt;"nn","•",""),"")</f>
        <v/>
      </c>
      <c r="U203" s="1" t="str">
        <f ca="1">IF(($A203&lt;&gt;"")*(U$1&lt;&gt;""),IF(_xlfn.XLOOKUP(U$1,Attendance_sorted!$B202:$CW202,Attendance_sorted!$B202:$CW202,"nn")&lt;&gt;"nn","•",""),"")</f>
        <v/>
      </c>
      <c r="V203" s="1" t="str">
        <f ca="1">IF(($A203&lt;&gt;"")*(V$1&lt;&gt;""),IF(_xlfn.XLOOKUP(V$1,Attendance_sorted!$B202:$CW202,Attendance_sorted!$B202:$CW202,"nn")&lt;&gt;"nn","•",""),"")</f>
        <v/>
      </c>
      <c r="W203" s="1" t="str">
        <f ca="1">IF(($A203&lt;&gt;"")*(W$1&lt;&gt;""),IF(_xlfn.XLOOKUP(W$1,Attendance_sorted!$B202:$CW202,Attendance_sorted!$B202:$CW202,"nn")&lt;&gt;"nn","•",""),"")</f>
        <v/>
      </c>
      <c r="X203" s="1" t="str">
        <f ca="1">IF(($A203&lt;&gt;"")*(X$1&lt;&gt;""),IF(_xlfn.XLOOKUP(X$1,Attendance_sorted!$B202:$CW202,Attendance_sorted!$B202:$CW202,"nn")&lt;&gt;"nn","•",""),"")</f>
        <v/>
      </c>
      <c r="Y203" s="1" t="str">
        <f ca="1">IF(($A203&lt;&gt;"")*(Y$1&lt;&gt;""),IF(_xlfn.XLOOKUP(Y$1,Attendance_sorted!$B202:$CW202,Attendance_sorted!$B202:$CW202,"nn")&lt;&gt;"nn","•",""),"")</f>
        <v/>
      </c>
      <c r="Z203" s="1" t="str">
        <f ca="1">IF(($A203&lt;&gt;"")*(Z$1&lt;&gt;""),IF(_xlfn.XLOOKUP(Z$1,Attendance_sorted!$B202:$CW202,Attendance_sorted!$B202:$CW202,"nn")&lt;&gt;"nn","•",""),"")</f>
        <v/>
      </c>
      <c r="AA203" s="1" t="str">
        <f ca="1">IF(($A203&lt;&gt;"")*(AA$1&lt;&gt;""),IF(_xlfn.XLOOKUP(AA$1,Attendance_sorted!$B202:$CW202,Attendance_sorted!$B202:$CW202,"nn")&lt;&gt;"nn","•",""),"")</f>
        <v/>
      </c>
      <c r="AB203" s="1" t="str">
        <f ca="1">IF(($A203&lt;&gt;"")*(AB$1&lt;&gt;""),IF(_xlfn.XLOOKUP(AB$1,Attendance_sorted!$B202:$CW202,Attendance_sorted!$B202:$CW202,"nn")&lt;&gt;"nn","•",""),"")</f>
        <v/>
      </c>
      <c r="AC203" s="1" t="str">
        <f ca="1">IF(($A203&lt;&gt;"")*(AC$1&lt;&gt;""),IF(_xlfn.XLOOKUP(AC$1,Attendance_sorted!$B202:$CW202,Attendance_sorted!$B202:$CW202,"nn")&lt;&gt;"nn","•",""),"")</f>
        <v/>
      </c>
      <c r="AD203" s="1" t="str">
        <f ca="1">IF(($A203&lt;&gt;"")*(AD$1&lt;&gt;""),IF(_xlfn.XLOOKUP(AD$1,Attendance_sorted!$B202:$CW202,Attendance_sorted!$B202:$CW202,"nn")&lt;&gt;"nn","•",""),"")</f>
        <v/>
      </c>
      <c r="AE203" s="1" t="str">
        <f ca="1">IF(($A203&lt;&gt;"")*(AE$1&lt;&gt;""),IF(_xlfn.XLOOKUP(AE$1,Attendance_sorted!$B202:$CW202,Attendance_sorted!$B202:$CW202,"nn")&lt;&gt;"nn","•",""),"")</f>
        <v/>
      </c>
      <c r="AF203" s="1" t="str">
        <f ca="1">IF(($A203&lt;&gt;"")*(AF$1&lt;&gt;""),IF(_xlfn.XLOOKUP(AF$1,Attendance_sorted!$B202:$CW202,Attendance_sorted!$B202:$CW202,"nn")&lt;&gt;"nn","•",""),"")</f>
        <v/>
      </c>
      <c r="AG203" s="1" t="str">
        <f ca="1">IF(($A203&lt;&gt;"")*(AG$1&lt;&gt;""),IF(_xlfn.XLOOKUP(AG$1,Attendance_sorted!$B202:$CW202,Attendance_sorted!$B202:$CW202,"nn")&lt;&gt;"nn","•",""),"")</f>
        <v/>
      </c>
      <c r="AH203" s="1" t="str">
        <f ca="1">IF(($A203&lt;&gt;"")*(AH$1&lt;&gt;""),IF(_xlfn.XLOOKUP(AH$1,Attendance_sorted!$B202:$CW202,Attendance_sorted!$B202:$CW202,"nn")&lt;&gt;"nn","•",""),"")</f>
        <v/>
      </c>
      <c r="AI203" s="1" t="str">
        <f ca="1">IF(($A203&lt;&gt;"")*(AI$1&lt;&gt;""),IF(_xlfn.XLOOKUP(AI$1,Attendance_sorted!$B202:$CW202,Attendance_sorted!$B202:$CW202,"nn")&lt;&gt;"nn","•",""),"")</f>
        <v/>
      </c>
      <c r="AJ203" s="1" t="str">
        <f ca="1">IF(($A203&lt;&gt;"")*(AJ$1&lt;&gt;""),IF(_xlfn.XLOOKUP(AJ$1,Attendance_sorted!$B202:$CW202,Attendance_sorted!$B202:$CW202,"nn")&lt;&gt;"nn","•",""),"")</f>
        <v/>
      </c>
      <c r="AK203" s="1" t="str">
        <f ca="1">IF(($A203&lt;&gt;"")*(AK$1&lt;&gt;""),IF(_xlfn.XLOOKUP(AK$1,Attendance_sorted!$B202:$CW202,Attendance_sorted!$B202:$CW202,"nn")&lt;&gt;"nn","•",""),"")</f>
        <v/>
      </c>
      <c r="AL203" s="1" t="str">
        <f ca="1">IF(($A203&lt;&gt;"")*(AL$1&lt;&gt;""),IF(_xlfn.XLOOKUP(AL$1,Attendance_sorted!$B202:$CW202,Attendance_sorted!$B202:$CW202,"nn")&lt;&gt;"nn","•",""),"")</f>
        <v/>
      </c>
      <c r="AM203" s="1" t="str">
        <f ca="1">IF(($A203&lt;&gt;"")*(AM$1&lt;&gt;""),IF(_xlfn.XLOOKUP(AM$1,Attendance_sorted!$B202:$CW202,Attendance_sorted!$B202:$CW202,"nn")&lt;&gt;"nn","•",""),"")</f>
        <v/>
      </c>
      <c r="AN203" s="1" t="str">
        <f ca="1">IF(($A203&lt;&gt;"")*(AN$1&lt;&gt;""),IF(_xlfn.XLOOKUP(AN$1,Attendance_sorted!$B202:$CW202,Attendance_sorted!$B202:$CW202,"nn")&lt;&gt;"nn","•",""),"")</f>
        <v/>
      </c>
      <c r="AO203" s="1" t="str">
        <f ca="1">IF(($A203&lt;&gt;"")*(AO$1&lt;&gt;""),IF(_xlfn.XLOOKUP(AO$1,Attendance_sorted!$B202:$CW202,Attendance_sorted!$B202:$CW202,"nn")&lt;&gt;"nn","•",""),"")</f>
        <v/>
      </c>
      <c r="AP203" s="1" t="str">
        <f ca="1">IF(($A203&lt;&gt;"")*(AP$1&lt;&gt;""),IF(_xlfn.XLOOKUP(AP$1,Attendance_sorted!$B202:$CW202,Attendance_sorted!$B202:$CW202,"nn")&lt;&gt;"nn","•",""),"")</f>
        <v/>
      </c>
      <c r="AQ203" s="1" t="str">
        <f ca="1">IF(($A203&lt;&gt;"")*(AQ$1&lt;&gt;""),IF(_xlfn.XLOOKUP(AQ$1,Attendance_sorted!$B202:$CW202,Attendance_sorted!$B202:$CW202,"nn")&lt;&gt;"nn","•",""),"")</f>
        <v/>
      </c>
      <c r="AR203" s="1" t="str">
        <f ca="1">IF(($A203&lt;&gt;"")*(AR$1&lt;&gt;""),IF(_xlfn.XLOOKUP(AR$1,Attendance_sorted!$B202:$CW202,Attendance_sorted!$B202:$CW202,"nn")&lt;&gt;"nn","•",""),"")</f>
        <v/>
      </c>
      <c r="AS203" s="1" t="str">
        <f ca="1">IF(($A203&lt;&gt;"")*(AS$1&lt;&gt;""),IF(_xlfn.XLOOKUP(AS$1,Attendance_sorted!$B202:$CW202,Attendance_sorted!$B202:$CW202,"nn")&lt;&gt;"nn","•",""),"")</f>
        <v/>
      </c>
      <c r="AT203" s="1" t="str">
        <f ca="1">IF(($A203&lt;&gt;"")*(AT$1&lt;&gt;""),IF(_xlfn.XLOOKUP(AT$1,Attendance_sorted!$B202:$CW202,Attendance_sorted!$B202:$CW202,"nn")&lt;&gt;"nn","•",""),"")</f>
        <v/>
      </c>
      <c r="AU203" s="1" t="str">
        <f ca="1">IF(($A203&lt;&gt;"")*(AU$1&lt;&gt;""),IF(_xlfn.XLOOKUP(AU$1,Attendance_sorted!$B202:$CW202,Attendance_sorted!$B202:$CW202,"nn")&lt;&gt;"nn","•",""),"")</f>
        <v/>
      </c>
      <c r="AV203" s="1" t="str">
        <f ca="1">IF(($A203&lt;&gt;"")*(AV$1&lt;&gt;""),IF(_xlfn.XLOOKUP(AV$1,Attendance_sorted!$B202:$CW202,Attendance_sorted!$B202:$CW202,"nn")&lt;&gt;"nn","•",""),"")</f>
        <v/>
      </c>
      <c r="AW203" s="1" t="str">
        <f ca="1">IF(($A203&lt;&gt;"")*(AW$1&lt;&gt;""),IF(_xlfn.XLOOKUP(AW$1,Attendance_sorted!$B202:$CW202,Attendance_sorted!$B202:$CW202,"nn")&lt;&gt;"nn","•",""),"")</f>
        <v/>
      </c>
      <c r="AX203" s="1" t="str">
        <f ca="1">IF(($A203&lt;&gt;"")*(AX$1&lt;&gt;""),IF(_xlfn.XLOOKUP(AX$1,Attendance_sorted!$B202:$CW202,Attendance_sorted!$B202:$CW202,"nn")&lt;&gt;"nn","•",""),"")</f>
        <v/>
      </c>
      <c r="AY203" s="1" t="str">
        <f ca="1">IF(($A203&lt;&gt;"")*(AY$1&lt;&gt;""),IF(_xlfn.XLOOKUP(AY$1,Attendance_sorted!$B202:$CW202,Attendance_sorted!$B202:$CW202,"nn")&lt;&gt;"nn","•",""),"")</f>
        <v/>
      </c>
      <c r="AZ203" s="1" t="str">
        <f ca="1">IF(($A203&lt;&gt;"")*(AZ$1&lt;&gt;""),IF(_xlfn.XLOOKUP(AZ$1,Attendance_sorted!$B202:$CW202,Attendance_sorted!$B202:$CW202,"nn")&lt;&gt;"nn","•",""),"")</f>
        <v/>
      </c>
      <c r="BA203" s="1" t="str">
        <f ca="1">IF(($A203&lt;&gt;"")*(BA$1&lt;&gt;""),IF(_xlfn.XLOOKUP(BA$1,Attendance_sorted!$B202:$CW202,Attendance_sorted!$B202:$CW202,"nn")&lt;&gt;"nn","•",""),"")</f>
        <v/>
      </c>
      <c r="BB203" s="1" t="str">
        <f ca="1">IF(($A203&lt;&gt;"")*(BB$1&lt;&gt;""),IF(_xlfn.XLOOKUP(BB$1,Attendance_sorted!$B202:$CW202,Attendance_sorted!$B202:$CW202,"nn")&lt;&gt;"nn","•",""),"")</f>
        <v/>
      </c>
      <c r="BC203" s="1" t="str">
        <f ca="1">IF(($A203&lt;&gt;"")*(BC$1&lt;&gt;""),IF(_xlfn.XLOOKUP(BC$1,Attendance_sorted!$B202:$CW202,Attendance_sorted!$B202:$CW202,"nn")&lt;&gt;"nn","•",""),"")</f>
        <v/>
      </c>
      <c r="BD203" s="1" t="str">
        <f ca="1">IF(($A203&lt;&gt;"")*(BD$1&lt;&gt;""),IF(_xlfn.XLOOKUP(BD$1,Attendance_sorted!$B202:$CW202,Attendance_sorted!$B202:$CW202,"nn")&lt;&gt;"nn","•",""),"")</f>
        <v/>
      </c>
      <c r="BE203" s="1" t="str">
        <f ca="1">IF(($A203&lt;&gt;"")*(BE$1&lt;&gt;""),IF(_xlfn.XLOOKUP(BE$1,Attendance_sorted!$B202:$CW202,Attendance_sorted!$B202:$CW202,"nn")&lt;&gt;"nn","•",""),"")</f>
        <v/>
      </c>
      <c r="BF203" s="1" t="str">
        <f ca="1">IF(($A203&lt;&gt;"")*(BF$1&lt;&gt;""),IF(_xlfn.XLOOKUP(BF$1,Attendance_sorted!$B202:$CW202,Attendance_sorted!$B202:$CW202,"nn")&lt;&gt;"nn","•",""),"")</f>
        <v/>
      </c>
      <c r="BG203" s="1" t="str">
        <f ca="1">IF(($A203&lt;&gt;"")*(BG$1&lt;&gt;""),IF(_xlfn.XLOOKUP(BG$1,Attendance_sorted!$B202:$CW202,Attendance_sorted!$B202:$CW202,"nn")&lt;&gt;"nn","•",""),"")</f>
        <v/>
      </c>
      <c r="BH203" s="1" t="str">
        <f ca="1">IF(($A203&lt;&gt;"")*(BH$1&lt;&gt;""),IF(_xlfn.XLOOKUP(BH$1,Attendance_sorted!$B202:$CW202,Attendance_sorted!$B202:$CW202,"nn")&lt;&gt;"nn","•",""),"")</f>
        <v/>
      </c>
      <c r="BI203" s="1" t="str">
        <f ca="1">IF(($A203&lt;&gt;"")*(BI$1&lt;&gt;""),IF(_xlfn.XLOOKUP(BI$1,Attendance_sorted!$B202:$CW202,Attendance_sorted!$B202:$CW202,"nn")&lt;&gt;"nn","•",""),"")</f>
        <v/>
      </c>
      <c r="BJ203" s="1" t="str">
        <f ca="1">IF(($A203&lt;&gt;"")*(BJ$1&lt;&gt;""),IF(_xlfn.XLOOKUP(BJ$1,Attendance_sorted!$B202:$CW202,Attendance_sorted!$B202:$CW202,"nn")&lt;&gt;"nn","•",""),"")</f>
        <v/>
      </c>
      <c r="BK203" s="1" t="str">
        <f ca="1">IF(($A203&lt;&gt;"")*(BK$1&lt;&gt;""),IF(_xlfn.XLOOKUP(BK$1,Attendance_sorted!$B202:$CW202,Attendance_sorted!$B202:$CW202,"nn")&lt;&gt;"nn","•",""),"")</f>
        <v/>
      </c>
      <c r="BL203" s="1" t="str">
        <f ca="1">IF(($A203&lt;&gt;"")*(BL$1&lt;&gt;""),IF(_xlfn.XLOOKUP(BL$1,Attendance_sorted!$B202:$CW202,Attendance_sorted!$B202:$CW202,"nn")&lt;&gt;"nn","•",""),"")</f>
        <v/>
      </c>
      <c r="BM203" s="1" t="str">
        <f ca="1">IF(($A203&lt;&gt;"")*(BM$1&lt;&gt;""),IF(_xlfn.XLOOKUP(BM$1,Attendance_sorted!$B202:$CW202,Attendance_sorted!$B202:$CW202,"nn")&lt;&gt;"nn","•",""),"")</f>
        <v/>
      </c>
      <c r="BN203" s="1" t="str">
        <f ca="1">IF(($A203&lt;&gt;"")*(BN$1&lt;&gt;""),IF(_xlfn.XLOOKUP(BN$1,Attendance_sorted!$B202:$CW202,Attendance_sorted!$B202:$CW202,"nn")&lt;&gt;"nn","•",""),"")</f>
        <v/>
      </c>
      <c r="BO203" s="1" t="str">
        <f ca="1">IF(($A203&lt;&gt;"")*(BO$1&lt;&gt;""),IF(_xlfn.XLOOKUP(BO$1,Attendance_sorted!$B202:$CW202,Attendance_sorted!$B202:$CW202,"nn")&lt;&gt;"nn","•",""),"")</f>
        <v/>
      </c>
      <c r="BP203" s="1" t="str">
        <f ca="1">IF(($A203&lt;&gt;"")*(BP$1&lt;&gt;""),IF(_xlfn.XLOOKUP(BP$1,Attendance_sorted!$B202:$CW202,Attendance_sorted!$B202:$CW202,"nn")&lt;&gt;"nn","•",""),"")</f>
        <v/>
      </c>
      <c r="BQ203" s="1" t="str">
        <f ca="1">IF(($A203&lt;&gt;"")*(BQ$1&lt;&gt;""),IF(_xlfn.XLOOKUP(BQ$1,Attendance_sorted!$B202:$CW202,Attendance_sorted!$B202:$CW202,"nn")&lt;&gt;"nn","•",""),"")</f>
        <v/>
      </c>
      <c r="BR203" s="1" t="str">
        <f ca="1">IF(($A203&lt;&gt;"")*(BR$1&lt;&gt;""),IF(_xlfn.XLOOKUP(BR$1,Attendance_sorted!$B202:$CW202,Attendance_sorted!$B202:$CW202,"nn")&lt;&gt;"nn","•",""),"")</f>
        <v/>
      </c>
      <c r="BS203" s="1" t="str">
        <f ca="1">IF(($A203&lt;&gt;"")*(BS$1&lt;&gt;""),IF(_xlfn.XLOOKUP(BS$1,Attendance_sorted!$B202:$CW202,Attendance_sorted!$B202:$CW202,"nn")&lt;&gt;"nn","•",""),"")</f>
        <v/>
      </c>
      <c r="BT203" s="1" t="str">
        <f ca="1">IF(($A203&lt;&gt;"")*(BT$1&lt;&gt;""),IF(_xlfn.XLOOKUP(BT$1,Attendance_sorted!$B202:$CW202,Attendance_sorted!$B202:$CW202,"nn")&lt;&gt;"nn","•",""),"")</f>
        <v/>
      </c>
      <c r="BU203" s="1" t="str">
        <f ca="1">IF(($A203&lt;&gt;"")*(BU$1&lt;&gt;""),IF(_xlfn.XLOOKUP(BU$1,Attendance_sorted!$B202:$CW202,Attendance_sorted!$B202:$CW202,"nn")&lt;&gt;"nn","•",""),"")</f>
        <v/>
      </c>
      <c r="BV203" s="1" t="str">
        <f ca="1">IF(($A203&lt;&gt;"")*(BV$1&lt;&gt;""),IF(_xlfn.XLOOKUP(BV$1,Attendance_sorted!$B202:$CW202,Attendance_sorted!$B202:$CW202,"nn")&lt;&gt;"nn","•",""),"")</f>
        <v/>
      </c>
      <c r="BW203" s="1" t="str">
        <f ca="1">IF(($A203&lt;&gt;"")*(BW$1&lt;&gt;""),IF(_xlfn.XLOOKUP(BW$1,Attendance_sorted!$B202:$CW202,Attendance_sorted!$B202:$CW202,"nn")&lt;&gt;"nn","•",""),"")</f>
        <v/>
      </c>
      <c r="BX203" s="1" t="str">
        <f ca="1">IF(($A203&lt;&gt;"")*(BX$1&lt;&gt;""),IF(_xlfn.XLOOKUP(BX$1,Attendance_sorted!$B202:$CW202,Attendance_sorted!$B202:$CW202,"nn")&lt;&gt;"nn","•",""),"")</f>
        <v/>
      </c>
      <c r="BY203" s="1" t="str">
        <f ca="1">IF(($A203&lt;&gt;"")*(BY$1&lt;&gt;""),IF(_xlfn.XLOOKUP(BY$1,Attendance_sorted!$B202:$CW202,Attendance_sorted!$B202:$CW202,"nn")&lt;&gt;"nn","•",""),"")</f>
        <v/>
      </c>
      <c r="BZ203" s="1" t="str">
        <f ca="1">IF(($A203&lt;&gt;"")*(BZ$1&lt;&gt;""),IF(_xlfn.XLOOKUP(BZ$1,Attendance_sorted!$B202:$CW202,Attendance_sorted!$B202:$CW202,"nn")&lt;&gt;"nn","•",""),"")</f>
        <v/>
      </c>
      <c r="CA203" s="1" t="str">
        <f ca="1">IF(($A203&lt;&gt;"")*(CA$1&lt;&gt;""),IF(_xlfn.XLOOKUP(CA$1,Attendance_sorted!$B202:$CW202,Attendance_sorted!$B202:$CW202,"nn")&lt;&gt;"nn","•",""),"")</f>
        <v/>
      </c>
      <c r="CB203" s="1" t="str">
        <f ca="1">IF(($A203&lt;&gt;"")*(CB$1&lt;&gt;""),IF(_xlfn.XLOOKUP(CB$1,Attendance_sorted!$B202:$CW202,Attendance_sorted!$B202:$CW202,"nn")&lt;&gt;"nn","•",""),"")</f>
        <v/>
      </c>
      <c r="CC203" s="1" t="str">
        <f ca="1">IF(($A203&lt;&gt;"")*(CC$1&lt;&gt;""),IF(_xlfn.XLOOKUP(CC$1,Attendance_sorted!$B202:$CW202,Attendance_sorted!$B202:$CW202,"nn")&lt;&gt;"nn","•",""),"")</f>
        <v/>
      </c>
      <c r="CD203" s="1" t="str">
        <f ca="1">IF(($A203&lt;&gt;"")*(CD$1&lt;&gt;""),IF(_xlfn.XLOOKUP(CD$1,Attendance_sorted!$B202:$CW202,Attendance_sorted!$B202:$CW202,"nn")&lt;&gt;"nn","•",""),"")</f>
        <v/>
      </c>
      <c r="CE203" s="1" t="str">
        <f ca="1">IF(($A203&lt;&gt;"")*(CE$1&lt;&gt;""),IF(_xlfn.XLOOKUP(CE$1,Attendance_sorted!$B202:$CW202,Attendance_sorted!$B202:$CW202,"nn")&lt;&gt;"nn","•",""),"")</f>
        <v/>
      </c>
      <c r="CF203" s="1" t="str">
        <f ca="1">IF(($A203&lt;&gt;"")*(CF$1&lt;&gt;""),IF(_xlfn.XLOOKUP(CF$1,Attendance_sorted!$B202:$CW202,Attendance_sorted!$B202:$CW202,"nn")&lt;&gt;"nn","•",""),"")</f>
        <v/>
      </c>
      <c r="CG203" s="1" t="str">
        <f ca="1">IF(($A203&lt;&gt;"")*(CG$1&lt;&gt;""),IF(_xlfn.XLOOKUP(CG$1,Attendance_sorted!$B202:$CW202,Attendance_sorted!$B202:$CW202,"nn")&lt;&gt;"nn","•",""),"")</f>
        <v/>
      </c>
      <c r="CH203" s="1" t="str">
        <f ca="1">IF(($A203&lt;&gt;"")*(CH$1&lt;&gt;""),IF(_xlfn.XLOOKUP(CH$1,Attendance_sorted!$B202:$CW202,Attendance_sorted!$B202:$CW202,"nn")&lt;&gt;"nn","•",""),"")</f>
        <v/>
      </c>
      <c r="CI203" s="1" t="str">
        <f ca="1">IF(($A203&lt;&gt;"")*(CI$1&lt;&gt;""),IF(_xlfn.XLOOKUP(CI$1,Attendance_sorted!$B202:$CW202,Attendance_sorted!$B202:$CW202,"nn")&lt;&gt;"nn","•",""),"")</f>
        <v/>
      </c>
      <c r="CJ203" s="1" t="str">
        <f ca="1">IF(($A203&lt;&gt;"")*(CJ$1&lt;&gt;""),IF(_xlfn.XLOOKUP(CJ$1,Attendance_sorted!$B202:$CW202,Attendance_sorted!$B202:$CW202,"nn")&lt;&gt;"nn","•",""),"")</f>
        <v/>
      </c>
      <c r="CK203" s="1" t="str">
        <f ca="1">IF(($A203&lt;&gt;"")*(CK$1&lt;&gt;""),IF(_xlfn.XLOOKUP(CK$1,Attendance_sorted!$B202:$CW202,Attendance_sorted!$B202:$CW202,"nn")&lt;&gt;"nn","•",""),"")</f>
        <v/>
      </c>
      <c r="CL203" s="1" t="str">
        <f ca="1">IF(($A203&lt;&gt;"")*(CL$1&lt;&gt;""),IF(_xlfn.XLOOKUP(CL$1,Attendance_sorted!$B202:$CW202,Attendance_sorted!$B202:$CW202,"nn")&lt;&gt;"nn","•",""),"")</f>
        <v/>
      </c>
      <c r="CM203" s="1" t="str">
        <f ca="1">IF(($A203&lt;&gt;"")*(CM$1&lt;&gt;""),IF(_xlfn.XLOOKUP(CM$1,Attendance_sorted!$B202:$CW202,Attendance_sorted!$B202:$CW202,"nn")&lt;&gt;"nn","•",""),"")</f>
        <v/>
      </c>
      <c r="CN203" s="1" t="str">
        <f ca="1">IF(($A203&lt;&gt;"")*(CN$1&lt;&gt;""),IF(_xlfn.XLOOKUP(CN$1,Attendance_sorted!$B202:$CW202,Attendance_sorted!$B202:$CW202,"nn")&lt;&gt;"nn","•",""),"")</f>
        <v/>
      </c>
      <c r="CO203" s="1" t="str">
        <f ca="1">IF(($A203&lt;&gt;"")*(CO$1&lt;&gt;""),IF(_xlfn.XLOOKUP(CO$1,Attendance_sorted!$B202:$CW202,Attendance_sorted!$B202:$CW202,"nn")&lt;&gt;"nn","•",""),"")</f>
        <v/>
      </c>
      <c r="CP203" s="1" t="str">
        <f ca="1">IF(($A203&lt;&gt;"")*(CP$1&lt;&gt;""),IF(_xlfn.XLOOKUP(CP$1,Attendance_sorted!$B202:$CW202,Attendance_sorted!$B202:$CW202,"nn")&lt;&gt;"nn","•",""),"")</f>
        <v/>
      </c>
      <c r="CQ203" s="1" t="str">
        <f ca="1">IF(($A203&lt;&gt;"")*(CQ$1&lt;&gt;""),IF(_xlfn.XLOOKUP(CQ$1,Attendance_sorted!$B202:$CW202,Attendance_sorted!$B202:$CW202,"nn")&lt;&gt;"nn","•",""),"")</f>
        <v/>
      </c>
      <c r="CR203" s="1" t="str">
        <f ca="1">IF(($A203&lt;&gt;"")*(CR$1&lt;&gt;""),IF(_xlfn.XLOOKUP(CR$1,Attendance_sorted!$B202:$CW202,Attendance_sorted!$B202:$CW202,"nn")&lt;&gt;"nn","•",""),"")</f>
        <v/>
      </c>
      <c r="CS203" s="1" t="str">
        <f ca="1">IF(($A203&lt;&gt;"")*(CS$1&lt;&gt;""),IF(_xlfn.XLOOKUP(CS$1,Attendance_sorted!$B202:$CW202,Attendance_sorted!$B202:$CW202,"nn")&lt;&gt;"nn","•",""),"")</f>
        <v/>
      </c>
      <c r="CT203" s="1" t="str">
        <f ca="1">IF(($A203&lt;&gt;"")*(CT$1&lt;&gt;""),IF(_xlfn.XLOOKUP(CT$1,Attendance_sorted!$B202:$CW202,Attendance_sorted!$B202:$CW202,"nn")&lt;&gt;"nn","•",""),"")</f>
        <v/>
      </c>
      <c r="CU203" s="1" t="str">
        <f ca="1">IF(($A203&lt;&gt;"")*(CU$1&lt;&gt;""),IF(_xlfn.XLOOKUP(CU$1,Attendance_sorted!$B202:$CW202,Attendance_sorted!$B202:$CW202,"nn")&lt;&gt;"nn","•",""),"")</f>
        <v/>
      </c>
      <c r="CV203" s="1" t="str">
        <f ca="1">IF(($A203&lt;&gt;"")*(CV$1&lt;&gt;""),IF(_xlfn.XLOOKUP(CV$1,Attendance_sorted!$B202:$CW202,Attendance_sorted!$B202:$CW202,"nn")&lt;&gt;"nn","•",""),"")</f>
        <v/>
      </c>
      <c r="CW203" s="1" t="str">
        <f ca="1">IF(($A203&lt;&gt;"")*(CW$1&lt;&gt;""),IF(_xlfn.XLOOKUP(CW$1,Attendance_sorted!$B202:$CW202,Attendance_sorted!$B202:$CW202,"nn")&lt;&gt;"nn","•",""),"")</f>
        <v/>
      </c>
    </row>
    <row r="204" spans="1:101">
      <c r="A204" s="1">
        <v>738</v>
      </c>
      <c r="B204" s="1" t="str">
        <f ca="1">IF(($A204&lt;&gt;"")*(B$1&lt;&gt;""),IF(_xlfn.XLOOKUP(B$1,Attendance_sorted!$B203:$CW203,Attendance_sorted!$B203:$CW203,"nn")&lt;&gt;"nn","•",""),"")</f>
        <v/>
      </c>
      <c r="C204" s="1" t="str">
        <f ca="1">IF(($A204&lt;&gt;"")*(C$1&lt;&gt;""),IF(_xlfn.XLOOKUP(C$1,Attendance_sorted!$B203:$CW203,Attendance_sorted!$B203:$CW203,"nn")&lt;&gt;"nn","•",""),"")</f>
        <v/>
      </c>
      <c r="D204" s="1" t="str">
        <f ca="1">IF(($A204&lt;&gt;"")*(D$1&lt;&gt;""),IF(_xlfn.XLOOKUP(D$1,Attendance_sorted!$B203:$CW203,Attendance_sorted!$B203:$CW203,"nn")&lt;&gt;"nn","•",""),"")</f>
        <v/>
      </c>
      <c r="E204" s="1" t="str">
        <f ca="1">IF(($A204&lt;&gt;"")*(E$1&lt;&gt;""),IF(_xlfn.XLOOKUP(E$1,Attendance_sorted!$B203:$CW203,Attendance_sorted!$B203:$CW203,"nn")&lt;&gt;"nn","•",""),"")</f>
        <v/>
      </c>
      <c r="F204" s="1" t="str">
        <f ca="1">IF(($A204&lt;&gt;"")*(F$1&lt;&gt;""),IF(_xlfn.XLOOKUP(F$1,Attendance_sorted!$B203:$CW203,Attendance_sorted!$B203:$CW203,"nn")&lt;&gt;"nn","•",""),"")</f>
        <v/>
      </c>
      <c r="G204" s="1" t="str">
        <f ca="1">IF(($A204&lt;&gt;"")*(G$1&lt;&gt;""),IF(_xlfn.XLOOKUP(G$1,Attendance_sorted!$B203:$CW203,Attendance_sorted!$B203:$CW203,"nn")&lt;&gt;"nn","•",""),"")</f>
        <v/>
      </c>
      <c r="H204" s="1" t="str">
        <f ca="1">IF(($A204&lt;&gt;"")*(H$1&lt;&gt;""),IF(_xlfn.XLOOKUP(H$1,Attendance_sorted!$B203:$CW203,Attendance_sorted!$B203:$CW203,"nn")&lt;&gt;"nn","•",""),"")</f>
        <v/>
      </c>
      <c r="I204" s="1" t="str">
        <f ca="1">IF(($A204&lt;&gt;"")*(I$1&lt;&gt;""),IF(_xlfn.XLOOKUP(I$1,Attendance_sorted!$B203:$CW203,Attendance_sorted!$B203:$CW203,"nn")&lt;&gt;"nn","•",""),"")</f>
        <v>•</v>
      </c>
      <c r="J204" s="1" t="str">
        <f ca="1">IF(($A204&lt;&gt;"")*(J$1&lt;&gt;""),IF(_xlfn.XLOOKUP(J$1,Attendance_sorted!$B203:$CW203,Attendance_sorted!$B203:$CW203,"nn")&lt;&gt;"nn","•",""),"")</f>
        <v>•</v>
      </c>
      <c r="K204" s="1" t="str">
        <f ca="1">IF(($A204&lt;&gt;"")*(K$1&lt;&gt;""),IF(_xlfn.XLOOKUP(K$1,Attendance_sorted!$B203:$CW203,Attendance_sorted!$B203:$CW203,"nn")&lt;&gt;"nn","•",""),"")</f>
        <v>•</v>
      </c>
      <c r="L204" s="1" t="str">
        <f ca="1">IF(($A204&lt;&gt;"")*(L$1&lt;&gt;""),IF(_xlfn.XLOOKUP(L$1,Attendance_sorted!$B203:$CW203,Attendance_sorted!$B203:$CW203,"nn")&lt;&gt;"nn","•",""),"")</f>
        <v>•</v>
      </c>
      <c r="M204" s="1" t="str">
        <f ca="1">IF(($A204&lt;&gt;"")*(M$1&lt;&gt;""),IF(_xlfn.XLOOKUP(M$1,Attendance_sorted!$B203:$CW203,Attendance_sorted!$B203:$CW203,"nn")&lt;&gt;"nn","•",""),"")</f>
        <v/>
      </c>
      <c r="N204" s="1" t="str">
        <f ca="1">IF(($A204&lt;&gt;"")*(N$1&lt;&gt;""),IF(_xlfn.XLOOKUP(N$1,Attendance_sorted!$B203:$CW203,Attendance_sorted!$B203:$CW203,"nn")&lt;&gt;"nn","•",""),"")</f>
        <v>•</v>
      </c>
      <c r="O204" s="1" t="str">
        <f ca="1">IF(($A204&lt;&gt;"")*(O$1&lt;&gt;""),IF(_xlfn.XLOOKUP(O$1,Attendance_sorted!$B203:$CW203,Attendance_sorted!$B203:$CW203,"nn")&lt;&gt;"nn","•",""),"")</f>
        <v>•</v>
      </c>
      <c r="P204" s="1" t="str">
        <f ca="1">IF(($A204&lt;&gt;"")*(P$1&lt;&gt;""),IF(_xlfn.XLOOKUP(P$1,Attendance_sorted!$B203:$CW203,Attendance_sorted!$B203:$CW203,"nn")&lt;&gt;"nn","•",""),"")</f>
        <v>•</v>
      </c>
      <c r="Q204" s="1" t="str">
        <f ca="1">IF(($A204&lt;&gt;"")*(Q$1&lt;&gt;""),IF(_xlfn.XLOOKUP(Q$1,Attendance_sorted!$B203:$CW203,Attendance_sorted!$B203:$CW203,"nn")&lt;&gt;"nn","•",""),"")</f>
        <v/>
      </c>
      <c r="R204" s="1" t="str">
        <f ca="1">IF(($A204&lt;&gt;"")*(R$1&lt;&gt;""),IF(_xlfn.XLOOKUP(R$1,Attendance_sorted!$B203:$CW203,Attendance_sorted!$B203:$CW203,"nn")&lt;&gt;"nn","•",""),"")</f>
        <v>•</v>
      </c>
      <c r="S204" s="1" t="str">
        <f ca="1">IF(($A204&lt;&gt;"")*(S$1&lt;&gt;""),IF(_xlfn.XLOOKUP(S$1,Attendance_sorted!$B203:$CW203,Attendance_sorted!$B203:$CW203,"nn")&lt;&gt;"nn","•",""),"")</f>
        <v>•</v>
      </c>
      <c r="T204" s="1" t="str">
        <f ca="1">IF(($A204&lt;&gt;"")*(T$1&lt;&gt;""),IF(_xlfn.XLOOKUP(T$1,Attendance_sorted!$B203:$CW203,Attendance_sorted!$B203:$CW203,"nn")&lt;&gt;"nn","•",""),"")</f>
        <v>•</v>
      </c>
      <c r="U204" s="1" t="str">
        <f ca="1">IF(($A204&lt;&gt;"")*(U$1&lt;&gt;""),IF(_xlfn.XLOOKUP(U$1,Attendance_sorted!$B203:$CW203,Attendance_sorted!$B203:$CW203,"nn")&lt;&gt;"nn","•",""),"")</f>
        <v/>
      </c>
      <c r="V204" s="1" t="str">
        <f ca="1">IF(($A204&lt;&gt;"")*(V$1&lt;&gt;""),IF(_xlfn.XLOOKUP(V$1,Attendance_sorted!$B203:$CW203,Attendance_sorted!$B203:$CW203,"nn")&lt;&gt;"nn","•",""),"")</f>
        <v/>
      </c>
      <c r="W204" s="1" t="str">
        <f ca="1">IF(($A204&lt;&gt;"")*(W$1&lt;&gt;""),IF(_xlfn.XLOOKUP(W$1,Attendance_sorted!$B203:$CW203,Attendance_sorted!$B203:$CW203,"nn")&lt;&gt;"nn","•",""),"")</f>
        <v/>
      </c>
      <c r="X204" s="1" t="str">
        <f ca="1">IF(($A204&lt;&gt;"")*(X$1&lt;&gt;""),IF(_xlfn.XLOOKUP(X$1,Attendance_sorted!$B203:$CW203,Attendance_sorted!$B203:$CW203,"nn")&lt;&gt;"nn","•",""),"")</f>
        <v/>
      </c>
      <c r="Y204" s="1" t="str">
        <f ca="1">IF(($A204&lt;&gt;"")*(Y$1&lt;&gt;""),IF(_xlfn.XLOOKUP(Y$1,Attendance_sorted!$B203:$CW203,Attendance_sorted!$B203:$CW203,"nn")&lt;&gt;"nn","•",""),"")</f>
        <v/>
      </c>
      <c r="Z204" s="1" t="str">
        <f ca="1">IF(($A204&lt;&gt;"")*(Z$1&lt;&gt;""),IF(_xlfn.XLOOKUP(Z$1,Attendance_sorted!$B203:$CW203,Attendance_sorted!$B203:$CW203,"nn")&lt;&gt;"nn","•",""),"")</f>
        <v/>
      </c>
      <c r="AA204" s="1" t="str">
        <f ca="1">IF(($A204&lt;&gt;"")*(AA$1&lt;&gt;""),IF(_xlfn.XLOOKUP(AA$1,Attendance_sorted!$B203:$CW203,Attendance_sorted!$B203:$CW203,"nn")&lt;&gt;"nn","•",""),"")</f>
        <v/>
      </c>
      <c r="AB204" s="1" t="str">
        <f ca="1">IF(($A204&lt;&gt;"")*(AB$1&lt;&gt;""),IF(_xlfn.XLOOKUP(AB$1,Attendance_sorted!$B203:$CW203,Attendance_sorted!$B203:$CW203,"nn")&lt;&gt;"nn","•",""),"")</f>
        <v/>
      </c>
      <c r="AC204" s="1" t="str">
        <f ca="1">IF(($A204&lt;&gt;"")*(AC$1&lt;&gt;""),IF(_xlfn.XLOOKUP(AC$1,Attendance_sorted!$B203:$CW203,Attendance_sorted!$B203:$CW203,"nn")&lt;&gt;"nn","•",""),"")</f>
        <v/>
      </c>
      <c r="AD204" s="1" t="str">
        <f ca="1">IF(($A204&lt;&gt;"")*(AD$1&lt;&gt;""),IF(_xlfn.XLOOKUP(AD$1,Attendance_sorted!$B203:$CW203,Attendance_sorted!$B203:$CW203,"nn")&lt;&gt;"nn","•",""),"")</f>
        <v/>
      </c>
      <c r="AE204" s="1" t="str">
        <f ca="1">IF(($A204&lt;&gt;"")*(AE$1&lt;&gt;""),IF(_xlfn.XLOOKUP(AE$1,Attendance_sorted!$B203:$CW203,Attendance_sorted!$B203:$CW203,"nn")&lt;&gt;"nn","•",""),"")</f>
        <v/>
      </c>
      <c r="AF204" s="1" t="str">
        <f ca="1">IF(($A204&lt;&gt;"")*(AF$1&lt;&gt;""),IF(_xlfn.XLOOKUP(AF$1,Attendance_sorted!$B203:$CW203,Attendance_sorted!$B203:$CW203,"nn")&lt;&gt;"nn","•",""),"")</f>
        <v/>
      </c>
      <c r="AG204" s="1" t="str">
        <f ca="1">IF(($A204&lt;&gt;"")*(AG$1&lt;&gt;""),IF(_xlfn.XLOOKUP(AG$1,Attendance_sorted!$B203:$CW203,Attendance_sorted!$B203:$CW203,"nn")&lt;&gt;"nn","•",""),"")</f>
        <v/>
      </c>
      <c r="AH204" s="1" t="str">
        <f ca="1">IF(($A204&lt;&gt;"")*(AH$1&lt;&gt;""),IF(_xlfn.XLOOKUP(AH$1,Attendance_sorted!$B203:$CW203,Attendance_sorted!$B203:$CW203,"nn")&lt;&gt;"nn","•",""),"")</f>
        <v/>
      </c>
      <c r="AI204" s="1" t="str">
        <f ca="1">IF(($A204&lt;&gt;"")*(AI$1&lt;&gt;""),IF(_xlfn.XLOOKUP(AI$1,Attendance_sorted!$B203:$CW203,Attendance_sorted!$B203:$CW203,"nn")&lt;&gt;"nn","•",""),"")</f>
        <v/>
      </c>
      <c r="AJ204" s="1" t="str">
        <f ca="1">IF(($A204&lt;&gt;"")*(AJ$1&lt;&gt;""),IF(_xlfn.XLOOKUP(AJ$1,Attendance_sorted!$B203:$CW203,Attendance_sorted!$B203:$CW203,"nn")&lt;&gt;"nn","•",""),"")</f>
        <v/>
      </c>
      <c r="AK204" s="1" t="str">
        <f ca="1">IF(($A204&lt;&gt;"")*(AK$1&lt;&gt;""),IF(_xlfn.XLOOKUP(AK$1,Attendance_sorted!$B203:$CW203,Attendance_sorted!$B203:$CW203,"nn")&lt;&gt;"nn","•",""),"")</f>
        <v/>
      </c>
      <c r="AL204" s="1" t="str">
        <f ca="1">IF(($A204&lt;&gt;"")*(AL$1&lt;&gt;""),IF(_xlfn.XLOOKUP(AL$1,Attendance_sorted!$B203:$CW203,Attendance_sorted!$B203:$CW203,"nn")&lt;&gt;"nn","•",""),"")</f>
        <v/>
      </c>
      <c r="AM204" s="1" t="str">
        <f ca="1">IF(($A204&lt;&gt;"")*(AM$1&lt;&gt;""),IF(_xlfn.XLOOKUP(AM$1,Attendance_sorted!$B203:$CW203,Attendance_sorted!$B203:$CW203,"nn")&lt;&gt;"nn","•",""),"")</f>
        <v/>
      </c>
      <c r="AN204" s="1" t="str">
        <f ca="1">IF(($A204&lt;&gt;"")*(AN$1&lt;&gt;""),IF(_xlfn.XLOOKUP(AN$1,Attendance_sorted!$B203:$CW203,Attendance_sorted!$B203:$CW203,"nn")&lt;&gt;"nn","•",""),"")</f>
        <v/>
      </c>
      <c r="AO204" s="1" t="str">
        <f ca="1">IF(($A204&lt;&gt;"")*(AO$1&lt;&gt;""),IF(_xlfn.XLOOKUP(AO$1,Attendance_sorted!$B203:$CW203,Attendance_sorted!$B203:$CW203,"nn")&lt;&gt;"nn","•",""),"")</f>
        <v/>
      </c>
      <c r="AP204" s="1" t="str">
        <f ca="1">IF(($A204&lt;&gt;"")*(AP$1&lt;&gt;""),IF(_xlfn.XLOOKUP(AP$1,Attendance_sorted!$B203:$CW203,Attendance_sorted!$B203:$CW203,"nn")&lt;&gt;"nn","•",""),"")</f>
        <v/>
      </c>
      <c r="AQ204" s="1" t="str">
        <f ca="1">IF(($A204&lt;&gt;"")*(AQ$1&lt;&gt;""),IF(_xlfn.XLOOKUP(AQ$1,Attendance_sorted!$B203:$CW203,Attendance_sorted!$B203:$CW203,"nn")&lt;&gt;"nn","•",""),"")</f>
        <v/>
      </c>
      <c r="AR204" s="1" t="str">
        <f ca="1">IF(($A204&lt;&gt;"")*(AR$1&lt;&gt;""),IF(_xlfn.XLOOKUP(AR$1,Attendance_sorted!$B203:$CW203,Attendance_sorted!$B203:$CW203,"nn")&lt;&gt;"nn","•",""),"")</f>
        <v/>
      </c>
      <c r="AS204" s="1" t="str">
        <f ca="1">IF(($A204&lt;&gt;"")*(AS$1&lt;&gt;""),IF(_xlfn.XLOOKUP(AS$1,Attendance_sorted!$B203:$CW203,Attendance_sorted!$B203:$CW203,"nn")&lt;&gt;"nn","•",""),"")</f>
        <v/>
      </c>
      <c r="AT204" s="1" t="str">
        <f ca="1">IF(($A204&lt;&gt;"")*(AT$1&lt;&gt;""),IF(_xlfn.XLOOKUP(AT$1,Attendance_sorted!$B203:$CW203,Attendance_sorted!$B203:$CW203,"nn")&lt;&gt;"nn","•",""),"")</f>
        <v/>
      </c>
      <c r="AU204" s="1" t="str">
        <f ca="1">IF(($A204&lt;&gt;"")*(AU$1&lt;&gt;""),IF(_xlfn.XLOOKUP(AU$1,Attendance_sorted!$B203:$CW203,Attendance_sorted!$B203:$CW203,"nn")&lt;&gt;"nn","•",""),"")</f>
        <v/>
      </c>
      <c r="AV204" s="1" t="str">
        <f ca="1">IF(($A204&lt;&gt;"")*(AV$1&lt;&gt;""),IF(_xlfn.XLOOKUP(AV$1,Attendance_sorted!$B203:$CW203,Attendance_sorted!$B203:$CW203,"nn")&lt;&gt;"nn","•",""),"")</f>
        <v/>
      </c>
      <c r="AW204" s="1" t="str">
        <f ca="1">IF(($A204&lt;&gt;"")*(AW$1&lt;&gt;""),IF(_xlfn.XLOOKUP(AW$1,Attendance_sorted!$B203:$CW203,Attendance_sorted!$B203:$CW203,"nn")&lt;&gt;"nn","•",""),"")</f>
        <v/>
      </c>
      <c r="AX204" s="1" t="str">
        <f ca="1">IF(($A204&lt;&gt;"")*(AX$1&lt;&gt;""),IF(_xlfn.XLOOKUP(AX$1,Attendance_sorted!$B203:$CW203,Attendance_sorted!$B203:$CW203,"nn")&lt;&gt;"nn","•",""),"")</f>
        <v/>
      </c>
      <c r="AY204" s="1" t="str">
        <f ca="1">IF(($A204&lt;&gt;"")*(AY$1&lt;&gt;""),IF(_xlfn.XLOOKUP(AY$1,Attendance_sorted!$B203:$CW203,Attendance_sorted!$B203:$CW203,"nn")&lt;&gt;"nn","•",""),"")</f>
        <v/>
      </c>
      <c r="AZ204" s="1" t="str">
        <f ca="1">IF(($A204&lt;&gt;"")*(AZ$1&lt;&gt;""),IF(_xlfn.XLOOKUP(AZ$1,Attendance_sorted!$B203:$CW203,Attendance_sorted!$B203:$CW203,"nn")&lt;&gt;"nn","•",""),"")</f>
        <v/>
      </c>
      <c r="BA204" s="1" t="str">
        <f ca="1">IF(($A204&lt;&gt;"")*(BA$1&lt;&gt;""),IF(_xlfn.XLOOKUP(BA$1,Attendance_sorted!$B203:$CW203,Attendance_sorted!$B203:$CW203,"nn")&lt;&gt;"nn","•",""),"")</f>
        <v/>
      </c>
      <c r="BB204" s="1" t="str">
        <f ca="1">IF(($A204&lt;&gt;"")*(BB$1&lt;&gt;""),IF(_xlfn.XLOOKUP(BB$1,Attendance_sorted!$B203:$CW203,Attendance_sorted!$B203:$CW203,"nn")&lt;&gt;"nn","•",""),"")</f>
        <v/>
      </c>
      <c r="BC204" s="1" t="str">
        <f ca="1">IF(($A204&lt;&gt;"")*(BC$1&lt;&gt;""),IF(_xlfn.XLOOKUP(BC$1,Attendance_sorted!$B203:$CW203,Attendance_sorted!$B203:$CW203,"nn")&lt;&gt;"nn","•",""),"")</f>
        <v/>
      </c>
      <c r="BD204" s="1" t="str">
        <f ca="1">IF(($A204&lt;&gt;"")*(BD$1&lt;&gt;""),IF(_xlfn.XLOOKUP(BD$1,Attendance_sorted!$B203:$CW203,Attendance_sorted!$B203:$CW203,"nn")&lt;&gt;"nn","•",""),"")</f>
        <v/>
      </c>
      <c r="BE204" s="1" t="str">
        <f ca="1">IF(($A204&lt;&gt;"")*(BE$1&lt;&gt;""),IF(_xlfn.XLOOKUP(BE$1,Attendance_sorted!$B203:$CW203,Attendance_sorted!$B203:$CW203,"nn")&lt;&gt;"nn","•",""),"")</f>
        <v/>
      </c>
      <c r="BF204" s="1" t="str">
        <f ca="1">IF(($A204&lt;&gt;"")*(BF$1&lt;&gt;""),IF(_xlfn.XLOOKUP(BF$1,Attendance_sorted!$B203:$CW203,Attendance_sorted!$B203:$CW203,"nn")&lt;&gt;"nn","•",""),"")</f>
        <v/>
      </c>
      <c r="BG204" s="1" t="str">
        <f ca="1">IF(($A204&lt;&gt;"")*(BG$1&lt;&gt;""),IF(_xlfn.XLOOKUP(BG$1,Attendance_sorted!$B203:$CW203,Attendance_sorted!$B203:$CW203,"nn")&lt;&gt;"nn","•",""),"")</f>
        <v/>
      </c>
      <c r="BH204" s="1" t="str">
        <f ca="1">IF(($A204&lt;&gt;"")*(BH$1&lt;&gt;""),IF(_xlfn.XLOOKUP(BH$1,Attendance_sorted!$B203:$CW203,Attendance_sorted!$B203:$CW203,"nn")&lt;&gt;"nn","•",""),"")</f>
        <v/>
      </c>
      <c r="BI204" s="1" t="str">
        <f ca="1">IF(($A204&lt;&gt;"")*(BI$1&lt;&gt;""),IF(_xlfn.XLOOKUP(BI$1,Attendance_sorted!$B203:$CW203,Attendance_sorted!$B203:$CW203,"nn")&lt;&gt;"nn","•",""),"")</f>
        <v/>
      </c>
      <c r="BJ204" s="1" t="str">
        <f ca="1">IF(($A204&lt;&gt;"")*(BJ$1&lt;&gt;""),IF(_xlfn.XLOOKUP(BJ$1,Attendance_sorted!$B203:$CW203,Attendance_sorted!$B203:$CW203,"nn")&lt;&gt;"nn","•",""),"")</f>
        <v/>
      </c>
      <c r="BK204" s="1" t="str">
        <f ca="1">IF(($A204&lt;&gt;"")*(BK$1&lt;&gt;""),IF(_xlfn.XLOOKUP(BK$1,Attendance_sorted!$B203:$CW203,Attendance_sorted!$B203:$CW203,"nn")&lt;&gt;"nn","•",""),"")</f>
        <v/>
      </c>
      <c r="BL204" s="1" t="str">
        <f ca="1">IF(($A204&lt;&gt;"")*(BL$1&lt;&gt;""),IF(_xlfn.XLOOKUP(BL$1,Attendance_sorted!$B203:$CW203,Attendance_sorted!$B203:$CW203,"nn")&lt;&gt;"nn","•",""),"")</f>
        <v/>
      </c>
      <c r="BM204" s="1" t="str">
        <f ca="1">IF(($A204&lt;&gt;"")*(BM$1&lt;&gt;""),IF(_xlfn.XLOOKUP(BM$1,Attendance_sorted!$B203:$CW203,Attendance_sorted!$B203:$CW203,"nn")&lt;&gt;"nn","•",""),"")</f>
        <v/>
      </c>
      <c r="BN204" s="1" t="str">
        <f ca="1">IF(($A204&lt;&gt;"")*(BN$1&lt;&gt;""),IF(_xlfn.XLOOKUP(BN$1,Attendance_sorted!$B203:$CW203,Attendance_sorted!$B203:$CW203,"nn")&lt;&gt;"nn","•",""),"")</f>
        <v/>
      </c>
      <c r="BO204" s="1" t="str">
        <f ca="1">IF(($A204&lt;&gt;"")*(BO$1&lt;&gt;""),IF(_xlfn.XLOOKUP(BO$1,Attendance_sorted!$B203:$CW203,Attendance_sorted!$B203:$CW203,"nn")&lt;&gt;"nn","•",""),"")</f>
        <v/>
      </c>
      <c r="BP204" s="1" t="str">
        <f ca="1">IF(($A204&lt;&gt;"")*(BP$1&lt;&gt;""),IF(_xlfn.XLOOKUP(BP$1,Attendance_sorted!$B203:$CW203,Attendance_sorted!$B203:$CW203,"nn")&lt;&gt;"nn","•",""),"")</f>
        <v/>
      </c>
      <c r="BQ204" s="1" t="str">
        <f ca="1">IF(($A204&lt;&gt;"")*(BQ$1&lt;&gt;""),IF(_xlfn.XLOOKUP(BQ$1,Attendance_sorted!$B203:$CW203,Attendance_sorted!$B203:$CW203,"nn")&lt;&gt;"nn","•",""),"")</f>
        <v/>
      </c>
      <c r="BR204" s="1" t="str">
        <f ca="1">IF(($A204&lt;&gt;"")*(BR$1&lt;&gt;""),IF(_xlfn.XLOOKUP(BR$1,Attendance_sorted!$B203:$CW203,Attendance_sorted!$B203:$CW203,"nn")&lt;&gt;"nn","•",""),"")</f>
        <v/>
      </c>
      <c r="BS204" s="1" t="str">
        <f ca="1">IF(($A204&lt;&gt;"")*(BS$1&lt;&gt;""),IF(_xlfn.XLOOKUP(BS$1,Attendance_sorted!$B203:$CW203,Attendance_sorted!$B203:$CW203,"nn")&lt;&gt;"nn","•",""),"")</f>
        <v/>
      </c>
      <c r="BT204" s="1" t="str">
        <f ca="1">IF(($A204&lt;&gt;"")*(BT$1&lt;&gt;""),IF(_xlfn.XLOOKUP(BT$1,Attendance_sorted!$B203:$CW203,Attendance_sorted!$B203:$CW203,"nn")&lt;&gt;"nn","•",""),"")</f>
        <v/>
      </c>
      <c r="BU204" s="1" t="str">
        <f ca="1">IF(($A204&lt;&gt;"")*(BU$1&lt;&gt;""),IF(_xlfn.XLOOKUP(BU$1,Attendance_sorted!$B203:$CW203,Attendance_sorted!$B203:$CW203,"nn")&lt;&gt;"nn","•",""),"")</f>
        <v/>
      </c>
      <c r="BV204" s="1" t="str">
        <f ca="1">IF(($A204&lt;&gt;"")*(BV$1&lt;&gt;""),IF(_xlfn.XLOOKUP(BV$1,Attendance_sorted!$B203:$CW203,Attendance_sorted!$B203:$CW203,"nn")&lt;&gt;"nn","•",""),"")</f>
        <v/>
      </c>
      <c r="BW204" s="1" t="str">
        <f ca="1">IF(($A204&lt;&gt;"")*(BW$1&lt;&gt;""),IF(_xlfn.XLOOKUP(BW$1,Attendance_sorted!$B203:$CW203,Attendance_sorted!$B203:$CW203,"nn")&lt;&gt;"nn","•",""),"")</f>
        <v/>
      </c>
      <c r="BX204" s="1" t="str">
        <f ca="1">IF(($A204&lt;&gt;"")*(BX$1&lt;&gt;""),IF(_xlfn.XLOOKUP(BX$1,Attendance_sorted!$B203:$CW203,Attendance_sorted!$B203:$CW203,"nn")&lt;&gt;"nn","•",""),"")</f>
        <v/>
      </c>
      <c r="BY204" s="1" t="str">
        <f ca="1">IF(($A204&lt;&gt;"")*(BY$1&lt;&gt;""),IF(_xlfn.XLOOKUP(BY$1,Attendance_sorted!$B203:$CW203,Attendance_sorted!$B203:$CW203,"nn")&lt;&gt;"nn","•",""),"")</f>
        <v/>
      </c>
      <c r="BZ204" s="1" t="str">
        <f ca="1">IF(($A204&lt;&gt;"")*(BZ$1&lt;&gt;""),IF(_xlfn.XLOOKUP(BZ$1,Attendance_sorted!$B203:$CW203,Attendance_sorted!$B203:$CW203,"nn")&lt;&gt;"nn","•",""),"")</f>
        <v/>
      </c>
      <c r="CA204" s="1" t="str">
        <f ca="1">IF(($A204&lt;&gt;"")*(CA$1&lt;&gt;""),IF(_xlfn.XLOOKUP(CA$1,Attendance_sorted!$B203:$CW203,Attendance_sorted!$B203:$CW203,"nn")&lt;&gt;"nn","•",""),"")</f>
        <v/>
      </c>
      <c r="CB204" s="1" t="str">
        <f ca="1">IF(($A204&lt;&gt;"")*(CB$1&lt;&gt;""),IF(_xlfn.XLOOKUP(CB$1,Attendance_sorted!$B203:$CW203,Attendance_sorted!$B203:$CW203,"nn")&lt;&gt;"nn","•",""),"")</f>
        <v/>
      </c>
      <c r="CC204" s="1" t="str">
        <f ca="1">IF(($A204&lt;&gt;"")*(CC$1&lt;&gt;""),IF(_xlfn.XLOOKUP(CC$1,Attendance_sorted!$B203:$CW203,Attendance_sorted!$B203:$CW203,"nn")&lt;&gt;"nn","•",""),"")</f>
        <v/>
      </c>
      <c r="CD204" s="1" t="str">
        <f ca="1">IF(($A204&lt;&gt;"")*(CD$1&lt;&gt;""),IF(_xlfn.XLOOKUP(CD$1,Attendance_sorted!$B203:$CW203,Attendance_sorted!$B203:$CW203,"nn")&lt;&gt;"nn","•",""),"")</f>
        <v/>
      </c>
      <c r="CE204" s="1" t="str">
        <f ca="1">IF(($A204&lt;&gt;"")*(CE$1&lt;&gt;""),IF(_xlfn.XLOOKUP(CE$1,Attendance_sorted!$B203:$CW203,Attendance_sorted!$B203:$CW203,"nn")&lt;&gt;"nn","•",""),"")</f>
        <v/>
      </c>
      <c r="CF204" s="1" t="str">
        <f ca="1">IF(($A204&lt;&gt;"")*(CF$1&lt;&gt;""),IF(_xlfn.XLOOKUP(CF$1,Attendance_sorted!$B203:$CW203,Attendance_sorted!$B203:$CW203,"nn")&lt;&gt;"nn","•",""),"")</f>
        <v/>
      </c>
      <c r="CG204" s="1" t="str">
        <f ca="1">IF(($A204&lt;&gt;"")*(CG$1&lt;&gt;""),IF(_xlfn.XLOOKUP(CG$1,Attendance_sorted!$B203:$CW203,Attendance_sorted!$B203:$CW203,"nn")&lt;&gt;"nn","•",""),"")</f>
        <v/>
      </c>
      <c r="CH204" s="1" t="str">
        <f ca="1">IF(($A204&lt;&gt;"")*(CH$1&lt;&gt;""),IF(_xlfn.XLOOKUP(CH$1,Attendance_sorted!$B203:$CW203,Attendance_sorted!$B203:$CW203,"nn")&lt;&gt;"nn","•",""),"")</f>
        <v/>
      </c>
      <c r="CI204" s="1" t="str">
        <f ca="1">IF(($A204&lt;&gt;"")*(CI$1&lt;&gt;""),IF(_xlfn.XLOOKUP(CI$1,Attendance_sorted!$B203:$CW203,Attendance_sorted!$B203:$CW203,"nn")&lt;&gt;"nn","•",""),"")</f>
        <v/>
      </c>
      <c r="CJ204" s="1" t="str">
        <f ca="1">IF(($A204&lt;&gt;"")*(CJ$1&lt;&gt;""),IF(_xlfn.XLOOKUP(CJ$1,Attendance_sorted!$B203:$CW203,Attendance_sorted!$B203:$CW203,"nn")&lt;&gt;"nn","•",""),"")</f>
        <v/>
      </c>
      <c r="CK204" s="1" t="str">
        <f ca="1">IF(($A204&lt;&gt;"")*(CK$1&lt;&gt;""),IF(_xlfn.XLOOKUP(CK$1,Attendance_sorted!$B203:$CW203,Attendance_sorted!$B203:$CW203,"nn")&lt;&gt;"nn","•",""),"")</f>
        <v/>
      </c>
      <c r="CL204" s="1" t="str">
        <f ca="1">IF(($A204&lt;&gt;"")*(CL$1&lt;&gt;""),IF(_xlfn.XLOOKUP(CL$1,Attendance_sorted!$B203:$CW203,Attendance_sorted!$B203:$CW203,"nn")&lt;&gt;"nn","•",""),"")</f>
        <v/>
      </c>
      <c r="CM204" s="1" t="str">
        <f ca="1">IF(($A204&lt;&gt;"")*(CM$1&lt;&gt;""),IF(_xlfn.XLOOKUP(CM$1,Attendance_sorted!$B203:$CW203,Attendance_sorted!$B203:$CW203,"nn")&lt;&gt;"nn","•",""),"")</f>
        <v/>
      </c>
      <c r="CN204" s="1" t="str">
        <f ca="1">IF(($A204&lt;&gt;"")*(CN$1&lt;&gt;""),IF(_xlfn.XLOOKUP(CN$1,Attendance_sorted!$B203:$CW203,Attendance_sorted!$B203:$CW203,"nn")&lt;&gt;"nn","•",""),"")</f>
        <v/>
      </c>
      <c r="CO204" s="1" t="str">
        <f ca="1">IF(($A204&lt;&gt;"")*(CO$1&lt;&gt;""),IF(_xlfn.XLOOKUP(CO$1,Attendance_sorted!$B203:$CW203,Attendance_sorted!$B203:$CW203,"nn")&lt;&gt;"nn","•",""),"")</f>
        <v/>
      </c>
      <c r="CP204" s="1" t="str">
        <f ca="1">IF(($A204&lt;&gt;"")*(CP$1&lt;&gt;""),IF(_xlfn.XLOOKUP(CP$1,Attendance_sorted!$B203:$CW203,Attendance_sorted!$B203:$CW203,"nn")&lt;&gt;"nn","•",""),"")</f>
        <v/>
      </c>
      <c r="CQ204" s="1" t="str">
        <f ca="1">IF(($A204&lt;&gt;"")*(CQ$1&lt;&gt;""),IF(_xlfn.XLOOKUP(CQ$1,Attendance_sorted!$B203:$CW203,Attendance_sorted!$B203:$CW203,"nn")&lt;&gt;"nn","•",""),"")</f>
        <v/>
      </c>
      <c r="CR204" s="1" t="str">
        <f ca="1">IF(($A204&lt;&gt;"")*(CR$1&lt;&gt;""),IF(_xlfn.XLOOKUP(CR$1,Attendance_sorted!$B203:$CW203,Attendance_sorted!$B203:$CW203,"nn")&lt;&gt;"nn","•",""),"")</f>
        <v/>
      </c>
      <c r="CS204" s="1" t="str">
        <f ca="1">IF(($A204&lt;&gt;"")*(CS$1&lt;&gt;""),IF(_xlfn.XLOOKUP(CS$1,Attendance_sorted!$B203:$CW203,Attendance_sorted!$B203:$CW203,"nn")&lt;&gt;"nn","•",""),"")</f>
        <v/>
      </c>
      <c r="CT204" s="1" t="str">
        <f ca="1">IF(($A204&lt;&gt;"")*(CT$1&lt;&gt;""),IF(_xlfn.XLOOKUP(CT$1,Attendance_sorted!$B203:$CW203,Attendance_sorted!$B203:$CW203,"nn")&lt;&gt;"nn","•",""),"")</f>
        <v/>
      </c>
      <c r="CU204" s="1" t="str">
        <f ca="1">IF(($A204&lt;&gt;"")*(CU$1&lt;&gt;""),IF(_xlfn.XLOOKUP(CU$1,Attendance_sorted!$B203:$CW203,Attendance_sorted!$B203:$CW203,"nn")&lt;&gt;"nn","•",""),"")</f>
        <v/>
      </c>
      <c r="CV204" s="1" t="str">
        <f ca="1">IF(($A204&lt;&gt;"")*(CV$1&lt;&gt;""),IF(_xlfn.XLOOKUP(CV$1,Attendance_sorted!$B203:$CW203,Attendance_sorted!$B203:$CW203,"nn")&lt;&gt;"nn","•",""),"")</f>
        <v/>
      </c>
      <c r="CW204" s="1" t="str">
        <f ca="1">IF(($A204&lt;&gt;"")*(CW$1&lt;&gt;""),IF(_xlfn.XLOOKUP(CW$1,Attendance_sorted!$B203:$CW203,Attendance_sorted!$B203:$CW203,"nn")&lt;&gt;"nn","•",""),"")</f>
        <v/>
      </c>
    </row>
    <row r="205" spans="1:101">
      <c r="A205" s="1">
        <v>739</v>
      </c>
      <c r="B205" s="1" t="str">
        <f ca="1">IF(($A205&lt;&gt;"")*(B$1&lt;&gt;""),IF(_xlfn.XLOOKUP(B$1,Attendance_sorted!$B204:$CW204,Attendance_sorted!$B204:$CW204,"nn")&lt;&gt;"nn","•",""),"")</f>
        <v/>
      </c>
      <c r="C205" s="1" t="str">
        <f ca="1">IF(($A205&lt;&gt;"")*(C$1&lt;&gt;""),IF(_xlfn.XLOOKUP(C$1,Attendance_sorted!$B204:$CW204,Attendance_sorted!$B204:$CW204,"nn")&lt;&gt;"nn","•",""),"")</f>
        <v/>
      </c>
      <c r="D205" s="1" t="str">
        <f ca="1">IF(($A205&lt;&gt;"")*(D$1&lt;&gt;""),IF(_xlfn.XLOOKUP(D$1,Attendance_sorted!$B204:$CW204,Attendance_sorted!$B204:$CW204,"nn")&lt;&gt;"nn","•",""),"")</f>
        <v>•</v>
      </c>
      <c r="E205" s="1" t="str">
        <f ca="1">IF(($A205&lt;&gt;"")*(E$1&lt;&gt;""),IF(_xlfn.XLOOKUP(E$1,Attendance_sorted!$B204:$CW204,Attendance_sorted!$B204:$CW204,"nn")&lt;&gt;"nn","•",""),"")</f>
        <v>•</v>
      </c>
      <c r="F205" s="1" t="str">
        <f ca="1">IF(($A205&lt;&gt;"")*(F$1&lt;&gt;""),IF(_xlfn.XLOOKUP(F$1,Attendance_sorted!$B204:$CW204,Attendance_sorted!$B204:$CW204,"nn")&lt;&gt;"nn","•",""),"")</f>
        <v/>
      </c>
      <c r="G205" s="1" t="str">
        <f ca="1">IF(($A205&lt;&gt;"")*(G$1&lt;&gt;""),IF(_xlfn.XLOOKUP(G$1,Attendance_sorted!$B204:$CW204,Attendance_sorted!$B204:$CW204,"nn")&lt;&gt;"nn","•",""),"")</f>
        <v>•</v>
      </c>
      <c r="H205" s="1" t="str">
        <f ca="1">IF(($A205&lt;&gt;"")*(H$1&lt;&gt;""),IF(_xlfn.XLOOKUP(H$1,Attendance_sorted!$B204:$CW204,Attendance_sorted!$B204:$CW204,"nn")&lt;&gt;"nn","•",""),"")</f>
        <v/>
      </c>
      <c r="I205" s="1" t="str">
        <f ca="1">IF(($A205&lt;&gt;"")*(I$1&lt;&gt;""),IF(_xlfn.XLOOKUP(I$1,Attendance_sorted!$B204:$CW204,Attendance_sorted!$B204:$CW204,"nn")&lt;&gt;"nn","•",""),"")</f>
        <v/>
      </c>
      <c r="J205" s="1" t="str">
        <f ca="1">IF(($A205&lt;&gt;"")*(J$1&lt;&gt;""),IF(_xlfn.XLOOKUP(J$1,Attendance_sorted!$B204:$CW204,Attendance_sorted!$B204:$CW204,"nn")&lt;&gt;"nn","•",""),"")</f>
        <v>•</v>
      </c>
      <c r="K205" s="1" t="str">
        <f ca="1">IF(($A205&lt;&gt;"")*(K$1&lt;&gt;""),IF(_xlfn.XLOOKUP(K$1,Attendance_sorted!$B204:$CW204,Attendance_sorted!$B204:$CW204,"nn")&lt;&gt;"nn","•",""),"")</f>
        <v>•</v>
      </c>
      <c r="L205" s="1" t="str">
        <f ca="1">IF(($A205&lt;&gt;"")*(L$1&lt;&gt;""),IF(_xlfn.XLOOKUP(L$1,Attendance_sorted!$B204:$CW204,Attendance_sorted!$B204:$CW204,"nn")&lt;&gt;"nn","•",""),"")</f>
        <v/>
      </c>
      <c r="M205" s="1" t="str">
        <f ca="1">IF(($A205&lt;&gt;"")*(M$1&lt;&gt;""),IF(_xlfn.XLOOKUP(M$1,Attendance_sorted!$B204:$CW204,Attendance_sorted!$B204:$CW204,"nn")&lt;&gt;"nn","•",""),"")</f>
        <v>•</v>
      </c>
      <c r="N205" s="1" t="str">
        <f ca="1">IF(($A205&lt;&gt;"")*(N$1&lt;&gt;""),IF(_xlfn.XLOOKUP(N$1,Attendance_sorted!$B204:$CW204,Attendance_sorted!$B204:$CW204,"nn")&lt;&gt;"nn","•",""),"")</f>
        <v/>
      </c>
      <c r="O205" s="1" t="str">
        <f ca="1">IF(($A205&lt;&gt;"")*(O$1&lt;&gt;""),IF(_xlfn.XLOOKUP(O$1,Attendance_sorted!$B204:$CW204,Attendance_sorted!$B204:$CW204,"nn")&lt;&gt;"nn","•",""),"")</f>
        <v/>
      </c>
      <c r="P205" s="1" t="str">
        <f ca="1">IF(($A205&lt;&gt;"")*(P$1&lt;&gt;""),IF(_xlfn.XLOOKUP(P$1,Attendance_sorted!$B204:$CW204,Attendance_sorted!$B204:$CW204,"nn")&lt;&gt;"nn","•",""),"")</f>
        <v>•</v>
      </c>
      <c r="Q205" s="1" t="str">
        <f ca="1">IF(($A205&lt;&gt;"")*(Q$1&lt;&gt;""),IF(_xlfn.XLOOKUP(Q$1,Attendance_sorted!$B204:$CW204,Attendance_sorted!$B204:$CW204,"nn")&lt;&gt;"nn","•",""),"")</f>
        <v/>
      </c>
      <c r="R205" s="1" t="str">
        <f ca="1">IF(($A205&lt;&gt;"")*(R$1&lt;&gt;""),IF(_xlfn.XLOOKUP(R$1,Attendance_sorted!$B204:$CW204,Attendance_sorted!$B204:$CW204,"nn")&lt;&gt;"nn","•",""),"")</f>
        <v>•</v>
      </c>
      <c r="S205" s="1" t="str">
        <f ca="1">IF(($A205&lt;&gt;"")*(S$1&lt;&gt;""),IF(_xlfn.XLOOKUP(S$1,Attendance_sorted!$B204:$CW204,Attendance_sorted!$B204:$CW204,"nn")&lt;&gt;"nn","•",""),"")</f>
        <v/>
      </c>
      <c r="T205" s="1" t="str">
        <f ca="1">IF(($A205&lt;&gt;"")*(T$1&lt;&gt;""),IF(_xlfn.XLOOKUP(T$1,Attendance_sorted!$B204:$CW204,Attendance_sorted!$B204:$CW204,"nn")&lt;&gt;"nn","•",""),"")</f>
        <v>•</v>
      </c>
      <c r="U205" s="1" t="str">
        <f ca="1">IF(($A205&lt;&gt;"")*(U$1&lt;&gt;""),IF(_xlfn.XLOOKUP(U$1,Attendance_sorted!$B204:$CW204,Attendance_sorted!$B204:$CW204,"nn")&lt;&gt;"nn","•",""),"")</f>
        <v/>
      </c>
      <c r="V205" s="1" t="str">
        <f ca="1">IF(($A205&lt;&gt;"")*(V$1&lt;&gt;""),IF(_xlfn.XLOOKUP(V$1,Attendance_sorted!$B204:$CW204,Attendance_sorted!$B204:$CW204,"nn")&lt;&gt;"nn","•",""),"")</f>
        <v/>
      </c>
      <c r="W205" s="1" t="str">
        <f ca="1">IF(($A205&lt;&gt;"")*(W$1&lt;&gt;""),IF(_xlfn.XLOOKUP(W$1,Attendance_sorted!$B204:$CW204,Attendance_sorted!$B204:$CW204,"nn")&lt;&gt;"nn","•",""),"")</f>
        <v/>
      </c>
      <c r="X205" s="1" t="str">
        <f ca="1">IF(($A205&lt;&gt;"")*(X$1&lt;&gt;""),IF(_xlfn.XLOOKUP(X$1,Attendance_sorted!$B204:$CW204,Attendance_sorted!$B204:$CW204,"nn")&lt;&gt;"nn","•",""),"")</f>
        <v/>
      </c>
      <c r="Y205" s="1" t="str">
        <f ca="1">IF(($A205&lt;&gt;"")*(Y$1&lt;&gt;""),IF(_xlfn.XLOOKUP(Y$1,Attendance_sorted!$B204:$CW204,Attendance_sorted!$B204:$CW204,"nn")&lt;&gt;"nn","•",""),"")</f>
        <v/>
      </c>
      <c r="Z205" s="1" t="str">
        <f ca="1">IF(($A205&lt;&gt;"")*(Z$1&lt;&gt;""),IF(_xlfn.XLOOKUP(Z$1,Attendance_sorted!$B204:$CW204,Attendance_sorted!$B204:$CW204,"nn")&lt;&gt;"nn","•",""),"")</f>
        <v/>
      </c>
      <c r="AA205" s="1" t="str">
        <f ca="1">IF(($A205&lt;&gt;"")*(AA$1&lt;&gt;""),IF(_xlfn.XLOOKUP(AA$1,Attendance_sorted!$B204:$CW204,Attendance_sorted!$B204:$CW204,"nn")&lt;&gt;"nn","•",""),"")</f>
        <v/>
      </c>
      <c r="AB205" s="1" t="str">
        <f ca="1">IF(($A205&lt;&gt;"")*(AB$1&lt;&gt;""),IF(_xlfn.XLOOKUP(AB$1,Attendance_sorted!$B204:$CW204,Attendance_sorted!$B204:$CW204,"nn")&lt;&gt;"nn","•",""),"")</f>
        <v/>
      </c>
      <c r="AC205" s="1" t="str">
        <f ca="1">IF(($A205&lt;&gt;"")*(AC$1&lt;&gt;""),IF(_xlfn.XLOOKUP(AC$1,Attendance_sorted!$B204:$CW204,Attendance_sorted!$B204:$CW204,"nn")&lt;&gt;"nn","•",""),"")</f>
        <v/>
      </c>
      <c r="AD205" s="1" t="str">
        <f ca="1">IF(($A205&lt;&gt;"")*(AD$1&lt;&gt;""),IF(_xlfn.XLOOKUP(AD$1,Attendance_sorted!$B204:$CW204,Attendance_sorted!$B204:$CW204,"nn")&lt;&gt;"nn","•",""),"")</f>
        <v/>
      </c>
      <c r="AE205" s="1" t="str">
        <f ca="1">IF(($A205&lt;&gt;"")*(AE$1&lt;&gt;""),IF(_xlfn.XLOOKUP(AE$1,Attendance_sorted!$B204:$CW204,Attendance_sorted!$B204:$CW204,"nn")&lt;&gt;"nn","•",""),"")</f>
        <v/>
      </c>
      <c r="AF205" s="1" t="str">
        <f ca="1">IF(($A205&lt;&gt;"")*(AF$1&lt;&gt;""),IF(_xlfn.XLOOKUP(AF$1,Attendance_sorted!$B204:$CW204,Attendance_sorted!$B204:$CW204,"nn")&lt;&gt;"nn","•",""),"")</f>
        <v/>
      </c>
      <c r="AG205" s="1" t="str">
        <f ca="1">IF(($A205&lt;&gt;"")*(AG$1&lt;&gt;""),IF(_xlfn.XLOOKUP(AG$1,Attendance_sorted!$B204:$CW204,Attendance_sorted!$B204:$CW204,"nn")&lt;&gt;"nn","•",""),"")</f>
        <v/>
      </c>
      <c r="AH205" s="1" t="str">
        <f ca="1">IF(($A205&lt;&gt;"")*(AH$1&lt;&gt;""),IF(_xlfn.XLOOKUP(AH$1,Attendance_sorted!$B204:$CW204,Attendance_sorted!$B204:$CW204,"nn")&lt;&gt;"nn","•",""),"")</f>
        <v/>
      </c>
      <c r="AI205" s="1" t="str">
        <f ca="1">IF(($A205&lt;&gt;"")*(AI$1&lt;&gt;""),IF(_xlfn.XLOOKUP(AI$1,Attendance_sorted!$B204:$CW204,Attendance_sorted!$B204:$CW204,"nn")&lt;&gt;"nn","•",""),"")</f>
        <v/>
      </c>
      <c r="AJ205" s="1" t="str">
        <f ca="1">IF(($A205&lt;&gt;"")*(AJ$1&lt;&gt;""),IF(_xlfn.XLOOKUP(AJ$1,Attendance_sorted!$B204:$CW204,Attendance_sorted!$B204:$CW204,"nn")&lt;&gt;"nn","•",""),"")</f>
        <v/>
      </c>
      <c r="AK205" s="1" t="str">
        <f ca="1">IF(($A205&lt;&gt;"")*(AK$1&lt;&gt;""),IF(_xlfn.XLOOKUP(AK$1,Attendance_sorted!$B204:$CW204,Attendance_sorted!$B204:$CW204,"nn")&lt;&gt;"nn","•",""),"")</f>
        <v/>
      </c>
      <c r="AL205" s="1" t="str">
        <f ca="1">IF(($A205&lt;&gt;"")*(AL$1&lt;&gt;""),IF(_xlfn.XLOOKUP(AL$1,Attendance_sorted!$B204:$CW204,Attendance_sorted!$B204:$CW204,"nn")&lt;&gt;"nn","•",""),"")</f>
        <v/>
      </c>
      <c r="AM205" s="1" t="str">
        <f ca="1">IF(($A205&lt;&gt;"")*(AM$1&lt;&gt;""),IF(_xlfn.XLOOKUP(AM$1,Attendance_sorted!$B204:$CW204,Attendance_sorted!$B204:$CW204,"nn")&lt;&gt;"nn","•",""),"")</f>
        <v/>
      </c>
      <c r="AN205" s="1" t="str">
        <f ca="1">IF(($A205&lt;&gt;"")*(AN$1&lt;&gt;""),IF(_xlfn.XLOOKUP(AN$1,Attendance_sorted!$B204:$CW204,Attendance_sorted!$B204:$CW204,"nn")&lt;&gt;"nn","•",""),"")</f>
        <v/>
      </c>
      <c r="AO205" s="1" t="str">
        <f ca="1">IF(($A205&lt;&gt;"")*(AO$1&lt;&gt;""),IF(_xlfn.XLOOKUP(AO$1,Attendance_sorted!$B204:$CW204,Attendance_sorted!$B204:$CW204,"nn")&lt;&gt;"nn","•",""),"")</f>
        <v/>
      </c>
      <c r="AP205" s="1" t="str">
        <f ca="1">IF(($A205&lt;&gt;"")*(AP$1&lt;&gt;""),IF(_xlfn.XLOOKUP(AP$1,Attendance_sorted!$B204:$CW204,Attendance_sorted!$B204:$CW204,"nn")&lt;&gt;"nn","•",""),"")</f>
        <v/>
      </c>
      <c r="AQ205" s="1" t="str">
        <f ca="1">IF(($A205&lt;&gt;"")*(AQ$1&lt;&gt;""),IF(_xlfn.XLOOKUP(AQ$1,Attendance_sorted!$B204:$CW204,Attendance_sorted!$B204:$CW204,"nn")&lt;&gt;"nn","•",""),"")</f>
        <v/>
      </c>
      <c r="AR205" s="1" t="str">
        <f ca="1">IF(($A205&lt;&gt;"")*(AR$1&lt;&gt;""),IF(_xlfn.XLOOKUP(AR$1,Attendance_sorted!$B204:$CW204,Attendance_sorted!$B204:$CW204,"nn")&lt;&gt;"nn","•",""),"")</f>
        <v/>
      </c>
      <c r="AS205" s="1" t="str">
        <f ca="1">IF(($A205&lt;&gt;"")*(AS$1&lt;&gt;""),IF(_xlfn.XLOOKUP(AS$1,Attendance_sorted!$B204:$CW204,Attendance_sorted!$B204:$CW204,"nn")&lt;&gt;"nn","•",""),"")</f>
        <v/>
      </c>
      <c r="AT205" s="1" t="str">
        <f ca="1">IF(($A205&lt;&gt;"")*(AT$1&lt;&gt;""),IF(_xlfn.XLOOKUP(AT$1,Attendance_sorted!$B204:$CW204,Attendance_sorted!$B204:$CW204,"nn")&lt;&gt;"nn","•",""),"")</f>
        <v/>
      </c>
      <c r="AU205" s="1" t="str">
        <f ca="1">IF(($A205&lt;&gt;"")*(AU$1&lt;&gt;""),IF(_xlfn.XLOOKUP(AU$1,Attendance_sorted!$B204:$CW204,Attendance_sorted!$B204:$CW204,"nn")&lt;&gt;"nn","•",""),"")</f>
        <v/>
      </c>
      <c r="AV205" s="1" t="str">
        <f ca="1">IF(($A205&lt;&gt;"")*(AV$1&lt;&gt;""),IF(_xlfn.XLOOKUP(AV$1,Attendance_sorted!$B204:$CW204,Attendance_sorted!$B204:$CW204,"nn")&lt;&gt;"nn","•",""),"")</f>
        <v/>
      </c>
      <c r="AW205" s="1" t="str">
        <f ca="1">IF(($A205&lt;&gt;"")*(AW$1&lt;&gt;""),IF(_xlfn.XLOOKUP(AW$1,Attendance_sorted!$B204:$CW204,Attendance_sorted!$B204:$CW204,"nn")&lt;&gt;"nn","•",""),"")</f>
        <v/>
      </c>
      <c r="AX205" s="1" t="str">
        <f ca="1">IF(($A205&lt;&gt;"")*(AX$1&lt;&gt;""),IF(_xlfn.XLOOKUP(AX$1,Attendance_sorted!$B204:$CW204,Attendance_sorted!$B204:$CW204,"nn")&lt;&gt;"nn","•",""),"")</f>
        <v/>
      </c>
      <c r="AY205" s="1" t="str">
        <f ca="1">IF(($A205&lt;&gt;"")*(AY$1&lt;&gt;""),IF(_xlfn.XLOOKUP(AY$1,Attendance_sorted!$B204:$CW204,Attendance_sorted!$B204:$CW204,"nn")&lt;&gt;"nn","•",""),"")</f>
        <v/>
      </c>
      <c r="AZ205" s="1" t="str">
        <f ca="1">IF(($A205&lt;&gt;"")*(AZ$1&lt;&gt;""),IF(_xlfn.XLOOKUP(AZ$1,Attendance_sorted!$B204:$CW204,Attendance_sorted!$B204:$CW204,"nn")&lt;&gt;"nn","•",""),"")</f>
        <v/>
      </c>
      <c r="BA205" s="1" t="str">
        <f ca="1">IF(($A205&lt;&gt;"")*(BA$1&lt;&gt;""),IF(_xlfn.XLOOKUP(BA$1,Attendance_sorted!$B204:$CW204,Attendance_sorted!$B204:$CW204,"nn")&lt;&gt;"nn","•",""),"")</f>
        <v/>
      </c>
      <c r="BB205" s="1" t="str">
        <f ca="1">IF(($A205&lt;&gt;"")*(BB$1&lt;&gt;""),IF(_xlfn.XLOOKUP(BB$1,Attendance_sorted!$B204:$CW204,Attendance_sorted!$B204:$CW204,"nn")&lt;&gt;"nn","•",""),"")</f>
        <v/>
      </c>
      <c r="BC205" s="1" t="str">
        <f ca="1">IF(($A205&lt;&gt;"")*(BC$1&lt;&gt;""),IF(_xlfn.XLOOKUP(BC$1,Attendance_sorted!$B204:$CW204,Attendance_sorted!$B204:$CW204,"nn")&lt;&gt;"nn","•",""),"")</f>
        <v/>
      </c>
      <c r="BD205" s="1" t="str">
        <f ca="1">IF(($A205&lt;&gt;"")*(BD$1&lt;&gt;""),IF(_xlfn.XLOOKUP(BD$1,Attendance_sorted!$B204:$CW204,Attendance_sorted!$B204:$CW204,"nn")&lt;&gt;"nn","•",""),"")</f>
        <v/>
      </c>
      <c r="BE205" s="1" t="str">
        <f ca="1">IF(($A205&lt;&gt;"")*(BE$1&lt;&gt;""),IF(_xlfn.XLOOKUP(BE$1,Attendance_sorted!$B204:$CW204,Attendance_sorted!$B204:$CW204,"nn")&lt;&gt;"nn","•",""),"")</f>
        <v/>
      </c>
      <c r="BF205" s="1" t="str">
        <f ca="1">IF(($A205&lt;&gt;"")*(BF$1&lt;&gt;""),IF(_xlfn.XLOOKUP(BF$1,Attendance_sorted!$B204:$CW204,Attendance_sorted!$B204:$CW204,"nn")&lt;&gt;"nn","•",""),"")</f>
        <v/>
      </c>
      <c r="BG205" s="1" t="str">
        <f ca="1">IF(($A205&lt;&gt;"")*(BG$1&lt;&gt;""),IF(_xlfn.XLOOKUP(BG$1,Attendance_sorted!$B204:$CW204,Attendance_sorted!$B204:$CW204,"nn")&lt;&gt;"nn","•",""),"")</f>
        <v/>
      </c>
      <c r="BH205" s="1" t="str">
        <f ca="1">IF(($A205&lt;&gt;"")*(BH$1&lt;&gt;""),IF(_xlfn.XLOOKUP(BH$1,Attendance_sorted!$B204:$CW204,Attendance_sorted!$B204:$CW204,"nn")&lt;&gt;"nn","•",""),"")</f>
        <v/>
      </c>
      <c r="BI205" s="1" t="str">
        <f ca="1">IF(($A205&lt;&gt;"")*(BI$1&lt;&gt;""),IF(_xlfn.XLOOKUP(BI$1,Attendance_sorted!$B204:$CW204,Attendance_sorted!$B204:$CW204,"nn")&lt;&gt;"nn","•",""),"")</f>
        <v/>
      </c>
      <c r="BJ205" s="1" t="str">
        <f ca="1">IF(($A205&lt;&gt;"")*(BJ$1&lt;&gt;""),IF(_xlfn.XLOOKUP(BJ$1,Attendance_sorted!$B204:$CW204,Attendance_sorted!$B204:$CW204,"nn")&lt;&gt;"nn","•",""),"")</f>
        <v/>
      </c>
      <c r="BK205" s="1" t="str">
        <f ca="1">IF(($A205&lt;&gt;"")*(BK$1&lt;&gt;""),IF(_xlfn.XLOOKUP(BK$1,Attendance_sorted!$B204:$CW204,Attendance_sorted!$B204:$CW204,"nn")&lt;&gt;"nn","•",""),"")</f>
        <v/>
      </c>
      <c r="BL205" s="1" t="str">
        <f ca="1">IF(($A205&lt;&gt;"")*(BL$1&lt;&gt;""),IF(_xlfn.XLOOKUP(BL$1,Attendance_sorted!$B204:$CW204,Attendance_sorted!$B204:$CW204,"nn")&lt;&gt;"nn","•",""),"")</f>
        <v/>
      </c>
      <c r="BM205" s="1" t="str">
        <f ca="1">IF(($A205&lt;&gt;"")*(BM$1&lt;&gt;""),IF(_xlfn.XLOOKUP(BM$1,Attendance_sorted!$B204:$CW204,Attendance_sorted!$B204:$CW204,"nn")&lt;&gt;"nn","•",""),"")</f>
        <v/>
      </c>
      <c r="BN205" s="1" t="str">
        <f ca="1">IF(($A205&lt;&gt;"")*(BN$1&lt;&gt;""),IF(_xlfn.XLOOKUP(BN$1,Attendance_sorted!$B204:$CW204,Attendance_sorted!$B204:$CW204,"nn")&lt;&gt;"nn","•",""),"")</f>
        <v/>
      </c>
      <c r="BO205" s="1" t="str">
        <f ca="1">IF(($A205&lt;&gt;"")*(BO$1&lt;&gt;""),IF(_xlfn.XLOOKUP(BO$1,Attendance_sorted!$B204:$CW204,Attendance_sorted!$B204:$CW204,"nn")&lt;&gt;"nn","•",""),"")</f>
        <v/>
      </c>
      <c r="BP205" s="1" t="str">
        <f ca="1">IF(($A205&lt;&gt;"")*(BP$1&lt;&gt;""),IF(_xlfn.XLOOKUP(BP$1,Attendance_sorted!$B204:$CW204,Attendance_sorted!$B204:$CW204,"nn")&lt;&gt;"nn","•",""),"")</f>
        <v/>
      </c>
      <c r="BQ205" s="1" t="str">
        <f ca="1">IF(($A205&lt;&gt;"")*(BQ$1&lt;&gt;""),IF(_xlfn.XLOOKUP(BQ$1,Attendance_sorted!$B204:$CW204,Attendance_sorted!$B204:$CW204,"nn")&lt;&gt;"nn","•",""),"")</f>
        <v/>
      </c>
      <c r="BR205" s="1" t="str">
        <f ca="1">IF(($A205&lt;&gt;"")*(BR$1&lt;&gt;""),IF(_xlfn.XLOOKUP(BR$1,Attendance_sorted!$B204:$CW204,Attendance_sorted!$B204:$CW204,"nn")&lt;&gt;"nn","•",""),"")</f>
        <v/>
      </c>
      <c r="BS205" s="1" t="str">
        <f ca="1">IF(($A205&lt;&gt;"")*(BS$1&lt;&gt;""),IF(_xlfn.XLOOKUP(BS$1,Attendance_sorted!$B204:$CW204,Attendance_sorted!$B204:$CW204,"nn")&lt;&gt;"nn","•",""),"")</f>
        <v/>
      </c>
      <c r="BT205" s="1" t="str">
        <f ca="1">IF(($A205&lt;&gt;"")*(BT$1&lt;&gt;""),IF(_xlfn.XLOOKUP(BT$1,Attendance_sorted!$B204:$CW204,Attendance_sorted!$B204:$CW204,"nn")&lt;&gt;"nn","•",""),"")</f>
        <v/>
      </c>
      <c r="BU205" s="1" t="str">
        <f ca="1">IF(($A205&lt;&gt;"")*(BU$1&lt;&gt;""),IF(_xlfn.XLOOKUP(BU$1,Attendance_sorted!$B204:$CW204,Attendance_sorted!$B204:$CW204,"nn")&lt;&gt;"nn","•",""),"")</f>
        <v/>
      </c>
      <c r="BV205" s="1" t="str">
        <f ca="1">IF(($A205&lt;&gt;"")*(BV$1&lt;&gt;""),IF(_xlfn.XLOOKUP(BV$1,Attendance_sorted!$B204:$CW204,Attendance_sorted!$B204:$CW204,"nn")&lt;&gt;"nn","•",""),"")</f>
        <v/>
      </c>
      <c r="BW205" s="1" t="str">
        <f ca="1">IF(($A205&lt;&gt;"")*(BW$1&lt;&gt;""),IF(_xlfn.XLOOKUP(BW$1,Attendance_sorted!$B204:$CW204,Attendance_sorted!$B204:$CW204,"nn")&lt;&gt;"nn","•",""),"")</f>
        <v/>
      </c>
      <c r="BX205" s="1" t="str">
        <f ca="1">IF(($A205&lt;&gt;"")*(BX$1&lt;&gt;""),IF(_xlfn.XLOOKUP(BX$1,Attendance_sorted!$B204:$CW204,Attendance_sorted!$B204:$CW204,"nn")&lt;&gt;"nn","•",""),"")</f>
        <v/>
      </c>
      <c r="BY205" s="1" t="str">
        <f ca="1">IF(($A205&lt;&gt;"")*(BY$1&lt;&gt;""),IF(_xlfn.XLOOKUP(BY$1,Attendance_sorted!$B204:$CW204,Attendance_sorted!$B204:$CW204,"nn")&lt;&gt;"nn","•",""),"")</f>
        <v/>
      </c>
      <c r="BZ205" s="1" t="str">
        <f ca="1">IF(($A205&lt;&gt;"")*(BZ$1&lt;&gt;""),IF(_xlfn.XLOOKUP(BZ$1,Attendance_sorted!$B204:$CW204,Attendance_sorted!$B204:$CW204,"nn")&lt;&gt;"nn","•",""),"")</f>
        <v/>
      </c>
      <c r="CA205" s="1" t="str">
        <f ca="1">IF(($A205&lt;&gt;"")*(CA$1&lt;&gt;""),IF(_xlfn.XLOOKUP(CA$1,Attendance_sorted!$B204:$CW204,Attendance_sorted!$B204:$CW204,"nn")&lt;&gt;"nn","•",""),"")</f>
        <v/>
      </c>
      <c r="CB205" s="1" t="str">
        <f ca="1">IF(($A205&lt;&gt;"")*(CB$1&lt;&gt;""),IF(_xlfn.XLOOKUP(CB$1,Attendance_sorted!$B204:$CW204,Attendance_sorted!$B204:$CW204,"nn")&lt;&gt;"nn","•",""),"")</f>
        <v/>
      </c>
      <c r="CC205" s="1" t="str">
        <f ca="1">IF(($A205&lt;&gt;"")*(CC$1&lt;&gt;""),IF(_xlfn.XLOOKUP(CC$1,Attendance_sorted!$B204:$CW204,Attendance_sorted!$B204:$CW204,"nn")&lt;&gt;"nn","•",""),"")</f>
        <v/>
      </c>
      <c r="CD205" s="1" t="str">
        <f ca="1">IF(($A205&lt;&gt;"")*(CD$1&lt;&gt;""),IF(_xlfn.XLOOKUP(CD$1,Attendance_sorted!$B204:$CW204,Attendance_sorted!$B204:$CW204,"nn")&lt;&gt;"nn","•",""),"")</f>
        <v/>
      </c>
      <c r="CE205" s="1" t="str">
        <f ca="1">IF(($A205&lt;&gt;"")*(CE$1&lt;&gt;""),IF(_xlfn.XLOOKUP(CE$1,Attendance_sorted!$B204:$CW204,Attendance_sorted!$B204:$CW204,"nn")&lt;&gt;"nn","•",""),"")</f>
        <v/>
      </c>
      <c r="CF205" s="1" t="str">
        <f ca="1">IF(($A205&lt;&gt;"")*(CF$1&lt;&gt;""),IF(_xlfn.XLOOKUP(CF$1,Attendance_sorted!$B204:$CW204,Attendance_sorted!$B204:$CW204,"nn")&lt;&gt;"nn","•",""),"")</f>
        <v/>
      </c>
      <c r="CG205" s="1" t="str">
        <f ca="1">IF(($A205&lt;&gt;"")*(CG$1&lt;&gt;""),IF(_xlfn.XLOOKUP(CG$1,Attendance_sorted!$B204:$CW204,Attendance_sorted!$B204:$CW204,"nn")&lt;&gt;"nn","•",""),"")</f>
        <v/>
      </c>
      <c r="CH205" s="1" t="str">
        <f ca="1">IF(($A205&lt;&gt;"")*(CH$1&lt;&gt;""),IF(_xlfn.XLOOKUP(CH$1,Attendance_sorted!$B204:$CW204,Attendance_sorted!$B204:$CW204,"nn")&lt;&gt;"nn","•",""),"")</f>
        <v/>
      </c>
      <c r="CI205" s="1" t="str">
        <f ca="1">IF(($A205&lt;&gt;"")*(CI$1&lt;&gt;""),IF(_xlfn.XLOOKUP(CI$1,Attendance_sorted!$B204:$CW204,Attendance_sorted!$B204:$CW204,"nn")&lt;&gt;"nn","•",""),"")</f>
        <v/>
      </c>
      <c r="CJ205" s="1" t="str">
        <f ca="1">IF(($A205&lt;&gt;"")*(CJ$1&lt;&gt;""),IF(_xlfn.XLOOKUP(CJ$1,Attendance_sorted!$B204:$CW204,Attendance_sorted!$B204:$CW204,"nn")&lt;&gt;"nn","•",""),"")</f>
        <v/>
      </c>
      <c r="CK205" s="1" t="str">
        <f ca="1">IF(($A205&lt;&gt;"")*(CK$1&lt;&gt;""),IF(_xlfn.XLOOKUP(CK$1,Attendance_sorted!$B204:$CW204,Attendance_sorted!$B204:$CW204,"nn")&lt;&gt;"nn","•",""),"")</f>
        <v/>
      </c>
      <c r="CL205" s="1" t="str">
        <f ca="1">IF(($A205&lt;&gt;"")*(CL$1&lt;&gt;""),IF(_xlfn.XLOOKUP(CL$1,Attendance_sorted!$B204:$CW204,Attendance_sorted!$B204:$CW204,"nn")&lt;&gt;"nn","•",""),"")</f>
        <v/>
      </c>
      <c r="CM205" s="1" t="str">
        <f ca="1">IF(($A205&lt;&gt;"")*(CM$1&lt;&gt;""),IF(_xlfn.XLOOKUP(CM$1,Attendance_sorted!$B204:$CW204,Attendance_sorted!$B204:$CW204,"nn")&lt;&gt;"nn","•",""),"")</f>
        <v/>
      </c>
      <c r="CN205" s="1" t="str">
        <f ca="1">IF(($A205&lt;&gt;"")*(CN$1&lt;&gt;""),IF(_xlfn.XLOOKUP(CN$1,Attendance_sorted!$B204:$CW204,Attendance_sorted!$B204:$CW204,"nn")&lt;&gt;"nn","•",""),"")</f>
        <v/>
      </c>
      <c r="CO205" s="1" t="str">
        <f ca="1">IF(($A205&lt;&gt;"")*(CO$1&lt;&gt;""),IF(_xlfn.XLOOKUP(CO$1,Attendance_sorted!$B204:$CW204,Attendance_sorted!$B204:$CW204,"nn")&lt;&gt;"nn","•",""),"")</f>
        <v/>
      </c>
      <c r="CP205" s="1" t="str">
        <f ca="1">IF(($A205&lt;&gt;"")*(CP$1&lt;&gt;""),IF(_xlfn.XLOOKUP(CP$1,Attendance_sorted!$B204:$CW204,Attendance_sorted!$B204:$CW204,"nn")&lt;&gt;"nn","•",""),"")</f>
        <v/>
      </c>
      <c r="CQ205" s="1" t="str">
        <f ca="1">IF(($A205&lt;&gt;"")*(CQ$1&lt;&gt;""),IF(_xlfn.XLOOKUP(CQ$1,Attendance_sorted!$B204:$CW204,Attendance_sorted!$B204:$CW204,"nn")&lt;&gt;"nn","•",""),"")</f>
        <v/>
      </c>
      <c r="CR205" s="1" t="str">
        <f ca="1">IF(($A205&lt;&gt;"")*(CR$1&lt;&gt;""),IF(_xlfn.XLOOKUP(CR$1,Attendance_sorted!$B204:$CW204,Attendance_sorted!$B204:$CW204,"nn")&lt;&gt;"nn","•",""),"")</f>
        <v/>
      </c>
      <c r="CS205" s="1" t="str">
        <f ca="1">IF(($A205&lt;&gt;"")*(CS$1&lt;&gt;""),IF(_xlfn.XLOOKUP(CS$1,Attendance_sorted!$B204:$CW204,Attendance_sorted!$B204:$CW204,"nn")&lt;&gt;"nn","•",""),"")</f>
        <v/>
      </c>
      <c r="CT205" s="1" t="str">
        <f ca="1">IF(($A205&lt;&gt;"")*(CT$1&lt;&gt;""),IF(_xlfn.XLOOKUP(CT$1,Attendance_sorted!$B204:$CW204,Attendance_sorted!$B204:$CW204,"nn")&lt;&gt;"nn","•",""),"")</f>
        <v/>
      </c>
      <c r="CU205" s="1" t="str">
        <f ca="1">IF(($A205&lt;&gt;"")*(CU$1&lt;&gt;""),IF(_xlfn.XLOOKUP(CU$1,Attendance_sorted!$B204:$CW204,Attendance_sorted!$B204:$CW204,"nn")&lt;&gt;"nn","•",""),"")</f>
        <v/>
      </c>
      <c r="CV205" s="1" t="str">
        <f ca="1">IF(($A205&lt;&gt;"")*(CV$1&lt;&gt;""),IF(_xlfn.XLOOKUP(CV$1,Attendance_sorted!$B204:$CW204,Attendance_sorted!$B204:$CW204,"nn")&lt;&gt;"nn","•",""),"")</f>
        <v/>
      </c>
      <c r="CW205" s="1" t="str">
        <f ca="1">IF(($A205&lt;&gt;"")*(CW$1&lt;&gt;""),IF(_xlfn.XLOOKUP(CW$1,Attendance_sorted!$B204:$CW204,Attendance_sorted!$B204:$CW204,"nn")&lt;&gt;"nn","•",""),"")</f>
        <v/>
      </c>
    </row>
    <row r="206" spans="1:101">
      <c r="A206" s="1">
        <v>740</v>
      </c>
      <c r="B206" s="1" t="str">
        <f ca="1">IF(($A206&lt;&gt;"")*(B$1&lt;&gt;""),IF(_xlfn.XLOOKUP(B$1,Attendance_sorted!$B205:$CW205,Attendance_sorted!$B205:$CW205,"nn")&lt;&gt;"nn","•",""),"")</f>
        <v/>
      </c>
      <c r="C206" s="1" t="str">
        <f ca="1">IF(($A206&lt;&gt;"")*(C$1&lt;&gt;""),IF(_xlfn.XLOOKUP(C$1,Attendance_sorted!$B205:$CW205,Attendance_sorted!$B205:$CW205,"nn")&lt;&gt;"nn","•",""),"")</f>
        <v/>
      </c>
      <c r="D206" s="1" t="str">
        <f ca="1">IF(($A206&lt;&gt;"")*(D$1&lt;&gt;""),IF(_xlfn.XLOOKUP(D$1,Attendance_sorted!$B205:$CW205,Attendance_sorted!$B205:$CW205,"nn")&lt;&gt;"nn","•",""),"")</f>
        <v>•</v>
      </c>
      <c r="E206" s="1" t="str">
        <f ca="1">IF(($A206&lt;&gt;"")*(E$1&lt;&gt;""),IF(_xlfn.XLOOKUP(E$1,Attendance_sorted!$B205:$CW205,Attendance_sorted!$B205:$CW205,"nn")&lt;&gt;"nn","•",""),"")</f>
        <v>•</v>
      </c>
      <c r="F206" s="1" t="str">
        <f ca="1">IF(($A206&lt;&gt;"")*(F$1&lt;&gt;""),IF(_xlfn.XLOOKUP(F$1,Attendance_sorted!$B205:$CW205,Attendance_sorted!$B205:$CW205,"nn")&lt;&gt;"nn","•",""),"")</f>
        <v>•</v>
      </c>
      <c r="G206" s="1" t="str">
        <f ca="1">IF(($A206&lt;&gt;"")*(G$1&lt;&gt;""),IF(_xlfn.XLOOKUP(G$1,Attendance_sorted!$B205:$CW205,Attendance_sorted!$B205:$CW205,"nn")&lt;&gt;"nn","•",""),"")</f>
        <v>•</v>
      </c>
      <c r="H206" s="1" t="str">
        <f ca="1">IF(($A206&lt;&gt;"")*(H$1&lt;&gt;""),IF(_xlfn.XLOOKUP(H$1,Attendance_sorted!$B205:$CW205,Attendance_sorted!$B205:$CW205,"nn")&lt;&gt;"nn","•",""),"")</f>
        <v/>
      </c>
      <c r="I206" s="1" t="str">
        <f ca="1">IF(($A206&lt;&gt;"")*(I$1&lt;&gt;""),IF(_xlfn.XLOOKUP(I$1,Attendance_sorted!$B205:$CW205,Attendance_sorted!$B205:$CW205,"nn")&lt;&gt;"nn","•",""),"")</f>
        <v>•</v>
      </c>
      <c r="J206" s="1" t="str">
        <f ca="1">IF(($A206&lt;&gt;"")*(J$1&lt;&gt;""),IF(_xlfn.XLOOKUP(J$1,Attendance_sorted!$B205:$CW205,Attendance_sorted!$B205:$CW205,"nn")&lt;&gt;"nn","•",""),"")</f>
        <v/>
      </c>
      <c r="K206" s="1" t="str">
        <f ca="1">IF(($A206&lt;&gt;"")*(K$1&lt;&gt;""),IF(_xlfn.XLOOKUP(K$1,Attendance_sorted!$B205:$CW205,Attendance_sorted!$B205:$CW205,"nn")&lt;&gt;"nn","•",""),"")</f>
        <v>•</v>
      </c>
      <c r="L206" s="1" t="str">
        <f ca="1">IF(($A206&lt;&gt;"")*(L$1&lt;&gt;""),IF(_xlfn.XLOOKUP(L$1,Attendance_sorted!$B205:$CW205,Attendance_sorted!$B205:$CW205,"nn")&lt;&gt;"nn","•",""),"")</f>
        <v>•</v>
      </c>
      <c r="M206" s="1" t="str">
        <f ca="1">IF(($A206&lt;&gt;"")*(M$1&lt;&gt;""),IF(_xlfn.XLOOKUP(M$1,Attendance_sorted!$B205:$CW205,Attendance_sorted!$B205:$CW205,"nn")&lt;&gt;"nn","•",""),"")</f>
        <v>•</v>
      </c>
      <c r="N206" s="1" t="str">
        <f ca="1">IF(($A206&lt;&gt;"")*(N$1&lt;&gt;""),IF(_xlfn.XLOOKUP(N$1,Attendance_sorted!$B205:$CW205,Attendance_sorted!$B205:$CW205,"nn")&lt;&gt;"nn","•",""),"")</f>
        <v>•</v>
      </c>
      <c r="O206" s="1" t="str">
        <f ca="1">IF(($A206&lt;&gt;"")*(O$1&lt;&gt;""),IF(_xlfn.XLOOKUP(O$1,Attendance_sorted!$B205:$CW205,Attendance_sorted!$B205:$CW205,"nn")&lt;&gt;"nn","•",""),"")</f>
        <v>•</v>
      </c>
      <c r="P206" s="1" t="str">
        <f ca="1">IF(($A206&lt;&gt;"")*(P$1&lt;&gt;""),IF(_xlfn.XLOOKUP(P$1,Attendance_sorted!$B205:$CW205,Attendance_sorted!$B205:$CW205,"nn")&lt;&gt;"nn","•",""),"")</f>
        <v/>
      </c>
      <c r="Q206" s="1" t="str">
        <f ca="1">IF(($A206&lt;&gt;"")*(Q$1&lt;&gt;""),IF(_xlfn.XLOOKUP(Q$1,Attendance_sorted!$B205:$CW205,Attendance_sorted!$B205:$CW205,"nn")&lt;&gt;"nn","•",""),"")</f>
        <v/>
      </c>
      <c r="R206" s="1" t="str">
        <f ca="1">IF(($A206&lt;&gt;"")*(R$1&lt;&gt;""),IF(_xlfn.XLOOKUP(R$1,Attendance_sorted!$B205:$CW205,Attendance_sorted!$B205:$CW205,"nn")&lt;&gt;"nn","•",""),"")</f>
        <v>•</v>
      </c>
      <c r="S206" s="1" t="str">
        <f ca="1">IF(($A206&lt;&gt;"")*(S$1&lt;&gt;""),IF(_xlfn.XLOOKUP(S$1,Attendance_sorted!$B205:$CW205,Attendance_sorted!$B205:$CW205,"nn")&lt;&gt;"nn","•",""),"")</f>
        <v>•</v>
      </c>
      <c r="T206" s="1" t="str">
        <f ca="1">IF(($A206&lt;&gt;"")*(T$1&lt;&gt;""),IF(_xlfn.XLOOKUP(T$1,Attendance_sorted!$B205:$CW205,Attendance_sorted!$B205:$CW205,"nn")&lt;&gt;"nn","•",""),"")</f>
        <v>•</v>
      </c>
      <c r="U206" s="1" t="str">
        <f ca="1">IF(($A206&lt;&gt;"")*(U$1&lt;&gt;""),IF(_xlfn.XLOOKUP(U$1,Attendance_sorted!$B205:$CW205,Attendance_sorted!$B205:$CW205,"nn")&lt;&gt;"nn","•",""),"")</f>
        <v>•</v>
      </c>
      <c r="V206" s="1" t="str">
        <f ca="1">IF(($A206&lt;&gt;"")*(V$1&lt;&gt;""),IF(_xlfn.XLOOKUP(V$1,Attendance_sorted!$B205:$CW205,Attendance_sorted!$B205:$CW205,"nn")&lt;&gt;"nn","•",""),"")</f>
        <v/>
      </c>
      <c r="W206" s="1" t="str">
        <f ca="1">IF(($A206&lt;&gt;"")*(W$1&lt;&gt;""),IF(_xlfn.XLOOKUP(W$1,Attendance_sorted!$B205:$CW205,Attendance_sorted!$B205:$CW205,"nn")&lt;&gt;"nn","•",""),"")</f>
        <v/>
      </c>
      <c r="X206" s="1" t="str">
        <f ca="1">IF(($A206&lt;&gt;"")*(X$1&lt;&gt;""),IF(_xlfn.XLOOKUP(X$1,Attendance_sorted!$B205:$CW205,Attendance_sorted!$B205:$CW205,"nn")&lt;&gt;"nn","•",""),"")</f>
        <v/>
      </c>
      <c r="Y206" s="1" t="str">
        <f ca="1">IF(($A206&lt;&gt;"")*(Y$1&lt;&gt;""),IF(_xlfn.XLOOKUP(Y$1,Attendance_sorted!$B205:$CW205,Attendance_sorted!$B205:$CW205,"nn")&lt;&gt;"nn","•",""),"")</f>
        <v/>
      </c>
      <c r="Z206" s="1" t="str">
        <f ca="1">IF(($A206&lt;&gt;"")*(Z$1&lt;&gt;""),IF(_xlfn.XLOOKUP(Z$1,Attendance_sorted!$B205:$CW205,Attendance_sorted!$B205:$CW205,"nn")&lt;&gt;"nn","•",""),"")</f>
        <v/>
      </c>
      <c r="AA206" s="1" t="str">
        <f ca="1">IF(($A206&lt;&gt;"")*(AA$1&lt;&gt;""),IF(_xlfn.XLOOKUP(AA$1,Attendance_sorted!$B205:$CW205,Attendance_sorted!$B205:$CW205,"nn")&lt;&gt;"nn","•",""),"")</f>
        <v/>
      </c>
      <c r="AB206" s="1" t="str">
        <f ca="1">IF(($A206&lt;&gt;"")*(AB$1&lt;&gt;""),IF(_xlfn.XLOOKUP(AB$1,Attendance_sorted!$B205:$CW205,Attendance_sorted!$B205:$CW205,"nn")&lt;&gt;"nn","•",""),"")</f>
        <v/>
      </c>
      <c r="AC206" s="1" t="str">
        <f ca="1">IF(($A206&lt;&gt;"")*(AC$1&lt;&gt;""),IF(_xlfn.XLOOKUP(AC$1,Attendance_sorted!$B205:$CW205,Attendance_sorted!$B205:$CW205,"nn")&lt;&gt;"nn","•",""),"")</f>
        <v/>
      </c>
      <c r="AD206" s="1" t="str">
        <f ca="1">IF(($A206&lt;&gt;"")*(AD$1&lt;&gt;""),IF(_xlfn.XLOOKUP(AD$1,Attendance_sorted!$B205:$CW205,Attendance_sorted!$B205:$CW205,"nn")&lt;&gt;"nn","•",""),"")</f>
        <v/>
      </c>
      <c r="AE206" s="1" t="str">
        <f ca="1">IF(($A206&lt;&gt;"")*(AE$1&lt;&gt;""),IF(_xlfn.XLOOKUP(AE$1,Attendance_sorted!$B205:$CW205,Attendance_sorted!$B205:$CW205,"nn")&lt;&gt;"nn","•",""),"")</f>
        <v/>
      </c>
      <c r="AF206" s="1" t="str">
        <f ca="1">IF(($A206&lt;&gt;"")*(AF$1&lt;&gt;""),IF(_xlfn.XLOOKUP(AF$1,Attendance_sorted!$B205:$CW205,Attendance_sorted!$B205:$CW205,"nn")&lt;&gt;"nn","•",""),"")</f>
        <v/>
      </c>
      <c r="AG206" s="1" t="str">
        <f ca="1">IF(($A206&lt;&gt;"")*(AG$1&lt;&gt;""),IF(_xlfn.XLOOKUP(AG$1,Attendance_sorted!$B205:$CW205,Attendance_sorted!$B205:$CW205,"nn")&lt;&gt;"nn","•",""),"")</f>
        <v/>
      </c>
      <c r="AH206" s="1" t="str">
        <f ca="1">IF(($A206&lt;&gt;"")*(AH$1&lt;&gt;""),IF(_xlfn.XLOOKUP(AH$1,Attendance_sorted!$B205:$CW205,Attendance_sorted!$B205:$CW205,"nn")&lt;&gt;"nn","•",""),"")</f>
        <v/>
      </c>
      <c r="AI206" s="1" t="str">
        <f ca="1">IF(($A206&lt;&gt;"")*(AI$1&lt;&gt;""),IF(_xlfn.XLOOKUP(AI$1,Attendance_sorted!$B205:$CW205,Attendance_sorted!$B205:$CW205,"nn")&lt;&gt;"nn","•",""),"")</f>
        <v/>
      </c>
      <c r="AJ206" s="1" t="str">
        <f ca="1">IF(($A206&lt;&gt;"")*(AJ$1&lt;&gt;""),IF(_xlfn.XLOOKUP(AJ$1,Attendance_sorted!$B205:$CW205,Attendance_sorted!$B205:$CW205,"nn")&lt;&gt;"nn","•",""),"")</f>
        <v/>
      </c>
      <c r="AK206" s="1" t="str">
        <f ca="1">IF(($A206&lt;&gt;"")*(AK$1&lt;&gt;""),IF(_xlfn.XLOOKUP(AK$1,Attendance_sorted!$B205:$CW205,Attendance_sorted!$B205:$CW205,"nn")&lt;&gt;"nn","•",""),"")</f>
        <v/>
      </c>
      <c r="AL206" s="1" t="str">
        <f ca="1">IF(($A206&lt;&gt;"")*(AL$1&lt;&gt;""),IF(_xlfn.XLOOKUP(AL$1,Attendance_sorted!$B205:$CW205,Attendance_sorted!$B205:$CW205,"nn")&lt;&gt;"nn","•",""),"")</f>
        <v/>
      </c>
      <c r="AM206" s="1" t="str">
        <f ca="1">IF(($A206&lt;&gt;"")*(AM$1&lt;&gt;""),IF(_xlfn.XLOOKUP(AM$1,Attendance_sorted!$B205:$CW205,Attendance_sorted!$B205:$CW205,"nn")&lt;&gt;"nn","•",""),"")</f>
        <v/>
      </c>
      <c r="AN206" s="1" t="str">
        <f ca="1">IF(($A206&lt;&gt;"")*(AN$1&lt;&gt;""),IF(_xlfn.XLOOKUP(AN$1,Attendance_sorted!$B205:$CW205,Attendance_sorted!$B205:$CW205,"nn")&lt;&gt;"nn","•",""),"")</f>
        <v/>
      </c>
      <c r="AO206" s="1" t="str">
        <f ca="1">IF(($A206&lt;&gt;"")*(AO$1&lt;&gt;""),IF(_xlfn.XLOOKUP(AO$1,Attendance_sorted!$B205:$CW205,Attendance_sorted!$B205:$CW205,"nn")&lt;&gt;"nn","•",""),"")</f>
        <v/>
      </c>
      <c r="AP206" s="1" t="str">
        <f ca="1">IF(($A206&lt;&gt;"")*(AP$1&lt;&gt;""),IF(_xlfn.XLOOKUP(AP$1,Attendance_sorted!$B205:$CW205,Attendance_sorted!$B205:$CW205,"nn")&lt;&gt;"nn","•",""),"")</f>
        <v/>
      </c>
      <c r="AQ206" s="1" t="str">
        <f ca="1">IF(($A206&lt;&gt;"")*(AQ$1&lt;&gt;""),IF(_xlfn.XLOOKUP(AQ$1,Attendance_sorted!$B205:$CW205,Attendance_sorted!$B205:$CW205,"nn")&lt;&gt;"nn","•",""),"")</f>
        <v/>
      </c>
      <c r="AR206" s="1" t="str">
        <f ca="1">IF(($A206&lt;&gt;"")*(AR$1&lt;&gt;""),IF(_xlfn.XLOOKUP(AR$1,Attendance_sorted!$B205:$CW205,Attendance_sorted!$B205:$CW205,"nn")&lt;&gt;"nn","•",""),"")</f>
        <v/>
      </c>
      <c r="AS206" s="1" t="str">
        <f ca="1">IF(($A206&lt;&gt;"")*(AS$1&lt;&gt;""),IF(_xlfn.XLOOKUP(AS$1,Attendance_sorted!$B205:$CW205,Attendance_sorted!$B205:$CW205,"nn")&lt;&gt;"nn","•",""),"")</f>
        <v/>
      </c>
      <c r="AT206" s="1" t="str">
        <f ca="1">IF(($A206&lt;&gt;"")*(AT$1&lt;&gt;""),IF(_xlfn.XLOOKUP(AT$1,Attendance_sorted!$B205:$CW205,Attendance_sorted!$B205:$CW205,"nn")&lt;&gt;"nn","•",""),"")</f>
        <v/>
      </c>
      <c r="AU206" s="1" t="str">
        <f ca="1">IF(($A206&lt;&gt;"")*(AU$1&lt;&gt;""),IF(_xlfn.XLOOKUP(AU$1,Attendance_sorted!$B205:$CW205,Attendance_sorted!$B205:$CW205,"nn")&lt;&gt;"nn","•",""),"")</f>
        <v/>
      </c>
      <c r="AV206" s="1" t="str">
        <f ca="1">IF(($A206&lt;&gt;"")*(AV$1&lt;&gt;""),IF(_xlfn.XLOOKUP(AV$1,Attendance_sorted!$B205:$CW205,Attendance_sorted!$B205:$CW205,"nn")&lt;&gt;"nn","•",""),"")</f>
        <v/>
      </c>
      <c r="AW206" s="1" t="str">
        <f ca="1">IF(($A206&lt;&gt;"")*(AW$1&lt;&gt;""),IF(_xlfn.XLOOKUP(AW$1,Attendance_sorted!$B205:$CW205,Attendance_sorted!$B205:$CW205,"nn")&lt;&gt;"nn","•",""),"")</f>
        <v/>
      </c>
      <c r="AX206" s="1" t="str">
        <f ca="1">IF(($A206&lt;&gt;"")*(AX$1&lt;&gt;""),IF(_xlfn.XLOOKUP(AX$1,Attendance_sorted!$B205:$CW205,Attendance_sorted!$B205:$CW205,"nn")&lt;&gt;"nn","•",""),"")</f>
        <v/>
      </c>
      <c r="AY206" s="1" t="str">
        <f ca="1">IF(($A206&lt;&gt;"")*(AY$1&lt;&gt;""),IF(_xlfn.XLOOKUP(AY$1,Attendance_sorted!$B205:$CW205,Attendance_sorted!$B205:$CW205,"nn")&lt;&gt;"nn","•",""),"")</f>
        <v/>
      </c>
      <c r="AZ206" s="1" t="str">
        <f ca="1">IF(($A206&lt;&gt;"")*(AZ$1&lt;&gt;""),IF(_xlfn.XLOOKUP(AZ$1,Attendance_sorted!$B205:$CW205,Attendance_sorted!$B205:$CW205,"nn")&lt;&gt;"nn","•",""),"")</f>
        <v/>
      </c>
      <c r="BA206" s="1" t="str">
        <f ca="1">IF(($A206&lt;&gt;"")*(BA$1&lt;&gt;""),IF(_xlfn.XLOOKUP(BA$1,Attendance_sorted!$B205:$CW205,Attendance_sorted!$B205:$CW205,"nn")&lt;&gt;"nn","•",""),"")</f>
        <v/>
      </c>
      <c r="BB206" s="1" t="str">
        <f ca="1">IF(($A206&lt;&gt;"")*(BB$1&lt;&gt;""),IF(_xlfn.XLOOKUP(BB$1,Attendance_sorted!$B205:$CW205,Attendance_sorted!$B205:$CW205,"nn")&lt;&gt;"nn","•",""),"")</f>
        <v/>
      </c>
      <c r="BC206" s="1" t="str">
        <f ca="1">IF(($A206&lt;&gt;"")*(BC$1&lt;&gt;""),IF(_xlfn.XLOOKUP(BC$1,Attendance_sorted!$B205:$CW205,Attendance_sorted!$B205:$CW205,"nn")&lt;&gt;"nn","•",""),"")</f>
        <v/>
      </c>
      <c r="BD206" s="1" t="str">
        <f ca="1">IF(($A206&lt;&gt;"")*(BD$1&lt;&gt;""),IF(_xlfn.XLOOKUP(BD$1,Attendance_sorted!$B205:$CW205,Attendance_sorted!$B205:$CW205,"nn")&lt;&gt;"nn","•",""),"")</f>
        <v/>
      </c>
      <c r="BE206" s="1" t="str">
        <f ca="1">IF(($A206&lt;&gt;"")*(BE$1&lt;&gt;""),IF(_xlfn.XLOOKUP(BE$1,Attendance_sorted!$B205:$CW205,Attendance_sorted!$B205:$CW205,"nn")&lt;&gt;"nn","•",""),"")</f>
        <v/>
      </c>
      <c r="BF206" s="1" t="str">
        <f ca="1">IF(($A206&lt;&gt;"")*(BF$1&lt;&gt;""),IF(_xlfn.XLOOKUP(BF$1,Attendance_sorted!$B205:$CW205,Attendance_sorted!$B205:$CW205,"nn")&lt;&gt;"nn","•",""),"")</f>
        <v/>
      </c>
      <c r="BG206" s="1" t="str">
        <f ca="1">IF(($A206&lt;&gt;"")*(BG$1&lt;&gt;""),IF(_xlfn.XLOOKUP(BG$1,Attendance_sorted!$B205:$CW205,Attendance_sorted!$B205:$CW205,"nn")&lt;&gt;"nn","•",""),"")</f>
        <v/>
      </c>
      <c r="BH206" s="1" t="str">
        <f ca="1">IF(($A206&lt;&gt;"")*(BH$1&lt;&gt;""),IF(_xlfn.XLOOKUP(BH$1,Attendance_sorted!$B205:$CW205,Attendance_sorted!$B205:$CW205,"nn")&lt;&gt;"nn","•",""),"")</f>
        <v/>
      </c>
      <c r="BI206" s="1" t="str">
        <f ca="1">IF(($A206&lt;&gt;"")*(BI$1&lt;&gt;""),IF(_xlfn.XLOOKUP(BI$1,Attendance_sorted!$B205:$CW205,Attendance_sorted!$B205:$CW205,"nn")&lt;&gt;"nn","•",""),"")</f>
        <v/>
      </c>
      <c r="BJ206" s="1" t="str">
        <f ca="1">IF(($A206&lt;&gt;"")*(BJ$1&lt;&gt;""),IF(_xlfn.XLOOKUP(BJ$1,Attendance_sorted!$B205:$CW205,Attendance_sorted!$B205:$CW205,"nn")&lt;&gt;"nn","•",""),"")</f>
        <v/>
      </c>
      <c r="BK206" s="1" t="str">
        <f ca="1">IF(($A206&lt;&gt;"")*(BK$1&lt;&gt;""),IF(_xlfn.XLOOKUP(BK$1,Attendance_sorted!$B205:$CW205,Attendance_sorted!$B205:$CW205,"nn")&lt;&gt;"nn","•",""),"")</f>
        <v/>
      </c>
      <c r="BL206" s="1" t="str">
        <f ca="1">IF(($A206&lt;&gt;"")*(BL$1&lt;&gt;""),IF(_xlfn.XLOOKUP(BL$1,Attendance_sorted!$B205:$CW205,Attendance_sorted!$B205:$CW205,"nn")&lt;&gt;"nn","•",""),"")</f>
        <v/>
      </c>
      <c r="BM206" s="1" t="str">
        <f ca="1">IF(($A206&lt;&gt;"")*(BM$1&lt;&gt;""),IF(_xlfn.XLOOKUP(BM$1,Attendance_sorted!$B205:$CW205,Attendance_sorted!$B205:$CW205,"nn")&lt;&gt;"nn","•",""),"")</f>
        <v/>
      </c>
      <c r="BN206" s="1" t="str">
        <f ca="1">IF(($A206&lt;&gt;"")*(BN$1&lt;&gt;""),IF(_xlfn.XLOOKUP(BN$1,Attendance_sorted!$B205:$CW205,Attendance_sorted!$B205:$CW205,"nn")&lt;&gt;"nn","•",""),"")</f>
        <v/>
      </c>
      <c r="BO206" s="1" t="str">
        <f ca="1">IF(($A206&lt;&gt;"")*(BO$1&lt;&gt;""),IF(_xlfn.XLOOKUP(BO$1,Attendance_sorted!$B205:$CW205,Attendance_sorted!$B205:$CW205,"nn")&lt;&gt;"nn","•",""),"")</f>
        <v/>
      </c>
      <c r="BP206" s="1" t="str">
        <f ca="1">IF(($A206&lt;&gt;"")*(BP$1&lt;&gt;""),IF(_xlfn.XLOOKUP(BP$1,Attendance_sorted!$B205:$CW205,Attendance_sorted!$B205:$CW205,"nn")&lt;&gt;"nn","•",""),"")</f>
        <v/>
      </c>
      <c r="BQ206" s="1" t="str">
        <f ca="1">IF(($A206&lt;&gt;"")*(BQ$1&lt;&gt;""),IF(_xlfn.XLOOKUP(BQ$1,Attendance_sorted!$B205:$CW205,Attendance_sorted!$B205:$CW205,"nn")&lt;&gt;"nn","•",""),"")</f>
        <v/>
      </c>
      <c r="BR206" s="1" t="str">
        <f ca="1">IF(($A206&lt;&gt;"")*(BR$1&lt;&gt;""),IF(_xlfn.XLOOKUP(BR$1,Attendance_sorted!$B205:$CW205,Attendance_sorted!$B205:$CW205,"nn")&lt;&gt;"nn","•",""),"")</f>
        <v/>
      </c>
      <c r="BS206" s="1" t="str">
        <f ca="1">IF(($A206&lt;&gt;"")*(BS$1&lt;&gt;""),IF(_xlfn.XLOOKUP(BS$1,Attendance_sorted!$B205:$CW205,Attendance_sorted!$B205:$CW205,"nn")&lt;&gt;"nn","•",""),"")</f>
        <v/>
      </c>
      <c r="BT206" s="1" t="str">
        <f ca="1">IF(($A206&lt;&gt;"")*(BT$1&lt;&gt;""),IF(_xlfn.XLOOKUP(BT$1,Attendance_sorted!$B205:$CW205,Attendance_sorted!$B205:$CW205,"nn")&lt;&gt;"nn","•",""),"")</f>
        <v/>
      </c>
      <c r="BU206" s="1" t="str">
        <f ca="1">IF(($A206&lt;&gt;"")*(BU$1&lt;&gt;""),IF(_xlfn.XLOOKUP(BU$1,Attendance_sorted!$B205:$CW205,Attendance_sorted!$B205:$CW205,"nn")&lt;&gt;"nn","•",""),"")</f>
        <v/>
      </c>
      <c r="BV206" s="1" t="str">
        <f ca="1">IF(($A206&lt;&gt;"")*(BV$1&lt;&gt;""),IF(_xlfn.XLOOKUP(BV$1,Attendance_sorted!$B205:$CW205,Attendance_sorted!$B205:$CW205,"nn")&lt;&gt;"nn","•",""),"")</f>
        <v/>
      </c>
      <c r="BW206" s="1" t="str">
        <f ca="1">IF(($A206&lt;&gt;"")*(BW$1&lt;&gt;""),IF(_xlfn.XLOOKUP(BW$1,Attendance_sorted!$B205:$CW205,Attendance_sorted!$B205:$CW205,"nn")&lt;&gt;"nn","•",""),"")</f>
        <v/>
      </c>
      <c r="BX206" s="1" t="str">
        <f ca="1">IF(($A206&lt;&gt;"")*(BX$1&lt;&gt;""),IF(_xlfn.XLOOKUP(BX$1,Attendance_sorted!$B205:$CW205,Attendance_sorted!$B205:$CW205,"nn")&lt;&gt;"nn","•",""),"")</f>
        <v/>
      </c>
      <c r="BY206" s="1" t="str">
        <f ca="1">IF(($A206&lt;&gt;"")*(BY$1&lt;&gt;""),IF(_xlfn.XLOOKUP(BY$1,Attendance_sorted!$B205:$CW205,Attendance_sorted!$B205:$CW205,"nn")&lt;&gt;"nn","•",""),"")</f>
        <v/>
      </c>
      <c r="BZ206" s="1" t="str">
        <f ca="1">IF(($A206&lt;&gt;"")*(BZ$1&lt;&gt;""),IF(_xlfn.XLOOKUP(BZ$1,Attendance_sorted!$B205:$CW205,Attendance_sorted!$B205:$CW205,"nn")&lt;&gt;"nn","•",""),"")</f>
        <v/>
      </c>
      <c r="CA206" s="1" t="str">
        <f ca="1">IF(($A206&lt;&gt;"")*(CA$1&lt;&gt;""),IF(_xlfn.XLOOKUP(CA$1,Attendance_sorted!$B205:$CW205,Attendance_sorted!$B205:$CW205,"nn")&lt;&gt;"nn","•",""),"")</f>
        <v/>
      </c>
      <c r="CB206" s="1" t="str">
        <f ca="1">IF(($A206&lt;&gt;"")*(CB$1&lt;&gt;""),IF(_xlfn.XLOOKUP(CB$1,Attendance_sorted!$B205:$CW205,Attendance_sorted!$B205:$CW205,"nn")&lt;&gt;"nn","•",""),"")</f>
        <v/>
      </c>
      <c r="CC206" s="1" t="str">
        <f ca="1">IF(($A206&lt;&gt;"")*(CC$1&lt;&gt;""),IF(_xlfn.XLOOKUP(CC$1,Attendance_sorted!$B205:$CW205,Attendance_sorted!$B205:$CW205,"nn")&lt;&gt;"nn","•",""),"")</f>
        <v/>
      </c>
      <c r="CD206" s="1" t="str">
        <f ca="1">IF(($A206&lt;&gt;"")*(CD$1&lt;&gt;""),IF(_xlfn.XLOOKUP(CD$1,Attendance_sorted!$B205:$CW205,Attendance_sorted!$B205:$CW205,"nn")&lt;&gt;"nn","•",""),"")</f>
        <v/>
      </c>
      <c r="CE206" s="1" t="str">
        <f ca="1">IF(($A206&lt;&gt;"")*(CE$1&lt;&gt;""),IF(_xlfn.XLOOKUP(CE$1,Attendance_sorted!$B205:$CW205,Attendance_sorted!$B205:$CW205,"nn")&lt;&gt;"nn","•",""),"")</f>
        <v/>
      </c>
      <c r="CF206" s="1" t="str">
        <f ca="1">IF(($A206&lt;&gt;"")*(CF$1&lt;&gt;""),IF(_xlfn.XLOOKUP(CF$1,Attendance_sorted!$B205:$CW205,Attendance_sorted!$B205:$CW205,"nn")&lt;&gt;"nn","•",""),"")</f>
        <v/>
      </c>
      <c r="CG206" s="1" t="str">
        <f ca="1">IF(($A206&lt;&gt;"")*(CG$1&lt;&gt;""),IF(_xlfn.XLOOKUP(CG$1,Attendance_sorted!$B205:$CW205,Attendance_sorted!$B205:$CW205,"nn")&lt;&gt;"nn","•",""),"")</f>
        <v/>
      </c>
      <c r="CH206" s="1" t="str">
        <f ca="1">IF(($A206&lt;&gt;"")*(CH$1&lt;&gt;""),IF(_xlfn.XLOOKUP(CH$1,Attendance_sorted!$B205:$CW205,Attendance_sorted!$B205:$CW205,"nn")&lt;&gt;"nn","•",""),"")</f>
        <v/>
      </c>
      <c r="CI206" s="1" t="str">
        <f ca="1">IF(($A206&lt;&gt;"")*(CI$1&lt;&gt;""),IF(_xlfn.XLOOKUP(CI$1,Attendance_sorted!$B205:$CW205,Attendance_sorted!$B205:$CW205,"nn")&lt;&gt;"nn","•",""),"")</f>
        <v/>
      </c>
      <c r="CJ206" s="1" t="str">
        <f ca="1">IF(($A206&lt;&gt;"")*(CJ$1&lt;&gt;""),IF(_xlfn.XLOOKUP(CJ$1,Attendance_sorted!$B205:$CW205,Attendance_sorted!$B205:$CW205,"nn")&lt;&gt;"nn","•",""),"")</f>
        <v/>
      </c>
      <c r="CK206" s="1" t="str">
        <f ca="1">IF(($A206&lt;&gt;"")*(CK$1&lt;&gt;""),IF(_xlfn.XLOOKUP(CK$1,Attendance_sorted!$B205:$CW205,Attendance_sorted!$B205:$CW205,"nn")&lt;&gt;"nn","•",""),"")</f>
        <v/>
      </c>
      <c r="CL206" s="1" t="str">
        <f ca="1">IF(($A206&lt;&gt;"")*(CL$1&lt;&gt;""),IF(_xlfn.XLOOKUP(CL$1,Attendance_sorted!$B205:$CW205,Attendance_sorted!$B205:$CW205,"nn")&lt;&gt;"nn","•",""),"")</f>
        <v/>
      </c>
      <c r="CM206" s="1" t="str">
        <f ca="1">IF(($A206&lt;&gt;"")*(CM$1&lt;&gt;""),IF(_xlfn.XLOOKUP(CM$1,Attendance_sorted!$B205:$CW205,Attendance_sorted!$B205:$CW205,"nn")&lt;&gt;"nn","•",""),"")</f>
        <v/>
      </c>
      <c r="CN206" s="1" t="str">
        <f ca="1">IF(($A206&lt;&gt;"")*(CN$1&lt;&gt;""),IF(_xlfn.XLOOKUP(CN$1,Attendance_sorted!$B205:$CW205,Attendance_sorted!$B205:$CW205,"nn")&lt;&gt;"nn","•",""),"")</f>
        <v/>
      </c>
      <c r="CO206" s="1" t="str">
        <f ca="1">IF(($A206&lt;&gt;"")*(CO$1&lt;&gt;""),IF(_xlfn.XLOOKUP(CO$1,Attendance_sorted!$B205:$CW205,Attendance_sorted!$B205:$CW205,"nn")&lt;&gt;"nn","•",""),"")</f>
        <v/>
      </c>
      <c r="CP206" s="1" t="str">
        <f ca="1">IF(($A206&lt;&gt;"")*(CP$1&lt;&gt;""),IF(_xlfn.XLOOKUP(CP$1,Attendance_sorted!$B205:$CW205,Attendance_sorted!$B205:$CW205,"nn")&lt;&gt;"nn","•",""),"")</f>
        <v/>
      </c>
      <c r="CQ206" s="1" t="str">
        <f ca="1">IF(($A206&lt;&gt;"")*(CQ$1&lt;&gt;""),IF(_xlfn.XLOOKUP(CQ$1,Attendance_sorted!$B205:$CW205,Attendance_sorted!$B205:$CW205,"nn")&lt;&gt;"nn","•",""),"")</f>
        <v/>
      </c>
      <c r="CR206" s="1" t="str">
        <f ca="1">IF(($A206&lt;&gt;"")*(CR$1&lt;&gt;""),IF(_xlfn.XLOOKUP(CR$1,Attendance_sorted!$B205:$CW205,Attendance_sorted!$B205:$CW205,"nn")&lt;&gt;"nn","•",""),"")</f>
        <v/>
      </c>
      <c r="CS206" s="1" t="str">
        <f ca="1">IF(($A206&lt;&gt;"")*(CS$1&lt;&gt;""),IF(_xlfn.XLOOKUP(CS$1,Attendance_sorted!$B205:$CW205,Attendance_sorted!$B205:$CW205,"nn")&lt;&gt;"nn","•",""),"")</f>
        <v/>
      </c>
      <c r="CT206" s="1" t="str">
        <f ca="1">IF(($A206&lt;&gt;"")*(CT$1&lt;&gt;""),IF(_xlfn.XLOOKUP(CT$1,Attendance_sorted!$B205:$CW205,Attendance_sorted!$B205:$CW205,"nn")&lt;&gt;"nn","•",""),"")</f>
        <v/>
      </c>
      <c r="CU206" s="1" t="str">
        <f ca="1">IF(($A206&lt;&gt;"")*(CU$1&lt;&gt;""),IF(_xlfn.XLOOKUP(CU$1,Attendance_sorted!$B205:$CW205,Attendance_sorted!$B205:$CW205,"nn")&lt;&gt;"nn","•",""),"")</f>
        <v/>
      </c>
      <c r="CV206" s="1" t="str">
        <f ca="1">IF(($A206&lt;&gt;"")*(CV$1&lt;&gt;""),IF(_xlfn.XLOOKUP(CV$1,Attendance_sorted!$B205:$CW205,Attendance_sorted!$B205:$CW205,"nn")&lt;&gt;"nn","•",""),"")</f>
        <v/>
      </c>
      <c r="CW206" s="1" t="str">
        <f ca="1">IF(($A206&lt;&gt;"")*(CW$1&lt;&gt;""),IF(_xlfn.XLOOKUP(CW$1,Attendance_sorted!$B205:$CW205,Attendance_sorted!$B205:$CW205,"nn")&lt;&gt;"nn","•",""),"")</f>
        <v/>
      </c>
    </row>
    <row r="207" spans="1:101">
      <c r="A207" s="1">
        <v>741</v>
      </c>
      <c r="B207" s="1" t="str">
        <f ca="1">IF(($A207&lt;&gt;"")*(B$1&lt;&gt;""),IF(_xlfn.XLOOKUP(B$1,Attendance_sorted!$B206:$CW206,Attendance_sorted!$B206:$CW206,"nn")&lt;&gt;"nn","•",""),"")</f>
        <v/>
      </c>
      <c r="C207" s="1" t="str">
        <f ca="1">IF(($A207&lt;&gt;"")*(C$1&lt;&gt;""),IF(_xlfn.XLOOKUP(C$1,Attendance_sorted!$B206:$CW206,Attendance_sorted!$B206:$CW206,"nn")&lt;&gt;"nn","•",""),"")</f>
        <v/>
      </c>
      <c r="D207" s="1" t="str">
        <f ca="1">IF(($A207&lt;&gt;"")*(D$1&lt;&gt;""),IF(_xlfn.XLOOKUP(D$1,Attendance_sorted!$B206:$CW206,Attendance_sorted!$B206:$CW206,"nn")&lt;&gt;"nn","•",""),"")</f>
        <v/>
      </c>
      <c r="E207" s="1" t="str">
        <f ca="1">IF(($A207&lt;&gt;"")*(E$1&lt;&gt;""),IF(_xlfn.XLOOKUP(E$1,Attendance_sorted!$B206:$CW206,Attendance_sorted!$B206:$CW206,"nn")&lt;&gt;"nn","•",""),"")</f>
        <v/>
      </c>
      <c r="F207" s="1" t="str">
        <f ca="1">IF(($A207&lt;&gt;"")*(F$1&lt;&gt;""),IF(_xlfn.XLOOKUP(F$1,Attendance_sorted!$B206:$CW206,Attendance_sorted!$B206:$CW206,"nn")&lt;&gt;"nn","•",""),"")</f>
        <v/>
      </c>
      <c r="G207" s="1" t="str">
        <f ca="1">IF(($A207&lt;&gt;"")*(G$1&lt;&gt;""),IF(_xlfn.XLOOKUP(G$1,Attendance_sorted!$B206:$CW206,Attendance_sorted!$B206:$CW206,"nn")&lt;&gt;"nn","•",""),"")</f>
        <v/>
      </c>
      <c r="H207" s="1" t="str">
        <f ca="1">IF(($A207&lt;&gt;"")*(H$1&lt;&gt;""),IF(_xlfn.XLOOKUP(H$1,Attendance_sorted!$B206:$CW206,Attendance_sorted!$B206:$CW206,"nn")&lt;&gt;"nn","•",""),"")</f>
        <v/>
      </c>
      <c r="I207" s="1" t="str">
        <f ca="1">IF(($A207&lt;&gt;"")*(I$1&lt;&gt;""),IF(_xlfn.XLOOKUP(I$1,Attendance_sorted!$B206:$CW206,Attendance_sorted!$B206:$CW206,"nn")&lt;&gt;"nn","•",""),"")</f>
        <v/>
      </c>
      <c r="J207" s="1" t="str">
        <f ca="1">IF(($A207&lt;&gt;"")*(J$1&lt;&gt;""),IF(_xlfn.XLOOKUP(J$1,Attendance_sorted!$B206:$CW206,Attendance_sorted!$B206:$CW206,"nn")&lt;&gt;"nn","•",""),"")</f>
        <v/>
      </c>
      <c r="K207" s="1" t="str">
        <f ca="1">IF(($A207&lt;&gt;"")*(K$1&lt;&gt;""),IF(_xlfn.XLOOKUP(K$1,Attendance_sorted!$B206:$CW206,Attendance_sorted!$B206:$CW206,"nn")&lt;&gt;"nn","•",""),"")</f>
        <v/>
      </c>
      <c r="L207" s="1" t="str">
        <f ca="1">IF(($A207&lt;&gt;"")*(L$1&lt;&gt;""),IF(_xlfn.XLOOKUP(L$1,Attendance_sorted!$B206:$CW206,Attendance_sorted!$B206:$CW206,"nn")&lt;&gt;"nn","•",""),"")</f>
        <v/>
      </c>
      <c r="M207" s="1" t="str">
        <f ca="1">IF(($A207&lt;&gt;"")*(M$1&lt;&gt;""),IF(_xlfn.XLOOKUP(M$1,Attendance_sorted!$B206:$CW206,Attendance_sorted!$B206:$CW206,"nn")&lt;&gt;"nn","•",""),"")</f>
        <v/>
      </c>
      <c r="N207" s="1" t="str">
        <f ca="1">IF(($A207&lt;&gt;"")*(N$1&lt;&gt;""),IF(_xlfn.XLOOKUP(N$1,Attendance_sorted!$B206:$CW206,Attendance_sorted!$B206:$CW206,"nn")&lt;&gt;"nn","•",""),"")</f>
        <v/>
      </c>
      <c r="O207" s="1" t="str">
        <f ca="1">IF(($A207&lt;&gt;"")*(O$1&lt;&gt;""),IF(_xlfn.XLOOKUP(O$1,Attendance_sorted!$B206:$CW206,Attendance_sorted!$B206:$CW206,"nn")&lt;&gt;"nn","•",""),"")</f>
        <v/>
      </c>
      <c r="P207" s="1" t="str">
        <f ca="1">IF(($A207&lt;&gt;"")*(P$1&lt;&gt;""),IF(_xlfn.XLOOKUP(P$1,Attendance_sorted!$B206:$CW206,Attendance_sorted!$B206:$CW206,"nn")&lt;&gt;"nn","•",""),"")</f>
        <v/>
      </c>
      <c r="Q207" s="1" t="str">
        <f ca="1">IF(($A207&lt;&gt;"")*(Q$1&lt;&gt;""),IF(_xlfn.XLOOKUP(Q$1,Attendance_sorted!$B206:$CW206,Attendance_sorted!$B206:$CW206,"nn")&lt;&gt;"nn","•",""),"")</f>
        <v/>
      </c>
      <c r="R207" s="1" t="str">
        <f ca="1">IF(($A207&lt;&gt;"")*(R$1&lt;&gt;""),IF(_xlfn.XLOOKUP(R$1,Attendance_sorted!$B206:$CW206,Attendance_sorted!$B206:$CW206,"nn")&lt;&gt;"nn","•",""),"")</f>
        <v/>
      </c>
      <c r="S207" s="1" t="str">
        <f ca="1">IF(($A207&lt;&gt;"")*(S$1&lt;&gt;""),IF(_xlfn.XLOOKUP(S$1,Attendance_sorted!$B206:$CW206,Attendance_sorted!$B206:$CW206,"nn")&lt;&gt;"nn","•",""),"")</f>
        <v/>
      </c>
      <c r="T207" s="1" t="str">
        <f ca="1">IF(($A207&lt;&gt;"")*(T$1&lt;&gt;""),IF(_xlfn.XLOOKUP(T$1,Attendance_sorted!$B206:$CW206,Attendance_sorted!$B206:$CW206,"nn")&lt;&gt;"nn","•",""),"")</f>
        <v/>
      </c>
      <c r="U207" s="1" t="str">
        <f ca="1">IF(($A207&lt;&gt;"")*(U$1&lt;&gt;""),IF(_xlfn.XLOOKUP(U$1,Attendance_sorted!$B206:$CW206,Attendance_sorted!$B206:$CW206,"nn")&lt;&gt;"nn","•",""),"")</f>
        <v/>
      </c>
      <c r="V207" s="1" t="str">
        <f ca="1">IF(($A207&lt;&gt;"")*(V$1&lt;&gt;""),IF(_xlfn.XLOOKUP(V$1,Attendance_sorted!$B206:$CW206,Attendance_sorted!$B206:$CW206,"nn")&lt;&gt;"nn","•",""),"")</f>
        <v/>
      </c>
      <c r="W207" s="1" t="str">
        <f ca="1">IF(($A207&lt;&gt;"")*(W$1&lt;&gt;""),IF(_xlfn.XLOOKUP(W$1,Attendance_sorted!$B206:$CW206,Attendance_sorted!$B206:$CW206,"nn")&lt;&gt;"nn","•",""),"")</f>
        <v/>
      </c>
      <c r="X207" s="1" t="str">
        <f ca="1">IF(($A207&lt;&gt;"")*(X$1&lt;&gt;""),IF(_xlfn.XLOOKUP(X$1,Attendance_sorted!$B206:$CW206,Attendance_sorted!$B206:$CW206,"nn")&lt;&gt;"nn","•",""),"")</f>
        <v/>
      </c>
      <c r="Y207" s="1" t="str">
        <f ca="1">IF(($A207&lt;&gt;"")*(Y$1&lt;&gt;""),IF(_xlfn.XLOOKUP(Y$1,Attendance_sorted!$B206:$CW206,Attendance_sorted!$B206:$CW206,"nn")&lt;&gt;"nn","•",""),"")</f>
        <v/>
      </c>
      <c r="Z207" s="1" t="str">
        <f ca="1">IF(($A207&lt;&gt;"")*(Z$1&lt;&gt;""),IF(_xlfn.XLOOKUP(Z$1,Attendance_sorted!$B206:$CW206,Attendance_sorted!$B206:$CW206,"nn")&lt;&gt;"nn","•",""),"")</f>
        <v/>
      </c>
      <c r="AA207" s="1" t="str">
        <f ca="1">IF(($A207&lt;&gt;"")*(AA$1&lt;&gt;""),IF(_xlfn.XLOOKUP(AA$1,Attendance_sorted!$B206:$CW206,Attendance_sorted!$B206:$CW206,"nn")&lt;&gt;"nn","•",""),"")</f>
        <v/>
      </c>
      <c r="AB207" s="1" t="str">
        <f ca="1">IF(($A207&lt;&gt;"")*(AB$1&lt;&gt;""),IF(_xlfn.XLOOKUP(AB$1,Attendance_sorted!$B206:$CW206,Attendance_sorted!$B206:$CW206,"nn")&lt;&gt;"nn","•",""),"")</f>
        <v/>
      </c>
      <c r="AC207" s="1" t="str">
        <f ca="1">IF(($A207&lt;&gt;"")*(AC$1&lt;&gt;""),IF(_xlfn.XLOOKUP(AC$1,Attendance_sorted!$B206:$CW206,Attendance_sorted!$B206:$CW206,"nn")&lt;&gt;"nn","•",""),"")</f>
        <v/>
      </c>
      <c r="AD207" s="1" t="str">
        <f ca="1">IF(($A207&lt;&gt;"")*(AD$1&lt;&gt;""),IF(_xlfn.XLOOKUP(AD$1,Attendance_sorted!$B206:$CW206,Attendance_sorted!$B206:$CW206,"nn")&lt;&gt;"nn","•",""),"")</f>
        <v/>
      </c>
      <c r="AE207" s="1" t="str">
        <f ca="1">IF(($A207&lt;&gt;"")*(AE$1&lt;&gt;""),IF(_xlfn.XLOOKUP(AE$1,Attendance_sorted!$B206:$CW206,Attendance_sorted!$B206:$CW206,"nn")&lt;&gt;"nn","•",""),"")</f>
        <v/>
      </c>
      <c r="AF207" s="1" t="str">
        <f ca="1">IF(($A207&lt;&gt;"")*(AF$1&lt;&gt;""),IF(_xlfn.XLOOKUP(AF$1,Attendance_sorted!$B206:$CW206,Attendance_sorted!$B206:$CW206,"nn")&lt;&gt;"nn","•",""),"")</f>
        <v/>
      </c>
      <c r="AG207" s="1" t="str">
        <f ca="1">IF(($A207&lt;&gt;"")*(AG$1&lt;&gt;""),IF(_xlfn.XLOOKUP(AG$1,Attendance_sorted!$B206:$CW206,Attendance_sorted!$B206:$CW206,"nn")&lt;&gt;"nn","•",""),"")</f>
        <v/>
      </c>
      <c r="AH207" s="1" t="str">
        <f ca="1">IF(($A207&lt;&gt;"")*(AH$1&lt;&gt;""),IF(_xlfn.XLOOKUP(AH$1,Attendance_sorted!$B206:$CW206,Attendance_sorted!$B206:$CW206,"nn")&lt;&gt;"nn","•",""),"")</f>
        <v/>
      </c>
      <c r="AI207" s="1" t="str">
        <f ca="1">IF(($A207&lt;&gt;"")*(AI$1&lt;&gt;""),IF(_xlfn.XLOOKUP(AI$1,Attendance_sorted!$B206:$CW206,Attendance_sorted!$B206:$CW206,"nn")&lt;&gt;"nn","•",""),"")</f>
        <v/>
      </c>
      <c r="AJ207" s="1" t="str">
        <f ca="1">IF(($A207&lt;&gt;"")*(AJ$1&lt;&gt;""),IF(_xlfn.XLOOKUP(AJ$1,Attendance_sorted!$B206:$CW206,Attendance_sorted!$B206:$CW206,"nn")&lt;&gt;"nn","•",""),"")</f>
        <v/>
      </c>
      <c r="AK207" s="1" t="str">
        <f ca="1">IF(($A207&lt;&gt;"")*(AK$1&lt;&gt;""),IF(_xlfn.XLOOKUP(AK$1,Attendance_sorted!$B206:$CW206,Attendance_sorted!$B206:$CW206,"nn")&lt;&gt;"nn","•",""),"")</f>
        <v/>
      </c>
      <c r="AL207" s="1" t="str">
        <f ca="1">IF(($A207&lt;&gt;"")*(AL$1&lt;&gt;""),IF(_xlfn.XLOOKUP(AL$1,Attendance_sorted!$B206:$CW206,Attendance_sorted!$B206:$CW206,"nn")&lt;&gt;"nn","•",""),"")</f>
        <v/>
      </c>
      <c r="AM207" s="1" t="str">
        <f ca="1">IF(($A207&lt;&gt;"")*(AM$1&lt;&gt;""),IF(_xlfn.XLOOKUP(AM$1,Attendance_sorted!$B206:$CW206,Attendance_sorted!$B206:$CW206,"nn")&lt;&gt;"nn","•",""),"")</f>
        <v/>
      </c>
      <c r="AN207" s="1" t="str">
        <f ca="1">IF(($A207&lt;&gt;"")*(AN$1&lt;&gt;""),IF(_xlfn.XLOOKUP(AN$1,Attendance_sorted!$B206:$CW206,Attendance_sorted!$B206:$CW206,"nn")&lt;&gt;"nn","•",""),"")</f>
        <v/>
      </c>
      <c r="AO207" s="1" t="str">
        <f ca="1">IF(($A207&lt;&gt;"")*(AO$1&lt;&gt;""),IF(_xlfn.XLOOKUP(AO$1,Attendance_sorted!$B206:$CW206,Attendance_sorted!$B206:$CW206,"nn")&lt;&gt;"nn","•",""),"")</f>
        <v/>
      </c>
      <c r="AP207" s="1" t="str">
        <f ca="1">IF(($A207&lt;&gt;"")*(AP$1&lt;&gt;""),IF(_xlfn.XLOOKUP(AP$1,Attendance_sorted!$B206:$CW206,Attendance_sorted!$B206:$CW206,"nn")&lt;&gt;"nn","•",""),"")</f>
        <v/>
      </c>
      <c r="AQ207" s="1" t="str">
        <f ca="1">IF(($A207&lt;&gt;"")*(AQ$1&lt;&gt;""),IF(_xlfn.XLOOKUP(AQ$1,Attendance_sorted!$B206:$CW206,Attendance_sorted!$B206:$CW206,"nn")&lt;&gt;"nn","•",""),"")</f>
        <v/>
      </c>
      <c r="AR207" s="1" t="str">
        <f ca="1">IF(($A207&lt;&gt;"")*(AR$1&lt;&gt;""),IF(_xlfn.XLOOKUP(AR$1,Attendance_sorted!$B206:$CW206,Attendance_sorted!$B206:$CW206,"nn")&lt;&gt;"nn","•",""),"")</f>
        <v/>
      </c>
      <c r="AS207" s="1" t="str">
        <f ca="1">IF(($A207&lt;&gt;"")*(AS$1&lt;&gt;""),IF(_xlfn.XLOOKUP(AS$1,Attendance_sorted!$B206:$CW206,Attendance_sorted!$B206:$CW206,"nn")&lt;&gt;"nn","•",""),"")</f>
        <v/>
      </c>
      <c r="AT207" s="1" t="str">
        <f ca="1">IF(($A207&lt;&gt;"")*(AT$1&lt;&gt;""),IF(_xlfn.XLOOKUP(AT$1,Attendance_sorted!$B206:$CW206,Attendance_sorted!$B206:$CW206,"nn")&lt;&gt;"nn","•",""),"")</f>
        <v/>
      </c>
      <c r="AU207" s="1" t="str">
        <f ca="1">IF(($A207&lt;&gt;"")*(AU$1&lt;&gt;""),IF(_xlfn.XLOOKUP(AU$1,Attendance_sorted!$B206:$CW206,Attendance_sorted!$B206:$CW206,"nn")&lt;&gt;"nn","•",""),"")</f>
        <v/>
      </c>
      <c r="AV207" s="1" t="str">
        <f ca="1">IF(($A207&lt;&gt;"")*(AV$1&lt;&gt;""),IF(_xlfn.XLOOKUP(AV$1,Attendance_sorted!$B206:$CW206,Attendance_sorted!$B206:$CW206,"nn")&lt;&gt;"nn","•",""),"")</f>
        <v/>
      </c>
      <c r="AW207" s="1" t="str">
        <f ca="1">IF(($A207&lt;&gt;"")*(AW$1&lt;&gt;""),IF(_xlfn.XLOOKUP(AW$1,Attendance_sorted!$B206:$CW206,Attendance_sorted!$B206:$CW206,"nn")&lt;&gt;"nn","•",""),"")</f>
        <v/>
      </c>
      <c r="AX207" s="1" t="str">
        <f ca="1">IF(($A207&lt;&gt;"")*(AX$1&lt;&gt;""),IF(_xlfn.XLOOKUP(AX$1,Attendance_sorted!$B206:$CW206,Attendance_sorted!$B206:$CW206,"nn")&lt;&gt;"nn","•",""),"")</f>
        <v/>
      </c>
      <c r="AY207" s="1" t="str">
        <f ca="1">IF(($A207&lt;&gt;"")*(AY$1&lt;&gt;""),IF(_xlfn.XLOOKUP(AY$1,Attendance_sorted!$B206:$CW206,Attendance_sorted!$B206:$CW206,"nn")&lt;&gt;"nn","•",""),"")</f>
        <v/>
      </c>
      <c r="AZ207" s="1" t="str">
        <f ca="1">IF(($A207&lt;&gt;"")*(AZ$1&lt;&gt;""),IF(_xlfn.XLOOKUP(AZ$1,Attendance_sorted!$B206:$CW206,Attendance_sorted!$B206:$CW206,"nn")&lt;&gt;"nn","•",""),"")</f>
        <v/>
      </c>
      <c r="BA207" s="1" t="str">
        <f ca="1">IF(($A207&lt;&gt;"")*(BA$1&lt;&gt;""),IF(_xlfn.XLOOKUP(BA$1,Attendance_sorted!$B206:$CW206,Attendance_sorted!$B206:$CW206,"nn")&lt;&gt;"nn","•",""),"")</f>
        <v/>
      </c>
      <c r="BB207" s="1" t="str">
        <f ca="1">IF(($A207&lt;&gt;"")*(BB$1&lt;&gt;""),IF(_xlfn.XLOOKUP(BB$1,Attendance_sorted!$B206:$CW206,Attendance_sorted!$B206:$CW206,"nn")&lt;&gt;"nn","•",""),"")</f>
        <v/>
      </c>
      <c r="BC207" s="1" t="str">
        <f ca="1">IF(($A207&lt;&gt;"")*(BC$1&lt;&gt;""),IF(_xlfn.XLOOKUP(BC$1,Attendance_sorted!$B206:$CW206,Attendance_sorted!$B206:$CW206,"nn")&lt;&gt;"nn","•",""),"")</f>
        <v/>
      </c>
      <c r="BD207" s="1" t="str">
        <f ca="1">IF(($A207&lt;&gt;"")*(BD$1&lt;&gt;""),IF(_xlfn.XLOOKUP(BD$1,Attendance_sorted!$B206:$CW206,Attendance_sorted!$B206:$CW206,"nn")&lt;&gt;"nn","•",""),"")</f>
        <v/>
      </c>
      <c r="BE207" s="1" t="str">
        <f ca="1">IF(($A207&lt;&gt;"")*(BE$1&lt;&gt;""),IF(_xlfn.XLOOKUP(BE$1,Attendance_sorted!$B206:$CW206,Attendance_sorted!$B206:$CW206,"nn")&lt;&gt;"nn","•",""),"")</f>
        <v/>
      </c>
      <c r="BF207" s="1" t="str">
        <f ca="1">IF(($A207&lt;&gt;"")*(BF$1&lt;&gt;""),IF(_xlfn.XLOOKUP(BF$1,Attendance_sorted!$B206:$CW206,Attendance_sorted!$B206:$CW206,"nn")&lt;&gt;"nn","•",""),"")</f>
        <v/>
      </c>
      <c r="BG207" s="1" t="str">
        <f ca="1">IF(($A207&lt;&gt;"")*(BG$1&lt;&gt;""),IF(_xlfn.XLOOKUP(BG$1,Attendance_sorted!$B206:$CW206,Attendance_sorted!$B206:$CW206,"nn")&lt;&gt;"nn","•",""),"")</f>
        <v/>
      </c>
      <c r="BH207" s="1" t="str">
        <f ca="1">IF(($A207&lt;&gt;"")*(BH$1&lt;&gt;""),IF(_xlfn.XLOOKUP(BH$1,Attendance_sorted!$B206:$CW206,Attendance_sorted!$B206:$CW206,"nn")&lt;&gt;"nn","•",""),"")</f>
        <v/>
      </c>
      <c r="BI207" s="1" t="str">
        <f ca="1">IF(($A207&lt;&gt;"")*(BI$1&lt;&gt;""),IF(_xlfn.XLOOKUP(BI$1,Attendance_sorted!$B206:$CW206,Attendance_sorted!$B206:$CW206,"nn")&lt;&gt;"nn","•",""),"")</f>
        <v/>
      </c>
      <c r="BJ207" s="1" t="str">
        <f ca="1">IF(($A207&lt;&gt;"")*(BJ$1&lt;&gt;""),IF(_xlfn.XLOOKUP(BJ$1,Attendance_sorted!$B206:$CW206,Attendance_sorted!$B206:$CW206,"nn")&lt;&gt;"nn","•",""),"")</f>
        <v/>
      </c>
      <c r="BK207" s="1" t="str">
        <f ca="1">IF(($A207&lt;&gt;"")*(BK$1&lt;&gt;""),IF(_xlfn.XLOOKUP(BK$1,Attendance_sorted!$B206:$CW206,Attendance_sorted!$B206:$CW206,"nn")&lt;&gt;"nn","•",""),"")</f>
        <v/>
      </c>
      <c r="BL207" s="1" t="str">
        <f ca="1">IF(($A207&lt;&gt;"")*(BL$1&lt;&gt;""),IF(_xlfn.XLOOKUP(BL$1,Attendance_sorted!$B206:$CW206,Attendance_sorted!$B206:$CW206,"nn")&lt;&gt;"nn","•",""),"")</f>
        <v/>
      </c>
      <c r="BM207" s="1" t="str">
        <f ca="1">IF(($A207&lt;&gt;"")*(BM$1&lt;&gt;""),IF(_xlfn.XLOOKUP(BM$1,Attendance_sorted!$B206:$CW206,Attendance_sorted!$B206:$CW206,"nn")&lt;&gt;"nn","•",""),"")</f>
        <v/>
      </c>
      <c r="BN207" s="1" t="str">
        <f ca="1">IF(($A207&lt;&gt;"")*(BN$1&lt;&gt;""),IF(_xlfn.XLOOKUP(BN$1,Attendance_sorted!$B206:$CW206,Attendance_sorted!$B206:$CW206,"nn")&lt;&gt;"nn","•",""),"")</f>
        <v/>
      </c>
      <c r="BO207" s="1" t="str">
        <f ca="1">IF(($A207&lt;&gt;"")*(BO$1&lt;&gt;""),IF(_xlfn.XLOOKUP(BO$1,Attendance_sorted!$B206:$CW206,Attendance_sorted!$B206:$CW206,"nn")&lt;&gt;"nn","•",""),"")</f>
        <v/>
      </c>
      <c r="BP207" s="1" t="str">
        <f ca="1">IF(($A207&lt;&gt;"")*(BP$1&lt;&gt;""),IF(_xlfn.XLOOKUP(BP$1,Attendance_sorted!$B206:$CW206,Attendance_sorted!$B206:$CW206,"nn")&lt;&gt;"nn","•",""),"")</f>
        <v/>
      </c>
      <c r="BQ207" s="1" t="str">
        <f ca="1">IF(($A207&lt;&gt;"")*(BQ$1&lt;&gt;""),IF(_xlfn.XLOOKUP(BQ$1,Attendance_sorted!$B206:$CW206,Attendance_sorted!$B206:$CW206,"nn")&lt;&gt;"nn","•",""),"")</f>
        <v/>
      </c>
      <c r="BR207" s="1" t="str">
        <f ca="1">IF(($A207&lt;&gt;"")*(BR$1&lt;&gt;""),IF(_xlfn.XLOOKUP(BR$1,Attendance_sorted!$B206:$CW206,Attendance_sorted!$B206:$CW206,"nn")&lt;&gt;"nn","•",""),"")</f>
        <v/>
      </c>
      <c r="BS207" s="1" t="str">
        <f ca="1">IF(($A207&lt;&gt;"")*(BS$1&lt;&gt;""),IF(_xlfn.XLOOKUP(BS$1,Attendance_sorted!$B206:$CW206,Attendance_sorted!$B206:$CW206,"nn")&lt;&gt;"nn","•",""),"")</f>
        <v/>
      </c>
      <c r="BT207" s="1" t="str">
        <f ca="1">IF(($A207&lt;&gt;"")*(BT$1&lt;&gt;""),IF(_xlfn.XLOOKUP(BT$1,Attendance_sorted!$B206:$CW206,Attendance_sorted!$B206:$CW206,"nn")&lt;&gt;"nn","•",""),"")</f>
        <v/>
      </c>
      <c r="BU207" s="1" t="str">
        <f ca="1">IF(($A207&lt;&gt;"")*(BU$1&lt;&gt;""),IF(_xlfn.XLOOKUP(BU$1,Attendance_sorted!$B206:$CW206,Attendance_sorted!$B206:$CW206,"nn")&lt;&gt;"nn","•",""),"")</f>
        <v/>
      </c>
      <c r="BV207" s="1" t="str">
        <f ca="1">IF(($A207&lt;&gt;"")*(BV$1&lt;&gt;""),IF(_xlfn.XLOOKUP(BV$1,Attendance_sorted!$B206:$CW206,Attendance_sorted!$B206:$CW206,"nn")&lt;&gt;"nn","•",""),"")</f>
        <v/>
      </c>
      <c r="BW207" s="1" t="str">
        <f ca="1">IF(($A207&lt;&gt;"")*(BW$1&lt;&gt;""),IF(_xlfn.XLOOKUP(BW$1,Attendance_sorted!$B206:$CW206,Attendance_sorted!$B206:$CW206,"nn")&lt;&gt;"nn","•",""),"")</f>
        <v/>
      </c>
      <c r="BX207" s="1" t="str">
        <f ca="1">IF(($A207&lt;&gt;"")*(BX$1&lt;&gt;""),IF(_xlfn.XLOOKUP(BX$1,Attendance_sorted!$B206:$CW206,Attendance_sorted!$B206:$CW206,"nn")&lt;&gt;"nn","•",""),"")</f>
        <v/>
      </c>
      <c r="BY207" s="1" t="str">
        <f ca="1">IF(($A207&lt;&gt;"")*(BY$1&lt;&gt;""),IF(_xlfn.XLOOKUP(BY$1,Attendance_sorted!$B206:$CW206,Attendance_sorted!$B206:$CW206,"nn")&lt;&gt;"nn","•",""),"")</f>
        <v/>
      </c>
      <c r="BZ207" s="1" t="str">
        <f ca="1">IF(($A207&lt;&gt;"")*(BZ$1&lt;&gt;""),IF(_xlfn.XLOOKUP(BZ$1,Attendance_sorted!$B206:$CW206,Attendance_sorted!$B206:$CW206,"nn")&lt;&gt;"nn","•",""),"")</f>
        <v/>
      </c>
      <c r="CA207" s="1" t="str">
        <f ca="1">IF(($A207&lt;&gt;"")*(CA$1&lt;&gt;""),IF(_xlfn.XLOOKUP(CA$1,Attendance_sorted!$B206:$CW206,Attendance_sorted!$B206:$CW206,"nn")&lt;&gt;"nn","•",""),"")</f>
        <v/>
      </c>
      <c r="CB207" s="1" t="str">
        <f ca="1">IF(($A207&lt;&gt;"")*(CB$1&lt;&gt;""),IF(_xlfn.XLOOKUP(CB$1,Attendance_sorted!$B206:$CW206,Attendance_sorted!$B206:$CW206,"nn")&lt;&gt;"nn","•",""),"")</f>
        <v/>
      </c>
      <c r="CC207" s="1" t="str">
        <f ca="1">IF(($A207&lt;&gt;"")*(CC$1&lt;&gt;""),IF(_xlfn.XLOOKUP(CC$1,Attendance_sorted!$B206:$CW206,Attendance_sorted!$B206:$CW206,"nn")&lt;&gt;"nn","•",""),"")</f>
        <v/>
      </c>
      <c r="CD207" s="1" t="str">
        <f ca="1">IF(($A207&lt;&gt;"")*(CD$1&lt;&gt;""),IF(_xlfn.XLOOKUP(CD$1,Attendance_sorted!$B206:$CW206,Attendance_sorted!$B206:$CW206,"nn")&lt;&gt;"nn","•",""),"")</f>
        <v/>
      </c>
      <c r="CE207" s="1" t="str">
        <f ca="1">IF(($A207&lt;&gt;"")*(CE$1&lt;&gt;""),IF(_xlfn.XLOOKUP(CE$1,Attendance_sorted!$B206:$CW206,Attendance_sorted!$B206:$CW206,"nn")&lt;&gt;"nn","•",""),"")</f>
        <v/>
      </c>
      <c r="CF207" s="1" t="str">
        <f ca="1">IF(($A207&lt;&gt;"")*(CF$1&lt;&gt;""),IF(_xlfn.XLOOKUP(CF$1,Attendance_sorted!$B206:$CW206,Attendance_sorted!$B206:$CW206,"nn")&lt;&gt;"nn","•",""),"")</f>
        <v/>
      </c>
      <c r="CG207" s="1" t="str">
        <f ca="1">IF(($A207&lt;&gt;"")*(CG$1&lt;&gt;""),IF(_xlfn.XLOOKUP(CG$1,Attendance_sorted!$B206:$CW206,Attendance_sorted!$B206:$CW206,"nn")&lt;&gt;"nn","•",""),"")</f>
        <v/>
      </c>
      <c r="CH207" s="1" t="str">
        <f ca="1">IF(($A207&lt;&gt;"")*(CH$1&lt;&gt;""),IF(_xlfn.XLOOKUP(CH$1,Attendance_sorted!$B206:$CW206,Attendance_sorted!$B206:$CW206,"nn")&lt;&gt;"nn","•",""),"")</f>
        <v/>
      </c>
      <c r="CI207" s="1" t="str">
        <f ca="1">IF(($A207&lt;&gt;"")*(CI$1&lt;&gt;""),IF(_xlfn.XLOOKUP(CI$1,Attendance_sorted!$B206:$CW206,Attendance_sorted!$B206:$CW206,"nn")&lt;&gt;"nn","•",""),"")</f>
        <v/>
      </c>
      <c r="CJ207" s="1" t="str">
        <f ca="1">IF(($A207&lt;&gt;"")*(CJ$1&lt;&gt;""),IF(_xlfn.XLOOKUP(CJ$1,Attendance_sorted!$B206:$CW206,Attendance_sorted!$B206:$CW206,"nn")&lt;&gt;"nn","•",""),"")</f>
        <v/>
      </c>
      <c r="CK207" s="1" t="str">
        <f ca="1">IF(($A207&lt;&gt;"")*(CK$1&lt;&gt;""),IF(_xlfn.XLOOKUP(CK$1,Attendance_sorted!$B206:$CW206,Attendance_sorted!$B206:$CW206,"nn")&lt;&gt;"nn","•",""),"")</f>
        <v/>
      </c>
      <c r="CL207" s="1" t="str">
        <f ca="1">IF(($A207&lt;&gt;"")*(CL$1&lt;&gt;""),IF(_xlfn.XLOOKUP(CL$1,Attendance_sorted!$B206:$CW206,Attendance_sorted!$B206:$CW206,"nn")&lt;&gt;"nn","•",""),"")</f>
        <v/>
      </c>
      <c r="CM207" s="1" t="str">
        <f ca="1">IF(($A207&lt;&gt;"")*(CM$1&lt;&gt;""),IF(_xlfn.XLOOKUP(CM$1,Attendance_sorted!$B206:$CW206,Attendance_sorted!$B206:$CW206,"nn")&lt;&gt;"nn","•",""),"")</f>
        <v/>
      </c>
      <c r="CN207" s="1" t="str">
        <f ca="1">IF(($A207&lt;&gt;"")*(CN$1&lt;&gt;""),IF(_xlfn.XLOOKUP(CN$1,Attendance_sorted!$B206:$CW206,Attendance_sorted!$B206:$CW206,"nn")&lt;&gt;"nn","•",""),"")</f>
        <v/>
      </c>
      <c r="CO207" s="1" t="str">
        <f ca="1">IF(($A207&lt;&gt;"")*(CO$1&lt;&gt;""),IF(_xlfn.XLOOKUP(CO$1,Attendance_sorted!$B206:$CW206,Attendance_sorted!$B206:$CW206,"nn")&lt;&gt;"nn","•",""),"")</f>
        <v/>
      </c>
      <c r="CP207" s="1" t="str">
        <f ca="1">IF(($A207&lt;&gt;"")*(CP$1&lt;&gt;""),IF(_xlfn.XLOOKUP(CP$1,Attendance_sorted!$B206:$CW206,Attendance_sorted!$B206:$CW206,"nn")&lt;&gt;"nn","•",""),"")</f>
        <v/>
      </c>
      <c r="CQ207" s="1" t="str">
        <f ca="1">IF(($A207&lt;&gt;"")*(CQ$1&lt;&gt;""),IF(_xlfn.XLOOKUP(CQ$1,Attendance_sorted!$B206:$CW206,Attendance_sorted!$B206:$CW206,"nn")&lt;&gt;"nn","•",""),"")</f>
        <v/>
      </c>
      <c r="CR207" s="1" t="str">
        <f ca="1">IF(($A207&lt;&gt;"")*(CR$1&lt;&gt;""),IF(_xlfn.XLOOKUP(CR$1,Attendance_sorted!$B206:$CW206,Attendance_sorted!$B206:$CW206,"nn")&lt;&gt;"nn","•",""),"")</f>
        <v/>
      </c>
      <c r="CS207" s="1" t="str">
        <f ca="1">IF(($A207&lt;&gt;"")*(CS$1&lt;&gt;""),IF(_xlfn.XLOOKUP(CS$1,Attendance_sorted!$B206:$CW206,Attendance_sorted!$B206:$CW206,"nn")&lt;&gt;"nn","•",""),"")</f>
        <v/>
      </c>
      <c r="CT207" s="1" t="str">
        <f ca="1">IF(($A207&lt;&gt;"")*(CT$1&lt;&gt;""),IF(_xlfn.XLOOKUP(CT$1,Attendance_sorted!$B206:$CW206,Attendance_sorted!$B206:$CW206,"nn")&lt;&gt;"nn","•",""),"")</f>
        <v/>
      </c>
      <c r="CU207" s="1" t="str">
        <f ca="1">IF(($A207&lt;&gt;"")*(CU$1&lt;&gt;""),IF(_xlfn.XLOOKUP(CU$1,Attendance_sorted!$B206:$CW206,Attendance_sorted!$B206:$CW206,"nn")&lt;&gt;"nn","•",""),"")</f>
        <v/>
      </c>
      <c r="CV207" s="1" t="str">
        <f ca="1">IF(($A207&lt;&gt;"")*(CV$1&lt;&gt;""),IF(_xlfn.XLOOKUP(CV$1,Attendance_sorted!$B206:$CW206,Attendance_sorted!$B206:$CW206,"nn")&lt;&gt;"nn","•",""),"")</f>
        <v/>
      </c>
      <c r="CW207" s="1" t="str">
        <f ca="1">IF(($A207&lt;&gt;"")*(CW$1&lt;&gt;""),IF(_xlfn.XLOOKUP(CW$1,Attendance_sorted!$B206:$CW206,Attendance_sorted!$B206:$CW206,"nn")&lt;&gt;"nn","•",""),"")</f>
        <v/>
      </c>
    </row>
    <row r="208" spans="1:101">
      <c r="A208" s="1">
        <v>742</v>
      </c>
      <c r="B208" s="1" t="str">
        <f ca="1">IF(($A208&lt;&gt;"")*(B$1&lt;&gt;""),IF(_xlfn.XLOOKUP(B$1,Attendance_sorted!$B207:$CW207,Attendance_sorted!$B207:$CW207,"nn")&lt;&gt;"nn","•",""),"")</f>
        <v/>
      </c>
      <c r="C208" s="1" t="str">
        <f ca="1">IF(($A208&lt;&gt;"")*(C$1&lt;&gt;""),IF(_xlfn.XLOOKUP(C$1,Attendance_sorted!$B207:$CW207,Attendance_sorted!$B207:$CW207,"nn")&lt;&gt;"nn","•",""),"")</f>
        <v/>
      </c>
      <c r="D208" s="1" t="str">
        <f ca="1">IF(($A208&lt;&gt;"")*(D$1&lt;&gt;""),IF(_xlfn.XLOOKUP(D$1,Attendance_sorted!$B207:$CW207,Attendance_sorted!$B207:$CW207,"nn")&lt;&gt;"nn","•",""),"")</f>
        <v/>
      </c>
      <c r="E208" s="1" t="str">
        <f ca="1">IF(($A208&lt;&gt;"")*(E$1&lt;&gt;""),IF(_xlfn.XLOOKUP(E$1,Attendance_sorted!$B207:$CW207,Attendance_sorted!$B207:$CW207,"nn")&lt;&gt;"nn","•",""),"")</f>
        <v>•</v>
      </c>
      <c r="F208" s="1" t="str">
        <f ca="1">IF(($A208&lt;&gt;"")*(F$1&lt;&gt;""),IF(_xlfn.XLOOKUP(F$1,Attendance_sorted!$B207:$CW207,Attendance_sorted!$B207:$CW207,"nn")&lt;&gt;"nn","•",""),"")</f>
        <v/>
      </c>
      <c r="G208" s="1" t="str">
        <f ca="1">IF(($A208&lt;&gt;"")*(G$1&lt;&gt;""),IF(_xlfn.XLOOKUP(G$1,Attendance_sorted!$B207:$CW207,Attendance_sorted!$B207:$CW207,"nn")&lt;&gt;"nn","•",""),"")</f>
        <v>•</v>
      </c>
      <c r="H208" s="1" t="str">
        <f ca="1">IF(($A208&lt;&gt;"")*(H$1&lt;&gt;""),IF(_xlfn.XLOOKUP(H$1,Attendance_sorted!$B207:$CW207,Attendance_sorted!$B207:$CW207,"nn")&lt;&gt;"nn","•",""),"")</f>
        <v/>
      </c>
      <c r="I208" s="1" t="str">
        <f ca="1">IF(($A208&lt;&gt;"")*(I$1&lt;&gt;""),IF(_xlfn.XLOOKUP(I$1,Attendance_sorted!$B207:$CW207,Attendance_sorted!$B207:$CW207,"nn")&lt;&gt;"nn","•",""),"")</f>
        <v>•</v>
      </c>
      <c r="J208" s="1" t="str">
        <f ca="1">IF(($A208&lt;&gt;"")*(J$1&lt;&gt;""),IF(_xlfn.XLOOKUP(J$1,Attendance_sorted!$B207:$CW207,Attendance_sorted!$B207:$CW207,"nn")&lt;&gt;"nn","•",""),"")</f>
        <v>•</v>
      </c>
      <c r="K208" s="1" t="str">
        <f ca="1">IF(($A208&lt;&gt;"")*(K$1&lt;&gt;""),IF(_xlfn.XLOOKUP(K$1,Attendance_sorted!$B207:$CW207,Attendance_sorted!$B207:$CW207,"nn")&lt;&gt;"nn","•",""),"")</f>
        <v/>
      </c>
      <c r="L208" s="1" t="str">
        <f ca="1">IF(($A208&lt;&gt;"")*(L$1&lt;&gt;""),IF(_xlfn.XLOOKUP(L$1,Attendance_sorted!$B207:$CW207,Attendance_sorted!$B207:$CW207,"nn")&lt;&gt;"nn","•",""),"")</f>
        <v/>
      </c>
      <c r="M208" s="1" t="str">
        <f ca="1">IF(($A208&lt;&gt;"")*(M$1&lt;&gt;""),IF(_xlfn.XLOOKUP(M$1,Attendance_sorted!$B207:$CW207,Attendance_sorted!$B207:$CW207,"nn")&lt;&gt;"nn","•",""),"")</f>
        <v/>
      </c>
      <c r="N208" s="1" t="str">
        <f ca="1">IF(($A208&lt;&gt;"")*(N$1&lt;&gt;""),IF(_xlfn.XLOOKUP(N$1,Attendance_sorted!$B207:$CW207,Attendance_sorted!$B207:$CW207,"nn")&lt;&gt;"nn","•",""),"")</f>
        <v>•</v>
      </c>
      <c r="O208" s="1" t="str">
        <f ca="1">IF(($A208&lt;&gt;"")*(O$1&lt;&gt;""),IF(_xlfn.XLOOKUP(O$1,Attendance_sorted!$B207:$CW207,Attendance_sorted!$B207:$CW207,"nn")&lt;&gt;"nn","•",""),"")</f>
        <v>•</v>
      </c>
      <c r="P208" s="1" t="str">
        <f ca="1">IF(($A208&lt;&gt;"")*(P$1&lt;&gt;""),IF(_xlfn.XLOOKUP(P$1,Attendance_sorted!$B207:$CW207,Attendance_sorted!$B207:$CW207,"nn")&lt;&gt;"nn","•",""),"")</f>
        <v>•</v>
      </c>
      <c r="Q208" s="1" t="str">
        <f ca="1">IF(($A208&lt;&gt;"")*(Q$1&lt;&gt;""),IF(_xlfn.XLOOKUP(Q$1,Attendance_sorted!$B207:$CW207,Attendance_sorted!$B207:$CW207,"nn")&lt;&gt;"nn","•",""),"")</f>
        <v/>
      </c>
      <c r="R208" s="1" t="str">
        <f ca="1">IF(($A208&lt;&gt;"")*(R$1&lt;&gt;""),IF(_xlfn.XLOOKUP(R$1,Attendance_sorted!$B207:$CW207,Attendance_sorted!$B207:$CW207,"nn")&lt;&gt;"nn","•",""),"")</f>
        <v>•</v>
      </c>
      <c r="S208" s="1" t="str">
        <f ca="1">IF(($A208&lt;&gt;"")*(S$1&lt;&gt;""),IF(_xlfn.XLOOKUP(S$1,Attendance_sorted!$B207:$CW207,Attendance_sorted!$B207:$CW207,"nn")&lt;&gt;"nn","•",""),"")</f>
        <v/>
      </c>
      <c r="T208" s="1" t="str">
        <f ca="1">IF(($A208&lt;&gt;"")*(T$1&lt;&gt;""),IF(_xlfn.XLOOKUP(T$1,Attendance_sorted!$B207:$CW207,Attendance_sorted!$B207:$CW207,"nn")&lt;&gt;"nn","•",""),"")</f>
        <v/>
      </c>
      <c r="U208" s="1" t="str">
        <f ca="1">IF(($A208&lt;&gt;"")*(U$1&lt;&gt;""),IF(_xlfn.XLOOKUP(U$1,Attendance_sorted!$B207:$CW207,Attendance_sorted!$B207:$CW207,"nn")&lt;&gt;"nn","•",""),"")</f>
        <v>•</v>
      </c>
      <c r="V208" s="1" t="str">
        <f ca="1">IF(($A208&lt;&gt;"")*(V$1&lt;&gt;""),IF(_xlfn.XLOOKUP(V$1,Attendance_sorted!$B207:$CW207,Attendance_sorted!$B207:$CW207,"nn")&lt;&gt;"nn","•",""),"")</f>
        <v/>
      </c>
      <c r="W208" s="1" t="str">
        <f ca="1">IF(($A208&lt;&gt;"")*(W$1&lt;&gt;""),IF(_xlfn.XLOOKUP(W$1,Attendance_sorted!$B207:$CW207,Attendance_sorted!$B207:$CW207,"nn")&lt;&gt;"nn","•",""),"")</f>
        <v/>
      </c>
      <c r="X208" s="1" t="str">
        <f ca="1">IF(($A208&lt;&gt;"")*(X$1&lt;&gt;""),IF(_xlfn.XLOOKUP(X$1,Attendance_sorted!$B207:$CW207,Attendance_sorted!$B207:$CW207,"nn")&lt;&gt;"nn","•",""),"")</f>
        <v/>
      </c>
      <c r="Y208" s="1" t="str">
        <f ca="1">IF(($A208&lt;&gt;"")*(Y$1&lt;&gt;""),IF(_xlfn.XLOOKUP(Y$1,Attendance_sorted!$B207:$CW207,Attendance_sorted!$B207:$CW207,"nn")&lt;&gt;"nn","•",""),"")</f>
        <v/>
      </c>
      <c r="Z208" s="1" t="str">
        <f ca="1">IF(($A208&lt;&gt;"")*(Z$1&lt;&gt;""),IF(_xlfn.XLOOKUP(Z$1,Attendance_sorted!$B207:$CW207,Attendance_sorted!$B207:$CW207,"nn")&lt;&gt;"nn","•",""),"")</f>
        <v/>
      </c>
      <c r="AA208" s="1" t="str">
        <f ca="1">IF(($A208&lt;&gt;"")*(AA$1&lt;&gt;""),IF(_xlfn.XLOOKUP(AA$1,Attendance_sorted!$B207:$CW207,Attendance_sorted!$B207:$CW207,"nn")&lt;&gt;"nn","•",""),"")</f>
        <v/>
      </c>
      <c r="AB208" s="1" t="str">
        <f ca="1">IF(($A208&lt;&gt;"")*(AB$1&lt;&gt;""),IF(_xlfn.XLOOKUP(AB$1,Attendance_sorted!$B207:$CW207,Attendance_sorted!$B207:$CW207,"nn")&lt;&gt;"nn","•",""),"")</f>
        <v/>
      </c>
      <c r="AC208" s="1" t="str">
        <f ca="1">IF(($A208&lt;&gt;"")*(AC$1&lt;&gt;""),IF(_xlfn.XLOOKUP(AC$1,Attendance_sorted!$B207:$CW207,Attendance_sorted!$B207:$CW207,"nn")&lt;&gt;"nn","•",""),"")</f>
        <v/>
      </c>
      <c r="AD208" s="1" t="str">
        <f ca="1">IF(($A208&lt;&gt;"")*(AD$1&lt;&gt;""),IF(_xlfn.XLOOKUP(AD$1,Attendance_sorted!$B207:$CW207,Attendance_sorted!$B207:$CW207,"nn")&lt;&gt;"nn","•",""),"")</f>
        <v/>
      </c>
      <c r="AE208" s="1" t="str">
        <f ca="1">IF(($A208&lt;&gt;"")*(AE$1&lt;&gt;""),IF(_xlfn.XLOOKUP(AE$1,Attendance_sorted!$B207:$CW207,Attendance_sorted!$B207:$CW207,"nn")&lt;&gt;"nn","•",""),"")</f>
        <v/>
      </c>
      <c r="AF208" s="1" t="str">
        <f ca="1">IF(($A208&lt;&gt;"")*(AF$1&lt;&gt;""),IF(_xlfn.XLOOKUP(AF$1,Attendance_sorted!$B207:$CW207,Attendance_sorted!$B207:$CW207,"nn")&lt;&gt;"nn","•",""),"")</f>
        <v/>
      </c>
      <c r="AG208" s="1" t="str">
        <f ca="1">IF(($A208&lt;&gt;"")*(AG$1&lt;&gt;""),IF(_xlfn.XLOOKUP(AG$1,Attendance_sorted!$B207:$CW207,Attendance_sorted!$B207:$CW207,"nn")&lt;&gt;"nn","•",""),"")</f>
        <v/>
      </c>
      <c r="AH208" s="1" t="str">
        <f ca="1">IF(($A208&lt;&gt;"")*(AH$1&lt;&gt;""),IF(_xlfn.XLOOKUP(AH$1,Attendance_sorted!$B207:$CW207,Attendance_sorted!$B207:$CW207,"nn")&lt;&gt;"nn","•",""),"")</f>
        <v/>
      </c>
      <c r="AI208" s="1" t="str">
        <f ca="1">IF(($A208&lt;&gt;"")*(AI$1&lt;&gt;""),IF(_xlfn.XLOOKUP(AI$1,Attendance_sorted!$B207:$CW207,Attendance_sorted!$B207:$CW207,"nn")&lt;&gt;"nn","•",""),"")</f>
        <v/>
      </c>
      <c r="AJ208" s="1" t="str">
        <f ca="1">IF(($A208&lt;&gt;"")*(AJ$1&lt;&gt;""),IF(_xlfn.XLOOKUP(AJ$1,Attendance_sorted!$B207:$CW207,Attendance_sorted!$B207:$CW207,"nn")&lt;&gt;"nn","•",""),"")</f>
        <v/>
      </c>
      <c r="AK208" s="1" t="str">
        <f ca="1">IF(($A208&lt;&gt;"")*(AK$1&lt;&gt;""),IF(_xlfn.XLOOKUP(AK$1,Attendance_sorted!$B207:$CW207,Attendance_sorted!$B207:$CW207,"nn")&lt;&gt;"nn","•",""),"")</f>
        <v/>
      </c>
      <c r="AL208" s="1" t="str">
        <f ca="1">IF(($A208&lt;&gt;"")*(AL$1&lt;&gt;""),IF(_xlfn.XLOOKUP(AL$1,Attendance_sorted!$B207:$CW207,Attendance_sorted!$B207:$CW207,"nn")&lt;&gt;"nn","•",""),"")</f>
        <v/>
      </c>
      <c r="AM208" s="1" t="str">
        <f ca="1">IF(($A208&lt;&gt;"")*(AM$1&lt;&gt;""),IF(_xlfn.XLOOKUP(AM$1,Attendance_sorted!$B207:$CW207,Attendance_sorted!$B207:$CW207,"nn")&lt;&gt;"nn","•",""),"")</f>
        <v/>
      </c>
      <c r="AN208" s="1" t="str">
        <f ca="1">IF(($A208&lt;&gt;"")*(AN$1&lt;&gt;""),IF(_xlfn.XLOOKUP(AN$1,Attendance_sorted!$B207:$CW207,Attendance_sorted!$B207:$CW207,"nn")&lt;&gt;"nn","•",""),"")</f>
        <v/>
      </c>
      <c r="AO208" s="1" t="str">
        <f ca="1">IF(($A208&lt;&gt;"")*(AO$1&lt;&gt;""),IF(_xlfn.XLOOKUP(AO$1,Attendance_sorted!$B207:$CW207,Attendance_sorted!$B207:$CW207,"nn")&lt;&gt;"nn","•",""),"")</f>
        <v/>
      </c>
      <c r="AP208" s="1" t="str">
        <f ca="1">IF(($A208&lt;&gt;"")*(AP$1&lt;&gt;""),IF(_xlfn.XLOOKUP(AP$1,Attendance_sorted!$B207:$CW207,Attendance_sorted!$B207:$CW207,"nn")&lt;&gt;"nn","•",""),"")</f>
        <v/>
      </c>
      <c r="AQ208" s="1" t="str">
        <f ca="1">IF(($A208&lt;&gt;"")*(AQ$1&lt;&gt;""),IF(_xlfn.XLOOKUP(AQ$1,Attendance_sorted!$B207:$CW207,Attendance_sorted!$B207:$CW207,"nn")&lt;&gt;"nn","•",""),"")</f>
        <v/>
      </c>
      <c r="AR208" s="1" t="str">
        <f ca="1">IF(($A208&lt;&gt;"")*(AR$1&lt;&gt;""),IF(_xlfn.XLOOKUP(AR$1,Attendance_sorted!$B207:$CW207,Attendance_sorted!$B207:$CW207,"nn")&lt;&gt;"nn","•",""),"")</f>
        <v/>
      </c>
      <c r="AS208" s="1" t="str">
        <f ca="1">IF(($A208&lt;&gt;"")*(AS$1&lt;&gt;""),IF(_xlfn.XLOOKUP(AS$1,Attendance_sorted!$B207:$CW207,Attendance_sorted!$B207:$CW207,"nn")&lt;&gt;"nn","•",""),"")</f>
        <v/>
      </c>
      <c r="AT208" s="1" t="str">
        <f ca="1">IF(($A208&lt;&gt;"")*(AT$1&lt;&gt;""),IF(_xlfn.XLOOKUP(AT$1,Attendance_sorted!$B207:$CW207,Attendance_sorted!$B207:$CW207,"nn")&lt;&gt;"nn","•",""),"")</f>
        <v/>
      </c>
      <c r="AU208" s="1" t="str">
        <f ca="1">IF(($A208&lt;&gt;"")*(AU$1&lt;&gt;""),IF(_xlfn.XLOOKUP(AU$1,Attendance_sorted!$B207:$CW207,Attendance_sorted!$B207:$CW207,"nn")&lt;&gt;"nn","•",""),"")</f>
        <v/>
      </c>
      <c r="AV208" s="1" t="str">
        <f ca="1">IF(($A208&lt;&gt;"")*(AV$1&lt;&gt;""),IF(_xlfn.XLOOKUP(AV$1,Attendance_sorted!$B207:$CW207,Attendance_sorted!$B207:$CW207,"nn")&lt;&gt;"nn","•",""),"")</f>
        <v/>
      </c>
      <c r="AW208" s="1" t="str">
        <f ca="1">IF(($A208&lt;&gt;"")*(AW$1&lt;&gt;""),IF(_xlfn.XLOOKUP(AW$1,Attendance_sorted!$B207:$CW207,Attendance_sorted!$B207:$CW207,"nn")&lt;&gt;"nn","•",""),"")</f>
        <v/>
      </c>
      <c r="AX208" s="1" t="str">
        <f ca="1">IF(($A208&lt;&gt;"")*(AX$1&lt;&gt;""),IF(_xlfn.XLOOKUP(AX$1,Attendance_sorted!$B207:$CW207,Attendance_sorted!$B207:$CW207,"nn")&lt;&gt;"nn","•",""),"")</f>
        <v/>
      </c>
      <c r="AY208" s="1" t="str">
        <f ca="1">IF(($A208&lt;&gt;"")*(AY$1&lt;&gt;""),IF(_xlfn.XLOOKUP(AY$1,Attendance_sorted!$B207:$CW207,Attendance_sorted!$B207:$CW207,"nn")&lt;&gt;"nn","•",""),"")</f>
        <v/>
      </c>
      <c r="AZ208" s="1" t="str">
        <f ca="1">IF(($A208&lt;&gt;"")*(AZ$1&lt;&gt;""),IF(_xlfn.XLOOKUP(AZ$1,Attendance_sorted!$B207:$CW207,Attendance_sorted!$B207:$CW207,"nn")&lt;&gt;"nn","•",""),"")</f>
        <v/>
      </c>
      <c r="BA208" s="1" t="str">
        <f ca="1">IF(($A208&lt;&gt;"")*(BA$1&lt;&gt;""),IF(_xlfn.XLOOKUP(BA$1,Attendance_sorted!$B207:$CW207,Attendance_sorted!$B207:$CW207,"nn")&lt;&gt;"nn","•",""),"")</f>
        <v/>
      </c>
      <c r="BB208" s="1" t="str">
        <f ca="1">IF(($A208&lt;&gt;"")*(BB$1&lt;&gt;""),IF(_xlfn.XLOOKUP(BB$1,Attendance_sorted!$B207:$CW207,Attendance_sorted!$B207:$CW207,"nn")&lt;&gt;"nn","•",""),"")</f>
        <v/>
      </c>
      <c r="BC208" s="1" t="str">
        <f ca="1">IF(($A208&lt;&gt;"")*(BC$1&lt;&gt;""),IF(_xlfn.XLOOKUP(BC$1,Attendance_sorted!$B207:$CW207,Attendance_sorted!$B207:$CW207,"nn")&lt;&gt;"nn","•",""),"")</f>
        <v/>
      </c>
      <c r="BD208" s="1" t="str">
        <f ca="1">IF(($A208&lt;&gt;"")*(BD$1&lt;&gt;""),IF(_xlfn.XLOOKUP(BD$1,Attendance_sorted!$B207:$CW207,Attendance_sorted!$B207:$CW207,"nn")&lt;&gt;"nn","•",""),"")</f>
        <v/>
      </c>
      <c r="BE208" s="1" t="str">
        <f ca="1">IF(($A208&lt;&gt;"")*(BE$1&lt;&gt;""),IF(_xlfn.XLOOKUP(BE$1,Attendance_sorted!$B207:$CW207,Attendance_sorted!$B207:$CW207,"nn")&lt;&gt;"nn","•",""),"")</f>
        <v/>
      </c>
      <c r="BF208" s="1" t="str">
        <f ca="1">IF(($A208&lt;&gt;"")*(BF$1&lt;&gt;""),IF(_xlfn.XLOOKUP(BF$1,Attendance_sorted!$B207:$CW207,Attendance_sorted!$B207:$CW207,"nn")&lt;&gt;"nn","•",""),"")</f>
        <v/>
      </c>
      <c r="BG208" s="1" t="str">
        <f ca="1">IF(($A208&lt;&gt;"")*(BG$1&lt;&gt;""),IF(_xlfn.XLOOKUP(BG$1,Attendance_sorted!$B207:$CW207,Attendance_sorted!$B207:$CW207,"nn")&lt;&gt;"nn","•",""),"")</f>
        <v/>
      </c>
      <c r="BH208" s="1" t="str">
        <f ca="1">IF(($A208&lt;&gt;"")*(BH$1&lt;&gt;""),IF(_xlfn.XLOOKUP(BH$1,Attendance_sorted!$B207:$CW207,Attendance_sorted!$B207:$CW207,"nn")&lt;&gt;"nn","•",""),"")</f>
        <v/>
      </c>
      <c r="BI208" s="1" t="str">
        <f ca="1">IF(($A208&lt;&gt;"")*(BI$1&lt;&gt;""),IF(_xlfn.XLOOKUP(BI$1,Attendance_sorted!$B207:$CW207,Attendance_sorted!$B207:$CW207,"nn")&lt;&gt;"nn","•",""),"")</f>
        <v/>
      </c>
      <c r="BJ208" s="1" t="str">
        <f ca="1">IF(($A208&lt;&gt;"")*(BJ$1&lt;&gt;""),IF(_xlfn.XLOOKUP(BJ$1,Attendance_sorted!$B207:$CW207,Attendance_sorted!$B207:$CW207,"nn")&lt;&gt;"nn","•",""),"")</f>
        <v/>
      </c>
      <c r="BK208" s="1" t="str">
        <f ca="1">IF(($A208&lt;&gt;"")*(BK$1&lt;&gt;""),IF(_xlfn.XLOOKUP(BK$1,Attendance_sorted!$B207:$CW207,Attendance_sorted!$B207:$CW207,"nn")&lt;&gt;"nn","•",""),"")</f>
        <v/>
      </c>
      <c r="BL208" s="1" t="str">
        <f ca="1">IF(($A208&lt;&gt;"")*(BL$1&lt;&gt;""),IF(_xlfn.XLOOKUP(BL$1,Attendance_sorted!$B207:$CW207,Attendance_sorted!$B207:$CW207,"nn")&lt;&gt;"nn","•",""),"")</f>
        <v/>
      </c>
      <c r="BM208" s="1" t="str">
        <f ca="1">IF(($A208&lt;&gt;"")*(BM$1&lt;&gt;""),IF(_xlfn.XLOOKUP(BM$1,Attendance_sorted!$B207:$CW207,Attendance_sorted!$B207:$CW207,"nn")&lt;&gt;"nn","•",""),"")</f>
        <v/>
      </c>
      <c r="BN208" s="1" t="str">
        <f ca="1">IF(($A208&lt;&gt;"")*(BN$1&lt;&gt;""),IF(_xlfn.XLOOKUP(BN$1,Attendance_sorted!$B207:$CW207,Attendance_sorted!$B207:$CW207,"nn")&lt;&gt;"nn","•",""),"")</f>
        <v/>
      </c>
      <c r="BO208" s="1" t="str">
        <f ca="1">IF(($A208&lt;&gt;"")*(BO$1&lt;&gt;""),IF(_xlfn.XLOOKUP(BO$1,Attendance_sorted!$B207:$CW207,Attendance_sorted!$B207:$CW207,"nn")&lt;&gt;"nn","•",""),"")</f>
        <v/>
      </c>
      <c r="BP208" s="1" t="str">
        <f ca="1">IF(($A208&lt;&gt;"")*(BP$1&lt;&gt;""),IF(_xlfn.XLOOKUP(BP$1,Attendance_sorted!$B207:$CW207,Attendance_sorted!$B207:$CW207,"nn")&lt;&gt;"nn","•",""),"")</f>
        <v/>
      </c>
      <c r="BQ208" s="1" t="str">
        <f ca="1">IF(($A208&lt;&gt;"")*(BQ$1&lt;&gt;""),IF(_xlfn.XLOOKUP(BQ$1,Attendance_sorted!$B207:$CW207,Attendance_sorted!$B207:$CW207,"nn")&lt;&gt;"nn","•",""),"")</f>
        <v/>
      </c>
      <c r="BR208" s="1" t="str">
        <f ca="1">IF(($A208&lt;&gt;"")*(BR$1&lt;&gt;""),IF(_xlfn.XLOOKUP(BR$1,Attendance_sorted!$B207:$CW207,Attendance_sorted!$B207:$CW207,"nn")&lt;&gt;"nn","•",""),"")</f>
        <v/>
      </c>
      <c r="BS208" s="1" t="str">
        <f ca="1">IF(($A208&lt;&gt;"")*(BS$1&lt;&gt;""),IF(_xlfn.XLOOKUP(BS$1,Attendance_sorted!$B207:$CW207,Attendance_sorted!$B207:$CW207,"nn")&lt;&gt;"nn","•",""),"")</f>
        <v/>
      </c>
      <c r="BT208" s="1" t="str">
        <f ca="1">IF(($A208&lt;&gt;"")*(BT$1&lt;&gt;""),IF(_xlfn.XLOOKUP(BT$1,Attendance_sorted!$B207:$CW207,Attendance_sorted!$B207:$CW207,"nn")&lt;&gt;"nn","•",""),"")</f>
        <v/>
      </c>
      <c r="BU208" s="1" t="str">
        <f ca="1">IF(($A208&lt;&gt;"")*(BU$1&lt;&gt;""),IF(_xlfn.XLOOKUP(BU$1,Attendance_sorted!$B207:$CW207,Attendance_sorted!$B207:$CW207,"nn")&lt;&gt;"nn","•",""),"")</f>
        <v/>
      </c>
      <c r="BV208" s="1" t="str">
        <f ca="1">IF(($A208&lt;&gt;"")*(BV$1&lt;&gt;""),IF(_xlfn.XLOOKUP(BV$1,Attendance_sorted!$B207:$CW207,Attendance_sorted!$B207:$CW207,"nn")&lt;&gt;"nn","•",""),"")</f>
        <v/>
      </c>
      <c r="BW208" s="1" t="str">
        <f ca="1">IF(($A208&lt;&gt;"")*(BW$1&lt;&gt;""),IF(_xlfn.XLOOKUP(BW$1,Attendance_sorted!$B207:$CW207,Attendance_sorted!$B207:$CW207,"nn")&lt;&gt;"nn","•",""),"")</f>
        <v/>
      </c>
      <c r="BX208" s="1" t="str">
        <f ca="1">IF(($A208&lt;&gt;"")*(BX$1&lt;&gt;""),IF(_xlfn.XLOOKUP(BX$1,Attendance_sorted!$B207:$CW207,Attendance_sorted!$B207:$CW207,"nn")&lt;&gt;"nn","•",""),"")</f>
        <v/>
      </c>
      <c r="BY208" s="1" t="str">
        <f ca="1">IF(($A208&lt;&gt;"")*(BY$1&lt;&gt;""),IF(_xlfn.XLOOKUP(BY$1,Attendance_sorted!$B207:$CW207,Attendance_sorted!$B207:$CW207,"nn")&lt;&gt;"nn","•",""),"")</f>
        <v/>
      </c>
      <c r="BZ208" s="1" t="str">
        <f ca="1">IF(($A208&lt;&gt;"")*(BZ$1&lt;&gt;""),IF(_xlfn.XLOOKUP(BZ$1,Attendance_sorted!$B207:$CW207,Attendance_sorted!$B207:$CW207,"nn")&lt;&gt;"nn","•",""),"")</f>
        <v/>
      </c>
      <c r="CA208" s="1" t="str">
        <f ca="1">IF(($A208&lt;&gt;"")*(CA$1&lt;&gt;""),IF(_xlfn.XLOOKUP(CA$1,Attendance_sorted!$B207:$CW207,Attendance_sorted!$B207:$CW207,"nn")&lt;&gt;"nn","•",""),"")</f>
        <v/>
      </c>
      <c r="CB208" s="1" t="str">
        <f ca="1">IF(($A208&lt;&gt;"")*(CB$1&lt;&gt;""),IF(_xlfn.XLOOKUP(CB$1,Attendance_sorted!$B207:$CW207,Attendance_sorted!$B207:$CW207,"nn")&lt;&gt;"nn","•",""),"")</f>
        <v/>
      </c>
      <c r="CC208" s="1" t="str">
        <f ca="1">IF(($A208&lt;&gt;"")*(CC$1&lt;&gt;""),IF(_xlfn.XLOOKUP(CC$1,Attendance_sorted!$B207:$CW207,Attendance_sorted!$B207:$CW207,"nn")&lt;&gt;"nn","•",""),"")</f>
        <v/>
      </c>
      <c r="CD208" s="1" t="str">
        <f ca="1">IF(($A208&lt;&gt;"")*(CD$1&lt;&gt;""),IF(_xlfn.XLOOKUP(CD$1,Attendance_sorted!$B207:$CW207,Attendance_sorted!$B207:$CW207,"nn")&lt;&gt;"nn","•",""),"")</f>
        <v/>
      </c>
      <c r="CE208" s="1" t="str">
        <f ca="1">IF(($A208&lt;&gt;"")*(CE$1&lt;&gt;""),IF(_xlfn.XLOOKUP(CE$1,Attendance_sorted!$B207:$CW207,Attendance_sorted!$B207:$CW207,"nn")&lt;&gt;"nn","•",""),"")</f>
        <v/>
      </c>
      <c r="CF208" s="1" t="str">
        <f ca="1">IF(($A208&lt;&gt;"")*(CF$1&lt;&gt;""),IF(_xlfn.XLOOKUP(CF$1,Attendance_sorted!$B207:$CW207,Attendance_sorted!$B207:$CW207,"nn")&lt;&gt;"nn","•",""),"")</f>
        <v/>
      </c>
      <c r="CG208" s="1" t="str">
        <f ca="1">IF(($A208&lt;&gt;"")*(CG$1&lt;&gt;""),IF(_xlfn.XLOOKUP(CG$1,Attendance_sorted!$B207:$CW207,Attendance_sorted!$B207:$CW207,"nn")&lt;&gt;"nn","•",""),"")</f>
        <v/>
      </c>
      <c r="CH208" s="1" t="str">
        <f ca="1">IF(($A208&lt;&gt;"")*(CH$1&lt;&gt;""),IF(_xlfn.XLOOKUP(CH$1,Attendance_sorted!$B207:$CW207,Attendance_sorted!$B207:$CW207,"nn")&lt;&gt;"nn","•",""),"")</f>
        <v/>
      </c>
      <c r="CI208" s="1" t="str">
        <f ca="1">IF(($A208&lt;&gt;"")*(CI$1&lt;&gt;""),IF(_xlfn.XLOOKUP(CI$1,Attendance_sorted!$B207:$CW207,Attendance_sorted!$B207:$CW207,"nn")&lt;&gt;"nn","•",""),"")</f>
        <v/>
      </c>
      <c r="CJ208" s="1" t="str">
        <f ca="1">IF(($A208&lt;&gt;"")*(CJ$1&lt;&gt;""),IF(_xlfn.XLOOKUP(CJ$1,Attendance_sorted!$B207:$CW207,Attendance_sorted!$B207:$CW207,"nn")&lt;&gt;"nn","•",""),"")</f>
        <v/>
      </c>
      <c r="CK208" s="1" t="str">
        <f ca="1">IF(($A208&lt;&gt;"")*(CK$1&lt;&gt;""),IF(_xlfn.XLOOKUP(CK$1,Attendance_sorted!$B207:$CW207,Attendance_sorted!$B207:$CW207,"nn")&lt;&gt;"nn","•",""),"")</f>
        <v/>
      </c>
      <c r="CL208" s="1" t="str">
        <f ca="1">IF(($A208&lt;&gt;"")*(CL$1&lt;&gt;""),IF(_xlfn.XLOOKUP(CL$1,Attendance_sorted!$B207:$CW207,Attendance_sorted!$B207:$CW207,"nn")&lt;&gt;"nn","•",""),"")</f>
        <v/>
      </c>
      <c r="CM208" s="1" t="str">
        <f ca="1">IF(($A208&lt;&gt;"")*(CM$1&lt;&gt;""),IF(_xlfn.XLOOKUP(CM$1,Attendance_sorted!$B207:$CW207,Attendance_sorted!$B207:$CW207,"nn")&lt;&gt;"nn","•",""),"")</f>
        <v/>
      </c>
      <c r="CN208" s="1" t="str">
        <f ca="1">IF(($A208&lt;&gt;"")*(CN$1&lt;&gt;""),IF(_xlfn.XLOOKUP(CN$1,Attendance_sorted!$B207:$CW207,Attendance_sorted!$B207:$CW207,"nn")&lt;&gt;"nn","•",""),"")</f>
        <v/>
      </c>
      <c r="CO208" s="1" t="str">
        <f ca="1">IF(($A208&lt;&gt;"")*(CO$1&lt;&gt;""),IF(_xlfn.XLOOKUP(CO$1,Attendance_sorted!$B207:$CW207,Attendance_sorted!$B207:$CW207,"nn")&lt;&gt;"nn","•",""),"")</f>
        <v/>
      </c>
      <c r="CP208" s="1" t="str">
        <f ca="1">IF(($A208&lt;&gt;"")*(CP$1&lt;&gt;""),IF(_xlfn.XLOOKUP(CP$1,Attendance_sorted!$B207:$CW207,Attendance_sorted!$B207:$CW207,"nn")&lt;&gt;"nn","•",""),"")</f>
        <v/>
      </c>
      <c r="CQ208" s="1" t="str">
        <f ca="1">IF(($A208&lt;&gt;"")*(CQ$1&lt;&gt;""),IF(_xlfn.XLOOKUP(CQ$1,Attendance_sorted!$B207:$CW207,Attendance_sorted!$B207:$CW207,"nn")&lt;&gt;"nn","•",""),"")</f>
        <v/>
      </c>
      <c r="CR208" s="1" t="str">
        <f ca="1">IF(($A208&lt;&gt;"")*(CR$1&lt;&gt;""),IF(_xlfn.XLOOKUP(CR$1,Attendance_sorted!$B207:$CW207,Attendance_sorted!$B207:$CW207,"nn")&lt;&gt;"nn","•",""),"")</f>
        <v/>
      </c>
      <c r="CS208" s="1" t="str">
        <f ca="1">IF(($A208&lt;&gt;"")*(CS$1&lt;&gt;""),IF(_xlfn.XLOOKUP(CS$1,Attendance_sorted!$B207:$CW207,Attendance_sorted!$B207:$CW207,"nn")&lt;&gt;"nn","•",""),"")</f>
        <v/>
      </c>
      <c r="CT208" s="1" t="str">
        <f ca="1">IF(($A208&lt;&gt;"")*(CT$1&lt;&gt;""),IF(_xlfn.XLOOKUP(CT$1,Attendance_sorted!$B207:$CW207,Attendance_sorted!$B207:$CW207,"nn")&lt;&gt;"nn","•",""),"")</f>
        <v/>
      </c>
      <c r="CU208" s="1" t="str">
        <f ca="1">IF(($A208&lt;&gt;"")*(CU$1&lt;&gt;""),IF(_xlfn.XLOOKUP(CU$1,Attendance_sorted!$B207:$CW207,Attendance_sorted!$B207:$CW207,"nn")&lt;&gt;"nn","•",""),"")</f>
        <v/>
      </c>
      <c r="CV208" s="1" t="str">
        <f ca="1">IF(($A208&lt;&gt;"")*(CV$1&lt;&gt;""),IF(_xlfn.XLOOKUP(CV$1,Attendance_sorted!$B207:$CW207,Attendance_sorted!$B207:$CW207,"nn")&lt;&gt;"nn","•",""),"")</f>
        <v/>
      </c>
      <c r="CW208" s="1" t="str">
        <f ca="1">IF(($A208&lt;&gt;"")*(CW$1&lt;&gt;""),IF(_xlfn.XLOOKUP(CW$1,Attendance_sorted!$B207:$CW207,Attendance_sorted!$B207:$CW207,"nn")&lt;&gt;"nn","•",""),"")</f>
        <v/>
      </c>
    </row>
    <row r="209" spans="1:101">
      <c r="A209" s="1">
        <v>743</v>
      </c>
      <c r="B209" s="1" t="str">
        <f ca="1">IF(($A209&lt;&gt;"")*(B$1&lt;&gt;""),IF(_xlfn.XLOOKUP(B$1,Attendance_sorted!$B208:$CW208,Attendance_sorted!$B208:$CW208,"nn")&lt;&gt;"nn","•",""),"")</f>
        <v/>
      </c>
      <c r="C209" s="1" t="str">
        <f ca="1">IF(($A209&lt;&gt;"")*(C$1&lt;&gt;""),IF(_xlfn.XLOOKUP(C$1,Attendance_sorted!$B208:$CW208,Attendance_sorted!$B208:$CW208,"nn")&lt;&gt;"nn","•",""),"")</f>
        <v/>
      </c>
      <c r="D209" s="1" t="str">
        <f ca="1">IF(($A209&lt;&gt;"")*(D$1&lt;&gt;""),IF(_xlfn.XLOOKUP(D$1,Attendance_sorted!$B208:$CW208,Attendance_sorted!$B208:$CW208,"nn")&lt;&gt;"nn","•",""),"")</f>
        <v/>
      </c>
      <c r="E209" s="1" t="str">
        <f ca="1">IF(($A209&lt;&gt;"")*(E$1&lt;&gt;""),IF(_xlfn.XLOOKUP(E$1,Attendance_sorted!$B208:$CW208,Attendance_sorted!$B208:$CW208,"nn")&lt;&gt;"nn","•",""),"")</f>
        <v/>
      </c>
      <c r="F209" s="1" t="str">
        <f ca="1">IF(($A209&lt;&gt;"")*(F$1&lt;&gt;""),IF(_xlfn.XLOOKUP(F$1,Attendance_sorted!$B208:$CW208,Attendance_sorted!$B208:$CW208,"nn")&lt;&gt;"nn","•",""),"")</f>
        <v/>
      </c>
      <c r="G209" s="1" t="str">
        <f ca="1">IF(($A209&lt;&gt;"")*(G$1&lt;&gt;""),IF(_xlfn.XLOOKUP(G$1,Attendance_sorted!$B208:$CW208,Attendance_sorted!$B208:$CW208,"nn")&lt;&gt;"nn","•",""),"")</f>
        <v/>
      </c>
      <c r="H209" s="1" t="str">
        <f ca="1">IF(($A209&lt;&gt;"")*(H$1&lt;&gt;""),IF(_xlfn.XLOOKUP(H$1,Attendance_sorted!$B208:$CW208,Attendance_sorted!$B208:$CW208,"nn")&lt;&gt;"nn","•",""),"")</f>
        <v/>
      </c>
      <c r="I209" s="1" t="str">
        <f ca="1">IF(($A209&lt;&gt;"")*(I$1&lt;&gt;""),IF(_xlfn.XLOOKUP(I$1,Attendance_sorted!$B208:$CW208,Attendance_sorted!$B208:$CW208,"nn")&lt;&gt;"nn","•",""),"")</f>
        <v/>
      </c>
      <c r="J209" s="1" t="str">
        <f ca="1">IF(($A209&lt;&gt;"")*(J$1&lt;&gt;""),IF(_xlfn.XLOOKUP(J$1,Attendance_sorted!$B208:$CW208,Attendance_sorted!$B208:$CW208,"nn")&lt;&gt;"nn","•",""),"")</f>
        <v/>
      </c>
      <c r="K209" s="1" t="str">
        <f ca="1">IF(($A209&lt;&gt;"")*(K$1&lt;&gt;""),IF(_xlfn.XLOOKUP(K$1,Attendance_sorted!$B208:$CW208,Attendance_sorted!$B208:$CW208,"nn")&lt;&gt;"nn","•",""),"")</f>
        <v/>
      </c>
      <c r="L209" s="1" t="str">
        <f ca="1">IF(($A209&lt;&gt;"")*(L$1&lt;&gt;""),IF(_xlfn.XLOOKUP(L$1,Attendance_sorted!$B208:$CW208,Attendance_sorted!$B208:$CW208,"nn")&lt;&gt;"nn","•",""),"")</f>
        <v/>
      </c>
      <c r="M209" s="1" t="str">
        <f ca="1">IF(($A209&lt;&gt;"")*(M$1&lt;&gt;""),IF(_xlfn.XLOOKUP(M$1,Attendance_sorted!$B208:$CW208,Attendance_sorted!$B208:$CW208,"nn")&lt;&gt;"nn","•",""),"")</f>
        <v/>
      </c>
      <c r="N209" s="1" t="str">
        <f ca="1">IF(($A209&lt;&gt;"")*(N$1&lt;&gt;""),IF(_xlfn.XLOOKUP(N$1,Attendance_sorted!$B208:$CW208,Attendance_sorted!$B208:$CW208,"nn")&lt;&gt;"nn","•",""),"")</f>
        <v/>
      </c>
      <c r="O209" s="1" t="str">
        <f ca="1">IF(($A209&lt;&gt;"")*(O$1&lt;&gt;""),IF(_xlfn.XLOOKUP(O$1,Attendance_sorted!$B208:$CW208,Attendance_sorted!$B208:$CW208,"nn")&lt;&gt;"nn","•",""),"")</f>
        <v/>
      </c>
      <c r="P209" s="1" t="str">
        <f ca="1">IF(($A209&lt;&gt;"")*(P$1&lt;&gt;""),IF(_xlfn.XLOOKUP(P$1,Attendance_sorted!$B208:$CW208,Attendance_sorted!$B208:$CW208,"nn")&lt;&gt;"nn","•",""),"")</f>
        <v/>
      </c>
      <c r="Q209" s="1" t="str">
        <f ca="1">IF(($A209&lt;&gt;"")*(Q$1&lt;&gt;""),IF(_xlfn.XLOOKUP(Q$1,Attendance_sorted!$B208:$CW208,Attendance_sorted!$B208:$CW208,"nn")&lt;&gt;"nn","•",""),"")</f>
        <v/>
      </c>
      <c r="R209" s="1" t="str">
        <f ca="1">IF(($A209&lt;&gt;"")*(R$1&lt;&gt;""),IF(_xlfn.XLOOKUP(R$1,Attendance_sorted!$B208:$CW208,Attendance_sorted!$B208:$CW208,"nn")&lt;&gt;"nn","•",""),"")</f>
        <v/>
      </c>
      <c r="S209" s="1" t="str">
        <f ca="1">IF(($A209&lt;&gt;"")*(S$1&lt;&gt;""),IF(_xlfn.XLOOKUP(S$1,Attendance_sorted!$B208:$CW208,Attendance_sorted!$B208:$CW208,"nn")&lt;&gt;"nn","•",""),"")</f>
        <v/>
      </c>
      <c r="T209" s="1" t="str">
        <f ca="1">IF(($A209&lt;&gt;"")*(T$1&lt;&gt;""),IF(_xlfn.XLOOKUP(T$1,Attendance_sorted!$B208:$CW208,Attendance_sorted!$B208:$CW208,"nn")&lt;&gt;"nn","•",""),"")</f>
        <v/>
      </c>
      <c r="U209" s="1" t="str">
        <f ca="1">IF(($A209&lt;&gt;"")*(U$1&lt;&gt;""),IF(_xlfn.XLOOKUP(U$1,Attendance_sorted!$B208:$CW208,Attendance_sorted!$B208:$CW208,"nn")&lt;&gt;"nn","•",""),"")</f>
        <v/>
      </c>
      <c r="V209" s="1" t="str">
        <f ca="1">IF(($A209&lt;&gt;"")*(V$1&lt;&gt;""),IF(_xlfn.XLOOKUP(V$1,Attendance_sorted!$B208:$CW208,Attendance_sorted!$B208:$CW208,"nn")&lt;&gt;"nn","•",""),"")</f>
        <v/>
      </c>
      <c r="W209" s="1" t="str">
        <f ca="1">IF(($A209&lt;&gt;"")*(W$1&lt;&gt;""),IF(_xlfn.XLOOKUP(W$1,Attendance_sorted!$B208:$CW208,Attendance_sorted!$B208:$CW208,"nn")&lt;&gt;"nn","•",""),"")</f>
        <v/>
      </c>
      <c r="X209" s="1" t="str">
        <f ca="1">IF(($A209&lt;&gt;"")*(X$1&lt;&gt;""),IF(_xlfn.XLOOKUP(X$1,Attendance_sorted!$B208:$CW208,Attendance_sorted!$B208:$CW208,"nn")&lt;&gt;"nn","•",""),"")</f>
        <v/>
      </c>
      <c r="Y209" s="1" t="str">
        <f ca="1">IF(($A209&lt;&gt;"")*(Y$1&lt;&gt;""),IF(_xlfn.XLOOKUP(Y$1,Attendance_sorted!$B208:$CW208,Attendance_sorted!$B208:$CW208,"nn")&lt;&gt;"nn","•",""),"")</f>
        <v/>
      </c>
      <c r="Z209" s="1" t="str">
        <f ca="1">IF(($A209&lt;&gt;"")*(Z$1&lt;&gt;""),IF(_xlfn.XLOOKUP(Z$1,Attendance_sorted!$B208:$CW208,Attendance_sorted!$B208:$CW208,"nn")&lt;&gt;"nn","•",""),"")</f>
        <v/>
      </c>
      <c r="AA209" s="1" t="str">
        <f ca="1">IF(($A209&lt;&gt;"")*(AA$1&lt;&gt;""),IF(_xlfn.XLOOKUP(AA$1,Attendance_sorted!$B208:$CW208,Attendance_sorted!$B208:$CW208,"nn")&lt;&gt;"nn","•",""),"")</f>
        <v/>
      </c>
      <c r="AB209" s="1" t="str">
        <f ca="1">IF(($A209&lt;&gt;"")*(AB$1&lt;&gt;""),IF(_xlfn.XLOOKUP(AB$1,Attendance_sorted!$B208:$CW208,Attendance_sorted!$B208:$CW208,"nn")&lt;&gt;"nn","•",""),"")</f>
        <v/>
      </c>
      <c r="AC209" s="1" t="str">
        <f ca="1">IF(($A209&lt;&gt;"")*(AC$1&lt;&gt;""),IF(_xlfn.XLOOKUP(AC$1,Attendance_sorted!$B208:$CW208,Attendance_sorted!$B208:$CW208,"nn")&lt;&gt;"nn","•",""),"")</f>
        <v/>
      </c>
      <c r="AD209" s="1" t="str">
        <f ca="1">IF(($A209&lt;&gt;"")*(AD$1&lt;&gt;""),IF(_xlfn.XLOOKUP(AD$1,Attendance_sorted!$B208:$CW208,Attendance_sorted!$B208:$CW208,"nn")&lt;&gt;"nn","•",""),"")</f>
        <v/>
      </c>
      <c r="AE209" s="1" t="str">
        <f ca="1">IF(($A209&lt;&gt;"")*(AE$1&lt;&gt;""),IF(_xlfn.XLOOKUP(AE$1,Attendance_sorted!$B208:$CW208,Attendance_sorted!$B208:$CW208,"nn")&lt;&gt;"nn","•",""),"")</f>
        <v/>
      </c>
      <c r="AF209" s="1" t="str">
        <f ca="1">IF(($A209&lt;&gt;"")*(AF$1&lt;&gt;""),IF(_xlfn.XLOOKUP(AF$1,Attendance_sorted!$B208:$CW208,Attendance_sorted!$B208:$CW208,"nn")&lt;&gt;"nn","•",""),"")</f>
        <v/>
      </c>
      <c r="AG209" s="1" t="str">
        <f ca="1">IF(($A209&lt;&gt;"")*(AG$1&lt;&gt;""),IF(_xlfn.XLOOKUP(AG$1,Attendance_sorted!$B208:$CW208,Attendance_sorted!$B208:$CW208,"nn")&lt;&gt;"nn","•",""),"")</f>
        <v/>
      </c>
      <c r="AH209" s="1" t="str">
        <f ca="1">IF(($A209&lt;&gt;"")*(AH$1&lt;&gt;""),IF(_xlfn.XLOOKUP(AH$1,Attendance_sorted!$B208:$CW208,Attendance_sorted!$B208:$CW208,"nn")&lt;&gt;"nn","•",""),"")</f>
        <v/>
      </c>
      <c r="AI209" s="1" t="str">
        <f ca="1">IF(($A209&lt;&gt;"")*(AI$1&lt;&gt;""),IF(_xlfn.XLOOKUP(AI$1,Attendance_sorted!$B208:$CW208,Attendance_sorted!$B208:$CW208,"nn")&lt;&gt;"nn","•",""),"")</f>
        <v/>
      </c>
      <c r="AJ209" s="1" t="str">
        <f ca="1">IF(($A209&lt;&gt;"")*(AJ$1&lt;&gt;""),IF(_xlfn.XLOOKUP(AJ$1,Attendance_sorted!$B208:$CW208,Attendance_sorted!$B208:$CW208,"nn")&lt;&gt;"nn","•",""),"")</f>
        <v/>
      </c>
      <c r="AK209" s="1" t="str">
        <f ca="1">IF(($A209&lt;&gt;"")*(AK$1&lt;&gt;""),IF(_xlfn.XLOOKUP(AK$1,Attendance_sorted!$B208:$CW208,Attendance_sorted!$B208:$CW208,"nn")&lt;&gt;"nn","•",""),"")</f>
        <v/>
      </c>
      <c r="AL209" s="1" t="str">
        <f ca="1">IF(($A209&lt;&gt;"")*(AL$1&lt;&gt;""),IF(_xlfn.XLOOKUP(AL$1,Attendance_sorted!$B208:$CW208,Attendance_sorted!$B208:$CW208,"nn")&lt;&gt;"nn","•",""),"")</f>
        <v/>
      </c>
      <c r="AM209" s="1" t="str">
        <f ca="1">IF(($A209&lt;&gt;"")*(AM$1&lt;&gt;""),IF(_xlfn.XLOOKUP(AM$1,Attendance_sorted!$B208:$CW208,Attendance_sorted!$B208:$CW208,"nn")&lt;&gt;"nn","•",""),"")</f>
        <v/>
      </c>
      <c r="AN209" s="1" t="str">
        <f ca="1">IF(($A209&lt;&gt;"")*(AN$1&lt;&gt;""),IF(_xlfn.XLOOKUP(AN$1,Attendance_sorted!$B208:$CW208,Attendance_sorted!$B208:$CW208,"nn")&lt;&gt;"nn","•",""),"")</f>
        <v/>
      </c>
      <c r="AO209" s="1" t="str">
        <f ca="1">IF(($A209&lt;&gt;"")*(AO$1&lt;&gt;""),IF(_xlfn.XLOOKUP(AO$1,Attendance_sorted!$B208:$CW208,Attendance_sorted!$B208:$CW208,"nn")&lt;&gt;"nn","•",""),"")</f>
        <v/>
      </c>
      <c r="AP209" s="1" t="str">
        <f ca="1">IF(($A209&lt;&gt;"")*(AP$1&lt;&gt;""),IF(_xlfn.XLOOKUP(AP$1,Attendance_sorted!$B208:$CW208,Attendance_sorted!$B208:$CW208,"nn")&lt;&gt;"nn","•",""),"")</f>
        <v/>
      </c>
      <c r="AQ209" s="1" t="str">
        <f ca="1">IF(($A209&lt;&gt;"")*(AQ$1&lt;&gt;""),IF(_xlfn.XLOOKUP(AQ$1,Attendance_sorted!$B208:$CW208,Attendance_sorted!$B208:$CW208,"nn")&lt;&gt;"nn","•",""),"")</f>
        <v/>
      </c>
      <c r="AR209" s="1" t="str">
        <f ca="1">IF(($A209&lt;&gt;"")*(AR$1&lt;&gt;""),IF(_xlfn.XLOOKUP(AR$1,Attendance_sorted!$B208:$CW208,Attendance_sorted!$B208:$CW208,"nn")&lt;&gt;"nn","•",""),"")</f>
        <v/>
      </c>
      <c r="AS209" s="1" t="str">
        <f ca="1">IF(($A209&lt;&gt;"")*(AS$1&lt;&gt;""),IF(_xlfn.XLOOKUP(AS$1,Attendance_sorted!$B208:$CW208,Attendance_sorted!$B208:$CW208,"nn")&lt;&gt;"nn","•",""),"")</f>
        <v/>
      </c>
      <c r="AT209" s="1" t="str">
        <f ca="1">IF(($A209&lt;&gt;"")*(AT$1&lt;&gt;""),IF(_xlfn.XLOOKUP(AT$1,Attendance_sorted!$B208:$CW208,Attendance_sorted!$B208:$CW208,"nn")&lt;&gt;"nn","•",""),"")</f>
        <v/>
      </c>
      <c r="AU209" s="1" t="str">
        <f ca="1">IF(($A209&lt;&gt;"")*(AU$1&lt;&gt;""),IF(_xlfn.XLOOKUP(AU$1,Attendance_sorted!$B208:$CW208,Attendance_sorted!$B208:$CW208,"nn")&lt;&gt;"nn","•",""),"")</f>
        <v/>
      </c>
      <c r="AV209" s="1" t="str">
        <f ca="1">IF(($A209&lt;&gt;"")*(AV$1&lt;&gt;""),IF(_xlfn.XLOOKUP(AV$1,Attendance_sorted!$B208:$CW208,Attendance_sorted!$B208:$CW208,"nn")&lt;&gt;"nn","•",""),"")</f>
        <v/>
      </c>
      <c r="AW209" s="1" t="str">
        <f ca="1">IF(($A209&lt;&gt;"")*(AW$1&lt;&gt;""),IF(_xlfn.XLOOKUP(AW$1,Attendance_sorted!$B208:$CW208,Attendance_sorted!$B208:$CW208,"nn")&lt;&gt;"nn","•",""),"")</f>
        <v/>
      </c>
      <c r="AX209" s="1" t="str">
        <f ca="1">IF(($A209&lt;&gt;"")*(AX$1&lt;&gt;""),IF(_xlfn.XLOOKUP(AX$1,Attendance_sorted!$B208:$CW208,Attendance_sorted!$B208:$CW208,"nn")&lt;&gt;"nn","•",""),"")</f>
        <v/>
      </c>
      <c r="AY209" s="1" t="str">
        <f ca="1">IF(($A209&lt;&gt;"")*(AY$1&lt;&gt;""),IF(_xlfn.XLOOKUP(AY$1,Attendance_sorted!$B208:$CW208,Attendance_sorted!$B208:$CW208,"nn")&lt;&gt;"nn","•",""),"")</f>
        <v/>
      </c>
      <c r="AZ209" s="1" t="str">
        <f ca="1">IF(($A209&lt;&gt;"")*(AZ$1&lt;&gt;""),IF(_xlfn.XLOOKUP(AZ$1,Attendance_sorted!$B208:$CW208,Attendance_sorted!$B208:$CW208,"nn")&lt;&gt;"nn","•",""),"")</f>
        <v/>
      </c>
      <c r="BA209" s="1" t="str">
        <f ca="1">IF(($A209&lt;&gt;"")*(BA$1&lt;&gt;""),IF(_xlfn.XLOOKUP(BA$1,Attendance_sorted!$B208:$CW208,Attendance_sorted!$B208:$CW208,"nn")&lt;&gt;"nn","•",""),"")</f>
        <v/>
      </c>
      <c r="BB209" s="1" t="str">
        <f ca="1">IF(($A209&lt;&gt;"")*(BB$1&lt;&gt;""),IF(_xlfn.XLOOKUP(BB$1,Attendance_sorted!$B208:$CW208,Attendance_sorted!$B208:$CW208,"nn")&lt;&gt;"nn","•",""),"")</f>
        <v/>
      </c>
      <c r="BC209" s="1" t="str">
        <f ca="1">IF(($A209&lt;&gt;"")*(BC$1&lt;&gt;""),IF(_xlfn.XLOOKUP(BC$1,Attendance_sorted!$B208:$CW208,Attendance_sorted!$B208:$CW208,"nn")&lt;&gt;"nn","•",""),"")</f>
        <v/>
      </c>
      <c r="BD209" s="1" t="str">
        <f ca="1">IF(($A209&lt;&gt;"")*(BD$1&lt;&gt;""),IF(_xlfn.XLOOKUP(BD$1,Attendance_sorted!$B208:$CW208,Attendance_sorted!$B208:$CW208,"nn")&lt;&gt;"nn","•",""),"")</f>
        <v/>
      </c>
      <c r="BE209" s="1" t="str">
        <f ca="1">IF(($A209&lt;&gt;"")*(BE$1&lt;&gt;""),IF(_xlfn.XLOOKUP(BE$1,Attendance_sorted!$B208:$CW208,Attendance_sorted!$B208:$CW208,"nn")&lt;&gt;"nn","•",""),"")</f>
        <v/>
      </c>
      <c r="BF209" s="1" t="str">
        <f ca="1">IF(($A209&lt;&gt;"")*(BF$1&lt;&gt;""),IF(_xlfn.XLOOKUP(BF$1,Attendance_sorted!$B208:$CW208,Attendance_sorted!$B208:$CW208,"nn")&lt;&gt;"nn","•",""),"")</f>
        <v/>
      </c>
      <c r="BG209" s="1" t="str">
        <f ca="1">IF(($A209&lt;&gt;"")*(BG$1&lt;&gt;""),IF(_xlfn.XLOOKUP(BG$1,Attendance_sorted!$B208:$CW208,Attendance_sorted!$B208:$CW208,"nn")&lt;&gt;"nn","•",""),"")</f>
        <v/>
      </c>
      <c r="BH209" s="1" t="str">
        <f ca="1">IF(($A209&lt;&gt;"")*(BH$1&lt;&gt;""),IF(_xlfn.XLOOKUP(BH$1,Attendance_sorted!$B208:$CW208,Attendance_sorted!$B208:$CW208,"nn")&lt;&gt;"nn","•",""),"")</f>
        <v/>
      </c>
      <c r="BI209" s="1" t="str">
        <f ca="1">IF(($A209&lt;&gt;"")*(BI$1&lt;&gt;""),IF(_xlfn.XLOOKUP(BI$1,Attendance_sorted!$B208:$CW208,Attendance_sorted!$B208:$CW208,"nn")&lt;&gt;"nn","•",""),"")</f>
        <v/>
      </c>
      <c r="BJ209" s="1" t="str">
        <f ca="1">IF(($A209&lt;&gt;"")*(BJ$1&lt;&gt;""),IF(_xlfn.XLOOKUP(BJ$1,Attendance_sorted!$B208:$CW208,Attendance_sorted!$B208:$CW208,"nn")&lt;&gt;"nn","•",""),"")</f>
        <v/>
      </c>
      <c r="BK209" s="1" t="str">
        <f ca="1">IF(($A209&lt;&gt;"")*(BK$1&lt;&gt;""),IF(_xlfn.XLOOKUP(BK$1,Attendance_sorted!$B208:$CW208,Attendance_sorted!$B208:$CW208,"nn")&lt;&gt;"nn","•",""),"")</f>
        <v/>
      </c>
      <c r="BL209" s="1" t="str">
        <f ca="1">IF(($A209&lt;&gt;"")*(BL$1&lt;&gt;""),IF(_xlfn.XLOOKUP(BL$1,Attendance_sorted!$B208:$CW208,Attendance_sorted!$B208:$CW208,"nn")&lt;&gt;"nn","•",""),"")</f>
        <v/>
      </c>
      <c r="BM209" s="1" t="str">
        <f ca="1">IF(($A209&lt;&gt;"")*(BM$1&lt;&gt;""),IF(_xlfn.XLOOKUP(BM$1,Attendance_sorted!$B208:$CW208,Attendance_sorted!$B208:$CW208,"nn")&lt;&gt;"nn","•",""),"")</f>
        <v/>
      </c>
      <c r="BN209" s="1" t="str">
        <f ca="1">IF(($A209&lt;&gt;"")*(BN$1&lt;&gt;""),IF(_xlfn.XLOOKUP(BN$1,Attendance_sorted!$B208:$CW208,Attendance_sorted!$B208:$CW208,"nn")&lt;&gt;"nn","•",""),"")</f>
        <v/>
      </c>
      <c r="BO209" s="1" t="str">
        <f ca="1">IF(($A209&lt;&gt;"")*(BO$1&lt;&gt;""),IF(_xlfn.XLOOKUP(BO$1,Attendance_sorted!$B208:$CW208,Attendance_sorted!$B208:$CW208,"nn")&lt;&gt;"nn","•",""),"")</f>
        <v/>
      </c>
      <c r="BP209" s="1" t="str">
        <f ca="1">IF(($A209&lt;&gt;"")*(BP$1&lt;&gt;""),IF(_xlfn.XLOOKUP(BP$1,Attendance_sorted!$B208:$CW208,Attendance_sorted!$B208:$CW208,"nn")&lt;&gt;"nn","•",""),"")</f>
        <v/>
      </c>
      <c r="BQ209" s="1" t="str">
        <f ca="1">IF(($A209&lt;&gt;"")*(BQ$1&lt;&gt;""),IF(_xlfn.XLOOKUP(BQ$1,Attendance_sorted!$B208:$CW208,Attendance_sorted!$B208:$CW208,"nn")&lt;&gt;"nn","•",""),"")</f>
        <v/>
      </c>
      <c r="BR209" s="1" t="str">
        <f ca="1">IF(($A209&lt;&gt;"")*(BR$1&lt;&gt;""),IF(_xlfn.XLOOKUP(BR$1,Attendance_sorted!$B208:$CW208,Attendance_sorted!$B208:$CW208,"nn")&lt;&gt;"nn","•",""),"")</f>
        <v/>
      </c>
      <c r="BS209" s="1" t="str">
        <f ca="1">IF(($A209&lt;&gt;"")*(BS$1&lt;&gt;""),IF(_xlfn.XLOOKUP(BS$1,Attendance_sorted!$B208:$CW208,Attendance_sorted!$B208:$CW208,"nn")&lt;&gt;"nn","•",""),"")</f>
        <v/>
      </c>
      <c r="BT209" s="1" t="str">
        <f ca="1">IF(($A209&lt;&gt;"")*(BT$1&lt;&gt;""),IF(_xlfn.XLOOKUP(BT$1,Attendance_sorted!$B208:$CW208,Attendance_sorted!$B208:$CW208,"nn")&lt;&gt;"nn","•",""),"")</f>
        <v/>
      </c>
      <c r="BU209" s="1" t="str">
        <f ca="1">IF(($A209&lt;&gt;"")*(BU$1&lt;&gt;""),IF(_xlfn.XLOOKUP(BU$1,Attendance_sorted!$B208:$CW208,Attendance_sorted!$B208:$CW208,"nn")&lt;&gt;"nn","•",""),"")</f>
        <v/>
      </c>
      <c r="BV209" s="1" t="str">
        <f ca="1">IF(($A209&lt;&gt;"")*(BV$1&lt;&gt;""),IF(_xlfn.XLOOKUP(BV$1,Attendance_sorted!$B208:$CW208,Attendance_sorted!$B208:$CW208,"nn")&lt;&gt;"nn","•",""),"")</f>
        <v/>
      </c>
      <c r="BW209" s="1" t="str">
        <f ca="1">IF(($A209&lt;&gt;"")*(BW$1&lt;&gt;""),IF(_xlfn.XLOOKUP(BW$1,Attendance_sorted!$B208:$CW208,Attendance_sorted!$B208:$CW208,"nn")&lt;&gt;"nn","•",""),"")</f>
        <v/>
      </c>
      <c r="BX209" s="1" t="str">
        <f ca="1">IF(($A209&lt;&gt;"")*(BX$1&lt;&gt;""),IF(_xlfn.XLOOKUP(BX$1,Attendance_sorted!$B208:$CW208,Attendance_sorted!$B208:$CW208,"nn")&lt;&gt;"nn","•",""),"")</f>
        <v/>
      </c>
      <c r="BY209" s="1" t="str">
        <f ca="1">IF(($A209&lt;&gt;"")*(BY$1&lt;&gt;""),IF(_xlfn.XLOOKUP(BY$1,Attendance_sorted!$B208:$CW208,Attendance_sorted!$B208:$CW208,"nn")&lt;&gt;"nn","•",""),"")</f>
        <v/>
      </c>
      <c r="BZ209" s="1" t="str">
        <f ca="1">IF(($A209&lt;&gt;"")*(BZ$1&lt;&gt;""),IF(_xlfn.XLOOKUP(BZ$1,Attendance_sorted!$B208:$CW208,Attendance_sorted!$B208:$CW208,"nn")&lt;&gt;"nn","•",""),"")</f>
        <v/>
      </c>
      <c r="CA209" s="1" t="str">
        <f ca="1">IF(($A209&lt;&gt;"")*(CA$1&lt;&gt;""),IF(_xlfn.XLOOKUP(CA$1,Attendance_sorted!$B208:$CW208,Attendance_sorted!$B208:$CW208,"nn")&lt;&gt;"nn","•",""),"")</f>
        <v/>
      </c>
      <c r="CB209" s="1" t="str">
        <f ca="1">IF(($A209&lt;&gt;"")*(CB$1&lt;&gt;""),IF(_xlfn.XLOOKUP(CB$1,Attendance_sorted!$B208:$CW208,Attendance_sorted!$B208:$CW208,"nn")&lt;&gt;"nn","•",""),"")</f>
        <v/>
      </c>
      <c r="CC209" s="1" t="str">
        <f ca="1">IF(($A209&lt;&gt;"")*(CC$1&lt;&gt;""),IF(_xlfn.XLOOKUP(CC$1,Attendance_sorted!$B208:$CW208,Attendance_sorted!$B208:$CW208,"nn")&lt;&gt;"nn","•",""),"")</f>
        <v/>
      </c>
      <c r="CD209" s="1" t="str">
        <f ca="1">IF(($A209&lt;&gt;"")*(CD$1&lt;&gt;""),IF(_xlfn.XLOOKUP(CD$1,Attendance_sorted!$B208:$CW208,Attendance_sorted!$B208:$CW208,"nn")&lt;&gt;"nn","•",""),"")</f>
        <v/>
      </c>
      <c r="CE209" s="1" t="str">
        <f ca="1">IF(($A209&lt;&gt;"")*(CE$1&lt;&gt;""),IF(_xlfn.XLOOKUP(CE$1,Attendance_sorted!$B208:$CW208,Attendance_sorted!$B208:$CW208,"nn")&lt;&gt;"nn","•",""),"")</f>
        <v/>
      </c>
      <c r="CF209" s="1" t="str">
        <f ca="1">IF(($A209&lt;&gt;"")*(CF$1&lt;&gt;""),IF(_xlfn.XLOOKUP(CF$1,Attendance_sorted!$B208:$CW208,Attendance_sorted!$B208:$CW208,"nn")&lt;&gt;"nn","•",""),"")</f>
        <v/>
      </c>
      <c r="CG209" s="1" t="str">
        <f ca="1">IF(($A209&lt;&gt;"")*(CG$1&lt;&gt;""),IF(_xlfn.XLOOKUP(CG$1,Attendance_sorted!$B208:$CW208,Attendance_sorted!$B208:$CW208,"nn")&lt;&gt;"nn","•",""),"")</f>
        <v/>
      </c>
      <c r="CH209" s="1" t="str">
        <f ca="1">IF(($A209&lt;&gt;"")*(CH$1&lt;&gt;""),IF(_xlfn.XLOOKUP(CH$1,Attendance_sorted!$B208:$CW208,Attendance_sorted!$B208:$CW208,"nn")&lt;&gt;"nn","•",""),"")</f>
        <v/>
      </c>
      <c r="CI209" s="1" t="str">
        <f ca="1">IF(($A209&lt;&gt;"")*(CI$1&lt;&gt;""),IF(_xlfn.XLOOKUP(CI$1,Attendance_sorted!$B208:$CW208,Attendance_sorted!$B208:$CW208,"nn")&lt;&gt;"nn","•",""),"")</f>
        <v/>
      </c>
      <c r="CJ209" s="1" t="str">
        <f ca="1">IF(($A209&lt;&gt;"")*(CJ$1&lt;&gt;""),IF(_xlfn.XLOOKUP(CJ$1,Attendance_sorted!$B208:$CW208,Attendance_sorted!$B208:$CW208,"nn")&lt;&gt;"nn","•",""),"")</f>
        <v/>
      </c>
      <c r="CK209" s="1" t="str">
        <f ca="1">IF(($A209&lt;&gt;"")*(CK$1&lt;&gt;""),IF(_xlfn.XLOOKUP(CK$1,Attendance_sorted!$B208:$CW208,Attendance_sorted!$B208:$CW208,"nn")&lt;&gt;"nn","•",""),"")</f>
        <v/>
      </c>
      <c r="CL209" s="1" t="str">
        <f ca="1">IF(($A209&lt;&gt;"")*(CL$1&lt;&gt;""),IF(_xlfn.XLOOKUP(CL$1,Attendance_sorted!$B208:$CW208,Attendance_sorted!$B208:$CW208,"nn")&lt;&gt;"nn","•",""),"")</f>
        <v/>
      </c>
      <c r="CM209" s="1" t="str">
        <f ca="1">IF(($A209&lt;&gt;"")*(CM$1&lt;&gt;""),IF(_xlfn.XLOOKUP(CM$1,Attendance_sorted!$B208:$CW208,Attendance_sorted!$B208:$CW208,"nn")&lt;&gt;"nn","•",""),"")</f>
        <v/>
      </c>
      <c r="CN209" s="1" t="str">
        <f ca="1">IF(($A209&lt;&gt;"")*(CN$1&lt;&gt;""),IF(_xlfn.XLOOKUP(CN$1,Attendance_sorted!$B208:$CW208,Attendance_sorted!$B208:$CW208,"nn")&lt;&gt;"nn","•",""),"")</f>
        <v/>
      </c>
      <c r="CO209" s="1" t="str">
        <f ca="1">IF(($A209&lt;&gt;"")*(CO$1&lt;&gt;""),IF(_xlfn.XLOOKUP(CO$1,Attendance_sorted!$B208:$CW208,Attendance_sorted!$B208:$CW208,"nn")&lt;&gt;"nn","•",""),"")</f>
        <v/>
      </c>
      <c r="CP209" s="1" t="str">
        <f ca="1">IF(($A209&lt;&gt;"")*(CP$1&lt;&gt;""),IF(_xlfn.XLOOKUP(CP$1,Attendance_sorted!$B208:$CW208,Attendance_sorted!$B208:$CW208,"nn")&lt;&gt;"nn","•",""),"")</f>
        <v/>
      </c>
      <c r="CQ209" s="1" t="str">
        <f ca="1">IF(($A209&lt;&gt;"")*(CQ$1&lt;&gt;""),IF(_xlfn.XLOOKUP(CQ$1,Attendance_sorted!$B208:$CW208,Attendance_sorted!$B208:$CW208,"nn")&lt;&gt;"nn","•",""),"")</f>
        <v/>
      </c>
      <c r="CR209" s="1" t="str">
        <f ca="1">IF(($A209&lt;&gt;"")*(CR$1&lt;&gt;""),IF(_xlfn.XLOOKUP(CR$1,Attendance_sorted!$B208:$CW208,Attendance_sorted!$B208:$CW208,"nn")&lt;&gt;"nn","•",""),"")</f>
        <v/>
      </c>
      <c r="CS209" s="1" t="str">
        <f ca="1">IF(($A209&lt;&gt;"")*(CS$1&lt;&gt;""),IF(_xlfn.XLOOKUP(CS$1,Attendance_sorted!$B208:$CW208,Attendance_sorted!$B208:$CW208,"nn")&lt;&gt;"nn","•",""),"")</f>
        <v/>
      </c>
      <c r="CT209" s="1" t="str">
        <f ca="1">IF(($A209&lt;&gt;"")*(CT$1&lt;&gt;""),IF(_xlfn.XLOOKUP(CT$1,Attendance_sorted!$B208:$CW208,Attendance_sorted!$B208:$CW208,"nn")&lt;&gt;"nn","•",""),"")</f>
        <v/>
      </c>
      <c r="CU209" s="1" t="str">
        <f ca="1">IF(($A209&lt;&gt;"")*(CU$1&lt;&gt;""),IF(_xlfn.XLOOKUP(CU$1,Attendance_sorted!$B208:$CW208,Attendance_sorted!$B208:$CW208,"nn")&lt;&gt;"nn","•",""),"")</f>
        <v/>
      </c>
      <c r="CV209" s="1" t="str">
        <f ca="1">IF(($A209&lt;&gt;"")*(CV$1&lt;&gt;""),IF(_xlfn.XLOOKUP(CV$1,Attendance_sorted!$B208:$CW208,Attendance_sorted!$B208:$CW208,"nn")&lt;&gt;"nn","•",""),"")</f>
        <v/>
      </c>
      <c r="CW209" s="1" t="str">
        <f ca="1">IF(($A209&lt;&gt;"")*(CW$1&lt;&gt;""),IF(_xlfn.XLOOKUP(CW$1,Attendance_sorted!$B208:$CW208,Attendance_sorted!$B208:$CW208,"nn")&lt;&gt;"nn","•",""),"")</f>
        <v/>
      </c>
    </row>
    <row r="210" spans="1:101">
      <c r="A210" s="1">
        <v>744</v>
      </c>
      <c r="B210" s="1" t="str">
        <f ca="1">IF(($A210&lt;&gt;"")*(B$1&lt;&gt;""),IF(_xlfn.XLOOKUP(B$1,Attendance_sorted!$B209:$CW209,Attendance_sorted!$B209:$CW209,"nn")&lt;&gt;"nn","•",""),"")</f>
        <v/>
      </c>
      <c r="C210" s="1" t="str">
        <f ca="1">IF(($A210&lt;&gt;"")*(C$1&lt;&gt;""),IF(_xlfn.XLOOKUP(C$1,Attendance_sorted!$B209:$CW209,Attendance_sorted!$B209:$CW209,"nn")&lt;&gt;"nn","•",""),"")</f>
        <v/>
      </c>
      <c r="D210" s="1" t="str">
        <f ca="1">IF(($A210&lt;&gt;"")*(D$1&lt;&gt;""),IF(_xlfn.XLOOKUP(D$1,Attendance_sorted!$B209:$CW209,Attendance_sorted!$B209:$CW209,"nn")&lt;&gt;"nn","•",""),"")</f>
        <v/>
      </c>
      <c r="E210" s="1" t="str">
        <f ca="1">IF(($A210&lt;&gt;"")*(E$1&lt;&gt;""),IF(_xlfn.XLOOKUP(E$1,Attendance_sorted!$B209:$CW209,Attendance_sorted!$B209:$CW209,"nn")&lt;&gt;"nn","•",""),"")</f>
        <v/>
      </c>
      <c r="F210" s="1" t="str">
        <f ca="1">IF(($A210&lt;&gt;"")*(F$1&lt;&gt;""),IF(_xlfn.XLOOKUP(F$1,Attendance_sorted!$B209:$CW209,Attendance_sorted!$B209:$CW209,"nn")&lt;&gt;"nn","•",""),"")</f>
        <v/>
      </c>
      <c r="G210" s="1" t="str">
        <f ca="1">IF(($A210&lt;&gt;"")*(G$1&lt;&gt;""),IF(_xlfn.XLOOKUP(G$1,Attendance_sorted!$B209:$CW209,Attendance_sorted!$B209:$CW209,"nn")&lt;&gt;"nn","•",""),"")</f>
        <v/>
      </c>
      <c r="H210" s="1" t="str">
        <f ca="1">IF(($A210&lt;&gt;"")*(H$1&lt;&gt;""),IF(_xlfn.XLOOKUP(H$1,Attendance_sorted!$B209:$CW209,Attendance_sorted!$B209:$CW209,"nn")&lt;&gt;"nn","•",""),"")</f>
        <v/>
      </c>
      <c r="I210" s="1" t="str">
        <f ca="1">IF(($A210&lt;&gt;"")*(I$1&lt;&gt;""),IF(_xlfn.XLOOKUP(I$1,Attendance_sorted!$B209:$CW209,Attendance_sorted!$B209:$CW209,"nn")&lt;&gt;"nn","•",""),"")</f>
        <v/>
      </c>
      <c r="J210" s="1" t="str">
        <f ca="1">IF(($A210&lt;&gt;"")*(J$1&lt;&gt;""),IF(_xlfn.XLOOKUP(J$1,Attendance_sorted!$B209:$CW209,Attendance_sorted!$B209:$CW209,"nn")&lt;&gt;"nn","•",""),"")</f>
        <v/>
      </c>
      <c r="K210" s="1" t="str">
        <f ca="1">IF(($A210&lt;&gt;"")*(K$1&lt;&gt;""),IF(_xlfn.XLOOKUP(K$1,Attendance_sorted!$B209:$CW209,Attendance_sorted!$B209:$CW209,"nn")&lt;&gt;"nn","•",""),"")</f>
        <v/>
      </c>
      <c r="L210" s="1" t="str">
        <f ca="1">IF(($A210&lt;&gt;"")*(L$1&lt;&gt;""),IF(_xlfn.XLOOKUP(L$1,Attendance_sorted!$B209:$CW209,Attendance_sorted!$B209:$CW209,"nn")&lt;&gt;"nn","•",""),"")</f>
        <v/>
      </c>
      <c r="M210" s="1" t="str">
        <f ca="1">IF(($A210&lt;&gt;"")*(M$1&lt;&gt;""),IF(_xlfn.XLOOKUP(M$1,Attendance_sorted!$B209:$CW209,Attendance_sorted!$B209:$CW209,"nn")&lt;&gt;"nn","•",""),"")</f>
        <v/>
      </c>
      <c r="N210" s="1" t="str">
        <f ca="1">IF(($A210&lt;&gt;"")*(N$1&lt;&gt;""),IF(_xlfn.XLOOKUP(N$1,Attendance_sorted!$B209:$CW209,Attendance_sorted!$B209:$CW209,"nn")&lt;&gt;"nn","•",""),"")</f>
        <v/>
      </c>
      <c r="O210" s="1" t="str">
        <f ca="1">IF(($A210&lt;&gt;"")*(O$1&lt;&gt;""),IF(_xlfn.XLOOKUP(O$1,Attendance_sorted!$B209:$CW209,Attendance_sorted!$B209:$CW209,"nn")&lt;&gt;"nn","•",""),"")</f>
        <v/>
      </c>
      <c r="P210" s="1" t="str">
        <f ca="1">IF(($A210&lt;&gt;"")*(P$1&lt;&gt;""),IF(_xlfn.XLOOKUP(P$1,Attendance_sorted!$B209:$CW209,Attendance_sorted!$B209:$CW209,"nn")&lt;&gt;"nn","•",""),"")</f>
        <v/>
      </c>
      <c r="Q210" s="1" t="str">
        <f ca="1">IF(($A210&lt;&gt;"")*(Q$1&lt;&gt;""),IF(_xlfn.XLOOKUP(Q$1,Attendance_sorted!$B209:$CW209,Attendance_sorted!$B209:$CW209,"nn")&lt;&gt;"nn","•",""),"")</f>
        <v/>
      </c>
      <c r="R210" s="1" t="str">
        <f ca="1">IF(($A210&lt;&gt;"")*(R$1&lt;&gt;""),IF(_xlfn.XLOOKUP(R$1,Attendance_sorted!$B209:$CW209,Attendance_sorted!$B209:$CW209,"nn")&lt;&gt;"nn","•",""),"")</f>
        <v/>
      </c>
      <c r="S210" s="1" t="str">
        <f ca="1">IF(($A210&lt;&gt;"")*(S$1&lt;&gt;""),IF(_xlfn.XLOOKUP(S$1,Attendance_sorted!$B209:$CW209,Attendance_sorted!$B209:$CW209,"nn")&lt;&gt;"nn","•",""),"")</f>
        <v/>
      </c>
      <c r="T210" s="1" t="str">
        <f ca="1">IF(($A210&lt;&gt;"")*(T$1&lt;&gt;""),IF(_xlfn.XLOOKUP(T$1,Attendance_sorted!$B209:$CW209,Attendance_sorted!$B209:$CW209,"nn")&lt;&gt;"nn","•",""),"")</f>
        <v/>
      </c>
      <c r="U210" s="1" t="str">
        <f ca="1">IF(($A210&lt;&gt;"")*(U$1&lt;&gt;""),IF(_xlfn.XLOOKUP(U$1,Attendance_sorted!$B209:$CW209,Attendance_sorted!$B209:$CW209,"nn")&lt;&gt;"nn","•",""),"")</f>
        <v/>
      </c>
      <c r="V210" s="1" t="str">
        <f ca="1">IF(($A210&lt;&gt;"")*(V$1&lt;&gt;""),IF(_xlfn.XLOOKUP(V$1,Attendance_sorted!$B209:$CW209,Attendance_sorted!$B209:$CW209,"nn")&lt;&gt;"nn","•",""),"")</f>
        <v/>
      </c>
      <c r="W210" s="1" t="str">
        <f ca="1">IF(($A210&lt;&gt;"")*(W$1&lt;&gt;""),IF(_xlfn.XLOOKUP(W$1,Attendance_sorted!$B209:$CW209,Attendance_sorted!$B209:$CW209,"nn")&lt;&gt;"nn","•",""),"")</f>
        <v/>
      </c>
      <c r="X210" s="1" t="str">
        <f ca="1">IF(($A210&lt;&gt;"")*(X$1&lt;&gt;""),IF(_xlfn.XLOOKUP(X$1,Attendance_sorted!$B209:$CW209,Attendance_sorted!$B209:$CW209,"nn")&lt;&gt;"nn","•",""),"")</f>
        <v/>
      </c>
      <c r="Y210" s="1" t="str">
        <f ca="1">IF(($A210&lt;&gt;"")*(Y$1&lt;&gt;""),IF(_xlfn.XLOOKUP(Y$1,Attendance_sorted!$B209:$CW209,Attendance_sorted!$B209:$CW209,"nn")&lt;&gt;"nn","•",""),"")</f>
        <v/>
      </c>
      <c r="Z210" s="1" t="str">
        <f ca="1">IF(($A210&lt;&gt;"")*(Z$1&lt;&gt;""),IF(_xlfn.XLOOKUP(Z$1,Attendance_sorted!$B209:$CW209,Attendance_sorted!$B209:$CW209,"nn")&lt;&gt;"nn","•",""),"")</f>
        <v/>
      </c>
      <c r="AA210" s="1" t="str">
        <f ca="1">IF(($A210&lt;&gt;"")*(AA$1&lt;&gt;""),IF(_xlfn.XLOOKUP(AA$1,Attendance_sorted!$B209:$CW209,Attendance_sorted!$B209:$CW209,"nn")&lt;&gt;"nn","•",""),"")</f>
        <v/>
      </c>
      <c r="AB210" s="1" t="str">
        <f ca="1">IF(($A210&lt;&gt;"")*(AB$1&lt;&gt;""),IF(_xlfn.XLOOKUP(AB$1,Attendance_sorted!$B209:$CW209,Attendance_sorted!$B209:$CW209,"nn")&lt;&gt;"nn","•",""),"")</f>
        <v/>
      </c>
      <c r="AC210" s="1" t="str">
        <f ca="1">IF(($A210&lt;&gt;"")*(AC$1&lt;&gt;""),IF(_xlfn.XLOOKUP(AC$1,Attendance_sorted!$B209:$CW209,Attendance_sorted!$B209:$CW209,"nn")&lt;&gt;"nn","•",""),"")</f>
        <v/>
      </c>
      <c r="AD210" s="1" t="str">
        <f ca="1">IF(($A210&lt;&gt;"")*(AD$1&lt;&gt;""),IF(_xlfn.XLOOKUP(AD$1,Attendance_sorted!$B209:$CW209,Attendance_sorted!$B209:$CW209,"nn")&lt;&gt;"nn","•",""),"")</f>
        <v/>
      </c>
      <c r="AE210" s="1" t="str">
        <f ca="1">IF(($A210&lt;&gt;"")*(AE$1&lt;&gt;""),IF(_xlfn.XLOOKUP(AE$1,Attendance_sorted!$B209:$CW209,Attendance_sorted!$B209:$CW209,"nn")&lt;&gt;"nn","•",""),"")</f>
        <v/>
      </c>
      <c r="AF210" s="1" t="str">
        <f ca="1">IF(($A210&lt;&gt;"")*(AF$1&lt;&gt;""),IF(_xlfn.XLOOKUP(AF$1,Attendance_sorted!$B209:$CW209,Attendance_sorted!$B209:$CW209,"nn")&lt;&gt;"nn","•",""),"")</f>
        <v/>
      </c>
      <c r="AG210" s="1" t="str">
        <f ca="1">IF(($A210&lt;&gt;"")*(AG$1&lt;&gt;""),IF(_xlfn.XLOOKUP(AG$1,Attendance_sorted!$B209:$CW209,Attendance_sorted!$B209:$CW209,"nn")&lt;&gt;"nn","•",""),"")</f>
        <v/>
      </c>
      <c r="AH210" s="1" t="str">
        <f ca="1">IF(($A210&lt;&gt;"")*(AH$1&lt;&gt;""),IF(_xlfn.XLOOKUP(AH$1,Attendance_sorted!$B209:$CW209,Attendance_sorted!$B209:$CW209,"nn")&lt;&gt;"nn","•",""),"")</f>
        <v/>
      </c>
      <c r="AI210" s="1" t="str">
        <f ca="1">IF(($A210&lt;&gt;"")*(AI$1&lt;&gt;""),IF(_xlfn.XLOOKUP(AI$1,Attendance_sorted!$B209:$CW209,Attendance_sorted!$B209:$CW209,"nn")&lt;&gt;"nn","•",""),"")</f>
        <v/>
      </c>
      <c r="AJ210" s="1" t="str">
        <f ca="1">IF(($A210&lt;&gt;"")*(AJ$1&lt;&gt;""),IF(_xlfn.XLOOKUP(AJ$1,Attendance_sorted!$B209:$CW209,Attendance_sorted!$B209:$CW209,"nn")&lt;&gt;"nn","•",""),"")</f>
        <v/>
      </c>
      <c r="AK210" s="1" t="str">
        <f ca="1">IF(($A210&lt;&gt;"")*(AK$1&lt;&gt;""),IF(_xlfn.XLOOKUP(AK$1,Attendance_sorted!$B209:$CW209,Attendance_sorted!$B209:$CW209,"nn")&lt;&gt;"nn","•",""),"")</f>
        <v/>
      </c>
      <c r="AL210" s="1" t="str">
        <f ca="1">IF(($A210&lt;&gt;"")*(AL$1&lt;&gt;""),IF(_xlfn.XLOOKUP(AL$1,Attendance_sorted!$B209:$CW209,Attendance_sorted!$B209:$CW209,"nn")&lt;&gt;"nn","•",""),"")</f>
        <v/>
      </c>
      <c r="AM210" s="1" t="str">
        <f ca="1">IF(($A210&lt;&gt;"")*(AM$1&lt;&gt;""),IF(_xlfn.XLOOKUP(AM$1,Attendance_sorted!$B209:$CW209,Attendance_sorted!$B209:$CW209,"nn")&lt;&gt;"nn","•",""),"")</f>
        <v/>
      </c>
      <c r="AN210" s="1" t="str">
        <f ca="1">IF(($A210&lt;&gt;"")*(AN$1&lt;&gt;""),IF(_xlfn.XLOOKUP(AN$1,Attendance_sorted!$B209:$CW209,Attendance_sorted!$B209:$CW209,"nn")&lt;&gt;"nn","•",""),"")</f>
        <v/>
      </c>
      <c r="AO210" s="1" t="str">
        <f ca="1">IF(($A210&lt;&gt;"")*(AO$1&lt;&gt;""),IF(_xlfn.XLOOKUP(AO$1,Attendance_sorted!$B209:$CW209,Attendance_sorted!$B209:$CW209,"nn")&lt;&gt;"nn","•",""),"")</f>
        <v/>
      </c>
      <c r="AP210" s="1" t="str">
        <f ca="1">IF(($A210&lt;&gt;"")*(AP$1&lt;&gt;""),IF(_xlfn.XLOOKUP(AP$1,Attendance_sorted!$B209:$CW209,Attendance_sorted!$B209:$CW209,"nn")&lt;&gt;"nn","•",""),"")</f>
        <v/>
      </c>
      <c r="AQ210" s="1" t="str">
        <f ca="1">IF(($A210&lt;&gt;"")*(AQ$1&lt;&gt;""),IF(_xlfn.XLOOKUP(AQ$1,Attendance_sorted!$B209:$CW209,Attendance_sorted!$B209:$CW209,"nn")&lt;&gt;"nn","•",""),"")</f>
        <v/>
      </c>
      <c r="AR210" s="1" t="str">
        <f ca="1">IF(($A210&lt;&gt;"")*(AR$1&lt;&gt;""),IF(_xlfn.XLOOKUP(AR$1,Attendance_sorted!$B209:$CW209,Attendance_sorted!$B209:$CW209,"nn")&lt;&gt;"nn","•",""),"")</f>
        <v/>
      </c>
      <c r="AS210" s="1" t="str">
        <f ca="1">IF(($A210&lt;&gt;"")*(AS$1&lt;&gt;""),IF(_xlfn.XLOOKUP(AS$1,Attendance_sorted!$B209:$CW209,Attendance_sorted!$B209:$CW209,"nn")&lt;&gt;"nn","•",""),"")</f>
        <v/>
      </c>
      <c r="AT210" s="1" t="str">
        <f ca="1">IF(($A210&lt;&gt;"")*(AT$1&lt;&gt;""),IF(_xlfn.XLOOKUP(AT$1,Attendance_sorted!$B209:$CW209,Attendance_sorted!$B209:$CW209,"nn")&lt;&gt;"nn","•",""),"")</f>
        <v/>
      </c>
      <c r="AU210" s="1" t="str">
        <f ca="1">IF(($A210&lt;&gt;"")*(AU$1&lt;&gt;""),IF(_xlfn.XLOOKUP(AU$1,Attendance_sorted!$B209:$CW209,Attendance_sorted!$B209:$CW209,"nn")&lt;&gt;"nn","•",""),"")</f>
        <v/>
      </c>
      <c r="AV210" s="1" t="str">
        <f ca="1">IF(($A210&lt;&gt;"")*(AV$1&lt;&gt;""),IF(_xlfn.XLOOKUP(AV$1,Attendance_sorted!$B209:$CW209,Attendance_sorted!$B209:$CW209,"nn")&lt;&gt;"nn","•",""),"")</f>
        <v/>
      </c>
      <c r="AW210" s="1" t="str">
        <f ca="1">IF(($A210&lt;&gt;"")*(AW$1&lt;&gt;""),IF(_xlfn.XLOOKUP(AW$1,Attendance_sorted!$B209:$CW209,Attendance_sorted!$B209:$CW209,"nn")&lt;&gt;"nn","•",""),"")</f>
        <v/>
      </c>
      <c r="AX210" s="1" t="str">
        <f ca="1">IF(($A210&lt;&gt;"")*(AX$1&lt;&gt;""),IF(_xlfn.XLOOKUP(AX$1,Attendance_sorted!$B209:$CW209,Attendance_sorted!$B209:$CW209,"nn")&lt;&gt;"nn","•",""),"")</f>
        <v/>
      </c>
      <c r="AY210" s="1" t="str">
        <f ca="1">IF(($A210&lt;&gt;"")*(AY$1&lt;&gt;""),IF(_xlfn.XLOOKUP(AY$1,Attendance_sorted!$B209:$CW209,Attendance_sorted!$B209:$CW209,"nn")&lt;&gt;"nn","•",""),"")</f>
        <v/>
      </c>
      <c r="AZ210" s="1" t="str">
        <f ca="1">IF(($A210&lt;&gt;"")*(AZ$1&lt;&gt;""),IF(_xlfn.XLOOKUP(AZ$1,Attendance_sorted!$B209:$CW209,Attendance_sorted!$B209:$CW209,"nn")&lt;&gt;"nn","•",""),"")</f>
        <v/>
      </c>
      <c r="BA210" s="1" t="str">
        <f ca="1">IF(($A210&lt;&gt;"")*(BA$1&lt;&gt;""),IF(_xlfn.XLOOKUP(BA$1,Attendance_sorted!$B209:$CW209,Attendance_sorted!$B209:$CW209,"nn")&lt;&gt;"nn","•",""),"")</f>
        <v/>
      </c>
      <c r="BB210" s="1" t="str">
        <f ca="1">IF(($A210&lt;&gt;"")*(BB$1&lt;&gt;""),IF(_xlfn.XLOOKUP(BB$1,Attendance_sorted!$B209:$CW209,Attendance_sorted!$B209:$CW209,"nn")&lt;&gt;"nn","•",""),"")</f>
        <v/>
      </c>
      <c r="BC210" s="1" t="str">
        <f ca="1">IF(($A210&lt;&gt;"")*(BC$1&lt;&gt;""),IF(_xlfn.XLOOKUP(BC$1,Attendance_sorted!$B209:$CW209,Attendance_sorted!$B209:$CW209,"nn")&lt;&gt;"nn","•",""),"")</f>
        <v/>
      </c>
      <c r="BD210" s="1" t="str">
        <f ca="1">IF(($A210&lt;&gt;"")*(BD$1&lt;&gt;""),IF(_xlfn.XLOOKUP(BD$1,Attendance_sorted!$B209:$CW209,Attendance_sorted!$B209:$CW209,"nn")&lt;&gt;"nn","•",""),"")</f>
        <v/>
      </c>
      <c r="BE210" s="1" t="str">
        <f ca="1">IF(($A210&lt;&gt;"")*(BE$1&lt;&gt;""),IF(_xlfn.XLOOKUP(BE$1,Attendance_sorted!$B209:$CW209,Attendance_sorted!$B209:$CW209,"nn")&lt;&gt;"nn","•",""),"")</f>
        <v/>
      </c>
      <c r="BF210" s="1" t="str">
        <f ca="1">IF(($A210&lt;&gt;"")*(BF$1&lt;&gt;""),IF(_xlfn.XLOOKUP(BF$1,Attendance_sorted!$B209:$CW209,Attendance_sorted!$B209:$CW209,"nn")&lt;&gt;"nn","•",""),"")</f>
        <v/>
      </c>
      <c r="BG210" s="1" t="str">
        <f ca="1">IF(($A210&lt;&gt;"")*(BG$1&lt;&gt;""),IF(_xlfn.XLOOKUP(BG$1,Attendance_sorted!$B209:$CW209,Attendance_sorted!$B209:$CW209,"nn")&lt;&gt;"nn","•",""),"")</f>
        <v/>
      </c>
      <c r="BH210" s="1" t="str">
        <f ca="1">IF(($A210&lt;&gt;"")*(BH$1&lt;&gt;""),IF(_xlfn.XLOOKUP(BH$1,Attendance_sorted!$B209:$CW209,Attendance_sorted!$B209:$CW209,"nn")&lt;&gt;"nn","•",""),"")</f>
        <v/>
      </c>
      <c r="BI210" s="1" t="str">
        <f ca="1">IF(($A210&lt;&gt;"")*(BI$1&lt;&gt;""),IF(_xlfn.XLOOKUP(BI$1,Attendance_sorted!$B209:$CW209,Attendance_sorted!$B209:$CW209,"nn")&lt;&gt;"nn","•",""),"")</f>
        <v/>
      </c>
      <c r="BJ210" s="1" t="str">
        <f ca="1">IF(($A210&lt;&gt;"")*(BJ$1&lt;&gt;""),IF(_xlfn.XLOOKUP(BJ$1,Attendance_sorted!$B209:$CW209,Attendance_sorted!$B209:$CW209,"nn")&lt;&gt;"nn","•",""),"")</f>
        <v/>
      </c>
      <c r="BK210" s="1" t="str">
        <f ca="1">IF(($A210&lt;&gt;"")*(BK$1&lt;&gt;""),IF(_xlfn.XLOOKUP(BK$1,Attendance_sorted!$B209:$CW209,Attendance_sorted!$B209:$CW209,"nn")&lt;&gt;"nn","•",""),"")</f>
        <v/>
      </c>
      <c r="BL210" s="1" t="str">
        <f ca="1">IF(($A210&lt;&gt;"")*(BL$1&lt;&gt;""),IF(_xlfn.XLOOKUP(BL$1,Attendance_sorted!$B209:$CW209,Attendance_sorted!$B209:$CW209,"nn")&lt;&gt;"nn","•",""),"")</f>
        <v/>
      </c>
      <c r="BM210" s="1" t="str">
        <f ca="1">IF(($A210&lt;&gt;"")*(BM$1&lt;&gt;""),IF(_xlfn.XLOOKUP(BM$1,Attendance_sorted!$B209:$CW209,Attendance_sorted!$B209:$CW209,"nn")&lt;&gt;"nn","•",""),"")</f>
        <v/>
      </c>
      <c r="BN210" s="1" t="str">
        <f ca="1">IF(($A210&lt;&gt;"")*(BN$1&lt;&gt;""),IF(_xlfn.XLOOKUP(BN$1,Attendance_sorted!$B209:$CW209,Attendance_sorted!$B209:$CW209,"nn")&lt;&gt;"nn","•",""),"")</f>
        <v/>
      </c>
      <c r="BO210" s="1" t="str">
        <f ca="1">IF(($A210&lt;&gt;"")*(BO$1&lt;&gt;""),IF(_xlfn.XLOOKUP(BO$1,Attendance_sorted!$B209:$CW209,Attendance_sorted!$B209:$CW209,"nn")&lt;&gt;"nn","•",""),"")</f>
        <v/>
      </c>
      <c r="BP210" s="1" t="str">
        <f ca="1">IF(($A210&lt;&gt;"")*(BP$1&lt;&gt;""),IF(_xlfn.XLOOKUP(BP$1,Attendance_sorted!$B209:$CW209,Attendance_sorted!$B209:$CW209,"nn")&lt;&gt;"nn","•",""),"")</f>
        <v/>
      </c>
      <c r="BQ210" s="1" t="str">
        <f ca="1">IF(($A210&lt;&gt;"")*(BQ$1&lt;&gt;""),IF(_xlfn.XLOOKUP(BQ$1,Attendance_sorted!$B209:$CW209,Attendance_sorted!$B209:$CW209,"nn")&lt;&gt;"nn","•",""),"")</f>
        <v/>
      </c>
      <c r="BR210" s="1" t="str">
        <f ca="1">IF(($A210&lt;&gt;"")*(BR$1&lt;&gt;""),IF(_xlfn.XLOOKUP(BR$1,Attendance_sorted!$B209:$CW209,Attendance_sorted!$B209:$CW209,"nn")&lt;&gt;"nn","•",""),"")</f>
        <v/>
      </c>
      <c r="BS210" s="1" t="str">
        <f ca="1">IF(($A210&lt;&gt;"")*(BS$1&lt;&gt;""),IF(_xlfn.XLOOKUP(BS$1,Attendance_sorted!$B209:$CW209,Attendance_sorted!$B209:$CW209,"nn")&lt;&gt;"nn","•",""),"")</f>
        <v/>
      </c>
      <c r="BT210" s="1" t="str">
        <f ca="1">IF(($A210&lt;&gt;"")*(BT$1&lt;&gt;""),IF(_xlfn.XLOOKUP(BT$1,Attendance_sorted!$B209:$CW209,Attendance_sorted!$B209:$CW209,"nn")&lt;&gt;"nn","•",""),"")</f>
        <v/>
      </c>
      <c r="BU210" s="1" t="str">
        <f ca="1">IF(($A210&lt;&gt;"")*(BU$1&lt;&gt;""),IF(_xlfn.XLOOKUP(BU$1,Attendance_sorted!$B209:$CW209,Attendance_sorted!$B209:$CW209,"nn")&lt;&gt;"nn","•",""),"")</f>
        <v/>
      </c>
      <c r="BV210" s="1" t="str">
        <f ca="1">IF(($A210&lt;&gt;"")*(BV$1&lt;&gt;""),IF(_xlfn.XLOOKUP(BV$1,Attendance_sorted!$B209:$CW209,Attendance_sorted!$B209:$CW209,"nn")&lt;&gt;"nn","•",""),"")</f>
        <v/>
      </c>
      <c r="BW210" s="1" t="str">
        <f ca="1">IF(($A210&lt;&gt;"")*(BW$1&lt;&gt;""),IF(_xlfn.XLOOKUP(BW$1,Attendance_sorted!$B209:$CW209,Attendance_sorted!$B209:$CW209,"nn")&lt;&gt;"nn","•",""),"")</f>
        <v/>
      </c>
      <c r="BX210" s="1" t="str">
        <f ca="1">IF(($A210&lt;&gt;"")*(BX$1&lt;&gt;""),IF(_xlfn.XLOOKUP(BX$1,Attendance_sorted!$B209:$CW209,Attendance_sorted!$B209:$CW209,"nn")&lt;&gt;"nn","•",""),"")</f>
        <v/>
      </c>
      <c r="BY210" s="1" t="str">
        <f ca="1">IF(($A210&lt;&gt;"")*(BY$1&lt;&gt;""),IF(_xlfn.XLOOKUP(BY$1,Attendance_sorted!$B209:$CW209,Attendance_sorted!$B209:$CW209,"nn")&lt;&gt;"nn","•",""),"")</f>
        <v/>
      </c>
      <c r="BZ210" s="1" t="str">
        <f ca="1">IF(($A210&lt;&gt;"")*(BZ$1&lt;&gt;""),IF(_xlfn.XLOOKUP(BZ$1,Attendance_sorted!$B209:$CW209,Attendance_sorted!$B209:$CW209,"nn")&lt;&gt;"nn","•",""),"")</f>
        <v/>
      </c>
      <c r="CA210" s="1" t="str">
        <f ca="1">IF(($A210&lt;&gt;"")*(CA$1&lt;&gt;""),IF(_xlfn.XLOOKUP(CA$1,Attendance_sorted!$B209:$CW209,Attendance_sorted!$B209:$CW209,"nn")&lt;&gt;"nn","•",""),"")</f>
        <v/>
      </c>
      <c r="CB210" s="1" t="str">
        <f ca="1">IF(($A210&lt;&gt;"")*(CB$1&lt;&gt;""),IF(_xlfn.XLOOKUP(CB$1,Attendance_sorted!$B209:$CW209,Attendance_sorted!$B209:$CW209,"nn")&lt;&gt;"nn","•",""),"")</f>
        <v/>
      </c>
      <c r="CC210" s="1" t="str">
        <f ca="1">IF(($A210&lt;&gt;"")*(CC$1&lt;&gt;""),IF(_xlfn.XLOOKUP(CC$1,Attendance_sorted!$B209:$CW209,Attendance_sorted!$B209:$CW209,"nn")&lt;&gt;"nn","•",""),"")</f>
        <v/>
      </c>
      <c r="CD210" s="1" t="str">
        <f ca="1">IF(($A210&lt;&gt;"")*(CD$1&lt;&gt;""),IF(_xlfn.XLOOKUP(CD$1,Attendance_sorted!$B209:$CW209,Attendance_sorted!$B209:$CW209,"nn")&lt;&gt;"nn","•",""),"")</f>
        <v/>
      </c>
      <c r="CE210" s="1" t="str">
        <f ca="1">IF(($A210&lt;&gt;"")*(CE$1&lt;&gt;""),IF(_xlfn.XLOOKUP(CE$1,Attendance_sorted!$B209:$CW209,Attendance_sorted!$B209:$CW209,"nn")&lt;&gt;"nn","•",""),"")</f>
        <v/>
      </c>
      <c r="CF210" s="1" t="str">
        <f ca="1">IF(($A210&lt;&gt;"")*(CF$1&lt;&gt;""),IF(_xlfn.XLOOKUP(CF$1,Attendance_sorted!$B209:$CW209,Attendance_sorted!$B209:$CW209,"nn")&lt;&gt;"nn","•",""),"")</f>
        <v/>
      </c>
      <c r="CG210" s="1" t="str">
        <f ca="1">IF(($A210&lt;&gt;"")*(CG$1&lt;&gt;""),IF(_xlfn.XLOOKUP(CG$1,Attendance_sorted!$B209:$CW209,Attendance_sorted!$B209:$CW209,"nn")&lt;&gt;"nn","•",""),"")</f>
        <v/>
      </c>
      <c r="CH210" s="1" t="str">
        <f ca="1">IF(($A210&lt;&gt;"")*(CH$1&lt;&gt;""),IF(_xlfn.XLOOKUP(CH$1,Attendance_sorted!$B209:$CW209,Attendance_sorted!$B209:$CW209,"nn")&lt;&gt;"nn","•",""),"")</f>
        <v/>
      </c>
      <c r="CI210" s="1" t="str">
        <f ca="1">IF(($A210&lt;&gt;"")*(CI$1&lt;&gt;""),IF(_xlfn.XLOOKUP(CI$1,Attendance_sorted!$B209:$CW209,Attendance_sorted!$B209:$CW209,"nn")&lt;&gt;"nn","•",""),"")</f>
        <v/>
      </c>
      <c r="CJ210" s="1" t="str">
        <f ca="1">IF(($A210&lt;&gt;"")*(CJ$1&lt;&gt;""),IF(_xlfn.XLOOKUP(CJ$1,Attendance_sorted!$B209:$CW209,Attendance_sorted!$B209:$CW209,"nn")&lt;&gt;"nn","•",""),"")</f>
        <v/>
      </c>
      <c r="CK210" s="1" t="str">
        <f ca="1">IF(($A210&lt;&gt;"")*(CK$1&lt;&gt;""),IF(_xlfn.XLOOKUP(CK$1,Attendance_sorted!$B209:$CW209,Attendance_sorted!$B209:$CW209,"nn")&lt;&gt;"nn","•",""),"")</f>
        <v/>
      </c>
      <c r="CL210" s="1" t="str">
        <f ca="1">IF(($A210&lt;&gt;"")*(CL$1&lt;&gt;""),IF(_xlfn.XLOOKUP(CL$1,Attendance_sorted!$B209:$CW209,Attendance_sorted!$B209:$CW209,"nn")&lt;&gt;"nn","•",""),"")</f>
        <v/>
      </c>
      <c r="CM210" s="1" t="str">
        <f ca="1">IF(($A210&lt;&gt;"")*(CM$1&lt;&gt;""),IF(_xlfn.XLOOKUP(CM$1,Attendance_sorted!$B209:$CW209,Attendance_sorted!$B209:$CW209,"nn")&lt;&gt;"nn","•",""),"")</f>
        <v/>
      </c>
      <c r="CN210" s="1" t="str">
        <f ca="1">IF(($A210&lt;&gt;"")*(CN$1&lt;&gt;""),IF(_xlfn.XLOOKUP(CN$1,Attendance_sorted!$B209:$CW209,Attendance_sorted!$B209:$CW209,"nn")&lt;&gt;"nn","•",""),"")</f>
        <v/>
      </c>
      <c r="CO210" s="1" t="str">
        <f ca="1">IF(($A210&lt;&gt;"")*(CO$1&lt;&gt;""),IF(_xlfn.XLOOKUP(CO$1,Attendance_sorted!$B209:$CW209,Attendance_sorted!$B209:$CW209,"nn")&lt;&gt;"nn","•",""),"")</f>
        <v/>
      </c>
      <c r="CP210" s="1" t="str">
        <f ca="1">IF(($A210&lt;&gt;"")*(CP$1&lt;&gt;""),IF(_xlfn.XLOOKUP(CP$1,Attendance_sorted!$B209:$CW209,Attendance_sorted!$B209:$CW209,"nn")&lt;&gt;"nn","•",""),"")</f>
        <v/>
      </c>
      <c r="CQ210" s="1" t="str">
        <f ca="1">IF(($A210&lt;&gt;"")*(CQ$1&lt;&gt;""),IF(_xlfn.XLOOKUP(CQ$1,Attendance_sorted!$B209:$CW209,Attendance_sorted!$B209:$CW209,"nn")&lt;&gt;"nn","•",""),"")</f>
        <v/>
      </c>
      <c r="CR210" s="1" t="str">
        <f ca="1">IF(($A210&lt;&gt;"")*(CR$1&lt;&gt;""),IF(_xlfn.XLOOKUP(CR$1,Attendance_sorted!$B209:$CW209,Attendance_sorted!$B209:$CW209,"nn")&lt;&gt;"nn","•",""),"")</f>
        <v/>
      </c>
      <c r="CS210" s="1" t="str">
        <f ca="1">IF(($A210&lt;&gt;"")*(CS$1&lt;&gt;""),IF(_xlfn.XLOOKUP(CS$1,Attendance_sorted!$B209:$CW209,Attendance_sorted!$B209:$CW209,"nn")&lt;&gt;"nn","•",""),"")</f>
        <v/>
      </c>
      <c r="CT210" s="1" t="str">
        <f ca="1">IF(($A210&lt;&gt;"")*(CT$1&lt;&gt;""),IF(_xlfn.XLOOKUP(CT$1,Attendance_sorted!$B209:$CW209,Attendance_sorted!$B209:$CW209,"nn")&lt;&gt;"nn","•",""),"")</f>
        <v/>
      </c>
      <c r="CU210" s="1" t="str">
        <f ca="1">IF(($A210&lt;&gt;"")*(CU$1&lt;&gt;""),IF(_xlfn.XLOOKUP(CU$1,Attendance_sorted!$B209:$CW209,Attendance_sorted!$B209:$CW209,"nn")&lt;&gt;"nn","•",""),"")</f>
        <v/>
      </c>
      <c r="CV210" s="1" t="str">
        <f ca="1">IF(($A210&lt;&gt;"")*(CV$1&lt;&gt;""),IF(_xlfn.XLOOKUP(CV$1,Attendance_sorted!$B209:$CW209,Attendance_sorted!$B209:$CW209,"nn")&lt;&gt;"nn","•",""),"")</f>
        <v/>
      </c>
      <c r="CW210" s="1" t="str">
        <f ca="1">IF(($A210&lt;&gt;"")*(CW$1&lt;&gt;""),IF(_xlfn.XLOOKUP(CW$1,Attendance_sorted!$B209:$CW209,Attendance_sorted!$B209:$CW209,"nn")&lt;&gt;"nn","•",""),"")</f>
        <v/>
      </c>
    </row>
    <row r="211" spans="1:101">
      <c r="A211" s="1">
        <v>745</v>
      </c>
      <c r="B211" s="1" t="str">
        <f ca="1">IF(($A211&lt;&gt;"")*(B$1&lt;&gt;""),IF(_xlfn.XLOOKUP(B$1,Attendance_sorted!$B210:$CW210,Attendance_sorted!$B210:$CW210,"nn")&lt;&gt;"nn","•",""),"")</f>
        <v/>
      </c>
      <c r="C211" s="1" t="str">
        <f ca="1">IF(($A211&lt;&gt;"")*(C$1&lt;&gt;""),IF(_xlfn.XLOOKUP(C$1,Attendance_sorted!$B210:$CW210,Attendance_sorted!$B210:$CW210,"nn")&lt;&gt;"nn","•",""),"")</f>
        <v/>
      </c>
      <c r="D211" s="1" t="str">
        <f ca="1">IF(($A211&lt;&gt;"")*(D$1&lt;&gt;""),IF(_xlfn.XLOOKUP(D$1,Attendance_sorted!$B210:$CW210,Attendance_sorted!$B210:$CW210,"nn")&lt;&gt;"nn","•",""),"")</f>
        <v/>
      </c>
      <c r="E211" s="1" t="str">
        <f ca="1">IF(($A211&lt;&gt;"")*(E$1&lt;&gt;""),IF(_xlfn.XLOOKUP(E$1,Attendance_sorted!$B210:$CW210,Attendance_sorted!$B210:$CW210,"nn")&lt;&gt;"nn","•",""),"")</f>
        <v/>
      </c>
      <c r="F211" s="1" t="str">
        <f ca="1">IF(($A211&lt;&gt;"")*(F$1&lt;&gt;""),IF(_xlfn.XLOOKUP(F$1,Attendance_sorted!$B210:$CW210,Attendance_sorted!$B210:$CW210,"nn")&lt;&gt;"nn","•",""),"")</f>
        <v/>
      </c>
      <c r="G211" s="1" t="str">
        <f ca="1">IF(($A211&lt;&gt;"")*(G$1&lt;&gt;""),IF(_xlfn.XLOOKUP(G$1,Attendance_sorted!$B210:$CW210,Attendance_sorted!$B210:$CW210,"nn")&lt;&gt;"nn","•",""),"")</f>
        <v>•</v>
      </c>
      <c r="H211" s="1" t="str">
        <f ca="1">IF(($A211&lt;&gt;"")*(H$1&lt;&gt;""),IF(_xlfn.XLOOKUP(H$1,Attendance_sorted!$B210:$CW210,Attendance_sorted!$B210:$CW210,"nn")&lt;&gt;"nn","•",""),"")</f>
        <v/>
      </c>
      <c r="I211" s="1" t="str">
        <f ca="1">IF(($A211&lt;&gt;"")*(I$1&lt;&gt;""),IF(_xlfn.XLOOKUP(I$1,Attendance_sorted!$B210:$CW210,Attendance_sorted!$B210:$CW210,"nn")&lt;&gt;"nn","•",""),"")</f>
        <v/>
      </c>
      <c r="J211" s="1" t="str">
        <f ca="1">IF(($A211&lt;&gt;"")*(J$1&lt;&gt;""),IF(_xlfn.XLOOKUP(J$1,Attendance_sorted!$B210:$CW210,Attendance_sorted!$B210:$CW210,"nn")&lt;&gt;"nn","•",""),"")</f>
        <v>•</v>
      </c>
      <c r="K211" s="1" t="str">
        <f ca="1">IF(($A211&lt;&gt;"")*(K$1&lt;&gt;""),IF(_xlfn.XLOOKUP(K$1,Attendance_sorted!$B210:$CW210,Attendance_sorted!$B210:$CW210,"nn")&lt;&gt;"nn","•",""),"")</f>
        <v>•</v>
      </c>
      <c r="L211" s="1" t="str">
        <f ca="1">IF(($A211&lt;&gt;"")*(L$1&lt;&gt;""),IF(_xlfn.XLOOKUP(L$1,Attendance_sorted!$B210:$CW210,Attendance_sorted!$B210:$CW210,"nn")&lt;&gt;"nn","•",""),"")</f>
        <v/>
      </c>
      <c r="M211" s="1" t="str">
        <f ca="1">IF(($A211&lt;&gt;"")*(M$1&lt;&gt;""),IF(_xlfn.XLOOKUP(M$1,Attendance_sorted!$B210:$CW210,Attendance_sorted!$B210:$CW210,"nn")&lt;&gt;"nn","•",""),"")</f>
        <v>•</v>
      </c>
      <c r="N211" s="1" t="str">
        <f ca="1">IF(($A211&lt;&gt;"")*(N$1&lt;&gt;""),IF(_xlfn.XLOOKUP(N$1,Attendance_sorted!$B210:$CW210,Attendance_sorted!$B210:$CW210,"nn")&lt;&gt;"nn","•",""),"")</f>
        <v>•</v>
      </c>
      <c r="O211" s="1" t="str">
        <f ca="1">IF(($A211&lt;&gt;"")*(O$1&lt;&gt;""),IF(_xlfn.XLOOKUP(O$1,Attendance_sorted!$B210:$CW210,Attendance_sorted!$B210:$CW210,"nn")&lt;&gt;"nn","•",""),"")</f>
        <v/>
      </c>
      <c r="P211" s="1" t="str">
        <f ca="1">IF(($A211&lt;&gt;"")*(P$1&lt;&gt;""),IF(_xlfn.XLOOKUP(P$1,Attendance_sorted!$B210:$CW210,Attendance_sorted!$B210:$CW210,"nn")&lt;&gt;"nn","•",""),"")</f>
        <v>•</v>
      </c>
      <c r="Q211" s="1" t="str">
        <f ca="1">IF(($A211&lt;&gt;"")*(Q$1&lt;&gt;""),IF(_xlfn.XLOOKUP(Q$1,Attendance_sorted!$B210:$CW210,Attendance_sorted!$B210:$CW210,"nn")&lt;&gt;"nn","•",""),"")</f>
        <v/>
      </c>
      <c r="R211" s="1" t="str">
        <f ca="1">IF(($A211&lt;&gt;"")*(R$1&lt;&gt;""),IF(_xlfn.XLOOKUP(R$1,Attendance_sorted!$B210:$CW210,Attendance_sorted!$B210:$CW210,"nn")&lt;&gt;"nn","•",""),"")</f>
        <v>•</v>
      </c>
      <c r="S211" s="1" t="str">
        <f ca="1">IF(($A211&lt;&gt;"")*(S$1&lt;&gt;""),IF(_xlfn.XLOOKUP(S$1,Attendance_sorted!$B210:$CW210,Attendance_sorted!$B210:$CW210,"nn")&lt;&gt;"nn","•",""),"")</f>
        <v>•</v>
      </c>
      <c r="T211" s="1" t="str">
        <f ca="1">IF(($A211&lt;&gt;"")*(T$1&lt;&gt;""),IF(_xlfn.XLOOKUP(T$1,Attendance_sorted!$B210:$CW210,Attendance_sorted!$B210:$CW210,"nn")&lt;&gt;"nn","•",""),"")</f>
        <v>•</v>
      </c>
      <c r="U211" s="1" t="str">
        <f ca="1">IF(($A211&lt;&gt;"")*(U$1&lt;&gt;""),IF(_xlfn.XLOOKUP(U$1,Attendance_sorted!$B210:$CW210,Attendance_sorted!$B210:$CW210,"nn")&lt;&gt;"nn","•",""),"")</f>
        <v/>
      </c>
      <c r="V211" s="1" t="str">
        <f ca="1">IF(($A211&lt;&gt;"")*(V$1&lt;&gt;""),IF(_xlfn.XLOOKUP(V$1,Attendance_sorted!$B210:$CW210,Attendance_sorted!$B210:$CW210,"nn")&lt;&gt;"nn","•",""),"")</f>
        <v/>
      </c>
      <c r="W211" s="1" t="str">
        <f ca="1">IF(($A211&lt;&gt;"")*(W$1&lt;&gt;""),IF(_xlfn.XLOOKUP(W$1,Attendance_sorted!$B210:$CW210,Attendance_sorted!$B210:$CW210,"nn")&lt;&gt;"nn","•",""),"")</f>
        <v/>
      </c>
      <c r="X211" s="1" t="str">
        <f ca="1">IF(($A211&lt;&gt;"")*(X$1&lt;&gt;""),IF(_xlfn.XLOOKUP(X$1,Attendance_sorted!$B210:$CW210,Attendance_sorted!$B210:$CW210,"nn")&lt;&gt;"nn","•",""),"")</f>
        <v/>
      </c>
      <c r="Y211" s="1" t="str">
        <f ca="1">IF(($A211&lt;&gt;"")*(Y$1&lt;&gt;""),IF(_xlfn.XLOOKUP(Y$1,Attendance_sorted!$B210:$CW210,Attendance_sorted!$B210:$CW210,"nn")&lt;&gt;"nn","•",""),"")</f>
        <v/>
      </c>
      <c r="Z211" s="1" t="str">
        <f ca="1">IF(($A211&lt;&gt;"")*(Z$1&lt;&gt;""),IF(_xlfn.XLOOKUP(Z$1,Attendance_sorted!$B210:$CW210,Attendance_sorted!$B210:$CW210,"nn")&lt;&gt;"nn","•",""),"")</f>
        <v/>
      </c>
      <c r="AA211" s="1" t="str">
        <f ca="1">IF(($A211&lt;&gt;"")*(AA$1&lt;&gt;""),IF(_xlfn.XLOOKUP(AA$1,Attendance_sorted!$B210:$CW210,Attendance_sorted!$B210:$CW210,"nn")&lt;&gt;"nn","•",""),"")</f>
        <v/>
      </c>
      <c r="AB211" s="1" t="str">
        <f ca="1">IF(($A211&lt;&gt;"")*(AB$1&lt;&gt;""),IF(_xlfn.XLOOKUP(AB$1,Attendance_sorted!$B210:$CW210,Attendance_sorted!$B210:$CW210,"nn")&lt;&gt;"nn","•",""),"")</f>
        <v/>
      </c>
      <c r="AC211" s="1" t="str">
        <f ca="1">IF(($A211&lt;&gt;"")*(AC$1&lt;&gt;""),IF(_xlfn.XLOOKUP(AC$1,Attendance_sorted!$B210:$CW210,Attendance_sorted!$B210:$CW210,"nn")&lt;&gt;"nn","•",""),"")</f>
        <v/>
      </c>
      <c r="AD211" s="1" t="str">
        <f ca="1">IF(($A211&lt;&gt;"")*(AD$1&lt;&gt;""),IF(_xlfn.XLOOKUP(AD$1,Attendance_sorted!$B210:$CW210,Attendance_sorted!$B210:$CW210,"nn")&lt;&gt;"nn","•",""),"")</f>
        <v/>
      </c>
      <c r="AE211" s="1" t="str">
        <f ca="1">IF(($A211&lt;&gt;"")*(AE$1&lt;&gt;""),IF(_xlfn.XLOOKUP(AE$1,Attendance_sorted!$B210:$CW210,Attendance_sorted!$B210:$CW210,"nn")&lt;&gt;"nn","•",""),"")</f>
        <v/>
      </c>
      <c r="AF211" s="1" t="str">
        <f ca="1">IF(($A211&lt;&gt;"")*(AF$1&lt;&gt;""),IF(_xlfn.XLOOKUP(AF$1,Attendance_sorted!$B210:$CW210,Attendance_sorted!$B210:$CW210,"nn")&lt;&gt;"nn","•",""),"")</f>
        <v/>
      </c>
      <c r="AG211" s="1" t="str">
        <f ca="1">IF(($A211&lt;&gt;"")*(AG$1&lt;&gt;""),IF(_xlfn.XLOOKUP(AG$1,Attendance_sorted!$B210:$CW210,Attendance_sorted!$B210:$CW210,"nn")&lt;&gt;"nn","•",""),"")</f>
        <v/>
      </c>
      <c r="AH211" s="1" t="str">
        <f ca="1">IF(($A211&lt;&gt;"")*(AH$1&lt;&gt;""),IF(_xlfn.XLOOKUP(AH$1,Attendance_sorted!$B210:$CW210,Attendance_sorted!$B210:$CW210,"nn")&lt;&gt;"nn","•",""),"")</f>
        <v/>
      </c>
      <c r="AI211" s="1" t="str">
        <f ca="1">IF(($A211&lt;&gt;"")*(AI$1&lt;&gt;""),IF(_xlfn.XLOOKUP(AI$1,Attendance_sorted!$B210:$CW210,Attendance_sorted!$B210:$CW210,"nn")&lt;&gt;"nn","•",""),"")</f>
        <v/>
      </c>
      <c r="AJ211" s="1" t="str">
        <f ca="1">IF(($A211&lt;&gt;"")*(AJ$1&lt;&gt;""),IF(_xlfn.XLOOKUP(AJ$1,Attendance_sorted!$B210:$CW210,Attendance_sorted!$B210:$CW210,"nn")&lt;&gt;"nn","•",""),"")</f>
        <v/>
      </c>
      <c r="AK211" s="1" t="str">
        <f ca="1">IF(($A211&lt;&gt;"")*(AK$1&lt;&gt;""),IF(_xlfn.XLOOKUP(AK$1,Attendance_sorted!$B210:$CW210,Attendance_sorted!$B210:$CW210,"nn")&lt;&gt;"nn","•",""),"")</f>
        <v/>
      </c>
      <c r="AL211" s="1" t="str">
        <f ca="1">IF(($A211&lt;&gt;"")*(AL$1&lt;&gt;""),IF(_xlfn.XLOOKUP(AL$1,Attendance_sorted!$B210:$CW210,Attendance_sorted!$B210:$CW210,"nn")&lt;&gt;"nn","•",""),"")</f>
        <v/>
      </c>
      <c r="AM211" s="1" t="str">
        <f ca="1">IF(($A211&lt;&gt;"")*(AM$1&lt;&gt;""),IF(_xlfn.XLOOKUP(AM$1,Attendance_sorted!$B210:$CW210,Attendance_sorted!$B210:$CW210,"nn")&lt;&gt;"nn","•",""),"")</f>
        <v/>
      </c>
      <c r="AN211" s="1" t="str">
        <f ca="1">IF(($A211&lt;&gt;"")*(AN$1&lt;&gt;""),IF(_xlfn.XLOOKUP(AN$1,Attendance_sorted!$B210:$CW210,Attendance_sorted!$B210:$CW210,"nn")&lt;&gt;"nn","•",""),"")</f>
        <v/>
      </c>
      <c r="AO211" s="1" t="str">
        <f ca="1">IF(($A211&lt;&gt;"")*(AO$1&lt;&gt;""),IF(_xlfn.XLOOKUP(AO$1,Attendance_sorted!$B210:$CW210,Attendance_sorted!$B210:$CW210,"nn")&lt;&gt;"nn","•",""),"")</f>
        <v/>
      </c>
      <c r="AP211" s="1" t="str">
        <f ca="1">IF(($A211&lt;&gt;"")*(AP$1&lt;&gt;""),IF(_xlfn.XLOOKUP(AP$1,Attendance_sorted!$B210:$CW210,Attendance_sorted!$B210:$CW210,"nn")&lt;&gt;"nn","•",""),"")</f>
        <v/>
      </c>
      <c r="AQ211" s="1" t="str">
        <f ca="1">IF(($A211&lt;&gt;"")*(AQ$1&lt;&gt;""),IF(_xlfn.XLOOKUP(AQ$1,Attendance_sorted!$B210:$CW210,Attendance_sorted!$B210:$CW210,"nn")&lt;&gt;"nn","•",""),"")</f>
        <v/>
      </c>
      <c r="AR211" s="1" t="str">
        <f ca="1">IF(($A211&lt;&gt;"")*(AR$1&lt;&gt;""),IF(_xlfn.XLOOKUP(AR$1,Attendance_sorted!$B210:$CW210,Attendance_sorted!$B210:$CW210,"nn")&lt;&gt;"nn","•",""),"")</f>
        <v/>
      </c>
      <c r="AS211" s="1" t="str">
        <f ca="1">IF(($A211&lt;&gt;"")*(AS$1&lt;&gt;""),IF(_xlfn.XLOOKUP(AS$1,Attendance_sorted!$B210:$CW210,Attendance_sorted!$B210:$CW210,"nn")&lt;&gt;"nn","•",""),"")</f>
        <v/>
      </c>
      <c r="AT211" s="1" t="str">
        <f ca="1">IF(($A211&lt;&gt;"")*(AT$1&lt;&gt;""),IF(_xlfn.XLOOKUP(AT$1,Attendance_sorted!$B210:$CW210,Attendance_sorted!$B210:$CW210,"nn")&lt;&gt;"nn","•",""),"")</f>
        <v/>
      </c>
      <c r="AU211" s="1" t="str">
        <f ca="1">IF(($A211&lt;&gt;"")*(AU$1&lt;&gt;""),IF(_xlfn.XLOOKUP(AU$1,Attendance_sorted!$B210:$CW210,Attendance_sorted!$B210:$CW210,"nn")&lt;&gt;"nn","•",""),"")</f>
        <v/>
      </c>
      <c r="AV211" s="1" t="str">
        <f ca="1">IF(($A211&lt;&gt;"")*(AV$1&lt;&gt;""),IF(_xlfn.XLOOKUP(AV$1,Attendance_sorted!$B210:$CW210,Attendance_sorted!$B210:$CW210,"nn")&lt;&gt;"nn","•",""),"")</f>
        <v/>
      </c>
      <c r="AW211" s="1" t="str">
        <f ca="1">IF(($A211&lt;&gt;"")*(AW$1&lt;&gt;""),IF(_xlfn.XLOOKUP(AW$1,Attendance_sorted!$B210:$CW210,Attendance_sorted!$B210:$CW210,"nn")&lt;&gt;"nn","•",""),"")</f>
        <v/>
      </c>
      <c r="AX211" s="1" t="str">
        <f ca="1">IF(($A211&lt;&gt;"")*(AX$1&lt;&gt;""),IF(_xlfn.XLOOKUP(AX$1,Attendance_sorted!$B210:$CW210,Attendance_sorted!$B210:$CW210,"nn")&lt;&gt;"nn","•",""),"")</f>
        <v/>
      </c>
      <c r="AY211" s="1" t="str">
        <f ca="1">IF(($A211&lt;&gt;"")*(AY$1&lt;&gt;""),IF(_xlfn.XLOOKUP(AY$1,Attendance_sorted!$B210:$CW210,Attendance_sorted!$B210:$CW210,"nn")&lt;&gt;"nn","•",""),"")</f>
        <v/>
      </c>
      <c r="AZ211" s="1" t="str">
        <f ca="1">IF(($A211&lt;&gt;"")*(AZ$1&lt;&gt;""),IF(_xlfn.XLOOKUP(AZ$1,Attendance_sorted!$B210:$CW210,Attendance_sorted!$B210:$CW210,"nn")&lt;&gt;"nn","•",""),"")</f>
        <v/>
      </c>
      <c r="BA211" s="1" t="str">
        <f ca="1">IF(($A211&lt;&gt;"")*(BA$1&lt;&gt;""),IF(_xlfn.XLOOKUP(BA$1,Attendance_sorted!$B210:$CW210,Attendance_sorted!$B210:$CW210,"nn")&lt;&gt;"nn","•",""),"")</f>
        <v/>
      </c>
      <c r="BB211" s="1" t="str">
        <f ca="1">IF(($A211&lt;&gt;"")*(BB$1&lt;&gt;""),IF(_xlfn.XLOOKUP(BB$1,Attendance_sorted!$B210:$CW210,Attendance_sorted!$B210:$CW210,"nn")&lt;&gt;"nn","•",""),"")</f>
        <v/>
      </c>
      <c r="BC211" s="1" t="str">
        <f ca="1">IF(($A211&lt;&gt;"")*(BC$1&lt;&gt;""),IF(_xlfn.XLOOKUP(BC$1,Attendance_sorted!$B210:$CW210,Attendance_sorted!$B210:$CW210,"nn")&lt;&gt;"nn","•",""),"")</f>
        <v/>
      </c>
      <c r="BD211" s="1" t="str">
        <f ca="1">IF(($A211&lt;&gt;"")*(BD$1&lt;&gt;""),IF(_xlfn.XLOOKUP(BD$1,Attendance_sorted!$B210:$CW210,Attendance_sorted!$B210:$CW210,"nn")&lt;&gt;"nn","•",""),"")</f>
        <v/>
      </c>
      <c r="BE211" s="1" t="str">
        <f ca="1">IF(($A211&lt;&gt;"")*(BE$1&lt;&gt;""),IF(_xlfn.XLOOKUP(BE$1,Attendance_sorted!$B210:$CW210,Attendance_sorted!$B210:$CW210,"nn")&lt;&gt;"nn","•",""),"")</f>
        <v/>
      </c>
      <c r="BF211" s="1" t="str">
        <f ca="1">IF(($A211&lt;&gt;"")*(BF$1&lt;&gt;""),IF(_xlfn.XLOOKUP(BF$1,Attendance_sorted!$B210:$CW210,Attendance_sorted!$B210:$CW210,"nn")&lt;&gt;"nn","•",""),"")</f>
        <v/>
      </c>
      <c r="BG211" s="1" t="str">
        <f ca="1">IF(($A211&lt;&gt;"")*(BG$1&lt;&gt;""),IF(_xlfn.XLOOKUP(BG$1,Attendance_sorted!$B210:$CW210,Attendance_sorted!$B210:$CW210,"nn")&lt;&gt;"nn","•",""),"")</f>
        <v/>
      </c>
      <c r="BH211" s="1" t="str">
        <f ca="1">IF(($A211&lt;&gt;"")*(BH$1&lt;&gt;""),IF(_xlfn.XLOOKUP(BH$1,Attendance_sorted!$B210:$CW210,Attendance_sorted!$B210:$CW210,"nn")&lt;&gt;"nn","•",""),"")</f>
        <v/>
      </c>
      <c r="BI211" s="1" t="str">
        <f ca="1">IF(($A211&lt;&gt;"")*(BI$1&lt;&gt;""),IF(_xlfn.XLOOKUP(BI$1,Attendance_sorted!$B210:$CW210,Attendance_sorted!$B210:$CW210,"nn")&lt;&gt;"nn","•",""),"")</f>
        <v/>
      </c>
      <c r="BJ211" s="1" t="str">
        <f ca="1">IF(($A211&lt;&gt;"")*(BJ$1&lt;&gt;""),IF(_xlfn.XLOOKUP(BJ$1,Attendance_sorted!$B210:$CW210,Attendance_sorted!$B210:$CW210,"nn")&lt;&gt;"nn","•",""),"")</f>
        <v/>
      </c>
      <c r="BK211" s="1" t="str">
        <f ca="1">IF(($A211&lt;&gt;"")*(BK$1&lt;&gt;""),IF(_xlfn.XLOOKUP(BK$1,Attendance_sorted!$B210:$CW210,Attendance_sorted!$B210:$CW210,"nn")&lt;&gt;"nn","•",""),"")</f>
        <v/>
      </c>
      <c r="BL211" s="1" t="str">
        <f ca="1">IF(($A211&lt;&gt;"")*(BL$1&lt;&gt;""),IF(_xlfn.XLOOKUP(BL$1,Attendance_sorted!$B210:$CW210,Attendance_sorted!$B210:$CW210,"nn")&lt;&gt;"nn","•",""),"")</f>
        <v/>
      </c>
      <c r="BM211" s="1" t="str">
        <f ca="1">IF(($A211&lt;&gt;"")*(BM$1&lt;&gt;""),IF(_xlfn.XLOOKUP(BM$1,Attendance_sorted!$B210:$CW210,Attendance_sorted!$B210:$CW210,"nn")&lt;&gt;"nn","•",""),"")</f>
        <v/>
      </c>
      <c r="BN211" s="1" t="str">
        <f ca="1">IF(($A211&lt;&gt;"")*(BN$1&lt;&gt;""),IF(_xlfn.XLOOKUP(BN$1,Attendance_sorted!$B210:$CW210,Attendance_sorted!$B210:$CW210,"nn")&lt;&gt;"nn","•",""),"")</f>
        <v/>
      </c>
      <c r="BO211" s="1" t="str">
        <f ca="1">IF(($A211&lt;&gt;"")*(BO$1&lt;&gt;""),IF(_xlfn.XLOOKUP(BO$1,Attendance_sorted!$B210:$CW210,Attendance_sorted!$B210:$CW210,"nn")&lt;&gt;"nn","•",""),"")</f>
        <v/>
      </c>
      <c r="BP211" s="1" t="str">
        <f ca="1">IF(($A211&lt;&gt;"")*(BP$1&lt;&gt;""),IF(_xlfn.XLOOKUP(BP$1,Attendance_sorted!$B210:$CW210,Attendance_sorted!$B210:$CW210,"nn")&lt;&gt;"nn","•",""),"")</f>
        <v/>
      </c>
      <c r="BQ211" s="1" t="str">
        <f ca="1">IF(($A211&lt;&gt;"")*(BQ$1&lt;&gt;""),IF(_xlfn.XLOOKUP(BQ$1,Attendance_sorted!$B210:$CW210,Attendance_sorted!$B210:$CW210,"nn")&lt;&gt;"nn","•",""),"")</f>
        <v/>
      </c>
      <c r="BR211" s="1" t="str">
        <f ca="1">IF(($A211&lt;&gt;"")*(BR$1&lt;&gt;""),IF(_xlfn.XLOOKUP(BR$1,Attendance_sorted!$B210:$CW210,Attendance_sorted!$B210:$CW210,"nn")&lt;&gt;"nn","•",""),"")</f>
        <v/>
      </c>
      <c r="BS211" s="1" t="str">
        <f ca="1">IF(($A211&lt;&gt;"")*(BS$1&lt;&gt;""),IF(_xlfn.XLOOKUP(BS$1,Attendance_sorted!$B210:$CW210,Attendance_sorted!$B210:$CW210,"nn")&lt;&gt;"nn","•",""),"")</f>
        <v/>
      </c>
      <c r="BT211" s="1" t="str">
        <f ca="1">IF(($A211&lt;&gt;"")*(BT$1&lt;&gt;""),IF(_xlfn.XLOOKUP(BT$1,Attendance_sorted!$B210:$CW210,Attendance_sorted!$B210:$CW210,"nn")&lt;&gt;"nn","•",""),"")</f>
        <v/>
      </c>
      <c r="BU211" s="1" t="str">
        <f ca="1">IF(($A211&lt;&gt;"")*(BU$1&lt;&gt;""),IF(_xlfn.XLOOKUP(BU$1,Attendance_sorted!$B210:$CW210,Attendance_sorted!$B210:$CW210,"nn")&lt;&gt;"nn","•",""),"")</f>
        <v/>
      </c>
      <c r="BV211" s="1" t="str">
        <f ca="1">IF(($A211&lt;&gt;"")*(BV$1&lt;&gt;""),IF(_xlfn.XLOOKUP(BV$1,Attendance_sorted!$B210:$CW210,Attendance_sorted!$B210:$CW210,"nn")&lt;&gt;"nn","•",""),"")</f>
        <v/>
      </c>
      <c r="BW211" s="1" t="str">
        <f ca="1">IF(($A211&lt;&gt;"")*(BW$1&lt;&gt;""),IF(_xlfn.XLOOKUP(BW$1,Attendance_sorted!$B210:$CW210,Attendance_sorted!$B210:$CW210,"nn")&lt;&gt;"nn","•",""),"")</f>
        <v/>
      </c>
      <c r="BX211" s="1" t="str">
        <f ca="1">IF(($A211&lt;&gt;"")*(BX$1&lt;&gt;""),IF(_xlfn.XLOOKUP(BX$1,Attendance_sorted!$B210:$CW210,Attendance_sorted!$B210:$CW210,"nn")&lt;&gt;"nn","•",""),"")</f>
        <v/>
      </c>
      <c r="BY211" s="1" t="str">
        <f ca="1">IF(($A211&lt;&gt;"")*(BY$1&lt;&gt;""),IF(_xlfn.XLOOKUP(BY$1,Attendance_sorted!$B210:$CW210,Attendance_sorted!$B210:$CW210,"nn")&lt;&gt;"nn","•",""),"")</f>
        <v/>
      </c>
      <c r="BZ211" s="1" t="str">
        <f ca="1">IF(($A211&lt;&gt;"")*(BZ$1&lt;&gt;""),IF(_xlfn.XLOOKUP(BZ$1,Attendance_sorted!$B210:$CW210,Attendance_sorted!$B210:$CW210,"nn")&lt;&gt;"nn","•",""),"")</f>
        <v/>
      </c>
      <c r="CA211" s="1" t="str">
        <f ca="1">IF(($A211&lt;&gt;"")*(CA$1&lt;&gt;""),IF(_xlfn.XLOOKUP(CA$1,Attendance_sorted!$B210:$CW210,Attendance_sorted!$B210:$CW210,"nn")&lt;&gt;"nn","•",""),"")</f>
        <v/>
      </c>
      <c r="CB211" s="1" t="str">
        <f ca="1">IF(($A211&lt;&gt;"")*(CB$1&lt;&gt;""),IF(_xlfn.XLOOKUP(CB$1,Attendance_sorted!$B210:$CW210,Attendance_sorted!$B210:$CW210,"nn")&lt;&gt;"nn","•",""),"")</f>
        <v/>
      </c>
      <c r="CC211" s="1" t="str">
        <f ca="1">IF(($A211&lt;&gt;"")*(CC$1&lt;&gt;""),IF(_xlfn.XLOOKUP(CC$1,Attendance_sorted!$B210:$CW210,Attendance_sorted!$B210:$CW210,"nn")&lt;&gt;"nn","•",""),"")</f>
        <v/>
      </c>
      <c r="CD211" s="1" t="str">
        <f ca="1">IF(($A211&lt;&gt;"")*(CD$1&lt;&gt;""),IF(_xlfn.XLOOKUP(CD$1,Attendance_sorted!$B210:$CW210,Attendance_sorted!$B210:$CW210,"nn")&lt;&gt;"nn","•",""),"")</f>
        <v/>
      </c>
      <c r="CE211" s="1" t="str">
        <f ca="1">IF(($A211&lt;&gt;"")*(CE$1&lt;&gt;""),IF(_xlfn.XLOOKUP(CE$1,Attendance_sorted!$B210:$CW210,Attendance_sorted!$B210:$CW210,"nn")&lt;&gt;"nn","•",""),"")</f>
        <v/>
      </c>
      <c r="CF211" s="1" t="str">
        <f ca="1">IF(($A211&lt;&gt;"")*(CF$1&lt;&gt;""),IF(_xlfn.XLOOKUP(CF$1,Attendance_sorted!$B210:$CW210,Attendance_sorted!$B210:$CW210,"nn")&lt;&gt;"nn","•",""),"")</f>
        <v/>
      </c>
      <c r="CG211" s="1" t="str">
        <f ca="1">IF(($A211&lt;&gt;"")*(CG$1&lt;&gt;""),IF(_xlfn.XLOOKUP(CG$1,Attendance_sorted!$B210:$CW210,Attendance_sorted!$B210:$CW210,"nn")&lt;&gt;"nn","•",""),"")</f>
        <v/>
      </c>
      <c r="CH211" s="1" t="str">
        <f ca="1">IF(($A211&lt;&gt;"")*(CH$1&lt;&gt;""),IF(_xlfn.XLOOKUP(CH$1,Attendance_sorted!$B210:$CW210,Attendance_sorted!$B210:$CW210,"nn")&lt;&gt;"nn","•",""),"")</f>
        <v/>
      </c>
      <c r="CI211" s="1" t="str">
        <f ca="1">IF(($A211&lt;&gt;"")*(CI$1&lt;&gt;""),IF(_xlfn.XLOOKUP(CI$1,Attendance_sorted!$B210:$CW210,Attendance_sorted!$B210:$CW210,"nn")&lt;&gt;"nn","•",""),"")</f>
        <v/>
      </c>
      <c r="CJ211" s="1" t="str">
        <f ca="1">IF(($A211&lt;&gt;"")*(CJ$1&lt;&gt;""),IF(_xlfn.XLOOKUP(CJ$1,Attendance_sorted!$B210:$CW210,Attendance_sorted!$B210:$CW210,"nn")&lt;&gt;"nn","•",""),"")</f>
        <v/>
      </c>
      <c r="CK211" s="1" t="str">
        <f ca="1">IF(($A211&lt;&gt;"")*(CK$1&lt;&gt;""),IF(_xlfn.XLOOKUP(CK$1,Attendance_sorted!$B210:$CW210,Attendance_sorted!$B210:$CW210,"nn")&lt;&gt;"nn","•",""),"")</f>
        <v/>
      </c>
      <c r="CL211" s="1" t="str">
        <f ca="1">IF(($A211&lt;&gt;"")*(CL$1&lt;&gt;""),IF(_xlfn.XLOOKUP(CL$1,Attendance_sorted!$B210:$CW210,Attendance_sorted!$B210:$CW210,"nn")&lt;&gt;"nn","•",""),"")</f>
        <v/>
      </c>
      <c r="CM211" s="1" t="str">
        <f ca="1">IF(($A211&lt;&gt;"")*(CM$1&lt;&gt;""),IF(_xlfn.XLOOKUP(CM$1,Attendance_sorted!$B210:$CW210,Attendance_sorted!$B210:$CW210,"nn")&lt;&gt;"nn","•",""),"")</f>
        <v/>
      </c>
      <c r="CN211" s="1" t="str">
        <f ca="1">IF(($A211&lt;&gt;"")*(CN$1&lt;&gt;""),IF(_xlfn.XLOOKUP(CN$1,Attendance_sorted!$B210:$CW210,Attendance_sorted!$B210:$CW210,"nn")&lt;&gt;"nn","•",""),"")</f>
        <v/>
      </c>
      <c r="CO211" s="1" t="str">
        <f ca="1">IF(($A211&lt;&gt;"")*(CO$1&lt;&gt;""),IF(_xlfn.XLOOKUP(CO$1,Attendance_sorted!$B210:$CW210,Attendance_sorted!$B210:$CW210,"nn")&lt;&gt;"nn","•",""),"")</f>
        <v/>
      </c>
      <c r="CP211" s="1" t="str">
        <f ca="1">IF(($A211&lt;&gt;"")*(CP$1&lt;&gt;""),IF(_xlfn.XLOOKUP(CP$1,Attendance_sorted!$B210:$CW210,Attendance_sorted!$B210:$CW210,"nn")&lt;&gt;"nn","•",""),"")</f>
        <v/>
      </c>
      <c r="CQ211" s="1" t="str">
        <f ca="1">IF(($A211&lt;&gt;"")*(CQ$1&lt;&gt;""),IF(_xlfn.XLOOKUP(CQ$1,Attendance_sorted!$B210:$CW210,Attendance_sorted!$B210:$CW210,"nn")&lt;&gt;"nn","•",""),"")</f>
        <v/>
      </c>
      <c r="CR211" s="1" t="str">
        <f ca="1">IF(($A211&lt;&gt;"")*(CR$1&lt;&gt;""),IF(_xlfn.XLOOKUP(CR$1,Attendance_sorted!$B210:$CW210,Attendance_sorted!$B210:$CW210,"nn")&lt;&gt;"nn","•",""),"")</f>
        <v/>
      </c>
      <c r="CS211" s="1" t="str">
        <f ca="1">IF(($A211&lt;&gt;"")*(CS$1&lt;&gt;""),IF(_xlfn.XLOOKUP(CS$1,Attendance_sorted!$B210:$CW210,Attendance_sorted!$B210:$CW210,"nn")&lt;&gt;"nn","•",""),"")</f>
        <v/>
      </c>
      <c r="CT211" s="1" t="str">
        <f ca="1">IF(($A211&lt;&gt;"")*(CT$1&lt;&gt;""),IF(_xlfn.XLOOKUP(CT$1,Attendance_sorted!$B210:$CW210,Attendance_sorted!$B210:$CW210,"nn")&lt;&gt;"nn","•",""),"")</f>
        <v/>
      </c>
      <c r="CU211" s="1" t="str">
        <f ca="1">IF(($A211&lt;&gt;"")*(CU$1&lt;&gt;""),IF(_xlfn.XLOOKUP(CU$1,Attendance_sorted!$B210:$CW210,Attendance_sorted!$B210:$CW210,"nn")&lt;&gt;"nn","•",""),"")</f>
        <v/>
      </c>
      <c r="CV211" s="1" t="str">
        <f ca="1">IF(($A211&lt;&gt;"")*(CV$1&lt;&gt;""),IF(_xlfn.XLOOKUP(CV$1,Attendance_sorted!$B210:$CW210,Attendance_sorted!$B210:$CW210,"nn")&lt;&gt;"nn","•",""),"")</f>
        <v/>
      </c>
      <c r="CW211" s="1" t="str">
        <f ca="1">IF(($A211&lt;&gt;"")*(CW$1&lt;&gt;""),IF(_xlfn.XLOOKUP(CW$1,Attendance_sorted!$B210:$CW210,Attendance_sorted!$B210:$CW210,"nn")&lt;&gt;"nn","•",""),"")</f>
        <v/>
      </c>
    </row>
    <row r="212" spans="1:101">
      <c r="A212" s="1">
        <v>746</v>
      </c>
      <c r="B212" s="1" t="str">
        <f ca="1">IF(($A212&lt;&gt;"")*(B$1&lt;&gt;""),IF(_xlfn.XLOOKUP(B$1,Attendance_sorted!$B211:$CW211,Attendance_sorted!$B211:$CW211,"nn")&lt;&gt;"nn","•",""),"")</f>
        <v/>
      </c>
      <c r="C212" s="1" t="str">
        <f ca="1">IF(($A212&lt;&gt;"")*(C$1&lt;&gt;""),IF(_xlfn.XLOOKUP(C$1,Attendance_sorted!$B211:$CW211,Attendance_sorted!$B211:$CW211,"nn")&lt;&gt;"nn","•",""),"")</f>
        <v/>
      </c>
      <c r="D212" s="1" t="str">
        <f ca="1">IF(($A212&lt;&gt;"")*(D$1&lt;&gt;""),IF(_xlfn.XLOOKUP(D$1,Attendance_sorted!$B211:$CW211,Attendance_sorted!$B211:$CW211,"nn")&lt;&gt;"nn","•",""),"")</f>
        <v/>
      </c>
      <c r="E212" s="1" t="str">
        <f ca="1">IF(($A212&lt;&gt;"")*(E$1&lt;&gt;""),IF(_xlfn.XLOOKUP(E$1,Attendance_sorted!$B211:$CW211,Attendance_sorted!$B211:$CW211,"nn")&lt;&gt;"nn","•",""),"")</f>
        <v/>
      </c>
      <c r="F212" s="1" t="str">
        <f ca="1">IF(($A212&lt;&gt;"")*(F$1&lt;&gt;""),IF(_xlfn.XLOOKUP(F$1,Attendance_sorted!$B211:$CW211,Attendance_sorted!$B211:$CW211,"nn")&lt;&gt;"nn","•",""),"")</f>
        <v/>
      </c>
      <c r="G212" s="1" t="str">
        <f ca="1">IF(($A212&lt;&gt;"")*(G$1&lt;&gt;""),IF(_xlfn.XLOOKUP(G$1,Attendance_sorted!$B211:$CW211,Attendance_sorted!$B211:$CW211,"nn")&lt;&gt;"nn","•",""),"")</f>
        <v/>
      </c>
      <c r="H212" s="1" t="str">
        <f ca="1">IF(($A212&lt;&gt;"")*(H$1&lt;&gt;""),IF(_xlfn.XLOOKUP(H$1,Attendance_sorted!$B211:$CW211,Attendance_sorted!$B211:$CW211,"nn")&lt;&gt;"nn","•",""),"")</f>
        <v/>
      </c>
      <c r="I212" s="1" t="str">
        <f ca="1">IF(($A212&lt;&gt;"")*(I$1&lt;&gt;""),IF(_xlfn.XLOOKUP(I$1,Attendance_sorted!$B211:$CW211,Attendance_sorted!$B211:$CW211,"nn")&lt;&gt;"nn","•",""),"")</f>
        <v/>
      </c>
      <c r="J212" s="1" t="str">
        <f ca="1">IF(($A212&lt;&gt;"")*(J$1&lt;&gt;""),IF(_xlfn.XLOOKUP(J$1,Attendance_sorted!$B211:$CW211,Attendance_sorted!$B211:$CW211,"nn")&lt;&gt;"nn","•",""),"")</f>
        <v/>
      </c>
      <c r="K212" s="1" t="str">
        <f ca="1">IF(($A212&lt;&gt;"")*(K$1&lt;&gt;""),IF(_xlfn.XLOOKUP(K$1,Attendance_sorted!$B211:$CW211,Attendance_sorted!$B211:$CW211,"nn")&lt;&gt;"nn","•",""),"")</f>
        <v/>
      </c>
      <c r="L212" s="1" t="str">
        <f ca="1">IF(($A212&lt;&gt;"")*(L$1&lt;&gt;""),IF(_xlfn.XLOOKUP(L$1,Attendance_sorted!$B211:$CW211,Attendance_sorted!$B211:$CW211,"nn")&lt;&gt;"nn","•",""),"")</f>
        <v/>
      </c>
      <c r="M212" s="1" t="str">
        <f ca="1">IF(($A212&lt;&gt;"")*(M$1&lt;&gt;""),IF(_xlfn.XLOOKUP(M$1,Attendance_sorted!$B211:$CW211,Attendance_sorted!$B211:$CW211,"nn")&lt;&gt;"nn","•",""),"")</f>
        <v/>
      </c>
      <c r="N212" s="1" t="str">
        <f ca="1">IF(($A212&lt;&gt;"")*(N$1&lt;&gt;""),IF(_xlfn.XLOOKUP(N$1,Attendance_sorted!$B211:$CW211,Attendance_sorted!$B211:$CW211,"nn")&lt;&gt;"nn","•",""),"")</f>
        <v/>
      </c>
      <c r="O212" s="1" t="str">
        <f ca="1">IF(($A212&lt;&gt;"")*(O$1&lt;&gt;""),IF(_xlfn.XLOOKUP(O$1,Attendance_sorted!$B211:$CW211,Attendance_sorted!$B211:$CW211,"nn")&lt;&gt;"nn","•",""),"")</f>
        <v/>
      </c>
      <c r="P212" s="1" t="str">
        <f ca="1">IF(($A212&lt;&gt;"")*(P$1&lt;&gt;""),IF(_xlfn.XLOOKUP(P$1,Attendance_sorted!$B211:$CW211,Attendance_sorted!$B211:$CW211,"nn")&lt;&gt;"nn","•",""),"")</f>
        <v/>
      </c>
      <c r="Q212" s="1" t="str">
        <f ca="1">IF(($A212&lt;&gt;"")*(Q$1&lt;&gt;""),IF(_xlfn.XLOOKUP(Q$1,Attendance_sorted!$B211:$CW211,Attendance_sorted!$B211:$CW211,"nn")&lt;&gt;"nn","•",""),"")</f>
        <v/>
      </c>
      <c r="R212" s="1" t="str">
        <f ca="1">IF(($A212&lt;&gt;"")*(R$1&lt;&gt;""),IF(_xlfn.XLOOKUP(R$1,Attendance_sorted!$B211:$CW211,Attendance_sorted!$B211:$CW211,"nn")&lt;&gt;"nn","•",""),"")</f>
        <v>•</v>
      </c>
      <c r="S212" s="1" t="str">
        <f ca="1">IF(($A212&lt;&gt;"")*(S$1&lt;&gt;""),IF(_xlfn.XLOOKUP(S$1,Attendance_sorted!$B211:$CW211,Attendance_sorted!$B211:$CW211,"nn")&lt;&gt;"nn","•",""),"")</f>
        <v/>
      </c>
      <c r="T212" s="1" t="str">
        <f ca="1">IF(($A212&lt;&gt;"")*(T$1&lt;&gt;""),IF(_xlfn.XLOOKUP(T$1,Attendance_sorted!$B211:$CW211,Attendance_sorted!$B211:$CW211,"nn")&lt;&gt;"nn","•",""),"")</f>
        <v/>
      </c>
      <c r="U212" s="1" t="str">
        <f ca="1">IF(($A212&lt;&gt;"")*(U$1&lt;&gt;""),IF(_xlfn.XLOOKUP(U$1,Attendance_sorted!$B211:$CW211,Attendance_sorted!$B211:$CW211,"nn")&lt;&gt;"nn","•",""),"")</f>
        <v/>
      </c>
      <c r="V212" s="1" t="str">
        <f ca="1">IF(($A212&lt;&gt;"")*(V$1&lt;&gt;""),IF(_xlfn.XLOOKUP(V$1,Attendance_sorted!$B211:$CW211,Attendance_sorted!$B211:$CW211,"nn")&lt;&gt;"nn","•",""),"")</f>
        <v/>
      </c>
      <c r="W212" s="1" t="str">
        <f ca="1">IF(($A212&lt;&gt;"")*(W$1&lt;&gt;""),IF(_xlfn.XLOOKUP(W$1,Attendance_sorted!$B211:$CW211,Attendance_sorted!$B211:$CW211,"nn")&lt;&gt;"nn","•",""),"")</f>
        <v/>
      </c>
      <c r="X212" s="1" t="str">
        <f ca="1">IF(($A212&lt;&gt;"")*(X$1&lt;&gt;""),IF(_xlfn.XLOOKUP(X$1,Attendance_sorted!$B211:$CW211,Attendance_sorted!$B211:$CW211,"nn")&lt;&gt;"nn","•",""),"")</f>
        <v/>
      </c>
      <c r="Y212" s="1" t="str">
        <f ca="1">IF(($A212&lt;&gt;"")*(Y$1&lt;&gt;""),IF(_xlfn.XLOOKUP(Y$1,Attendance_sorted!$B211:$CW211,Attendance_sorted!$B211:$CW211,"nn")&lt;&gt;"nn","•",""),"")</f>
        <v/>
      </c>
      <c r="Z212" s="1" t="str">
        <f ca="1">IF(($A212&lt;&gt;"")*(Z$1&lt;&gt;""),IF(_xlfn.XLOOKUP(Z$1,Attendance_sorted!$B211:$CW211,Attendance_sorted!$B211:$CW211,"nn")&lt;&gt;"nn","•",""),"")</f>
        <v/>
      </c>
      <c r="AA212" s="1" t="str">
        <f ca="1">IF(($A212&lt;&gt;"")*(AA$1&lt;&gt;""),IF(_xlfn.XLOOKUP(AA$1,Attendance_sorted!$B211:$CW211,Attendance_sorted!$B211:$CW211,"nn")&lt;&gt;"nn","•",""),"")</f>
        <v/>
      </c>
      <c r="AB212" s="1" t="str">
        <f ca="1">IF(($A212&lt;&gt;"")*(AB$1&lt;&gt;""),IF(_xlfn.XLOOKUP(AB$1,Attendance_sorted!$B211:$CW211,Attendance_sorted!$B211:$CW211,"nn")&lt;&gt;"nn","•",""),"")</f>
        <v/>
      </c>
      <c r="AC212" s="1" t="str">
        <f ca="1">IF(($A212&lt;&gt;"")*(AC$1&lt;&gt;""),IF(_xlfn.XLOOKUP(AC$1,Attendance_sorted!$B211:$CW211,Attendance_sorted!$B211:$CW211,"nn")&lt;&gt;"nn","•",""),"")</f>
        <v/>
      </c>
      <c r="AD212" s="1" t="str">
        <f ca="1">IF(($A212&lt;&gt;"")*(AD$1&lt;&gt;""),IF(_xlfn.XLOOKUP(AD$1,Attendance_sorted!$B211:$CW211,Attendance_sorted!$B211:$CW211,"nn")&lt;&gt;"nn","•",""),"")</f>
        <v/>
      </c>
      <c r="AE212" s="1" t="str">
        <f ca="1">IF(($A212&lt;&gt;"")*(AE$1&lt;&gt;""),IF(_xlfn.XLOOKUP(AE$1,Attendance_sorted!$B211:$CW211,Attendance_sorted!$B211:$CW211,"nn")&lt;&gt;"nn","•",""),"")</f>
        <v/>
      </c>
      <c r="AF212" s="1" t="str">
        <f ca="1">IF(($A212&lt;&gt;"")*(AF$1&lt;&gt;""),IF(_xlfn.XLOOKUP(AF$1,Attendance_sorted!$B211:$CW211,Attendance_sorted!$B211:$CW211,"nn")&lt;&gt;"nn","•",""),"")</f>
        <v/>
      </c>
      <c r="AG212" s="1" t="str">
        <f ca="1">IF(($A212&lt;&gt;"")*(AG$1&lt;&gt;""),IF(_xlfn.XLOOKUP(AG$1,Attendance_sorted!$B211:$CW211,Attendance_sorted!$B211:$CW211,"nn")&lt;&gt;"nn","•",""),"")</f>
        <v/>
      </c>
      <c r="AH212" s="1" t="str">
        <f ca="1">IF(($A212&lt;&gt;"")*(AH$1&lt;&gt;""),IF(_xlfn.XLOOKUP(AH$1,Attendance_sorted!$B211:$CW211,Attendance_sorted!$B211:$CW211,"nn")&lt;&gt;"nn","•",""),"")</f>
        <v/>
      </c>
      <c r="AI212" s="1" t="str">
        <f ca="1">IF(($A212&lt;&gt;"")*(AI$1&lt;&gt;""),IF(_xlfn.XLOOKUP(AI$1,Attendance_sorted!$B211:$CW211,Attendance_sorted!$B211:$CW211,"nn")&lt;&gt;"nn","•",""),"")</f>
        <v/>
      </c>
      <c r="AJ212" s="1" t="str">
        <f ca="1">IF(($A212&lt;&gt;"")*(AJ$1&lt;&gt;""),IF(_xlfn.XLOOKUP(AJ$1,Attendance_sorted!$B211:$CW211,Attendance_sorted!$B211:$CW211,"nn")&lt;&gt;"nn","•",""),"")</f>
        <v/>
      </c>
      <c r="AK212" s="1" t="str">
        <f ca="1">IF(($A212&lt;&gt;"")*(AK$1&lt;&gt;""),IF(_xlfn.XLOOKUP(AK$1,Attendance_sorted!$B211:$CW211,Attendance_sorted!$B211:$CW211,"nn")&lt;&gt;"nn","•",""),"")</f>
        <v/>
      </c>
      <c r="AL212" s="1" t="str">
        <f ca="1">IF(($A212&lt;&gt;"")*(AL$1&lt;&gt;""),IF(_xlfn.XLOOKUP(AL$1,Attendance_sorted!$B211:$CW211,Attendance_sorted!$B211:$CW211,"nn")&lt;&gt;"nn","•",""),"")</f>
        <v/>
      </c>
      <c r="AM212" s="1" t="str">
        <f ca="1">IF(($A212&lt;&gt;"")*(AM$1&lt;&gt;""),IF(_xlfn.XLOOKUP(AM$1,Attendance_sorted!$B211:$CW211,Attendance_sorted!$B211:$CW211,"nn")&lt;&gt;"nn","•",""),"")</f>
        <v/>
      </c>
      <c r="AN212" s="1" t="str">
        <f ca="1">IF(($A212&lt;&gt;"")*(AN$1&lt;&gt;""),IF(_xlfn.XLOOKUP(AN$1,Attendance_sorted!$B211:$CW211,Attendance_sorted!$B211:$CW211,"nn")&lt;&gt;"nn","•",""),"")</f>
        <v/>
      </c>
      <c r="AO212" s="1" t="str">
        <f ca="1">IF(($A212&lt;&gt;"")*(AO$1&lt;&gt;""),IF(_xlfn.XLOOKUP(AO$1,Attendance_sorted!$B211:$CW211,Attendance_sorted!$B211:$CW211,"nn")&lt;&gt;"nn","•",""),"")</f>
        <v/>
      </c>
      <c r="AP212" s="1" t="str">
        <f ca="1">IF(($A212&lt;&gt;"")*(AP$1&lt;&gt;""),IF(_xlfn.XLOOKUP(AP$1,Attendance_sorted!$B211:$CW211,Attendance_sorted!$B211:$CW211,"nn")&lt;&gt;"nn","•",""),"")</f>
        <v/>
      </c>
      <c r="AQ212" s="1" t="str">
        <f ca="1">IF(($A212&lt;&gt;"")*(AQ$1&lt;&gt;""),IF(_xlfn.XLOOKUP(AQ$1,Attendance_sorted!$B211:$CW211,Attendance_sorted!$B211:$CW211,"nn")&lt;&gt;"nn","•",""),"")</f>
        <v/>
      </c>
      <c r="AR212" s="1" t="str">
        <f ca="1">IF(($A212&lt;&gt;"")*(AR$1&lt;&gt;""),IF(_xlfn.XLOOKUP(AR$1,Attendance_sorted!$B211:$CW211,Attendance_sorted!$B211:$CW211,"nn")&lt;&gt;"nn","•",""),"")</f>
        <v/>
      </c>
      <c r="AS212" s="1" t="str">
        <f ca="1">IF(($A212&lt;&gt;"")*(AS$1&lt;&gt;""),IF(_xlfn.XLOOKUP(AS$1,Attendance_sorted!$B211:$CW211,Attendance_sorted!$B211:$CW211,"nn")&lt;&gt;"nn","•",""),"")</f>
        <v/>
      </c>
      <c r="AT212" s="1" t="str">
        <f ca="1">IF(($A212&lt;&gt;"")*(AT$1&lt;&gt;""),IF(_xlfn.XLOOKUP(AT$1,Attendance_sorted!$B211:$CW211,Attendance_sorted!$B211:$CW211,"nn")&lt;&gt;"nn","•",""),"")</f>
        <v/>
      </c>
      <c r="AU212" s="1" t="str">
        <f ca="1">IF(($A212&lt;&gt;"")*(AU$1&lt;&gt;""),IF(_xlfn.XLOOKUP(AU$1,Attendance_sorted!$B211:$CW211,Attendance_sorted!$B211:$CW211,"nn")&lt;&gt;"nn","•",""),"")</f>
        <v/>
      </c>
      <c r="AV212" s="1" t="str">
        <f ca="1">IF(($A212&lt;&gt;"")*(AV$1&lt;&gt;""),IF(_xlfn.XLOOKUP(AV$1,Attendance_sorted!$B211:$CW211,Attendance_sorted!$B211:$CW211,"nn")&lt;&gt;"nn","•",""),"")</f>
        <v/>
      </c>
      <c r="AW212" s="1" t="str">
        <f ca="1">IF(($A212&lt;&gt;"")*(AW$1&lt;&gt;""),IF(_xlfn.XLOOKUP(AW$1,Attendance_sorted!$B211:$CW211,Attendance_sorted!$B211:$CW211,"nn")&lt;&gt;"nn","•",""),"")</f>
        <v/>
      </c>
      <c r="AX212" s="1" t="str">
        <f ca="1">IF(($A212&lt;&gt;"")*(AX$1&lt;&gt;""),IF(_xlfn.XLOOKUP(AX$1,Attendance_sorted!$B211:$CW211,Attendance_sorted!$B211:$CW211,"nn")&lt;&gt;"nn","•",""),"")</f>
        <v/>
      </c>
      <c r="AY212" s="1" t="str">
        <f ca="1">IF(($A212&lt;&gt;"")*(AY$1&lt;&gt;""),IF(_xlfn.XLOOKUP(AY$1,Attendance_sorted!$B211:$CW211,Attendance_sorted!$B211:$CW211,"nn")&lt;&gt;"nn","•",""),"")</f>
        <v/>
      </c>
      <c r="AZ212" s="1" t="str">
        <f ca="1">IF(($A212&lt;&gt;"")*(AZ$1&lt;&gt;""),IF(_xlfn.XLOOKUP(AZ$1,Attendance_sorted!$B211:$CW211,Attendance_sorted!$B211:$CW211,"nn")&lt;&gt;"nn","•",""),"")</f>
        <v/>
      </c>
      <c r="BA212" s="1" t="str">
        <f ca="1">IF(($A212&lt;&gt;"")*(BA$1&lt;&gt;""),IF(_xlfn.XLOOKUP(BA$1,Attendance_sorted!$B211:$CW211,Attendance_sorted!$B211:$CW211,"nn")&lt;&gt;"nn","•",""),"")</f>
        <v/>
      </c>
      <c r="BB212" s="1" t="str">
        <f ca="1">IF(($A212&lt;&gt;"")*(BB$1&lt;&gt;""),IF(_xlfn.XLOOKUP(BB$1,Attendance_sorted!$B211:$CW211,Attendance_sorted!$B211:$CW211,"nn")&lt;&gt;"nn","•",""),"")</f>
        <v/>
      </c>
      <c r="BC212" s="1" t="str">
        <f ca="1">IF(($A212&lt;&gt;"")*(BC$1&lt;&gt;""),IF(_xlfn.XLOOKUP(BC$1,Attendance_sorted!$B211:$CW211,Attendance_sorted!$B211:$CW211,"nn")&lt;&gt;"nn","•",""),"")</f>
        <v/>
      </c>
      <c r="BD212" s="1" t="str">
        <f ca="1">IF(($A212&lt;&gt;"")*(BD$1&lt;&gt;""),IF(_xlfn.XLOOKUP(BD$1,Attendance_sorted!$B211:$CW211,Attendance_sorted!$B211:$CW211,"nn")&lt;&gt;"nn","•",""),"")</f>
        <v/>
      </c>
      <c r="BE212" s="1" t="str">
        <f ca="1">IF(($A212&lt;&gt;"")*(BE$1&lt;&gt;""),IF(_xlfn.XLOOKUP(BE$1,Attendance_sorted!$B211:$CW211,Attendance_sorted!$B211:$CW211,"nn")&lt;&gt;"nn","•",""),"")</f>
        <v/>
      </c>
      <c r="BF212" s="1" t="str">
        <f ca="1">IF(($A212&lt;&gt;"")*(BF$1&lt;&gt;""),IF(_xlfn.XLOOKUP(BF$1,Attendance_sorted!$B211:$CW211,Attendance_sorted!$B211:$CW211,"nn")&lt;&gt;"nn","•",""),"")</f>
        <v/>
      </c>
      <c r="BG212" s="1" t="str">
        <f ca="1">IF(($A212&lt;&gt;"")*(BG$1&lt;&gt;""),IF(_xlfn.XLOOKUP(BG$1,Attendance_sorted!$B211:$CW211,Attendance_sorted!$B211:$CW211,"nn")&lt;&gt;"nn","•",""),"")</f>
        <v/>
      </c>
      <c r="BH212" s="1" t="str">
        <f ca="1">IF(($A212&lt;&gt;"")*(BH$1&lt;&gt;""),IF(_xlfn.XLOOKUP(BH$1,Attendance_sorted!$B211:$CW211,Attendance_sorted!$B211:$CW211,"nn")&lt;&gt;"nn","•",""),"")</f>
        <v/>
      </c>
      <c r="BI212" s="1" t="str">
        <f ca="1">IF(($A212&lt;&gt;"")*(BI$1&lt;&gt;""),IF(_xlfn.XLOOKUP(BI$1,Attendance_sorted!$B211:$CW211,Attendance_sorted!$B211:$CW211,"nn")&lt;&gt;"nn","•",""),"")</f>
        <v/>
      </c>
      <c r="BJ212" s="1" t="str">
        <f ca="1">IF(($A212&lt;&gt;"")*(BJ$1&lt;&gt;""),IF(_xlfn.XLOOKUP(BJ$1,Attendance_sorted!$B211:$CW211,Attendance_sorted!$B211:$CW211,"nn")&lt;&gt;"nn","•",""),"")</f>
        <v/>
      </c>
      <c r="BK212" s="1" t="str">
        <f ca="1">IF(($A212&lt;&gt;"")*(BK$1&lt;&gt;""),IF(_xlfn.XLOOKUP(BK$1,Attendance_sorted!$B211:$CW211,Attendance_sorted!$B211:$CW211,"nn")&lt;&gt;"nn","•",""),"")</f>
        <v/>
      </c>
      <c r="BL212" s="1" t="str">
        <f ca="1">IF(($A212&lt;&gt;"")*(BL$1&lt;&gt;""),IF(_xlfn.XLOOKUP(BL$1,Attendance_sorted!$B211:$CW211,Attendance_sorted!$B211:$CW211,"nn")&lt;&gt;"nn","•",""),"")</f>
        <v/>
      </c>
      <c r="BM212" s="1" t="str">
        <f ca="1">IF(($A212&lt;&gt;"")*(BM$1&lt;&gt;""),IF(_xlfn.XLOOKUP(BM$1,Attendance_sorted!$B211:$CW211,Attendance_sorted!$B211:$CW211,"nn")&lt;&gt;"nn","•",""),"")</f>
        <v/>
      </c>
      <c r="BN212" s="1" t="str">
        <f ca="1">IF(($A212&lt;&gt;"")*(BN$1&lt;&gt;""),IF(_xlfn.XLOOKUP(BN$1,Attendance_sorted!$B211:$CW211,Attendance_sorted!$B211:$CW211,"nn")&lt;&gt;"nn","•",""),"")</f>
        <v/>
      </c>
      <c r="BO212" s="1" t="str">
        <f ca="1">IF(($A212&lt;&gt;"")*(BO$1&lt;&gt;""),IF(_xlfn.XLOOKUP(BO$1,Attendance_sorted!$B211:$CW211,Attendance_sorted!$B211:$CW211,"nn")&lt;&gt;"nn","•",""),"")</f>
        <v/>
      </c>
      <c r="BP212" s="1" t="str">
        <f ca="1">IF(($A212&lt;&gt;"")*(BP$1&lt;&gt;""),IF(_xlfn.XLOOKUP(BP$1,Attendance_sorted!$B211:$CW211,Attendance_sorted!$B211:$CW211,"nn")&lt;&gt;"nn","•",""),"")</f>
        <v/>
      </c>
      <c r="BQ212" s="1" t="str">
        <f ca="1">IF(($A212&lt;&gt;"")*(BQ$1&lt;&gt;""),IF(_xlfn.XLOOKUP(BQ$1,Attendance_sorted!$B211:$CW211,Attendance_sorted!$B211:$CW211,"nn")&lt;&gt;"nn","•",""),"")</f>
        <v/>
      </c>
      <c r="BR212" s="1" t="str">
        <f ca="1">IF(($A212&lt;&gt;"")*(BR$1&lt;&gt;""),IF(_xlfn.XLOOKUP(BR$1,Attendance_sorted!$B211:$CW211,Attendance_sorted!$B211:$CW211,"nn")&lt;&gt;"nn","•",""),"")</f>
        <v/>
      </c>
      <c r="BS212" s="1" t="str">
        <f ca="1">IF(($A212&lt;&gt;"")*(BS$1&lt;&gt;""),IF(_xlfn.XLOOKUP(BS$1,Attendance_sorted!$B211:$CW211,Attendance_sorted!$B211:$CW211,"nn")&lt;&gt;"nn","•",""),"")</f>
        <v/>
      </c>
      <c r="BT212" s="1" t="str">
        <f ca="1">IF(($A212&lt;&gt;"")*(BT$1&lt;&gt;""),IF(_xlfn.XLOOKUP(BT$1,Attendance_sorted!$B211:$CW211,Attendance_sorted!$B211:$CW211,"nn")&lt;&gt;"nn","•",""),"")</f>
        <v/>
      </c>
      <c r="BU212" s="1" t="str">
        <f ca="1">IF(($A212&lt;&gt;"")*(BU$1&lt;&gt;""),IF(_xlfn.XLOOKUP(BU$1,Attendance_sorted!$B211:$CW211,Attendance_sorted!$B211:$CW211,"nn")&lt;&gt;"nn","•",""),"")</f>
        <v/>
      </c>
      <c r="BV212" s="1" t="str">
        <f ca="1">IF(($A212&lt;&gt;"")*(BV$1&lt;&gt;""),IF(_xlfn.XLOOKUP(BV$1,Attendance_sorted!$B211:$CW211,Attendance_sorted!$B211:$CW211,"nn")&lt;&gt;"nn","•",""),"")</f>
        <v/>
      </c>
      <c r="BW212" s="1" t="str">
        <f ca="1">IF(($A212&lt;&gt;"")*(BW$1&lt;&gt;""),IF(_xlfn.XLOOKUP(BW$1,Attendance_sorted!$B211:$CW211,Attendance_sorted!$B211:$CW211,"nn")&lt;&gt;"nn","•",""),"")</f>
        <v/>
      </c>
      <c r="BX212" s="1" t="str">
        <f ca="1">IF(($A212&lt;&gt;"")*(BX$1&lt;&gt;""),IF(_xlfn.XLOOKUP(BX$1,Attendance_sorted!$B211:$CW211,Attendance_sorted!$B211:$CW211,"nn")&lt;&gt;"nn","•",""),"")</f>
        <v/>
      </c>
      <c r="BY212" s="1" t="str">
        <f ca="1">IF(($A212&lt;&gt;"")*(BY$1&lt;&gt;""),IF(_xlfn.XLOOKUP(BY$1,Attendance_sorted!$B211:$CW211,Attendance_sorted!$B211:$CW211,"nn")&lt;&gt;"nn","•",""),"")</f>
        <v/>
      </c>
      <c r="BZ212" s="1" t="str">
        <f ca="1">IF(($A212&lt;&gt;"")*(BZ$1&lt;&gt;""),IF(_xlfn.XLOOKUP(BZ$1,Attendance_sorted!$B211:$CW211,Attendance_sorted!$B211:$CW211,"nn")&lt;&gt;"nn","•",""),"")</f>
        <v/>
      </c>
      <c r="CA212" s="1" t="str">
        <f ca="1">IF(($A212&lt;&gt;"")*(CA$1&lt;&gt;""),IF(_xlfn.XLOOKUP(CA$1,Attendance_sorted!$B211:$CW211,Attendance_sorted!$B211:$CW211,"nn")&lt;&gt;"nn","•",""),"")</f>
        <v/>
      </c>
      <c r="CB212" s="1" t="str">
        <f ca="1">IF(($A212&lt;&gt;"")*(CB$1&lt;&gt;""),IF(_xlfn.XLOOKUP(CB$1,Attendance_sorted!$B211:$CW211,Attendance_sorted!$B211:$CW211,"nn")&lt;&gt;"nn","•",""),"")</f>
        <v/>
      </c>
      <c r="CC212" s="1" t="str">
        <f ca="1">IF(($A212&lt;&gt;"")*(CC$1&lt;&gt;""),IF(_xlfn.XLOOKUP(CC$1,Attendance_sorted!$B211:$CW211,Attendance_sorted!$B211:$CW211,"nn")&lt;&gt;"nn","•",""),"")</f>
        <v/>
      </c>
      <c r="CD212" s="1" t="str">
        <f ca="1">IF(($A212&lt;&gt;"")*(CD$1&lt;&gt;""),IF(_xlfn.XLOOKUP(CD$1,Attendance_sorted!$B211:$CW211,Attendance_sorted!$B211:$CW211,"nn")&lt;&gt;"nn","•",""),"")</f>
        <v/>
      </c>
      <c r="CE212" s="1" t="str">
        <f ca="1">IF(($A212&lt;&gt;"")*(CE$1&lt;&gt;""),IF(_xlfn.XLOOKUP(CE$1,Attendance_sorted!$B211:$CW211,Attendance_sorted!$B211:$CW211,"nn")&lt;&gt;"nn","•",""),"")</f>
        <v/>
      </c>
      <c r="CF212" s="1" t="str">
        <f ca="1">IF(($A212&lt;&gt;"")*(CF$1&lt;&gt;""),IF(_xlfn.XLOOKUP(CF$1,Attendance_sorted!$B211:$CW211,Attendance_sorted!$B211:$CW211,"nn")&lt;&gt;"nn","•",""),"")</f>
        <v/>
      </c>
      <c r="CG212" s="1" t="str">
        <f ca="1">IF(($A212&lt;&gt;"")*(CG$1&lt;&gt;""),IF(_xlfn.XLOOKUP(CG$1,Attendance_sorted!$B211:$CW211,Attendance_sorted!$B211:$CW211,"nn")&lt;&gt;"nn","•",""),"")</f>
        <v/>
      </c>
      <c r="CH212" s="1" t="str">
        <f ca="1">IF(($A212&lt;&gt;"")*(CH$1&lt;&gt;""),IF(_xlfn.XLOOKUP(CH$1,Attendance_sorted!$B211:$CW211,Attendance_sorted!$B211:$CW211,"nn")&lt;&gt;"nn","•",""),"")</f>
        <v/>
      </c>
      <c r="CI212" s="1" t="str">
        <f ca="1">IF(($A212&lt;&gt;"")*(CI$1&lt;&gt;""),IF(_xlfn.XLOOKUP(CI$1,Attendance_sorted!$B211:$CW211,Attendance_sorted!$B211:$CW211,"nn")&lt;&gt;"nn","•",""),"")</f>
        <v/>
      </c>
      <c r="CJ212" s="1" t="str">
        <f ca="1">IF(($A212&lt;&gt;"")*(CJ$1&lt;&gt;""),IF(_xlfn.XLOOKUP(CJ$1,Attendance_sorted!$B211:$CW211,Attendance_sorted!$B211:$CW211,"nn")&lt;&gt;"nn","•",""),"")</f>
        <v/>
      </c>
      <c r="CK212" s="1" t="str">
        <f ca="1">IF(($A212&lt;&gt;"")*(CK$1&lt;&gt;""),IF(_xlfn.XLOOKUP(CK$1,Attendance_sorted!$B211:$CW211,Attendance_sorted!$B211:$CW211,"nn")&lt;&gt;"nn","•",""),"")</f>
        <v/>
      </c>
      <c r="CL212" s="1" t="str">
        <f ca="1">IF(($A212&lt;&gt;"")*(CL$1&lt;&gt;""),IF(_xlfn.XLOOKUP(CL$1,Attendance_sorted!$B211:$CW211,Attendance_sorted!$B211:$CW211,"nn")&lt;&gt;"nn","•",""),"")</f>
        <v/>
      </c>
      <c r="CM212" s="1" t="str">
        <f ca="1">IF(($A212&lt;&gt;"")*(CM$1&lt;&gt;""),IF(_xlfn.XLOOKUP(CM$1,Attendance_sorted!$B211:$CW211,Attendance_sorted!$B211:$CW211,"nn")&lt;&gt;"nn","•",""),"")</f>
        <v/>
      </c>
      <c r="CN212" s="1" t="str">
        <f ca="1">IF(($A212&lt;&gt;"")*(CN$1&lt;&gt;""),IF(_xlfn.XLOOKUP(CN$1,Attendance_sorted!$B211:$CW211,Attendance_sorted!$B211:$CW211,"nn")&lt;&gt;"nn","•",""),"")</f>
        <v/>
      </c>
      <c r="CO212" s="1" t="str">
        <f ca="1">IF(($A212&lt;&gt;"")*(CO$1&lt;&gt;""),IF(_xlfn.XLOOKUP(CO$1,Attendance_sorted!$B211:$CW211,Attendance_sorted!$B211:$CW211,"nn")&lt;&gt;"nn","•",""),"")</f>
        <v/>
      </c>
      <c r="CP212" s="1" t="str">
        <f ca="1">IF(($A212&lt;&gt;"")*(CP$1&lt;&gt;""),IF(_xlfn.XLOOKUP(CP$1,Attendance_sorted!$B211:$CW211,Attendance_sorted!$B211:$CW211,"nn")&lt;&gt;"nn","•",""),"")</f>
        <v/>
      </c>
      <c r="CQ212" s="1" t="str">
        <f ca="1">IF(($A212&lt;&gt;"")*(CQ$1&lt;&gt;""),IF(_xlfn.XLOOKUP(CQ$1,Attendance_sorted!$B211:$CW211,Attendance_sorted!$B211:$CW211,"nn")&lt;&gt;"nn","•",""),"")</f>
        <v/>
      </c>
      <c r="CR212" s="1" t="str">
        <f ca="1">IF(($A212&lt;&gt;"")*(CR$1&lt;&gt;""),IF(_xlfn.XLOOKUP(CR$1,Attendance_sorted!$B211:$CW211,Attendance_sorted!$B211:$CW211,"nn")&lt;&gt;"nn","•",""),"")</f>
        <v/>
      </c>
      <c r="CS212" s="1" t="str">
        <f ca="1">IF(($A212&lt;&gt;"")*(CS$1&lt;&gt;""),IF(_xlfn.XLOOKUP(CS$1,Attendance_sorted!$B211:$CW211,Attendance_sorted!$B211:$CW211,"nn")&lt;&gt;"nn","•",""),"")</f>
        <v/>
      </c>
      <c r="CT212" s="1" t="str">
        <f ca="1">IF(($A212&lt;&gt;"")*(CT$1&lt;&gt;""),IF(_xlfn.XLOOKUP(CT$1,Attendance_sorted!$B211:$CW211,Attendance_sorted!$B211:$CW211,"nn")&lt;&gt;"nn","•",""),"")</f>
        <v/>
      </c>
      <c r="CU212" s="1" t="str">
        <f ca="1">IF(($A212&lt;&gt;"")*(CU$1&lt;&gt;""),IF(_xlfn.XLOOKUP(CU$1,Attendance_sorted!$B211:$CW211,Attendance_sorted!$B211:$CW211,"nn")&lt;&gt;"nn","•",""),"")</f>
        <v/>
      </c>
      <c r="CV212" s="1" t="str">
        <f ca="1">IF(($A212&lt;&gt;"")*(CV$1&lt;&gt;""),IF(_xlfn.XLOOKUP(CV$1,Attendance_sorted!$B211:$CW211,Attendance_sorted!$B211:$CW211,"nn")&lt;&gt;"nn","•",""),"")</f>
        <v/>
      </c>
      <c r="CW212" s="1" t="str">
        <f ca="1">IF(($A212&lt;&gt;"")*(CW$1&lt;&gt;""),IF(_xlfn.XLOOKUP(CW$1,Attendance_sorted!$B211:$CW211,Attendance_sorted!$B211:$CW211,"nn")&lt;&gt;"nn","•",""),"")</f>
        <v/>
      </c>
    </row>
    <row r="213" spans="1:101">
      <c r="A213" s="1">
        <v>747</v>
      </c>
      <c r="B213" s="1" t="str">
        <f ca="1">IF(($A213&lt;&gt;"")*(B$1&lt;&gt;""),IF(_xlfn.XLOOKUP(B$1,Attendance_sorted!$B212:$CW212,Attendance_sorted!$B212:$CW212,"nn")&lt;&gt;"nn","•",""),"")</f>
        <v/>
      </c>
      <c r="C213" s="1" t="str">
        <f ca="1">IF(($A213&lt;&gt;"")*(C$1&lt;&gt;""),IF(_xlfn.XLOOKUP(C$1,Attendance_sorted!$B212:$CW212,Attendance_sorted!$B212:$CW212,"nn")&lt;&gt;"nn","•",""),"")</f>
        <v/>
      </c>
      <c r="D213" s="1" t="str">
        <f ca="1">IF(($A213&lt;&gt;"")*(D$1&lt;&gt;""),IF(_xlfn.XLOOKUP(D$1,Attendance_sorted!$B212:$CW212,Attendance_sorted!$B212:$CW212,"nn")&lt;&gt;"nn","•",""),"")</f>
        <v/>
      </c>
      <c r="E213" s="1" t="str">
        <f ca="1">IF(($A213&lt;&gt;"")*(E$1&lt;&gt;""),IF(_xlfn.XLOOKUP(E$1,Attendance_sorted!$B212:$CW212,Attendance_sorted!$B212:$CW212,"nn")&lt;&gt;"nn","•",""),"")</f>
        <v/>
      </c>
      <c r="F213" s="1" t="str">
        <f ca="1">IF(($A213&lt;&gt;"")*(F$1&lt;&gt;""),IF(_xlfn.XLOOKUP(F$1,Attendance_sorted!$B212:$CW212,Attendance_sorted!$B212:$CW212,"nn")&lt;&gt;"nn","•",""),"")</f>
        <v/>
      </c>
      <c r="G213" s="1" t="str">
        <f ca="1">IF(($A213&lt;&gt;"")*(G$1&lt;&gt;""),IF(_xlfn.XLOOKUP(G$1,Attendance_sorted!$B212:$CW212,Attendance_sorted!$B212:$CW212,"nn")&lt;&gt;"nn","•",""),"")</f>
        <v/>
      </c>
      <c r="H213" s="1" t="str">
        <f ca="1">IF(($A213&lt;&gt;"")*(H$1&lt;&gt;""),IF(_xlfn.XLOOKUP(H$1,Attendance_sorted!$B212:$CW212,Attendance_sorted!$B212:$CW212,"nn")&lt;&gt;"nn","•",""),"")</f>
        <v/>
      </c>
      <c r="I213" s="1" t="str">
        <f ca="1">IF(($A213&lt;&gt;"")*(I$1&lt;&gt;""),IF(_xlfn.XLOOKUP(I$1,Attendance_sorted!$B212:$CW212,Attendance_sorted!$B212:$CW212,"nn")&lt;&gt;"nn","•",""),"")</f>
        <v/>
      </c>
      <c r="J213" s="1" t="str">
        <f ca="1">IF(($A213&lt;&gt;"")*(J$1&lt;&gt;""),IF(_xlfn.XLOOKUP(J$1,Attendance_sorted!$B212:$CW212,Attendance_sorted!$B212:$CW212,"nn")&lt;&gt;"nn","•",""),"")</f>
        <v/>
      </c>
      <c r="K213" s="1" t="str">
        <f ca="1">IF(($A213&lt;&gt;"")*(K$1&lt;&gt;""),IF(_xlfn.XLOOKUP(K$1,Attendance_sorted!$B212:$CW212,Attendance_sorted!$B212:$CW212,"nn")&lt;&gt;"nn","•",""),"")</f>
        <v>•</v>
      </c>
      <c r="L213" s="1" t="str">
        <f ca="1">IF(($A213&lt;&gt;"")*(L$1&lt;&gt;""),IF(_xlfn.XLOOKUP(L$1,Attendance_sorted!$B212:$CW212,Attendance_sorted!$B212:$CW212,"nn")&lt;&gt;"nn","•",""),"")</f>
        <v/>
      </c>
      <c r="M213" s="1" t="str">
        <f ca="1">IF(($A213&lt;&gt;"")*(M$1&lt;&gt;""),IF(_xlfn.XLOOKUP(M$1,Attendance_sorted!$B212:$CW212,Attendance_sorted!$B212:$CW212,"nn")&lt;&gt;"nn","•",""),"")</f>
        <v/>
      </c>
      <c r="N213" s="1" t="str">
        <f ca="1">IF(($A213&lt;&gt;"")*(N$1&lt;&gt;""),IF(_xlfn.XLOOKUP(N$1,Attendance_sorted!$B212:$CW212,Attendance_sorted!$B212:$CW212,"nn")&lt;&gt;"nn","•",""),"")</f>
        <v/>
      </c>
      <c r="O213" s="1" t="str">
        <f ca="1">IF(($A213&lt;&gt;"")*(O$1&lt;&gt;""),IF(_xlfn.XLOOKUP(O$1,Attendance_sorted!$B212:$CW212,Attendance_sorted!$B212:$CW212,"nn")&lt;&gt;"nn","•",""),"")</f>
        <v/>
      </c>
      <c r="P213" s="1" t="str">
        <f ca="1">IF(($A213&lt;&gt;"")*(P$1&lt;&gt;""),IF(_xlfn.XLOOKUP(P$1,Attendance_sorted!$B212:$CW212,Attendance_sorted!$B212:$CW212,"nn")&lt;&gt;"nn","•",""),"")</f>
        <v>•</v>
      </c>
      <c r="Q213" s="1" t="str">
        <f ca="1">IF(($A213&lt;&gt;"")*(Q$1&lt;&gt;""),IF(_xlfn.XLOOKUP(Q$1,Attendance_sorted!$B212:$CW212,Attendance_sorted!$B212:$CW212,"nn")&lt;&gt;"nn","•",""),"")</f>
        <v/>
      </c>
      <c r="R213" s="1" t="str">
        <f ca="1">IF(($A213&lt;&gt;"")*(R$1&lt;&gt;""),IF(_xlfn.XLOOKUP(R$1,Attendance_sorted!$B212:$CW212,Attendance_sorted!$B212:$CW212,"nn")&lt;&gt;"nn","•",""),"")</f>
        <v/>
      </c>
      <c r="S213" s="1" t="str">
        <f ca="1">IF(($A213&lt;&gt;"")*(S$1&lt;&gt;""),IF(_xlfn.XLOOKUP(S$1,Attendance_sorted!$B212:$CW212,Attendance_sorted!$B212:$CW212,"nn")&lt;&gt;"nn","•",""),"")</f>
        <v/>
      </c>
      <c r="T213" s="1" t="str">
        <f ca="1">IF(($A213&lt;&gt;"")*(T$1&lt;&gt;""),IF(_xlfn.XLOOKUP(T$1,Attendance_sorted!$B212:$CW212,Attendance_sorted!$B212:$CW212,"nn")&lt;&gt;"nn","•",""),"")</f>
        <v/>
      </c>
      <c r="U213" s="1" t="str">
        <f ca="1">IF(($A213&lt;&gt;"")*(U$1&lt;&gt;""),IF(_xlfn.XLOOKUP(U$1,Attendance_sorted!$B212:$CW212,Attendance_sorted!$B212:$CW212,"nn")&lt;&gt;"nn","•",""),"")</f>
        <v/>
      </c>
      <c r="V213" s="1" t="str">
        <f ca="1">IF(($A213&lt;&gt;"")*(V$1&lt;&gt;""),IF(_xlfn.XLOOKUP(V$1,Attendance_sorted!$B212:$CW212,Attendance_sorted!$B212:$CW212,"nn")&lt;&gt;"nn","•",""),"")</f>
        <v/>
      </c>
      <c r="W213" s="1" t="str">
        <f ca="1">IF(($A213&lt;&gt;"")*(W$1&lt;&gt;""),IF(_xlfn.XLOOKUP(W$1,Attendance_sorted!$B212:$CW212,Attendance_sorted!$B212:$CW212,"nn")&lt;&gt;"nn","•",""),"")</f>
        <v/>
      </c>
      <c r="X213" s="1" t="str">
        <f ca="1">IF(($A213&lt;&gt;"")*(X$1&lt;&gt;""),IF(_xlfn.XLOOKUP(X$1,Attendance_sorted!$B212:$CW212,Attendance_sorted!$B212:$CW212,"nn")&lt;&gt;"nn","•",""),"")</f>
        <v/>
      </c>
      <c r="Y213" s="1" t="str">
        <f ca="1">IF(($A213&lt;&gt;"")*(Y$1&lt;&gt;""),IF(_xlfn.XLOOKUP(Y$1,Attendance_sorted!$B212:$CW212,Attendance_sorted!$B212:$CW212,"nn")&lt;&gt;"nn","•",""),"")</f>
        <v/>
      </c>
      <c r="Z213" s="1" t="str">
        <f ca="1">IF(($A213&lt;&gt;"")*(Z$1&lt;&gt;""),IF(_xlfn.XLOOKUP(Z$1,Attendance_sorted!$B212:$CW212,Attendance_sorted!$B212:$CW212,"nn")&lt;&gt;"nn","•",""),"")</f>
        <v/>
      </c>
      <c r="AA213" s="1" t="str">
        <f ca="1">IF(($A213&lt;&gt;"")*(AA$1&lt;&gt;""),IF(_xlfn.XLOOKUP(AA$1,Attendance_sorted!$B212:$CW212,Attendance_sorted!$B212:$CW212,"nn")&lt;&gt;"nn","•",""),"")</f>
        <v/>
      </c>
      <c r="AB213" s="1" t="str">
        <f ca="1">IF(($A213&lt;&gt;"")*(AB$1&lt;&gt;""),IF(_xlfn.XLOOKUP(AB$1,Attendance_sorted!$B212:$CW212,Attendance_sorted!$B212:$CW212,"nn")&lt;&gt;"nn","•",""),"")</f>
        <v/>
      </c>
      <c r="AC213" s="1" t="str">
        <f ca="1">IF(($A213&lt;&gt;"")*(AC$1&lt;&gt;""),IF(_xlfn.XLOOKUP(AC$1,Attendance_sorted!$B212:$CW212,Attendance_sorted!$B212:$CW212,"nn")&lt;&gt;"nn","•",""),"")</f>
        <v/>
      </c>
      <c r="AD213" s="1" t="str">
        <f ca="1">IF(($A213&lt;&gt;"")*(AD$1&lt;&gt;""),IF(_xlfn.XLOOKUP(AD$1,Attendance_sorted!$B212:$CW212,Attendance_sorted!$B212:$CW212,"nn")&lt;&gt;"nn","•",""),"")</f>
        <v/>
      </c>
      <c r="AE213" s="1" t="str">
        <f ca="1">IF(($A213&lt;&gt;"")*(AE$1&lt;&gt;""),IF(_xlfn.XLOOKUP(AE$1,Attendance_sorted!$B212:$CW212,Attendance_sorted!$B212:$CW212,"nn")&lt;&gt;"nn","•",""),"")</f>
        <v/>
      </c>
      <c r="AF213" s="1" t="str">
        <f ca="1">IF(($A213&lt;&gt;"")*(AF$1&lt;&gt;""),IF(_xlfn.XLOOKUP(AF$1,Attendance_sorted!$B212:$CW212,Attendance_sorted!$B212:$CW212,"nn")&lt;&gt;"nn","•",""),"")</f>
        <v/>
      </c>
      <c r="AG213" s="1" t="str">
        <f ca="1">IF(($A213&lt;&gt;"")*(AG$1&lt;&gt;""),IF(_xlfn.XLOOKUP(AG$1,Attendance_sorted!$B212:$CW212,Attendance_sorted!$B212:$CW212,"nn")&lt;&gt;"nn","•",""),"")</f>
        <v/>
      </c>
      <c r="AH213" s="1" t="str">
        <f ca="1">IF(($A213&lt;&gt;"")*(AH$1&lt;&gt;""),IF(_xlfn.XLOOKUP(AH$1,Attendance_sorted!$B212:$CW212,Attendance_sorted!$B212:$CW212,"nn")&lt;&gt;"nn","•",""),"")</f>
        <v/>
      </c>
      <c r="AI213" s="1" t="str">
        <f ca="1">IF(($A213&lt;&gt;"")*(AI$1&lt;&gt;""),IF(_xlfn.XLOOKUP(AI$1,Attendance_sorted!$B212:$CW212,Attendance_sorted!$B212:$CW212,"nn")&lt;&gt;"nn","•",""),"")</f>
        <v/>
      </c>
      <c r="AJ213" s="1" t="str">
        <f ca="1">IF(($A213&lt;&gt;"")*(AJ$1&lt;&gt;""),IF(_xlfn.XLOOKUP(AJ$1,Attendance_sorted!$B212:$CW212,Attendance_sorted!$B212:$CW212,"nn")&lt;&gt;"nn","•",""),"")</f>
        <v/>
      </c>
      <c r="AK213" s="1" t="str">
        <f ca="1">IF(($A213&lt;&gt;"")*(AK$1&lt;&gt;""),IF(_xlfn.XLOOKUP(AK$1,Attendance_sorted!$B212:$CW212,Attendance_sorted!$B212:$CW212,"nn")&lt;&gt;"nn","•",""),"")</f>
        <v/>
      </c>
      <c r="AL213" s="1" t="str">
        <f ca="1">IF(($A213&lt;&gt;"")*(AL$1&lt;&gt;""),IF(_xlfn.XLOOKUP(AL$1,Attendance_sorted!$B212:$CW212,Attendance_sorted!$B212:$CW212,"nn")&lt;&gt;"nn","•",""),"")</f>
        <v/>
      </c>
      <c r="AM213" s="1" t="str">
        <f ca="1">IF(($A213&lt;&gt;"")*(AM$1&lt;&gt;""),IF(_xlfn.XLOOKUP(AM$1,Attendance_sorted!$B212:$CW212,Attendance_sorted!$B212:$CW212,"nn")&lt;&gt;"nn","•",""),"")</f>
        <v/>
      </c>
      <c r="AN213" s="1" t="str">
        <f ca="1">IF(($A213&lt;&gt;"")*(AN$1&lt;&gt;""),IF(_xlfn.XLOOKUP(AN$1,Attendance_sorted!$B212:$CW212,Attendance_sorted!$B212:$CW212,"nn")&lt;&gt;"nn","•",""),"")</f>
        <v/>
      </c>
      <c r="AO213" s="1" t="str">
        <f ca="1">IF(($A213&lt;&gt;"")*(AO$1&lt;&gt;""),IF(_xlfn.XLOOKUP(AO$1,Attendance_sorted!$B212:$CW212,Attendance_sorted!$B212:$CW212,"nn")&lt;&gt;"nn","•",""),"")</f>
        <v/>
      </c>
      <c r="AP213" s="1" t="str">
        <f ca="1">IF(($A213&lt;&gt;"")*(AP$1&lt;&gt;""),IF(_xlfn.XLOOKUP(AP$1,Attendance_sorted!$B212:$CW212,Attendance_sorted!$B212:$CW212,"nn")&lt;&gt;"nn","•",""),"")</f>
        <v/>
      </c>
      <c r="AQ213" s="1" t="str">
        <f ca="1">IF(($A213&lt;&gt;"")*(AQ$1&lt;&gt;""),IF(_xlfn.XLOOKUP(AQ$1,Attendance_sorted!$B212:$CW212,Attendance_sorted!$B212:$CW212,"nn")&lt;&gt;"nn","•",""),"")</f>
        <v/>
      </c>
      <c r="AR213" s="1" t="str">
        <f ca="1">IF(($A213&lt;&gt;"")*(AR$1&lt;&gt;""),IF(_xlfn.XLOOKUP(AR$1,Attendance_sorted!$B212:$CW212,Attendance_sorted!$B212:$CW212,"nn")&lt;&gt;"nn","•",""),"")</f>
        <v/>
      </c>
      <c r="AS213" s="1" t="str">
        <f ca="1">IF(($A213&lt;&gt;"")*(AS$1&lt;&gt;""),IF(_xlfn.XLOOKUP(AS$1,Attendance_sorted!$B212:$CW212,Attendance_sorted!$B212:$CW212,"nn")&lt;&gt;"nn","•",""),"")</f>
        <v/>
      </c>
      <c r="AT213" s="1" t="str">
        <f ca="1">IF(($A213&lt;&gt;"")*(AT$1&lt;&gt;""),IF(_xlfn.XLOOKUP(AT$1,Attendance_sorted!$B212:$CW212,Attendance_sorted!$B212:$CW212,"nn")&lt;&gt;"nn","•",""),"")</f>
        <v/>
      </c>
      <c r="AU213" s="1" t="str">
        <f ca="1">IF(($A213&lt;&gt;"")*(AU$1&lt;&gt;""),IF(_xlfn.XLOOKUP(AU$1,Attendance_sorted!$B212:$CW212,Attendance_sorted!$B212:$CW212,"nn")&lt;&gt;"nn","•",""),"")</f>
        <v/>
      </c>
      <c r="AV213" s="1" t="str">
        <f ca="1">IF(($A213&lt;&gt;"")*(AV$1&lt;&gt;""),IF(_xlfn.XLOOKUP(AV$1,Attendance_sorted!$B212:$CW212,Attendance_sorted!$B212:$CW212,"nn")&lt;&gt;"nn","•",""),"")</f>
        <v/>
      </c>
      <c r="AW213" s="1" t="str">
        <f ca="1">IF(($A213&lt;&gt;"")*(AW$1&lt;&gt;""),IF(_xlfn.XLOOKUP(AW$1,Attendance_sorted!$B212:$CW212,Attendance_sorted!$B212:$CW212,"nn")&lt;&gt;"nn","•",""),"")</f>
        <v/>
      </c>
      <c r="AX213" s="1" t="str">
        <f ca="1">IF(($A213&lt;&gt;"")*(AX$1&lt;&gt;""),IF(_xlfn.XLOOKUP(AX$1,Attendance_sorted!$B212:$CW212,Attendance_sorted!$B212:$CW212,"nn")&lt;&gt;"nn","•",""),"")</f>
        <v/>
      </c>
      <c r="AY213" s="1" t="str">
        <f ca="1">IF(($A213&lt;&gt;"")*(AY$1&lt;&gt;""),IF(_xlfn.XLOOKUP(AY$1,Attendance_sorted!$B212:$CW212,Attendance_sorted!$B212:$CW212,"nn")&lt;&gt;"nn","•",""),"")</f>
        <v/>
      </c>
      <c r="AZ213" s="1" t="str">
        <f ca="1">IF(($A213&lt;&gt;"")*(AZ$1&lt;&gt;""),IF(_xlfn.XLOOKUP(AZ$1,Attendance_sorted!$B212:$CW212,Attendance_sorted!$B212:$CW212,"nn")&lt;&gt;"nn","•",""),"")</f>
        <v/>
      </c>
      <c r="BA213" s="1" t="str">
        <f ca="1">IF(($A213&lt;&gt;"")*(BA$1&lt;&gt;""),IF(_xlfn.XLOOKUP(BA$1,Attendance_sorted!$B212:$CW212,Attendance_sorted!$B212:$CW212,"nn")&lt;&gt;"nn","•",""),"")</f>
        <v/>
      </c>
      <c r="BB213" s="1" t="str">
        <f ca="1">IF(($A213&lt;&gt;"")*(BB$1&lt;&gt;""),IF(_xlfn.XLOOKUP(BB$1,Attendance_sorted!$B212:$CW212,Attendance_sorted!$B212:$CW212,"nn")&lt;&gt;"nn","•",""),"")</f>
        <v/>
      </c>
      <c r="BC213" s="1" t="str">
        <f ca="1">IF(($A213&lt;&gt;"")*(BC$1&lt;&gt;""),IF(_xlfn.XLOOKUP(BC$1,Attendance_sorted!$B212:$CW212,Attendance_sorted!$B212:$CW212,"nn")&lt;&gt;"nn","•",""),"")</f>
        <v/>
      </c>
      <c r="BD213" s="1" t="str">
        <f ca="1">IF(($A213&lt;&gt;"")*(BD$1&lt;&gt;""),IF(_xlfn.XLOOKUP(BD$1,Attendance_sorted!$B212:$CW212,Attendance_sorted!$B212:$CW212,"nn")&lt;&gt;"nn","•",""),"")</f>
        <v/>
      </c>
      <c r="BE213" s="1" t="str">
        <f ca="1">IF(($A213&lt;&gt;"")*(BE$1&lt;&gt;""),IF(_xlfn.XLOOKUP(BE$1,Attendance_sorted!$B212:$CW212,Attendance_sorted!$B212:$CW212,"nn")&lt;&gt;"nn","•",""),"")</f>
        <v/>
      </c>
      <c r="BF213" s="1" t="str">
        <f ca="1">IF(($A213&lt;&gt;"")*(BF$1&lt;&gt;""),IF(_xlfn.XLOOKUP(BF$1,Attendance_sorted!$B212:$CW212,Attendance_sorted!$B212:$CW212,"nn")&lt;&gt;"nn","•",""),"")</f>
        <v/>
      </c>
      <c r="BG213" s="1" t="str">
        <f ca="1">IF(($A213&lt;&gt;"")*(BG$1&lt;&gt;""),IF(_xlfn.XLOOKUP(BG$1,Attendance_sorted!$B212:$CW212,Attendance_sorted!$B212:$CW212,"nn")&lt;&gt;"nn","•",""),"")</f>
        <v/>
      </c>
      <c r="BH213" s="1" t="str">
        <f ca="1">IF(($A213&lt;&gt;"")*(BH$1&lt;&gt;""),IF(_xlfn.XLOOKUP(BH$1,Attendance_sorted!$B212:$CW212,Attendance_sorted!$B212:$CW212,"nn")&lt;&gt;"nn","•",""),"")</f>
        <v/>
      </c>
      <c r="BI213" s="1" t="str">
        <f ca="1">IF(($A213&lt;&gt;"")*(BI$1&lt;&gt;""),IF(_xlfn.XLOOKUP(BI$1,Attendance_sorted!$B212:$CW212,Attendance_sorted!$B212:$CW212,"nn")&lt;&gt;"nn","•",""),"")</f>
        <v/>
      </c>
      <c r="BJ213" s="1" t="str">
        <f ca="1">IF(($A213&lt;&gt;"")*(BJ$1&lt;&gt;""),IF(_xlfn.XLOOKUP(BJ$1,Attendance_sorted!$B212:$CW212,Attendance_sorted!$B212:$CW212,"nn")&lt;&gt;"nn","•",""),"")</f>
        <v/>
      </c>
      <c r="BK213" s="1" t="str">
        <f ca="1">IF(($A213&lt;&gt;"")*(BK$1&lt;&gt;""),IF(_xlfn.XLOOKUP(BK$1,Attendance_sorted!$B212:$CW212,Attendance_sorted!$B212:$CW212,"nn")&lt;&gt;"nn","•",""),"")</f>
        <v/>
      </c>
      <c r="BL213" s="1" t="str">
        <f ca="1">IF(($A213&lt;&gt;"")*(BL$1&lt;&gt;""),IF(_xlfn.XLOOKUP(BL$1,Attendance_sorted!$B212:$CW212,Attendance_sorted!$B212:$CW212,"nn")&lt;&gt;"nn","•",""),"")</f>
        <v/>
      </c>
      <c r="BM213" s="1" t="str">
        <f ca="1">IF(($A213&lt;&gt;"")*(BM$1&lt;&gt;""),IF(_xlfn.XLOOKUP(BM$1,Attendance_sorted!$B212:$CW212,Attendance_sorted!$B212:$CW212,"nn")&lt;&gt;"nn","•",""),"")</f>
        <v/>
      </c>
      <c r="BN213" s="1" t="str">
        <f ca="1">IF(($A213&lt;&gt;"")*(BN$1&lt;&gt;""),IF(_xlfn.XLOOKUP(BN$1,Attendance_sorted!$B212:$CW212,Attendance_sorted!$B212:$CW212,"nn")&lt;&gt;"nn","•",""),"")</f>
        <v/>
      </c>
      <c r="BO213" s="1" t="str">
        <f ca="1">IF(($A213&lt;&gt;"")*(BO$1&lt;&gt;""),IF(_xlfn.XLOOKUP(BO$1,Attendance_sorted!$B212:$CW212,Attendance_sorted!$B212:$CW212,"nn")&lt;&gt;"nn","•",""),"")</f>
        <v/>
      </c>
      <c r="BP213" s="1" t="str">
        <f ca="1">IF(($A213&lt;&gt;"")*(BP$1&lt;&gt;""),IF(_xlfn.XLOOKUP(BP$1,Attendance_sorted!$B212:$CW212,Attendance_sorted!$B212:$CW212,"nn")&lt;&gt;"nn","•",""),"")</f>
        <v/>
      </c>
      <c r="BQ213" s="1" t="str">
        <f ca="1">IF(($A213&lt;&gt;"")*(BQ$1&lt;&gt;""),IF(_xlfn.XLOOKUP(BQ$1,Attendance_sorted!$B212:$CW212,Attendance_sorted!$B212:$CW212,"nn")&lt;&gt;"nn","•",""),"")</f>
        <v/>
      </c>
      <c r="BR213" s="1" t="str">
        <f ca="1">IF(($A213&lt;&gt;"")*(BR$1&lt;&gt;""),IF(_xlfn.XLOOKUP(BR$1,Attendance_sorted!$B212:$CW212,Attendance_sorted!$B212:$CW212,"nn")&lt;&gt;"nn","•",""),"")</f>
        <v/>
      </c>
      <c r="BS213" s="1" t="str">
        <f ca="1">IF(($A213&lt;&gt;"")*(BS$1&lt;&gt;""),IF(_xlfn.XLOOKUP(BS$1,Attendance_sorted!$B212:$CW212,Attendance_sorted!$B212:$CW212,"nn")&lt;&gt;"nn","•",""),"")</f>
        <v/>
      </c>
      <c r="BT213" s="1" t="str">
        <f ca="1">IF(($A213&lt;&gt;"")*(BT$1&lt;&gt;""),IF(_xlfn.XLOOKUP(BT$1,Attendance_sorted!$B212:$CW212,Attendance_sorted!$B212:$CW212,"nn")&lt;&gt;"nn","•",""),"")</f>
        <v/>
      </c>
      <c r="BU213" s="1" t="str">
        <f ca="1">IF(($A213&lt;&gt;"")*(BU$1&lt;&gt;""),IF(_xlfn.XLOOKUP(BU$1,Attendance_sorted!$B212:$CW212,Attendance_sorted!$B212:$CW212,"nn")&lt;&gt;"nn","•",""),"")</f>
        <v/>
      </c>
      <c r="BV213" s="1" t="str">
        <f ca="1">IF(($A213&lt;&gt;"")*(BV$1&lt;&gt;""),IF(_xlfn.XLOOKUP(BV$1,Attendance_sorted!$B212:$CW212,Attendance_sorted!$B212:$CW212,"nn")&lt;&gt;"nn","•",""),"")</f>
        <v/>
      </c>
      <c r="BW213" s="1" t="str">
        <f ca="1">IF(($A213&lt;&gt;"")*(BW$1&lt;&gt;""),IF(_xlfn.XLOOKUP(BW$1,Attendance_sorted!$B212:$CW212,Attendance_sorted!$B212:$CW212,"nn")&lt;&gt;"nn","•",""),"")</f>
        <v/>
      </c>
      <c r="BX213" s="1" t="str">
        <f ca="1">IF(($A213&lt;&gt;"")*(BX$1&lt;&gt;""),IF(_xlfn.XLOOKUP(BX$1,Attendance_sorted!$B212:$CW212,Attendance_sorted!$B212:$CW212,"nn")&lt;&gt;"nn","•",""),"")</f>
        <v/>
      </c>
      <c r="BY213" s="1" t="str">
        <f ca="1">IF(($A213&lt;&gt;"")*(BY$1&lt;&gt;""),IF(_xlfn.XLOOKUP(BY$1,Attendance_sorted!$B212:$CW212,Attendance_sorted!$B212:$CW212,"nn")&lt;&gt;"nn","•",""),"")</f>
        <v/>
      </c>
      <c r="BZ213" s="1" t="str">
        <f ca="1">IF(($A213&lt;&gt;"")*(BZ$1&lt;&gt;""),IF(_xlfn.XLOOKUP(BZ$1,Attendance_sorted!$B212:$CW212,Attendance_sorted!$B212:$CW212,"nn")&lt;&gt;"nn","•",""),"")</f>
        <v/>
      </c>
      <c r="CA213" s="1" t="str">
        <f ca="1">IF(($A213&lt;&gt;"")*(CA$1&lt;&gt;""),IF(_xlfn.XLOOKUP(CA$1,Attendance_sorted!$B212:$CW212,Attendance_sorted!$B212:$CW212,"nn")&lt;&gt;"nn","•",""),"")</f>
        <v/>
      </c>
      <c r="CB213" s="1" t="str">
        <f ca="1">IF(($A213&lt;&gt;"")*(CB$1&lt;&gt;""),IF(_xlfn.XLOOKUP(CB$1,Attendance_sorted!$B212:$CW212,Attendance_sorted!$B212:$CW212,"nn")&lt;&gt;"nn","•",""),"")</f>
        <v/>
      </c>
      <c r="CC213" s="1" t="str">
        <f ca="1">IF(($A213&lt;&gt;"")*(CC$1&lt;&gt;""),IF(_xlfn.XLOOKUP(CC$1,Attendance_sorted!$B212:$CW212,Attendance_sorted!$B212:$CW212,"nn")&lt;&gt;"nn","•",""),"")</f>
        <v/>
      </c>
      <c r="CD213" s="1" t="str">
        <f ca="1">IF(($A213&lt;&gt;"")*(CD$1&lt;&gt;""),IF(_xlfn.XLOOKUP(CD$1,Attendance_sorted!$B212:$CW212,Attendance_sorted!$B212:$CW212,"nn")&lt;&gt;"nn","•",""),"")</f>
        <v/>
      </c>
      <c r="CE213" s="1" t="str">
        <f ca="1">IF(($A213&lt;&gt;"")*(CE$1&lt;&gt;""),IF(_xlfn.XLOOKUP(CE$1,Attendance_sorted!$B212:$CW212,Attendance_sorted!$B212:$CW212,"nn")&lt;&gt;"nn","•",""),"")</f>
        <v/>
      </c>
      <c r="CF213" s="1" t="str">
        <f ca="1">IF(($A213&lt;&gt;"")*(CF$1&lt;&gt;""),IF(_xlfn.XLOOKUP(CF$1,Attendance_sorted!$B212:$CW212,Attendance_sorted!$B212:$CW212,"nn")&lt;&gt;"nn","•",""),"")</f>
        <v/>
      </c>
      <c r="CG213" s="1" t="str">
        <f ca="1">IF(($A213&lt;&gt;"")*(CG$1&lt;&gt;""),IF(_xlfn.XLOOKUP(CG$1,Attendance_sorted!$B212:$CW212,Attendance_sorted!$B212:$CW212,"nn")&lt;&gt;"nn","•",""),"")</f>
        <v/>
      </c>
      <c r="CH213" s="1" t="str">
        <f ca="1">IF(($A213&lt;&gt;"")*(CH$1&lt;&gt;""),IF(_xlfn.XLOOKUP(CH$1,Attendance_sorted!$B212:$CW212,Attendance_sorted!$B212:$CW212,"nn")&lt;&gt;"nn","•",""),"")</f>
        <v/>
      </c>
      <c r="CI213" s="1" t="str">
        <f ca="1">IF(($A213&lt;&gt;"")*(CI$1&lt;&gt;""),IF(_xlfn.XLOOKUP(CI$1,Attendance_sorted!$B212:$CW212,Attendance_sorted!$B212:$CW212,"nn")&lt;&gt;"nn","•",""),"")</f>
        <v/>
      </c>
      <c r="CJ213" s="1" t="str">
        <f ca="1">IF(($A213&lt;&gt;"")*(CJ$1&lt;&gt;""),IF(_xlfn.XLOOKUP(CJ$1,Attendance_sorted!$B212:$CW212,Attendance_sorted!$B212:$CW212,"nn")&lt;&gt;"nn","•",""),"")</f>
        <v/>
      </c>
      <c r="CK213" s="1" t="str">
        <f ca="1">IF(($A213&lt;&gt;"")*(CK$1&lt;&gt;""),IF(_xlfn.XLOOKUP(CK$1,Attendance_sorted!$B212:$CW212,Attendance_sorted!$B212:$CW212,"nn")&lt;&gt;"nn","•",""),"")</f>
        <v/>
      </c>
      <c r="CL213" s="1" t="str">
        <f ca="1">IF(($A213&lt;&gt;"")*(CL$1&lt;&gt;""),IF(_xlfn.XLOOKUP(CL$1,Attendance_sorted!$B212:$CW212,Attendance_sorted!$B212:$CW212,"nn")&lt;&gt;"nn","•",""),"")</f>
        <v/>
      </c>
      <c r="CM213" s="1" t="str">
        <f ca="1">IF(($A213&lt;&gt;"")*(CM$1&lt;&gt;""),IF(_xlfn.XLOOKUP(CM$1,Attendance_sorted!$B212:$CW212,Attendance_sorted!$B212:$CW212,"nn")&lt;&gt;"nn","•",""),"")</f>
        <v/>
      </c>
      <c r="CN213" s="1" t="str">
        <f ca="1">IF(($A213&lt;&gt;"")*(CN$1&lt;&gt;""),IF(_xlfn.XLOOKUP(CN$1,Attendance_sorted!$B212:$CW212,Attendance_sorted!$B212:$CW212,"nn")&lt;&gt;"nn","•",""),"")</f>
        <v/>
      </c>
      <c r="CO213" s="1" t="str">
        <f ca="1">IF(($A213&lt;&gt;"")*(CO$1&lt;&gt;""),IF(_xlfn.XLOOKUP(CO$1,Attendance_sorted!$B212:$CW212,Attendance_sorted!$B212:$CW212,"nn")&lt;&gt;"nn","•",""),"")</f>
        <v/>
      </c>
      <c r="CP213" s="1" t="str">
        <f ca="1">IF(($A213&lt;&gt;"")*(CP$1&lt;&gt;""),IF(_xlfn.XLOOKUP(CP$1,Attendance_sorted!$B212:$CW212,Attendance_sorted!$B212:$CW212,"nn")&lt;&gt;"nn","•",""),"")</f>
        <v/>
      </c>
      <c r="CQ213" s="1" t="str">
        <f ca="1">IF(($A213&lt;&gt;"")*(CQ$1&lt;&gt;""),IF(_xlfn.XLOOKUP(CQ$1,Attendance_sorted!$B212:$CW212,Attendance_sorted!$B212:$CW212,"nn")&lt;&gt;"nn","•",""),"")</f>
        <v/>
      </c>
      <c r="CR213" s="1" t="str">
        <f ca="1">IF(($A213&lt;&gt;"")*(CR$1&lt;&gt;""),IF(_xlfn.XLOOKUP(CR$1,Attendance_sorted!$B212:$CW212,Attendance_sorted!$B212:$CW212,"nn")&lt;&gt;"nn","•",""),"")</f>
        <v/>
      </c>
      <c r="CS213" s="1" t="str">
        <f ca="1">IF(($A213&lt;&gt;"")*(CS$1&lt;&gt;""),IF(_xlfn.XLOOKUP(CS$1,Attendance_sorted!$B212:$CW212,Attendance_sorted!$B212:$CW212,"nn")&lt;&gt;"nn","•",""),"")</f>
        <v/>
      </c>
      <c r="CT213" s="1" t="str">
        <f ca="1">IF(($A213&lt;&gt;"")*(CT$1&lt;&gt;""),IF(_xlfn.XLOOKUP(CT$1,Attendance_sorted!$B212:$CW212,Attendance_sorted!$B212:$CW212,"nn")&lt;&gt;"nn","•",""),"")</f>
        <v/>
      </c>
      <c r="CU213" s="1" t="str">
        <f ca="1">IF(($A213&lt;&gt;"")*(CU$1&lt;&gt;""),IF(_xlfn.XLOOKUP(CU$1,Attendance_sorted!$B212:$CW212,Attendance_sorted!$B212:$CW212,"nn")&lt;&gt;"nn","•",""),"")</f>
        <v/>
      </c>
      <c r="CV213" s="1" t="str">
        <f ca="1">IF(($A213&lt;&gt;"")*(CV$1&lt;&gt;""),IF(_xlfn.XLOOKUP(CV$1,Attendance_sorted!$B212:$CW212,Attendance_sorted!$B212:$CW212,"nn")&lt;&gt;"nn","•",""),"")</f>
        <v/>
      </c>
      <c r="CW213" s="1" t="str">
        <f ca="1">IF(($A213&lt;&gt;"")*(CW$1&lt;&gt;""),IF(_xlfn.XLOOKUP(CW$1,Attendance_sorted!$B212:$CW212,Attendance_sorted!$B212:$CW212,"nn")&lt;&gt;"nn","•",""),"")</f>
        <v/>
      </c>
    </row>
    <row r="214" spans="1:101">
      <c r="A214" s="1">
        <v>810</v>
      </c>
      <c r="B214" s="1" t="str">
        <f ca="1">IF(($A214&lt;&gt;"")*(B$1&lt;&gt;""),IF(_xlfn.XLOOKUP(B$1,Attendance_sorted!$B213:$CW213,Attendance_sorted!$B213:$CW213,"nn")&lt;&gt;"nn","•",""),"")</f>
        <v/>
      </c>
      <c r="C214" s="1" t="str">
        <f ca="1">IF(($A214&lt;&gt;"")*(C$1&lt;&gt;""),IF(_xlfn.XLOOKUP(C$1,Attendance_sorted!$B213:$CW213,Attendance_sorted!$B213:$CW213,"nn")&lt;&gt;"nn","•",""),"")</f>
        <v/>
      </c>
      <c r="D214" s="1" t="str">
        <f ca="1">IF(($A214&lt;&gt;"")*(D$1&lt;&gt;""),IF(_xlfn.XLOOKUP(D$1,Attendance_sorted!$B213:$CW213,Attendance_sorted!$B213:$CW213,"nn")&lt;&gt;"nn","•",""),"")</f>
        <v/>
      </c>
      <c r="E214" s="1" t="str">
        <f ca="1">IF(($A214&lt;&gt;"")*(E$1&lt;&gt;""),IF(_xlfn.XLOOKUP(E$1,Attendance_sorted!$B213:$CW213,Attendance_sorted!$B213:$CW213,"nn")&lt;&gt;"nn","•",""),"")</f>
        <v/>
      </c>
      <c r="F214" s="1" t="str">
        <f ca="1">IF(($A214&lt;&gt;"")*(F$1&lt;&gt;""),IF(_xlfn.XLOOKUP(F$1,Attendance_sorted!$B213:$CW213,Attendance_sorted!$B213:$CW213,"nn")&lt;&gt;"nn","•",""),"")</f>
        <v/>
      </c>
      <c r="G214" s="1" t="str">
        <f ca="1">IF(($A214&lt;&gt;"")*(G$1&lt;&gt;""),IF(_xlfn.XLOOKUP(G$1,Attendance_sorted!$B213:$CW213,Attendance_sorted!$B213:$CW213,"nn")&lt;&gt;"nn","•",""),"")</f>
        <v>•</v>
      </c>
      <c r="H214" s="1" t="str">
        <f ca="1">IF(($A214&lt;&gt;"")*(H$1&lt;&gt;""),IF(_xlfn.XLOOKUP(H$1,Attendance_sorted!$B213:$CW213,Attendance_sorted!$B213:$CW213,"nn")&lt;&gt;"nn","•",""),"")</f>
        <v/>
      </c>
      <c r="I214" s="1" t="str">
        <f ca="1">IF(($A214&lt;&gt;"")*(I$1&lt;&gt;""),IF(_xlfn.XLOOKUP(I$1,Attendance_sorted!$B213:$CW213,Attendance_sorted!$B213:$CW213,"nn")&lt;&gt;"nn","•",""),"")</f>
        <v/>
      </c>
      <c r="J214" s="1" t="str">
        <f ca="1">IF(($A214&lt;&gt;"")*(J$1&lt;&gt;""),IF(_xlfn.XLOOKUP(J$1,Attendance_sorted!$B213:$CW213,Attendance_sorted!$B213:$CW213,"nn")&lt;&gt;"nn","•",""),"")</f>
        <v/>
      </c>
      <c r="K214" s="1" t="str">
        <f ca="1">IF(($A214&lt;&gt;"")*(K$1&lt;&gt;""),IF(_xlfn.XLOOKUP(K$1,Attendance_sorted!$B213:$CW213,Attendance_sorted!$B213:$CW213,"nn")&lt;&gt;"nn","•",""),"")</f>
        <v/>
      </c>
      <c r="L214" s="1" t="str">
        <f ca="1">IF(($A214&lt;&gt;"")*(L$1&lt;&gt;""),IF(_xlfn.XLOOKUP(L$1,Attendance_sorted!$B213:$CW213,Attendance_sorted!$B213:$CW213,"nn")&lt;&gt;"nn","•",""),"")</f>
        <v/>
      </c>
      <c r="M214" s="1" t="str">
        <f ca="1">IF(($A214&lt;&gt;"")*(M$1&lt;&gt;""),IF(_xlfn.XLOOKUP(M$1,Attendance_sorted!$B213:$CW213,Attendance_sorted!$B213:$CW213,"nn")&lt;&gt;"nn","•",""),"")</f>
        <v/>
      </c>
      <c r="N214" s="1" t="str">
        <f ca="1">IF(($A214&lt;&gt;"")*(N$1&lt;&gt;""),IF(_xlfn.XLOOKUP(N$1,Attendance_sorted!$B213:$CW213,Attendance_sorted!$B213:$CW213,"nn")&lt;&gt;"nn","•",""),"")</f>
        <v/>
      </c>
      <c r="O214" s="1" t="str">
        <f ca="1">IF(($A214&lt;&gt;"")*(O$1&lt;&gt;""),IF(_xlfn.XLOOKUP(O$1,Attendance_sorted!$B213:$CW213,Attendance_sorted!$B213:$CW213,"nn")&lt;&gt;"nn","•",""),"")</f>
        <v/>
      </c>
      <c r="P214" s="1" t="str">
        <f ca="1">IF(($A214&lt;&gt;"")*(P$1&lt;&gt;""),IF(_xlfn.XLOOKUP(P$1,Attendance_sorted!$B213:$CW213,Attendance_sorted!$B213:$CW213,"nn")&lt;&gt;"nn","•",""),"")</f>
        <v/>
      </c>
      <c r="Q214" s="1" t="str">
        <f ca="1">IF(($A214&lt;&gt;"")*(Q$1&lt;&gt;""),IF(_xlfn.XLOOKUP(Q$1,Attendance_sorted!$B213:$CW213,Attendance_sorted!$B213:$CW213,"nn")&lt;&gt;"nn","•",""),"")</f>
        <v/>
      </c>
      <c r="R214" s="1" t="str">
        <f ca="1">IF(($A214&lt;&gt;"")*(R$1&lt;&gt;""),IF(_xlfn.XLOOKUP(R$1,Attendance_sorted!$B213:$CW213,Attendance_sorted!$B213:$CW213,"nn")&lt;&gt;"nn","•",""),"")</f>
        <v/>
      </c>
      <c r="S214" s="1" t="str">
        <f ca="1">IF(($A214&lt;&gt;"")*(S$1&lt;&gt;""),IF(_xlfn.XLOOKUP(S$1,Attendance_sorted!$B213:$CW213,Attendance_sorted!$B213:$CW213,"nn")&lt;&gt;"nn","•",""),"")</f>
        <v>•</v>
      </c>
      <c r="T214" s="1" t="str">
        <f ca="1">IF(($A214&lt;&gt;"")*(T$1&lt;&gt;""),IF(_xlfn.XLOOKUP(T$1,Attendance_sorted!$B213:$CW213,Attendance_sorted!$B213:$CW213,"nn")&lt;&gt;"nn","•",""),"")</f>
        <v/>
      </c>
      <c r="U214" s="1" t="str">
        <f ca="1">IF(($A214&lt;&gt;"")*(U$1&lt;&gt;""),IF(_xlfn.XLOOKUP(U$1,Attendance_sorted!$B213:$CW213,Attendance_sorted!$B213:$CW213,"nn")&lt;&gt;"nn","•",""),"")</f>
        <v/>
      </c>
      <c r="V214" s="1" t="str">
        <f ca="1">IF(($A214&lt;&gt;"")*(V$1&lt;&gt;""),IF(_xlfn.XLOOKUP(V$1,Attendance_sorted!$B213:$CW213,Attendance_sorted!$B213:$CW213,"nn")&lt;&gt;"nn","•",""),"")</f>
        <v/>
      </c>
      <c r="W214" s="1" t="str">
        <f ca="1">IF(($A214&lt;&gt;"")*(W$1&lt;&gt;""),IF(_xlfn.XLOOKUP(W$1,Attendance_sorted!$B213:$CW213,Attendance_sorted!$B213:$CW213,"nn")&lt;&gt;"nn","•",""),"")</f>
        <v/>
      </c>
      <c r="X214" s="1" t="str">
        <f ca="1">IF(($A214&lt;&gt;"")*(X$1&lt;&gt;""),IF(_xlfn.XLOOKUP(X$1,Attendance_sorted!$B213:$CW213,Attendance_sorted!$B213:$CW213,"nn")&lt;&gt;"nn","•",""),"")</f>
        <v/>
      </c>
      <c r="Y214" s="1" t="str">
        <f ca="1">IF(($A214&lt;&gt;"")*(Y$1&lt;&gt;""),IF(_xlfn.XLOOKUP(Y$1,Attendance_sorted!$B213:$CW213,Attendance_sorted!$B213:$CW213,"nn")&lt;&gt;"nn","•",""),"")</f>
        <v/>
      </c>
      <c r="Z214" s="1" t="str">
        <f ca="1">IF(($A214&lt;&gt;"")*(Z$1&lt;&gt;""),IF(_xlfn.XLOOKUP(Z$1,Attendance_sorted!$B213:$CW213,Attendance_sorted!$B213:$CW213,"nn")&lt;&gt;"nn","•",""),"")</f>
        <v/>
      </c>
      <c r="AA214" s="1" t="str">
        <f ca="1">IF(($A214&lt;&gt;"")*(AA$1&lt;&gt;""),IF(_xlfn.XLOOKUP(AA$1,Attendance_sorted!$B213:$CW213,Attendance_sorted!$B213:$CW213,"nn")&lt;&gt;"nn","•",""),"")</f>
        <v/>
      </c>
      <c r="AB214" s="1" t="str">
        <f ca="1">IF(($A214&lt;&gt;"")*(AB$1&lt;&gt;""),IF(_xlfn.XLOOKUP(AB$1,Attendance_sorted!$B213:$CW213,Attendance_sorted!$B213:$CW213,"nn")&lt;&gt;"nn","•",""),"")</f>
        <v/>
      </c>
      <c r="AC214" s="1" t="str">
        <f ca="1">IF(($A214&lt;&gt;"")*(AC$1&lt;&gt;""),IF(_xlfn.XLOOKUP(AC$1,Attendance_sorted!$B213:$CW213,Attendance_sorted!$B213:$CW213,"nn")&lt;&gt;"nn","•",""),"")</f>
        <v/>
      </c>
      <c r="AD214" s="1" t="str">
        <f ca="1">IF(($A214&lt;&gt;"")*(AD$1&lt;&gt;""),IF(_xlfn.XLOOKUP(AD$1,Attendance_sorted!$B213:$CW213,Attendance_sorted!$B213:$CW213,"nn")&lt;&gt;"nn","•",""),"")</f>
        <v/>
      </c>
      <c r="AE214" s="1" t="str">
        <f ca="1">IF(($A214&lt;&gt;"")*(AE$1&lt;&gt;""),IF(_xlfn.XLOOKUP(AE$1,Attendance_sorted!$B213:$CW213,Attendance_sorted!$B213:$CW213,"nn")&lt;&gt;"nn","•",""),"")</f>
        <v/>
      </c>
      <c r="AF214" s="1" t="str">
        <f ca="1">IF(($A214&lt;&gt;"")*(AF$1&lt;&gt;""),IF(_xlfn.XLOOKUP(AF$1,Attendance_sorted!$B213:$CW213,Attendance_sorted!$B213:$CW213,"nn")&lt;&gt;"nn","•",""),"")</f>
        <v/>
      </c>
      <c r="AG214" s="1" t="str">
        <f ca="1">IF(($A214&lt;&gt;"")*(AG$1&lt;&gt;""),IF(_xlfn.XLOOKUP(AG$1,Attendance_sorted!$B213:$CW213,Attendance_sorted!$B213:$CW213,"nn")&lt;&gt;"nn","•",""),"")</f>
        <v/>
      </c>
      <c r="AH214" s="1" t="str">
        <f ca="1">IF(($A214&lt;&gt;"")*(AH$1&lt;&gt;""),IF(_xlfn.XLOOKUP(AH$1,Attendance_sorted!$B213:$CW213,Attendance_sorted!$B213:$CW213,"nn")&lt;&gt;"nn","•",""),"")</f>
        <v/>
      </c>
      <c r="AI214" s="1" t="str">
        <f ca="1">IF(($A214&lt;&gt;"")*(AI$1&lt;&gt;""),IF(_xlfn.XLOOKUP(AI$1,Attendance_sorted!$B213:$CW213,Attendance_sorted!$B213:$CW213,"nn")&lt;&gt;"nn","•",""),"")</f>
        <v/>
      </c>
      <c r="AJ214" s="1" t="str">
        <f ca="1">IF(($A214&lt;&gt;"")*(AJ$1&lt;&gt;""),IF(_xlfn.XLOOKUP(AJ$1,Attendance_sorted!$B213:$CW213,Attendance_sorted!$B213:$CW213,"nn")&lt;&gt;"nn","•",""),"")</f>
        <v/>
      </c>
      <c r="AK214" s="1" t="str">
        <f ca="1">IF(($A214&lt;&gt;"")*(AK$1&lt;&gt;""),IF(_xlfn.XLOOKUP(AK$1,Attendance_sorted!$B213:$CW213,Attendance_sorted!$B213:$CW213,"nn")&lt;&gt;"nn","•",""),"")</f>
        <v/>
      </c>
      <c r="AL214" s="1" t="str">
        <f ca="1">IF(($A214&lt;&gt;"")*(AL$1&lt;&gt;""),IF(_xlfn.XLOOKUP(AL$1,Attendance_sorted!$B213:$CW213,Attendance_sorted!$B213:$CW213,"nn")&lt;&gt;"nn","•",""),"")</f>
        <v/>
      </c>
      <c r="AM214" s="1" t="str">
        <f ca="1">IF(($A214&lt;&gt;"")*(AM$1&lt;&gt;""),IF(_xlfn.XLOOKUP(AM$1,Attendance_sorted!$B213:$CW213,Attendance_sorted!$B213:$CW213,"nn")&lt;&gt;"nn","•",""),"")</f>
        <v/>
      </c>
      <c r="AN214" s="1" t="str">
        <f ca="1">IF(($A214&lt;&gt;"")*(AN$1&lt;&gt;""),IF(_xlfn.XLOOKUP(AN$1,Attendance_sorted!$B213:$CW213,Attendance_sorted!$B213:$CW213,"nn")&lt;&gt;"nn","•",""),"")</f>
        <v/>
      </c>
      <c r="AO214" s="1" t="str">
        <f ca="1">IF(($A214&lt;&gt;"")*(AO$1&lt;&gt;""),IF(_xlfn.XLOOKUP(AO$1,Attendance_sorted!$B213:$CW213,Attendance_sorted!$B213:$CW213,"nn")&lt;&gt;"nn","•",""),"")</f>
        <v/>
      </c>
      <c r="AP214" s="1" t="str">
        <f ca="1">IF(($A214&lt;&gt;"")*(AP$1&lt;&gt;""),IF(_xlfn.XLOOKUP(AP$1,Attendance_sorted!$B213:$CW213,Attendance_sorted!$B213:$CW213,"nn")&lt;&gt;"nn","•",""),"")</f>
        <v/>
      </c>
      <c r="AQ214" s="1" t="str">
        <f ca="1">IF(($A214&lt;&gt;"")*(AQ$1&lt;&gt;""),IF(_xlfn.XLOOKUP(AQ$1,Attendance_sorted!$B213:$CW213,Attendance_sorted!$B213:$CW213,"nn")&lt;&gt;"nn","•",""),"")</f>
        <v/>
      </c>
      <c r="AR214" s="1" t="str">
        <f ca="1">IF(($A214&lt;&gt;"")*(AR$1&lt;&gt;""),IF(_xlfn.XLOOKUP(AR$1,Attendance_sorted!$B213:$CW213,Attendance_sorted!$B213:$CW213,"nn")&lt;&gt;"nn","•",""),"")</f>
        <v/>
      </c>
      <c r="AS214" s="1" t="str">
        <f ca="1">IF(($A214&lt;&gt;"")*(AS$1&lt;&gt;""),IF(_xlfn.XLOOKUP(AS$1,Attendance_sorted!$B213:$CW213,Attendance_sorted!$B213:$CW213,"nn")&lt;&gt;"nn","•",""),"")</f>
        <v/>
      </c>
      <c r="AT214" s="1" t="str">
        <f ca="1">IF(($A214&lt;&gt;"")*(AT$1&lt;&gt;""),IF(_xlfn.XLOOKUP(AT$1,Attendance_sorted!$B213:$CW213,Attendance_sorted!$B213:$CW213,"nn")&lt;&gt;"nn","•",""),"")</f>
        <v/>
      </c>
      <c r="AU214" s="1" t="str">
        <f ca="1">IF(($A214&lt;&gt;"")*(AU$1&lt;&gt;""),IF(_xlfn.XLOOKUP(AU$1,Attendance_sorted!$B213:$CW213,Attendance_sorted!$B213:$CW213,"nn")&lt;&gt;"nn","•",""),"")</f>
        <v/>
      </c>
      <c r="AV214" s="1" t="str">
        <f ca="1">IF(($A214&lt;&gt;"")*(AV$1&lt;&gt;""),IF(_xlfn.XLOOKUP(AV$1,Attendance_sorted!$B213:$CW213,Attendance_sorted!$B213:$CW213,"nn")&lt;&gt;"nn","•",""),"")</f>
        <v/>
      </c>
      <c r="AW214" s="1" t="str">
        <f ca="1">IF(($A214&lt;&gt;"")*(AW$1&lt;&gt;""),IF(_xlfn.XLOOKUP(AW$1,Attendance_sorted!$B213:$CW213,Attendance_sorted!$B213:$CW213,"nn")&lt;&gt;"nn","•",""),"")</f>
        <v/>
      </c>
      <c r="AX214" s="1" t="str">
        <f ca="1">IF(($A214&lt;&gt;"")*(AX$1&lt;&gt;""),IF(_xlfn.XLOOKUP(AX$1,Attendance_sorted!$B213:$CW213,Attendance_sorted!$B213:$CW213,"nn")&lt;&gt;"nn","•",""),"")</f>
        <v/>
      </c>
      <c r="AY214" s="1" t="str">
        <f ca="1">IF(($A214&lt;&gt;"")*(AY$1&lt;&gt;""),IF(_xlfn.XLOOKUP(AY$1,Attendance_sorted!$B213:$CW213,Attendance_sorted!$B213:$CW213,"nn")&lt;&gt;"nn","•",""),"")</f>
        <v/>
      </c>
      <c r="AZ214" s="1" t="str">
        <f ca="1">IF(($A214&lt;&gt;"")*(AZ$1&lt;&gt;""),IF(_xlfn.XLOOKUP(AZ$1,Attendance_sorted!$B213:$CW213,Attendance_sorted!$B213:$CW213,"nn")&lt;&gt;"nn","•",""),"")</f>
        <v/>
      </c>
      <c r="BA214" s="1" t="str">
        <f ca="1">IF(($A214&lt;&gt;"")*(BA$1&lt;&gt;""),IF(_xlfn.XLOOKUP(BA$1,Attendance_sorted!$B213:$CW213,Attendance_sorted!$B213:$CW213,"nn")&lt;&gt;"nn","•",""),"")</f>
        <v/>
      </c>
      <c r="BB214" s="1" t="str">
        <f ca="1">IF(($A214&lt;&gt;"")*(BB$1&lt;&gt;""),IF(_xlfn.XLOOKUP(BB$1,Attendance_sorted!$B213:$CW213,Attendance_sorted!$B213:$CW213,"nn")&lt;&gt;"nn","•",""),"")</f>
        <v/>
      </c>
      <c r="BC214" s="1" t="str">
        <f ca="1">IF(($A214&lt;&gt;"")*(BC$1&lt;&gt;""),IF(_xlfn.XLOOKUP(BC$1,Attendance_sorted!$B213:$CW213,Attendance_sorted!$B213:$CW213,"nn")&lt;&gt;"nn","•",""),"")</f>
        <v/>
      </c>
      <c r="BD214" s="1" t="str">
        <f ca="1">IF(($A214&lt;&gt;"")*(BD$1&lt;&gt;""),IF(_xlfn.XLOOKUP(BD$1,Attendance_sorted!$B213:$CW213,Attendance_sorted!$B213:$CW213,"nn")&lt;&gt;"nn","•",""),"")</f>
        <v/>
      </c>
      <c r="BE214" s="1" t="str">
        <f ca="1">IF(($A214&lt;&gt;"")*(BE$1&lt;&gt;""),IF(_xlfn.XLOOKUP(BE$1,Attendance_sorted!$B213:$CW213,Attendance_sorted!$B213:$CW213,"nn")&lt;&gt;"nn","•",""),"")</f>
        <v/>
      </c>
      <c r="BF214" s="1" t="str">
        <f ca="1">IF(($A214&lt;&gt;"")*(BF$1&lt;&gt;""),IF(_xlfn.XLOOKUP(BF$1,Attendance_sorted!$B213:$CW213,Attendance_sorted!$B213:$CW213,"nn")&lt;&gt;"nn","•",""),"")</f>
        <v/>
      </c>
      <c r="BG214" s="1" t="str">
        <f ca="1">IF(($A214&lt;&gt;"")*(BG$1&lt;&gt;""),IF(_xlfn.XLOOKUP(BG$1,Attendance_sorted!$B213:$CW213,Attendance_sorted!$B213:$CW213,"nn")&lt;&gt;"nn","•",""),"")</f>
        <v/>
      </c>
      <c r="BH214" s="1" t="str">
        <f ca="1">IF(($A214&lt;&gt;"")*(BH$1&lt;&gt;""),IF(_xlfn.XLOOKUP(BH$1,Attendance_sorted!$B213:$CW213,Attendance_sorted!$B213:$CW213,"nn")&lt;&gt;"nn","•",""),"")</f>
        <v/>
      </c>
      <c r="BI214" s="1" t="str">
        <f ca="1">IF(($A214&lt;&gt;"")*(BI$1&lt;&gt;""),IF(_xlfn.XLOOKUP(BI$1,Attendance_sorted!$B213:$CW213,Attendance_sorted!$B213:$CW213,"nn")&lt;&gt;"nn","•",""),"")</f>
        <v/>
      </c>
      <c r="BJ214" s="1" t="str">
        <f ca="1">IF(($A214&lt;&gt;"")*(BJ$1&lt;&gt;""),IF(_xlfn.XLOOKUP(BJ$1,Attendance_sorted!$B213:$CW213,Attendance_sorted!$B213:$CW213,"nn")&lt;&gt;"nn","•",""),"")</f>
        <v/>
      </c>
      <c r="BK214" s="1" t="str">
        <f ca="1">IF(($A214&lt;&gt;"")*(BK$1&lt;&gt;""),IF(_xlfn.XLOOKUP(BK$1,Attendance_sorted!$B213:$CW213,Attendance_sorted!$B213:$CW213,"nn")&lt;&gt;"nn","•",""),"")</f>
        <v/>
      </c>
      <c r="BL214" s="1" t="str">
        <f ca="1">IF(($A214&lt;&gt;"")*(BL$1&lt;&gt;""),IF(_xlfn.XLOOKUP(BL$1,Attendance_sorted!$B213:$CW213,Attendance_sorted!$B213:$CW213,"nn")&lt;&gt;"nn","•",""),"")</f>
        <v/>
      </c>
      <c r="BM214" s="1" t="str">
        <f ca="1">IF(($A214&lt;&gt;"")*(BM$1&lt;&gt;""),IF(_xlfn.XLOOKUP(BM$1,Attendance_sorted!$B213:$CW213,Attendance_sorted!$B213:$CW213,"nn")&lt;&gt;"nn","•",""),"")</f>
        <v/>
      </c>
      <c r="BN214" s="1" t="str">
        <f ca="1">IF(($A214&lt;&gt;"")*(BN$1&lt;&gt;""),IF(_xlfn.XLOOKUP(BN$1,Attendance_sorted!$B213:$CW213,Attendance_sorted!$B213:$CW213,"nn")&lt;&gt;"nn","•",""),"")</f>
        <v/>
      </c>
      <c r="BO214" s="1" t="str">
        <f ca="1">IF(($A214&lt;&gt;"")*(BO$1&lt;&gt;""),IF(_xlfn.XLOOKUP(BO$1,Attendance_sorted!$B213:$CW213,Attendance_sorted!$B213:$CW213,"nn")&lt;&gt;"nn","•",""),"")</f>
        <v/>
      </c>
      <c r="BP214" s="1" t="str">
        <f ca="1">IF(($A214&lt;&gt;"")*(BP$1&lt;&gt;""),IF(_xlfn.XLOOKUP(BP$1,Attendance_sorted!$B213:$CW213,Attendance_sorted!$B213:$CW213,"nn")&lt;&gt;"nn","•",""),"")</f>
        <v/>
      </c>
      <c r="BQ214" s="1" t="str">
        <f ca="1">IF(($A214&lt;&gt;"")*(BQ$1&lt;&gt;""),IF(_xlfn.XLOOKUP(BQ$1,Attendance_sorted!$B213:$CW213,Attendance_sorted!$B213:$CW213,"nn")&lt;&gt;"nn","•",""),"")</f>
        <v/>
      </c>
      <c r="BR214" s="1" t="str">
        <f ca="1">IF(($A214&lt;&gt;"")*(BR$1&lt;&gt;""),IF(_xlfn.XLOOKUP(BR$1,Attendance_sorted!$B213:$CW213,Attendance_sorted!$B213:$CW213,"nn")&lt;&gt;"nn","•",""),"")</f>
        <v/>
      </c>
      <c r="BS214" s="1" t="str">
        <f ca="1">IF(($A214&lt;&gt;"")*(BS$1&lt;&gt;""),IF(_xlfn.XLOOKUP(BS$1,Attendance_sorted!$B213:$CW213,Attendance_sorted!$B213:$CW213,"nn")&lt;&gt;"nn","•",""),"")</f>
        <v/>
      </c>
      <c r="BT214" s="1" t="str">
        <f ca="1">IF(($A214&lt;&gt;"")*(BT$1&lt;&gt;""),IF(_xlfn.XLOOKUP(BT$1,Attendance_sorted!$B213:$CW213,Attendance_sorted!$B213:$CW213,"nn")&lt;&gt;"nn","•",""),"")</f>
        <v/>
      </c>
      <c r="BU214" s="1" t="str">
        <f ca="1">IF(($A214&lt;&gt;"")*(BU$1&lt;&gt;""),IF(_xlfn.XLOOKUP(BU$1,Attendance_sorted!$B213:$CW213,Attendance_sorted!$B213:$CW213,"nn")&lt;&gt;"nn","•",""),"")</f>
        <v/>
      </c>
      <c r="BV214" s="1" t="str">
        <f ca="1">IF(($A214&lt;&gt;"")*(BV$1&lt;&gt;""),IF(_xlfn.XLOOKUP(BV$1,Attendance_sorted!$B213:$CW213,Attendance_sorted!$B213:$CW213,"nn")&lt;&gt;"nn","•",""),"")</f>
        <v/>
      </c>
      <c r="BW214" s="1" t="str">
        <f ca="1">IF(($A214&lt;&gt;"")*(BW$1&lt;&gt;""),IF(_xlfn.XLOOKUP(BW$1,Attendance_sorted!$B213:$CW213,Attendance_sorted!$B213:$CW213,"nn")&lt;&gt;"nn","•",""),"")</f>
        <v/>
      </c>
      <c r="BX214" s="1" t="str">
        <f ca="1">IF(($A214&lt;&gt;"")*(BX$1&lt;&gt;""),IF(_xlfn.XLOOKUP(BX$1,Attendance_sorted!$B213:$CW213,Attendance_sorted!$B213:$CW213,"nn")&lt;&gt;"nn","•",""),"")</f>
        <v/>
      </c>
      <c r="BY214" s="1" t="str">
        <f ca="1">IF(($A214&lt;&gt;"")*(BY$1&lt;&gt;""),IF(_xlfn.XLOOKUP(BY$1,Attendance_sorted!$B213:$CW213,Attendance_sorted!$B213:$CW213,"nn")&lt;&gt;"nn","•",""),"")</f>
        <v/>
      </c>
      <c r="BZ214" s="1" t="str">
        <f ca="1">IF(($A214&lt;&gt;"")*(BZ$1&lt;&gt;""),IF(_xlfn.XLOOKUP(BZ$1,Attendance_sorted!$B213:$CW213,Attendance_sorted!$B213:$CW213,"nn")&lt;&gt;"nn","•",""),"")</f>
        <v/>
      </c>
      <c r="CA214" s="1" t="str">
        <f ca="1">IF(($A214&lt;&gt;"")*(CA$1&lt;&gt;""),IF(_xlfn.XLOOKUP(CA$1,Attendance_sorted!$B213:$CW213,Attendance_sorted!$B213:$CW213,"nn")&lt;&gt;"nn","•",""),"")</f>
        <v/>
      </c>
      <c r="CB214" s="1" t="str">
        <f ca="1">IF(($A214&lt;&gt;"")*(CB$1&lt;&gt;""),IF(_xlfn.XLOOKUP(CB$1,Attendance_sorted!$B213:$CW213,Attendance_sorted!$B213:$CW213,"nn")&lt;&gt;"nn","•",""),"")</f>
        <v/>
      </c>
      <c r="CC214" s="1" t="str">
        <f ca="1">IF(($A214&lt;&gt;"")*(CC$1&lt;&gt;""),IF(_xlfn.XLOOKUP(CC$1,Attendance_sorted!$B213:$CW213,Attendance_sorted!$B213:$CW213,"nn")&lt;&gt;"nn","•",""),"")</f>
        <v/>
      </c>
      <c r="CD214" s="1" t="str">
        <f ca="1">IF(($A214&lt;&gt;"")*(CD$1&lt;&gt;""),IF(_xlfn.XLOOKUP(CD$1,Attendance_sorted!$B213:$CW213,Attendance_sorted!$B213:$CW213,"nn")&lt;&gt;"nn","•",""),"")</f>
        <v/>
      </c>
      <c r="CE214" s="1" t="str">
        <f ca="1">IF(($A214&lt;&gt;"")*(CE$1&lt;&gt;""),IF(_xlfn.XLOOKUP(CE$1,Attendance_sorted!$B213:$CW213,Attendance_sorted!$B213:$CW213,"nn")&lt;&gt;"nn","•",""),"")</f>
        <v/>
      </c>
      <c r="CF214" s="1" t="str">
        <f ca="1">IF(($A214&lt;&gt;"")*(CF$1&lt;&gt;""),IF(_xlfn.XLOOKUP(CF$1,Attendance_sorted!$B213:$CW213,Attendance_sorted!$B213:$CW213,"nn")&lt;&gt;"nn","•",""),"")</f>
        <v/>
      </c>
      <c r="CG214" s="1" t="str">
        <f ca="1">IF(($A214&lt;&gt;"")*(CG$1&lt;&gt;""),IF(_xlfn.XLOOKUP(CG$1,Attendance_sorted!$B213:$CW213,Attendance_sorted!$B213:$CW213,"nn")&lt;&gt;"nn","•",""),"")</f>
        <v/>
      </c>
      <c r="CH214" s="1" t="str">
        <f ca="1">IF(($A214&lt;&gt;"")*(CH$1&lt;&gt;""),IF(_xlfn.XLOOKUP(CH$1,Attendance_sorted!$B213:$CW213,Attendance_sorted!$B213:$CW213,"nn")&lt;&gt;"nn","•",""),"")</f>
        <v/>
      </c>
      <c r="CI214" s="1" t="str">
        <f ca="1">IF(($A214&lt;&gt;"")*(CI$1&lt;&gt;""),IF(_xlfn.XLOOKUP(CI$1,Attendance_sorted!$B213:$CW213,Attendance_sorted!$B213:$CW213,"nn")&lt;&gt;"nn","•",""),"")</f>
        <v/>
      </c>
      <c r="CJ214" s="1" t="str">
        <f ca="1">IF(($A214&lt;&gt;"")*(CJ$1&lt;&gt;""),IF(_xlfn.XLOOKUP(CJ$1,Attendance_sorted!$B213:$CW213,Attendance_sorted!$B213:$CW213,"nn")&lt;&gt;"nn","•",""),"")</f>
        <v/>
      </c>
      <c r="CK214" s="1" t="str">
        <f ca="1">IF(($A214&lt;&gt;"")*(CK$1&lt;&gt;""),IF(_xlfn.XLOOKUP(CK$1,Attendance_sorted!$B213:$CW213,Attendance_sorted!$B213:$CW213,"nn")&lt;&gt;"nn","•",""),"")</f>
        <v/>
      </c>
      <c r="CL214" s="1" t="str">
        <f ca="1">IF(($A214&lt;&gt;"")*(CL$1&lt;&gt;""),IF(_xlfn.XLOOKUP(CL$1,Attendance_sorted!$B213:$CW213,Attendance_sorted!$B213:$CW213,"nn")&lt;&gt;"nn","•",""),"")</f>
        <v/>
      </c>
      <c r="CM214" s="1" t="str">
        <f ca="1">IF(($A214&lt;&gt;"")*(CM$1&lt;&gt;""),IF(_xlfn.XLOOKUP(CM$1,Attendance_sorted!$B213:$CW213,Attendance_sorted!$B213:$CW213,"nn")&lt;&gt;"nn","•",""),"")</f>
        <v/>
      </c>
      <c r="CN214" s="1" t="str">
        <f ca="1">IF(($A214&lt;&gt;"")*(CN$1&lt;&gt;""),IF(_xlfn.XLOOKUP(CN$1,Attendance_sorted!$B213:$CW213,Attendance_sorted!$B213:$CW213,"nn")&lt;&gt;"nn","•",""),"")</f>
        <v/>
      </c>
      <c r="CO214" s="1" t="str">
        <f ca="1">IF(($A214&lt;&gt;"")*(CO$1&lt;&gt;""),IF(_xlfn.XLOOKUP(CO$1,Attendance_sorted!$B213:$CW213,Attendance_sorted!$B213:$CW213,"nn")&lt;&gt;"nn","•",""),"")</f>
        <v/>
      </c>
      <c r="CP214" s="1" t="str">
        <f ca="1">IF(($A214&lt;&gt;"")*(CP$1&lt;&gt;""),IF(_xlfn.XLOOKUP(CP$1,Attendance_sorted!$B213:$CW213,Attendance_sorted!$B213:$CW213,"nn")&lt;&gt;"nn","•",""),"")</f>
        <v/>
      </c>
      <c r="CQ214" s="1" t="str">
        <f ca="1">IF(($A214&lt;&gt;"")*(CQ$1&lt;&gt;""),IF(_xlfn.XLOOKUP(CQ$1,Attendance_sorted!$B213:$CW213,Attendance_sorted!$B213:$CW213,"nn")&lt;&gt;"nn","•",""),"")</f>
        <v/>
      </c>
      <c r="CR214" s="1" t="str">
        <f ca="1">IF(($A214&lt;&gt;"")*(CR$1&lt;&gt;""),IF(_xlfn.XLOOKUP(CR$1,Attendance_sorted!$B213:$CW213,Attendance_sorted!$B213:$CW213,"nn")&lt;&gt;"nn","•",""),"")</f>
        <v/>
      </c>
      <c r="CS214" s="1" t="str">
        <f ca="1">IF(($A214&lt;&gt;"")*(CS$1&lt;&gt;""),IF(_xlfn.XLOOKUP(CS$1,Attendance_sorted!$B213:$CW213,Attendance_sorted!$B213:$CW213,"nn")&lt;&gt;"nn","•",""),"")</f>
        <v/>
      </c>
      <c r="CT214" s="1" t="str">
        <f ca="1">IF(($A214&lt;&gt;"")*(CT$1&lt;&gt;""),IF(_xlfn.XLOOKUP(CT$1,Attendance_sorted!$B213:$CW213,Attendance_sorted!$B213:$CW213,"nn")&lt;&gt;"nn","•",""),"")</f>
        <v/>
      </c>
      <c r="CU214" s="1" t="str">
        <f ca="1">IF(($A214&lt;&gt;"")*(CU$1&lt;&gt;""),IF(_xlfn.XLOOKUP(CU$1,Attendance_sorted!$B213:$CW213,Attendance_sorted!$B213:$CW213,"nn")&lt;&gt;"nn","•",""),"")</f>
        <v/>
      </c>
      <c r="CV214" s="1" t="str">
        <f ca="1">IF(($A214&lt;&gt;"")*(CV$1&lt;&gt;""),IF(_xlfn.XLOOKUP(CV$1,Attendance_sorted!$B213:$CW213,Attendance_sorted!$B213:$CW213,"nn")&lt;&gt;"nn","•",""),"")</f>
        <v/>
      </c>
      <c r="CW214" s="1" t="str">
        <f ca="1">IF(($A214&lt;&gt;"")*(CW$1&lt;&gt;""),IF(_xlfn.XLOOKUP(CW$1,Attendance_sorted!$B213:$CW213,Attendance_sorted!$B213:$CW213,"nn")&lt;&gt;"nn","•",""),"")</f>
        <v/>
      </c>
    </row>
    <row r="215" spans="1:101">
      <c r="A215" s="1">
        <v>811</v>
      </c>
      <c r="B215" s="1" t="str">
        <f ca="1">IF(($A215&lt;&gt;"")*(B$1&lt;&gt;""),IF(_xlfn.XLOOKUP(B$1,Attendance_sorted!$B214:$CW214,Attendance_sorted!$B214:$CW214,"nn")&lt;&gt;"nn","•",""),"")</f>
        <v/>
      </c>
      <c r="C215" s="1" t="str">
        <f ca="1">IF(($A215&lt;&gt;"")*(C$1&lt;&gt;""),IF(_xlfn.XLOOKUP(C$1,Attendance_sorted!$B214:$CW214,Attendance_sorted!$B214:$CW214,"nn")&lt;&gt;"nn","•",""),"")</f>
        <v/>
      </c>
      <c r="D215" s="1" t="str">
        <f ca="1">IF(($A215&lt;&gt;"")*(D$1&lt;&gt;""),IF(_xlfn.XLOOKUP(D$1,Attendance_sorted!$B214:$CW214,Attendance_sorted!$B214:$CW214,"nn")&lt;&gt;"nn","•",""),"")</f>
        <v/>
      </c>
      <c r="E215" s="1" t="str">
        <f ca="1">IF(($A215&lt;&gt;"")*(E$1&lt;&gt;""),IF(_xlfn.XLOOKUP(E$1,Attendance_sorted!$B214:$CW214,Attendance_sorted!$B214:$CW214,"nn")&lt;&gt;"nn","•",""),"")</f>
        <v/>
      </c>
      <c r="F215" s="1" t="str">
        <f ca="1">IF(($A215&lt;&gt;"")*(F$1&lt;&gt;""),IF(_xlfn.XLOOKUP(F$1,Attendance_sorted!$B214:$CW214,Attendance_sorted!$B214:$CW214,"nn")&lt;&gt;"nn","•",""),"")</f>
        <v/>
      </c>
      <c r="G215" s="1" t="str">
        <f ca="1">IF(($A215&lt;&gt;"")*(G$1&lt;&gt;""),IF(_xlfn.XLOOKUP(G$1,Attendance_sorted!$B214:$CW214,Attendance_sorted!$B214:$CW214,"nn")&lt;&gt;"nn","•",""),"")</f>
        <v/>
      </c>
      <c r="H215" s="1" t="str">
        <f ca="1">IF(($A215&lt;&gt;"")*(H$1&lt;&gt;""),IF(_xlfn.XLOOKUP(H$1,Attendance_sorted!$B214:$CW214,Attendance_sorted!$B214:$CW214,"nn")&lt;&gt;"nn","•",""),"")</f>
        <v/>
      </c>
      <c r="I215" s="1" t="str">
        <f ca="1">IF(($A215&lt;&gt;"")*(I$1&lt;&gt;""),IF(_xlfn.XLOOKUP(I$1,Attendance_sorted!$B214:$CW214,Attendance_sorted!$B214:$CW214,"nn")&lt;&gt;"nn","•",""),"")</f>
        <v/>
      </c>
      <c r="J215" s="1" t="str">
        <f ca="1">IF(($A215&lt;&gt;"")*(J$1&lt;&gt;""),IF(_xlfn.XLOOKUP(J$1,Attendance_sorted!$B214:$CW214,Attendance_sorted!$B214:$CW214,"nn")&lt;&gt;"nn","•",""),"")</f>
        <v/>
      </c>
      <c r="K215" s="1" t="str">
        <f ca="1">IF(($A215&lt;&gt;"")*(K$1&lt;&gt;""),IF(_xlfn.XLOOKUP(K$1,Attendance_sorted!$B214:$CW214,Attendance_sorted!$B214:$CW214,"nn")&lt;&gt;"nn","•",""),"")</f>
        <v/>
      </c>
      <c r="L215" s="1" t="str">
        <f ca="1">IF(($A215&lt;&gt;"")*(L$1&lt;&gt;""),IF(_xlfn.XLOOKUP(L$1,Attendance_sorted!$B214:$CW214,Attendance_sorted!$B214:$CW214,"nn")&lt;&gt;"nn","•",""),"")</f>
        <v/>
      </c>
      <c r="M215" s="1" t="str">
        <f ca="1">IF(($A215&lt;&gt;"")*(M$1&lt;&gt;""),IF(_xlfn.XLOOKUP(M$1,Attendance_sorted!$B214:$CW214,Attendance_sorted!$B214:$CW214,"nn")&lt;&gt;"nn","•",""),"")</f>
        <v/>
      </c>
      <c r="N215" s="1" t="str">
        <f ca="1">IF(($A215&lt;&gt;"")*(N$1&lt;&gt;""),IF(_xlfn.XLOOKUP(N$1,Attendance_sorted!$B214:$CW214,Attendance_sorted!$B214:$CW214,"nn")&lt;&gt;"nn","•",""),"")</f>
        <v>•</v>
      </c>
      <c r="O215" s="1" t="str">
        <f ca="1">IF(($A215&lt;&gt;"")*(O$1&lt;&gt;""),IF(_xlfn.XLOOKUP(O$1,Attendance_sorted!$B214:$CW214,Attendance_sorted!$B214:$CW214,"nn")&lt;&gt;"nn","•",""),"")</f>
        <v/>
      </c>
      <c r="P215" s="1" t="str">
        <f ca="1">IF(($A215&lt;&gt;"")*(P$1&lt;&gt;""),IF(_xlfn.XLOOKUP(P$1,Attendance_sorted!$B214:$CW214,Attendance_sorted!$B214:$CW214,"nn")&lt;&gt;"nn","•",""),"")</f>
        <v>•</v>
      </c>
      <c r="Q215" s="1" t="str">
        <f ca="1">IF(($A215&lt;&gt;"")*(Q$1&lt;&gt;""),IF(_xlfn.XLOOKUP(Q$1,Attendance_sorted!$B214:$CW214,Attendance_sorted!$B214:$CW214,"nn")&lt;&gt;"nn","•",""),"")</f>
        <v/>
      </c>
      <c r="R215" s="1" t="str">
        <f ca="1">IF(($A215&lt;&gt;"")*(R$1&lt;&gt;""),IF(_xlfn.XLOOKUP(R$1,Attendance_sorted!$B214:$CW214,Attendance_sorted!$B214:$CW214,"nn")&lt;&gt;"nn","•",""),"")</f>
        <v/>
      </c>
      <c r="S215" s="1" t="str">
        <f ca="1">IF(($A215&lt;&gt;"")*(S$1&lt;&gt;""),IF(_xlfn.XLOOKUP(S$1,Attendance_sorted!$B214:$CW214,Attendance_sorted!$B214:$CW214,"nn")&lt;&gt;"nn","•",""),"")</f>
        <v>•</v>
      </c>
      <c r="T215" s="1" t="str">
        <f ca="1">IF(($A215&lt;&gt;"")*(T$1&lt;&gt;""),IF(_xlfn.XLOOKUP(T$1,Attendance_sorted!$B214:$CW214,Attendance_sorted!$B214:$CW214,"nn")&lt;&gt;"nn","•",""),"")</f>
        <v>•</v>
      </c>
      <c r="U215" s="1" t="str">
        <f ca="1">IF(($A215&lt;&gt;"")*(U$1&lt;&gt;""),IF(_xlfn.XLOOKUP(U$1,Attendance_sorted!$B214:$CW214,Attendance_sorted!$B214:$CW214,"nn")&lt;&gt;"nn","•",""),"")</f>
        <v/>
      </c>
      <c r="V215" s="1" t="str">
        <f ca="1">IF(($A215&lt;&gt;"")*(V$1&lt;&gt;""),IF(_xlfn.XLOOKUP(V$1,Attendance_sorted!$B214:$CW214,Attendance_sorted!$B214:$CW214,"nn")&lt;&gt;"nn","•",""),"")</f>
        <v/>
      </c>
      <c r="W215" s="1" t="str">
        <f ca="1">IF(($A215&lt;&gt;"")*(W$1&lt;&gt;""),IF(_xlfn.XLOOKUP(W$1,Attendance_sorted!$B214:$CW214,Attendance_sorted!$B214:$CW214,"nn")&lt;&gt;"nn","•",""),"")</f>
        <v/>
      </c>
      <c r="X215" s="1" t="str">
        <f ca="1">IF(($A215&lt;&gt;"")*(X$1&lt;&gt;""),IF(_xlfn.XLOOKUP(X$1,Attendance_sorted!$B214:$CW214,Attendance_sorted!$B214:$CW214,"nn")&lt;&gt;"nn","•",""),"")</f>
        <v/>
      </c>
      <c r="Y215" s="1" t="str">
        <f ca="1">IF(($A215&lt;&gt;"")*(Y$1&lt;&gt;""),IF(_xlfn.XLOOKUP(Y$1,Attendance_sorted!$B214:$CW214,Attendance_sorted!$B214:$CW214,"nn")&lt;&gt;"nn","•",""),"")</f>
        <v/>
      </c>
      <c r="Z215" s="1" t="str">
        <f ca="1">IF(($A215&lt;&gt;"")*(Z$1&lt;&gt;""),IF(_xlfn.XLOOKUP(Z$1,Attendance_sorted!$B214:$CW214,Attendance_sorted!$B214:$CW214,"nn")&lt;&gt;"nn","•",""),"")</f>
        <v/>
      </c>
      <c r="AA215" s="1" t="str">
        <f ca="1">IF(($A215&lt;&gt;"")*(AA$1&lt;&gt;""),IF(_xlfn.XLOOKUP(AA$1,Attendance_sorted!$B214:$CW214,Attendance_sorted!$B214:$CW214,"nn")&lt;&gt;"nn","•",""),"")</f>
        <v/>
      </c>
      <c r="AB215" s="1" t="str">
        <f ca="1">IF(($A215&lt;&gt;"")*(AB$1&lt;&gt;""),IF(_xlfn.XLOOKUP(AB$1,Attendance_sorted!$B214:$CW214,Attendance_sorted!$B214:$CW214,"nn")&lt;&gt;"nn","•",""),"")</f>
        <v/>
      </c>
      <c r="AC215" s="1" t="str">
        <f ca="1">IF(($A215&lt;&gt;"")*(AC$1&lt;&gt;""),IF(_xlfn.XLOOKUP(AC$1,Attendance_sorted!$B214:$CW214,Attendance_sorted!$B214:$CW214,"nn")&lt;&gt;"nn","•",""),"")</f>
        <v/>
      </c>
      <c r="AD215" s="1" t="str">
        <f ca="1">IF(($A215&lt;&gt;"")*(AD$1&lt;&gt;""),IF(_xlfn.XLOOKUP(AD$1,Attendance_sorted!$B214:$CW214,Attendance_sorted!$B214:$CW214,"nn")&lt;&gt;"nn","•",""),"")</f>
        <v/>
      </c>
      <c r="AE215" s="1" t="str">
        <f ca="1">IF(($A215&lt;&gt;"")*(AE$1&lt;&gt;""),IF(_xlfn.XLOOKUP(AE$1,Attendance_sorted!$B214:$CW214,Attendance_sorted!$B214:$CW214,"nn")&lt;&gt;"nn","•",""),"")</f>
        <v/>
      </c>
      <c r="AF215" s="1" t="str">
        <f ca="1">IF(($A215&lt;&gt;"")*(AF$1&lt;&gt;""),IF(_xlfn.XLOOKUP(AF$1,Attendance_sorted!$B214:$CW214,Attendance_sorted!$B214:$CW214,"nn")&lt;&gt;"nn","•",""),"")</f>
        <v/>
      </c>
      <c r="AG215" s="1" t="str">
        <f ca="1">IF(($A215&lt;&gt;"")*(AG$1&lt;&gt;""),IF(_xlfn.XLOOKUP(AG$1,Attendance_sorted!$B214:$CW214,Attendance_sorted!$B214:$CW214,"nn")&lt;&gt;"nn","•",""),"")</f>
        <v/>
      </c>
      <c r="AH215" s="1" t="str">
        <f ca="1">IF(($A215&lt;&gt;"")*(AH$1&lt;&gt;""),IF(_xlfn.XLOOKUP(AH$1,Attendance_sorted!$B214:$CW214,Attendance_sorted!$B214:$CW214,"nn")&lt;&gt;"nn","•",""),"")</f>
        <v/>
      </c>
      <c r="AI215" s="1" t="str">
        <f ca="1">IF(($A215&lt;&gt;"")*(AI$1&lt;&gt;""),IF(_xlfn.XLOOKUP(AI$1,Attendance_sorted!$B214:$CW214,Attendance_sorted!$B214:$CW214,"nn")&lt;&gt;"nn","•",""),"")</f>
        <v/>
      </c>
      <c r="AJ215" s="1" t="str">
        <f ca="1">IF(($A215&lt;&gt;"")*(AJ$1&lt;&gt;""),IF(_xlfn.XLOOKUP(AJ$1,Attendance_sorted!$B214:$CW214,Attendance_sorted!$B214:$CW214,"nn")&lt;&gt;"nn","•",""),"")</f>
        <v/>
      </c>
      <c r="AK215" s="1" t="str">
        <f ca="1">IF(($A215&lt;&gt;"")*(AK$1&lt;&gt;""),IF(_xlfn.XLOOKUP(AK$1,Attendance_sorted!$B214:$CW214,Attendance_sorted!$B214:$CW214,"nn")&lt;&gt;"nn","•",""),"")</f>
        <v/>
      </c>
      <c r="AL215" s="1" t="str">
        <f ca="1">IF(($A215&lt;&gt;"")*(AL$1&lt;&gt;""),IF(_xlfn.XLOOKUP(AL$1,Attendance_sorted!$B214:$CW214,Attendance_sorted!$B214:$CW214,"nn")&lt;&gt;"nn","•",""),"")</f>
        <v/>
      </c>
      <c r="AM215" s="1" t="str">
        <f ca="1">IF(($A215&lt;&gt;"")*(AM$1&lt;&gt;""),IF(_xlfn.XLOOKUP(AM$1,Attendance_sorted!$B214:$CW214,Attendance_sorted!$B214:$CW214,"nn")&lt;&gt;"nn","•",""),"")</f>
        <v/>
      </c>
      <c r="AN215" s="1" t="str">
        <f ca="1">IF(($A215&lt;&gt;"")*(AN$1&lt;&gt;""),IF(_xlfn.XLOOKUP(AN$1,Attendance_sorted!$B214:$CW214,Attendance_sorted!$B214:$CW214,"nn")&lt;&gt;"nn","•",""),"")</f>
        <v/>
      </c>
      <c r="AO215" s="1" t="str">
        <f ca="1">IF(($A215&lt;&gt;"")*(AO$1&lt;&gt;""),IF(_xlfn.XLOOKUP(AO$1,Attendance_sorted!$B214:$CW214,Attendance_sorted!$B214:$CW214,"nn")&lt;&gt;"nn","•",""),"")</f>
        <v/>
      </c>
      <c r="AP215" s="1" t="str">
        <f ca="1">IF(($A215&lt;&gt;"")*(AP$1&lt;&gt;""),IF(_xlfn.XLOOKUP(AP$1,Attendance_sorted!$B214:$CW214,Attendance_sorted!$B214:$CW214,"nn")&lt;&gt;"nn","•",""),"")</f>
        <v/>
      </c>
      <c r="AQ215" s="1" t="str">
        <f ca="1">IF(($A215&lt;&gt;"")*(AQ$1&lt;&gt;""),IF(_xlfn.XLOOKUP(AQ$1,Attendance_sorted!$B214:$CW214,Attendance_sorted!$B214:$CW214,"nn")&lt;&gt;"nn","•",""),"")</f>
        <v/>
      </c>
      <c r="AR215" s="1" t="str">
        <f ca="1">IF(($A215&lt;&gt;"")*(AR$1&lt;&gt;""),IF(_xlfn.XLOOKUP(AR$1,Attendance_sorted!$B214:$CW214,Attendance_sorted!$B214:$CW214,"nn")&lt;&gt;"nn","•",""),"")</f>
        <v/>
      </c>
      <c r="AS215" s="1" t="str">
        <f ca="1">IF(($A215&lt;&gt;"")*(AS$1&lt;&gt;""),IF(_xlfn.XLOOKUP(AS$1,Attendance_sorted!$B214:$CW214,Attendance_sorted!$B214:$CW214,"nn")&lt;&gt;"nn","•",""),"")</f>
        <v/>
      </c>
      <c r="AT215" s="1" t="str">
        <f ca="1">IF(($A215&lt;&gt;"")*(AT$1&lt;&gt;""),IF(_xlfn.XLOOKUP(AT$1,Attendance_sorted!$B214:$CW214,Attendance_sorted!$B214:$CW214,"nn")&lt;&gt;"nn","•",""),"")</f>
        <v/>
      </c>
      <c r="AU215" s="1" t="str">
        <f ca="1">IF(($A215&lt;&gt;"")*(AU$1&lt;&gt;""),IF(_xlfn.XLOOKUP(AU$1,Attendance_sorted!$B214:$CW214,Attendance_sorted!$B214:$CW214,"nn")&lt;&gt;"nn","•",""),"")</f>
        <v/>
      </c>
      <c r="AV215" s="1" t="str">
        <f ca="1">IF(($A215&lt;&gt;"")*(AV$1&lt;&gt;""),IF(_xlfn.XLOOKUP(AV$1,Attendance_sorted!$B214:$CW214,Attendance_sorted!$B214:$CW214,"nn")&lt;&gt;"nn","•",""),"")</f>
        <v/>
      </c>
      <c r="AW215" s="1" t="str">
        <f ca="1">IF(($A215&lt;&gt;"")*(AW$1&lt;&gt;""),IF(_xlfn.XLOOKUP(AW$1,Attendance_sorted!$B214:$CW214,Attendance_sorted!$B214:$CW214,"nn")&lt;&gt;"nn","•",""),"")</f>
        <v/>
      </c>
      <c r="AX215" s="1" t="str">
        <f ca="1">IF(($A215&lt;&gt;"")*(AX$1&lt;&gt;""),IF(_xlfn.XLOOKUP(AX$1,Attendance_sorted!$B214:$CW214,Attendance_sorted!$B214:$CW214,"nn")&lt;&gt;"nn","•",""),"")</f>
        <v/>
      </c>
      <c r="AY215" s="1" t="str">
        <f ca="1">IF(($A215&lt;&gt;"")*(AY$1&lt;&gt;""),IF(_xlfn.XLOOKUP(AY$1,Attendance_sorted!$B214:$CW214,Attendance_sorted!$B214:$CW214,"nn")&lt;&gt;"nn","•",""),"")</f>
        <v/>
      </c>
      <c r="AZ215" s="1" t="str">
        <f ca="1">IF(($A215&lt;&gt;"")*(AZ$1&lt;&gt;""),IF(_xlfn.XLOOKUP(AZ$1,Attendance_sorted!$B214:$CW214,Attendance_sorted!$B214:$CW214,"nn")&lt;&gt;"nn","•",""),"")</f>
        <v/>
      </c>
      <c r="BA215" s="1" t="str">
        <f ca="1">IF(($A215&lt;&gt;"")*(BA$1&lt;&gt;""),IF(_xlfn.XLOOKUP(BA$1,Attendance_sorted!$B214:$CW214,Attendance_sorted!$B214:$CW214,"nn")&lt;&gt;"nn","•",""),"")</f>
        <v/>
      </c>
      <c r="BB215" s="1" t="str">
        <f ca="1">IF(($A215&lt;&gt;"")*(BB$1&lt;&gt;""),IF(_xlfn.XLOOKUP(BB$1,Attendance_sorted!$B214:$CW214,Attendance_sorted!$B214:$CW214,"nn")&lt;&gt;"nn","•",""),"")</f>
        <v/>
      </c>
      <c r="BC215" s="1" t="str">
        <f ca="1">IF(($A215&lt;&gt;"")*(BC$1&lt;&gt;""),IF(_xlfn.XLOOKUP(BC$1,Attendance_sorted!$B214:$CW214,Attendance_sorted!$B214:$CW214,"nn")&lt;&gt;"nn","•",""),"")</f>
        <v/>
      </c>
      <c r="BD215" s="1" t="str">
        <f ca="1">IF(($A215&lt;&gt;"")*(BD$1&lt;&gt;""),IF(_xlfn.XLOOKUP(BD$1,Attendance_sorted!$B214:$CW214,Attendance_sorted!$B214:$CW214,"nn")&lt;&gt;"nn","•",""),"")</f>
        <v/>
      </c>
      <c r="BE215" s="1" t="str">
        <f ca="1">IF(($A215&lt;&gt;"")*(BE$1&lt;&gt;""),IF(_xlfn.XLOOKUP(BE$1,Attendance_sorted!$B214:$CW214,Attendance_sorted!$B214:$CW214,"nn")&lt;&gt;"nn","•",""),"")</f>
        <v/>
      </c>
      <c r="BF215" s="1" t="str">
        <f ca="1">IF(($A215&lt;&gt;"")*(BF$1&lt;&gt;""),IF(_xlfn.XLOOKUP(BF$1,Attendance_sorted!$B214:$CW214,Attendance_sorted!$B214:$CW214,"nn")&lt;&gt;"nn","•",""),"")</f>
        <v/>
      </c>
      <c r="BG215" s="1" t="str">
        <f ca="1">IF(($A215&lt;&gt;"")*(BG$1&lt;&gt;""),IF(_xlfn.XLOOKUP(BG$1,Attendance_sorted!$B214:$CW214,Attendance_sorted!$B214:$CW214,"nn")&lt;&gt;"nn","•",""),"")</f>
        <v/>
      </c>
      <c r="BH215" s="1" t="str">
        <f ca="1">IF(($A215&lt;&gt;"")*(BH$1&lt;&gt;""),IF(_xlfn.XLOOKUP(BH$1,Attendance_sorted!$B214:$CW214,Attendance_sorted!$B214:$CW214,"nn")&lt;&gt;"nn","•",""),"")</f>
        <v/>
      </c>
      <c r="BI215" s="1" t="str">
        <f ca="1">IF(($A215&lt;&gt;"")*(BI$1&lt;&gt;""),IF(_xlfn.XLOOKUP(BI$1,Attendance_sorted!$B214:$CW214,Attendance_sorted!$B214:$CW214,"nn")&lt;&gt;"nn","•",""),"")</f>
        <v/>
      </c>
      <c r="BJ215" s="1" t="str">
        <f ca="1">IF(($A215&lt;&gt;"")*(BJ$1&lt;&gt;""),IF(_xlfn.XLOOKUP(BJ$1,Attendance_sorted!$B214:$CW214,Attendance_sorted!$B214:$CW214,"nn")&lt;&gt;"nn","•",""),"")</f>
        <v/>
      </c>
      <c r="BK215" s="1" t="str">
        <f ca="1">IF(($A215&lt;&gt;"")*(BK$1&lt;&gt;""),IF(_xlfn.XLOOKUP(BK$1,Attendance_sorted!$B214:$CW214,Attendance_sorted!$B214:$CW214,"nn")&lt;&gt;"nn","•",""),"")</f>
        <v/>
      </c>
      <c r="BL215" s="1" t="str">
        <f ca="1">IF(($A215&lt;&gt;"")*(BL$1&lt;&gt;""),IF(_xlfn.XLOOKUP(BL$1,Attendance_sorted!$B214:$CW214,Attendance_sorted!$B214:$CW214,"nn")&lt;&gt;"nn","•",""),"")</f>
        <v/>
      </c>
      <c r="BM215" s="1" t="str">
        <f ca="1">IF(($A215&lt;&gt;"")*(BM$1&lt;&gt;""),IF(_xlfn.XLOOKUP(BM$1,Attendance_sorted!$B214:$CW214,Attendance_sorted!$B214:$CW214,"nn")&lt;&gt;"nn","•",""),"")</f>
        <v/>
      </c>
      <c r="BN215" s="1" t="str">
        <f ca="1">IF(($A215&lt;&gt;"")*(BN$1&lt;&gt;""),IF(_xlfn.XLOOKUP(BN$1,Attendance_sorted!$B214:$CW214,Attendance_sorted!$B214:$CW214,"nn")&lt;&gt;"nn","•",""),"")</f>
        <v/>
      </c>
      <c r="BO215" s="1" t="str">
        <f ca="1">IF(($A215&lt;&gt;"")*(BO$1&lt;&gt;""),IF(_xlfn.XLOOKUP(BO$1,Attendance_sorted!$B214:$CW214,Attendance_sorted!$B214:$CW214,"nn")&lt;&gt;"nn","•",""),"")</f>
        <v/>
      </c>
      <c r="BP215" s="1" t="str">
        <f ca="1">IF(($A215&lt;&gt;"")*(BP$1&lt;&gt;""),IF(_xlfn.XLOOKUP(BP$1,Attendance_sorted!$B214:$CW214,Attendance_sorted!$B214:$CW214,"nn")&lt;&gt;"nn","•",""),"")</f>
        <v/>
      </c>
      <c r="BQ215" s="1" t="str">
        <f ca="1">IF(($A215&lt;&gt;"")*(BQ$1&lt;&gt;""),IF(_xlfn.XLOOKUP(BQ$1,Attendance_sorted!$B214:$CW214,Attendance_sorted!$B214:$CW214,"nn")&lt;&gt;"nn","•",""),"")</f>
        <v/>
      </c>
      <c r="BR215" s="1" t="str">
        <f ca="1">IF(($A215&lt;&gt;"")*(BR$1&lt;&gt;""),IF(_xlfn.XLOOKUP(BR$1,Attendance_sorted!$B214:$CW214,Attendance_sorted!$B214:$CW214,"nn")&lt;&gt;"nn","•",""),"")</f>
        <v/>
      </c>
      <c r="BS215" s="1" t="str">
        <f ca="1">IF(($A215&lt;&gt;"")*(BS$1&lt;&gt;""),IF(_xlfn.XLOOKUP(BS$1,Attendance_sorted!$B214:$CW214,Attendance_sorted!$B214:$CW214,"nn")&lt;&gt;"nn","•",""),"")</f>
        <v/>
      </c>
      <c r="BT215" s="1" t="str">
        <f ca="1">IF(($A215&lt;&gt;"")*(BT$1&lt;&gt;""),IF(_xlfn.XLOOKUP(BT$1,Attendance_sorted!$B214:$CW214,Attendance_sorted!$B214:$CW214,"nn")&lt;&gt;"nn","•",""),"")</f>
        <v/>
      </c>
      <c r="BU215" s="1" t="str">
        <f ca="1">IF(($A215&lt;&gt;"")*(BU$1&lt;&gt;""),IF(_xlfn.XLOOKUP(BU$1,Attendance_sorted!$B214:$CW214,Attendance_sorted!$B214:$CW214,"nn")&lt;&gt;"nn","•",""),"")</f>
        <v/>
      </c>
      <c r="BV215" s="1" t="str">
        <f ca="1">IF(($A215&lt;&gt;"")*(BV$1&lt;&gt;""),IF(_xlfn.XLOOKUP(BV$1,Attendance_sorted!$B214:$CW214,Attendance_sorted!$B214:$CW214,"nn")&lt;&gt;"nn","•",""),"")</f>
        <v/>
      </c>
      <c r="BW215" s="1" t="str">
        <f ca="1">IF(($A215&lt;&gt;"")*(BW$1&lt;&gt;""),IF(_xlfn.XLOOKUP(BW$1,Attendance_sorted!$B214:$CW214,Attendance_sorted!$B214:$CW214,"nn")&lt;&gt;"nn","•",""),"")</f>
        <v/>
      </c>
      <c r="BX215" s="1" t="str">
        <f ca="1">IF(($A215&lt;&gt;"")*(BX$1&lt;&gt;""),IF(_xlfn.XLOOKUP(BX$1,Attendance_sorted!$B214:$CW214,Attendance_sorted!$B214:$CW214,"nn")&lt;&gt;"nn","•",""),"")</f>
        <v/>
      </c>
      <c r="BY215" s="1" t="str">
        <f ca="1">IF(($A215&lt;&gt;"")*(BY$1&lt;&gt;""),IF(_xlfn.XLOOKUP(BY$1,Attendance_sorted!$B214:$CW214,Attendance_sorted!$B214:$CW214,"nn")&lt;&gt;"nn","•",""),"")</f>
        <v/>
      </c>
      <c r="BZ215" s="1" t="str">
        <f ca="1">IF(($A215&lt;&gt;"")*(BZ$1&lt;&gt;""),IF(_xlfn.XLOOKUP(BZ$1,Attendance_sorted!$B214:$CW214,Attendance_sorted!$B214:$CW214,"nn")&lt;&gt;"nn","•",""),"")</f>
        <v/>
      </c>
      <c r="CA215" s="1" t="str">
        <f ca="1">IF(($A215&lt;&gt;"")*(CA$1&lt;&gt;""),IF(_xlfn.XLOOKUP(CA$1,Attendance_sorted!$B214:$CW214,Attendance_sorted!$B214:$CW214,"nn")&lt;&gt;"nn","•",""),"")</f>
        <v/>
      </c>
      <c r="CB215" s="1" t="str">
        <f ca="1">IF(($A215&lt;&gt;"")*(CB$1&lt;&gt;""),IF(_xlfn.XLOOKUP(CB$1,Attendance_sorted!$B214:$CW214,Attendance_sorted!$B214:$CW214,"nn")&lt;&gt;"nn","•",""),"")</f>
        <v/>
      </c>
      <c r="CC215" s="1" t="str">
        <f ca="1">IF(($A215&lt;&gt;"")*(CC$1&lt;&gt;""),IF(_xlfn.XLOOKUP(CC$1,Attendance_sorted!$B214:$CW214,Attendance_sorted!$B214:$CW214,"nn")&lt;&gt;"nn","•",""),"")</f>
        <v/>
      </c>
      <c r="CD215" s="1" t="str">
        <f ca="1">IF(($A215&lt;&gt;"")*(CD$1&lt;&gt;""),IF(_xlfn.XLOOKUP(CD$1,Attendance_sorted!$B214:$CW214,Attendance_sorted!$B214:$CW214,"nn")&lt;&gt;"nn","•",""),"")</f>
        <v/>
      </c>
      <c r="CE215" s="1" t="str">
        <f ca="1">IF(($A215&lt;&gt;"")*(CE$1&lt;&gt;""),IF(_xlfn.XLOOKUP(CE$1,Attendance_sorted!$B214:$CW214,Attendance_sorted!$B214:$CW214,"nn")&lt;&gt;"nn","•",""),"")</f>
        <v/>
      </c>
      <c r="CF215" s="1" t="str">
        <f ca="1">IF(($A215&lt;&gt;"")*(CF$1&lt;&gt;""),IF(_xlfn.XLOOKUP(CF$1,Attendance_sorted!$B214:$CW214,Attendance_sorted!$B214:$CW214,"nn")&lt;&gt;"nn","•",""),"")</f>
        <v/>
      </c>
      <c r="CG215" s="1" t="str">
        <f ca="1">IF(($A215&lt;&gt;"")*(CG$1&lt;&gt;""),IF(_xlfn.XLOOKUP(CG$1,Attendance_sorted!$B214:$CW214,Attendance_sorted!$B214:$CW214,"nn")&lt;&gt;"nn","•",""),"")</f>
        <v/>
      </c>
      <c r="CH215" s="1" t="str">
        <f ca="1">IF(($A215&lt;&gt;"")*(CH$1&lt;&gt;""),IF(_xlfn.XLOOKUP(CH$1,Attendance_sorted!$B214:$CW214,Attendance_sorted!$B214:$CW214,"nn")&lt;&gt;"nn","•",""),"")</f>
        <v/>
      </c>
      <c r="CI215" s="1" t="str">
        <f ca="1">IF(($A215&lt;&gt;"")*(CI$1&lt;&gt;""),IF(_xlfn.XLOOKUP(CI$1,Attendance_sorted!$B214:$CW214,Attendance_sorted!$B214:$CW214,"nn")&lt;&gt;"nn","•",""),"")</f>
        <v/>
      </c>
      <c r="CJ215" s="1" t="str">
        <f ca="1">IF(($A215&lt;&gt;"")*(CJ$1&lt;&gt;""),IF(_xlfn.XLOOKUP(CJ$1,Attendance_sorted!$B214:$CW214,Attendance_sorted!$B214:$CW214,"nn")&lt;&gt;"nn","•",""),"")</f>
        <v/>
      </c>
      <c r="CK215" s="1" t="str">
        <f ca="1">IF(($A215&lt;&gt;"")*(CK$1&lt;&gt;""),IF(_xlfn.XLOOKUP(CK$1,Attendance_sorted!$B214:$CW214,Attendance_sorted!$B214:$CW214,"nn")&lt;&gt;"nn","•",""),"")</f>
        <v/>
      </c>
      <c r="CL215" s="1" t="str">
        <f ca="1">IF(($A215&lt;&gt;"")*(CL$1&lt;&gt;""),IF(_xlfn.XLOOKUP(CL$1,Attendance_sorted!$B214:$CW214,Attendance_sorted!$B214:$CW214,"nn")&lt;&gt;"nn","•",""),"")</f>
        <v/>
      </c>
      <c r="CM215" s="1" t="str">
        <f ca="1">IF(($A215&lt;&gt;"")*(CM$1&lt;&gt;""),IF(_xlfn.XLOOKUP(CM$1,Attendance_sorted!$B214:$CW214,Attendance_sorted!$B214:$CW214,"nn")&lt;&gt;"nn","•",""),"")</f>
        <v/>
      </c>
      <c r="CN215" s="1" t="str">
        <f ca="1">IF(($A215&lt;&gt;"")*(CN$1&lt;&gt;""),IF(_xlfn.XLOOKUP(CN$1,Attendance_sorted!$B214:$CW214,Attendance_sorted!$B214:$CW214,"nn")&lt;&gt;"nn","•",""),"")</f>
        <v/>
      </c>
      <c r="CO215" s="1" t="str">
        <f ca="1">IF(($A215&lt;&gt;"")*(CO$1&lt;&gt;""),IF(_xlfn.XLOOKUP(CO$1,Attendance_sorted!$B214:$CW214,Attendance_sorted!$B214:$CW214,"nn")&lt;&gt;"nn","•",""),"")</f>
        <v/>
      </c>
      <c r="CP215" s="1" t="str">
        <f ca="1">IF(($A215&lt;&gt;"")*(CP$1&lt;&gt;""),IF(_xlfn.XLOOKUP(CP$1,Attendance_sorted!$B214:$CW214,Attendance_sorted!$B214:$CW214,"nn")&lt;&gt;"nn","•",""),"")</f>
        <v/>
      </c>
      <c r="CQ215" s="1" t="str">
        <f ca="1">IF(($A215&lt;&gt;"")*(CQ$1&lt;&gt;""),IF(_xlfn.XLOOKUP(CQ$1,Attendance_sorted!$B214:$CW214,Attendance_sorted!$B214:$CW214,"nn")&lt;&gt;"nn","•",""),"")</f>
        <v/>
      </c>
      <c r="CR215" s="1" t="str">
        <f ca="1">IF(($A215&lt;&gt;"")*(CR$1&lt;&gt;""),IF(_xlfn.XLOOKUP(CR$1,Attendance_sorted!$B214:$CW214,Attendance_sorted!$B214:$CW214,"nn")&lt;&gt;"nn","•",""),"")</f>
        <v/>
      </c>
      <c r="CS215" s="1" t="str">
        <f ca="1">IF(($A215&lt;&gt;"")*(CS$1&lt;&gt;""),IF(_xlfn.XLOOKUP(CS$1,Attendance_sorted!$B214:$CW214,Attendance_sorted!$B214:$CW214,"nn")&lt;&gt;"nn","•",""),"")</f>
        <v/>
      </c>
      <c r="CT215" s="1" t="str">
        <f ca="1">IF(($A215&lt;&gt;"")*(CT$1&lt;&gt;""),IF(_xlfn.XLOOKUP(CT$1,Attendance_sorted!$B214:$CW214,Attendance_sorted!$B214:$CW214,"nn")&lt;&gt;"nn","•",""),"")</f>
        <v/>
      </c>
      <c r="CU215" s="1" t="str">
        <f ca="1">IF(($A215&lt;&gt;"")*(CU$1&lt;&gt;""),IF(_xlfn.XLOOKUP(CU$1,Attendance_sorted!$B214:$CW214,Attendance_sorted!$B214:$CW214,"nn")&lt;&gt;"nn","•",""),"")</f>
        <v/>
      </c>
      <c r="CV215" s="1" t="str">
        <f ca="1">IF(($A215&lt;&gt;"")*(CV$1&lt;&gt;""),IF(_xlfn.XLOOKUP(CV$1,Attendance_sorted!$B214:$CW214,Attendance_sorted!$B214:$CW214,"nn")&lt;&gt;"nn","•",""),"")</f>
        <v/>
      </c>
      <c r="CW215" s="1" t="str">
        <f ca="1">IF(($A215&lt;&gt;"")*(CW$1&lt;&gt;""),IF(_xlfn.XLOOKUP(CW$1,Attendance_sorted!$B214:$CW214,Attendance_sorted!$B214:$CW214,"nn")&lt;&gt;"nn","•",""),"")</f>
        <v/>
      </c>
    </row>
    <row r="216" spans="1:101">
      <c r="A216" s="1">
        <v>813</v>
      </c>
      <c r="B216" s="1" t="str">
        <f ca="1">IF(($A216&lt;&gt;"")*(B$1&lt;&gt;""),IF(_xlfn.XLOOKUP(B$1,Attendance_sorted!$B215:$CW215,Attendance_sorted!$B215:$CW215,"nn")&lt;&gt;"nn","•",""),"")</f>
        <v/>
      </c>
      <c r="C216" s="1" t="str">
        <f ca="1">IF(($A216&lt;&gt;"")*(C$1&lt;&gt;""),IF(_xlfn.XLOOKUP(C$1,Attendance_sorted!$B215:$CW215,Attendance_sorted!$B215:$CW215,"nn")&lt;&gt;"nn","•",""),"")</f>
        <v/>
      </c>
      <c r="D216" s="1" t="str">
        <f ca="1">IF(($A216&lt;&gt;"")*(D$1&lt;&gt;""),IF(_xlfn.XLOOKUP(D$1,Attendance_sorted!$B215:$CW215,Attendance_sorted!$B215:$CW215,"nn")&lt;&gt;"nn","•",""),"")</f>
        <v/>
      </c>
      <c r="E216" s="1" t="str">
        <f ca="1">IF(($A216&lt;&gt;"")*(E$1&lt;&gt;""),IF(_xlfn.XLOOKUP(E$1,Attendance_sorted!$B215:$CW215,Attendance_sorted!$B215:$CW215,"nn")&lt;&gt;"nn","•",""),"")</f>
        <v/>
      </c>
      <c r="F216" s="1" t="str">
        <f ca="1">IF(($A216&lt;&gt;"")*(F$1&lt;&gt;""),IF(_xlfn.XLOOKUP(F$1,Attendance_sorted!$B215:$CW215,Attendance_sorted!$B215:$CW215,"nn")&lt;&gt;"nn","•",""),"")</f>
        <v/>
      </c>
      <c r="G216" s="1" t="str">
        <f ca="1">IF(($A216&lt;&gt;"")*(G$1&lt;&gt;""),IF(_xlfn.XLOOKUP(G$1,Attendance_sorted!$B215:$CW215,Attendance_sorted!$B215:$CW215,"nn")&lt;&gt;"nn","•",""),"")</f>
        <v/>
      </c>
      <c r="H216" s="1" t="str">
        <f ca="1">IF(($A216&lt;&gt;"")*(H$1&lt;&gt;""),IF(_xlfn.XLOOKUP(H$1,Attendance_sorted!$B215:$CW215,Attendance_sorted!$B215:$CW215,"nn")&lt;&gt;"nn","•",""),"")</f>
        <v/>
      </c>
      <c r="I216" s="1" t="str">
        <f ca="1">IF(($A216&lt;&gt;"")*(I$1&lt;&gt;""),IF(_xlfn.XLOOKUP(I$1,Attendance_sorted!$B215:$CW215,Attendance_sorted!$B215:$CW215,"nn")&lt;&gt;"nn","•",""),"")</f>
        <v/>
      </c>
      <c r="J216" s="1" t="str">
        <f ca="1">IF(($A216&lt;&gt;"")*(J$1&lt;&gt;""),IF(_xlfn.XLOOKUP(J$1,Attendance_sorted!$B215:$CW215,Attendance_sorted!$B215:$CW215,"nn")&lt;&gt;"nn","•",""),"")</f>
        <v/>
      </c>
      <c r="K216" s="1" t="str">
        <f ca="1">IF(($A216&lt;&gt;"")*(K$1&lt;&gt;""),IF(_xlfn.XLOOKUP(K$1,Attendance_sorted!$B215:$CW215,Attendance_sorted!$B215:$CW215,"nn")&lt;&gt;"nn","•",""),"")</f>
        <v/>
      </c>
      <c r="L216" s="1" t="str">
        <f ca="1">IF(($A216&lt;&gt;"")*(L$1&lt;&gt;""),IF(_xlfn.XLOOKUP(L$1,Attendance_sorted!$B215:$CW215,Attendance_sorted!$B215:$CW215,"nn")&lt;&gt;"nn","•",""),"")</f>
        <v/>
      </c>
      <c r="M216" s="1" t="str">
        <f ca="1">IF(($A216&lt;&gt;"")*(M$1&lt;&gt;""),IF(_xlfn.XLOOKUP(M$1,Attendance_sorted!$B215:$CW215,Attendance_sorted!$B215:$CW215,"nn")&lt;&gt;"nn","•",""),"")</f>
        <v/>
      </c>
      <c r="N216" s="1" t="str">
        <f ca="1">IF(($A216&lt;&gt;"")*(N$1&lt;&gt;""),IF(_xlfn.XLOOKUP(N$1,Attendance_sorted!$B215:$CW215,Attendance_sorted!$B215:$CW215,"nn")&lt;&gt;"nn","•",""),"")</f>
        <v/>
      </c>
      <c r="O216" s="1" t="str">
        <f ca="1">IF(($A216&lt;&gt;"")*(O$1&lt;&gt;""),IF(_xlfn.XLOOKUP(O$1,Attendance_sorted!$B215:$CW215,Attendance_sorted!$B215:$CW215,"nn")&lt;&gt;"nn","•",""),"")</f>
        <v/>
      </c>
      <c r="P216" s="1" t="str">
        <f ca="1">IF(($A216&lt;&gt;"")*(P$1&lt;&gt;""),IF(_xlfn.XLOOKUP(P$1,Attendance_sorted!$B215:$CW215,Attendance_sorted!$B215:$CW215,"nn")&lt;&gt;"nn","•",""),"")</f>
        <v/>
      </c>
      <c r="Q216" s="1" t="str">
        <f ca="1">IF(($A216&lt;&gt;"")*(Q$1&lt;&gt;""),IF(_xlfn.XLOOKUP(Q$1,Attendance_sorted!$B215:$CW215,Attendance_sorted!$B215:$CW215,"nn")&lt;&gt;"nn","•",""),"")</f>
        <v/>
      </c>
      <c r="R216" s="1" t="str">
        <f ca="1">IF(($A216&lt;&gt;"")*(R$1&lt;&gt;""),IF(_xlfn.XLOOKUP(R$1,Attendance_sorted!$B215:$CW215,Attendance_sorted!$B215:$CW215,"nn")&lt;&gt;"nn","•",""),"")</f>
        <v/>
      </c>
      <c r="S216" s="1" t="str">
        <f ca="1">IF(($A216&lt;&gt;"")*(S$1&lt;&gt;""),IF(_xlfn.XLOOKUP(S$1,Attendance_sorted!$B215:$CW215,Attendance_sorted!$B215:$CW215,"nn")&lt;&gt;"nn","•",""),"")</f>
        <v/>
      </c>
      <c r="T216" s="1" t="str">
        <f ca="1">IF(($A216&lt;&gt;"")*(T$1&lt;&gt;""),IF(_xlfn.XLOOKUP(T$1,Attendance_sorted!$B215:$CW215,Attendance_sorted!$B215:$CW215,"nn")&lt;&gt;"nn","•",""),"")</f>
        <v/>
      </c>
      <c r="U216" s="1" t="str">
        <f ca="1">IF(($A216&lt;&gt;"")*(U$1&lt;&gt;""),IF(_xlfn.XLOOKUP(U$1,Attendance_sorted!$B215:$CW215,Attendance_sorted!$B215:$CW215,"nn")&lt;&gt;"nn","•",""),"")</f>
        <v/>
      </c>
      <c r="V216" s="1" t="str">
        <f ca="1">IF(($A216&lt;&gt;"")*(V$1&lt;&gt;""),IF(_xlfn.XLOOKUP(V$1,Attendance_sorted!$B215:$CW215,Attendance_sorted!$B215:$CW215,"nn")&lt;&gt;"nn","•",""),"")</f>
        <v/>
      </c>
      <c r="W216" s="1" t="str">
        <f ca="1">IF(($A216&lt;&gt;"")*(W$1&lt;&gt;""),IF(_xlfn.XLOOKUP(W$1,Attendance_sorted!$B215:$CW215,Attendance_sorted!$B215:$CW215,"nn")&lt;&gt;"nn","•",""),"")</f>
        <v/>
      </c>
      <c r="X216" s="1" t="str">
        <f ca="1">IF(($A216&lt;&gt;"")*(X$1&lt;&gt;""),IF(_xlfn.XLOOKUP(X$1,Attendance_sorted!$B215:$CW215,Attendance_sorted!$B215:$CW215,"nn")&lt;&gt;"nn","•",""),"")</f>
        <v/>
      </c>
      <c r="Y216" s="1" t="str">
        <f ca="1">IF(($A216&lt;&gt;"")*(Y$1&lt;&gt;""),IF(_xlfn.XLOOKUP(Y$1,Attendance_sorted!$B215:$CW215,Attendance_sorted!$B215:$CW215,"nn")&lt;&gt;"nn","•",""),"")</f>
        <v/>
      </c>
      <c r="Z216" s="1" t="str">
        <f ca="1">IF(($A216&lt;&gt;"")*(Z$1&lt;&gt;""),IF(_xlfn.XLOOKUP(Z$1,Attendance_sorted!$B215:$CW215,Attendance_sorted!$B215:$CW215,"nn")&lt;&gt;"nn","•",""),"")</f>
        <v/>
      </c>
      <c r="AA216" s="1" t="str">
        <f ca="1">IF(($A216&lt;&gt;"")*(AA$1&lt;&gt;""),IF(_xlfn.XLOOKUP(AA$1,Attendance_sorted!$B215:$CW215,Attendance_sorted!$B215:$CW215,"nn")&lt;&gt;"nn","•",""),"")</f>
        <v/>
      </c>
      <c r="AB216" s="1" t="str">
        <f ca="1">IF(($A216&lt;&gt;"")*(AB$1&lt;&gt;""),IF(_xlfn.XLOOKUP(AB$1,Attendance_sorted!$B215:$CW215,Attendance_sorted!$B215:$CW215,"nn")&lt;&gt;"nn","•",""),"")</f>
        <v/>
      </c>
      <c r="AC216" s="1" t="str">
        <f ca="1">IF(($A216&lt;&gt;"")*(AC$1&lt;&gt;""),IF(_xlfn.XLOOKUP(AC$1,Attendance_sorted!$B215:$CW215,Attendance_sorted!$B215:$CW215,"nn")&lt;&gt;"nn","•",""),"")</f>
        <v/>
      </c>
      <c r="AD216" s="1" t="str">
        <f ca="1">IF(($A216&lt;&gt;"")*(AD$1&lt;&gt;""),IF(_xlfn.XLOOKUP(AD$1,Attendance_sorted!$B215:$CW215,Attendance_sorted!$B215:$CW215,"nn")&lt;&gt;"nn","•",""),"")</f>
        <v/>
      </c>
      <c r="AE216" s="1" t="str">
        <f ca="1">IF(($A216&lt;&gt;"")*(AE$1&lt;&gt;""),IF(_xlfn.XLOOKUP(AE$1,Attendance_sorted!$B215:$CW215,Attendance_sorted!$B215:$CW215,"nn")&lt;&gt;"nn","•",""),"")</f>
        <v/>
      </c>
      <c r="AF216" s="1" t="str">
        <f ca="1">IF(($A216&lt;&gt;"")*(AF$1&lt;&gt;""),IF(_xlfn.XLOOKUP(AF$1,Attendance_sorted!$B215:$CW215,Attendance_sorted!$B215:$CW215,"nn")&lt;&gt;"nn","•",""),"")</f>
        <v/>
      </c>
      <c r="AG216" s="1" t="str">
        <f ca="1">IF(($A216&lt;&gt;"")*(AG$1&lt;&gt;""),IF(_xlfn.XLOOKUP(AG$1,Attendance_sorted!$B215:$CW215,Attendance_sorted!$B215:$CW215,"nn")&lt;&gt;"nn","•",""),"")</f>
        <v/>
      </c>
      <c r="AH216" s="1" t="str">
        <f ca="1">IF(($A216&lt;&gt;"")*(AH$1&lt;&gt;""),IF(_xlfn.XLOOKUP(AH$1,Attendance_sorted!$B215:$CW215,Attendance_sorted!$B215:$CW215,"nn")&lt;&gt;"nn","•",""),"")</f>
        <v/>
      </c>
      <c r="AI216" s="1" t="str">
        <f ca="1">IF(($A216&lt;&gt;"")*(AI$1&lt;&gt;""),IF(_xlfn.XLOOKUP(AI$1,Attendance_sorted!$B215:$CW215,Attendance_sorted!$B215:$CW215,"nn")&lt;&gt;"nn","•",""),"")</f>
        <v/>
      </c>
      <c r="AJ216" s="1" t="str">
        <f ca="1">IF(($A216&lt;&gt;"")*(AJ$1&lt;&gt;""),IF(_xlfn.XLOOKUP(AJ$1,Attendance_sorted!$B215:$CW215,Attendance_sorted!$B215:$CW215,"nn")&lt;&gt;"nn","•",""),"")</f>
        <v/>
      </c>
      <c r="AK216" s="1" t="str">
        <f ca="1">IF(($A216&lt;&gt;"")*(AK$1&lt;&gt;""),IF(_xlfn.XLOOKUP(AK$1,Attendance_sorted!$B215:$CW215,Attendance_sorted!$B215:$CW215,"nn")&lt;&gt;"nn","•",""),"")</f>
        <v/>
      </c>
      <c r="AL216" s="1" t="str">
        <f ca="1">IF(($A216&lt;&gt;"")*(AL$1&lt;&gt;""),IF(_xlfn.XLOOKUP(AL$1,Attendance_sorted!$B215:$CW215,Attendance_sorted!$B215:$CW215,"nn")&lt;&gt;"nn","•",""),"")</f>
        <v/>
      </c>
      <c r="AM216" s="1" t="str">
        <f ca="1">IF(($A216&lt;&gt;"")*(AM$1&lt;&gt;""),IF(_xlfn.XLOOKUP(AM$1,Attendance_sorted!$B215:$CW215,Attendance_sorted!$B215:$CW215,"nn")&lt;&gt;"nn","•",""),"")</f>
        <v/>
      </c>
      <c r="AN216" s="1" t="str">
        <f ca="1">IF(($A216&lt;&gt;"")*(AN$1&lt;&gt;""),IF(_xlfn.XLOOKUP(AN$1,Attendance_sorted!$B215:$CW215,Attendance_sorted!$B215:$CW215,"nn")&lt;&gt;"nn","•",""),"")</f>
        <v/>
      </c>
      <c r="AO216" s="1" t="str">
        <f ca="1">IF(($A216&lt;&gt;"")*(AO$1&lt;&gt;""),IF(_xlfn.XLOOKUP(AO$1,Attendance_sorted!$B215:$CW215,Attendance_sorted!$B215:$CW215,"nn")&lt;&gt;"nn","•",""),"")</f>
        <v/>
      </c>
      <c r="AP216" s="1" t="str">
        <f ca="1">IF(($A216&lt;&gt;"")*(AP$1&lt;&gt;""),IF(_xlfn.XLOOKUP(AP$1,Attendance_sorted!$B215:$CW215,Attendance_sorted!$B215:$CW215,"nn")&lt;&gt;"nn","•",""),"")</f>
        <v/>
      </c>
      <c r="AQ216" s="1" t="str">
        <f ca="1">IF(($A216&lt;&gt;"")*(AQ$1&lt;&gt;""),IF(_xlfn.XLOOKUP(AQ$1,Attendance_sorted!$B215:$CW215,Attendance_sorted!$B215:$CW215,"nn")&lt;&gt;"nn","•",""),"")</f>
        <v/>
      </c>
      <c r="AR216" s="1" t="str">
        <f ca="1">IF(($A216&lt;&gt;"")*(AR$1&lt;&gt;""),IF(_xlfn.XLOOKUP(AR$1,Attendance_sorted!$B215:$CW215,Attendance_sorted!$B215:$CW215,"nn")&lt;&gt;"nn","•",""),"")</f>
        <v/>
      </c>
      <c r="AS216" s="1" t="str">
        <f ca="1">IF(($A216&lt;&gt;"")*(AS$1&lt;&gt;""),IF(_xlfn.XLOOKUP(AS$1,Attendance_sorted!$B215:$CW215,Attendance_sorted!$B215:$CW215,"nn")&lt;&gt;"nn","•",""),"")</f>
        <v/>
      </c>
      <c r="AT216" s="1" t="str">
        <f ca="1">IF(($A216&lt;&gt;"")*(AT$1&lt;&gt;""),IF(_xlfn.XLOOKUP(AT$1,Attendance_sorted!$B215:$CW215,Attendance_sorted!$B215:$CW215,"nn")&lt;&gt;"nn","•",""),"")</f>
        <v/>
      </c>
      <c r="AU216" s="1" t="str">
        <f ca="1">IF(($A216&lt;&gt;"")*(AU$1&lt;&gt;""),IF(_xlfn.XLOOKUP(AU$1,Attendance_sorted!$B215:$CW215,Attendance_sorted!$B215:$CW215,"nn")&lt;&gt;"nn","•",""),"")</f>
        <v/>
      </c>
      <c r="AV216" s="1" t="str">
        <f ca="1">IF(($A216&lt;&gt;"")*(AV$1&lt;&gt;""),IF(_xlfn.XLOOKUP(AV$1,Attendance_sorted!$B215:$CW215,Attendance_sorted!$B215:$CW215,"nn")&lt;&gt;"nn","•",""),"")</f>
        <v/>
      </c>
      <c r="AW216" s="1" t="str">
        <f ca="1">IF(($A216&lt;&gt;"")*(AW$1&lt;&gt;""),IF(_xlfn.XLOOKUP(AW$1,Attendance_sorted!$B215:$CW215,Attendance_sorted!$B215:$CW215,"nn")&lt;&gt;"nn","•",""),"")</f>
        <v/>
      </c>
      <c r="AX216" s="1" t="str">
        <f ca="1">IF(($A216&lt;&gt;"")*(AX$1&lt;&gt;""),IF(_xlfn.XLOOKUP(AX$1,Attendance_sorted!$B215:$CW215,Attendance_sorted!$B215:$CW215,"nn")&lt;&gt;"nn","•",""),"")</f>
        <v/>
      </c>
      <c r="AY216" s="1" t="str">
        <f ca="1">IF(($A216&lt;&gt;"")*(AY$1&lt;&gt;""),IF(_xlfn.XLOOKUP(AY$1,Attendance_sorted!$B215:$CW215,Attendance_sorted!$B215:$CW215,"nn")&lt;&gt;"nn","•",""),"")</f>
        <v/>
      </c>
      <c r="AZ216" s="1" t="str">
        <f ca="1">IF(($A216&lt;&gt;"")*(AZ$1&lt;&gt;""),IF(_xlfn.XLOOKUP(AZ$1,Attendance_sorted!$B215:$CW215,Attendance_sorted!$B215:$CW215,"nn")&lt;&gt;"nn","•",""),"")</f>
        <v/>
      </c>
      <c r="BA216" s="1" t="str">
        <f ca="1">IF(($A216&lt;&gt;"")*(BA$1&lt;&gt;""),IF(_xlfn.XLOOKUP(BA$1,Attendance_sorted!$B215:$CW215,Attendance_sorted!$B215:$CW215,"nn")&lt;&gt;"nn","•",""),"")</f>
        <v/>
      </c>
      <c r="BB216" s="1" t="str">
        <f ca="1">IF(($A216&lt;&gt;"")*(BB$1&lt;&gt;""),IF(_xlfn.XLOOKUP(BB$1,Attendance_sorted!$B215:$CW215,Attendance_sorted!$B215:$CW215,"nn")&lt;&gt;"nn","•",""),"")</f>
        <v/>
      </c>
      <c r="BC216" s="1" t="str">
        <f ca="1">IF(($A216&lt;&gt;"")*(BC$1&lt;&gt;""),IF(_xlfn.XLOOKUP(BC$1,Attendance_sorted!$B215:$CW215,Attendance_sorted!$B215:$CW215,"nn")&lt;&gt;"nn","•",""),"")</f>
        <v/>
      </c>
      <c r="BD216" s="1" t="str">
        <f ca="1">IF(($A216&lt;&gt;"")*(BD$1&lt;&gt;""),IF(_xlfn.XLOOKUP(BD$1,Attendance_sorted!$B215:$CW215,Attendance_sorted!$B215:$CW215,"nn")&lt;&gt;"nn","•",""),"")</f>
        <v/>
      </c>
      <c r="BE216" s="1" t="str">
        <f ca="1">IF(($A216&lt;&gt;"")*(BE$1&lt;&gt;""),IF(_xlfn.XLOOKUP(BE$1,Attendance_sorted!$B215:$CW215,Attendance_sorted!$B215:$CW215,"nn")&lt;&gt;"nn","•",""),"")</f>
        <v/>
      </c>
      <c r="BF216" s="1" t="str">
        <f ca="1">IF(($A216&lt;&gt;"")*(BF$1&lt;&gt;""),IF(_xlfn.XLOOKUP(BF$1,Attendance_sorted!$B215:$CW215,Attendance_sorted!$B215:$CW215,"nn")&lt;&gt;"nn","•",""),"")</f>
        <v/>
      </c>
      <c r="BG216" s="1" t="str">
        <f ca="1">IF(($A216&lt;&gt;"")*(BG$1&lt;&gt;""),IF(_xlfn.XLOOKUP(BG$1,Attendance_sorted!$B215:$CW215,Attendance_sorted!$B215:$CW215,"nn")&lt;&gt;"nn","•",""),"")</f>
        <v/>
      </c>
      <c r="BH216" s="1" t="str">
        <f ca="1">IF(($A216&lt;&gt;"")*(BH$1&lt;&gt;""),IF(_xlfn.XLOOKUP(BH$1,Attendance_sorted!$B215:$CW215,Attendance_sorted!$B215:$CW215,"nn")&lt;&gt;"nn","•",""),"")</f>
        <v/>
      </c>
      <c r="BI216" s="1" t="str">
        <f ca="1">IF(($A216&lt;&gt;"")*(BI$1&lt;&gt;""),IF(_xlfn.XLOOKUP(BI$1,Attendance_sorted!$B215:$CW215,Attendance_sorted!$B215:$CW215,"nn")&lt;&gt;"nn","•",""),"")</f>
        <v/>
      </c>
      <c r="BJ216" s="1" t="str">
        <f ca="1">IF(($A216&lt;&gt;"")*(BJ$1&lt;&gt;""),IF(_xlfn.XLOOKUP(BJ$1,Attendance_sorted!$B215:$CW215,Attendance_sorted!$B215:$CW215,"nn")&lt;&gt;"nn","•",""),"")</f>
        <v/>
      </c>
      <c r="BK216" s="1" t="str">
        <f ca="1">IF(($A216&lt;&gt;"")*(BK$1&lt;&gt;""),IF(_xlfn.XLOOKUP(BK$1,Attendance_sorted!$B215:$CW215,Attendance_sorted!$B215:$CW215,"nn")&lt;&gt;"nn","•",""),"")</f>
        <v/>
      </c>
      <c r="BL216" s="1" t="str">
        <f ca="1">IF(($A216&lt;&gt;"")*(BL$1&lt;&gt;""),IF(_xlfn.XLOOKUP(BL$1,Attendance_sorted!$B215:$CW215,Attendance_sorted!$B215:$CW215,"nn")&lt;&gt;"nn","•",""),"")</f>
        <v/>
      </c>
      <c r="BM216" s="1" t="str">
        <f ca="1">IF(($A216&lt;&gt;"")*(BM$1&lt;&gt;""),IF(_xlfn.XLOOKUP(BM$1,Attendance_sorted!$B215:$CW215,Attendance_sorted!$B215:$CW215,"nn")&lt;&gt;"nn","•",""),"")</f>
        <v/>
      </c>
      <c r="BN216" s="1" t="str">
        <f ca="1">IF(($A216&lt;&gt;"")*(BN$1&lt;&gt;""),IF(_xlfn.XLOOKUP(BN$1,Attendance_sorted!$B215:$CW215,Attendance_sorted!$B215:$CW215,"nn")&lt;&gt;"nn","•",""),"")</f>
        <v/>
      </c>
      <c r="BO216" s="1" t="str">
        <f ca="1">IF(($A216&lt;&gt;"")*(BO$1&lt;&gt;""),IF(_xlfn.XLOOKUP(BO$1,Attendance_sorted!$B215:$CW215,Attendance_sorted!$B215:$CW215,"nn")&lt;&gt;"nn","•",""),"")</f>
        <v/>
      </c>
      <c r="BP216" s="1" t="str">
        <f ca="1">IF(($A216&lt;&gt;"")*(BP$1&lt;&gt;""),IF(_xlfn.XLOOKUP(BP$1,Attendance_sorted!$B215:$CW215,Attendance_sorted!$B215:$CW215,"nn")&lt;&gt;"nn","•",""),"")</f>
        <v/>
      </c>
      <c r="BQ216" s="1" t="str">
        <f ca="1">IF(($A216&lt;&gt;"")*(BQ$1&lt;&gt;""),IF(_xlfn.XLOOKUP(BQ$1,Attendance_sorted!$B215:$CW215,Attendance_sorted!$B215:$CW215,"nn")&lt;&gt;"nn","•",""),"")</f>
        <v/>
      </c>
      <c r="BR216" s="1" t="str">
        <f ca="1">IF(($A216&lt;&gt;"")*(BR$1&lt;&gt;""),IF(_xlfn.XLOOKUP(BR$1,Attendance_sorted!$B215:$CW215,Attendance_sorted!$B215:$CW215,"nn")&lt;&gt;"nn","•",""),"")</f>
        <v/>
      </c>
      <c r="BS216" s="1" t="str">
        <f ca="1">IF(($A216&lt;&gt;"")*(BS$1&lt;&gt;""),IF(_xlfn.XLOOKUP(BS$1,Attendance_sorted!$B215:$CW215,Attendance_sorted!$B215:$CW215,"nn")&lt;&gt;"nn","•",""),"")</f>
        <v/>
      </c>
      <c r="BT216" s="1" t="str">
        <f ca="1">IF(($A216&lt;&gt;"")*(BT$1&lt;&gt;""),IF(_xlfn.XLOOKUP(BT$1,Attendance_sorted!$B215:$CW215,Attendance_sorted!$B215:$CW215,"nn")&lt;&gt;"nn","•",""),"")</f>
        <v/>
      </c>
      <c r="BU216" s="1" t="str">
        <f ca="1">IF(($A216&lt;&gt;"")*(BU$1&lt;&gt;""),IF(_xlfn.XLOOKUP(BU$1,Attendance_sorted!$B215:$CW215,Attendance_sorted!$B215:$CW215,"nn")&lt;&gt;"nn","•",""),"")</f>
        <v/>
      </c>
      <c r="BV216" s="1" t="str">
        <f ca="1">IF(($A216&lt;&gt;"")*(BV$1&lt;&gt;""),IF(_xlfn.XLOOKUP(BV$1,Attendance_sorted!$B215:$CW215,Attendance_sorted!$B215:$CW215,"nn")&lt;&gt;"nn","•",""),"")</f>
        <v/>
      </c>
      <c r="BW216" s="1" t="str">
        <f ca="1">IF(($A216&lt;&gt;"")*(BW$1&lt;&gt;""),IF(_xlfn.XLOOKUP(BW$1,Attendance_sorted!$B215:$CW215,Attendance_sorted!$B215:$CW215,"nn")&lt;&gt;"nn","•",""),"")</f>
        <v/>
      </c>
      <c r="BX216" s="1" t="str">
        <f ca="1">IF(($A216&lt;&gt;"")*(BX$1&lt;&gt;""),IF(_xlfn.XLOOKUP(BX$1,Attendance_sorted!$B215:$CW215,Attendance_sorted!$B215:$CW215,"nn")&lt;&gt;"nn","•",""),"")</f>
        <v/>
      </c>
      <c r="BY216" s="1" t="str">
        <f ca="1">IF(($A216&lt;&gt;"")*(BY$1&lt;&gt;""),IF(_xlfn.XLOOKUP(BY$1,Attendance_sorted!$B215:$CW215,Attendance_sorted!$B215:$CW215,"nn")&lt;&gt;"nn","•",""),"")</f>
        <v/>
      </c>
      <c r="BZ216" s="1" t="str">
        <f ca="1">IF(($A216&lt;&gt;"")*(BZ$1&lt;&gt;""),IF(_xlfn.XLOOKUP(BZ$1,Attendance_sorted!$B215:$CW215,Attendance_sorted!$B215:$CW215,"nn")&lt;&gt;"nn","•",""),"")</f>
        <v/>
      </c>
      <c r="CA216" s="1" t="str">
        <f ca="1">IF(($A216&lt;&gt;"")*(CA$1&lt;&gt;""),IF(_xlfn.XLOOKUP(CA$1,Attendance_sorted!$B215:$CW215,Attendance_sorted!$B215:$CW215,"nn")&lt;&gt;"nn","•",""),"")</f>
        <v/>
      </c>
      <c r="CB216" s="1" t="str">
        <f ca="1">IF(($A216&lt;&gt;"")*(CB$1&lt;&gt;""),IF(_xlfn.XLOOKUP(CB$1,Attendance_sorted!$B215:$CW215,Attendance_sorted!$B215:$CW215,"nn")&lt;&gt;"nn","•",""),"")</f>
        <v/>
      </c>
      <c r="CC216" s="1" t="str">
        <f ca="1">IF(($A216&lt;&gt;"")*(CC$1&lt;&gt;""),IF(_xlfn.XLOOKUP(CC$1,Attendance_sorted!$B215:$CW215,Attendance_sorted!$B215:$CW215,"nn")&lt;&gt;"nn","•",""),"")</f>
        <v/>
      </c>
      <c r="CD216" s="1" t="str">
        <f ca="1">IF(($A216&lt;&gt;"")*(CD$1&lt;&gt;""),IF(_xlfn.XLOOKUP(CD$1,Attendance_sorted!$B215:$CW215,Attendance_sorted!$B215:$CW215,"nn")&lt;&gt;"nn","•",""),"")</f>
        <v/>
      </c>
      <c r="CE216" s="1" t="str">
        <f ca="1">IF(($A216&lt;&gt;"")*(CE$1&lt;&gt;""),IF(_xlfn.XLOOKUP(CE$1,Attendance_sorted!$B215:$CW215,Attendance_sorted!$B215:$CW215,"nn")&lt;&gt;"nn","•",""),"")</f>
        <v/>
      </c>
      <c r="CF216" s="1" t="str">
        <f ca="1">IF(($A216&lt;&gt;"")*(CF$1&lt;&gt;""),IF(_xlfn.XLOOKUP(CF$1,Attendance_sorted!$B215:$CW215,Attendance_sorted!$B215:$CW215,"nn")&lt;&gt;"nn","•",""),"")</f>
        <v/>
      </c>
      <c r="CG216" s="1" t="str">
        <f ca="1">IF(($A216&lt;&gt;"")*(CG$1&lt;&gt;""),IF(_xlfn.XLOOKUP(CG$1,Attendance_sorted!$B215:$CW215,Attendance_sorted!$B215:$CW215,"nn")&lt;&gt;"nn","•",""),"")</f>
        <v/>
      </c>
      <c r="CH216" s="1" t="str">
        <f ca="1">IF(($A216&lt;&gt;"")*(CH$1&lt;&gt;""),IF(_xlfn.XLOOKUP(CH$1,Attendance_sorted!$B215:$CW215,Attendance_sorted!$B215:$CW215,"nn")&lt;&gt;"nn","•",""),"")</f>
        <v/>
      </c>
      <c r="CI216" s="1" t="str">
        <f ca="1">IF(($A216&lt;&gt;"")*(CI$1&lt;&gt;""),IF(_xlfn.XLOOKUP(CI$1,Attendance_sorted!$B215:$CW215,Attendance_sorted!$B215:$CW215,"nn")&lt;&gt;"nn","•",""),"")</f>
        <v/>
      </c>
      <c r="CJ216" s="1" t="str">
        <f ca="1">IF(($A216&lt;&gt;"")*(CJ$1&lt;&gt;""),IF(_xlfn.XLOOKUP(CJ$1,Attendance_sorted!$B215:$CW215,Attendance_sorted!$B215:$CW215,"nn")&lt;&gt;"nn","•",""),"")</f>
        <v/>
      </c>
      <c r="CK216" s="1" t="str">
        <f ca="1">IF(($A216&lt;&gt;"")*(CK$1&lt;&gt;""),IF(_xlfn.XLOOKUP(CK$1,Attendance_sorted!$B215:$CW215,Attendance_sorted!$B215:$CW215,"nn")&lt;&gt;"nn","•",""),"")</f>
        <v/>
      </c>
      <c r="CL216" s="1" t="str">
        <f ca="1">IF(($A216&lt;&gt;"")*(CL$1&lt;&gt;""),IF(_xlfn.XLOOKUP(CL$1,Attendance_sorted!$B215:$CW215,Attendance_sorted!$B215:$CW215,"nn")&lt;&gt;"nn","•",""),"")</f>
        <v/>
      </c>
      <c r="CM216" s="1" t="str">
        <f ca="1">IF(($A216&lt;&gt;"")*(CM$1&lt;&gt;""),IF(_xlfn.XLOOKUP(CM$1,Attendance_sorted!$B215:$CW215,Attendance_sorted!$B215:$CW215,"nn")&lt;&gt;"nn","•",""),"")</f>
        <v/>
      </c>
      <c r="CN216" s="1" t="str">
        <f ca="1">IF(($A216&lt;&gt;"")*(CN$1&lt;&gt;""),IF(_xlfn.XLOOKUP(CN$1,Attendance_sorted!$B215:$CW215,Attendance_sorted!$B215:$CW215,"nn")&lt;&gt;"nn","•",""),"")</f>
        <v/>
      </c>
      <c r="CO216" s="1" t="str">
        <f ca="1">IF(($A216&lt;&gt;"")*(CO$1&lt;&gt;""),IF(_xlfn.XLOOKUP(CO$1,Attendance_sorted!$B215:$CW215,Attendance_sorted!$B215:$CW215,"nn")&lt;&gt;"nn","•",""),"")</f>
        <v/>
      </c>
      <c r="CP216" s="1" t="str">
        <f ca="1">IF(($A216&lt;&gt;"")*(CP$1&lt;&gt;""),IF(_xlfn.XLOOKUP(CP$1,Attendance_sorted!$B215:$CW215,Attendance_sorted!$B215:$CW215,"nn")&lt;&gt;"nn","•",""),"")</f>
        <v/>
      </c>
      <c r="CQ216" s="1" t="str">
        <f ca="1">IF(($A216&lt;&gt;"")*(CQ$1&lt;&gt;""),IF(_xlfn.XLOOKUP(CQ$1,Attendance_sorted!$B215:$CW215,Attendance_sorted!$B215:$CW215,"nn")&lt;&gt;"nn","•",""),"")</f>
        <v/>
      </c>
      <c r="CR216" s="1" t="str">
        <f ca="1">IF(($A216&lt;&gt;"")*(CR$1&lt;&gt;""),IF(_xlfn.XLOOKUP(CR$1,Attendance_sorted!$B215:$CW215,Attendance_sorted!$B215:$CW215,"nn")&lt;&gt;"nn","•",""),"")</f>
        <v/>
      </c>
      <c r="CS216" s="1" t="str">
        <f ca="1">IF(($A216&lt;&gt;"")*(CS$1&lt;&gt;""),IF(_xlfn.XLOOKUP(CS$1,Attendance_sorted!$B215:$CW215,Attendance_sorted!$B215:$CW215,"nn")&lt;&gt;"nn","•",""),"")</f>
        <v/>
      </c>
      <c r="CT216" s="1" t="str">
        <f ca="1">IF(($A216&lt;&gt;"")*(CT$1&lt;&gt;""),IF(_xlfn.XLOOKUP(CT$1,Attendance_sorted!$B215:$CW215,Attendance_sorted!$B215:$CW215,"nn")&lt;&gt;"nn","•",""),"")</f>
        <v/>
      </c>
      <c r="CU216" s="1" t="str">
        <f ca="1">IF(($A216&lt;&gt;"")*(CU$1&lt;&gt;""),IF(_xlfn.XLOOKUP(CU$1,Attendance_sorted!$B215:$CW215,Attendance_sorted!$B215:$CW215,"nn")&lt;&gt;"nn","•",""),"")</f>
        <v/>
      </c>
      <c r="CV216" s="1" t="str">
        <f ca="1">IF(($A216&lt;&gt;"")*(CV$1&lt;&gt;""),IF(_xlfn.XLOOKUP(CV$1,Attendance_sorted!$B215:$CW215,Attendance_sorted!$B215:$CW215,"nn")&lt;&gt;"nn","•",""),"")</f>
        <v/>
      </c>
      <c r="CW216" s="1" t="str">
        <f ca="1">IF(($A216&lt;&gt;"")*(CW$1&lt;&gt;""),IF(_xlfn.XLOOKUP(CW$1,Attendance_sorted!$B215:$CW215,Attendance_sorted!$B215:$CW215,"nn")&lt;&gt;"nn","•",""),"")</f>
        <v/>
      </c>
    </row>
    <row r="217" spans="1:101">
      <c r="A217" s="1">
        <v>814</v>
      </c>
      <c r="B217" s="1" t="str">
        <f ca="1">IF(($A217&lt;&gt;"")*(B$1&lt;&gt;""),IF(_xlfn.XLOOKUP(B$1,Attendance_sorted!$B216:$CW216,Attendance_sorted!$B216:$CW216,"nn")&lt;&gt;"nn","•",""),"")</f>
        <v/>
      </c>
      <c r="C217" s="1" t="str">
        <f ca="1">IF(($A217&lt;&gt;"")*(C$1&lt;&gt;""),IF(_xlfn.XLOOKUP(C$1,Attendance_sorted!$B216:$CW216,Attendance_sorted!$B216:$CW216,"nn")&lt;&gt;"nn","•",""),"")</f>
        <v/>
      </c>
      <c r="D217" s="1" t="str">
        <f ca="1">IF(($A217&lt;&gt;"")*(D$1&lt;&gt;""),IF(_xlfn.XLOOKUP(D$1,Attendance_sorted!$B216:$CW216,Attendance_sorted!$B216:$CW216,"nn")&lt;&gt;"nn","•",""),"")</f>
        <v/>
      </c>
      <c r="E217" s="1" t="str">
        <f ca="1">IF(($A217&lt;&gt;"")*(E$1&lt;&gt;""),IF(_xlfn.XLOOKUP(E$1,Attendance_sorted!$B216:$CW216,Attendance_sorted!$B216:$CW216,"nn")&lt;&gt;"nn","•",""),"")</f>
        <v/>
      </c>
      <c r="F217" s="1" t="str">
        <f ca="1">IF(($A217&lt;&gt;"")*(F$1&lt;&gt;""),IF(_xlfn.XLOOKUP(F$1,Attendance_sorted!$B216:$CW216,Attendance_sorted!$B216:$CW216,"nn")&lt;&gt;"nn","•",""),"")</f>
        <v/>
      </c>
      <c r="G217" s="1" t="str">
        <f ca="1">IF(($A217&lt;&gt;"")*(G$1&lt;&gt;""),IF(_xlfn.XLOOKUP(G$1,Attendance_sorted!$B216:$CW216,Attendance_sorted!$B216:$CW216,"nn")&lt;&gt;"nn","•",""),"")</f>
        <v/>
      </c>
      <c r="H217" s="1" t="str">
        <f ca="1">IF(($A217&lt;&gt;"")*(H$1&lt;&gt;""),IF(_xlfn.XLOOKUP(H$1,Attendance_sorted!$B216:$CW216,Attendance_sorted!$B216:$CW216,"nn")&lt;&gt;"nn","•",""),"")</f>
        <v/>
      </c>
      <c r="I217" s="1" t="str">
        <f ca="1">IF(($A217&lt;&gt;"")*(I$1&lt;&gt;""),IF(_xlfn.XLOOKUP(I$1,Attendance_sorted!$B216:$CW216,Attendance_sorted!$B216:$CW216,"nn")&lt;&gt;"nn","•",""),"")</f>
        <v/>
      </c>
      <c r="J217" s="1" t="str">
        <f ca="1">IF(($A217&lt;&gt;"")*(J$1&lt;&gt;""),IF(_xlfn.XLOOKUP(J$1,Attendance_sorted!$B216:$CW216,Attendance_sorted!$B216:$CW216,"nn")&lt;&gt;"nn","•",""),"")</f>
        <v/>
      </c>
      <c r="K217" s="1" t="str">
        <f ca="1">IF(($A217&lt;&gt;"")*(K$1&lt;&gt;""),IF(_xlfn.XLOOKUP(K$1,Attendance_sorted!$B216:$CW216,Attendance_sorted!$B216:$CW216,"nn")&lt;&gt;"nn","•",""),"")</f>
        <v/>
      </c>
      <c r="L217" s="1" t="str">
        <f ca="1">IF(($A217&lt;&gt;"")*(L$1&lt;&gt;""),IF(_xlfn.XLOOKUP(L$1,Attendance_sorted!$B216:$CW216,Attendance_sorted!$B216:$CW216,"nn")&lt;&gt;"nn","•",""),"")</f>
        <v/>
      </c>
      <c r="M217" s="1" t="str">
        <f ca="1">IF(($A217&lt;&gt;"")*(M$1&lt;&gt;""),IF(_xlfn.XLOOKUP(M$1,Attendance_sorted!$B216:$CW216,Attendance_sorted!$B216:$CW216,"nn")&lt;&gt;"nn","•",""),"")</f>
        <v/>
      </c>
      <c r="N217" s="1" t="str">
        <f ca="1">IF(($A217&lt;&gt;"")*(N$1&lt;&gt;""),IF(_xlfn.XLOOKUP(N$1,Attendance_sorted!$B216:$CW216,Attendance_sorted!$B216:$CW216,"nn")&lt;&gt;"nn","•",""),"")</f>
        <v/>
      </c>
      <c r="O217" s="1" t="str">
        <f ca="1">IF(($A217&lt;&gt;"")*(O$1&lt;&gt;""),IF(_xlfn.XLOOKUP(O$1,Attendance_sorted!$B216:$CW216,Attendance_sorted!$B216:$CW216,"nn")&lt;&gt;"nn","•",""),"")</f>
        <v/>
      </c>
      <c r="P217" s="1" t="str">
        <f ca="1">IF(($A217&lt;&gt;"")*(P$1&lt;&gt;""),IF(_xlfn.XLOOKUP(P$1,Attendance_sorted!$B216:$CW216,Attendance_sorted!$B216:$CW216,"nn")&lt;&gt;"nn","•",""),"")</f>
        <v/>
      </c>
      <c r="Q217" s="1" t="str">
        <f ca="1">IF(($A217&lt;&gt;"")*(Q$1&lt;&gt;""),IF(_xlfn.XLOOKUP(Q$1,Attendance_sorted!$B216:$CW216,Attendance_sorted!$B216:$CW216,"nn")&lt;&gt;"nn","•",""),"")</f>
        <v/>
      </c>
      <c r="R217" s="1" t="str">
        <f ca="1">IF(($A217&lt;&gt;"")*(R$1&lt;&gt;""),IF(_xlfn.XLOOKUP(R$1,Attendance_sorted!$B216:$CW216,Attendance_sorted!$B216:$CW216,"nn")&lt;&gt;"nn","•",""),"")</f>
        <v/>
      </c>
      <c r="S217" s="1" t="str">
        <f ca="1">IF(($A217&lt;&gt;"")*(S$1&lt;&gt;""),IF(_xlfn.XLOOKUP(S$1,Attendance_sorted!$B216:$CW216,Attendance_sorted!$B216:$CW216,"nn")&lt;&gt;"nn","•",""),"")</f>
        <v/>
      </c>
      <c r="T217" s="1" t="str">
        <f ca="1">IF(($A217&lt;&gt;"")*(T$1&lt;&gt;""),IF(_xlfn.XLOOKUP(T$1,Attendance_sorted!$B216:$CW216,Attendance_sorted!$B216:$CW216,"nn")&lt;&gt;"nn","•",""),"")</f>
        <v/>
      </c>
      <c r="U217" s="1" t="str">
        <f ca="1">IF(($A217&lt;&gt;"")*(U$1&lt;&gt;""),IF(_xlfn.XLOOKUP(U$1,Attendance_sorted!$B216:$CW216,Attendance_sorted!$B216:$CW216,"nn")&lt;&gt;"nn","•",""),"")</f>
        <v/>
      </c>
      <c r="V217" s="1" t="str">
        <f ca="1">IF(($A217&lt;&gt;"")*(V$1&lt;&gt;""),IF(_xlfn.XLOOKUP(V$1,Attendance_sorted!$B216:$CW216,Attendance_sorted!$B216:$CW216,"nn")&lt;&gt;"nn","•",""),"")</f>
        <v/>
      </c>
      <c r="W217" s="1" t="str">
        <f ca="1">IF(($A217&lt;&gt;"")*(W$1&lt;&gt;""),IF(_xlfn.XLOOKUP(W$1,Attendance_sorted!$B216:$CW216,Attendance_sorted!$B216:$CW216,"nn")&lt;&gt;"nn","•",""),"")</f>
        <v/>
      </c>
      <c r="X217" s="1" t="str">
        <f ca="1">IF(($A217&lt;&gt;"")*(X$1&lt;&gt;""),IF(_xlfn.XLOOKUP(X$1,Attendance_sorted!$B216:$CW216,Attendance_sorted!$B216:$CW216,"nn")&lt;&gt;"nn","•",""),"")</f>
        <v/>
      </c>
      <c r="Y217" s="1" t="str">
        <f ca="1">IF(($A217&lt;&gt;"")*(Y$1&lt;&gt;""),IF(_xlfn.XLOOKUP(Y$1,Attendance_sorted!$B216:$CW216,Attendance_sorted!$B216:$CW216,"nn")&lt;&gt;"nn","•",""),"")</f>
        <v/>
      </c>
      <c r="Z217" s="1" t="str">
        <f ca="1">IF(($A217&lt;&gt;"")*(Z$1&lt;&gt;""),IF(_xlfn.XLOOKUP(Z$1,Attendance_sorted!$B216:$CW216,Attendance_sorted!$B216:$CW216,"nn")&lt;&gt;"nn","•",""),"")</f>
        <v/>
      </c>
      <c r="AA217" s="1" t="str">
        <f ca="1">IF(($A217&lt;&gt;"")*(AA$1&lt;&gt;""),IF(_xlfn.XLOOKUP(AA$1,Attendance_sorted!$B216:$CW216,Attendance_sorted!$B216:$CW216,"nn")&lt;&gt;"nn","•",""),"")</f>
        <v/>
      </c>
      <c r="AB217" s="1" t="str">
        <f ca="1">IF(($A217&lt;&gt;"")*(AB$1&lt;&gt;""),IF(_xlfn.XLOOKUP(AB$1,Attendance_sorted!$B216:$CW216,Attendance_sorted!$B216:$CW216,"nn")&lt;&gt;"nn","•",""),"")</f>
        <v/>
      </c>
      <c r="AC217" s="1" t="str">
        <f ca="1">IF(($A217&lt;&gt;"")*(AC$1&lt;&gt;""),IF(_xlfn.XLOOKUP(AC$1,Attendance_sorted!$B216:$CW216,Attendance_sorted!$B216:$CW216,"nn")&lt;&gt;"nn","•",""),"")</f>
        <v/>
      </c>
      <c r="AD217" s="1" t="str">
        <f ca="1">IF(($A217&lt;&gt;"")*(AD$1&lt;&gt;""),IF(_xlfn.XLOOKUP(AD$1,Attendance_sorted!$B216:$CW216,Attendance_sorted!$B216:$CW216,"nn")&lt;&gt;"nn","•",""),"")</f>
        <v/>
      </c>
      <c r="AE217" s="1" t="str">
        <f ca="1">IF(($A217&lt;&gt;"")*(AE$1&lt;&gt;""),IF(_xlfn.XLOOKUP(AE$1,Attendance_sorted!$B216:$CW216,Attendance_sorted!$B216:$CW216,"nn")&lt;&gt;"nn","•",""),"")</f>
        <v/>
      </c>
      <c r="AF217" s="1" t="str">
        <f ca="1">IF(($A217&lt;&gt;"")*(AF$1&lt;&gt;""),IF(_xlfn.XLOOKUP(AF$1,Attendance_sorted!$B216:$CW216,Attendance_sorted!$B216:$CW216,"nn")&lt;&gt;"nn","•",""),"")</f>
        <v/>
      </c>
      <c r="AG217" s="1" t="str">
        <f ca="1">IF(($A217&lt;&gt;"")*(AG$1&lt;&gt;""),IF(_xlfn.XLOOKUP(AG$1,Attendance_sorted!$B216:$CW216,Attendance_sorted!$B216:$CW216,"nn")&lt;&gt;"nn","•",""),"")</f>
        <v/>
      </c>
      <c r="AH217" s="1" t="str">
        <f ca="1">IF(($A217&lt;&gt;"")*(AH$1&lt;&gt;""),IF(_xlfn.XLOOKUP(AH$1,Attendance_sorted!$B216:$CW216,Attendance_sorted!$B216:$CW216,"nn")&lt;&gt;"nn","•",""),"")</f>
        <v/>
      </c>
      <c r="AI217" s="1" t="str">
        <f ca="1">IF(($A217&lt;&gt;"")*(AI$1&lt;&gt;""),IF(_xlfn.XLOOKUP(AI$1,Attendance_sorted!$B216:$CW216,Attendance_sorted!$B216:$CW216,"nn")&lt;&gt;"nn","•",""),"")</f>
        <v/>
      </c>
      <c r="AJ217" s="1" t="str">
        <f ca="1">IF(($A217&lt;&gt;"")*(AJ$1&lt;&gt;""),IF(_xlfn.XLOOKUP(AJ$1,Attendance_sorted!$B216:$CW216,Attendance_sorted!$B216:$CW216,"nn")&lt;&gt;"nn","•",""),"")</f>
        <v/>
      </c>
      <c r="AK217" s="1" t="str">
        <f ca="1">IF(($A217&lt;&gt;"")*(AK$1&lt;&gt;""),IF(_xlfn.XLOOKUP(AK$1,Attendance_sorted!$B216:$CW216,Attendance_sorted!$B216:$CW216,"nn")&lt;&gt;"nn","•",""),"")</f>
        <v/>
      </c>
      <c r="AL217" s="1" t="str">
        <f ca="1">IF(($A217&lt;&gt;"")*(AL$1&lt;&gt;""),IF(_xlfn.XLOOKUP(AL$1,Attendance_sorted!$B216:$CW216,Attendance_sorted!$B216:$CW216,"nn")&lt;&gt;"nn","•",""),"")</f>
        <v/>
      </c>
      <c r="AM217" s="1" t="str">
        <f ca="1">IF(($A217&lt;&gt;"")*(AM$1&lt;&gt;""),IF(_xlfn.XLOOKUP(AM$1,Attendance_sorted!$B216:$CW216,Attendance_sorted!$B216:$CW216,"nn")&lt;&gt;"nn","•",""),"")</f>
        <v/>
      </c>
      <c r="AN217" s="1" t="str">
        <f ca="1">IF(($A217&lt;&gt;"")*(AN$1&lt;&gt;""),IF(_xlfn.XLOOKUP(AN$1,Attendance_sorted!$B216:$CW216,Attendance_sorted!$B216:$CW216,"nn")&lt;&gt;"nn","•",""),"")</f>
        <v/>
      </c>
      <c r="AO217" s="1" t="str">
        <f ca="1">IF(($A217&lt;&gt;"")*(AO$1&lt;&gt;""),IF(_xlfn.XLOOKUP(AO$1,Attendance_sorted!$B216:$CW216,Attendance_sorted!$B216:$CW216,"nn")&lt;&gt;"nn","•",""),"")</f>
        <v/>
      </c>
      <c r="AP217" s="1" t="str">
        <f ca="1">IF(($A217&lt;&gt;"")*(AP$1&lt;&gt;""),IF(_xlfn.XLOOKUP(AP$1,Attendance_sorted!$B216:$CW216,Attendance_sorted!$B216:$CW216,"nn")&lt;&gt;"nn","•",""),"")</f>
        <v/>
      </c>
      <c r="AQ217" s="1" t="str">
        <f ca="1">IF(($A217&lt;&gt;"")*(AQ$1&lt;&gt;""),IF(_xlfn.XLOOKUP(AQ$1,Attendance_sorted!$B216:$CW216,Attendance_sorted!$B216:$CW216,"nn")&lt;&gt;"nn","•",""),"")</f>
        <v/>
      </c>
      <c r="AR217" s="1" t="str">
        <f ca="1">IF(($A217&lt;&gt;"")*(AR$1&lt;&gt;""),IF(_xlfn.XLOOKUP(AR$1,Attendance_sorted!$B216:$CW216,Attendance_sorted!$B216:$CW216,"nn")&lt;&gt;"nn","•",""),"")</f>
        <v/>
      </c>
      <c r="AS217" s="1" t="str">
        <f ca="1">IF(($A217&lt;&gt;"")*(AS$1&lt;&gt;""),IF(_xlfn.XLOOKUP(AS$1,Attendance_sorted!$B216:$CW216,Attendance_sorted!$B216:$CW216,"nn")&lt;&gt;"nn","•",""),"")</f>
        <v/>
      </c>
      <c r="AT217" s="1" t="str">
        <f ca="1">IF(($A217&lt;&gt;"")*(AT$1&lt;&gt;""),IF(_xlfn.XLOOKUP(AT$1,Attendance_sorted!$B216:$CW216,Attendance_sorted!$B216:$CW216,"nn")&lt;&gt;"nn","•",""),"")</f>
        <v/>
      </c>
      <c r="AU217" s="1" t="str">
        <f ca="1">IF(($A217&lt;&gt;"")*(AU$1&lt;&gt;""),IF(_xlfn.XLOOKUP(AU$1,Attendance_sorted!$B216:$CW216,Attendance_sorted!$B216:$CW216,"nn")&lt;&gt;"nn","•",""),"")</f>
        <v/>
      </c>
      <c r="AV217" s="1" t="str">
        <f ca="1">IF(($A217&lt;&gt;"")*(AV$1&lt;&gt;""),IF(_xlfn.XLOOKUP(AV$1,Attendance_sorted!$B216:$CW216,Attendance_sorted!$B216:$CW216,"nn")&lt;&gt;"nn","•",""),"")</f>
        <v/>
      </c>
      <c r="AW217" s="1" t="str">
        <f ca="1">IF(($A217&lt;&gt;"")*(AW$1&lt;&gt;""),IF(_xlfn.XLOOKUP(AW$1,Attendance_sorted!$B216:$CW216,Attendance_sorted!$B216:$CW216,"nn")&lt;&gt;"nn","•",""),"")</f>
        <v/>
      </c>
      <c r="AX217" s="1" t="str">
        <f ca="1">IF(($A217&lt;&gt;"")*(AX$1&lt;&gt;""),IF(_xlfn.XLOOKUP(AX$1,Attendance_sorted!$B216:$CW216,Attendance_sorted!$B216:$CW216,"nn")&lt;&gt;"nn","•",""),"")</f>
        <v/>
      </c>
      <c r="AY217" s="1" t="str">
        <f ca="1">IF(($A217&lt;&gt;"")*(AY$1&lt;&gt;""),IF(_xlfn.XLOOKUP(AY$1,Attendance_sorted!$B216:$CW216,Attendance_sorted!$B216:$CW216,"nn")&lt;&gt;"nn","•",""),"")</f>
        <v/>
      </c>
      <c r="AZ217" s="1" t="str">
        <f ca="1">IF(($A217&lt;&gt;"")*(AZ$1&lt;&gt;""),IF(_xlfn.XLOOKUP(AZ$1,Attendance_sorted!$B216:$CW216,Attendance_sorted!$B216:$CW216,"nn")&lt;&gt;"nn","•",""),"")</f>
        <v/>
      </c>
      <c r="BA217" s="1" t="str">
        <f ca="1">IF(($A217&lt;&gt;"")*(BA$1&lt;&gt;""),IF(_xlfn.XLOOKUP(BA$1,Attendance_sorted!$B216:$CW216,Attendance_sorted!$B216:$CW216,"nn")&lt;&gt;"nn","•",""),"")</f>
        <v/>
      </c>
      <c r="BB217" s="1" t="str">
        <f ca="1">IF(($A217&lt;&gt;"")*(BB$1&lt;&gt;""),IF(_xlfn.XLOOKUP(BB$1,Attendance_sorted!$B216:$CW216,Attendance_sorted!$B216:$CW216,"nn")&lt;&gt;"nn","•",""),"")</f>
        <v/>
      </c>
      <c r="BC217" s="1" t="str">
        <f ca="1">IF(($A217&lt;&gt;"")*(BC$1&lt;&gt;""),IF(_xlfn.XLOOKUP(BC$1,Attendance_sorted!$B216:$CW216,Attendance_sorted!$B216:$CW216,"nn")&lt;&gt;"nn","•",""),"")</f>
        <v/>
      </c>
      <c r="BD217" s="1" t="str">
        <f ca="1">IF(($A217&lt;&gt;"")*(BD$1&lt;&gt;""),IF(_xlfn.XLOOKUP(BD$1,Attendance_sorted!$B216:$CW216,Attendance_sorted!$B216:$CW216,"nn")&lt;&gt;"nn","•",""),"")</f>
        <v/>
      </c>
      <c r="BE217" s="1" t="str">
        <f ca="1">IF(($A217&lt;&gt;"")*(BE$1&lt;&gt;""),IF(_xlfn.XLOOKUP(BE$1,Attendance_sorted!$B216:$CW216,Attendance_sorted!$B216:$CW216,"nn")&lt;&gt;"nn","•",""),"")</f>
        <v/>
      </c>
      <c r="BF217" s="1" t="str">
        <f ca="1">IF(($A217&lt;&gt;"")*(BF$1&lt;&gt;""),IF(_xlfn.XLOOKUP(BF$1,Attendance_sorted!$B216:$CW216,Attendance_sorted!$B216:$CW216,"nn")&lt;&gt;"nn","•",""),"")</f>
        <v/>
      </c>
      <c r="BG217" s="1" t="str">
        <f ca="1">IF(($A217&lt;&gt;"")*(BG$1&lt;&gt;""),IF(_xlfn.XLOOKUP(BG$1,Attendance_sorted!$B216:$CW216,Attendance_sorted!$B216:$CW216,"nn")&lt;&gt;"nn","•",""),"")</f>
        <v/>
      </c>
      <c r="BH217" s="1" t="str">
        <f ca="1">IF(($A217&lt;&gt;"")*(BH$1&lt;&gt;""),IF(_xlfn.XLOOKUP(BH$1,Attendance_sorted!$B216:$CW216,Attendance_sorted!$B216:$CW216,"nn")&lt;&gt;"nn","•",""),"")</f>
        <v/>
      </c>
      <c r="BI217" s="1" t="str">
        <f ca="1">IF(($A217&lt;&gt;"")*(BI$1&lt;&gt;""),IF(_xlfn.XLOOKUP(BI$1,Attendance_sorted!$B216:$CW216,Attendance_sorted!$B216:$CW216,"nn")&lt;&gt;"nn","•",""),"")</f>
        <v/>
      </c>
      <c r="BJ217" s="1" t="str">
        <f ca="1">IF(($A217&lt;&gt;"")*(BJ$1&lt;&gt;""),IF(_xlfn.XLOOKUP(BJ$1,Attendance_sorted!$B216:$CW216,Attendance_sorted!$B216:$CW216,"nn")&lt;&gt;"nn","•",""),"")</f>
        <v/>
      </c>
      <c r="BK217" s="1" t="str">
        <f ca="1">IF(($A217&lt;&gt;"")*(BK$1&lt;&gt;""),IF(_xlfn.XLOOKUP(BK$1,Attendance_sorted!$B216:$CW216,Attendance_sorted!$B216:$CW216,"nn")&lt;&gt;"nn","•",""),"")</f>
        <v/>
      </c>
      <c r="BL217" s="1" t="str">
        <f ca="1">IF(($A217&lt;&gt;"")*(BL$1&lt;&gt;""),IF(_xlfn.XLOOKUP(BL$1,Attendance_sorted!$B216:$CW216,Attendance_sorted!$B216:$CW216,"nn")&lt;&gt;"nn","•",""),"")</f>
        <v/>
      </c>
      <c r="BM217" s="1" t="str">
        <f ca="1">IF(($A217&lt;&gt;"")*(BM$1&lt;&gt;""),IF(_xlfn.XLOOKUP(BM$1,Attendance_sorted!$B216:$CW216,Attendance_sorted!$B216:$CW216,"nn")&lt;&gt;"nn","•",""),"")</f>
        <v/>
      </c>
      <c r="BN217" s="1" t="str">
        <f ca="1">IF(($A217&lt;&gt;"")*(BN$1&lt;&gt;""),IF(_xlfn.XLOOKUP(BN$1,Attendance_sorted!$B216:$CW216,Attendance_sorted!$B216:$CW216,"nn")&lt;&gt;"nn","•",""),"")</f>
        <v/>
      </c>
      <c r="BO217" s="1" t="str">
        <f ca="1">IF(($A217&lt;&gt;"")*(BO$1&lt;&gt;""),IF(_xlfn.XLOOKUP(BO$1,Attendance_sorted!$B216:$CW216,Attendance_sorted!$B216:$CW216,"nn")&lt;&gt;"nn","•",""),"")</f>
        <v/>
      </c>
      <c r="BP217" s="1" t="str">
        <f ca="1">IF(($A217&lt;&gt;"")*(BP$1&lt;&gt;""),IF(_xlfn.XLOOKUP(BP$1,Attendance_sorted!$B216:$CW216,Attendance_sorted!$B216:$CW216,"nn")&lt;&gt;"nn","•",""),"")</f>
        <v/>
      </c>
      <c r="BQ217" s="1" t="str">
        <f ca="1">IF(($A217&lt;&gt;"")*(BQ$1&lt;&gt;""),IF(_xlfn.XLOOKUP(BQ$1,Attendance_sorted!$B216:$CW216,Attendance_sorted!$B216:$CW216,"nn")&lt;&gt;"nn","•",""),"")</f>
        <v/>
      </c>
      <c r="BR217" s="1" t="str">
        <f ca="1">IF(($A217&lt;&gt;"")*(BR$1&lt;&gt;""),IF(_xlfn.XLOOKUP(BR$1,Attendance_sorted!$B216:$CW216,Attendance_sorted!$B216:$CW216,"nn")&lt;&gt;"nn","•",""),"")</f>
        <v/>
      </c>
      <c r="BS217" s="1" t="str">
        <f ca="1">IF(($A217&lt;&gt;"")*(BS$1&lt;&gt;""),IF(_xlfn.XLOOKUP(BS$1,Attendance_sorted!$B216:$CW216,Attendance_sorted!$B216:$CW216,"nn")&lt;&gt;"nn","•",""),"")</f>
        <v/>
      </c>
      <c r="BT217" s="1" t="str">
        <f ca="1">IF(($A217&lt;&gt;"")*(BT$1&lt;&gt;""),IF(_xlfn.XLOOKUP(BT$1,Attendance_sorted!$B216:$CW216,Attendance_sorted!$B216:$CW216,"nn")&lt;&gt;"nn","•",""),"")</f>
        <v/>
      </c>
      <c r="BU217" s="1" t="str">
        <f ca="1">IF(($A217&lt;&gt;"")*(BU$1&lt;&gt;""),IF(_xlfn.XLOOKUP(BU$1,Attendance_sorted!$B216:$CW216,Attendance_sorted!$B216:$CW216,"nn")&lt;&gt;"nn","•",""),"")</f>
        <v/>
      </c>
      <c r="BV217" s="1" t="str">
        <f ca="1">IF(($A217&lt;&gt;"")*(BV$1&lt;&gt;""),IF(_xlfn.XLOOKUP(BV$1,Attendance_sorted!$B216:$CW216,Attendance_sorted!$B216:$CW216,"nn")&lt;&gt;"nn","•",""),"")</f>
        <v/>
      </c>
      <c r="BW217" s="1" t="str">
        <f ca="1">IF(($A217&lt;&gt;"")*(BW$1&lt;&gt;""),IF(_xlfn.XLOOKUP(BW$1,Attendance_sorted!$B216:$CW216,Attendance_sorted!$B216:$CW216,"nn")&lt;&gt;"nn","•",""),"")</f>
        <v/>
      </c>
      <c r="BX217" s="1" t="str">
        <f ca="1">IF(($A217&lt;&gt;"")*(BX$1&lt;&gt;""),IF(_xlfn.XLOOKUP(BX$1,Attendance_sorted!$B216:$CW216,Attendance_sorted!$B216:$CW216,"nn")&lt;&gt;"nn","•",""),"")</f>
        <v/>
      </c>
      <c r="BY217" s="1" t="str">
        <f ca="1">IF(($A217&lt;&gt;"")*(BY$1&lt;&gt;""),IF(_xlfn.XLOOKUP(BY$1,Attendance_sorted!$B216:$CW216,Attendance_sorted!$B216:$CW216,"nn")&lt;&gt;"nn","•",""),"")</f>
        <v/>
      </c>
      <c r="BZ217" s="1" t="str">
        <f ca="1">IF(($A217&lt;&gt;"")*(BZ$1&lt;&gt;""),IF(_xlfn.XLOOKUP(BZ$1,Attendance_sorted!$B216:$CW216,Attendance_sorted!$B216:$CW216,"nn")&lt;&gt;"nn","•",""),"")</f>
        <v/>
      </c>
      <c r="CA217" s="1" t="str">
        <f ca="1">IF(($A217&lt;&gt;"")*(CA$1&lt;&gt;""),IF(_xlfn.XLOOKUP(CA$1,Attendance_sorted!$B216:$CW216,Attendance_sorted!$B216:$CW216,"nn")&lt;&gt;"nn","•",""),"")</f>
        <v/>
      </c>
      <c r="CB217" s="1" t="str">
        <f ca="1">IF(($A217&lt;&gt;"")*(CB$1&lt;&gt;""),IF(_xlfn.XLOOKUP(CB$1,Attendance_sorted!$B216:$CW216,Attendance_sorted!$B216:$CW216,"nn")&lt;&gt;"nn","•",""),"")</f>
        <v/>
      </c>
      <c r="CC217" s="1" t="str">
        <f ca="1">IF(($A217&lt;&gt;"")*(CC$1&lt;&gt;""),IF(_xlfn.XLOOKUP(CC$1,Attendance_sorted!$B216:$CW216,Attendance_sorted!$B216:$CW216,"nn")&lt;&gt;"nn","•",""),"")</f>
        <v/>
      </c>
      <c r="CD217" s="1" t="str">
        <f ca="1">IF(($A217&lt;&gt;"")*(CD$1&lt;&gt;""),IF(_xlfn.XLOOKUP(CD$1,Attendance_sorted!$B216:$CW216,Attendance_sorted!$B216:$CW216,"nn")&lt;&gt;"nn","•",""),"")</f>
        <v/>
      </c>
      <c r="CE217" s="1" t="str">
        <f ca="1">IF(($A217&lt;&gt;"")*(CE$1&lt;&gt;""),IF(_xlfn.XLOOKUP(CE$1,Attendance_sorted!$B216:$CW216,Attendance_sorted!$B216:$CW216,"nn")&lt;&gt;"nn","•",""),"")</f>
        <v/>
      </c>
      <c r="CF217" s="1" t="str">
        <f ca="1">IF(($A217&lt;&gt;"")*(CF$1&lt;&gt;""),IF(_xlfn.XLOOKUP(CF$1,Attendance_sorted!$B216:$CW216,Attendance_sorted!$B216:$CW216,"nn")&lt;&gt;"nn","•",""),"")</f>
        <v/>
      </c>
      <c r="CG217" s="1" t="str">
        <f ca="1">IF(($A217&lt;&gt;"")*(CG$1&lt;&gt;""),IF(_xlfn.XLOOKUP(CG$1,Attendance_sorted!$B216:$CW216,Attendance_sorted!$B216:$CW216,"nn")&lt;&gt;"nn","•",""),"")</f>
        <v/>
      </c>
      <c r="CH217" s="1" t="str">
        <f ca="1">IF(($A217&lt;&gt;"")*(CH$1&lt;&gt;""),IF(_xlfn.XLOOKUP(CH$1,Attendance_sorted!$B216:$CW216,Attendance_sorted!$B216:$CW216,"nn")&lt;&gt;"nn","•",""),"")</f>
        <v/>
      </c>
      <c r="CI217" s="1" t="str">
        <f ca="1">IF(($A217&lt;&gt;"")*(CI$1&lt;&gt;""),IF(_xlfn.XLOOKUP(CI$1,Attendance_sorted!$B216:$CW216,Attendance_sorted!$B216:$CW216,"nn")&lt;&gt;"nn","•",""),"")</f>
        <v/>
      </c>
      <c r="CJ217" s="1" t="str">
        <f ca="1">IF(($A217&lt;&gt;"")*(CJ$1&lt;&gt;""),IF(_xlfn.XLOOKUP(CJ$1,Attendance_sorted!$B216:$CW216,Attendance_sorted!$B216:$CW216,"nn")&lt;&gt;"nn","•",""),"")</f>
        <v/>
      </c>
      <c r="CK217" s="1" t="str">
        <f ca="1">IF(($A217&lt;&gt;"")*(CK$1&lt;&gt;""),IF(_xlfn.XLOOKUP(CK$1,Attendance_sorted!$B216:$CW216,Attendance_sorted!$B216:$CW216,"nn")&lt;&gt;"nn","•",""),"")</f>
        <v/>
      </c>
      <c r="CL217" s="1" t="str">
        <f ca="1">IF(($A217&lt;&gt;"")*(CL$1&lt;&gt;""),IF(_xlfn.XLOOKUP(CL$1,Attendance_sorted!$B216:$CW216,Attendance_sorted!$B216:$CW216,"nn")&lt;&gt;"nn","•",""),"")</f>
        <v/>
      </c>
      <c r="CM217" s="1" t="str">
        <f ca="1">IF(($A217&lt;&gt;"")*(CM$1&lt;&gt;""),IF(_xlfn.XLOOKUP(CM$1,Attendance_sorted!$B216:$CW216,Attendance_sorted!$B216:$CW216,"nn")&lt;&gt;"nn","•",""),"")</f>
        <v/>
      </c>
      <c r="CN217" s="1" t="str">
        <f ca="1">IF(($A217&lt;&gt;"")*(CN$1&lt;&gt;""),IF(_xlfn.XLOOKUP(CN$1,Attendance_sorted!$B216:$CW216,Attendance_sorted!$B216:$CW216,"nn")&lt;&gt;"nn","•",""),"")</f>
        <v/>
      </c>
      <c r="CO217" s="1" t="str">
        <f ca="1">IF(($A217&lt;&gt;"")*(CO$1&lt;&gt;""),IF(_xlfn.XLOOKUP(CO$1,Attendance_sorted!$B216:$CW216,Attendance_sorted!$B216:$CW216,"nn")&lt;&gt;"nn","•",""),"")</f>
        <v/>
      </c>
      <c r="CP217" s="1" t="str">
        <f ca="1">IF(($A217&lt;&gt;"")*(CP$1&lt;&gt;""),IF(_xlfn.XLOOKUP(CP$1,Attendance_sorted!$B216:$CW216,Attendance_sorted!$B216:$CW216,"nn")&lt;&gt;"nn","•",""),"")</f>
        <v/>
      </c>
      <c r="CQ217" s="1" t="str">
        <f ca="1">IF(($A217&lt;&gt;"")*(CQ$1&lt;&gt;""),IF(_xlfn.XLOOKUP(CQ$1,Attendance_sorted!$B216:$CW216,Attendance_sorted!$B216:$CW216,"nn")&lt;&gt;"nn","•",""),"")</f>
        <v/>
      </c>
      <c r="CR217" s="1" t="str">
        <f ca="1">IF(($A217&lt;&gt;"")*(CR$1&lt;&gt;""),IF(_xlfn.XLOOKUP(CR$1,Attendance_sorted!$B216:$CW216,Attendance_sorted!$B216:$CW216,"nn")&lt;&gt;"nn","•",""),"")</f>
        <v/>
      </c>
      <c r="CS217" s="1" t="str">
        <f ca="1">IF(($A217&lt;&gt;"")*(CS$1&lt;&gt;""),IF(_xlfn.XLOOKUP(CS$1,Attendance_sorted!$B216:$CW216,Attendance_sorted!$B216:$CW216,"nn")&lt;&gt;"nn","•",""),"")</f>
        <v/>
      </c>
      <c r="CT217" s="1" t="str">
        <f ca="1">IF(($A217&lt;&gt;"")*(CT$1&lt;&gt;""),IF(_xlfn.XLOOKUP(CT$1,Attendance_sorted!$B216:$CW216,Attendance_sorted!$B216:$CW216,"nn")&lt;&gt;"nn","•",""),"")</f>
        <v/>
      </c>
      <c r="CU217" s="1" t="str">
        <f ca="1">IF(($A217&lt;&gt;"")*(CU$1&lt;&gt;""),IF(_xlfn.XLOOKUP(CU$1,Attendance_sorted!$B216:$CW216,Attendance_sorted!$B216:$CW216,"nn")&lt;&gt;"nn","•",""),"")</f>
        <v/>
      </c>
      <c r="CV217" s="1" t="str">
        <f ca="1">IF(($A217&lt;&gt;"")*(CV$1&lt;&gt;""),IF(_xlfn.XLOOKUP(CV$1,Attendance_sorted!$B216:$CW216,Attendance_sorted!$B216:$CW216,"nn")&lt;&gt;"nn","•",""),"")</f>
        <v/>
      </c>
      <c r="CW217" s="1" t="str">
        <f ca="1">IF(($A217&lt;&gt;"")*(CW$1&lt;&gt;""),IF(_xlfn.XLOOKUP(CW$1,Attendance_sorted!$B216:$CW216,Attendance_sorted!$B216:$CW216,"nn")&lt;&gt;"nn","•",""),"")</f>
        <v/>
      </c>
    </row>
    <row r="218" spans="1:101">
      <c r="A218" s="1">
        <v>815</v>
      </c>
      <c r="B218" s="1" t="str">
        <f ca="1">IF(($A218&lt;&gt;"")*(B$1&lt;&gt;""),IF(_xlfn.XLOOKUP(B$1,Attendance_sorted!$B217:$CW217,Attendance_sorted!$B217:$CW217,"nn")&lt;&gt;"nn","•",""),"")</f>
        <v/>
      </c>
      <c r="C218" s="1" t="str">
        <f ca="1">IF(($A218&lt;&gt;"")*(C$1&lt;&gt;""),IF(_xlfn.XLOOKUP(C$1,Attendance_sorted!$B217:$CW217,Attendance_sorted!$B217:$CW217,"nn")&lt;&gt;"nn","•",""),"")</f>
        <v/>
      </c>
      <c r="D218" s="1" t="str">
        <f ca="1">IF(($A218&lt;&gt;"")*(D$1&lt;&gt;""),IF(_xlfn.XLOOKUP(D$1,Attendance_sorted!$B217:$CW217,Attendance_sorted!$B217:$CW217,"nn")&lt;&gt;"nn","•",""),"")</f>
        <v/>
      </c>
      <c r="E218" s="1" t="str">
        <f ca="1">IF(($A218&lt;&gt;"")*(E$1&lt;&gt;""),IF(_xlfn.XLOOKUP(E$1,Attendance_sorted!$B217:$CW217,Attendance_sorted!$B217:$CW217,"nn")&lt;&gt;"nn","•",""),"")</f>
        <v/>
      </c>
      <c r="F218" s="1" t="str">
        <f ca="1">IF(($A218&lt;&gt;"")*(F$1&lt;&gt;""),IF(_xlfn.XLOOKUP(F$1,Attendance_sorted!$B217:$CW217,Attendance_sorted!$B217:$CW217,"nn")&lt;&gt;"nn","•",""),"")</f>
        <v/>
      </c>
      <c r="G218" s="1" t="str">
        <f ca="1">IF(($A218&lt;&gt;"")*(G$1&lt;&gt;""),IF(_xlfn.XLOOKUP(G$1,Attendance_sorted!$B217:$CW217,Attendance_sorted!$B217:$CW217,"nn")&lt;&gt;"nn","•",""),"")</f>
        <v/>
      </c>
      <c r="H218" s="1" t="str">
        <f ca="1">IF(($A218&lt;&gt;"")*(H$1&lt;&gt;""),IF(_xlfn.XLOOKUP(H$1,Attendance_sorted!$B217:$CW217,Attendance_sorted!$B217:$CW217,"nn")&lt;&gt;"nn","•",""),"")</f>
        <v/>
      </c>
      <c r="I218" s="1" t="str">
        <f ca="1">IF(($A218&lt;&gt;"")*(I$1&lt;&gt;""),IF(_xlfn.XLOOKUP(I$1,Attendance_sorted!$B217:$CW217,Attendance_sorted!$B217:$CW217,"nn")&lt;&gt;"nn","•",""),"")</f>
        <v/>
      </c>
      <c r="J218" s="1" t="str">
        <f ca="1">IF(($A218&lt;&gt;"")*(J$1&lt;&gt;""),IF(_xlfn.XLOOKUP(J$1,Attendance_sorted!$B217:$CW217,Attendance_sorted!$B217:$CW217,"nn")&lt;&gt;"nn","•",""),"")</f>
        <v/>
      </c>
      <c r="K218" s="1" t="str">
        <f ca="1">IF(($A218&lt;&gt;"")*(K$1&lt;&gt;""),IF(_xlfn.XLOOKUP(K$1,Attendance_sorted!$B217:$CW217,Attendance_sorted!$B217:$CW217,"nn")&lt;&gt;"nn","•",""),"")</f>
        <v/>
      </c>
      <c r="L218" s="1" t="str">
        <f ca="1">IF(($A218&lt;&gt;"")*(L$1&lt;&gt;""),IF(_xlfn.XLOOKUP(L$1,Attendance_sorted!$B217:$CW217,Attendance_sorted!$B217:$CW217,"nn")&lt;&gt;"nn","•",""),"")</f>
        <v/>
      </c>
      <c r="M218" s="1" t="str">
        <f ca="1">IF(($A218&lt;&gt;"")*(M$1&lt;&gt;""),IF(_xlfn.XLOOKUP(M$1,Attendance_sorted!$B217:$CW217,Attendance_sorted!$B217:$CW217,"nn")&lt;&gt;"nn","•",""),"")</f>
        <v/>
      </c>
      <c r="N218" s="1" t="str">
        <f ca="1">IF(($A218&lt;&gt;"")*(N$1&lt;&gt;""),IF(_xlfn.XLOOKUP(N$1,Attendance_sorted!$B217:$CW217,Attendance_sorted!$B217:$CW217,"nn")&lt;&gt;"nn","•",""),"")</f>
        <v/>
      </c>
      <c r="O218" s="1" t="str">
        <f ca="1">IF(($A218&lt;&gt;"")*(O$1&lt;&gt;""),IF(_xlfn.XLOOKUP(O$1,Attendance_sorted!$B217:$CW217,Attendance_sorted!$B217:$CW217,"nn")&lt;&gt;"nn","•",""),"")</f>
        <v/>
      </c>
      <c r="P218" s="1" t="str">
        <f ca="1">IF(($A218&lt;&gt;"")*(P$1&lt;&gt;""),IF(_xlfn.XLOOKUP(P$1,Attendance_sorted!$B217:$CW217,Attendance_sorted!$B217:$CW217,"nn")&lt;&gt;"nn","•",""),"")</f>
        <v>•</v>
      </c>
      <c r="Q218" s="1" t="str">
        <f ca="1">IF(($A218&lt;&gt;"")*(Q$1&lt;&gt;""),IF(_xlfn.XLOOKUP(Q$1,Attendance_sorted!$B217:$CW217,Attendance_sorted!$B217:$CW217,"nn")&lt;&gt;"nn","•",""),"")</f>
        <v/>
      </c>
      <c r="R218" s="1" t="str">
        <f ca="1">IF(($A218&lt;&gt;"")*(R$1&lt;&gt;""),IF(_xlfn.XLOOKUP(R$1,Attendance_sorted!$B217:$CW217,Attendance_sorted!$B217:$CW217,"nn")&lt;&gt;"nn","•",""),"")</f>
        <v/>
      </c>
      <c r="S218" s="1" t="str">
        <f ca="1">IF(($A218&lt;&gt;"")*(S$1&lt;&gt;""),IF(_xlfn.XLOOKUP(S$1,Attendance_sorted!$B217:$CW217,Attendance_sorted!$B217:$CW217,"nn")&lt;&gt;"nn","•",""),"")</f>
        <v>•</v>
      </c>
      <c r="T218" s="1" t="str">
        <f ca="1">IF(($A218&lt;&gt;"")*(T$1&lt;&gt;""),IF(_xlfn.XLOOKUP(T$1,Attendance_sorted!$B217:$CW217,Attendance_sorted!$B217:$CW217,"nn")&lt;&gt;"nn","•",""),"")</f>
        <v>•</v>
      </c>
      <c r="U218" s="1" t="str">
        <f ca="1">IF(($A218&lt;&gt;"")*(U$1&lt;&gt;""),IF(_xlfn.XLOOKUP(U$1,Attendance_sorted!$B217:$CW217,Attendance_sorted!$B217:$CW217,"nn")&lt;&gt;"nn","•",""),"")</f>
        <v/>
      </c>
      <c r="V218" s="1" t="str">
        <f ca="1">IF(($A218&lt;&gt;"")*(V$1&lt;&gt;""),IF(_xlfn.XLOOKUP(V$1,Attendance_sorted!$B217:$CW217,Attendance_sorted!$B217:$CW217,"nn")&lt;&gt;"nn","•",""),"")</f>
        <v/>
      </c>
      <c r="W218" s="1" t="str">
        <f ca="1">IF(($A218&lt;&gt;"")*(W$1&lt;&gt;""),IF(_xlfn.XLOOKUP(W$1,Attendance_sorted!$B217:$CW217,Attendance_sorted!$B217:$CW217,"nn")&lt;&gt;"nn","•",""),"")</f>
        <v/>
      </c>
      <c r="X218" s="1" t="str">
        <f ca="1">IF(($A218&lt;&gt;"")*(X$1&lt;&gt;""),IF(_xlfn.XLOOKUP(X$1,Attendance_sorted!$B217:$CW217,Attendance_sorted!$B217:$CW217,"nn")&lt;&gt;"nn","•",""),"")</f>
        <v/>
      </c>
      <c r="Y218" s="1" t="str">
        <f ca="1">IF(($A218&lt;&gt;"")*(Y$1&lt;&gt;""),IF(_xlfn.XLOOKUP(Y$1,Attendance_sorted!$B217:$CW217,Attendance_sorted!$B217:$CW217,"nn")&lt;&gt;"nn","•",""),"")</f>
        <v/>
      </c>
      <c r="Z218" s="1" t="str">
        <f ca="1">IF(($A218&lt;&gt;"")*(Z$1&lt;&gt;""),IF(_xlfn.XLOOKUP(Z$1,Attendance_sorted!$B217:$CW217,Attendance_sorted!$B217:$CW217,"nn")&lt;&gt;"nn","•",""),"")</f>
        <v/>
      </c>
      <c r="AA218" s="1" t="str">
        <f ca="1">IF(($A218&lt;&gt;"")*(AA$1&lt;&gt;""),IF(_xlfn.XLOOKUP(AA$1,Attendance_sorted!$B217:$CW217,Attendance_sorted!$B217:$CW217,"nn")&lt;&gt;"nn","•",""),"")</f>
        <v/>
      </c>
      <c r="AB218" s="1" t="str">
        <f ca="1">IF(($A218&lt;&gt;"")*(AB$1&lt;&gt;""),IF(_xlfn.XLOOKUP(AB$1,Attendance_sorted!$B217:$CW217,Attendance_sorted!$B217:$CW217,"nn")&lt;&gt;"nn","•",""),"")</f>
        <v/>
      </c>
      <c r="AC218" s="1" t="str">
        <f ca="1">IF(($A218&lt;&gt;"")*(AC$1&lt;&gt;""),IF(_xlfn.XLOOKUP(AC$1,Attendance_sorted!$B217:$CW217,Attendance_sorted!$B217:$CW217,"nn")&lt;&gt;"nn","•",""),"")</f>
        <v/>
      </c>
      <c r="AD218" s="1" t="str">
        <f ca="1">IF(($A218&lt;&gt;"")*(AD$1&lt;&gt;""),IF(_xlfn.XLOOKUP(AD$1,Attendance_sorted!$B217:$CW217,Attendance_sorted!$B217:$CW217,"nn")&lt;&gt;"nn","•",""),"")</f>
        <v/>
      </c>
      <c r="AE218" s="1" t="str">
        <f ca="1">IF(($A218&lt;&gt;"")*(AE$1&lt;&gt;""),IF(_xlfn.XLOOKUP(AE$1,Attendance_sorted!$B217:$CW217,Attendance_sorted!$B217:$CW217,"nn")&lt;&gt;"nn","•",""),"")</f>
        <v/>
      </c>
      <c r="AF218" s="1" t="str">
        <f ca="1">IF(($A218&lt;&gt;"")*(AF$1&lt;&gt;""),IF(_xlfn.XLOOKUP(AF$1,Attendance_sorted!$B217:$CW217,Attendance_sorted!$B217:$CW217,"nn")&lt;&gt;"nn","•",""),"")</f>
        <v/>
      </c>
      <c r="AG218" s="1" t="str">
        <f ca="1">IF(($A218&lt;&gt;"")*(AG$1&lt;&gt;""),IF(_xlfn.XLOOKUP(AG$1,Attendance_sorted!$B217:$CW217,Attendance_sorted!$B217:$CW217,"nn")&lt;&gt;"nn","•",""),"")</f>
        <v/>
      </c>
      <c r="AH218" s="1" t="str">
        <f ca="1">IF(($A218&lt;&gt;"")*(AH$1&lt;&gt;""),IF(_xlfn.XLOOKUP(AH$1,Attendance_sorted!$B217:$CW217,Attendance_sorted!$B217:$CW217,"nn")&lt;&gt;"nn","•",""),"")</f>
        <v/>
      </c>
      <c r="AI218" s="1" t="str">
        <f ca="1">IF(($A218&lt;&gt;"")*(AI$1&lt;&gt;""),IF(_xlfn.XLOOKUP(AI$1,Attendance_sorted!$B217:$CW217,Attendance_sorted!$B217:$CW217,"nn")&lt;&gt;"nn","•",""),"")</f>
        <v/>
      </c>
      <c r="AJ218" s="1" t="str">
        <f ca="1">IF(($A218&lt;&gt;"")*(AJ$1&lt;&gt;""),IF(_xlfn.XLOOKUP(AJ$1,Attendance_sorted!$B217:$CW217,Attendance_sorted!$B217:$CW217,"nn")&lt;&gt;"nn","•",""),"")</f>
        <v/>
      </c>
      <c r="AK218" s="1" t="str">
        <f ca="1">IF(($A218&lt;&gt;"")*(AK$1&lt;&gt;""),IF(_xlfn.XLOOKUP(AK$1,Attendance_sorted!$B217:$CW217,Attendance_sorted!$B217:$CW217,"nn")&lt;&gt;"nn","•",""),"")</f>
        <v/>
      </c>
      <c r="AL218" s="1" t="str">
        <f ca="1">IF(($A218&lt;&gt;"")*(AL$1&lt;&gt;""),IF(_xlfn.XLOOKUP(AL$1,Attendance_sorted!$B217:$CW217,Attendance_sorted!$B217:$CW217,"nn")&lt;&gt;"nn","•",""),"")</f>
        <v/>
      </c>
      <c r="AM218" s="1" t="str">
        <f ca="1">IF(($A218&lt;&gt;"")*(AM$1&lt;&gt;""),IF(_xlfn.XLOOKUP(AM$1,Attendance_sorted!$B217:$CW217,Attendance_sorted!$B217:$CW217,"nn")&lt;&gt;"nn","•",""),"")</f>
        <v/>
      </c>
      <c r="AN218" s="1" t="str">
        <f ca="1">IF(($A218&lt;&gt;"")*(AN$1&lt;&gt;""),IF(_xlfn.XLOOKUP(AN$1,Attendance_sorted!$B217:$CW217,Attendance_sorted!$B217:$CW217,"nn")&lt;&gt;"nn","•",""),"")</f>
        <v/>
      </c>
      <c r="AO218" s="1" t="str">
        <f ca="1">IF(($A218&lt;&gt;"")*(AO$1&lt;&gt;""),IF(_xlfn.XLOOKUP(AO$1,Attendance_sorted!$B217:$CW217,Attendance_sorted!$B217:$CW217,"nn")&lt;&gt;"nn","•",""),"")</f>
        <v/>
      </c>
      <c r="AP218" s="1" t="str">
        <f ca="1">IF(($A218&lt;&gt;"")*(AP$1&lt;&gt;""),IF(_xlfn.XLOOKUP(AP$1,Attendance_sorted!$B217:$CW217,Attendance_sorted!$B217:$CW217,"nn")&lt;&gt;"nn","•",""),"")</f>
        <v/>
      </c>
      <c r="AQ218" s="1" t="str">
        <f ca="1">IF(($A218&lt;&gt;"")*(AQ$1&lt;&gt;""),IF(_xlfn.XLOOKUP(AQ$1,Attendance_sorted!$B217:$CW217,Attendance_sorted!$B217:$CW217,"nn")&lt;&gt;"nn","•",""),"")</f>
        <v/>
      </c>
      <c r="AR218" s="1" t="str">
        <f ca="1">IF(($A218&lt;&gt;"")*(AR$1&lt;&gt;""),IF(_xlfn.XLOOKUP(AR$1,Attendance_sorted!$B217:$CW217,Attendance_sorted!$B217:$CW217,"nn")&lt;&gt;"nn","•",""),"")</f>
        <v/>
      </c>
      <c r="AS218" s="1" t="str">
        <f ca="1">IF(($A218&lt;&gt;"")*(AS$1&lt;&gt;""),IF(_xlfn.XLOOKUP(AS$1,Attendance_sorted!$B217:$CW217,Attendance_sorted!$B217:$CW217,"nn")&lt;&gt;"nn","•",""),"")</f>
        <v/>
      </c>
      <c r="AT218" s="1" t="str">
        <f ca="1">IF(($A218&lt;&gt;"")*(AT$1&lt;&gt;""),IF(_xlfn.XLOOKUP(AT$1,Attendance_sorted!$B217:$CW217,Attendance_sorted!$B217:$CW217,"nn")&lt;&gt;"nn","•",""),"")</f>
        <v/>
      </c>
      <c r="AU218" s="1" t="str">
        <f ca="1">IF(($A218&lt;&gt;"")*(AU$1&lt;&gt;""),IF(_xlfn.XLOOKUP(AU$1,Attendance_sorted!$B217:$CW217,Attendance_sorted!$B217:$CW217,"nn")&lt;&gt;"nn","•",""),"")</f>
        <v/>
      </c>
      <c r="AV218" s="1" t="str">
        <f ca="1">IF(($A218&lt;&gt;"")*(AV$1&lt;&gt;""),IF(_xlfn.XLOOKUP(AV$1,Attendance_sorted!$B217:$CW217,Attendance_sorted!$B217:$CW217,"nn")&lt;&gt;"nn","•",""),"")</f>
        <v/>
      </c>
      <c r="AW218" s="1" t="str">
        <f ca="1">IF(($A218&lt;&gt;"")*(AW$1&lt;&gt;""),IF(_xlfn.XLOOKUP(AW$1,Attendance_sorted!$B217:$CW217,Attendance_sorted!$B217:$CW217,"nn")&lt;&gt;"nn","•",""),"")</f>
        <v/>
      </c>
      <c r="AX218" s="1" t="str">
        <f ca="1">IF(($A218&lt;&gt;"")*(AX$1&lt;&gt;""),IF(_xlfn.XLOOKUP(AX$1,Attendance_sorted!$B217:$CW217,Attendance_sorted!$B217:$CW217,"nn")&lt;&gt;"nn","•",""),"")</f>
        <v/>
      </c>
      <c r="AY218" s="1" t="str">
        <f ca="1">IF(($A218&lt;&gt;"")*(AY$1&lt;&gt;""),IF(_xlfn.XLOOKUP(AY$1,Attendance_sorted!$B217:$CW217,Attendance_sorted!$B217:$CW217,"nn")&lt;&gt;"nn","•",""),"")</f>
        <v/>
      </c>
      <c r="AZ218" s="1" t="str">
        <f ca="1">IF(($A218&lt;&gt;"")*(AZ$1&lt;&gt;""),IF(_xlfn.XLOOKUP(AZ$1,Attendance_sorted!$B217:$CW217,Attendance_sorted!$B217:$CW217,"nn")&lt;&gt;"nn","•",""),"")</f>
        <v/>
      </c>
      <c r="BA218" s="1" t="str">
        <f ca="1">IF(($A218&lt;&gt;"")*(BA$1&lt;&gt;""),IF(_xlfn.XLOOKUP(BA$1,Attendance_sorted!$B217:$CW217,Attendance_sorted!$B217:$CW217,"nn")&lt;&gt;"nn","•",""),"")</f>
        <v/>
      </c>
      <c r="BB218" s="1" t="str">
        <f ca="1">IF(($A218&lt;&gt;"")*(BB$1&lt;&gt;""),IF(_xlfn.XLOOKUP(BB$1,Attendance_sorted!$B217:$CW217,Attendance_sorted!$B217:$CW217,"nn")&lt;&gt;"nn","•",""),"")</f>
        <v/>
      </c>
      <c r="BC218" s="1" t="str">
        <f ca="1">IF(($A218&lt;&gt;"")*(BC$1&lt;&gt;""),IF(_xlfn.XLOOKUP(BC$1,Attendance_sorted!$B217:$CW217,Attendance_sorted!$B217:$CW217,"nn")&lt;&gt;"nn","•",""),"")</f>
        <v/>
      </c>
      <c r="BD218" s="1" t="str">
        <f ca="1">IF(($A218&lt;&gt;"")*(BD$1&lt;&gt;""),IF(_xlfn.XLOOKUP(BD$1,Attendance_sorted!$B217:$CW217,Attendance_sorted!$B217:$CW217,"nn")&lt;&gt;"nn","•",""),"")</f>
        <v/>
      </c>
      <c r="BE218" s="1" t="str">
        <f ca="1">IF(($A218&lt;&gt;"")*(BE$1&lt;&gt;""),IF(_xlfn.XLOOKUP(BE$1,Attendance_sorted!$B217:$CW217,Attendance_sorted!$B217:$CW217,"nn")&lt;&gt;"nn","•",""),"")</f>
        <v/>
      </c>
      <c r="BF218" s="1" t="str">
        <f ca="1">IF(($A218&lt;&gt;"")*(BF$1&lt;&gt;""),IF(_xlfn.XLOOKUP(BF$1,Attendance_sorted!$B217:$CW217,Attendance_sorted!$B217:$CW217,"nn")&lt;&gt;"nn","•",""),"")</f>
        <v/>
      </c>
      <c r="BG218" s="1" t="str">
        <f ca="1">IF(($A218&lt;&gt;"")*(BG$1&lt;&gt;""),IF(_xlfn.XLOOKUP(BG$1,Attendance_sorted!$B217:$CW217,Attendance_sorted!$B217:$CW217,"nn")&lt;&gt;"nn","•",""),"")</f>
        <v/>
      </c>
      <c r="BH218" s="1" t="str">
        <f ca="1">IF(($A218&lt;&gt;"")*(BH$1&lt;&gt;""),IF(_xlfn.XLOOKUP(BH$1,Attendance_sorted!$B217:$CW217,Attendance_sorted!$B217:$CW217,"nn")&lt;&gt;"nn","•",""),"")</f>
        <v/>
      </c>
      <c r="BI218" s="1" t="str">
        <f ca="1">IF(($A218&lt;&gt;"")*(BI$1&lt;&gt;""),IF(_xlfn.XLOOKUP(BI$1,Attendance_sorted!$B217:$CW217,Attendance_sorted!$B217:$CW217,"nn")&lt;&gt;"nn","•",""),"")</f>
        <v/>
      </c>
      <c r="BJ218" s="1" t="str">
        <f ca="1">IF(($A218&lt;&gt;"")*(BJ$1&lt;&gt;""),IF(_xlfn.XLOOKUP(BJ$1,Attendance_sorted!$B217:$CW217,Attendance_sorted!$B217:$CW217,"nn")&lt;&gt;"nn","•",""),"")</f>
        <v/>
      </c>
      <c r="BK218" s="1" t="str">
        <f ca="1">IF(($A218&lt;&gt;"")*(BK$1&lt;&gt;""),IF(_xlfn.XLOOKUP(BK$1,Attendance_sorted!$B217:$CW217,Attendance_sorted!$B217:$CW217,"nn")&lt;&gt;"nn","•",""),"")</f>
        <v/>
      </c>
      <c r="BL218" s="1" t="str">
        <f ca="1">IF(($A218&lt;&gt;"")*(BL$1&lt;&gt;""),IF(_xlfn.XLOOKUP(BL$1,Attendance_sorted!$B217:$CW217,Attendance_sorted!$B217:$CW217,"nn")&lt;&gt;"nn","•",""),"")</f>
        <v/>
      </c>
      <c r="BM218" s="1" t="str">
        <f ca="1">IF(($A218&lt;&gt;"")*(BM$1&lt;&gt;""),IF(_xlfn.XLOOKUP(BM$1,Attendance_sorted!$B217:$CW217,Attendance_sorted!$B217:$CW217,"nn")&lt;&gt;"nn","•",""),"")</f>
        <v/>
      </c>
      <c r="BN218" s="1" t="str">
        <f ca="1">IF(($A218&lt;&gt;"")*(BN$1&lt;&gt;""),IF(_xlfn.XLOOKUP(BN$1,Attendance_sorted!$B217:$CW217,Attendance_sorted!$B217:$CW217,"nn")&lt;&gt;"nn","•",""),"")</f>
        <v/>
      </c>
      <c r="BO218" s="1" t="str">
        <f ca="1">IF(($A218&lt;&gt;"")*(BO$1&lt;&gt;""),IF(_xlfn.XLOOKUP(BO$1,Attendance_sorted!$B217:$CW217,Attendance_sorted!$B217:$CW217,"nn")&lt;&gt;"nn","•",""),"")</f>
        <v/>
      </c>
      <c r="BP218" s="1" t="str">
        <f ca="1">IF(($A218&lt;&gt;"")*(BP$1&lt;&gt;""),IF(_xlfn.XLOOKUP(BP$1,Attendance_sorted!$B217:$CW217,Attendance_sorted!$B217:$CW217,"nn")&lt;&gt;"nn","•",""),"")</f>
        <v/>
      </c>
      <c r="BQ218" s="1" t="str">
        <f ca="1">IF(($A218&lt;&gt;"")*(BQ$1&lt;&gt;""),IF(_xlfn.XLOOKUP(BQ$1,Attendance_sorted!$B217:$CW217,Attendance_sorted!$B217:$CW217,"nn")&lt;&gt;"nn","•",""),"")</f>
        <v/>
      </c>
      <c r="BR218" s="1" t="str">
        <f ca="1">IF(($A218&lt;&gt;"")*(BR$1&lt;&gt;""),IF(_xlfn.XLOOKUP(BR$1,Attendance_sorted!$B217:$CW217,Attendance_sorted!$B217:$CW217,"nn")&lt;&gt;"nn","•",""),"")</f>
        <v/>
      </c>
      <c r="BS218" s="1" t="str">
        <f ca="1">IF(($A218&lt;&gt;"")*(BS$1&lt;&gt;""),IF(_xlfn.XLOOKUP(BS$1,Attendance_sorted!$B217:$CW217,Attendance_sorted!$B217:$CW217,"nn")&lt;&gt;"nn","•",""),"")</f>
        <v/>
      </c>
      <c r="BT218" s="1" t="str">
        <f ca="1">IF(($A218&lt;&gt;"")*(BT$1&lt;&gt;""),IF(_xlfn.XLOOKUP(BT$1,Attendance_sorted!$B217:$CW217,Attendance_sorted!$B217:$CW217,"nn")&lt;&gt;"nn","•",""),"")</f>
        <v/>
      </c>
      <c r="BU218" s="1" t="str">
        <f ca="1">IF(($A218&lt;&gt;"")*(BU$1&lt;&gt;""),IF(_xlfn.XLOOKUP(BU$1,Attendance_sorted!$B217:$CW217,Attendance_sorted!$B217:$CW217,"nn")&lt;&gt;"nn","•",""),"")</f>
        <v/>
      </c>
      <c r="BV218" s="1" t="str">
        <f ca="1">IF(($A218&lt;&gt;"")*(BV$1&lt;&gt;""),IF(_xlfn.XLOOKUP(BV$1,Attendance_sorted!$B217:$CW217,Attendance_sorted!$B217:$CW217,"nn")&lt;&gt;"nn","•",""),"")</f>
        <v/>
      </c>
      <c r="BW218" s="1" t="str">
        <f ca="1">IF(($A218&lt;&gt;"")*(BW$1&lt;&gt;""),IF(_xlfn.XLOOKUP(BW$1,Attendance_sorted!$B217:$CW217,Attendance_sorted!$B217:$CW217,"nn")&lt;&gt;"nn","•",""),"")</f>
        <v/>
      </c>
      <c r="BX218" s="1" t="str">
        <f ca="1">IF(($A218&lt;&gt;"")*(BX$1&lt;&gt;""),IF(_xlfn.XLOOKUP(BX$1,Attendance_sorted!$B217:$CW217,Attendance_sorted!$B217:$CW217,"nn")&lt;&gt;"nn","•",""),"")</f>
        <v/>
      </c>
      <c r="BY218" s="1" t="str">
        <f ca="1">IF(($A218&lt;&gt;"")*(BY$1&lt;&gt;""),IF(_xlfn.XLOOKUP(BY$1,Attendance_sorted!$B217:$CW217,Attendance_sorted!$B217:$CW217,"nn")&lt;&gt;"nn","•",""),"")</f>
        <v/>
      </c>
      <c r="BZ218" s="1" t="str">
        <f ca="1">IF(($A218&lt;&gt;"")*(BZ$1&lt;&gt;""),IF(_xlfn.XLOOKUP(BZ$1,Attendance_sorted!$B217:$CW217,Attendance_sorted!$B217:$CW217,"nn")&lt;&gt;"nn","•",""),"")</f>
        <v/>
      </c>
      <c r="CA218" s="1" t="str">
        <f ca="1">IF(($A218&lt;&gt;"")*(CA$1&lt;&gt;""),IF(_xlfn.XLOOKUP(CA$1,Attendance_sorted!$B217:$CW217,Attendance_sorted!$B217:$CW217,"nn")&lt;&gt;"nn","•",""),"")</f>
        <v/>
      </c>
      <c r="CB218" s="1" t="str">
        <f ca="1">IF(($A218&lt;&gt;"")*(CB$1&lt;&gt;""),IF(_xlfn.XLOOKUP(CB$1,Attendance_sorted!$B217:$CW217,Attendance_sorted!$B217:$CW217,"nn")&lt;&gt;"nn","•",""),"")</f>
        <v/>
      </c>
      <c r="CC218" s="1" t="str">
        <f ca="1">IF(($A218&lt;&gt;"")*(CC$1&lt;&gt;""),IF(_xlfn.XLOOKUP(CC$1,Attendance_sorted!$B217:$CW217,Attendance_sorted!$B217:$CW217,"nn")&lt;&gt;"nn","•",""),"")</f>
        <v/>
      </c>
      <c r="CD218" s="1" t="str">
        <f ca="1">IF(($A218&lt;&gt;"")*(CD$1&lt;&gt;""),IF(_xlfn.XLOOKUP(CD$1,Attendance_sorted!$B217:$CW217,Attendance_sorted!$B217:$CW217,"nn")&lt;&gt;"nn","•",""),"")</f>
        <v/>
      </c>
      <c r="CE218" s="1" t="str">
        <f ca="1">IF(($A218&lt;&gt;"")*(CE$1&lt;&gt;""),IF(_xlfn.XLOOKUP(CE$1,Attendance_sorted!$B217:$CW217,Attendance_sorted!$B217:$CW217,"nn")&lt;&gt;"nn","•",""),"")</f>
        <v/>
      </c>
      <c r="CF218" s="1" t="str">
        <f ca="1">IF(($A218&lt;&gt;"")*(CF$1&lt;&gt;""),IF(_xlfn.XLOOKUP(CF$1,Attendance_sorted!$B217:$CW217,Attendance_sorted!$B217:$CW217,"nn")&lt;&gt;"nn","•",""),"")</f>
        <v/>
      </c>
      <c r="CG218" s="1" t="str">
        <f ca="1">IF(($A218&lt;&gt;"")*(CG$1&lt;&gt;""),IF(_xlfn.XLOOKUP(CG$1,Attendance_sorted!$B217:$CW217,Attendance_sorted!$B217:$CW217,"nn")&lt;&gt;"nn","•",""),"")</f>
        <v/>
      </c>
      <c r="CH218" s="1" t="str">
        <f ca="1">IF(($A218&lt;&gt;"")*(CH$1&lt;&gt;""),IF(_xlfn.XLOOKUP(CH$1,Attendance_sorted!$B217:$CW217,Attendance_sorted!$B217:$CW217,"nn")&lt;&gt;"nn","•",""),"")</f>
        <v/>
      </c>
      <c r="CI218" s="1" t="str">
        <f ca="1">IF(($A218&lt;&gt;"")*(CI$1&lt;&gt;""),IF(_xlfn.XLOOKUP(CI$1,Attendance_sorted!$B217:$CW217,Attendance_sorted!$B217:$CW217,"nn")&lt;&gt;"nn","•",""),"")</f>
        <v/>
      </c>
      <c r="CJ218" s="1" t="str">
        <f ca="1">IF(($A218&lt;&gt;"")*(CJ$1&lt;&gt;""),IF(_xlfn.XLOOKUP(CJ$1,Attendance_sorted!$B217:$CW217,Attendance_sorted!$B217:$CW217,"nn")&lt;&gt;"nn","•",""),"")</f>
        <v/>
      </c>
      <c r="CK218" s="1" t="str">
        <f ca="1">IF(($A218&lt;&gt;"")*(CK$1&lt;&gt;""),IF(_xlfn.XLOOKUP(CK$1,Attendance_sorted!$B217:$CW217,Attendance_sorted!$B217:$CW217,"nn")&lt;&gt;"nn","•",""),"")</f>
        <v/>
      </c>
      <c r="CL218" s="1" t="str">
        <f ca="1">IF(($A218&lt;&gt;"")*(CL$1&lt;&gt;""),IF(_xlfn.XLOOKUP(CL$1,Attendance_sorted!$B217:$CW217,Attendance_sorted!$B217:$CW217,"nn")&lt;&gt;"nn","•",""),"")</f>
        <v/>
      </c>
      <c r="CM218" s="1" t="str">
        <f ca="1">IF(($A218&lt;&gt;"")*(CM$1&lt;&gt;""),IF(_xlfn.XLOOKUP(CM$1,Attendance_sorted!$B217:$CW217,Attendance_sorted!$B217:$CW217,"nn")&lt;&gt;"nn","•",""),"")</f>
        <v/>
      </c>
      <c r="CN218" s="1" t="str">
        <f ca="1">IF(($A218&lt;&gt;"")*(CN$1&lt;&gt;""),IF(_xlfn.XLOOKUP(CN$1,Attendance_sorted!$B217:$CW217,Attendance_sorted!$B217:$CW217,"nn")&lt;&gt;"nn","•",""),"")</f>
        <v/>
      </c>
      <c r="CO218" s="1" t="str">
        <f ca="1">IF(($A218&lt;&gt;"")*(CO$1&lt;&gt;""),IF(_xlfn.XLOOKUP(CO$1,Attendance_sorted!$B217:$CW217,Attendance_sorted!$B217:$CW217,"nn")&lt;&gt;"nn","•",""),"")</f>
        <v/>
      </c>
      <c r="CP218" s="1" t="str">
        <f ca="1">IF(($A218&lt;&gt;"")*(CP$1&lt;&gt;""),IF(_xlfn.XLOOKUP(CP$1,Attendance_sorted!$B217:$CW217,Attendance_sorted!$B217:$CW217,"nn")&lt;&gt;"nn","•",""),"")</f>
        <v/>
      </c>
      <c r="CQ218" s="1" t="str">
        <f ca="1">IF(($A218&lt;&gt;"")*(CQ$1&lt;&gt;""),IF(_xlfn.XLOOKUP(CQ$1,Attendance_sorted!$B217:$CW217,Attendance_sorted!$B217:$CW217,"nn")&lt;&gt;"nn","•",""),"")</f>
        <v/>
      </c>
      <c r="CR218" s="1" t="str">
        <f ca="1">IF(($A218&lt;&gt;"")*(CR$1&lt;&gt;""),IF(_xlfn.XLOOKUP(CR$1,Attendance_sorted!$B217:$CW217,Attendance_sorted!$B217:$CW217,"nn")&lt;&gt;"nn","•",""),"")</f>
        <v/>
      </c>
      <c r="CS218" s="1" t="str">
        <f ca="1">IF(($A218&lt;&gt;"")*(CS$1&lt;&gt;""),IF(_xlfn.XLOOKUP(CS$1,Attendance_sorted!$B217:$CW217,Attendance_sorted!$B217:$CW217,"nn")&lt;&gt;"nn","•",""),"")</f>
        <v/>
      </c>
      <c r="CT218" s="1" t="str">
        <f ca="1">IF(($A218&lt;&gt;"")*(CT$1&lt;&gt;""),IF(_xlfn.XLOOKUP(CT$1,Attendance_sorted!$B217:$CW217,Attendance_sorted!$B217:$CW217,"nn")&lt;&gt;"nn","•",""),"")</f>
        <v/>
      </c>
      <c r="CU218" s="1" t="str">
        <f ca="1">IF(($A218&lt;&gt;"")*(CU$1&lt;&gt;""),IF(_xlfn.XLOOKUP(CU$1,Attendance_sorted!$B217:$CW217,Attendance_sorted!$B217:$CW217,"nn")&lt;&gt;"nn","•",""),"")</f>
        <v/>
      </c>
      <c r="CV218" s="1" t="str">
        <f ca="1">IF(($A218&lt;&gt;"")*(CV$1&lt;&gt;""),IF(_xlfn.XLOOKUP(CV$1,Attendance_sorted!$B217:$CW217,Attendance_sorted!$B217:$CW217,"nn")&lt;&gt;"nn","•",""),"")</f>
        <v/>
      </c>
      <c r="CW218" s="1" t="str">
        <f ca="1">IF(($A218&lt;&gt;"")*(CW$1&lt;&gt;""),IF(_xlfn.XLOOKUP(CW$1,Attendance_sorted!$B217:$CW217,Attendance_sorted!$B217:$CW217,"nn")&lt;&gt;"nn","•",""),"")</f>
        <v/>
      </c>
    </row>
    <row r="219" spans="1:101">
      <c r="A219" s="1">
        <v>816</v>
      </c>
      <c r="B219" s="1" t="str">
        <f ca="1">IF(($A219&lt;&gt;"")*(B$1&lt;&gt;""),IF(_xlfn.XLOOKUP(B$1,Attendance_sorted!$B218:$CW218,Attendance_sorted!$B218:$CW218,"nn")&lt;&gt;"nn","•",""),"")</f>
        <v/>
      </c>
      <c r="C219" s="1" t="str">
        <f ca="1">IF(($A219&lt;&gt;"")*(C$1&lt;&gt;""),IF(_xlfn.XLOOKUP(C$1,Attendance_sorted!$B218:$CW218,Attendance_sorted!$B218:$CW218,"nn")&lt;&gt;"nn","•",""),"")</f>
        <v/>
      </c>
      <c r="D219" s="1" t="str">
        <f ca="1">IF(($A219&lt;&gt;"")*(D$1&lt;&gt;""),IF(_xlfn.XLOOKUP(D$1,Attendance_sorted!$B218:$CW218,Attendance_sorted!$B218:$CW218,"nn")&lt;&gt;"nn","•",""),"")</f>
        <v/>
      </c>
      <c r="E219" s="1" t="str">
        <f ca="1">IF(($A219&lt;&gt;"")*(E$1&lt;&gt;""),IF(_xlfn.XLOOKUP(E$1,Attendance_sorted!$B218:$CW218,Attendance_sorted!$B218:$CW218,"nn")&lt;&gt;"nn","•",""),"")</f>
        <v/>
      </c>
      <c r="F219" s="1" t="str">
        <f ca="1">IF(($A219&lt;&gt;"")*(F$1&lt;&gt;""),IF(_xlfn.XLOOKUP(F$1,Attendance_sorted!$B218:$CW218,Attendance_sorted!$B218:$CW218,"nn")&lt;&gt;"nn","•",""),"")</f>
        <v/>
      </c>
      <c r="G219" s="1" t="str">
        <f ca="1">IF(($A219&lt;&gt;"")*(G$1&lt;&gt;""),IF(_xlfn.XLOOKUP(G$1,Attendance_sorted!$B218:$CW218,Attendance_sorted!$B218:$CW218,"nn")&lt;&gt;"nn","•",""),"")</f>
        <v/>
      </c>
      <c r="H219" s="1" t="str">
        <f ca="1">IF(($A219&lt;&gt;"")*(H$1&lt;&gt;""),IF(_xlfn.XLOOKUP(H$1,Attendance_sorted!$B218:$CW218,Attendance_sorted!$B218:$CW218,"nn")&lt;&gt;"nn","•",""),"")</f>
        <v/>
      </c>
      <c r="I219" s="1" t="str">
        <f ca="1">IF(($A219&lt;&gt;"")*(I$1&lt;&gt;""),IF(_xlfn.XLOOKUP(I$1,Attendance_sorted!$B218:$CW218,Attendance_sorted!$B218:$CW218,"nn")&lt;&gt;"nn","•",""),"")</f>
        <v/>
      </c>
      <c r="J219" s="1" t="str">
        <f ca="1">IF(($A219&lt;&gt;"")*(J$1&lt;&gt;""),IF(_xlfn.XLOOKUP(J$1,Attendance_sorted!$B218:$CW218,Attendance_sorted!$B218:$CW218,"nn")&lt;&gt;"nn","•",""),"")</f>
        <v/>
      </c>
      <c r="K219" s="1" t="str">
        <f ca="1">IF(($A219&lt;&gt;"")*(K$1&lt;&gt;""),IF(_xlfn.XLOOKUP(K$1,Attendance_sorted!$B218:$CW218,Attendance_sorted!$B218:$CW218,"nn")&lt;&gt;"nn","•",""),"")</f>
        <v/>
      </c>
      <c r="L219" s="1" t="str">
        <f ca="1">IF(($A219&lt;&gt;"")*(L$1&lt;&gt;""),IF(_xlfn.XLOOKUP(L$1,Attendance_sorted!$B218:$CW218,Attendance_sorted!$B218:$CW218,"nn")&lt;&gt;"nn","•",""),"")</f>
        <v/>
      </c>
      <c r="M219" s="1" t="str">
        <f ca="1">IF(($A219&lt;&gt;"")*(M$1&lt;&gt;""),IF(_xlfn.XLOOKUP(M$1,Attendance_sorted!$B218:$CW218,Attendance_sorted!$B218:$CW218,"nn")&lt;&gt;"nn","•",""),"")</f>
        <v/>
      </c>
      <c r="N219" s="1" t="str">
        <f ca="1">IF(($A219&lt;&gt;"")*(N$1&lt;&gt;""),IF(_xlfn.XLOOKUP(N$1,Attendance_sorted!$B218:$CW218,Attendance_sorted!$B218:$CW218,"nn")&lt;&gt;"nn","•",""),"")</f>
        <v/>
      </c>
      <c r="O219" s="1" t="str">
        <f ca="1">IF(($A219&lt;&gt;"")*(O$1&lt;&gt;""),IF(_xlfn.XLOOKUP(O$1,Attendance_sorted!$B218:$CW218,Attendance_sorted!$B218:$CW218,"nn")&lt;&gt;"nn","•",""),"")</f>
        <v/>
      </c>
      <c r="P219" s="1" t="str">
        <f ca="1">IF(($A219&lt;&gt;"")*(P$1&lt;&gt;""),IF(_xlfn.XLOOKUP(P$1,Attendance_sorted!$B218:$CW218,Attendance_sorted!$B218:$CW218,"nn")&lt;&gt;"nn","•",""),"")</f>
        <v/>
      </c>
      <c r="Q219" s="1" t="str">
        <f ca="1">IF(($A219&lt;&gt;"")*(Q$1&lt;&gt;""),IF(_xlfn.XLOOKUP(Q$1,Attendance_sorted!$B218:$CW218,Attendance_sorted!$B218:$CW218,"nn")&lt;&gt;"nn","•",""),"")</f>
        <v/>
      </c>
      <c r="R219" s="1" t="str">
        <f ca="1">IF(($A219&lt;&gt;"")*(R$1&lt;&gt;""),IF(_xlfn.XLOOKUP(R$1,Attendance_sorted!$B218:$CW218,Attendance_sorted!$B218:$CW218,"nn")&lt;&gt;"nn","•",""),"")</f>
        <v/>
      </c>
      <c r="S219" s="1" t="str">
        <f ca="1">IF(($A219&lt;&gt;"")*(S$1&lt;&gt;""),IF(_xlfn.XLOOKUP(S$1,Attendance_sorted!$B218:$CW218,Attendance_sorted!$B218:$CW218,"nn")&lt;&gt;"nn","•",""),"")</f>
        <v/>
      </c>
      <c r="T219" s="1" t="str">
        <f ca="1">IF(($A219&lt;&gt;"")*(T$1&lt;&gt;""),IF(_xlfn.XLOOKUP(T$1,Attendance_sorted!$B218:$CW218,Attendance_sorted!$B218:$CW218,"nn")&lt;&gt;"nn","•",""),"")</f>
        <v/>
      </c>
      <c r="U219" s="1" t="str">
        <f ca="1">IF(($A219&lt;&gt;"")*(U$1&lt;&gt;""),IF(_xlfn.XLOOKUP(U$1,Attendance_sorted!$B218:$CW218,Attendance_sorted!$B218:$CW218,"nn")&lt;&gt;"nn","•",""),"")</f>
        <v/>
      </c>
      <c r="V219" s="1" t="str">
        <f ca="1">IF(($A219&lt;&gt;"")*(V$1&lt;&gt;""),IF(_xlfn.XLOOKUP(V$1,Attendance_sorted!$B218:$CW218,Attendance_sorted!$B218:$CW218,"nn")&lt;&gt;"nn","•",""),"")</f>
        <v/>
      </c>
      <c r="W219" s="1" t="str">
        <f ca="1">IF(($A219&lt;&gt;"")*(W$1&lt;&gt;""),IF(_xlfn.XLOOKUP(W$1,Attendance_sorted!$B218:$CW218,Attendance_sorted!$B218:$CW218,"nn")&lt;&gt;"nn","•",""),"")</f>
        <v/>
      </c>
      <c r="X219" s="1" t="str">
        <f ca="1">IF(($A219&lt;&gt;"")*(X$1&lt;&gt;""),IF(_xlfn.XLOOKUP(X$1,Attendance_sorted!$B218:$CW218,Attendance_sorted!$B218:$CW218,"nn")&lt;&gt;"nn","•",""),"")</f>
        <v/>
      </c>
      <c r="Y219" s="1" t="str">
        <f ca="1">IF(($A219&lt;&gt;"")*(Y$1&lt;&gt;""),IF(_xlfn.XLOOKUP(Y$1,Attendance_sorted!$B218:$CW218,Attendance_sorted!$B218:$CW218,"nn")&lt;&gt;"nn","•",""),"")</f>
        <v/>
      </c>
      <c r="Z219" s="1" t="str">
        <f ca="1">IF(($A219&lt;&gt;"")*(Z$1&lt;&gt;""),IF(_xlfn.XLOOKUP(Z$1,Attendance_sorted!$B218:$CW218,Attendance_sorted!$B218:$CW218,"nn")&lt;&gt;"nn","•",""),"")</f>
        <v/>
      </c>
      <c r="AA219" s="1" t="str">
        <f ca="1">IF(($A219&lt;&gt;"")*(AA$1&lt;&gt;""),IF(_xlfn.XLOOKUP(AA$1,Attendance_sorted!$B218:$CW218,Attendance_sorted!$B218:$CW218,"nn")&lt;&gt;"nn","•",""),"")</f>
        <v/>
      </c>
      <c r="AB219" s="1" t="str">
        <f ca="1">IF(($A219&lt;&gt;"")*(AB$1&lt;&gt;""),IF(_xlfn.XLOOKUP(AB$1,Attendance_sorted!$B218:$CW218,Attendance_sorted!$B218:$CW218,"nn")&lt;&gt;"nn","•",""),"")</f>
        <v/>
      </c>
      <c r="AC219" s="1" t="str">
        <f ca="1">IF(($A219&lt;&gt;"")*(AC$1&lt;&gt;""),IF(_xlfn.XLOOKUP(AC$1,Attendance_sorted!$B218:$CW218,Attendance_sorted!$B218:$CW218,"nn")&lt;&gt;"nn","•",""),"")</f>
        <v/>
      </c>
      <c r="AD219" s="1" t="str">
        <f ca="1">IF(($A219&lt;&gt;"")*(AD$1&lt;&gt;""),IF(_xlfn.XLOOKUP(AD$1,Attendance_sorted!$B218:$CW218,Attendance_sorted!$B218:$CW218,"nn")&lt;&gt;"nn","•",""),"")</f>
        <v/>
      </c>
      <c r="AE219" s="1" t="str">
        <f ca="1">IF(($A219&lt;&gt;"")*(AE$1&lt;&gt;""),IF(_xlfn.XLOOKUP(AE$1,Attendance_sorted!$B218:$CW218,Attendance_sorted!$B218:$CW218,"nn")&lt;&gt;"nn","•",""),"")</f>
        <v/>
      </c>
      <c r="AF219" s="1" t="str">
        <f ca="1">IF(($A219&lt;&gt;"")*(AF$1&lt;&gt;""),IF(_xlfn.XLOOKUP(AF$1,Attendance_sorted!$B218:$CW218,Attendance_sorted!$B218:$CW218,"nn")&lt;&gt;"nn","•",""),"")</f>
        <v/>
      </c>
      <c r="AG219" s="1" t="str">
        <f ca="1">IF(($A219&lt;&gt;"")*(AG$1&lt;&gt;""),IF(_xlfn.XLOOKUP(AG$1,Attendance_sorted!$B218:$CW218,Attendance_sorted!$B218:$CW218,"nn")&lt;&gt;"nn","•",""),"")</f>
        <v/>
      </c>
      <c r="AH219" s="1" t="str">
        <f ca="1">IF(($A219&lt;&gt;"")*(AH$1&lt;&gt;""),IF(_xlfn.XLOOKUP(AH$1,Attendance_sorted!$B218:$CW218,Attendance_sorted!$B218:$CW218,"nn")&lt;&gt;"nn","•",""),"")</f>
        <v/>
      </c>
      <c r="AI219" s="1" t="str">
        <f ca="1">IF(($A219&lt;&gt;"")*(AI$1&lt;&gt;""),IF(_xlfn.XLOOKUP(AI$1,Attendance_sorted!$B218:$CW218,Attendance_sorted!$B218:$CW218,"nn")&lt;&gt;"nn","•",""),"")</f>
        <v/>
      </c>
      <c r="AJ219" s="1" t="str">
        <f ca="1">IF(($A219&lt;&gt;"")*(AJ$1&lt;&gt;""),IF(_xlfn.XLOOKUP(AJ$1,Attendance_sorted!$B218:$CW218,Attendance_sorted!$B218:$CW218,"nn")&lt;&gt;"nn","•",""),"")</f>
        <v/>
      </c>
      <c r="AK219" s="1" t="str">
        <f ca="1">IF(($A219&lt;&gt;"")*(AK$1&lt;&gt;""),IF(_xlfn.XLOOKUP(AK$1,Attendance_sorted!$B218:$CW218,Attendance_sorted!$B218:$CW218,"nn")&lt;&gt;"nn","•",""),"")</f>
        <v/>
      </c>
      <c r="AL219" s="1" t="str">
        <f ca="1">IF(($A219&lt;&gt;"")*(AL$1&lt;&gt;""),IF(_xlfn.XLOOKUP(AL$1,Attendance_sorted!$B218:$CW218,Attendance_sorted!$B218:$CW218,"nn")&lt;&gt;"nn","•",""),"")</f>
        <v/>
      </c>
      <c r="AM219" s="1" t="str">
        <f ca="1">IF(($A219&lt;&gt;"")*(AM$1&lt;&gt;""),IF(_xlfn.XLOOKUP(AM$1,Attendance_sorted!$B218:$CW218,Attendance_sorted!$B218:$CW218,"nn")&lt;&gt;"nn","•",""),"")</f>
        <v/>
      </c>
      <c r="AN219" s="1" t="str">
        <f ca="1">IF(($A219&lt;&gt;"")*(AN$1&lt;&gt;""),IF(_xlfn.XLOOKUP(AN$1,Attendance_sorted!$B218:$CW218,Attendance_sorted!$B218:$CW218,"nn")&lt;&gt;"nn","•",""),"")</f>
        <v/>
      </c>
      <c r="AO219" s="1" t="str">
        <f ca="1">IF(($A219&lt;&gt;"")*(AO$1&lt;&gt;""),IF(_xlfn.XLOOKUP(AO$1,Attendance_sorted!$B218:$CW218,Attendance_sorted!$B218:$CW218,"nn")&lt;&gt;"nn","•",""),"")</f>
        <v/>
      </c>
      <c r="AP219" s="1" t="str">
        <f ca="1">IF(($A219&lt;&gt;"")*(AP$1&lt;&gt;""),IF(_xlfn.XLOOKUP(AP$1,Attendance_sorted!$B218:$CW218,Attendance_sorted!$B218:$CW218,"nn")&lt;&gt;"nn","•",""),"")</f>
        <v/>
      </c>
      <c r="AQ219" s="1" t="str">
        <f ca="1">IF(($A219&lt;&gt;"")*(AQ$1&lt;&gt;""),IF(_xlfn.XLOOKUP(AQ$1,Attendance_sorted!$B218:$CW218,Attendance_sorted!$B218:$CW218,"nn")&lt;&gt;"nn","•",""),"")</f>
        <v/>
      </c>
      <c r="AR219" s="1" t="str">
        <f ca="1">IF(($A219&lt;&gt;"")*(AR$1&lt;&gt;""),IF(_xlfn.XLOOKUP(AR$1,Attendance_sorted!$B218:$CW218,Attendance_sorted!$B218:$CW218,"nn")&lt;&gt;"nn","•",""),"")</f>
        <v/>
      </c>
      <c r="AS219" s="1" t="str">
        <f ca="1">IF(($A219&lt;&gt;"")*(AS$1&lt;&gt;""),IF(_xlfn.XLOOKUP(AS$1,Attendance_sorted!$B218:$CW218,Attendance_sorted!$B218:$CW218,"nn")&lt;&gt;"nn","•",""),"")</f>
        <v/>
      </c>
      <c r="AT219" s="1" t="str">
        <f ca="1">IF(($A219&lt;&gt;"")*(AT$1&lt;&gt;""),IF(_xlfn.XLOOKUP(AT$1,Attendance_sorted!$B218:$CW218,Attendance_sorted!$B218:$CW218,"nn")&lt;&gt;"nn","•",""),"")</f>
        <v/>
      </c>
      <c r="AU219" s="1" t="str">
        <f ca="1">IF(($A219&lt;&gt;"")*(AU$1&lt;&gt;""),IF(_xlfn.XLOOKUP(AU$1,Attendance_sorted!$B218:$CW218,Attendance_sorted!$B218:$CW218,"nn")&lt;&gt;"nn","•",""),"")</f>
        <v/>
      </c>
      <c r="AV219" s="1" t="str">
        <f ca="1">IF(($A219&lt;&gt;"")*(AV$1&lt;&gt;""),IF(_xlfn.XLOOKUP(AV$1,Attendance_sorted!$B218:$CW218,Attendance_sorted!$B218:$CW218,"nn")&lt;&gt;"nn","•",""),"")</f>
        <v/>
      </c>
      <c r="AW219" s="1" t="str">
        <f ca="1">IF(($A219&lt;&gt;"")*(AW$1&lt;&gt;""),IF(_xlfn.XLOOKUP(AW$1,Attendance_sorted!$B218:$CW218,Attendance_sorted!$B218:$CW218,"nn")&lt;&gt;"nn","•",""),"")</f>
        <v/>
      </c>
      <c r="AX219" s="1" t="str">
        <f ca="1">IF(($A219&lt;&gt;"")*(AX$1&lt;&gt;""),IF(_xlfn.XLOOKUP(AX$1,Attendance_sorted!$B218:$CW218,Attendance_sorted!$B218:$CW218,"nn")&lt;&gt;"nn","•",""),"")</f>
        <v/>
      </c>
      <c r="AY219" s="1" t="str">
        <f ca="1">IF(($A219&lt;&gt;"")*(AY$1&lt;&gt;""),IF(_xlfn.XLOOKUP(AY$1,Attendance_sorted!$B218:$CW218,Attendance_sorted!$B218:$CW218,"nn")&lt;&gt;"nn","•",""),"")</f>
        <v/>
      </c>
      <c r="AZ219" s="1" t="str">
        <f ca="1">IF(($A219&lt;&gt;"")*(AZ$1&lt;&gt;""),IF(_xlfn.XLOOKUP(AZ$1,Attendance_sorted!$B218:$CW218,Attendance_sorted!$B218:$CW218,"nn")&lt;&gt;"nn","•",""),"")</f>
        <v/>
      </c>
      <c r="BA219" s="1" t="str">
        <f ca="1">IF(($A219&lt;&gt;"")*(BA$1&lt;&gt;""),IF(_xlfn.XLOOKUP(BA$1,Attendance_sorted!$B218:$CW218,Attendance_sorted!$B218:$CW218,"nn")&lt;&gt;"nn","•",""),"")</f>
        <v/>
      </c>
      <c r="BB219" s="1" t="str">
        <f ca="1">IF(($A219&lt;&gt;"")*(BB$1&lt;&gt;""),IF(_xlfn.XLOOKUP(BB$1,Attendance_sorted!$B218:$CW218,Attendance_sorted!$B218:$CW218,"nn")&lt;&gt;"nn","•",""),"")</f>
        <v/>
      </c>
      <c r="BC219" s="1" t="str">
        <f ca="1">IF(($A219&lt;&gt;"")*(BC$1&lt;&gt;""),IF(_xlfn.XLOOKUP(BC$1,Attendance_sorted!$B218:$CW218,Attendance_sorted!$B218:$CW218,"nn")&lt;&gt;"nn","•",""),"")</f>
        <v/>
      </c>
      <c r="BD219" s="1" t="str">
        <f ca="1">IF(($A219&lt;&gt;"")*(BD$1&lt;&gt;""),IF(_xlfn.XLOOKUP(BD$1,Attendance_sorted!$B218:$CW218,Attendance_sorted!$B218:$CW218,"nn")&lt;&gt;"nn","•",""),"")</f>
        <v/>
      </c>
      <c r="BE219" s="1" t="str">
        <f ca="1">IF(($A219&lt;&gt;"")*(BE$1&lt;&gt;""),IF(_xlfn.XLOOKUP(BE$1,Attendance_sorted!$B218:$CW218,Attendance_sorted!$B218:$CW218,"nn")&lt;&gt;"nn","•",""),"")</f>
        <v/>
      </c>
      <c r="BF219" s="1" t="str">
        <f ca="1">IF(($A219&lt;&gt;"")*(BF$1&lt;&gt;""),IF(_xlfn.XLOOKUP(BF$1,Attendance_sorted!$B218:$CW218,Attendance_sorted!$B218:$CW218,"nn")&lt;&gt;"nn","•",""),"")</f>
        <v/>
      </c>
      <c r="BG219" s="1" t="str">
        <f ca="1">IF(($A219&lt;&gt;"")*(BG$1&lt;&gt;""),IF(_xlfn.XLOOKUP(BG$1,Attendance_sorted!$B218:$CW218,Attendance_sorted!$B218:$CW218,"nn")&lt;&gt;"nn","•",""),"")</f>
        <v/>
      </c>
      <c r="BH219" s="1" t="str">
        <f ca="1">IF(($A219&lt;&gt;"")*(BH$1&lt;&gt;""),IF(_xlfn.XLOOKUP(BH$1,Attendance_sorted!$B218:$CW218,Attendance_sorted!$B218:$CW218,"nn")&lt;&gt;"nn","•",""),"")</f>
        <v/>
      </c>
      <c r="BI219" s="1" t="str">
        <f ca="1">IF(($A219&lt;&gt;"")*(BI$1&lt;&gt;""),IF(_xlfn.XLOOKUP(BI$1,Attendance_sorted!$B218:$CW218,Attendance_sorted!$B218:$CW218,"nn")&lt;&gt;"nn","•",""),"")</f>
        <v/>
      </c>
      <c r="BJ219" s="1" t="str">
        <f ca="1">IF(($A219&lt;&gt;"")*(BJ$1&lt;&gt;""),IF(_xlfn.XLOOKUP(BJ$1,Attendance_sorted!$B218:$CW218,Attendance_sorted!$B218:$CW218,"nn")&lt;&gt;"nn","•",""),"")</f>
        <v/>
      </c>
      <c r="BK219" s="1" t="str">
        <f ca="1">IF(($A219&lt;&gt;"")*(BK$1&lt;&gt;""),IF(_xlfn.XLOOKUP(BK$1,Attendance_sorted!$B218:$CW218,Attendance_sorted!$B218:$CW218,"nn")&lt;&gt;"nn","•",""),"")</f>
        <v/>
      </c>
      <c r="BL219" s="1" t="str">
        <f ca="1">IF(($A219&lt;&gt;"")*(BL$1&lt;&gt;""),IF(_xlfn.XLOOKUP(BL$1,Attendance_sorted!$B218:$CW218,Attendance_sorted!$B218:$CW218,"nn")&lt;&gt;"nn","•",""),"")</f>
        <v/>
      </c>
      <c r="BM219" s="1" t="str">
        <f ca="1">IF(($A219&lt;&gt;"")*(BM$1&lt;&gt;""),IF(_xlfn.XLOOKUP(BM$1,Attendance_sorted!$B218:$CW218,Attendance_sorted!$B218:$CW218,"nn")&lt;&gt;"nn","•",""),"")</f>
        <v/>
      </c>
      <c r="BN219" s="1" t="str">
        <f ca="1">IF(($A219&lt;&gt;"")*(BN$1&lt;&gt;""),IF(_xlfn.XLOOKUP(BN$1,Attendance_sorted!$B218:$CW218,Attendance_sorted!$B218:$CW218,"nn")&lt;&gt;"nn","•",""),"")</f>
        <v/>
      </c>
      <c r="BO219" s="1" t="str">
        <f ca="1">IF(($A219&lt;&gt;"")*(BO$1&lt;&gt;""),IF(_xlfn.XLOOKUP(BO$1,Attendance_sorted!$B218:$CW218,Attendance_sorted!$B218:$CW218,"nn")&lt;&gt;"nn","•",""),"")</f>
        <v/>
      </c>
      <c r="BP219" s="1" t="str">
        <f ca="1">IF(($A219&lt;&gt;"")*(BP$1&lt;&gt;""),IF(_xlfn.XLOOKUP(BP$1,Attendance_sorted!$B218:$CW218,Attendance_sorted!$B218:$CW218,"nn")&lt;&gt;"nn","•",""),"")</f>
        <v/>
      </c>
      <c r="BQ219" s="1" t="str">
        <f ca="1">IF(($A219&lt;&gt;"")*(BQ$1&lt;&gt;""),IF(_xlfn.XLOOKUP(BQ$1,Attendance_sorted!$B218:$CW218,Attendance_sorted!$B218:$CW218,"nn")&lt;&gt;"nn","•",""),"")</f>
        <v/>
      </c>
      <c r="BR219" s="1" t="str">
        <f ca="1">IF(($A219&lt;&gt;"")*(BR$1&lt;&gt;""),IF(_xlfn.XLOOKUP(BR$1,Attendance_sorted!$B218:$CW218,Attendance_sorted!$B218:$CW218,"nn")&lt;&gt;"nn","•",""),"")</f>
        <v/>
      </c>
      <c r="BS219" s="1" t="str">
        <f ca="1">IF(($A219&lt;&gt;"")*(BS$1&lt;&gt;""),IF(_xlfn.XLOOKUP(BS$1,Attendance_sorted!$B218:$CW218,Attendance_sorted!$B218:$CW218,"nn")&lt;&gt;"nn","•",""),"")</f>
        <v/>
      </c>
      <c r="BT219" s="1" t="str">
        <f ca="1">IF(($A219&lt;&gt;"")*(BT$1&lt;&gt;""),IF(_xlfn.XLOOKUP(BT$1,Attendance_sorted!$B218:$CW218,Attendance_sorted!$B218:$CW218,"nn")&lt;&gt;"nn","•",""),"")</f>
        <v/>
      </c>
      <c r="BU219" s="1" t="str">
        <f ca="1">IF(($A219&lt;&gt;"")*(BU$1&lt;&gt;""),IF(_xlfn.XLOOKUP(BU$1,Attendance_sorted!$B218:$CW218,Attendance_sorted!$B218:$CW218,"nn")&lt;&gt;"nn","•",""),"")</f>
        <v/>
      </c>
      <c r="BV219" s="1" t="str">
        <f ca="1">IF(($A219&lt;&gt;"")*(BV$1&lt;&gt;""),IF(_xlfn.XLOOKUP(BV$1,Attendance_sorted!$B218:$CW218,Attendance_sorted!$B218:$CW218,"nn")&lt;&gt;"nn","•",""),"")</f>
        <v/>
      </c>
      <c r="BW219" s="1" t="str">
        <f ca="1">IF(($A219&lt;&gt;"")*(BW$1&lt;&gt;""),IF(_xlfn.XLOOKUP(BW$1,Attendance_sorted!$B218:$CW218,Attendance_sorted!$B218:$CW218,"nn")&lt;&gt;"nn","•",""),"")</f>
        <v/>
      </c>
      <c r="BX219" s="1" t="str">
        <f ca="1">IF(($A219&lt;&gt;"")*(BX$1&lt;&gt;""),IF(_xlfn.XLOOKUP(BX$1,Attendance_sorted!$B218:$CW218,Attendance_sorted!$B218:$CW218,"nn")&lt;&gt;"nn","•",""),"")</f>
        <v/>
      </c>
      <c r="BY219" s="1" t="str">
        <f ca="1">IF(($A219&lt;&gt;"")*(BY$1&lt;&gt;""),IF(_xlfn.XLOOKUP(BY$1,Attendance_sorted!$B218:$CW218,Attendance_sorted!$B218:$CW218,"nn")&lt;&gt;"nn","•",""),"")</f>
        <v/>
      </c>
      <c r="BZ219" s="1" t="str">
        <f ca="1">IF(($A219&lt;&gt;"")*(BZ$1&lt;&gt;""),IF(_xlfn.XLOOKUP(BZ$1,Attendance_sorted!$B218:$CW218,Attendance_sorted!$B218:$CW218,"nn")&lt;&gt;"nn","•",""),"")</f>
        <v/>
      </c>
      <c r="CA219" s="1" t="str">
        <f ca="1">IF(($A219&lt;&gt;"")*(CA$1&lt;&gt;""),IF(_xlfn.XLOOKUP(CA$1,Attendance_sorted!$B218:$CW218,Attendance_sorted!$B218:$CW218,"nn")&lt;&gt;"nn","•",""),"")</f>
        <v/>
      </c>
      <c r="CB219" s="1" t="str">
        <f ca="1">IF(($A219&lt;&gt;"")*(CB$1&lt;&gt;""),IF(_xlfn.XLOOKUP(CB$1,Attendance_sorted!$B218:$CW218,Attendance_sorted!$B218:$CW218,"nn")&lt;&gt;"nn","•",""),"")</f>
        <v/>
      </c>
      <c r="CC219" s="1" t="str">
        <f ca="1">IF(($A219&lt;&gt;"")*(CC$1&lt;&gt;""),IF(_xlfn.XLOOKUP(CC$1,Attendance_sorted!$B218:$CW218,Attendance_sorted!$B218:$CW218,"nn")&lt;&gt;"nn","•",""),"")</f>
        <v/>
      </c>
      <c r="CD219" s="1" t="str">
        <f ca="1">IF(($A219&lt;&gt;"")*(CD$1&lt;&gt;""),IF(_xlfn.XLOOKUP(CD$1,Attendance_sorted!$B218:$CW218,Attendance_sorted!$B218:$CW218,"nn")&lt;&gt;"nn","•",""),"")</f>
        <v/>
      </c>
      <c r="CE219" s="1" t="str">
        <f ca="1">IF(($A219&lt;&gt;"")*(CE$1&lt;&gt;""),IF(_xlfn.XLOOKUP(CE$1,Attendance_sorted!$B218:$CW218,Attendance_sorted!$B218:$CW218,"nn")&lt;&gt;"nn","•",""),"")</f>
        <v/>
      </c>
      <c r="CF219" s="1" t="str">
        <f ca="1">IF(($A219&lt;&gt;"")*(CF$1&lt;&gt;""),IF(_xlfn.XLOOKUP(CF$1,Attendance_sorted!$B218:$CW218,Attendance_sorted!$B218:$CW218,"nn")&lt;&gt;"nn","•",""),"")</f>
        <v/>
      </c>
      <c r="CG219" s="1" t="str">
        <f ca="1">IF(($A219&lt;&gt;"")*(CG$1&lt;&gt;""),IF(_xlfn.XLOOKUP(CG$1,Attendance_sorted!$B218:$CW218,Attendance_sorted!$B218:$CW218,"nn")&lt;&gt;"nn","•",""),"")</f>
        <v/>
      </c>
      <c r="CH219" s="1" t="str">
        <f ca="1">IF(($A219&lt;&gt;"")*(CH$1&lt;&gt;""),IF(_xlfn.XLOOKUP(CH$1,Attendance_sorted!$B218:$CW218,Attendance_sorted!$B218:$CW218,"nn")&lt;&gt;"nn","•",""),"")</f>
        <v/>
      </c>
      <c r="CI219" s="1" t="str">
        <f ca="1">IF(($A219&lt;&gt;"")*(CI$1&lt;&gt;""),IF(_xlfn.XLOOKUP(CI$1,Attendance_sorted!$B218:$CW218,Attendance_sorted!$B218:$CW218,"nn")&lt;&gt;"nn","•",""),"")</f>
        <v/>
      </c>
      <c r="CJ219" s="1" t="str">
        <f ca="1">IF(($A219&lt;&gt;"")*(CJ$1&lt;&gt;""),IF(_xlfn.XLOOKUP(CJ$1,Attendance_sorted!$B218:$CW218,Attendance_sorted!$B218:$CW218,"nn")&lt;&gt;"nn","•",""),"")</f>
        <v/>
      </c>
      <c r="CK219" s="1" t="str">
        <f ca="1">IF(($A219&lt;&gt;"")*(CK$1&lt;&gt;""),IF(_xlfn.XLOOKUP(CK$1,Attendance_sorted!$B218:$CW218,Attendance_sorted!$B218:$CW218,"nn")&lt;&gt;"nn","•",""),"")</f>
        <v/>
      </c>
      <c r="CL219" s="1" t="str">
        <f ca="1">IF(($A219&lt;&gt;"")*(CL$1&lt;&gt;""),IF(_xlfn.XLOOKUP(CL$1,Attendance_sorted!$B218:$CW218,Attendance_sorted!$B218:$CW218,"nn")&lt;&gt;"nn","•",""),"")</f>
        <v/>
      </c>
      <c r="CM219" s="1" t="str">
        <f ca="1">IF(($A219&lt;&gt;"")*(CM$1&lt;&gt;""),IF(_xlfn.XLOOKUP(CM$1,Attendance_sorted!$B218:$CW218,Attendance_sorted!$B218:$CW218,"nn")&lt;&gt;"nn","•",""),"")</f>
        <v/>
      </c>
      <c r="CN219" s="1" t="str">
        <f ca="1">IF(($A219&lt;&gt;"")*(CN$1&lt;&gt;""),IF(_xlfn.XLOOKUP(CN$1,Attendance_sorted!$B218:$CW218,Attendance_sorted!$B218:$CW218,"nn")&lt;&gt;"nn","•",""),"")</f>
        <v/>
      </c>
      <c r="CO219" s="1" t="str">
        <f ca="1">IF(($A219&lt;&gt;"")*(CO$1&lt;&gt;""),IF(_xlfn.XLOOKUP(CO$1,Attendance_sorted!$B218:$CW218,Attendance_sorted!$B218:$CW218,"nn")&lt;&gt;"nn","•",""),"")</f>
        <v/>
      </c>
      <c r="CP219" s="1" t="str">
        <f ca="1">IF(($A219&lt;&gt;"")*(CP$1&lt;&gt;""),IF(_xlfn.XLOOKUP(CP$1,Attendance_sorted!$B218:$CW218,Attendance_sorted!$B218:$CW218,"nn")&lt;&gt;"nn","•",""),"")</f>
        <v/>
      </c>
      <c r="CQ219" s="1" t="str">
        <f ca="1">IF(($A219&lt;&gt;"")*(CQ$1&lt;&gt;""),IF(_xlfn.XLOOKUP(CQ$1,Attendance_sorted!$B218:$CW218,Attendance_sorted!$B218:$CW218,"nn")&lt;&gt;"nn","•",""),"")</f>
        <v/>
      </c>
      <c r="CR219" s="1" t="str">
        <f ca="1">IF(($A219&lt;&gt;"")*(CR$1&lt;&gt;""),IF(_xlfn.XLOOKUP(CR$1,Attendance_sorted!$B218:$CW218,Attendance_sorted!$B218:$CW218,"nn")&lt;&gt;"nn","•",""),"")</f>
        <v/>
      </c>
      <c r="CS219" s="1" t="str">
        <f ca="1">IF(($A219&lt;&gt;"")*(CS$1&lt;&gt;""),IF(_xlfn.XLOOKUP(CS$1,Attendance_sorted!$B218:$CW218,Attendance_sorted!$B218:$CW218,"nn")&lt;&gt;"nn","•",""),"")</f>
        <v/>
      </c>
      <c r="CT219" s="1" t="str">
        <f ca="1">IF(($A219&lt;&gt;"")*(CT$1&lt;&gt;""),IF(_xlfn.XLOOKUP(CT$1,Attendance_sorted!$B218:$CW218,Attendance_sorted!$B218:$CW218,"nn")&lt;&gt;"nn","•",""),"")</f>
        <v/>
      </c>
      <c r="CU219" s="1" t="str">
        <f ca="1">IF(($A219&lt;&gt;"")*(CU$1&lt;&gt;""),IF(_xlfn.XLOOKUP(CU$1,Attendance_sorted!$B218:$CW218,Attendance_sorted!$B218:$CW218,"nn")&lt;&gt;"nn","•",""),"")</f>
        <v/>
      </c>
      <c r="CV219" s="1" t="str">
        <f ca="1">IF(($A219&lt;&gt;"")*(CV$1&lt;&gt;""),IF(_xlfn.XLOOKUP(CV$1,Attendance_sorted!$B218:$CW218,Attendance_sorted!$B218:$CW218,"nn")&lt;&gt;"nn","•",""),"")</f>
        <v/>
      </c>
      <c r="CW219" s="1" t="str">
        <f ca="1">IF(($A219&lt;&gt;"")*(CW$1&lt;&gt;""),IF(_xlfn.XLOOKUP(CW$1,Attendance_sorted!$B218:$CW218,Attendance_sorted!$B218:$CW218,"nn")&lt;&gt;"nn","•",""),"")</f>
        <v/>
      </c>
    </row>
    <row r="220" spans="1:101">
      <c r="A220" s="1">
        <v>817</v>
      </c>
      <c r="B220" s="1" t="str">
        <f ca="1">IF(($A220&lt;&gt;"")*(B$1&lt;&gt;""),IF(_xlfn.XLOOKUP(B$1,Attendance_sorted!$B219:$CW219,Attendance_sorted!$B219:$CW219,"nn")&lt;&gt;"nn","•",""),"")</f>
        <v/>
      </c>
      <c r="C220" s="1" t="str">
        <f ca="1">IF(($A220&lt;&gt;"")*(C$1&lt;&gt;""),IF(_xlfn.XLOOKUP(C$1,Attendance_sorted!$B219:$CW219,Attendance_sorted!$B219:$CW219,"nn")&lt;&gt;"nn","•",""),"")</f>
        <v/>
      </c>
      <c r="D220" s="1" t="str">
        <f ca="1">IF(($A220&lt;&gt;"")*(D$1&lt;&gt;""),IF(_xlfn.XLOOKUP(D$1,Attendance_sorted!$B219:$CW219,Attendance_sorted!$B219:$CW219,"nn")&lt;&gt;"nn","•",""),"")</f>
        <v/>
      </c>
      <c r="E220" s="1" t="str">
        <f ca="1">IF(($A220&lt;&gt;"")*(E$1&lt;&gt;""),IF(_xlfn.XLOOKUP(E$1,Attendance_sorted!$B219:$CW219,Attendance_sorted!$B219:$CW219,"nn")&lt;&gt;"nn","•",""),"")</f>
        <v>•</v>
      </c>
      <c r="F220" s="1" t="str">
        <f ca="1">IF(($A220&lt;&gt;"")*(F$1&lt;&gt;""),IF(_xlfn.XLOOKUP(F$1,Attendance_sorted!$B219:$CW219,Attendance_sorted!$B219:$CW219,"nn")&lt;&gt;"nn","•",""),"")</f>
        <v/>
      </c>
      <c r="G220" s="1" t="str">
        <f ca="1">IF(($A220&lt;&gt;"")*(G$1&lt;&gt;""),IF(_xlfn.XLOOKUP(G$1,Attendance_sorted!$B219:$CW219,Attendance_sorted!$B219:$CW219,"nn")&lt;&gt;"nn","•",""),"")</f>
        <v>•</v>
      </c>
      <c r="H220" s="1" t="str">
        <f ca="1">IF(($A220&lt;&gt;"")*(H$1&lt;&gt;""),IF(_xlfn.XLOOKUP(H$1,Attendance_sorted!$B219:$CW219,Attendance_sorted!$B219:$CW219,"nn")&lt;&gt;"nn","•",""),"")</f>
        <v/>
      </c>
      <c r="I220" s="1" t="str">
        <f ca="1">IF(($A220&lt;&gt;"")*(I$1&lt;&gt;""),IF(_xlfn.XLOOKUP(I$1,Attendance_sorted!$B219:$CW219,Attendance_sorted!$B219:$CW219,"nn")&lt;&gt;"nn","•",""),"")</f>
        <v/>
      </c>
      <c r="J220" s="1" t="str">
        <f ca="1">IF(($A220&lt;&gt;"")*(J$1&lt;&gt;""),IF(_xlfn.XLOOKUP(J$1,Attendance_sorted!$B219:$CW219,Attendance_sorted!$B219:$CW219,"nn")&lt;&gt;"nn","•",""),"")</f>
        <v/>
      </c>
      <c r="K220" s="1" t="str">
        <f ca="1">IF(($A220&lt;&gt;"")*(K$1&lt;&gt;""),IF(_xlfn.XLOOKUP(K$1,Attendance_sorted!$B219:$CW219,Attendance_sorted!$B219:$CW219,"nn")&lt;&gt;"nn","•",""),"")</f>
        <v/>
      </c>
      <c r="L220" s="1" t="str">
        <f ca="1">IF(($A220&lt;&gt;"")*(L$1&lt;&gt;""),IF(_xlfn.XLOOKUP(L$1,Attendance_sorted!$B219:$CW219,Attendance_sorted!$B219:$CW219,"nn")&lt;&gt;"nn","•",""),"")</f>
        <v>•</v>
      </c>
      <c r="M220" s="1" t="str">
        <f ca="1">IF(($A220&lt;&gt;"")*(M$1&lt;&gt;""),IF(_xlfn.XLOOKUP(M$1,Attendance_sorted!$B219:$CW219,Attendance_sorted!$B219:$CW219,"nn")&lt;&gt;"nn","•",""),"")</f>
        <v/>
      </c>
      <c r="N220" s="1" t="str">
        <f ca="1">IF(($A220&lt;&gt;"")*(N$1&lt;&gt;""),IF(_xlfn.XLOOKUP(N$1,Attendance_sorted!$B219:$CW219,Attendance_sorted!$B219:$CW219,"nn")&lt;&gt;"nn","•",""),"")</f>
        <v>•</v>
      </c>
      <c r="O220" s="1" t="str">
        <f ca="1">IF(($A220&lt;&gt;"")*(O$1&lt;&gt;""),IF(_xlfn.XLOOKUP(O$1,Attendance_sorted!$B219:$CW219,Attendance_sorted!$B219:$CW219,"nn")&lt;&gt;"nn","•",""),"")</f>
        <v>•</v>
      </c>
      <c r="P220" s="1" t="str">
        <f ca="1">IF(($A220&lt;&gt;"")*(P$1&lt;&gt;""),IF(_xlfn.XLOOKUP(P$1,Attendance_sorted!$B219:$CW219,Attendance_sorted!$B219:$CW219,"nn")&lt;&gt;"nn","•",""),"")</f>
        <v>•</v>
      </c>
      <c r="Q220" s="1" t="str">
        <f ca="1">IF(($A220&lt;&gt;"")*(Q$1&lt;&gt;""),IF(_xlfn.XLOOKUP(Q$1,Attendance_sorted!$B219:$CW219,Attendance_sorted!$B219:$CW219,"nn")&lt;&gt;"nn","•",""),"")</f>
        <v/>
      </c>
      <c r="R220" s="1" t="str">
        <f ca="1">IF(($A220&lt;&gt;"")*(R$1&lt;&gt;""),IF(_xlfn.XLOOKUP(R$1,Attendance_sorted!$B219:$CW219,Attendance_sorted!$B219:$CW219,"nn")&lt;&gt;"nn","•",""),"")</f>
        <v>•</v>
      </c>
      <c r="S220" s="1" t="str">
        <f ca="1">IF(($A220&lt;&gt;"")*(S$1&lt;&gt;""),IF(_xlfn.XLOOKUP(S$1,Attendance_sorted!$B219:$CW219,Attendance_sorted!$B219:$CW219,"nn")&lt;&gt;"nn","•",""),"")</f>
        <v>•</v>
      </c>
      <c r="T220" s="1" t="str">
        <f ca="1">IF(($A220&lt;&gt;"")*(T$1&lt;&gt;""),IF(_xlfn.XLOOKUP(T$1,Attendance_sorted!$B219:$CW219,Attendance_sorted!$B219:$CW219,"nn")&lt;&gt;"nn","•",""),"")</f>
        <v/>
      </c>
      <c r="U220" s="1" t="str">
        <f ca="1">IF(($A220&lt;&gt;"")*(U$1&lt;&gt;""),IF(_xlfn.XLOOKUP(U$1,Attendance_sorted!$B219:$CW219,Attendance_sorted!$B219:$CW219,"nn")&lt;&gt;"nn","•",""),"")</f>
        <v/>
      </c>
      <c r="V220" s="1" t="str">
        <f ca="1">IF(($A220&lt;&gt;"")*(V$1&lt;&gt;""),IF(_xlfn.XLOOKUP(V$1,Attendance_sorted!$B219:$CW219,Attendance_sorted!$B219:$CW219,"nn")&lt;&gt;"nn","•",""),"")</f>
        <v/>
      </c>
      <c r="W220" s="1" t="str">
        <f ca="1">IF(($A220&lt;&gt;"")*(W$1&lt;&gt;""),IF(_xlfn.XLOOKUP(W$1,Attendance_sorted!$B219:$CW219,Attendance_sorted!$B219:$CW219,"nn")&lt;&gt;"nn","•",""),"")</f>
        <v/>
      </c>
      <c r="X220" s="1" t="str">
        <f ca="1">IF(($A220&lt;&gt;"")*(X$1&lt;&gt;""),IF(_xlfn.XLOOKUP(X$1,Attendance_sorted!$B219:$CW219,Attendance_sorted!$B219:$CW219,"nn")&lt;&gt;"nn","•",""),"")</f>
        <v/>
      </c>
      <c r="Y220" s="1" t="str">
        <f ca="1">IF(($A220&lt;&gt;"")*(Y$1&lt;&gt;""),IF(_xlfn.XLOOKUP(Y$1,Attendance_sorted!$B219:$CW219,Attendance_sorted!$B219:$CW219,"nn")&lt;&gt;"nn","•",""),"")</f>
        <v/>
      </c>
      <c r="Z220" s="1" t="str">
        <f ca="1">IF(($A220&lt;&gt;"")*(Z$1&lt;&gt;""),IF(_xlfn.XLOOKUP(Z$1,Attendance_sorted!$B219:$CW219,Attendance_sorted!$B219:$CW219,"nn")&lt;&gt;"nn","•",""),"")</f>
        <v/>
      </c>
      <c r="AA220" s="1" t="str">
        <f ca="1">IF(($A220&lt;&gt;"")*(AA$1&lt;&gt;""),IF(_xlfn.XLOOKUP(AA$1,Attendance_sorted!$B219:$CW219,Attendance_sorted!$B219:$CW219,"nn")&lt;&gt;"nn","•",""),"")</f>
        <v/>
      </c>
      <c r="AB220" s="1" t="str">
        <f ca="1">IF(($A220&lt;&gt;"")*(AB$1&lt;&gt;""),IF(_xlfn.XLOOKUP(AB$1,Attendance_sorted!$B219:$CW219,Attendance_sorted!$B219:$CW219,"nn")&lt;&gt;"nn","•",""),"")</f>
        <v/>
      </c>
      <c r="AC220" s="1" t="str">
        <f ca="1">IF(($A220&lt;&gt;"")*(AC$1&lt;&gt;""),IF(_xlfn.XLOOKUP(AC$1,Attendance_sorted!$B219:$CW219,Attendance_sorted!$B219:$CW219,"nn")&lt;&gt;"nn","•",""),"")</f>
        <v/>
      </c>
      <c r="AD220" s="1" t="str">
        <f ca="1">IF(($A220&lt;&gt;"")*(AD$1&lt;&gt;""),IF(_xlfn.XLOOKUP(AD$1,Attendance_sorted!$B219:$CW219,Attendance_sorted!$B219:$CW219,"nn")&lt;&gt;"nn","•",""),"")</f>
        <v/>
      </c>
      <c r="AE220" s="1" t="str">
        <f ca="1">IF(($A220&lt;&gt;"")*(AE$1&lt;&gt;""),IF(_xlfn.XLOOKUP(AE$1,Attendance_sorted!$B219:$CW219,Attendance_sorted!$B219:$CW219,"nn")&lt;&gt;"nn","•",""),"")</f>
        <v/>
      </c>
      <c r="AF220" s="1" t="str">
        <f ca="1">IF(($A220&lt;&gt;"")*(AF$1&lt;&gt;""),IF(_xlfn.XLOOKUP(AF$1,Attendance_sorted!$B219:$CW219,Attendance_sorted!$B219:$CW219,"nn")&lt;&gt;"nn","•",""),"")</f>
        <v/>
      </c>
      <c r="AG220" s="1" t="str">
        <f ca="1">IF(($A220&lt;&gt;"")*(AG$1&lt;&gt;""),IF(_xlfn.XLOOKUP(AG$1,Attendance_sorted!$B219:$CW219,Attendance_sorted!$B219:$CW219,"nn")&lt;&gt;"nn","•",""),"")</f>
        <v/>
      </c>
      <c r="AH220" s="1" t="str">
        <f ca="1">IF(($A220&lt;&gt;"")*(AH$1&lt;&gt;""),IF(_xlfn.XLOOKUP(AH$1,Attendance_sorted!$B219:$CW219,Attendance_sorted!$B219:$CW219,"nn")&lt;&gt;"nn","•",""),"")</f>
        <v/>
      </c>
      <c r="AI220" s="1" t="str">
        <f ca="1">IF(($A220&lt;&gt;"")*(AI$1&lt;&gt;""),IF(_xlfn.XLOOKUP(AI$1,Attendance_sorted!$B219:$CW219,Attendance_sorted!$B219:$CW219,"nn")&lt;&gt;"nn","•",""),"")</f>
        <v/>
      </c>
      <c r="AJ220" s="1" t="str">
        <f ca="1">IF(($A220&lt;&gt;"")*(AJ$1&lt;&gt;""),IF(_xlfn.XLOOKUP(AJ$1,Attendance_sorted!$B219:$CW219,Attendance_sorted!$B219:$CW219,"nn")&lt;&gt;"nn","•",""),"")</f>
        <v/>
      </c>
      <c r="AK220" s="1" t="str">
        <f ca="1">IF(($A220&lt;&gt;"")*(AK$1&lt;&gt;""),IF(_xlfn.XLOOKUP(AK$1,Attendance_sorted!$B219:$CW219,Attendance_sorted!$B219:$CW219,"nn")&lt;&gt;"nn","•",""),"")</f>
        <v/>
      </c>
      <c r="AL220" s="1" t="str">
        <f ca="1">IF(($A220&lt;&gt;"")*(AL$1&lt;&gt;""),IF(_xlfn.XLOOKUP(AL$1,Attendance_sorted!$B219:$CW219,Attendance_sorted!$B219:$CW219,"nn")&lt;&gt;"nn","•",""),"")</f>
        <v/>
      </c>
      <c r="AM220" s="1" t="str">
        <f ca="1">IF(($A220&lt;&gt;"")*(AM$1&lt;&gt;""),IF(_xlfn.XLOOKUP(AM$1,Attendance_sorted!$B219:$CW219,Attendance_sorted!$B219:$CW219,"nn")&lt;&gt;"nn","•",""),"")</f>
        <v/>
      </c>
      <c r="AN220" s="1" t="str">
        <f ca="1">IF(($A220&lt;&gt;"")*(AN$1&lt;&gt;""),IF(_xlfn.XLOOKUP(AN$1,Attendance_sorted!$B219:$CW219,Attendance_sorted!$B219:$CW219,"nn")&lt;&gt;"nn","•",""),"")</f>
        <v/>
      </c>
      <c r="AO220" s="1" t="str">
        <f ca="1">IF(($A220&lt;&gt;"")*(AO$1&lt;&gt;""),IF(_xlfn.XLOOKUP(AO$1,Attendance_sorted!$B219:$CW219,Attendance_sorted!$B219:$CW219,"nn")&lt;&gt;"nn","•",""),"")</f>
        <v/>
      </c>
      <c r="AP220" s="1" t="str">
        <f ca="1">IF(($A220&lt;&gt;"")*(AP$1&lt;&gt;""),IF(_xlfn.XLOOKUP(AP$1,Attendance_sorted!$B219:$CW219,Attendance_sorted!$B219:$CW219,"nn")&lt;&gt;"nn","•",""),"")</f>
        <v/>
      </c>
      <c r="AQ220" s="1" t="str">
        <f ca="1">IF(($A220&lt;&gt;"")*(AQ$1&lt;&gt;""),IF(_xlfn.XLOOKUP(AQ$1,Attendance_sorted!$B219:$CW219,Attendance_sorted!$B219:$CW219,"nn")&lt;&gt;"nn","•",""),"")</f>
        <v/>
      </c>
      <c r="AR220" s="1" t="str">
        <f ca="1">IF(($A220&lt;&gt;"")*(AR$1&lt;&gt;""),IF(_xlfn.XLOOKUP(AR$1,Attendance_sorted!$B219:$CW219,Attendance_sorted!$B219:$CW219,"nn")&lt;&gt;"nn","•",""),"")</f>
        <v/>
      </c>
      <c r="AS220" s="1" t="str">
        <f ca="1">IF(($A220&lt;&gt;"")*(AS$1&lt;&gt;""),IF(_xlfn.XLOOKUP(AS$1,Attendance_sorted!$B219:$CW219,Attendance_sorted!$B219:$CW219,"nn")&lt;&gt;"nn","•",""),"")</f>
        <v/>
      </c>
      <c r="AT220" s="1" t="str">
        <f ca="1">IF(($A220&lt;&gt;"")*(AT$1&lt;&gt;""),IF(_xlfn.XLOOKUP(AT$1,Attendance_sorted!$B219:$CW219,Attendance_sorted!$B219:$CW219,"nn")&lt;&gt;"nn","•",""),"")</f>
        <v/>
      </c>
      <c r="AU220" s="1" t="str">
        <f ca="1">IF(($A220&lt;&gt;"")*(AU$1&lt;&gt;""),IF(_xlfn.XLOOKUP(AU$1,Attendance_sorted!$B219:$CW219,Attendance_sorted!$B219:$CW219,"nn")&lt;&gt;"nn","•",""),"")</f>
        <v/>
      </c>
      <c r="AV220" s="1" t="str">
        <f ca="1">IF(($A220&lt;&gt;"")*(AV$1&lt;&gt;""),IF(_xlfn.XLOOKUP(AV$1,Attendance_sorted!$B219:$CW219,Attendance_sorted!$B219:$CW219,"nn")&lt;&gt;"nn","•",""),"")</f>
        <v/>
      </c>
      <c r="AW220" s="1" t="str">
        <f ca="1">IF(($A220&lt;&gt;"")*(AW$1&lt;&gt;""),IF(_xlfn.XLOOKUP(AW$1,Attendance_sorted!$B219:$CW219,Attendance_sorted!$B219:$CW219,"nn")&lt;&gt;"nn","•",""),"")</f>
        <v/>
      </c>
      <c r="AX220" s="1" t="str">
        <f ca="1">IF(($A220&lt;&gt;"")*(AX$1&lt;&gt;""),IF(_xlfn.XLOOKUP(AX$1,Attendance_sorted!$B219:$CW219,Attendance_sorted!$B219:$CW219,"nn")&lt;&gt;"nn","•",""),"")</f>
        <v/>
      </c>
      <c r="AY220" s="1" t="str">
        <f ca="1">IF(($A220&lt;&gt;"")*(AY$1&lt;&gt;""),IF(_xlfn.XLOOKUP(AY$1,Attendance_sorted!$B219:$CW219,Attendance_sorted!$B219:$CW219,"nn")&lt;&gt;"nn","•",""),"")</f>
        <v/>
      </c>
      <c r="AZ220" s="1" t="str">
        <f ca="1">IF(($A220&lt;&gt;"")*(AZ$1&lt;&gt;""),IF(_xlfn.XLOOKUP(AZ$1,Attendance_sorted!$B219:$CW219,Attendance_sorted!$B219:$CW219,"nn")&lt;&gt;"nn","•",""),"")</f>
        <v/>
      </c>
      <c r="BA220" s="1" t="str">
        <f ca="1">IF(($A220&lt;&gt;"")*(BA$1&lt;&gt;""),IF(_xlfn.XLOOKUP(BA$1,Attendance_sorted!$B219:$CW219,Attendance_sorted!$B219:$CW219,"nn")&lt;&gt;"nn","•",""),"")</f>
        <v/>
      </c>
      <c r="BB220" s="1" t="str">
        <f ca="1">IF(($A220&lt;&gt;"")*(BB$1&lt;&gt;""),IF(_xlfn.XLOOKUP(BB$1,Attendance_sorted!$B219:$CW219,Attendance_sorted!$B219:$CW219,"nn")&lt;&gt;"nn","•",""),"")</f>
        <v/>
      </c>
      <c r="BC220" s="1" t="str">
        <f ca="1">IF(($A220&lt;&gt;"")*(BC$1&lt;&gt;""),IF(_xlfn.XLOOKUP(BC$1,Attendance_sorted!$B219:$CW219,Attendance_sorted!$B219:$CW219,"nn")&lt;&gt;"nn","•",""),"")</f>
        <v/>
      </c>
      <c r="BD220" s="1" t="str">
        <f ca="1">IF(($A220&lt;&gt;"")*(BD$1&lt;&gt;""),IF(_xlfn.XLOOKUP(BD$1,Attendance_sorted!$B219:$CW219,Attendance_sorted!$B219:$CW219,"nn")&lt;&gt;"nn","•",""),"")</f>
        <v/>
      </c>
      <c r="BE220" s="1" t="str">
        <f ca="1">IF(($A220&lt;&gt;"")*(BE$1&lt;&gt;""),IF(_xlfn.XLOOKUP(BE$1,Attendance_sorted!$B219:$CW219,Attendance_sorted!$B219:$CW219,"nn")&lt;&gt;"nn","•",""),"")</f>
        <v/>
      </c>
      <c r="BF220" s="1" t="str">
        <f ca="1">IF(($A220&lt;&gt;"")*(BF$1&lt;&gt;""),IF(_xlfn.XLOOKUP(BF$1,Attendance_sorted!$B219:$CW219,Attendance_sorted!$B219:$CW219,"nn")&lt;&gt;"nn","•",""),"")</f>
        <v/>
      </c>
      <c r="BG220" s="1" t="str">
        <f ca="1">IF(($A220&lt;&gt;"")*(BG$1&lt;&gt;""),IF(_xlfn.XLOOKUP(BG$1,Attendance_sorted!$B219:$CW219,Attendance_sorted!$B219:$CW219,"nn")&lt;&gt;"nn","•",""),"")</f>
        <v/>
      </c>
      <c r="BH220" s="1" t="str">
        <f ca="1">IF(($A220&lt;&gt;"")*(BH$1&lt;&gt;""),IF(_xlfn.XLOOKUP(BH$1,Attendance_sorted!$B219:$CW219,Attendance_sorted!$B219:$CW219,"nn")&lt;&gt;"nn","•",""),"")</f>
        <v/>
      </c>
      <c r="BI220" s="1" t="str">
        <f ca="1">IF(($A220&lt;&gt;"")*(BI$1&lt;&gt;""),IF(_xlfn.XLOOKUP(BI$1,Attendance_sorted!$B219:$CW219,Attendance_sorted!$B219:$CW219,"nn")&lt;&gt;"nn","•",""),"")</f>
        <v/>
      </c>
      <c r="BJ220" s="1" t="str">
        <f ca="1">IF(($A220&lt;&gt;"")*(BJ$1&lt;&gt;""),IF(_xlfn.XLOOKUP(BJ$1,Attendance_sorted!$B219:$CW219,Attendance_sorted!$B219:$CW219,"nn")&lt;&gt;"nn","•",""),"")</f>
        <v/>
      </c>
      <c r="BK220" s="1" t="str">
        <f ca="1">IF(($A220&lt;&gt;"")*(BK$1&lt;&gt;""),IF(_xlfn.XLOOKUP(BK$1,Attendance_sorted!$B219:$CW219,Attendance_sorted!$B219:$CW219,"nn")&lt;&gt;"nn","•",""),"")</f>
        <v/>
      </c>
      <c r="BL220" s="1" t="str">
        <f ca="1">IF(($A220&lt;&gt;"")*(BL$1&lt;&gt;""),IF(_xlfn.XLOOKUP(BL$1,Attendance_sorted!$B219:$CW219,Attendance_sorted!$B219:$CW219,"nn")&lt;&gt;"nn","•",""),"")</f>
        <v/>
      </c>
      <c r="BM220" s="1" t="str">
        <f ca="1">IF(($A220&lt;&gt;"")*(BM$1&lt;&gt;""),IF(_xlfn.XLOOKUP(BM$1,Attendance_sorted!$B219:$CW219,Attendance_sorted!$B219:$CW219,"nn")&lt;&gt;"nn","•",""),"")</f>
        <v/>
      </c>
      <c r="BN220" s="1" t="str">
        <f ca="1">IF(($A220&lt;&gt;"")*(BN$1&lt;&gt;""),IF(_xlfn.XLOOKUP(BN$1,Attendance_sorted!$B219:$CW219,Attendance_sorted!$B219:$CW219,"nn")&lt;&gt;"nn","•",""),"")</f>
        <v/>
      </c>
      <c r="BO220" s="1" t="str">
        <f ca="1">IF(($A220&lt;&gt;"")*(BO$1&lt;&gt;""),IF(_xlfn.XLOOKUP(BO$1,Attendance_sorted!$B219:$CW219,Attendance_sorted!$B219:$CW219,"nn")&lt;&gt;"nn","•",""),"")</f>
        <v/>
      </c>
      <c r="BP220" s="1" t="str">
        <f ca="1">IF(($A220&lt;&gt;"")*(BP$1&lt;&gt;""),IF(_xlfn.XLOOKUP(BP$1,Attendance_sorted!$B219:$CW219,Attendance_sorted!$B219:$CW219,"nn")&lt;&gt;"nn","•",""),"")</f>
        <v/>
      </c>
      <c r="BQ220" s="1" t="str">
        <f ca="1">IF(($A220&lt;&gt;"")*(BQ$1&lt;&gt;""),IF(_xlfn.XLOOKUP(BQ$1,Attendance_sorted!$B219:$CW219,Attendance_sorted!$B219:$CW219,"nn")&lt;&gt;"nn","•",""),"")</f>
        <v/>
      </c>
      <c r="BR220" s="1" t="str">
        <f ca="1">IF(($A220&lt;&gt;"")*(BR$1&lt;&gt;""),IF(_xlfn.XLOOKUP(BR$1,Attendance_sorted!$B219:$CW219,Attendance_sorted!$B219:$CW219,"nn")&lt;&gt;"nn","•",""),"")</f>
        <v/>
      </c>
      <c r="BS220" s="1" t="str">
        <f ca="1">IF(($A220&lt;&gt;"")*(BS$1&lt;&gt;""),IF(_xlfn.XLOOKUP(BS$1,Attendance_sorted!$B219:$CW219,Attendance_sorted!$B219:$CW219,"nn")&lt;&gt;"nn","•",""),"")</f>
        <v/>
      </c>
      <c r="BT220" s="1" t="str">
        <f ca="1">IF(($A220&lt;&gt;"")*(BT$1&lt;&gt;""),IF(_xlfn.XLOOKUP(BT$1,Attendance_sorted!$B219:$CW219,Attendance_sorted!$B219:$CW219,"nn")&lt;&gt;"nn","•",""),"")</f>
        <v/>
      </c>
      <c r="BU220" s="1" t="str">
        <f ca="1">IF(($A220&lt;&gt;"")*(BU$1&lt;&gt;""),IF(_xlfn.XLOOKUP(BU$1,Attendance_sorted!$B219:$CW219,Attendance_sorted!$B219:$CW219,"nn")&lt;&gt;"nn","•",""),"")</f>
        <v/>
      </c>
      <c r="BV220" s="1" t="str">
        <f ca="1">IF(($A220&lt;&gt;"")*(BV$1&lt;&gt;""),IF(_xlfn.XLOOKUP(BV$1,Attendance_sorted!$B219:$CW219,Attendance_sorted!$B219:$CW219,"nn")&lt;&gt;"nn","•",""),"")</f>
        <v/>
      </c>
      <c r="BW220" s="1" t="str">
        <f ca="1">IF(($A220&lt;&gt;"")*(BW$1&lt;&gt;""),IF(_xlfn.XLOOKUP(BW$1,Attendance_sorted!$B219:$CW219,Attendance_sorted!$B219:$CW219,"nn")&lt;&gt;"nn","•",""),"")</f>
        <v/>
      </c>
      <c r="BX220" s="1" t="str">
        <f ca="1">IF(($A220&lt;&gt;"")*(BX$1&lt;&gt;""),IF(_xlfn.XLOOKUP(BX$1,Attendance_sorted!$B219:$CW219,Attendance_sorted!$B219:$CW219,"nn")&lt;&gt;"nn","•",""),"")</f>
        <v/>
      </c>
      <c r="BY220" s="1" t="str">
        <f ca="1">IF(($A220&lt;&gt;"")*(BY$1&lt;&gt;""),IF(_xlfn.XLOOKUP(BY$1,Attendance_sorted!$B219:$CW219,Attendance_sorted!$B219:$CW219,"nn")&lt;&gt;"nn","•",""),"")</f>
        <v/>
      </c>
      <c r="BZ220" s="1" t="str">
        <f ca="1">IF(($A220&lt;&gt;"")*(BZ$1&lt;&gt;""),IF(_xlfn.XLOOKUP(BZ$1,Attendance_sorted!$B219:$CW219,Attendance_sorted!$B219:$CW219,"nn")&lt;&gt;"nn","•",""),"")</f>
        <v/>
      </c>
      <c r="CA220" s="1" t="str">
        <f ca="1">IF(($A220&lt;&gt;"")*(CA$1&lt;&gt;""),IF(_xlfn.XLOOKUP(CA$1,Attendance_sorted!$B219:$CW219,Attendance_sorted!$B219:$CW219,"nn")&lt;&gt;"nn","•",""),"")</f>
        <v/>
      </c>
      <c r="CB220" s="1" t="str">
        <f ca="1">IF(($A220&lt;&gt;"")*(CB$1&lt;&gt;""),IF(_xlfn.XLOOKUP(CB$1,Attendance_sorted!$B219:$CW219,Attendance_sorted!$B219:$CW219,"nn")&lt;&gt;"nn","•",""),"")</f>
        <v/>
      </c>
      <c r="CC220" s="1" t="str">
        <f ca="1">IF(($A220&lt;&gt;"")*(CC$1&lt;&gt;""),IF(_xlfn.XLOOKUP(CC$1,Attendance_sorted!$B219:$CW219,Attendance_sorted!$B219:$CW219,"nn")&lt;&gt;"nn","•",""),"")</f>
        <v/>
      </c>
      <c r="CD220" s="1" t="str">
        <f ca="1">IF(($A220&lt;&gt;"")*(CD$1&lt;&gt;""),IF(_xlfn.XLOOKUP(CD$1,Attendance_sorted!$B219:$CW219,Attendance_sorted!$B219:$CW219,"nn")&lt;&gt;"nn","•",""),"")</f>
        <v/>
      </c>
      <c r="CE220" s="1" t="str">
        <f ca="1">IF(($A220&lt;&gt;"")*(CE$1&lt;&gt;""),IF(_xlfn.XLOOKUP(CE$1,Attendance_sorted!$B219:$CW219,Attendance_sorted!$B219:$CW219,"nn")&lt;&gt;"nn","•",""),"")</f>
        <v/>
      </c>
      <c r="CF220" s="1" t="str">
        <f ca="1">IF(($A220&lt;&gt;"")*(CF$1&lt;&gt;""),IF(_xlfn.XLOOKUP(CF$1,Attendance_sorted!$B219:$CW219,Attendance_sorted!$B219:$CW219,"nn")&lt;&gt;"nn","•",""),"")</f>
        <v/>
      </c>
      <c r="CG220" s="1" t="str">
        <f ca="1">IF(($A220&lt;&gt;"")*(CG$1&lt;&gt;""),IF(_xlfn.XLOOKUP(CG$1,Attendance_sorted!$B219:$CW219,Attendance_sorted!$B219:$CW219,"nn")&lt;&gt;"nn","•",""),"")</f>
        <v/>
      </c>
      <c r="CH220" s="1" t="str">
        <f ca="1">IF(($A220&lt;&gt;"")*(CH$1&lt;&gt;""),IF(_xlfn.XLOOKUP(CH$1,Attendance_sorted!$B219:$CW219,Attendance_sorted!$B219:$CW219,"nn")&lt;&gt;"nn","•",""),"")</f>
        <v/>
      </c>
      <c r="CI220" s="1" t="str">
        <f ca="1">IF(($A220&lt;&gt;"")*(CI$1&lt;&gt;""),IF(_xlfn.XLOOKUP(CI$1,Attendance_sorted!$B219:$CW219,Attendance_sorted!$B219:$CW219,"nn")&lt;&gt;"nn","•",""),"")</f>
        <v/>
      </c>
      <c r="CJ220" s="1" t="str">
        <f ca="1">IF(($A220&lt;&gt;"")*(CJ$1&lt;&gt;""),IF(_xlfn.XLOOKUP(CJ$1,Attendance_sorted!$B219:$CW219,Attendance_sorted!$B219:$CW219,"nn")&lt;&gt;"nn","•",""),"")</f>
        <v/>
      </c>
      <c r="CK220" s="1" t="str">
        <f ca="1">IF(($A220&lt;&gt;"")*(CK$1&lt;&gt;""),IF(_xlfn.XLOOKUP(CK$1,Attendance_sorted!$B219:$CW219,Attendance_sorted!$B219:$CW219,"nn")&lt;&gt;"nn","•",""),"")</f>
        <v/>
      </c>
      <c r="CL220" s="1" t="str">
        <f ca="1">IF(($A220&lt;&gt;"")*(CL$1&lt;&gt;""),IF(_xlfn.XLOOKUP(CL$1,Attendance_sorted!$B219:$CW219,Attendance_sorted!$B219:$CW219,"nn")&lt;&gt;"nn","•",""),"")</f>
        <v/>
      </c>
      <c r="CM220" s="1" t="str">
        <f ca="1">IF(($A220&lt;&gt;"")*(CM$1&lt;&gt;""),IF(_xlfn.XLOOKUP(CM$1,Attendance_sorted!$B219:$CW219,Attendance_sorted!$B219:$CW219,"nn")&lt;&gt;"nn","•",""),"")</f>
        <v/>
      </c>
      <c r="CN220" s="1" t="str">
        <f ca="1">IF(($A220&lt;&gt;"")*(CN$1&lt;&gt;""),IF(_xlfn.XLOOKUP(CN$1,Attendance_sorted!$B219:$CW219,Attendance_sorted!$B219:$CW219,"nn")&lt;&gt;"nn","•",""),"")</f>
        <v/>
      </c>
      <c r="CO220" s="1" t="str">
        <f ca="1">IF(($A220&lt;&gt;"")*(CO$1&lt;&gt;""),IF(_xlfn.XLOOKUP(CO$1,Attendance_sorted!$B219:$CW219,Attendance_sorted!$B219:$CW219,"nn")&lt;&gt;"nn","•",""),"")</f>
        <v/>
      </c>
      <c r="CP220" s="1" t="str">
        <f ca="1">IF(($A220&lt;&gt;"")*(CP$1&lt;&gt;""),IF(_xlfn.XLOOKUP(CP$1,Attendance_sorted!$B219:$CW219,Attendance_sorted!$B219:$CW219,"nn")&lt;&gt;"nn","•",""),"")</f>
        <v/>
      </c>
      <c r="CQ220" s="1" t="str">
        <f ca="1">IF(($A220&lt;&gt;"")*(CQ$1&lt;&gt;""),IF(_xlfn.XLOOKUP(CQ$1,Attendance_sorted!$B219:$CW219,Attendance_sorted!$B219:$CW219,"nn")&lt;&gt;"nn","•",""),"")</f>
        <v/>
      </c>
      <c r="CR220" s="1" t="str">
        <f ca="1">IF(($A220&lt;&gt;"")*(CR$1&lt;&gt;""),IF(_xlfn.XLOOKUP(CR$1,Attendance_sorted!$B219:$CW219,Attendance_sorted!$B219:$CW219,"nn")&lt;&gt;"nn","•",""),"")</f>
        <v/>
      </c>
      <c r="CS220" s="1" t="str">
        <f ca="1">IF(($A220&lt;&gt;"")*(CS$1&lt;&gt;""),IF(_xlfn.XLOOKUP(CS$1,Attendance_sorted!$B219:$CW219,Attendance_sorted!$B219:$CW219,"nn")&lt;&gt;"nn","•",""),"")</f>
        <v/>
      </c>
      <c r="CT220" s="1" t="str">
        <f ca="1">IF(($A220&lt;&gt;"")*(CT$1&lt;&gt;""),IF(_xlfn.XLOOKUP(CT$1,Attendance_sorted!$B219:$CW219,Attendance_sorted!$B219:$CW219,"nn")&lt;&gt;"nn","•",""),"")</f>
        <v/>
      </c>
      <c r="CU220" s="1" t="str">
        <f ca="1">IF(($A220&lt;&gt;"")*(CU$1&lt;&gt;""),IF(_xlfn.XLOOKUP(CU$1,Attendance_sorted!$B219:$CW219,Attendance_sorted!$B219:$CW219,"nn")&lt;&gt;"nn","•",""),"")</f>
        <v/>
      </c>
      <c r="CV220" s="1" t="str">
        <f ca="1">IF(($A220&lt;&gt;"")*(CV$1&lt;&gt;""),IF(_xlfn.XLOOKUP(CV$1,Attendance_sorted!$B219:$CW219,Attendance_sorted!$B219:$CW219,"nn")&lt;&gt;"nn","•",""),"")</f>
        <v/>
      </c>
      <c r="CW220" s="1" t="str">
        <f ca="1">IF(($A220&lt;&gt;"")*(CW$1&lt;&gt;""),IF(_xlfn.XLOOKUP(CW$1,Attendance_sorted!$B219:$CW219,Attendance_sorted!$B219:$CW219,"nn")&lt;&gt;"nn","•",""),"")</f>
        <v/>
      </c>
    </row>
    <row r="221" spans="1:101">
      <c r="A221" s="1">
        <v>818</v>
      </c>
      <c r="B221" s="1" t="str">
        <f ca="1">IF(($A221&lt;&gt;"")*(B$1&lt;&gt;""),IF(_xlfn.XLOOKUP(B$1,Attendance_sorted!$B220:$CW220,Attendance_sorted!$B220:$CW220,"nn")&lt;&gt;"nn","•",""),"")</f>
        <v/>
      </c>
      <c r="C221" s="1" t="str">
        <f ca="1">IF(($A221&lt;&gt;"")*(C$1&lt;&gt;""),IF(_xlfn.XLOOKUP(C$1,Attendance_sorted!$B220:$CW220,Attendance_sorted!$B220:$CW220,"nn")&lt;&gt;"nn","•",""),"")</f>
        <v/>
      </c>
      <c r="D221" s="1" t="str">
        <f ca="1">IF(($A221&lt;&gt;"")*(D$1&lt;&gt;""),IF(_xlfn.XLOOKUP(D$1,Attendance_sorted!$B220:$CW220,Attendance_sorted!$B220:$CW220,"nn")&lt;&gt;"nn","•",""),"")</f>
        <v/>
      </c>
      <c r="E221" s="1" t="str">
        <f ca="1">IF(($A221&lt;&gt;"")*(E$1&lt;&gt;""),IF(_xlfn.XLOOKUP(E$1,Attendance_sorted!$B220:$CW220,Attendance_sorted!$B220:$CW220,"nn")&lt;&gt;"nn","•",""),"")</f>
        <v>•</v>
      </c>
      <c r="F221" s="1" t="str">
        <f ca="1">IF(($A221&lt;&gt;"")*(F$1&lt;&gt;""),IF(_xlfn.XLOOKUP(F$1,Attendance_sorted!$B220:$CW220,Attendance_sorted!$B220:$CW220,"nn")&lt;&gt;"nn","•",""),"")</f>
        <v/>
      </c>
      <c r="G221" s="1" t="str">
        <f ca="1">IF(($A221&lt;&gt;"")*(G$1&lt;&gt;""),IF(_xlfn.XLOOKUP(G$1,Attendance_sorted!$B220:$CW220,Attendance_sorted!$B220:$CW220,"nn")&lt;&gt;"nn","•",""),"")</f>
        <v/>
      </c>
      <c r="H221" s="1" t="str">
        <f ca="1">IF(($A221&lt;&gt;"")*(H$1&lt;&gt;""),IF(_xlfn.XLOOKUP(H$1,Attendance_sorted!$B220:$CW220,Attendance_sorted!$B220:$CW220,"nn")&lt;&gt;"nn","•",""),"")</f>
        <v/>
      </c>
      <c r="I221" s="1" t="str">
        <f ca="1">IF(($A221&lt;&gt;"")*(I$1&lt;&gt;""),IF(_xlfn.XLOOKUP(I$1,Attendance_sorted!$B220:$CW220,Attendance_sorted!$B220:$CW220,"nn")&lt;&gt;"nn","•",""),"")</f>
        <v/>
      </c>
      <c r="J221" s="1" t="str">
        <f ca="1">IF(($A221&lt;&gt;"")*(J$1&lt;&gt;""),IF(_xlfn.XLOOKUP(J$1,Attendance_sorted!$B220:$CW220,Attendance_sorted!$B220:$CW220,"nn")&lt;&gt;"nn","•",""),"")</f>
        <v>•</v>
      </c>
      <c r="K221" s="1" t="str">
        <f ca="1">IF(($A221&lt;&gt;"")*(K$1&lt;&gt;""),IF(_xlfn.XLOOKUP(K$1,Attendance_sorted!$B220:$CW220,Attendance_sorted!$B220:$CW220,"nn")&lt;&gt;"nn","•",""),"")</f>
        <v>•</v>
      </c>
      <c r="L221" s="1" t="str">
        <f ca="1">IF(($A221&lt;&gt;"")*(L$1&lt;&gt;""),IF(_xlfn.XLOOKUP(L$1,Attendance_sorted!$B220:$CW220,Attendance_sorted!$B220:$CW220,"nn")&lt;&gt;"nn","•",""),"")</f>
        <v/>
      </c>
      <c r="M221" s="1" t="str">
        <f ca="1">IF(($A221&lt;&gt;"")*(M$1&lt;&gt;""),IF(_xlfn.XLOOKUP(M$1,Attendance_sorted!$B220:$CW220,Attendance_sorted!$B220:$CW220,"nn")&lt;&gt;"nn","•",""),"")</f>
        <v/>
      </c>
      <c r="N221" s="1" t="str">
        <f ca="1">IF(($A221&lt;&gt;"")*(N$1&lt;&gt;""),IF(_xlfn.XLOOKUP(N$1,Attendance_sorted!$B220:$CW220,Attendance_sorted!$B220:$CW220,"nn")&lt;&gt;"nn","•",""),"")</f>
        <v/>
      </c>
      <c r="O221" s="1" t="str">
        <f ca="1">IF(($A221&lt;&gt;"")*(O$1&lt;&gt;""),IF(_xlfn.XLOOKUP(O$1,Attendance_sorted!$B220:$CW220,Attendance_sorted!$B220:$CW220,"nn")&lt;&gt;"nn","•",""),"")</f>
        <v>•</v>
      </c>
      <c r="P221" s="1" t="str">
        <f ca="1">IF(($A221&lt;&gt;"")*(P$1&lt;&gt;""),IF(_xlfn.XLOOKUP(P$1,Attendance_sorted!$B220:$CW220,Attendance_sorted!$B220:$CW220,"nn")&lt;&gt;"nn","•",""),"")</f>
        <v/>
      </c>
      <c r="Q221" s="1" t="str">
        <f ca="1">IF(($A221&lt;&gt;"")*(Q$1&lt;&gt;""),IF(_xlfn.XLOOKUP(Q$1,Attendance_sorted!$B220:$CW220,Attendance_sorted!$B220:$CW220,"nn")&lt;&gt;"nn","•",""),"")</f>
        <v/>
      </c>
      <c r="R221" s="1" t="str">
        <f ca="1">IF(($A221&lt;&gt;"")*(R$1&lt;&gt;""),IF(_xlfn.XLOOKUP(R$1,Attendance_sorted!$B220:$CW220,Attendance_sorted!$B220:$CW220,"nn")&lt;&gt;"nn","•",""),"")</f>
        <v>•</v>
      </c>
      <c r="S221" s="1" t="str">
        <f ca="1">IF(($A221&lt;&gt;"")*(S$1&lt;&gt;""),IF(_xlfn.XLOOKUP(S$1,Attendance_sorted!$B220:$CW220,Attendance_sorted!$B220:$CW220,"nn")&lt;&gt;"nn","•",""),"")</f>
        <v>•</v>
      </c>
      <c r="T221" s="1" t="str">
        <f ca="1">IF(($A221&lt;&gt;"")*(T$1&lt;&gt;""),IF(_xlfn.XLOOKUP(T$1,Attendance_sorted!$B220:$CW220,Attendance_sorted!$B220:$CW220,"nn")&lt;&gt;"nn","•",""),"")</f>
        <v>•</v>
      </c>
      <c r="U221" s="1" t="str">
        <f ca="1">IF(($A221&lt;&gt;"")*(U$1&lt;&gt;""),IF(_xlfn.XLOOKUP(U$1,Attendance_sorted!$B220:$CW220,Attendance_sorted!$B220:$CW220,"nn")&lt;&gt;"nn","•",""),"")</f>
        <v/>
      </c>
      <c r="V221" s="1" t="str">
        <f ca="1">IF(($A221&lt;&gt;"")*(V$1&lt;&gt;""),IF(_xlfn.XLOOKUP(V$1,Attendance_sorted!$B220:$CW220,Attendance_sorted!$B220:$CW220,"nn")&lt;&gt;"nn","•",""),"")</f>
        <v/>
      </c>
      <c r="W221" s="1" t="str">
        <f ca="1">IF(($A221&lt;&gt;"")*(W$1&lt;&gt;""),IF(_xlfn.XLOOKUP(W$1,Attendance_sorted!$B220:$CW220,Attendance_sorted!$B220:$CW220,"nn")&lt;&gt;"nn","•",""),"")</f>
        <v/>
      </c>
      <c r="X221" s="1" t="str">
        <f ca="1">IF(($A221&lt;&gt;"")*(X$1&lt;&gt;""),IF(_xlfn.XLOOKUP(X$1,Attendance_sorted!$B220:$CW220,Attendance_sorted!$B220:$CW220,"nn")&lt;&gt;"nn","•",""),"")</f>
        <v/>
      </c>
      <c r="Y221" s="1" t="str">
        <f ca="1">IF(($A221&lt;&gt;"")*(Y$1&lt;&gt;""),IF(_xlfn.XLOOKUP(Y$1,Attendance_sorted!$B220:$CW220,Attendance_sorted!$B220:$CW220,"nn")&lt;&gt;"nn","•",""),"")</f>
        <v/>
      </c>
      <c r="Z221" s="1" t="str">
        <f ca="1">IF(($A221&lt;&gt;"")*(Z$1&lt;&gt;""),IF(_xlfn.XLOOKUP(Z$1,Attendance_sorted!$B220:$CW220,Attendance_sorted!$B220:$CW220,"nn")&lt;&gt;"nn","•",""),"")</f>
        <v/>
      </c>
      <c r="AA221" s="1" t="str">
        <f ca="1">IF(($A221&lt;&gt;"")*(AA$1&lt;&gt;""),IF(_xlfn.XLOOKUP(AA$1,Attendance_sorted!$B220:$CW220,Attendance_sorted!$B220:$CW220,"nn")&lt;&gt;"nn","•",""),"")</f>
        <v/>
      </c>
      <c r="AB221" s="1" t="str">
        <f ca="1">IF(($A221&lt;&gt;"")*(AB$1&lt;&gt;""),IF(_xlfn.XLOOKUP(AB$1,Attendance_sorted!$B220:$CW220,Attendance_sorted!$B220:$CW220,"nn")&lt;&gt;"nn","•",""),"")</f>
        <v/>
      </c>
      <c r="AC221" s="1" t="str">
        <f ca="1">IF(($A221&lt;&gt;"")*(AC$1&lt;&gt;""),IF(_xlfn.XLOOKUP(AC$1,Attendance_sorted!$B220:$CW220,Attendance_sorted!$B220:$CW220,"nn")&lt;&gt;"nn","•",""),"")</f>
        <v/>
      </c>
      <c r="AD221" s="1" t="str">
        <f ca="1">IF(($A221&lt;&gt;"")*(AD$1&lt;&gt;""),IF(_xlfn.XLOOKUP(AD$1,Attendance_sorted!$B220:$CW220,Attendance_sorted!$B220:$CW220,"nn")&lt;&gt;"nn","•",""),"")</f>
        <v/>
      </c>
      <c r="AE221" s="1" t="str">
        <f ca="1">IF(($A221&lt;&gt;"")*(AE$1&lt;&gt;""),IF(_xlfn.XLOOKUP(AE$1,Attendance_sorted!$B220:$CW220,Attendance_sorted!$B220:$CW220,"nn")&lt;&gt;"nn","•",""),"")</f>
        <v/>
      </c>
      <c r="AF221" s="1" t="str">
        <f ca="1">IF(($A221&lt;&gt;"")*(AF$1&lt;&gt;""),IF(_xlfn.XLOOKUP(AF$1,Attendance_sorted!$B220:$CW220,Attendance_sorted!$B220:$CW220,"nn")&lt;&gt;"nn","•",""),"")</f>
        <v/>
      </c>
      <c r="AG221" s="1" t="str">
        <f ca="1">IF(($A221&lt;&gt;"")*(AG$1&lt;&gt;""),IF(_xlfn.XLOOKUP(AG$1,Attendance_sorted!$B220:$CW220,Attendance_sorted!$B220:$CW220,"nn")&lt;&gt;"nn","•",""),"")</f>
        <v/>
      </c>
      <c r="AH221" s="1" t="str">
        <f ca="1">IF(($A221&lt;&gt;"")*(AH$1&lt;&gt;""),IF(_xlfn.XLOOKUP(AH$1,Attendance_sorted!$B220:$CW220,Attendance_sorted!$B220:$CW220,"nn")&lt;&gt;"nn","•",""),"")</f>
        <v/>
      </c>
      <c r="AI221" s="1" t="str">
        <f ca="1">IF(($A221&lt;&gt;"")*(AI$1&lt;&gt;""),IF(_xlfn.XLOOKUP(AI$1,Attendance_sorted!$B220:$CW220,Attendance_sorted!$B220:$CW220,"nn")&lt;&gt;"nn","•",""),"")</f>
        <v/>
      </c>
      <c r="AJ221" s="1" t="str">
        <f ca="1">IF(($A221&lt;&gt;"")*(AJ$1&lt;&gt;""),IF(_xlfn.XLOOKUP(AJ$1,Attendance_sorted!$B220:$CW220,Attendance_sorted!$B220:$CW220,"nn")&lt;&gt;"nn","•",""),"")</f>
        <v/>
      </c>
      <c r="AK221" s="1" t="str">
        <f ca="1">IF(($A221&lt;&gt;"")*(AK$1&lt;&gt;""),IF(_xlfn.XLOOKUP(AK$1,Attendance_sorted!$B220:$CW220,Attendance_sorted!$B220:$CW220,"nn")&lt;&gt;"nn","•",""),"")</f>
        <v/>
      </c>
      <c r="AL221" s="1" t="str">
        <f ca="1">IF(($A221&lt;&gt;"")*(AL$1&lt;&gt;""),IF(_xlfn.XLOOKUP(AL$1,Attendance_sorted!$B220:$CW220,Attendance_sorted!$B220:$CW220,"nn")&lt;&gt;"nn","•",""),"")</f>
        <v/>
      </c>
      <c r="AM221" s="1" t="str">
        <f ca="1">IF(($A221&lt;&gt;"")*(AM$1&lt;&gt;""),IF(_xlfn.XLOOKUP(AM$1,Attendance_sorted!$B220:$CW220,Attendance_sorted!$B220:$CW220,"nn")&lt;&gt;"nn","•",""),"")</f>
        <v/>
      </c>
      <c r="AN221" s="1" t="str">
        <f ca="1">IF(($A221&lt;&gt;"")*(AN$1&lt;&gt;""),IF(_xlfn.XLOOKUP(AN$1,Attendance_sorted!$B220:$CW220,Attendance_sorted!$B220:$CW220,"nn")&lt;&gt;"nn","•",""),"")</f>
        <v/>
      </c>
      <c r="AO221" s="1" t="str">
        <f ca="1">IF(($A221&lt;&gt;"")*(AO$1&lt;&gt;""),IF(_xlfn.XLOOKUP(AO$1,Attendance_sorted!$B220:$CW220,Attendance_sorted!$B220:$CW220,"nn")&lt;&gt;"nn","•",""),"")</f>
        <v/>
      </c>
      <c r="AP221" s="1" t="str">
        <f ca="1">IF(($A221&lt;&gt;"")*(AP$1&lt;&gt;""),IF(_xlfn.XLOOKUP(AP$1,Attendance_sorted!$B220:$CW220,Attendance_sorted!$B220:$CW220,"nn")&lt;&gt;"nn","•",""),"")</f>
        <v/>
      </c>
      <c r="AQ221" s="1" t="str">
        <f ca="1">IF(($A221&lt;&gt;"")*(AQ$1&lt;&gt;""),IF(_xlfn.XLOOKUP(AQ$1,Attendance_sorted!$B220:$CW220,Attendance_sorted!$B220:$CW220,"nn")&lt;&gt;"nn","•",""),"")</f>
        <v/>
      </c>
      <c r="AR221" s="1" t="str">
        <f ca="1">IF(($A221&lt;&gt;"")*(AR$1&lt;&gt;""),IF(_xlfn.XLOOKUP(AR$1,Attendance_sorted!$B220:$CW220,Attendance_sorted!$B220:$CW220,"nn")&lt;&gt;"nn","•",""),"")</f>
        <v/>
      </c>
      <c r="AS221" s="1" t="str">
        <f ca="1">IF(($A221&lt;&gt;"")*(AS$1&lt;&gt;""),IF(_xlfn.XLOOKUP(AS$1,Attendance_sorted!$B220:$CW220,Attendance_sorted!$B220:$CW220,"nn")&lt;&gt;"nn","•",""),"")</f>
        <v/>
      </c>
      <c r="AT221" s="1" t="str">
        <f ca="1">IF(($A221&lt;&gt;"")*(AT$1&lt;&gt;""),IF(_xlfn.XLOOKUP(AT$1,Attendance_sorted!$B220:$CW220,Attendance_sorted!$B220:$CW220,"nn")&lt;&gt;"nn","•",""),"")</f>
        <v/>
      </c>
      <c r="AU221" s="1" t="str">
        <f ca="1">IF(($A221&lt;&gt;"")*(AU$1&lt;&gt;""),IF(_xlfn.XLOOKUP(AU$1,Attendance_sorted!$B220:$CW220,Attendance_sorted!$B220:$CW220,"nn")&lt;&gt;"nn","•",""),"")</f>
        <v/>
      </c>
      <c r="AV221" s="1" t="str">
        <f ca="1">IF(($A221&lt;&gt;"")*(AV$1&lt;&gt;""),IF(_xlfn.XLOOKUP(AV$1,Attendance_sorted!$B220:$CW220,Attendance_sorted!$B220:$CW220,"nn")&lt;&gt;"nn","•",""),"")</f>
        <v/>
      </c>
      <c r="AW221" s="1" t="str">
        <f ca="1">IF(($A221&lt;&gt;"")*(AW$1&lt;&gt;""),IF(_xlfn.XLOOKUP(AW$1,Attendance_sorted!$B220:$CW220,Attendance_sorted!$B220:$CW220,"nn")&lt;&gt;"nn","•",""),"")</f>
        <v/>
      </c>
      <c r="AX221" s="1" t="str">
        <f ca="1">IF(($A221&lt;&gt;"")*(AX$1&lt;&gt;""),IF(_xlfn.XLOOKUP(AX$1,Attendance_sorted!$B220:$CW220,Attendance_sorted!$B220:$CW220,"nn")&lt;&gt;"nn","•",""),"")</f>
        <v/>
      </c>
      <c r="AY221" s="1" t="str">
        <f ca="1">IF(($A221&lt;&gt;"")*(AY$1&lt;&gt;""),IF(_xlfn.XLOOKUP(AY$1,Attendance_sorted!$B220:$CW220,Attendance_sorted!$B220:$CW220,"nn")&lt;&gt;"nn","•",""),"")</f>
        <v/>
      </c>
      <c r="AZ221" s="1" t="str">
        <f ca="1">IF(($A221&lt;&gt;"")*(AZ$1&lt;&gt;""),IF(_xlfn.XLOOKUP(AZ$1,Attendance_sorted!$B220:$CW220,Attendance_sorted!$B220:$CW220,"nn")&lt;&gt;"nn","•",""),"")</f>
        <v/>
      </c>
      <c r="BA221" s="1" t="str">
        <f ca="1">IF(($A221&lt;&gt;"")*(BA$1&lt;&gt;""),IF(_xlfn.XLOOKUP(BA$1,Attendance_sorted!$B220:$CW220,Attendance_sorted!$B220:$CW220,"nn")&lt;&gt;"nn","•",""),"")</f>
        <v/>
      </c>
      <c r="BB221" s="1" t="str">
        <f ca="1">IF(($A221&lt;&gt;"")*(BB$1&lt;&gt;""),IF(_xlfn.XLOOKUP(BB$1,Attendance_sorted!$B220:$CW220,Attendance_sorted!$B220:$CW220,"nn")&lt;&gt;"nn","•",""),"")</f>
        <v/>
      </c>
      <c r="BC221" s="1" t="str">
        <f ca="1">IF(($A221&lt;&gt;"")*(BC$1&lt;&gt;""),IF(_xlfn.XLOOKUP(BC$1,Attendance_sorted!$B220:$CW220,Attendance_sorted!$B220:$CW220,"nn")&lt;&gt;"nn","•",""),"")</f>
        <v/>
      </c>
      <c r="BD221" s="1" t="str">
        <f ca="1">IF(($A221&lt;&gt;"")*(BD$1&lt;&gt;""),IF(_xlfn.XLOOKUP(BD$1,Attendance_sorted!$B220:$CW220,Attendance_sorted!$B220:$CW220,"nn")&lt;&gt;"nn","•",""),"")</f>
        <v/>
      </c>
      <c r="BE221" s="1" t="str">
        <f ca="1">IF(($A221&lt;&gt;"")*(BE$1&lt;&gt;""),IF(_xlfn.XLOOKUP(BE$1,Attendance_sorted!$B220:$CW220,Attendance_sorted!$B220:$CW220,"nn")&lt;&gt;"nn","•",""),"")</f>
        <v/>
      </c>
      <c r="BF221" s="1" t="str">
        <f ca="1">IF(($A221&lt;&gt;"")*(BF$1&lt;&gt;""),IF(_xlfn.XLOOKUP(BF$1,Attendance_sorted!$B220:$CW220,Attendance_sorted!$B220:$CW220,"nn")&lt;&gt;"nn","•",""),"")</f>
        <v/>
      </c>
      <c r="BG221" s="1" t="str">
        <f ca="1">IF(($A221&lt;&gt;"")*(BG$1&lt;&gt;""),IF(_xlfn.XLOOKUP(BG$1,Attendance_sorted!$B220:$CW220,Attendance_sorted!$B220:$CW220,"nn")&lt;&gt;"nn","•",""),"")</f>
        <v/>
      </c>
      <c r="BH221" s="1" t="str">
        <f ca="1">IF(($A221&lt;&gt;"")*(BH$1&lt;&gt;""),IF(_xlfn.XLOOKUP(BH$1,Attendance_sorted!$B220:$CW220,Attendance_sorted!$B220:$CW220,"nn")&lt;&gt;"nn","•",""),"")</f>
        <v/>
      </c>
      <c r="BI221" s="1" t="str">
        <f ca="1">IF(($A221&lt;&gt;"")*(BI$1&lt;&gt;""),IF(_xlfn.XLOOKUP(BI$1,Attendance_sorted!$B220:$CW220,Attendance_sorted!$B220:$CW220,"nn")&lt;&gt;"nn","•",""),"")</f>
        <v/>
      </c>
      <c r="BJ221" s="1" t="str">
        <f ca="1">IF(($A221&lt;&gt;"")*(BJ$1&lt;&gt;""),IF(_xlfn.XLOOKUP(BJ$1,Attendance_sorted!$B220:$CW220,Attendance_sorted!$B220:$CW220,"nn")&lt;&gt;"nn","•",""),"")</f>
        <v/>
      </c>
      <c r="BK221" s="1" t="str">
        <f ca="1">IF(($A221&lt;&gt;"")*(BK$1&lt;&gt;""),IF(_xlfn.XLOOKUP(BK$1,Attendance_sorted!$B220:$CW220,Attendance_sorted!$B220:$CW220,"nn")&lt;&gt;"nn","•",""),"")</f>
        <v/>
      </c>
      <c r="BL221" s="1" t="str">
        <f ca="1">IF(($A221&lt;&gt;"")*(BL$1&lt;&gt;""),IF(_xlfn.XLOOKUP(BL$1,Attendance_sorted!$B220:$CW220,Attendance_sorted!$B220:$CW220,"nn")&lt;&gt;"nn","•",""),"")</f>
        <v/>
      </c>
      <c r="BM221" s="1" t="str">
        <f ca="1">IF(($A221&lt;&gt;"")*(BM$1&lt;&gt;""),IF(_xlfn.XLOOKUP(BM$1,Attendance_sorted!$B220:$CW220,Attendance_sorted!$B220:$CW220,"nn")&lt;&gt;"nn","•",""),"")</f>
        <v/>
      </c>
      <c r="BN221" s="1" t="str">
        <f ca="1">IF(($A221&lt;&gt;"")*(BN$1&lt;&gt;""),IF(_xlfn.XLOOKUP(BN$1,Attendance_sorted!$B220:$CW220,Attendance_sorted!$B220:$CW220,"nn")&lt;&gt;"nn","•",""),"")</f>
        <v/>
      </c>
      <c r="BO221" s="1" t="str">
        <f ca="1">IF(($A221&lt;&gt;"")*(BO$1&lt;&gt;""),IF(_xlfn.XLOOKUP(BO$1,Attendance_sorted!$B220:$CW220,Attendance_sorted!$B220:$CW220,"nn")&lt;&gt;"nn","•",""),"")</f>
        <v/>
      </c>
      <c r="BP221" s="1" t="str">
        <f ca="1">IF(($A221&lt;&gt;"")*(BP$1&lt;&gt;""),IF(_xlfn.XLOOKUP(BP$1,Attendance_sorted!$B220:$CW220,Attendance_sorted!$B220:$CW220,"nn")&lt;&gt;"nn","•",""),"")</f>
        <v/>
      </c>
      <c r="BQ221" s="1" t="str">
        <f ca="1">IF(($A221&lt;&gt;"")*(BQ$1&lt;&gt;""),IF(_xlfn.XLOOKUP(BQ$1,Attendance_sorted!$B220:$CW220,Attendance_sorted!$B220:$CW220,"nn")&lt;&gt;"nn","•",""),"")</f>
        <v/>
      </c>
      <c r="BR221" s="1" t="str">
        <f ca="1">IF(($A221&lt;&gt;"")*(BR$1&lt;&gt;""),IF(_xlfn.XLOOKUP(BR$1,Attendance_sorted!$B220:$CW220,Attendance_sorted!$B220:$CW220,"nn")&lt;&gt;"nn","•",""),"")</f>
        <v/>
      </c>
      <c r="BS221" s="1" t="str">
        <f ca="1">IF(($A221&lt;&gt;"")*(BS$1&lt;&gt;""),IF(_xlfn.XLOOKUP(BS$1,Attendance_sorted!$B220:$CW220,Attendance_sorted!$B220:$CW220,"nn")&lt;&gt;"nn","•",""),"")</f>
        <v/>
      </c>
      <c r="BT221" s="1" t="str">
        <f ca="1">IF(($A221&lt;&gt;"")*(BT$1&lt;&gt;""),IF(_xlfn.XLOOKUP(BT$1,Attendance_sorted!$B220:$CW220,Attendance_sorted!$B220:$CW220,"nn")&lt;&gt;"nn","•",""),"")</f>
        <v/>
      </c>
      <c r="BU221" s="1" t="str">
        <f ca="1">IF(($A221&lt;&gt;"")*(BU$1&lt;&gt;""),IF(_xlfn.XLOOKUP(BU$1,Attendance_sorted!$B220:$CW220,Attendance_sorted!$B220:$CW220,"nn")&lt;&gt;"nn","•",""),"")</f>
        <v/>
      </c>
      <c r="BV221" s="1" t="str">
        <f ca="1">IF(($A221&lt;&gt;"")*(BV$1&lt;&gt;""),IF(_xlfn.XLOOKUP(BV$1,Attendance_sorted!$B220:$CW220,Attendance_sorted!$B220:$CW220,"nn")&lt;&gt;"nn","•",""),"")</f>
        <v/>
      </c>
      <c r="BW221" s="1" t="str">
        <f ca="1">IF(($A221&lt;&gt;"")*(BW$1&lt;&gt;""),IF(_xlfn.XLOOKUP(BW$1,Attendance_sorted!$B220:$CW220,Attendance_sorted!$B220:$CW220,"nn")&lt;&gt;"nn","•",""),"")</f>
        <v/>
      </c>
      <c r="BX221" s="1" t="str">
        <f ca="1">IF(($A221&lt;&gt;"")*(BX$1&lt;&gt;""),IF(_xlfn.XLOOKUP(BX$1,Attendance_sorted!$B220:$CW220,Attendance_sorted!$B220:$CW220,"nn")&lt;&gt;"nn","•",""),"")</f>
        <v/>
      </c>
      <c r="BY221" s="1" t="str">
        <f ca="1">IF(($A221&lt;&gt;"")*(BY$1&lt;&gt;""),IF(_xlfn.XLOOKUP(BY$1,Attendance_sorted!$B220:$CW220,Attendance_sorted!$B220:$CW220,"nn")&lt;&gt;"nn","•",""),"")</f>
        <v/>
      </c>
      <c r="BZ221" s="1" t="str">
        <f ca="1">IF(($A221&lt;&gt;"")*(BZ$1&lt;&gt;""),IF(_xlfn.XLOOKUP(BZ$1,Attendance_sorted!$B220:$CW220,Attendance_sorted!$B220:$CW220,"nn")&lt;&gt;"nn","•",""),"")</f>
        <v/>
      </c>
      <c r="CA221" s="1" t="str">
        <f ca="1">IF(($A221&lt;&gt;"")*(CA$1&lt;&gt;""),IF(_xlfn.XLOOKUP(CA$1,Attendance_sorted!$B220:$CW220,Attendance_sorted!$B220:$CW220,"nn")&lt;&gt;"nn","•",""),"")</f>
        <v/>
      </c>
      <c r="CB221" s="1" t="str">
        <f ca="1">IF(($A221&lt;&gt;"")*(CB$1&lt;&gt;""),IF(_xlfn.XLOOKUP(CB$1,Attendance_sorted!$B220:$CW220,Attendance_sorted!$B220:$CW220,"nn")&lt;&gt;"nn","•",""),"")</f>
        <v/>
      </c>
      <c r="CC221" s="1" t="str">
        <f ca="1">IF(($A221&lt;&gt;"")*(CC$1&lt;&gt;""),IF(_xlfn.XLOOKUP(CC$1,Attendance_sorted!$B220:$CW220,Attendance_sorted!$B220:$CW220,"nn")&lt;&gt;"nn","•",""),"")</f>
        <v/>
      </c>
      <c r="CD221" s="1" t="str">
        <f ca="1">IF(($A221&lt;&gt;"")*(CD$1&lt;&gt;""),IF(_xlfn.XLOOKUP(CD$1,Attendance_sorted!$B220:$CW220,Attendance_sorted!$B220:$CW220,"nn")&lt;&gt;"nn","•",""),"")</f>
        <v/>
      </c>
      <c r="CE221" s="1" t="str">
        <f ca="1">IF(($A221&lt;&gt;"")*(CE$1&lt;&gt;""),IF(_xlfn.XLOOKUP(CE$1,Attendance_sorted!$B220:$CW220,Attendance_sorted!$B220:$CW220,"nn")&lt;&gt;"nn","•",""),"")</f>
        <v/>
      </c>
      <c r="CF221" s="1" t="str">
        <f ca="1">IF(($A221&lt;&gt;"")*(CF$1&lt;&gt;""),IF(_xlfn.XLOOKUP(CF$1,Attendance_sorted!$B220:$CW220,Attendance_sorted!$B220:$CW220,"nn")&lt;&gt;"nn","•",""),"")</f>
        <v/>
      </c>
      <c r="CG221" s="1" t="str">
        <f ca="1">IF(($A221&lt;&gt;"")*(CG$1&lt;&gt;""),IF(_xlfn.XLOOKUP(CG$1,Attendance_sorted!$B220:$CW220,Attendance_sorted!$B220:$CW220,"nn")&lt;&gt;"nn","•",""),"")</f>
        <v/>
      </c>
      <c r="CH221" s="1" t="str">
        <f ca="1">IF(($A221&lt;&gt;"")*(CH$1&lt;&gt;""),IF(_xlfn.XLOOKUP(CH$1,Attendance_sorted!$B220:$CW220,Attendance_sorted!$B220:$CW220,"nn")&lt;&gt;"nn","•",""),"")</f>
        <v/>
      </c>
      <c r="CI221" s="1" t="str">
        <f ca="1">IF(($A221&lt;&gt;"")*(CI$1&lt;&gt;""),IF(_xlfn.XLOOKUP(CI$1,Attendance_sorted!$B220:$CW220,Attendance_sorted!$B220:$CW220,"nn")&lt;&gt;"nn","•",""),"")</f>
        <v/>
      </c>
      <c r="CJ221" s="1" t="str">
        <f ca="1">IF(($A221&lt;&gt;"")*(CJ$1&lt;&gt;""),IF(_xlfn.XLOOKUP(CJ$1,Attendance_sorted!$B220:$CW220,Attendance_sorted!$B220:$CW220,"nn")&lt;&gt;"nn","•",""),"")</f>
        <v/>
      </c>
      <c r="CK221" s="1" t="str">
        <f ca="1">IF(($A221&lt;&gt;"")*(CK$1&lt;&gt;""),IF(_xlfn.XLOOKUP(CK$1,Attendance_sorted!$B220:$CW220,Attendance_sorted!$B220:$CW220,"nn")&lt;&gt;"nn","•",""),"")</f>
        <v/>
      </c>
      <c r="CL221" s="1" t="str">
        <f ca="1">IF(($A221&lt;&gt;"")*(CL$1&lt;&gt;""),IF(_xlfn.XLOOKUP(CL$1,Attendance_sorted!$B220:$CW220,Attendance_sorted!$B220:$CW220,"nn")&lt;&gt;"nn","•",""),"")</f>
        <v/>
      </c>
      <c r="CM221" s="1" t="str">
        <f ca="1">IF(($A221&lt;&gt;"")*(CM$1&lt;&gt;""),IF(_xlfn.XLOOKUP(CM$1,Attendance_sorted!$B220:$CW220,Attendance_sorted!$B220:$CW220,"nn")&lt;&gt;"nn","•",""),"")</f>
        <v/>
      </c>
      <c r="CN221" s="1" t="str">
        <f ca="1">IF(($A221&lt;&gt;"")*(CN$1&lt;&gt;""),IF(_xlfn.XLOOKUP(CN$1,Attendance_sorted!$B220:$CW220,Attendance_sorted!$B220:$CW220,"nn")&lt;&gt;"nn","•",""),"")</f>
        <v/>
      </c>
      <c r="CO221" s="1" t="str">
        <f ca="1">IF(($A221&lt;&gt;"")*(CO$1&lt;&gt;""),IF(_xlfn.XLOOKUP(CO$1,Attendance_sorted!$B220:$CW220,Attendance_sorted!$B220:$CW220,"nn")&lt;&gt;"nn","•",""),"")</f>
        <v/>
      </c>
      <c r="CP221" s="1" t="str">
        <f ca="1">IF(($A221&lt;&gt;"")*(CP$1&lt;&gt;""),IF(_xlfn.XLOOKUP(CP$1,Attendance_sorted!$B220:$CW220,Attendance_sorted!$B220:$CW220,"nn")&lt;&gt;"nn","•",""),"")</f>
        <v/>
      </c>
      <c r="CQ221" s="1" t="str">
        <f ca="1">IF(($A221&lt;&gt;"")*(CQ$1&lt;&gt;""),IF(_xlfn.XLOOKUP(CQ$1,Attendance_sorted!$B220:$CW220,Attendance_sorted!$B220:$CW220,"nn")&lt;&gt;"nn","•",""),"")</f>
        <v/>
      </c>
      <c r="CR221" s="1" t="str">
        <f ca="1">IF(($A221&lt;&gt;"")*(CR$1&lt;&gt;""),IF(_xlfn.XLOOKUP(CR$1,Attendance_sorted!$B220:$CW220,Attendance_sorted!$B220:$CW220,"nn")&lt;&gt;"nn","•",""),"")</f>
        <v/>
      </c>
      <c r="CS221" s="1" t="str">
        <f ca="1">IF(($A221&lt;&gt;"")*(CS$1&lt;&gt;""),IF(_xlfn.XLOOKUP(CS$1,Attendance_sorted!$B220:$CW220,Attendance_sorted!$B220:$CW220,"nn")&lt;&gt;"nn","•",""),"")</f>
        <v/>
      </c>
      <c r="CT221" s="1" t="str">
        <f ca="1">IF(($A221&lt;&gt;"")*(CT$1&lt;&gt;""),IF(_xlfn.XLOOKUP(CT$1,Attendance_sorted!$B220:$CW220,Attendance_sorted!$B220:$CW220,"nn")&lt;&gt;"nn","•",""),"")</f>
        <v/>
      </c>
      <c r="CU221" s="1" t="str">
        <f ca="1">IF(($A221&lt;&gt;"")*(CU$1&lt;&gt;""),IF(_xlfn.XLOOKUP(CU$1,Attendance_sorted!$B220:$CW220,Attendance_sorted!$B220:$CW220,"nn")&lt;&gt;"nn","•",""),"")</f>
        <v/>
      </c>
      <c r="CV221" s="1" t="str">
        <f ca="1">IF(($A221&lt;&gt;"")*(CV$1&lt;&gt;""),IF(_xlfn.XLOOKUP(CV$1,Attendance_sorted!$B220:$CW220,Attendance_sorted!$B220:$CW220,"nn")&lt;&gt;"nn","•",""),"")</f>
        <v/>
      </c>
      <c r="CW221" s="1" t="str">
        <f ca="1">IF(($A221&lt;&gt;"")*(CW$1&lt;&gt;""),IF(_xlfn.XLOOKUP(CW$1,Attendance_sorted!$B220:$CW220,Attendance_sorted!$B220:$CW220,"nn")&lt;&gt;"nn","•",""),"")</f>
        <v/>
      </c>
    </row>
    <row r="222" spans="1:101">
      <c r="A222" s="1">
        <v>819</v>
      </c>
      <c r="B222" s="1" t="str">
        <f ca="1">IF(($A222&lt;&gt;"")*(B$1&lt;&gt;""),IF(_xlfn.XLOOKUP(B$1,Attendance_sorted!$B221:$CW221,Attendance_sorted!$B221:$CW221,"nn")&lt;&gt;"nn","•",""),"")</f>
        <v/>
      </c>
      <c r="C222" s="1" t="str">
        <f ca="1">IF(($A222&lt;&gt;"")*(C$1&lt;&gt;""),IF(_xlfn.XLOOKUP(C$1,Attendance_sorted!$B221:$CW221,Attendance_sorted!$B221:$CW221,"nn")&lt;&gt;"nn","•",""),"")</f>
        <v/>
      </c>
      <c r="D222" s="1" t="str">
        <f ca="1">IF(($A222&lt;&gt;"")*(D$1&lt;&gt;""),IF(_xlfn.XLOOKUP(D$1,Attendance_sorted!$B221:$CW221,Attendance_sorted!$B221:$CW221,"nn")&lt;&gt;"nn","•",""),"")</f>
        <v/>
      </c>
      <c r="E222" s="1" t="str">
        <f ca="1">IF(($A222&lt;&gt;"")*(E$1&lt;&gt;""),IF(_xlfn.XLOOKUP(E$1,Attendance_sorted!$B221:$CW221,Attendance_sorted!$B221:$CW221,"nn")&lt;&gt;"nn","•",""),"")</f>
        <v/>
      </c>
      <c r="F222" s="1" t="str">
        <f ca="1">IF(($A222&lt;&gt;"")*(F$1&lt;&gt;""),IF(_xlfn.XLOOKUP(F$1,Attendance_sorted!$B221:$CW221,Attendance_sorted!$B221:$CW221,"nn")&lt;&gt;"nn","•",""),"")</f>
        <v/>
      </c>
      <c r="G222" s="1" t="str">
        <f ca="1">IF(($A222&lt;&gt;"")*(G$1&lt;&gt;""),IF(_xlfn.XLOOKUP(G$1,Attendance_sorted!$B221:$CW221,Attendance_sorted!$B221:$CW221,"nn")&lt;&gt;"nn","•",""),"")</f>
        <v>•</v>
      </c>
      <c r="H222" s="1" t="str">
        <f ca="1">IF(($A222&lt;&gt;"")*(H$1&lt;&gt;""),IF(_xlfn.XLOOKUP(H$1,Attendance_sorted!$B221:$CW221,Attendance_sorted!$B221:$CW221,"nn")&lt;&gt;"nn","•",""),"")</f>
        <v/>
      </c>
      <c r="I222" s="1" t="str">
        <f ca="1">IF(($A222&lt;&gt;"")*(I$1&lt;&gt;""),IF(_xlfn.XLOOKUP(I$1,Attendance_sorted!$B221:$CW221,Attendance_sorted!$B221:$CW221,"nn")&lt;&gt;"nn","•",""),"")</f>
        <v/>
      </c>
      <c r="J222" s="1" t="str">
        <f ca="1">IF(($A222&lt;&gt;"")*(J$1&lt;&gt;""),IF(_xlfn.XLOOKUP(J$1,Attendance_sorted!$B221:$CW221,Attendance_sorted!$B221:$CW221,"nn")&lt;&gt;"nn","•",""),"")</f>
        <v/>
      </c>
      <c r="K222" s="1" t="str">
        <f ca="1">IF(($A222&lt;&gt;"")*(K$1&lt;&gt;""),IF(_xlfn.XLOOKUP(K$1,Attendance_sorted!$B221:$CW221,Attendance_sorted!$B221:$CW221,"nn")&lt;&gt;"nn","•",""),"")</f>
        <v/>
      </c>
      <c r="L222" s="1" t="str">
        <f ca="1">IF(($A222&lt;&gt;"")*(L$1&lt;&gt;""),IF(_xlfn.XLOOKUP(L$1,Attendance_sorted!$B221:$CW221,Attendance_sorted!$B221:$CW221,"nn")&lt;&gt;"nn","•",""),"")</f>
        <v/>
      </c>
      <c r="M222" s="1" t="str">
        <f ca="1">IF(($A222&lt;&gt;"")*(M$1&lt;&gt;""),IF(_xlfn.XLOOKUP(M$1,Attendance_sorted!$B221:$CW221,Attendance_sorted!$B221:$CW221,"nn")&lt;&gt;"nn","•",""),"")</f>
        <v/>
      </c>
      <c r="N222" s="1" t="str">
        <f ca="1">IF(($A222&lt;&gt;"")*(N$1&lt;&gt;""),IF(_xlfn.XLOOKUP(N$1,Attendance_sorted!$B221:$CW221,Attendance_sorted!$B221:$CW221,"nn")&lt;&gt;"nn","•",""),"")</f>
        <v/>
      </c>
      <c r="O222" s="1" t="str">
        <f ca="1">IF(($A222&lt;&gt;"")*(O$1&lt;&gt;""),IF(_xlfn.XLOOKUP(O$1,Attendance_sorted!$B221:$CW221,Attendance_sorted!$B221:$CW221,"nn")&lt;&gt;"nn","•",""),"")</f>
        <v/>
      </c>
      <c r="P222" s="1" t="str">
        <f ca="1">IF(($A222&lt;&gt;"")*(P$1&lt;&gt;""),IF(_xlfn.XLOOKUP(P$1,Attendance_sorted!$B221:$CW221,Attendance_sorted!$B221:$CW221,"nn")&lt;&gt;"nn","•",""),"")</f>
        <v/>
      </c>
      <c r="Q222" s="1" t="str">
        <f ca="1">IF(($A222&lt;&gt;"")*(Q$1&lt;&gt;""),IF(_xlfn.XLOOKUP(Q$1,Attendance_sorted!$B221:$CW221,Attendance_sorted!$B221:$CW221,"nn")&lt;&gt;"nn","•",""),"")</f>
        <v/>
      </c>
      <c r="R222" s="1" t="str">
        <f ca="1">IF(($A222&lt;&gt;"")*(R$1&lt;&gt;""),IF(_xlfn.XLOOKUP(R$1,Attendance_sorted!$B221:$CW221,Attendance_sorted!$B221:$CW221,"nn")&lt;&gt;"nn","•",""),"")</f>
        <v>•</v>
      </c>
      <c r="S222" s="1" t="str">
        <f ca="1">IF(($A222&lt;&gt;"")*(S$1&lt;&gt;""),IF(_xlfn.XLOOKUP(S$1,Attendance_sorted!$B221:$CW221,Attendance_sorted!$B221:$CW221,"nn")&lt;&gt;"nn","•",""),"")</f>
        <v/>
      </c>
      <c r="T222" s="1" t="str">
        <f ca="1">IF(($A222&lt;&gt;"")*(T$1&lt;&gt;""),IF(_xlfn.XLOOKUP(T$1,Attendance_sorted!$B221:$CW221,Attendance_sorted!$B221:$CW221,"nn")&lt;&gt;"nn","•",""),"")</f>
        <v/>
      </c>
      <c r="U222" s="1" t="str">
        <f ca="1">IF(($A222&lt;&gt;"")*(U$1&lt;&gt;""),IF(_xlfn.XLOOKUP(U$1,Attendance_sorted!$B221:$CW221,Attendance_sorted!$B221:$CW221,"nn")&lt;&gt;"nn","•",""),"")</f>
        <v/>
      </c>
      <c r="V222" s="1" t="str">
        <f ca="1">IF(($A222&lt;&gt;"")*(V$1&lt;&gt;""),IF(_xlfn.XLOOKUP(V$1,Attendance_sorted!$B221:$CW221,Attendance_sorted!$B221:$CW221,"nn")&lt;&gt;"nn","•",""),"")</f>
        <v/>
      </c>
      <c r="W222" s="1" t="str">
        <f ca="1">IF(($A222&lt;&gt;"")*(W$1&lt;&gt;""),IF(_xlfn.XLOOKUP(W$1,Attendance_sorted!$B221:$CW221,Attendance_sorted!$B221:$CW221,"nn")&lt;&gt;"nn","•",""),"")</f>
        <v/>
      </c>
      <c r="X222" s="1" t="str">
        <f ca="1">IF(($A222&lt;&gt;"")*(X$1&lt;&gt;""),IF(_xlfn.XLOOKUP(X$1,Attendance_sorted!$B221:$CW221,Attendance_sorted!$B221:$CW221,"nn")&lt;&gt;"nn","•",""),"")</f>
        <v/>
      </c>
      <c r="Y222" s="1" t="str">
        <f ca="1">IF(($A222&lt;&gt;"")*(Y$1&lt;&gt;""),IF(_xlfn.XLOOKUP(Y$1,Attendance_sorted!$B221:$CW221,Attendance_sorted!$B221:$CW221,"nn")&lt;&gt;"nn","•",""),"")</f>
        <v/>
      </c>
      <c r="Z222" s="1" t="str">
        <f ca="1">IF(($A222&lt;&gt;"")*(Z$1&lt;&gt;""),IF(_xlfn.XLOOKUP(Z$1,Attendance_sorted!$B221:$CW221,Attendance_sorted!$B221:$CW221,"nn")&lt;&gt;"nn","•",""),"")</f>
        <v/>
      </c>
      <c r="AA222" s="1" t="str">
        <f ca="1">IF(($A222&lt;&gt;"")*(AA$1&lt;&gt;""),IF(_xlfn.XLOOKUP(AA$1,Attendance_sorted!$B221:$CW221,Attendance_sorted!$B221:$CW221,"nn")&lt;&gt;"nn","•",""),"")</f>
        <v/>
      </c>
      <c r="AB222" s="1" t="str">
        <f ca="1">IF(($A222&lt;&gt;"")*(AB$1&lt;&gt;""),IF(_xlfn.XLOOKUP(AB$1,Attendance_sorted!$B221:$CW221,Attendance_sorted!$B221:$CW221,"nn")&lt;&gt;"nn","•",""),"")</f>
        <v/>
      </c>
      <c r="AC222" s="1" t="str">
        <f ca="1">IF(($A222&lt;&gt;"")*(AC$1&lt;&gt;""),IF(_xlfn.XLOOKUP(AC$1,Attendance_sorted!$B221:$CW221,Attendance_sorted!$B221:$CW221,"nn")&lt;&gt;"nn","•",""),"")</f>
        <v/>
      </c>
      <c r="AD222" s="1" t="str">
        <f ca="1">IF(($A222&lt;&gt;"")*(AD$1&lt;&gt;""),IF(_xlfn.XLOOKUP(AD$1,Attendance_sorted!$B221:$CW221,Attendance_sorted!$B221:$CW221,"nn")&lt;&gt;"nn","•",""),"")</f>
        <v/>
      </c>
      <c r="AE222" s="1" t="str">
        <f ca="1">IF(($A222&lt;&gt;"")*(AE$1&lt;&gt;""),IF(_xlfn.XLOOKUP(AE$1,Attendance_sorted!$B221:$CW221,Attendance_sorted!$B221:$CW221,"nn")&lt;&gt;"nn","•",""),"")</f>
        <v/>
      </c>
      <c r="AF222" s="1" t="str">
        <f ca="1">IF(($A222&lt;&gt;"")*(AF$1&lt;&gt;""),IF(_xlfn.XLOOKUP(AF$1,Attendance_sorted!$B221:$CW221,Attendance_sorted!$B221:$CW221,"nn")&lt;&gt;"nn","•",""),"")</f>
        <v/>
      </c>
      <c r="AG222" s="1" t="str">
        <f ca="1">IF(($A222&lt;&gt;"")*(AG$1&lt;&gt;""),IF(_xlfn.XLOOKUP(AG$1,Attendance_sorted!$B221:$CW221,Attendance_sorted!$B221:$CW221,"nn")&lt;&gt;"nn","•",""),"")</f>
        <v/>
      </c>
      <c r="AH222" s="1" t="str">
        <f ca="1">IF(($A222&lt;&gt;"")*(AH$1&lt;&gt;""),IF(_xlfn.XLOOKUP(AH$1,Attendance_sorted!$B221:$CW221,Attendance_sorted!$B221:$CW221,"nn")&lt;&gt;"nn","•",""),"")</f>
        <v/>
      </c>
      <c r="AI222" s="1" t="str">
        <f ca="1">IF(($A222&lt;&gt;"")*(AI$1&lt;&gt;""),IF(_xlfn.XLOOKUP(AI$1,Attendance_sorted!$B221:$CW221,Attendance_sorted!$B221:$CW221,"nn")&lt;&gt;"nn","•",""),"")</f>
        <v/>
      </c>
      <c r="AJ222" s="1" t="str">
        <f ca="1">IF(($A222&lt;&gt;"")*(AJ$1&lt;&gt;""),IF(_xlfn.XLOOKUP(AJ$1,Attendance_sorted!$B221:$CW221,Attendance_sorted!$B221:$CW221,"nn")&lt;&gt;"nn","•",""),"")</f>
        <v/>
      </c>
      <c r="AK222" s="1" t="str">
        <f ca="1">IF(($A222&lt;&gt;"")*(AK$1&lt;&gt;""),IF(_xlfn.XLOOKUP(AK$1,Attendance_sorted!$B221:$CW221,Attendance_sorted!$B221:$CW221,"nn")&lt;&gt;"nn","•",""),"")</f>
        <v/>
      </c>
      <c r="AL222" s="1" t="str">
        <f ca="1">IF(($A222&lt;&gt;"")*(AL$1&lt;&gt;""),IF(_xlfn.XLOOKUP(AL$1,Attendance_sorted!$B221:$CW221,Attendance_sorted!$B221:$CW221,"nn")&lt;&gt;"nn","•",""),"")</f>
        <v/>
      </c>
      <c r="AM222" s="1" t="str">
        <f ca="1">IF(($A222&lt;&gt;"")*(AM$1&lt;&gt;""),IF(_xlfn.XLOOKUP(AM$1,Attendance_sorted!$B221:$CW221,Attendance_sorted!$B221:$CW221,"nn")&lt;&gt;"nn","•",""),"")</f>
        <v/>
      </c>
      <c r="AN222" s="1" t="str">
        <f ca="1">IF(($A222&lt;&gt;"")*(AN$1&lt;&gt;""),IF(_xlfn.XLOOKUP(AN$1,Attendance_sorted!$B221:$CW221,Attendance_sorted!$B221:$CW221,"nn")&lt;&gt;"nn","•",""),"")</f>
        <v/>
      </c>
      <c r="AO222" s="1" t="str">
        <f ca="1">IF(($A222&lt;&gt;"")*(AO$1&lt;&gt;""),IF(_xlfn.XLOOKUP(AO$1,Attendance_sorted!$B221:$CW221,Attendance_sorted!$B221:$CW221,"nn")&lt;&gt;"nn","•",""),"")</f>
        <v/>
      </c>
      <c r="AP222" s="1" t="str">
        <f ca="1">IF(($A222&lt;&gt;"")*(AP$1&lt;&gt;""),IF(_xlfn.XLOOKUP(AP$1,Attendance_sorted!$B221:$CW221,Attendance_sorted!$B221:$CW221,"nn")&lt;&gt;"nn","•",""),"")</f>
        <v/>
      </c>
      <c r="AQ222" s="1" t="str">
        <f ca="1">IF(($A222&lt;&gt;"")*(AQ$1&lt;&gt;""),IF(_xlfn.XLOOKUP(AQ$1,Attendance_sorted!$B221:$CW221,Attendance_sorted!$B221:$CW221,"nn")&lt;&gt;"nn","•",""),"")</f>
        <v/>
      </c>
      <c r="AR222" s="1" t="str">
        <f ca="1">IF(($A222&lt;&gt;"")*(AR$1&lt;&gt;""),IF(_xlfn.XLOOKUP(AR$1,Attendance_sorted!$B221:$CW221,Attendance_sorted!$B221:$CW221,"nn")&lt;&gt;"nn","•",""),"")</f>
        <v/>
      </c>
      <c r="AS222" s="1" t="str">
        <f ca="1">IF(($A222&lt;&gt;"")*(AS$1&lt;&gt;""),IF(_xlfn.XLOOKUP(AS$1,Attendance_sorted!$B221:$CW221,Attendance_sorted!$B221:$CW221,"nn")&lt;&gt;"nn","•",""),"")</f>
        <v/>
      </c>
      <c r="AT222" s="1" t="str">
        <f ca="1">IF(($A222&lt;&gt;"")*(AT$1&lt;&gt;""),IF(_xlfn.XLOOKUP(AT$1,Attendance_sorted!$B221:$CW221,Attendance_sorted!$B221:$CW221,"nn")&lt;&gt;"nn","•",""),"")</f>
        <v/>
      </c>
      <c r="AU222" s="1" t="str">
        <f ca="1">IF(($A222&lt;&gt;"")*(AU$1&lt;&gt;""),IF(_xlfn.XLOOKUP(AU$1,Attendance_sorted!$B221:$CW221,Attendance_sorted!$B221:$CW221,"nn")&lt;&gt;"nn","•",""),"")</f>
        <v/>
      </c>
      <c r="AV222" s="1" t="str">
        <f ca="1">IF(($A222&lt;&gt;"")*(AV$1&lt;&gt;""),IF(_xlfn.XLOOKUP(AV$1,Attendance_sorted!$B221:$CW221,Attendance_sorted!$B221:$CW221,"nn")&lt;&gt;"nn","•",""),"")</f>
        <v/>
      </c>
      <c r="AW222" s="1" t="str">
        <f ca="1">IF(($A222&lt;&gt;"")*(AW$1&lt;&gt;""),IF(_xlfn.XLOOKUP(AW$1,Attendance_sorted!$B221:$CW221,Attendance_sorted!$B221:$CW221,"nn")&lt;&gt;"nn","•",""),"")</f>
        <v/>
      </c>
      <c r="AX222" s="1" t="str">
        <f ca="1">IF(($A222&lt;&gt;"")*(AX$1&lt;&gt;""),IF(_xlfn.XLOOKUP(AX$1,Attendance_sorted!$B221:$CW221,Attendance_sorted!$B221:$CW221,"nn")&lt;&gt;"nn","•",""),"")</f>
        <v/>
      </c>
      <c r="AY222" s="1" t="str">
        <f ca="1">IF(($A222&lt;&gt;"")*(AY$1&lt;&gt;""),IF(_xlfn.XLOOKUP(AY$1,Attendance_sorted!$B221:$CW221,Attendance_sorted!$B221:$CW221,"nn")&lt;&gt;"nn","•",""),"")</f>
        <v/>
      </c>
      <c r="AZ222" s="1" t="str">
        <f ca="1">IF(($A222&lt;&gt;"")*(AZ$1&lt;&gt;""),IF(_xlfn.XLOOKUP(AZ$1,Attendance_sorted!$B221:$CW221,Attendance_sorted!$B221:$CW221,"nn")&lt;&gt;"nn","•",""),"")</f>
        <v/>
      </c>
      <c r="BA222" s="1" t="str">
        <f ca="1">IF(($A222&lt;&gt;"")*(BA$1&lt;&gt;""),IF(_xlfn.XLOOKUP(BA$1,Attendance_sorted!$B221:$CW221,Attendance_sorted!$B221:$CW221,"nn")&lt;&gt;"nn","•",""),"")</f>
        <v/>
      </c>
      <c r="BB222" s="1" t="str">
        <f ca="1">IF(($A222&lt;&gt;"")*(BB$1&lt;&gt;""),IF(_xlfn.XLOOKUP(BB$1,Attendance_sorted!$B221:$CW221,Attendance_sorted!$B221:$CW221,"nn")&lt;&gt;"nn","•",""),"")</f>
        <v/>
      </c>
      <c r="BC222" s="1" t="str">
        <f ca="1">IF(($A222&lt;&gt;"")*(BC$1&lt;&gt;""),IF(_xlfn.XLOOKUP(BC$1,Attendance_sorted!$B221:$CW221,Attendance_sorted!$B221:$CW221,"nn")&lt;&gt;"nn","•",""),"")</f>
        <v/>
      </c>
      <c r="BD222" s="1" t="str">
        <f ca="1">IF(($A222&lt;&gt;"")*(BD$1&lt;&gt;""),IF(_xlfn.XLOOKUP(BD$1,Attendance_sorted!$B221:$CW221,Attendance_sorted!$B221:$CW221,"nn")&lt;&gt;"nn","•",""),"")</f>
        <v/>
      </c>
      <c r="BE222" s="1" t="str">
        <f ca="1">IF(($A222&lt;&gt;"")*(BE$1&lt;&gt;""),IF(_xlfn.XLOOKUP(BE$1,Attendance_sorted!$B221:$CW221,Attendance_sorted!$B221:$CW221,"nn")&lt;&gt;"nn","•",""),"")</f>
        <v/>
      </c>
      <c r="BF222" s="1" t="str">
        <f ca="1">IF(($A222&lt;&gt;"")*(BF$1&lt;&gt;""),IF(_xlfn.XLOOKUP(BF$1,Attendance_sorted!$B221:$CW221,Attendance_sorted!$B221:$CW221,"nn")&lt;&gt;"nn","•",""),"")</f>
        <v/>
      </c>
      <c r="BG222" s="1" t="str">
        <f ca="1">IF(($A222&lt;&gt;"")*(BG$1&lt;&gt;""),IF(_xlfn.XLOOKUP(BG$1,Attendance_sorted!$B221:$CW221,Attendance_sorted!$B221:$CW221,"nn")&lt;&gt;"nn","•",""),"")</f>
        <v/>
      </c>
      <c r="BH222" s="1" t="str">
        <f ca="1">IF(($A222&lt;&gt;"")*(BH$1&lt;&gt;""),IF(_xlfn.XLOOKUP(BH$1,Attendance_sorted!$B221:$CW221,Attendance_sorted!$B221:$CW221,"nn")&lt;&gt;"nn","•",""),"")</f>
        <v/>
      </c>
      <c r="BI222" s="1" t="str">
        <f ca="1">IF(($A222&lt;&gt;"")*(BI$1&lt;&gt;""),IF(_xlfn.XLOOKUP(BI$1,Attendance_sorted!$B221:$CW221,Attendance_sorted!$B221:$CW221,"nn")&lt;&gt;"nn","•",""),"")</f>
        <v/>
      </c>
      <c r="BJ222" s="1" t="str">
        <f ca="1">IF(($A222&lt;&gt;"")*(BJ$1&lt;&gt;""),IF(_xlfn.XLOOKUP(BJ$1,Attendance_sorted!$B221:$CW221,Attendance_sorted!$B221:$CW221,"nn")&lt;&gt;"nn","•",""),"")</f>
        <v/>
      </c>
      <c r="BK222" s="1" t="str">
        <f ca="1">IF(($A222&lt;&gt;"")*(BK$1&lt;&gt;""),IF(_xlfn.XLOOKUP(BK$1,Attendance_sorted!$B221:$CW221,Attendance_sorted!$B221:$CW221,"nn")&lt;&gt;"nn","•",""),"")</f>
        <v/>
      </c>
      <c r="BL222" s="1" t="str">
        <f ca="1">IF(($A222&lt;&gt;"")*(BL$1&lt;&gt;""),IF(_xlfn.XLOOKUP(BL$1,Attendance_sorted!$B221:$CW221,Attendance_sorted!$B221:$CW221,"nn")&lt;&gt;"nn","•",""),"")</f>
        <v/>
      </c>
      <c r="BM222" s="1" t="str">
        <f ca="1">IF(($A222&lt;&gt;"")*(BM$1&lt;&gt;""),IF(_xlfn.XLOOKUP(BM$1,Attendance_sorted!$B221:$CW221,Attendance_sorted!$B221:$CW221,"nn")&lt;&gt;"nn","•",""),"")</f>
        <v/>
      </c>
      <c r="BN222" s="1" t="str">
        <f ca="1">IF(($A222&lt;&gt;"")*(BN$1&lt;&gt;""),IF(_xlfn.XLOOKUP(BN$1,Attendance_sorted!$B221:$CW221,Attendance_sorted!$B221:$CW221,"nn")&lt;&gt;"nn","•",""),"")</f>
        <v/>
      </c>
      <c r="BO222" s="1" t="str">
        <f ca="1">IF(($A222&lt;&gt;"")*(BO$1&lt;&gt;""),IF(_xlfn.XLOOKUP(BO$1,Attendance_sorted!$B221:$CW221,Attendance_sorted!$B221:$CW221,"nn")&lt;&gt;"nn","•",""),"")</f>
        <v/>
      </c>
      <c r="BP222" s="1" t="str">
        <f ca="1">IF(($A222&lt;&gt;"")*(BP$1&lt;&gt;""),IF(_xlfn.XLOOKUP(BP$1,Attendance_sorted!$B221:$CW221,Attendance_sorted!$B221:$CW221,"nn")&lt;&gt;"nn","•",""),"")</f>
        <v/>
      </c>
      <c r="BQ222" s="1" t="str">
        <f ca="1">IF(($A222&lt;&gt;"")*(BQ$1&lt;&gt;""),IF(_xlfn.XLOOKUP(BQ$1,Attendance_sorted!$B221:$CW221,Attendance_sorted!$B221:$CW221,"nn")&lt;&gt;"nn","•",""),"")</f>
        <v/>
      </c>
      <c r="BR222" s="1" t="str">
        <f ca="1">IF(($A222&lt;&gt;"")*(BR$1&lt;&gt;""),IF(_xlfn.XLOOKUP(BR$1,Attendance_sorted!$B221:$CW221,Attendance_sorted!$B221:$CW221,"nn")&lt;&gt;"nn","•",""),"")</f>
        <v/>
      </c>
      <c r="BS222" s="1" t="str">
        <f ca="1">IF(($A222&lt;&gt;"")*(BS$1&lt;&gt;""),IF(_xlfn.XLOOKUP(BS$1,Attendance_sorted!$B221:$CW221,Attendance_sorted!$B221:$CW221,"nn")&lt;&gt;"nn","•",""),"")</f>
        <v/>
      </c>
      <c r="BT222" s="1" t="str">
        <f ca="1">IF(($A222&lt;&gt;"")*(BT$1&lt;&gt;""),IF(_xlfn.XLOOKUP(BT$1,Attendance_sorted!$B221:$CW221,Attendance_sorted!$B221:$CW221,"nn")&lt;&gt;"nn","•",""),"")</f>
        <v/>
      </c>
      <c r="BU222" s="1" t="str">
        <f ca="1">IF(($A222&lt;&gt;"")*(BU$1&lt;&gt;""),IF(_xlfn.XLOOKUP(BU$1,Attendance_sorted!$B221:$CW221,Attendance_sorted!$B221:$CW221,"nn")&lt;&gt;"nn","•",""),"")</f>
        <v/>
      </c>
      <c r="BV222" s="1" t="str">
        <f ca="1">IF(($A222&lt;&gt;"")*(BV$1&lt;&gt;""),IF(_xlfn.XLOOKUP(BV$1,Attendance_sorted!$B221:$CW221,Attendance_sorted!$B221:$CW221,"nn")&lt;&gt;"nn","•",""),"")</f>
        <v/>
      </c>
      <c r="BW222" s="1" t="str">
        <f ca="1">IF(($A222&lt;&gt;"")*(BW$1&lt;&gt;""),IF(_xlfn.XLOOKUP(BW$1,Attendance_sorted!$B221:$CW221,Attendance_sorted!$B221:$CW221,"nn")&lt;&gt;"nn","•",""),"")</f>
        <v/>
      </c>
      <c r="BX222" s="1" t="str">
        <f ca="1">IF(($A222&lt;&gt;"")*(BX$1&lt;&gt;""),IF(_xlfn.XLOOKUP(BX$1,Attendance_sorted!$B221:$CW221,Attendance_sorted!$B221:$CW221,"nn")&lt;&gt;"nn","•",""),"")</f>
        <v/>
      </c>
      <c r="BY222" s="1" t="str">
        <f ca="1">IF(($A222&lt;&gt;"")*(BY$1&lt;&gt;""),IF(_xlfn.XLOOKUP(BY$1,Attendance_sorted!$B221:$CW221,Attendance_sorted!$B221:$CW221,"nn")&lt;&gt;"nn","•",""),"")</f>
        <v/>
      </c>
      <c r="BZ222" s="1" t="str">
        <f ca="1">IF(($A222&lt;&gt;"")*(BZ$1&lt;&gt;""),IF(_xlfn.XLOOKUP(BZ$1,Attendance_sorted!$B221:$CW221,Attendance_sorted!$B221:$CW221,"nn")&lt;&gt;"nn","•",""),"")</f>
        <v/>
      </c>
      <c r="CA222" s="1" t="str">
        <f ca="1">IF(($A222&lt;&gt;"")*(CA$1&lt;&gt;""),IF(_xlfn.XLOOKUP(CA$1,Attendance_sorted!$B221:$CW221,Attendance_sorted!$B221:$CW221,"nn")&lt;&gt;"nn","•",""),"")</f>
        <v/>
      </c>
      <c r="CB222" s="1" t="str">
        <f ca="1">IF(($A222&lt;&gt;"")*(CB$1&lt;&gt;""),IF(_xlfn.XLOOKUP(CB$1,Attendance_sorted!$B221:$CW221,Attendance_sorted!$B221:$CW221,"nn")&lt;&gt;"nn","•",""),"")</f>
        <v/>
      </c>
      <c r="CC222" s="1" t="str">
        <f ca="1">IF(($A222&lt;&gt;"")*(CC$1&lt;&gt;""),IF(_xlfn.XLOOKUP(CC$1,Attendance_sorted!$B221:$CW221,Attendance_sorted!$B221:$CW221,"nn")&lt;&gt;"nn","•",""),"")</f>
        <v/>
      </c>
      <c r="CD222" s="1" t="str">
        <f ca="1">IF(($A222&lt;&gt;"")*(CD$1&lt;&gt;""),IF(_xlfn.XLOOKUP(CD$1,Attendance_sorted!$B221:$CW221,Attendance_sorted!$B221:$CW221,"nn")&lt;&gt;"nn","•",""),"")</f>
        <v/>
      </c>
      <c r="CE222" s="1" t="str">
        <f ca="1">IF(($A222&lt;&gt;"")*(CE$1&lt;&gt;""),IF(_xlfn.XLOOKUP(CE$1,Attendance_sorted!$B221:$CW221,Attendance_sorted!$B221:$CW221,"nn")&lt;&gt;"nn","•",""),"")</f>
        <v/>
      </c>
      <c r="CF222" s="1" t="str">
        <f ca="1">IF(($A222&lt;&gt;"")*(CF$1&lt;&gt;""),IF(_xlfn.XLOOKUP(CF$1,Attendance_sorted!$B221:$CW221,Attendance_sorted!$B221:$CW221,"nn")&lt;&gt;"nn","•",""),"")</f>
        <v/>
      </c>
      <c r="CG222" s="1" t="str">
        <f ca="1">IF(($A222&lt;&gt;"")*(CG$1&lt;&gt;""),IF(_xlfn.XLOOKUP(CG$1,Attendance_sorted!$B221:$CW221,Attendance_sorted!$B221:$CW221,"nn")&lt;&gt;"nn","•",""),"")</f>
        <v/>
      </c>
      <c r="CH222" s="1" t="str">
        <f ca="1">IF(($A222&lt;&gt;"")*(CH$1&lt;&gt;""),IF(_xlfn.XLOOKUP(CH$1,Attendance_sorted!$B221:$CW221,Attendance_sorted!$B221:$CW221,"nn")&lt;&gt;"nn","•",""),"")</f>
        <v/>
      </c>
      <c r="CI222" s="1" t="str">
        <f ca="1">IF(($A222&lt;&gt;"")*(CI$1&lt;&gt;""),IF(_xlfn.XLOOKUP(CI$1,Attendance_sorted!$B221:$CW221,Attendance_sorted!$B221:$CW221,"nn")&lt;&gt;"nn","•",""),"")</f>
        <v/>
      </c>
      <c r="CJ222" s="1" t="str">
        <f ca="1">IF(($A222&lt;&gt;"")*(CJ$1&lt;&gt;""),IF(_xlfn.XLOOKUP(CJ$1,Attendance_sorted!$B221:$CW221,Attendance_sorted!$B221:$CW221,"nn")&lt;&gt;"nn","•",""),"")</f>
        <v/>
      </c>
      <c r="CK222" s="1" t="str">
        <f ca="1">IF(($A222&lt;&gt;"")*(CK$1&lt;&gt;""),IF(_xlfn.XLOOKUP(CK$1,Attendance_sorted!$B221:$CW221,Attendance_sorted!$B221:$CW221,"nn")&lt;&gt;"nn","•",""),"")</f>
        <v/>
      </c>
      <c r="CL222" s="1" t="str">
        <f ca="1">IF(($A222&lt;&gt;"")*(CL$1&lt;&gt;""),IF(_xlfn.XLOOKUP(CL$1,Attendance_sorted!$B221:$CW221,Attendance_sorted!$B221:$CW221,"nn")&lt;&gt;"nn","•",""),"")</f>
        <v/>
      </c>
      <c r="CM222" s="1" t="str">
        <f ca="1">IF(($A222&lt;&gt;"")*(CM$1&lt;&gt;""),IF(_xlfn.XLOOKUP(CM$1,Attendance_sorted!$B221:$CW221,Attendance_sorted!$B221:$CW221,"nn")&lt;&gt;"nn","•",""),"")</f>
        <v/>
      </c>
      <c r="CN222" s="1" t="str">
        <f ca="1">IF(($A222&lt;&gt;"")*(CN$1&lt;&gt;""),IF(_xlfn.XLOOKUP(CN$1,Attendance_sorted!$B221:$CW221,Attendance_sorted!$B221:$CW221,"nn")&lt;&gt;"nn","•",""),"")</f>
        <v/>
      </c>
      <c r="CO222" s="1" t="str">
        <f ca="1">IF(($A222&lt;&gt;"")*(CO$1&lt;&gt;""),IF(_xlfn.XLOOKUP(CO$1,Attendance_sorted!$B221:$CW221,Attendance_sorted!$B221:$CW221,"nn")&lt;&gt;"nn","•",""),"")</f>
        <v/>
      </c>
      <c r="CP222" s="1" t="str">
        <f ca="1">IF(($A222&lt;&gt;"")*(CP$1&lt;&gt;""),IF(_xlfn.XLOOKUP(CP$1,Attendance_sorted!$B221:$CW221,Attendance_sorted!$B221:$CW221,"nn")&lt;&gt;"nn","•",""),"")</f>
        <v/>
      </c>
      <c r="CQ222" s="1" t="str">
        <f ca="1">IF(($A222&lt;&gt;"")*(CQ$1&lt;&gt;""),IF(_xlfn.XLOOKUP(CQ$1,Attendance_sorted!$B221:$CW221,Attendance_sorted!$B221:$CW221,"nn")&lt;&gt;"nn","•",""),"")</f>
        <v/>
      </c>
      <c r="CR222" s="1" t="str">
        <f ca="1">IF(($A222&lt;&gt;"")*(CR$1&lt;&gt;""),IF(_xlfn.XLOOKUP(CR$1,Attendance_sorted!$B221:$CW221,Attendance_sorted!$B221:$CW221,"nn")&lt;&gt;"nn","•",""),"")</f>
        <v/>
      </c>
      <c r="CS222" s="1" t="str">
        <f ca="1">IF(($A222&lt;&gt;"")*(CS$1&lt;&gt;""),IF(_xlfn.XLOOKUP(CS$1,Attendance_sorted!$B221:$CW221,Attendance_sorted!$B221:$CW221,"nn")&lt;&gt;"nn","•",""),"")</f>
        <v/>
      </c>
      <c r="CT222" s="1" t="str">
        <f ca="1">IF(($A222&lt;&gt;"")*(CT$1&lt;&gt;""),IF(_xlfn.XLOOKUP(CT$1,Attendance_sorted!$B221:$CW221,Attendance_sorted!$B221:$CW221,"nn")&lt;&gt;"nn","•",""),"")</f>
        <v/>
      </c>
      <c r="CU222" s="1" t="str">
        <f ca="1">IF(($A222&lt;&gt;"")*(CU$1&lt;&gt;""),IF(_xlfn.XLOOKUP(CU$1,Attendance_sorted!$B221:$CW221,Attendance_sorted!$B221:$CW221,"nn")&lt;&gt;"nn","•",""),"")</f>
        <v/>
      </c>
      <c r="CV222" s="1" t="str">
        <f ca="1">IF(($A222&lt;&gt;"")*(CV$1&lt;&gt;""),IF(_xlfn.XLOOKUP(CV$1,Attendance_sorted!$B221:$CW221,Attendance_sorted!$B221:$CW221,"nn")&lt;&gt;"nn","•",""),"")</f>
        <v/>
      </c>
      <c r="CW222" s="1" t="str">
        <f ca="1">IF(($A222&lt;&gt;"")*(CW$1&lt;&gt;""),IF(_xlfn.XLOOKUP(CW$1,Attendance_sorted!$B221:$CW221,Attendance_sorted!$B221:$CW221,"nn")&lt;&gt;"nn","•",""),"")</f>
        <v/>
      </c>
    </row>
    <row r="223" spans="1:101">
      <c r="A223" s="1">
        <v>820</v>
      </c>
      <c r="B223" s="1" t="str">
        <f ca="1">IF(($A223&lt;&gt;"")*(B$1&lt;&gt;""),IF(_xlfn.XLOOKUP(B$1,Attendance_sorted!$B222:$CW222,Attendance_sorted!$B222:$CW222,"nn")&lt;&gt;"nn","•",""),"")</f>
        <v/>
      </c>
      <c r="C223" s="1" t="str">
        <f ca="1">IF(($A223&lt;&gt;"")*(C$1&lt;&gt;""),IF(_xlfn.XLOOKUP(C$1,Attendance_sorted!$B222:$CW222,Attendance_sorted!$B222:$CW222,"nn")&lt;&gt;"nn","•",""),"")</f>
        <v/>
      </c>
      <c r="D223" s="1" t="str">
        <f ca="1">IF(($A223&lt;&gt;"")*(D$1&lt;&gt;""),IF(_xlfn.XLOOKUP(D$1,Attendance_sorted!$B222:$CW222,Attendance_sorted!$B222:$CW222,"nn")&lt;&gt;"nn","•",""),"")</f>
        <v/>
      </c>
      <c r="E223" s="1" t="str">
        <f ca="1">IF(($A223&lt;&gt;"")*(E$1&lt;&gt;""),IF(_xlfn.XLOOKUP(E$1,Attendance_sorted!$B222:$CW222,Attendance_sorted!$B222:$CW222,"nn")&lt;&gt;"nn","•",""),"")</f>
        <v/>
      </c>
      <c r="F223" s="1" t="str">
        <f ca="1">IF(($A223&lt;&gt;"")*(F$1&lt;&gt;""),IF(_xlfn.XLOOKUP(F$1,Attendance_sorted!$B222:$CW222,Attendance_sorted!$B222:$CW222,"nn")&lt;&gt;"nn","•",""),"")</f>
        <v/>
      </c>
      <c r="G223" s="1" t="str">
        <f ca="1">IF(($A223&lt;&gt;"")*(G$1&lt;&gt;""),IF(_xlfn.XLOOKUP(G$1,Attendance_sorted!$B222:$CW222,Attendance_sorted!$B222:$CW222,"nn")&lt;&gt;"nn","•",""),"")</f>
        <v/>
      </c>
      <c r="H223" s="1" t="str">
        <f ca="1">IF(($A223&lt;&gt;"")*(H$1&lt;&gt;""),IF(_xlfn.XLOOKUP(H$1,Attendance_sorted!$B222:$CW222,Attendance_sorted!$B222:$CW222,"nn")&lt;&gt;"nn","•",""),"")</f>
        <v/>
      </c>
      <c r="I223" s="1" t="str">
        <f ca="1">IF(($A223&lt;&gt;"")*(I$1&lt;&gt;""),IF(_xlfn.XLOOKUP(I$1,Attendance_sorted!$B222:$CW222,Attendance_sorted!$B222:$CW222,"nn")&lt;&gt;"nn","•",""),"")</f>
        <v/>
      </c>
      <c r="J223" s="1" t="str">
        <f ca="1">IF(($A223&lt;&gt;"")*(J$1&lt;&gt;""),IF(_xlfn.XLOOKUP(J$1,Attendance_sorted!$B222:$CW222,Attendance_sorted!$B222:$CW222,"nn")&lt;&gt;"nn","•",""),"")</f>
        <v/>
      </c>
      <c r="K223" s="1" t="str">
        <f ca="1">IF(($A223&lt;&gt;"")*(K$1&lt;&gt;""),IF(_xlfn.XLOOKUP(K$1,Attendance_sorted!$B222:$CW222,Attendance_sorted!$B222:$CW222,"nn")&lt;&gt;"nn","•",""),"")</f>
        <v/>
      </c>
      <c r="L223" s="1" t="str">
        <f ca="1">IF(($A223&lt;&gt;"")*(L$1&lt;&gt;""),IF(_xlfn.XLOOKUP(L$1,Attendance_sorted!$B222:$CW222,Attendance_sorted!$B222:$CW222,"nn")&lt;&gt;"nn","•",""),"")</f>
        <v/>
      </c>
      <c r="M223" s="1" t="str">
        <f ca="1">IF(($A223&lt;&gt;"")*(M$1&lt;&gt;""),IF(_xlfn.XLOOKUP(M$1,Attendance_sorted!$B222:$CW222,Attendance_sorted!$B222:$CW222,"nn")&lt;&gt;"nn","•",""),"")</f>
        <v/>
      </c>
      <c r="N223" s="1" t="str">
        <f ca="1">IF(($A223&lt;&gt;"")*(N$1&lt;&gt;""),IF(_xlfn.XLOOKUP(N$1,Attendance_sorted!$B222:$CW222,Attendance_sorted!$B222:$CW222,"nn")&lt;&gt;"nn","•",""),"")</f>
        <v/>
      </c>
      <c r="O223" s="1" t="str">
        <f ca="1">IF(($A223&lt;&gt;"")*(O$1&lt;&gt;""),IF(_xlfn.XLOOKUP(O$1,Attendance_sorted!$B222:$CW222,Attendance_sorted!$B222:$CW222,"nn")&lt;&gt;"nn","•",""),"")</f>
        <v>•</v>
      </c>
      <c r="P223" s="1" t="str">
        <f ca="1">IF(($A223&lt;&gt;"")*(P$1&lt;&gt;""),IF(_xlfn.XLOOKUP(P$1,Attendance_sorted!$B222:$CW222,Attendance_sorted!$B222:$CW222,"nn")&lt;&gt;"nn","•",""),"")</f>
        <v>•</v>
      </c>
      <c r="Q223" s="1" t="str">
        <f ca="1">IF(($A223&lt;&gt;"")*(Q$1&lt;&gt;""),IF(_xlfn.XLOOKUP(Q$1,Attendance_sorted!$B222:$CW222,Attendance_sorted!$B222:$CW222,"nn")&lt;&gt;"nn","•",""),"")</f>
        <v/>
      </c>
      <c r="R223" s="1" t="str">
        <f ca="1">IF(($A223&lt;&gt;"")*(R$1&lt;&gt;""),IF(_xlfn.XLOOKUP(R$1,Attendance_sorted!$B222:$CW222,Attendance_sorted!$B222:$CW222,"nn")&lt;&gt;"nn","•",""),"")</f>
        <v/>
      </c>
      <c r="S223" s="1" t="str">
        <f ca="1">IF(($A223&lt;&gt;"")*(S$1&lt;&gt;""),IF(_xlfn.XLOOKUP(S$1,Attendance_sorted!$B222:$CW222,Attendance_sorted!$B222:$CW222,"nn")&lt;&gt;"nn","•",""),"")</f>
        <v/>
      </c>
      <c r="T223" s="1" t="str">
        <f ca="1">IF(($A223&lt;&gt;"")*(T$1&lt;&gt;""),IF(_xlfn.XLOOKUP(T$1,Attendance_sorted!$B222:$CW222,Attendance_sorted!$B222:$CW222,"nn")&lt;&gt;"nn","•",""),"")</f>
        <v/>
      </c>
      <c r="U223" s="1" t="str">
        <f ca="1">IF(($A223&lt;&gt;"")*(U$1&lt;&gt;""),IF(_xlfn.XLOOKUP(U$1,Attendance_sorted!$B222:$CW222,Attendance_sorted!$B222:$CW222,"nn")&lt;&gt;"nn","•",""),"")</f>
        <v/>
      </c>
      <c r="V223" s="1" t="str">
        <f ca="1">IF(($A223&lt;&gt;"")*(V$1&lt;&gt;""),IF(_xlfn.XLOOKUP(V$1,Attendance_sorted!$B222:$CW222,Attendance_sorted!$B222:$CW222,"nn")&lt;&gt;"nn","•",""),"")</f>
        <v/>
      </c>
      <c r="W223" s="1" t="str">
        <f ca="1">IF(($A223&lt;&gt;"")*(W$1&lt;&gt;""),IF(_xlfn.XLOOKUP(W$1,Attendance_sorted!$B222:$CW222,Attendance_sorted!$B222:$CW222,"nn")&lt;&gt;"nn","•",""),"")</f>
        <v/>
      </c>
      <c r="X223" s="1" t="str">
        <f ca="1">IF(($A223&lt;&gt;"")*(X$1&lt;&gt;""),IF(_xlfn.XLOOKUP(X$1,Attendance_sorted!$B222:$CW222,Attendance_sorted!$B222:$CW222,"nn")&lt;&gt;"nn","•",""),"")</f>
        <v/>
      </c>
      <c r="Y223" s="1" t="str">
        <f ca="1">IF(($A223&lt;&gt;"")*(Y$1&lt;&gt;""),IF(_xlfn.XLOOKUP(Y$1,Attendance_sorted!$B222:$CW222,Attendance_sorted!$B222:$CW222,"nn")&lt;&gt;"nn","•",""),"")</f>
        <v/>
      </c>
      <c r="Z223" s="1" t="str">
        <f ca="1">IF(($A223&lt;&gt;"")*(Z$1&lt;&gt;""),IF(_xlfn.XLOOKUP(Z$1,Attendance_sorted!$B222:$CW222,Attendance_sorted!$B222:$CW222,"nn")&lt;&gt;"nn","•",""),"")</f>
        <v/>
      </c>
      <c r="AA223" s="1" t="str">
        <f ca="1">IF(($A223&lt;&gt;"")*(AA$1&lt;&gt;""),IF(_xlfn.XLOOKUP(AA$1,Attendance_sorted!$B222:$CW222,Attendance_sorted!$B222:$CW222,"nn")&lt;&gt;"nn","•",""),"")</f>
        <v/>
      </c>
      <c r="AB223" s="1" t="str">
        <f ca="1">IF(($A223&lt;&gt;"")*(AB$1&lt;&gt;""),IF(_xlfn.XLOOKUP(AB$1,Attendance_sorted!$B222:$CW222,Attendance_sorted!$B222:$CW222,"nn")&lt;&gt;"nn","•",""),"")</f>
        <v/>
      </c>
      <c r="AC223" s="1" t="str">
        <f ca="1">IF(($A223&lt;&gt;"")*(AC$1&lt;&gt;""),IF(_xlfn.XLOOKUP(AC$1,Attendance_sorted!$B222:$CW222,Attendance_sorted!$B222:$CW222,"nn")&lt;&gt;"nn","•",""),"")</f>
        <v/>
      </c>
      <c r="AD223" s="1" t="str">
        <f ca="1">IF(($A223&lt;&gt;"")*(AD$1&lt;&gt;""),IF(_xlfn.XLOOKUP(AD$1,Attendance_sorted!$B222:$CW222,Attendance_sorted!$B222:$CW222,"nn")&lt;&gt;"nn","•",""),"")</f>
        <v/>
      </c>
      <c r="AE223" s="1" t="str">
        <f ca="1">IF(($A223&lt;&gt;"")*(AE$1&lt;&gt;""),IF(_xlfn.XLOOKUP(AE$1,Attendance_sorted!$B222:$CW222,Attendance_sorted!$B222:$CW222,"nn")&lt;&gt;"nn","•",""),"")</f>
        <v/>
      </c>
      <c r="AF223" s="1" t="str">
        <f ca="1">IF(($A223&lt;&gt;"")*(AF$1&lt;&gt;""),IF(_xlfn.XLOOKUP(AF$1,Attendance_sorted!$B222:$CW222,Attendance_sorted!$B222:$CW222,"nn")&lt;&gt;"nn","•",""),"")</f>
        <v/>
      </c>
      <c r="AG223" s="1" t="str">
        <f ca="1">IF(($A223&lt;&gt;"")*(AG$1&lt;&gt;""),IF(_xlfn.XLOOKUP(AG$1,Attendance_sorted!$B222:$CW222,Attendance_sorted!$B222:$CW222,"nn")&lt;&gt;"nn","•",""),"")</f>
        <v/>
      </c>
      <c r="AH223" s="1" t="str">
        <f ca="1">IF(($A223&lt;&gt;"")*(AH$1&lt;&gt;""),IF(_xlfn.XLOOKUP(AH$1,Attendance_sorted!$B222:$CW222,Attendance_sorted!$B222:$CW222,"nn")&lt;&gt;"nn","•",""),"")</f>
        <v/>
      </c>
      <c r="AI223" s="1" t="str">
        <f ca="1">IF(($A223&lt;&gt;"")*(AI$1&lt;&gt;""),IF(_xlfn.XLOOKUP(AI$1,Attendance_sorted!$B222:$CW222,Attendance_sorted!$B222:$CW222,"nn")&lt;&gt;"nn","•",""),"")</f>
        <v/>
      </c>
      <c r="AJ223" s="1" t="str">
        <f ca="1">IF(($A223&lt;&gt;"")*(AJ$1&lt;&gt;""),IF(_xlfn.XLOOKUP(AJ$1,Attendance_sorted!$B222:$CW222,Attendance_sorted!$B222:$CW222,"nn")&lt;&gt;"nn","•",""),"")</f>
        <v/>
      </c>
      <c r="AK223" s="1" t="str">
        <f ca="1">IF(($A223&lt;&gt;"")*(AK$1&lt;&gt;""),IF(_xlfn.XLOOKUP(AK$1,Attendance_sorted!$B222:$CW222,Attendance_sorted!$B222:$CW222,"nn")&lt;&gt;"nn","•",""),"")</f>
        <v/>
      </c>
      <c r="AL223" s="1" t="str">
        <f ca="1">IF(($A223&lt;&gt;"")*(AL$1&lt;&gt;""),IF(_xlfn.XLOOKUP(AL$1,Attendance_sorted!$B222:$CW222,Attendance_sorted!$B222:$CW222,"nn")&lt;&gt;"nn","•",""),"")</f>
        <v/>
      </c>
      <c r="AM223" s="1" t="str">
        <f ca="1">IF(($A223&lt;&gt;"")*(AM$1&lt;&gt;""),IF(_xlfn.XLOOKUP(AM$1,Attendance_sorted!$B222:$CW222,Attendance_sorted!$B222:$CW222,"nn")&lt;&gt;"nn","•",""),"")</f>
        <v/>
      </c>
      <c r="AN223" s="1" t="str">
        <f ca="1">IF(($A223&lt;&gt;"")*(AN$1&lt;&gt;""),IF(_xlfn.XLOOKUP(AN$1,Attendance_sorted!$B222:$CW222,Attendance_sorted!$B222:$CW222,"nn")&lt;&gt;"nn","•",""),"")</f>
        <v/>
      </c>
      <c r="AO223" s="1" t="str">
        <f ca="1">IF(($A223&lt;&gt;"")*(AO$1&lt;&gt;""),IF(_xlfn.XLOOKUP(AO$1,Attendance_sorted!$B222:$CW222,Attendance_sorted!$B222:$CW222,"nn")&lt;&gt;"nn","•",""),"")</f>
        <v/>
      </c>
      <c r="AP223" s="1" t="str">
        <f ca="1">IF(($A223&lt;&gt;"")*(AP$1&lt;&gt;""),IF(_xlfn.XLOOKUP(AP$1,Attendance_sorted!$B222:$CW222,Attendance_sorted!$B222:$CW222,"nn")&lt;&gt;"nn","•",""),"")</f>
        <v/>
      </c>
      <c r="AQ223" s="1" t="str">
        <f ca="1">IF(($A223&lt;&gt;"")*(AQ$1&lt;&gt;""),IF(_xlfn.XLOOKUP(AQ$1,Attendance_sorted!$B222:$CW222,Attendance_sorted!$B222:$CW222,"nn")&lt;&gt;"nn","•",""),"")</f>
        <v/>
      </c>
      <c r="AR223" s="1" t="str">
        <f ca="1">IF(($A223&lt;&gt;"")*(AR$1&lt;&gt;""),IF(_xlfn.XLOOKUP(AR$1,Attendance_sorted!$B222:$CW222,Attendance_sorted!$B222:$CW222,"nn")&lt;&gt;"nn","•",""),"")</f>
        <v/>
      </c>
      <c r="AS223" s="1" t="str">
        <f ca="1">IF(($A223&lt;&gt;"")*(AS$1&lt;&gt;""),IF(_xlfn.XLOOKUP(AS$1,Attendance_sorted!$B222:$CW222,Attendance_sorted!$B222:$CW222,"nn")&lt;&gt;"nn","•",""),"")</f>
        <v/>
      </c>
      <c r="AT223" s="1" t="str">
        <f ca="1">IF(($A223&lt;&gt;"")*(AT$1&lt;&gt;""),IF(_xlfn.XLOOKUP(AT$1,Attendance_sorted!$B222:$CW222,Attendance_sorted!$B222:$CW222,"nn")&lt;&gt;"nn","•",""),"")</f>
        <v/>
      </c>
      <c r="AU223" s="1" t="str">
        <f ca="1">IF(($A223&lt;&gt;"")*(AU$1&lt;&gt;""),IF(_xlfn.XLOOKUP(AU$1,Attendance_sorted!$B222:$CW222,Attendance_sorted!$B222:$CW222,"nn")&lt;&gt;"nn","•",""),"")</f>
        <v/>
      </c>
      <c r="AV223" s="1" t="str">
        <f ca="1">IF(($A223&lt;&gt;"")*(AV$1&lt;&gt;""),IF(_xlfn.XLOOKUP(AV$1,Attendance_sorted!$B222:$CW222,Attendance_sorted!$B222:$CW222,"nn")&lt;&gt;"nn","•",""),"")</f>
        <v/>
      </c>
      <c r="AW223" s="1" t="str">
        <f ca="1">IF(($A223&lt;&gt;"")*(AW$1&lt;&gt;""),IF(_xlfn.XLOOKUP(AW$1,Attendance_sorted!$B222:$CW222,Attendance_sorted!$B222:$CW222,"nn")&lt;&gt;"nn","•",""),"")</f>
        <v/>
      </c>
      <c r="AX223" s="1" t="str">
        <f ca="1">IF(($A223&lt;&gt;"")*(AX$1&lt;&gt;""),IF(_xlfn.XLOOKUP(AX$1,Attendance_sorted!$B222:$CW222,Attendance_sorted!$B222:$CW222,"nn")&lt;&gt;"nn","•",""),"")</f>
        <v/>
      </c>
      <c r="AY223" s="1" t="str">
        <f ca="1">IF(($A223&lt;&gt;"")*(AY$1&lt;&gt;""),IF(_xlfn.XLOOKUP(AY$1,Attendance_sorted!$B222:$CW222,Attendance_sorted!$B222:$CW222,"nn")&lt;&gt;"nn","•",""),"")</f>
        <v/>
      </c>
      <c r="AZ223" s="1" t="str">
        <f ca="1">IF(($A223&lt;&gt;"")*(AZ$1&lt;&gt;""),IF(_xlfn.XLOOKUP(AZ$1,Attendance_sorted!$B222:$CW222,Attendance_sorted!$B222:$CW222,"nn")&lt;&gt;"nn","•",""),"")</f>
        <v/>
      </c>
      <c r="BA223" s="1" t="str">
        <f ca="1">IF(($A223&lt;&gt;"")*(BA$1&lt;&gt;""),IF(_xlfn.XLOOKUP(BA$1,Attendance_sorted!$B222:$CW222,Attendance_sorted!$B222:$CW222,"nn")&lt;&gt;"nn","•",""),"")</f>
        <v/>
      </c>
      <c r="BB223" s="1" t="str">
        <f ca="1">IF(($A223&lt;&gt;"")*(BB$1&lt;&gt;""),IF(_xlfn.XLOOKUP(BB$1,Attendance_sorted!$B222:$CW222,Attendance_sorted!$B222:$CW222,"nn")&lt;&gt;"nn","•",""),"")</f>
        <v/>
      </c>
      <c r="BC223" s="1" t="str">
        <f ca="1">IF(($A223&lt;&gt;"")*(BC$1&lt;&gt;""),IF(_xlfn.XLOOKUP(BC$1,Attendance_sorted!$B222:$CW222,Attendance_sorted!$B222:$CW222,"nn")&lt;&gt;"nn","•",""),"")</f>
        <v/>
      </c>
      <c r="BD223" s="1" t="str">
        <f ca="1">IF(($A223&lt;&gt;"")*(BD$1&lt;&gt;""),IF(_xlfn.XLOOKUP(BD$1,Attendance_sorted!$B222:$CW222,Attendance_sorted!$B222:$CW222,"nn")&lt;&gt;"nn","•",""),"")</f>
        <v/>
      </c>
      <c r="BE223" s="1" t="str">
        <f ca="1">IF(($A223&lt;&gt;"")*(BE$1&lt;&gt;""),IF(_xlfn.XLOOKUP(BE$1,Attendance_sorted!$B222:$CW222,Attendance_sorted!$B222:$CW222,"nn")&lt;&gt;"nn","•",""),"")</f>
        <v/>
      </c>
      <c r="BF223" s="1" t="str">
        <f ca="1">IF(($A223&lt;&gt;"")*(BF$1&lt;&gt;""),IF(_xlfn.XLOOKUP(BF$1,Attendance_sorted!$B222:$CW222,Attendance_sorted!$B222:$CW222,"nn")&lt;&gt;"nn","•",""),"")</f>
        <v/>
      </c>
      <c r="BG223" s="1" t="str">
        <f ca="1">IF(($A223&lt;&gt;"")*(BG$1&lt;&gt;""),IF(_xlfn.XLOOKUP(BG$1,Attendance_sorted!$B222:$CW222,Attendance_sorted!$B222:$CW222,"nn")&lt;&gt;"nn","•",""),"")</f>
        <v/>
      </c>
      <c r="BH223" s="1" t="str">
        <f ca="1">IF(($A223&lt;&gt;"")*(BH$1&lt;&gt;""),IF(_xlfn.XLOOKUP(BH$1,Attendance_sorted!$B222:$CW222,Attendance_sorted!$B222:$CW222,"nn")&lt;&gt;"nn","•",""),"")</f>
        <v/>
      </c>
      <c r="BI223" s="1" t="str">
        <f ca="1">IF(($A223&lt;&gt;"")*(BI$1&lt;&gt;""),IF(_xlfn.XLOOKUP(BI$1,Attendance_sorted!$B222:$CW222,Attendance_sorted!$B222:$CW222,"nn")&lt;&gt;"nn","•",""),"")</f>
        <v/>
      </c>
      <c r="BJ223" s="1" t="str">
        <f ca="1">IF(($A223&lt;&gt;"")*(BJ$1&lt;&gt;""),IF(_xlfn.XLOOKUP(BJ$1,Attendance_sorted!$B222:$CW222,Attendance_sorted!$B222:$CW222,"nn")&lt;&gt;"nn","•",""),"")</f>
        <v/>
      </c>
      <c r="BK223" s="1" t="str">
        <f ca="1">IF(($A223&lt;&gt;"")*(BK$1&lt;&gt;""),IF(_xlfn.XLOOKUP(BK$1,Attendance_sorted!$B222:$CW222,Attendance_sorted!$B222:$CW222,"nn")&lt;&gt;"nn","•",""),"")</f>
        <v/>
      </c>
      <c r="BL223" s="1" t="str">
        <f ca="1">IF(($A223&lt;&gt;"")*(BL$1&lt;&gt;""),IF(_xlfn.XLOOKUP(BL$1,Attendance_sorted!$B222:$CW222,Attendance_sorted!$B222:$CW222,"nn")&lt;&gt;"nn","•",""),"")</f>
        <v/>
      </c>
      <c r="BM223" s="1" t="str">
        <f ca="1">IF(($A223&lt;&gt;"")*(BM$1&lt;&gt;""),IF(_xlfn.XLOOKUP(BM$1,Attendance_sorted!$B222:$CW222,Attendance_sorted!$B222:$CW222,"nn")&lt;&gt;"nn","•",""),"")</f>
        <v/>
      </c>
      <c r="BN223" s="1" t="str">
        <f ca="1">IF(($A223&lt;&gt;"")*(BN$1&lt;&gt;""),IF(_xlfn.XLOOKUP(BN$1,Attendance_sorted!$B222:$CW222,Attendance_sorted!$B222:$CW222,"nn")&lt;&gt;"nn","•",""),"")</f>
        <v/>
      </c>
      <c r="BO223" s="1" t="str">
        <f ca="1">IF(($A223&lt;&gt;"")*(BO$1&lt;&gt;""),IF(_xlfn.XLOOKUP(BO$1,Attendance_sorted!$B222:$CW222,Attendance_sorted!$B222:$CW222,"nn")&lt;&gt;"nn","•",""),"")</f>
        <v/>
      </c>
      <c r="BP223" s="1" t="str">
        <f ca="1">IF(($A223&lt;&gt;"")*(BP$1&lt;&gt;""),IF(_xlfn.XLOOKUP(BP$1,Attendance_sorted!$B222:$CW222,Attendance_sorted!$B222:$CW222,"nn")&lt;&gt;"nn","•",""),"")</f>
        <v/>
      </c>
      <c r="BQ223" s="1" t="str">
        <f ca="1">IF(($A223&lt;&gt;"")*(BQ$1&lt;&gt;""),IF(_xlfn.XLOOKUP(BQ$1,Attendance_sorted!$B222:$CW222,Attendance_sorted!$B222:$CW222,"nn")&lt;&gt;"nn","•",""),"")</f>
        <v/>
      </c>
      <c r="BR223" s="1" t="str">
        <f ca="1">IF(($A223&lt;&gt;"")*(BR$1&lt;&gt;""),IF(_xlfn.XLOOKUP(BR$1,Attendance_sorted!$B222:$CW222,Attendance_sorted!$B222:$CW222,"nn")&lt;&gt;"nn","•",""),"")</f>
        <v/>
      </c>
      <c r="BS223" s="1" t="str">
        <f ca="1">IF(($A223&lt;&gt;"")*(BS$1&lt;&gt;""),IF(_xlfn.XLOOKUP(BS$1,Attendance_sorted!$B222:$CW222,Attendance_sorted!$B222:$CW222,"nn")&lt;&gt;"nn","•",""),"")</f>
        <v/>
      </c>
      <c r="BT223" s="1" t="str">
        <f ca="1">IF(($A223&lt;&gt;"")*(BT$1&lt;&gt;""),IF(_xlfn.XLOOKUP(BT$1,Attendance_sorted!$B222:$CW222,Attendance_sorted!$B222:$CW222,"nn")&lt;&gt;"nn","•",""),"")</f>
        <v/>
      </c>
      <c r="BU223" s="1" t="str">
        <f ca="1">IF(($A223&lt;&gt;"")*(BU$1&lt;&gt;""),IF(_xlfn.XLOOKUP(BU$1,Attendance_sorted!$B222:$CW222,Attendance_sorted!$B222:$CW222,"nn")&lt;&gt;"nn","•",""),"")</f>
        <v/>
      </c>
      <c r="BV223" s="1" t="str">
        <f ca="1">IF(($A223&lt;&gt;"")*(BV$1&lt;&gt;""),IF(_xlfn.XLOOKUP(BV$1,Attendance_sorted!$B222:$CW222,Attendance_sorted!$B222:$CW222,"nn")&lt;&gt;"nn","•",""),"")</f>
        <v/>
      </c>
      <c r="BW223" s="1" t="str">
        <f ca="1">IF(($A223&lt;&gt;"")*(BW$1&lt;&gt;""),IF(_xlfn.XLOOKUP(BW$1,Attendance_sorted!$B222:$CW222,Attendance_sorted!$B222:$CW222,"nn")&lt;&gt;"nn","•",""),"")</f>
        <v/>
      </c>
      <c r="BX223" s="1" t="str">
        <f ca="1">IF(($A223&lt;&gt;"")*(BX$1&lt;&gt;""),IF(_xlfn.XLOOKUP(BX$1,Attendance_sorted!$B222:$CW222,Attendance_sorted!$B222:$CW222,"nn")&lt;&gt;"nn","•",""),"")</f>
        <v/>
      </c>
      <c r="BY223" s="1" t="str">
        <f ca="1">IF(($A223&lt;&gt;"")*(BY$1&lt;&gt;""),IF(_xlfn.XLOOKUP(BY$1,Attendance_sorted!$B222:$CW222,Attendance_sorted!$B222:$CW222,"nn")&lt;&gt;"nn","•",""),"")</f>
        <v/>
      </c>
      <c r="BZ223" s="1" t="str">
        <f ca="1">IF(($A223&lt;&gt;"")*(BZ$1&lt;&gt;""),IF(_xlfn.XLOOKUP(BZ$1,Attendance_sorted!$B222:$CW222,Attendance_sorted!$B222:$CW222,"nn")&lt;&gt;"nn","•",""),"")</f>
        <v/>
      </c>
      <c r="CA223" s="1" t="str">
        <f ca="1">IF(($A223&lt;&gt;"")*(CA$1&lt;&gt;""),IF(_xlfn.XLOOKUP(CA$1,Attendance_sorted!$B222:$CW222,Attendance_sorted!$B222:$CW222,"nn")&lt;&gt;"nn","•",""),"")</f>
        <v/>
      </c>
      <c r="CB223" s="1" t="str">
        <f ca="1">IF(($A223&lt;&gt;"")*(CB$1&lt;&gt;""),IF(_xlfn.XLOOKUP(CB$1,Attendance_sorted!$B222:$CW222,Attendance_sorted!$B222:$CW222,"nn")&lt;&gt;"nn","•",""),"")</f>
        <v/>
      </c>
      <c r="CC223" s="1" t="str">
        <f ca="1">IF(($A223&lt;&gt;"")*(CC$1&lt;&gt;""),IF(_xlfn.XLOOKUP(CC$1,Attendance_sorted!$B222:$CW222,Attendance_sorted!$B222:$CW222,"nn")&lt;&gt;"nn","•",""),"")</f>
        <v/>
      </c>
      <c r="CD223" s="1" t="str">
        <f ca="1">IF(($A223&lt;&gt;"")*(CD$1&lt;&gt;""),IF(_xlfn.XLOOKUP(CD$1,Attendance_sorted!$B222:$CW222,Attendance_sorted!$B222:$CW222,"nn")&lt;&gt;"nn","•",""),"")</f>
        <v/>
      </c>
      <c r="CE223" s="1" t="str">
        <f ca="1">IF(($A223&lt;&gt;"")*(CE$1&lt;&gt;""),IF(_xlfn.XLOOKUP(CE$1,Attendance_sorted!$B222:$CW222,Attendance_sorted!$B222:$CW222,"nn")&lt;&gt;"nn","•",""),"")</f>
        <v/>
      </c>
      <c r="CF223" s="1" t="str">
        <f ca="1">IF(($A223&lt;&gt;"")*(CF$1&lt;&gt;""),IF(_xlfn.XLOOKUP(CF$1,Attendance_sorted!$B222:$CW222,Attendance_sorted!$B222:$CW222,"nn")&lt;&gt;"nn","•",""),"")</f>
        <v/>
      </c>
      <c r="CG223" s="1" t="str">
        <f ca="1">IF(($A223&lt;&gt;"")*(CG$1&lt;&gt;""),IF(_xlfn.XLOOKUP(CG$1,Attendance_sorted!$B222:$CW222,Attendance_sorted!$B222:$CW222,"nn")&lt;&gt;"nn","•",""),"")</f>
        <v/>
      </c>
      <c r="CH223" s="1" t="str">
        <f ca="1">IF(($A223&lt;&gt;"")*(CH$1&lt;&gt;""),IF(_xlfn.XLOOKUP(CH$1,Attendance_sorted!$B222:$CW222,Attendance_sorted!$B222:$CW222,"nn")&lt;&gt;"nn","•",""),"")</f>
        <v/>
      </c>
      <c r="CI223" s="1" t="str">
        <f ca="1">IF(($A223&lt;&gt;"")*(CI$1&lt;&gt;""),IF(_xlfn.XLOOKUP(CI$1,Attendance_sorted!$B222:$CW222,Attendance_sorted!$B222:$CW222,"nn")&lt;&gt;"nn","•",""),"")</f>
        <v/>
      </c>
      <c r="CJ223" s="1" t="str">
        <f ca="1">IF(($A223&lt;&gt;"")*(CJ$1&lt;&gt;""),IF(_xlfn.XLOOKUP(CJ$1,Attendance_sorted!$B222:$CW222,Attendance_sorted!$B222:$CW222,"nn")&lt;&gt;"nn","•",""),"")</f>
        <v/>
      </c>
      <c r="CK223" s="1" t="str">
        <f ca="1">IF(($A223&lt;&gt;"")*(CK$1&lt;&gt;""),IF(_xlfn.XLOOKUP(CK$1,Attendance_sorted!$B222:$CW222,Attendance_sorted!$B222:$CW222,"nn")&lt;&gt;"nn","•",""),"")</f>
        <v/>
      </c>
      <c r="CL223" s="1" t="str">
        <f ca="1">IF(($A223&lt;&gt;"")*(CL$1&lt;&gt;""),IF(_xlfn.XLOOKUP(CL$1,Attendance_sorted!$B222:$CW222,Attendance_sorted!$B222:$CW222,"nn")&lt;&gt;"nn","•",""),"")</f>
        <v/>
      </c>
      <c r="CM223" s="1" t="str">
        <f ca="1">IF(($A223&lt;&gt;"")*(CM$1&lt;&gt;""),IF(_xlfn.XLOOKUP(CM$1,Attendance_sorted!$B222:$CW222,Attendance_sorted!$B222:$CW222,"nn")&lt;&gt;"nn","•",""),"")</f>
        <v/>
      </c>
      <c r="CN223" s="1" t="str">
        <f ca="1">IF(($A223&lt;&gt;"")*(CN$1&lt;&gt;""),IF(_xlfn.XLOOKUP(CN$1,Attendance_sorted!$B222:$CW222,Attendance_sorted!$B222:$CW222,"nn")&lt;&gt;"nn","•",""),"")</f>
        <v/>
      </c>
      <c r="CO223" s="1" t="str">
        <f ca="1">IF(($A223&lt;&gt;"")*(CO$1&lt;&gt;""),IF(_xlfn.XLOOKUP(CO$1,Attendance_sorted!$B222:$CW222,Attendance_sorted!$B222:$CW222,"nn")&lt;&gt;"nn","•",""),"")</f>
        <v/>
      </c>
      <c r="CP223" s="1" t="str">
        <f ca="1">IF(($A223&lt;&gt;"")*(CP$1&lt;&gt;""),IF(_xlfn.XLOOKUP(CP$1,Attendance_sorted!$B222:$CW222,Attendance_sorted!$B222:$CW222,"nn")&lt;&gt;"nn","•",""),"")</f>
        <v/>
      </c>
      <c r="CQ223" s="1" t="str">
        <f ca="1">IF(($A223&lt;&gt;"")*(CQ$1&lt;&gt;""),IF(_xlfn.XLOOKUP(CQ$1,Attendance_sorted!$B222:$CW222,Attendance_sorted!$B222:$CW222,"nn")&lt;&gt;"nn","•",""),"")</f>
        <v/>
      </c>
      <c r="CR223" s="1" t="str">
        <f ca="1">IF(($A223&lt;&gt;"")*(CR$1&lt;&gt;""),IF(_xlfn.XLOOKUP(CR$1,Attendance_sorted!$B222:$CW222,Attendance_sorted!$B222:$CW222,"nn")&lt;&gt;"nn","•",""),"")</f>
        <v/>
      </c>
      <c r="CS223" s="1" t="str">
        <f ca="1">IF(($A223&lt;&gt;"")*(CS$1&lt;&gt;""),IF(_xlfn.XLOOKUP(CS$1,Attendance_sorted!$B222:$CW222,Attendance_sorted!$B222:$CW222,"nn")&lt;&gt;"nn","•",""),"")</f>
        <v/>
      </c>
      <c r="CT223" s="1" t="str">
        <f ca="1">IF(($A223&lt;&gt;"")*(CT$1&lt;&gt;""),IF(_xlfn.XLOOKUP(CT$1,Attendance_sorted!$B222:$CW222,Attendance_sorted!$B222:$CW222,"nn")&lt;&gt;"nn","•",""),"")</f>
        <v/>
      </c>
      <c r="CU223" s="1" t="str">
        <f ca="1">IF(($A223&lt;&gt;"")*(CU$1&lt;&gt;""),IF(_xlfn.XLOOKUP(CU$1,Attendance_sorted!$B222:$CW222,Attendance_sorted!$B222:$CW222,"nn")&lt;&gt;"nn","•",""),"")</f>
        <v/>
      </c>
      <c r="CV223" s="1" t="str">
        <f ca="1">IF(($A223&lt;&gt;"")*(CV$1&lt;&gt;""),IF(_xlfn.XLOOKUP(CV$1,Attendance_sorted!$B222:$CW222,Attendance_sorted!$B222:$CW222,"nn")&lt;&gt;"nn","•",""),"")</f>
        <v/>
      </c>
      <c r="CW223" s="1" t="str">
        <f ca="1">IF(($A223&lt;&gt;"")*(CW$1&lt;&gt;""),IF(_xlfn.XLOOKUP(CW$1,Attendance_sorted!$B222:$CW222,Attendance_sorted!$B222:$CW222,"nn")&lt;&gt;"nn","•",""),"")</f>
        <v/>
      </c>
    </row>
    <row r="224" spans="1:101">
      <c r="A224" s="1">
        <v>821</v>
      </c>
      <c r="B224" s="1" t="str">
        <f ca="1">IF(($A224&lt;&gt;"")*(B$1&lt;&gt;""),IF(_xlfn.XLOOKUP(B$1,Attendance_sorted!$B223:$CW223,Attendance_sorted!$B223:$CW223,"nn")&lt;&gt;"nn","•",""),"")</f>
        <v/>
      </c>
      <c r="C224" s="1" t="str">
        <f ca="1">IF(($A224&lt;&gt;"")*(C$1&lt;&gt;""),IF(_xlfn.XLOOKUP(C$1,Attendance_sorted!$B223:$CW223,Attendance_sorted!$B223:$CW223,"nn")&lt;&gt;"nn","•",""),"")</f>
        <v/>
      </c>
      <c r="D224" s="1" t="str">
        <f ca="1">IF(($A224&lt;&gt;"")*(D$1&lt;&gt;""),IF(_xlfn.XLOOKUP(D$1,Attendance_sorted!$B223:$CW223,Attendance_sorted!$B223:$CW223,"nn")&lt;&gt;"nn","•",""),"")</f>
        <v/>
      </c>
      <c r="E224" s="1" t="str">
        <f ca="1">IF(($A224&lt;&gt;"")*(E$1&lt;&gt;""),IF(_xlfn.XLOOKUP(E$1,Attendance_sorted!$B223:$CW223,Attendance_sorted!$B223:$CW223,"nn")&lt;&gt;"nn","•",""),"")</f>
        <v/>
      </c>
      <c r="F224" s="1" t="str">
        <f ca="1">IF(($A224&lt;&gt;"")*(F$1&lt;&gt;""),IF(_xlfn.XLOOKUP(F$1,Attendance_sorted!$B223:$CW223,Attendance_sorted!$B223:$CW223,"nn")&lt;&gt;"nn","•",""),"")</f>
        <v/>
      </c>
      <c r="G224" s="1" t="str">
        <f ca="1">IF(($A224&lt;&gt;"")*(G$1&lt;&gt;""),IF(_xlfn.XLOOKUP(G$1,Attendance_sorted!$B223:$CW223,Attendance_sorted!$B223:$CW223,"nn")&lt;&gt;"nn","•",""),"")</f>
        <v/>
      </c>
      <c r="H224" s="1" t="str">
        <f ca="1">IF(($A224&lt;&gt;"")*(H$1&lt;&gt;""),IF(_xlfn.XLOOKUP(H$1,Attendance_sorted!$B223:$CW223,Attendance_sorted!$B223:$CW223,"nn")&lt;&gt;"nn","•",""),"")</f>
        <v/>
      </c>
      <c r="I224" s="1" t="str">
        <f ca="1">IF(($A224&lt;&gt;"")*(I$1&lt;&gt;""),IF(_xlfn.XLOOKUP(I$1,Attendance_sorted!$B223:$CW223,Attendance_sorted!$B223:$CW223,"nn")&lt;&gt;"nn","•",""),"")</f>
        <v/>
      </c>
      <c r="J224" s="1" t="str">
        <f ca="1">IF(($A224&lt;&gt;"")*(J$1&lt;&gt;""),IF(_xlfn.XLOOKUP(J$1,Attendance_sorted!$B223:$CW223,Attendance_sorted!$B223:$CW223,"nn")&lt;&gt;"nn","•",""),"")</f>
        <v/>
      </c>
      <c r="K224" s="1" t="str">
        <f ca="1">IF(($A224&lt;&gt;"")*(K$1&lt;&gt;""),IF(_xlfn.XLOOKUP(K$1,Attendance_sorted!$B223:$CW223,Attendance_sorted!$B223:$CW223,"nn")&lt;&gt;"nn","•",""),"")</f>
        <v/>
      </c>
      <c r="L224" s="1" t="str">
        <f ca="1">IF(($A224&lt;&gt;"")*(L$1&lt;&gt;""),IF(_xlfn.XLOOKUP(L$1,Attendance_sorted!$B223:$CW223,Attendance_sorted!$B223:$CW223,"nn")&lt;&gt;"nn","•",""),"")</f>
        <v/>
      </c>
      <c r="M224" s="1" t="str">
        <f ca="1">IF(($A224&lt;&gt;"")*(M$1&lt;&gt;""),IF(_xlfn.XLOOKUP(M$1,Attendance_sorted!$B223:$CW223,Attendance_sorted!$B223:$CW223,"nn")&lt;&gt;"nn","•",""),"")</f>
        <v/>
      </c>
      <c r="N224" s="1" t="str">
        <f ca="1">IF(($A224&lt;&gt;"")*(N$1&lt;&gt;""),IF(_xlfn.XLOOKUP(N$1,Attendance_sorted!$B223:$CW223,Attendance_sorted!$B223:$CW223,"nn")&lt;&gt;"nn","•",""),"")</f>
        <v/>
      </c>
      <c r="O224" s="1" t="str">
        <f ca="1">IF(($A224&lt;&gt;"")*(O$1&lt;&gt;""),IF(_xlfn.XLOOKUP(O$1,Attendance_sorted!$B223:$CW223,Attendance_sorted!$B223:$CW223,"nn")&lt;&gt;"nn","•",""),"")</f>
        <v/>
      </c>
      <c r="P224" s="1" t="str">
        <f ca="1">IF(($A224&lt;&gt;"")*(P$1&lt;&gt;""),IF(_xlfn.XLOOKUP(P$1,Attendance_sorted!$B223:$CW223,Attendance_sorted!$B223:$CW223,"nn")&lt;&gt;"nn","•",""),"")</f>
        <v/>
      </c>
      <c r="Q224" s="1" t="str">
        <f ca="1">IF(($A224&lt;&gt;"")*(Q$1&lt;&gt;""),IF(_xlfn.XLOOKUP(Q$1,Attendance_sorted!$B223:$CW223,Attendance_sorted!$B223:$CW223,"nn")&lt;&gt;"nn","•",""),"")</f>
        <v/>
      </c>
      <c r="R224" s="1" t="str">
        <f ca="1">IF(($A224&lt;&gt;"")*(R$1&lt;&gt;""),IF(_xlfn.XLOOKUP(R$1,Attendance_sorted!$B223:$CW223,Attendance_sorted!$B223:$CW223,"nn")&lt;&gt;"nn","•",""),"")</f>
        <v/>
      </c>
      <c r="S224" s="1" t="str">
        <f ca="1">IF(($A224&lt;&gt;"")*(S$1&lt;&gt;""),IF(_xlfn.XLOOKUP(S$1,Attendance_sorted!$B223:$CW223,Attendance_sorted!$B223:$CW223,"nn")&lt;&gt;"nn","•",""),"")</f>
        <v/>
      </c>
      <c r="T224" s="1" t="str">
        <f ca="1">IF(($A224&lt;&gt;"")*(T$1&lt;&gt;""),IF(_xlfn.XLOOKUP(T$1,Attendance_sorted!$B223:$CW223,Attendance_sorted!$B223:$CW223,"nn")&lt;&gt;"nn","•",""),"")</f>
        <v/>
      </c>
      <c r="U224" s="1" t="str">
        <f ca="1">IF(($A224&lt;&gt;"")*(U$1&lt;&gt;""),IF(_xlfn.XLOOKUP(U$1,Attendance_sorted!$B223:$CW223,Attendance_sorted!$B223:$CW223,"nn")&lt;&gt;"nn","•",""),"")</f>
        <v/>
      </c>
      <c r="V224" s="1" t="str">
        <f ca="1">IF(($A224&lt;&gt;"")*(V$1&lt;&gt;""),IF(_xlfn.XLOOKUP(V$1,Attendance_sorted!$B223:$CW223,Attendance_sorted!$B223:$CW223,"nn")&lt;&gt;"nn","•",""),"")</f>
        <v/>
      </c>
      <c r="W224" s="1" t="str">
        <f ca="1">IF(($A224&lt;&gt;"")*(W$1&lt;&gt;""),IF(_xlfn.XLOOKUP(W$1,Attendance_sorted!$B223:$CW223,Attendance_sorted!$B223:$CW223,"nn")&lt;&gt;"nn","•",""),"")</f>
        <v/>
      </c>
      <c r="X224" s="1" t="str">
        <f ca="1">IF(($A224&lt;&gt;"")*(X$1&lt;&gt;""),IF(_xlfn.XLOOKUP(X$1,Attendance_sorted!$B223:$CW223,Attendance_sorted!$B223:$CW223,"nn")&lt;&gt;"nn","•",""),"")</f>
        <v/>
      </c>
      <c r="Y224" s="1" t="str">
        <f ca="1">IF(($A224&lt;&gt;"")*(Y$1&lt;&gt;""),IF(_xlfn.XLOOKUP(Y$1,Attendance_sorted!$B223:$CW223,Attendance_sorted!$B223:$CW223,"nn")&lt;&gt;"nn","•",""),"")</f>
        <v/>
      </c>
      <c r="Z224" s="1" t="str">
        <f ca="1">IF(($A224&lt;&gt;"")*(Z$1&lt;&gt;""),IF(_xlfn.XLOOKUP(Z$1,Attendance_sorted!$B223:$CW223,Attendance_sorted!$B223:$CW223,"nn")&lt;&gt;"nn","•",""),"")</f>
        <v/>
      </c>
      <c r="AA224" s="1" t="str">
        <f ca="1">IF(($A224&lt;&gt;"")*(AA$1&lt;&gt;""),IF(_xlfn.XLOOKUP(AA$1,Attendance_sorted!$B223:$CW223,Attendance_sorted!$B223:$CW223,"nn")&lt;&gt;"nn","•",""),"")</f>
        <v/>
      </c>
      <c r="AB224" s="1" t="str">
        <f ca="1">IF(($A224&lt;&gt;"")*(AB$1&lt;&gt;""),IF(_xlfn.XLOOKUP(AB$1,Attendance_sorted!$B223:$CW223,Attendance_sorted!$B223:$CW223,"nn")&lt;&gt;"nn","•",""),"")</f>
        <v/>
      </c>
      <c r="AC224" s="1" t="str">
        <f ca="1">IF(($A224&lt;&gt;"")*(AC$1&lt;&gt;""),IF(_xlfn.XLOOKUP(AC$1,Attendance_sorted!$B223:$CW223,Attendance_sorted!$B223:$CW223,"nn")&lt;&gt;"nn","•",""),"")</f>
        <v/>
      </c>
      <c r="AD224" s="1" t="str">
        <f ca="1">IF(($A224&lt;&gt;"")*(AD$1&lt;&gt;""),IF(_xlfn.XLOOKUP(AD$1,Attendance_sorted!$B223:$CW223,Attendance_sorted!$B223:$CW223,"nn")&lt;&gt;"nn","•",""),"")</f>
        <v/>
      </c>
      <c r="AE224" s="1" t="str">
        <f ca="1">IF(($A224&lt;&gt;"")*(AE$1&lt;&gt;""),IF(_xlfn.XLOOKUP(AE$1,Attendance_sorted!$B223:$CW223,Attendance_sorted!$B223:$CW223,"nn")&lt;&gt;"nn","•",""),"")</f>
        <v/>
      </c>
      <c r="AF224" s="1" t="str">
        <f ca="1">IF(($A224&lt;&gt;"")*(AF$1&lt;&gt;""),IF(_xlfn.XLOOKUP(AF$1,Attendance_sorted!$B223:$CW223,Attendance_sorted!$B223:$CW223,"nn")&lt;&gt;"nn","•",""),"")</f>
        <v/>
      </c>
      <c r="AG224" s="1" t="str">
        <f ca="1">IF(($A224&lt;&gt;"")*(AG$1&lt;&gt;""),IF(_xlfn.XLOOKUP(AG$1,Attendance_sorted!$B223:$CW223,Attendance_sorted!$B223:$CW223,"nn")&lt;&gt;"nn","•",""),"")</f>
        <v/>
      </c>
      <c r="AH224" s="1" t="str">
        <f ca="1">IF(($A224&lt;&gt;"")*(AH$1&lt;&gt;""),IF(_xlfn.XLOOKUP(AH$1,Attendance_sorted!$B223:$CW223,Attendance_sorted!$B223:$CW223,"nn")&lt;&gt;"nn","•",""),"")</f>
        <v/>
      </c>
      <c r="AI224" s="1" t="str">
        <f ca="1">IF(($A224&lt;&gt;"")*(AI$1&lt;&gt;""),IF(_xlfn.XLOOKUP(AI$1,Attendance_sorted!$B223:$CW223,Attendance_sorted!$B223:$CW223,"nn")&lt;&gt;"nn","•",""),"")</f>
        <v/>
      </c>
      <c r="AJ224" s="1" t="str">
        <f ca="1">IF(($A224&lt;&gt;"")*(AJ$1&lt;&gt;""),IF(_xlfn.XLOOKUP(AJ$1,Attendance_sorted!$B223:$CW223,Attendance_sorted!$B223:$CW223,"nn")&lt;&gt;"nn","•",""),"")</f>
        <v/>
      </c>
      <c r="AK224" s="1" t="str">
        <f ca="1">IF(($A224&lt;&gt;"")*(AK$1&lt;&gt;""),IF(_xlfn.XLOOKUP(AK$1,Attendance_sorted!$B223:$CW223,Attendance_sorted!$B223:$CW223,"nn")&lt;&gt;"nn","•",""),"")</f>
        <v/>
      </c>
      <c r="AL224" s="1" t="str">
        <f ca="1">IF(($A224&lt;&gt;"")*(AL$1&lt;&gt;""),IF(_xlfn.XLOOKUP(AL$1,Attendance_sorted!$B223:$CW223,Attendance_sorted!$B223:$CW223,"nn")&lt;&gt;"nn","•",""),"")</f>
        <v/>
      </c>
      <c r="AM224" s="1" t="str">
        <f ca="1">IF(($A224&lt;&gt;"")*(AM$1&lt;&gt;""),IF(_xlfn.XLOOKUP(AM$1,Attendance_sorted!$B223:$CW223,Attendance_sorted!$B223:$CW223,"nn")&lt;&gt;"nn","•",""),"")</f>
        <v/>
      </c>
      <c r="AN224" s="1" t="str">
        <f ca="1">IF(($A224&lt;&gt;"")*(AN$1&lt;&gt;""),IF(_xlfn.XLOOKUP(AN$1,Attendance_sorted!$B223:$CW223,Attendance_sorted!$B223:$CW223,"nn")&lt;&gt;"nn","•",""),"")</f>
        <v/>
      </c>
      <c r="AO224" s="1" t="str">
        <f ca="1">IF(($A224&lt;&gt;"")*(AO$1&lt;&gt;""),IF(_xlfn.XLOOKUP(AO$1,Attendance_sorted!$B223:$CW223,Attendance_sorted!$B223:$CW223,"nn")&lt;&gt;"nn","•",""),"")</f>
        <v/>
      </c>
      <c r="AP224" s="1" t="str">
        <f ca="1">IF(($A224&lt;&gt;"")*(AP$1&lt;&gt;""),IF(_xlfn.XLOOKUP(AP$1,Attendance_sorted!$B223:$CW223,Attendance_sorted!$B223:$CW223,"nn")&lt;&gt;"nn","•",""),"")</f>
        <v/>
      </c>
      <c r="AQ224" s="1" t="str">
        <f ca="1">IF(($A224&lt;&gt;"")*(AQ$1&lt;&gt;""),IF(_xlfn.XLOOKUP(AQ$1,Attendance_sorted!$B223:$CW223,Attendance_sorted!$B223:$CW223,"nn")&lt;&gt;"nn","•",""),"")</f>
        <v/>
      </c>
      <c r="AR224" s="1" t="str">
        <f ca="1">IF(($A224&lt;&gt;"")*(AR$1&lt;&gt;""),IF(_xlfn.XLOOKUP(AR$1,Attendance_sorted!$B223:$CW223,Attendance_sorted!$B223:$CW223,"nn")&lt;&gt;"nn","•",""),"")</f>
        <v/>
      </c>
      <c r="AS224" s="1" t="str">
        <f ca="1">IF(($A224&lt;&gt;"")*(AS$1&lt;&gt;""),IF(_xlfn.XLOOKUP(AS$1,Attendance_sorted!$B223:$CW223,Attendance_sorted!$B223:$CW223,"nn")&lt;&gt;"nn","•",""),"")</f>
        <v/>
      </c>
      <c r="AT224" s="1" t="str">
        <f ca="1">IF(($A224&lt;&gt;"")*(AT$1&lt;&gt;""),IF(_xlfn.XLOOKUP(AT$1,Attendance_sorted!$B223:$CW223,Attendance_sorted!$B223:$CW223,"nn")&lt;&gt;"nn","•",""),"")</f>
        <v/>
      </c>
      <c r="AU224" s="1" t="str">
        <f ca="1">IF(($A224&lt;&gt;"")*(AU$1&lt;&gt;""),IF(_xlfn.XLOOKUP(AU$1,Attendance_sorted!$B223:$CW223,Attendance_sorted!$B223:$CW223,"nn")&lt;&gt;"nn","•",""),"")</f>
        <v/>
      </c>
      <c r="AV224" s="1" t="str">
        <f ca="1">IF(($A224&lt;&gt;"")*(AV$1&lt;&gt;""),IF(_xlfn.XLOOKUP(AV$1,Attendance_sorted!$B223:$CW223,Attendance_sorted!$B223:$CW223,"nn")&lt;&gt;"nn","•",""),"")</f>
        <v/>
      </c>
      <c r="AW224" s="1" t="str">
        <f ca="1">IF(($A224&lt;&gt;"")*(AW$1&lt;&gt;""),IF(_xlfn.XLOOKUP(AW$1,Attendance_sorted!$B223:$CW223,Attendance_sorted!$B223:$CW223,"nn")&lt;&gt;"nn","•",""),"")</f>
        <v/>
      </c>
      <c r="AX224" s="1" t="str">
        <f ca="1">IF(($A224&lt;&gt;"")*(AX$1&lt;&gt;""),IF(_xlfn.XLOOKUP(AX$1,Attendance_sorted!$B223:$CW223,Attendance_sorted!$B223:$CW223,"nn")&lt;&gt;"nn","•",""),"")</f>
        <v/>
      </c>
      <c r="AY224" s="1" t="str">
        <f ca="1">IF(($A224&lt;&gt;"")*(AY$1&lt;&gt;""),IF(_xlfn.XLOOKUP(AY$1,Attendance_sorted!$B223:$CW223,Attendance_sorted!$B223:$CW223,"nn")&lt;&gt;"nn","•",""),"")</f>
        <v/>
      </c>
      <c r="AZ224" s="1" t="str">
        <f ca="1">IF(($A224&lt;&gt;"")*(AZ$1&lt;&gt;""),IF(_xlfn.XLOOKUP(AZ$1,Attendance_sorted!$B223:$CW223,Attendance_sorted!$B223:$CW223,"nn")&lt;&gt;"nn","•",""),"")</f>
        <v/>
      </c>
      <c r="BA224" s="1" t="str">
        <f ca="1">IF(($A224&lt;&gt;"")*(BA$1&lt;&gt;""),IF(_xlfn.XLOOKUP(BA$1,Attendance_sorted!$B223:$CW223,Attendance_sorted!$B223:$CW223,"nn")&lt;&gt;"nn","•",""),"")</f>
        <v/>
      </c>
      <c r="BB224" s="1" t="str">
        <f ca="1">IF(($A224&lt;&gt;"")*(BB$1&lt;&gt;""),IF(_xlfn.XLOOKUP(BB$1,Attendance_sorted!$B223:$CW223,Attendance_sorted!$B223:$CW223,"nn")&lt;&gt;"nn","•",""),"")</f>
        <v/>
      </c>
      <c r="BC224" s="1" t="str">
        <f ca="1">IF(($A224&lt;&gt;"")*(BC$1&lt;&gt;""),IF(_xlfn.XLOOKUP(BC$1,Attendance_sorted!$B223:$CW223,Attendance_sorted!$B223:$CW223,"nn")&lt;&gt;"nn","•",""),"")</f>
        <v/>
      </c>
      <c r="BD224" s="1" t="str">
        <f ca="1">IF(($A224&lt;&gt;"")*(BD$1&lt;&gt;""),IF(_xlfn.XLOOKUP(BD$1,Attendance_sorted!$B223:$CW223,Attendance_sorted!$B223:$CW223,"nn")&lt;&gt;"nn","•",""),"")</f>
        <v/>
      </c>
      <c r="BE224" s="1" t="str">
        <f ca="1">IF(($A224&lt;&gt;"")*(BE$1&lt;&gt;""),IF(_xlfn.XLOOKUP(BE$1,Attendance_sorted!$B223:$CW223,Attendance_sorted!$B223:$CW223,"nn")&lt;&gt;"nn","•",""),"")</f>
        <v/>
      </c>
      <c r="BF224" s="1" t="str">
        <f ca="1">IF(($A224&lt;&gt;"")*(BF$1&lt;&gt;""),IF(_xlfn.XLOOKUP(BF$1,Attendance_sorted!$B223:$CW223,Attendance_sorted!$B223:$CW223,"nn")&lt;&gt;"nn","•",""),"")</f>
        <v/>
      </c>
      <c r="BG224" s="1" t="str">
        <f ca="1">IF(($A224&lt;&gt;"")*(BG$1&lt;&gt;""),IF(_xlfn.XLOOKUP(BG$1,Attendance_sorted!$B223:$CW223,Attendance_sorted!$B223:$CW223,"nn")&lt;&gt;"nn","•",""),"")</f>
        <v/>
      </c>
      <c r="BH224" s="1" t="str">
        <f ca="1">IF(($A224&lt;&gt;"")*(BH$1&lt;&gt;""),IF(_xlfn.XLOOKUP(BH$1,Attendance_sorted!$B223:$CW223,Attendance_sorted!$B223:$CW223,"nn")&lt;&gt;"nn","•",""),"")</f>
        <v/>
      </c>
      <c r="BI224" s="1" t="str">
        <f ca="1">IF(($A224&lt;&gt;"")*(BI$1&lt;&gt;""),IF(_xlfn.XLOOKUP(BI$1,Attendance_sorted!$B223:$CW223,Attendance_sorted!$B223:$CW223,"nn")&lt;&gt;"nn","•",""),"")</f>
        <v/>
      </c>
      <c r="BJ224" s="1" t="str">
        <f ca="1">IF(($A224&lt;&gt;"")*(BJ$1&lt;&gt;""),IF(_xlfn.XLOOKUP(BJ$1,Attendance_sorted!$B223:$CW223,Attendance_sorted!$B223:$CW223,"nn")&lt;&gt;"nn","•",""),"")</f>
        <v/>
      </c>
      <c r="BK224" s="1" t="str">
        <f ca="1">IF(($A224&lt;&gt;"")*(BK$1&lt;&gt;""),IF(_xlfn.XLOOKUP(BK$1,Attendance_sorted!$B223:$CW223,Attendance_sorted!$B223:$CW223,"nn")&lt;&gt;"nn","•",""),"")</f>
        <v/>
      </c>
      <c r="BL224" s="1" t="str">
        <f ca="1">IF(($A224&lt;&gt;"")*(BL$1&lt;&gt;""),IF(_xlfn.XLOOKUP(BL$1,Attendance_sorted!$B223:$CW223,Attendance_sorted!$B223:$CW223,"nn")&lt;&gt;"nn","•",""),"")</f>
        <v/>
      </c>
      <c r="BM224" s="1" t="str">
        <f ca="1">IF(($A224&lt;&gt;"")*(BM$1&lt;&gt;""),IF(_xlfn.XLOOKUP(BM$1,Attendance_sorted!$B223:$CW223,Attendance_sorted!$B223:$CW223,"nn")&lt;&gt;"nn","•",""),"")</f>
        <v/>
      </c>
      <c r="BN224" s="1" t="str">
        <f ca="1">IF(($A224&lt;&gt;"")*(BN$1&lt;&gt;""),IF(_xlfn.XLOOKUP(BN$1,Attendance_sorted!$B223:$CW223,Attendance_sorted!$B223:$CW223,"nn")&lt;&gt;"nn","•",""),"")</f>
        <v/>
      </c>
      <c r="BO224" s="1" t="str">
        <f ca="1">IF(($A224&lt;&gt;"")*(BO$1&lt;&gt;""),IF(_xlfn.XLOOKUP(BO$1,Attendance_sorted!$B223:$CW223,Attendance_sorted!$B223:$CW223,"nn")&lt;&gt;"nn","•",""),"")</f>
        <v/>
      </c>
      <c r="BP224" s="1" t="str">
        <f ca="1">IF(($A224&lt;&gt;"")*(BP$1&lt;&gt;""),IF(_xlfn.XLOOKUP(BP$1,Attendance_sorted!$B223:$CW223,Attendance_sorted!$B223:$CW223,"nn")&lt;&gt;"nn","•",""),"")</f>
        <v/>
      </c>
      <c r="BQ224" s="1" t="str">
        <f ca="1">IF(($A224&lt;&gt;"")*(BQ$1&lt;&gt;""),IF(_xlfn.XLOOKUP(BQ$1,Attendance_sorted!$B223:$CW223,Attendance_sorted!$B223:$CW223,"nn")&lt;&gt;"nn","•",""),"")</f>
        <v/>
      </c>
      <c r="BR224" s="1" t="str">
        <f ca="1">IF(($A224&lt;&gt;"")*(BR$1&lt;&gt;""),IF(_xlfn.XLOOKUP(BR$1,Attendance_sorted!$B223:$CW223,Attendance_sorted!$B223:$CW223,"nn")&lt;&gt;"nn","•",""),"")</f>
        <v/>
      </c>
      <c r="BS224" s="1" t="str">
        <f ca="1">IF(($A224&lt;&gt;"")*(BS$1&lt;&gt;""),IF(_xlfn.XLOOKUP(BS$1,Attendance_sorted!$B223:$CW223,Attendance_sorted!$B223:$CW223,"nn")&lt;&gt;"nn","•",""),"")</f>
        <v/>
      </c>
      <c r="BT224" s="1" t="str">
        <f ca="1">IF(($A224&lt;&gt;"")*(BT$1&lt;&gt;""),IF(_xlfn.XLOOKUP(BT$1,Attendance_sorted!$B223:$CW223,Attendance_sorted!$B223:$CW223,"nn")&lt;&gt;"nn","•",""),"")</f>
        <v/>
      </c>
      <c r="BU224" s="1" t="str">
        <f ca="1">IF(($A224&lt;&gt;"")*(BU$1&lt;&gt;""),IF(_xlfn.XLOOKUP(BU$1,Attendance_sorted!$B223:$CW223,Attendance_sorted!$B223:$CW223,"nn")&lt;&gt;"nn","•",""),"")</f>
        <v/>
      </c>
      <c r="BV224" s="1" t="str">
        <f ca="1">IF(($A224&lt;&gt;"")*(BV$1&lt;&gt;""),IF(_xlfn.XLOOKUP(BV$1,Attendance_sorted!$B223:$CW223,Attendance_sorted!$B223:$CW223,"nn")&lt;&gt;"nn","•",""),"")</f>
        <v/>
      </c>
      <c r="BW224" s="1" t="str">
        <f ca="1">IF(($A224&lt;&gt;"")*(BW$1&lt;&gt;""),IF(_xlfn.XLOOKUP(BW$1,Attendance_sorted!$B223:$CW223,Attendance_sorted!$B223:$CW223,"nn")&lt;&gt;"nn","•",""),"")</f>
        <v/>
      </c>
      <c r="BX224" s="1" t="str">
        <f ca="1">IF(($A224&lt;&gt;"")*(BX$1&lt;&gt;""),IF(_xlfn.XLOOKUP(BX$1,Attendance_sorted!$B223:$CW223,Attendance_sorted!$B223:$CW223,"nn")&lt;&gt;"nn","•",""),"")</f>
        <v/>
      </c>
      <c r="BY224" s="1" t="str">
        <f ca="1">IF(($A224&lt;&gt;"")*(BY$1&lt;&gt;""),IF(_xlfn.XLOOKUP(BY$1,Attendance_sorted!$B223:$CW223,Attendance_sorted!$B223:$CW223,"nn")&lt;&gt;"nn","•",""),"")</f>
        <v/>
      </c>
      <c r="BZ224" s="1" t="str">
        <f ca="1">IF(($A224&lt;&gt;"")*(BZ$1&lt;&gt;""),IF(_xlfn.XLOOKUP(BZ$1,Attendance_sorted!$B223:$CW223,Attendance_sorted!$B223:$CW223,"nn")&lt;&gt;"nn","•",""),"")</f>
        <v/>
      </c>
      <c r="CA224" s="1" t="str">
        <f ca="1">IF(($A224&lt;&gt;"")*(CA$1&lt;&gt;""),IF(_xlfn.XLOOKUP(CA$1,Attendance_sorted!$B223:$CW223,Attendance_sorted!$B223:$CW223,"nn")&lt;&gt;"nn","•",""),"")</f>
        <v/>
      </c>
      <c r="CB224" s="1" t="str">
        <f ca="1">IF(($A224&lt;&gt;"")*(CB$1&lt;&gt;""),IF(_xlfn.XLOOKUP(CB$1,Attendance_sorted!$B223:$CW223,Attendance_sorted!$B223:$CW223,"nn")&lt;&gt;"nn","•",""),"")</f>
        <v/>
      </c>
      <c r="CC224" s="1" t="str">
        <f ca="1">IF(($A224&lt;&gt;"")*(CC$1&lt;&gt;""),IF(_xlfn.XLOOKUP(CC$1,Attendance_sorted!$B223:$CW223,Attendance_sorted!$B223:$CW223,"nn")&lt;&gt;"nn","•",""),"")</f>
        <v/>
      </c>
      <c r="CD224" s="1" t="str">
        <f ca="1">IF(($A224&lt;&gt;"")*(CD$1&lt;&gt;""),IF(_xlfn.XLOOKUP(CD$1,Attendance_sorted!$B223:$CW223,Attendance_sorted!$B223:$CW223,"nn")&lt;&gt;"nn","•",""),"")</f>
        <v/>
      </c>
      <c r="CE224" s="1" t="str">
        <f ca="1">IF(($A224&lt;&gt;"")*(CE$1&lt;&gt;""),IF(_xlfn.XLOOKUP(CE$1,Attendance_sorted!$B223:$CW223,Attendance_sorted!$B223:$CW223,"nn")&lt;&gt;"nn","•",""),"")</f>
        <v/>
      </c>
      <c r="CF224" s="1" t="str">
        <f ca="1">IF(($A224&lt;&gt;"")*(CF$1&lt;&gt;""),IF(_xlfn.XLOOKUP(CF$1,Attendance_sorted!$B223:$CW223,Attendance_sorted!$B223:$CW223,"nn")&lt;&gt;"nn","•",""),"")</f>
        <v/>
      </c>
      <c r="CG224" s="1" t="str">
        <f ca="1">IF(($A224&lt;&gt;"")*(CG$1&lt;&gt;""),IF(_xlfn.XLOOKUP(CG$1,Attendance_sorted!$B223:$CW223,Attendance_sorted!$B223:$CW223,"nn")&lt;&gt;"nn","•",""),"")</f>
        <v/>
      </c>
      <c r="CH224" s="1" t="str">
        <f ca="1">IF(($A224&lt;&gt;"")*(CH$1&lt;&gt;""),IF(_xlfn.XLOOKUP(CH$1,Attendance_sorted!$B223:$CW223,Attendance_sorted!$B223:$CW223,"nn")&lt;&gt;"nn","•",""),"")</f>
        <v/>
      </c>
      <c r="CI224" s="1" t="str">
        <f ca="1">IF(($A224&lt;&gt;"")*(CI$1&lt;&gt;""),IF(_xlfn.XLOOKUP(CI$1,Attendance_sorted!$B223:$CW223,Attendance_sorted!$B223:$CW223,"nn")&lt;&gt;"nn","•",""),"")</f>
        <v/>
      </c>
      <c r="CJ224" s="1" t="str">
        <f ca="1">IF(($A224&lt;&gt;"")*(CJ$1&lt;&gt;""),IF(_xlfn.XLOOKUP(CJ$1,Attendance_sorted!$B223:$CW223,Attendance_sorted!$B223:$CW223,"nn")&lt;&gt;"nn","•",""),"")</f>
        <v/>
      </c>
      <c r="CK224" s="1" t="str">
        <f ca="1">IF(($A224&lt;&gt;"")*(CK$1&lt;&gt;""),IF(_xlfn.XLOOKUP(CK$1,Attendance_sorted!$B223:$CW223,Attendance_sorted!$B223:$CW223,"nn")&lt;&gt;"nn","•",""),"")</f>
        <v/>
      </c>
      <c r="CL224" s="1" t="str">
        <f ca="1">IF(($A224&lt;&gt;"")*(CL$1&lt;&gt;""),IF(_xlfn.XLOOKUP(CL$1,Attendance_sorted!$B223:$CW223,Attendance_sorted!$B223:$CW223,"nn")&lt;&gt;"nn","•",""),"")</f>
        <v/>
      </c>
      <c r="CM224" s="1" t="str">
        <f ca="1">IF(($A224&lt;&gt;"")*(CM$1&lt;&gt;""),IF(_xlfn.XLOOKUP(CM$1,Attendance_sorted!$B223:$CW223,Attendance_sorted!$B223:$CW223,"nn")&lt;&gt;"nn","•",""),"")</f>
        <v/>
      </c>
      <c r="CN224" s="1" t="str">
        <f ca="1">IF(($A224&lt;&gt;"")*(CN$1&lt;&gt;""),IF(_xlfn.XLOOKUP(CN$1,Attendance_sorted!$B223:$CW223,Attendance_sorted!$B223:$CW223,"nn")&lt;&gt;"nn","•",""),"")</f>
        <v/>
      </c>
      <c r="CO224" s="1" t="str">
        <f ca="1">IF(($A224&lt;&gt;"")*(CO$1&lt;&gt;""),IF(_xlfn.XLOOKUP(CO$1,Attendance_sorted!$B223:$CW223,Attendance_sorted!$B223:$CW223,"nn")&lt;&gt;"nn","•",""),"")</f>
        <v/>
      </c>
      <c r="CP224" s="1" t="str">
        <f ca="1">IF(($A224&lt;&gt;"")*(CP$1&lt;&gt;""),IF(_xlfn.XLOOKUP(CP$1,Attendance_sorted!$B223:$CW223,Attendance_sorted!$B223:$CW223,"nn")&lt;&gt;"nn","•",""),"")</f>
        <v/>
      </c>
      <c r="CQ224" s="1" t="str">
        <f ca="1">IF(($A224&lt;&gt;"")*(CQ$1&lt;&gt;""),IF(_xlfn.XLOOKUP(CQ$1,Attendance_sorted!$B223:$CW223,Attendance_sorted!$B223:$CW223,"nn")&lt;&gt;"nn","•",""),"")</f>
        <v/>
      </c>
      <c r="CR224" s="1" t="str">
        <f ca="1">IF(($A224&lt;&gt;"")*(CR$1&lt;&gt;""),IF(_xlfn.XLOOKUP(CR$1,Attendance_sorted!$B223:$CW223,Attendance_sorted!$B223:$CW223,"nn")&lt;&gt;"nn","•",""),"")</f>
        <v/>
      </c>
      <c r="CS224" s="1" t="str">
        <f ca="1">IF(($A224&lt;&gt;"")*(CS$1&lt;&gt;""),IF(_xlfn.XLOOKUP(CS$1,Attendance_sorted!$B223:$CW223,Attendance_sorted!$B223:$CW223,"nn")&lt;&gt;"nn","•",""),"")</f>
        <v/>
      </c>
      <c r="CT224" s="1" t="str">
        <f ca="1">IF(($A224&lt;&gt;"")*(CT$1&lt;&gt;""),IF(_xlfn.XLOOKUP(CT$1,Attendance_sorted!$B223:$CW223,Attendance_sorted!$B223:$CW223,"nn")&lt;&gt;"nn","•",""),"")</f>
        <v/>
      </c>
      <c r="CU224" s="1" t="str">
        <f ca="1">IF(($A224&lt;&gt;"")*(CU$1&lt;&gt;""),IF(_xlfn.XLOOKUP(CU$1,Attendance_sorted!$B223:$CW223,Attendance_sorted!$B223:$CW223,"nn")&lt;&gt;"nn","•",""),"")</f>
        <v/>
      </c>
      <c r="CV224" s="1" t="str">
        <f ca="1">IF(($A224&lt;&gt;"")*(CV$1&lt;&gt;""),IF(_xlfn.XLOOKUP(CV$1,Attendance_sorted!$B223:$CW223,Attendance_sorted!$B223:$CW223,"nn")&lt;&gt;"nn","•",""),"")</f>
        <v/>
      </c>
      <c r="CW224" s="1" t="str">
        <f ca="1">IF(($A224&lt;&gt;"")*(CW$1&lt;&gt;""),IF(_xlfn.XLOOKUP(CW$1,Attendance_sorted!$B223:$CW223,Attendance_sorted!$B223:$CW223,"nn")&lt;&gt;"nn","•",""),"")</f>
        <v/>
      </c>
    </row>
    <row r="225" spans="1:101">
      <c r="A225" s="1">
        <v>822</v>
      </c>
      <c r="B225" s="1" t="str">
        <f ca="1">IF(($A225&lt;&gt;"")*(B$1&lt;&gt;""),IF(_xlfn.XLOOKUP(B$1,Attendance_sorted!$B224:$CW224,Attendance_sorted!$B224:$CW224,"nn")&lt;&gt;"nn","•",""),"")</f>
        <v/>
      </c>
      <c r="C225" s="1" t="str">
        <f ca="1">IF(($A225&lt;&gt;"")*(C$1&lt;&gt;""),IF(_xlfn.XLOOKUP(C$1,Attendance_sorted!$B224:$CW224,Attendance_sorted!$B224:$CW224,"nn")&lt;&gt;"nn","•",""),"")</f>
        <v/>
      </c>
      <c r="D225" s="1" t="str">
        <f ca="1">IF(($A225&lt;&gt;"")*(D$1&lt;&gt;""),IF(_xlfn.XLOOKUP(D$1,Attendance_sorted!$B224:$CW224,Attendance_sorted!$B224:$CW224,"nn")&lt;&gt;"nn","•",""),"")</f>
        <v/>
      </c>
      <c r="E225" s="1" t="str">
        <f ca="1">IF(($A225&lt;&gt;"")*(E$1&lt;&gt;""),IF(_xlfn.XLOOKUP(E$1,Attendance_sorted!$B224:$CW224,Attendance_sorted!$B224:$CW224,"nn")&lt;&gt;"nn","•",""),"")</f>
        <v/>
      </c>
      <c r="F225" s="1" t="str">
        <f ca="1">IF(($A225&lt;&gt;"")*(F$1&lt;&gt;""),IF(_xlfn.XLOOKUP(F$1,Attendance_sorted!$B224:$CW224,Attendance_sorted!$B224:$CW224,"nn")&lt;&gt;"nn","•",""),"")</f>
        <v/>
      </c>
      <c r="G225" s="1" t="str">
        <f ca="1">IF(($A225&lt;&gt;"")*(G$1&lt;&gt;""),IF(_xlfn.XLOOKUP(G$1,Attendance_sorted!$B224:$CW224,Attendance_sorted!$B224:$CW224,"nn")&lt;&gt;"nn","•",""),"")</f>
        <v/>
      </c>
      <c r="H225" s="1" t="str">
        <f ca="1">IF(($A225&lt;&gt;"")*(H$1&lt;&gt;""),IF(_xlfn.XLOOKUP(H$1,Attendance_sorted!$B224:$CW224,Attendance_sorted!$B224:$CW224,"nn")&lt;&gt;"nn","•",""),"")</f>
        <v/>
      </c>
      <c r="I225" s="1" t="str">
        <f ca="1">IF(($A225&lt;&gt;"")*(I$1&lt;&gt;""),IF(_xlfn.XLOOKUP(I$1,Attendance_sorted!$B224:$CW224,Attendance_sorted!$B224:$CW224,"nn")&lt;&gt;"nn","•",""),"")</f>
        <v/>
      </c>
      <c r="J225" s="1" t="str">
        <f ca="1">IF(($A225&lt;&gt;"")*(J$1&lt;&gt;""),IF(_xlfn.XLOOKUP(J$1,Attendance_sorted!$B224:$CW224,Attendance_sorted!$B224:$CW224,"nn")&lt;&gt;"nn","•",""),"")</f>
        <v/>
      </c>
      <c r="K225" s="1" t="str">
        <f ca="1">IF(($A225&lt;&gt;"")*(K$1&lt;&gt;""),IF(_xlfn.XLOOKUP(K$1,Attendance_sorted!$B224:$CW224,Attendance_sorted!$B224:$CW224,"nn")&lt;&gt;"nn","•",""),"")</f>
        <v>•</v>
      </c>
      <c r="L225" s="1" t="str">
        <f ca="1">IF(($A225&lt;&gt;"")*(L$1&lt;&gt;""),IF(_xlfn.XLOOKUP(L$1,Attendance_sorted!$B224:$CW224,Attendance_sorted!$B224:$CW224,"nn")&lt;&gt;"nn","•",""),"")</f>
        <v/>
      </c>
      <c r="M225" s="1" t="str">
        <f ca="1">IF(($A225&lt;&gt;"")*(M$1&lt;&gt;""),IF(_xlfn.XLOOKUP(M$1,Attendance_sorted!$B224:$CW224,Attendance_sorted!$B224:$CW224,"nn")&lt;&gt;"nn","•",""),"")</f>
        <v/>
      </c>
      <c r="N225" s="1" t="str">
        <f ca="1">IF(($A225&lt;&gt;"")*(N$1&lt;&gt;""),IF(_xlfn.XLOOKUP(N$1,Attendance_sorted!$B224:$CW224,Attendance_sorted!$B224:$CW224,"nn")&lt;&gt;"nn","•",""),"")</f>
        <v/>
      </c>
      <c r="O225" s="1" t="str">
        <f ca="1">IF(($A225&lt;&gt;"")*(O$1&lt;&gt;""),IF(_xlfn.XLOOKUP(O$1,Attendance_sorted!$B224:$CW224,Attendance_sorted!$B224:$CW224,"nn")&lt;&gt;"nn","•",""),"")</f>
        <v/>
      </c>
      <c r="P225" s="1" t="str">
        <f ca="1">IF(($A225&lt;&gt;"")*(P$1&lt;&gt;""),IF(_xlfn.XLOOKUP(P$1,Attendance_sorted!$B224:$CW224,Attendance_sorted!$B224:$CW224,"nn")&lt;&gt;"nn","•",""),"")</f>
        <v/>
      </c>
      <c r="Q225" s="1" t="str">
        <f ca="1">IF(($A225&lt;&gt;"")*(Q$1&lt;&gt;""),IF(_xlfn.XLOOKUP(Q$1,Attendance_sorted!$B224:$CW224,Attendance_sorted!$B224:$CW224,"nn")&lt;&gt;"nn","•",""),"")</f>
        <v/>
      </c>
      <c r="R225" s="1" t="str">
        <f ca="1">IF(($A225&lt;&gt;"")*(R$1&lt;&gt;""),IF(_xlfn.XLOOKUP(R$1,Attendance_sorted!$B224:$CW224,Attendance_sorted!$B224:$CW224,"nn")&lt;&gt;"nn","•",""),"")</f>
        <v/>
      </c>
      <c r="S225" s="1" t="str">
        <f ca="1">IF(($A225&lt;&gt;"")*(S$1&lt;&gt;""),IF(_xlfn.XLOOKUP(S$1,Attendance_sorted!$B224:$CW224,Attendance_sorted!$B224:$CW224,"nn")&lt;&gt;"nn","•",""),"")</f>
        <v/>
      </c>
      <c r="T225" s="1" t="str">
        <f ca="1">IF(($A225&lt;&gt;"")*(T$1&lt;&gt;""),IF(_xlfn.XLOOKUP(T$1,Attendance_sorted!$B224:$CW224,Attendance_sorted!$B224:$CW224,"nn")&lt;&gt;"nn","•",""),"")</f>
        <v/>
      </c>
      <c r="U225" s="1" t="str">
        <f ca="1">IF(($A225&lt;&gt;"")*(U$1&lt;&gt;""),IF(_xlfn.XLOOKUP(U$1,Attendance_sorted!$B224:$CW224,Attendance_sorted!$B224:$CW224,"nn")&lt;&gt;"nn","•",""),"")</f>
        <v/>
      </c>
      <c r="V225" s="1" t="str">
        <f ca="1">IF(($A225&lt;&gt;"")*(V$1&lt;&gt;""),IF(_xlfn.XLOOKUP(V$1,Attendance_sorted!$B224:$CW224,Attendance_sorted!$B224:$CW224,"nn")&lt;&gt;"nn","•",""),"")</f>
        <v/>
      </c>
      <c r="W225" s="1" t="str">
        <f ca="1">IF(($A225&lt;&gt;"")*(W$1&lt;&gt;""),IF(_xlfn.XLOOKUP(W$1,Attendance_sorted!$B224:$CW224,Attendance_sorted!$B224:$CW224,"nn")&lt;&gt;"nn","•",""),"")</f>
        <v/>
      </c>
      <c r="X225" s="1" t="str">
        <f ca="1">IF(($A225&lt;&gt;"")*(X$1&lt;&gt;""),IF(_xlfn.XLOOKUP(X$1,Attendance_sorted!$B224:$CW224,Attendance_sorted!$B224:$CW224,"nn")&lt;&gt;"nn","•",""),"")</f>
        <v/>
      </c>
      <c r="Y225" s="1" t="str">
        <f ca="1">IF(($A225&lt;&gt;"")*(Y$1&lt;&gt;""),IF(_xlfn.XLOOKUP(Y$1,Attendance_sorted!$B224:$CW224,Attendance_sorted!$B224:$CW224,"nn")&lt;&gt;"nn","•",""),"")</f>
        <v/>
      </c>
      <c r="Z225" s="1" t="str">
        <f ca="1">IF(($A225&lt;&gt;"")*(Z$1&lt;&gt;""),IF(_xlfn.XLOOKUP(Z$1,Attendance_sorted!$B224:$CW224,Attendance_sorted!$B224:$CW224,"nn")&lt;&gt;"nn","•",""),"")</f>
        <v/>
      </c>
      <c r="AA225" s="1" t="str">
        <f ca="1">IF(($A225&lt;&gt;"")*(AA$1&lt;&gt;""),IF(_xlfn.XLOOKUP(AA$1,Attendance_sorted!$B224:$CW224,Attendance_sorted!$B224:$CW224,"nn")&lt;&gt;"nn","•",""),"")</f>
        <v/>
      </c>
      <c r="AB225" s="1" t="str">
        <f ca="1">IF(($A225&lt;&gt;"")*(AB$1&lt;&gt;""),IF(_xlfn.XLOOKUP(AB$1,Attendance_sorted!$B224:$CW224,Attendance_sorted!$B224:$CW224,"nn")&lt;&gt;"nn","•",""),"")</f>
        <v/>
      </c>
      <c r="AC225" s="1" t="str">
        <f ca="1">IF(($A225&lt;&gt;"")*(AC$1&lt;&gt;""),IF(_xlfn.XLOOKUP(AC$1,Attendance_sorted!$B224:$CW224,Attendance_sorted!$B224:$CW224,"nn")&lt;&gt;"nn","•",""),"")</f>
        <v/>
      </c>
      <c r="AD225" s="1" t="str">
        <f ca="1">IF(($A225&lt;&gt;"")*(AD$1&lt;&gt;""),IF(_xlfn.XLOOKUP(AD$1,Attendance_sorted!$B224:$CW224,Attendance_sorted!$B224:$CW224,"nn")&lt;&gt;"nn","•",""),"")</f>
        <v/>
      </c>
      <c r="AE225" s="1" t="str">
        <f ca="1">IF(($A225&lt;&gt;"")*(AE$1&lt;&gt;""),IF(_xlfn.XLOOKUP(AE$1,Attendance_sorted!$B224:$CW224,Attendance_sorted!$B224:$CW224,"nn")&lt;&gt;"nn","•",""),"")</f>
        <v/>
      </c>
      <c r="AF225" s="1" t="str">
        <f ca="1">IF(($A225&lt;&gt;"")*(AF$1&lt;&gt;""),IF(_xlfn.XLOOKUP(AF$1,Attendance_sorted!$B224:$CW224,Attendance_sorted!$B224:$CW224,"nn")&lt;&gt;"nn","•",""),"")</f>
        <v/>
      </c>
      <c r="AG225" s="1" t="str">
        <f ca="1">IF(($A225&lt;&gt;"")*(AG$1&lt;&gt;""),IF(_xlfn.XLOOKUP(AG$1,Attendance_sorted!$B224:$CW224,Attendance_sorted!$B224:$CW224,"nn")&lt;&gt;"nn","•",""),"")</f>
        <v/>
      </c>
      <c r="AH225" s="1" t="str">
        <f ca="1">IF(($A225&lt;&gt;"")*(AH$1&lt;&gt;""),IF(_xlfn.XLOOKUP(AH$1,Attendance_sorted!$B224:$CW224,Attendance_sorted!$B224:$CW224,"nn")&lt;&gt;"nn","•",""),"")</f>
        <v/>
      </c>
      <c r="AI225" s="1" t="str">
        <f ca="1">IF(($A225&lt;&gt;"")*(AI$1&lt;&gt;""),IF(_xlfn.XLOOKUP(AI$1,Attendance_sorted!$B224:$CW224,Attendance_sorted!$B224:$CW224,"nn")&lt;&gt;"nn","•",""),"")</f>
        <v/>
      </c>
      <c r="AJ225" s="1" t="str">
        <f ca="1">IF(($A225&lt;&gt;"")*(AJ$1&lt;&gt;""),IF(_xlfn.XLOOKUP(AJ$1,Attendance_sorted!$B224:$CW224,Attendance_sorted!$B224:$CW224,"nn")&lt;&gt;"nn","•",""),"")</f>
        <v/>
      </c>
      <c r="AK225" s="1" t="str">
        <f ca="1">IF(($A225&lt;&gt;"")*(AK$1&lt;&gt;""),IF(_xlfn.XLOOKUP(AK$1,Attendance_sorted!$B224:$CW224,Attendance_sorted!$B224:$CW224,"nn")&lt;&gt;"nn","•",""),"")</f>
        <v/>
      </c>
      <c r="AL225" s="1" t="str">
        <f ca="1">IF(($A225&lt;&gt;"")*(AL$1&lt;&gt;""),IF(_xlfn.XLOOKUP(AL$1,Attendance_sorted!$B224:$CW224,Attendance_sorted!$B224:$CW224,"nn")&lt;&gt;"nn","•",""),"")</f>
        <v/>
      </c>
      <c r="AM225" s="1" t="str">
        <f ca="1">IF(($A225&lt;&gt;"")*(AM$1&lt;&gt;""),IF(_xlfn.XLOOKUP(AM$1,Attendance_sorted!$B224:$CW224,Attendance_sorted!$B224:$CW224,"nn")&lt;&gt;"nn","•",""),"")</f>
        <v/>
      </c>
      <c r="AN225" s="1" t="str">
        <f ca="1">IF(($A225&lt;&gt;"")*(AN$1&lt;&gt;""),IF(_xlfn.XLOOKUP(AN$1,Attendance_sorted!$B224:$CW224,Attendance_sorted!$B224:$CW224,"nn")&lt;&gt;"nn","•",""),"")</f>
        <v/>
      </c>
      <c r="AO225" s="1" t="str">
        <f ca="1">IF(($A225&lt;&gt;"")*(AO$1&lt;&gt;""),IF(_xlfn.XLOOKUP(AO$1,Attendance_sorted!$B224:$CW224,Attendance_sorted!$B224:$CW224,"nn")&lt;&gt;"nn","•",""),"")</f>
        <v/>
      </c>
      <c r="AP225" s="1" t="str">
        <f ca="1">IF(($A225&lt;&gt;"")*(AP$1&lt;&gt;""),IF(_xlfn.XLOOKUP(AP$1,Attendance_sorted!$B224:$CW224,Attendance_sorted!$B224:$CW224,"nn")&lt;&gt;"nn","•",""),"")</f>
        <v/>
      </c>
      <c r="AQ225" s="1" t="str">
        <f ca="1">IF(($A225&lt;&gt;"")*(AQ$1&lt;&gt;""),IF(_xlfn.XLOOKUP(AQ$1,Attendance_sorted!$B224:$CW224,Attendance_sorted!$B224:$CW224,"nn")&lt;&gt;"nn","•",""),"")</f>
        <v/>
      </c>
      <c r="AR225" s="1" t="str">
        <f ca="1">IF(($A225&lt;&gt;"")*(AR$1&lt;&gt;""),IF(_xlfn.XLOOKUP(AR$1,Attendance_sorted!$B224:$CW224,Attendance_sorted!$B224:$CW224,"nn")&lt;&gt;"nn","•",""),"")</f>
        <v/>
      </c>
      <c r="AS225" s="1" t="str">
        <f ca="1">IF(($A225&lt;&gt;"")*(AS$1&lt;&gt;""),IF(_xlfn.XLOOKUP(AS$1,Attendance_sorted!$B224:$CW224,Attendance_sorted!$B224:$CW224,"nn")&lt;&gt;"nn","•",""),"")</f>
        <v/>
      </c>
      <c r="AT225" s="1" t="str">
        <f ca="1">IF(($A225&lt;&gt;"")*(AT$1&lt;&gt;""),IF(_xlfn.XLOOKUP(AT$1,Attendance_sorted!$B224:$CW224,Attendance_sorted!$B224:$CW224,"nn")&lt;&gt;"nn","•",""),"")</f>
        <v/>
      </c>
      <c r="AU225" s="1" t="str">
        <f ca="1">IF(($A225&lt;&gt;"")*(AU$1&lt;&gt;""),IF(_xlfn.XLOOKUP(AU$1,Attendance_sorted!$B224:$CW224,Attendance_sorted!$B224:$CW224,"nn")&lt;&gt;"nn","•",""),"")</f>
        <v/>
      </c>
      <c r="AV225" s="1" t="str">
        <f ca="1">IF(($A225&lt;&gt;"")*(AV$1&lt;&gt;""),IF(_xlfn.XLOOKUP(AV$1,Attendance_sorted!$B224:$CW224,Attendance_sorted!$B224:$CW224,"nn")&lt;&gt;"nn","•",""),"")</f>
        <v/>
      </c>
      <c r="AW225" s="1" t="str">
        <f ca="1">IF(($A225&lt;&gt;"")*(AW$1&lt;&gt;""),IF(_xlfn.XLOOKUP(AW$1,Attendance_sorted!$B224:$CW224,Attendance_sorted!$B224:$CW224,"nn")&lt;&gt;"nn","•",""),"")</f>
        <v/>
      </c>
      <c r="AX225" s="1" t="str">
        <f ca="1">IF(($A225&lt;&gt;"")*(AX$1&lt;&gt;""),IF(_xlfn.XLOOKUP(AX$1,Attendance_sorted!$B224:$CW224,Attendance_sorted!$B224:$CW224,"nn")&lt;&gt;"nn","•",""),"")</f>
        <v/>
      </c>
      <c r="AY225" s="1" t="str">
        <f ca="1">IF(($A225&lt;&gt;"")*(AY$1&lt;&gt;""),IF(_xlfn.XLOOKUP(AY$1,Attendance_sorted!$B224:$CW224,Attendance_sorted!$B224:$CW224,"nn")&lt;&gt;"nn","•",""),"")</f>
        <v/>
      </c>
      <c r="AZ225" s="1" t="str">
        <f ca="1">IF(($A225&lt;&gt;"")*(AZ$1&lt;&gt;""),IF(_xlfn.XLOOKUP(AZ$1,Attendance_sorted!$B224:$CW224,Attendance_sorted!$B224:$CW224,"nn")&lt;&gt;"nn","•",""),"")</f>
        <v/>
      </c>
      <c r="BA225" s="1" t="str">
        <f ca="1">IF(($A225&lt;&gt;"")*(BA$1&lt;&gt;""),IF(_xlfn.XLOOKUP(BA$1,Attendance_sorted!$B224:$CW224,Attendance_sorted!$B224:$CW224,"nn")&lt;&gt;"nn","•",""),"")</f>
        <v/>
      </c>
      <c r="BB225" s="1" t="str">
        <f ca="1">IF(($A225&lt;&gt;"")*(BB$1&lt;&gt;""),IF(_xlfn.XLOOKUP(BB$1,Attendance_sorted!$B224:$CW224,Attendance_sorted!$B224:$CW224,"nn")&lt;&gt;"nn","•",""),"")</f>
        <v/>
      </c>
      <c r="BC225" s="1" t="str">
        <f ca="1">IF(($A225&lt;&gt;"")*(BC$1&lt;&gt;""),IF(_xlfn.XLOOKUP(BC$1,Attendance_sorted!$B224:$CW224,Attendance_sorted!$B224:$CW224,"nn")&lt;&gt;"nn","•",""),"")</f>
        <v/>
      </c>
      <c r="BD225" s="1" t="str">
        <f ca="1">IF(($A225&lt;&gt;"")*(BD$1&lt;&gt;""),IF(_xlfn.XLOOKUP(BD$1,Attendance_sorted!$B224:$CW224,Attendance_sorted!$B224:$CW224,"nn")&lt;&gt;"nn","•",""),"")</f>
        <v/>
      </c>
      <c r="BE225" s="1" t="str">
        <f ca="1">IF(($A225&lt;&gt;"")*(BE$1&lt;&gt;""),IF(_xlfn.XLOOKUP(BE$1,Attendance_sorted!$B224:$CW224,Attendance_sorted!$B224:$CW224,"nn")&lt;&gt;"nn","•",""),"")</f>
        <v/>
      </c>
      <c r="BF225" s="1" t="str">
        <f ca="1">IF(($A225&lt;&gt;"")*(BF$1&lt;&gt;""),IF(_xlfn.XLOOKUP(BF$1,Attendance_sorted!$B224:$CW224,Attendance_sorted!$B224:$CW224,"nn")&lt;&gt;"nn","•",""),"")</f>
        <v/>
      </c>
      <c r="BG225" s="1" t="str">
        <f ca="1">IF(($A225&lt;&gt;"")*(BG$1&lt;&gt;""),IF(_xlfn.XLOOKUP(BG$1,Attendance_sorted!$B224:$CW224,Attendance_sorted!$B224:$CW224,"nn")&lt;&gt;"nn","•",""),"")</f>
        <v/>
      </c>
      <c r="BH225" s="1" t="str">
        <f ca="1">IF(($A225&lt;&gt;"")*(BH$1&lt;&gt;""),IF(_xlfn.XLOOKUP(BH$1,Attendance_sorted!$B224:$CW224,Attendance_sorted!$B224:$CW224,"nn")&lt;&gt;"nn","•",""),"")</f>
        <v/>
      </c>
      <c r="BI225" s="1" t="str">
        <f ca="1">IF(($A225&lt;&gt;"")*(BI$1&lt;&gt;""),IF(_xlfn.XLOOKUP(BI$1,Attendance_sorted!$B224:$CW224,Attendance_sorted!$B224:$CW224,"nn")&lt;&gt;"nn","•",""),"")</f>
        <v/>
      </c>
      <c r="BJ225" s="1" t="str">
        <f ca="1">IF(($A225&lt;&gt;"")*(BJ$1&lt;&gt;""),IF(_xlfn.XLOOKUP(BJ$1,Attendance_sorted!$B224:$CW224,Attendance_sorted!$B224:$CW224,"nn")&lt;&gt;"nn","•",""),"")</f>
        <v/>
      </c>
      <c r="BK225" s="1" t="str">
        <f ca="1">IF(($A225&lt;&gt;"")*(BK$1&lt;&gt;""),IF(_xlfn.XLOOKUP(BK$1,Attendance_sorted!$B224:$CW224,Attendance_sorted!$B224:$CW224,"nn")&lt;&gt;"nn","•",""),"")</f>
        <v/>
      </c>
      <c r="BL225" s="1" t="str">
        <f ca="1">IF(($A225&lt;&gt;"")*(BL$1&lt;&gt;""),IF(_xlfn.XLOOKUP(BL$1,Attendance_sorted!$B224:$CW224,Attendance_sorted!$B224:$CW224,"nn")&lt;&gt;"nn","•",""),"")</f>
        <v/>
      </c>
      <c r="BM225" s="1" t="str">
        <f ca="1">IF(($A225&lt;&gt;"")*(BM$1&lt;&gt;""),IF(_xlfn.XLOOKUP(BM$1,Attendance_sorted!$B224:$CW224,Attendance_sorted!$B224:$CW224,"nn")&lt;&gt;"nn","•",""),"")</f>
        <v/>
      </c>
      <c r="BN225" s="1" t="str">
        <f ca="1">IF(($A225&lt;&gt;"")*(BN$1&lt;&gt;""),IF(_xlfn.XLOOKUP(BN$1,Attendance_sorted!$B224:$CW224,Attendance_sorted!$B224:$CW224,"nn")&lt;&gt;"nn","•",""),"")</f>
        <v/>
      </c>
      <c r="BO225" s="1" t="str">
        <f ca="1">IF(($A225&lt;&gt;"")*(BO$1&lt;&gt;""),IF(_xlfn.XLOOKUP(BO$1,Attendance_sorted!$B224:$CW224,Attendance_sorted!$B224:$CW224,"nn")&lt;&gt;"nn","•",""),"")</f>
        <v/>
      </c>
      <c r="BP225" s="1" t="str">
        <f ca="1">IF(($A225&lt;&gt;"")*(BP$1&lt;&gt;""),IF(_xlfn.XLOOKUP(BP$1,Attendance_sorted!$B224:$CW224,Attendance_sorted!$B224:$CW224,"nn")&lt;&gt;"nn","•",""),"")</f>
        <v/>
      </c>
      <c r="BQ225" s="1" t="str">
        <f ca="1">IF(($A225&lt;&gt;"")*(BQ$1&lt;&gt;""),IF(_xlfn.XLOOKUP(BQ$1,Attendance_sorted!$B224:$CW224,Attendance_sorted!$B224:$CW224,"nn")&lt;&gt;"nn","•",""),"")</f>
        <v/>
      </c>
      <c r="BR225" s="1" t="str">
        <f ca="1">IF(($A225&lt;&gt;"")*(BR$1&lt;&gt;""),IF(_xlfn.XLOOKUP(BR$1,Attendance_sorted!$B224:$CW224,Attendance_sorted!$B224:$CW224,"nn")&lt;&gt;"nn","•",""),"")</f>
        <v/>
      </c>
      <c r="BS225" s="1" t="str">
        <f ca="1">IF(($A225&lt;&gt;"")*(BS$1&lt;&gt;""),IF(_xlfn.XLOOKUP(BS$1,Attendance_sorted!$B224:$CW224,Attendance_sorted!$B224:$CW224,"nn")&lt;&gt;"nn","•",""),"")</f>
        <v/>
      </c>
      <c r="BT225" s="1" t="str">
        <f ca="1">IF(($A225&lt;&gt;"")*(BT$1&lt;&gt;""),IF(_xlfn.XLOOKUP(BT$1,Attendance_sorted!$B224:$CW224,Attendance_sorted!$B224:$CW224,"nn")&lt;&gt;"nn","•",""),"")</f>
        <v/>
      </c>
      <c r="BU225" s="1" t="str">
        <f ca="1">IF(($A225&lt;&gt;"")*(BU$1&lt;&gt;""),IF(_xlfn.XLOOKUP(BU$1,Attendance_sorted!$B224:$CW224,Attendance_sorted!$B224:$CW224,"nn")&lt;&gt;"nn","•",""),"")</f>
        <v/>
      </c>
      <c r="BV225" s="1" t="str">
        <f ca="1">IF(($A225&lt;&gt;"")*(BV$1&lt;&gt;""),IF(_xlfn.XLOOKUP(BV$1,Attendance_sorted!$B224:$CW224,Attendance_sorted!$B224:$CW224,"nn")&lt;&gt;"nn","•",""),"")</f>
        <v/>
      </c>
      <c r="BW225" s="1" t="str">
        <f ca="1">IF(($A225&lt;&gt;"")*(BW$1&lt;&gt;""),IF(_xlfn.XLOOKUP(BW$1,Attendance_sorted!$B224:$CW224,Attendance_sorted!$B224:$CW224,"nn")&lt;&gt;"nn","•",""),"")</f>
        <v/>
      </c>
      <c r="BX225" s="1" t="str">
        <f ca="1">IF(($A225&lt;&gt;"")*(BX$1&lt;&gt;""),IF(_xlfn.XLOOKUP(BX$1,Attendance_sorted!$B224:$CW224,Attendance_sorted!$B224:$CW224,"nn")&lt;&gt;"nn","•",""),"")</f>
        <v/>
      </c>
      <c r="BY225" s="1" t="str">
        <f ca="1">IF(($A225&lt;&gt;"")*(BY$1&lt;&gt;""),IF(_xlfn.XLOOKUP(BY$1,Attendance_sorted!$B224:$CW224,Attendance_sorted!$B224:$CW224,"nn")&lt;&gt;"nn","•",""),"")</f>
        <v/>
      </c>
      <c r="BZ225" s="1" t="str">
        <f ca="1">IF(($A225&lt;&gt;"")*(BZ$1&lt;&gt;""),IF(_xlfn.XLOOKUP(BZ$1,Attendance_sorted!$B224:$CW224,Attendance_sorted!$B224:$CW224,"nn")&lt;&gt;"nn","•",""),"")</f>
        <v/>
      </c>
      <c r="CA225" s="1" t="str">
        <f ca="1">IF(($A225&lt;&gt;"")*(CA$1&lt;&gt;""),IF(_xlfn.XLOOKUP(CA$1,Attendance_sorted!$B224:$CW224,Attendance_sorted!$B224:$CW224,"nn")&lt;&gt;"nn","•",""),"")</f>
        <v/>
      </c>
      <c r="CB225" s="1" t="str">
        <f ca="1">IF(($A225&lt;&gt;"")*(CB$1&lt;&gt;""),IF(_xlfn.XLOOKUP(CB$1,Attendance_sorted!$B224:$CW224,Attendance_sorted!$B224:$CW224,"nn")&lt;&gt;"nn","•",""),"")</f>
        <v/>
      </c>
      <c r="CC225" s="1" t="str">
        <f ca="1">IF(($A225&lt;&gt;"")*(CC$1&lt;&gt;""),IF(_xlfn.XLOOKUP(CC$1,Attendance_sorted!$B224:$CW224,Attendance_sorted!$B224:$CW224,"nn")&lt;&gt;"nn","•",""),"")</f>
        <v/>
      </c>
      <c r="CD225" s="1" t="str">
        <f ca="1">IF(($A225&lt;&gt;"")*(CD$1&lt;&gt;""),IF(_xlfn.XLOOKUP(CD$1,Attendance_sorted!$B224:$CW224,Attendance_sorted!$B224:$CW224,"nn")&lt;&gt;"nn","•",""),"")</f>
        <v/>
      </c>
      <c r="CE225" s="1" t="str">
        <f ca="1">IF(($A225&lt;&gt;"")*(CE$1&lt;&gt;""),IF(_xlfn.XLOOKUP(CE$1,Attendance_sorted!$B224:$CW224,Attendance_sorted!$B224:$CW224,"nn")&lt;&gt;"nn","•",""),"")</f>
        <v/>
      </c>
      <c r="CF225" s="1" t="str">
        <f ca="1">IF(($A225&lt;&gt;"")*(CF$1&lt;&gt;""),IF(_xlfn.XLOOKUP(CF$1,Attendance_sorted!$B224:$CW224,Attendance_sorted!$B224:$CW224,"nn")&lt;&gt;"nn","•",""),"")</f>
        <v/>
      </c>
      <c r="CG225" s="1" t="str">
        <f ca="1">IF(($A225&lt;&gt;"")*(CG$1&lt;&gt;""),IF(_xlfn.XLOOKUP(CG$1,Attendance_sorted!$B224:$CW224,Attendance_sorted!$B224:$CW224,"nn")&lt;&gt;"nn","•",""),"")</f>
        <v/>
      </c>
      <c r="CH225" s="1" t="str">
        <f ca="1">IF(($A225&lt;&gt;"")*(CH$1&lt;&gt;""),IF(_xlfn.XLOOKUP(CH$1,Attendance_sorted!$B224:$CW224,Attendance_sorted!$B224:$CW224,"nn")&lt;&gt;"nn","•",""),"")</f>
        <v/>
      </c>
      <c r="CI225" s="1" t="str">
        <f ca="1">IF(($A225&lt;&gt;"")*(CI$1&lt;&gt;""),IF(_xlfn.XLOOKUP(CI$1,Attendance_sorted!$B224:$CW224,Attendance_sorted!$B224:$CW224,"nn")&lt;&gt;"nn","•",""),"")</f>
        <v/>
      </c>
      <c r="CJ225" s="1" t="str">
        <f ca="1">IF(($A225&lt;&gt;"")*(CJ$1&lt;&gt;""),IF(_xlfn.XLOOKUP(CJ$1,Attendance_sorted!$B224:$CW224,Attendance_sorted!$B224:$CW224,"nn")&lt;&gt;"nn","•",""),"")</f>
        <v/>
      </c>
      <c r="CK225" s="1" t="str">
        <f ca="1">IF(($A225&lt;&gt;"")*(CK$1&lt;&gt;""),IF(_xlfn.XLOOKUP(CK$1,Attendance_sorted!$B224:$CW224,Attendance_sorted!$B224:$CW224,"nn")&lt;&gt;"nn","•",""),"")</f>
        <v/>
      </c>
      <c r="CL225" s="1" t="str">
        <f ca="1">IF(($A225&lt;&gt;"")*(CL$1&lt;&gt;""),IF(_xlfn.XLOOKUP(CL$1,Attendance_sorted!$B224:$CW224,Attendance_sorted!$B224:$CW224,"nn")&lt;&gt;"nn","•",""),"")</f>
        <v/>
      </c>
      <c r="CM225" s="1" t="str">
        <f ca="1">IF(($A225&lt;&gt;"")*(CM$1&lt;&gt;""),IF(_xlfn.XLOOKUP(CM$1,Attendance_sorted!$B224:$CW224,Attendance_sorted!$B224:$CW224,"nn")&lt;&gt;"nn","•",""),"")</f>
        <v/>
      </c>
      <c r="CN225" s="1" t="str">
        <f ca="1">IF(($A225&lt;&gt;"")*(CN$1&lt;&gt;""),IF(_xlfn.XLOOKUP(CN$1,Attendance_sorted!$B224:$CW224,Attendance_sorted!$B224:$CW224,"nn")&lt;&gt;"nn","•",""),"")</f>
        <v/>
      </c>
      <c r="CO225" s="1" t="str">
        <f ca="1">IF(($A225&lt;&gt;"")*(CO$1&lt;&gt;""),IF(_xlfn.XLOOKUP(CO$1,Attendance_sorted!$B224:$CW224,Attendance_sorted!$B224:$CW224,"nn")&lt;&gt;"nn","•",""),"")</f>
        <v/>
      </c>
      <c r="CP225" s="1" t="str">
        <f ca="1">IF(($A225&lt;&gt;"")*(CP$1&lt;&gt;""),IF(_xlfn.XLOOKUP(CP$1,Attendance_sorted!$B224:$CW224,Attendance_sorted!$B224:$CW224,"nn")&lt;&gt;"nn","•",""),"")</f>
        <v/>
      </c>
      <c r="CQ225" s="1" t="str">
        <f ca="1">IF(($A225&lt;&gt;"")*(CQ$1&lt;&gt;""),IF(_xlfn.XLOOKUP(CQ$1,Attendance_sorted!$B224:$CW224,Attendance_sorted!$B224:$CW224,"nn")&lt;&gt;"nn","•",""),"")</f>
        <v/>
      </c>
      <c r="CR225" s="1" t="str">
        <f ca="1">IF(($A225&lt;&gt;"")*(CR$1&lt;&gt;""),IF(_xlfn.XLOOKUP(CR$1,Attendance_sorted!$B224:$CW224,Attendance_sorted!$B224:$CW224,"nn")&lt;&gt;"nn","•",""),"")</f>
        <v/>
      </c>
      <c r="CS225" s="1" t="str">
        <f ca="1">IF(($A225&lt;&gt;"")*(CS$1&lt;&gt;""),IF(_xlfn.XLOOKUP(CS$1,Attendance_sorted!$B224:$CW224,Attendance_sorted!$B224:$CW224,"nn")&lt;&gt;"nn","•",""),"")</f>
        <v/>
      </c>
      <c r="CT225" s="1" t="str">
        <f ca="1">IF(($A225&lt;&gt;"")*(CT$1&lt;&gt;""),IF(_xlfn.XLOOKUP(CT$1,Attendance_sorted!$B224:$CW224,Attendance_sorted!$B224:$CW224,"nn")&lt;&gt;"nn","•",""),"")</f>
        <v/>
      </c>
      <c r="CU225" s="1" t="str">
        <f ca="1">IF(($A225&lt;&gt;"")*(CU$1&lt;&gt;""),IF(_xlfn.XLOOKUP(CU$1,Attendance_sorted!$B224:$CW224,Attendance_sorted!$B224:$CW224,"nn")&lt;&gt;"nn","•",""),"")</f>
        <v/>
      </c>
      <c r="CV225" s="1" t="str">
        <f ca="1">IF(($A225&lt;&gt;"")*(CV$1&lt;&gt;""),IF(_xlfn.XLOOKUP(CV$1,Attendance_sorted!$B224:$CW224,Attendance_sorted!$B224:$CW224,"nn")&lt;&gt;"nn","•",""),"")</f>
        <v/>
      </c>
      <c r="CW225" s="1" t="str">
        <f ca="1">IF(($A225&lt;&gt;"")*(CW$1&lt;&gt;""),IF(_xlfn.XLOOKUP(CW$1,Attendance_sorted!$B224:$CW224,Attendance_sorted!$B224:$CW224,"nn")&lt;&gt;"nn","•",""),"")</f>
        <v/>
      </c>
    </row>
    <row r="226" spans="1:101">
      <c r="A226" s="1">
        <v>823</v>
      </c>
      <c r="B226" s="1" t="str">
        <f ca="1">IF(($A226&lt;&gt;"")*(B$1&lt;&gt;""),IF(_xlfn.XLOOKUP(B$1,Attendance_sorted!$B225:$CW225,Attendance_sorted!$B225:$CW225,"nn")&lt;&gt;"nn","•",""),"")</f>
        <v/>
      </c>
      <c r="C226" s="1" t="str">
        <f ca="1">IF(($A226&lt;&gt;"")*(C$1&lt;&gt;""),IF(_xlfn.XLOOKUP(C$1,Attendance_sorted!$B225:$CW225,Attendance_sorted!$B225:$CW225,"nn")&lt;&gt;"nn","•",""),"")</f>
        <v/>
      </c>
      <c r="D226" s="1" t="str">
        <f ca="1">IF(($A226&lt;&gt;"")*(D$1&lt;&gt;""),IF(_xlfn.XLOOKUP(D$1,Attendance_sorted!$B225:$CW225,Attendance_sorted!$B225:$CW225,"nn")&lt;&gt;"nn","•",""),"")</f>
        <v/>
      </c>
      <c r="E226" s="1" t="str">
        <f ca="1">IF(($A226&lt;&gt;"")*(E$1&lt;&gt;""),IF(_xlfn.XLOOKUP(E$1,Attendance_sorted!$B225:$CW225,Attendance_sorted!$B225:$CW225,"nn")&lt;&gt;"nn","•",""),"")</f>
        <v/>
      </c>
      <c r="F226" s="1" t="str">
        <f ca="1">IF(($A226&lt;&gt;"")*(F$1&lt;&gt;""),IF(_xlfn.XLOOKUP(F$1,Attendance_sorted!$B225:$CW225,Attendance_sorted!$B225:$CW225,"nn")&lt;&gt;"nn","•",""),"")</f>
        <v/>
      </c>
      <c r="G226" s="1" t="str">
        <f ca="1">IF(($A226&lt;&gt;"")*(G$1&lt;&gt;""),IF(_xlfn.XLOOKUP(G$1,Attendance_sorted!$B225:$CW225,Attendance_sorted!$B225:$CW225,"nn")&lt;&gt;"nn","•",""),"")</f>
        <v/>
      </c>
      <c r="H226" s="1" t="str">
        <f ca="1">IF(($A226&lt;&gt;"")*(H$1&lt;&gt;""),IF(_xlfn.XLOOKUP(H$1,Attendance_sorted!$B225:$CW225,Attendance_sorted!$B225:$CW225,"nn")&lt;&gt;"nn","•",""),"")</f>
        <v/>
      </c>
      <c r="I226" s="1" t="str">
        <f ca="1">IF(($A226&lt;&gt;"")*(I$1&lt;&gt;""),IF(_xlfn.XLOOKUP(I$1,Attendance_sorted!$B225:$CW225,Attendance_sorted!$B225:$CW225,"nn")&lt;&gt;"nn","•",""),"")</f>
        <v/>
      </c>
      <c r="J226" s="1" t="str">
        <f ca="1">IF(($A226&lt;&gt;"")*(J$1&lt;&gt;""),IF(_xlfn.XLOOKUP(J$1,Attendance_sorted!$B225:$CW225,Attendance_sorted!$B225:$CW225,"nn")&lt;&gt;"nn","•",""),"")</f>
        <v/>
      </c>
      <c r="K226" s="1" t="str">
        <f ca="1">IF(($A226&lt;&gt;"")*(K$1&lt;&gt;""),IF(_xlfn.XLOOKUP(K$1,Attendance_sorted!$B225:$CW225,Attendance_sorted!$B225:$CW225,"nn")&lt;&gt;"nn","•",""),"")</f>
        <v/>
      </c>
      <c r="L226" s="1" t="str">
        <f ca="1">IF(($A226&lt;&gt;"")*(L$1&lt;&gt;""),IF(_xlfn.XLOOKUP(L$1,Attendance_sorted!$B225:$CW225,Attendance_sorted!$B225:$CW225,"nn")&lt;&gt;"nn","•",""),"")</f>
        <v/>
      </c>
      <c r="M226" s="1" t="str">
        <f ca="1">IF(($A226&lt;&gt;"")*(M$1&lt;&gt;""),IF(_xlfn.XLOOKUP(M$1,Attendance_sorted!$B225:$CW225,Attendance_sorted!$B225:$CW225,"nn")&lt;&gt;"nn","•",""),"")</f>
        <v/>
      </c>
      <c r="N226" s="1" t="str">
        <f ca="1">IF(($A226&lt;&gt;"")*(N$1&lt;&gt;""),IF(_xlfn.XLOOKUP(N$1,Attendance_sorted!$B225:$CW225,Attendance_sorted!$B225:$CW225,"nn")&lt;&gt;"nn","•",""),"")</f>
        <v/>
      </c>
      <c r="O226" s="1" t="str">
        <f ca="1">IF(($A226&lt;&gt;"")*(O$1&lt;&gt;""),IF(_xlfn.XLOOKUP(O$1,Attendance_sorted!$B225:$CW225,Attendance_sorted!$B225:$CW225,"nn")&lt;&gt;"nn","•",""),"")</f>
        <v/>
      </c>
      <c r="P226" s="1" t="str">
        <f ca="1">IF(($A226&lt;&gt;"")*(P$1&lt;&gt;""),IF(_xlfn.XLOOKUP(P$1,Attendance_sorted!$B225:$CW225,Attendance_sorted!$B225:$CW225,"nn")&lt;&gt;"nn","•",""),"")</f>
        <v/>
      </c>
      <c r="Q226" s="1" t="str">
        <f ca="1">IF(($A226&lt;&gt;"")*(Q$1&lt;&gt;""),IF(_xlfn.XLOOKUP(Q$1,Attendance_sorted!$B225:$CW225,Attendance_sorted!$B225:$CW225,"nn")&lt;&gt;"nn","•",""),"")</f>
        <v/>
      </c>
      <c r="R226" s="1" t="str">
        <f ca="1">IF(($A226&lt;&gt;"")*(R$1&lt;&gt;""),IF(_xlfn.XLOOKUP(R$1,Attendance_sorted!$B225:$CW225,Attendance_sorted!$B225:$CW225,"nn")&lt;&gt;"nn","•",""),"")</f>
        <v/>
      </c>
      <c r="S226" s="1" t="str">
        <f ca="1">IF(($A226&lt;&gt;"")*(S$1&lt;&gt;""),IF(_xlfn.XLOOKUP(S$1,Attendance_sorted!$B225:$CW225,Attendance_sorted!$B225:$CW225,"nn")&lt;&gt;"nn","•",""),"")</f>
        <v/>
      </c>
      <c r="T226" s="1" t="str">
        <f ca="1">IF(($A226&lt;&gt;"")*(T$1&lt;&gt;""),IF(_xlfn.XLOOKUP(T$1,Attendance_sorted!$B225:$CW225,Attendance_sorted!$B225:$CW225,"nn")&lt;&gt;"nn","•",""),"")</f>
        <v/>
      </c>
      <c r="U226" s="1" t="str">
        <f ca="1">IF(($A226&lt;&gt;"")*(U$1&lt;&gt;""),IF(_xlfn.XLOOKUP(U$1,Attendance_sorted!$B225:$CW225,Attendance_sorted!$B225:$CW225,"nn")&lt;&gt;"nn","•",""),"")</f>
        <v/>
      </c>
      <c r="V226" s="1" t="str">
        <f ca="1">IF(($A226&lt;&gt;"")*(V$1&lt;&gt;""),IF(_xlfn.XLOOKUP(V$1,Attendance_sorted!$B225:$CW225,Attendance_sorted!$B225:$CW225,"nn")&lt;&gt;"nn","•",""),"")</f>
        <v/>
      </c>
      <c r="W226" s="1" t="str">
        <f ca="1">IF(($A226&lt;&gt;"")*(W$1&lt;&gt;""),IF(_xlfn.XLOOKUP(W$1,Attendance_sorted!$B225:$CW225,Attendance_sorted!$B225:$CW225,"nn")&lt;&gt;"nn","•",""),"")</f>
        <v/>
      </c>
      <c r="X226" s="1" t="str">
        <f ca="1">IF(($A226&lt;&gt;"")*(X$1&lt;&gt;""),IF(_xlfn.XLOOKUP(X$1,Attendance_sorted!$B225:$CW225,Attendance_sorted!$B225:$CW225,"nn")&lt;&gt;"nn","•",""),"")</f>
        <v/>
      </c>
      <c r="Y226" s="1" t="str">
        <f ca="1">IF(($A226&lt;&gt;"")*(Y$1&lt;&gt;""),IF(_xlfn.XLOOKUP(Y$1,Attendance_sorted!$B225:$CW225,Attendance_sorted!$B225:$CW225,"nn")&lt;&gt;"nn","•",""),"")</f>
        <v/>
      </c>
      <c r="Z226" s="1" t="str">
        <f ca="1">IF(($A226&lt;&gt;"")*(Z$1&lt;&gt;""),IF(_xlfn.XLOOKUP(Z$1,Attendance_sorted!$B225:$CW225,Attendance_sorted!$B225:$CW225,"nn")&lt;&gt;"nn","•",""),"")</f>
        <v/>
      </c>
      <c r="AA226" s="1" t="str">
        <f ca="1">IF(($A226&lt;&gt;"")*(AA$1&lt;&gt;""),IF(_xlfn.XLOOKUP(AA$1,Attendance_sorted!$B225:$CW225,Attendance_sorted!$B225:$CW225,"nn")&lt;&gt;"nn","•",""),"")</f>
        <v/>
      </c>
      <c r="AB226" s="1" t="str">
        <f ca="1">IF(($A226&lt;&gt;"")*(AB$1&lt;&gt;""),IF(_xlfn.XLOOKUP(AB$1,Attendance_sorted!$B225:$CW225,Attendance_sorted!$B225:$CW225,"nn")&lt;&gt;"nn","•",""),"")</f>
        <v/>
      </c>
      <c r="AC226" s="1" t="str">
        <f ca="1">IF(($A226&lt;&gt;"")*(AC$1&lt;&gt;""),IF(_xlfn.XLOOKUP(AC$1,Attendance_sorted!$B225:$CW225,Attendance_sorted!$B225:$CW225,"nn")&lt;&gt;"nn","•",""),"")</f>
        <v/>
      </c>
      <c r="AD226" s="1" t="str">
        <f ca="1">IF(($A226&lt;&gt;"")*(AD$1&lt;&gt;""),IF(_xlfn.XLOOKUP(AD$1,Attendance_sorted!$B225:$CW225,Attendance_sorted!$B225:$CW225,"nn")&lt;&gt;"nn","•",""),"")</f>
        <v/>
      </c>
      <c r="AE226" s="1" t="str">
        <f ca="1">IF(($A226&lt;&gt;"")*(AE$1&lt;&gt;""),IF(_xlfn.XLOOKUP(AE$1,Attendance_sorted!$B225:$CW225,Attendance_sorted!$B225:$CW225,"nn")&lt;&gt;"nn","•",""),"")</f>
        <v/>
      </c>
      <c r="AF226" s="1" t="str">
        <f ca="1">IF(($A226&lt;&gt;"")*(AF$1&lt;&gt;""),IF(_xlfn.XLOOKUP(AF$1,Attendance_sorted!$B225:$CW225,Attendance_sorted!$B225:$CW225,"nn")&lt;&gt;"nn","•",""),"")</f>
        <v/>
      </c>
      <c r="AG226" s="1" t="str">
        <f ca="1">IF(($A226&lt;&gt;"")*(AG$1&lt;&gt;""),IF(_xlfn.XLOOKUP(AG$1,Attendance_sorted!$B225:$CW225,Attendance_sorted!$B225:$CW225,"nn")&lt;&gt;"nn","•",""),"")</f>
        <v/>
      </c>
      <c r="AH226" s="1" t="str">
        <f ca="1">IF(($A226&lt;&gt;"")*(AH$1&lt;&gt;""),IF(_xlfn.XLOOKUP(AH$1,Attendance_sorted!$B225:$CW225,Attendance_sorted!$B225:$CW225,"nn")&lt;&gt;"nn","•",""),"")</f>
        <v/>
      </c>
      <c r="AI226" s="1" t="str">
        <f ca="1">IF(($A226&lt;&gt;"")*(AI$1&lt;&gt;""),IF(_xlfn.XLOOKUP(AI$1,Attendance_sorted!$B225:$CW225,Attendance_sorted!$B225:$CW225,"nn")&lt;&gt;"nn","•",""),"")</f>
        <v/>
      </c>
      <c r="AJ226" s="1" t="str">
        <f ca="1">IF(($A226&lt;&gt;"")*(AJ$1&lt;&gt;""),IF(_xlfn.XLOOKUP(AJ$1,Attendance_sorted!$B225:$CW225,Attendance_sorted!$B225:$CW225,"nn")&lt;&gt;"nn","•",""),"")</f>
        <v/>
      </c>
      <c r="AK226" s="1" t="str">
        <f ca="1">IF(($A226&lt;&gt;"")*(AK$1&lt;&gt;""),IF(_xlfn.XLOOKUP(AK$1,Attendance_sorted!$B225:$CW225,Attendance_sorted!$B225:$CW225,"nn")&lt;&gt;"nn","•",""),"")</f>
        <v/>
      </c>
      <c r="AL226" s="1" t="str">
        <f ca="1">IF(($A226&lt;&gt;"")*(AL$1&lt;&gt;""),IF(_xlfn.XLOOKUP(AL$1,Attendance_sorted!$B225:$CW225,Attendance_sorted!$B225:$CW225,"nn")&lt;&gt;"nn","•",""),"")</f>
        <v/>
      </c>
      <c r="AM226" s="1" t="str">
        <f ca="1">IF(($A226&lt;&gt;"")*(AM$1&lt;&gt;""),IF(_xlfn.XLOOKUP(AM$1,Attendance_sorted!$B225:$CW225,Attendance_sorted!$B225:$CW225,"nn")&lt;&gt;"nn","•",""),"")</f>
        <v/>
      </c>
      <c r="AN226" s="1" t="str">
        <f ca="1">IF(($A226&lt;&gt;"")*(AN$1&lt;&gt;""),IF(_xlfn.XLOOKUP(AN$1,Attendance_sorted!$B225:$CW225,Attendance_sorted!$B225:$CW225,"nn")&lt;&gt;"nn","•",""),"")</f>
        <v/>
      </c>
      <c r="AO226" s="1" t="str">
        <f ca="1">IF(($A226&lt;&gt;"")*(AO$1&lt;&gt;""),IF(_xlfn.XLOOKUP(AO$1,Attendance_sorted!$B225:$CW225,Attendance_sorted!$B225:$CW225,"nn")&lt;&gt;"nn","•",""),"")</f>
        <v/>
      </c>
      <c r="AP226" s="1" t="str">
        <f ca="1">IF(($A226&lt;&gt;"")*(AP$1&lt;&gt;""),IF(_xlfn.XLOOKUP(AP$1,Attendance_sorted!$B225:$CW225,Attendance_sorted!$B225:$CW225,"nn")&lt;&gt;"nn","•",""),"")</f>
        <v/>
      </c>
      <c r="AQ226" s="1" t="str">
        <f ca="1">IF(($A226&lt;&gt;"")*(AQ$1&lt;&gt;""),IF(_xlfn.XLOOKUP(AQ$1,Attendance_sorted!$B225:$CW225,Attendance_sorted!$B225:$CW225,"nn")&lt;&gt;"nn","•",""),"")</f>
        <v/>
      </c>
      <c r="AR226" s="1" t="str">
        <f ca="1">IF(($A226&lt;&gt;"")*(AR$1&lt;&gt;""),IF(_xlfn.XLOOKUP(AR$1,Attendance_sorted!$B225:$CW225,Attendance_sorted!$B225:$CW225,"nn")&lt;&gt;"nn","•",""),"")</f>
        <v/>
      </c>
      <c r="AS226" s="1" t="str">
        <f ca="1">IF(($A226&lt;&gt;"")*(AS$1&lt;&gt;""),IF(_xlfn.XLOOKUP(AS$1,Attendance_sorted!$B225:$CW225,Attendance_sorted!$B225:$CW225,"nn")&lt;&gt;"nn","•",""),"")</f>
        <v/>
      </c>
      <c r="AT226" s="1" t="str">
        <f ca="1">IF(($A226&lt;&gt;"")*(AT$1&lt;&gt;""),IF(_xlfn.XLOOKUP(AT$1,Attendance_sorted!$B225:$CW225,Attendance_sorted!$B225:$CW225,"nn")&lt;&gt;"nn","•",""),"")</f>
        <v/>
      </c>
      <c r="AU226" s="1" t="str">
        <f ca="1">IF(($A226&lt;&gt;"")*(AU$1&lt;&gt;""),IF(_xlfn.XLOOKUP(AU$1,Attendance_sorted!$B225:$CW225,Attendance_sorted!$B225:$CW225,"nn")&lt;&gt;"nn","•",""),"")</f>
        <v/>
      </c>
      <c r="AV226" s="1" t="str">
        <f ca="1">IF(($A226&lt;&gt;"")*(AV$1&lt;&gt;""),IF(_xlfn.XLOOKUP(AV$1,Attendance_sorted!$B225:$CW225,Attendance_sorted!$B225:$CW225,"nn")&lt;&gt;"nn","•",""),"")</f>
        <v/>
      </c>
      <c r="AW226" s="1" t="str">
        <f ca="1">IF(($A226&lt;&gt;"")*(AW$1&lt;&gt;""),IF(_xlfn.XLOOKUP(AW$1,Attendance_sorted!$B225:$CW225,Attendance_sorted!$B225:$CW225,"nn")&lt;&gt;"nn","•",""),"")</f>
        <v/>
      </c>
      <c r="AX226" s="1" t="str">
        <f ca="1">IF(($A226&lt;&gt;"")*(AX$1&lt;&gt;""),IF(_xlfn.XLOOKUP(AX$1,Attendance_sorted!$B225:$CW225,Attendance_sorted!$B225:$CW225,"nn")&lt;&gt;"nn","•",""),"")</f>
        <v/>
      </c>
      <c r="AY226" s="1" t="str">
        <f ca="1">IF(($A226&lt;&gt;"")*(AY$1&lt;&gt;""),IF(_xlfn.XLOOKUP(AY$1,Attendance_sorted!$B225:$CW225,Attendance_sorted!$B225:$CW225,"nn")&lt;&gt;"nn","•",""),"")</f>
        <v/>
      </c>
      <c r="AZ226" s="1" t="str">
        <f ca="1">IF(($A226&lt;&gt;"")*(AZ$1&lt;&gt;""),IF(_xlfn.XLOOKUP(AZ$1,Attendance_sorted!$B225:$CW225,Attendance_sorted!$B225:$CW225,"nn")&lt;&gt;"nn","•",""),"")</f>
        <v/>
      </c>
      <c r="BA226" s="1" t="str">
        <f ca="1">IF(($A226&lt;&gt;"")*(BA$1&lt;&gt;""),IF(_xlfn.XLOOKUP(BA$1,Attendance_sorted!$B225:$CW225,Attendance_sorted!$B225:$CW225,"nn")&lt;&gt;"nn","•",""),"")</f>
        <v/>
      </c>
      <c r="BB226" s="1" t="str">
        <f ca="1">IF(($A226&lt;&gt;"")*(BB$1&lt;&gt;""),IF(_xlfn.XLOOKUP(BB$1,Attendance_sorted!$B225:$CW225,Attendance_sorted!$B225:$CW225,"nn")&lt;&gt;"nn","•",""),"")</f>
        <v/>
      </c>
      <c r="BC226" s="1" t="str">
        <f ca="1">IF(($A226&lt;&gt;"")*(BC$1&lt;&gt;""),IF(_xlfn.XLOOKUP(BC$1,Attendance_sorted!$B225:$CW225,Attendance_sorted!$B225:$CW225,"nn")&lt;&gt;"nn","•",""),"")</f>
        <v/>
      </c>
      <c r="BD226" s="1" t="str">
        <f ca="1">IF(($A226&lt;&gt;"")*(BD$1&lt;&gt;""),IF(_xlfn.XLOOKUP(BD$1,Attendance_sorted!$B225:$CW225,Attendance_sorted!$B225:$CW225,"nn")&lt;&gt;"nn","•",""),"")</f>
        <v/>
      </c>
      <c r="BE226" s="1" t="str">
        <f ca="1">IF(($A226&lt;&gt;"")*(BE$1&lt;&gt;""),IF(_xlfn.XLOOKUP(BE$1,Attendance_sorted!$B225:$CW225,Attendance_sorted!$B225:$CW225,"nn")&lt;&gt;"nn","•",""),"")</f>
        <v/>
      </c>
      <c r="BF226" s="1" t="str">
        <f ca="1">IF(($A226&lt;&gt;"")*(BF$1&lt;&gt;""),IF(_xlfn.XLOOKUP(BF$1,Attendance_sorted!$B225:$CW225,Attendance_sorted!$B225:$CW225,"nn")&lt;&gt;"nn","•",""),"")</f>
        <v/>
      </c>
      <c r="BG226" s="1" t="str">
        <f ca="1">IF(($A226&lt;&gt;"")*(BG$1&lt;&gt;""),IF(_xlfn.XLOOKUP(BG$1,Attendance_sorted!$B225:$CW225,Attendance_sorted!$B225:$CW225,"nn")&lt;&gt;"nn","•",""),"")</f>
        <v/>
      </c>
      <c r="BH226" s="1" t="str">
        <f ca="1">IF(($A226&lt;&gt;"")*(BH$1&lt;&gt;""),IF(_xlfn.XLOOKUP(BH$1,Attendance_sorted!$B225:$CW225,Attendance_sorted!$B225:$CW225,"nn")&lt;&gt;"nn","•",""),"")</f>
        <v/>
      </c>
      <c r="BI226" s="1" t="str">
        <f ca="1">IF(($A226&lt;&gt;"")*(BI$1&lt;&gt;""),IF(_xlfn.XLOOKUP(BI$1,Attendance_sorted!$B225:$CW225,Attendance_sorted!$B225:$CW225,"nn")&lt;&gt;"nn","•",""),"")</f>
        <v/>
      </c>
      <c r="BJ226" s="1" t="str">
        <f ca="1">IF(($A226&lt;&gt;"")*(BJ$1&lt;&gt;""),IF(_xlfn.XLOOKUP(BJ$1,Attendance_sorted!$B225:$CW225,Attendance_sorted!$B225:$CW225,"nn")&lt;&gt;"nn","•",""),"")</f>
        <v/>
      </c>
      <c r="BK226" s="1" t="str">
        <f ca="1">IF(($A226&lt;&gt;"")*(BK$1&lt;&gt;""),IF(_xlfn.XLOOKUP(BK$1,Attendance_sorted!$B225:$CW225,Attendance_sorted!$B225:$CW225,"nn")&lt;&gt;"nn","•",""),"")</f>
        <v/>
      </c>
      <c r="BL226" s="1" t="str">
        <f ca="1">IF(($A226&lt;&gt;"")*(BL$1&lt;&gt;""),IF(_xlfn.XLOOKUP(BL$1,Attendance_sorted!$B225:$CW225,Attendance_sorted!$B225:$CW225,"nn")&lt;&gt;"nn","•",""),"")</f>
        <v/>
      </c>
      <c r="BM226" s="1" t="str">
        <f ca="1">IF(($A226&lt;&gt;"")*(BM$1&lt;&gt;""),IF(_xlfn.XLOOKUP(BM$1,Attendance_sorted!$B225:$CW225,Attendance_sorted!$B225:$CW225,"nn")&lt;&gt;"nn","•",""),"")</f>
        <v/>
      </c>
      <c r="BN226" s="1" t="str">
        <f ca="1">IF(($A226&lt;&gt;"")*(BN$1&lt;&gt;""),IF(_xlfn.XLOOKUP(BN$1,Attendance_sorted!$B225:$CW225,Attendance_sorted!$B225:$CW225,"nn")&lt;&gt;"nn","•",""),"")</f>
        <v/>
      </c>
      <c r="BO226" s="1" t="str">
        <f ca="1">IF(($A226&lt;&gt;"")*(BO$1&lt;&gt;""),IF(_xlfn.XLOOKUP(BO$1,Attendance_sorted!$B225:$CW225,Attendance_sorted!$B225:$CW225,"nn")&lt;&gt;"nn","•",""),"")</f>
        <v/>
      </c>
      <c r="BP226" s="1" t="str">
        <f ca="1">IF(($A226&lt;&gt;"")*(BP$1&lt;&gt;""),IF(_xlfn.XLOOKUP(BP$1,Attendance_sorted!$B225:$CW225,Attendance_sorted!$B225:$CW225,"nn")&lt;&gt;"nn","•",""),"")</f>
        <v/>
      </c>
      <c r="BQ226" s="1" t="str">
        <f ca="1">IF(($A226&lt;&gt;"")*(BQ$1&lt;&gt;""),IF(_xlfn.XLOOKUP(BQ$1,Attendance_sorted!$B225:$CW225,Attendance_sorted!$B225:$CW225,"nn")&lt;&gt;"nn","•",""),"")</f>
        <v/>
      </c>
      <c r="BR226" s="1" t="str">
        <f ca="1">IF(($A226&lt;&gt;"")*(BR$1&lt;&gt;""),IF(_xlfn.XLOOKUP(BR$1,Attendance_sorted!$B225:$CW225,Attendance_sorted!$B225:$CW225,"nn")&lt;&gt;"nn","•",""),"")</f>
        <v/>
      </c>
      <c r="BS226" s="1" t="str">
        <f ca="1">IF(($A226&lt;&gt;"")*(BS$1&lt;&gt;""),IF(_xlfn.XLOOKUP(BS$1,Attendance_sorted!$B225:$CW225,Attendance_sorted!$B225:$CW225,"nn")&lt;&gt;"nn","•",""),"")</f>
        <v/>
      </c>
      <c r="BT226" s="1" t="str">
        <f ca="1">IF(($A226&lt;&gt;"")*(BT$1&lt;&gt;""),IF(_xlfn.XLOOKUP(BT$1,Attendance_sorted!$B225:$CW225,Attendance_sorted!$B225:$CW225,"nn")&lt;&gt;"nn","•",""),"")</f>
        <v/>
      </c>
      <c r="BU226" s="1" t="str">
        <f ca="1">IF(($A226&lt;&gt;"")*(BU$1&lt;&gt;""),IF(_xlfn.XLOOKUP(BU$1,Attendance_sorted!$B225:$CW225,Attendance_sorted!$B225:$CW225,"nn")&lt;&gt;"nn","•",""),"")</f>
        <v/>
      </c>
      <c r="BV226" s="1" t="str">
        <f ca="1">IF(($A226&lt;&gt;"")*(BV$1&lt;&gt;""),IF(_xlfn.XLOOKUP(BV$1,Attendance_sorted!$B225:$CW225,Attendance_sorted!$B225:$CW225,"nn")&lt;&gt;"nn","•",""),"")</f>
        <v/>
      </c>
      <c r="BW226" s="1" t="str">
        <f ca="1">IF(($A226&lt;&gt;"")*(BW$1&lt;&gt;""),IF(_xlfn.XLOOKUP(BW$1,Attendance_sorted!$B225:$CW225,Attendance_sorted!$B225:$CW225,"nn")&lt;&gt;"nn","•",""),"")</f>
        <v/>
      </c>
      <c r="BX226" s="1" t="str">
        <f ca="1">IF(($A226&lt;&gt;"")*(BX$1&lt;&gt;""),IF(_xlfn.XLOOKUP(BX$1,Attendance_sorted!$B225:$CW225,Attendance_sorted!$B225:$CW225,"nn")&lt;&gt;"nn","•",""),"")</f>
        <v/>
      </c>
      <c r="BY226" s="1" t="str">
        <f ca="1">IF(($A226&lt;&gt;"")*(BY$1&lt;&gt;""),IF(_xlfn.XLOOKUP(BY$1,Attendance_sorted!$B225:$CW225,Attendance_sorted!$B225:$CW225,"nn")&lt;&gt;"nn","•",""),"")</f>
        <v/>
      </c>
      <c r="BZ226" s="1" t="str">
        <f ca="1">IF(($A226&lt;&gt;"")*(BZ$1&lt;&gt;""),IF(_xlfn.XLOOKUP(BZ$1,Attendance_sorted!$B225:$CW225,Attendance_sorted!$B225:$CW225,"nn")&lt;&gt;"nn","•",""),"")</f>
        <v/>
      </c>
      <c r="CA226" s="1" t="str">
        <f ca="1">IF(($A226&lt;&gt;"")*(CA$1&lt;&gt;""),IF(_xlfn.XLOOKUP(CA$1,Attendance_sorted!$B225:$CW225,Attendance_sorted!$B225:$CW225,"nn")&lt;&gt;"nn","•",""),"")</f>
        <v/>
      </c>
      <c r="CB226" s="1" t="str">
        <f ca="1">IF(($A226&lt;&gt;"")*(CB$1&lt;&gt;""),IF(_xlfn.XLOOKUP(CB$1,Attendance_sorted!$B225:$CW225,Attendance_sorted!$B225:$CW225,"nn")&lt;&gt;"nn","•",""),"")</f>
        <v/>
      </c>
      <c r="CC226" s="1" t="str">
        <f ca="1">IF(($A226&lt;&gt;"")*(CC$1&lt;&gt;""),IF(_xlfn.XLOOKUP(CC$1,Attendance_sorted!$B225:$CW225,Attendance_sorted!$B225:$CW225,"nn")&lt;&gt;"nn","•",""),"")</f>
        <v/>
      </c>
      <c r="CD226" s="1" t="str">
        <f ca="1">IF(($A226&lt;&gt;"")*(CD$1&lt;&gt;""),IF(_xlfn.XLOOKUP(CD$1,Attendance_sorted!$B225:$CW225,Attendance_sorted!$B225:$CW225,"nn")&lt;&gt;"nn","•",""),"")</f>
        <v/>
      </c>
      <c r="CE226" s="1" t="str">
        <f ca="1">IF(($A226&lt;&gt;"")*(CE$1&lt;&gt;""),IF(_xlfn.XLOOKUP(CE$1,Attendance_sorted!$B225:$CW225,Attendance_sorted!$B225:$CW225,"nn")&lt;&gt;"nn","•",""),"")</f>
        <v/>
      </c>
      <c r="CF226" s="1" t="str">
        <f ca="1">IF(($A226&lt;&gt;"")*(CF$1&lt;&gt;""),IF(_xlfn.XLOOKUP(CF$1,Attendance_sorted!$B225:$CW225,Attendance_sorted!$B225:$CW225,"nn")&lt;&gt;"nn","•",""),"")</f>
        <v/>
      </c>
      <c r="CG226" s="1" t="str">
        <f ca="1">IF(($A226&lt;&gt;"")*(CG$1&lt;&gt;""),IF(_xlfn.XLOOKUP(CG$1,Attendance_sorted!$B225:$CW225,Attendance_sorted!$B225:$CW225,"nn")&lt;&gt;"nn","•",""),"")</f>
        <v/>
      </c>
      <c r="CH226" s="1" t="str">
        <f ca="1">IF(($A226&lt;&gt;"")*(CH$1&lt;&gt;""),IF(_xlfn.XLOOKUP(CH$1,Attendance_sorted!$B225:$CW225,Attendance_sorted!$B225:$CW225,"nn")&lt;&gt;"nn","•",""),"")</f>
        <v/>
      </c>
      <c r="CI226" s="1" t="str">
        <f ca="1">IF(($A226&lt;&gt;"")*(CI$1&lt;&gt;""),IF(_xlfn.XLOOKUP(CI$1,Attendance_sorted!$B225:$CW225,Attendance_sorted!$B225:$CW225,"nn")&lt;&gt;"nn","•",""),"")</f>
        <v/>
      </c>
      <c r="CJ226" s="1" t="str">
        <f ca="1">IF(($A226&lt;&gt;"")*(CJ$1&lt;&gt;""),IF(_xlfn.XLOOKUP(CJ$1,Attendance_sorted!$B225:$CW225,Attendance_sorted!$B225:$CW225,"nn")&lt;&gt;"nn","•",""),"")</f>
        <v/>
      </c>
      <c r="CK226" s="1" t="str">
        <f ca="1">IF(($A226&lt;&gt;"")*(CK$1&lt;&gt;""),IF(_xlfn.XLOOKUP(CK$1,Attendance_sorted!$B225:$CW225,Attendance_sorted!$B225:$CW225,"nn")&lt;&gt;"nn","•",""),"")</f>
        <v/>
      </c>
      <c r="CL226" s="1" t="str">
        <f ca="1">IF(($A226&lt;&gt;"")*(CL$1&lt;&gt;""),IF(_xlfn.XLOOKUP(CL$1,Attendance_sorted!$B225:$CW225,Attendance_sorted!$B225:$CW225,"nn")&lt;&gt;"nn","•",""),"")</f>
        <v/>
      </c>
      <c r="CM226" s="1" t="str">
        <f ca="1">IF(($A226&lt;&gt;"")*(CM$1&lt;&gt;""),IF(_xlfn.XLOOKUP(CM$1,Attendance_sorted!$B225:$CW225,Attendance_sorted!$B225:$CW225,"nn")&lt;&gt;"nn","•",""),"")</f>
        <v/>
      </c>
      <c r="CN226" s="1" t="str">
        <f ca="1">IF(($A226&lt;&gt;"")*(CN$1&lt;&gt;""),IF(_xlfn.XLOOKUP(CN$1,Attendance_sorted!$B225:$CW225,Attendance_sorted!$B225:$CW225,"nn")&lt;&gt;"nn","•",""),"")</f>
        <v/>
      </c>
      <c r="CO226" s="1" t="str">
        <f ca="1">IF(($A226&lt;&gt;"")*(CO$1&lt;&gt;""),IF(_xlfn.XLOOKUP(CO$1,Attendance_sorted!$B225:$CW225,Attendance_sorted!$B225:$CW225,"nn")&lt;&gt;"nn","•",""),"")</f>
        <v/>
      </c>
      <c r="CP226" s="1" t="str">
        <f ca="1">IF(($A226&lt;&gt;"")*(CP$1&lt;&gt;""),IF(_xlfn.XLOOKUP(CP$1,Attendance_sorted!$B225:$CW225,Attendance_sorted!$B225:$CW225,"nn")&lt;&gt;"nn","•",""),"")</f>
        <v/>
      </c>
      <c r="CQ226" s="1" t="str">
        <f ca="1">IF(($A226&lt;&gt;"")*(CQ$1&lt;&gt;""),IF(_xlfn.XLOOKUP(CQ$1,Attendance_sorted!$B225:$CW225,Attendance_sorted!$B225:$CW225,"nn")&lt;&gt;"nn","•",""),"")</f>
        <v/>
      </c>
      <c r="CR226" s="1" t="str">
        <f ca="1">IF(($A226&lt;&gt;"")*(CR$1&lt;&gt;""),IF(_xlfn.XLOOKUP(CR$1,Attendance_sorted!$B225:$CW225,Attendance_sorted!$B225:$CW225,"nn")&lt;&gt;"nn","•",""),"")</f>
        <v/>
      </c>
      <c r="CS226" s="1" t="str">
        <f ca="1">IF(($A226&lt;&gt;"")*(CS$1&lt;&gt;""),IF(_xlfn.XLOOKUP(CS$1,Attendance_sorted!$B225:$CW225,Attendance_sorted!$B225:$CW225,"nn")&lt;&gt;"nn","•",""),"")</f>
        <v/>
      </c>
      <c r="CT226" s="1" t="str">
        <f ca="1">IF(($A226&lt;&gt;"")*(CT$1&lt;&gt;""),IF(_xlfn.XLOOKUP(CT$1,Attendance_sorted!$B225:$CW225,Attendance_sorted!$B225:$CW225,"nn")&lt;&gt;"nn","•",""),"")</f>
        <v/>
      </c>
      <c r="CU226" s="1" t="str">
        <f ca="1">IF(($A226&lt;&gt;"")*(CU$1&lt;&gt;""),IF(_xlfn.XLOOKUP(CU$1,Attendance_sorted!$B225:$CW225,Attendance_sorted!$B225:$CW225,"nn")&lt;&gt;"nn","•",""),"")</f>
        <v/>
      </c>
      <c r="CV226" s="1" t="str">
        <f ca="1">IF(($A226&lt;&gt;"")*(CV$1&lt;&gt;""),IF(_xlfn.XLOOKUP(CV$1,Attendance_sorted!$B225:$CW225,Attendance_sorted!$B225:$CW225,"nn")&lt;&gt;"nn","•",""),"")</f>
        <v/>
      </c>
      <c r="CW226" s="1" t="str">
        <f ca="1">IF(($A226&lt;&gt;"")*(CW$1&lt;&gt;""),IF(_xlfn.XLOOKUP(CW$1,Attendance_sorted!$B225:$CW225,Attendance_sorted!$B225:$CW225,"nn")&lt;&gt;"nn","•",""),"")</f>
        <v/>
      </c>
    </row>
    <row r="227" spans="1:101">
      <c r="A227" s="1">
        <v>824</v>
      </c>
      <c r="B227" s="1" t="str">
        <f ca="1">IF(($A227&lt;&gt;"")*(B$1&lt;&gt;""),IF(_xlfn.XLOOKUP(B$1,Attendance_sorted!$B226:$CW226,Attendance_sorted!$B226:$CW226,"nn")&lt;&gt;"nn","•",""),"")</f>
        <v/>
      </c>
      <c r="C227" s="1" t="str">
        <f ca="1">IF(($A227&lt;&gt;"")*(C$1&lt;&gt;""),IF(_xlfn.XLOOKUP(C$1,Attendance_sorted!$B226:$CW226,Attendance_sorted!$B226:$CW226,"nn")&lt;&gt;"nn","•",""),"")</f>
        <v/>
      </c>
      <c r="D227" s="1" t="str">
        <f ca="1">IF(($A227&lt;&gt;"")*(D$1&lt;&gt;""),IF(_xlfn.XLOOKUP(D$1,Attendance_sorted!$B226:$CW226,Attendance_sorted!$B226:$CW226,"nn")&lt;&gt;"nn","•",""),"")</f>
        <v/>
      </c>
      <c r="E227" s="1" t="str">
        <f ca="1">IF(($A227&lt;&gt;"")*(E$1&lt;&gt;""),IF(_xlfn.XLOOKUP(E$1,Attendance_sorted!$B226:$CW226,Attendance_sorted!$B226:$CW226,"nn")&lt;&gt;"nn","•",""),"")</f>
        <v/>
      </c>
      <c r="F227" s="1" t="str">
        <f ca="1">IF(($A227&lt;&gt;"")*(F$1&lt;&gt;""),IF(_xlfn.XLOOKUP(F$1,Attendance_sorted!$B226:$CW226,Attendance_sorted!$B226:$CW226,"nn")&lt;&gt;"nn","•",""),"")</f>
        <v/>
      </c>
      <c r="G227" s="1" t="str">
        <f ca="1">IF(($A227&lt;&gt;"")*(G$1&lt;&gt;""),IF(_xlfn.XLOOKUP(G$1,Attendance_sorted!$B226:$CW226,Attendance_sorted!$B226:$CW226,"nn")&lt;&gt;"nn","•",""),"")</f>
        <v/>
      </c>
      <c r="H227" s="1" t="str">
        <f ca="1">IF(($A227&lt;&gt;"")*(H$1&lt;&gt;""),IF(_xlfn.XLOOKUP(H$1,Attendance_sorted!$B226:$CW226,Attendance_sorted!$B226:$CW226,"nn")&lt;&gt;"nn","•",""),"")</f>
        <v/>
      </c>
      <c r="I227" s="1" t="str">
        <f ca="1">IF(($A227&lt;&gt;"")*(I$1&lt;&gt;""),IF(_xlfn.XLOOKUP(I$1,Attendance_sorted!$B226:$CW226,Attendance_sorted!$B226:$CW226,"nn")&lt;&gt;"nn","•",""),"")</f>
        <v/>
      </c>
      <c r="J227" s="1" t="str">
        <f ca="1">IF(($A227&lt;&gt;"")*(J$1&lt;&gt;""),IF(_xlfn.XLOOKUP(J$1,Attendance_sorted!$B226:$CW226,Attendance_sorted!$B226:$CW226,"nn")&lt;&gt;"nn","•",""),"")</f>
        <v/>
      </c>
      <c r="K227" s="1" t="str">
        <f ca="1">IF(($A227&lt;&gt;"")*(K$1&lt;&gt;""),IF(_xlfn.XLOOKUP(K$1,Attendance_sorted!$B226:$CW226,Attendance_sorted!$B226:$CW226,"nn")&lt;&gt;"nn","•",""),"")</f>
        <v/>
      </c>
      <c r="L227" s="1" t="str">
        <f ca="1">IF(($A227&lt;&gt;"")*(L$1&lt;&gt;""),IF(_xlfn.XLOOKUP(L$1,Attendance_sorted!$B226:$CW226,Attendance_sorted!$B226:$CW226,"nn")&lt;&gt;"nn","•",""),"")</f>
        <v>•</v>
      </c>
      <c r="M227" s="1" t="str">
        <f ca="1">IF(($A227&lt;&gt;"")*(M$1&lt;&gt;""),IF(_xlfn.XLOOKUP(M$1,Attendance_sorted!$B226:$CW226,Attendance_sorted!$B226:$CW226,"nn")&lt;&gt;"nn","•",""),"")</f>
        <v/>
      </c>
      <c r="N227" s="1" t="str">
        <f ca="1">IF(($A227&lt;&gt;"")*(N$1&lt;&gt;""),IF(_xlfn.XLOOKUP(N$1,Attendance_sorted!$B226:$CW226,Attendance_sorted!$B226:$CW226,"nn")&lt;&gt;"nn","•",""),"")</f>
        <v>•</v>
      </c>
      <c r="O227" s="1" t="str">
        <f ca="1">IF(($A227&lt;&gt;"")*(O$1&lt;&gt;""),IF(_xlfn.XLOOKUP(O$1,Attendance_sorted!$B226:$CW226,Attendance_sorted!$B226:$CW226,"nn")&lt;&gt;"nn","•",""),"")</f>
        <v/>
      </c>
      <c r="P227" s="1" t="str">
        <f ca="1">IF(($A227&lt;&gt;"")*(P$1&lt;&gt;""),IF(_xlfn.XLOOKUP(P$1,Attendance_sorted!$B226:$CW226,Attendance_sorted!$B226:$CW226,"nn")&lt;&gt;"nn","•",""),"")</f>
        <v/>
      </c>
      <c r="Q227" s="1" t="str">
        <f ca="1">IF(($A227&lt;&gt;"")*(Q$1&lt;&gt;""),IF(_xlfn.XLOOKUP(Q$1,Attendance_sorted!$B226:$CW226,Attendance_sorted!$B226:$CW226,"nn")&lt;&gt;"nn","•",""),"")</f>
        <v/>
      </c>
      <c r="R227" s="1" t="str">
        <f ca="1">IF(($A227&lt;&gt;"")*(R$1&lt;&gt;""),IF(_xlfn.XLOOKUP(R$1,Attendance_sorted!$B226:$CW226,Attendance_sorted!$B226:$CW226,"nn")&lt;&gt;"nn","•",""),"")</f>
        <v/>
      </c>
      <c r="S227" s="1" t="str">
        <f ca="1">IF(($A227&lt;&gt;"")*(S$1&lt;&gt;""),IF(_xlfn.XLOOKUP(S$1,Attendance_sorted!$B226:$CW226,Attendance_sorted!$B226:$CW226,"nn")&lt;&gt;"nn","•",""),"")</f>
        <v>•</v>
      </c>
      <c r="T227" s="1" t="str">
        <f ca="1">IF(($A227&lt;&gt;"")*(T$1&lt;&gt;""),IF(_xlfn.XLOOKUP(T$1,Attendance_sorted!$B226:$CW226,Attendance_sorted!$B226:$CW226,"nn")&lt;&gt;"nn","•",""),"")</f>
        <v/>
      </c>
      <c r="U227" s="1" t="str">
        <f ca="1">IF(($A227&lt;&gt;"")*(U$1&lt;&gt;""),IF(_xlfn.XLOOKUP(U$1,Attendance_sorted!$B226:$CW226,Attendance_sorted!$B226:$CW226,"nn")&lt;&gt;"nn","•",""),"")</f>
        <v/>
      </c>
      <c r="V227" s="1" t="str">
        <f ca="1">IF(($A227&lt;&gt;"")*(V$1&lt;&gt;""),IF(_xlfn.XLOOKUP(V$1,Attendance_sorted!$B226:$CW226,Attendance_sorted!$B226:$CW226,"nn")&lt;&gt;"nn","•",""),"")</f>
        <v/>
      </c>
      <c r="W227" s="1" t="str">
        <f ca="1">IF(($A227&lt;&gt;"")*(W$1&lt;&gt;""),IF(_xlfn.XLOOKUP(W$1,Attendance_sorted!$B226:$CW226,Attendance_sorted!$B226:$CW226,"nn")&lt;&gt;"nn","•",""),"")</f>
        <v/>
      </c>
      <c r="X227" s="1" t="str">
        <f ca="1">IF(($A227&lt;&gt;"")*(X$1&lt;&gt;""),IF(_xlfn.XLOOKUP(X$1,Attendance_sorted!$B226:$CW226,Attendance_sorted!$B226:$CW226,"nn")&lt;&gt;"nn","•",""),"")</f>
        <v/>
      </c>
      <c r="Y227" s="1" t="str">
        <f ca="1">IF(($A227&lt;&gt;"")*(Y$1&lt;&gt;""),IF(_xlfn.XLOOKUP(Y$1,Attendance_sorted!$B226:$CW226,Attendance_sorted!$B226:$CW226,"nn")&lt;&gt;"nn","•",""),"")</f>
        <v/>
      </c>
      <c r="Z227" s="1" t="str">
        <f ca="1">IF(($A227&lt;&gt;"")*(Z$1&lt;&gt;""),IF(_xlfn.XLOOKUP(Z$1,Attendance_sorted!$B226:$CW226,Attendance_sorted!$B226:$CW226,"nn")&lt;&gt;"nn","•",""),"")</f>
        <v/>
      </c>
      <c r="AA227" s="1" t="str">
        <f ca="1">IF(($A227&lt;&gt;"")*(AA$1&lt;&gt;""),IF(_xlfn.XLOOKUP(AA$1,Attendance_sorted!$B226:$CW226,Attendance_sorted!$B226:$CW226,"nn")&lt;&gt;"nn","•",""),"")</f>
        <v/>
      </c>
      <c r="AB227" s="1" t="str">
        <f ca="1">IF(($A227&lt;&gt;"")*(AB$1&lt;&gt;""),IF(_xlfn.XLOOKUP(AB$1,Attendance_sorted!$B226:$CW226,Attendance_sorted!$B226:$CW226,"nn")&lt;&gt;"nn","•",""),"")</f>
        <v/>
      </c>
      <c r="AC227" s="1" t="str">
        <f ca="1">IF(($A227&lt;&gt;"")*(AC$1&lt;&gt;""),IF(_xlfn.XLOOKUP(AC$1,Attendance_sorted!$B226:$CW226,Attendance_sorted!$B226:$CW226,"nn")&lt;&gt;"nn","•",""),"")</f>
        <v/>
      </c>
      <c r="AD227" s="1" t="str">
        <f ca="1">IF(($A227&lt;&gt;"")*(AD$1&lt;&gt;""),IF(_xlfn.XLOOKUP(AD$1,Attendance_sorted!$B226:$CW226,Attendance_sorted!$B226:$CW226,"nn")&lt;&gt;"nn","•",""),"")</f>
        <v/>
      </c>
      <c r="AE227" s="1" t="str">
        <f ca="1">IF(($A227&lt;&gt;"")*(AE$1&lt;&gt;""),IF(_xlfn.XLOOKUP(AE$1,Attendance_sorted!$B226:$CW226,Attendance_sorted!$B226:$CW226,"nn")&lt;&gt;"nn","•",""),"")</f>
        <v/>
      </c>
      <c r="AF227" s="1" t="str">
        <f ca="1">IF(($A227&lt;&gt;"")*(AF$1&lt;&gt;""),IF(_xlfn.XLOOKUP(AF$1,Attendance_sorted!$B226:$CW226,Attendance_sorted!$B226:$CW226,"nn")&lt;&gt;"nn","•",""),"")</f>
        <v/>
      </c>
      <c r="AG227" s="1" t="str">
        <f ca="1">IF(($A227&lt;&gt;"")*(AG$1&lt;&gt;""),IF(_xlfn.XLOOKUP(AG$1,Attendance_sorted!$B226:$CW226,Attendance_sorted!$B226:$CW226,"nn")&lt;&gt;"nn","•",""),"")</f>
        <v/>
      </c>
      <c r="AH227" s="1" t="str">
        <f ca="1">IF(($A227&lt;&gt;"")*(AH$1&lt;&gt;""),IF(_xlfn.XLOOKUP(AH$1,Attendance_sorted!$B226:$CW226,Attendance_sorted!$B226:$CW226,"nn")&lt;&gt;"nn","•",""),"")</f>
        <v/>
      </c>
      <c r="AI227" s="1" t="str">
        <f ca="1">IF(($A227&lt;&gt;"")*(AI$1&lt;&gt;""),IF(_xlfn.XLOOKUP(AI$1,Attendance_sorted!$B226:$CW226,Attendance_sorted!$B226:$CW226,"nn")&lt;&gt;"nn","•",""),"")</f>
        <v/>
      </c>
      <c r="AJ227" s="1" t="str">
        <f ca="1">IF(($A227&lt;&gt;"")*(AJ$1&lt;&gt;""),IF(_xlfn.XLOOKUP(AJ$1,Attendance_sorted!$B226:$CW226,Attendance_sorted!$B226:$CW226,"nn")&lt;&gt;"nn","•",""),"")</f>
        <v/>
      </c>
      <c r="AK227" s="1" t="str">
        <f ca="1">IF(($A227&lt;&gt;"")*(AK$1&lt;&gt;""),IF(_xlfn.XLOOKUP(AK$1,Attendance_sorted!$B226:$CW226,Attendance_sorted!$B226:$CW226,"nn")&lt;&gt;"nn","•",""),"")</f>
        <v/>
      </c>
      <c r="AL227" s="1" t="str">
        <f ca="1">IF(($A227&lt;&gt;"")*(AL$1&lt;&gt;""),IF(_xlfn.XLOOKUP(AL$1,Attendance_sorted!$B226:$CW226,Attendance_sorted!$B226:$CW226,"nn")&lt;&gt;"nn","•",""),"")</f>
        <v/>
      </c>
      <c r="AM227" s="1" t="str">
        <f ca="1">IF(($A227&lt;&gt;"")*(AM$1&lt;&gt;""),IF(_xlfn.XLOOKUP(AM$1,Attendance_sorted!$B226:$CW226,Attendance_sorted!$B226:$CW226,"nn")&lt;&gt;"nn","•",""),"")</f>
        <v/>
      </c>
      <c r="AN227" s="1" t="str">
        <f ca="1">IF(($A227&lt;&gt;"")*(AN$1&lt;&gt;""),IF(_xlfn.XLOOKUP(AN$1,Attendance_sorted!$B226:$CW226,Attendance_sorted!$B226:$CW226,"nn")&lt;&gt;"nn","•",""),"")</f>
        <v/>
      </c>
      <c r="AO227" s="1" t="str">
        <f ca="1">IF(($A227&lt;&gt;"")*(AO$1&lt;&gt;""),IF(_xlfn.XLOOKUP(AO$1,Attendance_sorted!$B226:$CW226,Attendance_sorted!$B226:$CW226,"nn")&lt;&gt;"nn","•",""),"")</f>
        <v/>
      </c>
      <c r="AP227" s="1" t="str">
        <f ca="1">IF(($A227&lt;&gt;"")*(AP$1&lt;&gt;""),IF(_xlfn.XLOOKUP(AP$1,Attendance_sorted!$B226:$CW226,Attendance_sorted!$B226:$CW226,"nn")&lt;&gt;"nn","•",""),"")</f>
        <v/>
      </c>
      <c r="AQ227" s="1" t="str">
        <f ca="1">IF(($A227&lt;&gt;"")*(AQ$1&lt;&gt;""),IF(_xlfn.XLOOKUP(AQ$1,Attendance_sorted!$B226:$CW226,Attendance_sorted!$B226:$CW226,"nn")&lt;&gt;"nn","•",""),"")</f>
        <v/>
      </c>
      <c r="AR227" s="1" t="str">
        <f ca="1">IF(($A227&lt;&gt;"")*(AR$1&lt;&gt;""),IF(_xlfn.XLOOKUP(AR$1,Attendance_sorted!$B226:$CW226,Attendance_sorted!$B226:$CW226,"nn")&lt;&gt;"nn","•",""),"")</f>
        <v/>
      </c>
      <c r="AS227" s="1" t="str">
        <f ca="1">IF(($A227&lt;&gt;"")*(AS$1&lt;&gt;""),IF(_xlfn.XLOOKUP(AS$1,Attendance_sorted!$B226:$CW226,Attendance_sorted!$B226:$CW226,"nn")&lt;&gt;"nn","•",""),"")</f>
        <v/>
      </c>
      <c r="AT227" s="1" t="str">
        <f ca="1">IF(($A227&lt;&gt;"")*(AT$1&lt;&gt;""),IF(_xlfn.XLOOKUP(AT$1,Attendance_sorted!$B226:$CW226,Attendance_sorted!$B226:$CW226,"nn")&lt;&gt;"nn","•",""),"")</f>
        <v/>
      </c>
      <c r="AU227" s="1" t="str">
        <f ca="1">IF(($A227&lt;&gt;"")*(AU$1&lt;&gt;""),IF(_xlfn.XLOOKUP(AU$1,Attendance_sorted!$B226:$CW226,Attendance_sorted!$B226:$CW226,"nn")&lt;&gt;"nn","•",""),"")</f>
        <v/>
      </c>
      <c r="AV227" s="1" t="str">
        <f ca="1">IF(($A227&lt;&gt;"")*(AV$1&lt;&gt;""),IF(_xlfn.XLOOKUP(AV$1,Attendance_sorted!$B226:$CW226,Attendance_sorted!$B226:$CW226,"nn")&lt;&gt;"nn","•",""),"")</f>
        <v/>
      </c>
      <c r="AW227" s="1" t="str">
        <f ca="1">IF(($A227&lt;&gt;"")*(AW$1&lt;&gt;""),IF(_xlfn.XLOOKUP(AW$1,Attendance_sorted!$B226:$CW226,Attendance_sorted!$B226:$CW226,"nn")&lt;&gt;"nn","•",""),"")</f>
        <v/>
      </c>
      <c r="AX227" s="1" t="str">
        <f ca="1">IF(($A227&lt;&gt;"")*(AX$1&lt;&gt;""),IF(_xlfn.XLOOKUP(AX$1,Attendance_sorted!$B226:$CW226,Attendance_sorted!$B226:$CW226,"nn")&lt;&gt;"nn","•",""),"")</f>
        <v/>
      </c>
      <c r="AY227" s="1" t="str">
        <f ca="1">IF(($A227&lt;&gt;"")*(AY$1&lt;&gt;""),IF(_xlfn.XLOOKUP(AY$1,Attendance_sorted!$B226:$CW226,Attendance_sorted!$B226:$CW226,"nn")&lt;&gt;"nn","•",""),"")</f>
        <v/>
      </c>
      <c r="AZ227" s="1" t="str">
        <f ca="1">IF(($A227&lt;&gt;"")*(AZ$1&lt;&gt;""),IF(_xlfn.XLOOKUP(AZ$1,Attendance_sorted!$B226:$CW226,Attendance_sorted!$B226:$CW226,"nn")&lt;&gt;"nn","•",""),"")</f>
        <v/>
      </c>
      <c r="BA227" s="1" t="str">
        <f ca="1">IF(($A227&lt;&gt;"")*(BA$1&lt;&gt;""),IF(_xlfn.XLOOKUP(BA$1,Attendance_sorted!$B226:$CW226,Attendance_sorted!$B226:$CW226,"nn")&lt;&gt;"nn","•",""),"")</f>
        <v/>
      </c>
      <c r="BB227" s="1" t="str">
        <f ca="1">IF(($A227&lt;&gt;"")*(BB$1&lt;&gt;""),IF(_xlfn.XLOOKUP(BB$1,Attendance_sorted!$B226:$CW226,Attendance_sorted!$B226:$CW226,"nn")&lt;&gt;"nn","•",""),"")</f>
        <v/>
      </c>
      <c r="BC227" s="1" t="str">
        <f ca="1">IF(($A227&lt;&gt;"")*(BC$1&lt;&gt;""),IF(_xlfn.XLOOKUP(BC$1,Attendance_sorted!$B226:$CW226,Attendance_sorted!$B226:$CW226,"nn")&lt;&gt;"nn","•",""),"")</f>
        <v/>
      </c>
      <c r="BD227" s="1" t="str">
        <f ca="1">IF(($A227&lt;&gt;"")*(BD$1&lt;&gt;""),IF(_xlfn.XLOOKUP(BD$1,Attendance_sorted!$B226:$CW226,Attendance_sorted!$B226:$CW226,"nn")&lt;&gt;"nn","•",""),"")</f>
        <v/>
      </c>
      <c r="BE227" s="1" t="str">
        <f ca="1">IF(($A227&lt;&gt;"")*(BE$1&lt;&gt;""),IF(_xlfn.XLOOKUP(BE$1,Attendance_sorted!$B226:$CW226,Attendance_sorted!$B226:$CW226,"nn")&lt;&gt;"nn","•",""),"")</f>
        <v/>
      </c>
      <c r="BF227" s="1" t="str">
        <f ca="1">IF(($A227&lt;&gt;"")*(BF$1&lt;&gt;""),IF(_xlfn.XLOOKUP(BF$1,Attendance_sorted!$B226:$CW226,Attendance_sorted!$B226:$CW226,"nn")&lt;&gt;"nn","•",""),"")</f>
        <v/>
      </c>
      <c r="BG227" s="1" t="str">
        <f ca="1">IF(($A227&lt;&gt;"")*(BG$1&lt;&gt;""),IF(_xlfn.XLOOKUP(BG$1,Attendance_sorted!$B226:$CW226,Attendance_sorted!$B226:$CW226,"nn")&lt;&gt;"nn","•",""),"")</f>
        <v/>
      </c>
      <c r="BH227" s="1" t="str">
        <f ca="1">IF(($A227&lt;&gt;"")*(BH$1&lt;&gt;""),IF(_xlfn.XLOOKUP(BH$1,Attendance_sorted!$B226:$CW226,Attendance_sorted!$B226:$CW226,"nn")&lt;&gt;"nn","•",""),"")</f>
        <v/>
      </c>
      <c r="BI227" s="1" t="str">
        <f ca="1">IF(($A227&lt;&gt;"")*(BI$1&lt;&gt;""),IF(_xlfn.XLOOKUP(BI$1,Attendance_sorted!$B226:$CW226,Attendance_sorted!$B226:$CW226,"nn")&lt;&gt;"nn","•",""),"")</f>
        <v/>
      </c>
      <c r="BJ227" s="1" t="str">
        <f ca="1">IF(($A227&lt;&gt;"")*(BJ$1&lt;&gt;""),IF(_xlfn.XLOOKUP(BJ$1,Attendance_sorted!$B226:$CW226,Attendance_sorted!$B226:$CW226,"nn")&lt;&gt;"nn","•",""),"")</f>
        <v/>
      </c>
      <c r="BK227" s="1" t="str">
        <f ca="1">IF(($A227&lt;&gt;"")*(BK$1&lt;&gt;""),IF(_xlfn.XLOOKUP(BK$1,Attendance_sorted!$B226:$CW226,Attendance_sorted!$B226:$CW226,"nn")&lt;&gt;"nn","•",""),"")</f>
        <v/>
      </c>
      <c r="BL227" s="1" t="str">
        <f ca="1">IF(($A227&lt;&gt;"")*(BL$1&lt;&gt;""),IF(_xlfn.XLOOKUP(BL$1,Attendance_sorted!$B226:$CW226,Attendance_sorted!$B226:$CW226,"nn")&lt;&gt;"nn","•",""),"")</f>
        <v/>
      </c>
      <c r="BM227" s="1" t="str">
        <f ca="1">IF(($A227&lt;&gt;"")*(BM$1&lt;&gt;""),IF(_xlfn.XLOOKUP(BM$1,Attendance_sorted!$B226:$CW226,Attendance_sorted!$B226:$CW226,"nn")&lt;&gt;"nn","•",""),"")</f>
        <v/>
      </c>
      <c r="BN227" s="1" t="str">
        <f ca="1">IF(($A227&lt;&gt;"")*(BN$1&lt;&gt;""),IF(_xlfn.XLOOKUP(BN$1,Attendance_sorted!$B226:$CW226,Attendance_sorted!$B226:$CW226,"nn")&lt;&gt;"nn","•",""),"")</f>
        <v/>
      </c>
      <c r="BO227" s="1" t="str">
        <f ca="1">IF(($A227&lt;&gt;"")*(BO$1&lt;&gt;""),IF(_xlfn.XLOOKUP(BO$1,Attendance_sorted!$B226:$CW226,Attendance_sorted!$B226:$CW226,"nn")&lt;&gt;"nn","•",""),"")</f>
        <v/>
      </c>
      <c r="BP227" s="1" t="str">
        <f ca="1">IF(($A227&lt;&gt;"")*(BP$1&lt;&gt;""),IF(_xlfn.XLOOKUP(BP$1,Attendance_sorted!$B226:$CW226,Attendance_sorted!$B226:$CW226,"nn")&lt;&gt;"nn","•",""),"")</f>
        <v/>
      </c>
      <c r="BQ227" s="1" t="str">
        <f ca="1">IF(($A227&lt;&gt;"")*(BQ$1&lt;&gt;""),IF(_xlfn.XLOOKUP(BQ$1,Attendance_sorted!$B226:$CW226,Attendance_sorted!$B226:$CW226,"nn")&lt;&gt;"nn","•",""),"")</f>
        <v/>
      </c>
      <c r="BR227" s="1" t="str">
        <f ca="1">IF(($A227&lt;&gt;"")*(BR$1&lt;&gt;""),IF(_xlfn.XLOOKUP(BR$1,Attendance_sorted!$B226:$CW226,Attendance_sorted!$B226:$CW226,"nn")&lt;&gt;"nn","•",""),"")</f>
        <v/>
      </c>
      <c r="BS227" s="1" t="str">
        <f ca="1">IF(($A227&lt;&gt;"")*(BS$1&lt;&gt;""),IF(_xlfn.XLOOKUP(BS$1,Attendance_sorted!$B226:$CW226,Attendance_sorted!$B226:$CW226,"nn")&lt;&gt;"nn","•",""),"")</f>
        <v/>
      </c>
      <c r="BT227" s="1" t="str">
        <f ca="1">IF(($A227&lt;&gt;"")*(BT$1&lt;&gt;""),IF(_xlfn.XLOOKUP(BT$1,Attendance_sorted!$B226:$CW226,Attendance_sorted!$B226:$CW226,"nn")&lt;&gt;"nn","•",""),"")</f>
        <v/>
      </c>
      <c r="BU227" s="1" t="str">
        <f ca="1">IF(($A227&lt;&gt;"")*(BU$1&lt;&gt;""),IF(_xlfn.XLOOKUP(BU$1,Attendance_sorted!$B226:$CW226,Attendance_sorted!$B226:$CW226,"nn")&lt;&gt;"nn","•",""),"")</f>
        <v/>
      </c>
      <c r="BV227" s="1" t="str">
        <f ca="1">IF(($A227&lt;&gt;"")*(BV$1&lt;&gt;""),IF(_xlfn.XLOOKUP(BV$1,Attendance_sorted!$B226:$CW226,Attendance_sorted!$B226:$CW226,"nn")&lt;&gt;"nn","•",""),"")</f>
        <v/>
      </c>
      <c r="BW227" s="1" t="str">
        <f ca="1">IF(($A227&lt;&gt;"")*(BW$1&lt;&gt;""),IF(_xlfn.XLOOKUP(BW$1,Attendance_sorted!$B226:$CW226,Attendance_sorted!$B226:$CW226,"nn")&lt;&gt;"nn","•",""),"")</f>
        <v/>
      </c>
      <c r="BX227" s="1" t="str">
        <f ca="1">IF(($A227&lt;&gt;"")*(BX$1&lt;&gt;""),IF(_xlfn.XLOOKUP(BX$1,Attendance_sorted!$B226:$CW226,Attendance_sorted!$B226:$CW226,"nn")&lt;&gt;"nn","•",""),"")</f>
        <v/>
      </c>
      <c r="BY227" s="1" t="str">
        <f ca="1">IF(($A227&lt;&gt;"")*(BY$1&lt;&gt;""),IF(_xlfn.XLOOKUP(BY$1,Attendance_sorted!$B226:$CW226,Attendance_sorted!$B226:$CW226,"nn")&lt;&gt;"nn","•",""),"")</f>
        <v/>
      </c>
      <c r="BZ227" s="1" t="str">
        <f ca="1">IF(($A227&lt;&gt;"")*(BZ$1&lt;&gt;""),IF(_xlfn.XLOOKUP(BZ$1,Attendance_sorted!$B226:$CW226,Attendance_sorted!$B226:$CW226,"nn")&lt;&gt;"nn","•",""),"")</f>
        <v/>
      </c>
      <c r="CA227" s="1" t="str">
        <f ca="1">IF(($A227&lt;&gt;"")*(CA$1&lt;&gt;""),IF(_xlfn.XLOOKUP(CA$1,Attendance_sorted!$B226:$CW226,Attendance_sorted!$B226:$CW226,"nn")&lt;&gt;"nn","•",""),"")</f>
        <v/>
      </c>
      <c r="CB227" s="1" t="str">
        <f ca="1">IF(($A227&lt;&gt;"")*(CB$1&lt;&gt;""),IF(_xlfn.XLOOKUP(CB$1,Attendance_sorted!$B226:$CW226,Attendance_sorted!$B226:$CW226,"nn")&lt;&gt;"nn","•",""),"")</f>
        <v/>
      </c>
      <c r="CC227" s="1" t="str">
        <f ca="1">IF(($A227&lt;&gt;"")*(CC$1&lt;&gt;""),IF(_xlfn.XLOOKUP(CC$1,Attendance_sorted!$B226:$CW226,Attendance_sorted!$B226:$CW226,"nn")&lt;&gt;"nn","•",""),"")</f>
        <v/>
      </c>
      <c r="CD227" s="1" t="str">
        <f ca="1">IF(($A227&lt;&gt;"")*(CD$1&lt;&gt;""),IF(_xlfn.XLOOKUP(CD$1,Attendance_sorted!$B226:$CW226,Attendance_sorted!$B226:$CW226,"nn")&lt;&gt;"nn","•",""),"")</f>
        <v/>
      </c>
      <c r="CE227" s="1" t="str">
        <f ca="1">IF(($A227&lt;&gt;"")*(CE$1&lt;&gt;""),IF(_xlfn.XLOOKUP(CE$1,Attendance_sorted!$B226:$CW226,Attendance_sorted!$B226:$CW226,"nn")&lt;&gt;"nn","•",""),"")</f>
        <v/>
      </c>
      <c r="CF227" s="1" t="str">
        <f ca="1">IF(($A227&lt;&gt;"")*(CF$1&lt;&gt;""),IF(_xlfn.XLOOKUP(CF$1,Attendance_sorted!$B226:$CW226,Attendance_sorted!$B226:$CW226,"nn")&lt;&gt;"nn","•",""),"")</f>
        <v/>
      </c>
      <c r="CG227" s="1" t="str">
        <f ca="1">IF(($A227&lt;&gt;"")*(CG$1&lt;&gt;""),IF(_xlfn.XLOOKUP(CG$1,Attendance_sorted!$B226:$CW226,Attendance_sorted!$B226:$CW226,"nn")&lt;&gt;"nn","•",""),"")</f>
        <v/>
      </c>
      <c r="CH227" s="1" t="str">
        <f ca="1">IF(($A227&lt;&gt;"")*(CH$1&lt;&gt;""),IF(_xlfn.XLOOKUP(CH$1,Attendance_sorted!$B226:$CW226,Attendance_sorted!$B226:$CW226,"nn")&lt;&gt;"nn","•",""),"")</f>
        <v/>
      </c>
      <c r="CI227" s="1" t="str">
        <f ca="1">IF(($A227&lt;&gt;"")*(CI$1&lt;&gt;""),IF(_xlfn.XLOOKUP(CI$1,Attendance_sorted!$B226:$CW226,Attendance_sorted!$B226:$CW226,"nn")&lt;&gt;"nn","•",""),"")</f>
        <v/>
      </c>
      <c r="CJ227" s="1" t="str">
        <f ca="1">IF(($A227&lt;&gt;"")*(CJ$1&lt;&gt;""),IF(_xlfn.XLOOKUP(CJ$1,Attendance_sorted!$B226:$CW226,Attendance_sorted!$B226:$CW226,"nn")&lt;&gt;"nn","•",""),"")</f>
        <v/>
      </c>
      <c r="CK227" s="1" t="str">
        <f ca="1">IF(($A227&lt;&gt;"")*(CK$1&lt;&gt;""),IF(_xlfn.XLOOKUP(CK$1,Attendance_sorted!$B226:$CW226,Attendance_sorted!$B226:$CW226,"nn")&lt;&gt;"nn","•",""),"")</f>
        <v/>
      </c>
      <c r="CL227" s="1" t="str">
        <f ca="1">IF(($A227&lt;&gt;"")*(CL$1&lt;&gt;""),IF(_xlfn.XLOOKUP(CL$1,Attendance_sorted!$B226:$CW226,Attendance_sorted!$B226:$CW226,"nn")&lt;&gt;"nn","•",""),"")</f>
        <v/>
      </c>
      <c r="CM227" s="1" t="str">
        <f ca="1">IF(($A227&lt;&gt;"")*(CM$1&lt;&gt;""),IF(_xlfn.XLOOKUP(CM$1,Attendance_sorted!$B226:$CW226,Attendance_sorted!$B226:$CW226,"nn")&lt;&gt;"nn","•",""),"")</f>
        <v/>
      </c>
      <c r="CN227" s="1" t="str">
        <f ca="1">IF(($A227&lt;&gt;"")*(CN$1&lt;&gt;""),IF(_xlfn.XLOOKUP(CN$1,Attendance_sorted!$B226:$CW226,Attendance_sorted!$B226:$CW226,"nn")&lt;&gt;"nn","•",""),"")</f>
        <v/>
      </c>
      <c r="CO227" s="1" t="str">
        <f ca="1">IF(($A227&lt;&gt;"")*(CO$1&lt;&gt;""),IF(_xlfn.XLOOKUP(CO$1,Attendance_sorted!$B226:$CW226,Attendance_sorted!$B226:$CW226,"nn")&lt;&gt;"nn","•",""),"")</f>
        <v/>
      </c>
      <c r="CP227" s="1" t="str">
        <f ca="1">IF(($A227&lt;&gt;"")*(CP$1&lt;&gt;""),IF(_xlfn.XLOOKUP(CP$1,Attendance_sorted!$B226:$CW226,Attendance_sorted!$B226:$CW226,"nn")&lt;&gt;"nn","•",""),"")</f>
        <v/>
      </c>
      <c r="CQ227" s="1" t="str">
        <f ca="1">IF(($A227&lt;&gt;"")*(CQ$1&lt;&gt;""),IF(_xlfn.XLOOKUP(CQ$1,Attendance_sorted!$B226:$CW226,Attendance_sorted!$B226:$CW226,"nn")&lt;&gt;"nn","•",""),"")</f>
        <v/>
      </c>
      <c r="CR227" s="1" t="str">
        <f ca="1">IF(($A227&lt;&gt;"")*(CR$1&lt;&gt;""),IF(_xlfn.XLOOKUP(CR$1,Attendance_sorted!$B226:$CW226,Attendance_sorted!$B226:$CW226,"nn")&lt;&gt;"nn","•",""),"")</f>
        <v/>
      </c>
      <c r="CS227" s="1" t="str">
        <f ca="1">IF(($A227&lt;&gt;"")*(CS$1&lt;&gt;""),IF(_xlfn.XLOOKUP(CS$1,Attendance_sorted!$B226:$CW226,Attendance_sorted!$B226:$CW226,"nn")&lt;&gt;"nn","•",""),"")</f>
        <v/>
      </c>
      <c r="CT227" s="1" t="str">
        <f ca="1">IF(($A227&lt;&gt;"")*(CT$1&lt;&gt;""),IF(_xlfn.XLOOKUP(CT$1,Attendance_sorted!$B226:$CW226,Attendance_sorted!$B226:$CW226,"nn")&lt;&gt;"nn","•",""),"")</f>
        <v/>
      </c>
      <c r="CU227" s="1" t="str">
        <f ca="1">IF(($A227&lt;&gt;"")*(CU$1&lt;&gt;""),IF(_xlfn.XLOOKUP(CU$1,Attendance_sorted!$B226:$CW226,Attendance_sorted!$B226:$CW226,"nn")&lt;&gt;"nn","•",""),"")</f>
        <v/>
      </c>
      <c r="CV227" s="1" t="str">
        <f ca="1">IF(($A227&lt;&gt;"")*(CV$1&lt;&gt;""),IF(_xlfn.XLOOKUP(CV$1,Attendance_sorted!$B226:$CW226,Attendance_sorted!$B226:$CW226,"nn")&lt;&gt;"nn","•",""),"")</f>
        <v/>
      </c>
      <c r="CW227" s="1" t="str">
        <f ca="1">IF(($A227&lt;&gt;"")*(CW$1&lt;&gt;""),IF(_xlfn.XLOOKUP(CW$1,Attendance_sorted!$B226:$CW226,Attendance_sorted!$B226:$CW226,"nn")&lt;&gt;"nn","•",""),"")</f>
        <v/>
      </c>
    </row>
    <row r="228" spans="1:101">
      <c r="A228" s="1">
        <v>825</v>
      </c>
      <c r="B228" s="1" t="str">
        <f ca="1">IF(($A228&lt;&gt;"")*(B$1&lt;&gt;""),IF(_xlfn.XLOOKUP(B$1,Attendance_sorted!$B227:$CW227,Attendance_sorted!$B227:$CW227,"nn")&lt;&gt;"nn","•",""),"")</f>
        <v/>
      </c>
      <c r="C228" s="1" t="str">
        <f ca="1">IF(($A228&lt;&gt;"")*(C$1&lt;&gt;""),IF(_xlfn.XLOOKUP(C$1,Attendance_sorted!$B227:$CW227,Attendance_sorted!$B227:$CW227,"nn")&lt;&gt;"nn","•",""),"")</f>
        <v/>
      </c>
      <c r="D228" s="1" t="str">
        <f ca="1">IF(($A228&lt;&gt;"")*(D$1&lt;&gt;""),IF(_xlfn.XLOOKUP(D$1,Attendance_sorted!$B227:$CW227,Attendance_sorted!$B227:$CW227,"nn")&lt;&gt;"nn","•",""),"")</f>
        <v/>
      </c>
      <c r="E228" s="1" t="str">
        <f ca="1">IF(($A228&lt;&gt;"")*(E$1&lt;&gt;""),IF(_xlfn.XLOOKUP(E$1,Attendance_sorted!$B227:$CW227,Attendance_sorted!$B227:$CW227,"nn")&lt;&gt;"nn","•",""),"")</f>
        <v/>
      </c>
      <c r="F228" s="1" t="str">
        <f ca="1">IF(($A228&lt;&gt;"")*(F$1&lt;&gt;""),IF(_xlfn.XLOOKUP(F$1,Attendance_sorted!$B227:$CW227,Attendance_sorted!$B227:$CW227,"nn")&lt;&gt;"nn","•",""),"")</f>
        <v/>
      </c>
      <c r="G228" s="1" t="str">
        <f ca="1">IF(($A228&lt;&gt;"")*(G$1&lt;&gt;""),IF(_xlfn.XLOOKUP(G$1,Attendance_sorted!$B227:$CW227,Attendance_sorted!$B227:$CW227,"nn")&lt;&gt;"nn","•",""),"")</f>
        <v/>
      </c>
      <c r="H228" s="1" t="str">
        <f ca="1">IF(($A228&lt;&gt;"")*(H$1&lt;&gt;""),IF(_xlfn.XLOOKUP(H$1,Attendance_sorted!$B227:$CW227,Attendance_sorted!$B227:$CW227,"nn")&lt;&gt;"nn","•",""),"")</f>
        <v/>
      </c>
      <c r="I228" s="1" t="str">
        <f ca="1">IF(($A228&lt;&gt;"")*(I$1&lt;&gt;""),IF(_xlfn.XLOOKUP(I$1,Attendance_sorted!$B227:$CW227,Attendance_sorted!$B227:$CW227,"nn")&lt;&gt;"nn","•",""),"")</f>
        <v>•</v>
      </c>
      <c r="J228" s="1" t="str">
        <f ca="1">IF(($A228&lt;&gt;"")*(J$1&lt;&gt;""),IF(_xlfn.XLOOKUP(J$1,Attendance_sorted!$B227:$CW227,Attendance_sorted!$B227:$CW227,"nn")&lt;&gt;"nn","•",""),"")</f>
        <v/>
      </c>
      <c r="K228" s="1" t="str">
        <f ca="1">IF(($A228&lt;&gt;"")*(K$1&lt;&gt;""),IF(_xlfn.XLOOKUP(K$1,Attendance_sorted!$B227:$CW227,Attendance_sorted!$B227:$CW227,"nn")&lt;&gt;"nn","•",""),"")</f>
        <v/>
      </c>
      <c r="L228" s="1" t="str">
        <f ca="1">IF(($A228&lt;&gt;"")*(L$1&lt;&gt;""),IF(_xlfn.XLOOKUP(L$1,Attendance_sorted!$B227:$CW227,Attendance_sorted!$B227:$CW227,"nn")&lt;&gt;"nn","•",""),"")</f>
        <v/>
      </c>
      <c r="M228" s="1" t="str">
        <f ca="1">IF(($A228&lt;&gt;"")*(M$1&lt;&gt;""),IF(_xlfn.XLOOKUP(M$1,Attendance_sorted!$B227:$CW227,Attendance_sorted!$B227:$CW227,"nn")&lt;&gt;"nn","•",""),"")</f>
        <v/>
      </c>
      <c r="N228" s="1" t="str">
        <f ca="1">IF(($A228&lt;&gt;"")*(N$1&lt;&gt;""),IF(_xlfn.XLOOKUP(N$1,Attendance_sorted!$B227:$CW227,Attendance_sorted!$B227:$CW227,"nn")&lt;&gt;"nn","•",""),"")</f>
        <v/>
      </c>
      <c r="O228" s="1" t="str">
        <f ca="1">IF(($A228&lt;&gt;"")*(O$1&lt;&gt;""),IF(_xlfn.XLOOKUP(O$1,Attendance_sorted!$B227:$CW227,Attendance_sorted!$B227:$CW227,"nn")&lt;&gt;"nn","•",""),"")</f>
        <v/>
      </c>
      <c r="P228" s="1" t="str">
        <f ca="1">IF(($A228&lt;&gt;"")*(P$1&lt;&gt;""),IF(_xlfn.XLOOKUP(P$1,Attendance_sorted!$B227:$CW227,Attendance_sorted!$B227:$CW227,"nn")&lt;&gt;"nn","•",""),"")</f>
        <v/>
      </c>
      <c r="Q228" s="1" t="str">
        <f ca="1">IF(($A228&lt;&gt;"")*(Q$1&lt;&gt;""),IF(_xlfn.XLOOKUP(Q$1,Attendance_sorted!$B227:$CW227,Attendance_sorted!$B227:$CW227,"nn")&lt;&gt;"nn","•",""),"")</f>
        <v/>
      </c>
      <c r="R228" s="1" t="str">
        <f ca="1">IF(($A228&lt;&gt;"")*(R$1&lt;&gt;""),IF(_xlfn.XLOOKUP(R$1,Attendance_sorted!$B227:$CW227,Attendance_sorted!$B227:$CW227,"nn")&lt;&gt;"nn","•",""),"")</f>
        <v/>
      </c>
      <c r="S228" s="1" t="str">
        <f ca="1">IF(($A228&lt;&gt;"")*(S$1&lt;&gt;""),IF(_xlfn.XLOOKUP(S$1,Attendance_sorted!$B227:$CW227,Attendance_sorted!$B227:$CW227,"nn")&lt;&gt;"nn","•",""),"")</f>
        <v/>
      </c>
      <c r="T228" s="1" t="str">
        <f ca="1">IF(($A228&lt;&gt;"")*(T$1&lt;&gt;""),IF(_xlfn.XLOOKUP(T$1,Attendance_sorted!$B227:$CW227,Attendance_sorted!$B227:$CW227,"nn")&lt;&gt;"nn","•",""),"")</f>
        <v/>
      </c>
      <c r="U228" s="1" t="str">
        <f ca="1">IF(($A228&lt;&gt;"")*(U$1&lt;&gt;""),IF(_xlfn.XLOOKUP(U$1,Attendance_sorted!$B227:$CW227,Attendance_sorted!$B227:$CW227,"nn")&lt;&gt;"nn","•",""),"")</f>
        <v/>
      </c>
      <c r="V228" s="1" t="str">
        <f ca="1">IF(($A228&lt;&gt;"")*(V$1&lt;&gt;""),IF(_xlfn.XLOOKUP(V$1,Attendance_sorted!$B227:$CW227,Attendance_sorted!$B227:$CW227,"nn")&lt;&gt;"nn","•",""),"")</f>
        <v/>
      </c>
      <c r="W228" s="1" t="str">
        <f ca="1">IF(($A228&lt;&gt;"")*(W$1&lt;&gt;""),IF(_xlfn.XLOOKUP(W$1,Attendance_sorted!$B227:$CW227,Attendance_sorted!$B227:$CW227,"nn")&lt;&gt;"nn","•",""),"")</f>
        <v/>
      </c>
      <c r="X228" s="1" t="str">
        <f ca="1">IF(($A228&lt;&gt;"")*(X$1&lt;&gt;""),IF(_xlfn.XLOOKUP(X$1,Attendance_sorted!$B227:$CW227,Attendance_sorted!$B227:$CW227,"nn")&lt;&gt;"nn","•",""),"")</f>
        <v/>
      </c>
      <c r="Y228" s="1" t="str">
        <f ca="1">IF(($A228&lt;&gt;"")*(Y$1&lt;&gt;""),IF(_xlfn.XLOOKUP(Y$1,Attendance_sorted!$B227:$CW227,Attendance_sorted!$B227:$CW227,"nn")&lt;&gt;"nn","•",""),"")</f>
        <v/>
      </c>
      <c r="Z228" s="1" t="str">
        <f ca="1">IF(($A228&lt;&gt;"")*(Z$1&lt;&gt;""),IF(_xlfn.XLOOKUP(Z$1,Attendance_sorted!$B227:$CW227,Attendance_sorted!$B227:$CW227,"nn")&lt;&gt;"nn","•",""),"")</f>
        <v/>
      </c>
      <c r="AA228" s="1" t="str">
        <f ca="1">IF(($A228&lt;&gt;"")*(AA$1&lt;&gt;""),IF(_xlfn.XLOOKUP(AA$1,Attendance_sorted!$B227:$CW227,Attendance_sorted!$B227:$CW227,"nn")&lt;&gt;"nn","•",""),"")</f>
        <v/>
      </c>
      <c r="AB228" s="1" t="str">
        <f ca="1">IF(($A228&lt;&gt;"")*(AB$1&lt;&gt;""),IF(_xlfn.XLOOKUP(AB$1,Attendance_sorted!$B227:$CW227,Attendance_sorted!$B227:$CW227,"nn")&lt;&gt;"nn","•",""),"")</f>
        <v/>
      </c>
      <c r="AC228" s="1" t="str">
        <f ca="1">IF(($A228&lt;&gt;"")*(AC$1&lt;&gt;""),IF(_xlfn.XLOOKUP(AC$1,Attendance_sorted!$B227:$CW227,Attendance_sorted!$B227:$CW227,"nn")&lt;&gt;"nn","•",""),"")</f>
        <v/>
      </c>
      <c r="AD228" s="1" t="str">
        <f ca="1">IF(($A228&lt;&gt;"")*(AD$1&lt;&gt;""),IF(_xlfn.XLOOKUP(AD$1,Attendance_sorted!$B227:$CW227,Attendance_sorted!$B227:$CW227,"nn")&lt;&gt;"nn","•",""),"")</f>
        <v/>
      </c>
      <c r="AE228" s="1" t="str">
        <f ca="1">IF(($A228&lt;&gt;"")*(AE$1&lt;&gt;""),IF(_xlfn.XLOOKUP(AE$1,Attendance_sorted!$B227:$CW227,Attendance_sorted!$B227:$CW227,"nn")&lt;&gt;"nn","•",""),"")</f>
        <v/>
      </c>
      <c r="AF228" s="1" t="str">
        <f ca="1">IF(($A228&lt;&gt;"")*(AF$1&lt;&gt;""),IF(_xlfn.XLOOKUP(AF$1,Attendance_sorted!$B227:$CW227,Attendance_sorted!$B227:$CW227,"nn")&lt;&gt;"nn","•",""),"")</f>
        <v/>
      </c>
      <c r="AG228" s="1" t="str">
        <f ca="1">IF(($A228&lt;&gt;"")*(AG$1&lt;&gt;""),IF(_xlfn.XLOOKUP(AG$1,Attendance_sorted!$B227:$CW227,Attendance_sorted!$B227:$CW227,"nn")&lt;&gt;"nn","•",""),"")</f>
        <v/>
      </c>
      <c r="AH228" s="1" t="str">
        <f ca="1">IF(($A228&lt;&gt;"")*(AH$1&lt;&gt;""),IF(_xlfn.XLOOKUP(AH$1,Attendance_sorted!$B227:$CW227,Attendance_sorted!$B227:$CW227,"nn")&lt;&gt;"nn","•",""),"")</f>
        <v/>
      </c>
      <c r="AI228" s="1" t="str">
        <f ca="1">IF(($A228&lt;&gt;"")*(AI$1&lt;&gt;""),IF(_xlfn.XLOOKUP(AI$1,Attendance_sorted!$B227:$CW227,Attendance_sorted!$B227:$CW227,"nn")&lt;&gt;"nn","•",""),"")</f>
        <v/>
      </c>
      <c r="AJ228" s="1" t="str">
        <f ca="1">IF(($A228&lt;&gt;"")*(AJ$1&lt;&gt;""),IF(_xlfn.XLOOKUP(AJ$1,Attendance_sorted!$B227:$CW227,Attendance_sorted!$B227:$CW227,"nn")&lt;&gt;"nn","•",""),"")</f>
        <v/>
      </c>
      <c r="AK228" s="1" t="str">
        <f ca="1">IF(($A228&lt;&gt;"")*(AK$1&lt;&gt;""),IF(_xlfn.XLOOKUP(AK$1,Attendance_sorted!$B227:$CW227,Attendance_sorted!$B227:$CW227,"nn")&lt;&gt;"nn","•",""),"")</f>
        <v/>
      </c>
      <c r="AL228" s="1" t="str">
        <f ca="1">IF(($A228&lt;&gt;"")*(AL$1&lt;&gt;""),IF(_xlfn.XLOOKUP(AL$1,Attendance_sorted!$B227:$CW227,Attendance_sorted!$B227:$CW227,"nn")&lt;&gt;"nn","•",""),"")</f>
        <v/>
      </c>
      <c r="AM228" s="1" t="str">
        <f ca="1">IF(($A228&lt;&gt;"")*(AM$1&lt;&gt;""),IF(_xlfn.XLOOKUP(AM$1,Attendance_sorted!$B227:$CW227,Attendance_sorted!$B227:$CW227,"nn")&lt;&gt;"nn","•",""),"")</f>
        <v/>
      </c>
      <c r="AN228" s="1" t="str">
        <f ca="1">IF(($A228&lt;&gt;"")*(AN$1&lt;&gt;""),IF(_xlfn.XLOOKUP(AN$1,Attendance_sorted!$B227:$CW227,Attendance_sorted!$B227:$CW227,"nn")&lt;&gt;"nn","•",""),"")</f>
        <v/>
      </c>
      <c r="AO228" s="1" t="str">
        <f ca="1">IF(($A228&lt;&gt;"")*(AO$1&lt;&gt;""),IF(_xlfn.XLOOKUP(AO$1,Attendance_sorted!$B227:$CW227,Attendance_sorted!$B227:$CW227,"nn")&lt;&gt;"nn","•",""),"")</f>
        <v/>
      </c>
      <c r="AP228" s="1" t="str">
        <f ca="1">IF(($A228&lt;&gt;"")*(AP$1&lt;&gt;""),IF(_xlfn.XLOOKUP(AP$1,Attendance_sorted!$B227:$CW227,Attendance_sorted!$B227:$CW227,"nn")&lt;&gt;"nn","•",""),"")</f>
        <v/>
      </c>
      <c r="AQ228" s="1" t="str">
        <f ca="1">IF(($A228&lt;&gt;"")*(AQ$1&lt;&gt;""),IF(_xlfn.XLOOKUP(AQ$1,Attendance_sorted!$B227:$CW227,Attendance_sorted!$B227:$CW227,"nn")&lt;&gt;"nn","•",""),"")</f>
        <v/>
      </c>
      <c r="AR228" s="1" t="str">
        <f ca="1">IF(($A228&lt;&gt;"")*(AR$1&lt;&gt;""),IF(_xlfn.XLOOKUP(AR$1,Attendance_sorted!$B227:$CW227,Attendance_sorted!$B227:$CW227,"nn")&lt;&gt;"nn","•",""),"")</f>
        <v/>
      </c>
      <c r="AS228" s="1" t="str">
        <f ca="1">IF(($A228&lt;&gt;"")*(AS$1&lt;&gt;""),IF(_xlfn.XLOOKUP(AS$1,Attendance_sorted!$B227:$CW227,Attendance_sorted!$B227:$CW227,"nn")&lt;&gt;"nn","•",""),"")</f>
        <v/>
      </c>
      <c r="AT228" s="1" t="str">
        <f ca="1">IF(($A228&lt;&gt;"")*(AT$1&lt;&gt;""),IF(_xlfn.XLOOKUP(AT$1,Attendance_sorted!$B227:$CW227,Attendance_sorted!$B227:$CW227,"nn")&lt;&gt;"nn","•",""),"")</f>
        <v/>
      </c>
      <c r="AU228" s="1" t="str">
        <f ca="1">IF(($A228&lt;&gt;"")*(AU$1&lt;&gt;""),IF(_xlfn.XLOOKUP(AU$1,Attendance_sorted!$B227:$CW227,Attendance_sorted!$B227:$CW227,"nn")&lt;&gt;"nn","•",""),"")</f>
        <v/>
      </c>
      <c r="AV228" s="1" t="str">
        <f ca="1">IF(($A228&lt;&gt;"")*(AV$1&lt;&gt;""),IF(_xlfn.XLOOKUP(AV$1,Attendance_sorted!$B227:$CW227,Attendance_sorted!$B227:$CW227,"nn")&lt;&gt;"nn","•",""),"")</f>
        <v/>
      </c>
      <c r="AW228" s="1" t="str">
        <f ca="1">IF(($A228&lt;&gt;"")*(AW$1&lt;&gt;""),IF(_xlfn.XLOOKUP(AW$1,Attendance_sorted!$B227:$CW227,Attendance_sorted!$B227:$CW227,"nn")&lt;&gt;"nn","•",""),"")</f>
        <v/>
      </c>
      <c r="AX228" s="1" t="str">
        <f ca="1">IF(($A228&lt;&gt;"")*(AX$1&lt;&gt;""),IF(_xlfn.XLOOKUP(AX$1,Attendance_sorted!$B227:$CW227,Attendance_sorted!$B227:$CW227,"nn")&lt;&gt;"nn","•",""),"")</f>
        <v/>
      </c>
      <c r="AY228" s="1" t="str">
        <f ca="1">IF(($A228&lt;&gt;"")*(AY$1&lt;&gt;""),IF(_xlfn.XLOOKUP(AY$1,Attendance_sorted!$B227:$CW227,Attendance_sorted!$B227:$CW227,"nn")&lt;&gt;"nn","•",""),"")</f>
        <v/>
      </c>
      <c r="AZ228" s="1" t="str">
        <f ca="1">IF(($A228&lt;&gt;"")*(AZ$1&lt;&gt;""),IF(_xlfn.XLOOKUP(AZ$1,Attendance_sorted!$B227:$CW227,Attendance_sorted!$B227:$CW227,"nn")&lt;&gt;"nn","•",""),"")</f>
        <v/>
      </c>
      <c r="BA228" s="1" t="str">
        <f ca="1">IF(($A228&lt;&gt;"")*(BA$1&lt;&gt;""),IF(_xlfn.XLOOKUP(BA$1,Attendance_sorted!$B227:$CW227,Attendance_sorted!$B227:$CW227,"nn")&lt;&gt;"nn","•",""),"")</f>
        <v/>
      </c>
      <c r="BB228" s="1" t="str">
        <f ca="1">IF(($A228&lt;&gt;"")*(BB$1&lt;&gt;""),IF(_xlfn.XLOOKUP(BB$1,Attendance_sorted!$B227:$CW227,Attendance_sorted!$B227:$CW227,"nn")&lt;&gt;"nn","•",""),"")</f>
        <v/>
      </c>
      <c r="BC228" s="1" t="str">
        <f ca="1">IF(($A228&lt;&gt;"")*(BC$1&lt;&gt;""),IF(_xlfn.XLOOKUP(BC$1,Attendance_sorted!$B227:$CW227,Attendance_sorted!$B227:$CW227,"nn")&lt;&gt;"nn","•",""),"")</f>
        <v/>
      </c>
      <c r="BD228" s="1" t="str">
        <f ca="1">IF(($A228&lt;&gt;"")*(BD$1&lt;&gt;""),IF(_xlfn.XLOOKUP(BD$1,Attendance_sorted!$B227:$CW227,Attendance_sorted!$B227:$CW227,"nn")&lt;&gt;"nn","•",""),"")</f>
        <v/>
      </c>
      <c r="BE228" s="1" t="str">
        <f ca="1">IF(($A228&lt;&gt;"")*(BE$1&lt;&gt;""),IF(_xlfn.XLOOKUP(BE$1,Attendance_sorted!$B227:$CW227,Attendance_sorted!$B227:$CW227,"nn")&lt;&gt;"nn","•",""),"")</f>
        <v/>
      </c>
      <c r="BF228" s="1" t="str">
        <f ca="1">IF(($A228&lt;&gt;"")*(BF$1&lt;&gt;""),IF(_xlfn.XLOOKUP(BF$1,Attendance_sorted!$B227:$CW227,Attendance_sorted!$B227:$CW227,"nn")&lt;&gt;"nn","•",""),"")</f>
        <v/>
      </c>
      <c r="BG228" s="1" t="str">
        <f ca="1">IF(($A228&lt;&gt;"")*(BG$1&lt;&gt;""),IF(_xlfn.XLOOKUP(BG$1,Attendance_sorted!$B227:$CW227,Attendance_sorted!$B227:$CW227,"nn")&lt;&gt;"nn","•",""),"")</f>
        <v/>
      </c>
      <c r="BH228" s="1" t="str">
        <f ca="1">IF(($A228&lt;&gt;"")*(BH$1&lt;&gt;""),IF(_xlfn.XLOOKUP(BH$1,Attendance_sorted!$B227:$CW227,Attendance_sorted!$B227:$CW227,"nn")&lt;&gt;"nn","•",""),"")</f>
        <v/>
      </c>
      <c r="BI228" s="1" t="str">
        <f ca="1">IF(($A228&lt;&gt;"")*(BI$1&lt;&gt;""),IF(_xlfn.XLOOKUP(BI$1,Attendance_sorted!$B227:$CW227,Attendance_sorted!$B227:$CW227,"nn")&lt;&gt;"nn","•",""),"")</f>
        <v/>
      </c>
      <c r="BJ228" s="1" t="str">
        <f ca="1">IF(($A228&lt;&gt;"")*(BJ$1&lt;&gt;""),IF(_xlfn.XLOOKUP(BJ$1,Attendance_sorted!$B227:$CW227,Attendance_sorted!$B227:$CW227,"nn")&lt;&gt;"nn","•",""),"")</f>
        <v/>
      </c>
      <c r="BK228" s="1" t="str">
        <f ca="1">IF(($A228&lt;&gt;"")*(BK$1&lt;&gt;""),IF(_xlfn.XLOOKUP(BK$1,Attendance_sorted!$B227:$CW227,Attendance_sorted!$B227:$CW227,"nn")&lt;&gt;"nn","•",""),"")</f>
        <v/>
      </c>
      <c r="BL228" s="1" t="str">
        <f ca="1">IF(($A228&lt;&gt;"")*(BL$1&lt;&gt;""),IF(_xlfn.XLOOKUP(BL$1,Attendance_sorted!$B227:$CW227,Attendance_sorted!$B227:$CW227,"nn")&lt;&gt;"nn","•",""),"")</f>
        <v/>
      </c>
      <c r="BM228" s="1" t="str">
        <f ca="1">IF(($A228&lt;&gt;"")*(BM$1&lt;&gt;""),IF(_xlfn.XLOOKUP(BM$1,Attendance_sorted!$B227:$CW227,Attendance_sorted!$B227:$CW227,"nn")&lt;&gt;"nn","•",""),"")</f>
        <v/>
      </c>
      <c r="BN228" s="1" t="str">
        <f ca="1">IF(($A228&lt;&gt;"")*(BN$1&lt;&gt;""),IF(_xlfn.XLOOKUP(BN$1,Attendance_sorted!$B227:$CW227,Attendance_sorted!$B227:$CW227,"nn")&lt;&gt;"nn","•",""),"")</f>
        <v/>
      </c>
      <c r="BO228" s="1" t="str">
        <f ca="1">IF(($A228&lt;&gt;"")*(BO$1&lt;&gt;""),IF(_xlfn.XLOOKUP(BO$1,Attendance_sorted!$B227:$CW227,Attendance_sorted!$B227:$CW227,"nn")&lt;&gt;"nn","•",""),"")</f>
        <v/>
      </c>
      <c r="BP228" s="1" t="str">
        <f ca="1">IF(($A228&lt;&gt;"")*(BP$1&lt;&gt;""),IF(_xlfn.XLOOKUP(BP$1,Attendance_sorted!$B227:$CW227,Attendance_sorted!$B227:$CW227,"nn")&lt;&gt;"nn","•",""),"")</f>
        <v/>
      </c>
      <c r="BQ228" s="1" t="str">
        <f ca="1">IF(($A228&lt;&gt;"")*(BQ$1&lt;&gt;""),IF(_xlfn.XLOOKUP(BQ$1,Attendance_sorted!$B227:$CW227,Attendance_sorted!$B227:$CW227,"nn")&lt;&gt;"nn","•",""),"")</f>
        <v/>
      </c>
      <c r="BR228" s="1" t="str">
        <f ca="1">IF(($A228&lt;&gt;"")*(BR$1&lt;&gt;""),IF(_xlfn.XLOOKUP(BR$1,Attendance_sorted!$B227:$CW227,Attendance_sorted!$B227:$CW227,"nn")&lt;&gt;"nn","•",""),"")</f>
        <v/>
      </c>
      <c r="BS228" s="1" t="str">
        <f ca="1">IF(($A228&lt;&gt;"")*(BS$1&lt;&gt;""),IF(_xlfn.XLOOKUP(BS$1,Attendance_sorted!$B227:$CW227,Attendance_sorted!$B227:$CW227,"nn")&lt;&gt;"nn","•",""),"")</f>
        <v/>
      </c>
      <c r="BT228" s="1" t="str">
        <f ca="1">IF(($A228&lt;&gt;"")*(BT$1&lt;&gt;""),IF(_xlfn.XLOOKUP(BT$1,Attendance_sorted!$B227:$CW227,Attendance_sorted!$B227:$CW227,"nn")&lt;&gt;"nn","•",""),"")</f>
        <v/>
      </c>
      <c r="BU228" s="1" t="str">
        <f ca="1">IF(($A228&lt;&gt;"")*(BU$1&lt;&gt;""),IF(_xlfn.XLOOKUP(BU$1,Attendance_sorted!$B227:$CW227,Attendance_sorted!$B227:$CW227,"nn")&lt;&gt;"nn","•",""),"")</f>
        <v/>
      </c>
      <c r="BV228" s="1" t="str">
        <f ca="1">IF(($A228&lt;&gt;"")*(BV$1&lt;&gt;""),IF(_xlfn.XLOOKUP(BV$1,Attendance_sorted!$B227:$CW227,Attendance_sorted!$B227:$CW227,"nn")&lt;&gt;"nn","•",""),"")</f>
        <v/>
      </c>
      <c r="BW228" s="1" t="str">
        <f ca="1">IF(($A228&lt;&gt;"")*(BW$1&lt;&gt;""),IF(_xlfn.XLOOKUP(BW$1,Attendance_sorted!$B227:$CW227,Attendance_sorted!$B227:$CW227,"nn")&lt;&gt;"nn","•",""),"")</f>
        <v/>
      </c>
      <c r="BX228" s="1" t="str">
        <f ca="1">IF(($A228&lt;&gt;"")*(BX$1&lt;&gt;""),IF(_xlfn.XLOOKUP(BX$1,Attendance_sorted!$B227:$CW227,Attendance_sorted!$B227:$CW227,"nn")&lt;&gt;"nn","•",""),"")</f>
        <v/>
      </c>
      <c r="BY228" s="1" t="str">
        <f ca="1">IF(($A228&lt;&gt;"")*(BY$1&lt;&gt;""),IF(_xlfn.XLOOKUP(BY$1,Attendance_sorted!$B227:$CW227,Attendance_sorted!$B227:$CW227,"nn")&lt;&gt;"nn","•",""),"")</f>
        <v/>
      </c>
      <c r="BZ228" s="1" t="str">
        <f ca="1">IF(($A228&lt;&gt;"")*(BZ$1&lt;&gt;""),IF(_xlfn.XLOOKUP(BZ$1,Attendance_sorted!$B227:$CW227,Attendance_sorted!$B227:$CW227,"nn")&lt;&gt;"nn","•",""),"")</f>
        <v/>
      </c>
      <c r="CA228" s="1" t="str">
        <f ca="1">IF(($A228&lt;&gt;"")*(CA$1&lt;&gt;""),IF(_xlfn.XLOOKUP(CA$1,Attendance_sorted!$B227:$CW227,Attendance_sorted!$B227:$CW227,"nn")&lt;&gt;"nn","•",""),"")</f>
        <v/>
      </c>
      <c r="CB228" s="1" t="str">
        <f ca="1">IF(($A228&lt;&gt;"")*(CB$1&lt;&gt;""),IF(_xlfn.XLOOKUP(CB$1,Attendance_sorted!$B227:$CW227,Attendance_sorted!$B227:$CW227,"nn")&lt;&gt;"nn","•",""),"")</f>
        <v/>
      </c>
      <c r="CC228" s="1" t="str">
        <f ca="1">IF(($A228&lt;&gt;"")*(CC$1&lt;&gt;""),IF(_xlfn.XLOOKUP(CC$1,Attendance_sorted!$B227:$CW227,Attendance_sorted!$B227:$CW227,"nn")&lt;&gt;"nn","•",""),"")</f>
        <v/>
      </c>
      <c r="CD228" s="1" t="str">
        <f ca="1">IF(($A228&lt;&gt;"")*(CD$1&lt;&gt;""),IF(_xlfn.XLOOKUP(CD$1,Attendance_sorted!$B227:$CW227,Attendance_sorted!$B227:$CW227,"nn")&lt;&gt;"nn","•",""),"")</f>
        <v/>
      </c>
      <c r="CE228" s="1" t="str">
        <f ca="1">IF(($A228&lt;&gt;"")*(CE$1&lt;&gt;""),IF(_xlfn.XLOOKUP(CE$1,Attendance_sorted!$B227:$CW227,Attendance_sorted!$B227:$CW227,"nn")&lt;&gt;"nn","•",""),"")</f>
        <v/>
      </c>
      <c r="CF228" s="1" t="str">
        <f ca="1">IF(($A228&lt;&gt;"")*(CF$1&lt;&gt;""),IF(_xlfn.XLOOKUP(CF$1,Attendance_sorted!$B227:$CW227,Attendance_sorted!$B227:$CW227,"nn")&lt;&gt;"nn","•",""),"")</f>
        <v/>
      </c>
      <c r="CG228" s="1" t="str">
        <f ca="1">IF(($A228&lt;&gt;"")*(CG$1&lt;&gt;""),IF(_xlfn.XLOOKUP(CG$1,Attendance_sorted!$B227:$CW227,Attendance_sorted!$B227:$CW227,"nn")&lt;&gt;"nn","•",""),"")</f>
        <v/>
      </c>
      <c r="CH228" s="1" t="str">
        <f ca="1">IF(($A228&lt;&gt;"")*(CH$1&lt;&gt;""),IF(_xlfn.XLOOKUP(CH$1,Attendance_sorted!$B227:$CW227,Attendance_sorted!$B227:$CW227,"nn")&lt;&gt;"nn","•",""),"")</f>
        <v/>
      </c>
      <c r="CI228" s="1" t="str">
        <f ca="1">IF(($A228&lt;&gt;"")*(CI$1&lt;&gt;""),IF(_xlfn.XLOOKUP(CI$1,Attendance_sorted!$B227:$CW227,Attendance_sorted!$B227:$CW227,"nn")&lt;&gt;"nn","•",""),"")</f>
        <v/>
      </c>
      <c r="CJ228" s="1" t="str">
        <f ca="1">IF(($A228&lt;&gt;"")*(CJ$1&lt;&gt;""),IF(_xlfn.XLOOKUP(CJ$1,Attendance_sorted!$B227:$CW227,Attendance_sorted!$B227:$CW227,"nn")&lt;&gt;"nn","•",""),"")</f>
        <v/>
      </c>
      <c r="CK228" s="1" t="str">
        <f ca="1">IF(($A228&lt;&gt;"")*(CK$1&lt;&gt;""),IF(_xlfn.XLOOKUP(CK$1,Attendance_sorted!$B227:$CW227,Attendance_sorted!$B227:$CW227,"nn")&lt;&gt;"nn","•",""),"")</f>
        <v/>
      </c>
      <c r="CL228" s="1" t="str">
        <f ca="1">IF(($A228&lt;&gt;"")*(CL$1&lt;&gt;""),IF(_xlfn.XLOOKUP(CL$1,Attendance_sorted!$B227:$CW227,Attendance_sorted!$B227:$CW227,"nn")&lt;&gt;"nn","•",""),"")</f>
        <v/>
      </c>
      <c r="CM228" s="1" t="str">
        <f ca="1">IF(($A228&lt;&gt;"")*(CM$1&lt;&gt;""),IF(_xlfn.XLOOKUP(CM$1,Attendance_sorted!$B227:$CW227,Attendance_sorted!$B227:$CW227,"nn")&lt;&gt;"nn","•",""),"")</f>
        <v/>
      </c>
      <c r="CN228" s="1" t="str">
        <f ca="1">IF(($A228&lt;&gt;"")*(CN$1&lt;&gt;""),IF(_xlfn.XLOOKUP(CN$1,Attendance_sorted!$B227:$CW227,Attendance_sorted!$B227:$CW227,"nn")&lt;&gt;"nn","•",""),"")</f>
        <v/>
      </c>
      <c r="CO228" s="1" t="str">
        <f ca="1">IF(($A228&lt;&gt;"")*(CO$1&lt;&gt;""),IF(_xlfn.XLOOKUP(CO$1,Attendance_sorted!$B227:$CW227,Attendance_sorted!$B227:$CW227,"nn")&lt;&gt;"nn","•",""),"")</f>
        <v/>
      </c>
      <c r="CP228" s="1" t="str">
        <f ca="1">IF(($A228&lt;&gt;"")*(CP$1&lt;&gt;""),IF(_xlfn.XLOOKUP(CP$1,Attendance_sorted!$B227:$CW227,Attendance_sorted!$B227:$CW227,"nn")&lt;&gt;"nn","•",""),"")</f>
        <v/>
      </c>
      <c r="CQ228" s="1" t="str">
        <f ca="1">IF(($A228&lt;&gt;"")*(CQ$1&lt;&gt;""),IF(_xlfn.XLOOKUP(CQ$1,Attendance_sorted!$B227:$CW227,Attendance_sorted!$B227:$CW227,"nn")&lt;&gt;"nn","•",""),"")</f>
        <v/>
      </c>
      <c r="CR228" s="1" t="str">
        <f ca="1">IF(($A228&lt;&gt;"")*(CR$1&lt;&gt;""),IF(_xlfn.XLOOKUP(CR$1,Attendance_sorted!$B227:$CW227,Attendance_sorted!$B227:$CW227,"nn")&lt;&gt;"nn","•",""),"")</f>
        <v/>
      </c>
      <c r="CS228" s="1" t="str">
        <f ca="1">IF(($A228&lt;&gt;"")*(CS$1&lt;&gt;""),IF(_xlfn.XLOOKUP(CS$1,Attendance_sorted!$B227:$CW227,Attendance_sorted!$B227:$CW227,"nn")&lt;&gt;"nn","•",""),"")</f>
        <v/>
      </c>
      <c r="CT228" s="1" t="str">
        <f ca="1">IF(($A228&lt;&gt;"")*(CT$1&lt;&gt;""),IF(_xlfn.XLOOKUP(CT$1,Attendance_sorted!$B227:$CW227,Attendance_sorted!$B227:$CW227,"nn")&lt;&gt;"nn","•",""),"")</f>
        <v/>
      </c>
      <c r="CU228" s="1" t="str">
        <f ca="1">IF(($A228&lt;&gt;"")*(CU$1&lt;&gt;""),IF(_xlfn.XLOOKUP(CU$1,Attendance_sorted!$B227:$CW227,Attendance_sorted!$B227:$CW227,"nn")&lt;&gt;"nn","•",""),"")</f>
        <v/>
      </c>
      <c r="CV228" s="1" t="str">
        <f ca="1">IF(($A228&lt;&gt;"")*(CV$1&lt;&gt;""),IF(_xlfn.XLOOKUP(CV$1,Attendance_sorted!$B227:$CW227,Attendance_sorted!$B227:$CW227,"nn")&lt;&gt;"nn","•",""),"")</f>
        <v/>
      </c>
      <c r="CW228" s="1" t="str">
        <f ca="1">IF(($A228&lt;&gt;"")*(CW$1&lt;&gt;""),IF(_xlfn.XLOOKUP(CW$1,Attendance_sorted!$B227:$CW227,Attendance_sorted!$B227:$CW227,"nn")&lt;&gt;"nn","•",""),"")</f>
        <v/>
      </c>
    </row>
    <row r="229" spans="1:101">
      <c r="A229" s="1">
        <v>826</v>
      </c>
      <c r="B229" s="1" t="str">
        <f ca="1">IF(($A229&lt;&gt;"")*(B$1&lt;&gt;""),IF(_xlfn.XLOOKUP(B$1,Attendance_sorted!$B228:$CW228,Attendance_sorted!$B228:$CW228,"nn")&lt;&gt;"nn","•",""),"")</f>
        <v/>
      </c>
      <c r="C229" s="1" t="str">
        <f ca="1">IF(($A229&lt;&gt;"")*(C$1&lt;&gt;""),IF(_xlfn.XLOOKUP(C$1,Attendance_sorted!$B228:$CW228,Attendance_sorted!$B228:$CW228,"nn")&lt;&gt;"nn","•",""),"")</f>
        <v/>
      </c>
      <c r="D229" s="1" t="str">
        <f ca="1">IF(($A229&lt;&gt;"")*(D$1&lt;&gt;""),IF(_xlfn.XLOOKUP(D$1,Attendance_sorted!$B228:$CW228,Attendance_sorted!$B228:$CW228,"nn")&lt;&gt;"nn","•",""),"")</f>
        <v/>
      </c>
      <c r="E229" s="1" t="str">
        <f ca="1">IF(($A229&lt;&gt;"")*(E$1&lt;&gt;""),IF(_xlfn.XLOOKUP(E$1,Attendance_sorted!$B228:$CW228,Attendance_sorted!$B228:$CW228,"nn")&lt;&gt;"nn","•",""),"")</f>
        <v/>
      </c>
      <c r="F229" s="1" t="str">
        <f ca="1">IF(($A229&lt;&gt;"")*(F$1&lt;&gt;""),IF(_xlfn.XLOOKUP(F$1,Attendance_sorted!$B228:$CW228,Attendance_sorted!$B228:$CW228,"nn")&lt;&gt;"nn","•",""),"")</f>
        <v/>
      </c>
      <c r="G229" s="1" t="str">
        <f ca="1">IF(($A229&lt;&gt;"")*(G$1&lt;&gt;""),IF(_xlfn.XLOOKUP(G$1,Attendance_sorted!$B228:$CW228,Attendance_sorted!$B228:$CW228,"nn")&lt;&gt;"nn","•",""),"")</f>
        <v/>
      </c>
      <c r="H229" s="1" t="str">
        <f ca="1">IF(($A229&lt;&gt;"")*(H$1&lt;&gt;""),IF(_xlfn.XLOOKUP(H$1,Attendance_sorted!$B228:$CW228,Attendance_sorted!$B228:$CW228,"nn")&lt;&gt;"nn","•",""),"")</f>
        <v/>
      </c>
      <c r="I229" s="1" t="str">
        <f ca="1">IF(($A229&lt;&gt;"")*(I$1&lt;&gt;""),IF(_xlfn.XLOOKUP(I$1,Attendance_sorted!$B228:$CW228,Attendance_sorted!$B228:$CW228,"nn")&lt;&gt;"nn","•",""),"")</f>
        <v/>
      </c>
      <c r="J229" s="1" t="str">
        <f ca="1">IF(($A229&lt;&gt;"")*(J$1&lt;&gt;""),IF(_xlfn.XLOOKUP(J$1,Attendance_sorted!$B228:$CW228,Attendance_sorted!$B228:$CW228,"nn")&lt;&gt;"nn","•",""),"")</f>
        <v/>
      </c>
      <c r="K229" s="1" t="str">
        <f ca="1">IF(($A229&lt;&gt;"")*(K$1&lt;&gt;""),IF(_xlfn.XLOOKUP(K$1,Attendance_sorted!$B228:$CW228,Attendance_sorted!$B228:$CW228,"nn")&lt;&gt;"nn","•",""),"")</f>
        <v/>
      </c>
      <c r="L229" s="1" t="str">
        <f ca="1">IF(($A229&lt;&gt;"")*(L$1&lt;&gt;""),IF(_xlfn.XLOOKUP(L$1,Attendance_sorted!$B228:$CW228,Attendance_sorted!$B228:$CW228,"nn")&lt;&gt;"nn","•",""),"")</f>
        <v/>
      </c>
      <c r="M229" s="1" t="str">
        <f ca="1">IF(($A229&lt;&gt;"")*(M$1&lt;&gt;""),IF(_xlfn.XLOOKUP(M$1,Attendance_sorted!$B228:$CW228,Attendance_sorted!$B228:$CW228,"nn")&lt;&gt;"nn","•",""),"")</f>
        <v/>
      </c>
      <c r="N229" s="1" t="str">
        <f ca="1">IF(($A229&lt;&gt;"")*(N$1&lt;&gt;""),IF(_xlfn.XLOOKUP(N$1,Attendance_sorted!$B228:$CW228,Attendance_sorted!$B228:$CW228,"nn")&lt;&gt;"nn","•",""),"")</f>
        <v>•</v>
      </c>
      <c r="O229" s="1" t="str">
        <f ca="1">IF(($A229&lt;&gt;"")*(O$1&lt;&gt;""),IF(_xlfn.XLOOKUP(O$1,Attendance_sorted!$B228:$CW228,Attendance_sorted!$B228:$CW228,"nn")&lt;&gt;"nn","•",""),"")</f>
        <v>•</v>
      </c>
      <c r="P229" s="1" t="str">
        <f ca="1">IF(($A229&lt;&gt;"")*(P$1&lt;&gt;""),IF(_xlfn.XLOOKUP(P$1,Attendance_sorted!$B228:$CW228,Attendance_sorted!$B228:$CW228,"nn")&lt;&gt;"nn","•",""),"")</f>
        <v/>
      </c>
      <c r="Q229" s="1" t="str">
        <f ca="1">IF(($A229&lt;&gt;"")*(Q$1&lt;&gt;""),IF(_xlfn.XLOOKUP(Q$1,Attendance_sorted!$B228:$CW228,Attendance_sorted!$B228:$CW228,"nn")&lt;&gt;"nn","•",""),"")</f>
        <v/>
      </c>
      <c r="R229" s="1" t="str">
        <f ca="1">IF(($A229&lt;&gt;"")*(R$1&lt;&gt;""),IF(_xlfn.XLOOKUP(R$1,Attendance_sorted!$B228:$CW228,Attendance_sorted!$B228:$CW228,"nn")&lt;&gt;"nn","•",""),"")</f>
        <v>•</v>
      </c>
      <c r="S229" s="1" t="str">
        <f ca="1">IF(($A229&lt;&gt;"")*(S$1&lt;&gt;""),IF(_xlfn.XLOOKUP(S$1,Attendance_sorted!$B228:$CW228,Attendance_sorted!$B228:$CW228,"nn")&lt;&gt;"nn","•",""),"")</f>
        <v/>
      </c>
      <c r="T229" s="1" t="str">
        <f ca="1">IF(($A229&lt;&gt;"")*(T$1&lt;&gt;""),IF(_xlfn.XLOOKUP(T$1,Attendance_sorted!$B228:$CW228,Attendance_sorted!$B228:$CW228,"nn")&lt;&gt;"nn","•",""),"")</f>
        <v/>
      </c>
      <c r="U229" s="1" t="str">
        <f ca="1">IF(($A229&lt;&gt;"")*(U$1&lt;&gt;""),IF(_xlfn.XLOOKUP(U$1,Attendance_sorted!$B228:$CW228,Attendance_sorted!$B228:$CW228,"nn")&lt;&gt;"nn","•",""),"")</f>
        <v/>
      </c>
      <c r="V229" s="1" t="str">
        <f ca="1">IF(($A229&lt;&gt;"")*(V$1&lt;&gt;""),IF(_xlfn.XLOOKUP(V$1,Attendance_sorted!$B228:$CW228,Attendance_sorted!$B228:$CW228,"nn")&lt;&gt;"nn","•",""),"")</f>
        <v/>
      </c>
      <c r="W229" s="1" t="str">
        <f ca="1">IF(($A229&lt;&gt;"")*(W$1&lt;&gt;""),IF(_xlfn.XLOOKUP(W$1,Attendance_sorted!$B228:$CW228,Attendance_sorted!$B228:$CW228,"nn")&lt;&gt;"nn","•",""),"")</f>
        <v/>
      </c>
      <c r="X229" s="1" t="str">
        <f ca="1">IF(($A229&lt;&gt;"")*(X$1&lt;&gt;""),IF(_xlfn.XLOOKUP(X$1,Attendance_sorted!$B228:$CW228,Attendance_sorted!$B228:$CW228,"nn")&lt;&gt;"nn","•",""),"")</f>
        <v/>
      </c>
      <c r="Y229" s="1" t="str">
        <f ca="1">IF(($A229&lt;&gt;"")*(Y$1&lt;&gt;""),IF(_xlfn.XLOOKUP(Y$1,Attendance_sorted!$B228:$CW228,Attendance_sorted!$B228:$CW228,"nn")&lt;&gt;"nn","•",""),"")</f>
        <v/>
      </c>
      <c r="Z229" s="1" t="str">
        <f ca="1">IF(($A229&lt;&gt;"")*(Z$1&lt;&gt;""),IF(_xlfn.XLOOKUP(Z$1,Attendance_sorted!$B228:$CW228,Attendance_sorted!$B228:$CW228,"nn")&lt;&gt;"nn","•",""),"")</f>
        <v/>
      </c>
      <c r="AA229" s="1" t="str">
        <f ca="1">IF(($A229&lt;&gt;"")*(AA$1&lt;&gt;""),IF(_xlfn.XLOOKUP(AA$1,Attendance_sorted!$B228:$CW228,Attendance_sorted!$B228:$CW228,"nn")&lt;&gt;"nn","•",""),"")</f>
        <v/>
      </c>
      <c r="AB229" s="1" t="str">
        <f ca="1">IF(($A229&lt;&gt;"")*(AB$1&lt;&gt;""),IF(_xlfn.XLOOKUP(AB$1,Attendance_sorted!$B228:$CW228,Attendance_sorted!$B228:$CW228,"nn")&lt;&gt;"nn","•",""),"")</f>
        <v/>
      </c>
      <c r="AC229" s="1" t="str">
        <f ca="1">IF(($A229&lt;&gt;"")*(AC$1&lt;&gt;""),IF(_xlfn.XLOOKUP(AC$1,Attendance_sorted!$B228:$CW228,Attendance_sorted!$B228:$CW228,"nn")&lt;&gt;"nn","•",""),"")</f>
        <v/>
      </c>
      <c r="AD229" s="1" t="str">
        <f ca="1">IF(($A229&lt;&gt;"")*(AD$1&lt;&gt;""),IF(_xlfn.XLOOKUP(AD$1,Attendance_sorted!$B228:$CW228,Attendance_sorted!$B228:$CW228,"nn")&lt;&gt;"nn","•",""),"")</f>
        <v/>
      </c>
      <c r="AE229" s="1" t="str">
        <f ca="1">IF(($A229&lt;&gt;"")*(AE$1&lt;&gt;""),IF(_xlfn.XLOOKUP(AE$1,Attendance_sorted!$B228:$CW228,Attendance_sorted!$B228:$CW228,"nn")&lt;&gt;"nn","•",""),"")</f>
        <v/>
      </c>
      <c r="AF229" s="1" t="str">
        <f ca="1">IF(($A229&lt;&gt;"")*(AF$1&lt;&gt;""),IF(_xlfn.XLOOKUP(AF$1,Attendance_sorted!$B228:$CW228,Attendance_sorted!$B228:$CW228,"nn")&lt;&gt;"nn","•",""),"")</f>
        <v/>
      </c>
      <c r="AG229" s="1" t="str">
        <f ca="1">IF(($A229&lt;&gt;"")*(AG$1&lt;&gt;""),IF(_xlfn.XLOOKUP(AG$1,Attendance_sorted!$B228:$CW228,Attendance_sorted!$B228:$CW228,"nn")&lt;&gt;"nn","•",""),"")</f>
        <v/>
      </c>
      <c r="AH229" s="1" t="str">
        <f ca="1">IF(($A229&lt;&gt;"")*(AH$1&lt;&gt;""),IF(_xlfn.XLOOKUP(AH$1,Attendance_sorted!$B228:$CW228,Attendance_sorted!$B228:$CW228,"nn")&lt;&gt;"nn","•",""),"")</f>
        <v/>
      </c>
      <c r="AI229" s="1" t="str">
        <f ca="1">IF(($A229&lt;&gt;"")*(AI$1&lt;&gt;""),IF(_xlfn.XLOOKUP(AI$1,Attendance_sorted!$B228:$CW228,Attendance_sorted!$B228:$CW228,"nn")&lt;&gt;"nn","•",""),"")</f>
        <v/>
      </c>
      <c r="AJ229" s="1" t="str">
        <f ca="1">IF(($A229&lt;&gt;"")*(AJ$1&lt;&gt;""),IF(_xlfn.XLOOKUP(AJ$1,Attendance_sorted!$B228:$CW228,Attendance_sorted!$B228:$CW228,"nn")&lt;&gt;"nn","•",""),"")</f>
        <v/>
      </c>
      <c r="AK229" s="1" t="str">
        <f ca="1">IF(($A229&lt;&gt;"")*(AK$1&lt;&gt;""),IF(_xlfn.XLOOKUP(AK$1,Attendance_sorted!$B228:$CW228,Attendance_sorted!$B228:$CW228,"nn")&lt;&gt;"nn","•",""),"")</f>
        <v/>
      </c>
      <c r="AL229" s="1" t="str">
        <f ca="1">IF(($A229&lt;&gt;"")*(AL$1&lt;&gt;""),IF(_xlfn.XLOOKUP(AL$1,Attendance_sorted!$B228:$CW228,Attendance_sorted!$B228:$CW228,"nn")&lt;&gt;"nn","•",""),"")</f>
        <v/>
      </c>
      <c r="AM229" s="1" t="str">
        <f ca="1">IF(($A229&lt;&gt;"")*(AM$1&lt;&gt;""),IF(_xlfn.XLOOKUP(AM$1,Attendance_sorted!$B228:$CW228,Attendance_sorted!$B228:$CW228,"nn")&lt;&gt;"nn","•",""),"")</f>
        <v/>
      </c>
      <c r="AN229" s="1" t="str">
        <f ca="1">IF(($A229&lt;&gt;"")*(AN$1&lt;&gt;""),IF(_xlfn.XLOOKUP(AN$1,Attendance_sorted!$B228:$CW228,Attendance_sorted!$B228:$CW228,"nn")&lt;&gt;"nn","•",""),"")</f>
        <v/>
      </c>
      <c r="AO229" s="1" t="str">
        <f ca="1">IF(($A229&lt;&gt;"")*(AO$1&lt;&gt;""),IF(_xlfn.XLOOKUP(AO$1,Attendance_sorted!$B228:$CW228,Attendance_sorted!$B228:$CW228,"nn")&lt;&gt;"nn","•",""),"")</f>
        <v/>
      </c>
      <c r="AP229" s="1" t="str">
        <f ca="1">IF(($A229&lt;&gt;"")*(AP$1&lt;&gt;""),IF(_xlfn.XLOOKUP(AP$1,Attendance_sorted!$B228:$CW228,Attendance_sorted!$B228:$CW228,"nn")&lt;&gt;"nn","•",""),"")</f>
        <v/>
      </c>
      <c r="AQ229" s="1" t="str">
        <f ca="1">IF(($A229&lt;&gt;"")*(AQ$1&lt;&gt;""),IF(_xlfn.XLOOKUP(AQ$1,Attendance_sorted!$B228:$CW228,Attendance_sorted!$B228:$CW228,"nn")&lt;&gt;"nn","•",""),"")</f>
        <v/>
      </c>
      <c r="AR229" s="1" t="str">
        <f ca="1">IF(($A229&lt;&gt;"")*(AR$1&lt;&gt;""),IF(_xlfn.XLOOKUP(AR$1,Attendance_sorted!$B228:$CW228,Attendance_sorted!$B228:$CW228,"nn")&lt;&gt;"nn","•",""),"")</f>
        <v/>
      </c>
      <c r="AS229" s="1" t="str">
        <f ca="1">IF(($A229&lt;&gt;"")*(AS$1&lt;&gt;""),IF(_xlfn.XLOOKUP(AS$1,Attendance_sorted!$B228:$CW228,Attendance_sorted!$B228:$CW228,"nn")&lt;&gt;"nn","•",""),"")</f>
        <v/>
      </c>
      <c r="AT229" s="1" t="str">
        <f ca="1">IF(($A229&lt;&gt;"")*(AT$1&lt;&gt;""),IF(_xlfn.XLOOKUP(AT$1,Attendance_sorted!$B228:$CW228,Attendance_sorted!$B228:$CW228,"nn")&lt;&gt;"nn","•",""),"")</f>
        <v/>
      </c>
      <c r="AU229" s="1" t="str">
        <f ca="1">IF(($A229&lt;&gt;"")*(AU$1&lt;&gt;""),IF(_xlfn.XLOOKUP(AU$1,Attendance_sorted!$B228:$CW228,Attendance_sorted!$B228:$CW228,"nn")&lt;&gt;"nn","•",""),"")</f>
        <v/>
      </c>
      <c r="AV229" s="1" t="str">
        <f ca="1">IF(($A229&lt;&gt;"")*(AV$1&lt;&gt;""),IF(_xlfn.XLOOKUP(AV$1,Attendance_sorted!$B228:$CW228,Attendance_sorted!$B228:$CW228,"nn")&lt;&gt;"nn","•",""),"")</f>
        <v/>
      </c>
      <c r="AW229" s="1" t="str">
        <f ca="1">IF(($A229&lt;&gt;"")*(AW$1&lt;&gt;""),IF(_xlfn.XLOOKUP(AW$1,Attendance_sorted!$B228:$CW228,Attendance_sorted!$B228:$CW228,"nn")&lt;&gt;"nn","•",""),"")</f>
        <v/>
      </c>
      <c r="AX229" s="1" t="str">
        <f ca="1">IF(($A229&lt;&gt;"")*(AX$1&lt;&gt;""),IF(_xlfn.XLOOKUP(AX$1,Attendance_sorted!$B228:$CW228,Attendance_sorted!$B228:$CW228,"nn")&lt;&gt;"nn","•",""),"")</f>
        <v/>
      </c>
      <c r="AY229" s="1" t="str">
        <f ca="1">IF(($A229&lt;&gt;"")*(AY$1&lt;&gt;""),IF(_xlfn.XLOOKUP(AY$1,Attendance_sorted!$B228:$CW228,Attendance_sorted!$B228:$CW228,"nn")&lt;&gt;"nn","•",""),"")</f>
        <v/>
      </c>
      <c r="AZ229" s="1" t="str">
        <f ca="1">IF(($A229&lt;&gt;"")*(AZ$1&lt;&gt;""),IF(_xlfn.XLOOKUP(AZ$1,Attendance_sorted!$B228:$CW228,Attendance_sorted!$B228:$CW228,"nn")&lt;&gt;"nn","•",""),"")</f>
        <v/>
      </c>
      <c r="BA229" s="1" t="str">
        <f ca="1">IF(($A229&lt;&gt;"")*(BA$1&lt;&gt;""),IF(_xlfn.XLOOKUP(BA$1,Attendance_sorted!$B228:$CW228,Attendance_sorted!$B228:$CW228,"nn")&lt;&gt;"nn","•",""),"")</f>
        <v/>
      </c>
      <c r="BB229" s="1" t="str">
        <f ca="1">IF(($A229&lt;&gt;"")*(BB$1&lt;&gt;""),IF(_xlfn.XLOOKUP(BB$1,Attendance_sorted!$B228:$CW228,Attendance_sorted!$B228:$CW228,"nn")&lt;&gt;"nn","•",""),"")</f>
        <v/>
      </c>
      <c r="BC229" s="1" t="str">
        <f ca="1">IF(($A229&lt;&gt;"")*(BC$1&lt;&gt;""),IF(_xlfn.XLOOKUP(BC$1,Attendance_sorted!$B228:$CW228,Attendance_sorted!$B228:$CW228,"nn")&lt;&gt;"nn","•",""),"")</f>
        <v/>
      </c>
      <c r="BD229" s="1" t="str">
        <f ca="1">IF(($A229&lt;&gt;"")*(BD$1&lt;&gt;""),IF(_xlfn.XLOOKUP(BD$1,Attendance_sorted!$B228:$CW228,Attendance_sorted!$B228:$CW228,"nn")&lt;&gt;"nn","•",""),"")</f>
        <v/>
      </c>
      <c r="BE229" s="1" t="str">
        <f ca="1">IF(($A229&lt;&gt;"")*(BE$1&lt;&gt;""),IF(_xlfn.XLOOKUP(BE$1,Attendance_sorted!$B228:$CW228,Attendance_sorted!$B228:$CW228,"nn")&lt;&gt;"nn","•",""),"")</f>
        <v/>
      </c>
      <c r="BF229" s="1" t="str">
        <f ca="1">IF(($A229&lt;&gt;"")*(BF$1&lt;&gt;""),IF(_xlfn.XLOOKUP(BF$1,Attendance_sorted!$B228:$CW228,Attendance_sorted!$B228:$CW228,"nn")&lt;&gt;"nn","•",""),"")</f>
        <v/>
      </c>
      <c r="BG229" s="1" t="str">
        <f ca="1">IF(($A229&lt;&gt;"")*(BG$1&lt;&gt;""),IF(_xlfn.XLOOKUP(BG$1,Attendance_sorted!$B228:$CW228,Attendance_sorted!$B228:$CW228,"nn")&lt;&gt;"nn","•",""),"")</f>
        <v/>
      </c>
      <c r="BH229" s="1" t="str">
        <f ca="1">IF(($A229&lt;&gt;"")*(BH$1&lt;&gt;""),IF(_xlfn.XLOOKUP(BH$1,Attendance_sorted!$B228:$CW228,Attendance_sorted!$B228:$CW228,"nn")&lt;&gt;"nn","•",""),"")</f>
        <v/>
      </c>
      <c r="BI229" s="1" t="str">
        <f ca="1">IF(($A229&lt;&gt;"")*(BI$1&lt;&gt;""),IF(_xlfn.XLOOKUP(BI$1,Attendance_sorted!$B228:$CW228,Attendance_sorted!$B228:$CW228,"nn")&lt;&gt;"nn","•",""),"")</f>
        <v/>
      </c>
      <c r="BJ229" s="1" t="str">
        <f ca="1">IF(($A229&lt;&gt;"")*(BJ$1&lt;&gt;""),IF(_xlfn.XLOOKUP(BJ$1,Attendance_sorted!$B228:$CW228,Attendance_sorted!$B228:$CW228,"nn")&lt;&gt;"nn","•",""),"")</f>
        <v/>
      </c>
      <c r="BK229" s="1" t="str">
        <f ca="1">IF(($A229&lt;&gt;"")*(BK$1&lt;&gt;""),IF(_xlfn.XLOOKUP(BK$1,Attendance_sorted!$B228:$CW228,Attendance_sorted!$B228:$CW228,"nn")&lt;&gt;"nn","•",""),"")</f>
        <v/>
      </c>
      <c r="BL229" s="1" t="str">
        <f ca="1">IF(($A229&lt;&gt;"")*(BL$1&lt;&gt;""),IF(_xlfn.XLOOKUP(BL$1,Attendance_sorted!$B228:$CW228,Attendance_sorted!$B228:$CW228,"nn")&lt;&gt;"nn","•",""),"")</f>
        <v/>
      </c>
      <c r="BM229" s="1" t="str">
        <f ca="1">IF(($A229&lt;&gt;"")*(BM$1&lt;&gt;""),IF(_xlfn.XLOOKUP(BM$1,Attendance_sorted!$B228:$CW228,Attendance_sorted!$B228:$CW228,"nn")&lt;&gt;"nn","•",""),"")</f>
        <v/>
      </c>
      <c r="BN229" s="1" t="str">
        <f ca="1">IF(($A229&lt;&gt;"")*(BN$1&lt;&gt;""),IF(_xlfn.XLOOKUP(BN$1,Attendance_sorted!$B228:$CW228,Attendance_sorted!$B228:$CW228,"nn")&lt;&gt;"nn","•",""),"")</f>
        <v/>
      </c>
      <c r="BO229" s="1" t="str">
        <f ca="1">IF(($A229&lt;&gt;"")*(BO$1&lt;&gt;""),IF(_xlfn.XLOOKUP(BO$1,Attendance_sorted!$B228:$CW228,Attendance_sorted!$B228:$CW228,"nn")&lt;&gt;"nn","•",""),"")</f>
        <v/>
      </c>
      <c r="BP229" s="1" t="str">
        <f ca="1">IF(($A229&lt;&gt;"")*(BP$1&lt;&gt;""),IF(_xlfn.XLOOKUP(BP$1,Attendance_sorted!$B228:$CW228,Attendance_sorted!$B228:$CW228,"nn")&lt;&gt;"nn","•",""),"")</f>
        <v/>
      </c>
      <c r="BQ229" s="1" t="str">
        <f ca="1">IF(($A229&lt;&gt;"")*(BQ$1&lt;&gt;""),IF(_xlfn.XLOOKUP(BQ$1,Attendance_sorted!$B228:$CW228,Attendance_sorted!$B228:$CW228,"nn")&lt;&gt;"nn","•",""),"")</f>
        <v/>
      </c>
      <c r="BR229" s="1" t="str">
        <f ca="1">IF(($A229&lt;&gt;"")*(BR$1&lt;&gt;""),IF(_xlfn.XLOOKUP(BR$1,Attendance_sorted!$B228:$CW228,Attendance_sorted!$B228:$CW228,"nn")&lt;&gt;"nn","•",""),"")</f>
        <v/>
      </c>
      <c r="BS229" s="1" t="str">
        <f ca="1">IF(($A229&lt;&gt;"")*(BS$1&lt;&gt;""),IF(_xlfn.XLOOKUP(BS$1,Attendance_sorted!$B228:$CW228,Attendance_sorted!$B228:$CW228,"nn")&lt;&gt;"nn","•",""),"")</f>
        <v/>
      </c>
      <c r="BT229" s="1" t="str">
        <f ca="1">IF(($A229&lt;&gt;"")*(BT$1&lt;&gt;""),IF(_xlfn.XLOOKUP(BT$1,Attendance_sorted!$B228:$CW228,Attendance_sorted!$B228:$CW228,"nn")&lt;&gt;"nn","•",""),"")</f>
        <v/>
      </c>
      <c r="BU229" s="1" t="str">
        <f ca="1">IF(($A229&lt;&gt;"")*(BU$1&lt;&gt;""),IF(_xlfn.XLOOKUP(BU$1,Attendance_sorted!$B228:$CW228,Attendance_sorted!$B228:$CW228,"nn")&lt;&gt;"nn","•",""),"")</f>
        <v/>
      </c>
      <c r="BV229" s="1" t="str">
        <f ca="1">IF(($A229&lt;&gt;"")*(BV$1&lt;&gt;""),IF(_xlfn.XLOOKUP(BV$1,Attendance_sorted!$B228:$CW228,Attendance_sorted!$B228:$CW228,"nn")&lt;&gt;"nn","•",""),"")</f>
        <v/>
      </c>
      <c r="BW229" s="1" t="str">
        <f ca="1">IF(($A229&lt;&gt;"")*(BW$1&lt;&gt;""),IF(_xlfn.XLOOKUP(BW$1,Attendance_sorted!$B228:$CW228,Attendance_sorted!$B228:$CW228,"nn")&lt;&gt;"nn","•",""),"")</f>
        <v/>
      </c>
      <c r="BX229" s="1" t="str">
        <f ca="1">IF(($A229&lt;&gt;"")*(BX$1&lt;&gt;""),IF(_xlfn.XLOOKUP(BX$1,Attendance_sorted!$B228:$CW228,Attendance_sorted!$B228:$CW228,"nn")&lt;&gt;"nn","•",""),"")</f>
        <v/>
      </c>
      <c r="BY229" s="1" t="str">
        <f ca="1">IF(($A229&lt;&gt;"")*(BY$1&lt;&gt;""),IF(_xlfn.XLOOKUP(BY$1,Attendance_sorted!$B228:$CW228,Attendance_sorted!$B228:$CW228,"nn")&lt;&gt;"nn","•",""),"")</f>
        <v/>
      </c>
      <c r="BZ229" s="1" t="str">
        <f ca="1">IF(($A229&lt;&gt;"")*(BZ$1&lt;&gt;""),IF(_xlfn.XLOOKUP(BZ$1,Attendance_sorted!$B228:$CW228,Attendance_sorted!$B228:$CW228,"nn")&lt;&gt;"nn","•",""),"")</f>
        <v/>
      </c>
      <c r="CA229" s="1" t="str">
        <f ca="1">IF(($A229&lt;&gt;"")*(CA$1&lt;&gt;""),IF(_xlfn.XLOOKUP(CA$1,Attendance_sorted!$B228:$CW228,Attendance_sorted!$B228:$CW228,"nn")&lt;&gt;"nn","•",""),"")</f>
        <v/>
      </c>
      <c r="CB229" s="1" t="str">
        <f ca="1">IF(($A229&lt;&gt;"")*(CB$1&lt;&gt;""),IF(_xlfn.XLOOKUP(CB$1,Attendance_sorted!$B228:$CW228,Attendance_sorted!$B228:$CW228,"nn")&lt;&gt;"nn","•",""),"")</f>
        <v/>
      </c>
      <c r="CC229" s="1" t="str">
        <f ca="1">IF(($A229&lt;&gt;"")*(CC$1&lt;&gt;""),IF(_xlfn.XLOOKUP(CC$1,Attendance_sorted!$B228:$CW228,Attendance_sorted!$B228:$CW228,"nn")&lt;&gt;"nn","•",""),"")</f>
        <v/>
      </c>
      <c r="CD229" s="1" t="str">
        <f ca="1">IF(($A229&lt;&gt;"")*(CD$1&lt;&gt;""),IF(_xlfn.XLOOKUP(CD$1,Attendance_sorted!$B228:$CW228,Attendance_sorted!$B228:$CW228,"nn")&lt;&gt;"nn","•",""),"")</f>
        <v/>
      </c>
      <c r="CE229" s="1" t="str">
        <f ca="1">IF(($A229&lt;&gt;"")*(CE$1&lt;&gt;""),IF(_xlfn.XLOOKUP(CE$1,Attendance_sorted!$B228:$CW228,Attendance_sorted!$B228:$CW228,"nn")&lt;&gt;"nn","•",""),"")</f>
        <v/>
      </c>
      <c r="CF229" s="1" t="str">
        <f ca="1">IF(($A229&lt;&gt;"")*(CF$1&lt;&gt;""),IF(_xlfn.XLOOKUP(CF$1,Attendance_sorted!$B228:$CW228,Attendance_sorted!$B228:$CW228,"nn")&lt;&gt;"nn","•",""),"")</f>
        <v/>
      </c>
      <c r="CG229" s="1" t="str">
        <f ca="1">IF(($A229&lt;&gt;"")*(CG$1&lt;&gt;""),IF(_xlfn.XLOOKUP(CG$1,Attendance_sorted!$B228:$CW228,Attendance_sorted!$B228:$CW228,"nn")&lt;&gt;"nn","•",""),"")</f>
        <v/>
      </c>
      <c r="CH229" s="1" t="str">
        <f ca="1">IF(($A229&lt;&gt;"")*(CH$1&lt;&gt;""),IF(_xlfn.XLOOKUP(CH$1,Attendance_sorted!$B228:$CW228,Attendance_sorted!$B228:$CW228,"nn")&lt;&gt;"nn","•",""),"")</f>
        <v/>
      </c>
      <c r="CI229" s="1" t="str">
        <f ca="1">IF(($A229&lt;&gt;"")*(CI$1&lt;&gt;""),IF(_xlfn.XLOOKUP(CI$1,Attendance_sorted!$B228:$CW228,Attendance_sorted!$B228:$CW228,"nn")&lt;&gt;"nn","•",""),"")</f>
        <v/>
      </c>
      <c r="CJ229" s="1" t="str">
        <f ca="1">IF(($A229&lt;&gt;"")*(CJ$1&lt;&gt;""),IF(_xlfn.XLOOKUP(CJ$1,Attendance_sorted!$B228:$CW228,Attendance_sorted!$B228:$CW228,"nn")&lt;&gt;"nn","•",""),"")</f>
        <v/>
      </c>
      <c r="CK229" s="1" t="str">
        <f ca="1">IF(($A229&lt;&gt;"")*(CK$1&lt;&gt;""),IF(_xlfn.XLOOKUP(CK$1,Attendance_sorted!$B228:$CW228,Attendance_sorted!$B228:$CW228,"nn")&lt;&gt;"nn","•",""),"")</f>
        <v/>
      </c>
      <c r="CL229" s="1" t="str">
        <f ca="1">IF(($A229&lt;&gt;"")*(CL$1&lt;&gt;""),IF(_xlfn.XLOOKUP(CL$1,Attendance_sorted!$B228:$CW228,Attendance_sorted!$B228:$CW228,"nn")&lt;&gt;"nn","•",""),"")</f>
        <v/>
      </c>
      <c r="CM229" s="1" t="str">
        <f ca="1">IF(($A229&lt;&gt;"")*(CM$1&lt;&gt;""),IF(_xlfn.XLOOKUP(CM$1,Attendance_sorted!$B228:$CW228,Attendance_sorted!$B228:$CW228,"nn")&lt;&gt;"nn","•",""),"")</f>
        <v/>
      </c>
      <c r="CN229" s="1" t="str">
        <f ca="1">IF(($A229&lt;&gt;"")*(CN$1&lt;&gt;""),IF(_xlfn.XLOOKUP(CN$1,Attendance_sorted!$B228:$CW228,Attendance_sorted!$B228:$CW228,"nn")&lt;&gt;"nn","•",""),"")</f>
        <v/>
      </c>
      <c r="CO229" s="1" t="str">
        <f ca="1">IF(($A229&lt;&gt;"")*(CO$1&lt;&gt;""),IF(_xlfn.XLOOKUP(CO$1,Attendance_sorted!$B228:$CW228,Attendance_sorted!$B228:$CW228,"nn")&lt;&gt;"nn","•",""),"")</f>
        <v/>
      </c>
      <c r="CP229" s="1" t="str">
        <f ca="1">IF(($A229&lt;&gt;"")*(CP$1&lt;&gt;""),IF(_xlfn.XLOOKUP(CP$1,Attendance_sorted!$B228:$CW228,Attendance_sorted!$B228:$CW228,"nn")&lt;&gt;"nn","•",""),"")</f>
        <v/>
      </c>
      <c r="CQ229" s="1" t="str">
        <f ca="1">IF(($A229&lt;&gt;"")*(CQ$1&lt;&gt;""),IF(_xlfn.XLOOKUP(CQ$1,Attendance_sorted!$B228:$CW228,Attendance_sorted!$B228:$CW228,"nn")&lt;&gt;"nn","•",""),"")</f>
        <v/>
      </c>
      <c r="CR229" s="1" t="str">
        <f ca="1">IF(($A229&lt;&gt;"")*(CR$1&lt;&gt;""),IF(_xlfn.XLOOKUP(CR$1,Attendance_sorted!$B228:$CW228,Attendance_sorted!$B228:$CW228,"nn")&lt;&gt;"nn","•",""),"")</f>
        <v/>
      </c>
      <c r="CS229" s="1" t="str">
        <f ca="1">IF(($A229&lt;&gt;"")*(CS$1&lt;&gt;""),IF(_xlfn.XLOOKUP(CS$1,Attendance_sorted!$B228:$CW228,Attendance_sorted!$B228:$CW228,"nn")&lt;&gt;"nn","•",""),"")</f>
        <v/>
      </c>
      <c r="CT229" s="1" t="str">
        <f ca="1">IF(($A229&lt;&gt;"")*(CT$1&lt;&gt;""),IF(_xlfn.XLOOKUP(CT$1,Attendance_sorted!$B228:$CW228,Attendance_sorted!$B228:$CW228,"nn")&lt;&gt;"nn","•",""),"")</f>
        <v/>
      </c>
      <c r="CU229" s="1" t="str">
        <f ca="1">IF(($A229&lt;&gt;"")*(CU$1&lt;&gt;""),IF(_xlfn.XLOOKUP(CU$1,Attendance_sorted!$B228:$CW228,Attendance_sorted!$B228:$CW228,"nn")&lt;&gt;"nn","•",""),"")</f>
        <v/>
      </c>
      <c r="CV229" s="1" t="str">
        <f ca="1">IF(($A229&lt;&gt;"")*(CV$1&lt;&gt;""),IF(_xlfn.XLOOKUP(CV$1,Attendance_sorted!$B228:$CW228,Attendance_sorted!$B228:$CW228,"nn")&lt;&gt;"nn","•",""),"")</f>
        <v/>
      </c>
      <c r="CW229" s="1" t="str">
        <f ca="1">IF(($A229&lt;&gt;"")*(CW$1&lt;&gt;""),IF(_xlfn.XLOOKUP(CW$1,Attendance_sorted!$B228:$CW228,Attendance_sorted!$B228:$CW228,"nn")&lt;&gt;"nn","•",""),"")</f>
        <v/>
      </c>
    </row>
    <row r="230" spans="1:101">
      <c r="A230" s="1">
        <v>827</v>
      </c>
      <c r="B230" s="1" t="str">
        <f ca="1">IF(($A230&lt;&gt;"")*(B$1&lt;&gt;""),IF(_xlfn.XLOOKUP(B$1,Attendance_sorted!$B229:$CW229,Attendance_sorted!$B229:$CW229,"nn")&lt;&gt;"nn","•",""),"")</f>
        <v/>
      </c>
      <c r="C230" s="1" t="str">
        <f ca="1">IF(($A230&lt;&gt;"")*(C$1&lt;&gt;""),IF(_xlfn.XLOOKUP(C$1,Attendance_sorted!$B229:$CW229,Attendance_sorted!$B229:$CW229,"nn")&lt;&gt;"nn","•",""),"")</f>
        <v/>
      </c>
      <c r="D230" s="1" t="str">
        <f ca="1">IF(($A230&lt;&gt;"")*(D$1&lt;&gt;""),IF(_xlfn.XLOOKUP(D$1,Attendance_sorted!$B229:$CW229,Attendance_sorted!$B229:$CW229,"nn")&lt;&gt;"nn","•",""),"")</f>
        <v/>
      </c>
      <c r="E230" s="1" t="str">
        <f ca="1">IF(($A230&lt;&gt;"")*(E$1&lt;&gt;""),IF(_xlfn.XLOOKUP(E$1,Attendance_sorted!$B229:$CW229,Attendance_sorted!$B229:$CW229,"nn")&lt;&gt;"nn","•",""),"")</f>
        <v/>
      </c>
      <c r="F230" s="1" t="str">
        <f ca="1">IF(($A230&lt;&gt;"")*(F$1&lt;&gt;""),IF(_xlfn.XLOOKUP(F$1,Attendance_sorted!$B229:$CW229,Attendance_sorted!$B229:$CW229,"nn")&lt;&gt;"nn","•",""),"")</f>
        <v/>
      </c>
      <c r="G230" s="1" t="str">
        <f ca="1">IF(($A230&lt;&gt;"")*(G$1&lt;&gt;""),IF(_xlfn.XLOOKUP(G$1,Attendance_sorted!$B229:$CW229,Attendance_sorted!$B229:$CW229,"nn")&lt;&gt;"nn","•",""),"")</f>
        <v/>
      </c>
      <c r="H230" s="1" t="str">
        <f ca="1">IF(($A230&lt;&gt;"")*(H$1&lt;&gt;""),IF(_xlfn.XLOOKUP(H$1,Attendance_sorted!$B229:$CW229,Attendance_sorted!$B229:$CW229,"nn")&lt;&gt;"nn","•",""),"")</f>
        <v/>
      </c>
      <c r="I230" s="1" t="str">
        <f ca="1">IF(($A230&lt;&gt;"")*(I$1&lt;&gt;""),IF(_xlfn.XLOOKUP(I$1,Attendance_sorted!$B229:$CW229,Attendance_sorted!$B229:$CW229,"nn")&lt;&gt;"nn","•",""),"")</f>
        <v/>
      </c>
      <c r="J230" s="1" t="str">
        <f ca="1">IF(($A230&lt;&gt;"")*(J$1&lt;&gt;""),IF(_xlfn.XLOOKUP(J$1,Attendance_sorted!$B229:$CW229,Attendance_sorted!$B229:$CW229,"nn")&lt;&gt;"nn","•",""),"")</f>
        <v/>
      </c>
      <c r="K230" s="1" t="str">
        <f ca="1">IF(($A230&lt;&gt;"")*(K$1&lt;&gt;""),IF(_xlfn.XLOOKUP(K$1,Attendance_sorted!$B229:$CW229,Attendance_sorted!$B229:$CW229,"nn")&lt;&gt;"nn","•",""),"")</f>
        <v/>
      </c>
      <c r="L230" s="1" t="str">
        <f ca="1">IF(($A230&lt;&gt;"")*(L$1&lt;&gt;""),IF(_xlfn.XLOOKUP(L$1,Attendance_sorted!$B229:$CW229,Attendance_sorted!$B229:$CW229,"nn")&lt;&gt;"nn","•",""),"")</f>
        <v/>
      </c>
      <c r="M230" s="1" t="str">
        <f ca="1">IF(($A230&lt;&gt;"")*(M$1&lt;&gt;""),IF(_xlfn.XLOOKUP(M$1,Attendance_sorted!$B229:$CW229,Attendance_sorted!$B229:$CW229,"nn")&lt;&gt;"nn","•",""),"")</f>
        <v/>
      </c>
      <c r="N230" s="1" t="str">
        <f ca="1">IF(($A230&lt;&gt;"")*(N$1&lt;&gt;""),IF(_xlfn.XLOOKUP(N$1,Attendance_sorted!$B229:$CW229,Attendance_sorted!$B229:$CW229,"nn")&lt;&gt;"nn","•",""),"")</f>
        <v/>
      </c>
      <c r="O230" s="1" t="str">
        <f ca="1">IF(($A230&lt;&gt;"")*(O$1&lt;&gt;""),IF(_xlfn.XLOOKUP(O$1,Attendance_sorted!$B229:$CW229,Attendance_sorted!$B229:$CW229,"nn")&lt;&gt;"nn","•",""),"")</f>
        <v/>
      </c>
      <c r="P230" s="1" t="str">
        <f ca="1">IF(($A230&lt;&gt;"")*(P$1&lt;&gt;""),IF(_xlfn.XLOOKUP(P$1,Attendance_sorted!$B229:$CW229,Attendance_sorted!$B229:$CW229,"nn")&lt;&gt;"nn","•",""),"")</f>
        <v/>
      </c>
      <c r="Q230" s="1" t="str">
        <f ca="1">IF(($A230&lt;&gt;"")*(Q$1&lt;&gt;""),IF(_xlfn.XLOOKUP(Q$1,Attendance_sorted!$B229:$CW229,Attendance_sorted!$B229:$CW229,"nn")&lt;&gt;"nn","•",""),"")</f>
        <v/>
      </c>
      <c r="R230" s="1" t="str">
        <f ca="1">IF(($A230&lt;&gt;"")*(R$1&lt;&gt;""),IF(_xlfn.XLOOKUP(R$1,Attendance_sorted!$B229:$CW229,Attendance_sorted!$B229:$CW229,"nn")&lt;&gt;"nn","•",""),"")</f>
        <v/>
      </c>
      <c r="S230" s="1" t="str">
        <f ca="1">IF(($A230&lt;&gt;"")*(S$1&lt;&gt;""),IF(_xlfn.XLOOKUP(S$1,Attendance_sorted!$B229:$CW229,Attendance_sorted!$B229:$CW229,"nn")&lt;&gt;"nn","•",""),"")</f>
        <v/>
      </c>
      <c r="T230" s="1" t="str">
        <f ca="1">IF(($A230&lt;&gt;"")*(T$1&lt;&gt;""),IF(_xlfn.XLOOKUP(T$1,Attendance_sorted!$B229:$CW229,Attendance_sorted!$B229:$CW229,"nn")&lt;&gt;"nn","•",""),"")</f>
        <v/>
      </c>
      <c r="U230" s="1" t="str">
        <f ca="1">IF(($A230&lt;&gt;"")*(U$1&lt;&gt;""),IF(_xlfn.XLOOKUP(U$1,Attendance_sorted!$B229:$CW229,Attendance_sorted!$B229:$CW229,"nn")&lt;&gt;"nn","•",""),"")</f>
        <v/>
      </c>
      <c r="V230" s="1" t="str">
        <f ca="1">IF(($A230&lt;&gt;"")*(V$1&lt;&gt;""),IF(_xlfn.XLOOKUP(V$1,Attendance_sorted!$B229:$CW229,Attendance_sorted!$B229:$CW229,"nn")&lt;&gt;"nn","•",""),"")</f>
        <v/>
      </c>
      <c r="W230" s="1" t="str">
        <f ca="1">IF(($A230&lt;&gt;"")*(W$1&lt;&gt;""),IF(_xlfn.XLOOKUP(W$1,Attendance_sorted!$B229:$CW229,Attendance_sorted!$B229:$CW229,"nn")&lt;&gt;"nn","•",""),"")</f>
        <v/>
      </c>
      <c r="X230" s="1" t="str">
        <f ca="1">IF(($A230&lt;&gt;"")*(X$1&lt;&gt;""),IF(_xlfn.XLOOKUP(X$1,Attendance_sorted!$B229:$CW229,Attendance_sorted!$B229:$CW229,"nn")&lt;&gt;"nn","•",""),"")</f>
        <v/>
      </c>
      <c r="Y230" s="1" t="str">
        <f ca="1">IF(($A230&lt;&gt;"")*(Y$1&lt;&gt;""),IF(_xlfn.XLOOKUP(Y$1,Attendance_sorted!$B229:$CW229,Attendance_sorted!$B229:$CW229,"nn")&lt;&gt;"nn","•",""),"")</f>
        <v/>
      </c>
      <c r="Z230" s="1" t="str">
        <f ca="1">IF(($A230&lt;&gt;"")*(Z$1&lt;&gt;""),IF(_xlfn.XLOOKUP(Z$1,Attendance_sorted!$B229:$CW229,Attendance_sorted!$B229:$CW229,"nn")&lt;&gt;"nn","•",""),"")</f>
        <v/>
      </c>
      <c r="AA230" s="1" t="str">
        <f ca="1">IF(($A230&lt;&gt;"")*(AA$1&lt;&gt;""),IF(_xlfn.XLOOKUP(AA$1,Attendance_sorted!$B229:$CW229,Attendance_sorted!$B229:$CW229,"nn")&lt;&gt;"nn","•",""),"")</f>
        <v/>
      </c>
      <c r="AB230" s="1" t="str">
        <f ca="1">IF(($A230&lt;&gt;"")*(AB$1&lt;&gt;""),IF(_xlfn.XLOOKUP(AB$1,Attendance_sorted!$B229:$CW229,Attendance_sorted!$B229:$CW229,"nn")&lt;&gt;"nn","•",""),"")</f>
        <v/>
      </c>
      <c r="AC230" s="1" t="str">
        <f ca="1">IF(($A230&lt;&gt;"")*(AC$1&lt;&gt;""),IF(_xlfn.XLOOKUP(AC$1,Attendance_sorted!$B229:$CW229,Attendance_sorted!$B229:$CW229,"nn")&lt;&gt;"nn","•",""),"")</f>
        <v/>
      </c>
      <c r="AD230" s="1" t="str">
        <f ca="1">IF(($A230&lt;&gt;"")*(AD$1&lt;&gt;""),IF(_xlfn.XLOOKUP(AD$1,Attendance_sorted!$B229:$CW229,Attendance_sorted!$B229:$CW229,"nn")&lt;&gt;"nn","•",""),"")</f>
        <v/>
      </c>
      <c r="AE230" s="1" t="str">
        <f ca="1">IF(($A230&lt;&gt;"")*(AE$1&lt;&gt;""),IF(_xlfn.XLOOKUP(AE$1,Attendance_sorted!$B229:$CW229,Attendance_sorted!$B229:$CW229,"nn")&lt;&gt;"nn","•",""),"")</f>
        <v/>
      </c>
      <c r="AF230" s="1" t="str">
        <f ca="1">IF(($A230&lt;&gt;"")*(AF$1&lt;&gt;""),IF(_xlfn.XLOOKUP(AF$1,Attendance_sorted!$B229:$CW229,Attendance_sorted!$B229:$CW229,"nn")&lt;&gt;"nn","•",""),"")</f>
        <v/>
      </c>
      <c r="AG230" s="1" t="str">
        <f ca="1">IF(($A230&lt;&gt;"")*(AG$1&lt;&gt;""),IF(_xlfn.XLOOKUP(AG$1,Attendance_sorted!$B229:$CW229,Attendance_sorted!$B229:$CW229,"nn")&lt;&gt;"nn","•",""),"")</f>
        <v/>
      </c>
      <c r="AH230" s="1" t="str">
        <f ca="1">IF(($A230&lt;&gt;"")*(AH$1&lt;&gt;""),IF(_xlfn.XLOOKUP(AH$1,Attendance_sorted!$B229:$CW229,Attendance_sorted!$B229:$CW229,"nn")&lt;&gt;"nn","•",""),"")</f>
        <v/>
      </c>
      <c r="AI230" s="1" t="str">
        <f ca="1">IF(($A230&lt;&gt;"")*(AI$1&lt;&gt;""),IF(_xlfn.XLOOKUP(AI$1,Attendance_sorted!$B229:$CW229,Attendance_sorted!$B229:$CW229,"nn")&lt;&gt;"nn","•",""),"")</f>
        <v/>
      </c>
      <c r="AJ230" s="1" t="str">
        <f ca="1">IF(($A230&lt;&gt;"")*(AJ$1&lt;&gt;""),IF(_xlfn.XLOOKUP(AJ$1,Attendance_sorted!$B229:$CW229,Attendance_sorted!$B229:$CW229,"nn")&lt;&gt;"nn","•",""),"")</f>
        <v/>
      </c>
      <c r="AK230" s="1" t="str">
        <f ca="1">IF(($A230&lt;&gt;"")*(AK$1&lt;&gt;""),IF(_xlfn.XLOOKUP(AK$1,Attendance_sorted!$B229:$CW229,Attendance_sorted!$B229:$CW229,"nn")&lt;&gt;"nn","•",""),"")</f>
        <v/>
      </c>
      <c r="AL230" s="1" t="str">
        <f ca="1">IF(($A230&lt;&gt;"")*(AL$1&lt;&gt;""),IF(_xlfn.XLOOKUP(AL$1,Attendance_sorted!$B229:$CW229,Attendance_sorted!$B229:$CW229,"nn")&lt;&gt;"nn","•",""),"")</f>
        <v/>
      </c>
      <c r="AM230" s="1" t="str">
        <f ca="1">IF(($A230&lt;&gt;"")*(AM$1&lt;&gt;""),IF(_xlfn.XLOOKUP(AM$1,Attendance_sorted!$B229:$CW229,Attendance_sorted!$B229:$CW229,"nn")&lt;&gt;"nn","•",""),"")</f>
        <v/>
      </c>
      <c r="AN230" s="1" t="str">
        <f ca="1">IF(($A230&lt;&gt;"")*(AN$1&lt;&gt;""),IF(_xlfn.XLOOKUP(AN$1,Attendance_sorted!$B229:$CW229,Attendance_sorted!$B229:$CW229,"nn")&lt;&gt;"nn","•",""),"")</f>
        <v/>
      </c>
      <c r="AO230" s="1" t="str">
        <f ca="1">IF(($A230&lt;&gt;"")*(AO$1&lt;&gt;""),IF(_xlfn.XLOOKUP(AO$1,Attendance_sorted!$B229:$CW229,Attendance_sorted!$B229:$CW229,"nn")&lt;&gt;"nn","•",""),"")</f>
        <v/>
      </c>
      <c r="AP230" s="1" t="str">
        <f ca="1">IF(($A230&lt;&gt;"")*(AP$1&lt;&gt;""),IF(_xlfn.XLOOKUP(AP$1,Attendance_sorted!$B229:$CW229,Attendance_sorted!$B229:$CW229,"nn")&lt;&gt;"nn","•",""),"")</f>
        <v/>
      </c>
      <c r="AQ230" s="1" t="str">
        <f ca="1">IF(($A230&lt;&gt;"")*(AQ$1&lt;&gt;""),IF(_xlfn.XLOOKUP(AQ$1,Attendance_sorted!$B229:$CW229,Attendance_sorted!$B229:$CW229,"nn")&lt;&gt;"nn","•",""),"")</f>
        <v/>
      </c>
      <c r="AR230" s="1" t="str">
        <f ca="1">IF(($A230&lt;&gt;"")*(AR$1&lt;&gt;""),IF(_xlfn.XLOOKUP(AR$1,Attendance_sorted!$B229:$CW229,Attendance_sorted!$B229:$CW229,"nn")&lt;&gt;"nn","•",""),"")</f>
        <v/>
      </c>
      <c r="AS230" s="1" t="str">
        <f ca="1">IF(($A230&lt;&gt;"")*(AS$1&lt;&gt;""),IF(_xlfn.XLOOKUP(AS$1,Attendance_sorted!$B229:$CW229,Attendance_sorted!$B229:$CW229,"nn")&lt;&gt;"nn","•",""),"")</f>
        <v/>
      </c>
      <c r="AT230" s="1" t="str">
        <f ca="1">IF(($A230&lt;&gt;"")*(AT$1&lt;&gt;""),IF(_xlfn.XLOOKUP(AT$1,Attendance_sorted!$B229:$CW229,Attendance_sorted!$B229:$CW229,"nn")&lt;&gt;"nn","•",""),"")</f>
        <v/>
      </c>
      <c r="AU230" s="1" t="str">
        <f ca="1">IF(($A230&lt;&gt;"")*(AU$1&lt;&gt;""),IF(_xlfn.XLOOKUP(AU$1,Attendance_sorted!$B229:$CW229,Attendance_sorted!$B229:$CW229,"nn")&lt;&gt;"nn","•",""),"")</f>
        <v/>
      </c>
      <c r="AV230" s="1" t="str">
        <f ca="1">IF(($A230&lt;&gt;"")*(AV$1&lt;&gt;""),IF(_xlfn.XLOOKUP(AV$1,Attendance_sorted!$B229:$CW229,Attendance_sorted!$B229:$CW229,"nn")&lt;&gt;"nn","•",""),"")</f>
        <v/>
      </c>
      <c r="AW230" s="1" t="str">
        <f ca="1">IF(($A230&lt;&gt;"")*(AW$1&lt;&gt;""),IF(_xlfn.XLOOKUP(AW$1,Attendance_sorted!$B229:$CW229,Attendance_sorted!$B229:$CW229,"nn")&lt;&gt;"nn","•",""),"")</f>
        <v/>
      </c>
      <c r="AX230" s="1" t="str">
        <f ca="1">IF(($A230&lt;&gt;"")*(AX$1&lt;&gt;""),IF(_xlfn.XLOOKUP(AX$1,Attendance_sorted!$B229:$CW229,Attendance_sorted!$B229:$CW229,"nn")&lt;&gt;"nn","•",""),"")</f>
        <v/>
      </c>
      <c r="AY230" s="1" t="str">
        <f ca="1">IF(($A230&lt;&gt;"")*(AY$1&lt;&gt;""),IF(_xlfn.XLOOKUP(AY$1,Attendance_sorted!$B229:$CW229,Attendance_sorted!$B229:$CW229,"nn")&lt;&gt;"nn","•",""),"")</f>
        <v/>
      </c>
      <c r="AZ230" s="1" t="str">
        <f ca="1">IF(($A230&lt;&gt;"")*(AZ$1&lt;&gt;""),IF(_xlfn.XLOOKUP(AZ$1,Attendance_sorted!$B229:$CW229,Attendance_sorted!$B229:$CW229,"nn")&lt;&gt;"nn","•",""),"")</f>
        <v/>
      </c>
      <c r="BA230" s="1" t="str">
        <f ca="1">IF(($A230&lt;&gt;"")*(BA$1&lt;&gt;""),IF(_xlfn.XLOOKUP(BA$1,Attendance_sorted!$B229:$CW229,Attendance_sorted!$B229:$CW229,"nn")&lt;&gt;"nn","•",""),"")</f>
        <v/>
      </c>
      <c r="BB230" s="1" t="str">
        <f ca="1">IF(($A230&lt;&gt;"")*(BB$1&lt;&gt;""),IF(_xlfn.XLOOKUP(BB$1,Attendance_sorted!$B229:$CW229,Attendance_sorted!$B229:$CW229,"nn")&lt;&gt;"nn","•",""),"")</f>
        <v/>
      </c>
      <c r="BC230" s="1" t="str">
        <f ca="1">IF(($A230&lt;&gt;"")*(BC$1&lt;&gt;""),IF(_xlfn.XLOOKUP(BC$1,Attendance_sorted!$B229:$CW229,Attendance_sorted!$B229:$CW229,"nn")&lt;&gt;"nn","•",""),"")</f>
        <v/>
      </c>
      <c r="BD230" s="1" t="str">
        <f ca="1">IF(($A230&lt;&gt;"")*(BD$1&lt;&gt;""),IF(_xlfn.XLOOKUP(BD$1,Attendance_sorted!$B229:$CW229,Attendance_sorted!$B229:$CW229,"nn")&lt;&gt;"nn","•",""),"")</f>
        <v/>
      </c>
      <c r="BE230" s="1" t="str">
        <f ca="1">IF(($A230&lt;&gt;"")*(BE$1&lt;&gt;""),IF(_xlfn.XLOOKUP(BE$1,Attendance_sorted!$B229:$CW229,Attendance_sorted!$B229:$CW229,"nn")&lt;&gt;"nn","•",""),"")</f>
        <v/>
      </c>
      <c r="BF230" s="1" t="str">
        <f ca="1">IF(($A230&lt;&gt;"")*(BF$1&lt;&gt;""),IF(_xlfn.XLOOKUP(BF$1,Attendance_sorted!$B229:$CW229,Attendance_sorted!$B229:$CW229,"nn")&lt;&gt;"nn","•",""),"")</f>
        <v/>
      </c>
      <c r="BG230" s="1" t="str">
        <f ca="1">IF(($A230&lt;&gt;"")*(BG$1&lt;&gt;""),IF(_xlfn.XLOOKUP(BG$1,Attendance_sorted!$B229:$CW229,Attendance_sorted!$B229:$CW229,"nn")&lt;&gt;"nn","•",""),"")</f>
        <v/>
      </c>
      <c r="BH230" s="1" t="str">
        <f ca="1">IF(($A230&lt;&gt;"")*(BH$1&lt;&gt;""),IF(_xlfn.XLOOKUP(BH$1,Attendance_sorted!$B229:$CW229,Attendance_sorted!$B229:$CW229,"nn")&lt;&gt;"nn","•",""),"")</f>
        <v/>
      </c>
      <c r="BI230" s="1" t="str">
        <f ca="1">IF(($A230&lt;&gt;"")*(BI$1&lt;&gt;""),IF(_xlfn.XLOOKUP(BI$1,Attendance_sorted!$B229:$CW229,Attendance_sorted!$B229:$CW229,"nn")&lt;&gt;"nn","•",""),"")</f>
        <v/>
      </c>
      <c r="BJ230" s="1" t="str">
        <f ca="1">IF(($A230&lt;&gt;"")*(BJ$1&lt;&gt;""),IF(_xlfn.XLOOKUP(BJ$1,Attendance_sorted!$B229:$CW229,Attendance_sorted!$B229:$CW229,"nn")&lt;&gt;"nn","•",""),"")</f>
        <v/>
      </c>
      <c r="BK230" s="1" t="str">
        <f ca="1">IF(($A230&lt;&gt;"")*(BK$1&lt;&gt;""),IF(_xlfn.XLOOKUP(BK$1,Attendance_sorted!$B229:$CW229,Attendance_sorted!$B229:$CW229,"nn")&lt;&gt;"nn","•",""),"")</f>
        <v/>
      </c>
      <c r="BL230" s="1" t="str">
        <f ca="1">IF(($A230&lt;&gt;"")*(BL$1&lt;&gt;""),IF(_xlfn.XLOOKUP(BL$1,Attendance_sorted!$B229:$CW229,Attendance_sorted!$B229:$CW229,"nn")&lt;&gt;"nn","•",""),"")</f>
        <v/>
      </c>
      <c r="BM230" s="1" t="str">
        <f ca="1">IF(($A230&lt;&gt;"")*(BM$1&lt;&gt;""),IF(_xlfn.XLOOKUP(BM$1,Attendance_sorted!$B229:$CW229,Attendance_sorted!$B229:$CW229,"nn")&lt;&gt;"nn","•",""),"")</f>
        <v/>
      </c>
      <c r="BN230" s="1" t="str">
        <f ca="1">IF(($A230&lt;&gt;"")*(BN$1&lt;&gt;""),IF(_xlfn.XLOOKUP(BN$1,Attendance_sorted!$B229:$CW229,Attendance_sorted!$B229:$CW229,"nn")&lt;&gt;"nn","•",""),"")</f>
        <v/>
      </c>
      <c r="BO230" s="1" t="str">
        <f ca="1">IF(($A230&lt;&gt;"")*(BO$1&lt;&gt;""),IF(_xlfn.XLOOKUP(BO$1,Attendance_sorted!$B229:$CW229,Attendance_sorted!$B229:$CW229,"nn")&lt;&gt;"nn","•",""),"")</f>
        <v/>
      </c>
      <c r="BP230" s="1" t="str">
        <f ca="1">IF(($A230&lt;&gt;"")*(BP$1&lt;&gt;""),IF(_xlfn.XLOOKUP(BP$1,Attendance_sorted!$B229:$CW229,Attendance_sorted!$B229:$CW229,"nn")&lt;&gt;"nn","•",""),"")</f>
        <v/>
      </c>
      <c r="BQ230" s="1" t="str">
        <f ca="1">IF(($A230&lt;&gt;"")*(BQ$1&lt;&gt;""),IF(_xlfn.XLOOKUP(BQ$1,Attendance_sorted!$B229:$CW229,Attendance_sorted!$B229:$CW229,"nn")&lt;&gt;"nn","•",""),"")</f>
        <v/>
      </c>
      <c r="BR230" s="1" t="str">
        <f ca="1">IF(($A230&lt;&gt;"")*(BR$1&lt;&gt;""),IF(_xlfn.XLOOKUP(BR$1,Attendance_sorted!$B229:$CW229,Attendance_sorted!$B229:$CW229,"nn")&lt;&gt;"nn","•",""),"")</f>
        <v/>
      </c>
      <c r="BS230" s="1" t="str">
        <f ca="1">IF(($A230&lt;&gt;"")*(BS$1&lt;&gt;""),IF(_xlfn.XLOOKUP(BS$1,Attendance_sorted!$B229:$CW229,Attendance_sorted!$B229:$CW229,"nn")&lt;&gt;"nn","•",""),"")</f>
        <v/>
      </c>
      <c r="BT230" s="1" t="str">
        <f ca="1">IF(($A230&lt;&gt;"")*(BT$1&lt;&gt;""),IF(_xlfn.XLOOKUP(BT$1,Attendance_sorted!$B229:$CW229,Attendance_sorted!$B229:$CW229,"nn")&lt;&gt;"nn","•",""),"")</f>
        <v/>
      </c>
      <c r="BU230" s="1" t="str">
        <f ca="1">IF(($A230&lt;&gt;"")*(BU$1&lt;&gt;""),IF(_xlfn.XLOOKUP(BU$1,Attendance_sorted!$B229:$CW229,Attendance_sorted!$B229:$CW229,"nn")&lt;&gt;"nn","•",""),"")</f>
        <v/>
      </c>
      <c r="BV230" s="1" t="str">
        <f ca="1">IF(($A230&lt;&gt;"")*(BV$1&lt;&gt;""),IF(_xlfn.XLOOKUP(BV$1,Attendance_sorted!$B229:$CW229,Attendance_sorted!$B229:$CW229,"nn")&lt;&gt;"nn","•",""),"")</f>
        <v/>
      </c>
      <c r="BW230" s="1" t="str">
        <f ca="1">IF(($A230&lt;&gt;"")*(BW$1&lt;&gt;""),IF(_xlfn.XLOOKUP(BW$1,Attendance_sorted!$B229:$CW229,Attendance_sorted!$B229:$CW229,"nn")&lt;&gt;"nn","•",""),"")</f>
        <v/>
      </c>
      <c r="BX230" s="1" t="str">
        <f ca="1">IF(($A230&lt;&gt;"")*(BX$1&lt;&gt;""),IF(_xlfn.XLOOKUP(BX$1,Attendance_sorted!$B229:$CW229,Attendance_sorted!$B229:$CW229,"nn")&lt;&gt;"nn","•",""),"")</f>
        <v/>
      </c>
      <c r="BY230" s="1" t="str">
        <f ca="1">IF(($A230&lt;&gt;"")*(BY$1&lt;&gt;""),IF(_xlfn.XLOOKUP(BY$1,Attendance_sorted!$B229:$CW229,Attendance_sorted!$B229:$CW229,"nn")&lt;&gt;"nn","•",""),"")</f>
        <v/>
      </c>
      <c r="BZ230" s="1" t="str">
        <f ca="1">IF(($A230&lt;&gt;"")*(BZ$1&lt;&gt;""),IF(_xlfn.XLOOKUP(BZ$1,Attendance_sorted!$B229:$CW229,Attendance_sorted!$B229:$CW229,"nn")&lt;&gt;"nn","•",""),"")</f>
        <v/>
      </c>
      <c r="CA230" s="1" t="str">
        <f ca="1">IF(($A230&lt;&gt;"")*(CA$1&lt;&gt;""),IF(_xlfn.XLOOKUP(CA$1,Attendance_sorted!$B229:$CW229,Attendance_sorted!$B229:$CW229,"nn")&lt;&gt;"nn","•",""),"")</f>
        <v/>
      </c>
      <c r="CB230" s="1" t="str">
        <f ca="1">IF(($A230&lt;&gt;"")*(CB$1&lt;&gt;""),IF(_xlfn.XLOOKUP(CB$1,Attendance_sorted!$B229:$CW229,Attendance_sorted!$B229:$CW229,"nn")&lt;&gt;"nn","•",""),"")</f>
        <v/>
      </c>
      <c r="CC230" s="1" t="str">
        <f ca="1">IF(($A230&lt;&gt;"")*(CC$1&lt;&gt;""),IF(_xlfn.XLOOKUP(CC$1,Attendance_sorted!$B229:$CW229,Attendance_sorted!$B229:$CW229,"nn")&lt;&gt;"nn","•",""),"")</f>
        <v/>
      </c>
      <c r="CD230" s="1" t="str">
        <f ca="1">IF(($A230&lt;&gt;"")*(CD$1&lt;&gt;""),IF(_xlfn.XLOOKUP(CD$1,Attendance_sorted!$B229:$CW229,Attendance_sorted!$B229:$CW229,"nn")&lt;&gt;"nn","•",""),"")</f>
        <v/>
      </c>
      <c r="CE230" s="1" t="str">
        <f ca="1">IF(($A230&lt;&gt;"")*(CE$1&lt;&gt;""),IF(_xlfn.XLOOKUP(CE$1,Attendance_sorted!$B229:$CW229,Attendance_sorted!$B229:$CW229,"nn")&lt;&gt;"nn","•",""),"")</f>
        <v/>
      </c>
      <c r="CF230" s="1" t="str">
        <f ca="1">IF(($A230&lt;&gt;"")*(CF$1&lt;&gt;""),IF(_xlfn.XLOOKUP(CF$1,Attendance_sorted!$B229:$CW229,Attendance_sorted!$B229:$CW229,"nn")&lt;&gt;"nn","•",""),"")</f>
        <v/>
      </c>
      <c r="CG230" s="1" t="str">
        <f ca="1">IF(($A230&lt;&gt;"")*(CG$1&lt;&gt;""),IF(_xlfn.XLOOKUP(CG$1,Attendance_sorted!$B229:$CW229,Attendance_sorted!$B229:$CW229,"nn")&lt;&gt;"nn","•",""),"")</f>
        <v/>
      </c>
      <c r="CH230" s="1" t="str">
        <f ca="1">IF(($A230&lt;&gt;"")*(CH$1&lt;&gt;""),IF(_xlfn.XLOOKUP(CH$1,Attendance_sorted!$B229:$CW229,Attendance_sorted!$B229:$CW229,"nn")&lt;&gt;"nn","•",""),"")</f>
        <v/>
      </c>
      <c r="CI230" s="1" t="str">
        <f ca="1">IF(($A230&lt;&gt;"")*(CI$1&lt;&gt;""),IF(_xlfn.XLOOKUP(CI$1,Attendance_sorted!$B229:$CW229,Attendance_sorted!$B229:$CW229,"nn")&lt;&gt;"nn","•",""),"")</f>
        <v/>
      </c>
      <c r="CJ230" s="1" t="str">
        <f ca="1">IF(($A230&lt;&gt;"")*(CJ$1&lt;&gt;""),IF(_xlfn.XLOOKUP(CJ$1,Attendance_sorted!$B229:$CW229,Attendance_sorted!$B229:$CW229,"nn")&lt;&gt;"nn","•",""),"")</f>
        <v/>
      </c>
      <c r="CK230" s="1" t="str">
        <f ca="1">IF(($A230&lt;&gt;"")*(CK$1&lt;&gt;""),IF(_xlfn.XLOOKUP(CK$1,Attendance_sorted!$B229:$CW229,Attendance_sorted!$B229:$CW229,"nn")&lt;&gt;"nn","•",""),"")</f>
        <v/>
      </c>
      <c r="CL230" s="1" t="str">
        <f ca="1">IF(($A230&lt;&gt;"")*(CL$1&lt;&gt;""),IF(_xlfn.XLOOKUP(CL$1,Attendance_sorted!$B229:$CW229,Attendance_sorted!$B229:$CW229,"nn")&lt;&gt;"nn","•",""),"")</f>
        <v/>
      </c>
      <c r="CM230" s="1" t="str">
        <f ca="1">IF(($A230&lt;&gt;"")*(CM$1&lt;&gt;""),IF(_xlfn.XLOOKUP(CM$1,Attendance_sorted!$B229:$CW229,Attendance_sorted!$B229:$CW229,"nn")&lt;&gt;"nn","•",""),"")</f>
        <v/>
      </c>
      <c r="CN230" s="1" t="str">
        <f ca="1">IF(($A230&lt;&gt;"")*(CN$1&lt;&gt;""),IF(_xlfn.XLOOKUP(CN$1,Attendance_sorted!$B229:$CW229,Attendance_sorted!$B229:$CW229,"nn")&lt;&gt;"nn","•",""),"")</f>
        <v/>
      </c>
      <c r="CO230" s="1" t="str">
        <f ca="1">IF(($A230&lt;&gt;"")*(CO$1&lt;&gt;""),IF(_xlfn.XLOOKUP(CO$1,Attendance_sorted!$B229:$CW229,Attendance_sorted!$B229:$CW229,"nn")&lt;&gt;"nn","•",""),"")</f>
        <v/>
      </c>
      <c r="CP230" s="1" t="str">
        <f ca="1">IF(($A230&lt;&gt;"")*(CP$1&lt;&gt;""),IF(_xlfn.XLOOKUP(CP$1,Attendance_sorted!$B229:$CW229,Attendance_sorted!$B229:$CW229,"nn")&lt;&gt;"nn","•",""),"")</f>
        <v/>
      </c>
      <c r="CQ230" s="1" t="str">
        <f ca="1">IF(($A230&lt;&gt;"")*(CQ$1&lt;&gt;""),IF(_xlfn.XLOOKUP(CQ$1,Attendance_sorted!$B229:$CW229,Attendance_sorted!$B229:$CW229,"nn")&lt;&gt;"nn","•",""),"")</f>
        <v/>
      </c>
      <c r="CR230" s="1" t="str">
        <f ca="1">IF(($A230&lt;&gt;"")*(CR$1&lt;&gt;""),IF(_xlfn.XLOOKUP(CR$1,Attendance_sorted!$B229:$CW229,Attendance_sorted!$B229:$CW229,"nn")&lt;&gt;"nn","•",""),"")</f>
        <v/>
      </c>
      <c r="CS230" s="1" t="str">
        <f ca="1">IF(($A230&lt;&gt;"")*(CS$1&lt;&gt;""),IF(_xlfn.XLOOKUP(CS$1,Attendance_sorted!$B229:$CW229,Attendance_sorted!$B229:$CW229,"nn")&lt;&gt;"nn","•",""),"")</f>
        <v/>
      </c>
      <c r="CT230" s="1" t="str">
        <f ca="1">IF(($A230&lt;&gt;"")*(CT$1&lt;&gt;""),IF(_xlfn.XLOOKUP(CT$1,Attendance_sorted!$B229:$CW229,Attendance_sorted!$B229:$CW229,"nn")&lt;&gt;"nn","•",""),"")</f>
        <v/>
      </c>
      <c r="CU230" s="1" t="str">
        <f ca="1">IF(($A230&lt;&gt;"")*(CU$1&lt;&gt;""),IF(_xlfn.XLOOKUP(CU$1,Attendance_sorted!$B229:$CW229,Attendance_sorted!$B229:$CW229,"nn")&lt;&gt;"nn","•",""),"")</f>
        <v/>
      </c>
      <c r="CV230" s="1" t="str">
        <f ca="1">IF(($A230&lt;&gt;"")*(CV$1&lt;&gt;""),IF(_xlfn.XLOOKUP(CV$1,Attendance_sorted!$B229:$CW229,Attendance_sorted!$B229:$CW229,"nn")&lt;&gt;"nn","•",""),"")</f>
        <v/>
      </c>
      <c r="CW230" s="1" t="str">
        <f ca="1">IF(($A230&lt;&gt;"")*(CW$1&lt;&gt;""),IF(_xlfn.XLOOKUP(CW$1,Attendance_sorted!$B229:$CW229,Attendance_sorted!$B229:$CW229,"nn")&lt;&gt;"nn","•",""),"")</f>
        <v/>
      </c>
    </row>
    <row r="231" spans="1:101">
      <c r="A231" s="1">
        <v>828</v>
      </c>
      <c r="B231" s="1" t="str">
        <f ca="1">IF(($A231&lt;&gt;"")*(B$1&lt;&gt;""),IF(_xlfn.XLOOKUP(B$1,Attendance_sorted!$B230:$CW230,Attendance_sorted!$B230:$CW230,"nn")&lt;&gt;"nn","•",""),"")</f>
        <v/>
      </c>
      <c r="C231" s="1" t="str">
        <f ca="1">IF(($A231&lt;&gt;"")*(C$1&lt;&gt;""),IF(_xlfn.XLOOKUP(C$1,Attendance_sorted!$B230:$CW230,Attendance_sorted!$B230:$CW230,"nn")&lt;&gt;"nn","•",""),"")</f>
        <v/>
      </c>
      <c r="D231" s="1" t="str">
        <f ca="1">IF(($A231&lt;&gt;"")*(D$1&lt;&gt;""),IF(_xlfn.XLOOKUP(D$1,Attendance_sorted!$B230:$CW230,Attendance_sorted!$B230:$CW230,"nn")&lt;&gt;"nn","•",""),"")</f>
        <v/>
      </c>
      <c r="E231" s="1" t="str">
        <f ca="1">IF(($A231&lt;&gt;"")*(E$1&lt;&gt;""),IF(_xlfn.XLOOKUP(E$1,Attendance_sorted!$B230:$CW230,Attendance_sorted!$B230:$CW230,"nn")&lt;&gt;"nn","•",""),"")</f>
        <v/>
      </c>
      <c r="F231" s="1" t="str">
        <f ca="1">IF(($A231&lt;&gt;"")*(F$1&lt;&gt;""),IF(_xlfn.XLOOKUP(F$1,Attendance_sorted!$B230:$CW230,Attendance_sorted!$B230:$CW230,"nn")&lt;&gt;"nn","•",""),"")</f>
        <v/>
      </c>
      <c r="G231" s="1" t="str">
        <f ca="1">IF(($A231&lt;&gt;"")*(G$1&lt;&gt;""),IF(_xlfn.XLOOKUP(G$1,Attendance_sorted!$B230:$CW230,Attendance_sorted!$B230:$CW230,"nn")&lt;&gt;"nn","•",""),"")</f>
        <v/>
      </c>
      <c r="H231" s="1" t="str">
        <f ca="1">IF(($A231&lt;&gt;"")*(H$1&lt;&gt;""),IF(_xlfn.XLOOKUP(H$1,Attendance_sorted!$B230:$CW230,Attendance_sorted!$B230:$CW230,"nn")&lt;&gt;"nn","•",""),"")</f>
        <v/>
      </c>
      <c r="I231" s="1" t="str">
        <f ca="1">IF(($A231&lt;&gt;"")*(I$1&lt;&gt;""),IF(_xlfn.XLOOKUP(I$1,Attendance_sorted!$B230:$CW230,Attendance_sorted!$B230:$CW230,"nn")&lt;&gt;"nn","•",""),"")</f>
        <v/>
      </c>
      <c r="J231" s="1" t="str">
        <f ca="1">IF(($A231&lt;&gt;"")*(J$1&lt;&gt;""),IF(_xlfn.XLOOKUP(J$1,Attendance_sorted!$B230:$CW230,Attendance_sorted!$B230:$CW230,"nn")&lt;&gt;"nn","•",""),"")</f>
        <v/>
      </c>
      <c r="K231" s="1" t="str">
        <f ca="1">IF(($A231&lt;&gt;"")*(K$1&lt;&gt;""),IF(_xlfn.XLOOKUP(K$1,Attendance_sorted!$B230:$CW230,Attendance_sorted!$B230:$CW230,"nn")&lt;&gt;"nn","•",""),"")</f>
        <v/>
      </c>
      <c r="L231" s="1" t="str">
        <f ca="1">IF(($A231&lt;&gt;"")*(L$1&lt;&gt;""),IF(_xlfn.XLOOKUP(L$1,Attendance_sorted!$B230:$CW230,Attendance_sorted!$B230:$CW230,"nn")&lt;&gt;"nn","•",""),"")</f>
        <v/>
      </c>
      <c r="M231" s="1" t="str">
        <f ca="1">IF(($A231&lt;&gt;"")*(M$1&lt;&gt;""),IF(_xlfn.XLOOKUP(M$1,Attendance_sorted!$B230:$CW230,Attendance_sorted!$B230:$CW230,"nn")&lt;&gt;"nn","•",""),"")</f>
        <v/>
      </c>
      <c r="N231" s="1" t="str">
        <f ca="1">IF(($A231&lt;&gt;"")*(N$1&lt;&gt;""),IF(_xlfn.XLOOKUP(N$1,Attendance_sorted!$B230:$CW230,Attendance_sorted!$B230:$CW230,"nn")&lt;&gt;"nn","•",""),"")</f>
        <v/>
      </c>
      <c r="O231" s="1" t="str">
        <f ca="1">IF(($A231&lt;&gt;"")*(O$1&lt;&gt;""),IF(_xlfn.XLOOKUP(O$1,Attendance_sorted!$B230:$CW230,Attendance_sorted!$B230:$CW230,"nn")&lt;&gt;"nn","•",""),"")</f>
        <v/>
      </c>
      <c r="P231" s="1" t="str">
        <f ca="1">IF(($A231&lt;&gt;"")*(P$1&lt;&gt;""),IF(_xlfn.XLOOKUP(P$1,Attendance_sorted!$B230:$CW230,Attendance_sorted!$B230:$CW230,"nn")&lt;&gt;"nn","•",""),"")</f>
        <v/>
      </c>
      <c r="Q231" s="1" t="str">
        <f ca="1">IF(($A231&lt;&gt;"")*(Q$1&lt;&gt;""),IF(_xlfn.XLOOKUP(Q$1,Attendance_sorted!$B230:$CW230,Attendance_sorted!$B230:$CW230,"nn")&lt;&gt;"nn","•",""),"")</f>
        <v/>
      </c>
      <c r="R231" s="1" t="str">
        <f ca="1">IF(($A231&lt;&gt;"")*(R$1&lt;&gt;""),IF(_xlfn.XLOOKUP(R$1,Attendance_sorted!$B230:$CW230,Attendance_sorted!$B230:$CW230,"nn")&lt;&gt;"nn","•",""),"")</f>
        <v/>
      </c>
      <c r="S231" s="1" t="str">
        <f ca="1">IF(($A231&lt;&gt;"")*(S$1&lt;&gt;""),IF(_xlfn.XLOOKUP(S$1,Attendance_sorted!$B230:$CW230,Attendance_sorted!$B230:$CW230,"nn")&lt;&gt;"nn","•",""),"")</f>
        <v/>
      </c>
      <c r="T231" s="1" t="str">
        <f ca="1">IF(($A231&lt;&gt;"")*(T$1&lt;&gt;""),IF(_xlfn.XLOOKUP(T$1,Attendance_sorted!$B230:$CW230,Attendance_sorted!$B230:$CW230,"nn")&lt;&gt;"nn","•",""),"")</f>
        <v/>
      </c>
      <c r="U231" s="1" t="str">
        <f ca="1">IF(($A231&lt;&gt;"")*(U$1&lt;&gt;""),IF(_xlfn.XLOOKUP(U$1,Attendance_sorted!$B230:$CW230,Attendance_sorted!$B230:$CW230,"nn")&lt;&gt;"nn","•",""),"")</f>
        <v/>
      </c>
      <c r="V231" s="1" t="str">
        <f ca="1">IF(($A231&lt;&gt;"")*(V$1&lt;&gt;""),IF(_xlfn.XLOOKUP(V$1,Attendance_sorted!$B230:$CW230,Attendance_sorted!$B230:$CW230,"nn")&lt;&gt;"nn","•",""),"")</f>
        <v/>
      </c>
      <c r="W231" s="1" t="str">
        <f ca="1">IF(($A231&lt;&gt;"")*(W$1&lt;&gt;""),IF(_xlfn.XLOOKUP(W$1,Attendance_sorted!$B230:$CW230,Attendance_sorted!$B230:$CW230,"nn")&lt;&gt;"nn","•",""),"")</f>
        <v/>
      </c>
      <c r="X231" s="1" t="str">
        <f ca="1">IF(($A231&lt;&gt;"")*(X$1&lt;&gt;""),IF(_xlfn.XLOOKUP(X$1,Attendance_sorted!$B230:$CW230,Attendance_sorted!$B230:$CW230,"nn")&lt;&gt;"nn","•",""),"")</f>
        <v/>
      </c>
      <c r="Y231" s="1" t="str">
        <f ca="1">IF(($A231&lt;&gt;"")*(Y$1&lt;&gt;""),IF(_xlfn.XLOOKUP(Y$1,Attendance_sorted!$B230:$CW230,Attendance_sorted!$B230:$CW230,"nn")&lt;&gt;"nn","•",""),"")</f>
        <v/>
      </c>
      <c r="Z231" s="1" t="str">
        <f ca="1">IF(($A231&lt;&gt;"")*(Z$1&lt;&gt;""),IF(_xlfn.XLOOKUP(Z$1,Attendance_sorted!$B230:$CW230,Attendance_sorted!$B230:$CW230,"nn")&lt;&gt;"nn","•",""),"")</f>
        <v/>
      </c>
      <c r="AA231" s="1" t="str">
        <f ca="1">IF(($A231&lt;&gt;"")*(AA$1&lt;&gt;""),IF(_xlfn.XLOOKUP(AA$1,Attendance_sorted!$B230:$CW230,Attendance_sorted!$B230:$CW230,"nn")&lt;&gt;"nn","•",""),"")</f>
        <v/>
      </c>
      <c r="AB231" s="1" t="str">
        <f ca="1">IF(($A231&lt;&gt;"")*(AB$1&lt;&gt;""),IF(_xlfn.XLOOKUP(AB$1,Attendance_sorted!$B230:$CW230,Attendance_sorted!$B230:$CW230,"nn")&lt;&gt;"nn","•",""),"")</f>
        <v/>
      </c>
      <c r="AC231" s="1" t="str">
        <f ca="1">IF(($A231&lt;&gt;"")*(AC$1&lt;&gt;""),IF(_xlfn.XLOOKUP(AC$1,Attendance_sorted!$B230:$CW230,Attendance_sorted!$B230:$CW230,"nn")&lt;&gt;"nn","•",""),"")</f>
        <v/>
      </c>
      <c r="AD231" s="1" t="str">
        <f ca="1">IF(($A231&lt;&gt;"")*(AD$1&lt;&gt;""),IF(_xlfn.XLOOKUP(AD$1,Attendance_sorted!$B230:$CW230,Attendance_sorted!$B230:$CW230,"nn")&lt;&gt;"nn","•",""),"")</f>
        <v/>
      </c>
      <c r="AE231" s="1" t="str">
        <f ca="1">IF(($A231&lt;&gt;"")*(AE$1&lt;&gt;""),IF(_xlfn.XLOOKUP(AE$1,Attendance_sorted!$B230:$CW230,Attendance_sorted!$B230:$CW230,"nn")&lt;&gt;"nn","•",""),"")</f>
        <v/>
      </c>
      <c r="AF231" s="1" t="str">
        <f ca="1">IF(($A231&lt;&gt;"")*(AF$1&lt;&gt;""),IF(_xlfn.XLOOKUP(AF$1,Attendance_sorted!$B230:$CW230,Attendance_sorted!$B230:$CW230,"nn")&lt;&gt;"nn","•",""),"")</f>
        <v/>
      </c>
      <c r="AG231" s="1" t="str">
        <f ca="1">IF(($A231&lt;&gt;"")*(AG$1&lt;&gt;""),IF(_xlfn.XLOOKUP(AG$1,Attendance_sorted!$B230:$CW230,Attendance_sorted!$B230:$CW230,"nn")&lt;&gt;"nn","•",""),"")</f>
        <v/>
      </c>
      <c r="AH231" s="1" t="str">
        <f ca="1">IF(($A231&lt;&gt;"")*(AH$1&lt;&gt;""),IF(_xlfn.XLOOKUP(AH$1,Attendance_sorted!$B230:$CW230,Attendance_sorted!$B230:$CW230,"nn")&lt;&gt;"nn","•",""),"")</f>
        <v/>
      </c>
      <c r="AI231" s="1" t="str">
        <f ca="1">IF(($A231&lt;&gt;"")*(AI$1&lt;&gt;""),IF(_xlfn.XLOOKUP(AI$1,Attendance_sorted!$B230:$CW230,Attendance_sorted!$B230:$CW230,"nn")&lt;&gt;"nn","•",""),"")</f>
        <v/>
      </c>
      <c r="AJ231" s="1" t="str">
        <f ca="1">IF(($A231&lt;&gt;"")*(AJ$1&lt;&gt;""),IF(_xlfn.XLOOKUP(AJ$1,Attendance_sorted!$B230:$CW230,Attendance_sorted!$B230:$CW230,"nn")&lt;&gt;"nn","•",""),"")</f>
        <v/>
      </c>
      <c r="AK231" s="1" t="str">
        <f ca="1">IF(($A231&lt;&gt;"")*(AK$1&lt;&gt;""),IF(_xlfn.XLOOKUP(AK$1,Attendance_sorted!$B230:$CW230,Attendance_sorted!$B230:$CW230,"nn")&lt;&gt;"nn","•",""),"")</f>
        <v/>
      </c>
      <c r="AL231" s="1" t="str">
        <f ca="1">IF(($A231&lt;&gt;"")*(AL$1&lt;&gt;""),IF(_xlfn.XLOOKUP(AL$1,Attendance_sorted!$B230:$CW230,Attendance_sorted!$B230:$CW230,"nn")&lt;&gt;"nn","•",""),"")</f>
        <v/>
      </c>
      <c r="AM231" s="1" t="str">
        <f ca="1">IF(($A231&lt;&gt;"")*(AM$1&lt;&gt;""),IF(_xlfn.XLOOKUP(AM$1,Attendance_sorted!$B230:$CW230,Attendance_sorted!$B230:$CW230,"nn")&lt;&gt;"nn","•",""),"")</f>
        <v/>
      </c>
      <c r="AN231" s="1" t="str">
        <f ca="1">IF(($A231&lt;&gt;"")*(AN$1&lt;&gt;""),IF(_xlfn.XLOOKUP(AN$1,Attendance_sorted!$B230:$CW230,Attendance_sorted!$B230:$CW230,"nn")&lt;&gt;"nn","•",""),"")</f>
        <v/>
      </c>
      <c r="AO231" s="1" t="str">
        <f ca="1">IF(($A231&lt;&gt;"")*(AO$1&lt;&gt;""),IF(_xlfn.XLOOKUP(AO$1,Attendance_sorted!$B230:$CW230,Attendance_sorted!$B230:$CW230,"nn")&lt;&gt;"nn","•",""),"")</f>
        <v/>
      </c>
      <c r="AP231" s="1" t="str">
        <f ca="1">IF(($A231&lt;&gt;"")*(AP$1&lt;&gt;""),IF(_xlfn.XLOOKUP(AP$1,Attendance_sorted!$B230:$CW230,Attendance_sorted!$B230:$CW230,"nn")&lt;&gt;"nn","•",""),"")</f>
        <v/>
      </c>
      <c r="AQ231" s="1" t="str">
        <f ca="1">IF(($A231&lt;&gt;"")*(AQ$1&lt;&gt;""),IF(_xlfn.XLOOKUP(AQ$1,Attendance_sorted!$B230:$CW230,Attendance_sorted!$B230:$CW230,"nn")&lt;&gt;"nn","•",""),"")</f>
        <v/>
      </c>
      <c r="AR231" s="1" t="str">
        <f ca="1">IF(($A231&lt;&gt;"")*(AR$1&lt;&gt;""),IF(_xlfn.XLOOKUP(AR$1,Attendance_sorted!$B230:$CW230,Attendance_sorted!$B230:$CW230,"nn")&lt;&gt;"nn","•",""),"")</f>
        <v/>
      </c>
      <c r="AS231" s="1" t="str">
        <f ca="1">IF(($A231&lt;&gt;"")*(AS$1&lt;&gt;""),IF(_xlfn.XLOOKUP(AS$1,Attendance_sorted!$B230:$CW230,Attendance_sorted!$B230:$CW230,"nn")&lt;&gt;"nn","•",""),"")</f>
        <v/>
      </c>
      <c r="AT231" s="1" t="str">
        <f ca="1">IF(($A231&lt;&gt;"")*(AT$1&lt;&gt;""),IF(_xlfn.XLOOKUP(AT$1,Attendance_sorted!$B230:$CW230,Attendance_sorted!$B230:$CW230,"nn")&lt;&gt;"nn","•",""),"")</f>
        <v/>
      </c>
      <c r="AU231" s="1" t="str">
        <f ca="1">IF(($A231&lt;&gt;"")*(AU$1&lt;&gt;""),IF(_xlfn.XLOOKUP(AU$1,Attendance_sorted!$B230:$CW230,Attendance_sorted!$B230:$CW230,"nn")&lt;&gt;"nn","•",""),"")</f>
        <v/>
      </c>
      <c r="AV231" s="1" t="str">
        <f ca="1">IF(($A231&lt;&gt;"")*(AV$1&lt;&gt;""),IF(_xlfn.XLOOKUP(AV$1,Attendance_sorted!$B230:$CW230,Attendance_sorted!$B230:$CW230,"nn")&lt;&gt;"nn","•",""),"")</f>
        <v/>
      </c>
      <c r="AW231" s="1" t="str">
        <f ca="1">IF(($A231&lt;&gt;"")*(AW$1&lt;&gt;""),IF(_xlfn.XLOOKUP(AW$1,Attendance_sorted!$B230:$CW230,Attendance_sorted!$B230:$CW230,"nn")&lt;&gt;"nn","•",""),"")</f>
        <v/>
      </c>
      <c r="AX231" s="1" t="str">
        <f ca="1">IF(($A231&lt;&gt;"")*(AX$1&lt;&gt;""),IF(_xlfn.XLOOKUP(AX$1,Attendance_sorted!$B230:$CW230,Attendance_sorted!$B230:$CW230,"nn")&lt;&gt;"nn","•",""),"")</f>
        <v/>
      </c>
      <c r="AY231" s="1" t="str">
        <f ca="1">IF(($A231&lt;&gt;"")*(AY$1&lt;&gt;""),IF(_xlfn.XLOOKUP(AY$1,Attendance_sorted!$B230:$CW230,Attendance_sorted!$B230:$CW230,"nn")&lt;&gt;"nn","•",""),"")</f>
        <v/>
      </c>
      <c r="AZ231" s="1" t="str">
        <f ca="1">IF(($A231&lt;&gt;"")*(AZ$1&lt;&gt;""),IF(_xlfn.XLOOKUP(AZ$1,Attendance_sorted!$B230:$CW230,Attendance_sorted!$B230:$CW230,"nn")&lt;&gt;"nn","•",""),"")</f>
        <v/>
      </c>
      <c r="BA231" s="1" t="str">
        <f ca="1">IF(($A231&lt;&gt;"")*(BA$1&lt;&gt;""),IF(_xlfn.XLOOKUP(BA$1,Attendance_sorted!$B230:$CW230,Attendance_sorted!$B230:$CW230,"nn")&lt;&gt;"nn","•",""),"")</f>
        <v/>
      </c>
      <c r="BB231" s="1" t="str">
        <f ca="1">IF(($A231&lt;&gt;"")*(BB$1&lt;&gt;""),IF(_xlfn.XLOOKUP(BB$1,Attendance_sorted!$B230:$CW230,Attendance_sorted!$B230:$CW230,"nn")&lt;&gt;"nn","•",""),"")</f>
        <v/>
      </c>
      <c r="BC231" s="1" t="str">
        <f ca="1">IF(($A231&lt;&gt;"")*(BC$1&lt;&gt;""),IF(_xlfn.XLOOKUP(BC$1,Attendance_sorted!$B230:$CW230,Attendance_sorted!$B230:$CW230,"nn")&lt;&gt;"nn","•",""),"")</f>
        <v/>
      </c>
      <c r="BD231" s="1" t="str">
        <f ca="1">IF(($A231&lt;&gt;"")*(BD$1&lt;&gt;""),IF(_xlfn.XLOOKUP(BD$1,Attendance_sorted!$B230:$CW230,Attendance_sorted!$B230:$CW230,"nn")&lt;&gt;"nn","•",""),"")</f>
        <v/>
      </c>
      <c r="BE231" s="1" t="str">
        <f ca="1">IF(($A231&lt;&gt;"")*(BE$1&lt;&gt;""),IF(_xlfn.XLOOKUP(BE$1,Attendance_sorted!$B230:$CW230,Attendance_sorted!$B230:$CW230,"nn")&lt;&gt;"nn","•",""),"")</f>
        <v/>
      </c>
      <c r="BF231" s="1" t="str">
        <f ca="1">IF(($A231&lt;&gt;"")*(BF$1&lt;&gt;""),IF(_xlfn.XLOOKUP(BF$1,Attendance_sorted!$B230:$CW230,Attendance_sorted!$B230:$CW230,"nn")&lt;&gt;"nn","•",""),"")</f>
        <v/>
      </c>
      <c r="BG231" s="1" t="str">
        <f ca="1">IF(($A231&lt;&gt;"")*(BG$1&lt;&gt;""),IF(_xlfn.XLOOKUP(BG$1,Attendance_sorted!$B230:$CW230,Attendance_sorted!$B230:$CW230,"nn")&lt;&gt;"nn","•",""),"")</f>
        <v/>
      </c>
      <c r="BH231" s="1" t="str">
        <f ca="1">IF(($A231&lt;&gt;"")*(BH$1&lt;&gt;""),IF(_xlfn.XLOOKUP(BH$1,Attendance_sorted!$B230:$CW230,Attendance_sorted!$B230:$CW230,"nn")&lt;&gt;"nn","•",""),"")</f>
        <v/>
      </c>
      <c r="BI231" s="1" t="str">
        <f ca="1">IF(($A231&lt;&gt;"")*(BI$1&lt;&gt;""),IF(_xlfn.XLOOKUP(BI$1,Attendance_sorted!$B230:$CW230,Attendance_sorted!$B230:$CW230,"nn")&lt;&gt;"nn","•",""),"")</f>
        <v/>
      </c>
      <c r="BJ231" s="1" t="str">
        <f ca="1">IF(($A231&lt;&gt;"")*(BJ$1&lt;&gt;""),IF(_xlfn.XLOOKUP(BJ$1,Attendance_sorted!$B230:$CW230,Attendance_sorted!$B230:$CW230,"nn")&lt;&gt;"nn","•",""),"")</f>
        <v/>
      </c>
      <c r="BK231" s="1" t="str">
        <f ca="1">IF(($A231&lt;&gt;"")*(BK$1&lt;&gt;""),IF(_xlfn.XLOOKUP(BK$1,Attendance_sorted!$B230:$CW230,Attendance_sorted!$B230:$CW230,"nn")&lt;&gt;"nn","•",""),"")</f>
        <v/>
      </c>
      <c r="BL231" s="1" t="str">
        <f ca="1">IF(($A231&lt;&gt;"")*(BL$1&lt;&gt;""),IF(_xlfn.XLOOKUP(BL$1,Attendance_sorted!$B230:$CW230,Attendance_sorted!$B230:$CW230,"nn")&lt;&gt;"nn","•",""),"")</f>
        <v/>
      </c>
      <c r="BM231" s="1" t="str">
        <f ca="1">IF(($A231&lt;&gt;"")*(BM$1&lt;&gt;""),IF(_xlfn.XLOOKUP(BM$1,Attendance_sorted!$B230:$CW230,Attendance_sorted!$B230:$CW230,"nn")&lt;&gt;"nn","•",""),"")</f>
        <v/>
      </c>
      <c r="BN231" s="1" t="str">
        <f ca="1">IF(($A231&lt;&gt;"")*(BN$1&lt;&gt;""),IF(_xlfn.XLOOKUP(BN$1,Attendance_sorted!$B230:$CW230,Attendance_sorted!$B230:$CW230,"nn")&lt;&gt;"nn","•",""),"")</f>
        <v/>
      </c>
      <c r="BO231" s="1" t="str">
        <f ca="1">IF(($A231&lt;&gt;"")*(BO$1&lt;&gt;""),IF(_xlfn.XLOOKUP(BO$1,Attendance_sorted!$B230:$CW230,Attendance_sorted!$B230:$CW230,"nn")&lt;&gt;"nn","•",""),"")</f>
        <v/>
      </c>
      <c r="BP231" s="1" t="str">
        <f ca="1">IF(($A231&lt;&gt;"")*(BP$1&lt;&gt;""),IF(_xlfn.XLOOKUP(BP$1,Attendance_sorted!$B230:$CW230,Attendance_sorted!$B230:$CW230,"nn")&lt;&gt;"nn","•",""),"")</f>
        <v/>
      </c>
      <c r="BQ231" s="1" t="str">
        <f ca="1">IF(($A231&lt;&gt;"")*(BQ$1&lt;&gt;""),IF(_xlfn.XLOOKUP(BQ$1,Attendance_sorted!$B230:$CW230,Attendance_sorted!$B230:$CW230,"nn")&lt;&gt;"nn","•",""),"")</f>
        <v/>
      </c>
      <c r="BR231" s="1" t="str">
        <f ca="1">IF(($A231&lt;&gt;"")*(BR$1&lt;&gt;""),IF(_xlfn.XLOOKUP(BR$1,Attendance_sorted!$B230:$CW230,Attendance_sorted!$B230:$CW230,"nn")&lt;&gt;"nn","•",""),"")</f>
        <v/>
      </c>
      <c r="BS231" s="1" t="str">
        <f ca="1">IF(($A231&lt;&gt;"")*(BS$1&lt;&gt;""),IF(_xlfn.XLOOKUP(BS$1,Attendance_sorted!$B230:$CW230,Attendance_sorted!$B230:$CW230,"nn")&lt;&gt;"nn","•",""),"")</f>
        <v/>
      </c>
      <c r="BT231" s="1" t="str">
        <f ca="1">IF(($A231&lt;&gt;"")*(BT$1&lt;&gt;""),IF(_xlfn.XLOOKUP(BT$1,Attendance_sorted!$B230:$CW230,Attendance_sorted!$B230:$CW230,"nn")&lt;&gt;"nn","•",""),"")</f>
        <v/>
      </c>
      <c r="BU231" s="1" t="str">
        <f ca="1">IF(($A231&lt;&gt;"")*(BU$1&lt;&gt;""),IF(_xlfn.XLOOKUP(BU$1,Attendance_sorted!$B230:$CW230,Attendance_sorted!$B230:$CW230,"nn")&lt;&gt;"nn","•",""),"")</f>
        <v/>
      </c>
      <c r="BV231" s="1" t="str">
        <f ca="1">IF(($A231&lt;&gt;"")*(BV$1&lt;&gt;""),IF(_xlfn.XLOOKUP(BV$1,Attendance_sorted!$B230:$CW230,Attendance_sorted!$B230:$CW230,"nn")&lt;&gt;"nn","•",""),"")</f>
        <v/>
      </c>
      <c r="BW231" s="1" t="str">
        <f ca="1">IF(($A231&lt;&gt;"")*(BW$1&lt;&gt;""),IF(_xlfn.XLOOKUP(BW$1,Attendance_sorted!$B230:$CW230,Attendance_sorted!$B230:$CW230,"nn")&lt;&gt;"nn","•",""),"")</f>
        <v/>
      </c>
      <c r="BX231" s="1" t="str">
        <f ca="1">IF(($A231&lt;&gt;"")*(BX$1&lt;&gt;""),IF(_xlfn.XLOOKUP(BX$1,Attendance_sorted!$B230:$CW230,Attendance_sorted!$B230:$CW230,"nn")&lt;&gt;"nn","•",""),"")</f>
        <v/>
      </c>
      <c r="BY231" s="1" t="str">
        <f ca="1">IF(($A231&lt;&gt;"")*(BY$1&lt;&gt;""),IF(_xlfn.XLOOKUP(BY$1,Attendance_sorted!$B230:$CW230,Attendance_sorted!$B230:$CW230,"nn")&lt;&gt;"nn","•",""),"")</f>
        <v/>
      </c>
      <c r="BZ231" s="1" t="str">
        <f ca="1">IF(($A231&lt;&gt;"")*(BZ$1&lt;&gt;""),IF(_xlfn.XLOOKUP(BZ$1,Attendance_sorted!$B230:$CW230,Attendance_sorted!$B230:$CW230,"nn")&lt;&gt;"nn","•",""),"")</f>
        <v/>
      </c>
      <c r="CA231" s="1" t="str">
        <f ca="1">IF(($A231&lt;&gt;"")*(CA$1&lt;&gt;""),IF(_xlfn.XLOOKUP(CA$1,Attendance_sorted!$B230:$CW230,Attendance_sorted!$B230:$CW230,"nn")&lt;&gt;"nn","•",""),"")</f>
        <v/>
      </c>
      <c r="CB231" s="1" t="str">
        <f ca="1">IF(($A231&lt;&gt;"")*(CB$1&lt;&gt;""),IF(_xlfn.XLOOKUP(CB$1,Attendance_sorted!$B230:$CW230,Attendance_sorted!$B230:$CW230,"nn")&lt;&gt;"nn","•",""),"")</f>
        <v/>
      </c>
      <c r="CC231" s="1" t="str">
        <f ca="1">IF(($A231&lt;&gt;"")*(CC$1&lt;&gt;""),IF(_xlfn.XLOOKUP(CC$1,Attendance_sorted!$B230:$CW230,Attendance_sorted!$B230:$CW230,"nn")&lt;&gt;"nn","•",""),"")</f>
        <v/>
      </c>
      <c r="CD231" s="1" t="str">
        <f ca="1">IF(($A231&lt;&gt;"")*(CD$1&lt;&gt;""),IF(_xlfn.XLOOKUP(CD$1,Attendance_sorted!$B230:$CW230,Attendance_sorted!$B230:$CW230,"nn")&lt;&gt;"nn","•",""),"")</f>
        <v/>
      </c>
      <c r="CE231" s="1" t="str">
        <f ca="1">IF(($A231&lt;&gt;"")*(CE$1&lt;&gt;""),IF(_xlfn.XLOOKUP(CE$1,Attendance_sorted!$B230:$CW230,Attendance_sorted!$B230:$CW230,"nn")&lt;&gt;"nn","•",""),"")</f>
        <v/>
      </c>
      <c r="CF231" s="1" t="str">
        <f ca="1">IF(($A231&lt;&gt;"")*(CF$1&lt;&gt;""),IF(_xlfn.XLOOKUP(CF$1,Attendance_sorted!$B230:$CW230,Attendance_sorted!$B230:$CW230,"nn")&lt;&gt;"nn","•",""),"")</f>
        <v/>
      </c>
      <c r="CG231" s="1" t="str">
        <f ca="1">IF(($A231&lt;&gt;"")*(CG$1&lt;&gt;""),IF(_xlfn.XLOOKUP(CG$1,Attendance_sorted!$B230:$CW230,Attendance_sorted!$B230:$CW230,"nn")&lt;&gt;"nn","•",""),"")</f>
        <v/>
      </c>
      <c r="CH231" s="1" t="str">
        <f ca="1">IF(($A231&lt;&gt;"")*(CH$1&lt;&gt;""),IF(_xlfn.XLOOKUP(CH$1,Attendance_sorted!$B230:$CW230,Attendance_sorted!$B230:$CW230,"nn")&lt;&gt;"nn","•",""),"")</f>
        <v/>
      </c>
      <c r="CI231" s="1" t="str">
        <f ca="1">IF(($A231&lt;&gt;"")*(CI$1&lt;&gt;""),IF(_xlfn.XLOOKUP(CI$1,Attendance_sorted!$B230:$CW230,Attendance_sorted!$B230:$CW230,"nn")&lt;&gt;"nn","•",""),"")</f>
        <v/>
      </c>
      <c r="CJ231" s="1" t="str">
        <f ca="1">IF(($A231&lt;&gt;"")*(CJ$1&lt;&gt;""),IF(_xlfn.XLOOKUP(CJ$1,Attendance_sorted!$B230:$CW230,Attendance_sorted!$B230:$CW230,"nn")&lt;&gt;"nn","•",""),"")</f>
        <v/>
      </c>
      <c r="CK231" s="1" t="str">
        <f ca="1">IF(($A231&lt;&gt;"")*(CK$1&lt;&gt;""),IF(_xlfn.XLOOKUP(CK$1,Attendance_sorted!$B230:$CW230,Attendance_sorted!$B230:$CW230,"nn")&lt;&gt;"nn","•",""),"")</f>
        <v/>
      </c>
      <c r="CL231" s="1" t="str">
        <f ca="1">IF(($A231&lt;&gt;"")*(CL$1&lt;&gt;""),IF(_xlfn.XLOOKUP(CL$1,Attendance_sorted!$B230:$CW230,Attendance_sorted!$B230:$CW230,"nn")&lt;&gt;"nn","•",""),"")</f>
        <v/>
      </c>
      <c r="CM231" s="1" t="str">
        <f ca="1">IF(($A231&lt;&gt;"")*(CM$1&lt;&gt;""),IF(_xlfn.XLOOKUP(CM$1,Attendance_sorted!$B230:$CW230,Attendance_sorted!$B230:$CW230,"nn")&lt;&gt;"nn","•",""),"")</f>
        <v/>
      </c>
      <c r="CN231" s="1" t="str">
        <f ca="1">IF(($A231&lt;&gt;"")*(CN$1&lt;&gt;""),IF(_xlfn.XLOOKUP(CN$1,Attendance_sorted!$B230:$CW230,Attendance_sorted!$B230:$CW230,"nn")&lt;&gt;"nn","•",""),"")</f>
        <v/>
      </c>
      <c r="CO231" s="1" t="str">
        <f ca="1">IF(($A231&lt;&gt;"")*(CO$1&lt;&gt;""),IF(_xlfn.XLOOKUP(CO$1,Attendance_sorted!$B230:$CW230,Attendance_sorted!$B230:$CW230,"nn")&lt;&gt;"nn","•",""),"")</f>
        <v/>
      </c>
      <c r="CP231" s="1" t="str">
        <f ca="1">IF(($A231&lt;&gt;"")*(CP$1&lt;&gt;""),IF(_xlfn.XLOOKUP(CP$1,Attendance_sorted!$B230:$CW230,Attendance_sorted!$B230:$CW230,"nn")&lt;&gt;"nn","•",""),"")</f>
        <v/>
      </c>
      <c r="CQ231" s="1" t="str">
        <f ca="1">IF(($A231&lt;&gt;"")*(CQ$1&lt;&gt;""),IF(_xlfn.XLOOKUP(CQ$1,Attendance_sorted!$B230:$CW230,Attendance_sorted!$B230:$CW230,"nn")&lt;&gt;"nn","•",""),"")</f>
        <v/>
      </c>
      <c r="CR231" s="1" t="str">
        <f ca="1">IF(($A231&lt;&gt;"")*(CR$1&lt;&gt;""),IF(_xlfn.XLOOKUP(CR$1,Attendance_sorted!$B230:$CW230,Attendance_sorted!$B230:$CW230,"nn")&lt;&gt;"nn","•",""),"")</f>
        <v/>
      </c>
      <c r="CS231" s="1" t="str">
        <f ca="1">IF(($A231&lt;&gt;"")*(CS$1&lt;&gt;""),IF(_xlfn.XLOOKUP(CS$1,Attendance_sorted!$B230:$CW230,Attendance_sorted!$B230:$CW230,"nn")&lt;&gt;"nn","•",""),"")</f>
        <v/>
      </c>
      <c r="CT231" s="1" t="str">
        <f ca="1">IF(($A231&lt;&gt;"")*(CT$1&lt;&gt;""),IF(_xlfn.XLOOKUP(CT$1,Attendance_sorted!$B230:$CW230,Attendance_sorted!$B230:$CW230,"nn")&lt;&gt;"nn","•",""),"")</f>
        <v/>
      </c>
      <c r="CU231" s="1" t="str">
        <f ca="1">IF(($A231&lt;&gt;"")*(CU$1&lt;&gt;""),IF(_xlfn.XLOOKUP(CU$1,Attendance_sorted!$B230:$CW230,Attendance_sorted!$B230:$CW230,"nn")&lt;&gt;"nn","•",""),"")</f>
        <v/>
      </c>
      <c r="CV231" s="1" t="str">
        <f ca="1">IF(($A231&lt;&gt;"")*(CV$1&lt;&gt;""),IF(_xlfn.XLOOKUP(CV$1,Attendance_sorted!$B230:$CW230,Attendance_sorted!$B230:$CW230,"nn")&lt;&gt;"nn","•",""),"")</f>
        <v/>
      </c>
      <c r="CW231" s="1" t="str">
        <f ca="1">IF(($A231&lt;&gt;"")*(CW$1&lt;&gt;""),IF(_xlfn.XLOOKUP(CW$1,Attendance_sorted!$B230:$CW230,Attendance_sorted!$B230:$CW230,"nn")&lt;&gt;"nn","•",""),"")</f>
        <v/>
      </c>
    </row>
    <row r="232" spans="1:101">
      <c r="A232" s="1">
        <v>829</v>
      </c>
      <c r="B232" s="1" t="str">
        <f ca="1">IF(($A232&lt;&gt;"")*(B$1&lt;&gt;""),IF(_xlfn.XLOOKUP(B$1,Attendance_sorted!$B231:$CW231,Attendance_sorted!$B231:$CW231,"nn")&lt;&gt;"nn","•",""),"")</f>
        <v/>
      </c>
      <c r="C232" s="1" t="str">
        <f ca="1">IF(($A232&lt;&gt;"")*(C$1&lt;&gt;""),IF(_xlfn.XLOOKUP(C$1,Attendance_sorted!$B231:$CW231,Attendance_sorted!$B231:$CW231,"nn")&lt;&gt;"nn","•",""),"")</f>
        <v/>
      </c>
      <c r="D232" s="1" t="str">
        <f ca="1">IF(($A232&lt;&gt;"")*(D$1&lt;&gt;""),IF(_xlfn.XLOOKUP(D$1,Attendance_sorted!$B231:$CW231,Attendance_sorted!$B231:$CW231,"nn")&lt;&gt;"nn","•",""),"")</f>
        <v/>
      </c>
      <c r="E232" s="1" t="str">
        <f ca="1">IF(($A232&lt;&gt;"")*(E$1&lt;&gt;""),IF(_xlfn.XLOOKUP(E$1,Attendance_sorted!$B231:$CW231,Attendance_sorted!$B231:$CW231,"nn")&lt;&gt;"nn","•",""),"")</f>
        <v/>
      </c>
      <c r="F232" s="1" t="str">
        <f ca="1">IF(($A232&lt;&gt;"")*(F$1&lt;&gt;""),IF(_xlfn.XLOOKUP(F$1,Attendance_sorted!$B231:$CW231,Attendance_sorted!$B231:$CW231,"nn")&lt;&gt;"nn","•",""),"")</f>
        <v/>
      </c>
      <c r="G232" s="1" t="str">
        <f ca="1">IF(($A232&lt;&gt;"")*(G$1&lt;&gt;""),IF(_xlfn.XLOOKUP(G$1,Attendance_sorted!$B231:$CW231,Attendance_sorted!$B231:$CW231,"nn")&lt;&gt;"nn","•",""),"")</f>
        <v/>
      </c>
      <c r="H232" s="1" t="str">
        <f ca="1">IF(($A232&lt;&gt;"")*(H$1&lt;&gt;""),IF(_xlfn.XLOOKUP(H$1,Attendance_sorted!$B231:$CW231,Attendance_sorted!$B231:$CW231,"nn")&lt;&gt;"nn","•",""),"")</f>
        <v/>
      </c>
      <c r="I232" s="1" t="str">
        <f ca="1">IF(($A232&lt;&gt;"")*(I$1&lt;&gt;""),IF(_xlfn.XLOOKUP(I$1,Attendance_sorted!$B231:$CW231,Attendance_sorted!$B231:$CW231,"nn")&lt;&gt;"nn","•",""),"")</f>
        <v/>
      </c>
      <c r="J232" s="1" t="str">
        <f ca="1">IF(($A232&lt;&gt;"")*(J$1&lt;&gt;""),IF(_xlfn.XLOOKUP(J$1,Attendance_sorted!$B231:$CW231,Attendance_sorted!$B231:$CW231,"nn")&lt;&gt;"nn","•",""),"")</f>
        <v/>
      </c>
      <c r="K232" s="1" t="str">
        <f ca="1">IF(($A232&lt;&gt;"")*(K$1&lt;&gt;""),IF(_xlfn.XLOOKUP(K$1,Attendance_sorted!$B231:$CW231,Attendance_sorted!$B231:$CW231,"nn")&lt;&gt;"nn","•",""),"")</f>
        <v/>
      </c>
      <c r="L232" s="1" t="str">
        <f ca="1">IF(($A232&lt;&gt;"")*(L$1&lt;&gt;""),IF(_xlfn.XLOOKUP(L$1,Attendance_sorted!$B231:$CW231,Attendance_sorted!$B231:$CW231,"nn")&lt;&gt;"nn","•",""),"")</f>
        <v/>
      </c>
      <c r="M232" s="1" t="str">
        <f ca="1">IF(($A232&lt;&gt;"")*(M$1&lt;&gt;""),IF(_xlfn.XLOOKUP(M$1,Attendance_sorted!$B231:$CW231,Attendance_sorted!$B231:$CW231,"nn")&lt;&gt;"nn","•",""),"")</f>
        <v/>
      </c>
      <c r="N232" s="1" t="str">
        <f ca="1">IF(($A232&lt;&gt;"")*(N$1&lt;&gt;""),IF(_xlfn.XLOOKUP(N$1,Attendance_sorted!$B231:$CW231,Attendance_sorted!$B231:$CW231,"nn")&lt;&gt;"nn","•",""),"")</f>
        <v/>
      </c>
      <c r="O232" s="1" t="str">
        <f ca="1">IF(($A232&lt;&gt;"")*(O$1&lt;&gt;""),IF(_xlfn.XLOOKUP(O$1,Attendance_sorted!$B231:$CW231,Attendance_sorted!$B231:$CW231,"nn")&lt;&gt;"nn","•",""),"")</f>
        <v/>
      </c>
      <c r="P232" s="1" t="str">
        <f ca="1">IF(($A232&lt;&gt;"")*(P$1&lt;&gt;""),IF(_xlfn.XLOOKUP(P$1,Attendance_sorted!$B231:$CW231,Attendance_sorted!$B231:$CW231,"nn")&lt;&gt;"nn","•",""),"")</f>
        <v/>
      </c>
      <c r="Q232" s="1" t="str">
        <f ca="1">IF(($A232&lt;&gt;"")*(Q$1&lt;&gt;""),IF(_xlfn.XLOOKUP(Q$1,Attendance_sorted!$B231:$CW231,Attendance_sorted!$B231:$CW231,"nn")&lt;&gt;"nn","•",""),"")</f>
        <v/>
      </c>
      <c r="R232" s="1" t="str">
        <f ca="1">IF(($A232&lt;&gt;"")*(R$1&lt;&gt;""),IF(_xlfn.XLOOKUP(R$1,Attendance_sorted!$B231:$CW231,Attendance_sorted!$B231:$CW231,"nn")&lt;&gt;"nn","•",""),"")</f>
        <v/>
      </c>
      <c r="S232" s="1" t="str">
        <f ca="1">IF(($A232&lt;&gt;"")*(S$1&lt;&gt;""),IF(_xlfn.XLOOKUP(S$1,Attendance_sorted!$B231:$CW231,Attendance_sorted!$B231:$CW231,"nn")&lt;&gt;"nn","•",""),"")</f>
        <v/>
      </c>
      <c r="T232" s="1" t="str">
        <f ca="1">IF(($A232&lt;&gt;"")*(T$1&lt;&gt;""),IF(_xlfn.XLOOKUP(T$1,Attendance_sorted!$B231:$CW231,Attendance_sorted!$B231:$CW231,"nn")&lt;&gt;"nn","•",""),"")</f>
        <v/>
      </c>
      <c r="U232" s="1" t="str">
        <f ca="1">IF(($A232&lt;&gt;"")*(U$1&lt;&gt;""),IF(_xlfn.XLOOKUP(U$1,Attendance_sorted!$B231:$CW231,Attendance_sorted!$B231:$CW231,"nn")&lt;&gt;"nn","•",""),"")</f>
        <v/>
      </c>
      <c r="V232" s="1" t="str">
        <f ca="1">IF(($A232&lt;&gt;"")*(V$1&lt;&gt;""),IF(_xlfn.XLOOKUP(V$1,Attendance_sorted!$B231:$CW231,Attendance_sorted!$B231:$CW231,"nn")&lt;&gt;"nn","•",""),"")</f>
        <v/>
      </c>
      <c r="W232" s="1" t="str">
        <f ca="1">IF(($A232&lt;&gt;"")*(W$1&lt;&gt;""),IF(_xlfn.XLOOKUP(W$1,Attendance_sorted!$B231:$CW231,Attendance_sorted!$B231:$CW231,"nn")&lt;&gt;"nn","•",""),"")</f>
        <v/>
      </c>
      <c r="X232" s="1" t="str">
        <f ca="1">IF(($A232&lt;&gt;"")*(X$1&lt;&gt;""),IF(_xlfn.XLOOKUP(X$1,Attendance_sorted!$B231:$CW231,Attendance_sorted!$B231:$CW231,"nn")&lt;&gt;"nn","•",""),"")</f>
        <v/>
      </c>
      <c r="Y232" s="1" t="str">
        <f ca="1">IF(($A232&lt;&gt;"")*(Y$1&lt;&gt;""),IF(_xlfn.XLOOKUP(Y$1,Attendance_sorted!$B231:$CW231,Attendance_sorted!$B231:$CW231,"nn")&lt;&gt;"nn","•",""),"")</f>
        <v/>
      </c>
      <c r="Z232" s="1" t="str">
        <f ca="1">IF(($A232&lt;&gt;"")*(Z$1&lt;&gt;""),IF(_xlfn.XLOOKUP(Z$1,Attendance_sorted!$B231:$CW231,Attendance_sorted!$B231:$CW231,"nn")&lt;&gt;"nn","•",""),"")</f>
        <v/>
      </c>
      <c r="AA232" s="1" t="str">
        <f ca="1">IF(($A232&lt;&gt;"")*(AA$1&lt;&gt;""),IF(_xlfn.XLOOKUP(AA$1,Attendance_sorted!$B231:$CW231,Attendance_sorted!$B231:$CW231,"nn")&lt;&gt;"nn","•",""),"")</f>
        <v/>
      </c>
      <c r="AB232" s="1" t="str">
        <f ca="1">IF(($A232&lt;&gt;"")*(AB$1&lt;&gt;""),IF(_xlfn.XLOOKUP(AB$1,Attendance_sorted!$B231:$CW231,Attendance_sorted!$B231:$CW231,"nn")&lt;&gt;"nn","•",""),"")</f>
        <v/>
      </c>
      <c r="AC232" s="1" t="str">
        <f ca="1">IF(($A232&lt;&gt;"")*(AC$1&lt;&gt;""),IF(_xlfn.XLOOKUP(AC$1,Attendance_sorted!$B231:$CW231,Attendance_sorted!$B231:$CW231,"nn")&lt;&gt;"nn","•",""),"")</f>
        <v/>
      </c>
      <c r="AD232" s="1" t="str">
        <f ca="1">IF(($A232&lt;&gt;"")*(AD$1&lt;&gt;""),IF(_xlfn.XLOOKUP(AD$1,Attendance_sorted!$B231:$CW231,Attendance_sorted!$B231:$CW231,"nn")&lt;&gt;"nn","•",""),"")</f>
        <v/>
      </c>
      <c r="AE232" s="1" t="str">
        <f ca="1">IF(($A232&lt;&gt;"")*(AE$1&lt;&gt;""),IF(_xlfn.XLOOKUP(AE$1,Attendance_sorted!$B231:$CW231,Attendance_sorted!$B231:$CW231,"nn")&lt;&gt;"nn","•",""),"")</f>
        <v/>
      </c>
      <c r="AF232" s="1" t="str">
        <f ca="1">IF(($A232&lt;&gt;"")*(AF$1&lt;&gt;""),IF(_xlfn.XLOOKUP(AF$1,Attendance_sorted!$B231:$CW231,Attendance_sorted!$B231:$CW231,"nn")&lt;&gt;"nn","•",""),"")</f>
        <v/>
      </c>
      <c r="AG232" s="1" t="str">
        <f ca="1">IF(($A232&lt;&gt;"")*(AG$1&lt;&gt;""),IF(_xlfn.XLOOKUP(AG$1,Attendance_sorted!$B231:$CW231,Attendance_sorted!$B231:$CW231,"nn")&lt;&gt;"nn","•",""),"")</f>
        <v/>
      </c>
      <c r="AH232" s="1" t="str">
        <f ca="1">IF(($A232&lt;&gt;"")*(AH$1&lt;&gt;""),IF(_xlfn.XLOOKUP(AH$1,Attendance_sorted!$B231:$CW231,Attendance_sorted!$B231:$CW231,"nn")&lt;&gt;"nn","•",""),"")</f>
        <v/>
      </c>
      <c r="AI232" s="1" t="str">
        <f ca="1">IF(($A232&lt;&gt;"")*(AI$1&lt;&gt;""),IF(_xlfn.XLOOKUP(AI$1,Attendance_sorted!$B231:$CW231,Attendance_sorted!$B231:$CW231,"nn")&lt;&gt;"nn","•",""),"")</f>
        <v/>
      </c>
      <c r="AJ232" s="1" t="str">
        <f ca="1">IF(($A232&lt;&gt;"")*(AJ$1&lt;&gt;""),IF(_xlfn.XLOOKUP(AJ$1,Attendance_sorted!$B231:$CW231,Attendance_sorted!$B231:$CW231,"nn")&lt;&gt;"nn","•",""),"")</f>
        <v/>
      </c>
      <c r="AK232" s="1" t="str">
        <f ca="1">IF(($A232&lt;&gt;"")*(AK$1&lt;&gt;""),IF(_xlfn.XLOOKUP(AK$1,Attendance_sorted!$B231:$CW231,Attendance_sorted!$B231:$CW231,"nn")&lt;&gt;"nn","•",""),"")</f>
        <v/>
      </c>
      <c r="AL232" s="1" t="str">
        <f ca="1">IF(($A232&lt;&gt;"")*(AL$1&lt;&gt;""),IF(_xlfn.XLOOKUP(AL$1,Attendance_sorted!$B231:$CW231,Attendance_sorted!$B231:$CW231,"nn")&lt;&gt;"nn","•",""),"")</f>
        <v/>
      </c>
      <c r="AM232" s="1" t="str">
        <f ca="1">IF(($A232&lt;&gt;"")*(AM$1&lt;&gt;""),IF(_xlfn.XLOOKUP(AM$1,Attendance_sorted!$B231:$CW231,Attendance_sorted!$B231:$CW231,"nn")&lt;&gt;"nn","•",""),"")</f>
        <v/>
      </c>
      <c r="AN232" s="1" t="str">
        <f ca="1">IF(($A232&lt;&gt;"")*(AN$1&lt;&gt;""),IF(_xlfn.XLOOKUP(AN$1,Attendance_sorted!$B231:$CW231,Attendance_sorted!$B231:$CW231,"nn")&lt;&gt;"nn","•",""),"")</f>
        <v/>
      </c>
      <c r="AO232" s="1" t="str">
        <f ca="1">IF(($A232&lt;&gt;"")*(AO$1&lt;&gt;""),IF(_xlfn.XLOOKUP(AO$1,Attendance_sorted!$B231:$CW231,Attendance_sorted!$B231:$CW231,"nn")&lt;&gt;"nn","•",""),"")</f>
        <v/>
      </c>
      <c r="AP232" s="1" t="str">
        <f ca="1">IF(($A232&lt;&gt;"")*(AP$1&lt;&gt;""),IF(_xlfn.XLOOKUP(AP$1,Attendance_sorted!$B231:$CW231,Attendance_sorted!$B231:$CW231,"nn")&lt;&gt;"nn","•",""),"")</f>
        <v/>
      </c>
      <c r="AQ232" s="1" t="str">
        <f ca="1">IF(($A232&lt;&gt;"")*(AQ$1&lt;&gt;""),IF(_xlfn.XLOOKUP(AQ$1,Attendance_sorted!$B231:$CW231,Attendance_sorted!$B231:$CW231,"nn")&lt;&gt;"nn","•",""),"")</f>
        <v/>
      </c>
      <c r="AR232" s="1" t="str">
        <f ca="1">IF(($A232&lt;&gt;"")*(AR$1&lt;&gt;""),IF(_xlfn.XLOOKUP(AR$1,Attendance_sorted!$B231:$CW231,Attendance_sorted!$B231:$CW231,"nn")&lt;&gt;"nn","•",""),"")</f>
        <v/>
      </c>
      <c r="AS232" s="1" t="str">
        <f ca="1">IF(($A232&lt;&gt;"")*(AS$1&lt;&gt;""),IF(_xlfn.XLOOKUP(AS$1,Attendance_sorted!$B231:$CW231,Attendance_sorted!$B231:$CW231,"nn")&lt;&gt;"nn","•",""),"")</f>
        <v/>
      </c>
      <c r="AT232" s="1" t="str">
        <f ca="1">IF(($A232&lt;&gt;"")*(AT$1&lt;&gt;""),IF(_xlfn.XLOOKUP(AT$1,Attendance_sorted!$B231:$CW231,Attendance_sorted!$B231:$CW231,"nn")&lt;&gt;"nn","•",""),"")</f>
        <v/>
      </c>
      <c r="AU232" s="1" t="str">
        <f ca="1">IF(($A232&lt;&gt;"")*(AU$1&lt;&gt;""),IF(_xlfn.XLOOKUP(AU$1,Attendance_sorted!$B231:$CW231,Attendance_sorted!$B231:$CW231,"nn")&lt;&gt;"nn","•",""),"")</f>
        <v/>
      </c>
      <c r="AV232" s="1" t="str">
        <f ca="1">IF(($A232&lt;&gt;"")*(AV$1&lt;&gt;""),IF(_xlfn.XLOOKUP(AV$1,Attendance_sorted!$B231:$CW231,Attendance_sorted!$B231:$CW231,"nn")&lt;&gt;"nn","•",""),"")</f>
        <v/>
      </c>
      <c r="AW232" s="1" t="str">
        <f ca="1">IF(($A232&lt;&gt;"")*(AW$1&lt;&gt;""),IF(_xlfn.XLOOKUP(AW$1,Attendance_sorted!$B231:$CW231,Attendance_sorted!$B231:$CW231,"nn")&lt;&gt;"nn","•",""),"")</f>
        <v/>
      </c>
      <c r="AX232" s="1" t="str">
        <f ca="1">IF(($A232&lt;&gt;"")*(AX$1&lt;&gt;""),IF(_xlfn.XLOOKUP(AX$1,Attendance_sorted!$B231:$CW231,Attendance_sorted!$B231:$CW231,"nn")&lt;&gt;"nn","•",""),"")</f>
        <v/>
      </c>
      <c r="AY232" s="1" t="str">
        <f ca="1">IF(($A232&lt;&gt;"")*(AY$1&lt;&gt;""),IF(_xlfn.XLOOKUP(AY$1,Attendance_sorted!$B231:$CW231,Attendance_sorted!$B231:$CW231,"nn")&lt;&gt;"nn","•",""),"")</f>
        <v/>
      </c>
      <c r="AZ232" s="1" t="str">
        <f ca="1">IF(($A232&lt;&gt;"")*(AZ$1&lt;&gt;""),IF(_xlfn.XLOOKUP(AZ$1,Attendance_sorted!$B231:$CW231,Attendance_sorted!$B231:$CW231,"nn")&lt;&gt;"nn","•",""),"")</f>
        <v/>
      </c>
      <c r="BA232" s="1" t="str">
        <f ca="1">IF(($A232&lt;&gt;"")*(BA$1&lt;&gt;""),IF(_xlfn.XLOOKUP(BA$1,Attendance_sorted!$B231:$CW231,Attendance_sorted!$B231:$CW231,"nn")&lt;&gt;"nn","•",""),"")</f>
        <v/>
      </c>
      <c r="BB232" s="1" t="str">
        <f ca="1">IF(($A232&lt;&gt;"")*(BB$1&lt;&gt;""),IF(_xlfn.XLOOKUP(BB$1,Attendance_sorted!$B231:$CW231,Attendance_sorted!$B231:$CW231,"nn")&lt;&gt;"nn","•",""),"")</f>
        <v/>
      </c>
      <c r="BC232" s="1" t="str">
        <f ca="1">IF(($A232&lt;&gt;"")*(BC$1&lt;&gt;""),IF(_xlfn.XLOOKUP(BC$1,Attendance_sorted!$B231:$CW231,Attendance_sorted!$B231:$CW231,"nn")&lt;&gt;"nn","•",""),"")</f>
        <v/>
      </c>
      <c r="BD232" s="1" t="str">
        <f ca="1">IF(($A232&lt;&gt;"")*(BD$1&lt;&gt;""),IF(_xlfn.XLOOKUP(BD$1,Attendance_sorted!$B231:$CW231,Attendance_sorted!$B231:$CW231,"nn")&lt;&gt;"nn","•",""),"")</f>
        <v/>
      </c>
      <c r="BE232" s="1" t="str">
        <f ca="1">IF(($A232&lt;&gt;"")*(BE$1&lt;&gt;""),IF(_xlfn.XLOOKUP(BE$1,Attendance_sorted!$B231:$CW231,Attendance_sorted!$B231:$CW231,"nn")&lt;&gt;"nn","•",""),"")</f>
        <v/>
      </c>
      <c r="BF232" s="1" t="str">
        <f ca="1">IF(($A232&lt;&gt;"")*(BF$1&lt;&gt;""),IF(_xlfn.XLOOKUP(BF$1,Attendance_sorted!$B231:$CW231,Attendance_sorted!$B231:$CW231,"nn")&lt;&gt;"nn","•",""),"")</f>
        <v/>
      </c>
      <c r="BG232" s="1" t="str">
        <f ca="1">IF(($A232&lt;&gt;"")*(BG$1&lt;&gt;""),IF(_xlfn.XLOOKUP(BG$1,Attendance_sorted!$B231:$CW231,Attendance_sorted!$B231:$CW231,"nn")&lt;&gt;"nn","•",""),"")</f>
        <v/>
      </c>
      <c r="BH232" s="1" t="str">
        <f ca="1">IF(($A232&lt;&gt;"")*(BH$1&lt;&gt;""),IF(_xlfn.XLOOKUP(BH$1,Attendance_sorted!$B231:$CW231,Attendance_sorted!$B231:$CW231,"nn")&lt;&gt;"nn","•",""),"")</f>
        <v/>
      </c>
      <c r="BI232" s="1" t="str">
        <f ca="1">IF(($A232&lt;&gt;"")*(BI$1&lt;&gt;""),IF(_xlfn.XLOOKUP(BI$1,Attendance_sorted!$B231:$CW231,Attendance_sorted!$B231:$CW231,"nn")&lt;&gt;"nn","•",""),"")</f>
        <v/>
      </c>
      <c r="BJ232" s="1" t="str">
        <f ca="1">IF(($A232&lt;&gt;"")*(BJ$1&lt;&gt;""),IF(_xlfn.XLOOKUP(BJ$1,Attendance_sorted!$B231:$CW231,Attendance_sorted!$B231:$CW231,"nn")&lt;&gt;"nn","•",""),"")</f>
        <v/>
      </c>
      <c r="BK232" s="1" t="str">
        <f ca="1">IF(($A232&lt;&gt;"")*(BK$1&lt;&gt;""),IF(_xlfn.XLOOKUP(BK$1,Attendance_sorted!$B231:$CW231,Attendance_sorted!$B231:$CW231,"nn")&lt;&gt;"nn","•",""),"")</f>
        <v/>
      </c>
      <c r="BL232" s="1" t="str">
        <f ca="1">IF(($A232&lt;&gt;"")*(BL$1&lt;&gt;""),IF(_xlfn.XLOOKUP(BL$1,Attendance_sorted!$B231:$CW231,Attendance_sorted!$B231:$CW231,"nn")&lt;&gt;"nn","•",""),"")</f>
        <v/>
      </c>
      <c r="BM232" s="1" t="str">
        <f ca="1">IF(($A232&lt;&gt;"")*(BM$1&lt;&gt;""),IF(_xlfn.XLOOKUP(BM$1,Attendance_sorted!$B231:$CW231,Attendance_sorted!$B231:$CW231,"nn")&lt;&gt;"nn","•",""),"")</f>
        <v/>
      </c>
      <c r="BN232" s="1" t="str">
        <f ca="1">IF(($A232&lt;&gt;"")*(BN$1&lt;&gt;""),IF(_xlfn.XLOOKUP(BN$1,Attendance_sorted!$B231:$CW231,Attendance_sorted!$B231:$CW231,"nn")&lt;&gt;"nn","•",""),"")</f>
        <v/>
      </c>
      <c r="BO232" s="1" t="str">
        <f ca="1">IF(($A232&lt;&gt;"")*(BO$1&lt;&gt;""),IF(_xlfn.XLOOKUP(BO$1,Attendance_sorted!$B231:$CW231,Attendance_sorted!$B231:$CW231,"nn")&lt;&gt;"nn","•",""),"")</f>
        <v/>
      </c>
      <c r="BP232" s="1" t="str">
        <f ca="1">IF(($A232&lt;&gt;"")*(BP$1&lt;&gt;""),IF(_xlfn.XLOOKUP(BP$1,Attendance_sorted!$B231:$CW231,Attendance_sorted!$B231:$CW231,"nn")&lt;&gt;"nn","•",""),"")</f>
        <v/>
      </c>
      <c r="BQ232" s="1" t="str">
        <f ca="1">IF(($A232&lt;&gt;"")*(BQ$1&lt;&gt;""),IF(_xlfn.XLOOKUP(BQ$1,Attendance_sorted!$B231:$CW231,Attendance_sorted!$B231:$CW231,"nn")&lt;&gt;"nn","•",""),"")</f>
        <v/>
      </c>
      <c r="BR232" s="1" t="str">
        <f ca="1">IF(($A232&lt;&gt;"")*(BR$1&lt;&gt;""),IF(_xlfn.XLOOKUP(BR$1,Attendance_sorted!$B231:$CW231,Attendance_sorted!$B231:$CW231,"nn")&lt;&gt;"nn","•",""),"")</f>
        <v/>
      </c>
      <c r="BS232" s="1" t="str">
        <f ca="1">IF(($A232&lt;&gt;"")*(BS$1&lt;&gt;""),IF(_xlfn.XLOOKUP(BS$1,Attendance_sorted!$B231:$CW231,Attendance_sorted!$B231:$CW231,"nn")&lt;&gt;"nn","•",""),"")</f>
        <v/>
      </c>
      <c r="BT232" s="1" t="str">
        <f ca="1">IF(($A232&lt;&gt;"")*(BT$1&lt;&gt;""),IF(_xlfn.XLOOKUP(BT$1,Attendance_sorted!$B231:$CW231,Attendance_sorted!$B231:$CW231,"nn")&lt;&gt;"nn","•",""),"")</f>
        <v/>
      </c>
      <c r="BU232" s="1" t="str">
        <f ca="1">IF(($A232&lt;&gt;"")*(BU$1&lt;&gt;""),IF(_xlfn.XLOOKUP(BU$1,Attendance_sorted!$B231:$CW231,Attendance_sorted!$B231:$CW231,"nn")&lt;&gt;"nn","•",""),"")</f>
        <v/>
      </c>
      <c r="BV232" s="1" t="str">
        <f ca="1">IF(($A232&lt;&gt;"")*(BV$1&lt;&gt;""),IF(_xlfn.XLOOKUP(BV$1,Attendance_sorted!$B231:$CW231,Attendance_sorted!$B231:$CW231,"nn")&lt;&gt;"nn","•",""),"")</f>
        <v/>
      </c>
      <c r="BW232" s="1" t="str">
        <f ca="1">IF(($A232&lt;&gt;"")*(BW$1&lt;&gt;""),IF(_xlfn.XLOOKUP(BW$1,Attendance_sorted!$B231:$CW231,Attendance_sorted!$B231:$CW231,"nn")&lt;&gt;"nn","•",""),"")</f>
        <v/>
      </c>
      <c r="BX232" s="1" t="str">
        <f ca="1">IF(($A232&lt;&gt;"")*(BX$1&lt;&gt;""),IF(_xlfn.XLOOKUP(BX$1,Attendance_sorted!$B231:$CW231,Attendance_sorted!$B231:$CW231,"nn")&lt;&gt;"nn","•",""),"")</f>
        <v/>
      </c>
      <c r="BY232" s="1" t="str">
        <f ca="1">IF(($A232&lt;&gt;"")*(BY$1&lt;&gt;""),IF(_xlfn.XLOOKUP(BY$1,Attendance_sorted!$B231:$CW231,Attendance_sorted!$B231:$CW231,"nn")&lt;&gt;"nn","•",""),"")</f>
        <v/>
      </c>
      <c r="BZ232" s="1" t="str">
        <f ca="1">IF(($A232&lt;&gt;"")*(BZ$1&lt;&gt;""),IF(_xlfn.XLOOKUP(BZ$1,Attendance_sorted!$B231:$CW231,Attendance_sorted!$B231:$CW231,"nn")&lt;&gt;"nn","•",""),"")</f>
        <v/>
      </c>
      <c r="CA232" s="1" t="str">
        <f ca="1">IF(($A232&lt;&gt;"")*(CA$1&lt;&gt;""),IF(_xlfn.XLOOKUP(CA$1,Attendance_sorted!$B231:$CW231,Attendance_sorted!$B231:$CW231,"nn")&lt;&gt;"nn","•",""),"")</f>
        <v/>
      </c>
      <c r="CB232" s="1" t="str">
        <f ca="1">IF(($A232&lt;&gt;"")*(CB$1&lt;&gt;""),IF(_xlfn.XLOOKUP(CB$1,Attendance_sorted!$B231:$CW231,Attendance_sorted!$B231:$CW231,"nn")&lt;&gt;"nn","•",""),"")</f>
        <v/>
      </c>
      <c r="CC232" s="1" t="str">
        <f ca="1">IF(($A232&lt;&gt;"")*(CC$1&lt;&gt;""),IF(_xlfn.XLOOKUP(CC$1,Attendance_sorted!$B231:$CW231,Attendance_sorted!$B231:$CW231,"nn")&lt;&gt;"nn","•",""),"")</f>
        <v/>
      </c>
      <c r="CD232" s="1" t="str">
        <f ca="1">IF(($A232&lt;&gt;"")*(CD$1&lt;&gt;""),IF(_xlfn.XLOOKUP(CD$1,Attendance_sorted!$B231:$CW231,Attendance_sorted!$B231:$CW231,"nn")&lt;&gt;"nn","•",""),"")</f>
        <v/>
      </c>
      <c r="CE232" s="1" t="str">
        <f ca="1">IF(($A232&lt;&gt;"")*(CE$1&lt;&gt;""),IF(_xlfn.XLOOKUP(CE$1,Attendance_sorted!$B231:$CW231,Attendance_sorted!$B231:$CW231,"nn")&lt;&gt;"nn","•",""),"")</f>
        <v/>
      </c>
      <c r="CF232" s="1" t="str">
        <f ca="1">IF(($A232&lt;&gt;"")*(CF$1&lt;&gt;""),IF(_xlfn.XLOOKUP(CF$1,Attendance_sorted!$B231:$CW231,Attendance_sorted!$B231:$CW231,"nn")&lt;&gt;"nn","•",""),"")</f>
        <v/>
      </c>
      <c r="CG232" s="1" t="str">
        <f ca="1">IF(($A232&lt;&gt;"")*(CG$1&lt;&gt;""),IF(_xlfn.XLOOKUP(CG$1,Attendance_sorted!$B231:$CW231,Attendance_sorted!$B231:$CW231,"nn")&lt;&gt;"nn","•",""),"")</f>
        <v/>
      </c>
      <c r="CH232" s="1" t="str">
        <f ca="1">IF(($A232&lt;&gt;"")*(CH$1&lt;&gt;""),IF(_xlfn.XLOOKUP(CH$1,Attendance_sorted!$B231:$CW231,Attendance_sorted!$B231:$CW231,"nn")&lt;&gt;"nn","•",""),"")</f>
        <v/>
      </c>
      <c r="CI232" s="1" t="str">
        <f ca="1">IF(($A232&lt;&gt;"")*(CI$1&lt;&gt;""),IF(_xlfn.XLOOKUP(CI$1,Attendance_sorted!$B231:$CW231,Attendance_sorted!$B231:$CW231,"nn")&lt;&gt;"nn","•",""),"")</f>
        <v/>
      </c>
      <c r="CJ232" s="1" t="str">
        <f ca="1">IF(($A232&lt;&gt;"")*(CJ$1&lt;&gt;""),IF(_xlfn.XLOOKUP(CJ$1,Attendance_sorted!$B231:$CW231,Attendance_sorted!$B231:$CW231,"nn")&lt;&gt;"nn","•",""),"")</f>
        <v/>
      </c>
      <c r="CK232" s="1" t="str">
        <f ca="1">IF(($A232&lt;&gt;"")*(CK$1&lt;&gt;""),IF(_xlfn.XLOOKUP(CK$1,Attendance_sorted!$B231:$CW231,Attendance_sorted!$B231:$CW231,"nn")&lt;&gt;"nn","•",""),"")</f>
        <v/>
      </c>
      <c r="CL232" s="1" t="str">
        <f ca="1">IF(($A232&lt;&gt;"")*(CL$1&lt;&gt;""),IF(_xlfn.XLOOKUP(CL$1,Attendance_sorted!$B231:$CW231,Attendance_sorted!$B231:$CW231,"nn")&lt;&gt;"nn","•",""),"")</f>
        <v/>
      </c>
      <c r="CM232" s="1" t="str">
        <f ca="1">IF(($A232&lt;&gt;"")*(CM$1&lt;&gt;""),IF(_xlfn.XLOOKUP(CM$1,Attendance_sorted!$B231:$CW231,Attendance_sorted!$B231:$CW231,"nn")&lt;&gt;"nn","•",""),"")</f>
        <v/>
      </c>
      <c r="CN232" s="1" t="str">
        <f ca="1">IF(($A232&lt;&gt;"")*(CN$1&lt;&gt;""),IF(_xlfn.XLOOKUP(CN$1,Attendance_sorted!$B231:$CW231,Attendance_sorted!$B231:$CW231,"nn")&lt;&gt;"nn","•",""),"")</f>
        <v/>
      </c>
      <c r="CO232" s="1" t="str">
        <f ca="1">IF(($A232&lt;&gt;"")*(CO$1&lt;&gt;""),IF(_xlfn.XLOOKUP(CO$1,Attendance_sorted!$B231:$CW231,Attendance_sorted!$B231:$CW231,"nn")&lt;&gt;"nn","•",""),"")</f>
        <v/>
      </c>
      <c r="CP232" s="1" t="str">
        <f ca="1">IF(($A232&lt;&gt;"")*(CP$1&lt;&gt;""),IF(_xlfn.XLOOKUP(CP$1,Attendance_sorted!$B231:$CW231,Attendance_sorted!$B231:$CW231,"nn")&lt;&gt;"nn","•",""),"")</f>
        <v/>
      </c>
      <c r="CQ232" s="1" t="str">
        <f ca="1">IF(($A232&lt;&gt;"")*(CQ$1&lt;&gt;""),IF(_xlfn.XLOOKUP(CQ$1,Attendance_sorted!$B231:$CW231,Attendance_sorted!$B231:$CW231,"nn")&lt;&gt;"nn","•",""),"")</f>
        <v/>
      </c>
      <c r="CR232" s="1" t="str">
        <f ca="1">IF(($A232&lt;&gt;"")*(CR$1&lt;&gt;""),IF(_xlfn.XLOOKUP(CR$1,Attendance_sorted!$B231:$CW231,Attendance_sorted!$B231:$CW231,"nn")&lt;&gt;"nn","•",""),"")</f>
        <v/>
      </c>
      <c r="CS232" s="1" t="str">
        <f ca="1">IF(($A232&lt;&gt;"")*(CS$1&lt;&gt;""),IF(_xlfn.XLOOKUP(CS$1,Attendance_sorted!$B231:$CW231,Attendance_sorted!$B231:$CW231,"nn")&lt;&gt;"nn","•",""),"")</f>
        <v/>
      </c>
      <c r="CT232" s="1" t="str">
        <f ca="1">IF(($A232&lt;&gt;"")*(CT$1&lt;&gt;""),IF(_xlfn.XLOOKUP(CT$1,Attendance_sorted!$B231:$CW231,Attendance_sorted!$B231:$CW231,"nn")&lt;&gt;"nn","•",""),"")</f>
        <v/>
      </c>
      <c r="CU232" s="1" t="str">
        <f ca="1">IF(($A232&lt;&gt;"")*(CU$1&lt;&gt;""),IF(_xlfn.XLOOKUP(CU$1,Attendance_sorted!$B231:$CW231,Attendance_sorted!$B231:$CW231,"nn")&lt;&gt;"nn","•",""),"")</f>
        <v/>
      </c>
      <c r="CV232" s="1" t="str">
        <f ca="1">IF(($A232&lt;&gt;"")*(CV$1&lt;&gt;""),IF(_xlfn.XLOOKUP(CV$1,Attendance_sorted!$B231:$CW231,Attendance_sorted!$B231:$CW231,"nn")&lt;&gt;"nn","•",""),"")</f>
        <v/>
      </c>
      <c r="CW232" s="1" t="str">
        <f ca="1">IF(($A232&lt;&gt;"")*(CW$1&lt;&gt;""),IF(_xlfn.XLOOKUP(CW$1,Attendance_sorted!$B231:$CW231,Attendance_sorted!$B231:$CW231,"nn")&lt;&gt;"nn","•",""),"")</f>
        <v/>
      </c>
    </row>
    <row r="233" spans="1:101">
      <c r="A233" s="1">
        <v>830</v>
      </c>
      <c r="B233" s="1" t="str">
        <f ca="1">IF(($A233&lt;&gt;"")*(B$1&lt;&gt;""),IF(_xlfn.XLOOKUP(B$1,Attendance_sorted!$B232:$CW232,Attendance_sorted!$B232:$CW232,"nn")&lt;&gt;"nn","•",""),"")</f>
        <v/>
      </c>
      <c r="C233" s="1" t="str">
        <f ca="1">IF(($A233&lt;&gt;"")*(C$1&lt;&gt;""),IF(_xlfn.XLOOKUP(C$1,Attendance_sorted!$B232:$CW232,Attendance_sorted!$B232:$CW232,"nn")&lt;&gt;"nn","•",""),"")</f>
        <v/>
      </c>
      <c r="D233" s="1" t="str">
        <f ca="1">IF(($A233&lt;&gt;"")*(D$1&lt;&gt;""),IF(_xlfn.XLOOKUP(D$1,Attendance_sorted!$B232:$CW232,Attendance_sorted!$B232:$CW232,"nn")&lt;&gt;"nn","•",""),"")</f>
        <v/>
      </c>
      <c r="E233" s="1" t="str">
        <f ca="1">IF(($A233&lt;&gt;"")*(E$1&lt;&gt;""),IF(_xlfn.XLOOKUP(E$1,Attendance_sorted!$B232:$CW232,Attendance_sorted!$B232:$CW232,"nn")&lt;&gt;"nn","•",""),"")</f>
        <v/>
      </c>
      <c r="F233" s="1" t="str">
        <f ca="1">IF(($A233&lt;&gt;"")*(F$1&lt;&gt;""),IF(_xlfn.XLOOKUP(F$1,Attendance_sorted!$B232:$CW232,Attendance_sorted!$B232:$CW232,"nn")&lt;&gt;"nn","•",""),"")</f>
        <v/>
      </c>
      <c r="G233" s="1" t="str">
        <f ca="1">IF(($A233&lt;&gt;"")*(G$1&lt;&gt;""),IF(_xlfn.XLOOKUP(G$1,Attendance_sorted!$B232:$CW232,Attendance_sorted!$B232:$CW232,"nn")&lt;&gt;"nn","•",""),"")</f>
        <v/>
      </c>
      <c r="H233" s="1" t="str">
        <f ca="1">IF(($A233&lt;&gt;"")*(H$1&lt;&gt;""),IF(_xlfn.XLOOKUP(H$1,Attendance_sorted!$B232:$CW232,Attendance_sorted!$B232:$CW232,"nn")&lt;&gt;"nn","•",""),"")</f>
        <v/>
      </c>
      <c r="I233" s="1" t="str">
        <f ca="1">IF(($A233&lt;&gt;"")*(I$1&lt;&gt;""),IF(_xlfn.XLOOKUP(I$1,Attendance_sorted!$B232:$CW232,Attendance_sorted!$B232:$CW232,"nn")&lt;&gt;"nn","•",""),"")</f>
        <v/>
      </c>
      <c r="J233" s="1" t="str">
        <f ca="1">IF(($A233&lt;&gt;"")*(J$1&lt;&gt;""),IF(_xlfn.XLOOKUP(J$1,Attendance_sorted!$B232:$CW232,Attendance_sorted!$B232:$CW232,"nn")&lt;&gt;"nn","•",""),"")</f>
        <v/>
      </c>
      <c r="K233" s="1" t="str">
        <f ca="1">IF(($A233&lt;&gt;"")*(K$1&lt;&gt;""),IF(_xlfn.XLOOKUP(K$1,Attendance_sorted!$B232:$CW232,Attendance_sorted!$B232:$CW232,"nn")&lt;&gt;"nn","•",""),"")</f>
        <v/>
      </c>
      <c r="L233" s="1" t="str">
        <f ca="1">IF(($A233&lt;&gt;"")*(L$1&lt;&gt;""),IF(_xlfn.XLOOKUP(L$1,Attendance_sorted!$B232:$CW232,Attendance_sorted!$B232:$CW232,"nn")&lt;&gt;"nn","•",""),"")</f>
        <v/>
      </c>
      <c r="M233" s="1" t="str">
        <f ca="1">IF(($A233&lt;&gt;"")*(M$1&lt;&gt;""),IF(_xlfn.XLOOKUP(M$1,Attendance_sorted!$B232:$CW232,Attendance_sorted!$B232:$CW232,"nn")&lt;&gt;"nn","•",""),"")</f>
        <v/>
      </c>
      <c r="N233" s="1" t="str">
        <f ca="1">IF(($A233&lt;&gt;"")*(N$1&lt;&gt;""),IF(_xlfn.XLOOKUP(N$1,Attendance_sorted!$B232:$CW232,Attendance_sorted!$B232:$CW232,"nn")&lt;&gt;"nn","•",""),"")</f>
        <v/>
      </c>
      <c r="O233" s="1" t="str">
        <f ca="1">IF(($A233&lt;&gt;"")*(O$1&lt;&gt;""),IF(_xlfn.XLOOKUP(O$1,Attendance_sorted!$B232:$CW232,Attendance_sorted!$B232:$CW232,"nn")&lt;&gt;"nn","•",""),"")</f>
        <v/>
      </c>
      <c r="P233" s="1" t="str">
        <f ca="1">IF(($A233&lt;&gt;"")*(P$1&lt;&gt;""),IF(_xlfn.XLOOKUP(P$1,Attendance_sorted!$B232:$CW232,Attendance_sorted!$B232:$CW232,"nn")&lt;&gt;"nn","•",""),"")</f>
        <v/>
      </c>
      <c r="Q233" s="1" t="str">
        <f ca="1">IF(($A233&lt;&gt;"")*(Q$1&lt;&gt;""),IF(_xlfn.XLOOKUP(Q$1,Attendance_sorted!$B232:$CW232,Attendance_sorted!$B232:$CW232,"nn")&lt;&gt;"nn","•",""),"")</f>
        <v/>
      </c>
      <c r="R233" s="1" t="str">
        <f ca="1">IF(($A233&lt;&gt;"")*(R$1&lt;&gt;""),IF(_xlfn.XLOOKUP(R$1,Attendance_sorted!$B232:$CW232,Attendance_sorted!$B232:$CW232,"nn")&lt;&gt;"nn","•",""),"")</f>
        <v/>
      </c>
      <c r="S233" s="1" t="str">
        <f ca="1">IF(($A233&lt;&gt;"")*(S$1&lt;&gt;""),IF(_xlfn.XLOOKUP(S$1,Attendance_sorted!$B232:$CW232,Attendance_sorted!$B232:$CW232,"nn")&lt;&gt;"nn","•",""),"")</f>
        <v/>
      </c>
      <c r="T233" s="1" t="str">
        <f ca="1">IF(($A233&lt;&gt;"")*(T$1&lt;&gt;""),IF(_xlfn.XLOOKUP(T$1,Attendance_sorted!$B232:$CW232,Attendance_sorted!$B232:$CW232,"nn")&lt;&gt;"nn","•",""),"")</f>
        <v/>
      </c>
      <c r="U233" s="1" t="str">
        <f ca="1">IF(($A233&lt;&gt;"")*(U$1&lt;&gt;""),IF(_xlfn.XLOOKUP(U$1,Attendance_sorted!$B232:$CW232,Attendance_sorted!$B232:$CW232,"nn")&lt;&gt;"nn","•",""),"")</f>
        <v/>
      </c>
      <c r="V233" s="1" t="str">
        <f ca="1">IF(($A233&lt;&gt;"")*(V$1&lt;&gt;""),IF(_xlfn.XLOOKUP(V$1,Attendance_sorted!$B232:$CW232,Attendance_sorted!$B232:$CW232,"nn")&lt;&gt;"nn","•",""),"")</f>
        <v/>
      </c>
      <c r="W233" s="1" t="str">
        <f ca="1">IF(($A233&lt;&gt;"")*(W$1&lt;&gt;""),IF(_xlfn.XLOOKUP(W$1,Attendance_sorted!$B232:$CW232,Attendance_sorted!$B232:$CW232,"nn")&lt;&gt;"nn","•",""),"")</f>
        <v/>
      </c>
      <c r="X233" s="1" t="str">
        <f ca="1">IF(($A233&lt;&gt;"")*(X$1&lt;&gt;""),IF(_xlfn.XLOOKUP(X$1,Attendance_sorted!$B232:$CW232,Attendance_sorted!$B232:$CW232,"nn")&lt;&gt;"nn","•",""),"")</f>
        <v/>
      </c>
      <c r="Y233" s="1" t="str">
        <f ca="1">IF(($A233&lt;&gt;"")*(Y$1&lt;&gt;""),IF(_xlfn.XLOOKUP(Y$1,Attendance_sorted!$B232:$CW232,Attendance_sorted!$B232:$CW232,"nn")&lt;&gt;"nn","•",""),"")</f>
        <v/>
      </c>
      <c r="Z233" s="1" t="str">
        <f ca="1">IF(($A233&lt;&gt;"")*(Z$1&lt;&gt;""),IF(_xlfn.XLOOKUP(Z$1,Attendance_sorted!$B232:$CW232,Attendance_sorted!$B232:$CW232,"nn")&lt;&gt;"nn","•",""),"")</f>
        <v/>
      </c>
      <c r="AA233" s="1" t="str">
        <f ca="1">IF(($A233&lt;&gt;"")*(AA$1&lt;&gt;""),IF(_xlfn.XLOOKUP(AA$1,Attendance_sorted!$B232:$CW232,Attendance_sorted!$B232:$CW232,"nn")&lt;&gt;"nn","•",""),"")</f>
        <v/>
      </c>
      <c r="AB233" s="1" t="str">
        <f ca="1">IF(($A233&lt;&gt;"")*(AB$1&lt;&gt;""),IF(_xlfn.XLOOKUP(AB$1,Attendance_sorted!$B232:$CW232,Attendance_sorted!$B232:$CW232,"nn")&lt;&gt;"nn","•",""),"")</f>
        <v/>
      </c>
      <c r="AC233" s="1" t="str">
        <f ca="1">IF(($A233&lt;&gt;"")*(AC$1&lt;&gt;""),IF(_xlfn.XLOOKUP(AC$1,Attendance_sorted!$B232:$CW232,Attendance_sorted!$B232:$CW232,"nn")&lt;&gt;"nn","•",""),"")</f>
        <v/>
      </c>
      <c r="AD233" s="1" t="str">
        <f ca="1">IF(($A233&lt;&gt;"")*(AD$1&lt;&gt;""),IF(_xlfn.XLOOKUP(AD$1,Attendance_sorted!$B232:$CW232,Attendance_sorted!$B232:$CW232,"nn")&lt;&gt;"nn","•",""),"")</f>
        <v/>
      </c>
      <c r="AE233" s="1" t="str">
        <f ca="1">IF(($A233&lt;&gt;"")*(AE$1&lt;&gt;""),IF(_xlfn.XLOOKUP(AE$1,Attendance_sorted!$B232:$CW232,Attendance_sorted!$B232:$CW232,"nn")&lt;&gt;"nn","•",""),"")</f>
        <v/>
      </c>
      <c r="AF233" s="1" t="str">
        <f ca="1">IF(($A233&lt;&gt;"")*(AF$1&lt;&gt;""),IF(_xlfn.XLOOKUP(AF$1,Attendance_sorted!$B232:$CW232,Attendance_sorted!$B232:$CW232,"nn")&lt;&gt;"nn","•",""),"")</f>
        <v/>
      </c>
      <c r="AG233" s="1" t="str">
        <f ca="1">IF(($A233&lt;&gt;"")*(AG$1&lt;&gt;""),IF(_xlfn.XLOOKUP(AG$1,Attendance_sorted!$B232:$CW232,Attendance_sorted!$B232:$CW232,"nn")&lt;&gt;"nn","•",""),"")</f>
        <v/>
      </c>
      <c r="AH233" s="1" t="str">
        <f ca="1">IF(($A233&lt;&gt;"")*(AH$1&lt;&gt;""),IF(_xlfn.XLOOKUP(AH$1,Attendance_sorted!$B232:$CW232,Attendance_sorted!$B232:$CW232,"nn")&lt;&gt;"nn","•",""),"")</f>
        <v/>
      </c>
      <c r="AI233" s="1" t="str">
        <f ca="1">IF(($A233&lt;&gt;"")*(AI$1&lt;&gt;""),IF(_xlfn.XLOOKUP(AI$1,Attendance_sorted!$B232:$CW232,Attendance_sorted!$B232:$CW232,"nn")&lt;&gt;"nn","•",""),"")</f>
        <v/>
      </c>
      <c r="AJ233" s="1" t="str">
        <f ca="1">IF(($A233&lt;&gt;"")*(AJ$1&lt;&gt;""),IF(_xlfn.XLOOKUP(AJ$1,Attendance_sorted!$B232:$CW232,Attendance_sorted!$B232:$CW232,"nn")&lt;&gt;"nn","•",""),"")</f>
        <v/>
      </c>
      <c r="AK233" s="1" t="str">
        <f ca="1">IF(($A233&lt;&gt;"")*(AK$1&lt;&gt;""),IF(_xlfn.XLOOKUP(AK$1,Attendance_sorted!$B232:$CW232,Attendance_sorted!$B232:$CW232,"nn")&lt;&gt;"nn","•",""),"")</f>
        <v/>
      </c>
      <c r="AL233" s="1" t="str">
        <f ca="1">IF(($A233&lt;&gt;"")*(AL$1&lt;&gt;""),IF(_xlfn.XLOOKUP(AL$1,Attendance_sorted!$B232:$CW232,Attendance_sorted!$B232:$CW232,"nn")&lt;&gt;"nn","•",""),"")</f>
        <v/>
      </c>
      <c r="AM233" s="1" t="str">
        <f ca="1">IF(($A233&lt;&gt;"")*(AM$1&lt;&gt;""),IF(_xlfn.XLOOKUP(AM$1,Attendance_sorted!$B232:$CW232,Attendance_sorted!$B232:$CW232,"nn")&lt;&gt;"nn","•",""),"")</f>
        <v/>
      </c>
      <c r="AN233" s="1" t="str">
        <f ca="1">IF(($A233&lt;&gt;"")*(AN$1&lt;&gt;""),IF(_xlfn.XLOOKUP(AN$1,Attendance_sorted!$B232:$CW232,Attendance_sorted!$B232:$CW232,"nn")&lt;&gt;"nn","•",""),"")</f>
        <v/>
      </c>
      <c r="AO233" s="1" t="str">
        <f ca="1">IF(($A233&lt;&gt;"")*(AO$1&lt;&gt;""),IF(_xlfn.XLOOKUP(AO$1,Attendance_sorted!$B232:$CW232,Attendance_sorted!$B232:$CW232,"nn")&lt;&gt;"nn","•",""),"")</f>
        <v/>
      </c>
      <c r="AP233" s="1" t="str">
        <f ca="1">IF(($A233&lt;&gt;"")*(AP$1&lt;&gt;""),IF(_xlfn.XLOOKUP(AP$1,Attendance_sorted!$B232:$CW232,Attendance_sorted!$B232:$CW232,"nn")&lt;&gt;"nn","•",""),"")</f>
        <v/>
      </c>
      <c r="AQ233" s="1" t="str">
        <f ca="1">IF(($A233&lt;&gt;"")*(AQ$1&lt;&gt;""),IF(_xlfn.XLOOKUP(AQ$1,Attendance_sorted!$B232:$CW232,Attendance_sorted!$B232:$CW232,"nn")&lt;&gt;"nn","•",""),"")</f>
        <v/>
      </c>
      <c r="AR233" s="1" t="str">
        <f ca="1">IF(($A233&lt;&gt;"")*(AR$1&lt;&gt;""),IF(_xlfn.XLOOKUP(AR$1,Attendance_sorted!$B232:$CW232,Attendance_sorted!$B232:$CW232,"nn")&lt;&gt;"nn","•",""),"")</f>
        <v/>
      </c>
      <c r="AS233" s="1" t="str">
        <f ca="1">IF(($A233&lt;&gt;"")*(AS$1&lt;&gt;""),IF(_xlfn.XLOOKUP(AS$1,Attendance_sorted!$B232:$CW232,Attendance_sorted!$B232:$CW232,"nn")&lt;&gt;"nn","•",""),"")</f>
        <v/>
      </c>
      <c r="AT233" s="1" t="str">
        <f ca="1">IF(($A233&lt;&gt;"")*(AT$1&lt;&gt;""),IF(_xlfn.XLOOKUP(AT$1,Attendance_sorted!$B232:$CW232,Attendance_sorted!$B232:$CW232,"nn")&lt;&gt;"nn","•",""),"")</f>
        <v/>
      </c>
      <c r="AU233" s="1" t="str">
        <f ca="1">IF(($A233&lt;&gt;"")*(AU$1&lt;&gt;""),IF(_xlfn.XLOOKUP(AU$1,Attendance_sorted!$B232:$CW232,Attendance_sorted!$B232:$CW232,"nn")&lt;&gt;"nn","•",""),"")</f>
        <v/>
      </c>
      <c r="AV233" s="1" t="str">
        <f ca="1">IF(($A233&lt;&gt;"")*(AV$1&lt;&gt;""),IF(_xlfn.XLOOKUP(AV$1,Attendance_sorted!$B232:$CW232,Attendance_sorted!$B232:$CW232,"nn")&lt;&gt;"nn","•",""),"")</f>
        <v/>
      </c>
      <c r="AW233" s="1" t="str">
        <f ca="1">IF(($A233&lt;&gt;"")*(AW$1&lt;&gt;""),IF(_xlfn.XLOOKUP(AW$1,Attendance_sorted!$B232:$CW232,Attendance_sorted!$B232:$CW232,"nn")&lt;&gt;"nn","•",""),"")</f>
        <v/>
      </c>
      <c r="AX233" s="1" t="str">
        <f ca="1">IF(($A233&lt;&gt;"")*(AX$1&lt;&gt;""),IF(_xlfn.XLOOKUP(AX$1,Attendance_sorted!$B232:$CW232,Attendance_sorted!$B232:$CW232,"nn")&lt;&gt;"nn","•",""),"")</f>
        <v/>
      </c>
      <c r="AY233" s="1" t="str">
        <f ca="1">IF(($A233&lt;&gt;"")*(AY$1&lt;&gt;""),IF(_xlfn.XLOOKUP(AY$1,Attendance_sorted!$B232:$CW232,Attendance_sorted!$B232:$CW232,"nn")&lt;&gt;"nn","•",""),"")</f>
        <v/>
      </c>
      <c r="AZ233" s="1" t="str">
        <f ca="1">IF(($A233&lt;&gt;"")*(AZ$1&lt;&gt;""),IF(_xlfn.XLOOKUP(AZ$1,Attendance_sorted!$B232:$CW232,Attendance_sorted!$B232:$CW232,"nn")&lt;&gt;"nn","•",""),"")</f>
        <v/>
      </c>
      <c r="BA233" s="1" t="str">
        <f ca="1">IF(($A233&lt;&gt;"")*(BA$1&lt;&gt;""),IF(_xlfn.XLOOKUP(BA$1,Attendance_sorted!$B232:$CW232,Attendance_sorted!$B232:$CW232,"nn")&lt;&gt;"nn","•",""),"")</f>
        <v/>
      </c>
      <c r="BB233" s="1" t="str">
        <f ca="1">IF(($A233&lt;&gt;"")*(BB$1&lt;&gt;""),IF(_xlfn.XLOOKUP(BB$1,Attendance_sorted!$B232:$CW232,Attendance_sorted!$B232:$CW232,"nn")&lt;&gt;"nn","•",""),"")</f>
        <v/>
      </c>
      <c r="BC233" s="1" t="str">
        <f ca="1">IF(($A233&lt;&gt;"")*(BC$1&lt;&gt;""),IF(_xlfn.XLOOKUP(BC$1,Attendance_sorted!$B232:$CW232,Attendance_sorted!$B232:$CW232,"nn")&lt;&gt;"nn","•",""),"")</f>
        <v/>
      </c>
      <c r="BD233" s="1" t="str">
        <f ca="1">IF(($A233&lt;&gt;"")*(BD$1&lt;&gt;""),IF(_xlfn.XLOOKUP(BD$1,Attendance_sorted!$B232:$CW232,Attendance_sorted!$B232:$CW232,"nn")&lt;&gt;"nn","•",""),"")</f>
        <v/>
      </c>
      <c r="BE233" s="1" t="str">
        <f ca="1">IF(($A233&lt;&gt;"")*(BE$1&lt;&gt;""),IF(_xlfn.XLOOKUP(BE$1,Attendance_sorted!$B232:$CW232,Attendance_sorted!$B232:$CW232,"nn")&lt;&gt;"nn","•",""),"")</f>
        <v/>
      </c>
      <c r="BF233" s="1" t="str">
        <f ca="1">IF(($A233&lt;&gt;"")*(BF$1&lt;&gt;""),IF(_xlfn.XLOOKUP(BF$1,Attendance_sorted!$B232:$CW232,Attendance_sorted!$B232:$CW232,"nn")&lt;&gt;"nn","•",""),"")</f>
        <v/>
      </c>
      <c r="BG233" s="1" t="str">
        <f ca="1">IF(($A233&lt;&gt;"")*(BG$1&lt;&gt;""),IF(_xlfn.XLOOKUP(BG$1,Attendance_sorted!$B232:$CW232,Attendance_sorted!$B232:$CW232,"nn")&lt;&gt;"nn","•",""),"")</f>
        <v/>
      </c>
      <c r="BH233" s="1" t="str">
        <f ca="1">IF(($A233&lt;&gt;"")*(BH$1&lt;&gt;""),IF(_xlfn.XLOOKUP(BH$1,Attendance_sorted!$B232:$CW232,Attendance_sorted!$B232:$CW232,"nn")&lt;&gt;"nn","•",""),"")</f>
        <v/>
      </c>
      <c r="BI233" s="1" t="str">
        <f ca="1">IF(($A233&lt;&gt;"")*(BI$1&lt;&gt;""),IF(_xlfn.XLOOKUP(BI$1,Attendance_sorted!$B232:$CW232,Attendance_sorted!$B232:$CW232,"nn")&lt;&gt;"nn","•",""),"")</f>
        <v/>
      </c>
      <c r="BJ233" s="1" t="str">
        <f ca="1">IF(($A233&lt;&gt;"")*(BJ$1&lt;&gt;""),IF(_xlfn.XLOOKUP(BJ$1,Attendance_sorted!$B232:$CW232,Attendance_sorted!$B232:$CW232,"nn")&lt;&gt;"nn","•",""),"")</f>
        <v/>
      </c>
      <c r="BK233" s="1" t="str">
        <f ca="1">IF(($A233&lt;&gt;"")*(BK$1&lt;&gt;""),IF(_xlfn.XLOOKUP(BK$1,Attendance_sorted!$B232:$CW232,Attendance_sorted!$B232:$CW232,"nn")&lt;&gt;"nn","•",""),"")</f>
        <v/>
      </c>
      <c r="BL233" s="1" t="str">
        <f ca="1">IF(($A233&lt;&gt;"")*(BL$1&lt;&gt;""),IF(_xlfn.XLOOKUP(BL$1,Attendance_sorted!$B232:$CW232,Attendance_sorted!$B232:$CW232,"nn")&lt;&gt;"nn","•",""),"")</f>
        <v/>
      </c>
      <c r="BM233" s="1" t="str">
        <f ca="1">IF(($A233&lt;&gt;"")*(BM$1&lt;&gt;""),IF(_xlfn.XLOOKUP(BM$1,Attendance_sorted!$B232:$CW232,Attendance_sorted!$B232:$CW232,"nn")&lt;&gt;"nn","•",""),"")</f>
        <v/>
      </c>
      <c r="BN233" s="1" t="str">
        <f ca="1">IF(($A233&lt;&gt;"")*(BN$1&lt;&gt;""),IF(_xlfn.XLOOKUP(BN$1,Attendance_sorted!$B232:$CW232,Attendance_sorted!$B232:$CW232,"nn")&lt;&gt;"nn","•",""),"")</f>
        <v/>
      </c>
      <c r="BO233" s="1" t="str">
        <f ca="1">IF(($A233&lt;&gt;"")*(BO$1&lt;&gt;""),IF(_xlfn.XLOOKUP(BO$1,Attendance_sorted!$B232:$CW232,Attendance_sorted!$B232:$CW232,"nn")&lt;&gt;"nn","•",""),"")</f>
        <v/>
      </c>
      <c r="BP233" s="1" t="str">
        <f ca="1">IF(($A233&lt;&gt;"")*(BP$1&lt;&gt;""),IF(_xlfn.XLOOKUP(BP$1,Attendance_sorted!$B232:$CW232,Attendance_sorted!$B232:$CW232,"nn")&lt;&gt;"nn","•",""),"")</f>
        <v/>
      </c>
      <c r="BQ233" s="1" t="str">
        <f ca="1">IF(($A233&lt;&gt;"")*(BQ$1&lt;&gt;""),IF(_xlfn.XLOOKUP(BQ$1,Attendance_sorted!$B232:$CW232,Attendance_sorted!$B232:$CW232,"nn")&lt;&gt;"nn","•",""),"")</f>
        <v/>
      </c>
      <c r="BR233" s="1" t="str">
        <f ca="1">IF(($A233&lt;&gt;"")*(BR$1&lt;&gt;""),IF(_xlfn.XLOOKUP(BR$1,Attendance_sorted!$B232:$CW232,Attendance_sorted!$B232:$CW232,"nn")&lt;&gt;"nn","•",""),"")</f>
        <v/>
      </c>
      <c r="BS233" s="1" t="str">
        <f ca="1">IF(($A233&lt;&gt;"")*(BS$1&lt;&gt;""),IF(_xlfn.XLOOKUP(BS$1,Attendance_sorted!$B232:$CW232,Attendance_sorted!$B232:$CW232,"nn")&lt;&gt;"nn","•",""),"")</f>
        <v/>
      </c>
      <c r="BT233" s="1" t="str">
        <f ca="1">IF(($A233&lt;&gt;"")*(BT$1&lt;&gt;""),IF(_xlfn.XLOOKUP(BT$1,Attendance_sorted!$B232:$CW232,Attendance_sorted!$B232:$CW232,"nn")&lt;&gt;"nn","•",""),"")</f>
        <v/>
      </c>
      <c r="BU233" s="1" t="str">
        <f ca="1">IF(($A233&lt;&gt;"")*(BU$1&lt;&gt;""),IF(_xlfn.XLOOKUP(BU$1,Attendance_sorted!$B232:$CW232,Attendance_sorted!$B232:$CW232,"nn")&lt;&gt;"nn","•",""),"")</f>
        <v/>
      </c>
      <c r="BV233" s="1" t="str">
        <f ca="1">IF(($A233&lt;&gt;"")*(BV$1&lt;&gt;""),IF(_xlfn.XLOOKUP(BV$1,Attendance_sorted!$B232:$CW232,Attendance_sorted!$B232:$CW232,"nn")&lt;&gt;"nn","•",""),"")</f>
        <v/>
      </c>
      <c r="BW233" s="1" t="str">
        <f ca="1">IF(($A233&lt;&gt;"")*(BW$1&lt;&gt;""),IF(_xlfn.XLOOKUP(BW$1,Attendance_sorted!$B232:$CW232,Attendance_sorted!$B232:$CW232,"nn")&lt;&gt;"nn","•",""),"")</f>
        <v/>
      </c>
      <c r="BX233" s="1" t="str">
        <f ca="1">IF(($A233&lt;&gt;"")*(BX$1&lt;&gt;""),IF(_xlfn.XLOOKUP(BX$1,Attendance_sorted!$B232:$CW232,Attendance_sorted!$B232:$CW232,"nn")&lt;&gt;"nn","•",""),"")</f>
        <v/>
      </c>
      <c r="BY233" s="1" t="str">
        <f ca="1">IF(($A233&lt;&gt;"")*(BY$1&lt;&gt;""),IF(_xlfn.XLOOKUP(BY$1,Attendance_sorted!$B232:$CW232,Attendance_sorted!$B232:$CW232,"nn")&lt;&gt;"nn","•",""),"")</f>
        <v/>
      </c>
      <c r="BZ233" s="1" t="str">
        <f ca="1">IF(($A233&lt;&gt;"")*(BZ$1&lt;&gt;""),IF(_xlfn.XLOOKUP(BZ$1,Attendance_sorted!$B232:$CW232,Attendance_sorted!$B232:$CW232,"nn")&lt;&gt;"nn","•",""),"")</f>
        <v/>
      </c>
      <c r="CA233" s="1" t="str">
        <f ca="1">IF(($A233&lt;&gt;"")*(CA$1&lt;&gt;""),IF(_xlfn.XLOOKUP(CA$1,Attendance_sorted!$B232:$CW232,Attendance_sorted!$B232:$CW232,"nn")&lt;&gt;"nn","•",""),"")</f>
        <v/>
      </c>
      <c r="CB233" s="1" t="str">
        <f ca="1">IF(($A233&lt;&gt;"")*(CB$1&lt;&gt;""),IF(_xlfn.XLOOKUP(CB$1,Attendance_sorted!$B232:$CW232,Attendance_sorted!$B232:$CW232,"nn")&lt;&gt;"nn","•",""),"")</f>
        <v/>
      </c>
      <c r="CC233" s="1" t="str">
        <f ca="1">IF(($A233&lt;&gt;"")*(CC$1&lt;&gt;""),IF(_xlfn.XLOOKUP(CC$1,Attendance_sorted!$B232:$CW232,Attendance_sorted!$B232:$CW232,"nn")&lt;&gt;"nn","•",""),"")</f>
        <v/>
      </c>
      <c r="CD233" s="1" t="str">
        <f ca="1">IF(($A233&lt;&gt;"")*(CD$1&lt;&gt;""),IF(_xlfn.XLOOKUP(CD$1,Attendance_sorted!$B232:$CW232,Attendance_sorted!$B232:$CW232,"nn")&lt;&gt;"nn","•",""),"")</f>
        <v/>
      </c>
      <c r="CE233" s="1" t="str">
        <f ca="1">IF(($A233&lt;&gt;"")*(CE$1&lt;&gt;""),IF(_xlfn.XLOOKUP(CE$1,Attendance_sorted!$B232:$CW232,Attendance_sorted!$B232:$CW232,"nn")&lt;&gt;"nn","•",""),"")</f>
        <v/>
      </c>
      <c r="CF233" s="1" t="str">
        <f ca="1">IF(($A233&lt;&gt;"")*(CF$1&lt;&gt;""),IF(_xlfn.XLOOKUP(CF$1,Attendance_sorted!$B232:$CW232,Attendance_sorted!$B232:$CW232,"nn")&lt;&gt;"nn","•",""),"")</f>
        <v/>
      </c>
      <c r="CG233" s="1" t="str">
        <f ca="1">IF(($A233&lt;&gt;"")*(CG$1&lt;&gt;""),IF(_xlfn.XLOOKUP(CG$1,Attendance_sorted!$B232:$CW232,Attendance_sorted!$B232:$CW232,"nn")&lt;&gt;"nn","•",""),"")</f>
        <v/>
      </c>
      <c r="CH233" s="1" t="str">
        <f ca="1">IF(($A233&lt;&gt;"")*(CH$1&lt;&gt;""),IF(_xlfn.XLOOKUP(CH$1,Attendance_sorted!$B232:$CW232,Attendance_sorted!$B232:$CW232,"nn")&lt;&gt;"nn","•",""),"")</f>
        <v/>
      </c>
      <c r="CI233" s="1" t="str">
        <f ca="1">IF(($A233&lt;&gt;"")*(CI$1&lt;&gt;""),IF(_xlfn.XLOOKUP(CI$1,Attendance_sorted!$B232:$CW232,Attendance_sorted!$B232:$CW232,"nn")&lt;&gt;"nn","•",""),"")</f>
        <v/>
      </c>
      <c r="CJ233" s="1" t="str">
        <f ca="1">IF(($A233&lt;&gt;"")*(CJ$1&lt;&gt;""),IF(_xlfn.XLOOKUP(CJ$1,Attendance_sorted!$B232:$CW232,Attendance_sorted!$B232:$CW232,"nn")&lt;&gt;"nn","•",""),"")</f>
        <v/>
      </c>
      <c r="CK233" s="1" t="str">
        <f ca="1">IF(($A233&lt;&gt;"")*(CK$1&lt;&gt;""),IF(_xlfn.XLOOKUP(CK$1,Attendance_sorted!$B232:$CW232,Attendance_sorted!$B232:$CW232,"nn")&lt;&gt;"nn","•",""),"")</f>
        <v/>
      </c>
      <c r="CL233" s="1" t="str">
        <f ca="1">IF(($A233&lt;&gt;"")*(CL$1&lt;&gt;""),IF(_xlfn.XLOOKUP(CL$1,Attendance_sorted!$B232:$CW232,Attendance_sorted!$B232:$CW232,"nn")&lt;&gt;"nn","•",""),"")</f>
        <v/>
      </c>
      <c r="CM233" s="1" t="str">
        <f ca="1">IF(($A233&lt;&gt;"")*(CM$1&lt;&gt;""),IF(_xlfn.XLOOKUP(CM$1,Attendance_sorted!$B232:$CW232,Attendance_sorted!$B232:$CW232,"nn")&lt;&gt;"nn","•",""),"")</f>
        <v/>
      </c>
      <c r="CN233" s="1" t="str">
        <f ca="1">IF(($A233&lt;&gt;"")*(CN$1&lt;&gt;""),IF(_xlfn.XLOOKUP(CN$1,Attendance_sorted!$B232:$CW232,Attendance_sorted!$B232:$CW232,"nn")&lt;&gt;"nn","•",""),"")</f>
        <v/>
      </c>
      <c r="CO233" s="1" t="str">
        <f ca="1">IF(($A233&lt;&gt;"")*(CO$1&lt;&gt;""),IF(_xlfn.XLOOKUP(CO$1,Attendance_sorted!$B232:$CW232,Attendance_sorted!$B232:$CW232,"nn")&lt;&gt;"nn","•",""),"")</f>
        <v/>
      </c>
      <c r="CP233" s="1" t="str">
        <f ca="1">IF(($A233&lt;&gt;"")*(CP$1&lt;&gt;""),IF(_xlfn.XLOOKUP(CP$1,Attendance_sorted!$B232:$CW232,Attendance_sorted!$B232:$CW232,"nn")&lt;&gt;"nn","•",""),"")</f>
        <v/>
      </c>
      <c r="CQ233" s="1" t="str">
        <f ca="1">IF(($A233&lt;&gt;"")*(CQ$1&lt;&gt;""),IF(_xlfn.XLOOKUP(CQ$1,Attendance_sorted!$B232:$CW232,Attendance_sorted!$B232:$CW232,"nn")&lt;&gt;"nn","•",""),"")</f>
        <v/>
      </c>
      <c r="CR233" s="1" t="str">
        <f ca="1">IF(($A233&lt;&gt;"")*(CR$1&lt;&gt;""),IF(_xlfn.XLOOKUP(CR$1,Attendance_sorted!$B232:$CW232,Attendance_sorted!$B232:$CW232,"nn")&lt;&gt;"nn","•",""),"")</f>
        <v/>
      </c>
      <c r="CS233" s="1" t="str">
        <f ca="1">IF(($A233&lt;&gt;"")*(CS$1&lt;&gt;""),IF(_xlfn.XLOOKUP(CS$1,Attendance_sorted!$B232:$CW232,Attendance_sorted!$B232:$CW232,"nn")&lt;&gt;"nn","•",""),"")</f>
        <v/>
      </c>
      <c r="CT233" s="1" t="str">
        <f ca="1">IF(($A233&lt;&gt;"")*(CT$1&lt;&gt;""),IF(_xlfn.XLOOKUP(CT$1,Attendance_sorted!$B232:$CW232,Attendance_sorted!$B232:$CW232,"nn")&lt;&gt;"nn","•",""),"")</f>
        <v/>
      </c>
      <c r="CU233" s="1" t="str">
        <f ca="1">IF(($A233&lt;&gt;"")*(CU$1&lt;&gt;""),IF(_xlfn.XLOOKUP(CU$1,Attendance_sorted!$B232:$CW232,Attendance_sorted!$B232:$CW232,"nn")&lt;&gt;"nn","•",""),"")</f>
        <v/>
      </c>
      <c r="CV233" s="1" t="str">
        <f ca="1">IF(($A233&lt;&gt;"")*(CV$1&lt;&gt;""),IF(_xlfn.XLOOKUP(CV$1,Attendance_sorted!$B232:$CW232,Attendance_sorted!$B232:$CW232,"nn")&lt;&gt;"nn","•",""),"")</f>
        <v/>
      </c>
      <c r="CW233" s="1" t="str">
        <f ca="1">IF(($A233&lt;&gt;"")*(CW$1&lt;&gt;""),IF(_xlfn.XLOOKUP(CW$1,Attendance_sorted!$B232:$CW232,Attendance_sorted!$B232:$CW232,"nn")&lt;&gt;"nn","•",""),"")</f>
        <v/>
      </c>
    </row>
    <row r="234" spans="1:101">
      <c r="A234" s="1">
        <v>831</v>
      </c>
      <c r="B234" s="1" t="str">
        <f ca="1">IF(($A234&lt;&gt;"")*(B$1&lt;&gt;""),IF(_xlfn.XLOOKUP(B$1,Attendance_sorted!$B233:$CW233,Attendance_sorted!$B233:$CW233,"nn")&lt;&gt;"nn","•",""),"")</f>
        <v/>
      </c>
      <c r="C234" s="1" t="str">
        <f ca="1">IF(($A234&lt;&gt;"")*(C$1&lt;&gt;""),IF(_xlfn.XLOOKUP(C$1,Attendance_sorted!$B233:$CW233,Attendance_sorted!$B233:$CW233,"nn")&lt;&gt;"nn","•",""),"")</f>
        <v/>
      </c>
      <c r="D234" s="1" t="str">
        <f ca="1">IF(($A234&lt;&gt;"")*(D$1&lt;&gt;""),IF(_xlfn.XLOOKUP(D$1,Attendance_sorted!$B233:$CW233,Attendance_sorted!$B233:$CW233,"nn")&lt;&gt;"nn","•",""),"")</f>
        <v/>
      </c>
      <c r="E234" s="1" t="str">
        <f ca="1">IF(($A234&lt;&gt;"")*(E$1&lt;&gt;""),IF(_xlfn.XLOOKUP(E$1,Attendance_sorted!$B233:$CW233,Attendance_sorted!$B233:$CW233,"nn")&lt;&gt;"nn","•",""),"")</f>
        <v/>
      </c>
      <c r="F234" s="1" t="str">
        <f ca="1">IF(($A234&lt;&gt;"")*(F$1&lt;&gt;""),IF(_xlfn.XLOOKUP(F$1,Attendance_sorted!$B233:$CW233,Attendance_sorted!$B233:$CW233,"nn")&lt;&gt;"nn","•",""),"")</f>
        <v/>
      </c>
      <c r="G234" s="1" t="str">
        <f ca="1">IF(($A234&lt;&gt;"")*(G$1&lt;&gt;""),IF(_xlfn.XLOOKUP(G$1,Attendance_sorted!$B233:$CW233,Attendance_sorted!$B233:$CW233,"nn")&lt;&gt;"nn","•",""),"")</f>
        <v/>
      </c>
      <c r="H234" s="1" t="str">
        <f ca="1">IF(($A234&lt;&gt;"")*(H$1&lt;&gt;""),IF(_xlfn.XLOOKUP(H$1,Attendance_sorted!$B233:$CW233,Attendance_sorted!$B233:$CW233,"nn")&lt;&gt;"nn","•",""),"")</f>
        <v/>
      </c>
      <c r="I234" s="1" t="str">
        <f ca="1">IF(($A234&lt;&gt;"")*(I$1&lt;&gt;""),IF(_xlfn.XLOOKUP(I$1,Attendance_sorted!$B233:$CW233,Attendance_sorted!$B233:$CW233,"nn")&lt;&gt;"nn","•",""),"")</f>
        <v/>
      </c>
      <c r="J234" s="1" t="str">
        <f ca="1">IF(($A234&lt;&gt;"")*(J$1&lt;&gt;""),IF(_xlfn.XLOOKUP(J$1,Attendance_sorted!$B233:$CW233,Attendance_sorted!$B233:$CW233,"nn")&lt;&gt;"nn","•",""),"")</f>
        <v/>
      </c>
      <c r="K234" s="1" t="str">
        <f ca="1">IF(($A234&lt;&gt;"")*(K$1&lt;&gt;""),IF(_xlfn.XLOOKUP(K$1,Attendance_sorted!$B233:$CW233,Attendance_sorted!$B233:$CW233,"nn")&lt;&gt;"nn","•",""),"")</f>
        <v/>
      </c>
      <c r="L234" s="1" t="str">
        <f ca="1">IF(($A234&lt;&gt;"")*(L$1&lt;&gt;""),IF(_xlfn.XLOOKUP(L$1,Attendance_sorted!$B233:$CW233,Attendance_sorted!$B233:$CW233,"nn")&lt;&gt;"nn","•",""),"")</f>
        <v/>
      </c>
      <c r="M234" s="1" t="str">
        <f ca="1">IF(($A234&lt;&gt;"")*(M$1&lt;&gt;""),IF(_xlfn.XLOOKUP(M$1,Attendance_sorted!$B233:$CW233,Attendance_sorted!$B233:$CW233,"nn")&lt;&gt;"nn","•",""),"")</f>
        <v/>
      </c>
      <c r="N234" s="1" t="str">
        <f ca="1">IF(($A234&lt;&gt;"")*(N$1&lt;&gt;""),IF(_xlfn.XLOOKUP(N$1,Attendance_sorted!$B233:$CW233,Attendance_sorted!$B233:$CW233,"nn")&lt;&gt;"nn","•",""),"")</f>
        <v/>
      </c>
      <c r="O234" s="1" t="str">
        <f ca="1">IF(($A234&lt;&gt;"")*(O$1&lt;&gt;""),IF(_xlfn.XLOOKUP(O$1,Attendance_sorted!$B233:$CW233,Attendance_sorted!$B233:$CW233,"nn")&lt;&gt;"nn","•",""),"")</f>
        <v/>
      </c>
      <c r="P234" s="1" t="str">
        <f ca="1">IF(($A234&lt;&gt;"")*(P$1&lt;&gt;""),IF(_xlfn.XLOOKUP(P$1,Attendance_sorted!$B233:$CW233,Attendance_sorted!$B233:$CW233,"nn")&lt;&gt;"nn","•",""),"")</f>
        <v/>
      </c>
      <c r="Q234" s="1" t="str">
        <f ca="1">IF(($A234&lt;&gt;"")*(Q$1&lt;&gt;""),IF(_xlfn.XLOOKUP(Q$1,Attendance_sorted!$B233:$CW233,Attendance_sorted!$B233:$CW233,"nn")&lt;&gt;"nn","•",""),"")</f>
        <v/>
      </c>
      <c r="R234" s="1" t="str">
        <f ca="1">IF(($A234&lt;&gt;"")*(R$1&lt;&gt;""),IF(_xlfn.XLOOKUP(R$1,Attendance_sorted!$B233:$CW233,Attendance_sorted!$B233:$CW233,"nn")&lt;&gt;"nn","•",""),"")</f>
        <v/>
      </c>
      <c r="S234" s="1" t="str">
        <f ca="1">IF(($A234&lt;&gt;"")*(S$1&lt;&gt;""),IF(_xlfn.XLOOKUP(S$1,Attendance_sorted!$B233:$CW233,Attendance_sorted!$B233:$CW233,"nn")&lt;&gt;"nn","•",""),"")</f>
        <v/>
      </c>
      <c r="T234" s="1" t="str">
        <f ca="1">IF(($A234&lt;&gt;"")*(T$1&lt;&gt;""),IF(_xlfn.XLOOKUP(T$1,Attendance_sorted!$B233:$CW233,Attendance_sorted!$B233:$CW233,"nn")&lt;&gt;"nn","•",""),"")</f>
        <v/>
      </c>
      <c r="U234" s="1" t="str">
        <f ca="1">IF(($A234&lt;&gt;"")*(U$1&lt;&gt;""),IF(_xlfn.XLOOKUP(U$1,Attendance_sorted!$B233:$CW233,Attendance_sorted!$B233:$CW233,"nn")&lt;&gt;"nn","•",""),"")</f>
        <v/>
      </c>
      <c r="V234" s="1" t="str">
        <f ca="1">IF(($A234&lt;&gt;"")*(V$1&lt;&gt;""),IF(_xlfn.XLOOKUP(V$1,Attendance_sorted!$B233:$CW233,Attendance_sorted!$B233:$CW233,"nn")&lt;&gt;"nn","•",""),"")</f>
        <v/>
      </c>
      <c r="W234" s="1" t="str">
        <f ca="1">IF(($A234&lt;&gt;"")*(W$1&lt;&gt;""),IF(_xlfn.XLOOKUP(W$1,Attendance_sorted!$B233:$CW233,Attendance_sorted!$B233:$CW233,"nn")&lt;&gt;"nn","•",""),"")</f>
        <v/>
      </c>
      <c r="X234" s="1" t="str">
        <f ca="1">IF(($A234&lt;&gt;"")*(X$1&lt;&gt;""),IF(_xlfn.XLOOKUP(X$1,Attendance_sorted!$B233:$CW233,Attendance_sorted!$B233:$CW233,"nn")&lt;&gt;"nn","•",""),"")</f>
        <v/>
      </c>
      <c r="Y234" s="1" t="str">
        <f ca="1">IF(($A234&lt;&gt;"")*(Y$1&lt;&gt;""),IF(_xlfn.XLOOKUP(Y$1,Attendance_sorted!$B233:$CW233,Attendance_sorted!$B233:$CW233,"nn")&lt;&gt;"nn","•",""),"")</f>
        <v/>
      </c>
      <c r="Z234" s="1" t="str">
        <f ca="1">IF(($A234&lt;&gt;"")*(Z$1&lt;&gt;""),IF(_xlfn.XLOOKUP(Z$1,Attendance_sorted!$B233:$CW233,Attendance_sorted!$B233:$CW233,"nn")&lt;&gt;"nn","•",""),"")</f>
        <v/>
      </c>
      <c r="AA234" s="1" t="str">
        <f ca="1">IF(($A234&lt;&gt;"")*(AA$1&lt;&gt;""),IF(_xlfn.XLOOKUP(AA$1,Attendance_sorted!$B233:$CW233,Attendance_sorted!$B233:$CW233,"nn")&lt;&gt;"nn","•",""),"")</f>
        <v/>
      </c>
      <c r="AB234" s="1" t="str">
        <f ca="1">IF(($A234&lt;&gt;"")*(AB$1&lt;&gt;""),IF(_xlfn.XLOOKUP(AB$1,Attendance_sorted!$B233:$CW233,Attendance_sorted!$B233:$CW233,"nn")&lt;&gt;"nn","•",""),"")</f>
        <v/>
      </c>
      <c r="AC234" s="1" t="str">
        <f ca="1">IF(($A234&lt;&gt;"")*(AC$1&lt;&gt;""),IF(_xlfn.XLOOKUP(AC$1,Attendance_sorted!$B233:$CW233,Attendance_sorted!$B233:$CW233,"nn")&lt;&gt;"nn","•",""),"")</f>
        <v/>
      </c>
      <c r="AD234" s="1" t="str">
        <f ca="1">IF(($A234&lt;&gt;"")*(AD$1&lt;&gt;""),IF(_xlfn.XLOOKUP(AD$1,Attendance_sorted!$B233:$CW233,Attendance_sorted!$B233:$CW233,"nn")&lt;&gt;"nn","•",""),"")</f>
        <v/>
      </c>
      <c r="AE234" s="1" t="str">
        <f ca="1">IF(($A234&lt;&gt;"")*(AE$1&lt;&gt;""),IF(_xlfn.XLOOKUP(AE$1,Attendance_sorted!$B233:$CW233,Attendance_sorted!$B233:$CW233,"nn")&lt;&gt;"nn","•",""),"")</f>
        <v/>
      </c>
      <c r="AF234" s="1" t="str">
        <f ca="1">IF(($A234&lt;&gt;"")*(AF$1&lt;&gt;""),IF(_xlfn.XLOOKUP(AF$1,Attendance_sorted!$B233:$CW233,Attendance_sorted!$B233:$CW233,"nn")&lt;&gt;"nn","•",""),"")</f>
        <v/>
      </c>
      <c r="AG234" s="1" t="str">
        <f ca="1">IF(($A234&lt;&gt;"")*(AG$1&lt;&gt;""),IF(_xlfn.XLOOKUP(AG$1,Attendance_sorted!$B233:$CW233,Attendance_sorted!$B233:$CW233,"nn")&lt;&gt;"nn","•",""),"")</f>
        <v/>
      </c>
      <c r="AH234" s="1" t="str">
        <f ca="1">IF(($A234&lt;&gt;"")*(AH$1&lt;&gt;""),IF(_xlfn.XLOOKUP(AH$1,Attendance_sorted!$B233:$CW233,Attendance_sorted!$B233:$CW233,"nn")&lt;&gt;"nn","•",""),"")</f>
        <v/>
      </c>
      <c r="AI234" s="1" t="str">
        <f ca="1">IF(($A234&lt;&gt;"")*(AI$1&lt;&gt;""),IF(_xlfn.XLOOKUP(AI$1,Attendance_sorted!$B233:$CW233,Attendance_sorted!$B233:$CW233,"nn")&lt;&gt;"nn","•",""),"")</f>
        <v/>
      </c>
      <c r="AJ234" s="1" t="str">
        <f ca="1">IF(($A234&lt;&gt;"")*(AJ$1&lt;&gt;""),IF(_xlfn.XLOOKUP(AJ$1,Attendance_sorted!$B233:$CW233,Attendance_sorted!$B233:$CW233,"nn")&lt;&gt;"nn","•",""),"")</f>
        <v/>
      </c>
      <c r="AK234" s="1" t="str">
        <f ca="1">IF(($A234&lt;&gt;"")*(AK$1&lt;&gt;""),IF(_xlfn.XLOOKUP(AK$1,Attendance_sorted!$B233:$CW233,Attendance_sorted!$B233:$CW233,"nn")&lt;&gt;"nn","•",""),"")</f>
        <v/>
      </c>
      <c r="AL234" s="1" t="str">
        <f ca="1">IF(($A234&lt;&gt;"")*(AL$1&lt;&gt;""),IF(_xlfn.XLOOKUP(AL$1,Attendance_sorted!$B233:$CW233,Attendance_sorted!$B233:$CW233,"nn")&lt;&gt;"nn","•",""),"")</f>
        <v/>
      </c>
      <c r="AM234" s="1" t="str">
        <f ca="1">IF(($A234&lt;&gt;"")*(AM$1&lt;&gt;""),IF(_xlfn.XLOOKUP(AM$1,Attendance_sorted!$B233:$CW233,Attendance_sorted!$B233:$CW233,"nn")&lt;&gt;"nn","•",""),"")</f>
        <v/>
      </c>
      <c r="AN234" s="1" t="str">
        <f ca="1">IF(($A234&lt;&gt;"")*(AN$1&lt;&gt;""),IF(_xlfn.XLOOKUP(AN$1,Attendance_sorted!$B233:$CW233,Attendance_sorted!$B233:$CW233,"nn")&lt;&gt;"nn","•",""),"")</f>
        <v/>
      </c>
      <c r="AO234" s="1" t="str">
        <f ca="1">IF(($A234&lt;&gt;"")*(AO$1&lt;&gt;""),IF(_xlfn.XLOOKUP(AO$1,Attendance_sorted!$B233:$CW233,Attendance_sorted!$B233:$CW233,"nn")&lt;&gt;"nn","•",""),"")</f>
        <v/>
      </c>
      <c r="AP234" s="1" t="str">
        <f ca="1">IF(($A234&lt;&gt;"")*(AP$1&lt;&gt;""),IF(_xlfn.XLOOKUP(AP$1,Attendance_sorted!$B233:$CW233,Attendance_sorted!$B233:$CW233,"nn")&lt;&gt;"nn","•",""),"")</f>
        <v/>
      </c>
      <c r="AQ234" s="1" t="str">
        <f ca="1">IF(($A234&lt;&gt;"")*(AQ$1&lt;&gt;""),IF(_xlfn.XLOOKUP(AQ$1,Attendance_sorted!$B233:$CW233,Attendance_sorted!$B233:$CW233,"nn")&lt;&gt;"nn","•",""),"")</f>
        <v/>
      </c>
      <c r="AR234" s="1" t="str">
        <f ca="1">IF(($A234&lt;&gt;"")*(AR$1&lt;&gt;""),IF(_xlfn.XLOOKUP(AR$1,Attendance_sorted!$B233:$CW233,Attendance_sorted!$B233:$CW233,"nn")&lt;&gt;"nn","•",""),"")</f>
        <v/>
      </c>
      <c r="AS234" s="1" t="str">
        <f ca="1">IF(($A234&lt;&gt;"")*(AS$1&lt;&gt;""),IF(_xlfn.XLOOKUP(AS$1,Attendance_sorted!$B233:$CW233,Attendance_sorted!$B233:$CW233,"nn")&lt;&gt;"nn","•",""),"")</f>
        <v/>
      </c>
      <c r="AT234" s="1" t="str">
        <f ca="1">IF(($A234&lt;&gt;"")*(AT$1&lt;&gt;""),IF(_xlfn.XLOOKUP(AT$1,Attendance_sorted!$B233:$CW233,Attendance_sorted!$B233:$CW233,"nn")&lt;&gt;"nn","•",""),"")</f>
        <v/>
      </c>
      <c r="AU234" s="1" t="str">
        <f ca="1">IF(($A234&lt;&gt;"")*(AU$1&lt;&gt;""),IF(_xlfn.XLOOKUP(AU$1,Attendance_sorted!$B233:$CW233,Attendance_sorted!$B233:$CW233,"nn")&lt;&gt;"nn","•",""),"")</f>
        <v/>
      </c>
      <c r="AV234" s="1" t="str">
        <f ca="1">IF(($A234&lt;&gt;"")*(AV$1&lt;&gt;""),IF(_xlfn.XLOOKUP(AV$1,Attendance_sorted!$B233:$CW233,Attendance_sorted!$B233:$CW233,"nn")&lt;&gt;"nn","•",""),"")</f>
        <v/>
      </c>
      <c r="AW234" s="1" t="str">
        <f ca="1">IF(($A234&lt;&gt;"")*(AW$1&lt;&gt;""),IF(_xlfn.XLOOKUP(AW$1,Attendance_sorted!$B233:$CW233,Attendance_sorted!$B233:$CW233,"nn")&lt;&gt;"nn","•",""),"")</f>
        <v/>
      </c>
      <c r="AX234" s="1" t="str">
        <f ca="1">IF(($A234&lt;&gt;"")*(AX$1&lt;&gt;""),IF(_xlfn.XLOOKUP(AX$1,Attendance_sorted!$B233:$CW233,Attendance_sorted!$B233:$CW233,"nn")&lt;&gt;"nn","•",""),"")</f>
        <v/>
      </c>
      <c r="AY234" s="1" t="str">
        <f ca="1">IF(($A234&lt;&gt;"")*(AY$1&lt;&gt;""),IF(_xlfn.XLOOKUP(AY$1,Attendance_sorted!$B233:$CW233,Attendance_sorted!$B233:$CW233,"nn")&lt;&gt;"nn","•",""),"")</f>
        <v/>
      </c>
      <c r="AZ234" s="1" t="str">
        <f ca="1">IF(($A234&lt;&gt;"")*(AZ$1&lt;&gt;""),IF(_xlfn.XLOOKUP(AZ$1,Attendance_sorted!$B233:$CW233,Attendance_sorted!$B233:$CW233,"nn")&lt;&gt;"nn","•",""),"")</f>
        <v/>
      </c>
      <c r="BA234" s="1" t="str">
        <f ca="1">IF(($A234&lt;&gt;"")*(BA$1&lt;&gt;""),IF(_xlfn.XLOOKUP(BA$1,Attendance_sorted!$B233:$CW233,Attendance_sorted!$B233:$CW233,"nn")&lt;&gt;"nn","•",""),"")</f>
        <v/>
      </c>
      <c r="BB234" s="1" t="str">
        <f ca="1">IF(($A234&lt;&gt;"")*(BB$1&lt;&gt;""),IF(_xlfn.XLOOKUP(BB$1,Attendance_sorted!$B233:$CW233,Attendance_sorted!$B233:$CW233,"nn")&lt;&gt;"nn","•",""),"")</f>
        <v/>
      </c>
      <c r="BC234" s="1" t="str">
        <f ca="1">IF(($A234&lt;&gt;"")*(BC$1&lt;&gt;""),IF(_xlfn.XLOOKUP(BC$1,Attendance_sorted!$B233:$CW233,Attendance_sorted!$B233:$CW233,"nn")&lt;&gt;"nn","•",""),"")</f>
        <v/>
      </c>
      <c r="BD234" s="1" t="str">
        <f ca="1">IF(($A234&lt;&gt;"")*(BD$1&lt;&gt;""),IF(_xlfn.XLOOKUP(BD$1,Attendance_sorted!$B233:$CW233,Attendance_sorted!$B233:$CW233,"nn")&lt;&gt;"nn","•",""),"")</f>
        <v/>
      </c>
      <c r="BE234" s="1" t="str">
        <f ca="1">IF(($A234&lt;&gt;"")*(BE$1&lt;&gt;""),IF(_xlfn.XLOOKUP(BE$1,Attendance_sorted!$B233:$CW233,Attendance_sorted!$B233:$CW233,"nn")&lt;&gt;"nn","•",""),"")</f>
        <v/>
      </c>
      <c r="BF234" s="1" t="str">
        <f ca="1">IF(($A234&lt;&gt;"")*(BF$1&lt;&gt;""),IF(_xlfn.XLOOKUP(BF$1,Attendance_sorted!$B233:$CW233,Attendance_sorted!$B233:$CW233,"nn")&lt;&gt;"nn","•",""),"")</f>
        <v/>
      </c>
      <c r="BG234" s="1" t="str">
        <f ca="1">IF(($A234&lt;&gt;"")*(BG$1&lt;&gt;""),IF(_xlfn.XLOOKUP(BG$1,Attendance_sorted!$B233:$CW233,Attendance_sorted!$B233:$CW233,"nn")&lt;&gt;"nn","•",""),"")</f>
        <v/>
      </c>
      <c r="BH234" s="1" t="str">
        <f ca="1">IF(($A234&lt;&gt;"")*(BH$1&lt;&gt;""),IF(_xlfn.XLOOKUP(BH$1,Attendance_sorted!$B233:$CW233,Attendance_sorted!$B233:$CW233,"nn")&lt;&gt;"nn","•",""),"")</f>
        <v/>
      </c>
      <c r="BI234" s="1" t="str">
        <f ca="1">IF(($A234&lt;&gt;"")*(BI$1&lt;&gt;""),IF(_xlfn.XLOOKUP(BI$1,Attendance_sorted!$B233:$CW233,Attendance_sorted!$B233:$CW233,"nn")&lt;&gt;"nn","•",""),"")</f>
        <v/>
      </c>
      <c r="BJ234" s="1" t="str">
        <f ca="1">IF(($A234&lt;&gt;"")*(BJ$1&lt;&gt;""),IF(_xlfn.XLOOKUP(BJ$1,Attendance_sorted!$B233:$CW233,Attendance_sorted!$B233:$CW233,"nn")&lt;&gt;"nn","•",""),"")</f>
        <v/>
      </c>
      <c r="BK234" s="1" t="str">
        <f ca="1">IF(($A234&lt;&gt;"")*(BK$1&lt;&gt;""),IF(_xlfn.XLOOKUP(BK$1,Attendance_sorted!$B233:$CW233,Attendance_sorted!$B233:$CW233,"nn")&lt;&gt;"nn","•",""),"")</f>
        <v/>
      </c>
      <c r="BL234" s="1" t="str">
        <f ca="1">IF(($A234&lt;&gt;"")*(BL$1&lt;&gt;""),IF(_xlfn.XLOOKUP(BL$1,Attendance_sorted!$B233:$CW233,Attendance_sorted!$B233:$CW233,"nn")&lt;&gt;"nn","•",""),"")</f>
        <v/>
      </c>
      <c r="BM234" s="1" t="str">
        <f ca="1">IF(($A234&lt;&gt;"")*(BM$1&lt;&gt;""),IF(_xlfn.XLOOKUP(BM$1,Attendance_sorted!$B233:$CW233,Attendance_sorted!$B233:$CW233,"nn")&lt;&gt;"nn","•",""),"")</f>
        <v/>
      </c>
      <c r="BN234" s="1" t="str">
        <f ca="1">IF(($A234&lt;&gt;"")*(BN$1&lt;&gt;""),IF(_xlfn.XLOOKUP(BN$1,Attendance_sorted!$B233:$CW233,Attendance_sorted!$B233:$CW233,"nn")&lt;&gt;"nn","•",""),"")</f>
        <v/>
      </c>
      <c r="BO234" s="1" t="str">
        <f ca="1">IF(($A234&lt;&gt;"")*(BO$1&lt;&gt;""),IF(_xlfn.XLOOKUP(BO$1,Attendance_sorted!$B233:$CW233,Attendance_sorted!$B233:$CW233,"nn")&lt;&gt;"nn","•",""),"")</f>
        <v/>
      </c>
      <c r="BP234" s="1" t="str">
        <f ca="1">IF(($A234&lt;&gt;"")*(BP$1&lt;&gt;""),IF(_xlfn.XLOOKUP(BP$1,Attendance_sorted!$B233:$CW233,Attendance_sorted!$B233:$CW233,"nn")&lt;&gt;"nn","•",""),"")</f>
        <v/>
      </c>
      <c r="BQ234" s="1" t="str">
        <f ca="1">IF(($A234&lt;&gt;"")*(BQ$1&lt;&gt;""),IF(_xlfn.XLOOKUP(BQ$1,Attendance_sorted!$B233:$CW233,Attendance_sorted!$B233:$CW233,"nn")&lt;&gt;"nn","•",""),"")</f>
        <v/>
      </c>
      <c r="BR234" s="1" t="str">
        <f ca="1">IF(($A234&lt;&gt;"")*(BR$1&lt;&gt;""),IF(_xlfn.XLOOKUP(BR$1,Attendance_sorted!$B233:$CW233,Attendance_sorted!$B233:$CW233,"nn")&lt;&gt;"nn","•",""),"")</f>
        <v/>
      </c>
      <c r="BS234" s="1" t="str">
        <f ca="1">IF(($A234&lt;&gt;"")*(BS$1&lt;&gt;""),IF(_xlfn.XLOOKUP(BS$1,Attendance_sorted!$B233:$CW233,Attendance_sorted!$B233:$CW233,"nn")&lt;&gt;"nn","•",""),"")</f>
        <v/>
      </c>
      <c r="BT234" s="1" t="str">
        <f ca="1">IF(($A234&lt;&gt;"")*(BT$1&lt;&gt;""),IF(_xlfn.XLOOKUP(BT$1,Attendance_sorted!$B233:$CW233,Attendance_sorted!$B233:$CW233,"nn")&lt;&gt;"nn","•",""),"")</f>
        <v/>
      </c>
      <c r="BU234" s="1" t="str">
        <f ca="1">IF(($A234&lt;&gt;"")*(BU$1&lt;&gt;""),IF(_xlfn.XLOOKUP(BU$1,Attendance_sorted!$B233:$CW233,Attendance_sorted!$B233:$CW233,"nn")&lt;&gt;"nn","•",""),"")</f>
        <v/>
      </c>
      <c r="BV234" s="1" t="str">
        <f ca="1">IF(($A234&lt;&gt;"")*(BV$1&lt;&gt;""),IF(_xlfn.XLOOKUP(BV$1,Attendance_sorted!$B233:$CW233,Attendance_sorted!$B233:$CW233,"nn")&lt;&gt;"nn","•",""),"")</f>
        <v/>
      </c>
      <c r="BW234" s="1" t="str">
        <f ca="1">IF(($A234&lt;&gt;"")*(BW$1&lt;&gt;""),IF(_xlfn.XLOOKUP(BW$1,Attendance_sorted!$B233:$CW233,Attendance_sorted!$B233:$CW233,"nn")&lt;&gt;"nn","•",""),"")</f>
        <v/>
      </c>
      <c r="BX234" s="1" t="str">
        <f ca="1">IF(($A234&lt;&gt;"")*(BX$1&lt;&gt;""),IF(_xlfn.XLOOKUP(BX$1,Attendance_sorted!$B233:$CW233,Attendance_sorted!$B233:$CW233,"nn")&lt;&gt;"nn","•",""),"")</f>
        <v/>
      </c>
      <c r="BY234" s="1" t="str">
        <f ca="1">IF(($A234&lt;&gt;"")*(BY$1&lt;&gt;""),IF(_xlfn.XLOOKUP(BY$1,Attendance_sorted!$B233:$CW233,Attendance_sorted!$B233:$CW233,"nn")&lt;&gt;"nn","•",""),"")</f>
        <v/>
      </c>
      <c r="BZ234" s="1" t="str">
        <f ca="1">IF(($A234&lt;&gt;"")*(BZ$1&lt;&gt;""),IF(_xlfn.XLOOKUP(BZ$1,Attendance_sorted!$B233:$CW233,Attendance_sorted!$B233:$CW233,"nn")&lt;&gt;"nn","•",""),"")</f>
        <v/>
      </c>
      <c r="CA234" s="1" t="str">
        <f ca="1">IF(($A234&lt;&gt;"")*(CA$1&lt;&gt;""),IF(_xlfn.XLOOKUP(CA$1,Attendance_sorted!$B233:$CW233,Attendance_sorted!$B233:$CW233,"nn")&lt;&gt;"nn","•",""),"")</f>
        <v/>
      </c>
      <c r="CB234" s="1" t="str">
        <f ca="1">IF(($A234&lt;&gt;"")*(CB$1&lt;&gt;""),IF(_xlfn.XLOOKUP(CB$1,Attendance_sorted!$B233:$CW233,Attendance_sorted!$B233:$CW233,"nn")&lt;&gt;"nn","•",""),"")</f>
        <v/>
      </c>
      <c r="CC234" s="1" t="str">
        <f ca="1">IF(($A234&lt;&gt;"")*(CC$1&lt;&gt;""),IF(_xlfn.XLOOKUP(CC$1,Attendance_sorted!$B233:$CW233,Attendance_sorted!$B233:$CW233,"nn")&lt;&gt;"nn","•",""),"")</f>
        <v/>
      </c>
      <c r="CD234" s="1" t="str">
        <f ca="1">IF(($A234&lt;&gt;"")*(CD$1&lt;&gt;""),IF(_xlfn.XLOOKUP(CD$1,Attendance_sorted!$B233:$CW233,Attendance_sorted!$B233:$CW233,"nn")&lt;&gt;"nn","•",""),"")</f>
        <v/>
      </c>
      <c r="CE234" s="1" t="str">
        <f ca="1">IF(($A234&lt;&gt;"")*(CE$1&lt;&gt;""),IF(_xlfn.XLOOKUP(CE$1,Attendance_sorted!$B233:$CW233,Attendance_sorted!$B233:$CW233,"nn")&lt;&gt;"nn","•",""),"")</f>
        <v/>
      </c>
      <c r="CF234" s="1" t="str">
        <f ca="1">IF(($A234&lt;&gt;"")*(CF$1&lt;&gt;""),IF(_xlfn.XLOOKUP(CF$1,Attendance_sorted!$B233:$CW233,Attendance_sorted!$B233:$CW233,"nn")&lt;&gt;"nn","•",""),"")</f>
        <v/>
      </c>
      <c r="CG234" s="1" t="str">
        <f ca="1">IF(($A234&lt;&gt;"")*(CG$1&lt;&gt;""),IF(_xlfn.XLOOKUP(CG$1,Attendance_sorted!$B233:$CW233,Attendance_sorted!$B233:$CW233,"nn")&lt;&gt;"nn","•",""),"")</f>
        <v/>
      </c>
      <c r="CH234" s="1" t="str">
        <f ca="1">IF(($A234&lt;&gt;"")*(CH$1&lt;&gt;""),IF(_xlfn.XLOOKUP(CH$1,Attendance_sorted!$B233:$CW233,Attendance_sorted!$B233:$CW233,"nn")&lt;&gt;"nn","•",""),"")</f>
        <v/>
      </c>
      <c r="CI234" s="1" t="str">
        <f ca="1">IF(($A234&lt;&gt;"")*(CI$1&lt;&gt;""),IF(_xlfn.XLOOKUP(CI$1,Attendance_sorted!$B233:$CW233,Attendance_sorted!$B233:$CW233,"nn")&lt;&gt;"nn","•",""),"")</f>
        <v/>
      </c>
      <c r="CJ234" s="1" t="str">
        <f ca="1">IF(($A234&lt;&gt;"")*(CJ$1&lt;&gt;""),IF(_xlfn.XLOOKUP(CJ$1,Attendance_sorted!$B233:$CW233,Attendance_sorted!$B233:$CW233,"nn")&lt;&gt;"nn","•",""),"")</f>
        <v/>
      </c>
      <c r="CK234" s="1" t="str">
        <f ca="1">IF(($A234&lt;&gt;"")*(CK$1&lt;&gt;""),IF(_xlfn.XLOOKUP(CK$1,Attendance_sorted!$B233:$CW233,Attendance_sorted!$B233:$CW233,"nn")&lt;&gt;"nn","•",""),"")</f>
        <v/>
      </c>
      <c r="CL234" s="1" t="str">
        <f ca="1">IF(($A234&lt;&gt;"")*(CL$1&lt;&gt;""),IF(_xlfn.XLOOKUP(CL$1,Attendance_sorted!$B233:$CW233,Attendance_sorted!$B233:$CW233,"nn")&lt;&gt;"nn","•",""),"")</f>
        <v/>
      </c>
      <c r="CM234" s="1" t="str">
        <f ca="1">IF(($A234&lt;&gt;"")*(CM$1&lt;&gt;""),IF(_xlfn.XLOOKUP(CM$1,Attendance_sorted!$B233:$CW233,Attendance_sorted!$B233:$CW233,"nn")&lt;&gt;"nn","•",""),"")</f>
        <v/>
      </c>
      <c r="CN234" s="1" t="str">
        <f ca="1">IF(($A234&lt;&gt;"")*(CN$1&lt;&gt;""),IF(_xlfn.XLOOKUP(CN$1,Attendance_sorted!$B233:$CW233,Attendance_sorted!$B233:$CW233,"nn")&lt;&gt;"nn","•",""),"")</f>
        <v/>
      </c>
      <c r="CO234" s="1" t="str">
        <f ca="1">IF(($A234&lt;&gt;"")*(CO$1&lt;&gt;""),IF(_xlfn.XLOOKUP(CO$1,Attendance_sorted!$B233:$CW233,Attendance_sorted!$B233:$CW233,"nn")&lt;&gt;"nn","•",""),"")</f>
        <v/>
      </c>
      <c r="CP234" s="1" t="str">
        <f ca="1">IF(($A234&lt;&gt;"")*(CP$1&lt;&gt;""),IF(_xlfn.XLOOKUP(CP$1,Attendance_sorted!$B233:$CW233,Attendance_sorted!$B233:$CW233,"nn")&lt;&gt;"nn","•",""),"")</f>
        <v/>
      </c>
      <c r="CQ234" s="1" t="str">
        <f ca="1">IF(($A234&lt;&gt;"")*(CQ$1&lt;&gt;""),IF(_xlfn.XLOOKUP(CQ$1,Attendance_sorted!$B233:$CW233,Attendance_sorted!$B233:$CW233,"nn")&lt;&gt;"nn","•",""),"")</f>
        <v/>
      </c>
      <c r="CR234" s="1" t="str">
        <f ca="1">IF(($A234&lt;&gt;"")*(CR$1&lt;&gt;""),IF(_xlfn.XLOOKUP(CR$1,Attendance_sorted!$B233:$CW233,Attendance_sorted!$B233:$CW233,"nn")&lt;&gt;"nn","•",""),"")</f>
        <v/>
      </c>
      <c r="CS234" s="1" t="str">
        <f ca="1">IF(($A234&lt;&gt;"")*(CS$1&lt;&gt;""),IF(_xlfn.XLOOKUP(CS$1,Attendance_sorted!$B233:$CW233,Attendance_sorted!$B233:$CW233,"nn")&lt;&gt;"nn","•",""),"")</f>
        <v/>
      </c>
      <c r="CT234" s="1" t="str">
        <f ca="1">IF(($A234&lt;&gt;"")*(CT$1&lt;&gt;""),IF(_xlfn.XLOOKUP(CT$1,Attendance_sorted!$B233:$CW233,Attendance_sorted!$B233:$CW233,"nn")&lt;&gt;"nn","•",""),"")</f>
        <v/>
      </c>
      <c r="CU234" s="1" t="str">
        <f ca="1">IF(($A234&lt;&gt;"")*(CU$1&lt;&gt;""),IF(_xlfn.XLOOKUP(CU$1,Attendance_sorted!$B233:$CW233,Attendance_sorted!$B233:$CW233,"nn")&lt;&gt;"nn","•",""),"")</f>
        <v/>
      </c>
      <c r="CV234" s="1" t="str">
        <f ca="1">IF(($A234&lt;&gt;"")*(CV$1&lt;&gt;""),IF(_xlfn.XLOOKUP(CV$1,Attendance_sorted!$B233:$CW233,Attendance_sorted!$B233:$CW233,"nn")&lt;&gt;"nn","•",""),"")</f>
        <v/>
      </c>
      <c r="CW234" s="1" t="str">
        <f ca="1">IF(($A234&lt;&gt;"")*(CW$1&lt;&gt;""),IF(_xlfn.XLOOKUP(CW$1,Attendance_sorted!$B233:$CW233,Attendance_sorted!$B233:$CW233,"nn")&lt;&gt;"nn","•",""),"")</f>
        <v/>
      </c>
    </row>
    <row r="235" spans="1:101">
      <c r="A235" s="1">
        <v>832</v>
      </c>
      <c r="B235" s="1" t="str">
        <f ca="1">IF(($A235&lt;&gt;"")*(B$1&lt;&gt;""),IF(_xlfn.XLOOKUP(B$1,Attendance_sorted!$B234:$CW234,Attendance_sorted!$B234:$CW234,"nn")&lt;&gt;"nn","•",""),"")</f>
        <v/>
      </c>
      <c r="C235" s="1" t="str">
        <f ca="1">IF(($A235&lt;&gt;"")*(C$1&lt;&gt;""),IF(_xlfn.XLOOKUP(C$1,Attendance_sorted!$B234:$CW234,Attendance_sorted!$B234:$CW234,"nn")&lt;&gt;"nn","•",""),"")</f>
        <v/>
      </c>
      <c r="D235" s="1" t="str">
        <f ca="1">IF(($A235&lt;&gt;"")*(D$1&lt;&gt;""),IF(_xlfn.XLOOKUP(D$1,Attendance_sorted!$B234:$CW234,Attendance_sorted!$B234:$CW234,"nn")&lt;&gt;"nn","•",""),"")</f>
        <v/>
      </c>
      <c r="E235" s="1" t="str">
        <f ca="1">IF(($A235&lt;&gt;"")*(E$1&lt;&gt;""),IF(_xlfn.XLOOKUP(E$1,Attendance_sorted!$B234:$CW234,Attendance_sorted!$B234:$CW234,"nn")&lt;&gt;"nn","•",""),"")</f>
        <v/>
      </c>
      <c r="F235" s="1" t="str">
        <f ca="1">IF(($A235&lt;&gt;"")*(F$1&lt;&gt;""),IF(_xlfn.XLOOKUP(F$1,Attendance_sorted!$B234:$CW234,Attendance_sorted!$B234:$CW234,"nn")&lt;&gt;"nn","•",""),"")</f>
        <v/>
      </c>
      <c r="G235" s="1" t="str">
        <f ca="1">IF(($A235&lt;&gt;"")*(G$1&lt;&gt;""),IF(_xlfn.XLOOKUP(G$1,Attendance_sorted!$B234:$CW234,Attendance_sorted!$B234:$CW234,"nn")&lt;&gt;"nn","•",""),"")</f>
        <v/>
      </c>
      <c r="H235" s="1" t="str">
        <f ca="1">IF(($A235&lt;&gt;"")*(H$1&lt;&gt;""),IF(_xlfn.XLOOKUP(H$1,Attendance_sorted!$B234:$CW234,Attendance_sorted!$B234:$CW234,"nn")&lt;&gt;"nn","•",""),"")</f>
        <v/>
      </c>
      <c r="I235" s="1" t="str">
        <f ca="1">IF(($A235&lt;&gt;"")*(I$1&lt;&gt;""),IF(_xlfn.XLOOKUP(I$1,Attendance_sorted!$B234:$CW234,Attendance_sorted!$B234:$CW234,"nn")&lt;&gt;"nn","•",""),"")</f>
        <v/>
      </c>
      <c r="J235" s="1" t="str">
        <f ca="1">IF(($A235&lt;&gt;"")*(J$1&lt;&gt;""),IF(_xlfn.XLOOKUP(J$1,Attendance_sorted!$B234:$CW234,Attendance_sorted!$B234:$CW234,"nn")&lt;&gt;"nn","•",""),"")</f>
        <v/>
      </c>
      <c r="K235" s="1" t="str">
        <f ca="1">IF(($A235&lt;&gt;"")*(K$1&lt;&gt;""),IF(_xlfn.XLOOKUP(K$1,Attendance_sorted!$B234:$CW234,Attendance_sorted!$B234:$CW234,"nn")&lt;&gt;"nn","•",""),"")</f>
        <v/>
      </c>
      <c r="L235" s="1" t="str">
        <f ca="1">IF(($A235&lt;&gt;"")*(L$1&lt;&gt;""),IF(_xlfn.XLOOKUP(L$1,Attendance_sorted!$B234:$CW234,Attendance_sorted!$B234:$CW234,"nn")&lt;&gt;"nn","•",""),"")</f>
        <v/>
      </c>
      <c r="M235" s="1" t="str">
        <f ca="1">IF(($A235&lt;&gt;"")*(M$1&lt;&gt;""),IF(_xlfn.XLOOKUP(M$1,Attendance_sorted!$B234:$CW234,Attendance_sorted!$B234:$CW234,"nn")&lt;&gt;"nn","•",""),"")</f>
        <v/>
      </c>
      <c r="N235" s="1" t="str">
        <f ca="1">IF(($A235&lt;&gt;"")*(N$1&lt;&gt;""),IF(_xlfn.XLOOKUP(N$1,Attendance_sorted!$B234:$CW234,Attendance_sorted!$B234:$CW234,"nn")&lt;&gt;"nn","•",""),"")</f>
        <v/>
      </c>
      <c r="O235" s="1" t="str">
        <f ca="1">IF(($A235&lt;&gt;"")*(O$1&lt;&gt;""),IF(_xlfn.XLOOKUP(O$1,Attendance_sorted!$B234:$CW234,Attendance_sorted!$B234:$CW234,"nn")&lt;&gt;"nn","•",""),"")</f>
        <v/>
      </c>
      <c r="P235" s="1" t="str">
        <f ca="1">IF(($A235&lt;&gt;"")*(P$1&lt;&gt;""),IF(_xlfn.XLOOKUP(P$1,Attendance_sorted!$B234:$CW234,Attendance_sorted!$B234:$CW234,"nn")&lt;&gt;"nn","•",""),"")</f>
        <v/>
      </c>
      <c r="Q235" s="1" t="str">
        <f ca="1">IF(($A235&lt;&gt;"")*(Q$1&lt;&gt;""),IF(_xlfn.XLOOKUP(Q$1,Attendance_sorted!$B234:$CW234,Attendance_sorted!$B234:$CW234,"nn")&lt;&gt;"nn","•",""),"")</f>
        <v/>
      </c>
      <c r="R235" s="1" t="str">
        <f ca="1">IF(($A235&lt;&gt;"")*(R$1&lt;&gt;""),IF(_xlfn.XLOOKUP(R$1,Attendance_sorted!$B234:$CW234,Attendance_sorted!$B234:$CW234,"nn")&lt;&gt;"nn","•",""),"")</f>
        <v/>
      </c>
      <c r="S235" s="1" t="str">
        <f ca="1">IF(($A235&lt;&gt;"")*(S$1&lt;&gt;""),IF(_xlfn.XLOOKUP(S$1,Attendance_sorted!$B234:$CW234,Attendance_sorted!$B234:$CW234,"nn")&lt;&gt;"nn","•",""),"")</f>
        <v/>
      </c>
      <c r="T235" s="1" t="str">
        <f ca="1">IF(($A235&lt;&gt;"")*(T$1&lt;&gt;""),IF(_xlfn.XLOOKUP(T$1,Attendance_sorted!$B234:$CW234,Attendance_sorted!$B234:$CW234,"nn")&lt;&gt;"nn","•",""),"")</f>
        <v/>
      </c>
      <c r="U235" s="1" t="str">
        <f ca="1">IF(($A235&lt;&gt;"")*(U$1&lt;&gt;""),IF(_xlfn.XLOOKUP(U$1,Attendance_sorted!$B234:$CW234,Attendance_sorted!$B234:$CW234,"nn")&lt;&gt;"nn","•",""),"")</f>
        <v/>
      </c>
      <c r="V235" s="1" t="str">
        <f ca="1">IF(($A235&lt;&gt;"")*(V$1&lt;&gt;""),IF(_xlfn.XLOOKUP(V$1,Attendance_sorted!$B234:$CW234,Attendance_sorted!$B234:$CW234,"nn")&lt;&gt;"nn","•",""),"")</f>
        <v/>
      </c>
      <c r="W235" s="1" t="str">
        <f ca="1">IF(($A235&lt;&gt;"")*(W$1&lt;&gt;""),IF(_xlfn.XLOOKUP(W$1,Attendance_sorted!$B234:$CW234,Attendance_sorted!$B234:$CW234,"nn")&lt;&gt;"nn","•",""),"")</f>
        <v/>
      </c>
      <c r="X235" s="1" t="str">
        <f ca="1">IF(($A235&lt;&gt;"")*(X$1&lt;&gt;""),IF(_xlfn.XLOOKUP(X$1,Attendance_sorted!$B234:$CW234,Attendance_sorted!$B234:$CW234,"nn")&lt;&gt;"nn","•",""),"")</f>
        <v/>
      </c>
      <c r="Y235" s="1" t="str">
        <f ca="1">IF(($A235&lt;&gt;"")*(Y$1&lt;&gt;""),IF(_xlfn.XLOOKUP(Y$1,Attendance_sorted!$B234:$CW234,Attendance_sorted!$B234:$CW234,"nn")&lt;&gt;"nn","•",""),"")</f>
        <v/>
      </c>
      <c r="Z235" s="1" t="str">
        <f ca="1">IF(($A235&lt;&gt;"")*(Z$1&lt;&gt;""),IF(_xlfn.XLOOKUP(Z$1,Attendance_sorted!$B234:$CW234,Attendance_sorted!$B234:$CW234,"nn")&lt;&gt;"nn","•",""),"")</f>
        <v/>
      </c>
      <c r="AA235" s="1" t="str">
        <f ca="1">IF(($A235&lt;&gt;"")*(AA$1&lt;&gt;""),IF(_xlfn.XLOOKUP(AA$1,Attendance_sorted!$B234:$CW234,Attendance_sorted!$B234:$CW234,"nn")&lt;&gt;"nn","•",""),"")</f>
        <v/>
      </c>
      <c r="AB235" s="1" t="str">
        <f ca="1">IF(($A235&lt;&gt;"")*(AB$1&lt;&gt;""),IF(_xlfn.XLOOKUP(AB$1,Attendance_sorted!$B234:$CW234,Attendance_sorted!$B234:$CW234,"nn")&lt;&gt;"nn","•",""),"")</f>
        <v/>
      </c>
      <c r="AC235" s="1" t="str">
        <f ca="1">IF(($A235&lt;&gt;"")*(AC$1&lt;&gt;""),IF(_xlfn.XLOOKUP(AC$1,Attendance_sorted!$B234:$CW234,Attendance_sorted!$B234:$CW234,"nn")&lt;&gt;"nn","•",""),"")</f>
        <v/>
      </c>
      <c r="AD235" s="1" t="str">
        <f ca="1">IF(($A235&lt;&gt;"")*(AD$1&lt;&gt;""),IF(_xlfn.XLOOKUP(AD$1,Attendance_sorted!$B234:$CW234,Attendance_sorted!$B234:$CW234,"nn")&lt;&gt;"nn","•",""),"")</f>
        <v/>
      </c>
      <c r="AE235" s="1" t="str">
        <f ca="1">IF(($A235&lt;&gt;"")*(AE$1&lt;&gt;""),IF(_xlfn.XLOOKUP(AE$1,Attendance_sorted!$B234:$CW234,Attendance_sorted!$B234:$CW234,"nn")&lt;&gt;"nn","•",""),"")</f>
        <v/>
      </c>
      <c r="AF235" s="1" t="str">
        <f ca="1">IF(($A235&lt;&gt;"")*(AF$1&lt;&gt;""),IF(_xlfn.XLOOKUP(AF$1,Attendance_sorted!$B234:$CW234,Attendance_sorted!$B234:$CW234,"nn")&lt;&gt;"nn","•",""),"")</f>
        <v/>
      </c>
      <c r="AG235" s="1" t="str">
        <f ca="1">IF(($A235&lt;&gt;"")*(AG$1&lt;&gt;""),IF(_xlfn.XLOOKUP(AG$1,Attendance_sorted!$B234:$CW234,Attendance_sorted!$B234:$CW234,"nn")&lt;&gt;"nn","•",""),"")</f>
        <v/>
      </c>
      <c r="AH235" s="1" t="str">
        <f ca="1">IF(($A235&lt;&gt;"")*(AH$1&lt;&gt;""),IF(_xlfn.XLOOKUP(AH$1,Attendance_sorted!$B234:$CW234,Attendance_sorted!$B234:$CW234,"nn")&lt;&gt;"nn","•",""),"")</f>
        <v/>
      </c>
      <c r="AI235" s="1" t="str">
        <f ca="1">IF(($A235&lt;&gt;"")*(AI$1&lt;&gt;""),IF(_xlfn.XLOOKUP(AI$1,Attendance_sorted!$B234:$CW234,Attendance_sorted!$B234:$CW234,"nn")&lt;&gt;"nn","•",""),"")</f>
        <v/>
      </c>
      <c r="AJ235" s="1" t="str">
        <f ca="1">IF(($A235&lt;&gt;"")*(AJ$1&lt;&gt;""),IF(_xlfn.XLOOKUP(AJ$1,Attendance_sorted!$B234:$CW234,Attendance_sorted!$B234:$CW234,"nn")&lt;&gt;"nn","•",""),"")</f>
        <v/>
      </c>
      <c r="AK235" s="1" t="str">
        <f ca="1">IF(($A235&lt;&gt;"")*(AK$1&lt;&gt;""),IF(_xlfn.XLOOKUP(AK$1,Attendance_sorted!$B234:$CW234,Attendance_sorted!$B234:$CW234,"nn")&lt;&gt;"nn","•",""),"")</f>
        <v/>
      </c>
      <c r="AL235" s="1" t="str">
        <f ca="1">IF(($A235&lt;&gt;"")*(AL$1&lt;&gt;""),IF(_xlfn.XLOOKUP(AL$1,Attendance_sorted!$B234:$CW234,Attendance_sorted!$B234:$CW234,"nn")&lt;&gt;"nn","•",""),"")</f>
        <v/>
      </c>
      <c r="AM235" s="1" t="str">
        <f ca="1">IF(($A235&lt;&gt;"")*(AM$1&lt;&gt;""),IF(_xlfn.XLOOKUP(AM$1,Attendance_sorted!$B234:$CW234,Attendance_sorted!$B234:$CW234,"nn")&lt;&gt;"nn","•",""),"")</f>
        <v/>
      </c>
      <c r="AN235" s="1" t="str">
        <f ca="1">IF(($A235&lt;&gt;"")*(AN$1&lt;&gt;""),IF(_xlfn.XLOOKUP(AN$1,Attendance_sorted!$B234:$CW234,Attendance_sorted!$B234:$CW234,"nn")&lt;&gt;"nn","•",""),"")</f>
        <v/>
      </c>
      <c r="AO235" s="1" t="str">
        <f ca="1">IF(($A235&lt;&gt;"")*(AO$1&lt;&gt;""),IF(_xlfn.XLOOKUP(AO$1,Attendance_sorted!$B234:$CW234,Attendance_sorted!$B234:$CW234,"nn")&lt;&gt;"nn","•",""),"")</f>
        <v/>
      </c>
      <c r="AP235" s="1" t="str">
        <f ca="1">IF(($A235&lt;&gt;"")*(AP$1&lt;&gt;""),IF(_xlfn.XLOOKUP(AP$1,Attendance_sorted!$B234:$CW234,Attendance_sorted!$B234:$CW234,"nn")&lt;&gt;"nn","•",""),"")</f>
        <v/>
      </c>
      <c r="AQ235" s="1" t="str">
        <f ca="1">IF(($A235&lt;&gt;"")*(AQ$1&lt;&gt;""),IF(_xlfn.XLOOKUP(AQ$1,Attendance_sorted!$B234:$CW234,Attendance_sorted!$B234:$CW234,"nn")&lt;&gt;"nn","•",""),"")</f>
        <v/>
      </c>
      <c r="AR235" s="1" t="str">
        <f ca="1">IF(($A235&lt;&gt;"")*(AR$1&lt;&gt;""),IF(_xlfn.XLOOKUP(AR$1,Attendance_sorted!$B234:$CW234,Attendance_sorted!$B234:$CW234,"nn")&lt;&gt;"nn","•",""),"")</f>
        <v/>
      </c>
      <c r="AS235" s="1" t="str">
        <f ca="1">IF(($A235&lt;&gt;"")*(AS$1&lt;&gt;""),IF(_xlfn.XLOOKUP(AS$1,Attendance_sorted!$B234:$CW234,Attendance_sorted!$B234:$CW234,"nn")&lt;&gt;"nn","•",""),"")</f>
        <v/>
      </c>
      <c r="AT235" s="1" t="str">
        <f ca="1">IF(($A235&lt;&gt;"")*(AT$1&lt;&gt;""),IF(_xlfn.XLOOKUP(AT$1,Attendance_sorted!$B234:$CW234,Attendance_sorted!$B234:$CW234,"nn")&lt;&gt;"nn","•",""),"")</f>
        <v/>
      </c>
      <c r="AU235" s="1" t="str">
        <f ca="1">IF(($A235&lt;&gt;"")*(AU$1&lt;&gt;""),IF(_xlfn.XLOOKUP(AU$1,Attendance_sorted!$B234:$CW234,Attendance_sorted!$B234:$CW234,"nn")&lt;&gt;"nn","•",""),"")</f>
        <v/>
      </c>
      <c r="AV235" s="1" t="str">
        <f ca="1">IF(($A235&lt;&gt;"")*(AV$1&lt;&gt;""),IF(_xlfn.XLOOKUP(AV$1,Attendance_sorted!$B234:$CW234,Attendance_sorted!$B234:$CW234,"nn")&lt;&gt;"nn","•",""),"")</f>
        <v/>
      </c>
      <c r="AW235" s="1" t="str">
        <f ca="1">IF(($A235&lt;&gt;"")*(AW$1&lt;&gt;""),IF(_xlfn.XLOOKUP(AW$1,Attendance_sorted!$B234:$CW234,Attendance_sorted!$B234:$CW234,"nn")&lt;&gt;"nn","•",""),"")</f>
        <v/>
      </c>
      <c r="AX235" s="1" t="str">
        <f ca="1">IF(($A235&lt;&gt;"")*(AX$1&lt;&gt;""),IF(_xlfn.XLOOKUP(AX$1,Attendance_sorted!$B234:$CW234,Attendance_sorted!$B234:$CW234,"nn")&lt;&gt;"nn","•",""),"")</f>
        <v/>
      </c>
      <c r="AY235" s="1" t="str">
        <f ca="1">IF(($A235&lt;&gt;"")*(AY$1&lt;&gt;""),IF(_xlfn.XLOOKUP(AY$1,Attendance_sorted!$B234:$CW234,Attendance_sorted!$B234:$CW234,"nn")&lt;&gt;"nn","•",""),"")</f>
        <v/>
      </c>
      <c r="AZ235" s="1" t="str">
        <f ca="1">IF(($A235&lt;&gt;"")*(AZ$1&lt;&gt;""),IF(_xlfn.XLOOKUP(AZ$1,Attendance_sorted!$B234:$CW234,Attendance_sorted!$B234:$CW234,"nn")&lt;&gt;"nn","•",""),"")</f>
        <v/>
      </c>
      <c r="BA235" s="1" t="str">
        <f ca="1">IF(($A235&lt;&gt;"")*(BA$1&lt;&gt;""),IF(_xlfn.XLOOKUP(BA$1,Attendance_sorted!$B234:$CW234,Attendance_sorted!$B234:$CW234,"nn")&lt;&gt;"nn","•",""),"")</f>
        <v/>
      </c>
      <c r="BB235" s="1" t="str">
        <f ca="1">IF(($A235&lt;&gt;"")*(BB$1&lt;&gt;""),IF(_xlfn.XLOOKUP(BB$1,Attendance_sorted!$B234:$CW234,Attendance_sorted!$B234:$CW234,"nn")&lt;&gt;"nn","•",""),"")</f>
        <v/>
      </c>
      <c r="BC235" s="1" t="str">
        <f ca="1">IF(($A235&lt;&gt;"")*(BC$1&lt;&gt;""),IF(_xlfn.XLOOKUP(BC$1,Attendance_sorted!$B234:$CW234,Attendance_sorted!$B234:$CW234,"nn")&lt;&gt;"nn","•",""),"")</f>
        <v/>
      </c>
      <c r="BD235" s="1" t="str">
        <f ca="1">IF(($A235&lt;&gt;"")*(BD$1&lt;&gt;""),IF(_xlfn.XLOOKUP(BD$1,Attendance_sorted!$B234:$CW234,Attendance_sorted!$B234:$CW234,"nn")&lt;&gt;"nn","•",""),"")</f>
        <v/>
      </c>
      <c r="BE235" s="1" t="str">
        <f ca="1">IF(($A235&lt;&gt;"")*(BE$1&lt;&gt;""),IF(_xlfn.XLOOKUP(BE$1,Attendance_sorted!$B234:$CW234,Attendance_sorted!$B234:$CW234,"nn")&lt;&gt;"nn","•",""),"")</f>
        <v/>
      </c>
      <c r="BF235" s="1" t="str">
        <f ca="1">IF(($A235&lt;&gt;"")*(BF$1&lt;&gt;""),IF(_xlfn.XLOOKUP(BF$1,Attendance_sorted!$B234:$CW234,Attendance_sorted!$B234:$CW234,"nn")&lt;&gt;"nn","•",""),"")</f>
        <v/>
      </c>
      <c r="BG235" s="1" t="str">
        <f ca="1">IF(($A235&lt;&gt;"")*(BG$1&lt;&gt;""),IF(_xlfn.XLOOKUP(BG$1,Attendance_sorted!$B234:$CW234,Attendance_sorted!$B234:$CW234,"nn")&lt;&gt;"nn","•",""),"")</f>
        <v/>
      </c>
      <c r="BH235" s="1" t="str">
        <f ca="1">IF(($A235&lt;&gt;"")*(BH$1&lt;&gt;""),IF(_xlfn.XLOOKUP(BH$1,Attendance_sorted!$B234:$CW234,Attendance_sorted!$B234:$CW234,"nn")&lt;&gt;"nn","•",""),"")</f>
        <v/>
      </c>
      <c r="BI235" s="1" t="str">
        <f ca="1">IF(($A235&lt;&gt;"")*(BI$1&lt;&gt;""),IF(_xlfn.XLOOKUP(BI$1,Attendance_sorted!$B234:$CW234,Attendance_sorted!$B234:$CW234,"nn")&lt;&gt;"nn","•",""),"")</f>
        <v/>
      </c>
      <c r="BJ235" s="1" t="str">
        <f ca="1">IF(($A235&lt;&gt;"")*(BJ$1&lt;&gt;""),IF(_xlfn.XLOOKUP(BJ$1,Attendance_sorted!$B234:$CW234,Attendance_sorted!$B234:$CW234,"nn")&lt;&gt;"nn","•",""),"")</f>
        <v/>
      </c>
      <c r="BK235" s="1" t="str">
        <f ca="1">IF(($A235&lt;&gt;"")*(BK$1&lt;&gt;""),IF(_xlfn.XLOOKUP(BK$1,Attendance_sorted!$B234:$CW234,Attendance_sorted!$B234:$CW234,"nn")&lt;&gt;"nn","•",""),"")</f>
        <v/>
      </c>
      <c r="BL235" s="1" t="str">
        <f ca="1">IF(($A235&lt;&gt;"")*(BL$1&lt;&gt;""),IF(_xlfn.XLOOKUP(BL$1,Attendance_sorted!$B234:$CW234,Attendance_sorted!$B234:$CW234,"nn")&lt;&gt;"nn","•",""),"")</f>
        <v/>
      </c>
      <c r="BM235" s="1" t="str">
        <f ca="1">IF(($A235&lt;&gt;"")*(BM$1&lt;&gt;""),IF(_xlfn.XLOOKUP(BM$1,Attendance_sorted!$B234:$CW234,Attendance_sorted!$B234:$CW234,"nn")&lt;&gt;"nn","•",""),"")</f>
        <v/>
      </c>
      <c r="BN235" s="1" t="str">
        <f ca="1">IF(($A235&lt;&gt;"")*(BN$1&lt;&gt;""),IF(_xlfn.XLOOKUP(BN$1,Attendance_sorted!$B234:$CW234,Attendance_sorted!$B234:$CW234,"nn")&lt;&gt;"nn","•",""),"")</f>
        <v/>
      </c>
      <c r="BO235" s="1" t="str">
        <f ca="1">IF(($A235&lt;&gt;"")*(BO$1&lt;&gt;""),IF(_xlfn.XLOOKUP(BO$1,Attendance_sorted!$B234:$CW234,Attendance_sorted!$B234:$CW234,"nn")&lt;&gt;"nn","•",""),"")</f>
        <v/>
      </c>
      <c r="BP235" s="1" t="str">
        <f ca="1">IF(($A235&lt;&gt;"")*(BP$1&lt;&gt;""),IF(_xlfn.XLOOKUP(BP$1,Attendance_sorted!$B234:$CW234,Attendance_sorted!$B234:$CW234,"nn")&lt;&gt;"nn","•",""),"")</f>
        <v/>
      </c>
      <c r="BQ235" s="1" t="str">
        <f ca="1">IF(($A235&lt;&gt;"")*(BQ$1&lt;&gt;""),IF(_xlfn.XLOOKUP(BQ$1,Attendance_sorted!$B234:$CW234,Attendance_sorted!$B234:$CW234,"nn")&lt;&gt;"nn","•",""),"")</f>
        <v/>
      </c>
      <c r="BR235" s="1" t="str">
        <f ca="1">IF(($A235&lt;&gt;"")*(BR$1&lt;&gt;""),IF(_xlfn.XLOOKUP(BR$1,Attendance_sorted!$B234:$CW234,Attendance_sorted!$B234:$CW234,"nn")&lt;&gt;"nn","•",""),"")</f>
        <v/>
      </c>
      <c r="BS235" s="1" t="str">
        <f ca="1">IF(($A235&lt;&gt;"")*(BS$1&lt;&gt;""),IF(_xlfn.XLOOKUP(BS$1,Attendance_sorted!$B234:$CW234,Attendance_sorted!$B234:$CW234,"nn")&lt;&gt;"nn","•",""),"")</f>
        <v/>
      </c>
      <c r="BT235" s="1" t="str">
        <f ca="1">IF(($A235&lt;&gt;"")*(BT$1&lt;&gt;""),IF(_xlfn.XLOOKUP(BT$1,Attendance_sorted!$B234:$CW234,Attendance_sorted!$B234:$CW234,"nn")&lt;&gt;"nn","•",""),"")</f>
        <v/>
      </c>
      <c r="BU235" s="1" t="str">
        <f ca="1">IF(($A235&lt;&gt;"")*(BU$1&lt;&gt;""),IF(_xlfn.XLOOKUP(BU$1,Attendance_sorted!$B234:$CW234,Attendance_sorted!$B234:$CW234,"nn")&lt;&gt;"nn","•",""),"")</f>
        <v/>
      </c>
      <c r="BV235" s="1" t="str">
        <f ca="1">IF(($A235&lt;&gt;"")*(BV$1&lt;&gt;""),IF(_xlfn.XLOOKUP(BV$1,Attendance_sorted!$B234:$CW234,Attendance_sorted!$B234:$CW234,"nn")&lt;&gt;"nn","•",""),"")</f>
        <v/>
      </c>
      <c r="BW235" s="1" t="str">
        <f ca="1">IF(($A235&lt;&gt;"")*(BW$1&lt;&gt;""),IF(_xlfn.XLOOKUP(BW$1,Attendance_sorted!$B234:$CW234,Attendance_sorted!$B234:$CW234,"nn")&lt;&gt;"nn","•",""),"")</f>
        <v/>
      </c>
      <c r="BX235" s="1" t="str">
        <f ca="1">IF(($A235&lt;&gt;"")*(BX$1&lt;&gt;""),IF(_xlfn.XLOOKUP(BX$1,Attendance_sorted!$B234:$CW234,Attendance_sorted!$B234:$CW234,"nn")&lt;&gt;"nn","•",""),"")</f>
        <v/>
      </c>
      <c r="BY235" s="1" t="str">
        <f ca="1">IF(($A235&lt;&gt;"")*(BY$1&lt;&gt;""),IF(_xlfn.XLOOKUP(BY$1,Attendance_sorted!$B234:$CW234,Attendance_sorted!$B234:$CW234,"nn")&lt;&gt;"nn","•",""),"")</f>
        <v/>
      </c>
      <c r="BZ235" s="1" t="str">
        <f ca="1">IF(($A235&lt;&gt;"")*(BZ$1&lt;&gt;""),IF(_xlfn.XLOOKUP(BZ$1,Attendance_sorted!$B234:$CW234,Attendance_sorted!$B234:$CW234,"nn")&lt;&gt;"nn","•",""),"")</f>
        <v/>
      </c>
      <c r="CA235" s="1" t="str">
        <f ca="1">IF(($A235&lt;&gt;"")*(CA$1&lt;&gt;""),IF(_xlfn.XLOOKUP(CA$1,Attendance_sorted!$B234:$CW234,Attendance_sorted!$B234:$CW234,"nn")&lt;&gt;"nn","•",""),"")</f>
        <v/>
      </c>
      <c r="CB235" s="1" t="str">
        <f ca="1">IF(($A235&lt;&gt;"")*(CB$1&lt;&gt;""),IF(_xlfn.XLOOKUP(CB$1,Attendance_sorted!$B234:$CW234,Attendance_sorted!$B234:$CW234,"nn")&lt;&gt;"nn","•",""),"")</f>
        <v/>
      </c>
      <c r="CC235" s="1" t="str">
        <f ca="1">IF(($A235&lt;&gt;"")*(CC$1&lt;&gt;""),IF(_xlfn.XLOOKUP(CC$1,Attendance_sorted!$B234:$CW234,Attendance_sorted!$B234:$CW234,"nn")&lt;&gt;"nn","•",""),"")</f>
        <v/>
      </c>
      <c r="CD235" s="1" t="str">
        <f ca="1">IF(($A235&lt;&gt;"")*(CD$1&lt;&gt;""),IF(_xlfn.XLOOKUP(CD$1,Attendance_sorted!$B234:$CW234,Attendance_sorted!$B234:$CW234,"nn")&lt;&gt;"nn","•",""),"")</f>
        <v/>
      </c>
      <c r="CE235" s="1" t="str">
        <f ca="1">IF(($A235&lt;&gt;"")*(CE$1&lt;&gt;""),IF(_xlfn.XLOOKUP(CE$1,Attendance_sorted!$B234:$CW234,Attendance_sorted!$B234:$CW234,"nn")&lt;&gt;"nn","•",""),"")</f>
        <v/>
      </c>
      <c r="CF235" s="1" t="str">
        <f ca="1">IF(($A235&lt;&gt;"")*(CF$1&lt;&gt;""),IF(_xlfn.XLOOKUP(CF$1,Attendance_sorted!$B234:$CW234,Attendance_sorted!$B234:$CW234,"nn")&lt;&gt;"nn","•",""),"")</f>
        <v/>
      </c>
      <c r="CG235" s="1" t="str">
        <f ca="1">IF(($A235&lt;&gt;"")*(CG$1&lt;&gt;""),IF(_xlfn.XLOOKUP(CG$1,Attendance_sorted!$B234:$CW234,Attendance_sorted!$B234:$CW234,"nn")&lt;&gt;"nn","•",""),"")</f>
        <v/>
      </c>
      <c r="CH235" s="1" t="str">
        <f ca="1">IF(($A235&lt;&gt;"")*(CH$1&lt;&gt;""),IF(_xlfn.XLOOKUP(CH$1,Attendance_sorted!$B234:$CW234,Attendance_sorted!$B234:$CW234,"nn")&lt;&gt;"nn","•",""),"")</f>
        <v/>
      </c>
      <c r="CI235" s="1" t="str">
        <f ca="1">IF(($A235&lt;&gt;"")*(CI$1&lt;&gt;""),IF(_xlfn.XLOOKUP(CI$1,Attendance_sorted!$B234:$CW234,Attendance_sorted!$B234:$CW234,"nn")&lt;&gt;"nn","•",""),"")</f>
        <v/>
      </c>
      <c r="CJ235" s="1" t="str">
        <f ca="1">IF(($A235&lt;&gt;"")*(CJ$1&lt;&gt;""),IF(_xlfn.XLOOKUP(CJ$1,Attendance_sorted!$B234:$CW234,Attendance_sorted!$B234:$CW234,"nn")&lt;&gt;"nn","•",""),"")</f>
        <v/>
      </c>
      <c r="CK235" s="1" t="str">
        <f ca="1">IF(($A235&lt;&gt;"")*(CK$1&lt;&gt;""),IF(_xlfn.XLOOKUP(CK$1,Attendance_sorted!$B234:$CW234,Attendance_sorted!$B234:$CW234,"nn")&lt;&gt;"nn","•",""),"")</f>
        <v/>
      </c>
      <c r="CL235" s="1" t="str">
        <f ca="1">IF(($A235&lt;&gt;"")*(CL$1&lt;&gt;""),IF(_xlfn.XLOOKUP(CL$1,Attendance_sorted!$B234:$CW234,Attendance_sorted!$B234:$CW234,"nn")&lt;&gt;"nn","•",""),"")</f>
        <v/>
      </c>
      <c r="CM235" s="1" t="str">
        <f ca="1">IF(($A235&lt;&gt;"")*(CM$1&lt;&gt;""),IF(_xlfn.XLOOKUP(CM$1,Attendance_sorted!$B234:$CW234,Attendance_sorted!$B234:$CW234,"nn")&lt;&gt;"nn","•",""),"")</f>
        <v/>
      </c>
      <c r="CN235" s="1" t="str">
        <f ca="1">IF(($A235&lt;&gt;"")*(CN$1&lt;&gt;""),IF(_xlfn.XLOOKUP(CN$1,Attendance_sorted!$B234:$CW234,Attendance_sorted!$B234:$CW234,"nn")&lt;&gt;"nn","•",""),"")</f>
        <v/>
      </c>
      <c r="CO235" s="1" t="str">
        <f ca="1">IF(($A235&lt;&gt;"")*(CO$1&lt;&gt;""),IF(_xlfn.XLOOKUP(CO$1,Attendance_sorted!$B234:$CW234,Attendance_sorted!$B234:$CW234,"nn")&lt;&gt;"nn","•",""),"")</f>
        <v/>
      </c>
      <c r="CP235" s="1" t="str">
        <f ca="1">IF(($A235&lt;&gt;"")*(CP$1&lt;&gt;""),IF(_xlfn.XLOOKUP(CP$1,Attendance_sorted!$B234:$CW234,Attendance_sorted!$B234:$CW234,"nn")&lt;&gt;"nn","•",""),"")</f>
        <v/>
      </c>
      <c r="CQ235" s="1" t="str">
        <f ca="1">IF(($A235&lt;&gt;"")*(CQ$1&lt;&gt;""),IF(_xlfn.XLOOKUP(CQ$1,Attendance_sorted!$B234:$CW234,Attendance_sorted!$B234:$CW234,"nn")&lt;&gt;"nn","•",""),"")</f>
        <v/>
      </c>
      <c r="CR235" s="1" t="str">
        <f ca="1">IF(($A235&lt;&gt;"")*(CR$1&lt;&gt;""),IF(_xlfn.XLOOKUP(CR$1,Attendance_sorted!$B234:$CW234,Attendance_sorted!$B234:$CW234,"nn")&lt;&gt;"nn","•",""),"")</f>
        <v/>
      </c>
      <c r="CS235" s="1" t="str">
        <f ca="1">IF(($A235&lt;&gt;"")*(CS$1&lt;&gt;""),IF(_xlfn.XLOOKUP(CS$1,Attendance_sorted!$B234:$CW234,Attendance_sorted!$B234:$CW234,"nn")&lt;&gt;"nn","•",""),"")</f>
        <v/>
      </c>
      <c r="CT235" s="1" t="str">
        <f ca="1">IF(($A235&lt;&gt;"")*(CT$1&lt;&gt;""),IF(_xlfn.XLOOKUP(CT$1,Attendance_sorted!$B234:$CW234,Attendance_sorted!$B234:$CW234,"nn")&lt;&gt;"nn","•",""),"")</f>
        <v/>
      </c>
      <c r="CU235" s="1" t="str">
        <f ca="1">IF(($A235&lt;&gt;"")*(CU$1&lt;&gt;""),IF(_xlfn.XLOOKUP(CU$1,Attendance_sorted!$B234:$CW234,Attendance_sorted!$B234:$CW234,"nn")&lt;&gt;"nn","•",""),"")</f>
        <v/>
      </c>
      <c r="CV235" s="1" t="str">
        <f ca="1">IF(($A235&lt;&gt;"")*(CV$1&lt;&gt;""),IF(_xlfn.XLOOKUP(CV$1,Attendance_sorted!$B234:$CW234,Attendance_sorted!$B234:$CW234,"nn")&lt;&gt;"nn","•",""),"")</f>
        <v/>
      </c>
      <c r="CW235" s="1" t="str">
        <f ca="1">IF(($A235&lt;&gt;"")*(CW$1&lt;&gt;""),IF(_xlfn.XLOOKUP(CW$1,Attendance_sorted!$B234:$CW234,Attendance_sorted!$B234:$CW234,"nn")&lt;&gt;"nn","•",""),"")</f>
        <v/>
      </c>
    </row>
    <row r="236" spans="1:101">
      <c r="A236" s="1">
        <v>833</v>
      </c>
      <c r="B236" s="1" t="str">
        <f ca="1">IF(($A236&lt;&gt;"")*(B$1&lt;&gt;""),IF(_xlfn.XLOOKUP(B$1,Attendance_sorted!$B235:$CW235,Attendance_sorted!$B235:$CW235,"nn")&lt;&gt;"nn","•",""),"")</f>
        <v/>
      </c>
      <c r="C236" s="1" t="str">
        <f ca="1">IF(($A236&lt;&gt;"")*(C$1&lt;&gt;""),IF(_xlfn.XLOOKUP(C$1,Attendance_sorted!$B235:$CW235,Attendance_sorted!$B235:$CW235,"nn")&lt;&gt;"nn","•",""),"")</f>
        <v/>
      </c>
      <c r="D236" s="1" t="str">
        <f ca="1">IF(($A236&lt;&gt;"")*(D$1&lt;&gt;""),IF(_xlfn.XLOOKUP(D$1,Attendance_sorted!$B235:$CW235,Attendance_sorted!$B235:$CW235,"nn")&lt;&gt;"nn","•",""),"")</f>
        <v>•</v>
      </c>
      <c r="E236" s="1" t="str">
        <f ca="1">IF(($A236&lt;&gt;"")*(E$1&lt;&gt;""),IF(_xlfn.XLOOKUP(E$1,Attendance_sorted!$B235:$CW235,Attendance_sorted!$B235:$CW235,"nn")&lt;&gt;"nn","•",""),"")</f>
        <v/>
      </c>
      <c r="F236" s="1" t="str">
        <f ca="1">IF(($A236&lt;&gt;"")*(F$1&lt;&gt;""),IF(_xlfn.XLOOKUP(F$1,Attendance_sorted!$B235:$CW235,Attendance_sorted!$B235:$CW235,"nn")&lt;&gt;"nn","•",""),"")</f>
        <v/>
      </c>
      <c r="G236" s="1" t="str">
        <f ca="1">IF(($A236&lt;&gt;"")*(G$1&lt;&gt;""),IF(_xlfn.XLOOKUP(G$1,Attendance_sorted!$B235:$CW235,Attendance_sorted!$B235:$CW235,"nn")&lt;&gt;"nn","•",""),"")</f>
        <v/>
      </c>
      <c r="H236" s="1" t="str">
        <f ca="1">IF(($A236&lt;&gt;"")*(H$1&lt;&gt;""),IF(_xlfn.XLOOKUP(H$1,Attendance_sorted!$B235:$CW235,Attendance_sorted!$B235:$CW235,"nn")&lt;&gt;"nn","•",""),"")</f>
        <v/>
      </c>
      <c r="I236" s="1" t="str">
        <f ca="1">IF(($A236&lt;&gt;"")*(I$1&lt;&gt;""),IF(_xlfn.XLOOKUP(I$1,Attendance_sorted!$B235:$CW235,Attendance_sorted!$B235:$CW235,"nn")&lt;&gt;"nn","•",""),"")</f>
        <v/>
      </c>
      <c r="J236" s="1" t="str">
        <f ca="1">IF(($A236&lt;&gt;"")*(J$1&lt;&gt;""),IF(_xlfn.XLOOKUP(J$1,Attendance_sorted!$B235:$CW235,Attendance_sorted!$B235:$CW235,"nn")&lt;&gt;"nn","•",""),"")</f>
        <v/>
      </c>
      <c r="K236" s="1" t="str">
        <f ca="1">IF(($A236&lt;&gt;"")*(K$1&lt;&gt;""),IF(_xlfn.XLOOKUP(K$1,Attendance_sorted!$B235:$CW235,Attendance_sorted!$B235:$CW235,"nn")&lt;&gt;"nn","•",""),"")</f>
        <v/>
      </c>
      <c r="L236" s="1" t="str">
        <f ca="1">IF(($A236&lt;&gt;"")*(L$1&lt;&gt;""),IF(_xlfn.XLOOKUP(L$1,Attendance_sorted!$B235:$CW235,Attendance_sorted!$B235:$CW235,"nn")&lt;&gt;"nn","•",""),"")</f>
        <v/>
      </c>
      <c r="M236" s="1" t="str">
        <f ca="1">IF(($A236&lt;&gt;"")*(M$1&lt;&gt;""),IF(_xlfn.XLOOKUP(M$1,Attendance_sorted!$B235:$CW235,Attendance_sorted!$B235:$CW235,"nn")&lt;&gt;"nn","•",""),"")</f>
        <v/>
      </c>
      <c r="N236" s="1" t="str">
        <f ca="1">IF(($A236&lt;&gt;"")*(N$1&lt;&gt;""),IF(_xlfn.XLOOKUP(N$1,Attendance_sorted!$B235:$CW235,Attendance_sorted!$B235:$CW235,"nn")&lt;&gt;"nn","•",""),"")</f>
        <v/>
      </c>
      <c r="O236" s="1" t="str">
        <f ca="1">IF(($A236&lt;&gt;"")*(O$1&lt;&gt;""),IF(_xlfn.XLOOKUP(O$1,Attendance_sorted!$B235:$CW235,Attendance_sorted!$B235:$CW235,"nn")&lt;&gt;"nn","•",""),"")</f>
        <v/>
      </c>
      <c r="P236" s="1" t="str">
        <f ca="1">IF(($A236&lt;&gt;"")*(P$1&lt;&gt;""),IF(_xlfn.XLOOKUP(P$1,Attendance_sorted!$B235:$CW235,Attendance_sorted!$B235:$CW235,"nn")&lt;&gt;"nn","•",""),"")</f>
        <v>•</v>
      </c>
      <c r="Q236" s="1" t="str">
        <f ca="1">IF(($A236&lt;&gt;"")*(Q$1&lt;&gt;""),IF(_xlfn.XLOOKUP(Q$1,Attendance_sorted!$B235:$CW235,Attendance_sorted!$B235:$CW235,"nn")&lt;&gt;"nn","•",""),"")</f>
        <v/>
      </c>
      <c r="R236" s="1" t="str">
        <f ca="1">IF(($A236&lt;&gt;"")*(R$1&lt;&gt;""),IF(_xlfn.XLOOKUP(R$1,Attendance_sorted!$B235:$CW235,Attendance_sorted!$B235:$CW235,"nn")&lt;&gt;"nn","•",""),"")</f>
        <v/>
      </c>
      <c r="S236" s="1" t="str">
        <f ca="1">IF(($A236&lt;&gt;"")*(S$1&lt;&gt;""),IF(_xlfn.XLOOKUP(S$1,Attendance_sorted!$B235:$CW235,Attendance_sorted!$B235:$CW235,"nn")&lt;&gt;"nn","•",""),"")</f>
        <v/>
      </c>
      <c r="T236" s="1" t="str">
        <f ca="1">IF(($A236&lt;&gt;"")*(T$1&lt;&gt;""),IF(_xlfn.XLOOKUP(T$1,Attendance_sorted!$B235:$CW235,Attendance_sorted!$B235:$CW235,"nn")&lt;&gt;"nn","•",""),"")</f>
        <v>•</v>
      </c>
      <c r="U236" s="1" t="str">
        <f ca="1">IF(($A236&lt;&gt;"")*(U$1&lt;&gt;""),IF(_xlfn.XLOOKUP(U$1,Attendance_sorted!$B235:$CW235,Attendance_sorted!$B235:$CW235,"nn")&lt;&gt;"nn","•",""),"")</f>
        <v/>
      </c>
      <c r="V236" s="1" t="str">
        <f ca="1">IF(($A236&lt;&gt;"")*(V$1&lt;&gt;""),IF(_xlfn.XLOOKUP(V$1,Attendance_sorted!$B235:$CW235,Attendance_sorted!$B235:$CW235,"nn")&lt;&gt;"nn","•",""),"")</f>
        <v/>
      </c>
      <c r="W236" s="1" t="str">
        <f ca="1">IF(($A236&lt;&gt;"")*(W$1&lt;&gt;""),IF(_xlfn.XLOOKUP(W$1,Attendance_sorted!$B235:$CW235,Attendance_sorted!$B235:$CW235,"nn")&lt;&gt;"nn","•",""),"")</f>
        <v/>
      </c>
      <c r="X236" s="1" t="str">
        <f ca="1">IF(($A236&lt;&gt;"")*(X$1&lt;&gt;""),IF(_xlfn.XLOOKUP(X$1,Attendance_sorted!$B235:$CW235,Attendance_sorted!$B235:$CW235,"nn")&lt;&gt;"nn","•",""),"")</f>
        <v/>
      </c>
      <c r="Y236" s="1" t="str">
        <f ca="1">IF(($A236&lt;&gt;"")*(Y$1&lt;&gt;""),IF(_xlfn.XLOOKUP(Y$1,Attendance_sorted!$B235:$CW235,Attendance_sorted!$B235:$CW235,"nn")&lt;&gt;"nn","•",""),"")</f>
        <v/>
      </c>
      <c r="Z236" s="1" t="str">
        <f ca="1">IF(($A236&lt;&gt;"")*(Z$1&lt;&gt;""),IF(_xlfn.XLOOKUP(Z$1,Attendance_sorted!$B235:$CW235,Attendance_sorted!$B235:$CW235,"nn")&lt;&gt;"nn","•",""),"")</f>
        <v/>
      </c>
      <c r="AA236" s="1" t="str">
        <f ca="1">IF(($A236&lt;&gt;"")*(AA$1&lt;&gt;""),IF(_xlfn.XLOOKUP(AA$1,Attendance_sorted!$B235:$CW235,Attendance_sorted!$B235:$CW235,"nn")&lt;&gt;"nn","•",""),"")</f>
        <v/>
      </c>
      <c r="AB236" s="1" t="str">
        <f ca="1">IF(($A236&lt;&gt;"")*(AB$1&lt;&gt;""),IF(_xlfn.XLOOKUP(AB$1,Attendance_sorted!$B235:$CW235,Attendance_sorted!$B235:$CW235,"nn")&lt;&gt;"nn","•",""),"")</f>
        <v/>
      </c>
      <c r="AC236" s="1" t="str">
        <f ca="1">IF(($A236&lt;&gt;"")*(AC$1&lt;&gt;""),IF(_xlfn.XLOOKUP(AC$1,Attendance_sorted!$B235:$CW235,Attendance_sorted!$B235:$CW235,"nn")&lt;&gt;"nn","•",""),"")</f>
        <v/>
      </c>
      <c r="AD236" s="1" t="str">
        <f ca="1">IF(($A236&lt;&gt;"")*(AD$1&lt;&gt;""),IF(_xlfn.XLOOKUP(AD$1,Attendance_sorted!$B235:$CW235,Attendance_sorted!$B235:$CW235,"nn")&lt;&gt;"nn","•",""),"")</f>
        <v/>
      </c>
      <c r="AE236" s="1" t="str">
        <f ca="1">IF(($A236&lt;&gt;"")*(AE$1&lt;&gt;""),IF(_xlfn.XLOOKUP(AE$1,Attendance_sorted!$B235:$CW235,Attendance_sorted!$B235:$CW235,"nn")&lt;&gt;"nn","•",""),"")</f>
        <v/>
      </c>
      <c r="AF236" s="1" t="str">
        <f ca="1">IF(($A236&lt;&gt;"")*(AF$1&lt;&gt;""),IF(_xlfn.XLOOKUP(AF$1,Attendance_sorted!$B235:$CW235,Attendance_sorted!$B235:$CW235,"nn")&lt;&gt;"nn","•",""),"")</f>
        <v/>
      </c>
      <c r="AG236" s="1" t="str">
        <f ca="1">IF(($A236&lt;&gt;"")*(AG$1&lt;&gt;""),IF(_xlfn.XLOOKUP(AG$1,Attendance_sorted!$B235:$CW235,Attendance_sorted!$B235:$CW235,"nn")&lt;&gt;"nn","•",""),"")</f>
        <v/>
      </c>
      <c r="AH236" s="1" t="str">
        <f ca="1">IF(($A236&lt;&gt;"")*(AH$1&lt;&gt;""),IF(_xlfn.XLOOKUP(AH$1,Attendance_sorted!$B235:$CW235,Attendance_sorted!$B235:$CW235,"nn")&lt;&gt;"nn","•",""),"")</f>
        <v/>
      </c>
      <c r="AI236" s="1" t="str">
        <f ca="1">IF(($A236&lt;&gt;"")*(AI$1&lt;&gt;""),IF(_xlfn.XLOOKUP(AI$1,Attendance_sorted!$B235:$CW235,Attendance_sorted!$B235:$CW235,"nn")&lt;&gt;"nn","•",""),"")</f>
        <v/>
      </c>
      <c r="AJ236" s="1" t="str">
        <f ca="1">IF(($A236&lt;&gt;"")*(AJ$1&lt;&gt;""),IF(_xlfn.XLOOKUP(AJ$1,Attendance_sorted!$B235:$CW235,Attendance_sorted!$B235:$CW235,"nn")&lt;&gt;"nn","•",""),"")</f>
        <v/>
      </c>
      <c r="AK236" s="1" t="str">
        <f ca="1">IF(($A236&lt;&gt;"")*(AK$1&lt;&gt;""),IF(_xlfn.XLOOKUP(AK$1,Attendance_sorted!$B235:$CW235,Attendance_sorted!$B235:$CW235,"nn")&lt;&gt;"nn","•",""),"")</f>
        <v/>
      </c>
      <c r="AL236" s="1" t="str">
        <f ca="1">IF(($A236&lt;&gt;"")*(AL$1&lt;&gt;""),IF(_xlfn.XLOOKUP(AL$1,Attendance_sorted!$B235:$CW235,Attendance_sorted!$B235:$CW235,"nn")&lt;&gt;"nn","•",""),"")</f>
        <v/>
      </c>
      <c r="AM236" s="1" t="str">
        <f ca="1">IF(($A236&lt;&gt;"")*(AM$1&lt;&gt;""),IF(_xlfn.XLOOKUP(AM$1,Attendance_sorted!$B235:$CW235,Attendance_sorted!$B235:$CW235,"nn")&lt;&gt;"nn","•",""),"")</f>
        <v/>
      </c>
      <c r="AN236" s="1" t="str">
        <f ca="1">IF(($A236&lt;&gt;"")*(AN$1&lt;&gt;""),IF(_xlfn.XLOOKUP(AN$1,Attendance_sorted!$B235:$CW235,Attendance_sorted!$B235:$CW235,"nn")&lt;&gt;"nn","•",""),"")</f>
        <v/>
      </c>
      <c r="AO236" s="1" t="str">
        <f ca="1">IF(($A236&lt;&gt;"")*(AO$1&lt;&gt;""),IF(_xlfn.XLOOKUP(AO$1,Attendance_sorted!$B235:$CW235,Attendance_sorted!$B235:$CW235,"nn")&lt;&gt;"nn","•",""),"")</f>
        <v/>
      </c>
      <c r="AP236" s="1" t="str">
        <f ca="1">IF(($A236&lt;&gt;"")*(AP$1&lt;&gt;""),IF(_xlfn.XLOOKUP(AP$1,Attendance_sorted!$B235:$CW235,Attendance_sorted!$B235:$CW235,"nn")&lt;&gt;"nn","•",""),"")</f>
        <v/>
      </c>
      <c r="AQ236" s="1" t="str">
        <f ca="1">IF(($A236&lt;&gt;"")*(AQ$1&lt;&gt;""),IF(_xlfn.XLOOKUP(AQ$1,Attendance_sorted!$B235:$CW235,Attendance_sorted!$B235:$CW235,"nn")&lt;&gt;"nn","•",""),"")</f>
        <v/>
      </c>
      <c r="AR236" s="1" t="str">
        <f ca="1">IF(($A236&lt;&gt;"")*(AR$1&lt;&gt;""),IF(_xlfn.XLOOKUP(AR$1,Attendance_sorted!$B235:$CW235,Attendance_sorted!$B235:$CW235,"nn")&lt;&gt;"nn","•",""),"")</f>
        <v/>
      </c>
      <c r="AS236" s="1" t="str">
        <f ca="1">IF(($A236&lt;&gt;"")*(AS$1&lt;&gt;""),IF(_xlfn.XLOOKUP(AS$1,Attendance_sorted!$B235:$CW235,Attendance_sorted!$B235:$CW235,"nn")&lt;&gt;"nn","•",""),"")</f>
        <v/>
      </c>
      <c r="AT236" s="1" t="str">
        <f ca="1">IF(($A236&lt;&gt;"")*(AT$1&lt;&gt;""),IF(_xlfn.XLOOKUP(AT$1,Attendance_sorted!$B235:$CW235,Attendance_sorted!$B235:$CW235,"nn")&lt;&gt;"nn","•",""),"")</f>
        <v/>
      </c>
      <c r="AU236" s="1" t="str">
        <f ca="1">IF(($A236&lt;&gt;"")*(AU$1&lt;&gt;""),IF(_xlfn.XLOOKUP(AU$1,Attendance_sorted!$B235:$CW235,Attendance_sorted!$B235:$CW235,"nn")&lt;&gt;"nn","•",""),"")</f>
        <v/>
      </c>
      <c r="AV236" s="1" t="str">
        <f ca="1">IF(($A236&lt;&gt;"")*(AV$1&lt;&gt;""),IF(_xlfn.XLOOKUP(AV$1,Attendance_sorted!$B235:$CW235,Attendance_sorted!$B235:$CW235,"nn")&lt;&gt;"nn","•",""),"")</f>
        <v/>
      </c>
      <c r="AW236" s="1" t="str">
        <f ca="1">IF(($A236&lt;&gt;"")*(AW$1&lt;&gt;""),IF(_xlfn.XLOOKUP(AW$1,Attendance_sorted!$B235:$CW235,Attendance_sorted!$B235:$CW235,"nn")&lt;&gt;"nn","•",""),"")</f>
        <v/>
      </c>
      <c r="AX236" s="1" t="str">
        <f ca="1">IF(($A236&lt;&gt;"")*(AX$1&lt;&gt;""),IF(_xlfn.XLOOKUP(AX$1,Attendance_sorted!$B235:$CW235,Attendance_sorted!$B235:$CW235,"nn")&lt;&gt;"nn","•",""),"")</f>
        <v/>
      </c>
      <c r="AY236" s="1" t="str">
        <f ca="1">IF(($A236&lt;&gt;"")*(AY$1&lt;&gt;""),IF(_xlfn.XLOOKUP(AY$1,Attendance_sorted!$B235:$CW235,Attendance_sorted!$B235:$CW235,"nn")&lt;&gt;"nn","•",""),"")</f>
        <v/>
      </c>
      <c r="AZ236" s="1" t="str">
        <f ca="1">IF(($A236&lt;&gt;"")*(AZ$1&lt;&gt;""),IF(_xlfn.XLOOKUP(AZ$1,Attendance_sorted!$B235:$CW235,Attendance_sorted!$B235:$CW235,"nn")&lt;&gt;"nn","•",""),"")</f>
        <v/>
      </c>
      <c r="BA236" s="1" t="str">
        <f ca="1">IF(($A236&lt;&gt;"")*(BA$1&lt;&gt;""),IF(_xlfn.XLOOKUP(BA$1,Attendance_sorted!$B235:$CW235,Attendance_sorted!$B235:$CW235,"nn")&lt;&gt;"nn","•",""),"")</f>
        <v/>
      </c>
      <c r="BB236" s="1" t="str">
        <f ca="1">IF(($A236&lt;&gt;"")*(BB$1&lt;&gt;""),IF(_xlfn.XLOOKUP(BB$1,Attendance_sorted!$B235:$CW235,Attendance_sorted!$B235:$CW235,"nn")&lt;&gt;"nn","•",""),"")</f>
        <v/>
      </c>
      <c r="BC236" s="1" t="str">
        <f ca="1">IF(($A236&lt;&gt;"")*(BC$1&lt;&gt;""),IF(_xlfn.XLOOKUP(BC$1,Attendance_sorted!$B235:$CW235,Attendance_sorted!$B235:$CW235,"nn")&lt;&gt;"nn","•",""),"")</f>
        <v/>
      </c>
      <c r="BD236" s="1" t="str">
        <f ca="1">IF(($A236&lt;&gt;"")*(BD$1&lt;&gt;""),IF(_xlfn.XLOOKUP(BD$1,Attendance_sorted!$B235:$CW235,Attendance_sorted!$B235:$CW235,"nn")&lt;&gt;"nn","•",""),"")</f>
        <v/>
      </c>
      <c r="BE236" s="1" t="str">
        <f ca="1">IF(($A236&lt;&gt;"")*(BE$1&lt;&gt;""),IF(_xlfn.XLOOKUP(BE$1,Attendance_sorted!$B235:$CW235,Attendance_sorted!$B235:$CW235,"nn")&lt;&gt;"nn","•",""),"")</f>
        <v/>
      </c>
      <c r="BF236" s="1" t="str">
        <f ca="1">IF(($A236&lt;&gt;"")*(BF$1&lt;&gt;""),IF(_xlfn.XLOOKUP(BF$1,Attendance_sorted!$B235:$CW235,Attendance_sorted!$B235:$CW235,"nn")&lt;&gt;"nn","•",""),"")</f>
        <v/>
      </c>
      <c r="BG236" s="1" t="str">
        <f ca="1">IF(($A236&lt;&gt;"")*(BG$1&lt;&gt;""),IF(_xlfn.XLOOKUP(BG$1,Attendance_sorted!$B235:$CW235,Attendance_sorted!$B235:$CW235,"nn")&lt;&gt;"nn","•",""),"")</f>
        <v/>
      </c>
      <c r="BH236" s="1" t="str">
        <f ca="1">IF(($A236&lt;&gt;"")*(BH$1&lt;&gt;""),IF(_xlfn.XLOOKUP(BH$1,Attendance_sorted!$B235:$CW235,Attendance_sorted!$B235:$CW235,"nn")&lt;&gt;"nn","•",""),"")</f>
        <v/>
      </c>
      <c r="BI236" s="1" t="str">
        <f ca="1">IF(($A236&lt;&gt;"")*(BI$1&lt;&gt;""),IF(_xlfn.XLOOKUP(BI$1,Attendance_sorted!$B235:$CW235,Attendance_sorted!$B235:$CW235,"nn")&lt;&gt;"nn","•",""),"")</f>
        <v/>
      </c>
      <c r="BJ236" s="1" t="str">
        <f ca="1">IF(($A236&lt;&gt;"")*(BJ$1&lt;&gt;""),IF(_xlfn.XLOOKUP(BJ$1,Attendance_sorted!$B235:$CW235,Attendance_sorted!$B235:$CW235,"nn")&lt;&gt;"nn","•",""),"")</f>
        <v/>
      </c>
      <c r="BK236" s="1" t="str">
        <f ca="1">IF(($A236&lt;&gt;"")*(BK$1&lt;&gt;""),IF(_xlfn.XLOOKUP(BK$1,Attendance_sorted!$B235:$CW235,Attendance_sorted!$B235:$CW235,"nn")&lt;&gt;"nn","•",""),"")</f>
        <v/>
      </c>
      <c r="BL236" s="1" t="str">
        <f ca="1">IF(($A236&lt;&gt;"")*(BL$1&lt;&gt;""),IF(_xlfn.XLOOKUP(BL$1,Attendance_sorted!$B235:$CW235,Attendance_sorted!$B235:$CW235,"nn")&lt;&gt;"nn","•",""),"")</f>
        <v/>
      </c>
      <c r="BM236" s="1" t="str">
        <f ca="1">IF(($A236&lt;&gt;"")*(BM$1&lt;&gt;""),IF(_xlfn.XLOOKUP(BM$1,Attendance_sorted!$B235:$CW235,Attendance_sorted!$B235:$CW235,"nn")&lt;&gt;"nn","•",""),"")</f>
        <v/>
      </c>
      <c r="BN236" s="1" t="str">
        <f ca="1">IF(($A236&lt;&gt;"")*(BN$1&lt;&gt;""),IF(_xlfn.XLOOKUP(BN$1,Attendance_sorted!$B235:$CW235,Attendance_sorted!$B235:$CW235,"nn")&lt;&gt;"nn","•",""),"")</f>
        <v/>
      </c>
      <c r="BO236" s="1" t="str">
        <f ca="1">IF(($A236&lt;&gt;"")*(BO$1&lt;&gt;""),IF(_xlfn.XLOOKUP(BO$1,Attendance_sorted!$B235:$CW235,Attendance_sorted!$B235:$CW235,"nn")&lt;&gt;"nn","•",""),"")</f>
        <v/>
      </c>
      <c r="BP236" s="1" t="str">
        <f ca="1">IF(($A236&lt;&gt;"")*(BP$1&lt;&gt;""),IF(_xlfn.XLOOKUP(BP$1,Attendance_sorted!$B235:$CW235,Attendance_sorted!$B235:$CW235,"nn")&lt;&gt;"nn","•",""),"")</f>
        <v/>
      </c>
      <c r="BQ236" s="1" t="str">
        <f ca="1">IF(($A236&lt;&gt;"")*(BQ$1&lt;&gt;""),IF(_xlfn.XLOOKUP(BQ$1,Attendance_sorted!$B235:$CW235,Attendance_sorted!$B235:$CW235,"nn")&lt;&gt;"nn","•",""),"")</f>
        <v/>
      </c>
      <c r="BR236" s="1" t="str">
        <f ca="1">IF(($A236&lt;&gt;"")*(BR$1&lt;&gt;""),IF(_xlfn.XLOOKUP(BR$1,Attendance_sorted!$B235:$CW235,Attendance_sorted!$B235:$CW235,"nn")&lt;&gt;"nn","•",""),"")</f>
        <v/>
      </c>
      <c r="BS236" s="1" t="str">
        <f ca="1">IF(($A236&lt;&gt;"")*(BS$1&lt;&gt;""),IF(_xlfn.XLOOKUP(BS$1,Attendance_sorted!$B235:$CW235,Attendance_sorted!$B235:$CW235,"nn")&lt;&gt;"nn","•",""),"")</f>
        <v/>
      </c>
      <c r="BT236" s="1" t="str">
        <f ca="1">IF(($A236&lt;&gt;"")*(BT$1&lt;&gt;""),IF(_xlfn.XLOOKUP(BT$1,Attendance_sorted!$B235:$CW235,Attendance_sorted!$B235:$CW235,"nn")&lt;&gt;"nn","•",""),"")</f>
        <v/>
      </c>
      <c r="BU236" s="1" t="str">
        <f ca="1">IF(($A236&lt;&gt;"")*(BU$1&lt;&gt;""),IF(_xlfn.XLOOKUP(BU$1,Attendance_sorted!$B235:$CW235,Attendance_sorted!$B235:$CW235,"nn")&lt;&gt;"nn","•",""),"")</f>
        <v/>
      </c>
      <c r="BV236" s="1" t="str">
        <f ca="1">IF(($A236&lt;&gt;"")*(BV$1&lt;&gt;""),IF(_xlfn.XLOOKUP(BV$1,Attendance_sorted!$B235:$CW235,Attendance_sorted!$B235:$CW235,"nn")&lt;&gt;"nn","•",""),"")</f>
        <v/>
      </c>
      <c r="BW236" s="1" t="str">
        <f ca="1">IF(($A236&lt;&gt;"")*(BW$1&lt;&gt;""),IF(_xlfn.XLOOKUP(BW$1,Attendance_sorted!$B235:$CW235,Attendance_sorted!$B235:$CW235,"nn")&lt;&gt;"nn","•",""),"")</f>
        <v/>
      </c>
      <c r="BX236" s="1" t="str">
        <f ca="1">IF(($A236&lt;&gt;"")*(BX$1&lt;&gt;""),IF(_xlfn.XLOOKUP(BX$1,Attendance_sorted!$B235:$CW235,Attendance_sorted!$B235:$CW235,"nn")&lt;&gt;"nn","•",""),"")</f>
        <v/>
      </c>
      <c r="BY236" s="1" t="str">
        <f ca="1">IF(($A236&lt;&gt;"")*(BY$1&lt;&gt;""),IF(_xlfn.XLOOKUP(BY$1,Attendance_sorted!$B235:$CW235,Attendance_sorted!$B235:$CW235,"nn")&lt;&gt;"nn","•",""),"")</f>
        <v/>
      </c>
      <c r="BZ236" s="1" t="str">
        <f ca="1">IF(($A236&lt;&gt;"")*(BZ$1&lt;&gt;""),IF(_xlfn.XLOOKUP(BZ$1,Attendance_sorted!$B235:$CW235,Attendance_sorted!$B235:$CW235,"nn")&lt;&gt;"nn","•",""),"")</f>
        <v/>
      </c>
      <c r="CA236" s="1" t="str">
        <f ca="1">IF(($A236&lt;&gt;"")*(CA$1&lt;&gt;""),IF(_xlfn.XLOOKUP(CA$1,Attendance_sorted!$B235:$CW235,Attendance_sorted!$B235:$CW235,"nn")&lt;&gt;"nn","•",""),"")</f>
        <v/>
      </c>
      <c r="CB236" s="1" t="str">
        <f ca="1">IF(($A236&lt;&gt;"")*(CB$1&lt;&gt;""),IF(_xlfn.XLOOKUP(CB$1,Attendance_sorted!$B235:$CW235,Attendance_sorted!$B235:$CW235,"nn")&lt;&gt;"nn","•",""),"")</f>
        <v/>
      </c>
      <c r="CC236" s="1" t="str">
        <f ca="1">IF(($A236&lt;&gt;"")*(CC$1&lt;&gt;""),IF(_xlfn.XLOOKUP(CC$1,Attendance_sorted!$B235:$CW235,Attendance_sorted!$B235:$CW235,"nn")&lt;&gt;"nn","•",""),"")</f>
        <v/>
      </c>
      <c r="CD236" s="1" t="str">
        <f ca="1">IF(($A236&lt;&gt;"")*(CD$1&lt;&gt;""),IF(_xlfn.XLOOKUP(CD$1,Attendance_sorted!$B235:$CW235,Attendance_sorted!$B235:$CW235,"nn")&lt;&gt;"nn","•",""),"")</f>
        <v/>
      </c>
      <c r="CE236" s="1" t="str">
        <f ca="1">IF(($A236&lt;&gt;"")*(CE$1&lt;&gt;""),IF(_xlfn.XLOOKUP(CE$1,Attendance_sorted!$B235:$CW235,Attendance_sorted!$B235:$CW235,"nn")&lt;&gt;"nn","•",""),"")</f>
        <v/>
      </c>
      <c r="CF236" s="1" t="str">
        <f ca="1">IF(($A236&lt;&gt;"")*(CF$1&lt;&gt;""),IF(_xlfn.XLOOKUP(CF$1,Attendance_sorted!$B235:$CW235,Attendance_sorted!$B235:$CW235,"nn")&lt;&gt;"nn","•",""),"")</f>
        <v/>
      </c>
      <c r="CG236" s="1" t="str">
        <f ca="1">IF(($A236&lt;&gt;"")*(CG$1&lt;&gt;""),IF(_xlfn.XLOOKUP(CG$1,Attendance_sorted!$B235:$CW235,Attendance_sorted!$B235:$CW235,"nn")&lt;&gt;"nn","•",""),"")</f>
        <v/>
      </c>
      <c r="CH236" s="1" t="str">
        <f ca="1">IF(($A236&lt;&gt;"")*(CH$1&lt;&gt;""),IF(_xlfn.XLOOKUP(CH$1,Attendance_sorted!$B235:$CW235,Attendance_sorted!$B235:$CW235,"nn")&lt;&gt;"nn","•",""),"")</f>
        <v/>
      </c>
      <c r="CI236" s="1" t="str">
        <f ca="1">IF(($A236&lt;&gt;"")*(CI$1&lt;&gt;""),IF(_xlfn.XLOOKUP(CI$1,Attendance_sorted!$B235:$CW235,Attendance_sorted!$B235:$CW235,"nn")&lt;&gt;"nn","•",""),"")</f>
        <v/>
      </c>
      <c r="CJ236" s="1" t="str">
        <f ca="1">IF(($A236&lt;&gt;"")*(CJ$1&lt;&gt;""),IF(_xlfn.XLOOKUP(CJ$1,Attendance_sorted!$B235:$CW235,Attendance_sorted!$B235:$CW235,"nn")&lt;&gt;"nn","•",""),"")</f>
        <v/>
      </c>
      <c r="CK236" s="1" t="str">
        <f ca="1">IF(($A236&lt;&gt;"")*(CK$1&lt;&gt;""),IF(_xlfn.XLOOKUP(CK$1,Attendance_sorted!$B235:$CW235,Attendance_sorted!$B235:$CW235,"nn")&lt;&gt;"nn","•",""),"")</f>
        <v/>
      </c>
      <c r="CL236" s="1" t="str">
        <f ca="1">IF(($A236&lt;&gt;"")*(CL$1&lt;&gt;""),IF(_xlfn.XLOOKUP(CL$1,Attendance_sorted!$B235:$CW235,Attendance_sorted!$B235:$CW235,"nn")&lt;&gt;"nn","•",""),"")</f>
        <v/>
      </c>
      <c r="CM236" s="1" t="str">
        <f ca="1">IF(($A236&lt;&gt;"")*(CM$1&lt;&gt;""),IF(_xlfn.XLOOKUP(CM$1,Attendance_sorted!$B235:$CW235,Attendance_sorted!$B235:$CW235,"nn")&lt;&gt;"nn","•",""),"")</f>
        <v/>
      </c>
      <c r="CN236" s="1" t="str">
        <f ca="1">IF(($A236&lt;&gt;"")*(CN$1&lt;&gt;""),IF(_xlfn.XLOOKUP(CN$1,Attendance_sorted!$B235:$CW235,Attendance_sorted!$B235:$CW235,"nn")&lt;&gt;"nn","•",""),"")</f>
        <v/>
      </c>
      <c r="CO236" s="1" t="str">
        <f ca="1">IF(($A236&lt;&gt;"")*(CO$1&lt;&gt;""),IF(_xlfn.XLOOKUP(CO$1,Attendance_sorted!$B235:$CW235,Attendance_sorted!$B235:$CW235,"nn")&lt;&gt;"nn","•",""),"")</f>
        <v/>
      </c>
      <c r="CP236" s="1" t="str">
        <f ca="1">IF(($A236&lt;&gt;"")*(CP$1&lt;&gt;""),IF(_xlfn.XLOOKUP(CP$1,Attendance_sorted!$B235:$CW235,Attendance_sorted!$B235:$CW235,"nn")&lt;&gt;"nn","•",""),"")</f>
        <v/>
      </c>
      <c r="CQ236" s="1" t="str">
        <f ca="1">IF(($A236&lt;&gt;"")*(CQ$1&lt;&gt;""),IF(_xlfn.XLOOKUP(CQ$1,Attendance_sorted!$B235:$CW235,Attendance_sorted!$B235:$CW235,"nn")&lt;&gt;"nn","•",""),"")</f>
        <v/>
      </c>
      <c r="CR236" s="1" t="str">
        <f ca="1">IF(($A236&lt;&gt;"")*(CR$1&lt;&gt;""),IF(_xlfn.XLOOKUP(CR$1,Attendance_sorted!$B235:$CW235,Attendance_sorted!$B235:$CW235,"nn")&lt;&gt;"nn","•",""),"")</f>
        <v/>
      </c>
      <c r="CS236" s="1" t="str">
        <f ca="1">IF(($A236&lt;&gt;"")*(CS$1&lt;&gt;""),IF(_xlfn.XLOOKUP(CS$1,Attendance_sorted!$B235:$CW235,Attendance_sorted!$B235:$CW235,"nn")&lt;&gt;"nn","•",""),"")</f>
        <v/>
      </c>
      <c r="CT236" s="1" t="str">
        <f ca="1">IF(($A236&lt;&gt;"")*(CT$1&lt;&gt;""),IF(_xlfn.XLOOKUP(CT$1,Attendance_sorted!$B235:$CW235,Attendance_sorted!$B235:$CW235,"nn")&lt;&gt;"nn","•",""),"")</f>
        <v/>
      </c>
      <c r="CU236" s="1" t="str">
        <f ca="1">IF(($A236&lt;&gt;"")*(CU$1&lt;&gt;""),IF(_xlfn.XLOOKUP(CU$1,Attendance_sorted!$B235:$CW235,Attendance_sorted!$B235:$CW235,"nn")&lt;&gt;"nn","•",""),"")</f>
        <v/>
      </c>
      <c r="CV236" s="1" t="str">
        <f ca="1">IF(($A236&lt;&gt;"")*(CV$1&lt;&gt;""),IF(_xlfn.XLOOKUP(CV$1,Attendance_sorted!$B235:$CW235,Attendance_sorted!$B235:$CW235,"nn")&lt;&gt;"nn","•",""),"")</f>
        <v/>
      </c>
      <c r="CW236" s="1" t="str">
        <f ca="1">IF(($A236&lt;&gt;"")*(CW$1&lt;&gt;""),IF(_xlfn.XLOOKUP(CW$1,Attendance_sorted!$B235:$CW235,Attendance_sorted!$B235:$CW235,"nn")&lt;&gt;"nn","•",""),"")</f>
        <v/>
      </c>
    </row>
    <row r="237" spans="1:101">
      <c r="A237" s="1">
        <v>834</v>
      </c>
      <c r="B237" s="1" t="str">
        <f ca="1">IF(($A237&lt;&gt;"")*(B$1&lt;&gt;""),IF(_xlfn.XLOOKUP(B$1,Attendance_sorted!$B236:$CW236,Attendance_sorted!$B236:$CW236,"nn")&lt;&gt;"nn","•",""),"")</f>
        <v/>
      </c>
      <c r="C237" s="1" t="str">
        <f ca="1">IF(($A237&lt;&gt;"")*(C$1&lt;&gt;""),IF(_xlfn.XLOOKUP(C$1,Attendance_sorted!$B236:$CW236,Attendance_sorted!$B236:$CW236,"nn")&lt;&gt;"nn","•",""),"")</f>
        <v/>
      </c>
      <c r="D237" s="1" t="str">
        <f ca="1">IF(($A237&lt;&gt;"")*(D$1&lt;&gt;""),IF(_xlfn.XLOOKUP(D$1,Attendance_sorted!$B236:$CW236,Attendance_sorted!$B236:$CW236,"nn")&lt;&gt;"nn","•",""),"")</f>
        <v/>
      </c>
      <c r="E237" s="1" t="str">
        <f ca="1">IF(($A237&lt;&gt;"")*(E$1&lt;&gt;""),IF(_xlfn.XLOOKUP(E$1,Attendance_sorted!$B236:$CW236,Attendance_sorted!$B236:$CW236,"nn")&lt;&gt;"nn","•",""),"")</f>
        <v/>
      </c>
      <c r="F237" s="1" t="str">
        <f ca="1">IF(($A237&lt;&gt;"")*(F$1&lt;&gt;""),IF(_xlfn.XLOOKUP(F$1,Attendance_sorted!$B236:$CW236,Attendance_sorted!$B236:$CW236,"nn")&lt;&gt;"nn","•",""),"")</f>
        <v/>
      </c>
      <c r="G237" s="1" t="str">
        <f ca="1">IF(($A237&lt;&gt;"")*(G$1&lt;&gt;""),IF(_xlfn.XLOOKUP(G$1,Attendance_sorted!$B236:$CW236,Attendance_sorted!$B236:$CW236,"nn")&lt;&gt;"nn","•",""),"")</f>
        <v/>
      </c>
      <c r="H237" s="1" t="str">
        <f ca="1">IF(($A237&lt;&gt;"")*(H$1&lt;&gt;""),IF(_xlfn.XLOOKUP(H$1,Attendance_sorted!$B236:$CW236,Attendance_sorted!$B236:$CW236,"nn")&lt;&gt;"nn","•",""),"")</f>
        <v/>
      </c>
      <c r="I237" s="1" t="str">
        <f ca="1">IF(($A237&lt;&gt;"")*(I$1&lt;&gt;""),IF(_xlfn.XLOOKUP(I$1,Attendance_sorted!$B236:$CW236,Attendance_sorted!$B236:$CW236,"nn")&lt;&gt;"nn","•",""),"")</f>
        <v/>
      </c>
      <c r="J237" s="1" t="str">
        <f ca="1">IF(($A237&lt;&gt;"")*(J$1&lt;&gt;""),IF(_xlfn.XLOOKUP(J$1,Attendance_sorted!$B236:$CW236,Attendance_sorted!$B236:$CW236,"nn")&lt;&gt;"nn","•",""),"")</f>
        <v/>
      </c>
      <c r="K237" s="1" t="str">
        <f ca="1">IF(($A237&lt;&gt;"")*(K$1&lt;&gt;""),IF(_xlfn.XLOOKUP(K$1,Attendance_sorted!$B236:$CW236,Attendance_sorted!$B236:$CW236,"nn")&lt;&gt;"nn","•",""),"")</f>
        <v/>
      </c>
      <c r="L237" s="1" t="str">
        <f ca="1">IF(($A237&lt;&gt;"")*(L$1&lt;&gt;""),IF(_xlfn.XLOOKUP(L$1,Attendance_sorted!$B236:$CW236,Attendance_sorted!$B236:$CW236,"nn")&lt;&gt;"nn","•",""),"")</f>
        <v/>
      </c>
      <c r="M237" s="1" t="str">
        <f ca="1">IF(($A237&lt;&gt;"")*(M$1&lt;&gt;""),IF(_xlfn.XLOOKUP(M$1,Attendance_sorted!$B236:$CW236,Attendance_sorted!$B236:$CW236,"nn")&lt;&gt;"nn","•",""),"")</f>
        <v/>
      </c>
      <c r="N237" s="1" t="str">
        <f ca="1">IF(($A237&lt;&gt;"")*(N$1&lt;&gt;""),IF(_xlfn.XLOOKUP(N$1,Attendance_sorted!$B236:$CW236,Attendance_sorted!$B236:$CW236,"nn")&lt;&gt;"nn","•",""),"")</f>
        <v/>
      </c>
      <c r="O237" s="1" t="str">
        <f ca="1">IF(($A237&lt;&gt;"")*(O$1&lt;&gt;""),IF(_xlfn.XLOOKUP(O$1,Attendance_sorted!$B236:$CW236,Attendance_sorted!$B236:$CW236,"nn")&lt;&gt;"nn","•",""),"")</f>
        <v/>
      </c>
      <c r="P237" s="1" t="str">
        <f ca="1">IF(($A237&lt;&gt;"")*(P$1&lt;&gt;""),IF(_xlfn.XLOOKUP(P$1,Attendance_sorted!$B236:$CW236,Attendance_sorted!$B236:$CW236,"nn")&lt;&gt;"nn","•",""),"")</f>
        <v/>
      </c>
      <c r="Q237" s="1" t="str">
        <f ca="1">IF(($A237&lt;&gt;"")*(Q$1&lt;&gt;""),IF(_xlfn.XLOOKUP(Q$1,Attendance_sorted!$B236:$CW236,Attendance_sorted!$B236:$CW236,"nn")&lt;&gt;"nn","•",""),"")</f>
        <v/>
      </c>
      <c r="R237" s="1" t="str">
        <f ca="1">IF(($A237&lt;&gt;"")*(R$1&lt;&gt;""),IF(_xlfn.XLOOKUP(R$1,Attendance_sorted!$B236:$CW236,Attendance_sorted!$B236:$CW236,"nn")&lt;&gt;"nn","•",""),"")</f>
        <v/>
      </c>
      <c r="S237" s="1" t="str">
        <f ca="1">IF(($A237&lt;&gt;"")*(S$1&lt;&gt;""),IF(_xlfn.XLOOKUP(S$1,Attendance_sorted!$B236:$CW236,Attendance_sorted!$B236:$CW236,"nn")&lt;&gt;"nn","•",""),"")</f>
        <v/>
      </c>
      <c r="T237" s="1" t="str">
        <f ca="1">IF(($A237&lt;&gt;"")*(T$1&lt;&gt;""),IF(_xlfn.XLOOKUP(T$1,Attendance_sorted!$B236:$CW236,Attendance_sorted!$B236:$CW236,"nn")&lt;&gt;"nn","•",""),"")</f>
        <v/>
      </c>
      <c r="U237" s="1" t="str">
        <f ca="1">IF(($A237&lt;&gt;"")*(U$1&lt;&gt;""),IF(_xlfn.XLOOKUP(U$1,Attendance_sorted!$B236:$CW236,Attendance_sorted!$B236:$CW236,"nn")&lt;&gt;"nn","•",""),"")</f>
        <v/>
      </c>
      <c r="V237" s="1" t="str">
        <f ca="1">IF(($A237&lt;&gt;"")*(V$1&lt;&gt;""),IF(_xlfn.XLOOKUP(V$1,Attendance_sorted!$B236:$CW236,Attendance_sorted!$B236:$CW236,"nn")&lt;&gt;"nn","•",""),"")</f>
        <v/>
      </c>
      <c r="W237" s="1" t="str">
        <f ca="1">IF(($A237&lt;&gt;"")*(W$1&lt;&gt;""),IF(_xlfn.XLOOKUP(W$1,Attendance_sorted!$B236:$CW236,Attendance_sorted!$B236:$CW236,"nn")&lt;&gt;"nn","•",""),"")</f>
        <v/>
      </c>
      <c r="X237" s="1" t="str">
        <f ca="1">IF(($A237&lt;&gt;"")*(X$1&lt;&gt;""),IF(_xlfn.XLOOKUP(X$1,Attendance_sorted!$B236:$CW236,Attendance_sorted!$B236:$CW236,"nn")&lt;&gt;"nn","•",""),"")</f>
        <v/>
      </c>
      <c r="Y237" s="1" t="str">
        <f ca="1">IF(($A237&lt;&gt;"")*(Y$1&lt;&gt;""),IF(_xlfn.XLOOKUP(Y$1,Attendance_sorted!$B236:$CW236,Attendance_sorted!$B236:$CW236,"nn")&lt;&gt;"nn","•",""),"")</f>
        <v/>
      </c>
      <c r="Z237" s="1" t="str">
        <f ca="1">IF(($A237&lt;&gt;"")*(Z$1&lt;&gt;""),IF(_xlfn.XLOOKUP(Z$1,Attendance_sorted!$B236:$CW236,Attendance_sorted!$B236:$CW236,"nn")&lt;&gt;"nn","•",""),"")</f>
        <v/>
      </c>
      <c r="AA237" s="1" t="str">
        <f ca="1">IF(($A237&lt;&gt;"")*(AA$1&lt;&gt;""),IF(_xlfn.XLOOKUP(AA$1,Attendance_sorted!$B236:$CW236,Attendance_sorted!$B236:$CW236,"nn")&lt;&gt;"nn","•",""),"")</f>
        <v/>
      </c>
      <c r="AB237" s="1" t="str">
        <f ca="1">IF(($A237&lt;&gt;"")*(AB$1&lt;&gt;""),IF(_xlfn.XLOOKUP(AB$1,Attendance_sorted!$B236:$CW236,Attendance_sorted!$B236:$CW236,"nn")&lt;&gt;"nn","•",""),"")</f>
        <v/>
      </c>
      <c r="AC237" s="1" t="str">
        <f ca="1">IF(($A237&lt;&gt;"")*(AC$1&lt;&gt;""),IF(_xlfn.XLOOKUP(AC$1,Attendance_sorted!$B236:$CW236,Attendance_sorted!$B236:$CW236,"nn")&lt;&gt;"nn","•",""),"")</f>
        <v/>
      </c>
      <c r="AD237" s="1" t="str">
        <f ca="1">IF(($A237&lt;&gt;"")*(AD$1&lt;&gt;""),IF(_xlfn.XLOOKUP(AD$1,Attendance_sorted!$B236:$CW236,Attendance_sorted!$B236:$CW236,"nn")&lt;&gt;"nn","•",""),"")</f>
        <v/>
      </c>
      <c r="AE237" s="1" t="str">
        <f ca="1">IF(($A237&lt;&gt;"")*(AE$1&lt;&gt;""),IF(_xlfn.XLOOKUP(AE$1,Attendance_sorted!$B236:$CW236,Attendance_sorted!$B236:$CW236,"nn")&lt;&gt;"nn","•",""),"")</f>
        <v/>
      </c>
      <c r="AF237" s="1" t="str">
        <f ca="1">IF(($A237&lt;&gt;"")*(AF$1&lt;&gt;""),IF(_xlfn.XLOOKUP(AF$1,Attendance_sorted!$B236:$CW236,Attendance_sorted!$B236:$CW236,"nn")&lt;&gt;"nn","•",""),"")</f>
        <v/>
      </c>
      <c r="AG237" s="1" t="str">
        <f ca="1">IF(($A237&lt;&gt;"")*(AG$1&lt;&gt;""),IF(_xlfn.XLOOKUP(AG$1,Attendance_sorted!$B236:$CW236,Attendance_sorted!$B236:$CW236,"nn")&lt;&gt;"nn","•",""),"")</f>
        <v/>
      </c>
      <c r="AH237" s="1" t="str">
        <f ca="1">IF(($A237&lt;&gt;"")*(AH$1&lt;&gt;""),IF(_xlfn.XLOOKUP(AH$1,Attendance_sorted!$B236:$CW236,Attendance_sorted!$B236:$CW236,"nn")&lt;&gt;"nn","•",""),"")</f>
        <v/>
      </c>
      <c r="AI237" s="1" t="str">
        <f ca="1">IF(($A237&lt;&gt;"")*(AI$1&lt;&gt;""),IF(_xlfn.XLOOKUP(AI$1,Attendance_sorted!$B236:$CW236,Attendance_sorted!$B236:$CW236,"nn")&lt;&gt;"nn","•",""),"")</f>
        <v/>
      </c>
      <c r="AJ237" s="1" t="str">
        <f ca="1">IF(($A237&lt;&gt;"")*(AJ$1&lt;&gt;""),IF(_xlfn.XLOOKUP(AJ$1,Attendance_sorted!$B236:$CW236,Attendance_sorted!$B236:$CW236,"nn")&lt;&gt;"nn","•",""),"")</f>
        <v/>
      </c>
      <c r="AK237" s="1" t="str">
        <f ca="1">IF(($A237&lt;&gt;"")*(AK$1&lt;&gt;""),IF(_xlfn.XLOOKUP(AK$1,Attendance_sorted!$B236:$CW236,Attendance_sorted!$B236:$CW236,"nn")&lt;&gt;"nn","•",""),"")</f>
        <v/>
      </c>
      <c r="AL237" s="1" t="str">
        <f ca="1">IF(($A237&lt;&gt;"")*(AL$1&lt;&gt;""),IF(_xlfn.XLOOKUP(AL$1,Attendance_sorted!$B236:$CW236,Attendance_sorted!$B236:$CW236,"nn")&lt;&gt;"nn","•",""),"")</f>
        <v/>
      </c>
      <c r="AM237" s="1" t="str">
        <f ca="1">IF(($A237&lt;&gt;"")*(AM$1&lt;&gt;""),IF(_xlfn.XLOOKUP(AM$1,Attendance_sorted!$B236:$CW236,Attendance_sorted!$B236:$CW236,"nn")&lt;&gt;"nn","•",""),"")</f>
        <v/>
      </c>
      <c r="AN237" s="1" t="str">
        <f ca="1">IF(($A237&lt;&gt;"")*(AN$1&lt;&gt;""),IF(_xlfn.XLOOKUP(AN$1,Attendance_sorted!$B236:$CW236,Attendance_sorted!$B236:$CW236,"nn")&lt;&gt;"nn","•",""),"")</f>
        <v/>
      </c>
      <c r="AO237" s="1" t="str">
        <f ca="1">IF(($A237&lt;&gt;"")*(AO$1&lt;&gt;""),IF(_xlfn.XLOOKUP(AO$1,Attendance_sorted!$B236:$CW236,Attendance_sorted!$B236:$CW236,"nn")&lt;&gt;"nn","•",""),"")</f>
        <v/>
      </c>
      <c r="AP237" s="1" t="str">
        <f ca="1">IF(($A237&lt;&gt;"")*(AP$1&lt;&gt;""),IF(_xlfn.XLOOKUP(AP$1,Attendance_sorted!$B236:$CW236,Attendance_sorted!$B236:$CW236,"nn")&lt;&gt;"nn","•",""),"")</f>
        <v/>
      </c>
      <c r="AQ237" s="1" t="str">
        <f ca="1">IF(($A237&lt;&gt;"")*(AQ$1&lt;&gt;""),IF(_xlfn.XLOOKUP(AQ$1,Attendance_sorted!$B236:$CW236,Attendance_sorted!$B236:$CW236,"nn")&lt;&gt;"nn","•",""),"")</f>
        <v/>
      </c>
      <c r="AR237" s="1" t="str">
        <f ca="1">IF(($A237&lt;&gt;"")*(AR$1&lt;&gt;""),IF(_xlfn.XLOOKUP(AR$1,Attendance_sorted!$B236:$CW236,Attendance_sorted!$B236:$CW236,"nn")&lt;&gt;"nn","•",""),"")</f>
        <v/>
      </c>
      <c r="AS237" s="1" t="str">
        <f ca="1">IF(($A237&lt;&gt;"")*(AS$1&lt;&gt;""),IF(_xlfn.XLOOKUP(AS$1,Attendance_sorted!$B236:$CW236,Attendance_sorted!$B236:$CW236,"nn")&lt;&gt;"nn","•",""),"")</f>
        <v/>
      </c>
      <c r="AT237" s="1" t="str">
        <f ca="1">IF(($A237&lt;&gt;"")*(AT$1&lt;&gt;""),IF(_xlfn.XLOOKUP(AT$1,Attendance_sorted!$B236:$CW236,Attendance_sorted!$B236:$CW236,"nn")&lt;&gt;"nn","•",""),"")</f>
        <v/>
      </c>
      <c r="AU237" s="1" t="str">
        <f ca="1">IF(($A237&lt;&gt;"")*(AU$1&lt;&gt;""),IF(_xlfn.XLOOKUP(AU$1,Attendance_sorted!$B236:$CW236,Attendance_sorted!$B236:$CW236,"nn")&lt;&gt;"nn","•",""),"")</f>
        <v/>
      </c>
      <c r="AV237" s="1" t="str">
        <f ca="1">IF(($A237&lt;&gt;"")*(AV$1&lt;&gt;""),IF(_xlfn.XLOOKUP(AV$1,Attendance_sorted!$B236:$CW236,Attendance_sorted!$B236:$CW236,"nn")&lt;&gt;"nn","•",""),"")</f>
        <v/>
      </c>
      <c r="AW237" s="1" t="str">
        <f ca="1">IF(($A237&lt;&gt;"")*(AW$1&lt;&gt;""),IF(_xlfn.XLOOKUP(AW$1,Attendance_sorted!$B236:$CW236,Attendance_sorted!$B236:$CW236,"nn")&lt;&gt;"nn","•",""),"")</f>
        <v/>
      </c>
      <c r="AX237" s="1" t="str">
        <f ca="1">IF(($A237&lt;&gt;"")*(AX$1&lt;&gt;""),IF(_xlfn.XLOOKUP(AX$1,Attendance_sorted!$B236:$CW236,Attendance_sorted!$B236:$CW236,"nn")&lt;&gt;"nn","•",""),"")</f>
        <v/>
      </c>
      <c r="AY237" s="1" t="str">
        <f ca="1">IF(($A237&lt;&gt;"")*(AY$1&lt;&gt;""),IF(_xlfn.XLOOKUP(AY$1,Attendance_sorted!$B236:$CW236,Attendance_sorted!$B236:$CW236,"nn")&lt;&gt;"nn","•",""),"")</f>
        <v/>
      </c>
      <c r="AZ237" s="1" t="str">
        <f ca="1">IF(($A237&lt;&gt;"")*(AZ$1&lt;&gt;""),IF(_xlfn.XLOOKUP(AZ$1,Attendance_sorted!$B236:$CW236,Attendance_sorted!$B236:$CW236,"nn")&lt;&gt;"nn","•",""),"")</f>
        <v/>
      </c>
      <c r="BA237" s="1" t="str">
        <f ca="1">IF(($A237&lt;&gt;"")*(BA$1&lt;&gt;""),IF(_xlfn.XLOOKUP(BA$1,Attendance_sorted!$B236:$CW236,Attendance_sorted!$B236:$CW236,"nn")&lt;&gt;"nn","•",""),"")</f>
        <v/>
      </c>
      <c r="BB237" s="1" t="str">
        <f ca="1">IF(($A237&lt;&gt;"")*(BB$1&lt;&gt;""),IF(_xlfn.XLOOKUP(BB$1,Attendance_sorted!$B236:$CW236,Attendance_sorted!$B236:$CW236,"nn")&lt;&gt;"nn","•",""),"")</f>
        <v/>
      </c>
      <c r="BC237" s="1" t="str">
        <f ca="1">IF(($A237&lt;&gt;"")*(BC$1&lt;&gt;""),IF(_xlfn.XLOOKUP(BC$1,Attendance_sorted!$B236:$CW236,Attendance_sorted!$B236:$CW236,"nn")&lt;&gt;"nn","•",""),"")</f>
        <v/>
      </c>
      <c r="BD237" s="1" t="str">
        <f ca="1">IF(($A237&lt;&gt;"")*(BD$1&lt;&gt;""),IF(_xlfn.XLOOKUP(BD$1,Attendance_sorted!$B236:$CW236,Attendance_sorted!$B236:$CW236,"nn")&lt;&gt;"nn","•",""),"")</f>
        <v/>
      </c>
      <c r="BE237" s="1" t="str">
        <f ca="1">IF(($A237&lt;&gt;"")*(BE$1&lt;&gt;""),IF(_xlfn.XLOOKUP(BE$1,Attendance_sorted!$B236:$CW236,Attendance_sorted!$B236:$CW236,"nn")&lt;&gt;"nn","•",""),"")</f>
        <v/>
      </c>
      <c r="BF237" s="1" t="str">
        <f ca="1">IF(($A237&lt;&gt;"")*(BF$1&lt;&gt;""),IF(_xlfn.XLOOKUP(BF$1,Attendance_sorted!$B236:$CW236,Attendance_sorted!$B236:$CW236,"nn")&lt;&gt;"nn","•",""),"")</f>
        <v/>
      </c>
      <c r="BG237" s="1" t="str">
        <f ca="1">IF(($A237&lt;&gt;"")*(BG$1&lt;&gt;""),IF(_xlfn.XLOOKUP(BG$1,Attendance_sorted!$B236:$CW236,Attendance_sorted!$B236:$CW236,"nn")&lt;&gt;"nn","•",""),"")</f>
        <v/>
      </c>
      <c r="BH237" s="1" t="str">
        <f ca="1">IF(($A237&lt;&gt;"")*(BH$1&lt;&gt;""),IF(_xlfn.XLOOKUP(BH$1,Attendance_sorted!$B236:$CW236,Attendance_sorted!$B236:$CW236,"nn")&lt;&gt;"nn","•",""),"")</f>
        <v/>
      </c>
      <c r="BI237" s="1" t="str">
        <f ca="1">IF(($A237&lt;&gt;"")*(BI$1&lt;&gt;""),IF(_xlfn.XLOOKUP(BI$1,Attendance_sorted!$B236:$CW236,Attendance_sorted!$B236:$CW236,"nn")&lt;&gt;"nn","•",""),"")</f>
        <v/>
      </c>
      <c r="BJ237" s="1" t="str">
        <f ca="1">IF(($A237&lt;&gt;"")*(BJ$1&lt;&gt;""),IF(_xlfn.XLOOKUP(BJ$1,Attendance_sorted!$B236:$CW236,Attendance_sorted!$B236:$CW236,"nn")&lt;&gt;"nn","•",""),"")</f>
        <v/>
      </c>
      <c r="BK237" s="1" t="str">
        <f ca="1">IF(($A237&lt;&gt;"")*(BK$1&lt;&gt;""),IF(_xlfn.XLOOKUP(BK$1,Attendance_sorted!$B236:$CW236,Attendance_sorted!$B236:$CW236,"nn")&lt;&gt;"nn","•",""),"")</f>
        <v/>
      </c>
      <c r="BL237" s="1" t="str">
        <f ca="1">IF(($A237&lt;&gt;"")*(BL$1&lt;&gt;""),IF(_xlfn.XLOOKUP(BL$1,Attendance_sorted!$B236:$CW236,Attendance_sorted!$B236:$CW236,"nn")&lt;&gt;"nn","•",""),"")</f>
        <v/>
      </c>
      <c r="BM237" s="1" t="str">
        <f ca="1">IF(($A237&lt;&gt;"")*(BM$1&lt;&gt;""),IF(_xlfn.XLOOKUP(BM$1,Attendance_sorted!$B236:$CW236,Attendance_sorted!$B236:$CW236,"nn")&lt;&gt;"nn","•",""),"")</f>
        <v/>
      </c>
      <c r="BN237" s="1" t="str">
        <f ca="1">IF(($A237&lt;&gt;"")*(BN$1&lt;&gt;""),IF(_xlfn.XLOOKUP(BN$1,Attendance_sorted!$B236:$CW236,Attendance_sorted!$B236:$CW236,"nn")&lt;&gt;"nn","•",""),"")</f>
        <v/>
      </c>
      <c r="BO237" s="1" t="str">
        <f ca="1">IF(($A237&lt;&gt;"")*(BO$1&lt;&gt;""),IF(_xlfn.XLOOKUP(BO$1,Attendance_sorted!$B236:$CW236,Attendance_sorted!$B236:$CW236,"nn")&lt;&gt;"nn","•",""),"")</f>
        <v/>
      </c>
      <c r="BP237" s="1" t="str">
        <f ca="1">IF(($A237&lt;&gt;"")*(BP$1&lt;&gt;""),IF(_xlfn.XLOOKUP(BP$1,Attendance_sorted!$B236:$CW236,Attendance_sorted!$B236:$CW236,"nn")&lt;&gt;"nn","•",""),"")</f>
        <v/>
      </c>
      <c r="BQ237" s="1" t="str">
        <f ca="1">IF(($A237&lt;&gt;"")*(BQ$1&lt;&gt;""),IF(_xlfn.XLOOKUP(BQ$1,Attendance_sorted!$B236:$CW236,Attendance_sorted!$B236:$CW236,"nn")&lt;&gt;"nn","•",""),"")</f>
        <v/>
      </c>
      <c r="BR237" s="1" t="str">
        <f ca="1">IF(($A237&lt;&gt;"")*(BR$1&lt;&gt;""),IF(_xlfn.XLOOKUP(BR$1,Attendance_sorted!$B236:$CW236,Attendance_sorted!$B236:$CW236,"nn")&lt;&gt;"nn","•",""),"")</f>
        <v/>
      </c>
      <c r="BS237" s="1" t="str">
        <f ca="1">IF(($A237&lt;&gt;"")*(BS$1&lt;&gt;""),IF(_xlfn.XLOOKUP(BS$1,Attendance_sorted!$B236:$CW236,Attendance_sorted!$B236:$CW236,"nn")&lt;&gt;"nn","•",""),"")</f>
        <v/>
      </c>
      <c r="BT237" s="1" t="str">
        <f ca="1">IF(($A237&lt;&gt;"")*(BT$1&lt;&gt;""),IF(_xlfn.XLOOKUP(BT$1,Attendance_sorted!$B236:$CW236,Attendance_sorted!$B236:$CW236,"nn")&lt;&gt;"nn","•",""),"")</f>
        <v/>
      </c>
      <c r="BU237" s="1" t="str">
        <f ca="1">IF(($A237&lt;&gt;"")*(BU$1&lt;&gt;""),IF(_xlfn.XLOOKUP(BU$1,Attendance_sorted!$B236:$CW236,Attendance_sorted!$B236:$CW236,"nn")&lt;&gt;"nn","•",""),"")</f>
        <v/>
      </c>
      <c r="BV237" s="1" t="str">
        <f ca="1">IF(($A237&lt;&gt;"")*(BV$1&lt;&gt;""),IF(_xlfn.XLOOKUP(BV$1,Attendance_sorted!$B236:$CW236,Attendance_sorted!$B236:$CW236,"nn")&lt;&gt;"nn","•",""),"")</f>
        <v/>
      </c>
      <c r="BW237" s="1" t="str">
        <f ca="1">IF(($A237&lt;&gt;"")*(BW$1&lt;&gt;""),IF(_xlfn.XLOOKUP(BW$1,Attendance_sorted!$B236:$CW236,Attendance_sorted!$B236:$CW236,"nn")&lt;&gt;"nn","•",""),"")</f>
        <v/>
      </c>
      <c r="BX237" s="1" t="str">
        <f ca="1">IF(($A237&lt;&gt;"")*(BX$1&lt;&gt;""),IF(_xlfn.XLOOKUP(BX$1,Attendance_sorted!$B236:$CW236,Attendance_sorted!$B236:$CW236,"nn")&lt;&gt;"nn","•",""),"")</f>
        <v/>
      </c>
      <c r="BY237" s="1" t="str">
        <f ca="1">IF(($A237&lt;&gt;"")*(BY$1&lt;&gt;""),IF(_xlfn.XLOOKUP(BY$1,Attendance_sorted!$B236:$CW236,Attendance_sorted!$B236:$CW236,"nn")&lt;&gt;"nn","•",""),"")</f>
        <v/>
      </c>
      <c r="BZ237" s="1" t="str">
        <f ca="1">IF(($A237&lt;&gt;"")*(BZ$1&lt;&gt;""),IF(_xlfn.XLOOKUP(BZ$1,Attendance_sorted!$B236:$CW236,Attendance_sorted!$B236:$CW236,"nn")&lt;&gt;"nn","•",""),"")</f>
        <v/>
      </c>
      <c r="CA237" s="1" t="str">
        <f ca="1">IF(($A237&lt;&gt;"")*(CA$1&lt;&gt;""),IF(_xlfn.XLOOKUP(CA$1,Attendance_sorted!$B236:$CW236,Attendance_sorted!$B236:$CW236,"nn")&lt;&gt;"nn","•",""),"")</f>
        <v/>
      </c>
      <c r="CB237" s="1" t="str">
        <f ca="1">IF(($A237&lt;&gt;"")*(CB$1&lt;&gt;""),IF(_xlfn.XLOOKUP(CB$1,Attendance_sorted!$B236:$CW236,Attendance_sorted!$B236:$CW236,"nn")&lt;&gt;"nn","•",""),"")</f>
        <v/>
      </c>
      <c r="CC237" s="1" t="str">
        <f ca="1">IF(($A237&lt;&gt;"")*(CC$1&lt;&gt;""),IF(_xlfn.XLOOKUP(CC$1,Attendance_sorted!$B236:$CW236,Attendance_sorted!$B236:$CW236,"nn")&lt;&gt;"nn","•",""),"")</f>
        <v/>
      </c>
      <c r="CD237" s="1" t="str">
        <f ca="1">IF(($A237&lt;&gt;"")*(CD$1&lt;&gt;""),IF(_xlfn.XLOOKUP(CD$1,Attendance_sorted!$B236:$CW236,Attendance_sorted!$B236:$CW236,"nn")&lt;&gt;"nn","•",""),"")</f>
        <v/>
      </c>
      <c r="CE237" s="1" t="str">
        <f ca="1">IF(($A237&lt;&gt;"")*(CE$1&lt;&gt;""),IF(_xlfn.XLOOKUP(CE$1,Attendance_sorted!$B236:$CW236,Attendance_sorted!$B236:$CW236,"nn")&lt;&gt;"nn","•",""),"")</f>
        <v/>
      </c>
      <c r="CF237" s="1" t="str">
        <f ca="1">IF(($A237&lt;&gt;"")*(CF$1&lt;&gt;""),IF(_xlfn.XLOOKUP(CF$1,Attendance_sorted!$B236:$CW236,Attendance_sorted!$B236:$CW236,"nn")&lt;&gt;"nn","•",""),"")</f>
        <v/>
      </c>
      <c r="CG237" s="1" t="str">
        <f ca="1">IF(($A237&lt;&gt;"")*(CG$1&lt;&gt;""),IF(_xlfn.XLOOKUP(CG$1,Attendance_sorted!$B236:$CW236,Attendance_sorted!$B236:$CW236,"nn")&lt;&gt;"nn","•",""),"")</f>
        <v/>
      </c>
      <c r="CH237" s="1" t="str">
        <f ca="1">IF(($A237&lt;&gt;"")*(CH$1&lt;&gt;""),IF(_xlfn.XLOOKUP(CH$1,Attendance_sorted!$B236:$CW236,Attendance_sorted!$B236:$CW236,"nn")&lt;&gt;"nn","•",""),"")</f>
        <v/>
      </c>
      <c r="CI237" s="1" t="str">
        <f ca="1">IF(($A237&lt;&gt;"")*(CI$1&lt;&gt;""),IF(_xlfn.XLOOKUP(CI$1,Attendance_sorted!$B236:$CW236,Attendance_sorted!$B236:$CW236,"nn")&lt;&gt;"nn","•",""),"")</f>
        <v/>
      </c>
      <c r="CJ237" s="1" t="str">
        <f ca="1">IF(($A237&lt;&gt;"")*(CJ$1&lt;&gt;""),IF(_xlfn.XLOOKUP(CJ$1,Attendance_sorted!$B236:$CW236,Attendance_sorted!$B236:$CW236,"nn")&lt;&gt;"nn","•",""),"")</f>
        <v/>
      </c>
      <c r="CK237" s="1" t="str">
        <f ca="1">IF(($A237&lt;&gt;"")*(CK$1&lt;&gt;""),IF(_xlfn.XLOOKUP(CK$1,Attendance_sorted!$B236:$CW236,Attendance_sorted!$B236:$CW236,"nn")&lt;&gt;"nn","•",""),"")</f>
        <v/>
      </c>
      <c r="CL237" s="1" t="str">
        <f ca="1">IF(($A237&lt;&gt;"")*(CL$1&lt;&gt;""),IF(_xlfn.XLOOKUP(CL$1,Attendance_sorted!$B236:$CW236,Attendance_sorted!$B236:$CW236,"nn")&lt;&gt;"nn","•",""),"")</f>
        <v/>
      </c>
      <c r="CM237" s="1" t="str">
        <f ca="1">IF(($A237&lt;&gt;"")*(CM$1&lt;&gt;""),IF(_xlfn.XLOOKUP(CM$1,Attendance_sorted!$B236:$CW236,Attendance_sorted!$B236:$CW236,"nn")&lt;&gt;"nn","•",""),"")</f>
        <v/>
      </c>
      <c r="CN237" s="1" t="str">
        <f ca="1">IF(($A237&lt;&gt;"")*(CN$1&lt;&gt;""),IF(_xlfn.XLOOKUP(CN$1,Attendance_sorted!$B236:$CW236,Attendance_sorted!$B236:$CW236,"nn")&lt;&gt;"nn","•",""),"")</f>
        <v/>
      </c>
      <c r="CO237" s="1" t="str">
        <f ca="1">IF(($A237&lt;&gt;"")*(CO$1&lt;&gt;""),IF(_xlfn.XLOOKUP(CO$1,Attendance_sorted!$B236:$CW236,Attendance_sorted!$B236:$CW236,"nn")&lt;&gt;"nn","•",""),"")</f>
        <v/>
      </c>
      <c r="CP237" s="1" t="str">
        <f ca="1">IF(($A237&lt;&gt;"")*(CP$1&lt;&gt;""),IF(_xlfn.XLOOKUP(CP$1,Attendance_sorted!$B236:$CW236,Attendance_sorted!$B236:$CW236,"nn")&lt;&gt;"nn","•",""),"")</f>
        <v/>
      </c>
      <c r="CQ237" s="1" t="str">
        <f ca="1">IF(($A237&lt;&gt;"")*(CQ$1&lt;&gt;""),IF(_xlfn.XLOOKUP(CQ$1,Attendance_sorted!$B236:$CW236,Attendance_sorted!$B236:$CW236,"nn")&lt;&gt;"nn","•",""),"")</f>
        <v/>
      </c>
      <c r="CR237" s="1" t="str">
        <f ca="1">IF(($A237&lt;&gt;"")*(CR$1&lt;&gt;""),IF(_xlfn.XLOOKUP(CR$1,Attendance_sorted!$B236:$CW236,Attendance_sorted!$B236:$CW236,"nn")&lt;&gt;"nn","•",""),"")</f>
        <v/>
      </c>
      <c r="CS237" s="1" t="str">
        <f ca="1">IF(($A237&lt;&gt;"")*(CS$1&lt;&gt;""),IF(_xlfn.XLOOKUP(CS$1,Attendance_sorted!$B236:$CW236,Attendance_sorted!$B236:$CW236,"nn")&lt;&gt;"nn","•",""),"")</f>
        <v/>
      </c>
      <c r="CT237" s="1" t="str">
        <f ca="1">IF(($A237&lt;&gt;"")*(CT$1&lt;&gt;""),IF(_xlfn.XLOOKUP(CT$1,Attendance_sorted!$B236:$CW236,Attendance_sorted!$B236:$CW236,"nn")&lt;&gt;"nn","•",""),"")</f>
        <v/>
      </c>
      <c r="CU237" s="1" t="str">
        <f ca="1">IF(($A237&lt;&gt;"")*(CU$1&lt;&gt;""),IF(_xlfn.XLOOKUP(CU$1,Attendance_sorted!$B236:$CW236,Attendance_sorted!$B236:$CW236,"nn")&lt;&gt;"nn","•",""),"")</f>
        <v/>
      </c>
      <c r="CV237" s="1" t="str">
        <f ca="1">IF(($A237&lt;&gt;"")*(CV$1&lt;&gt;""),IF(_xlfn.XLOOKUP(CV$1,Attendance_sorted!$B236:$CW236,Attendance_sorted!$B236:$CW236,"nn")&lt;&gt;"nn","•",""),"")</f>
        <v/>
      </c>
      <c r="CW237" s="1" t="str">
        <f ca="1">IF(($A237&lt;&gt;"")*(CW$1&lt;&gt;""),IF(_xlfn.XLOOKUP(CW$1,Attendance_sorted!$B236:$CW236,Attendance_sorted!$B236:$CW236,"nn")&lt;&gt;"nn","•",""),"")</f>
        <v/>
      </c>
    </row>
    <row r="238" spans="1:101">
      <c r="A238" s="1">
        <v>835</v>
      </c>
      <c r="B238" s="1" t="str">
        <f ca="1">IF(($A238&lt;&gt;"")*(B$1&lt;&gt;""),IF(_xlfn.XLOOKUP(B$1,Attendance_sorted!$B237:$CW237,Attendance_sorted!$B237:$CW237,"nn")&lt;&gt;"nn","•",""),"")</f>
        <v/>
      </c>
      <c r="C238" s="1" t="str">
        <f ca="1">IF(($A238&lt;&gt;"")*(C$1&lt;&gt;""),IF(_xlfn.XLOOKUP(C$1,Attendance_sorted!$B237:$CW237,Attendance_sorted!$B237:$CW237,"nn")&lt;&gt;"nn","•",""),"")</f>
        <v/>
      </c>
      <c r="D238" s="1" t="str">
        <f ca="1">IF(($A238&lt;&gt;"")*(D$1&lt;&gt;""),IF(_xlfn.XLOOKUP(D$1,Attendance_sorted!$B237:$CW237,Attendance_sorted!$B237:$CW237,"nn")&lt;&gt;"nn","•",""),"")</f>
        <v/>
      </c>
      <c r="E238" s="1" t="str">
        <f ca="1">IF(($A238&lt;&gt;"")*(E$1&lt;&gt;""),IF(_xlfn.XLOOKUP(E$1,Attendance_sorted!$B237:$CW237,Attendance_sorted!$B237:$CW237,"nn")&lt;&gt;"nn","•",""),"")</f>
        <v/>
      </c>
      <c r="F238" s="1" t="str">
        <f ca="1">IF(($A238&lt;&gt;"")*(F$1&lt;&gt;""),IF(_xlfn.XLOOKUP(F$1,Attendance_sorted!$B237:$CW237,Attendance_sorted!$B237:$CW237,"nn")&lt;&gt;"nn","•",""),"")</f>
        <v>•</v>
      </c>
      <c r="G238" s="1" t="str">
        <f ca="1">IF(($A238&lt;&gt;"")*(G$1&lt;&gt;""),IF(_xlfn.XLOOKUP(G$1,Attendance_sorted!$B237:$CW237,Attendance_sorted!$B237:$CW237,"nn")&lt;&gt;"nn","•",""),"")</f>
        <v/>
      </c>
      <c r="H238" s="1" t="str">
        <f ca="1">IF(($A238&lt;&gt;"")*(H$1&lt;&gt;""),IF(_xlfn.XLOOKUP(H$1,Attendance_sorted!$B237:$CW237,Attendance_sorted!$B237:$CW237,"nn")&lt;&gt;"nn","•",""),"")</f>
        <v/>
      </c>
      <c r="I238" s="1" t="str">
        <f ca="1">IF(($A238&lt;&gt;"")*(I$1&lt;&gt;""),IF(_xlfn.XLOOKUP(I$1,Attendance_sorted!$B237:$CW237,Attendance_sorted!$B237:$CW237,"nn")&lt;&gt;"nn","•",""),"")</f>
        <v/>
      </c>
      <c r="J238" s="1" t="str">
        <f ca="1">IF(($A238&lt;&gt;"")*(J$1&lt;&gt;""),IF(_xlfn.XLOOKUP(J$1,Attendance_sorted!$B237:$CW237,Attendance_sorted!$B237:$CW237,"nn")&lt;&gt;"nn","•",""),"")</f>
        <v/>
      </c>
      <c r="K238" s="1" t="str">
        <f ca="1">IF(($A238&lt;&gt;"")*(K$1&lt;&gt;""),IF(_xlfn.XLOOKUP(K$1,Attendance_sorted!$B237:$CW237,Attendance_sorted!$B237:$CW237,"nn")&lt;&gt;"nn","•",""),"")</f>
        <v>•</v>
      </c>
      <c r="L238" s="1" t="str">
        <f ca="1">IF(($A238&lt;&gt;"")*(L$1&lt;&gt;""),IF(_xlfn.XLOOKUP(L$1,Attendance_sorted!$B237:$CW237,Attendance_sorted!$B237:$CW237,"nn")&lt;&gt;"nn","•",""),"")</f>
        <v/>
      </c>
      <c r="M238" s="1" t="str">
        <f ca="1">IF(($A238&lt;&gt;"")*(M$1&lt;&gt;""),IF(_xlfn.XLOOKUP(M$1,Attendance_sorted!$B237:$CW237,Attendance_sorted!$B237:$CW237,"nn")&lt;&gt;"nn","•",""),"")</f>
        <v/>
      </c>
      <c r="N238" s="1" t="str">
        <f ca="1">IF(($A238&lt;&gt;"")*(N$1&lt;&gt;""),IF(_xlfn.XLOOKUP(N$1,Attendance_sorted!$B237:$CW237,Attendance_sorted!$B237:$CW237,"nn")&lt;&gt;"nn","•",""),"")</f>
        <v/>
      </c>
      <c r="O238" s="1" t="str">
        <f ca="1">IF(($A238&lt;&gt;"")*(O$1&lt;&gt;""),IF(_xlfn.XLOOKUP(O$1,Attendance_sorted!$B237:$CW237,Attendance_sorted!$B237:$CW237,"nn")&lt;&gt;"nn","•",""),"")</f>
        <v>•</v>
      </c>
      <c r="P238" s="1" t="str">
        <f ca="1">IF(($A238&lt;&gt;"")*(P$1&lt;&gt;""),IF(_xlfn.XLOOKUP(P$1,Attendance_sorted!$B237:$CW237,Attendance_sorted!$B237:$CW237,"nn")&lt;&gt;"nn","•",""),"")</f>
        <v/>
      </c>
      <c r="Q238" s="1" t="str">
        <f ca="1">IF(($A238&lt;&gt;"")*(Q$1&lt;&gt;""),IF(_xlfn.XLOOKUP(Q$1,Attendance_sorted!$B237:$CW237,Attendance_sorted!$B237:$CW237,"nn")&lt;&gt;"nn","•",""),"")</f>
        <v/>
      </c>
      <c r="R238" s="1" t="str">
        <f ca="1">IF(($A238&lt;&gt;"")*(R$1&lt;&gt;""),IF(_xlfn.XLOOKUP(R$1,Attendance_sorted!$B237:$CW237,Attendance_sorted!$B237:$CW237,"nn")&lt;&gt;"nn","•",""),"")</f>
        <v/>
      </c>
      <c r="S238" s="1" t="str">
        <f ca="1">IF(($A238&lt;&gt;"")*(S$1&lt;&gt;""),IF(_xlfn.XLOOKUP(S$1,Attendance_sorted!$B237:$CW237,Attendance_sorted!$B237:$CW237,"nn")&lt;&gt;"nn","•",""),"")</f>
        <v>•</v>
      </c>
      <c r="T238" s="1" t="str">
        <f ca="1">IF(($A238&lt;&gt;"")*(T$1&lt;&gt;""),IF(_xlfn.XLOOKUP(T$1,Attendance_sorted!$B237:$CW237,Attendance_sorted!$B237:$CW237,"nn")&lt;&gt;"nn","•",""),"")</f>
        <v/>
      </c>
      <c r="U238" s="1" t="str">
        <f ca="1">IF(($A238&lt;&gt;"")*(U$1&lt;&gt;""),IF(_xlfn.XLOOKUP(U$1,Attendance_sorted!$B237:$CW237,Attendance_sorted!$B237:$CW237,"nn")&lt;&gt;"nn","•",""),"")</f>
        <v/>
      </c>
      <c r="V238" s="1" t="str">
        <f ca="1">IF(($A238&lt;&gt;"")*(V$1&lt;&gt;""),IF(_xlfn.XLOOKUP(V$1,Attendance_sorted!$B237:$CW237,Attendance_sorted!$B237:$CW237,"nn")&lt;&gt;"nn","•",""),"")</f>
        <v/>
      </c>
      <c r="W238" s="1" t="str">
        <f ca="1">IF(($A238&lt;&gt;"")*(W$1&lt;&gt;""),IF(_xlfn.XLOOKUP(W$1,Attendance_sorted!$B237:$CW237,Attendance_sorted!$B237:$CW237,"nn")&lt;&gt;"nn","•",""),"")</f>
        <v/>
      </c>
      <c r="X238" s="1" t="str">
        <f ca="1">IF(($A238&lt;&gt;"")*(X$1&lt;&gt;""),IF(_xlfn.XLOOKUP(X$1,Attendance_sorted!$B237:$CW237,Attendance_sorted!$B237:$CW237,"nn")&lt;&gt;"nn","•",""),"")</f>
        <v/>
      </c>
      <c r="Y238" s="1" t="str">
        <f ca="1">IF(($A238&lt;&gt;"")*(Y$1&lt;&gt;""),IF(_xlfn.XLOOKUP(Y$1,Attendance_sorted!$B237:$CW237,Attendance_sorted!$B237:$CW237,"nn")&lt;&gt;"nn","•",""),"")</f>
        <v/>
      </c>
      <c r="Z238" s="1" t="str">
        <f ca="1">IF(($A238&lt;&gt;"")*(Z$1&lt;&gt;""),IF(_xlfn.XLOOKUP(Z$1,Attendance_sorted!$B237:$CW237,Attendance_sorted!$B237:$CW237,"nn")&lt;&gt;"nn","•",""),"")</f>
        <v/>
      </c>
      <c r="AA238" s="1" t="str">
        <f ca="1">IF(($A238&lt;&gt;"")*(AA$1&lt;&gt;""),IF(_xlfn.XLOOKUP(AA$1,Attendance_sorted!$B237:$CW237,Attendance_sorted!$B237:$CW237,"nn")&lt;&gt;"nn","•",""),"")</f>
        <v/>
      </c>
      <c r="AB238" s="1" t="str">
        <f ca="1">IF(($A238&lt;&gt;"")*(AB$1&lt;&gt;""),IF(_xlfn.XLOOKUP(AB$1,Attendance_sorted!$B237:$CW237,Attendance_sorted!$B237:$CW237,"nn")&lt;&gt;"nn","•",""),"")</f>
        <v/>
      </c>
      <c r="AC238" s="1" t="str">
        <f ca="1">IF(($A238&lt;&gt;"")*(AC$1&lt;&gt;""),IF(_xlfn.XLOOKUP(AC$1,Attendance_sorted!$B237:$CW237,Attendance_sorted!$B237:$CW237,"nn")&lt;&gt;"nn","•",""),"")</f>
        <v/>
      </c>
      <c r="AD238" s="1" t="str">
        <f ca="1">IF(($A238&lt;&gt;"")*(AD$1&lt;&gt;""),IF(_xlfn.XLOOKUP(AD$1,Attendance_sorted!$B237:$CW237,Attendance_sorted!$B237:$CW237,"nn")&lt;&gt;"nn","•",""),"")</f>
        <v/>
      </c>
      <c r="AE238" s="1" t="str">
        <f ca="1">IF(($A238&lt;&gt;"")*(AE$1&lt;&gt;""),IF(_xlfn.XLOOKUP(AE$1,Attendance_sorted!$B237:$CW237,Attendance_sorted!$B237:$CW237,"nn")&lt;&gt;"nn","•",""),"")</f>
        <v/>
      </c>
      <c r="AF238" s="1" t="str">
        <f ca="1">IF(($A238&lt;&gt;"")*(AF$1&lt;&gt;""),IF(_xlfn.XLOOKUP(AF$1,Attendance_sorted!$B237:$CW237,Attendance_sorted!$B237:$CW237,"nn")&lt;&gt;"nn","•",""),"")</f>
        <v/>
      </c>
      <c r="AG238" s="1" t="str">
        <f ca="1">IF(($A238&lt;&gt;"")*(AG$1&lt;&gt;""),IF(_xlfn.XLOOKUP(AG$1,Attendance_sorted!$B237:$CW237,Attendance_sorted!$B237:$CW237,"nn")&lt;&gt;"nn","•",""),"")</f>
        <v/>
      </c>
      <c r="AH238" s="1" t="str">
        <f ca="1">IF(($A238&lt;&gt;"")*(AH$1&lt;&gt;""),IF(_xlfn.XLOOKUP(AH$1,Attendance_sorted!$B237:$CW237,Attendance_sorted!$B237:$CW237,"nn")&lt;&gt;"nn","•",""),"")</f>
        <v/>
      </c>
      <c r="AI238" s="1" t="str">
        <f ca="1">IF(($A238&lt;&gt;"")*(AI$1&lt;&gt;""),IF(_xlfn.XLOOKUP(AI$1,Attendance_sorted!$B237:$CW237,Attendance_sorted!$B237:$CW237,"nn")&lt;&gt;"nn","•",""),"")</f>
        <v/>
      </c>
      <c r="AJ238" s="1" t="str">
        <f ca="1">IF(($A238&lt;&gt;"")*(AJ$1&lt;&gt;""),IF(_xlfn.XLOOKUP(AJ$1,Attendance_sorted!$B237:$CW237,Attendance_sorted!$B237:$CW237,"nn")&lt;&gt;"nn","•",""),"")</f>
        <v/>
      </c>
      <c r="AK238" s="1" t="str">
        <f ca="1">IF(($A238&lt;&gt;"")*(AK$1&lt;&gt;""),IF(_xlfn.XLOOKUP(AK$1,Attendance_sorted!$B237:$CW237,Attendance_sorted!$B237:$CW237,"nn")&lt;&gt;"nn","•",""),"")</f>
        <v/>
      </c>
      <c r="AL238" s="1" t="str">
        <f ca="1">IF(($A238&lt;&gt;"")*(AL$1&lt;&gt;""),IF(_xlfn.XLOOKUP(AL$1,Attendance_sorted!$B237:$CW237,Attendance_sorted!$B237:$CW237,"nn")&lt;&gt;"nn","•",""),"")</f>
        <v/>
      </c>
      <c r="AM238" s="1" t="str">
        <f ca="1">IF(($A238&lt;&gt;"")*(AM$1&lt;&gt;""),IF(_xlfn.XLOOKUP(AM$1,Attendance_sorted!$B237:$CW237,Attendance_sorted!$B237:$CW237,"nn")&lt;&gt;"nn","•",""),"")</f>
        <v/>
      </c>
      <c r="AN238" s="1" t="str">
        <f ca="1">IF(($A238&lt;&gt;"")*(AN$1&lt;&gt;""),IF(_xlfn.XLOOKUP(AN$1,Attendance_sorted!$B237:$CW237,Attendance_sorted!$B237:$CW237,"nn")&lt;&gt;"nn","•",""),"")</f>
        <v/>
      </c>
      <c r="AO238" s="1" t="str">
        <f ca="1">IF(($A238&lt;&gt;"")*(AO$1&lt;&gt;""),IF(_xlfn.XLOOKUP(AO$1,Attendance_sorted!$B237:$CW237,Attendance_sorted!$B237:$CW237,"nn")&lt;&gt;"nn","•",""),"")</f>
        <v/>
      </c>
      <c r="AP238" s="1" t="str">
        <f ca="1">IF(($A238&lt;&gt;"")*(AP$1&lt;&gt;""),IF(_xlfn.XLOOKUP(AP$1,Attendance_sorted!$B237:$CW237,Attendance_sorted!$B237:$CW237,"nn")&lt;&gt;"nn","•",""),"")</f>
        <v/>
      </c>
      <c r="AQ238" s="1" t="str">
        <f ca="1">IF(($A238&lt;&gt;"")*(AQ$1&lt;&gt;""),IF(_xlfn.XLOOKUP(AQ$1,Attendance_sorted!$B237:$CW237,Attendance_sorted!$B237:$CW237,"nn")&lt;&gt;"nn","•",""),"")</f>
        <v/>
      </c>
      <c r="AR238" s="1" t="str">
        <f ca="1">IF(($A238&lt;&gt;"")*(AR$1&lt;&gt;""),IF(_xlfn.XLOOKUP(AR$1,Attendance_sorted!$B237:$CW237,Attendance_sorted!$B237:$CW237,"nn")&lt;&gt;"nn","•",""),"")</f>
        <v/>
      </c>
      <c r="AS238" s="1" t="str">
        <f ca="1">IF(($A238&lt;&gt;"")*(AS$1&lt;&gt;""),IF(_xlfn.XLOOKUP(AS$1,Attendance_sorted!$B237:$CW237,Attendance_sorted!$B237:$CW237,"nn")&lt;&gt;"nn","•",""),"")</f>
        <v/>
      </c>
      <c r="AT238" s="1" t="str">
        <f ca="1">IF(($A238&lt;&gt;"")*(AT$1&lt;&gt;""),IF(_xlfn.XLOOKUP(AT$1,Attendance_sorted!$B237:$CW237,Attendance_sorted!$B237:$CW237,"nn")&lt;&gt;"nn","•",""),"")</f>
        <v/>
      </c>
      <c r="AU238" s="1" t="str">
        <f ca="1">IF(($A238&lt;&gt;"")*(AU$1&lt;&gt;""),IF(_xlfn.XLOOKUP(AU$1,Attendance_sorted!$B237:$CW237,Attendance_sorted!$B237:$CW237,"nn")&lt;&gt;"nn","•",""),"")</f>
        <v/>
      </c>
      <c r="AV238" s="1" t="str">
        <f ca="1">IF(($A238&lt;&gt;"")*(AV$1&lt;&gt;""),IF(_xlfn.XLOOKUP(AV$1,Attendance_sorted!$B237:$CW237,Attendance_sorted!$B237:$CW237,"nn")&lt;&gt;"nn","•",""),"")</f>
        <v/>
      </c>
      <c r="AW238" s="1" t="str">
        <f ca="1">IF(($A238&lt;&gt;"")*(AW$1&lt;&gt;""),IF(_xlfn.XLOOKUP(AW$1,Attendance_sorted!$B237:$CW237,Attendance_sorted!$B237:$CW237,"nn")&lt;&gt;"nn","•",""),"")</f>
        <v/>
      </c>
      <c r="AX238" s="1" t="str">
        <f ca="1">IF(($A238&lt;&gt;"")*(AX$1&lt;&gt;""),IF(_xlfn.XLOOKUP(AX$1,Attendance_sorted!$B237:$CW237,Attendance_sorted!$B237:$CW237,"nn")&lt;&gt;"nn","•",""),"")</f>
        <v/>
      </c>
      <c r="AY238" s="1" t="str">
        <f ca="1">IF(($A238&lt;&gt;"")*(AY$1&lt;&gt;""),IF(_xlfn.XLOOKUP(AY$1,Attendance_sorted!$B237:$CW237,Attendance_sorted!$B237:$CW237,"nn")&lt;&gt;"nn","•",""),"")</f>
        <v/>
      </c>
      <c r="AZ238" s="1" t="str">
        <f ca="1">IF(($A238&lt;&gt;"")*(AZ$1&lt;&gt;""),IF(_xlfn.XLOOKUP(AZ$1,Attendance_sorted!$B237:$CW237,Attendance_sorted!$B237:$CW237,"nn")&lt;&gt;"nn","•",""),"")</f>
        <v/>
      </c>
      <c r="BA238" s="1" t="str">
        <f ca="1">IF(($A238&lt;&gt;"")*(BA$1&lt;&gt;""),IF(_xlfn.XLOOKUP(BA$1,Attendance_sorted!$B237:$CW237,Attendance_sorted!$B237:$CW237,"nn")&lt;&gt;"nn","•",""),"")</f>
        <v/>
      </c>
      <c r="BB238" s="1" t="str">
        <f ca="1">IF(($A238&lt;&gt;"")*(BB$1&lt;&gt;""),IF(_xlfn.XLOOKUP(BB$1,Attendance_sorted!$B237:$CW237,Attendance_sorted!$B237:$CW237,"nn")&lt;&gt;"nn","•",""),"")</f>
        <v/>
      </c>
      <c r="BC238" s="1" t="str">
        <f ca="1">IF(($A238&lt;&gt;"")*(BC$1&lt;&gt;""),IF(_xlfn.XLOOKUP(BC$1,Attendance_sorted!$B237:$CW237,Attendance_sorted!$B237:$CW237,"nn")&lt;&gt;"nn","•",""),"")</f>
        <v/>
      </c>
      <c r="BD238" s="1" t="str">
        <f ca="1">IF(($A238&lt;&gt;"")*(BD$1&lt;&gt;""),IF(_xlfn.XLOOKUP(BD$1,Attendance_sorted!$B237:$CW237,Attendance_sorted!$B237:$CW237,"nn")&lt;&gt;"nn","•",""),"")</f>
        <v/>
      </c>
      <c r="BE238" s="1" t="str">
        <f ca="1">IF(($A238&lt;&gt;"")*(BE$1&lt;&gt;""),IF(_xlfn.XLOOKUP(BE$1,Attendance_sorted!$B237:$CW237,Attendance_sorted!$B237:$CW237,"nn")&lt;&gt;"nn","•",""),"")</f>
        <v/>
      </c>
      <c r="BF238" s="1" t="str">
        <f ca="1">IF(($A238&lt;&gt;"")*(BF$1&lt;&gt;""),IF(_xlfn.XLOOKUP(BF$1,Attendance_sorted!$B237:$CW237,Attendance_sorted!$B237:$CW237,"nn")&lt;&gt;"nn","•",""),"")</f>
        <v/>
      </c>
      <c r="BG238" s="1" t="str">
        <f ca="1">IF(($A238&lt;&gt;"")*(BG$1&lt;&gt;""),IF(_xlfn.XLOOKUP(BG$1,Attendance_sorted!$B237:$CW237,Attendance_sorted!$B237:$CW237,"nn")&lt;&gt;"nn","•",""),"")</f>
        <v/>
      </c>
      <c r="BH238" s="1" t="str">
        <f ca="1">IF(($A238&lt;&gt;"")*(BH$1&lt;&gt;""),IF(_xlfn.XLOOKUP(BH$1,Attendance_sorted!$B237:$CW237,Attendance_sorted!$B237:$CW237,"nn")&lt;&gt;"nn","•",""),"")</f>
        <v/>
      </c>
      <c r="BI238" s="1" t="str">
        <f ca="1">IF(($A238&lt;&gt;"")*(BI$1&lt;&gt;""),IF(_xlfn.XLOOKUP(BI$1,Attendance_sorted!$B237:$CW237,Attendance_sorted!$B237:$CW237,"nn")&lt;&gt;"nn","•",""),"")</f>
        <v/>
      </c>
      <c r="BJ238" s="1" t="str">
        <f ca="1">IF(($A238&lt;&gt;"")*(BJ$1&lt;&gt;""),IF(_xlfn.XLOOKUP(BJ$1,Attendance_sorted!$B237:$CW237,Attendance_sorted!$B237:$CW237,"nn")&lt;&gt;"nn","•",""),"")</f>
        <v/>
      </c>
      <c r="BK238" s="1" t="str">
        <f ca="1">IF(($A238&lt;&gt;"")*(BK$1&lt;&gt;""),IF(_xlfn.XLOOKUP(BK$1,Attendance_sorted!$B237:$CW237,Attendance_sorted!$B237:$CW237,"nn")&lt;&gt;"nn","•",""),"")</f>
        <v/>
      </c>
      <c r="BL238" s="1" t="str">
        <f ca="1">IF(($A238&lt;&gt;"")*(BL$1&lt;&gt;""),IF(_xlfn.XLOOKUP(BL$1,Attendance_sorted!$B237:$CW237,Attendance_sorted!$B237:$CW237,"nn")&lt;&gt;"nn","•",""),"")</f>
        <v/>
      </c>
      <c r="BM238" s="1" t="str">
        <f ca="1">IF(($A238&lt;&gt;"")*(BM$1&lt;&gt;""),IF(_xlfn.XLOOKUP(BM$1,Attendance_sorted!$B237:$CW237,Attendance_sorted!$B237:$CW237,"nn")&lt;&gt;"nn","•",""),"")</f>
        <v/>
      </c>
      <c r="BN238" s="1" t="str">
        <f ca="1">IF(($A238&lt;&gt;"")*(BN$1&lt;&gt;""),IF(_xlfn.XLOOKUP(BN$1,Attendance_sorted!$B237:$CW237,Attendance_sorted!$B237:$CW237,"nn")&lt;&gt;"nn","•",""),"")</f>
        <v/>
      </c>
      <c r="BO238" s="1" t="str">
        <f ca="1">IF(($A238&lt;&gt;"")*(BO$1&lt;&gt;""),IF(_xlfn.XLOOKUP(BO$1,Attendance_sorted!$B237:$CW237,Attendance_sorted!$B237:$CW237,"nn")&lt;&gt;"nn","•",""),"")</f>
        <v/>
      </c>
      <c r="BP238" s="1" t="str">
        <f ca="1">IF(($A238&lt;&gt;"")*(BP$1&lt;&gt;""),IF(_xlfn.XLOOKUP(BP$1,Attendance_sorted!$B237:$CW237,Attendance_sorted!$B237:$CW237,"nn")&lt;&gt;"nn","•",""),"")</f>
        <v/>
      </c>
      <c r="BQ238" s="1" t="str">
        <f ca="1">IF(($A238&lt;&gt;"")*(BQ$1&lt;&gt;""),IF(_xlfn.XLOOKUP(BQ$1,Attendance_sorted!$B237:$CW237,Attendance_sorted!$B237:$CW237,"nn")&lt;&gt;"nn","•",""),"")</f>
        <v/>
      </c>
      <c r="BR238" s="1" t="str">
        <f ca="1">IF(($A238&lt;&gt;"")*(BR$1&lt;&gt;""),IF(_xlfn.XLOOKUP(BR$1,Attendance_sorted!$B237:$CW237,Attendance_sorted!$B237:$CW237,"nn")&lt;&gt;"nn","•",""),"")</f>
        <v/>
      </c>
      <c r="BS238" s="1" t="str">
        <f ca="1">IF(($A238&lt;&gt;"")*(BS$1&lt;&gt;""),IF(_xlfn.XLOOKUP(BS$1,Attendance_sorted!$B237:$CW237,Attendance_sorted!$B237:$CW237,"nn")&lt;&gt;"nn","•",""),"")</f>
        <v/>
      </c>
      <c r="BT238" s="1" t="str">
        <f ca="1">IF(($A238&lt;&gt;"")*(BT$1&lt;&gt;""),IF(_xlfn.XLOOKUP(BT$1,Attendance_sorted!$B237:$CW237,Attendance_sorted!$B237:$CW237,"nn")&lt;&gt;"nn","•",""),"")</f>
        <v/>
      </c>
      <c r="BU238" s="1" t="str">
        <f ca="1">IF(($A238&lt;&gt;"")*(BU$1&lt;&gt;""),IF(_xlfn.XLOOKUP(BU$1,Attendance_sorted!$B237:$CW237,Attendance_sorted!$B237:$CW237,"nn")&lt;&gt;"nn","•",""),"")</f>
        <v/>
      </c>
      <c r="BV238" s="1" t="str">
        <f ca="1">IF(($A238&lt;&gt;"")*(BV$1&lt;&gt;""),IF(_xlfn.XLOOKUP(BV$1,Attendance_sorted!$B237:$CW237,Attendance_sorted!$B237:$CW237,"nn")&lt;&gt;"nn","•",""),"")</f>
        <v/>
      </c>
      <c r="BW238" s="1" t="str">
        <f ca="1">IF(($A238&lt;&gt;"")*(BW$1&lt;&gt;""),IF(_xlfn.XLOOKUP(BW$1,Attendance_sorted!$B237:$CW237,Attendance_sorted!$B237:$CW237,"nn")&lt;&gt;"nn","•",""),"")</f>
        <v/>
      </c>
      <c r="BX238" s="1" t="str">
        <f ca="1">IF(($A238&lt;&gt;"")*(BX$1&lt;&gt;""),IF(_xlfn.XLOOKUP(BX$1,Attendance_sorted!$B237:$CW237,Attendance_sorted!$B237:$CW237,"nn")&lt;&gt;"nn","•",""),"")</f>
        <v/>
      </c>
      <c r="BY238" s="1" t="str">
        <f ca="1">IF(($A238&lt;&gt;"")*(BY$1&lt;&gt;""),IF(_xlfn.XLOOKUP(BY$1,Attendance_sorted!$B237:$CW237,Attendance_sorted!$B237:$CW237,"nn")&lt;&gt;"nn","•",""),"")</f>
        <v/>
      </c>
      <c r="BZ238" s="1" t="str">
        <f ca="1">IF(($A238&lt;&gt;"")*(BZ$1&lt;&gt;""),IF(_xlfn.XLOOKUP(BZ$1,Attendance_sorted!$B237:$CW237,Attendance_sorted!$B237:$CW237,"nn")&lt;&gt;"nn","•",""),"")</f>
        <v/>
      </c>
      <c r="CA238" s="1" t="str">
        <f ca="1">IF(($A238&lt;&gt;"")*(CA$1&lt;&gt;""),IF(_xlfn.XLOOKUP(CA$1,Attendance_sorted!$B237:$CW237,Attendance_sorted!$B237:$CW237,"nn")&lt;&gt;"nn","•",""),"")</f>
        <v/>
      </c>
      <c r="CB238" s="1" t="str">
        <f ca="1">IF(($A238&lt;&gt;"")*(CB$1&lt;&gt;""),IF(_xlfn.XLOOKUP(CB$1,Attendance_sorted!$B237:$CW237,Attendance_sorted!$B237:$CW237,"nn")&lt;&gt;"nn","•",""),"")</f>
        <v/>
      </c>
      <c r="CC238" s="1" t="str">
        <f ca="1">IF(($A238&lt;&gt;"")*(CC$1&lt;&gt;""),IF(_xlfn.XLOOKUP(CC$1,Attendance_sorted!$B237:$CW237,Attendance_sorted!$B237:$CW237,"nn")&lt;&gt;"nn","•",""),"")</f>
        <v/>
      </c>
      <c r="CD238" s="1" t="str">
        <f ca="1">IF(($A238&lt;&gt;"")*(CD$1&lt;&gt;""),IF(_xlfn.XLOOKUP(CD$1,Attendance_sorted!$B237:$CW237,Attendance_sorted!$B237:$CW237,"nn")&lt;&gt;"nn","•",""),"")</f>
        <v/>
      </c>
      <c r="CE238" s="1" t="str">
        <f ca="1">IF(($A238&lt;&gt;"")*(CE$1&lt;&gt;""),IF(_xlfn.XLOOKUP(CE$1,Attendance_sorted!$B237:$CW237,Attendance_sorted!$B237:$CW237,"nn")&lt;&gt;"nn","•",""),"")</f>
        <v/>
      </c>
      <c r="CF238" s="1" t="str">
        <f ca="1">IF(($A238&lt;&gt;"")*(CF$1&lt;&gt;""),IF(_xlfn.XLOOKUP(CF$1,Attendance_sorted!$B237:$CW237,Attendance_sorted!$B237:$CW237,"nn")&lt;&gt;"nn","•",""),"")</f>
        <v/>
      </c>
      <c r="CG238" s="1" t="str">
        <f ca="1">IF(($A238&lt;&gt;"")*(CG$1&lt;&gt;""),IF(_xlfn.XLOOKUP(CG$1,Attendance_sorted!$B237:$CW237,Attendance_sorted!$B237:$CW237,"nn")&lt;&gt;"nn","•",""),"")</f>
        <v/>
      </c>
      <c r="CH238" s="1" t="str">
        <f ca="1">IF(($A238&lt;&gt;"")*(CH$1&lt;&gt;""),IF(_xlfn.XLOOKUP(CH$1,Attendance_sorted!$B237:$CW237,Attendance_sorted!$B237:$CW237,"nn")&lt;&gt;"nn","•",""),"")</f>
        <v/>
      </c>
      <c r="CI238" s="1" t="str">
        <f ca="1">IF(($A238&lt;&gt;"")*(CI$1&lt;&gt;""),IF(_xlfn.XLOOKUP(CI$1,Attendance_sorted!$B237:$CW237,Attendance_sorted!$B237:$CW237,"nn")&lt;&gt;"nn","•",""),"")</f>
        <v/>
      </c>
      <c r="CJ238" s="1" t="str">
        <f ca="1">IF(($A238&lt;&gt;"")*(CJ$1&lt;&gt;""),IF(_xlfn.XLOOKUP(CJ$1,Attendance_sorted!$B237:$CW237,Attendance_sorted!$B237:$CW237,"nn")&lt;&gt;"nn","•",""),"")</f>
        <v/>
      </c>
      <c r="CK238" s="1" t="str">
        <f ca="1">IF(($A238&lt;&gt;"")*(CK$1&lt;&gt;""),IF(_xlfn.XLOOKUP(CK$1,Attendance_sorted!$B237:$CW237,Attendance_sorted!$B237:$CW237,"nn")&lt;&gt;"nn","•",""),"")</f>
        <v/>
      </c>
      <c r="CL238" s="1" t="str">
        <f ca="1">IF(($A238&lt;&gt;"")*(CL$1&lt;&gt;""),IF(_xlfn.XLOOKUP(CL$1,Attendance_sorted!$B237:$CW237,Attendance_sorted!$B237:$CW237,"nn")&lt;&gt;"nn","•",""),"")</f>
        <v/>
      </c>
      <c r="CM238" s="1" t="str">
        <f ca="1">IF(($A238&lt;&gt;"")*(CM$1&lt;&gt;""),IF(_xlfn.XLOOKUP(CM$1,Attendance_sorted!$B237:$CW237,Attendance_sorted!$B237:$CW237,"nn")&lt;&gt;"nn","•",""),"")</f>
        <v/>
      </c>
      <c r="CN238" s="1" t="str">
        <f ca="1">IF(($A238&lt;&gt;"")*(CN$1&lt;&gt;""),IF(_xlfn.XLOOKUP(CN$1,Attendance_sorted!$B237:$CW237,Attendance_sorted!$B237:$CW237,"nn")&lt;&gt;"nn","•",""),"")</f>
        <v/>
      </c>
      <c r="CO238" s="1" t="str">
        <f ca="1">IF(($A238&lt;&gt;"")*(CO$1&lt;&gt;""),IF(_xlfn.XLOOKUP(CO$1,Attendance_sorted!$B237:$CW237,Attendance_sorted!$B237:$CW237,"nn")&lt;&gt;"nn","•",""),"")</f>
        <v/>
      </c>
      <c r="CP238" s="1" t="str">
        <f ca="1">IF(($A238&lt;&gt;"")*(CP$1&lt;&gt;""),IF(_xlfn.XLOOKUP(CP$1,Attendance_sorted!$B237:$CW237,Attendance_sorted!$B237:$CW237,"nn")&lt;&gt;"nn","•",""),"")</f>
        <v/>
      </c>
      <c r="CQ238" s="1" t="str">
        <f ca="1">IF(($A238&lt;&gt;"")*(CQ$1&lt;&gt;""),IF(_xlfn.XLOOKUP(CQ$1,Attendance_sorted!$B237:$CW237,Attendance_sorted!$B237:$CW237,"nn")&lt;&gt;"nn","•",""),"")</f>
        <v/>
      </c>
      <c r="CR238" s="1" t="str">
        <f ca="1">IF(($A238&lt;&gt;"")*(CR$1&lt;&gt;""),IF(_xlfn.XLOOKUP(CR$1,Attendance_sorted!$B237:$CW237,Attendance_sorted!$B237:$CW237,"nn")&lt;&gt;"nn","•",""),"")</f>
        <v/>
      </c>
      <c r="CS238" s="1" t="str">
        <f ca="1">IF(($A238&lt;&gt;"")*(CS$1&lt;&gt;""),IF(_xlfn.XLOOKUP(CS$1,Attendance_sorted!$B237:$CW237,Attendance_sorted!$B237:$CW237,"nn")&lt;&gt;"nn","•",""),"")</f>
        <v/>
      </c>
      <c r="CT238" s="1" t="str">
        <f ca="1">IF(($A238&lt;&gt;"")*(CT$1&lt;&gt;""),IF(_xlfn.XLOOKUP(CT$1,Attendance_sorted!$B237:$CW237,Attendance_sorted!$B237:$CW237,"nn")&lt;&gt;"nn","•",""),"")</f>
        <v/>
      </c>
      <c r="CU238" s="1" t="str">
        <f ca="1">IF(($A238&lt;&gt;"")*(CU$1&lt;&gt;""),IF(_xlfn.XLOOKUP(CU$1,Attendance_sorted!$B237:$CW237,Attendance_sorted!$B237:$CW237,"nn")&lt;&gt;"nn","•",""),"")</f>
        <v/>
      </c>
      <c r="CV238" s="1" t="str">
        <f ca="1">IF(($A238&lt;&gt;"")*(CV$1&lt;&gt;""),IF(_xlfn.XLOOKUP(CV$1,Attendance_sorted!$B237:$CW237,Attendance_sorted!$B237:$CW237,"nn")&lt;&gt;"nn","•",""),"")</f>
        <v/>
      </c>
      <c r="CW238" s="1" t="str">
        <f ca="1">IF(($A238&lt;&gt;"")*(CW$1&lt;&gt;""),IF(_xlfn.XLOOKUP(CW$1,Attendance_sorted!$B237:$CW237,Attendance_sorted!$B237:$CW237,"nn")&lt;&gt;"nn","•",""),"")</f>
        <v/>
      </c>
    </row>
    <row r="239" spans="1:101">
      <c r="A239" s="1">
        <v>836</v>
      </c>
      <c r="B239" s="1" t="str">
        <f ca="1">IF(($A239&lt;&gt;"")*(B$1&lt;&gt;""),IF(_xlfn.XLOOKUP(B$1,Attendance_sorted!$B238:$CW238,Attendance_sorted!$B238:$CW238,"nn")&lt;&gt;"nn","•",""),"")</f>
        <v/>
      </c>
      <c r="C239" s="1" t="str">
        <f ca="1">IF(($A239&lt;&gt;"")*(C$1&lt;&gt;""),IF(_xlfn.XLOOKUP(C$1,Attendance_sorted!$B238:$CW238,Attendance_sorted!$B238:$CW238,"nn")&lt;&gt;"nn","•",""),"")</f>
        <v>•</v>
      </c>
      <c r="D239" s="1" t="str">
        <f ca="1">IF(($A239&lt;&gt;"")*(D$1&lt;&gt;""),IF(_xlfn.XLOOKUP(D$1,Attendance_sorted!$B238:$CW238,Attendance_sorted!$B238:$CW238,"nn")&lt;&gt;"nn","•",""),"")</f>
        <v>•</v>
      </c>
      <c r="E239" s="1" t="str">
        <f ca="1">IF(($A239&lt;&gt;"")*(E$1&lt;&gt;""),IF(_xlfn.XLOOKUP(E$1,Attendance_sorted!$B238:$CW238,Attendance_sorted!$B238:$CW238,"nn")&lt;&gt;"nn","•",""),"")</f>
        <v>•</v>
      </c>
      <c r="F239" s="1" t="str">
        <f ca="1">IF(($A239&lt;&gt;"")*(F$1&lt;&gt;""),IF(_xlfn.XLOOKUP(F$1,Attendance_sorted!$B238:$CW238,Attendance_sorted!$B238:$CW238,"nn")&lt;&gt;"nn","•",""),"")</f>
        <v/>
      </c>
      <c r="G239" s="1" t="str">
        <f ca="1">IF(($A239&lt;&gt;"")*(G$1&lt;&gt;""),IF(_xlfn.XLOOKUP(G$1,Attendance_sorted!$B238:$CW238,Attendance_sorted!$B238:$CW238,"nn")&lt;&gt;"nn","•",""),"")</f>
        <v>•</v>
      </c>
      <c r="H239" s="1" t="str">
        <f ca="1">IF(($A239&lt;&gt;"")*(H$1&lt;&gt;""),IF(_xlfn.XLOOKUP(H$1,Attendance_sorted!$B238:$CW238,Attendance_sorted!$B238:$CW238,"nn")&lt;&gt;"nn","•",""),"")</f>
        <v/>
      </c>
      <c r="I239" s="1" t="str">
        <f ca="1">IF(($A239&lt;&gt;"")*(I$1&lt;&gt;""),IF(_xlfn.XLOOKUP(I$1,Attendance_sorted!$B238:$CW238,Attendance_sorted!$B238:$CW238,"nn")&lt;&gt;"nn","•",""),"")</f>
        <v/>
      </c>
      <c r="J239" s="1" t="str">
        <f ca="1">IF(($A239&lt;&gt;"")*(J$1&lt;&gt;""),IF(_xlfn.XLOOKUP(J$1,Attendance_sorted!$B238:$CW238,Attendance_sorted!$B238:$CW238,"nn")&lt;&gt;"nn","•",""),"")</f>
        <v/>
      </c>
      <c r="K239" s="1" t="str">
        <f ca="1">IF(($A239&lt;&gt;"")*(K$1&lt;&gt;""),IF(_xlfn.XLOOKUP(K$1,Attendance_sorted!$B238:$CW238,Attendance_sorted!$B238:$CW238,"nn")&lt;&gt;"nn","•",""),"")</f>
        <v>•</v>
      </c>
      <c r="L239" s="1" t="str">
        <f ca="1">IF(($A239&lt;&gt;"")*(L$1&lt;&gt;""),IF(_xlfn.XLOOKUP(L$1,Attendance_sorted!$B238:$CW238,Attendance_sorted!$B238:$CW238,"nn")&lt;&gt;"nn","•",""),"")</f>
        <v>•</v>
      </c>
      <c r="M239" s="1" t="str">
        <f ca="1">IF(($A239&lt;&gt;"")*(M$1&lt;&gt;""),IF(_xlfn.XLOOKUP(M$1,Attendance_sorted!$B238:$CW238,Attendance_sorted!$B238:$CW238,"nn")&lt;&gt;"nn","•",""),"")</f>
        <v/>
      </c>
      <c r="N239" s="1" t="str">
        <f ca="1">IF(($A239&lt;&gt;"")*(N$1&lt;&gt;""),IF(_xlfn.XLOOKUP(N$1,Attendance_sorted!$B238:$CW238,Attendance_sorted!$B238:$CW238,"nn")&lt;&gt;"nn","•",""),"")</f>
        <v/>
      </c>
      <c r="O239" s="1" t="str">
        <f ca="1">IF(($A239&lt;&gt;"")*(O$1&lt;&gt;""),IF(_xlfn.XLOOKUP(O$1,Attendance_sorted!$B238:$CW238,Attendance_sorted!$B238:$CW238,"nn")&lt;&gt;"nn","•",""),"")</f>
        <v/>
      </c>
      <c r="P239" s="1" t="str">
        <f ca="1">IF(($A239&lt;&gt;"")*(P$1&lt;&gt;""),IF(_xlfn.XLOOKUP(P$1,Attendance_sorted!$B238:$CW238,Attendance_sorted!$B238:$CW238,"nn")&lt;&gt;"nn","•",""),"")</f>
        <v>•</v>
      </c>
      <c r="Q239" s="1" t="str">
        <f ca="1">IF(($A239&lt;&gt;"")*(Q$1&lt;&gt;""),IF(_xlfn.XLOOKUP(Q$1,Attendance_sorted!$B238:$CW238,Attendance_sorted!$B238:$CW238,"nn")&lt;&gt;"nn","•",""),"")</f>
        <v/>
      </c>
      <c r="R239" s="1" t="str">
        <f ca="1">IF(($A239&lt;&gt;"")*(R$1&lt;&gt;""),IF(_xlfn.XLOOKUP(R$1,Attendance_sorted!$B238:$CW238,Attendance_sorted!$B238:$CW238,"nn")&lt;&gt;"nn","•",""),"")</f>
        <v>•</v>
      </c>
      <c r="S239" s="1" t="str">
        <f ca="1">IF(($A239&lt;&gt;"")*(S$1&lt;&gt;""),IF(_xlfn.XLOOKUP(S$1,Attendance_sorted!$B238:$CW238,Attendance_sorted!$B238:$CW238,"nn")&lt;&gt;"nn","•",""),"")</f>
        <v/>
      </c>
      <c r="T239" s="1" t="str">
        <f ca="1">IF(($A239&lt;&gt;"")*(T$1&lt;&gt;""),IF(_xlfn.XLOOKUP(T$1,Attendance_sorted!$B238:$CW238,Attendance_sorted!$B238:$CW238,"nn")&lt;&gt;"nn","•",""),"")</f>
        <v/>
      </c>
      <c r="U239" s="1" t="str">
        <f ca="1">IF(($A239&lt;&gt;"")*(U$1&lt;&gt;""),IF(_xlfn.XLOOKUP(U$1,Attendance_sorted!$B238:$CW238,Attendance_sorted!$B238:$CW238,"nn")&lt;&gt;"nn","•",""),"")</f>
        <v/>
      </c>
      <c r="V239" s="1" t="str">
        <f ca="1">IF(($A239&lt;&gt;"")*(V$1&lt;&gt;""),IF(_xlfn.XLOOKUP(V$1,Attendance_sorted!$B238:$CW238,Attendance_sorted!$B238:$CW238,"nn")&lt;&gt;"nn","•",""),"")</f>
        <v/>
      </c>
      <c r="W239" s="1" t="str">
        <f ca="1">IF(($A239&lt;&gt;"")*(W$1&lt;&gt;""),IF(_xlfn.XLOOKUP(W$1,Attendance_sorted!$B238:$CW238,Attendance_sorted!$B238:$CW238,"nn")&lt;&gt;"nn","•",""),"")</f>
        <v/>
      </c>
      <c r="X239" s="1" t="str">
        <f ca="1">IF(($A239&lt;&gt;"")*(X$1&lt;&gt;""),IF(_xlfn.XLOOKUP(X$1,Attendance_sorted!$B238:$CW238,Attendance_sorted!$B238:$CW238,"nn")&lt;&gt;"nn","•",""),"")</f>
        <v/>
      </c>
      <c r="Y239" s="1" t="str">
        <f ca="1">IF(($A239&lt;&gt;"")*(Y$1&lt;&gt;""),IF(_xlfn.XLOOKUP(Y$1,Attendance_sorted!$B238:$CW238,Attendance_sorted!$B238:$CW238,"nn")&lt;&gt;"nn","•",""),"")</f>
        <v/>
      </c>
      <c r="Z239" s="1" t="str">
        <f ca="1">IF(($A239&lt;&gt;"")*(Z$1&lt;&gt;""),IF(_xlfn.XLOOKUP(Z$1,Attendance_sorted!$B238:$CW238,Attendance_sorted!$B238:$CW238,"nn")&lt;&gt;"nn","•",""),"")</f>
        <v/>
      </c>
      <c r="AA239" s="1" t="str">
        <f ca="1">IF(($A239&lt;&gt;"")*(AA$1&lt;&gt;""),IF(_xlfn.XLOOKUP(AA$1,Attendance_sorted!$B238:$CW238,Attendance_sorted!$B238:$CW238,"nn")&lt;&gt;"nn","•",""),"")</f>
        <v/>
      </c>
      <c r="AB239" s="1" t="str">
        <f ca="1">IF(($A239&lt;&gt;"")*(AB$1&lt;&gt;""),IF(_xlfn.XLOOKUP(AB$1,Attendance_sorted!$B238:$CW238,Attendance_sorted!$B238:$CW238,"nn")&lt;&gt;"nn","•",""),"")</f>
        <v/>
      </c>
      <c r="AC239" s="1" t="str">
        <f ca="1">IF(($A239&lt;&gt;"")*(AC$1&lt;&gt;""),IF(_xlfn.XLOOKUP(AC$1,Attendance_sorted!$B238:$CW238,Attendance_sorted!$B238:$CW238,"nn")&lt;&gt;"nn","•",""),"")</f>
        <v/>
      </c>
      <c r="AD239" s="1" t="str">
        <f ca="1">IF(($A239&lt;&gt;"")*(AD$1&lt;&gt;""),IF(_xlfn.XLOOKUP(AD$1,Attendance_sorted!$B238:$CW238,Attendance_sorted!$B238:$CW238,"nn")&lt;&gt;"nn","•",""),"")</f>
        <v/>
      </c>
      <c r="AE239" s="1" t="str">
        <f ca="1">IF(($A239&lt;&gt;"")*(AE$1&lt;&gt;""),IF(_xlfn.XLOOKUP(AE$1,Attendance_sorted!$B238:$CW238,Attendance_sorted!$B238:$CW238,"nn")&lt;&gt;"nn","•",""),"")</f>
        <v/>
      </c>
      <c r="AF239" s="1" t="str">
        <f ca="1">IF(($A239&lt;&gt;"")*(AF$1&lt;&gt;""),IF(_xlfn.XLOOKUP(AF$1,Attendance_sorted!$B238:$CW238,Attendance_sorted!$B238:$CW238,"nn")&lt;&gt;"nn","•",""),"")</f>
        <v/>
      </c>
      <c r="AG239" s="1" t="str">
        <f ca="1">IF(($A239&lt;&gt;"")*(AG$1&lt;&gt;""),IF(_xlfn.XLOOKUP(AG$1,Attendance_sorted!$B238:$CW238,Attendance_sorted!$B238:$CW238,"nn")&lt;&gt;"nn","•",""),"")</f>
        <v/>
      </c>
      <c r="AH239" s="1" t="str">
        <f ca="1">IF(($A239&lt;&gt;"")*(AH$1&lt;&gt;""),IF(_xlfn.XLOOKUP(AH$1,Attendance_sorted!$B238:$CW238,Attendance_sorted!$B238:$CW238,"nn")&lt;&gt;"nn","•",""),"")</f>
        <v/>
      </c>
      <c r="AI239" s="1" t="str">
        <f ca="1">IF(($A239&lt;&gt;"")*(AI$1&lt;&gt;""),IF(_xlfn.XLOOKUP(AI$1,Attendance_sorted!$B238:$CW238,Attendance_sorted!$B238:$CW238,"nn")&lt;&gt;"nn","•",""),"")</f>
        <v/>
      </c>
      <c r="AJ239" s="1" t="str">
        <f ca="1">IF(($A239&lt;&gt;"")*(AJ$1&lt;&gt;""),IF(_xlfn.XLOOKUP(AJ$1,Attendance_sorted!$B238:$CW238,Attendance_sorted!$B238:$CW238,"nn")&lt;&gt;"nn","•",""),"")</f>
        <v/>
      </c>
      <c r="AK239" s="1" t="str">
        <f ca="1">IF(($A239&lt;&gt;"")*(AK$1&lt;&gt;""),IF(_xlfn.XLOOKUP(AK$1,Attendance_sorted!$B238:$CW238,Attendance_sorted!$B238:$CW238,"nn")&lt;&gt;"nn","•",""),"")</f>
        <v/>
      </c>
      <c r="AL239" s="1" t="str">
        <f ca="1">IF(($A239&lt;&gt;"")*(AL$1&lt;&gt;""),IF(_xlfn.XLOOKUP(AL$1,Attendance_sorted!$B238:$CW238,Attendance_sorted!$B238:$CW238,"nn")&lt;&gt;"nn","•",""),"")</f>
        <v/>
      </c>
      <c r="AM239" s="1" t="str">
        <f ca="1">IF(($A239&lt;&gt;"")*(AM$1&lt;&gt;""),IF(_xlfn.XLOOKUP(AM$1,Attendance_sorted!$B238:$CW238,Attendance_sorted!$B238:$CW238,"nn")&lt;&gt;"nn","•",""),"")</f>
        <v/>
      </c>
      <c r="AN239" s="1" t="str">
        <f ca="1">IF(($A239&lt;&gt;"")*(AN$1&lt;&gt;""),IF(_xlfn.XLOOKUP(AN$1,Attendance_sorted!$B238:$CW238,Attendance_sorted!$B238:$CW238,"nn")&lt;&gt;"nn","•",""),"")</f>
        <v/>
      </c>
      <c r="AO239" s="1" t="str">
        <f ca="1">IF(($A239&lt;&gt;"")*(AO$1&lt;&gt;""),IF(_xlfn.XLOOKUP(AO$1,Attendance_sorted!$B238:$CW238,Attendance_sorted!$B238:$CW238,"nn")&lt;&gt;"nn","•",""),"")</f>
        <v/>
      </c>
      <c r="AP239" s="1" t="str">
        <f ca="1">IF(($A239&lt;&gt;"")*(AP$1&lt;&gt;""),IF(_xlfn.XLOOKUP(AP$1,Attendance_sorted!$B238:$CW238,Attendance_sorted!$B238:$CW238,"nn")&lt;&gt;"nn","•",""),"")</f>
        <v/>
      </c>
      <c r="AQ239" s="1" t="str">
        <f ca="1">IF(($A239&lt;&gt;"")*(AQ$1&lt;&gt;""),IF(_xlfn.XLOOKUP(AQ$1,Attendance_sorted!$B238:$CW238,Attendance_sorted!$B238:$CW238,"nn")&lt;&gt;"nn","•",""),"")</f>
        <v/>
      </c>
      <c r="AR239" s="1" t="str">
        <f ca="1">IF(($A239&lt;&gt;"")*(AR$1&lt;&gt;""),IF(_xlfn.XLOOKUP(AR$1,Attendance_sorted!$B238:$CW238,Attendance_sorted!$B238:$CW238,"nn")&lt;&gt;"nn","•",""),"")</f>
        <v/>
      </c>
      <c r="AS239" s="1" t="str">
        <f ca="1">IF(($A239&lt;&gt;"")*(AS$1&lt;&gt;""),IF(_xlfn.XLOOKUP(AS$1,Attendance_sorted!$B238:$CW238,Attendance_sorted!$B238:$CW238,"nn")&lt;&gt;"nn","•",""),"")</f>
        <v/>
      </c>
      <c r="AT239" s="1" t="str">
        <f ca="1">IF(($A239&lt;&gt;"")*(AT$1&lt;&gt;""),IF(_xlfn.XLOOKUP(AT$1,Attendance_sorted!$B238:$CW238,Attendance_sorted!$B238:$CW238,"nn")&lt;&gt;"nn","•",""),"")</f>
        <v/>
      </c>
      <c r="AU239" s="1" t="str">
        <f ca="1">IF(($A239&lt;&gt;"")*(AU$1&lt;&gt;""),IF(_xlfn.XLOOKUP(AU$1,Attendance_sorted!$B238:$CW238,Attendance_sorted!$B238:$CW238,"nn")&lt;&gt;"nn","•",""),"")</f>
        <v/>
      </c>
      <c r="AV239" s="1" t="str">
        <f ca="1">IF(($A239&lt;&gt;"")*(AV$1&lt;&gt;""),IF(_xlfn.XLOOKUP(AV$1,Attendance_sorted!$B238:$CW238,Attendance_sorted!$B238:$CW238,"nn")&lt;&gt;"nn","•",""),"")</f>
        <v/>
      </c>
      <c r="AW239" s="1" t="str">
        <f ca="1">IF(($A239&lt;&gt;"")*(AW$1&lt;&gt;""),IF(_xlfn.XLOOKUP(AW$1,Attendance_sorted!$B238:$CW238,Attendance_sorted!$B238:$CW238,"nn")&lt;&gt;"nn","•",""),"")</f>
        <v/>
      </c>
      <c r="AX239" s="1" t="str">
        <f ca="1">IF(($A239&lt;&gt;"")*(AX$1&lt;&gt;""),IF(_xlfn.XLOOKUP(AX$1,Attendance_sorted!$B238:$CW238,Attendance_sorted!$B238:$CW238,"nn")&lt;&gt;"nn","•",""),"")</f>
        <v/>
      </c>
      <c r="AY239" s="1" t="str">
        <f ca="1">IF(($A239&lt;&gt;"")*(AY$1&lt;&gt;""),IF(_xlfn.XLOOKUP(AY$1,Attendance_sorted!$B238:$CW238,Attendance_sorted!$B238:$CW238,"nn")&lt;&gt;"nn","•",""),"")</f>
        <v/>
      </c>
      <c r="AZ239" s="1" t="str">
        <f ca="1">IF(($A239&lt;&gt;"")*(AZ$1&lt;&gt;""),IF(_xlfn.XLOOKUP(AZ$1,Attendance_sorted!$B238:$CW238,Attendance_sorted!$B238:$CW238,"nn")&lt;&gt;"nn","•",""),"")</f>
        <v/>
      </c>
      <c r="BA239" s="1" t="str">
        <f ca="1">IF(($A239&lt;&gt;"")*(BA$1&lt;&gt;""),IF(_xlfn.XLOOKUP(BA$1,Attendance_sorted!$B238:$CW238,Attendance_sorted!$B238:$CW238,"nn")&lt;&gt;"nn","•",""),"")</f>
        <v/>
      </c>
      <c r="BB239" s="1" t="str">
        <f ca="1">IF(($A239&lt;&gt;"")*(BB$1&lt;&gt;""),IF(_xlfn.XLOOKUP(BB$1,Attendance_sorted!$B238:$CW238,Attendance_sorted!$B238:$CW238,"nn")&lt;&gt;"nn","•",""),"")</f>
        <v/>
      </c>
      <c r="BC239" s="1" t="str">
        <f ca="1">IF(($A239&lt;&gt;"")*(BC$1&lt;&gt;""),IF(_xlfn.XLOOKUP(BC$1,Attendance_sorted!$B238:$CW238,Attendance_sorted!$B238:$CW238,"nn")&lt;&gt;"nn","•",""),"")</f>
        <v/>
      </c>
      <c r="BD239" s="1" t="str">
        <f ca="1">IF(($A239&lt;&gt;"")*(BD$1&lt;&gt;""),IF(_xlfn.XLOOKUP(BD$1,Attendance_sorted!$B238:$CW238,Attendance_sorted!$B238:$CW238,"nn")&lt;&gt;"nn","•",""),"")</f>
        <v/>
      </c>
      <c r="BE239" s="1" t="str">
        <f ca="1">IF(($A239&lt;&gt;"")*(BE$1&lt;&gt;""),IF(_xlfn.XLOOKUP(BE$1,Attendance_sorted!$B238:$CW238,Attendance_sorted!$B238:$CW238,"nn")&lt;&gt;"nn","•",""),"")</f>
        <v/>
      </c>
      <c r="BF239" s="1" t="str">
        <f ca="1">IF(($A239&lt;&gt;"")*(BF$1&lt;&gt;""),IF(_xlfn.XLOOKUP(BF$1,Attendance_sorted!$B238:$CW238,Attendance_sorted!$B238:$CW238,"nn")&lt;&gt;"nn","•",""),"")</f>
        <v/>
      </c>
      <c r="BG239" s="1" t="str">
        <f ca="1">IF(($A239&lt;&gt;"")*(BG$1&lt;&gt;""),IF(_xlfn.XLOOKUP(BG$1,Attendance_sorted!$B238:$CW238,Attendance_sorted!$B238:$CW238,"nn")&lt;&gt;"nn","•",""),"")</f>
        <v/>
      </c>
      <c r="BH239" s="1" t="str">
        <f ca="1">IF(($A239&lt;&gt;"")*(BH$1&lt;&gt;""),IF(_xlfn.XLOOKUP(BH$1,Attendance_sorted!$B238:$CW238,Attendance_sorted!$B238:$CW238,"nn")&lt;&gt;"nn","•",""),"")</f>
        <v/>
      </c>
      <c r="BI239" s="1" t="str">
        <f ca="1">IF(($A239&lt;&gt;"")*(BI$1&lt;&gt;""),IF(_xlfn.XLOOKUP(BI$1,Attendance_sorted!$B238:$CW238,Attendance_sorted!$B238:$CW238,"nn")&lt;&gt;"nn","•",""),"")</f>
        <v/>
      </c>
      <c r="BJ239" s="1" t="str">
        <f ca="1">IF(($A239&lt;&gt;"")*(BJ$1&lt;&gt;""),IF(_xlfn.XLOOKUP(BJ$1,Attendance_sorted!$B238:$CW238,Attendance_sorted!$B238:$CW238,"nn")&lt;&gt;"nn","•",""),"")</f>
        <v/>
      </c>
      <c r="BK239" s="1" t="str">
        <f ca="1">IF(($A239&lt;&gt;"")*(BK$1&lt;&gt;""),IF(_xlfn.XLOOKUP(BK$1,Attendance_sorted!$B238:$CW238,Attendance_sorted!$B238:$CW238,"nn")&lt;&gt;"nn","•",""),"")</f>
        <v/>
      </c>
      <c r="BL239" s="1" t="str">
        <f ca="1">IF(($A239&lt;&gt;"")*(BL$1&lt;&gt;""),IF(_xlfn.XLOOKUP(BL$1,Attendance_sorted!$B238:$CW238,Attendance_sorted!$B238:$CW238,"nn")&lt;&gt;"nn","•",""),"")</f>
        <v/>
      </c>
      <c r="BM239" s="1" t="str">
        <f ca="1">IF(($A239&lt;&gt;"")*(BM$1&lt;&gt;""),IF(_xlfn.XLOOKUP(BM$1,Attendance_sorted!$B238:$CW238,Attendance_sorted!$B238:$CW238,"nn")&lt;&gt;"nn","•",""),"")</f>
        <v/>
      </c>
      <c r="BN239" s="1" t="str">
        <f ca="1">IF(($A239&lt;&gt;"")*(BN$1&lt;&gt;""),IF(_xlfn.XLOOKUP(BN$1,Attendance_sorted!$B238:$CW238,Attendance_sorted!$B238:$CW238,"nn")&lt;&gt;"nn","•",""),"")</f>
        <v/>
      </c>
      <c r="BO239" s="1" t="str">
        <f ca="1">IF(($A239&lt;&gt;"")*(BO$1&lt;&gt;""),IF(_xlfn.XLOOKUP(BO$1,Attendance_sorted!$B238:$CW238,Attendance_sorted!$B238:$CW238,"nn")&lt;&gt;"nn","•",""),"")</f>
        <v/>
      </c>
      <c r="BP239" s="1" t="str">
        <f ca="1">IF(($A239&lt;&gt;"")*(BP$1&lt;&gt;""),IF(_xlfn.XLOOKUP(BP$1,Attendance_sorted!$B238:$CW238,Attendance_sorted!$B238:$CW238,"nn")&lt;&gt;"nn","•",""),"")</f>
        <v/>
      </c>
      <c r="BQ239" s="1" t="str">
        <f ca="1">IF(($A239&lt;&gt;"")*(BQ$1&lt;&gt;""),IF(_xlfn.XLOOKUP(BQ$1,Attendance_sorted!$B238:$CW238,Attendance_sorted!$B238:$CW238,"nn")&lt;&gt;"nn","•",""),"")</f>
        <v/>
      </c>
      <c r="BR239" s="1" t="str">
        <f ca="1">IF(($A239&lt;&gt;"")*(BR$1&lt;&gt;""),IF(_xlfn.XLOOKUP(BR$1,Attendance_sorted!$B238:$CW238,Attendance_sorted!$B238:$CW238,"nn")&lt;&gt;"nn","•",""),"")</f>
        <v/>
      </c>
      <c r="BS239" s="1" t="str">
        <f ca="1">IF(($A239&lt;&gt;"")*(BS$1&lt;&gt;""),IF(_xlfn.XLOOKUP(BS$1,Attendance_sorted!$B238:$CW238,Attendance_sorted!$B238:$CW238,"nn")&lt;&gt;"nn","•",""),"")</f>
        <v/>
      </c>
      <c r="BT239" s="1" t="str">
        <f ca="1">IF(($A239&lt;&gt;"")*(BT$1&lt;&gt;""),IF(_xlfn.XLOOKUP(BT$1,Attendance_sorted!$B238:$CW238,Attendance_sorted!$B238:$CW238,"nn")&lt;&gt;"nn","•",""),"")</f>
        <v/>
      </c>
      <c r="BU239" s="1" t="str">
        <f ca="1">IF(($A239&lt;&gt;"")*(BU$1&lt;&gt;""),IF(_xlfn.XLOOKUP(BU$1,Attendance_sorted!$B238:$CW238,Attendance_sorted!$B238:$CW238,"nn")&lt;&gt;"nn","•",""),"")</f>
        <v/>
      </c>
      <c r="BV239" s="1" t="str">
        <f ca="1">IF(($A239&lt;&gt;"")*(BV$1&lt;&gt;""),IF(_xlfn.XLOOKUP(BV$1,Attendance_sorted!$B238:$CW238,Attendance_sorted!$B238:$CW238,"nn")&lt;&gt;"nn","•",""),"")</f>
        <v/>
      </c>
      <c r="BW239" s="1" t="str">
        <f ca="1">IF(($A239&lt;&gt;"")*(BW$1&lt;&gt;""),IF(_xlfn.XLOOKUP(BW$1,Attendance_sorted!$B238:$CW238,Attendance_sorted!$B238:$CW238,"nn")&lt;&gt;"nn","•",""),"")</f>
        <v/>
      </c>
      <c r="BX239" s="1" t="str">
        <f ca="1">IF(($A239&lt;&gt;"")*(BX$1&lt;&gt;""),IF(_xlfn.XLOOKUP(BX$1,Attendance_sorted!$B238:$CW238,Attendance_sorted!$B238:$CW238,"nn")&lt;&gt;"nn","•",""),"")</f>
        <v/>
      </c>
      <c r="BY239" s="1" t="str">
        <f ca="1">IF(($A239&lt;&gt;"")*(BY$1&lt;&gt;""),IF(_xlfn.XLOOKUP(BY$1,Attendance_sorted!$B238:$CW238,Attendance_sorted!$B238:$CW238,"nn")&lt;&gt;"nn","•",""),"")</f>
        <v/>
      </c>
      <c r="BZ239" s="1" t="str">
        <f ca="1">IF(($A239&lt;&gt;"")*(BZ$1&lt;&gt;""),IF(_xlfn.XLOOKUP(BZ$1,Attendance_sorted!$B238:$CW238,Attendance_sorted!$B238:$CW238,"nn")&lt;&gt;"nn","•",""),"")</f>
        <v/>
      </c>
      <c r="CA239" s="1" t="str">
        <f ca="1">IF(($A239&lt;&gt;"")*(CA$1&lt;&gt;""),IF(_xlfn.XLOOKUP(CA$1,Attendance_sorted!$B238:$CW238,Attendance_sorted!$B238:$CW238,"nn")&lt;&gt;"nn","•",""),"")</f>
        <v/>
      </c>
      <c r="CB239" s="1" t="str">
        <f ca="1">IF(($A239&lt;&gt;"")*(CB$1&lt;&gt;""),IF(_xlfn.XLOOKUP(CB$1,Attendance_sorted!$B238:$CW238,Attendance_sorted!$B238:$CW238,"nn")&lt;&gt;"nn","•",""),"")</f>
        <v/>
      </c>
      <c r="CC239" s="1" t="str">
        <f ca="1">IF(($A239&lt;&gt;"")*(CC$1&lt;&gt;""),IF(_xlfn.XLOOKUP(CC$1,Attendance_sorted!$B238:$CW238,Attendance_sorted!$B238:$CW238,"nn")&lt;&gt;"nn","•",""),"")</f>
        <v/>
      </c>
      <c r="CD239" s="1" t="str">
        <f ca="1">IF(($A239&lt;&gt;"")*(CD$1&lt;&gt;""),IF(_xlfn.XLOOKUP(CD$1,Attendance_sorted!$B238:$CW238,Attendance_sorted!$B238:$CW238,"nn")&lt;&gt;"nn","•",""),"")</f>
        <v/>
      </c>
      <c r="CE239" s="1" t="str">
        <f ca="1">IF(($A239&lt;&gt;"")*(CE$1&lt;&gt;""),IF(_xlfn.XLOOKUP(CE$1,Attendance_sorted!$B238:$CW238,Attendance_sorted!$B238:$CW238,"nn")&lt;&gt;"nn","•",""),"")</f>
        <v/>
      </c>
      <c r="CF239" s="1" t="str">
        <f ca="1">IF(($A239&lt;&gt;"")*(CF$1&lt;&gt;""),IF(_xlfn.XLOOKUP(CF$1,Attendance_sorted!$B238:$CW238,Attendance_sorted!$B238:$CW238,"nn")&lt;&gt;"nn","•",""),"")</f>
        <v/>
      </c>
      <c r="CG239" s="1" t="str">
        <f ca="1">IF(($A239&lt;&gt;"")*(CG$1&lt;&gt;""),IF(_xlfn.XLOOKUP(CG$1,Attendance_sorted!$B238:$CW238,Attendance_sorted!$B238:$CW238,"nn")&lt;&gt;"nn","•",""),"")</f>
        <v/>
      </c>
      <c r="CH239" s="1" t="str">
        <f ca="1">IF(($A239&lt;&gt;"")*(CH$1&lt;&gt;""),IF(_xlfn.XLOOKUP(CH$1,Attendance_sorted!$B238:$CW238,Attendance_sorted!$B238:$CW238,"nn")&lt;&gt;"nn","•",""),"")</f>
        <v/>
      </c>
      <c r="CI239" s="1" t="str">
        <f ca="1">IF(($A239&lt;&gt;"")*(CI$1&lt;&gt;""),IF(_xlfn.XLOOKUP(CI$1,Attendance_sorted!$B238:$CW238,Attendance_sorted!$B238:$CW238,"nn")&lt;&gt;"nn","•",""),"")</f>
        <v/>
      </c>
      <c r="CJ239" s="1" t="str">
        <f ca="1">IF(($A239&lt;&gt;"")*(CJ$1&lt;&gt;""),IF(_xlfn.XLOOKUP(CJ$1,Attendance_sorted!$B238:$CW238,Attendance_sorted!$B238:$CW238,"nn")&lt;&gt;"nn","•",""),"")</f>
        <v/>
      </c>
      <c r="CK239" s="1" t="str">
        <f ca="1">IF(($A239&lt;&gt;"")*(CK$1&lt;&gt;""),IF(_xlfn.XLOOKUP(CK$1,Attendance_sorted!$B238:$CW238,Attendance_sorted!$B238:$CW238,"nn")&lt;&gt;"nn","•",""),"")</f>
        <v/>
      </c>
      <c r="CL239" s="1" t="str">
        <f ca="1">IF(($A239&lt;&gt;"")*(CL$1&lt;&gt;""),IF(_xlfn.XLOOKUP(CL$1,Attendance_sorted!$B238:$CW238,Attendance_sorted!$B238:$CW238,"nn")&lt;&gt;"nn","•",""),"")</f>
        <v/>
      </c>
      <c r="CM239" s="1" t="str">
        <f ca="1">IF(($A239&lt;&gt;"")*(CM$1&lt;&gt;""),IF(_xlfn.XLOOKUP(CM$1,Attendance_sorted!$B238:$CW238,Attendance_sorted!$B238:$CW238,"nn")&lt;&gt;"nn","•",""),"")</f>
        <v/>
      </c>
      <c r="CN239" s="1" t="str">
        <f ca="1">IF(($A239&lt;&gt;"")*(CN$1&lt;&gt;""),IF(_xlfn.XLOOKUP(CN$1,Attendance_sorted!$B238:$CW238,Attendance_sorted!$B238:$CW238,"nn")&lt;&gt;"nn","•",""),"")</f>
        <v/>
      </c>
      <c r="CO239" s="1" t="str">
        <f ca="1">IF(($A239&lt;&gt;"")*(CO$1&lt;&gt;""),IF(_xlfn.XLOOKUP(CO$1,Attendance_sorted!$B238:$CW238,Attendance_sorted!$B238:$CW238,"nn")&lt;&gt;"nn","•",""),"")</f>
        <v/>
      </c>
      <c r="CP239" s="1" t="str">
        <f ca="1">IF(($A239&lt;&gt;"")*(CP$1&lt;&gt;""),IF(_xlfn.XLOOKUP(CP$1,Attendance_sorted!$B238:$CW238,Attendance_sorted!$B238:$CW238,"nn")&lt;&gt;"nn","•",""),"")</f>
        <v/>
      </c>
      <c r="CQ239" s="1" t="str">
        <f ca="1">IF(($A239&lt;&gt;"")*(CQ$1&lt;&gt;""),IF(_xlfn.XLOOKUP(CQ$1,Attendance_sorted!$B238:$CW238,Attendance_sorted!$B238:$CW238,"nn")&lt;&gt;"nn","•",""),"")</f>
        <v/>
      </c>
      <c r="CR239" s="1" t="str">
        <f ca="1">IF(($A239&lt;&gt;"")*(CR$1&lt;&gt;""),IF(_xlfn.XLOOKUP(CR$1,Attendance_sorted!$B238:$CW238,Attendance_sorted!$B238:$CW238,"nn")&lt;&gt;"nn","•",""),"")</f>
        <v/>
      </c>
      <c r="CS239" s="1" t="str">
        <f ca="1">IF(($A239&lt;&gt;"")*(CS$1&lt;&gt;""),IF(_xlfn.XLOOKUP(CS$1,Attendance_sorted!$B238:$CW238,Attendance_sorted!$B238:$CW238,"nn")&lt;&gt;"nn","•",""),"")</f>
        <v/>
      </c>
      <c r="CT239" s="1" t="str">
        <f ca="1">IF(($A239&lt;&gt;"")*(CT$1&lt;&gt;""),IF(_xlfn.XLOOKUP(CT$1,Attendance_sorted!$B238:$CW238,Attendance_sorted!$B238:$CW238,"nn")&lt;&gt;"nn","•",""),"")</f>
        <v/>
      </c>
      <c r="CU239" s="1" t="str">
        <f ca="1">IF(($A239&lt;&gt;"")*(CU$1&lt;&gt;""),IF(_xlfn.XLOOKUP(CU$1,Attendance_sorted!$B238:$CW238,Attendance_sorted!$B238:$CW238,"nn")&lt;&gt;"nn","•",""),"")</f>
        <v/>
      </c>
      <c r="CV239" s="1" t="str">
        <f ca="1">IF(($A239&lt;&gt;"")*(CV$1&lt;&gt;""),IF(_xlfn.XLOOKUP(CV$1,Attendance_sorted!$B238:$CW238,Attendance_sorted!$B238:$CW238,"nn")&lt;&gt;"nn","•",""),"")</f>
        <v/>
      </c>
      <c r="CW239" s="1" t="str">
        <f ca="1">IF(($A239&lt;&gt;"")*(CW$1&lt;&gt;""),IF(_xlfn.XLOOKUP(CW$1,Attendance_sorted!$B238:$CW238,Attendance_sorted!$B238:$CW238,"nn")&lt;&gt;"nn","•",""),"")</f>
        <v/>
      </c>
    </row>
    <row r="240" spans="1:101">
      <c r="A240" s="1">
        <v>837</v>
      </c>
      <c r="B240" s="1" t="str">
        <f ca="1">IF(($A240&lt;&gt;"")*(B$1&lt;&gt;""),IF(_xlfn.XLOOKUP(B$1,Attendance_sorted!$B239:$CW239,Attendance_sorted!$B239:$CW239,"nn")&lt;&gt;"nn","•",""),"")</f>
        <v/>
      </c>
      <c r="C240" s="1" t="str">
        <f ca="1">IF(($A240&lt;&gt;"")*(C$1&lt;&gt;""),IF(_xlfn.XLOOKUP(C$1,Attendance_sorted!$B239:$CW239,Attendance_sorted!$B239:$CW239,"nn")&lt;&gt;"nn","•",""),"")</f>
        <v/>
      </c>
      <c r="D240" s="1" t="str">
        <f ca="1">IF(($A240&lt;&gt;"")*(D$1&lt;&gt;""),IF(_xlfn.XLOOKUP(D$1,Attendance_sorted!$B239:$CW239,Attendance_sorted!$B239:$CW239,"nn")&lt;&gt;"nn","•",""),"")</f>
        <v/>
      </c>
      <c r="E240" s="1" t="str">
        <f ca="1">IF(($A240&lt;&gt;"")*(E$1&lt;&gt;""),IF(_xlfn.XLOOKUP(E$1,Attendance_sorted!$B239:$CW239,Attendance_sorted!$B239:$CW239,"nn")&lt;&gt;"nn","•",""),"")</f>
        <v/>
      </c>
      <c r="F240" s="1" t="str">
        <f ca="1">IF(($A240&lt;&gt;"")*(F$1&lt;&gt;""),IF(_xlfn.XLOOKUP(F$1,Attendance_sorted!$B239:$CW239,Attendance_sorted!$B239:$CW239,"nn")&lt;&gt;"nn","•",""),"")</f>
        <v/>
      </c>
      <c r="G240" s="1" t="str">
        <f ca="1">IF(($A240&lt;&gt;"")*(G$1&lt;&gt;""),IF(_xlfn.XLOOKUP(G$1,Attendance_sorted!$B239:$CW239,Attendance_sorted!$B239:$CW239,"nn")&lt;&gt;"nn","•",""),"")</f>
        <v/>
      </c>
      <c r="H240" s="1" t="str">
        <f ca="1">IF(($A240&lt;&gt;"")*(H$1&lt;&gt;""),IF(_xlfn.XLOOKUP(H$1,Attendance_sorted!$B239:$CW239,Attendance_sorted!$B239:$CW239,"nn")&lt;&gt;"nn","•",""),"")</f>
        <v/>
      </c>
      <c r="I240" s="1" t="str">
        <f ca="1">IF(($A240&lt;&gt;"")*(I$1&lt;&gt;""),IF(_xlfn.XLOOKUP(I$1,Attendance_sorted!$B239:$CW239,Attendance_sorted!$B239:$CW239,"nn")&lt;&gt;"nn","•",""),"")</f>
        <v/>
      </c>
      <c r="J240" s="1" t="str">
        <f ca="1">IF(($A240&lt;&gt;"")*(J$1&lt;&gt;""),IF(_xlfn.XLOOKUP(J$1,Attendance_sorted!$B239:$CW239,Attendance_sorted!$B239:$CW239,"nn")&lt;&gt;"nn","•",""),"")</f>
        <v/>
      </c>
      <c r="K240" s="1" t="str">
        <f ca="1">IF(($A240&lt;&gt;"")*(K$1&lt;&gt;""),IF(_xlfn.XLOOKUP(K$1,Attendance_sorted!$B239:$CW239,Attendance_sorted!$B239:$CW239,"nn")&lt;&gt;"nn","•",""),"")</f>
        <v/>
      </c>
      <c r="L240" s="1" t="str">
        <f ca="1">IF(($A240&lt;&gt;"")*(L$1&lt;&gt;""),IF(_xlfn.XLOOKUP(L$1,Attendance_sorted!$B239:$CW239,Attendance_sorted!$B239:$CW239,"nn")&lt;&gt;"nn","•",""),"")</f>
        <v/>
      </c>
      <c r="M240" s="1" t="str">
        <f ca="1">IF(($A240&lt;&gt;"")*(M$1&lt;&gt;""),IF(_xlfn.XLOOKUP(M$1,Attendance_sorted!$B239:$CW239,Attendance_sorted!$B239:$CW239,"nn")&lt;&gt;"nn","•",""),"")</f>
        <v/>
      </c>
      <c r="N240" s="1" t="str">
        <f ca="1">IF(($A240&lt;&gt;"")*(N$1&lt;&gt;""),IF(_xlfn.XLOOKUP(N$1,Attendance_sorted!$B239:$CW239,Attendance_sorted!$B239:$CW239,"nn")&lt;&gt;"nn","•",""),"")</f>
        <v/>
      </c>
      <c r="O240" s="1" t="str">
        <f ca="1">IF(($A240&lt;&gt;"")*(O$1&lt;&gt;""),IF(_xlfn.XLOOKUP(O$1,Attendance_sorted!$B239:$CW239,Attendance_sorted!$B239:$CW239,"nn")&lt;&gt;"nn","•",""),"")</f>
        <v/>
      </c>
      <c r="P240" s="1" t="str">
        <f ca="1">IF(($A240&lt;&gt;"")*(P$1&lt;&gt;""),IF(_xlfn.XLOOKUP(P$1,Attendance_sorted!$B239:$CW239,Attendance_sorted!$B239:$CW239,"nn")&lt;&gt;"nn","•",""),"")</f>
        <v/>
      </c>
      <c r="Q240" s="1" t="str">
        <f ca="1">IF(($A240&lt;&gt;"")*(Q$1&lt;&gt;""),IF(_xlfn.XLOOKUP(Q$1,Attendance_sorted!$B239:$CW239,Attendance_sorted!$B239:$CW239,"nn")&lt;&gt;"nn","•",""),"")</f>
        <v/>
      </c>
      <c r="R240" s="1" t="str">
        <f ca="1">IF(($A240&lt;&gt;"")*(R$1&lt;&gt;""),IF(_xlfn.XLOOKUP(R$1,Attendance_sorted!$B239:$CW239,Attendance_sorted!$B239:$CW239,"nn")&lt;&gt;"nn","•",""),"")</f>
        <v/>
      </c>
      <c r="S240" s="1" t="str">
        <f ca="1">IF(($A240&lt;&gt;"")*(S$1&lt;&gt;""),IF(_xlfn.XLOOKUP(S$1,Attendance_sorted!$B239:$CW239,Attendance_sorted!$B239:$CW239,"nn")&lt;&gt;"nn","•",""),"")</f>
        <v/>
      </c>
      <c r="T240" s="1" t="str">
        <f ca="1">IF(($A240&lt;&gt;"")*(T$1&lt;&gt;""),IF(_xlfn.XLOOKUP(T$1,Attendance_sorted!$B239:$CW239,Attendance_sorted!$B239:$CW239,"nn")&lt;&gt;"nn","•",""),"")</f>
        <v/>
      </c>
      <c r="U240" s="1" t="str">
        <f ca="1">IF(($A240&lt;&gt;"")*(U$1&lt;&gt;""),IF(_xlfn.XLOOKUP(U$1,Attendance_sorted!$B239:$CW239,Attendance_sorted!$B239:$CW239,"nn")&lt;&gt;"nn","•",""),"")</f>
        <v/>
      </c>
      <c r="V240" s="1" t="str">
        <f ca="1">IF(($A240&lt;&gt;"")*(V$1&lt;&gt;""),IF(_xlfn.XLOOKUP(V$1,Attendance_sorted!$B239:$CW239,Attendance_sorted!$B239:$CW239,"nn")&lt;&gt;"nn","•",""),"")</f>
        <v/>
      </c>
      <c r="W240" s="1" t="str">
        <f ca="1">IF(($A240&lt;&gt;"")*(W$1&lt;&gt;""),IF(_xlfn.XLOOKUP(W$1,Attendance_sorted!$B239:$CW239,Attendance_sorted!$B239:$CW239,"nn")&lt;&gt;"nn","•",""),"")</f>
        <v/>
      </c>
      <c r="X240" s="1" t="str">
        <f ca="1">IF(($A240&lt;&gt;"")*(X$1&lt;&gt;""),IF(_xlfn.XLOOKUP(X$1,Attendance_sorted!$B239:$CW239,Attendance_sorted!$B239:$CW239,"nn")&lt;&gt;"nn","•",""),"")</f>
        <v/>
      </c>
      <c r="Y240" s="1" t="str">
        <f ca="1">IF(($A240&lt;&gt;"")*(Y$1&lt;&gt;""),IF(_xlfn.XLOOKUP(Y$1,Attendance_sorted!$B239:$CW239,Attendance_sorted!$B239:$CW239,"nn")&lt;&gt;"nn","•",""),"")</f>
        <v/>
      </c>
      <c r="Z240" s="1" t="str">
        <f ca="1">IF(($A240&lt;&gt;"")*(Z$1&lt;&gt;""),IF(_xlfn.XLOOKUP(Z$1,Attendance_sorted!$B239:$CW239,Attendance_sorted!$B239:$CW239,"nn")&lt;&gt;"nn","•",""),"")</f>
        <v/>
      </c>
      <c r="AA240" s="1" t="str">
        <f ca="1">IF(($A240&lt;&gt;"")*(AA$1&lt;&gt;""),IF(_xlfn.XLOOKUP(AA$1,Attendance_sorted!$B239:$CW239,Attendance_sorted!$B239:$CW239,"nn")&lt;&gt;"nn","•",""),"")</f>
        <v/>
      </c>
      <c r="AB240" s="1" t="str">
        <f ca="1">IF(($A240&lt;&gt;"")*(AB$1&lt;&gt;""),IF(_xlfn.XLOOKUP(AB$1,Attendance_sorted!$B239:$CW239,Attendance_sorted!$B239:$CW239,"nn")&lt;&gt;"nn","•",""),"")</f>
        <v/>
      </c>
      <c r="AC240" s="1" t="str">
        <f ca="1">IF(($A240&lt;&gt;"")*(AC$1&lt;&gt;""),IF(_xlfn.XLOOKUP(AC$1,Attendance_sorted!$B239:$CW239,Attendance_sorted!$B239:$CW239,"nn")&lt;&gt;"nn","•",""),"")</f>
        <v/>
      </c>
      <c r="AD240" s="1" t="str">
        <f ca="1">IF(($A240&lt;&gt;"")*(AD$1&lt;&gt;""),IF(_xlfn.XLOOKUP(AD$1,Attendance_sorted!$B239:$CW239,Attendance_sorted!$B239:$CW239,"nn")&lt;&gt;"nn","•",""),"")</f>
        <v/>
      </c>
      <c r="AE240" s="1" t="str">
        <f ca="1">IF(($A240&lt;&gt;"")*(AE$1&lt;&gt;""),IF(_xlfn.XLOOKUP(AE$1,Attendance_sorted!$B239:$CW239,Attendance_sorted!$B239:$CW239,"nn")&lt;&gt;"nn","•",""),"")</f>
        <v/>
      </c>
      <c r="AF240" s="1" t="str">
        <f ca="1">IF(($A240&lt;&gt;"")*(AF$1&lt;&gt;""),IF(_xlfn.XLOOKUP(AF$1,Attendance_sorted!$B239:$CW239,Attendance_sorted!$B239:$CW239,"nn")&lt;&gt;"nn","•",""),"")</f>
        <v/>
      </c>
      <c r="AG240" s="1" t="str">
        <f ca="1">IF(($A240&lt;&gt;"")*(AG$1&lt;&gt;""),IF(_xlfn.XLOOKUP(AG$1,Attendance_sorted!$B239:$CW239,Attendance_sorted!$B239:$CW239,"nn")&lt;&gt;"nn","•",""),"")</f>
        <v/>
      </c>
      <c r="AH240" s="1" t="str">
        <f ca="1">IF(($A240&lt;&gt;"")*(AH$1&lt;&gt;""),IF(_xlfn.XLOOKUP(AH$1,Attendance_sorted!$B239:$CW239,Attendance_sorted!$B239:$CW239,"nn")&lt;&gt;"nn","•",""),"")</f>
        <v/>
      </c>
      <c r="AI240" s="1" t="str">
        <f ca="1">IF(($A240&lt;&gt;"")*(AI$1&lt;&gt;""),IF(_xlfn.XLOOKUP(AI$1,Attendance_sorted!$B239:$CW239,Attendance_sorted!$B239:$CW239,"nn")&lt;&gt;"nn","•",""),"")</f>
        <v/>
      </c>
      <c r="AJ240" s="1" t="str">
        <f ca="1">IF(($A240&lt;&gt;"")*(AJ$1&lt;&gt;""),IF(_xlfn.XLOOKUP(AJ$1,Attendance_sorted!$B239:$CW239,Attendance_sorted!$B239:$CW239,"nn")&lt;&gt;"nn","•",""),"")</f>
        <v/>
      </c>
      <c r="AK240" s="1" t="str">
        <f ca="1">IF(($A240&lt;&gt;"")*(AK$1&lt;&gt;""),IF(_xlfn.XLOOKUP(AK$1,Attendance_sorted!$B239:$CW239,Attendance_sorted!$B239:$CW239,"nn")&lt;&gt;"nn","•",""),"")</f>
        <v/>
      </c>
      <c r="AL240" s="1" t="str">
        <f ca="1">IF(($A240&lt;&gt;"")*(AL$1&lt;&gt;""),IF(_xlfn.XLOOKUP(AL$1,Attendance_sorted!$B239:$CW239,Attendance_sorted!$B239:$CW239,"nn")&lt;&gt;"nn","•",""),"")</f>
        <v/>
      </c>
      <c r="AM240" s="1" t="str">
        <f ca="1">IF(($A240&lt;&gt;"")*(AM$1&lt;&gt;""),IF(_xlfn.XLOOKUP(AM$1,Attendance_sorted!$B239:$CW239,Attendance_sorted!$B239:$CW239,"nn")&lt;&gt;"nn","•",""),"")</f>
        <v/>
      </c>
      <c r="AN240" s="1" t="str">
        <f ca="1">IF(($A240&lt;&gt;"")*(AN$1&lt;&gt;""),IF(_xlfn.XLOOKUP(AN$1,Attendance_sorted!$B239:$CW239,Attendance_sorted!$B239:$CW239,"nn")&lt;&gt;"nn","•",""),"")</f>
        <v/>
      </c>
      <c r="AO240" s="1" t="str">
        <f ca="1">IF(($A240&lt;&gt;"")*(AO$1&lt;&gt;""),IF(_xlfn.XLOOKUP(AO$1,Attendance_sorted!$B239:$CW239,Attendance_sorted!$B239:$CW239,"nn")&lt;&gt;"nn","•",""),"")</f>
        <v/>
      </c>
      <c r="AP240" s="1" t="str">
        <f ca="1">IF(($A240&lt;&gt;"")*(AP$1&lt;&gt;""),IF(_xlfn.XLOOKUP(AP$1,Attendance_sorted!$B239:$CW239,Attendance_sorted!$B239:$CW239,"nn")&lt;&gt;"nn","•",""),"")</f>
        <v/>
      </c>
      <c r="AQ240" s="1" t="str">
        <f ca="1">IF(($A240&lt;&gt;"")*(AQ$1&lt;&gt;""),IF(_xlfn.XLOOKUP(AQ$1,Attendance_sorted!$B239:$CW239,Attendance_sorted!$B239:$CW239,"nn")&lt;&gt;"nn","•",""),"")</f>
        <v/>
      </c>
      <c r="AR240" s="1" t="str">
        <f ca="1">IF(($A240&lt;&gt;"")*(AR$1&lt;&gt;""),IF(_xlfn.XLOOKUP(AR$1,Attendance_sorted!$B239:$CW239,Attendance_sorted!$B239:$CW239,"nn")&lt;&gt;"nn","•",""),"")</f>
        <v/>
      </c>
      <c r="AS240" s="1" t="str">
        <f ca="1">IF(($A240&lt;&gt;"")*(AS$1&lt;&gt;""),IF(_xlfn.XLOOKUP(AS$1,Attendance_sorted!$B239:$CW239,Attendance_sorted!$B239:$CW239,"nn")&lt;&gt;"nn","•",""),"")</f>
        <v/>
      </c>
      <c r="AT240" s="1" t="str">
        <f ca="1">IF(($A240&lt;&gt;"")*(AT$1&lt;&gt;""),IF(_xlfn.XLOOKUP(AT$1,Attendance_sorted!$B239:$CW239,Attendance_sorted!$B239:$CW239,"nn")&lt;&gt;"nn","•",""),"")</f>
        <v/>
      </c>
      <c r="AU240" s="1" t="str">
        <f ca="1">IF(($A240&lt;&gt;"")*(AU$1&lt;&gt;""),IF(_xlfn.XLOOKUP(AU$1,Attendance_sorted!$B239:$CW239,Attendance_sorted!$B239:$CW239,"nn")&lt;&gt;"nn","•",""),"")</f>
        <v/>
      </c>
      <c r="AV240" s="1" t="str">
        <f ca="1">IF(($A240&lt;&gt;"")*(AV$1&lt;&gt;""),IF(_xlfn.XLOOKUP(AV$1,Attendance_sorted!$B239:$CW239,Attendance_sorted!$B239:$CW239,"nn")&lt;&gt;"nn","•",""),"")</f>
        <v/>
      </c>
      <c r="AW240" s="1" t="str">
        <f ca="1">IF(($A240&lt;&gt;"")*(AW$1&lt;&gt;""),IF(_xlfn.XLOOKUP(AW$1,Attendance_sorted!$B239:$CW239,Attendance_sorted!$B239:$CW239,"nn")&lt;&gt;"nn","•",""),"")</f>
        <v/>
      </c>
      <c r="AX240" s="1" t="str">
        <f ca="1">IF(($A240&lt;&gt;"")*(AX$1&lt;&gt;""),IF(_xlfn.XLOOKUP(AX$1,Attendance_sorted!$B239:$CW239,Attendance_sorted!$B239:$CW239,"nn")&lt;&gt;"nn","•",""),"")</f>
        <v/>
      </c>
      <c r="AY240" s="1" t="str">
        <f ca="1">IF(($A240&lt;&gt;"")*(AY$1&lt;&gt;""),IF(_xlfn.XLOOKUP(AY$1,Attendance_sorted!$B239:$CW239,Attendance_sorted!$B239:$CW239,"nn")&lt;&gt;"nn","•",""),"")</f>
        <v/>
      </c>
      <c r="AZ240" s="1" t="str">
        <f ca="1">IF(($A240&lt;&gt;"")*(AZ$1&lt;&gt;""),IF(_xlfn.XLOOKUP(AZ$1,Attendance_sorted!$B239:$CW239,Attendance_sorted!$B239:$CW239,"nn")&lt;&gt;"nn","•",""),"")</f>
        <v/>
      </c>
      <c r="BA240" s="1" t="str">
        <f ca="1">IF(($A240&lt;&gt;"")*(BA$1&lt;&gt;""),IF(_xlfn.XLOOKUP(BA$1,Attendance_sorted!$B239:$CW239,Attendance_sorted!$B239:$CW239,"nn")&lt;&gt;"nn","•",""),"")</f>
        <v/>
      </c>
      <c r="BB240" s="1" t="str">
        <f ca="1">IF(($A240&lt;&gt;"")*(BB$1&lt;&gt;""),IF(_xlfn.XLOOKUP(BB$1,Attendance_sorted!$B239:$CW239,Attendance_sorted!$B239:$CW239,"nn")&lt;&gt;"nn","•",""),"")</f>
        <v/>
      </c>
      <c r="BC240" s="1" t="str">
        <f ca="1">IF(($A240&lt;&gt;"")*(BC$1&lt;&gt;""),IF(_xlfn.XLOOKUP(BC$1,Attendance_sorted!$B239:$CW239,Attendance_sorted!$B239:$CW239,"nn")&lt;&gt;"nn","•",""),"")</f>
        <v/>
      </c>
      <c r="BD240" s="1" t="str">
        <f ca="1">IF(($A240&lt;&gt;"")*(BD$1&lt;&gt;""),IF(_xlfn.XLOOKUP(BD$1,Attendance_sorted!$B239:$CW239,Attendance_sorted!$B239:$CW239,"nn")&lt;&gt;"nn","•",""),"")</f>
        <v/>
      </c>
      <c r="BE240" s="1" t="str">
        <f ca="1">IF(($A240&lt;&gt;"")*(BE$1&lt;&gt;""),IF(_xlfn.XLOOKUP(BE$1,Attendance_sorted!$B239:$CW239,Attendance_sorted!$B239:$CW239,"nn")&lt;&gt;"nn","•",""),"")</f>
        <v/>
      </c>
      <c r="BF240" s="1" t="str">
        <f ca="1">IF(($A240&lt;&gt;"")*(BF$1&lt;&gt;""),IF(_xlfn.XLOOKUP(BF$1,Attendance_sorted!$B239:$CW239,Attendance_sorted!$B239:$CW239,"nn")&lt;&gt;"nn","•",""),"")</f>
        <v/>
      </c>
      <c r="BG240" s="1" t="str">
        <f ca="1">IF(($A240&lt;&gt;"")*(BG$1&lt;&gt;""),IF(_xlfn.XLOOKUP(BG$1,Attendance_sorted!$B239:$CW239,Attendance_sorted!$B239:$CW239,"nn")&lt;&gt;"nn","•",""),"")</f>
        <v/>
      </c>
      <c r="BH240" s="1" t="str">
        <f ca="1">IF(($A240&lt;&gt;"")*(BH$1&lt;&gt;""),IF(_xlfn.XLOOKUP(BH$1,Attendance_sorted!$B239:$CW239,Attendance_sorted!$B239:$CW239,"nn")&lt;&gt;"nn","•",""),"")</f>
        <v/>
      </c>
      <c r="BI240" s="1" t="str">
        <f ca="1">IF(($A240&lt;&gt;"")*(BI$1&lt;&gt;""),IF(_xlfn.XLOOKUP(BI$1,Attendance_sorted!$B239:$CW239,Attendance_sorted!$B239:$CW239,"nn")&lt;&gt;"nn","•",""),"")</f>
        <v/>
      </c>
      <c r="BJ240" s="1" t="str">
        <f ca="1">IF(($A240&lt;&gt;"")*(BJ$1&lt;&gt;""),IF(_xlfn.XLOOKUP(BJ$1,Attendance_sorted!$B239:$CW239,Attendance_sorted!$B239:$CW239,"nn")&lt;&gt;"nn","•",""),"")</f>
        <v/>
      </c>
      <c r="BK240" s="1" t="str">
        <f ca="1">IF(($A240&lt;&gt;"")*(BK$1&lt;&gt;""),IF(_xlfn.XLOOKUP(BK$1,Attendance_sorted!$B239:$CW239,Attendance_sorted!$B239:$CW239,"nn")&lt;&gt;"nn","•",""),"")</f>
        <v/>
      </c>
      <c r="BL240" s="1" t="str">
        <f ca="1">IF(($A240&lt;&gt;"")*(BL$1&lt;&gt;""),IF(_xlfn.XLOOKUP(BL$1,Attendance_sorted!$B239:$CW239,Attendance_sorted!$B239:$CW239,"nn")&lt;&gt;"nn","•",""),"")</f>
        <v/>
      </c>
      <c r="BM240" s="1" t="str">
        <f ca="1">IF(($A240&lt;&gt;"")*(BM$1&lt;&gt;""),IF(_xlfn.XLOOKUP(BM$1,Attendance_sorted!$B239:$CW239,Attendance_sorted!$B239:$CW239,"nn")&lt;&gt;"nn","•",""),"")</f>
        <v/>
      </c>
      <c r="BN240" s="1" t="str">
        <f ca="1">IF(($A240&lt;&gt;"")*(BN$1&lt;&gt;""),IF(_xlfn.XLOOKUP(BN$1,Attendance_sorted!$B239:$CW239,Attendance_sorted!$B239:$CW239,"nn")&lt;&gt;"nn","•",""),"")</f>
        <v/>
      </c>
      <c r="BO240" s="1" t="str">
        <f ca="1">IF(($A240&lt;&gt;"")*(BO$1&lt;&gt;""),IF(_xlfn.XLOOKUP(BO$1,Attendance_sorted!$B239:$CW239,Attendance_sorted!$B239:$CW239,"nn")&lt;&gt;"nn","•",""),"")</f>
        <v/>
      </c>
      <c r="BP240" s="1" t="str">
        <f ca="1">IF(($A240&lt;&gt;"")*(BP$1&lt;&gt;""),IF(_xlfn.XLOOKUP(BP$1,Attendance_sorted!$B239:$CW239,Attendance_sorted!$B239:$CW239,"nn")&lt;&gt;"nn","•",""),"")</f>
        <v/>
      </c>
      <c r="BQ240" s="1" t="str">
        <f ca="1">IF(($A240&lt;&gt;"")*(BQ$1&lt;&gt;""),IF(_xlfn.XLOOKUP(BQ$1,Attendance_sorted!$B239:$CW239,Attendance_sorted!$B239:$CW239,"nn")&lt;&gt;"nn","•",""),"")</f>
        <v/>
      </c>
      <c r="BR240" s="1" t="str">
        <f ca="1">IF(($A240&lt;&gt;"")*(BR$1&lt;&gt;""),IF(_xlfn.XLOOKUP(BR$1,Attendance_sorted!$B239:$CW239,Attendance_sorted!$B239:$CW239,"nn")&lt;&gt;"nn","•",""),"")</f>
        <v/>
      </c>
      <c r="BS240" s="1" t="str">
        <f ca="1">IF(($A240&lt;&gt;"")*(BS$1&lt;&gt;""),IF(_xlfn.XLOOKUP(BS$1,Attendance_sorted!$B239:$CW239,Attendance_sorted!$B239:$CW239,"nn")&lt;&gt;"nn","•",""),"")</f>
        <v/>
      </c>
      <c r="BT240" s="1" t="str">
        <f ca="1">IF(($A240&lt;&gt;"")*(BT$1&lt;&gt;""),IF(_xlfn.XLOOKUP(BT$1,Attendance_sorted!$B239:$CW239,Attendance_sorted!$B239:$CW239,"nn")&lt;&gt;"nn","•",""),"")</f>
        <v/>
      </c>
      <c r="BU240" s="1" t="str">
        <f ca="1">IF(($A240&lt;&gt;"")*(BU$1&lt;&gt;""),IF(_xlfn.XLOOKUP(BU$1,Attendance_sorted!$B239:$CW239,Attendance_sorted!$B239:$CW239,"nn")&lt;&gt;"nn","•",""),"")</f>
        <v/>
      </c>
      <c r="BV240" s="1" t="str">
        <f ca="1">IF(($A240&lt;&gt;"")*(BV$1&lt;&gt;""),IF(_xlfn.XLOOKUP(BV$1,Attendance_sorted!$B239:$CW239,Attendance_sorted!$B239:$CW239,"nn")&lt;&gt;"nn","•",""),"")</f>
        <v/>
      </c>
      <c r="BW240" s="1" t="str">
        <f ca="1">IF(($A240&lt;&gt;"")*(BW$1&lt;&gt;""),IF(_xlfn.XLOOKUP(BW$1,Attendance_sorted!$B239:$CW239,Attendance_sorted!$B239:$CW239,"nn")&lt;&gt;"nn","•",""),"")</f>
        <v/>
      </c>
      <c r="BX240" s="1" t="str">
        <f ca="1">IF(($A240&lt;&gt;"")*(BX$1&lt;&gt;""),IF(_xlfn.XLOOKUP(BX$1,Attendance_sorted!$B239:$CW239,Attendance_sorted!$B239:$CW239,"nn")&lt;&gt;"nn","•",""),"")</f>
        <v/>
      </c>
      <c r="BY240" s="1" t="str">
        <f ca="1">IF(($A240&lt;&gt;"")*(BY$1&lt;&gt;""),IF(_xlfn.XLOOKUP(BY$1,Attendance_sorted!$B239:$CW239,Attendance_sorted!$B239:$CW239,"nn")&lt;&gt;"nn","•",""),"")</f>
        <v/>
      </c>
      <c r="BZ240" s="1" t="str">
        <f ca="1">IF(($A240&lt;&gt;"")*(BZ$1&lt;&gt;""),IF(_xlfn.XLOOKUP(BZ$1,Attendance_sorted!$B239:$CW239,Attendance_sorted!$B239:$CW239,"nn")&lt;&gt;"nn","•",""),"")</f>
        <v/>
      </c>
      <c r="CA240" s="1" t="str">
        <f ca="1">IF(($A240&lt;&gt;"")*(CA$1&lt;&gt;""),IF(_xlfn.XLOOKUP(CA$1,Attendance_sorted!$B239:$CW239,Attendance_sorted!$B239:$CW239,"nn")&lt;&gt;"nn","•",""),"")</f>
        <v/>
      </c>
      <c r="CB240" s="1" t="str">
        <f ca="1">IF(($A240&lt;&gt;"")*(CB$1&lt;&gt;""),IF(_xlfn.XLOOKUP(CB$1,Attendance_sorted!$B239:$CW239,Attendance_sorted!$B239:$CW239,"nn")&lt;&gt;"nn","•",""),"")</f>
        <v/>
      </c>
      <c r="CC240" s="1" t="str">
        <f ca="1">IF(($A240&lt;&gt;"")*(CC$1&lt;&gt;""),IF(_xlfn.XLOOKUP(CC$1,Attendance_sorted!$B239:$CW239,Attendance_sorted!$B239:$CW239,"nn")&lt;&gt;"nn","•",""),"")</f>
        <v/>
      </c>
      <c r="CD240" s="1" t="str">
        <f ca="1">IF(($A240&lt;&gt;"")*(CD$1&lt;&gt;""),IF(_xlfn.XLOOKUP(CD$1,Attendance_sorted!$B239:$CW239,Attendance_sorted!$B239:$CW239,"nn")&lt;&gt;"nn","•",""),"")</f>
        <v/>
      </c>
      <c r="CE240" s="1" t="str">
        <f ca="1">IF(($A240&lt;&gt;"")*(CE$1&lt;&gt;""),IF(_xlfn.XLOOKUP(CE$1,Attendance_sorted!$B239:$CW239,Attendance_sorted!$B239:$CW239,"nn")&lt;&gt;"nn","•",""),"")</f>
        <v/>
      </c>
      <c r="CF240" s="1" t="str">
        <f ca="1">IF(($A240&lt;&gt;"")*(CF$1&lt;&gt;""),IF(_xlfn.XLOOKUP(CF$1,Attendance_sorted!$B239:$CW239,Attendance_sorted!$B239:$CW239,"nn")&lt;&gt;"nn","•",""),"")</f>
        <v/>
      </c>
      <c r="CG240" s="1" t="str">
        <f ca="1">IF(($A240&lt;&gt;"")*(CG$1&lt;&gt;""),IF(_xlfn.XLOOKUP(CG$1,Attendance_sorted!$B239:$CW239,Attendance_sorted!$B239:$CW239,"nn")&lt;&gt;"nn","•",""),"")</f>
        <v/>
      </c>
      <c r="CH240" s="1" t="str">
        <f ca="1">IF(($A240&lt;&gt;"")*(CH$1&lt;&gt;""),IF(_xlfn.XLOOKUP(CH$1,Attendance_sorted!$B239:$CW239,Attendance_sorted!$B239:$CW239,"nn")&lt;&gt;"nn","•",""),"")</f>
        <v/>
      </c>
      <c r="CI240" s="1" t="str">
        <f ca="1">IF(($A240&lt;&gt;"")*(CI$1&lt;&gt;""),IF(_xlfn.XLOOKUP(CI$1,Attendance_sorted!$B239:$CW239,Attendance_sorted!$B239:$CW239,"nn")&lt;&gt;"nn","•",""),"")</f>
        <v/>
      </c>
      <c r="CJ240" s="1" t="str">
        <f ca="1">IF(($A240&lt;&gt;"")*(CJ$1&lt;&gt;""),IF(_xlfn.XLOOKUP(CJ$1,Attendance_sorted!$B239:$CW239,Attendance_sorted!$B239:$CW239,"nn")&lt;&gt;"nn","•",""),"")</f>
        <v/>
      </c>
      <c r="CK240" s="1" t="str">
        <f ca="1">IF(($A240&lt;&gt;"")*(CK$1&lt;&gt;""),IF(_xlfn.XLOOKUP(CK$1,Attendance_sorted!$B239:$CW239,Attendance_sorted!$B239:$CW239,"nn")&lt;&gt;"nn","•",""),"")</f>
        <v/>
      </c>
      <c r="CL240" s="1" t="str">
        <f ca="1">IF(($A240&lt;&gt;"")*(CL$1&lt;&gt;""),IF(_xlfn.XLOOKUP(CL$1,Attendance_sorted!$B239:$CW239,Attendance_sorted!$B239:$CW239,"nn")&lt;&gt;"nn","•",""),"")</f>
        <v/>
      </c>
      <c r="CM240" s="1" t="str">
        <f ca="1">IF(($A240&lt;&gt;"")*(CM$1&lt;&gt;""),IF(_xlfn.XLOOKUP(CM$1,Attendance_sorted!$B239:$CW239,Attendance_sorted!$B239:$CW239,"nn")&lt;&gt;"nn","•",""),"")</f>
        <v/>
      </c>
      <c r="CN240" s="1" t="str">
        <f ca="1">IF(($A240&lt;&gt;"")*(CN$1&lt;&gt;""),IF(_xlfn.XLOOKUP(CN$1,Attendance_sorted!$B239:$CW239,Attendance_sorted!$B239:$CW239,"nn")&lt;&gt;"nn","•",""),"")</f>
        <v/>
      </c>
      <c r="CO240" s="1" t="str">
        <f ca="1">IF(($A240&lt;&gt;"")*(CO$1&lt;&gt;""),IF(_xlfn.XLOOKUP(CO$1,Attendance_sorted!$B239:$CW239,Attendance_sorted!$B239:$CW239,"nn")&lt;&gt;"nn","•",""),"")</f>
        <v/>
      </c>
      <c r="CP240" s="1" t="str">
        <f ca="1">IF(($A240&lt;&gt;"")*(CP$1&lt;&gt;""),IF(_xlfn.XLOOKUP(CP$1,Attendance_sorted!$B239:$CW239,Attendance_sorted!$B239:$CW239,"nn")&lt;&gt;"nn","•",""),"")</f>
        <v/>
      </c>
      <c r="CQ240" s="1" t="str">
        <f ca="1">IF(($A240&lt;&gt;"")*(CQ$1&lt;&gt;""),IF(_xlfn.XLOOKUP(CQ$1,Attendance_sorted!$B239:$CW239,Attendance_sorted!$B239:$CW239,"nn")&lt;&gt;"nn","•",""),"")</f>
        <v/>
      </c>
      <c r="CR240" s="1" t="str">
        <f ca="1">IF(($A240&lt;&gt;"")*(CR$1&lt;&gt;""),IF(_xlfn.XLOOKUP(CR$1,Attendance_sorted!$B239:$CW239,Attendance_sorted!$B239:$CW239,"nn")&lt;&gt;"nn","•",""),"")</f>
        <v/>
      </c>
      <c r="CS240" s="1" t="str">
        <f ca="1">IF(($A240&lt;&gt;"")*(CS$1&lt;&gt;""),IF(_xlfn.XLOOKUP(CS$1,Attendance_sorted!$B239:$CW239,Attendance_sorted!$B239:$CW239,"nn")&lt;&gt;"nn","•",""),"")</f>
        <v/>
      </c>
      <c r="CT240" s="1" t="str">
        <f ca="1">IF(($A240&lt;&gt;"")*(CT$1&lt;&gt;""),IF(_xlfn.XLOOKUP(CT$1,Attendance_sorted!$B239:$CW239,Attendance_sorted!$B239:$CW239,"nn")&lt;&gt;"nn","•",""),"")</f>
        <v/>
      </c>
      <c r="CU240" s="1" t="str">
        <f ca="1">IF(($A240&lt;&gt;"")*(CU$1&lt;&gt;""),IF(_xlfn.XLOOKUP(CU$1,Attendance_sorted!$B239:$CW239,Attendance_sorted!$B239:$CW239,"nn")&lt;&gt;"nn","•",""),"")</f>
        <v/>
      </c>
      <c r="CV240" s="1" t="str">
        <f ca="1">IF(($A240&lt;&gt;"")*(CV$1&lt;&gt;""),IF(_xlfn.XLOOKUP(CV$1,Attendance_sorted!$B239:$CW239,Attendance_sorted!$B239:$CW239,"nn")&lt;&gt;"nn","•",""),"")</f>
        <v/>
      </c>
      <c r="CW240" s="1" t="str">
        <f ca="1">IF(($A240&lt;&gt;"")*(CW$1&lt;&gt;""),IF(_xlfn.XLOOKUP(CW$1,Attendance_sorted!$B239:$CW239,Attendance_sorted!$B239:$CW239,"nn")&lt;&gt;"nn","•",""),"")</f>
        <v/>
      </c>
    </row>
    <row r="241" spans="1:101">
      <c r="A241" s="1">
        <v>838</v>
      </c>
      <c r="B241" s="1" t="str">
        <f ca="1">IF(($A241&lt;&gt;"")*(B$1&lt;&gt;""),IF(_xlfn.XLOOKUP(B$1,Attendance_sorted!$B240:$CW240,Attendance_sorted!$B240:$CW240,"nn")&lt;&gt;"nn","•",""),"")</f>
        <v/>
      </c>
      <c r="C241" s="1" t="str">
        <f ca="1">IF(($A241&lt;&gt;"")*(C$1&lt;&gt;""),IF(_xlfn.XLOOKUP(C$1,Attendance_sorted!$B240:$CW240,Attendance_sorted!$B240:$CW240,"nn")&lt;&gt;"nn","•",""),"")</f>
        <v/>
      </c>
      <c r="D241" s="1" t="str">
        <f ca="1">IF(($A241&lt;&gt;"")*(D$1&lt;&gt;""),IF(_xlfn.XLOOKUP(D$1,Attendance_sorted!$B240:$CW240,Attendance_sorted!$B240:$CW240,"nn")&lt;&gt;"nn","•",""),"")</f>
        <v/>
      </c>
      <c r="E241" s="1" t="str">
        <f ca="1">IF(($A241&lt;&gt;"")*(E$1&lt;&gt;""),IF(_xlfn.XLOOKUP(E$1,Attendance_sorted!$B240:$CW240,Attendance_sorted!$B240:$CW240,"nn")&lt;&gt;"nn","•",""),"")</f>
        <v>•</v>
      </c>
      <c r="F241" s="1" t="str">
        <f ca="1">IF(($A241&lt;&gt;"")*(F$1&lt;&gt;""),IF(_xlfn.XLOOKUP(F$1,Attendance_sorted!$B240:$CW240,Attendance_sorted!$B240:$CW240,"nn")&lt;&gt;"nn","•",""),"")</f>
        <v/>
      </c>
      <c r="G241" s="1" t="str">
        <f ca="1">IF(($A241&lt;&gt;"")*(G$1&lt;&gt;""),IF(_xlfn.XLOOKUP(G$1,Attendance_sorted!$B240:$CW240,Attendance_sorted!$B240:$CW240,"nn")&lt;&gt;"nn","•",""),"")</f>
        <v/>
      </c>
      <c r="H241" s="1" t="str">
        <f ca="1">IF(($A241&lt;&gt;"")*(H$1&lt;&gt;""),IF(_xlfn.XLOOKUP(H$1,Attendance_sorted!$B240:$CW240,Attendance_sorted!$B240:$CW240,"nn")&lt;&gt;"nn","•",""),"")</f>
        <v/>
      </c>
      <c r="I241" s="1" t="str">
        <f ca="1">IF(($A241&lt;&gt;"")*(I$1&lt;&gt;""),IF(_xlfn.XLOOKUP(I$1,Attendance_sorted!$B240:$CW240,Attendance_sorted!$B240:$CW240,"nn")&lt;&gt;"nn","•",""),"")</f>
        <v>•</v>
      </c>
      <c r="J241" s="1" t="str">
        <f ca="1">IF(($A241&lt;&gt;"")*(J$1&lt;&gt;""),IF(_xlfn.XLOOKUP(J$1,Attendance_sorted!$B240:$CW240,Attendance_sorted!$B240:$CW240,"nn")&lt;&gt;"nn","•",""),"")</f>
        <v>•</v>
      </c>
      <c r="K241" s="1" t="str">
        <f ca="1">IF(($A241&lt;&gt;"")*(K$1&lt;&gt;""),IF(_xlfn.XLOOKUP(K$1,Attendance_sorted!$B240:$CW240,Attendance_sorted!$B240:$CW240,"nn")&lt;&gt;"nn","•",""),"")</f>
        <v>•</v>
      </c>
      <c r="L241" s="1" t="str">
        <f ca="1">IF(($A241&lt;&gt;"")*(L$1&lt;&gt;""),IF(_xlfn.XLOOKUP(L$1,Attendance_sorted!$B240:$CW240,Attendance_sorted!$B240:$CW240,"nn")&lt;&gt;"nn","•",""),"")</f>
        <v/>
      </c>
      <c r="M241" s="1" t="str">
        <f ca="1">IF(($A241&lt;&gt;"")*(M$1&lt;&gt;""),IF(_xlfn.XLOOKUP(M$1,Attendance_sorted!$B240:$CW240,Attendance_sorted!$B240:$CW240,"nn")&lt;&gt;"nn","•",""),"")</f>
        <v/>
      </c>
      <c r="N241" s="1" t="str">
        <f ca="1">IF(($A241&lt;&gt;"")*(N$1&lt;&gt;""),IF(_xlfn.XLOOKUP(N$1,Attendance_sorted!$B240:$CW240,Attendance_sorted!$B240:$CW240,"nn")&lt;&gt;"nn","•",""),"")</f>
        <v>•</v>
      </c>
      <c r="O241" s="1" t="str">
        <f ca="1">IF(($A241&lt;&gt;"")*(O$1&lt;&gt;""),IF(_xlfn.XLOOKUP(O$1,Attendance_sorted!$B240:$CW240,Attendance_sorted!$B240:$CW240,"nn")&lt;&gt;"nn","•",""),"")</f>
        <v/>
      </c>
      <c r="P241" s="1" t="str">
        <f ca="1">IF(($A241&lt;&gt;"")*(P$1&lt;&gt;""),IF(_xlfn.XLOOKUP(P$1,Attendance_sorted!$B240:$CW240,Attendance_sorted!$B240:$CW240,"nn")&lt;&gt;"nn","•",""),"")</f>
        <v>•</v>
      </c>
      <c r="Q241" s="1" t="str">
        <f ca="1">IF(($A241&lt;&gt;"")*(Q$1&lt;&gt;""),IF(_xlfn.XLOOKUP(Q$1,Attendance_sorted!$B240:$CW240,Attendance_sorted!$B240:$CW240,"nn")&lt;&gt;"nn","•",""),"")</f>
        <v/>
      </c>
      <c r="R241" s="1" t="str">
        <f ca="1">IF(($A241&lt;&gt;"")*(R$1&lt;&gt;""),IF(_xlfn.XLOOKUP(R$1,Attendance_sorted!$B240:$CW240,Attendance_sorted!$B240:$CW240,"nn")&lt;&gt;"nn","•",""),"")</f>
        <v>•</v>
      </c>
      <c r="S241" s="1" t="str">
        <f ca="1">IF(($A241&lt;&gt;"")*(S$1&lt;&gt;""),IF(_xlfn.XLOOKUP(S$1,Attendance_sorted!$B240:$CW240,Attendance_sorted!$B240:$CW240,"nn")&lt;&gt;"nn","•",""),"")</f>
        <v>•</v>
      </c>
      <c r="T241" s="1" t="str">
        <f ca="1">IF(($A241&lt;&gt;"")*(T$1&lt;&gt;""),IF(_xlfn.XLOOKUP(T$1,Attendance_sorted!$B240:$CW240,Attendance_sorted!$B240:$CW240,"nn")&lt;&gt;"nn","•",""),"")</f>
        <v>•</v>
      </c>
      <c r="U241" s="1" t="str">
        <f ca="1">IF(($A241&lt;&gt;"")*(U$1&lt;&gt;""),IF(_xlfn.XLOOKUP(U$1,Attendance_sorted!$B240:$CW240,Attendance_sorted!$B240:$CW240,"nn")&lt;&gt;"nn","•",""),"")</f>
        <v/>
      </c>
      <c r="V241" s="1" t="str">
        <f ca="1">IF(($A241&lt;&gt;"")*(V$1&lt;&gt;""),IF(_xlfn.XLOOKUP(V$1,Attendance_sorted!$B240:$CW240,Attendance_sorted!$B240:$CW240,"nn")&lt;&gt;"nn","•",""),"")</f>
        <v/>
      </c>
      <c r="W241" s="1" t="str">
        <f ca="1">IF(($A241&lt;&gt;"")*(W$1&lt;&gt;""),IF(_xlfn.XLOOKUP(W$1,Attendance_sorted!$B240:$CW240,Attendance_sorted!$B240:$CW240,"nn")&lt;&gt;"nn","•",""),"")</f>
        <v/>
      </c>
      <c r="X241" s="1" t="str">
        <f ca="1">IF(($A241&lt;&gt;"")*(X$1&lt;&gt;""),IF(_xlfn.XLOOKUP(X$1,Attendance_sorted!$B240:$CW240,Attendance_sorted!$B240:$CW240,"nn")&lt;&gt;"nn","•",""),"")</f>
        <v/>
      </c>
      <c r="Y241" s="1" t="str">
        <f ca="1">IF(($A241&lt;&gt;"")*(Y$1&lt;&gt;""),IF(_xlfn.XLOOKUP(Y$1,Attendance_sorted!$B240:$CW240,Attendance_sorted!$B240:$CW240,"nn")&lt;&gt;"nn","•",""),"")</f>
        <v/>
      </c>
      <c r="Z241" s="1" t="str">
        <f ca="1">IF(($A241&lt;&gt;"")*(Z$1&lt;&gt;""),IF(_xlfn.XLOOKUP(Z$1,Attendance_sorted!$B240:$CW240,Attendance_sorted!$B240:$CW240,"nn")&lt;&gt;"nn","•",""),"")</f>
        <v/>
      </c>
      <c r="AA241" s="1" t="str">
        <f ca="1">IF(($A241&lt;&gt;"")*(AA$1&lt;&gt;""),IF(_xlfn.XLOOKUP(AA$1,Attendance_sorted!$B240:$CW240,Attendance_sorted!$B240:$CW240,"nn")&lt;&gt;"nn","•",""),"")</f>
        <v/>
      </c>
      <c r="AB241" s="1" t="str">
        <f ca="1">IF(($A241&lt;&gt;"")*(AB$1&lt;&gt;""),IF(_xlfn.XLOOKUP(AB$1,Attendance_sorted!$B240:$CW240,Attendance_sorted!$B240:$CW240,"nn")&lt;&gt;"nn","•",""),"")</f>
        <v/>
      </c>
      <c r="AC241" s="1" t="str">
        <f ca="1">IF(($A241&lt;&gt;"")*(AC$1&lt;&gt;""),IF(_xlfn.XLOOKUP(AC$1,Attendance_sorted!$B240:$CW240,Attendance_sorted!$B240:$CW240,"nn")&lt;&gt;"nn","•",""),"")</f>
        <v/>
      </c>
      <c r="AD241" s="1" t="str">
        <f ca="1">IF(($A241&lt;&gt;"")*(AD$1&lt;&gt;""),IF(_xlfn.XLOOKUP(AD$1,Attendance_sorted!$B240:$CW240,Attendance_sorted!$B240:$CW240,"nn")&lt;&gt;"nn","•",""),"")</f>
        <v/>
      </c>
      <c r="AE241" s="1" t="str">
        <f ca="1">IF(($A241&lt;&gt;"")*(AE$1&lt;&gt;""),IF(_xlfn.XLOOKUP(AE$1,Attendance_sorted!$B240:$CW240,Attendance_sorted!$B240:$CW240,"nn")&lt;&gt;"nn","•",""),"")</f>
        <v/>
      </c>
      <c r="AF241" s="1" t="str">
        <f ca="1">IF(($A241&lt;&gt;"")*(AF$1&lt;&gt;""),IF(_xlfn.XLOOKUP(AF$1,Attendance_sorted!$B240:$CW240,Attendance_sorted!$B240:$CW240,"nn")&lt;&gt;"nn","•",""),"")</f>
        <v/>
      </c>
      <c r="AG241" s="1" t="str">
        <f ca="1">IF(($A241&lt;&gt;"")*(AG$1&lt;&gt;""),IF(_xlfn.XLOOKUP(AG$1,Attendance_sorted!$B240:$CW240,Attendance_sorted!$B240:$CW240,"nn")&lt;&gt;"nn","•",""),"")</f>
        <v/>
      </c>
      <c r="AH241" s="1" t="str">
        <f ca="1">IF(($A241&lt;&gt;"")*(AH$1&lt;&gt;""),IF(_xlfn.XLOOKUP(AH$1,Attendance_sorted!$B240:$CW240,Attendance_sorted!$B240:$CW240,"nn")&lt;&gt;"nn","•",""),"")</f>
        <v/>
      </c>
      <c r="AI241" s="1" t="str">
        <f ca="1">IF(($A241&lt;&gt;"")*(AI$1&lt;&gt;""),IF(_xlfn.XLOOKUP(AI$1,Attendance_sorted!$B240:$CW240,Attendance_sorted!$B240:$CW240,"nn")&lt;&gt;"nn","•",""),"")</f>
        <v/>
      </c>
      <c r="AJ241" s="1" t="str">
        <f ca="1">IF(($A241&lt;&gt;"")*(AJ$1&lt;&gt;""),IF(_xlfn.XLOOKUP(AJ$1,Attendance_sorted!$B240:$CW240,Attendance_sorted!$B240:$CW240,"nn")&lt;&gt;"nn","•",""),"")</f>
        <v/>
      </c>
      <c r="AK241" s="1" t="str">
        <f ca="1">IF(($A241&lt;&gt;"")*(AK$1&lt;&gt;""),IF(_xlfn.XLOOKUP(AK$1,Attendance_sorted!$B240:$CW240,Attendance_sorted!$B240:$CW240,"nn")&lt;&gt;"nn","•",""),"")</f>
        <v/>
      </c>
      <c r="AL241" s="1" t="str">
        <f ca="1">IF(($A241&lt;&gt;"")*(AL$1&lt;&gt;""),IF(_xlfn.XLOOKUP(AL$1,Attendance_sorted!$B240:$CW240,Attendance_sorted!$B240:$CW240,"nn")&lt;&gt;"nn","•",""),"")</f>
        <v/>
      </c>
      <c r="AM241" s="1" t="str">
        <f ca="1">IF(($A241&lt;&gt;"")*(AM$1&lt;&gt;""),IF(_xlfn.XLOOKUP(AM$1,Attendance_sorted!$B240:$CW240,Attendance_sorted!$B240:$CW240,"nn")&lt;&gt;"nn","•",""),"")</f>
        <v/>
      </c>
      <c r="AN241" s="1" t="str">
        <f ca="1">IF(($A241&lt;&gt;"")*(AN$1&lt;&gt;""),IF(_xlfn.XLOOKUP(AN$1,Attendance_sorted!$B240:$CW240,Attendance_sorted!$B240:$CW240,"nn")&lt;&gt;"nn","•",""),"")</f>
        <v/>
      </c>
      <c r="AO241" s="1" t="str">
        <f ca="1">IF(($A241&lt;&gt;"")*(AO$1&lt;&gt;""),IF(_xlfn.XLOOKUP(AO$1,Attendance_sorted!$B240:$CW240,Attendance_sorted!$B240:$CW240,"nn")&lt;&gt;"nn","•",""),"")</f>
        <v/>
      </c>
      <c r="AP241" s="1" t="str">
        <f ca="1">IF(($A241&lt;&gt;"")*(AP$1&lt;&gt;""),IF(_xlfn.XLOOKUP(AP$1,Attendance_sorted!$B240:$CW240,Attendance_sorted!$B240:$CW240,"nn")&lt;&gt;"nn","•",""),"")</f>
        <v/>
      </c>
      <c r="AQ241" s="1" t="str">
        <f ca="1">IF(($A241&lt;&gt;"")*(AQ$1&lt;&gt;""),IF(_xlfn.XLOOKUP(AQ$1,Attendance_sorted!$B240:$CW240,Attendance_sorted!$B240:$CW240,"nn")&lt;&gt;"nn","•",""),"")</f>
        <v/>
      </c>
      <c r="AR241" s="1" t="str">
        <f ca="1">IF(($A241&lt;&gt;"")*(AR$1&lt;&gt;""),IF(_xlfn.XLOOKUP(AR$1,Attendance_sorted!$B240:$CW240,Attendance_sorted!$B240:$CW240,"nn")&lt;&gt;"nn","•",""),"")</f>
        <v/>
      </c>
      <c r="AS241" s="1" t="str">
        <f ca="1">IF(($A241&lt;&gt;"")*(AS$1&lt;&gt;""),IF(_xlfn.XLOOKUP(AS$1,Attendance_sorted!$B240:$CW240,Attendance_sorted!$B240:$CW240,"nn")&lt;&gt;"nn","•",""),"")</f>
        <v/>
      </c>
      <c r="AT241" s="1" t="str">
        <f ca="1">IF(($A241&lt;&gt;"")*(AT$1&lt;&gt;""),IF(_xlfn.XLOOKUP(AT$1,Attendance_sorted!$B240:$CW240,Attendance_sorted!$B240:$CW240,"nn")&lt;&gt;"nn","•",""),"")</f>
        <v/>
      </c>
      <c r="AU241" s="1" t="str">
        <f ca="1">IF(($A241&lt;&gt;"")*(AU$1&lt;&gt;""),IF(_xlfn.XLOOKUP(AU$1,Attendance_sorted!$B240:$CW240,Attendance_sorted!$B240:$CW240,"nn")&lt;&gt;"nn","•",""),"")</f>
        <v/>
      </c>
      <c r="AV241" s="1" t="str">
        <f ca="1">IF(($A241&lt;&gt;"")*(AV$1&lt;&gt;""),IF(_xlfn.XLOOKUP(AV$1,Attendance_sorted!$B240:$CW240,Attendance_sorted!$B240:$CW240,"nn")&lt;&gt;"nn","•",""),"")</f>
        <v/>
      </c>
      <c r="AW241" s="1" t="str">
        <f ca="1">IF(($A241&lt;&gt;"")*(AW$1&lt;&gt;""),IF(_xlfn.XLOOKUP(AW$1,Attendance_sorted!$B240:$CW240,Attendance_sorted!$B240:$CW240,"nn")&lt;&gt;"nn","•",""),"")</f>
        <v/>
      </c>
      <c r="AX241" s="1" t="str">
        <f ca="1">IF(($A241&lt;&gt;"")*(AX$1&lt;&gt;""),IF(_xlfn.XLOOKUP(AX$1,Attendance_sorted!$B240:$CW240,Attendance_sorted!$B240:$CW240,"nn")&lt;&gt;"nn","•",""),"")</f>
        <v/>
      </c>
      <c r="AY241" s="1" t="str">
        <f ca="1">IF(($A241&lt;&gt;"")*(AY$1&lt;&gt;""),IF(_xlfn.XLOOKUP(AY$1,Attendance_sorted!$B240:$CW240,Attendance_sorted!$B240:$CW240,"nn")&lt;&gt;"nn","•",""),"")</f>
        <v/>
      </c>
      <c r="AZ241" s="1" t="str">
        <f ca="1">IF(($A241&lt;&gt;"")*(AZ$1&lt;&gt;""),IF(_xlfn.XLOOKUP(AZ$1,Attendance_sorted!$B240:$CW240,Attendance_sorted!$B240:$CW240,"nn")&lt;&gt;"nn","•",""),"")</f>
        <v/>
      </c>
      <c r="BA241" s="1" t="str">
        <f ca="1">IF(($A241&lt;&gt;"")*(BA$1&lt;&gt;""),IF(_xlfn.XLOOKUP(BA$1,Attendance_sorted!$B240:$CW240,Attendance_sorted!$B240:$CW240,"nn")&lt;&gt;"nn","•",""),"")</f>
        <v/>
      </c>
      <c r="BB241" s="1" t="str">
        <f ca="1">IF(($A241&lt;&gt;"")*(BB$1&lt;&gt;""),IF(_xlfn.XLOOKUP(BB$1,Attendance_sorted!$B240:$CW240,Attendance_sorted!$B240:$CW240,"nn")&lt;&gt;"nn","•",""),"")</f>
        <v/>
      </c>
      <c r="BC241" s="1" t="str">
        <f ca="1">IF(($A241&lt;&gt;"")*(BC$1&lt;&gt;""),IF(_xlfn.XLOOKUP(BC$1,Attendance_sorted!$B240:$CW240,Attendance_sorted!$B240:$CW240,"nn")&lt;&gt;"nn","•",""),"")</f>
        <v/>
      </c>
      <c r="BD241" s="1" t="str">
        <f ca="1">IF(($A241&lt;&gt;"")*(BD$1&lt;&gt;""),IF(_xlfn.XLOOKUP(BD$1,Attendance_sorted!$B240:$CW240,Attendance_sorted!$B240:$CW240,"nn")&lt;&gt;"nn","•",""),"")</f>
        <v/>
      </c>
      <c r="BE241" s="1" t="str">
        <f ca="1">IF(($A241&lt;&gt;"")*(BE$1&lt;&gt;""),IF(_xlfn.XLOOKUP(BE$1,Attendance_sorted!$B240:$CW240,Attendance_sorted!$B240:$CW240,"nn")&lt;&gt;"nn","•",""),"")</f>
        <v/>
      </c>
      <c r="BF241" s="1" t="str">
        <f ca="1">IF(($A241&lt;&gt;"")*(BF$1&lt;&gt;""),IF(_xlfn.XLOOKUP(BF$1,Attendance_sorted!$B240:$CW240,Attendance_sorted!$B240:$CW240,"nn")&lt;&gt;"nn","•",""),"")</f>
        <v/>
      </c>
      <c r="BG241" s="1" t="str">
        <f ca="1">IF(($A241&lt;&gt;"")*(BG$1&lt;&gt;""),IF(_xlfn.XLOOKUP(BG$1,Attendance_sorted!$B240:$CW240,Attendance_sorted!$B240:$CW240,"nn")&lt;&gt;"nn","•",""),"")</f>
        <v/>
      </c>
      <c r="BH241" s="1" t="str">
        <f ca="1">IF(($A241&lt;&gt;"")*(BH$1&lt;&gt;""),IF(_xlfn.XLOOKUP(BH$1,Attendance_sorted!$B240:$CW240,Attendance_sorted!$B240:$CW240,"nn")&lt;&gt;"nn","•",""),"")</f>
        <v/>
      </c>
      <c r="BI241" s="1" t="str">
        <f ca="1">IF(($A241&lt;&gt;"")*(BI$1&lt;&gt;""),IF(_xlfn.XLOOKUP(BI$1,Attendance_sorted!$B240:$CW240,Attendance_sorted!$B240:$CW240,"nn")&lt;&gt;"nn","•",""),"")</f>
        <v/>
      </c>
      <c r="BJ241" s="1" t="str">
        <f ca="1">IF(($A241&lt;&gt;"")*(BJ$1&lt;&gt;""),IF(_xlfn.XLOOKUP(BJ$1,Attendance_sorted!$B240:$CW240,Attendance_sorted!$B240:$CW240,"nn")&lt;&gt;"nn","•",""),"")</f>
        <v/>
      </c>
      <c r="BK241" s="1" t="str">
        <f ca="1">IF(($A241&lt;&gt;"")*(BK$1&lt;&gt;""),IF(_xlfn.XLOOKUP(BK$1,Attendance_sorted!$B240:$CW240,Attendance_sorted!$B240:$CW240,"nn")&lt;&gt;"nn","•",""),"")</f>
        <v/>
      </c>
      <c r="BL241" s="1" t="str">
        <f ca="1">IF(($A241&lt;&gt;"")*(BL$1&lt;&gt;""),IF(_xlfn.XLOOKUP(BL$1,Attendance_sorted!$B240:$CW240,Attendance_sorted!$B240:$CW240,"nn")&lt;&gt;"nn","•",""),"")</f>
        <v/>
      </c>
      <c r="BM241" s="1" t="str">
        <f ca="1">IF(($A241&lt;&gt;"")*(BM$1&lt;&gt;""),IF(_xlfn.XLOOKUP(BM$1,Attendance_sorted!$B240:$CW240,Attendance_sorted!$B240:$CW240,"nn")&lt;&gt;"nn","•",""),"")</f>
        <v/>
      </c>
      <c r="BN241" s="1" t="str">
        <f ca="1">IF(($A241&lt;&gt;"")*(BN$1&lt;&gt;""),IF(_xlfn.XLOOKUP(BN$1,Attendance_sorted!$B240:$CW240,Attendance_sorted!$B240:$CW240,"nn")&lt;&gt;"nn","•",""),"")</f>
        <v/>
      </c>
      <c r="BO241" s="1" t="str">
        <f ca="1">IF(($A241&lt;&gt;"")*(BO$1&lt;&gt;""),IF(_xlfn.XLOOKUP(BO$1,Attendance_sorted!$B240:$CW240,Attendance_sorted!$B240:$CW240,"nn")&lt;&gt;"nn","•",""),"")</f>
        <v/>
      </c>
      <c r="BP241" s="1" t="str">
        <f ca="1">IF(($A241&lt;&gt;"")*(BP$1&lt;&gt;""),IF(_xlfn.XLOOKUP(BP$1,Attendance_sorted!$B240:$CW240,Attendance_sorted!$B240:$CW240,"nn")&lt;&gt;"nn","•",""),"")</f>
        <v/>
      </c>
      <c r="BQ241" s="1" t="str">
        <f ca="1">IF(($A241&lt;&gt;"")*(BQ$1&lt;&gt;""),IF(_xlfn.XLOOKUP(BQ$1,Attendance_sorted!$B240:$CW240,Attendance_sorted!$B240:$CW240,"nn")&lt;&gt;"nn","•",""),"")</f>
        <v/>
      </c>
      <c r="BR241" s="1" t="str">
        <f ca="1">IF(($A241&lt;&gt;"")*(BR$1&lt;&gt;""),IF(_xlfn.XLOOKUP(BR$1,Attendance_sorted!$B240:$CW240,Attendance_sorted!$B240:$CW240,"nn")&lt;&gt;"nn","•",""),"")</f>
        <v/>
      </c>
      <c r="BS241" s="1" t="str">
        <f ca="1">IF(($A241&lt;&gt;"")*(BS$1&lt;&gt;""),IF(_xlfn.XLOOKUP(BS$1,Attendance_sorted!$B240:$CW240,Attendance_sorted!$B240:$CW240,"nn")&lt;&gt;"nn","•",""),"")</f>
        <v/>
      </c>
      <c r="BT241" s="1" t="str">
        <f ca="1">IF(($A241&lt;&gt;"")*(BT$1&lt;&gt;""),IF(_xlfn.XLOOKUP(BT$1,Attendance_sorted!$B240:$CW240,Attendance_sorted!$B240:$CW240,"nn")&lt;&gt;"nn","•",""),"")</f>
        <v/>
      </c>
      <c r="BU241" s="1" t="str">
        <f ca="1">IF(($A241&lt;&gt;"")*(BU$1&lt;&gt;""),IF(_xlfn.XLOOKUP(BU$1,Attendance_sorted!$B240:$CW240,Attendance_sorted!$B240:$CW240,"nn")&lt;&gt;"nn","•",""),"")</f>
        <v/>
      </c>
      <c r="BV241" s="1" t="str">
        <f ca="1">IF(($A241&lt;&gt;"")*(BV$1&lt;&gt;""),IF(_xlfn.XLOOKUP(BV$1,Attendance_sorted!$B240:$CW240,Attendance_sorted!$B240:$CW240,"nn")&lt;&gt;"nn","•",""),"")</f>
        <v/>
      </c>
      <c r="BW241" s="1" t="str">
        <f ca="1">IF(($A241&lt;&gt;"")*(BW$1&lt;&gt;""),IF(_xlfn.XLOOKUP(BW$1,Attendance_sorted!$B240:$CW240,Attendance_sorted!$B240:$CW240,"nn")&lt;&gt;"nn","•",""),"")</f>
        <v/>
      </c>
      <c r="BX241" s="1" t="str">
        <f ca="1">IF(($A241&lt;&gt;"")*(BX$1&lt;&gt;""),IF(_xlfn.XLOOKUP(BX$1,Attendance_sorted!$B240:$CW240,Attendance_sorted!$B240:$CW240,"nn")&lt;&gt;"nn","•",""),"")</f>
        <v/>
      </c>
      <c r="BY241" s="1" t="str">
        <f ca="1">IF(($A241&lt;&gt;"")*(BY$1&lt;&gt;""),IF(_xlfn.XLOOKUP(BY$1,Attendance_sorted!$B240:$CW240,Attendance_sorted!$B240:$CW240,"nn")&lt;&gt;"nn","•",""),"")</f>
        <v/>
      </c>
      <c r="BZ241" s="1" t="str">
        <f ca="1">IF(($A241&lt;&gt;"")*(BZ$1&lt;&gt;""),IF(_xlfn.XLOOKUP(BZ$1,Attendance_sorted!$B240:$CW240,Attendance_sorted!$B240:$CW240,"nn")&lt;&gt;"nn","•",""),"")</f>
        <v/>
      </c>
      <c r="CA241" s="1" t="str">
        <f ca="1">IF(($A241&lt;&gt;"")*(CA$1&lt;&gt;""),IF(_xlfn.XLOOKUP(CA$1,Attendance_sorted!$B240:$CW240,Attendance_sorted!$B240:$CW240,"nn")&lt;&gt;"nn","•",""),"")</f>
        <v/>
      </c>
      <c r="CB241" s="1" t="str">
        <f ca="1">IF(($A241&lt;&gt;"")*(CB$1&lt;&gt;""),IF(_xlfn.XLOOKUP(CB$1,Attendance_sorted!$B240:$CW240,Attendance_sorted!$B240:$CW240,"nn")&lt;&gt;"nn","•",""),"")</f>
        <v/>
      </c>
      <c r="CC241" s="1" t="str">
        <f ca="1">IF(($A241&lt;&gt;"")*(CC$1&lt;&gt;""),IF(_xlfn.XLOOKUP(CC$1,Attendance_sorted!$B240:$CW240,Attendance_sorted!$B240:$CW240,"nn")&lt;&gt;"nn","•",""),"")</f>
        <v/>
      </c>
      <c r="CD241" s="1" t="str">
        <f ca="1">IF(($A241&lt;&gt;"")*(CD$1&lt;&gt;""),IF(_xlfn.XLOOKUP(CD$1,Attendance_sorted!$B240:$CW240,Attendance_sorted!$B240:$CW240,"nn")&lt;&gt;"nn","•",""),"")</f>
        <v/>
      </c>
      <c r="CE241" s="1" t="str">
        <f ca="1">IF(($A241&lt;&gt;"")*(CE$1&lt;&gt;""),IF(_xlfn.XLOOKUP(CE$1,Attendance_sorted!$B240:$CW240,Attendance_sorted!$B240:$CW240,"nn")&lt;&gt;"nn","•",""),"")</f>
        <v/>
      </c>
      <c r="CF241" s="1" t="str">
        <f ca="1">IF(($A241&lt;&gt;"")*(CF$1&lt;&gt;""),IF(_xlfn.XLOOKUP(CF$1,Attendance_sorted!$B240:$CW240,Attendance_sorted!$B240:$CW240,"nn")&lt;&gt;"nn","•",""),"")</f>
        <v/>
      </c>
      <c r="CG241" s="1" t="str">
        <f ca="1">IF(($A241&lt;&gt;"")*(CG$1&lt;&gt;""),IF(_xlfn.XLOOKUP(CG$1,Attendance_sorted!$B240:$CW240,Attendance_sorted!$B240:$CW240,"nn")&lt;&gt;"nn","•",""),"")</f>
        <v/>
      </c>
      <c r="CH241" s="1" t="str">
        <f ca="1">IF(($A241&lt;&gt;"")*(CH$1&lt;&gt;""),IF(_xlfn.XLOOKUP(CH$1,Attendance_sorted!$B240:$CW240,Attendance_sorted!$B240:$CW240,"nn")&lt;&gt;"nn","•",""),"")</f>
        <v/>
      </c>
      <c r="CI241" s="1" t="str">
        <f ca="1">IF(($A241&lt;&gt;"")*(CI$1&lt;&gt;""),IF(_xlfn.XLOOKUP(CI$1,Attendance_sorted!$B240:$CW240,Attendance_sorted!$B240:$CW240,"nn")&lt;&gt;"nn","•",""),"")</f>
        <v/>
      </c>
      <c r="CJ241" s="1" t="str">
        <f ca="1">IF(($A241&lt;&gt;"")*(CJ$1&lt;&gt;""),IF(_xlfn.XLOOKUP(CJ$1,Attendance_sorted!$B240:$CW240,Attendance_sorted!$B240:$CW240,"nn")&lt;&gt;"nn","•",""),"")</f>
        <v/>
      </c>
      <c r="CK241" s="1" t="str">
        <f ca="1">IF(($A241&lt;&gt;"")*(CK$1&lt;&gt;""),IF(_xlfn.XLOOKUP(CK$1,Attendance_sorted!$B240:$CW240,Attendance_sorted!$B240:$CW240,"nn")&lt;&gt;"nn","•",""),"")</f>
        <v/>
      </c>
      <c r="CL241" s="1" t="str">
        <f ca="1">IF(($A241&lt;&gt;"")*(CL$1&lt;&gt;""),IF(_xlfn.XLOOKUP(CL$1,Attendance_sorted!$B240:$CW240,Attendance_sorted!$B240:$CW240,"nn")&lt;&gt;"nn","•",""),"")</f>
        <v/>
      </c>
      <c r="CM241" s="1" t="str">
        <f ca="1">IF(($A241&lt;&gt;"")*(CM$1&lt;&gt;""),IF(_xlfn.XLOOKUP(CM$1,Attendance_sorted!$B240:$CW240,Attendance_sorted!$B240:$CW240,"nn")&lt;&gt;"nn","•",""),"")</f>
        <v/>
      </c>
      <c r="CN241" s="1" t="str">
        <f ca="1">IF(($A241&lt;&gt;"")*(CN$1&lt;&gt;""),IF(_xlfn.XLOOKUP(CN$1,Attendance_sorted!$B240:$CW240,Attendance_sorted!$B240:$CW240,"nn")&lt;&gt;"nn","•",""),"")</f>
        <v/>
      </c>
      <c r="CO241" s="1" t="str">
        <f ca="1">IF(($A241&lt;&gt;"")*(CO$1&lt;&gt;""),IF(_xlfn.XLOOKUP(CO$1,Attendance_sorted!$B240:$CW240,Attendance_sorted!$B240:$CW240,"nn")&lt;&gt;"nn","•",""),"")</f>
        <v/>
      </c>
      <c r="CP241" s="1" t="str">
        <f ca="1">IF(($A241&lt;&gt;"")*(CP$1&lt;&gt;""),IF(_xlfn.XLOOKUP(CP$1,Attendance_sorted!$B240:$CW240,Attendance_sorted!$B240:$CW240,"nn")&lt;&gt;"nn","•",""),"")</f>
        <v/>
      </c>
      <c r="CQ241" s="1" t="str">
        <f ca="1">IF(($A241&lt;&gt;"")*(CQ$1&lt;&gt;""),IF(_xlfn.XLOOKUP(CQ$1,Attendance_sorted!$B240:$CW240,Attendance_sorted!$B240:$CW240,"nn")&lt;&gt;"nn","•",""),"")</f>
        <v/>
      </c>
      <c r="CR241" s="1" t="str">
        <f ca="1">IF(($A241&lt;&gt;"")*(CR$1&lt;&gt;""),IF(_xlfn.XLOOKUP(CR$1,Attendance_sorted!$B240:$CW240,Attendance_sorted!$B240:$CW240,"nn")&lt;&gt;"nn","•",""),"")</f>
        <v/>
      </c>
      <c r="CS241" s="1" t="str">
        <f ca="1">IF(($A241&lt;&gt;"")*(CS$1&lt;&gt;""),IF(_xlfn.XLOOKUP(CS$1,Attendance_sorted!$B240:$CW240,Attendance_sorted!$B240:$CW240,"nn")&lt;&gt;"nn","•",""),"")</f>
        <v/>
      </c>
      <c r="CT241" s="1" t="str">
        <f ca="1">IF(($A241&lt;&gt;"")*(CT$1&lt;&gt;""),IF(_xlfn.XLOOKUP(CT$1,Attendance_sorted!$B240:$CW240,Attendance_sorted!$B240:$CW240,"nn")&lt;&gt;"nn","•",""),"")</f>
        <v/>
      </c>
      <c r="CU241" s="1" t="str">
        <f ca="1">IF(($A241&lt;&gt;"")*(CU$1&lt;&gt;""),IF(_xlfn.XLOOKUP(CU$1,Attendance_sorted!$B240:$CW240,Attendance_sorted!$B240:$CW240,"nn")&lt;&gt;"nn","•",""),"")</f>
        <v/>
      </c>
      <c r="CV241" s="1" t="str">
        <f ca="1">IF(($A241&lt;&gt;"")*(CV$1&lt;&gt;""),IF(_xlfn.XLOOKUP(CV$1,Attendance_sorted!$B240:$CW240,Attendance_sorted!$B240:$CW240,"nn")&lt;&gt;"nn","•",""),"")</f>
        <v/>
      </c>
      <c r="CW241" s="1" t="str">
        <f ca="1">IF(($A241&lt;&gt;"")*(CW$1&lt;&gt;""),IF(_xlfn.XLOOKUP(CW$1,Attendance_sorted!$B240:$CW240,Attendance_sorted!$B240:$CW240,"nn")&lt;&gt;"nn","•",""),"")</f>
        <v/>
      </c>
    </row>
    <row r="242" spans="1:101">
      <c r="A242" s="1">
        <v>839</v>
      </c>
      <c r="B242" s="1" t="str">
        <f ca="1">IF(($A242&lt;&gt;"")*(B$1&lt;&gt;""),IF(_xlfn.XLOOKUP(B$1,Attendance_sorted!$B241:$CW241,Attendance_sorted!$B241:$CW241,"nn")&lt;&gt;"nn","•",""),"")</f>
        <v/>
      </c>
      <c r="C242" s="1" t="str">
        <f ca="1">IF(($A242&lt;&gt;"")*(C$1&lt;&gt;""),IF(_xlfn.XLOOKUP(C$1,Attendance_sorted!$B241:$CW241,Attendance_sorted!$B241:$CW241,"nn")&lt;&gt;"nn","•",""),"")</f>
        <v/>
      </c>
      <c r="D242" s="1" t="str">
        <f ca="1">IF(($A242&lt;&gt;"")*(D$1&lt;&gt;""),IF(_xlfn.XLOOKUP(D$1,Attendance_sorted!$B241:$CW241,Attendance_sorted!$B241:$CW241,"nn")&lt;&gt;"nn","•",""),"")</f>
        <v/>
      </c>
      <c r="E242" s="1" t="str">
        <f ca="1">IF(($A242&lt;&gt;"")*(E$1&lt;&gt;""),IF(_xlfn.XLOOKUP(E$1,Attendance_sorted!$B241:$CW241,Attendance_sorted!$B241:$CW241,"nn")&lt;&gt;"nn","•",""),"")</f>
        <v/>
      </c>
      <c r="F242" s="1" t="str">
        <f ca="1">IF(($A242&lt;&gt;"")*(F$1&lt;&gt;""),IF(_xlfn.XLOOKUP(F$1,Attendance_sorted!$B241:$CW241,Attendance_sorted!$B241:$CW241,"nn")&lt;&gt;"nn","•",""),"")</f>
        <v/>
      </c>
      <c r="G242" s="1" t="str">
        <f ca="1">IF(($A242&lt;&gt;"")*(G$1&lt;&gt;""),IF(_xlfn.XLOOKUP(G$1,Attendance_sorted!$B241:$CW241,Attendance_sorted!$B241:$CW241,"nn")&lt;&gt;"nn","•",""),"")</f>
        <v>•</v>
      </c>
      <c r="H242" s="1" t="str">
        <f ca="1">IF(($A242&lt;&gt;"")*(H$1&lt;&gt;""),IF(_xlfn.XLOOKUP(H$1,Attendance_sorted!$B241:$CW241,Attendance_sorted!$B241:$CW241,"nn")&lt;&gt;"nn","•",""),"")</f>
        <v/>
      </c>
      <c r="I242" s="1" t="str">
        <f ca="1">IF(($A242&lt;&gt;"")*(I$1&lt;&gt;""),IF(_xlfn.XLOOKUP(I$1,Attendance_sorted!$B241:$CW241,Attendance_sorted!$B241:$CW241,"nn")&lt;&gt;"nn","•",""),"")</f>
        <v/>
      </c>
      <c r="J242" s="1" t="str">
        <f ca="1">IF(($A242&lt;&gt;"")*(J$1&lt;&gt;""),IF(_xlfn.XLOOKUP(J$1,Attendance_sorted!$B241:$CW241,Attendance_sorted!$B241:$CW241,"nn")&lt;&gt;"nn","•",""),"")</f>
        <v/>
      </c>
      <c r="K242" s="1" t="str">
        <f ca="1">IF(($A242&lt;&gt;"")*(K$1&lt;&gt;""),IF(_xlfn.XLOOKUP(K$1,Attendance_sorted!$B241:$CW241,Attendance_sorted!$B241:$CW241,"nn")&lt;&gt;"nn","•",""),"")</f>
        <v/>
      </c>
      <c r="L242" s="1" t="str">
        <f ca="1">IF(($A242&lt;&gt;"")*(L$1&lt;&gt;""),IF(_xlfn.XLOOKUP(L$1,Attendance_sorted!$B241:$CW241,Attendance_sorted!$B241:$CW241,"nn")&lt;&gt;"nn","•",""),"")</f>
        <v/>
      </c>
      <c r="M242" s="1" t="str">
        <f ca="1">IF(($A242&lt;&gt;"")*(M$1&lt;&gt;""),IF(_xlfn.XLOOKUP(M$1,Attendance_sorted!$B241:$CW241,Attendance_sorted!$B241:$CW241,"nn")&lt;&gt;"nn","•",""),"")</f>
        <v/>
      </c>
      <c r="N242" s="1" t="str">
        <f ca="1">IF(($A242&lt;&gt;"")*(N$1&lt;&gt;""),IF(_xlfn.XLOOKUP(N$1,Attendance_sorted!$B241:$CW241,Attendance_sorted!$B241:$CW241,"nn")&lt;&gt;"nn","•",""),"")</f>
        <v>•</v>
      </c>
      <c r="O242" s="1" t="str">
        <f ca="1">IF(($A242&lt;&gt;"")*(O$1&lt;&gt;""),IF(_xlfn.XLOOKUP(O$1,Attendance_sorted!$B241:$CW241,Attendance_sorted!$B241:$CW241,"nn")&lt;&gt;"nn","•",""),"")</f>
        <v/>
      </c>
      <c r="P242" s="1" t="str">
        <f ca="1">IF(($A242&lt;&gt;"")*(P$1&lt;&gt;""),IF(_xlfn.XLOOKUP(P$1,Attendance_sorted!$B241:$CW241,Attendance_sorted!$B241:$CW241,"nn")&lt;&gt;"nn","•",""),"")</f>
        <v/>
      </c>
      <c r="Q242" s="1" t="str">
        <f ca="1">IF(($A242&lt;&gt;"")*(Q$1&lt;&gt;""),IF(_xlfn.XLOOKUP(Q$1,Attendance_sorted!$B241:$CW241,Attendance_sorted!$B241:$CW241,"nn")&lt;&gt;"nn","•",""),"")</f>
        <v/>
      </c>
      <c r="R242" s="1" t="str">
        <f ca="1">IF(($A242&lt;&gt;"")*(R$1&lt;&gt;""),IF(_xlfn.XLOOKUP(R$1,Attendance_sorted!$B241:$CW241,Attendance_sorted!$B241:$CW241,"nn")&lt;&gt;"nn","•",""),"")</f>
        <v/>
      </c>
      <c r="S242" s="1" t="str">
        <f ca="1">IF(($A242&lt;&gt;"")*(S$1&lt;&gt;""),IF(_xlfn.XLOOKUP(S$1,Attendance_sorted!$B241:$CW241,Attendance_sorted!$B241:$CW241,"nn")&lt;&gt;"nn","•",""),"")</f>
        <v/>
      </c>
      <c r="T242" s="1" t="str">
        <f ca="1">IF(($A242&lt;&gt;"")*(T$1&lt;&gt;""),IF(_xlfn.XLOOKUP(T$1,Attendance_sorted!$B241:$CW241,Attendance_sorted!$B241:$CW241,"nn")&lt;&gt;"nn","•",""),"")</f>
        <v/>
      </c>
      <c r="U242" s="1" t="str">
        <f ca="1">IF(($A242&lt;&gt;"")*(U$1&lt;&gt;""),IF(_xlfn.XLOOKUP(U$1,Attendance_sorted!$B241:$CW241,Attendance_sorted!$B241:$CW241,"nn")&lt;&gt;"nn","•",""),"")</f>
        <v/>
      </c>
      <c r="V242" s="1" t="str">
        <f ca="1">IF(($A242&lt;&gt;"")*(V$1&lt;&gt;""),IF(_xlfn.XLOOKUP(V$1,Attendance_sorted!$B241:$CW241,Attendance_sorted!$B241:$CW241,"nn")&lt;&gt;"nn","•",""),"")</f>
        <v/>
      </c>
      <c r="W242" s="1" t="str">
        <f ca="1">IF(($A242&lt;&gt;"")*(W$1&lt;&gt;""),IF(_xlfn.XLOOKUP(W$1,Attendance_sorted!$B241:$CW241,Attendance_sorted!$B241:$CW241,"nn")&lt;&gt;"nn","•",""),"")</f>
        <v/>
      </c>
      <c r="X242" s="1" t="str">
        <f ca="1">IF(($A242&lt;&gt;"")*(X$1&lt;&gt;""),IF(_xlfn.XLOOKUP(X$1,Attendance_sorted!$B241:$CW241,Attendance_sorted!$B241:$CW241,"nn")&lt;&gt;"nn","•",""),"")</f>
        <v/>
      </c>
      <c r="Y242" s="1" t="str">
        <f ca="1">IF(($A242&lt;&gt;"")*(Y$1&lt;&gt;""),IF(_xlfn.XLOOKUP(Y$1,Attendance_sorted!$B241:$CW241,Attendance_sorted!$B241:$CW241,"nn")&lt;&gt;"nn","•",""),"")</f>
        <v/>
      </c>
      <c r="Z242" s="1" t="str">
        <f ca="1">IF(($A242&lt;&gt;"")*(Z$1&lt;&gt;""),IF(_xlfn.XLOOKUP(Z$1,Attendance_sorted!$B241:$CW241,Attendance_sorted!$B241:$CW241,"nn")&lt;&gt;"nn","•",""),"")</f>
        <v/>
      </c>
      <c r="AA242" s="1" t="str">
        <f ca="1">IF(($A242&lt;&gt;"")*(AA$1&lt;&gt;""),IF(_xlfn.XLOOKUP(AA$1,Attendance_sorted!$B241:$CW241,Attendance_sorted!$B241:$CW241,"nn")&lt;&gt;"nn","•",""),"")</f>
        <v/>
      </c>
      <c r="AB242" s="1" t="str">
        <f ca="1">IF(($A242&lt;&gt;"")*(AB$1&lt;&gt;""),IF(_xlfn.XLOOKUP(AB$1,Attendance_sorted!$B241:$CW241,Attendance_sorted!$B241:$CW241,"nn")&lt;&gt;"nn","•",""),"")</f>
        <v/>
      </c>
      <c r="AC242" s="1" t="str">
        <f ca="1">IF(($A242&lt;&gt;"")*(AC$1&lt;&gt;""),IF(_xlfn.XLOOKUP(AC$1,Attendance_sorted!$B241:$CW241,Attendance_sorted!$B241:$CW241,"nn")&lt;&gt;"nn","•",""),"")</f>
        <v/>
      </c>
      <c r="AD242" s="1" t="str">
        <f ca="1">IF(($A242&lt;&gt;"")*(AD$1&lt;&gt;""),IF(_xlfn.XLOOKUP(AD$1,Attendance_sorted!$B241:$CW241,Attendance_sorted!$B241:$CW241,"nn")&lt;&gt;"nn","•",""),"")</f>
        <v/>
      </c>
      <c r="AE242" s="1" t="str">
        <f ca="1">IF(($A242&lt;&gt;"")*(AE$1&lt;&gt;""),IF(_xlfn.XLOOKUP(AE$1,Attendance_sorted!$B241:$CW241,Attendance_sorted!$B241:$CW241,"nn")&lt;&gt;"nn","•",""),"")</f>
        <v/>
      </c>
      <c r="AF242" s="1" t="str">
        <f ca="1">IF(($A242&lt;&gt;"")*(AF$1&lt;&gt;""),IF(_xlfn.XLOOKUP(AF$1,Attendance_sorted!$B241:$CW241,Attendance_sorted!$B241:$CW241,"nn")&lt;&gt;"nn","•",""),"")</f>
        <v/>
      </c>
      <c r="AG242" s="1" t="str">
        <f ca="1">IF(($A242&lt;&gt;"")*(AG$1&lt;&gt;""),IF(_xlfn.XLOOKUP(AG$1,Attendance_sorted!$B241:$CW241,Attendance_sorted!$B241:$CW241,"nn")&lt;&gt;"nn","•",""),"")</f>
        <v/>
      </c>
      <c r="AH242" s="1" t="str">
        <f ca="1">IF(($A242&lt;&gt;"")*(AH$1&lt;&gt;""),IF(_xlfn.XLOOKUP(AH$1,Attendance_sorted!$B241:$CW241,Attendance_sorted!$B241:$CW241,"nn")&lt;&gt;"nn","•",""),"")</f>
        <v/>
      </c>
      <c r="AI242" s="1" t="str">
        <f ca="1">IF(($A242&lt;&gt;"")*(AI$1&lt;&gt;""),IF(_xlfn.XLOOKUP(AI$1,Attendance_sorted!$B241:$CW241,Attendance_sorted!$B241:$CW241,"nn")&lt;&gt;"nn","•",""),"")</f>
        <v/>
      </c>
      <c r="AJ242" s="1" t="str">
        <f ca="1">IF(($A242&lt;&gt;"")*(AJ$1&lt;&gt;""),IF(_xlfn.XLOOKUP(AJ$1,Attendance_sorted!$B241:$CW241,Attendance_sorted!$B241:$CW241,"nn")&lt;&gt;"nn","•",""),"")</f>
        <v/>
      </c>
      <c r="AK242" s="1" t="str">
        <f ca="1">IF(($A242&lt;&gt;"")*(AK$1&lt;&gt;""),IF(_xlfn.XLOOKUP(AK$1,Attendance_sorted!$B241:$CW241,Attendance_sorted!$B241:$CW241,"nn")&lt;&gt;"nn","•",""),"")</f>
        <v/>
      </c>
      <c r="AL242" s="1" t="str">
        <f ca="1">IF(($A242&lt;&gt;"")*(AL$1&lt;&gt;""),IF(_xlfn.XLOOKUP(AL$1,Attendance_sorted!$B241:$CW241,Attendance_sorted!$B241:$CW241,"nn")&lt;&gt;"nn","•",""),"")</f>
        <v/>
      </c>
      <c r="AM242" s="1" t="str">
        <f ca="1">IF(($A242&lt;&gt;"")*(AM$1&lt;&gt;""),IF(_xlfn.XLOOKUP(AM$1,Attendance_sorted!$B241:$CW241,Attendance_sorted!$B241:$CW241,"nn")&lt;&gt;"nn","•",""),"")</f>
        <v/>
      </c>
      <c r="AN242" s="1" t="str">
        <f ca="1">IF(($A242&lt;&gt;"")*(AN$1&lt;&gt;""),IF(_xlfn.XLOOKUP(AN$1,Attendance_sorted!$B241:$CW241,Attendance_sorted!$B241:$CW241,"nn")&lt;&gt;"nn","•",""),"")</f>
        <v/>
      </c>
      <c r="AO242" s="1" t="str">
        <f ca="1">IF(($A242&lt;&gt;"")*(AO$1&lt;&gt;""),IF(_xlfn.XLOOKUP(AO$1,Attendance_sorted!$B241:$CW241,Attendance_sorted!$B241:$CW241,"nn")&lt;&gt;"nn","•",""),"")</f>
        <v/>
      </c>
      <c r="AP242" s="1" t="str">
        <f ca="1">IF(($A242&lt;&gt;"")*(AP$1&lt;&gt;""),IF(_xlfn.XLOOKUP(AP$1,Attendance_sorted!$B241:$CW241,Attendance_sorted!$B241:$CW241,"nn")&lt;&gt;"nn","•",""),"")</f>
        <v/>
      </c>
      <c r="AQ242" s="1" t="str">
        <f ca="1">IF(($A242&lt;&gt;"")*(AQ$1&lt;&gt;""),IF(_xlfn.XLOOKUP(AQ$1,Attendance_sorted!$B241:$CW241,Attendance_sorted!$B241:$CW241,"nn")&lt;&gt;"nn","•",""),"")</f>
        <v/>
      </c>
      <c r="AR242" s="1" t="str">
        <f ca="1">IF(($A242&lt;&gt;"")*(AR$1&lt;&gt;""),IF(_xlfn.XLOOKUP(AR$1,Attendance_sorted!$B241:$CW241,Attendance_sorted!$B241:$CW241,"nn")&lt;&gt;"nn","•",""),"")</f>
        <v/>
      </c>
      <c r="AS242" s="1" t="str">
        <f ca="1">IF(($A242&lt;&gt;"")*(AS$1&lt;&gt;""),IF(_xlfn.XLOOKUP(AS$1,Attendance_sorted!$B241:$CW241,Attendance_sorted!$B241:$CW241,"nn")&lt;&gt;"nn","•",""),"")</f>
        <v/>
      </c>
      <c r="AT242" s="1" t="str">
        <f ca="1">IF(($A242&lt;&gt;"")*(AT$1&lt;&gt;""),IF(_xlfn.XLOOKUP(AT$1,Attendance_sorted!$B241:$CW241,Attendance_sorted!$B241:$CW241,"nn")&lt;&gt;"nn","•",""),"")</f>
        <v/>
      </c>
      <c r="AU242" s="1" t="str">
        <f ca="1">IF(($A242&lt;&gt;"")*(AU$1&lt;&gt;""),IF(_xlfn.XLOOKUP(AU$1,Attendance_sorted!$B241:$CW241,Attendance_sorted!$B241:$CW241,"nn")&lt;&gt;"nn","•",""),"")</f>
        <v/>
      </c>
      <c r="AV242" s="1" t="str">
        <f ca="1">IF(($A242&lt;&gt;"")*(AV$1&lt;&gt;""),IF(_xlfn.XLOOKUP(AV$1,Attendance_sorted!$B241:$CW241,Attendance_sorted!$B241:$CW241,"nn")&lt;&gt;"nn","•",""),"")</f>
        <v/>
      </c>
      <c r="AW242" s="1" t="str">
        <f ca="1">IF(($A242&lt;&gt;"")*(AW$1&lt;&gt;""),IF(_xlfn.XLOOKUP(AW$1,Attendance_sorted!$B241:$CW241,Attendance_sorted!$B241:$CW241,"nn")&lt;&gt;"nn","•",""),"")</f>
        <v/>
      </c>
      <c r="AX242" s="1" t="str">
        <f ca="1">IF(($A242&lt;&gt;"")*(AX$1&lt;&gt;""),IF(_xlfn.XLOOKUP(AX$1,Attendance_sorted!$B241:$CW241,Attendance_sorted!$B241:$CW241,"nn")&lt;&gt;"nn","•",""),"")</f>
        <v/>
      </c>
      <c r="AY242" s="1" t="str">
        <f ca="1">IF(($A242&lt;&gt;"")*(AY$1&lt;&gt;""),IF(_xlfn.XLOOKUP(AY$1,Attendance_sorted!$B241:$CW241,Attendance_sorted!$B241:$CW241,"nn")&lt;&gt;"nn","•",""),"")</f>
        <v/>
      </c>
      <c r="AZ242" s="1" t="str">
        <f ca="1">IF(($A242&lt;&gt;"")*(AZ$1&lt;&gt;""),IF(_xlfn.XLOOKUP(AZ$1,Attendance_sorted!$B241:$CW241,Attendance_sorted!$B241:$CW241,"nn")&lt;&gt;"nn","•",""),"")</f>
        <v/>
      </c>
      <c r="BA242" s="1" t="str">
        <f ca="1">IF(($A242&lt;&gt;"")*(BA$1&lt;&gt;""),IF(_xlfn.XLOOKUP(BA$1,Attendance_sorted!$B241:$CW241,Attendance_sorted!$B241:$CW241,"nn")&lt;&gt;"nn","•",""),"")</f>
        <v/>
      </c>
      <c r="BB242" s="1" t="str">
        <f ca="1">IF(($A242&lt;&gt;"")*(BB$1&lt;&gt;""),IF(_xlfn.XLOOKUP(BB$1,Attendance_sorted!$B241:$CW241,Attendance_sorted!$B241:$CW241,"nn")&lt;&gt;"nn","•",""),"")</f>
        <v/>
      </c>
      <c r="BC242" s="1" t="str">
        <f ca="1">IF(($A242&lt;&gt;"")*(BC$1&lt;&gt;""),IF(_xlfn.XLOOKUP(BC$1,Attendance_sorted!$B241:$CW241,Attendance_sorted!$B241:$CW241,"nn")&lt;&gt;"nn","•",""),"")</f>
        <v/>
      </c>
      <c r="BD242" s="1" t="str">
        <f ca="1">IF(($A242&lt;&gt;"")*(BD$1&lt;&gt;""),IF(_xlfn.XLOOKUP(BD$1,Attendance_sorted!$B241:$CW241,Attendance_sorted!$B241:$CW241,"nn")&lt;&gt;"nn","•",""),"")</f>
        <v/>
      </c>
      <c r="BE242" s="1" t="str">
        <f ca="1">IF(($A242&lt;&gt;"")*(BE$1&lt;&gt;""),IF(_xlfn.XLOOKUP(BE$1,Attendance_sorted!$B241:$CW241,Attendance_sorted!$B241:$CW241,"nn")&lt;&gt;"nn","•",""),"")</f>
        <v/>
      </c>
      <c r="BF242" s="1" t="str">
        <f ca="1">IF(($A242&lt;&gt;"")*(BF$1&lt;&gt;""),IF(_xlfn.XLOOKUP(BF$1,Attendance_sorted!$B241:$CW241,Attendance_sorted!$B241:$CW241,"nn")&lt;&gt;"nn","•",""),"")</f>
        <v/>
      </c>
      <c r="BG242" s="1" t="str">
        <f ca="1">IF(($A242&lt;&gt;"")*(BG$1&lt;&gt;""),IF(_xlfn.XLOOKUP(BG$1,Attendance_sorted!$B241:$CW241,Attendance_sorted!$B241:$CW241,"nn")&lt;&gt;"nn","•",""),"")</f>
        <v/>
      </c>
      <c r="BH242" s="1" t="str">
        <f ca="1">IF(($A242&lt;&gt;"")*(BH$1&lt;&gt;""),IF(_xlfn.XLOOKUP(BH$1,Attendance_sorted!$B241:$CW241,Attendance_sorted!$B241:$CW241,"nn")&lt;&gt;"nn","•",""),"")</f>
        <v/>
      </c>
      <c r="BI242" s="1" t="str">
        <f ca="1">IF(($A242&lt;&gt;"")*(BI$1&lt;&gt;""),IF(_xlfn.XLOOKUP(BI$1,Attendance_sorted!$B241:$CW241,Attendance_sorted!$B241:$CW241,"nn")&lt;&gt;"nn","•",""),"")</f>
        <v/>
      </c>
      <c r="BJ242" s="1" t="str">
        <f ca="1">IF(($A242&lt;&gt;"")*(BJ$1&lt;&gt;""),IF(_xlfn.XLOOKUP(BJ$1,Attendance_sorted!$B241:$CW241,Attendance_sorted!$B241:$CW241,"nn")&lt;&gt;"nn","•",""),"")</f>
        <v/>
      </c>
      <c r="BK242" s="1" t="str">
        <f ca="1">IF(($A242&lt;&gt;"")*(BK$1&lt;&gt;""),IF(_xlfn.XLOOKUP(BK$1,Attendance_sorted!$B241:$CW241,Attendance_sorted!$B241:$CW241,"nn")&lt;&gt;"nn","•",""),"")</f>
        <v/>
      </c>
      <c r="BL242" s="1" t="str">
        <f ca="1">IF(($A242&lt;&gt;"")*(BL$1&lt;&gt;""),IF(_xlfn.XLOOKUP(BL$1,Attendance_sorted!$B241:$CW241,Attendance_sorted!$B241:$CW241,"nn")&lt;&gt;"nn","•",""),"")</f>
        <v/>
      </c>
      <c r="BM242" s="1" t="str">
        <f ca="1">IF(($A242&lt;&gt;"")*(BM$1&lt;&gt;""),IF(_xlfn.XLOOKUP(BM$1,Attendance_sorted!$B241:$CW241,Attendance_sorted!$B241:$CW241,"nn")&lt;&gt;"nn","•",""),"")</f>
        <v/>
      </c>
      <c r="BN242" s="1" t="str">
        <f ca="1">IF(($A242&lt;&gt;"")*(BN$1&lt;&gt;""),IF(_xlfn.XLOOKUP(BN$1,Attendance_sorted!$B241:$CW241,Attendance_sorted!$B241:$CW241,"nn")&lt;&gt;"nn","•",""),"")</f>
        <v/>
      </c>
      <c r="BO242" s="1" t="str">
        <f ca="1">IF(($A242&lt;&gt;"")*(BO$1&lt;&gt;""),IF(_xlfn.XLOOKUP(BO$1,Attendance_sorted!$B241:$CW241,Attendance_sorted!$B241:$CW241,"nn")&lt;&gt;"nn","•",""),"")</f>
        <v/>
      </c>
      <c r="BP242" s="1" t="str">
        <f ca="1">IF(($A242&lt;&gt;"")*(BP$1&lt;&gt;""),IF(_xlfn.XLOOKUP(BP$1,Attendance_sorted!$B241:$CW241,Attendance_sorted!$B241:$CW241,"nn")&lt;&gt;"nn","•",""),"")</f>
        <v/>
      </c>
      <c r="BQ242" s="1" t="str">
        <f ca="1">IF(($A242&lt;&gt;"")*(BQ$1&lt;&gt;""),IF(_xlfn.XLOOKUP(BQ$1,Attendance_sorted!$B241:$CW241,Attendance_sorted!$B241:$CW241,"nn")&lt;&gt;"nn","•",""),"")</f>
        <v/>
      </c>
      <c r="BR242" s="1" t="str">
        <f ca="1">IF(($A242&lt;&gt;"")*(BR$1&lt;&gt;""),IF(_xlfn.XLOOKUP(BR$1,Attendance_sorted!$B241:$CW241,Attendance_sorted!$B241:$CW241,"nn")&lt;&gt;"nn","•",""),"")</f>
        <v/>
      </c>
      <c r="BS242" s="1" t="str">
        <f ca="1">IF(($A242&lt;&gt;"")*(BS$1&lt;&gt;""),IF(_xlfn.XLOOKUP(BS$1,Attendance_sorted!$B241:$CW241,Attendance_sorted!$B241:$CW241,"nn")&lt;&gt;"nn","•",""),"")</f>
        <v/>
      </c>
      <c r="BT242" s="1" t="str">
        <f ca="1">IF(($A242&lt;&gt;"")*(BT$1&lt;&gt;""),IF(_xlfn.XLOOKUP(BT$1,Attendance_sorted!$B241:$CW241,Attendance_sorted!$B241:$CW241,"nn")&lt;&gt;"nn","•",""),"")</f>
        <v/>
      </c>
      <c r="BU242" s="1" t="str">
        <f ca="1">IF(($A242&lt;&gt;"")*(BU$1&lt;&gt;""),IF(_xlfn.XLOOKUP(BU$1,Attendance_sorted!$B241:$CW241,Attendance_sorted!$B241:$CW241,"nn")&lt;&gt;"nn","•",""),"")</f>
        <v/>
      </c>
      <c r="BV242" s="1" t="str">
        <f ca="1">IF(($A242&lt;&gt;"")*(BV$1&lt;&gt;""),IF(_xlfn.XLOOKUP(BV$1,Attendance_sorted!$B241:$CW241,Attendance_sorted!$B241:$CW241,"nn")&lt;&gt;"nn","•",""),"")</f>
        <v/>
      </c>
      <c r="BW242" s="1" t="str">
        <f ca="1">IF(($A242&lt;&gt;"")*(BW$1&lt;&gt;""),IF(_xlfn.XLOOKUP(BW$1,Attendance_sorted!$B241:$CW241,Attendance_sorted!$B241:$CW241,"nn")&lt;&gt;"nn","•",""),"")</f>
        <v/>
      </c>
      <c r="BX242" s="1" t="str">
        <f ca="1">IF(($A242&lt;&gt;"")*(BX$1&lt;&gt;""),IF(_xlfn.XLOOKUP(BX$1,Attendance_sorted!$B241:$CW241,Attendance_sorted!$B241:$CW241,"nn")&lt;&gt;"nn","•",""),"")</f>
        <v/>
      </c>
      <c r="BY242" s="1" t="str">
        <f ca="1">IF(($A242&lt;&gt;"")*(BY$1&lt;&gt;""),IF(_xlfn.XLOOKUP(BY$1,Attendance_sorted!$B241:$CW241,Attendance_sorted!$B241:$CW241,"nn")&lt;&gt;"nn","•",""),"")</f>
        <v/>
      </c>
      <c r="BZ242" s="1" t="str">
        <f ca="1">IF(($A242&lt;&gt;"")*(BZ$1&lt;&gt;""),IF(_xlfn.XLOOKUP(BZ$1,Attendance_sorted!$B241:$CW241,Attendance_sorted!$B241:$CW241,"nn")&lt;&gt;"nn","•",""),"")</f>
        <v/>
      </c>
      <c r="CA242" s="1" t="str">
        <f ca="1">IF(($A242&lt;&gt;"")*(CA$1&lt;&gt;""),IF(_xlfn.XLOOKUP(CA$1,Attendance_sorted!$B241:$CW241,Attendance_sorted!$B241:$CW241,"nn")&lt;&gt;"nn","•",""),"")</f>
        <v/>
      </c>
      <c r="CB242" s="1" t="str">
        <f ca="1">IF(($A242&lt;&gt;"")*(CB$1&lt;&gt;""),IF(_xlfn.XLOOKUP(CB$1,Attendance_sorted!$B241:$CW241,Attendance_sorted!$B241:$CW241,"nn")&lt;&gt;"nn","•",""),"")</f>
        <v/>
      </c>
      <c r="CC242" s="1" t="str">
        <f ca="1">IF(($A242&lt;&gt;"")*(CC$1&lt;&gt;""),IF(_xlfn.XLOOKUP(CC$1,Attendance_sorted!$B241:$CW241,Attendance_sorted!$B241:$CW241,"nn")&lt;&gt;"nn","•",""),"")</f>
        <v/>
      </c>
      <c r="CD242" s="1" t="str">
        <f ca="1">IF(($A242&lt;&gt;"")*(CD$1&lt;&gt;""),IF(_xlfn.XLOOKUP(CD$1,Attendance_sorted!$B241:$CW241,Attendance_sorted!$B241:$CW241,"nn")&lt;&gt;"nn","•",""),"")</f>
        <v/>
      </c>
      <c r="CE242" s="1" t="str">
        <f ca="1">IF(($A242&lt;&gt;"")*(CE$1&lt;&gt;""),IF(_xlfn.XLOOKUP(CE$1,Attendance_sorted!$B241:$CW241,Attendance_sorted!$B241:$CW241,"nn")&lt;&gt;"nn","•",""),"")</f>
        <v/>
      </c>
      <c r="CF242" s="1" t="str">
        <f ca="1">IF(($A242&lt;&gt;"")*(CF$1&lt;&gt;""),IF(_xlfn.XLOOKUP(CF$1,Attendance_sorted!$B241:$CW241,Attendance_sorted!$B241:$CW241,"nn")&lt;&gt;"nn","•",""),"")</f>
        <v/>
      </c>
      <c r="CG242" s="1" t="str">
        <f ca="1">IF(($A242&lt;&gt;"")*(CG$1&lt;&gt;""),IF(_xlfn.XLOOKUP(CG$1,Attendance_sorted!$B241:$CW241,Attendance_sorted!$B241:$CW241,"nn")&lt;&gt;"nn","•",""),"")</f>
        <v/>
      </c>
      <c r="CH242" s="1" t="str">
        <f ca="1">IF(($A242&lt;&gt;"")*(CH$1&lt;&gt;""),IF(_xlfn.XLOOKUP(CH$1,Attendance_sorted!$B241:$CW241,Attendance_sorted!$B241:$CW241,"nn")&lt;&gt;"nn","•",""),"")</f>
        <v/>
      </c>
      <c r="CI242" s="1" t="str">
        <f ca="1">IF(($A242&lt;&gt;"")*(CI$1&lt;&gt;""),IF(_xlfn.XLOOKUP(CI$1,Attendance_sorted!$B241:$CW241,Attendance_sorted!$B241:$CW241,"nn")&lt;&gt;"nn","•",""),"")</f>
        <v/>
      </c>
      <c r="CJ242" s="1" t="str">
        <f ca="1">IF(($A242&lt;&gt;"")*(CJ$1&lt;&gt;""),IF(_xlfn.XLOOKUP(CJ$1,Attendance_sorted!$B241:$CW241,Attendance_sorted!$B241:$CW241,"nn")&lt;&gt;"nn","•",""),"")</f>
        <v/>
      </c>
      <c r="CK242" s="1" t="str">
        <f ca="1">IF(($A242&lt;&gt;"")*(CK$1&lt;&gt;""),IF(_xlfn.XLOOKUP(CK$1,Attendance_sorted!$B241:$CW241,Attendance_sorted!$B241:$CW241,"nn")&lt;&gt;"nn","•",""),"")</f>
        <v/>
      </c>
      <c r="CL242" s="1" t="str">
        <f ca="1">IF(($A242&lt;&gt;"")*(CL$1&lt;&gt;""),IF(_xlfn.XLOOKUP(CL$1,Attendance_sorted!$B241:$CW241,Attendance_sorted!$B241:$CW241,"nn")&lt;&gt;"nn","•",""),"")</f>
        <v/>
      </c>
      <c r="CM242" s="1" t="str">
        <f ca="1">IF(($A242&lt;&gt;"")*(CM$1&lt;&gt;""),IF(_xlfn.XLOOKUP(CM$1,Attendance_sorted!$B241:$CW241,Attendance_sorted!$B241:$CW241,"nn")&lt;&gt;"nn","•",""),"")</f>
        <v/>
      </c>
      <c r="CN242" s="1" t="str">
        <f ca="1">IF(($A242&lt;&gt;"")*(CN$1&lt;&gt;""),IF(_xlfn.XLOOKUP(CN$1,Attendance_sorted!$B241:$CW241,Attendance_sorted!$B241:$CW241,"nn")&lt;&gt;"nn","•",""),"")</f>
        <v/>
      </c>
      <c r="CO242" s="1" t="str">
        <f ca="1">IF(($A242&lt;&gt;"")*(CO$1&lt;&gt;""),IF(_xlfn.XLOOKUP(CO$1,Attendance_sorted!$B241:$CW241,Attendance_sorted!$B241:$CW241,"nn")&lt;&gt;"nn","•",""),"")</f>
        <v/>
      </c>
      <c r="CP242" s="1" t="str">
        <f ca="1">IF(($A242&lt;&gt;"")*(CP$1&lt;&gt;""),IF(_xlfn.XLOOKUP(CP$1,Attendance_sorted!$B241:$CW241,Attendance_sorted!$B241:$CW241,"nn")&lt;&gt;"nn","•",""),"")</f>
        <v/>
      </c>
      <c r="CQ242" s="1" t="str">
        <f ca="1">IF(($A242&lt;&gt;"")*(CQ$1&lt;&gt;""),IF(_xlfn.XLOOKUP(CQ$1,Attendance_sorted!$B241:$CW241,Attendance_sorted!$B241:$CW241,"nn")&lt;&gt;"nn","•",""),"")</f>
        <v/>
      </c>
      <c r="CR242" s="1" t="str">
        <f ca="1">IF(($A242&lt;&gt;"")*(CR$1&lt;&gt;""),IF(_xlfn.XLOOKUP(CR$1,Attendance_sorted!$B241:$CW241,Attendance_sorted!$B241:$CW241,"nn")&lt;&gt;"nn","•",""),"")</f>
        <v/>
      </c>
      <c r="CS242" s="1" t="str">
        <f ca="1">IF(($A242&lt;&gt;"")*(CS$1&lt;&gt;""),IF(_xlfn.XLOOKUP(CS$1,Attendance_sorted!$B241:$CW241,Attendance_sorted!$B241:$CW241,"nn")&lt;&gt;"nn","•",""),"")</f>
        <v/>
      </c>
      <c r="CT242" s="1" t="str">
        <f ca="1">IF(($A242&lt;&gt;"")*(CT$1&lt;&gt;""),IF(_xlfn.XLOOKUP(CT$1,Attendance_sorted!$B241:$CW241,Attendance_sorted!$B241:$CW241,"nn")&lt;&gt;"nn","•",""),"")</f>
        <v/>
      </c>
      <c r="CU242" s="1" t="str">
        <f ca="1">IF(($A242&lt;&gt;"")*(CU$1&lt;&gt;""),IF(_xlfn.XLOOKUP(CU$1,Attendance_sorted!$B241:$CW241,Attendance_sorted!$B241:$CW241,"nn")&lt;&gt;"nn","•",""),"")</f>
        <v/>
      </c>
      <c r="CV242" s="1" t="str">
        <f ca="1">IF(($A242&lt;&gt;"")*(CV$1&lt;&gt;""),IF(_xlfn.XLOOKUP(CV$1,Attendance_sorted!$B241:$CW241,Attendance_sorted!$B241:$CW241,"nn")&lt;&gt;"nn","•",""),"")</f>
        <v/>
      </c>
      <c r="CW242" s="1" t="str">
        <f ca="1">IF(($A242&lt;&gt;"")*(CW$1&lt;&gt;""),IF(_xlfn.XLOOKUP(CW$1,Attendance_sorted!$B241:$CW241,Attendance_sorted!$B241:$CW241,"nn")&lt;&gt;"nn","•",""),"")</f>
        <v/>
      </c>
    </row>
    <row r="243" spans="1:101">
      <c r="A243" s="1">
        <v>840</v>
      </c>
      <c r="B243" s="1" t="str">
        <f ca="1">IF(($A243&lt;&gt;"")*(B$1&lt;&gt;""),IF(_xlfn.XLOOKUP(B$1,Attendance_sorted!$B242:$CW242,Attendance_sorted!$B242:$CW242,"nn")&lt;&gt;"nn","•",""),"")</f>
        <v/>
      </c>
      <c r="C243" s="1" t="str">
        <f ca="1">IF(($A243&lt;&gt;"")*(C$1&lt;&gt;""),IF(_xlfn.XLOOKUP(C$1,Attendance_sorted!$B242:$CW242,Attendance_sorted!$B242:$CW242,"nn")&lt;&gt;"nn","•",""),"")</f>
        <v/>
      </c>
      <c r="D243" s="1" t="str">
        <f ca="1">IF(($A243&lt;&gt;"")*(D$1&lt;&gt;""),IF(_xlfn.XLOOKUP(D$1,Attendance_sorted!$B242:$CW242,Attendance_sorted!$B242:$CW242,"nn")&lt;&gt;"nn","•",""),"")</f>
        <v/>
      </c>
      <c r="E243" s="1" t="str">
        <f ca="1">IF(($A243&lt;&gt;"")*(E$1&lt;&gt;""),IF(_xlfn.XLOOKUP(E$1,Attendance_sorted!$B242:$CW242,Attendance_sorted!$B242:$CW242,"nn")&lt;&gt;"nn","•",""),"")</f>
        <v/>
      </c>
      <c r="F243" s="1" t="str">
        <f ca="1">IF(($A243&lt;&gt;"")*(F$1&lt;&gt;""),IF(_xlfn.XLOOKUP(F$1,Attendance_sorted!$B242:$CW242,Attendance_sorted!$B242:$CW242,"nn")&lt;&gt;"nn","•",""),"")</f>
        <v>•</v>
      </c>
      <c r="G243" s="1" t="str">
        <f ca="1">IF(($A243&lt;&gt;"")*(G$1&lt;&gt;""),IF(_xlfn.XLOOKUP(G$1,Attendance_sorted!$B242:$CW242,Attendance_sorted!$B242:$CW242,"nn")&lt;&gt;"nn","•",""),"")</f>
        <v/>
      </c>
      <c r="H243" s="1" t="str">
        <f ca="1">IF(($A243&lt;&gt;"")*(H$1&lt;&gt;""),IF(_xlfn.XLOOKUP(H$1,Attendance_sorted!$B242:$CW242,Attendance_sorted!$B242:$CW242,"nn")&lt;&gt;"nn","•",""),"")</f>
        <v/>
      </c>
      <c r="I243" s="1" t="str">
        <f ca="1">IF(($A243&lt;&gt;"")*(I$1&lt;&gt;""),IF(_xlfn.XLOOKUP(I$1,Attendance_sorted!$B242:$CW242,Attendance_sorted!$B242:$CW242,"nn")&lt;&gt;"nn","•",""),"")</f>
        <v/>
      </c>
      <c r="J243" s="1" t="str">
        <f ca="1">IF(($A243&lt;&gt;"")*(J$1&lt;&gt;""),IF(_xlfn.XLOOKUP(J$1,Attendance_sorted!$B242:$CW242,Attendance_sorted!$B242:$CW242,"nn")&lt;&gt;"nn","•",""),"")</f>
        <v/>
      </c>
      <c r="K243" s="1" t="str">
        <f ca="1">IF(($A243&lt;&gt;"")*(K$1&lt;&gt;""),IF(_xlfn.XLOOKUP(K$1,Attendance_sorted!$B242:$CW242,Attendance_sorted!$B242:$CW242,"nn")&lt;&gt;"nn","•",""),"")</f>
        <v/>
      </c>
      <c r="L243" s="1" t="str">
        <f ca="1">IF(($A243&lt;&gt;"")*(L$1&lt;&gt;""),IF(_xlfn.XLOOKUP(L$1,Attendance_sorted!$B242:$CW242,Attendance_sorted!$B242:$CW242,"nn")&lt;&gt;"nn","•",""),"")</f>
        <v/>
      </c>
      <c r="M243" s="1" t="str">
        <f ca="1">IF(($A243&lt;&gt;"")*(M$1&lt;&gt;""),IF(_xlfn.XLOOKUP(M$1,Attendance_sorted!$B242:$CW242,Attendance_sorted!$B242:$CW242,"nn")&lt;&gt;"nn","•",""),"")</f>
        <v/>
      </c>
      <c r="N243" s="1" t="str">
        <f ca="1">IF(($A243&lt;&gt;"")*(N$1&lt;&gt;""),IF(_xlfn.XLOOKUP(N$1,Attendance_sorted!$B242:$CW242,Attendance_sorted!$B242:$CW242,"nn")&lt;&gt;"nn","•",""),"")</f>
        <v/>
      </c>
      <c r="O243" s="1" t="str">
        <f ca="1">IF(($A243&lt;&gt;"")*(O$1&lt;&gt;""),IF(_xlfn.XLOOKUP(O$1,Attendance_sorted!$B242:$CW242,Attendance_sorted!$B242:$CW242,"nn")&lt;&gt;"nn","•",""),"")</f>
        <v/>
      </c>
      <c r="P243" s="1" t="str">
        <f ca="1">IF(($A243&lt;&gt;"")*(P$1&lt;&gt;""),IF(_xlfn.XLOOKUP(P$1,Attendance_sorted!$B242:$CW242,Attendance_sorted!$B242:$CW242,"nn")&lt;&gt;"nn","•",""),"")</f>
        <v/>
      </c>
      <c r="Q243" s="1" t="str">
        <f ca="1">IF(($A243&lt;&gt;"")*(Q$1&lt;&gt;""),IF(_xlfn.XLOOKUP(Q$1,Attendance_sorted!$B242:$CW242,Attendance_sorted!$B242:$CW242,"nn")&lt;&gt;"nn","•",""),"")</f>
        <v/>
      </c>
      <c r="R243" s="1" t="str">
        <f ca="1">IF(($A243&lt;&gt;"")*(R$1&lt;&gt;""),IF(_xlfn.XLOOKUP(R$1,Attendance_sorted!$B242:$CW242,Attendance_sorted!$B242:$CW242,"nn")&lt;&gt;"nn","•",""),"")</f>
        <v/>
      </c>
      <c r="S243" s="1" t="str">
        <f ca="1">IF(($A243&lt;&gt;"")*(S$1&lt;&gt;""),IF(_xlfn.XLOOKUP(S$1,Attendance_sorted!$B242:$CW242,Attendance_sorted!$B242:$CW242,"nn")&lt;&gt;"nn","•",""),"")</f>
        <v>•</v>
      </c>
      <c r="T243" s="1" t="str">
        <f ca="1">IF(($A243&lt;&gt;"")*(T$1&lt;&gt;""),IF(_xlfn.XLOOKUP(T$1,Attendance_sorted!$B242:$CW242,Attendance_sorted!$B242:$CW242,"nn")&lt;&gt;"nn","•",""),"")</f>
        <v/>
      </c>
      <c r="U243" s="1" t="str">
        <f ca="1">IF(($A243&lt;&gt;"")*(U$1&lt;&gt;""),IF(_xlfn.XLOOKUP(U$1,Attendance_sorted!$B242:$CW242,Attendance_sorted!$B242:$CW242,"nn")&lt;&gt;"nn","•",""),"")</f>
        <v/>
      </c>
      <c r="V243" s="1" t="str">
        <f ca="1">IF(($A243&lt;&gt;"")*(V$1&lt;&gt;""),IF(_xlfn.XLOOKUP(V$1,Attendance_sorted!$B242:$CW242,Attendance_sorted!$B242:$CW242,"nn")&lt;&gt;"nn","•",""),"")</f>
        <v/>
      </c>
      <c r="W243" s="1" t="str">
        <f ca="1">IF(($A243&lt;&gt;"")*(W$1&lt;&gt;""),IF(_xlfn.XLOOKUP(W$1,Attendance_sorted!$B242:$CW242,Attendance_sorted!$B242:$CW242,"nn")&lt;&gt;"nn","•",""),"")</f>
        <v/>
      </c>
      <c r="X243" s="1" t="str">
        <f ca="1">IF(($A243&lt;&gt;"")*(X$1&lt;&gt;""),IF(_xlfn.XLOOKUP(X$1,Attendance_sorted!$B242:$CW242,Attendance_sorted!$B242:$CW242,"nn")&lt;&gt;"nn","•",""),"")</f>
        <v/>
      </c>
      <c r="Y243" s="1" t="str">
        <f ca="1">IF(($A243&lt;&gt;"")*(Y$1&lt;&gt;""),IF(_xlfn.XLOOKUP(Y$1,Attendance_sorted!$B242:$CW242,Attendance_sorted!$B242:$CW242,"nn")&lt;&gt;"nn","•",""),"")</f>
        <v/>
      </c>
      <c r="Z243" s="1" t="str">
        <f ca="1">IF(($A243&lt;&gt;"")*(Z$1&lt;&gt;""),IF(_xlfn.XLOOKUP(Z$1,Attendance_sorted!$B242:$CW242,Attendance_sorted!$B242:$CW242,"nn")&lt;&gt;"nn","•",""),"")</f>
        <v/>
      </c>
      <c r="AA243" s="1" t="str">
        <f ca="1">IF(($A243&lt;&gt;"")*(AA$1&lt;&gt;""),IF(_xlfn.XLOOKUP(AA$1,Attendance_sorted!$B242:$CW242,Attendance_sorted!$B242:$CW242,"nn")&lt;&gt;"nn","•",""),"")</f>
        <v/>
      </c>
      <c r="AB243" s="1" t="str">
        <f ca="1">IF(($A243&lt;&gt;"")*(AB$1&lt;&gt;""),IF(_xlfn.XLOOKUP(AB$1,Attendance_sorted!$B242:$CW242,Attendance_sorted!$B242:$CW242,"nn")&lt;&gt;"nn","•",""),"")</f>
        <v/>
      </c>
      <c r="AC243" s="1" t="str">
        <f ca="1">IF(($A243&lt;&gt;"")*(AC$1&lt;&gt;""),IF(_xlfn.XLOOKUP(AC$1,Attendance_sorted!$B242:$CW242,Attendance_sorted!$B242:$CW242,"nn")&lt;&gt;"nn","•",""),"")</f>
        <v/>
      </c>
      <c r="AD243" s="1" t="str">
        <f ca="1">IF(($A243&lt;&gt;"")*(AD$1&lt;&gt;""),IF(_xlfn.XLOOKUP(AD$1,Attendance_sorted!$B242:$CW242,Attendance_sorted!$B242:$CW242,"nn")&lt;&gt;"nn","•",""),"")</f>
        <v/>
      </c>
      <c r="AE243" s="1" t="str">
        <f ca="1">IF(($A243&lt;&gt;"")*(AE$1&lt;&gt;""),IF(_xlfn.XLOOKUP(AE$1,Attendance_sorted!$B242:$CW242,Attendance_sorted!$B242:$CW242,"nn")&lt;&gt;"nn","•",""),"")</f>
        <v/>
      </c>
      <c r="AF243" s="1" t="str">
        <f ca="1">IF(($A243&lt;&gt;"")*(AF$1&lt;&gt;""),IF(_xlfn.XLOOKUP(AF$1,Attendance_sorted!$B242:$CW242,Attendance_sorted!$B242:$CW242,"nn")&lt;&gt;"nn","•",""),"")</f>
        <v/>
      </c>
      <c r="AG243" s="1" t="str">
        <f ca="1">IF(($A243&lt;&gt;"")*(AG$1&lt;&gt;""),IF(_xlfn.XLOOKUP(AG$1,Attendance_sorted!$B242:$CW242,Attendance_sorted!$B242:$CW242,"nn")&lt;&gt;"nn","•",""),"")</f>
        <v/>
      </c>
      <c r="AH243" s="1" t="str">
        <f ca="1">IF(($A243&lt;&gt;"")*(AH$1&lt;&gt;""),IF(_xlfn.XLOOKUP(AH$1,Attendance_sorted!$B242:$CW242,Attendance_sorted!$B242:$CW242,"nn")&lt;&gt;"nn","•",""),"")</f>
        <v/>
      </c>
      <c r="AI243" s="1" t="str">
        <f ca="1">IF(($A243&lt;&gt;"")*(AI$1&lt;&gt;""),IF(_xlfn.XLOOKUP(AI$1,Attendance_sorted!$B242:$CW242,Attendance_sorted!$B242:$CW242,"nn")&lt;&gt;"nn","•",""),"")</f>
        <v/>
      </c>
      <c r="AJ243" s="1" t="str">
        <f ca="1">IF(($A243&lt;&gt;"")*(AJ$1&lt;&gt;""),IF(_xlfn.XLOOKUP(AJ$1,Attendance_sorted!$B242:$CW242,Attendance_sorted!$B242:$CW242,"nn")&lt;&gt;"nn","•",""),"")</f>
        <v/>
      </c>
      <c r="AK243" s="1" t="str">
        <f ca="1">IF(($A243&lt;&gt;"")*(AK$1&lt;&gt;""),IF(_xlfn.XLOOKUP(AK$1,Attendance_sorted!$B242:$CW242,Attendance_sorted!$B242:$CW242,"nn")&lt;&gt;"nn","•",""),"")</f>
        <v/>
      </c>
      <c r="AL243" s="1" t="str">
        <f ca="1">IF(($A243&lt;&gt;"")*(AL$1&lt;&gt;""),IF(_xlfn.XLOOKUP(AL$1,Attendance_sorted!$B242:$CW242,Attendance_sorted!$B242:$CW242,"nn")&lt;&gt;"nn","•",""),"")</f>
        <v/>
      </c>
      <c r="AM243" s="1" t="str">
        <f ca="1">IF(($A243&lt;&gt;"")*(AM$1&lt;&gt;""),IF(_xlfn.XLOOKUP(AM$1,Attendance_sorted!$B242:$CW242,Attendance_sorted!$B242:$CW242,"nn")&lt;&gt;"nn","•",""),"")</f>
        <v/>
      </c>
      <c r="AN243" s="1" t="str">
        <f ca="1">IF(($A243&lt;&gt;"")*(AN$1&lt;&gt;""),IF(_xlfn.XLOOKUP(AN$1,Attendance_sorted!$B242:$CW242,Attendance_sorted!$B242:$CW242,"nn")&lt;&gt;"nn","•",""),"")</f>
        <v/>
      </c>
      <c r="AO243" s="1" t="str">
        <f ca="1">IF(($A243&lt;&gt;"")*(AO$1&lt;&gt;""),IF(_xlfn.XLOOKUP(AO$1,Attendance_sorted!$B242:$CW242,Attendance_sorted!$B242:$CW242,"nn")&lt;&gt;"nn","•",""),"")</f>
        <v/>
      </c>
      <c r="AP243" s="1" t="str">
        <f ca="1">IF(($A243&lt;&gt;"")*(AP$1&lt;&gt;""),IF(_xlfn.XLOOKUP(AP$1,Attendance_sorted!$B242:$CW242,Attendance_sorted!$B242:$CW242,"nn")&lt;&gt;"nn","•",""),"")</f>
        <v/>
      </c>
      <c r="AQ243" s="1" t="str">
        <f ca="1">IF(($A243&lt;&gt;"")*(AQ$1&lt;&gt;""),IF(_xlfn.XLOOKUP(AQ$1,Attendance_sorted!$B242:$CW242,Attendance_sorted!$B242:$CW242,"nn")&lt;&gt;"nn","•",""),"")</f>
        <v/>
      </c>
      <c r="AR243" s="1" t="str">
        <f ca="1">IF(($A243&lt;&gt;"")*(AR$1&lt;&gt;""),IF(_xlfn.XLOOKUP(AR$1,Attendance_sorted!$B242:$CW242,Attendance_sorted!$B242:$CW242,"nn")&lt;&gt;"nn","•",""),"")</f>
        <v/>
      </c>
      <c r="AS243" s="1" t="str">
        <f ca="1">IF(($A243&lt;&gt;"")*(AS$1&lt;&gt;""),IF(_xlfn.XLOOKUP(AS$1,Attendance_sorted!$B242:$CW242,Attendance_sorted!$B242:$CW242,"nn")&lt;&gt;"nn","•",""),"")</f>
        <v/>
      </c>
      <c r="AT243" s="1" t="str">
        <f ca="1">IF(($A243&lt;&gt;"")*(AT$1&lt;&gt;""),IF(_xlfn.XLOOKUP(AT$1,Attendance_sorted!$B242:$CW242,Attendance_sorted!$B242:$CW242,"nn")&lt;&gt;"nn","•",""),"")</f>
        <v/>
      </c>
      <c r="AU243" s="1" t="str">
        <f ca="1">IF(($A243&lt;&gt;"")*(AU$1&lt;&gt;""),IF(_xlfn.XLOOKUP(AU$1,Attendance_sorted!$B242:$CW242,Attendance_sorted!$B242:$CW242,"nn")&lt;&gt;"nn","•",""),"")</f>
        <v/>
      </c>
      <c r="AV243" s="1" t="str">
        <f ca="1">IF(($A243&lt;&gt;"")*(AV$1&lt;&gt;""),IF(_xlfn.XLOOKUP(AV$1,Attendance_sorted!$B242:$CW242,Attendance_sorted!$B242:$CW242,"nn")&lt;&gt;"nn","•",""),"")</f>
        <v/>
      </c>
      <c r="AW243" s="1" t="str">
        <f ca="1">IF(($A243&lt;&gt;"")*(AW$1&lt;&gt;""),IF(_xlfn.XLOOKUP(AW$1,Attendance_sorted!$B242:$CW242,Attendance_sorted!$B242:$CW242,"nn")&lt;&gt;"nn","•",""),"")</f>
        <v/>
      </c>
      <c r="AX243" s="1" t="str">
        <f ca="1">IF(($A243&lt;&gt;"")*(AX$1&lt;&gt;""),IF(_xlfn.XLOOKUP(AX$1,Attendance_sorted!$B242:$CW242,Attendance_sorted!$B242:$CW242,"nn")&lt;&gt;"nn","•",""),"")</f>
        <v/>
      </c>
      <c r="AY243" s="1" t="str">
        <f ca="1">IF(($A243&lt;&gt;"")*(AY$1&lt;&gt;""),IF(_xlfn.XLOOKUP(AY$1,Attendance_sorted!$B242:$CW242,Attendance_sorted!$B242:$CW242,"nn")&lt;&gt;"nn","•",""),"")</f>
        <v/>
      </c>
      <c r="AZ243" s="1" t="str">
        <f ca="1">IF(($A243&lt;&gt;"")*(AZ$1&lt;&gt;""),IF(_xlfn.XLOOKUP(AZ$1,Attendance_sorted!$B242:$CW242,Attendance_sorted!$B242:$CW242,"nn")&lt;&gt;"nn","•",""),"")</f>
        <v/>
      </c>
      <c r="BA243" s="1" t="str">
        <f ca="1">IF(($A243&lt;&gt;"")*(BA$1&lt;&gt;""),IF(_xlfn.XLOOKUP(BA$1,Attendance_sorted!$B242:$CW242,Attendance_sorted!$B242:$CW242,"nn")&lt;&gt;"nn","•",""),"")</f>
        <v/>
      </c>
      <c r="BB243" s="1" t="str">
        <f ca="1">IF(($A243&lt;&gt;"")*(BB$1&lt;&gt;""),IF(_xlfn.XLOOKUP(BB$1,Attendance_sorted!$B242:$CW242,Attendance_sorted!$B242:$CW242,"nn")&lt;&gt;"nn","•",""),"")</f>
        <v/>
      </c>
      <c r="BC243" s="1" t="str">
        <f ca="1">IF(($A243&lt;&gt;"")*(BC$1&lt;&gt;""),IF(_xlfn.XLOOKUP(BC$1,Attendance_sorted!$B242:$CW242,Attendance_sorted!$B242:$CW242,"nn")&lt;&gt;"nn","•",""),"")</f>
        <v/>
      </c>
      <c r="BD243" s="1" t="str">
        <f ca="1">IF(($A243&lt;&gt;"")*(BD$1&lt;&gt;""),IF(_xlfn.XLOOKUP(BD$1,Attendance_sorted!$B242:$CW242,Attendance_sorted!$B242:$CW242,"nn")&lt;&gt;"nn","•",""),"")</f>
        <v/>
      </c>
      <c r="BE243" s="1" t="str">
        <f ca="1">IF(($A243&lt;&gt;"")*(BE$1&lt;&gt;""),IF(_xlfn.XLOOKUP(BE$1,Attendance_sorted!$B242:$CW242,Attendance_sorted!$B242:$CW242,"nn")&lt;&gt;"nn","•",""),"")</f>
        <v/>
      </c>
      <c r="BF243" s="1" t="str">
        <f ca="1">IF(($A243&lt;&gt;"")*(BF$1&lt;&gt;""),IF(_xlfn.XLOOKUP(BF$1,Attendance_sorted!$B242:$CW242,Attendance_sorted!$B242:$CW242,"nn")&lt;&gt;"nn","•",""),"")</f>
        <v/>
      </c>
      <c r="BG243" s="1" t="str">
        <f ca="1">IF(($A243&lt;&gt;"")*(BG$1&lt;&gt;""),IF(_xlfn.XLOOKUP(BG$1,Attendance_sorted!$B242:$CW242,Attendance_sorted!$B242:$CW242,"nn")&lt;&gt;"nn","•",""),"")</f>
        <v/>
      </c>
      <c r="BH243" s="1" t="str">
        <f ca="1">IF(($A243&lt;&gt;"")*(BH$1&lt;&gt;""),IF(_xlfn.XLOOKUP(BH$1,Attendance_sorted!$B242:$CW242,Attendance_sorted!$B242:$CW242,"nn")&lt;&gt;"nn","•",""),"")</f>
        <v/>
      </c>
      <c r="BI243" s="1" t="str">
        <f ca="1">IF(($A243&lt;&gt;"")*(BI$1&lt;&gt;""),IF(_xlfn.XLOOKUP(BI$1,Attendance_sorted!$B242:$CW242,Attendance_sorted!$B242:$CW242,"nn")&lt;&gt;"nn","•",""),"")</f>
        <v/>
      </c>
      <c r="BJ243" s="1" t="str">
        <f ca="1">IF(($A243&lt;&gt;"")*(BJ$1&lt;&gt;""),IF(_xlfn.XLOOKUP(BJ$1,Attendance_sorted!$B242:$CW242,Attendance_sorted!$B242:$CW242,"nn")&lt;&gt;"nn","•",""),"")</f>
        <v/>
      </c>
      <c r="BK243" s="1" t="str">
        <f ca="1">IF(($A243&lt;&gt;"")*(BK$1&lt;&gt;""),IF(_xlfn.XLOOKUP(BK$1,Attendance_sorted!$B242:$CW242,Attendance_sorted!$B242:$CW242,"nn")&lt;&gt;"nn","•",""),"")</f>
        <v/>
      </c>
      <c r="BL243" s="1" t="str">
        <f ca="1">IF(($A243&lt;&gt;"")*(BL$1&lt;&gt;""),IF(_xlfn.XLOOKUP(BL$1,Attendance_sorted!$B242:$CW242,Attendance_sorted!$B242:$CW242,"nn")&lt;&gt;"nn","•",""),"")</f>
        <v/>
      </c>
      <c r="BM243" s="1" t="str">
        <f ca="1">IF(($A243&lt;&gt;"")*(BM$1&lt;&gt;""),IF(_xlfn.XLOOKUP(BM$1,Attendance_sorted!$B242:$CW242,Attendance_sorted!$B242:$CW242,"nn")&lt;&gt;"nn","•",""),"")</f>
        <v/>
      </c>
      <c r="BN243" s="1" t="str">
        <f ca="1">IF(($A243&lt;&gt;"")*(BN$1&lt;&gt;""),IF(_xlfn.XLOOKUP(BN$1,Attendance_sorted!$B242:$CW242,Attendance_sorted!$B242:$CW242,"nn")&lt;&gt;"nn","•",""),"")</f>
        <v/>
      </c>
      <c r="BO243" s="1" t="str">
        <f ca="1">IF(($A243&lt;&gt;"")*(BO$1&lt;&gt;""),IF(_xlfn.XLOOKUP(BO$1,Attendance_sorted!$B242:$CW242,Attendance_sorted!$B242:$CW242,"nn")&lt;&gt;"nn","•",""),"")</f>
        <v/>
      </c>
      <c r="BP243" s="1" t="str">
        <f ca="1">IF(($A243&lt;&gt;"")*(BP$1&lt;&gt;""),IF(_xlfn.XLOOKUP(BP$1,Attendance_sorted!$B242:$CW242,Attendance_sorted!$B242:$CW242,"nn")&lt;&gt;"nn","•",""),"")</f>
        <v/>
      </c>
      <c r="BQ243" s="1" t="str">
        <f ca="1">IF(($A243&lt;&gt;"")*(BQ$1&lt;&gt;""),IF(_xlfn.XLOOKUP(BQ$1,Attendance_sorted!$B242:$CW242,Attendance_sorted!$B242:$CW242,"nn")&lt;&gt;"nn","•",""),"")</f>
        <v/>
      </c>
      <c r="BR243" s="1" t="str">
        <f ca="1">IF(($A243&lt;&gt;"")*(BR$1&lt;&gt;""),IF(_xlfn.XLOOKUP(BR$1,Attendance_sorted!$B242:$CW242,Attendance_sorted!$B242:$CW242,"nn")&lt;&gt;"nn","•",""),"")</f>
        <v/>
      </c>
      <c r="BS243" s="1" t="str">
        <f ca="1">IF(($A243&lt;&gt;"")*(BS$1&lt;&gt;""),IF(_xlfn.XLOOKUP(BS$1,Attendance_sorted!$B242:$CW242,Attendance_sorted!$B242:$CW242,"nn")&lt;&gt;"nn","•",""),"")</f>
        <v/>
      </c>
      <c r="BT243" s="1" t="str">
        <f ca="1">IF(($A243&lt;&gt;"")*(BT$1&lt;&gt;""),IF(_xlfn.XLOOKUP(BT$1,Attendance_sorted!$B242:$CW242,Attendance_sorted!$B242:$CW242,"nn")&lt;&gt;"nn","•",""),"")</f>
        <v/>
      </c>
      <c r="BU243" s="1" t="str">
        <f ca="1">IF(($A243&lt;&gt;"")*(BU$1&lt;&gt;""),IF(_xlfn.XLOOKUP(BU$1,Attendance_sorted!$B242:$CW242,Attendance_sorted!$B242:$CW242,"nn")&lt;&gt;"nn","•",""),"")</f>
        <v/>
      </c>
      <c r="BV243" s="1" t="str">
        <f ca="1">IF(($A243&lt;&gt;"")*(BV$1&lt;&gt;""),IF(_xlfn.XLOOKUP(BV$1,Attendance_sorted!$B242:$CW242,Attendance_sorted!$B242:$CW242,"nn")&lt;&gt;"nn","•",""),"")</f>
        <v/>
      </c>
      <c r="BW243" s="1" t="str">
        <f ca="1">IF(($A243&lt;&gt;"")*(BW$1&lt;&gt;""),IF(_xlfn.XLOOKUP(BW$1,Attendance_sorted!$B242:$CW242,Attendance_sorted!$B242:$CW242,"nn")&lt;&gt;"nn","•",""),"")</f>
        <v/>
      </c>
      <c r="BX243" s="1" t="str">
        <f ca="1">IF(($A243&lt;&gt;"")*(BX$1&lt;&gt;""),IF(_xlfn.XLOOKUP(BX$1,Attendance_sorted!$B242:$CW242,Attendance_sorted!$B242:$CW242,"nn")&lt;&gt;"nn","•",""),"")</f>
        <v/>
      </c>
      <c r="BY243" s="1" t="str">
        <f ca="1">IF(($A243&lt;&gt;"")*(BY$1&lt;&gt;""),IF(_xlfn.XLOOKUP(BY$1,Attendance_sorted!$B242:$CW242,Attendance_sorted!$B242:$CW242,"nn")&lt;&gt;"nn","•",""),"")</f>
        <v/>
      </c>
      <c r="BZ243" s="1" t="str">
        <f ca="1">IF(($A243&lt;&gt;"")*(BZ$1&lt;&gt;""),IF(_xlfn.XLOOKUP(BZ$1,Attendance_sorted!$B242:$CW242,Attendance_sorted!$B242:$CW242,"nn")&lt;&gt;"nn","•",""),"")</f>
        <v/>
      </c>
      <c r="CA243" s="1" t="str">
        <f ca="1">IF(($A243&lt;&gt;"")*(CA$1&lt;&gt;""),IF(_xlfn.XLOOKUP(CA$1,Attendance_sorted!$B242:$CW242,Attendance_sorted!$B242:$CW242,"nn")&lt;&gt;"nn","•",""),"")</f>
        <v/>
      </c>
      <c r="CB243" s="1" t="str">
        <f ca="1">IF(($A243&lt;&gt;"")*(CB$1&lt;&gt;""),IF(_xlfn.XLOOKUP(CB$1,Attendance_sorted!$B242:$CW242,Attendance_sorted!$B242:$CW242,"nn")&lt;&gt;"nn","•",""),"")</f>
        <v/>
      </c>
      <c r="CC243" s="1" t="str">
        <f ca="1">IF(($A243&lt;&gt;"")*(CC$1&lt;&gt;""),IF(_xlfn.XLOOKUP(CC$1,Attendance_sorted!$B242:$CW242,Attendance_sorted!$B242:$CW242,"nn")&lt;&gt;"nn","•",""),"")</f>
        <v/>
      </c>
      <c r="CD243" s="1" t="str">
        <f ca="1">IF(($A243&lt;&gt;"")*(CD$1&lt;&gt;""),IF(_xlfn.XLOOKUP(CD$1,Attendance_sorted!$B242:$CW242,Attendance_sorted!$B242:$CW242,"nn")&lt;&gt;"nn","•",""),"")</f>
        <v/>
      </c>
      <c r="CE243" s="1" t="str">
        <f ca="1">IF(($A243&lt;&gt;"")*(CE$1&lt;&gt;""),IF(_xlfn.XLOOKUP(CE$1,Attendance_sorted!$B242:$CW242,Attendance_sorted!$B242:$CW242,"nn")&lt;&gt;"nn","•",""),"")</f>
        <v/>
      </c>
      <c r="CF243" s="1" t="str">
        <f ca="1">IF(($A243&lt;&gt;"")*(CF$1&lt;&gt;""),IF(_xlfn.XLOOKUP(CF$1,Attendance_sorted!$B242:$CW242,Attendance_sorted!$B242:$CW242,"nn")&lt;&gt;"nn","•",""),"")</f>
        <v/>
      </c>
      <c r="CG243" s="1" t="str">
        <f ca="1">IF(($A243&lt;&gt;"")*(CG$1&lt;&gt;""),IF(_xlfn.XLOOKUP(CG$1,Attendance_sorted!$B242:$CW242,Attendance_sorted!$B242:$CW242,"nn")&lt;&gt;"nn","•",""),"")</f>
        <v/>
      </c>
      <c r="CH243" s="1" t="str">
        <f ca="1">IF(($A243&lt;&gt;"")*(CH$1&lt;&gt;""),IF(_xlfn.XLOOKUP(CH$1,Attendance_sorted!$B242:$CW242,Attendance_sorted!$B242:$CW242,"nn")&lt;&gt;"nn","•",""),"")</f>
        <v/>
      </c>
      <c r="CI243" s="1" t="str">
        <f ca="1">IF(($A243&lt;&gt;"")*(CI$1&lt;&gt;""),IF(_xlfn.XLOOKUP(CI$1,Attendance_sorted!$B242:$CW242,Attendance_sorted!$B242:$CW242,"nn")&lt;&gt;"nn","•",""),"")</f>
        <v/>
      </c>
      <c r="CJ243" s="1" t="str">
        <f ca="1">IF(($A243&lt;&gt;"")*(CJ$1&lt;&gt;""),IF(_xlfn.XLOOKUP(CJ$1,Attendance_sorted!$B242:$CW242,Attendance_sorted!$B242:$CW242,"nn")&lt;&gt;"nn","•",""),"")</f>
        <v/>
      </c>
      <c r="CK243" s="1" t="str">
        <f ca="1">IF(($A243&lt;&gt;"")*(CK$1&lt;&gt;""),IF(_xlfn.XLOOKUP(CK$1,Attendance_sorted!$B242:$CW242,Attendance_sorted!$B242:$CW242,"nn")&lt;&gt;"nn","•",""),"")</f>
        <v/>
      </c>
      <c r="CL243" s="1" t="str">
        <f ca="1">IF(($A243&lt;&gt;"")*(CL$1&lt;&gt;""),IF(_xlfn.XLOOKUP(CL$1,Attendance_sorted!$B242:$CW242,Attendance_sorted!$B242:$CW242,"nn")&lt;&gt;"nn","•",""),"")</f>
        <v/>
      </c>
      <c r="CM243" s="1" t="str">
        <f ca="1">IF(($A243&lt;&gt;"")*(CM$1&lt;&gt;""),IF(_xlfn.XLOOKUP(CM$1,Attendance_sorted!$B242:$CW242,Attendance_sorted!$B242:$CW242,"nn")&lt;&gt;"nn","•",""),"")</f>
        <v/>
      </c>
      <c r="CN243" s="1" t="str">
        <f ca="1">IF(($A243&lt;&gt;"")*(CN$1&lt;&gt;""),IF(_xlfn.XLOOKUP(CN$1,Attendance_sorted!$B242:$CW242,Attendance_sorted!$B242:$CW242,"nn")&lt;&gt;"nn","•",""),"")</f>
        <v/>
      </c>
      <c r="CO243" s="1" t="str">
        <f ca="1">IF(($A243&lt;&gt;"")*(CO$1&lt;&gt;""),IF(_xlfn.XLOOKUP(CO$1,Attendance_sorted!$B242:$CW242,Attendance_sorted!$B242:$CW242,"nn")&lt;&gt;"nn","•",""),"")</f>
        <v/>
      </c>
      <c r="CP243" s="1" t="str">
        <f ca="1">IF(($A243&lt;&gt;"")*(CP$1&lt;&gt;""),IF(_xlfn.XLOOKUP(CP$1,Attendance_sorted!$B242:$CW242,Attendance_sorted!$B242:$CW242,"nn")&lt;&gt;"nn","•",""),"")</f>
        <v/>
      </c>
      <c r="CQ243" s="1" t="str">
        <f ca="1">IF(($A243&lt;&gt;"")*(CQ$1&lt;&gt;""),IF(_xlfn.XLOOKUP(CQ$1,Attendance_sorted!$B242:$CW242,Attendance_sorted!$B242:$CW242,"nn")&lt;&gt;"nn","•",""),"")</f>
        <v/>
      </c>
      <c r="CR243" s="1" t="str">
        <f ca="1">IF(($A243&lt;&gt;"")*(CR$1&lt;&gt;""),IF(_xlfn.XLOOKUP(CR$1,Attendance_sorted!$B242:$CW242,Attendance_sorted!$B242:$CW242,"nn")&lt;&gt;"nn","•",""),"")</f>
        <v/>
      </c>
      <c r="CS243" s="1" t="str">
        <f ca="1">IF(($A243&lt;&gt;"")*(CS$1&lt;&gt;""),IF(_xlfn.XLOOKUP(CS$1,Attendance_sorted!$B242:$CW242,Attendance_sorted!$B242:$CW242,"nn")&lt;&gt;"nn","•",""),"")</f>
        <v/>
      </c>
      <c r="CT243" s="1" t="str">
        <f ca="1">IF(($A243&lt;&gt;"")*(CT$1&lt;&gt;""),IF(_xlfn.XLOOKUP(CT$1,Attendance_sorted!$B242:$CW242,Attendance_sorted!$B242:$CW242,"nn")&lt;&gt;"nn","•",""),"")</f>
        <v/>
      </c>
      <c r="CU243" s="1" t="str">
        <f ca="1">IF(($A243&lt;&gt;"")*(CU$1&lt;&gt;""),IF(_xlfn.XLOOKUP(CU$1,Attendance_sorted!$B242:$CW242,Attendance_sorted!$B242:$CW242,"nn")&lt;&gt;"nn","•",""),"")</f>
        <v/>
      </c>
      <c r="CV243" s="1" t="str">
        <f ca="1">IF(($A243&lt;&gt;"")*(CV$1&lt;&gt;""),IF(_xlfn.XLOOKUP(CV$1,Attendance_sorted!$B242:$CW242,Attendance_sorted!$B242:$CW242,"nn")&lt;&gt;"nn","•",""),"")</f>
        <v/>
      </c>
      <c r="CW243" s="1" t="str">
        <f ca="1">IF(($A243&lt;&gt;"")*(CW$1&lt;&gt;""),IF(_xlfn.XLOOKUP(CW$1,Attendance_sorted!$B242:$CW242,Attendance_sorted!$B242:$CW242,"nn")&lt;&gt;"nn","•",""),"")</f>
        <v/>
      </c>
    </row>
    <row r="244" spans="1:101">
      <c r="A244" s="1">
        <v>841</v>
      </c>
      <c r="B244" s="1" t="str">
        <f ca="1">IF(($A244&lt;&gt;"")*(B$1&lt;&gt;""),IF(_xlfn.XLOOKUP(B$1,Attendance_sorted!$B243:$CW243,Attendance_sorted!$B243:$CW243,"nn")&lt;&gt;"nn","•",""),"")</f>
        <v/>
      </c>
      <c r="C244" s="1" t="str">
        <f ca="1">IF(($A244&lt;&gt;"")*(C$1&lt;&gt;""),IF(_xlfn.XLOOKUP(C$1,Attendance_sorted!$B243:$CW243,Attendance_sorted!$B243:$CW243,"nn")&lt;&gt;"nn","•",""),"")</f>
        <v/>
      </c>
      <c r="D244" s="1" t="str">
        <f ca="1">IF(($A244&lt;&gt;"")*(D$1&lt;&gt;""),IF(_xlfn.XLOOKUP(D$1,Attendance_sorted!$B243:$CW243,Attendance_sorted!$B243:$CW243,"nn")&lt;&gt;"nn","•",""),"")</f>
        <v/>
      </c>
      <c r="E244" s="1" t="str">
        <f ca="1">IF(($A244&lt;&gt;"")*(E$1&lt;&gt;""),IF(_xlfn.XLOOKUP(E$1,Attendance_sorted!$B243:$CW243,Attendance_sorted!$B243:$CW243,"nn")&lt;&gt;"nn","•",""),"")</f>
        <v/>
      </c>
      <c r="F244" s="1" t="str">
        <f ca="1">IF(($A244&lt;&gt;"")*(F$1&lt;&gt;""),IF(_xlfn.XLOOKUP(F$1,Attendance_sorted!$B243:$CW243,Attendance_sorted!$B243:$CW243,"nn")&lt;&gt;"nn","•",""),"")</f>
        <v/>
      </c>
      <c r="G244" s="1" t="str">
        <f ca="1">IF(($A244&lt;&gt;"")*(G$1&lt;&gt;""),IF(_xlfn.XLOOKUP(G$1,Attendance_sorted!$B243:$CW243,Attendance_sorted!$B243:$CW243,"nn")&lt;&gt;"nn","•",""),"")</f>
        <v/>
      </c>
      <c r="H244" s="1" t="str">
        <f ca="1">IF(($A244&lt;&gt;"")*(H$1&lt;&gt;""),IF(_xlfn.XLOOKUP(H$1,Attendance_sorted!$B243:$CW243,Attendance_sorted!$B243:$CW243,"nn")&lt;&gt;"nn","•",""),"")</f>
        <v/>
      </c>
      <c r="I244" s="1" t="str">
        <f ca="1">IF(($A244&lt;&gt;"")*(I$1&lt;&gt;""),IF(_xlfn.XLOOKUP(I$1,Attendance_sorted!$B243:$CW243,Attendance_sorted!$B243:$CW243,"nn")&lt;&gt;"nn","•",""),"")</f>
        <v/>
      </c>
      <c r="J244" s="1" t="str">
        <f ca="1">IF(($A244&lt;&gt;"")*(J$1&lt;&gt;""),IF(_xlfn.XLOOKUP(J$1,Attendance_sorted!$B243:$CW243,Attendance_sorted!$B243:$CW243,"nn")&lt;&gt;"nn","•",""),"")</f>
        <v/>
      </c>
      <c r="K244" s="1" t="str">
        <f ca="1">IF(($A244&lt;&gt;"")*(K$1&lt;&gt;""),IF(_xlfn.XLOOKUP(K$1,Attendance_sorted!$B243:$CW243,Attendance_sorted!$B243:$CW243,"nn")&lt;&gt;"nn","•",""),"")</f>
        <v/>
      </c>
      <c r="L244" s="1" t="str">
        <f ca="1">IF(($A244&lt;&gt;"")*(L$1&lt;&gt;""),IF(_xlfn.XLOOKUP(L$1,Attendance_sorted!$B243:$CW243,Attendance_sorted!$B243:$CW243,"nn")&lt;&gt;"nn","•",""),"")</f>
        <v/>
      </c>
      <c r="M244" s="1" t="str">
        <f ca="1">IF(($A244&lt;&gt;"")*(M$1&lt;&gt;""),IF(_xlfn.XLOOKUP(M$1,Attendance_sorted!$B243:$CW243,Attendance_sorted!$B243:$CW243,"nn")&lt;&gt;"nn","•",""),"")</f>
        <v/>
      </c>
      <c r="N244" s="1" t="str">
        <f ca="1">IF(($A244&lt;&gt;"")*(N$1&lt;&gt;""),IF(_xlfn.XLOOKUP(N$1,Attendance_sorted!$B243:$CW243,Attendance_sorted!$B243:$CW243,"nn")&lt;&gt;"nn","•",""),"")</f>
        <v/>
      </c>
      <c r="O244" s="1" t="str">
        <f ca="1">IF(($A244&lt;&gt;"")*(O$1&lt;&gt;""),IF(_xlfn.XLOOKUP(O$1,Attendance_sorted!$B243:$CW243,Attendance_sorted!$B243:$CW243,"nn")&lt;&gt;"nn","•",""),"")</f>
        <v/>
      </c>
      <c r="P244" s="1" t="str">
        <f ca="1">IF(($A244&lt;&gt;"")*(P$1&lt;&gt;""),IF(_xlfn.XLOOKUP(P$1,Attendance_sorted!$B243:$CW243,Attendance_sorted!$B243:$CW243,"nn")&lt;&gt;"nn","•",""),"")</f>
        <v/>
      </c>
      <c r="Q244" s="1" t="str">
        <f ca="1">IF(($A244&lt;&gt;"")*(Q$1&lt;&gt;""),IF(_xlfn.XLOOKUP(Q$1,Attendance_sorted!$B243:$CW243,Attendance_sorted!$B243:$CW243,"nn")&lt;&gt;"nn","•",""),"")</f>
        <v/>
      </c>
      <c r="R244" s="1" t="str">
        <f ca="1">IF(($A244&lt;&gt;"")*(R$1&lt;&gt;""),IF(_xlfn.XLOOKUP(R$1,Attendance_sorted!$B243:$CW243,Attendance_sorted!$B243:$CW243,"nn")&lt;&gt;"nn","•",""),"")</f>
        <v/>
      </c>
      <c r="S244" s="1" t="str">
        <f ca="1">IF(($A244&lt;&gt;"")*(S$1&lt;&gt;""),IF(_xlfn.XLOOKUP(S$1,Attendance_sorted!$B243:$CW243,Attendance_sorted!$B243:$CW243,"nn")&lt;&gt;"nn","•",""),"")</f>
        <v/>
      </c>
      <c r="T244" s="1" t="str">
        <f ca="1">IF(($A244&lt;&gt;"")*(T$1&lt;&gt;""),IF(_xlfn.XLOOKUP(T$1,Attendance_sorted!$B243:$CW243,Attendance_sorted!$B243:$CW243,"nn")&lt;&gt;"nn","•",""),"")</f>
        <v/>
      </c>
      <c r="U244" s="1" t="str">
        <f ca="1">IF(($A244&lt;&gt;"")*(U$1&lt;&gt;""),IF(_xlfn.XLOOKUP(U$1,Attendance_sorted!$B243:$CW243,Attendance_sorted!$B243:$CW243,"nn")&lt;&gt;"nn","•",""),"")</f>
        <v/>
      </c>
      <c r="V244" s="1" t="str">
        <f ca="1">IF(($A244&lt;&gt;"")*(V$1&lt;&gt;""),IF(_xlfn.XLOOKUP(V$1,Attendance_sorted!$B243:$CW243,Attendance_sorted!$B243:$CW243,"nn")&lt;&gt;"nn","•",""),"")</f>
        <v/>
      </c>
      <c r="W244" s="1" t="str">
        <f ca="1">IF(($A244&lt;&gt;"")*(W$1&lt;&gt;""),IF(_xlfn.XLOOKUP(W$1,Attendance_sorted!$B243:$CW243,Attendance_sorted!$B243:$CW243,"nn")&lt;&gt;"nn","•",""),"")</f>
        <v/>
      </c>
      <c r="X244" s="1" t="str">
        <f ca="1">IF(($A244&lt;&gt;"")*(X$1&lt;&gt;""),IF(_xlfn.XLOOKUP(X$1,Attendance_sorted!$B243:$CW243,Attendance_sorted!$B243:$CW243,"nn")&lt;&gt;"nn","•",""),"")</f>
        <v/>
      </c>
      <c r="Y244" s="1" t="str">
        <f ca="1">IF(($A244&lt;&gt;"")*(Y$1&lt;&gt;""),IF(_xlfn.XLOOKUP(Y$1,Attendance_sorted!$B243:$CW243,Attendance_sorted!$B243:$CW243,"nn")&lt;&gt;"nn","•",""),"")</f>
        <v/>
      </c>
      <c r="Z244" s="1" t="str">
        <f ca="1">IF(($A244&lt;&gt;"")*(Z$1&lt;&gt;""),IF(_xlfn.XLOOKUP(Z$1,Attendance_sorted!$B243:$CW243,Attendance_sorted!$B243:$CW243,"nn")&lt;&gt;"nn","•",""),"")</f>
        <v/>
      </c>
      <c r="AA244" s="1" t="str">
        <f ca="1">IF(($A244&lt;&gt;"")*(AA$1&lt;&gt;""),IF(_xlfn.XLOOKUP(AA$1,Attendance_sorted!$B243:$CW243,Attendance_sorted!$B243:$CW243,"nn")&lt;&gt;"nn","•",""),"")</f>
        <v/>
      </c>
      <c r="AB244" s="1" t="str">
        <f ca="1">IF(($A244&lt;&gt;"")*(AB$1&lt;&gt;""),IF(_xlfn.XLOOKUP(AB$1,Attendance_sorted!$B243:$CW243,Attendance_sorted!$B243:$CW243,"nn")&lt;&gt;"nn","•",""),"")</f>
        <v/>
      </c>
      <c r="AC244" s="1" t="str">
        <f ca="1">IF(($A244&lt;&gt;"")*(AC$1&lt;&gt;""),IF(_xlfn.XLOOKUP(AC$1,Attendance_sorted!$B243:$CW243,Attendance_sorted!$B243:$CW243,"nn")&lt;&gt;"nn","•",""),"")</f>
        <v/>
      </c>
      <c r="AD244" s="1" t="str">
        <f ca="1">IF(($A244&lt;&gt;"")*(AD$1&lt;&gt;""),IF(_xlfn.XLOOKUP(AD$1,Attendance_sorted!$B243:$CW243,Attendance_sorted!$B243:$CW243,"nn")&lt;&gt;"nn","•",""),"")</f>
        <v/>
      </c>
      <c r="AE244" s="1" t="str">
        <f ca="1">IF(($A244&lt;&gt;"")*(AE$1&lt;&gt;""),IF(_xlfn.XLOOKUP(AE$1,Attendance_sorted!$B243:$CW243,Attendance_sorted!$B243:$CW243,"nn")&lt;&gt;"nn","•",""),"")</f>
        <v/>
      </c>
      <c r="AF244" s="1" t="str">
        <f ca="1">IF(($A244&lt;&gt;"")*(AF$1&lt;&gt;""),IF(_xlfn.XLOOKUP(AF$1,Attendance_sorted!$B243:$CW243,Attendance_sorted!$B243:$CW243,"nn")&lt;&gt;"nn","•",""),"")</f>
        <v/>
      </c>
      <c r="AG244" s="1" t="str">
        <f ca="1">IF(($A244&lt;&gt;"")*(AG$1&lt;&gt;""),IF(_xlfn.XLOOKUP(AG$1,Attendance_sorted!$B243:$CW243,Attendance_sorted!$B243:$CW243,"nn")&lt;&gt;"nn","•",""),"")</f>
        <v/>
      </c>
      <c r="AH244" s="1" t="str">
        <f ca="1">IF(($A244&lt;&gt;"")*(AH$1&lt;&gt;""),IF(_xlfn.XLOOKUP(AH$1,Attendance_sorted!$B243:$CW243,Attendance_sorted!$B243:$CW243,"nn")&lt;&gt;"nn","•",""),"")</f>
        <v/>
      </c>
      <c r="AI244" s="1" t="str">
        <f ca="1">IF(($A244&lt;&gt;"")*(AI$1&lt;&gt;""),IF(_xlfn.XLOOKUP(AI$1,Attendance_sorted!$B243:$CW243,Attendance_sorted!$B243:$CW243,"nn")&lt;&gt;"nn","•",""),"")</f>
        <v/>
      </c>
      <c r="AJ244" s="1" t="str">
        <f ca="1">IF(($A244&lt;&gt;"")*(AJ$1&lt;&gt;""),IF(_xlfn.XLOOKUP(AJ$1,Attendance_sorted!$B243:$CW243,Attendance_sorted!$B243:$CW243,"nn")&lt;&gt;"nn","•",""),"")</f>
        <v/>
      </c>
      <c r="AK244" s="1" t="str">
        <f ca="1">IF(($A244&lt;&gt;"")*(AK$1&lt;&gt;""),IF(_xlfn.XLOOKUP(AK$1,Attendance_sorted!$B243:$CW243,Attendance_sorted!$B243:$CW243,"nn")&lt;&gt;"nn","•",""),"")</f>
        <v/>
      </c>
      <c r="AL244" s="1" t="str">
        <f ca="1">IF(($A244&lt;&gt;"")*(AL$1&lt;&gt;""),IF(_xlfn.XLOOKUP(AL$1,Attendance_sorted!$B243:$CW243,Attendance_sorted!$B243:$CW243,"nn")&lt;&gt;"nn","•",""),"")</f>
        <v/>
      </c>
      <c r="AM244" s="1" t="str">
        <f ca="1">IF(($A244&lt;&gt;"")*(AM$1&lt;&gt;""),IF(_xlfn.XLOOKUP(AM$1,Attendance_sorted!$B243:$CW243,Attendance_sorted!$B243:$CW243,"nn")&lt;&gt;"nn","•",""),"")</f>
        <v/>
      </c>
      <c r="AN244" s="1" t="str">
        <f ca="1">IF(($A244&lt;&gt;"")*(AN$1&lt;&gt;""),IF(_xlfn.XLOOKUP(AN$1,Attendance_sorted!$B243:$CW243,Attendance_sorted!$B243:$CW243,"nn")&lt;&gt;"nn","•",""),"")</f>
        <v/>
      </c>
      <c r="AO244" s="1" t="str">
        <f ca="1">IF(($A244&lt;&gt;"")*(AO$1&lt;&gt;""),IF(_xlfn.XLOOKUP(AO$1,Attendance_sorted!$B243:$CW243,Attendance_sorted!$B243:$CW243,"nn")&lt;&gt;"nn","•",""),"")</f>
        <v/>
      </c>
      <c r="AP244" s="1" t="str">
        <f ca="1">IF(($A244&lt;&gt;"")*(AP$1&lt;&gt;""),IF(_xlfn.XLOOKUP(AP$1,Attendance_sorted!$B243:$CW243,Attendance_sorted!$B243:$CW243,"nn")&lt;&gt;"nn","•",""),"")</f>
        <v/>
      </c>
      <c r="AQ244" s="1" t="str">
        <f ca="1">IF(($A244&lt;&gt;"")*(AQ$1&lt;&gt;""),IF(_xlfn.XLOOKUP(AQ$1,Attendance_sorted!$B243:$CW243,Attendance_sorted!$B243:$CW243,"nn")&lt;&gt;"nn","•",""),"")</f>
        <v/>
      </c>
      <c r="AR244" s="1" t="str">
        <f ca="1">IF(($A244&lt;&gt;"")*(AR$1&lt;&gt;""),IF(_xlfn.XLOOKUP(AR$1,Attendance_sorted!$B243:$CW243,Attendance_sorted!$B243:$CW243,"nn")&lt;&gt;"nn","•",""),"")</f>
        <v/>
      </c>
      <c r="AS244" s="1" t="str">
        <f ca="1">IF(($A244&lt;&gt;"")*(AS$1&lt;&gt;""),IF(_xlfn.XLOOKUP(AS$1,Attendance_sorted!$B243:$CW243,Attendance_sorted!$B243:$CW243,"nn")&lt;&gt;"nn","•",""),"")</f>
        <v/>
      </c>
      <c r="AT244" s="1" t="str">
        <f ca="1">IF(($A244&lt;&gt;"")*(AT$1&lt;&gt;""),IF(_xlfn.XLOOKUP(AT$1,Attendance_sorted!$B243:$CW243,Attendance_sorted!$B243:$CW243,"nn")&lt;&gt;"nn","•",""),"")</f>
        <v/>
      </c>
      <c r="AU244" s="1" t="str">
        <f ca="1">IF(($A244&lt;&gt;"")*(AU$1&lt;&gt;""),IF(_xlfn.XLOOKUP(AU$1,Attendance_sorted!$B243:$CW243,Attendance_sorted!$B243:$CW243,"nn")&lt;&gt;"nn","•",""),"")</f>
        <v/>
      </c>
      <c r="AV244" s="1" t="str">
        <f ca="1">IF(($A244&lt;&gt;"")*(AV$1&lt;&gt;""),IF(_xlfn.XLOOKUP(AV$1,Attendance_sorted!$B243:$CW243,Attendance_sorted!$B243:$CW243,"nn")&lt;&gt;"nn","•",""),"")</f>
        <v/>
      </c>
      <c r="AW244" s="1" t="str">
        <f ca="1">IF(($A244&lt;&gt;"")*(AW$1&lt;&gt;""),IF(_xlfn.XLOOKUP(AW$1,Attendance_sorted!$B243:$CW243,Attendance_sorted!$B243:$CW243,"nn")&lt;&gt;"nn","•",""),"")</f>
        <v/>
      </c>
      <c r="AX244" s="1" t="str">
        <f ca="1">IF(($A244&lt;&gt;"")*(AX$1&lt;&gt;""),IF(_xlfn.XLOOKUP(AX$1,Attendance_sorted!$B243:$CW243,Attendance_sorted!$B243:$CW243,"nn")&lt;&gt;"nn","•",""),"")</f>
        <v/>
      </c>
      <c r="AY244" s="1" t="str">
        <f ca="1">IF(($A244&lt;&gt;"")*(AY$1&lt;&gt;""),IF(_xlfn.XLOOKUP(AY$1,Attendance_sorted!$B243:$CW243,Attendance_sorted!$B243:$CW243,"nn")&lt;&gt;"nn","•",""),"")</f>
        <v/>
      </c>
      <c r="AZ244" s="1" t="str">
        <f ca="1">IF(($A244&lt;&gt;"")*(AZ$1&lt;&gt;""),IF(_xlfn.XLOOKUP(AZ$1,Attendance_sorted!$B243:$CW243,Attendance_sorted!$B243:$CW243,"nn")&lt;&gt;"nn","•",""),"")</f>
        <v/>
      </c>
      <c r="BA244" s="1" t="str">
        <f ca="1">IF(($A244&lt;&gt;"")*(BA$1&lt;&gt;""),IF(_xlfn.XLOOKUP(BA$1,Attendance_sorted!$B243:$CW243,Attendance_sorted!$B243:$CW243,"nn")&lt;&gt;"nn","•",""),"")</f>
        <v/>
      </c>
      <c r="BB244" s="1" t="str">
        <f ca="1">IF(($A244&lt;&gt;"")*(BB$1&lt;&gt;""),IF(_xlfn.XLOOKUP(BB$1,Attendance_sorted!$B243:$CW243,Attendance_sorted!$B243:$CW243,"nn")&lt;&gt;"nn","•",""),"")</f>
        <v/>
      </c>
      <c r="BC244" s="1" t="str">
        <f ca="1">IF(($A244&lt;&gt;"")*(BC$1&lt;&gt;""),IF(_xlfn.XLOOKUP(BC$1,Attendance_sorted!$B243:$CW243,Attendance_sorted!$B243:$CW243,"nn")&lt;&gt;"nn","•",""),"")</f>
        <v/>
      </c>
      <c r="BD244" s="1" t="str">
        <f ca="1">IF(($A244&lt;&gt;"")*(BD$1&lt;&gt;""),IF(_xlfn.XLOOKUP(BD$1,Attendance_sorted!$B243:$CW243,Attendance_sorted!$B243:$CW243,"nn")&lt;&gt;"nn","•",""),"")</f>
        <v/>
      </c>
      <c r="BE244" s="1" t="str">
        <f ca="1">IF(($A244&lt;&gt;"")*(BE$1&lt;&gt;""),IF(_xlfn.XLOOKUP(BE$1,Attendance_sorted!$B243:$CW243,Attendance_sorted!$B243:$CW243,"nn")&lt;&gt;"nn","•",""),"")</f>
        <v/>
      </c>
      <c r="BF244" s="1" t="str">
        <f ca="1">IF(($A244&lt;&gt;"")*(BF$1&lt;&gt;""),IF(_xlfn.XLOOKUP(BF$1,Attendance_sorted!$B243:$CW243,Attendance_sorted!$B243:$CW243,"nn")&lt;&gt;"nn","•",""),"")</f>
        <v/>
      </c>
      <c r="BG244" s="1" t="str">
        <f ca="1">IF(($A244&lt;&gt;"")*(BG$1&lt;&gt;""),IF(_xlfn.XLOOKUP(BG$1,Attendance_sorted!$B243:$CW243,Attendance_sorted!$B243:$CW243,"nn")&lt;&gt;"nn","•",""),"")</f>
        <v/>
      </c>
      <c r="BH244" s="1" t="str">
        <f ca="1">IF(($A244&lt;&gt;"")*(BH$1&lt;&gt;""),IF(_xlfn.XLOOKUP(BH$1,Attendance_sorted!$B243:$CW243,Attendance_sorted!$B243:$CW243,"nn")&lt;&gt;"nn","•",""),"")</f>
        <v/>
      </c>
      <c r="BI244" s="1" t="str">
        <f ca="1">IF(($A244&lt;&gt;"")*(BI$1&lt;&gt;""),IF(_xlfn.XLOOKUP(BI$1,Attendance_sorted!$B243:$CW243,Attendance_sorted!$B243:$CW243,"nn")&lt;&gt;"nn","•",""),"")</f>
        <v/>
      </c>
      <c r="BJ244" s="1" t="str">
        <f ca="1">IF(($A244&lt;&gt;"")*(BJ$1&lt;&gt;""),IF(_xlfn.XLOOKUP(BJ$1,Attendance_sorted!$B243:$CW243,Attendance_sorted!$B243:$CW243,"nn")&lt;&gt;"nn","•",""),"")</f>
        <v/>
      </c>
      <c r="BK244" s="1" t="str">
        <f ca="1">IF(($A244&lt;&gt;"")*(BK$1&lt;&gt;""),IF(_xlfn.XLOOKUP(BK$1,Attendance_sorted!$B243:$CW243,Attendance_sorted!$B243:$CW243,"nn")&lt;&gt;"nn","•",""),"")</f>
        <v/>
      </c>
      <c r="BL244" s="1" t="str">
        <f ca="1">IF(($A244&lt;&gt;"")*(BL$1&lt;&gt;""),IF(_xlfn.XLOOKUP(BL$1,Attendance_sorted!$B243:$CW243,Attendance_sorted!$B243:$CW243,"nn")&lt;&gt;"nn","•",""),"")</f>
        <v/>
      </c>
      <c r="BM244" s="1" t="str">
        <f ca="1">IF(($A244&lt;&gt;"")*(BM$1&lt;&gt;""),IF(_xlfn.XLOOKUP(BM$1,Attendance_sorted!$B243:$CW243,Attendance_sorted!$B243:$CW243,"nn")&lt;&gt;"nn","•",""),"")</f>
        <v/>
      </c>
      <c r="BN244" s="1" t="str">
        <f ca="1">IF(($A244&lt;&gt;"")*(BN$1&lt;&gt;""),IF(_xlfn.XLOOKUP(BN$1,Attendance_sorted!$B243:$CW243,Attendance_sorted!$B243:$CW243,"nn")&lt;&gt;"nn","•",""),"")</f>
        <v/>
      </c>
      <c r="BO244" s="1" t="str">
        <f ca="1">IF(($A244&lt;&gt;"")*(BO$1&lt;&gt;""),IF(_xlfn.XLOOKUP(BO$1,Attendance_sorted!$B243:$CW243,Attendance_sorted!$B243:$CW243,"nn")&lt;&gt;"nn","•",""),"")</f>
        <v/>
      </c>
      <c r="BP244" s="1" t="str">
        <f ca="1">IF(($A244&lt;&gt;"")*(BP$1&lt;&gt;""),IF(_xlfn.XLOOKUP(BP$1,Attendance_sorted!$B243:$CW243,Attendance_sorted!$B243:$CW243,"nn")&lt;&gt;"nn","•",""),"")</f>
        <v/>
      </c>
      <c r="BQ244" s="1" t="str">
        <f ca="1">IF(($A244&lt;&gt;"")*(BQ$1&lt;&gt;""),IF(_xlfn.XLOOKUP(BQ$1,Attendance_sorted!$B243:$CW243,Attendance_sorted!$B243:$CW243,"nn")&lt;&gt;"nn","•",""),"")</f>
        <v/>
      </c>
      <c r="BR244" s="1" t="str">
        <f ca="1">IF(($A244&lt;&gt;"")*(BR$1&lt;&gt;""),IF(_xlfn.XLOOKUP(BR$1,Attendance_sorted!$B243:$CW243,Attendance_sorted!$B243:$CW243,"nn")&lt;&gt;"nn","•",""),"")</f>
        <v/>
      </c>
      <c r="BS244" s="1" t="str">
        <f ca="1">IF(($A244&lt;&gt;"")*(BS$1&lt;&gt;""),IF(_xlfn.XLOOKUP(BS$1,Attendance_sorted!$B243:$CW243,Attendance_sorted!$B243:$CW243,"nn")&lt;&gt;"nn","•",""),"")</f>
        <v/>
      </c>
      <c r="BT244" s="1" t="str">
        <f ca="1">IF(($A244&lt;&gt;"")*(BT$1&lt;&gt;""),IF(_xlfn.XLOOKUP(BT$1,Attendance_sorted!$B243:$CW243,Attendance_sorted!$B243:$CW243,"nn")&lt;&gt;"nn","•",""),"")</f>
        <v/>
      </c>
      <c r="BU244" s="1" t="str">
        <f ca="1">IF(($A244&lt;&gt;"")*(BU$1&lt;&gt;""),IF(_xlfn.XLOOKUP(BU$1,Attendance_sorted!$B243:$CW243,Attendance_sorted!$B243:$CW243,"nn")&lt;&gt;"nn","•",""),"")</f>
        <v/>
      </c>
      <c r="BV244" s="1" t="str">
        <f ca="1">IF(($A244&lt;&gt;"")*(BV$1&lt;&gt;""),IF(_xlfn.XLOOKUP(BV$1,Attendance_sorted!$B243:$CW243,Attendance_sorted!$B243:$CW243,"nn")&lt;&gt;"nn","•",""),"")</f>
        <v/>
      </c>
      <c r="BW244" s="1" t="str">
        <f ca="1">IF(($A244&lt;&gt;"")*(BW$1&lt;&gt;""),IF(_xlfn.XLOOKUP(BW$1,Attendance_sorted!$B243:$CW243,Attendance_sorted!$B243:$CW243,"nn")&lt;&gt;"nn","•",""),"")</f>
        <v/>
      </c>
      <c r="BX244" s="1" t="str">
        <f ca="1">IF(($A244&lt;&gt;"")*(BX$1&lt;&gt;""),IF(_xlfn.XLOOKUP(BX$1,Attendance_sorted!$B243:$CW243,Attendance_sorted!$B243:$CW243,"nn")&lt;&gt;"nn","•",""),"")</f>
        <v/>
      </c>
      <c r="BY244" s="1" t="str">
        <f ca="1">IF(($A244&lt;&gt;"")*(BY$1&lt;&gt;""),IF(_xlfn.XLOOKUP(BY$1,Attendance_sorted!$B243:$CW243,Attendance_sorted!$B243:$CW243,"nn")&lt;&gt;"nn","•",""),"")</f>
        <v/>
      </c>
      <c r="BZ244" s="1" t="str">
        <f ca="1">IF(($A244&lt;&gt;"")*(BZ$1&lt;&gt;""),IF(_xlfn.XLOOKUP(BZ$1,Attendance_sorted!$B243:$CW243,Attendance_sorted!$B243:$CW243,"nn")&lt;&gt;"nn","•",""),"")</f>
        <v/>
      </c>
      <c r="CA244" s="1" t="str">
        <f ca="1">IF(($A244&lt;&gt;"")*(CA$1&lt;&gt;""),IF(_xlfn.XLOOKUP(CA$1,Attendance_sorted!$B243:$CW243,Attendance_sorted!$B243:$CW243,"nn")&lt;&gt;"nn","•",""),"")</f>
        <v/>
      </c>
      <c r="CB244" s="1" t="str">
        <f ca="1">IF(($A244&lt;&gt;"")*(CB$1&lt;&gt;""),IF(_xlfn.XLOOKUP(CB$1,Attendance_sorted!$B243:$CW243,Attendance_sorted!$B243:$CW243,"nn")&lt;&gt;"nn","•",""),"")</f>
        <v/>
      </c>
      <c r="CC244" s="1" t="str">
        <f ca="1">IF(($A244&lt;&gt;"")*(CC$1&lt;&gt;""),IF(_xlfn.XLOOKUP(CC$1,Attendance_sorted!$B243:$CW243,Attendance_sorted!$B243:$CW243,"nn")&lt;&gt;"nn","•",""),"")</f>
        <v/>
      </c>
      <c r="CD244" s="1" t="str">
        <f ca="1">IF(($A244&lt;&gt;"")*(CD$1&lt;&gt;""),IF(_xlfn.XLOOKUP(CD$1,Attendance_sorted!$B243:$CW243,Attendance_sorted!$B243:$CW243,"nn")&lt;&gt;"nn","•",""),"")</f>
        <v/>
      </c>
      <c r="CE244" s="1" t="str">
        <f ca="1">IF(($A244&lt;&gt;"")*(CE$1&lt;&gt;""),IF(_xlfn.XLOOKUP(CE$1,Attendance_sorted!$B243:$CW243,Attendance_sorted!$B243:$CW243,"nn")&lt;&gt;"nn","•",""),"")</f>
        <v/>
      </c>
      <c r="CF244" s="1" t="str">
        <f ca="1">IF(($A244&lt;&gt;"")*(CF$1&lt;&gt;""),IF(_xlfn.XLOOKUP(CF$1,Attendance_sorted!$B243:$CW243,Attendance_sorted!$B243:$CW243,"nn")&lt;&gt;"nn","•",""),"")</f>
        <v/>
      </c>
      <c r="CG244" s="1" t="str">
        <f ca="1">IF(($A244&lt;&gt;"")*(CG$1&lt;&gt;""),IF(_xlfn.XLOOKUP(CG$1,Attendance_sorted!$B243:$CW243,Attendance_sorted!$B243:$CW243,"nn")&lt;&gt;"nn","•",""),"")</f>
        <v/>
      </c>
      <c r="CH244" s="1" t="str">
        <f ca="1">IF(($A244&lt;&gt;"")*(CH$1&lt;&gt;""),IF(_xlfn.XLOOKUP(CH$1,Attendance_sorted!$B243:$CW243,Attendance_sorted!$B243:$CW243,"nn")&lt;&gt;"nn","•",""),"")</f>
        <v/>
      </c>
      <c r="CI244" s="1" t="str">
        <f ca="1">IF(($A244&lt;&gt;"")*(CI$1&lt;&gt;""),IF(_xlfn.XLOOKUP(CI$1,Attendance_sorted!$B243:$CW243,Attendance_sorted!$B243:$CW243,"nn")&lt;&gt;"nn","•",""),"")</f>
        <v/>
      </c>
      <c r="CJ244" s="1" t="str">
        <f ca="1">IF(($A244&lt;&gt;"")*(CJ$1&lt;&gt;""),IF(_xlfn.XLOOKUP(CJ$1,Attendance_sorted!$B243:$CW243,Attendance_sorted!$B243:$CW243,"nn")&lt;&gt;"nn","•",""),"")</f>
        <v/>
      </c>
      <c r="CK244" s="1" t="str">
        <f ca="1">IF(($A244&lt;&gt;"")*(CK$1&lt;&gt;""),IF(_xlfn.XLOOKUP(CK$1,Attendance_sorted!$B243:$CW243,Attendance_sorted!$B243:$CW243,"nn")&lt;&gt;"nn","•",""),"")</f>
        <v/>
      </c>
      <c r="CL244" s="1" t="str">
        <f ca="1">IF(($A244&lt;&gt;"")*(CL$1&lt;&gt;""),IF(_xlfn.XLOOKUP(CL$1,Attendance_sorted!$B243:$CW243,Attendance_sorted!$B243:$CW243,"nn")&lt;&gt;"nn","•",""),"")</f>
        <v/>
      </c>
      <c r="CM244" s="1" t="str">
        <f ca="1">IF(($A244&lt;&gt;"")*(CM$1&lt;&gt;""),IF(_xlfn.XLOOKUP(CM$1,Attendance_sorted!$B243:$CW243,Attendance_sorted!$B243:$CW243,"nn")&lt;&gt;"nn","•",""),"")</f>
        <v/>
      </c>
      <c r="CN244" s="1" t="str">
        <f ca="1">IF(($A244&lt;&gt;"")*(CN$1&lt;&gt;""),IF(_xlfn.XLOOKUP(CN$1,Attendance_sorted!$B243:$CW243,Attendance_sorted!$B243:$CW243,"nn")&lt;&gt;"nn","•",""),"")</f>
        <v/>
      </c>
      <c r="CO244" s="1" t="str">
        <f ca="1">IF(($A244&lt;&gt;"")*(CO$1&lt;&gt;""),IF(_xlfn.XLOOKUP(CO$1,Attendance_sorted!$B243:$CW243,Attendance_sorted!$B243:$CW243,"nn")&lt;&gt;"nn","•",""),"")</f>
        <v/>
      </c>
      <c r="CP244" s="1" t="str">
        <f ca="1">IF(($A244&lt;&gt;"")*(CP$1&lt;&gt;""),IF(_xlfn.XLOOKUP(CP$1,Attendance_sorted!$B243:$CW243,Attendance_sorted!$B243:$CW243,"nn")&lt;&gt;"nn","•",""),"")</f>
        <v/>
      </c>
      <c r="CQ244" s="1" t="str">
        <f ca="1">IF(($A244&lt;&gt;"")*(CQ$1&lt;&gt;""),IF(_xlfn.XLOOKUP(CQ$1,Attendance_sorted!$B243:$CW243,Attendance_sorted!$B243:$CW243,"nn")&lt;&gt;"nn","•",""),"")</f>
        <v/>
      </c>
      <c r="CR244" s="1" t="str">
        <f ca="1">IF(($A244&lt;&gt;"")*(CR$1&lt;&gt;""),IF(_xlfn.XLOOKUP(CR$1,Attendance_sorted!$B243:$CW243,Attendance_sorted!$B243:$CW243,"nn")&lt;&gt;"nn","•",""),"")</f>
        <v/>
      </c>
      <c r="CS244" s="1" t="str">
        <f ca="1">IF(($A244&lt;&gt;"")*(CS$1&lt;&gt;""),IF(_xlfn.XLOOKUP(CS$1,Attendance_sorted!$B243:$CW243,Attendance_sorted!$B243:$CW243,"nn")&lt;&gt;"nn","•",""),"")</f>
        <v/>
      </c>
      <c r="CT244" s="1" t="str">
        <f ca="1">IF(($A244&lt;&gt;"")*(CT$1&lt;&gt;""),IF(_xlfn.XLOOKUP(CT$1,Attendance_sorted!$B243:$CW243,Attendance_sorted!$B243:$CW243,"nn")&lt;&gt;"nn","•",""),"")</f>
        <v/>
      </c>
      <c r="CU244" s="1" t="str">
        <f ca="1">IF(($A244&lt;&gt;"")*(CU$1&lt;&gt;""),IF(_xlfn.XLOOKUP(CU$1,Attendance_sorted!$B243:$CW243,Attendance_sorted!$B243:$CW243,"nn")&lt;&gt;"nn","•",""),"")</f>
        <v/>
      </c>
      <c r="CV244" s="1" t="str">
        <f ca="1">IF(($A244&lt;&gt;"")*(CV$1&lt;&gt;""),IF(_xlfn.XLOOKUP(CV$1,Attendance_sorted!$B243:$CW243,Attendance_sorted!$B243:$CW243,"nn")&lt;&gt;"nn","•",""),"")</f>
        <v/>
      </c>
      <c r="CW244" s="1" t="str">
        <f ca="1">IF(($A244&lt;&gt;"")*(CW$1&lt;&gt;""),IF(_xlfn.XLOOKUP(CW$1,Attendance_sorted!$B243:$CW243,Attendance_sorted!$B243:$CW243,"nn")&lt;&gt;"nn","•",""),"")</f>
        <v/>
      </c>
    </row>
    <row r="245" spans="1:101">
      <c r="A245" s="1">
        <v>842</v>
      </c>
      <c r="B245" s="1" t="str">
        <f ca="1">IF(($A245&lt;&gt;"")*(B$1&lt;&gt;""),IF(_xlfn.XLOOKUP(B$1,Attendance_sorted!$B244:$CW244,Attendance_sorted!$B244:$CW244,"nn")&lt;&gt;"nn","•",""),"")</f>
        <v/>
      </c>
      <c r="C245" s="1" t="str">
        <f ca="1">IF(($A245&lt;&gt;"")*(C$1&lt;&gt;""),IF(_xlfn.XLOOKUP(C$1,Attendance_sorted!$B244:$CW244,Attendance_sorted!$B244:$CW244,"nn")&lt;&gt;"nn","•",""),"")</f>
        <v>•</v>
      </c>
      <c r="D245" s="1" t="str">
        <f ca="1">IF(($A245&lt;&gt;"")*(D$1&lt;&gt;""),IF(_xlfn.XLOOKUP(D$1,Attendance_sorted!$B244:$CW244,Attendance_sorted!$B244:$CW244,"nn")&lt;&gt;"nn","•",""),"")</f>
        <v/>
      </c>
      <c r="E245" s="1" t="str">
        <f ca="1">IF(($A245&lt;&gt;"")*(E$1&lt;&gt;""),IF(_xlfn.XLOOKUP(E$1,Attendance_sorted!$B244:$CW244,Attendance_sorted!$B244:$CW244,"nn")&lt;&gt;"nn","•",""),"")</f>
        <v/>
      </c>
      <c r="F245" s="1" t="str">
        <f ca="1">IF(($A245&lt;&gt;"")*(F$1&lt;&gt;""),IF(_xlfn.XLOOKUP(F$1,Attendance_sorted!$B244:$CW244,Attendance_sorted!$B244:$CW244,"nn")&lt;&gt;"nn","•",""),"")</f>
        <v/>
      </c>
      <c r="G245" s="1" t="str">
        <f ca="1">IF(($A245&lt;&gt;"")*(G$1&lt;&gt;""),IF(_xlfn.XLOOKUP(G$1,Attendance_sorted!$B244:$CW244,Attendance_sorted!$B244:$CW244,"nn")&lt;&gt;"nn","•",""),"")</f>
        <v>•</v>
      </c>
      <c r="H245" s="1" t="str">
        <f ca="1">IF(($A245&lt;&gt;"")*(H$1&lt;&gt;""),IF(_xlfn.XLOOKUP(H$1,Attendance_sorted!$B244:$CW244,Attendance_sorted!$B244:$CW244,"nn")&lt;&gt;"nn","•",""),"")</f>
        <v/>
      </c>
      <c r="I245" s="1" t="str">
        <f ca="1">IF(($A245&lt;&gt;"")*(I$1&lt;&gt;""),IF(_xlfn.XLOOKUP(I$1,Attendance_sorted!$B244:$CW244,Attendance_sorted!$B244:$CW244,"nn")&lt;&gt;"nn","•",""),"")</f>
        <v/>
      </c>
      <c r="J245" s="1" t="str">
        <f ca="1">IF(($A245&lt;&gt;"")*(J$1&lt;&gt;""),IF(_xlfn.XLOOKUP(J$1,Attendance_sorted!$B244:$CW244,Attendance_sorted!$B244:$CW244,"nn")&lt;&gt;"nn","•",""),"")</f>
        <v/>
      </c>
      <c r="K245" s="1" t="str">
        <f ca="1">IF(($A245&lt;&gt;"")*(K$1&lt;&gt;""),IF(_xlfn.XLOOKUP(K$1,Attendance_sorted!$B244:$CW244,Attendance_sorted!$B244:$CW244,"nn")&lt;&gt;"nn","•",""),"")</f>
        <v/>
      </c>
      <c r="L245" s="1" t="str">
        <f ca="1">IF(($A245&lt;&gt;"")*(L$1&lt;&gt;""),IF(_xlfn.XLOOKUP(L$1,Attendance_sorted!$B244:$CW244,Attendance_sorted!$B244:$CW244,"nn")&lt;&gt;"nn","•",""),"")</f>
        <v/>
      </c>
      <c r="M245" s="1" t="str">
        <f ca="1">IF(($A245&lt;&gt;"")*(M$1&lt;&gt;""),IF(_xlfn.XLOOKUP(M$1,Attendance_sorted!$B244:$CW244,Attendance_sorted!$B244:$CW244,"nn")&lt;&gt;"nn","•",""),"")</f>
        <v/>
      </c>
      <c r="N245" s="1" t="str">
        <f ca="1">IF(($A245&lt;&gt;"")*(N$1&lt;&gt;""),IF(_xlfn.XLOOKUP(N$1,Attendance_sorted!$B244:$CW244,Attendance_sorted!$B244:$CW244,"nn")&lt;&gt;"nn","•",""),"")</f>
        <v>•</v>
      </c>
      <c r="O245" s="1" t="str">
        <f ca="1">IF(($A245&lt;&gt;"")*(O$1&lt;&gt;""),IF(_xlfn.XLOOKUP(O$1,Attendance_sorted!$B244:$CW244,Attendance_sorted!$B244:$CW244,"nn")&lt;&gt;"nn","•",""),"")</f>
        <v>•</v>
      </c>
      <c r="P245" s="1" t="str">
        <f ca="1">IF(($A245&lt;&gt;"")*(P$1&lt;&gt;""),IF(_xlfn.XLOOKUP(P$1,Attendance_sorted!$B244:$CW244,Attendance_sorted!$B244:$CW244,"nn")&lt;&gt;"nn","•",""),"")</f>
        <v/>
      </c>
      <c r="Q245" s="1" t="str">
        <f ca="1">IF(($A245&lt;&gt;"")*(Q$1&lt;&gt;""),IF(_xlfn.XLOOKUP(Q$1,Attendance_sorted!$B244:$CW244,Attendance_sorted!$B244:$CW244,"nn")&lt;&gt;"nn","•",""),"")</f>
        <v/>
      </c>
      <c r="R245" s="1" t="str">
        <f ca="1">IF(($A245&lt;&gt;"")*(R$1&lt;&gt;""),IF(_xlfn.XLOOKUP(R$1,Attendance_sorted!$B244:$CW244,Attendance_sorted!$B244:$CW244,"nn")&lt;&gt;"nn","•",""),"")</f>
        <v>•</v>
      </c>
      <c r="S245" s="1" t="str">
        <f ca="1">IF(($A245&lt;&gt;"")*(S$1&lt;&gt;""),IF(_xlfn.XLOOKUP(S$1,Attendance_sorted!$B244:$CW244,Attendance_sorted!$B244:$CW244,"nn")&lt;&gt;"nn","•",""),"")</f>
        <v>•</v>
      </c>
      <c r="T245" s="1" t="str">
        <f ca="1">IF(($A245&lt;&gt;"")*(T$1&lt;&gt;""),IF(_xlfn.XLOOKUP(T$1,Attendance_sorted!$B244:$CW244,Attendance_sorted!$B244:$CW244,"nn")&lt;&gt;"nn","•",""),"")</f>
        <v>•</v>
      </c>
      <c r="U245" s="1" t="str">
        <f ca="1">IF(($A245&lt;&gt;"")*(U$1&lt;&gt;""),IF(_xlfn.XLOOKUP(U$1,Attendance_sorted!$B244:$CW244,Attendance_sorted!$B244:$CW244,"nn")&lt;&gt;"nn","•",""),"")</f>
        <v/>
      </c>
      <c r="V245" s="1" t="str">
        <f ca="1">IF(($A245&lt;&gt;"")*(V$1&lt;&gt;""),IF(_xlfn.XLOOKUP(V$1,Attendance_sorted!$B244:$CW244,Attendance_sorted!$B244:$CW244,"nn")&lt;&gt;"nn","•",""),"")</f>
        <v/>
      </c>
      <c r="W245" s="1" t="str">
        <f ca="1">IF(($A245&lt;&gt;"")*(W$1&lt;&gt;""),IF(_xlfn.XLOOKUP(W$1,Attendance_sorted!$B244:$CW244,Attendance_sorted!$B244:$CW244,"nn")&lt;&gt;"nn","•",""),"")</f>
        <v/>
      </c>
      <c r="X245" s="1" t="str">
        <f ca="1">IF(($A245&lt;&gt;"")*(X$1&lt;&gt;""),IF(_xlfn.XLOOKUP(X$1,Attendance_sorted!$B244:$CW244,Attendance_sorted!$B244:$CW244,"nn")&lt;&gt;"nn","•",""),"")</f>
        <v/>
      </c>
      <c r="Y245" s="1" t="str">
        <f ca="1">IF(($A245&lt;&gt;"")*(Y$1&lt;&gt;""),IF(_xlfn.XLOOKUP(Y$1,Attendance_sorted!$B244:$CW244,Attendance_sorted!$B244:$CW244,"nn")&lt;&gt;"nn","•",""),"")</f>
        <v/>
      </c>
      <c r="Z245" s="1" t="str">
        <f ca="1">IF(($A245&lt;&gt;"")*(Z$1&lt;&gt;""),IF(_xlfn.XLOOKUP(Z$1,Attendance_sorted!$B244:$CW244,Attendance_sorted!$B244:$CW244,"nn")&lt;&gt;"nn","•",""),"")</f>
        <v/>
      </c>
      <c r="AA245" s="1" t="str">
        <f ca="1">IF(($A245&lt;&gt;"")*(AA$1&lt;&gt;""),IF(_xlfn.XLOOKUP(AA$1,Attendance_sorted!$B244:$CW244,Attendance_sorted!$B244:$CW244,"nn")&lt;&gt;"nn","•",""),"")</f>
        <v/>
      </c>
      <c r="AB245" s="1" t="str">
        <f ca="1">IF(($A245&lt;&gt;"")*(AB$1&lt;&gt;""),IF(_xlfn.XLOOKUP(AB$1,Attendance_sorted!$B244:$CW244,Attendance_sorted!$B244:$CW244,"nn")&lt;&gt;"nn","•",""),"")</f>
        <v/>
      </c>
      <c r="AC245" s="1" t="str">
        <f ca="1">IF(($A245&lt;&gt;"")*(AC$1&lt;&gt;""),IF(_xlfn.XLOOKUP(AC$1,Attendance_sorted!$B244:$CW244,Attendance_sorted!$B244:$CW244,"nn")&lt;&gt;"nn","•",""),"")</f>
        <v/>
      </c>
      <c r="AD245" s="1" t="str">
        <f ca="1">IF(($A245&lt;&gt;"")*(AD$1&lt;&gt;""),IF(_xlfn.XLOOKUP(AD$1,Attendance_sorted!$B244:$CW244,Attendance_sorted!$B244:$CW244,"nn")&lt;&gt;"nn","•",""),"")</f>
        <v/>
      </c>
      <c r="AE245" s="1" t="str">
        <f ca="1">IF(($A245&lt;&gt;"")*(AE$1&lt;&gt;""),IF(_xlfn.XLOOKUP(AE$1,Attendance_sorted!$B244:$CW244,Attendance_sorted!$B244:$CW244,"nn")&lt;&gt;"nn","•",""),"")</f>
        <v/>
      </c>
      <c r="AF245" s="1" t="str">
        <f ca="1">IF(($A245&lt;&gt;"")*(AF$1&lt;&gt;""),IF(_xlfn.XLOOKUP(AF$1,Attendance_sorted!$B244:$CW244,Attendance_sorted!$B244:$CW244,"nn")&lt;&gt;"nn","•",""),"")</f>
        <v/>
      </c>
      <c r="AG245" s="1" t="str">
        <f ca="1">IF(($A245&lt;&gt;"")*(AG$1&lt;&gt;""),IF(_xlfn.XLOOKUP(AG$1,Attendance_sorted!$B244:$CW244,Attendance_sorted!$B244:$CW244,"nn")&lt;&gt;"nn","•",""),"")</f>
        <v/>
      </c>
      <c r="AH245" s="1" t="str">
        <f ca="1">IF(($A245&lt;&gt;"")*(AH$1&lt;&gt;""),IF(_xlfn.XLOOKUP(AH$1,Attendance_sorted!$B244:$CW244,Attendance_sorted!$B244:$CW244,"nn")&lt;&gt;"nn","•",""),"")</f>
        <v/>
      </c>
      <c r="AI245" s="1" t="str">
        <f ca="1">IF(($A245&lt;&gt;"")*(AI$1&lt;&gt;""),IF(_xlfn.XLOOKUP(AI$1,Attendance_sorted!$B244:$CW244,Attendance_sorted!$B244:$CW244,"nn")&lt;&gt;"nn","•",""),"")</f>
        <v/>
      </c>
      <c r="AJ245" s="1" t="str">
        <f ca="1">IF(($A245&lt;&gt;"")*(AJ$1&lt;&gt;""),IF(_xlfn.XLOOKUP(AJ$1,Attendance_sorted!$B244:$CW244,Attendance_sorted!$B244:$CW244,"nn")&lt;&gt;"nn","•",""),"")</f>
        <v/>
      </c>
      <c r="AK245" s="1" t="str">
        <f ca="1">IF(($A245&lt;&gt;"")*(AK$1&lt;&gt;""),IF(_xlfn.XLOOKUP(AK$1,Attendance_sorted!$B244:$CW244,Attendance_sorted!$B244:$CW244,"nn")&lt;&gt;"nn","•",""),"")</f>
        <v/>
      </c>
      <c r="AL245" s="1" t="str">
        <f ca="1">IF(($A245&lt;&gt;"")*(AL$1&lt;&gt;""),IF(_xlfn.XLOOKUP(AL$1,Attendance_sorted!$B244:$CW244,Attendance_sorted!$B244:$CW244,"nn")&lt;&gt;"nn","•",""),"")</f>
        <v/>
      </c>
      <c r="AM245" s="1" t="str">
        <f ca="1">IF(($A245&lt;&gt;"")*(AM$1&lt;&gt;""),IF(_xlfn.XLOOKUP(AM$1,Attendance_sorted!$B244:$CW244,Attendance_sorted!$B244:$CW244,"nn")&lt;&gt;"nn","•",""),"")</f>
        <v/>
      </c>
      <c r="AN245" s="1" t="str">
        <f ca="1">IF(($A245&lt;&gt;"")*(AN$1&lt;&gt;""),IF(_xlfn.XLOOKUP(AN$1,Attendance_sorted!$B244:$CW244,Attendance_sorted!$B244:$CW244,"nn")&lt;&gt;"nn","•",""),"")</f>
        <v/>
      </c>
      <c r="AO245" s="1" t="str">
        <f ca="1">IF(($A245&lt;&gt;"")*(AO$1&lt;&gt;""),IF(_xlfn.XLOOKUP(AO$1,Attendance_sorted!$B244:$CW244,Attendance_sorted!$B244:$CW244,"nn")&lt;&gt;"nn","•",""),"")</f>
        <v/>
      </c>
      <c r="AP245" s="1" t="str">
        <f ca="1">IF(($A245&lt;&gt;"")*(AP$1&lt;&gt;""),IF(_xlfn.XLOOKUP(AP$1,Attendance_sorted!$B244:$CW244,Attendance_sorted!$B244:$CW244,"nn")&lt;&gt;"nn","•",""),"")</f>
        <v/>
      </c>
      <c r="AQ245" s="1" t="str">
        <f ca="1">IF(($A245&lt;&gt;"")*(AQ$1&lt;&gt;""),IF(_xlfn.XLOOKUP(AQ$1,Attendance_sorted!$B244:$CW244,Attendance_sorted!$B244:$CW244,"nn")&lt;&gt;"nn","•",""),"")</f>
        <v/>
      </c>
      <c r="AR245" s="1" t="str">
        <f ca="1">IF(($A245&lt;&gt;"")*(AR$1&lt;&gt;""),IF(_xlfn.XLOOKUP(AR$1,Attendance_sorted!$B244:$CW244,Attendance_sorted!$B244:$CW244,"nn")&lt;&gt;"nn","•",""),"")</f>
        <v/>
      </c>
      <c r="AS245" s="1" t="str">
        <f ca="1">IF(($A245&lt;&gt;"")*(AS$1&lt;&gt;""),IF(_xlfn.XLOOKUP(AS$1,Attendance_sorted!$B244:$CW244,Attendance_sorted!$B244:$CW244,"nn")&lt;&gt;"nn","•",""),"")</f>
        <v/>
      </c>
      <c r="AT245" s="1" t="str">
        <f ca="1">IF(($A245&lt;&gt;"")*(AT$1&lt;&gt;""),IF(_xlfn.XLOOKUP(AT$1,Attendance_sorted!$B244:$CW244,Attendance_sorted!$B244:$CW244,"nn")&lt;&gt;"nn","•",""),"")</f>
        <v/>
      </c>
      <c r="AU245" s="1" t="str">
        <f ca="1">IF(($A245&lt;&gt;"")*(AU$1&lt;&gt;""),IF(_xlfn.XLOOKUP(AU$1,Attendance_sorted!$B244:$CW244,Attendance_sorted!$B244:$CW244,"nn")&lt;&gt;"nn","•",""),"")</f>
        <v/>
      </c>
      <c r="AV245" s="1" t="str">
        <f ca="1">IF(($A245&lt;&gt;"")*(AV$1&lt;&gt;""),IF(_xlfn.XLOOKUP(AV$1,Attendance_sorted!$B244:$CW244,Attendance_sorted!$B244:$CW244,"nn")&lt;&gt;"nn","•",""),"")</f>
        <v/>
      </c>
      <c r="AW245" s="1" t="str">
        <f ca="1">IF(($A245&lt;&gt;"")*(AW$1&lt;&gt;""),IF(_xlfn.XLOOKUP(AW$1,Attendance_sorted!$B244:$CW244,Attendance_sorted!$B244:$CW244,"nn")&lt;&gt;"nn","•",""),"")</f>
        <v/>
      </c>
      <c r="AX245" s="1" t="str">
        <f ca="1">IF(($A245&lt;&gt;"")*(AX$1&lt;&gt;""),IF(_xlfn.XLOOKUP(AX$1,Attendance_sorted!$B244:$CW244,Attendance_sorted!$B244:$CW244,"nn")&lt;&gt;"nn","•",""),"")</f>
        <v/>
      </c>
      <c r="AY245" s="1" t="str">
        <f ca="1">IF(($A245&lt;&gt;"")*(AY$1&lt;&gt;""),IF(_xlfn.XLOOKUP(AY$1,Attendance_sorted!$B244:$CW244,Attendance_sorted!$B244:$CW244,"nn")&lt;&gt;"nn","•",""),"")</f>
        <v/>
      </c>
      <c r="AZ245" s="1" t="str">
        <f ca="1">IF(($A245&lt;&gt;"")*(AZ$1&lt;&gt;""),IF(_xlfn.XLOOKUP(AZ$1,Attendance_sorted!$B244:$CW244,Attendance_sorted!$B244:$CW244,"nn")&lt;&gt;"nn","•",""),"")</f>
        <v/>
      </c>
      <c r="BA245" s="1" t="str">
        <f ca="1">IF(($A245&lt;&gt;"")*(BA$1&lt;&gt;""),IF(_xlfn.XLOOKUP(BA$1,Attendance_sorted!$B244:$CW244,Attendance_sorted!$B244:$CW244,"nn")&lt;&gt;"nn","•",""),"")</f>
        <v/>
      </c>
      <c r="BB245" s="1" t="str">
        <f ca="1">IF(($A245&lt;&gt;"")*(BB$1&lt;&gt;""),IF(_xlfn.XLOOKUP(BB$1,Attendance_sorted!$B244:$CW244,Attendance_sorted!$B244:$CW244,"nn")&lt;&gt;"nn","•",""),"")</f>
        <v/>
      </c>
      <c r="BC245" s="1" t="str">
        <f ca="1">IF(($A245&lt;&gt;"")*(BC$1&lt;&gt;""),IF(_xlfn.XLOOKUP(BC$1,Attendance_sorted!$B244:$CW244,Attendance_sorted!$B244:$CW244,"nn")&lt;&gt;"nn","•",""),"")</f>
        <v/>
      </c>
      <c r="BD245" s="1" t="str">
        <f ca="1">IF(($A245&lt;&gt;"")*(BD$1&lt;&gt;""),IF(_xlfn.XLOOKUP(BD$1,Attendance_sorted!$B244:$CW244,Attendance_sorted!$B244:$CW244,"nn")&lt;&gt;"nn","•",""),"")</f>
        <v/>
      </c>
      <c r="BE245" s="1" t="str">
        <f ca="1">IF(($A245&lt;&gt;"")*(BE$1&lt;&gt;""),IF(_xlfn.XLOOKUP(BE$1,Attendance_sorted!$B244:$CW244,Attendance_sorted!$B244:$CW244,"nn")&lt;&gt;"nn","•",""),"")</f>
        <v/>
      </c>
      <c r="BF245" s="1" t="str">
        <f ca="1">IF(($A245&lt;&gt;"")*(BF$1&lt;&gt;""),IF(_xlfn.XLOOKUP(BF$1,Attendance_sorted!$B244:$CW244,Attendance_sorted!$B244:$CW244,"nn")&lt;&gt;"nn","•",""),"")</f>
        <v/>
      </c>
      <c r="BG245" s="1" t="str">
        <f ca="1">IF(($A245&lt;&gt;"")*(BG$1&lt;&gt;""),IF(_xlfn.XLOOKUP(BG$1,Attendance_sorted!$B244:$CW244,Attendance_sorted!$B244:$CW244,"nn")&lt;&gt;"nn","•",""),"")</f>
        <v/>
      </c>
      <c r="BH245" s="1" t="str">
        <f ca="1">IF(($A245&lt;&gt;"")*(BH$1&lt;&gt;""),IF(_xlfn.XLOOKUP(BH$1,Attendance_sorted!$B244:$CW244,Attendance_sorted!$B244:$CW244,"nn")&lt;&gt;"nn","•",""),"")</f>
        <v/>
      </c>
      <c r="BI245" s="1" t="str">
        <f ca="1">IF(($A245&lt;&gt;"")*(BI$1&lt;&gt;""),IF(_xlfn.XLOOKUP(BI$1,Attendance_sorted!$B244:$CW244,Attendance_sorted!$B244:$CW244,"nn")&lt;&gt;"nn","•",""),"")</f>
        <v/>
      </c>
      <c r="BJ245" s="1" t="str">
        <f ca="1">IF(($A245&lt;&gt;"")*(BJ$1&lt;&gt;""),IF(_xlfn.XLOOKUP(BJ$1,Attendance_sorted!$B244:$CW244,Attendance_sorted!$B244:$CW244,"nn")&lt;&gt;"nn","•",""),"")</f>
        <v/>
      </c>
      <c r="BK245" s="1" t="str">
        <f ca="1">IF(($A245&lt;&gt;"")*(BK$1&lt;&gt;""),IF(_xlfn.XLOOKUP(BK$1,Attendance_sorted!$B244:$CW244,Attendance_sorted!$B244:$CW244,"nn")&lt;&gt;"nn","•",""),"")</f>
        <v/>
      </c>
      <c r="BL245" s="1" t="str">
        <f ca="1">IF(($A245&lt;&gt;"")*(BL$1&lt;&gt;""),IF(_xlfn.XLOOKUP(BL$1,Attendance_sorted!$B244:$CW244,Attendance_sorted!$B244:$CW244,"nn")&lt;&gt;"nn","•",""),"")</f>
        <v/>
      </c>
      <c r="BM245" s="1" t="str">
        <f ca="1">IF(($A245&lt;&gt;"")*(BM$1&lt;&gt;""),IF(_xlfn.XLOOKUP(BM$1,Attendance_sorted!$B244:$CW244,Attendance_sorted!$B244:$CW244,"nn")&lt;&gt;"nn","•",""),"")</f>
        <v/>
      </c>
      <c r="BN245" s="1" t="str">
        <f ca="1">IF(($A245&lt;&gt;"")*(BN$1&lt;&gt;""),IF(_xlfn.XLOOKUP(BN$1,Attendance_sorted!$B244:$CW244,Attendance_sorted!$B244:$CW244,"nn")&lt;&gt;"nn","•",""),"")</f>
        <v/>
      </c>
      <c r="BO245" s="1" t="str">
        <f ca="1">IF(($A245&lt;&gt;"")*(BO$1&lt;&gt;""),IF(_xlfn.XLOOKUP(BO$1,Attendance_sorted!$B244:$CW244,Attendance_sorted!$B244:$CW244,"nn")&lt;&gt;"nn","•",""),"")</f>
        <v/>
      </c>
      <c r="BP245" s="1" t="str">
        <f ca="1">IF(($A245&lt;&gt;"")*(BP$1&lt;&gt;""),IF(_xlfn.XLOOKUP(BP$1,Attendance_sorted!$B244:$CW244,Attendance_sorted!$B244:$CW244,"nn")&lt;&gt;"nn","•",""),"")</f>
        <v/>
      </c>
      <c r="BQ245" s="1" t="str">
        <f ca="1">IF(($A245&lt;&gt;"")*(BQ$1&lt;&gt;""),IF(_xlfn.XLOOKUP(BQ$1,Attendance_sorted!$B244:$CW244,Attendance_sorted!$B244:$CW244,"nn")&lt;&gt;"nn","•",""),"")</f>
        <v/>
      </c>
      <c r="BR245" s="1" t="str">
        <f ca="1">IF(($A245&lt;&gt;"")*(BR$1&lt;&gt;""),IF(_xlfn.XLOOKUP(BR$1,Attendance_sorted!$B244:$CW244,Attendance_sorted!$B244:$CW244,"nn")&lt;&gt;"nn","•",""),"")</f>
        <v/>
      </c>
      <c r="BS245" s="1" t="str">
        <f ca="1">IF(($A245&lt;&gt;"")*(BS$1&lt;&gt;""),IF(_xlfn.XLOOKUP(BS$1,Attendance_sorted!$B244:$CW244,Attendance_sorted!$B244:$CW244,"nn")&lt;&gt;"nn","•",""),"")</f>
        <v/>
      </c>
      <c r="BT245" s="1" t="str">
        <f ca="1">IF(($A245&lt;&gt;"")*(BT$1&lt;&gt;""),IF(_xlfn.XLOOKUP(BT$1,Attendance_sorted!$B244:$CW244,Attendance_sorted!$B244:$CW244,"nn")&lt;&gt;"nn","•",""),"")</f>
        <v/>
      </c>
      <c r="BU245" s="1" t="str">
        <f ca="1">IF(($A245&lt;&gt;"")*(BU$1&lt;&gt;""),IF(_xlfn.XLOOKUP(BU$1,Attendance_sorted!$B244:$CW244,Attendance_sorted!$B244:$CW244,"nn")&lt;&gt;"nn","•",""),"")</f>
        <v/>
      </c>
      <c r="BV245" s="1" t="str">
        <f ca="1">IF(($A245&lt;&gt;"")*(BV$1&lt;&gt;""),IF(_xlfn.XLOOKUP(BV$1,Attendance_sorted!$B244:$CW244,Attendance_sorted!$B244:$CW244,"nn")&lt;&gt;"nn","•",""),"")</f>
        <v/>
      </c>
      <c r="BW245" s="1" t="str">
        <f ca="1">IF(($A245&lt;&gt;"")*(BW$1&lt;&gt;""),IF(_xlfn.XLOOKUP(BW$1,Attendance_sorted!$B244:$CW244,Attendance_sorted!$B244:$CW244,"nn")&lt;&gt;"nn","•",""),"")</f>
        <v/>
      </c>
      <c r="BX245" s="1" t="str">
        <f ca="1">IF(($A245&lt;&gt;"")*(BX$1&lt;&gt;""),IF(_xlfn.XLOOKUP(BX$1,Attendance_sorted!$B244:$CW244,Attendance_sorted!$B244:$CW244,"nn")&lt;&gt;"nn","•",""),"")</f>
        <v/>
      </c>
      <c r="BY245" s="1" t="str">
        <f ca="1">IF(($A245&lt;&gt;"")*(BY$1&lt;&gt;""),IF(_xlfn.XLOOKUP(BY$1,Attendance_sorted!$B244:$CW244,Attendance_sorted!$B244:$CW244,"nn")&lt;&gt;"nn","•",""),"")</f>
        <v/>
      </c>
      <c r="BZ245" s="1" t="str">
        <f ca="1">IF(($A245&lt;&gt;"")*(BZ$1&lt;&gt;""),IF(_xlfn.XLOOKUP(BZ$1,Attendance_sorted!$B244:$CW244,Attendance_sorted!$B244:$CW244,"nn")&lt;&gt;"nn","•",""),"")</f>
        <v/>
      </c>
      <c r="CA245" s="1" t="str">
        <f ca="1">IF(($A245&lt;&gt;"")*(CA$1&lt;&gt;""),IF(_xlfn.XLOOKUP(CA$1,Attendance_sorted!$B244:$CW244,Attendance_sorted!$B244:$CW244,"nn")&lt;&gt;"nn","•",""),"")</f>
        <v/>
      </c>
      <c r="CB245" s="1" t="str">
        <f ca="1">IF(($A245&lt;&gt;"")*(CB$1&lt;&gt;""),IF(_xlfn.XLOOKUP(CB$1,Attendance_sorted!$B244:$CW244,Attendance_sorted!$B244:$CW244,"nn")&lt;&gt;"nn","•",""),"")</f>
        <v/>
      </c>
      <c r="CC245" s="1" t="str">
        <f ca="1">IF(($A245&lt;&gt;"")*(CC$1&lt;&gt;""),IF(_xlfn.XLOOKUP(CC$1,Attendance_sorted!$B244:$CW244,Attendance_sorted!$B244:$CW244,"nn")&lt;&gt;"nn","•",""),"")</f>
        <v/>
      </c>
      <c r="CD245" s="1" t="str">
        <f ca="1">IF(($A245&lt;&gt;"")*(CD$1&lt;&gt;""),IF(_xlfn.XLOOKUP(CD$1,Attendance_sorted!$B244:$CW244,Attendance_sorted!$B244:$CW244,"nn")&lt;&gt;"nn","•",""),"")</f>
        <v/>
      </c>
      <c r="CE245" s="1" t="str">
        <f ca="1">IF(($A245&lt;&gt;"")*(CE$1&lt;&gt;""),IF(_xlfn.XLOOKUP(CE$1,Attendance_sorted!$B244:$CW244,Attendance_sorted!$B244:$CW244,"nn")&lt;&gt;"nn","•",""),"")</f>
        <v/>
      </c>
      <c r="CF245" s="1" t="str">
        <f ca="1">IF(($A245&lt;&gt;"")*(CF$1&lt;&gt;""),IF(_xlfn.XLOOKUP(CF$1,Attendance_sorted!$B244:$CW244,Attendance_sorted!$B244:$CW244,"nn")&lt;&gt;"nn","•",""),"")</f>
        <v/>
      </c>
      <c r="CG245" s="1" t="str">
        <f ca="1">IF(($A245&lt;&gt;"")*(CG$1&lt;&gt;""),IF(_xlfn.XLOOKUP(CG$1,Attendance_sorted!$B244:$CW244,Attendance_sorted!$B244:$CW244,"nn")&lt;&gt;"nn","•",""),"")</f>
        <v/>
      </c>
      <c r="CH245" s="1" t="str">
        <f ca="1">IF(($A245&lt;&gt;"")*(CH$1&lt;&gt;""),IF(_xlfn.XLOOKUP(CH$1,Attendance_sorted!$B244:$CW244,Attendance_sorted!$B244:$CW244,"nn")&lt;&gt;"nn","•",""),"")</f>
        <v/>
      </c>
      <c r="CI245" s="1" t="str">
        <f ca="1">IF(($A245&lt;&gt;"")*(CI$1&lt;&gt;""),IF(_xlfn.XLOOKUP(CI$1,Attendance_sorted!$B244:$CW244,Attendance_sorted!$B244:$CW244,"nn")&lt;&gt;"nn","•",""),"")</f>
        <v/>
      </c>
      <c r="CJ245" s="1" t="str">
        <f ca="1">IF(($A245&lt;&gt;"")*(CJ$1&lt;&gt;""),IF(_xlfn.XLOOKUP(CJ$1,Attendance_sorted!$B244:$CW244,Attendance_sorted!$B244:$CW244,"nn")&lt;&gt;"nn","•",""),"")</f>
        <v/>
      </c>
      <c r="CK245" s="1" t="str">
        <f ca="1">IF(($A245&lt;&gt;"")*(CK$1&lt;&gt;""),IF(_xlfn.XLOOKUP(CK$1,Attendance_sorted!$B244:$CW244,Attendance_sorted!$B244:$CW244,"nn")&lt;&gt;"nn","•",""),"")</f>
        <v/>
      </c>
      <c r="CL245" s="1" t="str">
        <f ca="1">IF(($A245&lt;&gt;"")*(CL$1&lt;&gt;""),IF(_xlfn.XLOOKUP(CL$1,Attendance_sorted!$B244:$CW244,Attendance_sorted!$B244:$CW244,"nn")&lt;&gt;"nn","•",""),"")</f>
        <v/>
      </c>
      <c r="CM245" s="1" t="str">
        <f ca="1">IF(($A245&lt;&gt;"")*(CM$1&lt;&gt;""),IF(_xlfn.XLOOKUP(CM$1,Attendance_sorted!$B244:$CW244,Attendance_sorted!$B244:$CW244,"nn")&lt;&gt;"nn","•",""),"")</f>
        <v/>
      </c>
      <c r="CN245" s="1" t="str">
        <f ca="1">IF(($A245&lt;&gt;"")*(CN$1&lt;&gt;""),IF(_xlfn.XLOOKUP(CN$1,Attendance_sorted!$B244:$CW244,Attendance_sorted!$B244:$CW244,"nn")&lt;&gt;"nn","•",""),"")</f>
        <v/>
      </c>
      <c r="CO245" s="1" t="str">
        <f ca="1">IF(($A245&lt;&gt;"")*(CO$1&lt;&gt;""),IF(_xlfn.XLOOKUP(CO$1,Attendance_sorted!$B244:$CW244,Attendance_sorted!$B244:$CW244,"nn")&lt;&gt;"nn","•",""),"")</f>
        <v/>
      </c>
      <c r="CP245" s="1" t="str">
        <f ca="1">IF(($A245&lt;&gt;"")*(CP$1&lt;&gt;""),IF(_xlfn.XLOOKUP(CP$1,Attendance_sorted!$B244:$CW244,Attendance_sorted!$B244:$CW244,"nn")&lt;&gt;"nn","•",""),"")</f>
        <v/>
      </c>
      <c r="CQ245" s="1" t="str">
        <f ca="1">IF(($A245&lt;&gt;"")*(CQ$1&lt;&gt;""),IF(_xlfn.XLOOKUP(CQ$1,Attendance_sorted!$B244:$CW244,Attendance_sorted!$B244:$CW244,"nn")&lt;&gt;"nn","•",""),"")</f>
        <v/>
      </c>
      <c r="CR245" s="1" t="str">
        <f ca="1">IF(($A245&lt;&gt;"")*(CR$1&lt;&gt;""),IF(_xlfn.XLOOKUP(CR$1,Attendance_sorted!$B244:$CW244,Attendance_sorted!$B244:$CW244,"nn")&lt;&gt;"nn","•",""),"")</f>
        <v/>
      </c>
      <c r="CS245" s="1" t="str">
        <f ca="1">IF(($A245&lt;&gt;"")*(CS$1&lt;&gt;""),IF(_xlfn.XLOOKUP(CS$1,Attendance_sorted!$B244:$CW244,Attendance_sorted!$B244:$CW244,"nn")&lt;&gt;"nn","•",""),"")</f>
        <v/>
      </c>
      <c r="CT245" s="1" t="str">
        <f ca="1">IF(($A245&lt;&gt;"")*(CT$1&lt;&gt;""),IF(_xlfn.XLOOKUP(CT$1,Attendance_sorted!$B244:$CW244,Attendance_sorted!$B244:$CW244,"nn")&lt;&gt;"nn","•",""),"")</f>
        <v/>
      </c>
      <c r="CU245" s="1" t="str">
        <f ca="1">IF(($A245&lt;&gt;"")*(CU$1&lt;&gt;""),IF(_xlfn.XLOOKUP(CU$1,Attendance_sorted!$B244:$CW244,Attendance_sorted!$B244:$CW244,"nn")&lt;&gt;"nn","•",""),"")</f>
        <v/>
      </c>
      <c r="CV245" s="1" t="str">
        <f ca="1">IF(($A245&lt;&gt;"")*(CV$1&lt;&gt;""),IF(_xlfn.XLOOKUP(CV$1,Attendance_sorted!$B244:$CW244,Attendance_sorted!$B244:$CW244,"nn")&lt;&gt;"nn","•",""),"")</f>
        <v/>
      </c>
      <c r="CW245" s="1" t="str">
        <f ca="1">IF(($A245&lt;&gt;"")*(CW$1&lt;&gt;""),IF(_xlfn.XLOOKUP(CW$1,Attendance_sorted!$B244:$CW244,Attendance_sorted!$B244:$CW244,"nn")&lt;&gt;"nn","•",""),"")</f>
        <v/>
      </c>
    </row>
    <row r="246" spans="1:101">
      <c r="A246" s="1">
        <v>843</v>
      </c>
      <c r="B246" s="1" t="str">
        <f ca="1">IF(($A246&lt;&gt;"")*(B$1&lt;&gt;""),IF(_xlfn.XLOOKUP(B$1,Attendance_sorted!$B245:$CW245,Attendance_sorted!$B245:$CW245,"nn")&lt;&gt;"nn","•",""),"")</f>
        <v/>
      </c>
      <c r="C246" s="1" t="str">
        <f ca="1">IF(($A246&lt;&gt;"")*(C$1&lt;&gt;""),IF(_xlfn.XLOOKUP(C$1,Attendance_sorted!$B245:$CW245,Attendance_sorted!$B245:$CW245,"nn")&lt;&gt;"nn","•",""),"")</f>
        <v/>
      </c>
      <c r="D246" s="1" t="str">
        <f ca="1">IF(($A246&lt;&gt;"")*(D$1&lt;&gt;""),IF(_xlfn.XLOOKUP(D$1,Attendance_sorted!$B245:$CW245,Attendance_sorted!$B245:$CW245,"nn")&lt;&gt;"nn","•",""),"")</f>
        <v/>
      </c>
      <c r="E246" s="1" t="str">
        <f ca="1">IF(($A246&lt;&gt;"")*(E$1&lt;&gt;""),IF(_xlfn.XLOOKUP(E$1,Attendance_sorted!$B245:$CW245,Attendance_sorted!$B245:$CW245,"nn")&lt;&gt;"nn","•",""),"")</f>
        <v/>
      </c>
      <c r="F246" s="1" t="str">
        <f ca="1">IF(($A246&lt;&gt;"")*(F$1&lt;&gt;""),IF(_xlfn.XLOOKUP(F$1,Attendance_sorted!$B245:$CW245,Attendance_sorted!$B245:$CW245,"nn")&lt;&gt;"nn","•",""),"")</f>
        <v/>
      </c>
      <c r="G246" s="1" t="str">
        <f ca="1">IF(($A246&lt;&gt;"")*(G$1&lt;&gt;""),IF(_xlfn.XLOOKUP(G$1,Attendance_sorted!$B245:$CW245,Attendance_sorted!$B245:$CW245,"nn")&lt;&gt;"nn","•",""),"")</f>
        <v/>
      </c>
      <c r="H246" s="1" t="str">
        <f ca="1">IF(($A246&lt;&gt;"")*(H$1&lt;&gt;""),IF(_xlfn.XLOOKUP(H$1,Attendance_sorted!$B245:$CW245,Attendance_sorted!$B245:$CW245,"nn")&lt;&gt;"nn","•",""),"")</f>
        <v/>
      </c>
      <c r="I246" s="1" t="str">
        <f ca="1">IF(($A246&lt;&gt;"")*(I$1&lt;&gt;""),IF(_xlfn.XLOOKUP(I$1,Attendance_sorted!$B245:$CW245,Attendance_sorted!$B245:$CW245,"nn")&lt;&gt;"nn","•",""),"")</f>
        <v/>
      </c>
      <c r="J246" s="1" t="str">
        <f ca="1">IF(($A246&lt;&gt;"")*(J$1&lt;&gt;""),IF(_xlfn.XLOOKUP(J$1,Attendance_sorted!$B245:$CW245,Attendance_sorted!$B245:$CW245,"nn")&lt;&gt;"nn","•",""),"")</f>
        <v/>
      </c>
      <c r="K246" s="1" t="str">
        <f ca="1">IF(($A246&lt;&gt;"")*(K$1&lt;&gt;""),IF(_xlfn.XLOOKUP(K$1,Attendance_sorted!$B245:$CW245,Attendance_sorted!$B245:$CW245,"nn")&lt;&gt;"nn","•",""),"")</f>
        <v/>
      </c>
      <c r="L246" s="1" t="str">
        <f ca="1">IF(($A246&lt;&gt;"")*(L$1&lt;&gt;""),IF(_xlfn.XLOOKUP(L$1,Attendance_sorted!$B245:$CW245,Attendance_sorted!$B245:$CW245,"nn")&lt;&gt;"nn","•",""),"")</f>
        <v/>
      </c>
      <c r="M246" s="1" t="str">
        <f ca="1">IF(($A246&lt;&gt;"")*(M$1&lt;&gt;""),IF(_xlfn.XLOOKUP(M$1,Attendance_sorted!$B245:$CW245,Attendance_sorted!$B245:$CW245,"nn")&lt;&gt;"nn","•",""),"")</f>
        <v/>
      </c>
      <c r="N246" s="1" t="str">
        <f ca="1">IF(($A246&lt;&gt;"")*(N$1&lt;&gt;""),IF(_xlfn.XLOOKUP(N$1,Attendance_sorted!$B245:$CW245,Attendance_sorted!$B245:$CW245,"nn")&lt;&gt;"nn","•",""),"")</f>
        <v/>
      </c>
      <c r="O246" s="1" t="str">
        <f ca="1">IF(($A246&lt;&gt;"")*(O$1&lt;&gt;""),IF(_xlfn.XLOOKUP(O$1,Attendance_sorted!$B245:$CW245,Attendance_sorted!$B245:$CW245,"nn")&lt;&gt;"nn","•",""),"")</f>
        <v/>
      </c>
      <c r="P246" s="1" t="str">
        <f ca="1">IF(($A246&lt;&gt;"")*(P$1&lt;&gt;""),IF(_xlfn.XLOOKUP(P$1,Attendance_sorted!$B245:$CW245,Attendance_sorted!$B245:$CW245,"nn")&lt;&gt;"nn","•",""),"")</f>
        <v/>
      </c>
      <c r="Q246" s="1" t="str">
        <f ca="1">IF(($A246&lt;&gt;"")*(Q$1&lt;&gt;""),IF(_xlfn.XLOOKUP(Q$1,Attendance_sorted!$B245:$CW245,Attendance_sorted!$B245:$CW245,"nn")&lt;&gt;"nn","•",""),"")</f>
        <v/>
      </c>
      <c r="R246" s="1" t="str">
        <f ca="1">IF(($A246&lt;&gt;"")*(R$1&lt;&gt;""),IF(_xlfn.XLOOKUP(R$1,Attendance_sorted!$B245:$CW245,Attendance_sorted!$B245:$CW245,"nn")&lt;&gt;"nn","•",""),"")</f>
        <v/>
      </c>
      <c r="S246" s="1" t="str">
        <f ca="1">IF(($A246&lt;&gt;"")*(S$1&lt;&gt;""),IF(_xlfn.XLOOKUP(S$1,Attendance_sorted!$B245:$CW245,Attendance_sorted!$B245:$CW245,"nn")&lt;&gt;"nn","•",""),"")</f>
        <v/>
      </c>
      <c r="T246" s="1" t="str">
        <f ca="1">IF(($A246&lt;&gt;"")*(T$1&lt;&gt;""),IF(_xlfn.XLOOKUP(T$1,Attendance_sorted!$B245:$CW245,Attendance_sorted!$B245:$CW245,"nn")&lt;&gt;"nn","•",""),"")</f>
        <v/>
      </c>
      <c r="U246" s="1" t="str">
        <f ca="1">IF(($A246&lt;&gt;"")*(U$1&lt;&gt;""),IF(_xlfn.XLOOKUP(U$1,Attendance_sorted!$B245:$CW245,Attendance_sorted!$B245:$CW245,"nn")&lt;&gt;"nn","•",""),"")</f>
        <v/>
      </c>
      <c r="V246" s="1" t="str">
        <f ca="1">IF(($A246&lt;&gt;"")*(V$1&lt;&gt;""),IF(_xlfn.XLOOKUP(V$1,Attendance_sorted!$B245:$CW245,Attendance_sorted!$B245:$CW245,"nn")&lt;&gt;"nn","•",""),"")</f>
        <v/>
      </c>
      <c r="W246" s="1" t="str">
        <f ca="1">IF(($A246&lt;&gt;"")*(W$1&lt;&gt;""),IF(_xlfn.XLOOKUP(W$1,Attendance_sorted!$B245:$CW245,Attendance_sorted!$B245:$CW245,"nn")&lt;&gt;"nn","•",""),"")</f>
        <v/>
      </c>
      <c r="X246" s="1" t="str">
        <f ca="1">IF(($A246&lt;&gt;"")*(X$1&lt;&gt;""),IF(_xlfn.XLOOKUP(X$1,Attendance_sorted!$B245:$CW245,Attendance_sorted!$B245:$CW245,"nn")&lt;&gt;"nn","•",""),"")</f>
        <v/>
      </c>
      <c r="Y246" s="1" t="str">
        <f ca="1">IF(($A246&lt;&gt;"")*(Y$1&lt;&gt;""),IF(_xlfn.XLOOKUP(Y$1,Attendance_sorted!$B245:$CW245,Attendance_sorted!$B245:$CW245,"nn")&lt;&gt;"nn","•",""),"")</f>
        <v/>
      </c>
      <c r="Z246" s="1" t="str">
        <f ca="1">IF(($A246&lt;&gt;"")*(Z$1&lt;&gt;""),IF(_xlfn.XLOOKUP(Z$1,Attendance_sorted!$B245:$CW245,Attendance_sorted!$B245:$CW245,"nn")&lt;&gt;"nn","•",""),"")</f>
        <v/>
      </c>
      <c r="AA246" s="1" t="str">
        <f ca="1">IF(($A246&lt;&gt;"")*(AA$1&lt;&gt;""),IF(_xlfn.XLOOKUP(AA$1,Attendance_sorted!$B245:$CW245,Attendance_sorted!$B245:$CW245,"nn")&lt;&gt;"nn","•",""),"")</f>
        <v/>
      </c>
      <c r="AB246" s="1" t="str">
        <f ca="1">IF(($A246&lt;&gt;"")*(AB$1&lt;&gt;""),IF(_xlfn.XLOOKUP(AB$1,Attendance_sorted!$B245:$CW245,Attendance_sorted!$B245:$CW245,"nn")&lt;&gt;"nn","•",""),"")</f>
        <v/>
      </c>
      <c r="AC246" s="1" t="str">
        <f ca="1">IF(($A246&lt;&gt;"")*(AC$1&lt;&gt;""),IF(_xlfn.XLOOKUP(AC$1,Attendance_sorted!$B245:$CW245,Attendance_sorted!$B245:$CW245,"nn")&lt;&gt;"nn","•",""),"")</f>
        <v/>
      </c>
      <c r="AD246" s="1" t="str">
        <f ca="1">IF(($A246&lt;&gt;"")*(AD$1&lt;&gt;""),IF(_xlfn.XLOOKUP(AD$1,Attendance_sorted!$B245:$CW245,Attendance_sorted!$B245:$CW245,"nn")&lt;&gt;"nn","•",""),"")</f>
        <v/>
      </c>
      <c r="AE246" s="1" t="str">
        <f ca="1">IF(($A246&lt;&gt;"")*(AE$1&lt;&gt;""),IF(_xlfn.XLOOKUP(AE$1,Attendance_sorted!$B245:$CW245,Attendance_sorted!$B245:$CW245,"nn")&lt;&gt;"nn","•",""),"")</f>
        <v/>
      </c>
      <c r="AF246" s="1" t="str">
        <f ca="1">IF(($A246&lt;&gt;"")*(AF$1&lt;&gt;""),IF(_xlfn.XLOOKUP(AF$1,Attendance_sorted!$B245:$CW245,Attendance_sorted!$B245:$CW245,"nn")&lt;&gt;"nn","•",""),"")</f>
        <v/>
      </c>
      <c r="AG246" s="1" t="str">
        <f ca="1">IF(($A246&lt;&gt;"")*(AG$1&lt;&gt;""),IF(_xlfn.XLOOKUP(AG$1,Attendance_sorted!$B245:$CW245,Attendance_sorted!$B245:$CW245,"nn")&lt;&gt;"nn","•",""),"")</f>
        <v/>
      </c>
      <c r="AH246" s="1" t="str">
        <f ca="1">IF(($A246&lt;&gt;"")*(AH$1&lt;&gt;""),IF(_xlfn.XLOOKUP(AH$1,Attendance_sorted!$B245:$CW245,Attendance_sorted!$B245:$CW245,"nn")&lt;&gt;"nn","•",""),"")</f>
        <v/>
      </c>
      <c r="AI246" s="1" t="str">
        <f ca="1">IF(($A246&lt;&gt;"")*(AI$1&lt;&gt;""),IF(_xlfn.XLOOKUP(AI$1,Attendance_sorted!$B245:$CW245,Attendance_sorted!$B245:$CW245,"nn")&lt;&gt;"nn","•",""),"")</f>
        <v/>
      </c>
      <c r="AJ246" s="1" t="str">
        <f ca="1">IF(($A246&lt;&gt;"")*(AJ$1&lt;&gt;""),IF(_xlfn.XLOOKUP(AJ$1,Attendance_sorted!$B245:$CW245,Attendance_sorted!$B245:$CW245,"nn")&lt;&gt;"nn","•",""),"")</f>
        <v/>
      </c>
      <c r="AK246" s="1" t="str">
        <f ca="1">IF(($A246&lt;&gt;"")*(AK$1&lt;&gt;""),IF(_xlfn.XLOOKUP(AK$1,Attendance_sorted!$B245:$CW245,Attendance_sorted!$B245:$CW245,"nn")&lt;&gt;"nn","•",""),"")</f>
        <v/>
      </c>
      <c r="AL246" s="1" t="str">
        <f ca="1">IF(($A246&lt;&gt;"")*(AL$1&lt;&gt;""),IF(_xlfn.XLOOKUP(AL$1,Attendance_sorted!$B245:$CW245,Attendance_sorted!$B245:$CW245,"nn")&lt;&gt;"nn","•",""),"")</f>
        <v/>
      </c>
      <c r="AM246" s="1" t="str">
        <f ca="1">IF(($A246&lt;&gt;"")*(AM$1&lt;&gt;""),IF(_xlfn.XLOOKUP(AM$1,Attendance_sorted!$B245:$CW245,Attendance_sorted!$B245:$CW245,"nn")&lt;&gt;"nn","•",""),"")</f>
        <v/>
      </c>
      <c r="AN246" s="1" t="str">
        <f ca="1">IF(($A246&lt;&gt;"")*(AN$1&lt;&gt;""),IF(_xlfn.XLOOKUP(AN$1,Attendance_sorted!$B245:$CW245,Attendance_sorted!$B245:$CW245,"nn")&lt;&gt;"nn","•",""),"")</f>
        <v/>
      </c>
      <c r="AO246" s="1" t="str">
        <f ca="1">IF(($A246&lt;&gt;"")*(AO$1&lt;&gt;""),IF(_xlfn.XLOOKUP(AO$1,Attendance_sorted!$B245:$CW245,Attendance_sorted!$B245:$CW245,"nn")&lt;&gt;"nn","•",""),"")</f>
        <v/>
      </c>
      <c r="AP246" s="1" t="str">
        <f ca="1">IF(($A246&lt;&gt;"")*(AP$1&lt;&gt;""),IF(_xlfn.XLOOKUP(AP$1,Attendance_sorted!$B245:$CW245,Attendance_sorted!$B245:$CW245,"nn")&lt;&gt;"nn","•",""),"")</f>
        <v/>
      </c>
      <c r="AQ246" s="1" t="str">
        <f ca="1">IF(($A246&lt;&gt;"")*(AQ$1&lt;&gt;""),IF(_xlfn.XLOOKUP(AQ$1,Attendance_sorted!$B245:$CW245,Attendance_sorted!$B245:$CW245,"nn")&lt;&gt;"nn","•",""),"")</f>
        <v/>
      </c>
      <c r="AR246" s="1" t="str">
        <f ca="1">IF(($A246&lt;&gt;"")*(AR$1&lt;&gt;""),IF(_xlfn.XLOOKUP(AR$1,Attendance_sorted!$B245:$CW245,Attendance_sorted!$B245:$CW245,"nn")&lt;&gt;"nn","•",""),"")</f>
        <v/>
      </c>
      <c r="AS246" s="1" t="str">
        <f ca="1">IF(($A246&lt;&gt;"")*(AS$1&lt;&gt;""),IF(_xlfn.XLOOKUP(AS$1,Attendance_sorted!$B245:$CW245,Attendance_sorted!$B245:$CW245,"nn")&lt;&gt;"nn","•",""),"")</f>
        <v/>
      </c>
      <c r="AT246" s="1" t="str">
        <f ca="1">IF(($A246&lt;&gt;"")*(AT$1&lt;&gt;""),IF(_xlfn.XLOOKUP(AT$1,Attendance_sorted!$B245:$CW245,Attendance_sorted!$B245:$CW245,"nn")&lt;&gt;"nn","•",""),"")</f>
        <v/>
      </c>
      <c r="AU246" s="1" t="str">
        <f ca="1">IF(($A246&lt;&gt;"")*(AU$1&lt;&gt;""),IF(_xlfn.XLOOKUP(AU$1,Attendance_sorted!$B245:$CW245,Attendance_sorted!$B245:$CW245,"nn")&lt;&gt;"nn","•",""),"")</f>
        <v/>
      </c>
      <c r="AV246" s="1" t="str">
        <f ca="1">IF(($A246&lt;&gt;"")*(AV$1&lt;&gt;""),IF(_xlfn.XLOOKUP(AV$1,Attendance_sorted!$B245:$CW245,Attendance_sorted!$B245:$CW245,"nn")&lt;&gt;"nn","•",""),"")</f>
        <v/>
      </c>
      <c r="AW246" s="1" t="str">
        <f ca="1">IF(($A246&lt;&gt;"")*(AW$1&lt;&gt;""),IF(_xlfn.XLOOKUP(AW$1,Attendance_sorted!$B245:$CW245,Attendance_sorted!$B245:$CW245,"nn")&lt;&gt;"nn","•",""),"")</f>
        <v/>
      </c>
      <c r="AX246" s="1" t="str">
        <f ca="1">IF(($A246&lt;&gt;"")*(AX$1&lt;&gt;""),IF(_xlfn.XLOOKUP(AX$1,Attendance_sorted!$B245:$CW245,Attendance_sorted!$B245:$CW245,"nn")&lt;&gt;"nn","•",""),"")</f>
        <v/>
      </c>
      <c r="AY246" s="1" t="str">
        <f ca="1">IF(($A246&lt;&gt;"")*(AY$1&lt;&gt;""),IF(_xlfn.XLOOKUP(AY$1,Attendance_sorted!$B245:$CW245,Attendance_sorted!$B245:$CW245,"nn")&lt;&gt;"nn","•",""),"")</f>
        <v/>
      </c>
      <c r="AZ246" s="1" t="str">
        <f ca="1">IF(($A246&lt;&gt;"")*(AZ$1&lt;&gt;""),IF(_xlfn.XLOOKUP(AZ$1,Attendance_sorted!$B245:$CW245,Attendance_sorted!$B245:$CW245,"nn")&lt;&gt;"nn","•",""),"")</f>
        <v/>
      </c>
      <c r="BA246" s="1" t="str">
        <f ca="1">IF(($A246&lt;&gt;"")*(BA$1&lt;&gt;""),IF(_xlfn.XLOOKUP(BA$1,Attendance_sorted!$B245:$CW245,Attendance_sorted!$B245:$CW245,"nn")&lt;&gt;"nn","•",""),"")</f>
        <v/>
      </c>
      <c r="BB246" s="1" t="str">
        <f ca="1">IF(($A246&lt;&gt;"")*(BB$1&lt;&gt;""),IF(_xlfn.XLOOKUP(BB$1,Attendance_sorted!$B245:$CW245,Attendance_sorted!$B245:$CW245,"nn")&lt;&gt;"nn","•",""),"")</f>
        <v/>
      </c>
      <c r="BC246" s="1" t="str">
        <f ca="1">IF(($A246&lt;&gt;"")*(BC$1&lt;&gt;""),IF(_xlfn.XLOOKUP(BC$1,Attendance_sorted!$B245:$CW245,Attendance_sorted!$B245:$CW245,"nn")&lt;&gt;"nn","•",""),"")</f>
        <v/>
      </c>
      <c r="BD246" s="1" t="str">
        <f ca="1">IF(($A246&lt;&gt;"")*(BD$1&lt;&gt;""),IF(_xlfn.XLOOKUP(BD$1,Attendance_sorted!$B245:$CW245,Attendance_sorted!$B245:$CW245,"nn")&lt;&gt;"nn","•",""),"")</f>
        <v/>
      </c>
      <c r="BE246" s="1" t="str">
        <f ca="1">IF(($A246&lt;&gt;"")*(BE$1&lt;&gt;""),IF(_xlfn.XLOOKUP(BE$1,Attendance_sorted!$B245:$CW245,Attendance_sorted!$B245:$CW245,"nn")&lt;&gt;"nn","•",""),"")</f>
        <v/>
      </c>
      <c r="BF246" s="1" t="str">
        <f ca="1">IF(($A246&lt;&gt;"")*(BF$1&lt;&gt;""),IF(_xlfn.XLOOKUP(BF$1,Attendance_sorted!$B245:$CW245,Attendance_sorted!$B245:$CW245,"nn")&lt;&gt;"nn","•",""),"")</f>
        <v/>
      </c>
      <c r="BG246" s="1" t="str">
        <f ca="1">IF(($A246&lt;&gt;"")*(BG$1&lt;&gt;""),IF(_xlfn.XLOOKUP(BG$1,Attendance_sorted!$B245:$CW245,Attendance_sorted!$B245:$CW245,"nn")&lt;&gt;"nn","•",""),"")</f>
        <v/>
      </c>
      <c r="BH246" s="1" t="str">
        <f ca="1">IF(($A246&lt;&gt;"")*(BH$1&lt;&gt;""),IF(_xlfn.XLOOKUP(BH$1,Attendance_sorted!$B245:$CW245,Attendance_sorted!$B245:$CW245,"nn")&lt;&gt;"nn","•",""),"")</f>
        <v/>
      </c>
      <c r="BI246" s="1" t="str">
        <f ca="1">IF(($A246&lt;&gt;"")*(BI$1&lt;&gt;""),IF(_xlfn.XLOOKUP(BI$1,Attendance_sorted!$B245:$CW245,Attendance_sorted!$B245:$CW245,"nn")&lt;&gt;"nn","•",""),"")</f>
        <v/>
      </c>
      <c r="BJ246" s="1" t="str">
        <f ca="1">IF(($A246&lt;&gt;"")*(BJ$1&lt;&gt;""),IF(_xlfn.XLOOKUP(BJ$1,Attendance_sorted!$B245:$CW245,Attendance_sorted!$B245:$CW245,"nn")&lt;&gt;"nn","•",""),"")</f>
        <v/>
      </c>
      <c r="BK246" s="1" t="str">
        <f ca="1">IF(($A246&lt;&gt;"")*(BK$1&lt;&gt;""),IF(_xlfn.XLOOKUP(BK$1,Attendance_sorted!$B245:$CW245,Attendance_sorted!$B245:$CW245,"nn")&lt;&gt;"nn","•",""),"")</f>
        <v/>
      </c>
      <c r="BL246" s="1" t="str">
        <f ca="1">IF(($A246&lt;&gt;"")*(BL$1&lt;&gt;""),IF(_xlfn.XLOOKUP(BL$1,Attendance_sorted!$B245:$CW245,Attendance_sorted!$B245:$CW245,"nn")&lt;&gt;"nn","•",""),"")</f>
        <v/>
      </c>
      <c r="BM246" s="1" t="str">
        <f ca="1">IF(($A246&lt;&gt;"")*(BM$1&lt;&gt;""),IF(_xlfn.XLOOKUP(BM$1,Attendance_sorted!$B245:$CW245,Attendance_sorted!$B245:$CW245,"nn")&lt;&gt;"nn","•",""),"")</f>
        <v/>
      </c>
      <c r="BN246" s="1" t="str">
        <f ca="1">IF(($A246&lt;&gt;"")*(BN$1&lt;&gt;""),IF(_xlfn.XLOOKUP(BN$1,Attendance_sorted!$B245:$CW245,Attendance_sorted!$B245:$CW245,"nn")&lt;&gt;"nn","•",""),"")</f>
        <v/>
      </c>
      <c r="BO246" s="1" t="str">
        <f ca="1">IF(($A246&lt;&gt;"")*(BO$1&lt;&gt;""),IF(_xlfn.XLOOKUP(BO$1,Attendance_sorted!$B245:$CW245,Attendance_sorted!$B245:$CW245,"nn")&lt;&gt;"nn","•",""),"")</f>
        <v/>
      </c>
      <c r="BP246" s="1" t="str">
        <f ca="1">IF(($A246&lt;&gt;"")*(BP$1&lt;&gt;""),IF(_xlfn.XLOOKUP(BP$1,Attendance_sorted!$B245:$CW245,Attendance_sorted!$B245:$CW245,"nn")&lt;&gt;"nn","•",""),"")</f>
        <v/>
      </c>
      <c r="BQ246" s="1" t="str">
        <f ca="1">IF(($A246&lt;&gt;"")*(BQ$1&lt;&gt;""),IF(_xlfn.XLOOKUP(BQ$1,Attendance_sorted!$B245:$CW245,Attendance_sorted!$B245:$CW245,"nn")&lt;&gt;"nn","•",""),"")</f>
        <v/>
      </c>
      <c r="BR246" s="1" t="str">
        <f ca="1">IF(($A246&lt;&gt;"")*(BR$1&lt;&gt;""),IF(_xlfn.XLOOKUP(BR$1,Attendance_sorted!$B245:$CW245,Attendance_sorted!$B245:$CW245,"nn")&lt;&gt;"nn","•",""),"")</f>
        <v/>
      </c>
      <c r="BS246" s="1" t="str">
        <f ca="1">IF(($A246&lt;&gt;"")*(BS$1&lt;&gt;""),IF(_xlfn.XLOOKUP(BS$1,Attendance_sorted!$B245:$CW245,Attendance_sorted!$B245:$CW245,"nn")&lt;&gt;"nn","•",""),"")</f>
        <v/>
      </c>
      <c r="BT246" s="1" t="str">
        <f ca="1">IF(($A246&lt;&gt;"")*(BT$1&lt;&gt;""),IF(_xlfn.XLOOKUP(BT$1,Attendance_sorted!$B245:$CW245,Attendance_sorted!$B245:$CW245,"nn")&lt;&gt;"nn","•",""),"")</f>
        <v/>
      </c>
      <c r="BU246" s="1" t="str">
        <f ca="1">IF(($A246&lt;&gt;"")*(BU$1&lt;&gt;""),IF(_xlfn.XLOOKUP(BU$1,Attendance_sorted!$B245:$CW245,Attendance_sorted!$B245:$CW245,"nn")&lt;&gt;"nn","•",""),"")</f>
        <v/>
      </c>
      <c r="BV246" s="1" t="str">
        <f ca="1">IF(($A246&lt;&gt;"")*(BV$1&lt;&gt;""),IF(_xlfn.XLOOKUP(BV$1,Attendance_sorted!$B245:$CW245,Attendance_sorted!$B245:$CW245,"nn")&lt;&gt;"nn","•",""),"")</f>
        <v/>
      </c>
      <c r="BW246" s="1" t="str">
        <f ca="1">IF(($A246&lt;&gt;"")*(BW$1&lt;&gt;""),IF(_xlfn.XLOOKUP(BW$1,Attendance_sorted!$B245:$CW245,Attendance_sorted!$B245:$CW245,"nn")&lt;&gt;"nn","•",""),"")</f>
        <v/>
      </c>
      <c r="BX246" s="1" t="str">
        <f ca="1">IF(($A246&lt;&gt;"")*(BX$1&lt;&gt;""),IF(_xlfn.XLOOKUP(BX$1,Attendance_sorted!$B245:$CW245,Attendance_sorted!$B245:$CW245,"nn")&lt;&gt;"nn","•",""),"")</f>
        <v/>
      </c>
      <c r="BY246" s="1" t="str">
        <f ca="1">IF(($A246&lt;&gt;"")*(BY$1&lt;&gt;""),IF(_xlfn.XLOOKUP(BY$1,Attendance_sorted!$B245:$CW245,Attendance_sorted!$B245:$CW245,"nn")&lt;&gt;"nn","•",""),"")</f>
        <v/>
      </c>
      <c r="BZ246" s="1" t="str">
        <f ca="1">IF(($A246&lt;&gt;"")*(BZ$1&lt;&gt;""),IF(_xlfn.XLOOKUP(BZ$1,Attendance_sorted!$B245:$CW245,Attendance_sorted!$B245:$CW245,"nn")&lt;&gt;"nn","•",""),"")</f>
        <v/>
      </c>
      <c r="CA246" s="1" t="str">
        <f ca="1">IF(($A246&lt;&gt;"")*(CA$1&lt;&gt;""),IF(_xlfn.XLOOKUP(CA$1,Attendance_sorted!$B245:$CW245,Attendance_sorted!$B245:$CW245,"nn")&lt;&gt;"nn","•",""),"")</f>
        <v/>
      </c>
      <c r="CB246" s="1" t="str">
        <f ca="1">IF(($A246&lt;&gt;"")*(CB$1&lt;&gt;""),IF(_xlfn.XLOOKUP(CB$1,Attendance_sorted!$B245:$CW245,Attendance_sorted!$B245:$CW245,"nn")&lt;&gt;"nn","•",""),"")</f>
        <v/>
      </c>
      <c r="CC246" s="1" t="str">
        <f ca="1">IF(($A246&lt;&gt;"")*(CC$1&lt;&gt;""),IF(_xlfn.XLOOKUP(CC$1,Attendance_sorted!$B245:$CW245,Attendance_sorted!$B245:$CW245,"nn")&lt;&gt;"nn","•",""),"")</f>
        <v/>
      </c>
      <c r="CD246" s="1" t="str">
        <f ca="1">IF(($A246&lt;&gt;"")*(CD$1&lt;&gt;""),IF(_xlfn.XLOOKUP(CD$1,Attendance_sorted!$B245:$CW245,Attendance_sorted!$B245:$CW245,"nn")&lt;&gt;"nn","•",""),"")</f>
        <v/>
      </c>
      <c r="CE246" s="1" t="str">
        <f ca="1">IF(($A246&lt;&gt;"")*(CE$1&lt;&gt;""),IF(_xlfn.XLOOKUP(CE$1,Attendance_sorted!$B245:$CW245,Attendance_sorted!$B245:$CW245,"nn")&lt;&gt;"nn","•",""),"")</f>
        <v/>
      </c>
      <c r="CF246" s="1" t="str">
        <f ca="1">IF(($A246&lt;&gt;"")*(CF$1&lt;&gt;""),IF(_xlfn.XLOOKUP(CF$1,Attendance_sorted!$B245:$CW245,Attendance_sorted!$B245:$CW245,"nn")&lt;&gt;"nn","•",""),"")</f>
        <v/>
      </c>
      <c r="CG246" s="1" t="str">
        <f ca="1">IF(($A246&lt;&gt;"")*(CG$1&lt;&gt;""),IF(_xlfn.XLOOKUP(CG$1,Attendance_sorted!$B245:$CW245,Attendance_sorted!$B245:$CW245,"nn")&lt;&gt;"nn","•",""),"")</f>
        <v/>
      </c>
      <c r="CH246" s="1" t="str">
        <f ca="1">IF(($A246&lt;&gt;"")*(CH$1&lt;&gt;""),IF(_xlfn.XLOOKUP(CH$1,Attendance_sorted!$B245:$CW245,Attendance_sorted!$B245:$CW245,"nn")&lt;&gt;"nn","•",""),"")</f>
        <v/>
      </c>
      <c r="CI246" s="1" t="str">
        <f ca="1">IF(($A246&lt;&gt;"")*(CI$1&lt;&gt;""),IF(_xlfn.XLOOKUP(CI$1,Attendance_sorted!$B245:$CW245,Attendance_sorted!$B245:$CW245,"nn")&lt;&gt;"nn","•",""),"")</f>
        <v/>
      </c>
      <c r="CJ246" s="1" t="str">
        <f ca="1">IF(($A246&lt;&gt;"")*(CJ$1&lt;&gt;""),IF(_xlfn.XLOOKUP(CJ$1,Attendance_sorted!$B245:$CW245,Attendance_sorted!$B245:$CW245,"nn")&lt;&gt;"nn","•",""),"")</f>
        <v/>
      </c>
      <c r="CK246" s="1" t="str">
        <f ca="1">IF(($A246&lt;&gt;"")*(CK$1&lt;&gt;""),IF(_xlfn.XLOOKUP(CK$1,Attendance_sorted!$B245:$CW245,Attendance_sorted!$B245:$CW245,"nn")&lt;&gt;"nn","•",""),"")</f>
        <v/>
      </c>
      <c r="CL246" s="1" t="str">
        <f ca="1">IF(($A246&lt;&gt;"")*(CL$1&lt;&gt;""),IF(_xlfn.XLOOKUP(CL$1,Attendance_sorted!$B245:$CW245,Attendance_sorted!$B245:$CW245,"nn")&lt;&gt;"nn","•",""),"")</f>
        <v/>
      </c>
      <c r="CM246" s="1" t="str">
        <f ca="1">IF(($A246&lt;&gt;"")*(CM$1&lt;&gt;""),IF(_xlfn.XLOOKUP(CM$1,Attendance_sorted!$B245:$CW245,Attendance_sorted!$B245:$CW245,"nn")&lt;&gt;"nn","•",""),"")</f>
        <v/>
      </c>
      <c r="CN246" s="1" t="str">
        <f ca="1">IF(($A246&lt;&gt;"")*(CN$1&lt;&gt;""),IF(_xlfn.XLOOKUP(CN$1,Attendance_sorted!$B245:$CW245,Attendance_sorted!$B245:$CW245,"nn")&lt;&gt;"nn","•",""),"")</f>
        <v/>
      </c>
      <c r="CO246" s="1" t="str">
        <f ca="1">IF(($A246&lt;&gt;"")*(CO$1&lt;&gt;""),IF(_xlfn.XLOOKUP(CO$1,Attendance_sorted!$B245:$CW245,Attendance_sorted!$B245:$CW245,"nn")&lt;&gt;"nn","•",""),"")</f>
        <v/>
      </c>
      <c r="CP246" s="1" t="str">
        <f ca="1">IF(($A246&lt;&gt;"")*(CP$1&lt;&gt;""),IF(_xlfn.XLOOKUP(CP$1,Attendance_sorted!$B245:$CW245,Attendance_sorted!$B245:$CW245,"nn")&lt;&gt;"nn","•",""),"")</f>
        <v/>
      </c>
      <c r="CQ246" s="1" t="str">
        <f ca="1">IF(($A246&lt;&gt;"")*(CQ$1&lt;&gt;""),IF(_xlfn.XLOOKUP(CQ$1,Attendance_sorted!$B245:$CW245,Attendance_sorted!$B245:$CW245,"nn")&lt;&gt;"nn","•",""),"")</f>
        <v/>
      </c>
      <c r="CR246" s="1" t="str">
        <f ca="1">IF(($A246&lt;&gt;"")*(CR$1&lt;&gt;""),IF(_xlfn.XLOOKUP(CR$1,Attendance_sorted!$B245:$CW245,Attendance_sorted!$B245:$CW245,"nn")&lt;&gt;"nn","•",""),"")</f>
        <v/>
      </c>
      <c r="CS246" s="1" t="str">
        <f ca="1">IF(($A246&lt;&gt;"")*(CS$1&lt;&gt;""),IF(_xlfn.XLOOKUP(CS$1,Attendance_sorted!$B245:$CW245,Attendance_sorted!$B245:$CW245,"nn")&lt;&gt;"nn","•",""),"")</f>
        <v/>
      </c>
      <c r="CT246" s="1" t="str">
        <f ca="1">IF(($A246&lt;&gt;"")*(CT$1&lt;&gt;""),IF(_xlfn.XLOOKUP(CT$1,Attendance_sorted!$B245:$CW245,Attendance_sorted!$B245:$CW245,"nn")&lt;&gt;"nn","•",""),"")</f>
        <v/>
      </c>
      <c r="CU246" s="1" t="str">
        <f ca="1">IF(($A246&lt;&gt;"")*(CU$1&lt;&gt;""),IF(_xlfn.XLOOKUP(CU$1,Attendance_sorted!$B245:$CW245,Attendance_sorted!$B245:$CW245,"nn")&lt;&gt;"nn","•",""),"")</f>
        <v/>
      </c>
      <c r="CV246" s="1" t="str">
        <f ca="1">IF(($A246&lt;&gt;"")*(CV$1&lt;&gt;""),IF(_xlfn.XLOOKUP(CV$1,Attendance_sorted!$B245:$CW245,Attendance_sorted!$B245:$CW245,"nn")&lt;&gt;"nn","•",""),"")</f>
        <v/>
      </c>
      <c r="CW246" s="1" t="str">
        <f ca="1">IF(($A246&lt;&gt;"")*(CW$1&lt;&gt;""),IF(_xlfn.XLOOKUP(CW$1,Attendance_sorted!$B245:$CW245,Attendance_sorted!$B245:$CW245,"nn")&lt;&gt;"nn","•",""),"")</f>
        <v/>
      </c>
    </row>
    <row r="247" spans="1:101">
      <c r="A247" s="1">
        <v>844</v>
      </c>
      <c r="B247" s="1" t="str">
        <f ca="1">IF(($A247&lt;&gt;"")*(B$1&lt;&gt;""),IF(_xlfn.XLOOKUP(B$1,Attendance_sorted!$B246:$CW246,Attendance_sorted!$B246:$CW246,"nn")&lt;&gt;"nn","•",""),"")</f>
        <v/>
      </c>
      <c r="C247" s="1" t="str">
        <f ca="1">IF(($A247&lt;&gt;"")*(C$1&lt;&gt;""),IF(_xlfn.XLOOKUP(C$1,Attendance_sorted!$B246:$CW246,Attendance_sorted!$B246:$CW246,"nn")&lt;&gt;"nn","•",""),"")</f>
        <v/>
      </c>
      <c r="D247" s="1" t="str">
        <f ca="1">IF(($A247&lt;&gt;"")*(D$1&lt;&gt;""),IF(_xlfn.XLOOKUP(D$1,Attendance_sorted!$B246:$CW246,Attendance_sorted!$B246:$CW246,"nn")&lt;&gt;"nn","•",""),"")</f>
        <v/>
      </c>
      <c r="E247" s="1" t="str">
        <f ca="1">IF(($A247&lt;&gt;"")*(E$1&lt;&gt;""),IF(_xlfn.XLOOKUP(E$1,Attendance_sorted!$B246:$CW246,Attendance_sorted!$B246:$CW246,"nn")&lt;&gt;"nn","•",""),"")</f>
        <v/>
      </c>
      <c r="F247" s="1" t="str">
        <f ca="1">IF(($A247&lt;&gt;"")*(F$1&lt;&gt;""),IF(_xlfn.XLOOKUP(F$1,Attendance_sorted!$B246:$CW246,Attendance_sorted!$B246:$CW246,"nn")&lt;&gt;"nn","•",""),"")</f>
        <v/>
      </c>
      <c r="G247" s="1" t="str">
        <f ca="1">IF(($A247&lt;&gt;"")*(G$1&lt;&gt;""),IF(_xlfn.XLOOKUP(G$1,Attendance_sorted!$B246:$CW246,Attendance_sorted!$B246:$CW246,"nn")&lt;&gt;"nn","•",""),"")</f>
        <v/>
      </c>
      <c r="H247" s="1" t="str">
        <f ca="1">IF(($A247&lt;&gt;"")*(H$1&lt;&gt;""),IF(_xlfn.XLOOKUP(H$1,Attendance_sorted!$B246:$CW246,Attendance_sorted!$B246:$CW246,"nn")&lt;&gt;"nn","•",""),"")</f>
        <v/>
      </c>
      <c r="I247" s="1" t="str">
        <f ca="1">IF(($A247&lt;&gt;"")*(I$1&lt;&gt;""),IF(_xlfn.XLOOKUP(I$1,Attendance_sorted!$B246:$CW246,Attendance_sorted!$B246:$CW246,"nn")&lt;&gt;"nn","•",""),"")</f>
        <v/>
      </c>
      <c r="J247" s="1" t="str">
        <f ca="1">IF(($A247&lt;&gt;"")*(J$1&lt;&gt;""),IF(_xlfn.XLOOKUP(J$1,Attendance_sorted!$B246:$CW246,Attendance_sorted!$B246:$CW246,"nn")&lt;&gt;"nn","•",""),"")</f>
        <v/>
      </c>
      <c r="K247" s="1" t="str">
        <f ca="1">IF(($A247&lt;&gt;"")*(K$1&lt;&gt;""),IF(_xlfn.XLOOKUP(K$1,Attendance_sorted!$B246:$CW246,Attendance_sorted!$B246:$CW246,"nn")&lt;&gt;"nn","•",""),"")</f>
        <v/>
      </c>
      <c r="L247" s="1" t="str">
        <f ca="1">IF(($A247&lt;&gt;"")*(L$1&lt;&gt;""),IF(_xlfn.XLOOKUP(L$1,Attendance_sorted!$B246:$CW246,Attendance_sorted!$B246:$CW246,"nn")&lt;&gt;"nn","•",""),"")</f>
        <v/>
      </c>
      <c r="M247" s="1" t="str">
        <f ca="1">IF(($A247&lt;&gt;"")*(M$1&lt;&gt;""),IF(_xlfn.XLOOKUP(M$1,Attendance_sorted!$B246:$CW246,Attendance_sorted!$B246:$CW246,"nn")&lt;&gt;"nn","•",""),"")</f>
        <v/>
      </c>
      <c r="N247" s="1" t="str">
        <f ca="1">IF(($A247&lt;&gt;"")*(N$1&lt;&gt;""),IF(_xlfn.XLOOKUP(N$1,Attendance_sorted!$B246:$CW246,Attendance_sorted!$B246:$CW246,"nn")&lt;&gt;"nn","•",""),"")</f>
        <v/>
      </c>
      <c r="O247" s="1" t="str">
        <f ca="1">IF(($A247&lt;&gt;"")*(O$1&lt;&gt;""),IF(_xlfn.XLOOKUP(O$1,Attendance_sorted!$B246:$CW246,Attendance_sorted!$B246:$CW246,"nn")&lt;&gt;"nn","•",""),"")</f>
        <v/>
      </c>
      <c r="P247" s="1" t="str">
        <f ca="1">IF(($A247&lt;&gt;"")*(P$1&lt;&gt;""),IF(_xlfn.XLOOKUP(P$1,Attendance_sorted!$B246:$CW246,Attendance_sorted!$B246:$CW246,"nn")&lt;&gt;"nn","•",""),"")</f>
        <v/>
      </c>
      <c r="Q247" s="1" t="str">
        <f ca="1">IF(($A247&lt;&gt;"")*(Q$1&lt;&gt;""),IF(_xlfn.XLOOKUP(Q$1,Attendance_sorted!$B246:$CW246,Attendance_sorted!$B246:$CW246,"nn")&lt;&gt;"nn","•",""),"")</f>
        <v/>
      </c>
      <c r="R247" s="1" t="str">
        <f ca="1">IF(($A247&lt;&gt;"")*(R$1&lt;&gt;""),IF(_xlfn.XLOOKUP(R$1,Attendance_sorted!$B246:$CW246,Attendance_sorted!$B246:$CW246,"nn")&lt;&gt;"nn","•",""),"")</f>
        <v/>
      </c>
      <c r="S247" s="1" t="str">
        <f ca="1">IF(($A247&lt;&gt;"")*(S$1&lt;&gt;""),IF(_xlfn.XLOOKUP(S$1,Attendance_sorted!$B246:$CW246,Attendance_sorted!$B246:$CW246,"nn")&lt;&gt;"nn","•",""),"")</f>
        <v/>
      </c>
      <c r="T247" s="1" t="str">
        <f ca="1">IF(($A247&lt;&gt;"")*(T$1&lt;&gt;""),IF(_xlfn.XLOOKUP(T$1,Attendance_sorted!$B246:$CW246,Attendance_sorted!$B246:$CW246,"nn")&lt;&gt;"nn","•",""),"")</f>
        <v/>
      </c>
      <c r="U247" s="1" t="str">
        <f ca="1">IF(($A247&lt;&gt;"")*(U$1&lt;&gt;""),IF(_xlfn.XLOOKUP(U$1,Attendance_sorted!$B246:$CW246,Attendance_sorted!$B246:$CW246,"nn")&lt;&gt;"nn","•",""),"")</f>
        <v/>
      </c>
      <c r="V247" s="1" t="str">
        <f ca="1">IF(($A247&lt;&gt;"")*(V$1&lt;&gt;""),IF(_xlfn.XLOOKUP(V$1,Attendance_sorted!$B246:$CW246,Attendance_sorted!$B246:$CW246,"nn")&lt;&gt;"nn","•",""),"")</f>
        <v/>
      </c>
      <c r="W247" s="1" t="str">
        <f ca="1">IF(($A247&lt;&gt;"")*(W$1&lt;&gt;""),IF(_xlfn.XLOOKUP(W$1,Attendance_sorted!$B246:$CW246,Attendance_sorted!$B246:$CW246,"nn")&lt;&gt;"nn","•",""),"")</f>
        <v/>
      </c>
      <c r="X247" s="1" t="str">
        <f ca="1">IF(($A247&lt;&gt;"")*(X$1&lt;&gt;""),IF(_xlfn.XLOOKUP(X$1,Attendance_sorted!$B246:$CW246,Attendance_sorted!$B246:$CW246,"nn")&lt;&gt;"nn","•",""),"")</f>
        <v/>
      </c>
      <c r="Y247" s="1" t="str">
        <f ca="1">IF(($A247&lt;&gt;"")*(Y$1&lt;&gt;""),IF(_xlfn.XLOOKUP(Y$1,Attendance_sorted!$B246:$CW246,Attendance_sorted!$B246:$CW246,"nn")&lt;&gt;"nn","•",""),"")</f>
        <v/>
      </c>
      <c r="Z247" s="1" t="str">
        <f ca="1">IF(($A247&lt;&gt;"")*(Z$1&lt;&gt;""),IF(_xlfn.XLOOKUP(Z$1,Attendance_sorted!$B246:$CW246,Attendance_sorted!$B246:$CW246,"nn")&lt;&gt;"nn","•",""),"")</f>
        <v/>
      </c>
      <c r="AA247" s="1" t="str">
        <f ca="1">IF(($A247&lt;&gt;"")*(AA$1&lt;&gt;""),IF(_xlfn.XLOOKUP(AA$1,Attendance_sorted!$B246:$CW246,Attendance_sorted!$B246:$CW246,"nn")&lt;&gt;"nn","•",""),"")</f>
        <v/>
      </c>
      <c r="AB247" s="1" t="str">
        <f ca="1">IF(($A247&lt;&gt;"")*(AB$1&lt;&gt;""),IF(_xlfn.XLOOKUP(AB$1,Attendance_sorted!$B246:$CW246,Attendance_sorted!$B246:$CW246,"nn")&lt;&gt;"nn","•",""),"")</f>
        <v/>
      </c>
      <c r="AC247" s="1" t="str">
        <f ca="1">IF(($A247&lt;&gt;"")*(AC$1&lt;&gt;""),IF(_xlfn.XLOOKUP(AC$1,Attendance_sorted!$B246:$CW246,Attendance_sorted!$B246:$CW246,"nn")&lt;&gt;"nn","•",""),"")</f>
        <v/>
      </c>
      <c r="AD247" s="1" t="str">
        <f ca="1">IF(($A247&lt;&gt;"")*(AD$1&lt;&gt;""),IF(_xlfn.XLOOKUP(AD$1,Attendance_sorted!$B246:$CW246,Attendance_sorted!$B246:$CW246,"nn")&lt;&gt;"nn","•",""),"")</f>
        <v/>
      </c>
      <c r="AE247" s="1" t="str">
        <f ca="1">IF(($A247&lt;&gt;"")*(AE$1&lt;&gt;""),IF(_xlfn.XLOOKUP(AE$1,Attendance_sorted!$B246:$CW246,Attendance_sorted!$B246:$CW246,"nn")&lt;&gt;"nn","•",""),"")</f>
        <v/>
      </c>
      <c r="AF247" s="1" t="str">
        <f ca="1">IF(($A247&lt;&gt;"")*(AF$1&lt;&gt;""),IF(_xlfn.XLOOKUP(AF$1,Attendance_sorted!$B246:$CW246,Attendance_sorted!$B246:$CW246,"nn")&lt;&gt;"nn","•",""),"")</f>
        <v/>
      </c>
      <c r="AG247" s="1" t="str">
        <f ca="1">IF(($A247&lt;&gt;"")*(AG$1&lt;&gt;""),IF(_xlfn.XLOOKUP(AG$1,Attendance_sorted!$B246:$CW246,Attendance_sorted!$B246:$CW246,"nn")&lt;&gt;"nn","•",""),"")</f>
        <v/>
      </c>
      <c r="AH247" s="1" t="str">
        <f ca="1">IF(($A247&lt;&gt;"")*(AH$1&lt;&gt;""),IF(_xlfn.XLOOKUP(AH$1,Attendance_sorted!$B246:$CW246,Attendance_sorted!$B246:$CW246,"nn")&lt;&gt;"nn","•",""),"")</f>
        <v/>
      </c>
      <c r="AI247" s="1" t="str">
        <f ca="1">IF(($A247&lt;&gt;"")*(AI$1&lt;&gt;""),IF(_xlfn.XLOOKUP(AI$1,Attendance_sorted!$B246:$CW246,Attendance_sorted!$B246:$CW246,"nn")&lt;&gt;"nn","•",""),"")</f>
        <v/>
      </c>
      <c r="AJ247" s="1" t="str">
        <f ca="1">IF(($A247&lt;&gt;"")*(AJ$1&lt;&gt;""),IF(_xlfn.XLOOKUP(AJ$1,Attendance_sorted!$B246:$CW246,Attendance_sorted!$B246:$CW246,"nn")&lt;&gt;"nn","•",""),"")</f>
        <v/>
      </c>
      <c r="AK247" s="1" t="str">
        <f ca="1">IF(($A247&lt;&gt;"")*(AK$1&lt;&gt;""),IF(_xlfn.XLOOKUP(AK$1,Attendance_sorted!$B246:$CW246,Attendance_sorted!$B246:$CW246,"nn")&lt;&gt;"nn","•",""),"")</f>
        <v/>
      </c>
      <c r="AL247" s="1" t="str">
        <f ca="1">IF(($A247&lt;&gt;"")*(AL$1&lt;&gt;""),IF(_xlfn.XLOOKUP(AL$1,Attendance_sorted!$B246:$CW246,Attendance_sorted!$B246:$CW246,"nn")&lt;&gt;"nn","•",""),"")</f>
        <v/>
      </c>
      <c r="AM247" s="1" t="str">
        <f ca="1">IF(($A247&lt;&gt;"")*(AM$1&lt;&gt;""),IF(_xlfn.XLOOKUP(AM$1,Attendance_sorted!$B246:$CW246,Attendance_sorted!$B246:$CW246,"nn")&lt;&gt;"nn","•",""),"")</f>
        <v/>
      </c>
      <c r="AN247" s="1" t="str">
        <f ca="1">IF(($A247&lt;&gt;"")*(AN$1&lt;&gt;""),IF(_xlfn.XLOOKUP(AN$1,Attendance_sorted!$B246:$CW246,Attendance_sorted!$B246:$CW246,"nn")&lt;&gt;"nn","•",""),"")</f>
        <v/>
      </c>
      <c r="AO247" s="1" t="str">
        <f ca="1">IF(($A247&lt;&gt;"")*(AO$1&lt;&gt;""),IF(_xlfn.XLOOKUP(AO$1,Attendance_sorted!$B246:$CW246,Attendance_sorted!$B246:$CW246,"nn")&lt;&gt;"nn","•",""),"")</f>
        <v/>
      </c>
      <c r="AP247" s="1" t="str">
        <f ca="1">IF(($A247&lt;&gt;"")*(AP$1&lt;&gt;""),IF(_xlfn.XLOOKUP(AP$1,Attendance_sorted!$B246:$CW246,Attendance_sorted!$B246:$CW246,"nn")&lt;&gt;"nn","•",""),"")</f>
        <v/>
      </c>
      <c r="AQ247" s="1" t="str">
        <f ca="1">IF(($A247&lt;&gt;"")*(AQ$1&lt;&gt;""),IF(_xlfn.XLOOKUP(AQ$1,Attendance_sorted!$B246:$CW246,Attendance_sorted!$B246:$CW246,"nn")&lt;&gt;"nn","•",""),"")</f>
        <v/>
      </c>
      <c r="AR247" s="1" t="str">
        <f ca="1">IF(($A247&lt;&gt;"")*(AR$1&lt;&gt;""),IF(_xlfn.XLOOKUP(AR$1,Attendance_sorted!$B246:$CW246,Attendance_sorted!$B246:$CW246,"nn")&lt;&gt;"nn","•",""),"")</f>
        <v/>
      </c>
      <c r="AS247" s="1" t="str">
        <f ca="1">IF(($A247&lt;&gt;"")*(AS$1&lt;&gt;""),IF(_xlfn.XLOOKUP(AS$1,Attendance_sorted!$B246:$CW246,Attendance_sorted!$B246:$CW246,"nn")&lt;&gt;"nn","•",""),"")</f>
        <v/>
      </c>
      <c r="AT247" s="1" t="str">
        <f ca="1">IF(($A247&lt;&gt;"")*(AT$1&lt;&gt;""),IF(_xlfn.XLOOKUP(AT$1,Attendance_sorted!$B246:$CW246,Attendance_sorted!$B246:$CW246,"nn")&lt;&gt;"nn","•",""),"")</f>
        <v/>
      </c>
      <c r="AU247" s="1" t="str">
        <f ca="1">IF(($A247&lt;&gt;"")*(AU$1&lt;&gt;""),IF(_xlfn.XLOOKUP(AU$1,Attendance_sorted!$B246:$CW246,Attendance_sorted!$B246:$CW246,"nn")&lt;&gt;"nn","•",""),"")</f>
        <v/>
      </c>
      <c r="AV247" s="1" t="str">
        <f ca="1">IF(($A247&lt;&gt;"")*(AV$1&lt;&gt;""),IF(_xlfn.XLOOKUP(AV$1,Attendance_sorted!$B246:$CW246,Attendance_sorted!$B246:$CW246,"nn")&lt;&gt;"nn","•",""),"")</f>
        <v/>
      </c>
      <c r="AW247" s="1" t="str">
        <f ca="1">IF(($A247&lt;&gt;"")*(AW$1&lt;&gt;""),IF(_xlfn.XLOOKUP(AW$1,Attendance_sorted!$B246:$CW246,Attendance_sorted!$B246:$CW246,"nn")&lt;&gt;"nn","•",""),"")</f>
        <v/>
      </c>
      <c r="AX247" s="1" t="str">
        <f ca="1">IF(($A247&lt;&gt;"")*(AX$1&lt;&gt;""),IF(_xlfn.XLOOKUP(AX$1,Attendance_sorted!$B246:$CW246,Attendance_sorted!$B246:$CW246,"nn")&lt;&gt;"nn","•",""),"")</f>
        <v/>
      </c>
      <c r="AY247" s="1" t="str">
        <f ca="1">IF(($A247&lt;&gt;"")*(AY$1&lt;&gt;""),IF(_xlfn.XLOOKUP(AY$1,Attendance_sorted!$B246:$CW246,Attendance_sorted!$B246:$CW246,"nn")&lt;&gt;"nn","•",""),"")</f>
        <v/>
      </c>
      <c r="AZ247" s="1" t="str">
        <f ca="1">IF(($A247&lt;&gt;"")*(AZ$1&lt;&gt;""),IF(_xlfn.XLOOKUP(AZ$1,Attendance_sorted!$B246:$CW246,Attendance_sorted!$B246:$CW246,"nn")&lt;&gt;"nn","•",""),"")</f>
        <v/>
      </c>
      <c r="BA247" s="1" t="str">
        <f ca="1">IF(($A247&lt;&gt;"")*(BA$1&lt;&gt;""),IF(_xlfn.XLOOKUP(BA$1,Attendance_sorted!$B246:$CW246,Attendance_sorted!$B246:$CW246,"nn")&lt;&gt;"nn","•",""),"")</f>
        <v/>
      </c>
      <c r="BB247" s="1" t="str">
        <f ca="1">IF(($A247&lt;&gt;"")*(BB$1&lt;&gt;""),IF(_xlfn.XLOOKUP(BB$1,Attendance_sorted!$B246:$CW246,Attendance_sorted!$B246:$CW246,"nn")&lt;&gt;"nn","•",""),"")</f>
        <v/>
      </c>
      <c r="BC247" s="1" t="str">
        <f ca="1">IF(($A247&lt;&gt;"")*(BC$1&lt;&gt;""),IF(_xlfn.XLOOKUP(BC$1,Attendance_sorted!$B246:$CW246,Attendance_sorted!$B246:$CW246,"nn")&lt;&gt;"nn","•",""),"")</f>
        <v/>
      </c>
      <c r="BD247" s="1" t="str">
        <f ca="1">IF(($A247&lt;&gt;"")*(BD$1&lt;&gt;""),IF(_xlfn.XLOOKUP(BD$1,Attendance_sorted!$B246:$CW246,Attendance_sorted!$B246:$CW246,"nn")&lt;&gt;"nn","•",""),"")</f>
        <v/>
      </c>
      <c r="BE247" s="1" t="str">
        <f ca="1">IF(($A247&lt;&gt;"")*(BE$1&lt;&gt;""),IF(_xlfn.XLOOKUP(BE$1,Attendance_sorted!$B246:$CW246,Attendance_sorted!$B246:$CW246,"nn")&lt;&gt;"nn","•",""),"")</f>
        <v/>
      </c>
      <c r="BF247" s="1" t="str">
        <f ca="1">IF(($A247&lt;&gt;"")*(BF$1&lt;&gt;""),IF(_xlfn.XLOOKUP(BF$1,Attendance_sorted!$B246:$CW246,Attendance_sorted!$B246:$CW246,"nn")&lt;&gt;"nn","•",""),"")</f>
        <v/>
      </c>
      <c r="BG247" s="1" t="str">
        <f ca="1">IF(($A247&lt;&gt;"")*(BG$1&lt;&gt;""),IF(_xlfn.XLOOKUP(BG$1,Attendance_sorted!$B246:$CW246,Attendance_sorted!$B246:$CW246,"nn")&lt;&gt;"nn","•",""),"")</f>
        <v/>
      </c>
      <c r="BH247" s="1" t="str">
        <f ca="1">IF(($A247&lt;&gt;"")*(BH$1&lt;&gt;""),IF(_xlfn.XLOOKUP(BH$1,Attendance_sorted!$B246:$CW246,Attendance_sorted!$B246:$CW246,"nn")&lt;&gt;"nn","•",""),"")</f>
        <v/>
      </c>
      <c r="BI247" s="1" t="str">
        <f ca="1">IF(($A247&lt;&gt;"")*(BI$1&lt;&gt;""),IF(_xlfn.XLOOKUP(BI$1,Attendance_sorted!$B246:$CW246,Attendance_sorted!$B246:$CW246,"nn")&lt;&gt;"nn","•",""),"")</f>
        <v/>
      </c>
      <c r="BJ247" s="1" t="str">
        <f ca="1">IF(($A247&lt;&gt;"")*(BJ$1&lt;&gt;""),IF(_xlfn.XLOOKUP(BJ$1,Attendance_sorted!$B246:$CW246,Attendance_sorted!$B246:$CW246,"nn")&lt;&gt;"nn","•",""),"")</f>
        <v/>
      </c>
      <c r="BK247" s="1" t="str">
        <f ca="1">IF(($A247&lt;&gt;"")*(BK$1&lt;&gt;""),IF(_xlfn.XLOOKUP(BK$1,Attendance_sorted!$B246:$CW246,Attendance_sorted!$B246:$CW246,"nn")&lt;&gt;"nn","•",""),"")</f>
        <v/>
      </c>
      <c r="BL247" s="1" t="str">
        <f ca="1">IF(($A247&lt;&gt;"")*(BL$1&lt;&gt;""),IF(_xlfn.XLOOKUP(BL$1,Attendance_sorted!$B246:$CW246,Attendance_sorted!$B246:$CW246,"nn")&lt;&gt;"nn","•",""),"")</f>
        <v/>
      </c>
      <c r="BM247" s="1" t="str">
        <f ca="1">IF(($A247&lt;&gt;"")*(BM$1&lt;&gt;""),IF(_xlfn.XLOOKUP(BM$1,Attendance_sorted!$B246:$CW246,Attendance_sorted!$B246:$CW246,"nn")&lt;&gt;"nn","•",""),"")</f>
        <v/>
      </c>
      <c r="BN247" s="1" t="str">
        <f ca="1">IF(($A247&lt;&gt;"")*(BN$1&lt;&gt;""),IF(_xlfn.XLOOKUP(BN$1,Attendance_sorted!$B246:$CW246,Attendance_sorted!$B246:$CW246,"nn")&lt;&gt;"nn","•",""),"")</f>
        <v/>
      </c>
      <c r="BO247" s="1" t="str">
        <f ca="1">IF(($A247&lt;&gt;"")*(BO$1&lt;&gt;""),IF(_xlfn.XLOOKUP(BO$1,Attendance_sorted!$B246:$CW246,Attendance_sorted!$B246:$CW246,"nn")&lt;&gt;"nn","•",""),"")</f>
        <v/>
      </c>
      <c r="BP247" s="1" t="str">
        <f ca="1">IF(($A247&lt;&gt;"")*(BP$1&lt;&gt;""),IF(_xlfn.XLOOKUP(BP$1,Attendance_sorted!$B246:$CW246,Attendance_sorted!$B246:$CW246,"nn")&lt;&gt;"nn","•",""),"")</f>
        <v/>
      </c>
      <c r="BQ247" s="1" t="str">
        <f ca="1">IF(($A247&lt;&gt;"")*(BQ$1&lt;&gt;""),IF(_xlfn.XLOOKUP(BQ$1,Attendance_sorted!$B246:$CW246,Attendance_sorted!$B246:$CW246,"nn")&lt;&gt;"nn","•",""),"")</f>
        <v/>
      </c>
      <c r="BR247" s="1" t="str">
        <f ca="1">IF(($A247&lt;&gt;"")*(BR$1&lt;&gt;""),IF(_xlfn.XLOOKUP(BR$1,Attendance_sorted!$B246:$CW246,Attendance_sorted!$B246:$CW246,"nn")&lt;&gt;"nn","•",""),"")</f>
        <v/>
      </c>
      <c r="BS247" s="1" t="str">
        <f ca="1">IF(($A247&lt;&gt;"")*(BS$1&lt;&gt;""),IF(_xlfn.XLOOKUP(BS$1,Attendance_sorted!$B246:$CW246,Attendance_sorted!$B246:$CW246,"nn")&lt;&gt;"nn","•",""),"")</f>
        <v/>
      </c>
      <c r="BT247" s="1" t="str">
        <f ca="1">IF(($A247&lt;&gt;"")*(BT$1&lt;&gt;""),IF(_xlfn.XLOOKUP(BT$1,Attendance_sorted!$B246:$CW246,Attendance_sorted!$B246:$CW246,"nn")&lt;&gt;"nn","•",""),"")</f>
        <v/>
      </c>
      <c r="BU247" s="1" t="str">
        <f ca="1">IF(($A247&lt;&gt;"")*(BU$1&lt;&gt;""),IF(_xlfn.XLOOKUP(BU$1,Attendance_sorted!$B246:$CW246,Attendance_sorted!$B246:$CW246,"nn")&lt;&gt;"nn","•",""),"")</f>
        <v/>
      </c>
      <c r="BV247" s="1" t="str">
        <f ca="1">IF(($A247&lt;&gt;"")*(BV$1&lt;&gt;""),IF(_xlfn.XLOOKUP(BV$1,Attendance_sorted!$B246:$CW246,Attendance_sorted!$B246:$CW246,"nn")&lt;&gt;"nn","•",""),"")</f>
        <v/>
      </c>
      <c r="BW247" s="1" t="str">
        <f ca="1">IF(($A247&lt;&gt;"")*(BW$1&lt;&gt;""),IF(_xlfn.XLOOKUP(BW$1,Attendance_sorted!$B246:$CW246,Attendance_sorted!$B246:$CW246,"nn")&lt;&gt;"nn","•",""),"")</f>
        <v/>
      </c>
      <c r="BX247" s="1" t="str">
        <f ca="1">IF(($A247&lt;&gt;"")*(BX$1&lt;&gt;""),IF(_xlfn.XLOOKUP(BX$1,Attendance_sorted!$B246:$CW246,Attendance_sorted!$B246:$CW246,"nn")&lt;&gt;"nn","•",""),"")</f>
        <v/>
      </c>
      <c r="BY247" s="1" t="str">
        <f ca="1">IF(($A247&lt;&gt;"")*(BY$1&lt;&gt;""),IF(_xlfn.XLOOKUP(BY$1,Attendance_sorted!$B246:$CW246,Attendance_sorted!$B246:$CW246,"nn")&lt;&gt;"nn","•",""),"")</f>
        <v/>
      </c>
      <c r="BZ247" s="1" t="str">
        <f ca="1">IF(($A247&lt;&gt;"")*(BZ$1&lt;&gt;""),IF(_xlfn.XLOOKUP(BZ$1,Attendance_sorted!$B246:$CW246,Attendance_sorted!$B246:$CW246,"nn")&lt;&gt;"nn","•",""),"")</f>
        <v/>
      </c>
      <c r="CA247" s="1" t="str">
        <f ca="1">IF(($A247&lt;&gt;"")*(CA$1&lt;&gt;""),IF(_xlfn.XLOOKUP(CA$1,Attendance_sorted!$B246:$CW246,Attendance_sorted!$B246:$CW246,"nn")&lt;&gt;"nn","•",""),"")</f>
        <v/>
      </c>
      <c r="CB247" s="1" t="str">
        <f ca="1">IF(($A247&lt;&gt;"")*(CB$1&lt;&gt;""),IF(_xlfn.XLOOKUP(CB$1,Attendance_sorted!$B246:$CW246,Attendance_sorted!$B246:$CW246,"nn")&lt;&gt;"nn","•",""),"")</f>
        <v/>
      </c>
      <c r="CC247" s="1" t="str">
        <f ca="1">IF(($A247&lt;&gt;"")*(CC$1&lt;&gt;""),IF(_xlfn.XLOOKUP(CC$1,Attendance_sorted!$B246:$CW246,Attendance_sorted!$B246:$CW246,"nn")&lt;&gt;"nn","•",""),"")</f>
        <v/>
      </c>
      <c r="CD247" s="1" t="str">
        <f ca="1">IF(($A247&lt;&gt;"")*(CD$1&lt;&gt;""),IF(_xlfn.XLOOKUP(CD$1,Attendance_sorted!$B246:$CW246,Attendance_sorted!$B246:$CW246,"nn")&lt;&gt;"nn","•",""),"")</f>
        <v/>
      </c>
      <c r="CE247" s="1" t="str">
        <f ca="1">IF(($A247&lt;&gt;"")*(CE$1&lt;&gt;""),IF(_xlfn.XLOOKUP(CE$1,Attendance_sorted!$B246:$CW246,Attendance_sorted!$B246:$CW246,"nn")&lt;&gt;"nn","•",""),"")</f>
        <v/>
      </c>
      <c r="CF247" s="1" t="str">
        <f ca="1">IF(($A247&lt;&gt;"")*(CF$1&lt;&gt;""),IF(_xlfn.XLOOKUP(CF$1,Attendance_sorted!$B246:$CW246,Attendance_sorted!$B246:$CW246,"nn")&lt;&gt;"nn","•",""),"")</f>
        <v/>
      </c>
      <c r="CG247" s="1" t="str">
        <f ca="1">IF(($A247&lt;&gt;"")*(CG$1&lt;&gt;""),IF(_xlfn.XLOOKUP(CG$1,Attendance_sorted!$B246:$CW246,Attendance_sorted!$B246:$CW246,"nn")&lt;&gt;"nn","•",""),"")</f>
        <v/>
      </c>
      <c r="CH247" s="1" t="str">
        <f ca="1">IF(($A247&lt;&gt;"")*(CH$1&lt;&gt;""),IF(_xlfn.XLOOKUP(CH$1,Attendance_sorted!$B246:$CW246,Attendance_sorted!$B246:$CW246,"nn")&lt;&gt;"nn","•",""),"")</f>
        <v/>
      </c>
      <c r="CI247" s="1" t="str">
        <f ca="1">IF(($A247&lt;&gt;"")*(CI$1&lt;&gt;""),IF(_xlfn.XLOOKUP(CI$1,Attendance_sorted!$B246:$CW246,Attendance_sorted!$B246:$CW246,"nn")&lt;&gt;"nn","•",""),"")</f>
        <v/>
      </c>
      <c r="CJ247" s="1" t="str">
        <f ca="1">IF(($A247&lt;&gt;"")*(CJ$1&lt;&gt;""),IF(_xlfn.XLOOKUP(CJ$1,Attendance_sorted!$B246:$CW246,Attendance_sorted!$B246:$CW246,"nn")&lt;&gt;"nn","•",""),"")</f>
        <v/>
      </c>
      <c r="CK247" s="1" t="str">
        <f ca="1">IF(($A247&lt;&gt;"")*(CK$1&lt;&gt;""),IF(_xlfn.XLOOKUP(CK$1,Attendance_sorted!$B246:$CW246,Attendance_sorted!$B246:$CW246,"nn")&lt;&gt;"nn","•",""),"")</f>
        <v/>
      </c>
      <c r="CL247" s="1" t="str">
        <f ca="1">IF(($A247&lt;&gt;"")*(CL$1&lt;&gt;""),IF(_xlfn.XLOOKUP(CL$1,Attendance_sorted!$B246:$CW246,Attendance_sorted!$B246:$CW246,"nn")&lt;&gt;"nn","•",""),"")</f>
        <v/>
      </c>
      <c r="CM247" s="1" t="str">
        <f ca="1">IF(($A247&lt;&gt;"")*(CM$1&lt;&gt;""),IF(_xlfn.XLOOKUP(CM$1,Attendance_sorted!$B246:$CW246,Attendance_sorted!$B246:$CW246,"nn")&lt;&gt;"nn","•",""),"")</f>
        <v/>
      </c>
      <c r="CN247" s="1" t="str">
        <f ca="1">IF(($A247&lt;&gt;"")*(CN$1&lt;&gt;""),IF(_xlfn.XLOOKUP(CN$1,Attendance_sorted!$B246:$CW246,Attendance_sorted!$B246:$CW246,"nn")&lt;&gt;"nn","•",""),"")</f>
        <v/>
      </c>
      <c r="CO247" s="1" t="str">
        <f ca="1">IF(($A247&lt;&gt;"")*(CO$1&lt;&gt;""),IF(_xlfn.XLOOKUP(CO$1,Attendance_sorted!$B246:$CW246,Attendance_sorted!$B246:$CW246,"nn")&lt;&gt;"nn","•",""),"")</f>
        <v/>
      </c>
      <c r="CP247" s="1" t="str">
        <f ca="1">IF(($A247&lt;&gt;"")*(CP$1&lt;&gt;""),IF(_xlfn.XLOOKUP(CP$1,Attendance_sorted!$B246:$CW246,Attendance_sorted!$B246:$CW246,"nn")&lt;&gt;"nn","•",""),"")</f>
        <v/>
      </c>
      <c r="CQ247" s="1" t="str">
        <f ca="1">IF(($A247&lt;&gt;"")*(CQ$1&lt;&gt;""),IF(_xlfn.XLOOKUP(CQ$1,Attendance_sorted!$B246:$CW246,Attendance_sorted!$B246:$CW246,"nn")&lt;&gt;"nn","•",""),"")</f>
        <v/>
      </c>
      <c r="CR247" s="1" t="str">
        <f ca="1">IF(($A247&lt;&gt;"")*(CR$1&lt;&gt;""),IF(_xlfn.XLOOKUP(CR$1,Attendance_sorted!$B246:$CW246,Attendance_sorted!$B246:$CW246,"nn")&lt;&gt;"nn","•",""),"")</f>
        <v/>
      </c>
      <c r="CS247" s="1" t="str">
        <f ca="1">IF(($A247&lt;&gt;"")*(CS$1&lt;&gt;""),IF(_xlfn.XLOOKUP(CS$1,Attendance_sorted!$B246:$CW246,Attendance_sorted!$B246:$CW246,"nn")&lt;&gt;"nn","•",""),"")</f>
        <v/>
      </c>
      <c r="CT247" s="1" t="str">
        <f ca="1">IF(($A247&lt;&gt;"")*(CT$1&lt;&gt;""),IF(_xlfn.XLOOKUP(CT$1,Attendance_sorted!$B246:$CW246,Attendance_sorted!$B246:$CW246,"nn")&lt;&gt;"nn","•",""),"")</f>
        <v/>
      </c>
      <c r="CU247" s="1" t="str">
        <f ca="1">IF(($A247&lt;&gt;"")*(CU$1&lt;&gt;""),IF(_xlfn.XLOOKUP(CU$1,Attendance_sorted!$B246:$CW246,Attendance_sorted!$B246:$CW246,"nn")&lt;&gt;"nn","•",""),"")</f>
        <v/>
      </c>
      <c r="CV247" s="1" t="str">
        <f ca="1">IF(($A247&lt;&gt;"")*(CV$1&lt;&gt;""),IF(_xlfn.XLOOKUP(CV$1,Attendance_sorted!$B246:$CW246,Attendance_sorted!$B246:$CW246,"nn")&lt;&gt;"nn","•",""),"")</f>
        <v/>
      </c>
      <c r="CW247" s="1" t="str">
        <f ca="1">IF(($A247&lt;&gt;"")*(CW$1&lt;&gt;""),IF(_xlfn.XLOOKUP(CW$1,Attendance_sorted!$B246:$CW246,Attendance_sorted!$B246:$CW246,"nn")&lt;&gt;"nn","•",""),"")</f>
        <v/>
      </c>
    </row>
    <row r="248" spans="1:101">
      <c r="A248" s="1">
        <v>845</v>
      </c>
      <c r="B248" s="1" t="str">
        <f ca="1">IF(($A248&lt;&gt;"")*(B$1&lt;&gt;""),IF(_xlfn.XLOOKUP(B$1,Attendance_sorted!$B247:$CW247,Attendance_sorted!$B247:$CW247,"nn")&lt;&gt;"nn","•",""),"")</f>
        <v/>
      </c>
      <c r="C248" s="1" t="str">
        <f ca="1">IF(($A248&lt;&gt;"")*(C$1&lt;&gt;""),IF(_xlfn.XLOOKUP(C$1,Attendance_sorted!$B247:$CW247,Attendance_sorted!$B247:$CW247,"nn")&lt;&gt;"nn","•",""),"")</f>
        <v/>
      </c>
      <c r="D248" s="1" t="str">
        <f ca="1">IF(($A248&lt;&gt;"")*(D$1&lt;&gt;""),IF(_xlfn.XLOOKUP(D$1,Attendance_sorted!$B247:$CW247,Attendance_sorted!$B247:$CW247,"nn")&lt;&gt;"nn","•",""),"")</f>
        <v/>
      </c>
      <c r="E248" s="1" t="str">
        <f ca="1">IF(($A248&lt;&gt;"")*(E$1&lt;&gt;""),IF(_xlfn.XLOOKUP(E$1,Attendance_sorted!$B247:$CW247,Attendance_sorted!$B247:$CW247,"nn")&lt;&gt;"nn","•",""),"")</f>
        <v/>
      </c>
      <c r="F248" s="1" t="str">
        <f ca="1">IF(($A248&lt;&gt;"")*(F$1&lt;&gt;""),IF(_xlfn.XLOOKUP(F$1,Attendance_sorted!$B247:$CW247,Attendance_sorted!$B247:$CW247,"nn")&lt;&gt;"nn","•",""),"")</f>
        <v/>
      </c>
      <c r="G248" s="1" t="str">
        <f ca="1">IF(($A248&lt;&gt;"")*(G$1&lt;&gt;""),IF(_xlfn.XLOOKUP(G$1,Attendance_sorted!$B247:$CW247,Attendance_sorted!$B247:$CW247,"nn")&lt;&gt;"nn","•",""),"")</f>
        <v/>
      </c>
      <c r="H248" s="1" t="str">
        <f ca="1">IF(($A248&lt;&gt;"")*(H$1&lt;&gt;""),IF(_xlfn.XLOOKUP(H$1,Attendance_sorted!$B247:$CW247,Attendance_sorted!$B247:$CW247,"nn")&lt;&gt;"nn","•",""),"")</f>
        <v/>
      </c>
      <c r="I248" s="1" t="str">
        <f ca="1">IF(($A248&lt;&gt;"")*(I$1&lt;&gt;""),IF(_xlfn.XLOOKUP(I$1,Attendance_sorted!$B247:$CW247,Attendance_sorted!$B247:$CW247,"nn")&lt;&gt;"nn","•",""),"")</f>
        <v/>
      </c>
      <c r="J248" s="1" t="str">
        <f ca="1">IF(($A248&lt;&gt;"")*(J$1&lt;&gt;""),IF(_xlfn.XLOOKUP(J$1,Attendance_sorted!$B247:$CW247,Attendance_sorted!$B247:$CW247,"nn")&lt;&gt;"nn","•",""),"")</f>
        <v/>
      </c>
      <c r="K248" s="1" t="str">
        <f ca="1">IF(($A248&lt;&gt;"")*(K$1&lt;&gt;""),IF(_xlfn.XLOOKUP(K$1,Attendance_sorted!$B247:$CW247,Attendance_sorted!$B247:$CW247,"nn")&lt;&gt;"nn","•",""),"")</f>
        <v/>
      </c>
      <c r="L248" s="1" t="str">
        <f ca="1">IF(($A248&lt;&gt;"")*(L$1&lt;&gt;""),IF(_xlfn.XLOOKUP(L$1,Attendance_sorted!$B247:$CW247,Attendance_sorted!$B247:$CW247,"nn")&lt;&gt;"nn","•",""),"")</f>
        <v/>
      </c>
      <c r="M248" s="1" t="str">
        <f ca="1">IF(($A248&lt;&gt;"")*(M$1&lt;&gt;""),IF(_xlfn.XLOOKUP(M$1,Attendance_sorted!$B247:$CW247,Attendance_sorted!$B247:$CW247,"nn")&lt;&gt;"nn","•",""),"")</f>
        <v/>
      </c>
      <c r="N248" s="1" t="str">
        <f ca="1">IF(($A248&lt;&gt;"")*(N$1&lt;&gt;""),IF(_xlfn.XLOOKUP(N$1,Attendance_sorted!$B247:$CW247,Attendance_sorted!$B247:$CW247,"nn")&lt;&gt;"nn","•",""),"")</f>
        <v>•</v>
      </c>
      <c r="O248" s="1" t="str">
        <f ca="1">IF(($A248&lt;&gt;"")*(O$1&lt;&gt;""),IF(_xlfn.XLOOKUP(O$1,Attendance_sorted!$B247:$CW247,Attendance_sorted!$B247:$CW247,"nn")&lt;&gt;"nn","•",""),"")</f>
        <v>•</v>
      </c>
      <c r="P248" s="1" t="str">
        <f ca="1">IF(($A248&lt;&gt;"")*(P$1&lt;&gt;""),IF(_xlfn.XLOOKUP(P$1,Attendance_sorted!$B247:$CW247,Attendance_sorted!$B247:$CW247,"nn")&lt;&gt;"nn","•",""),"")</f>
        <v/>
      </c>
      <c r="Q248" s="1" t="str">
        <f ca="1">IF(($A248&lt;&gt;"")*(Q$1&lt;&gt;""),IF(_xlfn.XLOOKUP(Q$1,Attendance_sorted!$B247:$CW247,Attendance_sorted!$B247:$CW247,"nn")&lt;&gt;"nn","•",""),"")</f>
        <v>•</v>
      </c>
      <c r="R248" s="1" t="str">
        <f ca="1">IF(($A248&lt;&gt;"")*(R$1&lt;&gt;""),IF(_xlfn.XLOOKUP(R$1,Attendance_sorted!$B247:$CW247,Attendance_sorted!$B247:$CW247,"nn")&lt;&gt;"nn","•",""),"")</f>
        <v>•</v>
      </c>
      <c r="S248" s="1" t="str">
        <f ca="1">IF(($A248&lt;&gt;"")*(S$1&lt;&gt;""),IF(_xlfn.XLOOKUP(S$1,Attendance_sorted!$B247:$CW247,Attendance_sorted!$B247:$CW247,"nn")&lt;&gt;"nn","•",""),"")</f>
        <v/>
      </c>
      <c r="T248" s="1" t="str">
        <f ca="1">IF(($A248&lt;&gt;"")*(T$1&lt;&gt;""),IF(_xlfn.XLOOKUP(T$1,Attendance_sorted!$B247:$CW247,Attendance_sorted!$B247:$CW247,"nn")&lt;&gt;"nn","•",""),"")</f>
        <v/>
      </c>
      <c r="U248" s="1" t="str">
        <f ca="1">IF(($A248&lt;&gt;"")*(U$1&lt;&gt;""),IF(_xlfn.XLOOKUP(U$1,Attendance_sorted!$B247:$CW247,Attendance_sorted!$B247:$CW247,"nn")&lt;&gt;"nn","•",""),"")</f>
        <v/>
      </c>
      <c r="V248" s="1" t="str">
        <f ca="1">IF(($A248&lt;&gt;"")*(V$1&lt;&gt;""),IF(_xlfn.XLOOKUP(V$1,Attendance_sorted!$B247:$CW247,Attendance_sorted!$B247:$CW247,"nn")&lt;&gt;"nn","•",""),"")</f>
        <v/>
      </c>
      <c r="W248" s="1" t="str">
        <f ca="1">IF(($A248&lt;&gt;"")*(W$1&lt;&gt;""),IF(_xlfn.XLOOKUP(W$1,Attendance_sorted!$B247:$CW247,Attendance_sorted!$B247:$CW247,"nn")&lt;&gt;"nn","•",""),"")</f>
        <v/>
      </c>
      <c r="X248" s="1" t="str">
        <f ca="1">IF(($A248&lt;&gt;"")*(X$1&lt;&gt;""),IF(_xlfn.XLOOKUP(X$1,Attendance_sorted!$B247:$CW247,Attendance_sorted!$B247:$CW247,"nn")&lt;&gt;"nn","•",""),"")</f>
        <v/>
      </c>
      <c r="Y248" s="1" t="str">
        <f ca="1">IF(($A248&lt;&gt;"")*(Y$1&lt;&gt;""),IF(_xlfn.XLOOKUP(Y$1,Attendance_sorted!$B247:$CW247,Attendance_sorted!$B247:$CW247,"nn")&lt;&gt;"nn","•",""),"")</f>
        <v/>
      </c>
      <c r="Z248" s="1" t="str">
        <f ca="1">IF(($A248&lt;&gt;"")*(Z$1&lt;&gt;""),IF(_xlfn.XLOOKUP(Z$1,Attendance_sorted!$B247:$CW247,Attendance_sorted!$B247:$CW247,"nn")&lt;&gt;"nn","•",""),"")</f>
        <v/>
      </c>
      <c r="AA248" s="1" t="str">
        <f ca="1">IF(($A248&lt;&gt;"")*(AA$1&lt;&gt;""),IF(_xlfn.XLOOKUP(AA$1,Attendance_sorted!$B247:$CW247,Attendance_sorted!$B247:$CW247,"nn")&lt;&gt;"nn","•",""),"")</f>
        <v/>
      </c>
      <c r="AB248" s="1" t="str">
        <f ca="1">IF(($A248&lt;&gt;"")*(AB$1&lt;&gt;""),IF(_xlfn.XLOOKUP(AB$1,Attendance_sorted!$B247:$CW247,Attendance_sorted!$B247:$CW247,"nn")&lt;&gt;"nn","•",""),"")</f>
        <v/>
      </c>
      <c r="AC248" s="1" t="str">
        <f ca="1">IF(($A248&lt;&gt;"")*(AC$1&lt;&gt;""),IF(_xlfn.XLOOKUP(AC$1,Attendance_sorted!$B247:$CW247,Attendance_sorted!$B247:$CW247,"nn")&lt;&gt;"nn","•",""),"")</f>
        <v/>
      </c>
      <c r="AD248" s="1" t="str">
        <f ca="1">IF(($A248&lt;&gt;"")*(AD$1&lt;&gt;""),IF(_xlfn.XLOOKUP(AD$1,Attendance_sorted!$B247:$CW247,Attendance_sorted!$B247:$CW247,"nn")&lt;&gt;"nn","•",""),"")</f>
        <v/>
      </c>
      <c r="AE248" s="1" t="str">
        <f ca="1">IF(($A248&lt;&gt;"")*(AE$1&lt;&gt;""),IF(_xlfn.XLOOKUP(AE$1,Attendance_sorted!$B247:$CW247,Attendance_sorted!$B247:$CW247,"nn")&lt;&gt;"nn","•",""),"")</f>
        <v/>
      </c>
      <c r="AF248" s="1" t="str">
        <f ca="1">IF(($A248&lt;&gt;"")*(AF$1&lt;&gt;""),IF(_xlfn.XLOOKUP(AF$1,Attendance_sorted!$B247:$CW247,Attendance_sorted!$B247:$CW247,"nn")&lt;&gt;"nn","•",""),"")</f>
        <v/>
      </c>
      <c r="AG248" s="1" t="str">
        <f ca="1">IF(($A248&lt;&gt;"")*(AG$1&lt;&gt;""),IF(_xlfn.XLOOKUP(AG$1,Attendance_sorted!$B247:$CW247,Attendance_sorted!$B247:$CW247,"nn")&lt;&gt;"nn","•",""),"")</f>
        <v/>
      </c>
      <c r="AH248" s="1" t="str">
        <f ca="1">IF(($A248&lt;&gt;"")*(AH$1&lt;&gt;""),IF(_xlfn.XLOOKUP(AH$1,Attendance_sorted!$B247:$CW247,Attendance_sorted!$B247:$CW247,"nn")&lt;&gt;"nn","•",""),"")</f>
        <v/>
      </c>
      <c r="AI248" s="1" t="str">
        <f ca="1">IF(($A248&lt;&gt;"")*(AI$1&lt;&gt;""),IF(_xlfn.XLOOKUP(AI$1,Attendance_sorted!$B247:$CW247,Attendance_sorted!$B247:$CW247,"nn")&lt;&gt;"nn","•",""),"")</f>
        <v/>
      </c>
      <c r="AJ248" s="1" t="str">
        <f ca="1">IF(($A248&lt;&gt;"")*(AJ$1&lt;&gt;""),IF(_xlfn.XLOOKUP(AJ$1,Attendance_sorted!$B247:$CW247,Attendance_sorted!$B247:$CW247,"nn")&lt;&gt;"nn","•",""),"")</f>
        <v/>
      </c>
      <c r="AK248" s="1" t="str">
        <f ca="1">IF(($A248&lt;&gt;"")*(AK$1&lt;&gt;""),IF(_xlfn.XLOOKUP(AK$1,Attendance_sorted!$B247:$CW247,Attendance_sorted!$B247:$CW247,"nn")&lt;&gt;"nn","•",""),"")</f>
        <v/>
      </c>
      <c r="AL248" s="1" t="str">
        <f ca="1">IF(($A248&lt;&gt;"")*(AL$1&lt;&gt;""),IF(_xlfn.XLOOKUP(AL$1,Attendance_sorted!$B247:$CW247,Attendance_sorted!$B247:$CW247,"nn")&lt;&gt;"nn","•",""),"")</f>
        <v/>
      </c>
      <c r="AM248" s="1" t="str">
        <f ca="1">IF(($A248&lt;&gt;"")*(AM$1&lt;&gt;""),IF(_xlfn.XLOOKUP(AM$1,Attendance_sorted!$B247:$CW247,Attendance_sorted!$B247:$CW247,"nn")&lt;&gt;"nn","•",""),"")</f>
        <v/>
      </c>
      <c r="AN248" s="1" t="str">
        <f ca="1">IF(($A248&lt;&gt;"")*(AN$1&lt;&gt;""),IF(_xlfn.XLOOKUP(AN$1,Attendance_sorted!$B247:$CW247,Attendance_sorted!$B247:$CW247,"nn")&lt;&gt;"nn","•",""),"")</f>
        <v/>
      </c>
      <c r="AO248" s="1" t="str">
        <f ca="1">IF(($A248&lt;&gt;"")*(AO$1&lt;&gt;""),IF(_xlfn.XLOOKUP(AO$1,Attendance_sorted!$B247:$CW247,Attendance_sorted!$B247:$CW247,"nn")&lt;&gt;"nn","•",""),"")</f>
        <v/>
      </c>
      <c r="AP248" s="1" t="str">
        <f ca="1">IF(($A248&lt;&gt;"")*(AP$1&lt;&gt;""),IF(_xlfn.XLOOKUP(AP$1,Attendance_sorted!$B247:$CW247,Attendance_sorted!$B247:$CW247,"nn")&lt;&gt;"nn","•",""),"")</f>
        <v/>
      </c>
      <c r="AQ248" s="1" t="str">
        <f ca="1">IF(($A248&lt;&gt;"")*(AQ$1&lt;&gt;""),IF(_xlfn.XLOOKUP(AQ$1,Attendance_sorted!$B247:$CW247,Attendance_sorted!$B247:$CW247,"nn")&lt;&gt;"nn","•",""),"")</f>
        <v/>
      </c>
      <c r="AR248" s="1" t="str">
        <f ca="1">IF(($A248&lt;&gt;"")*(AR$1&lt;&gt;""),IF(_xlfn.XLOOKUP(AR$1,Attendance_sorted!$B247:$CW247,Attendance_sorted!$B247:$CW247,"nn")&lt;&gt;"nn","•",""),"")</f>
        <v/>
      </c>
      <c r="AS248" s="1" t="str">
        <f ca="1">IF(($A248&lt;&gt;"")*(AS$1&lt;&gt;""),IF(_xlfn.XLOOKUP(AS$1,Attendance_sorted!$B247:$CW247,Attendance_sorted!$B247:$CW247,"nn")&lt;&gt;"nn","•",""),"")</f>
        <v/>
      </c>
      <c r="AT248" s="1" t="str">
        <f ca="1">IF(($A248&lt;&gt;"")*(AT$1&lt;&gt;""),IF(_xlfn.XLOOKUP(AT$1,Attendance_sorted!$B247:$CW247,Attendance_sorted!$B247:$CW247,"nn")&lt;&gt;"nn","•",""),"")</f>
        <v/>
      </c>
      <c r="AU248" s="1" t="str">
        <f ca="1">IF(($A248&lt;&gt;"")*(AU$1&lt;&gt;""),IF(_xlfn.XLOOKUP(AU$1,Attendance_sorted!$B247:$CW247,Attendance_sorted!$B247:$CW247,"nn")&lt;&gt;"nn","•",""),"")</f>
        <v/>
      </c>
      <c r="AV248" s="1" t="str">
        <f ca="1">IF(($A248&lt;&gt;"")*(AV$1&lt;&gt;""),IF(_xlfn.XLOOKUP(AV$1,Attendance_sorted!$B247:$CW247,Attendance_sorted!$B247:$CW247,"nn")&lt;&gt;"nn","•",""),"")</f>
        <v/>
      </c>
      <c r="AW248" s="1" t="str">
        <f ca="1">IF(($A248&lt;&gt;"")*(AW$1&lt;&gt;""),IF(_xlfn.XLOOKUP(AW$1,Attendance_sorted!$B247:$CW247,Attendance_sorted!$B247:$CW247,"nn")&lt;&gt;"nn","•",""),"")</f>
        <v/>
      </c>
      <c r="AX248" s="1" t="str">
        <f ca="1">IF(($A248&lt;&gt;"")*(AX$1&lt;&gt;""),IF(_xlfn.XLOOKUP(AX$1,Attendance_sorted!$B247:$CW247,Attendance_sorted!$B247:$CW247,"nn")&lt;&gt;"nn","•",""),"")</f>
        <v/>
      </c>
      <c r="AY248" s="1" t="str">
        <f ca="1">IF(($A248&lt;&gt;"")*(AY$1&lt;&gt;""),IF(_xlfn.XLOOKUP(AY$1,Attendance_sorted!$B247:$CW247,Attendance_sorted!$B247:$CW247,"nn")&lt;&gt;"nn","•",""),"")</f>
        <v/>
      </c>
      <c r="AZ248" s="1" t="str">
        <f ca="1">IF(($A248&lt;&gt;"")*(AZ$1&lt;&gt;""),IF(_xlfn.XLOOKUP(AZ$1,Attendance_sorted!$B247:$CW247,Attendance_sorted!$B247:$CW247,"nn")&lt;&gt;"nn","•",""),"")</f>
        <v/>
      </c>
      <c r="BA248" s="1" t="str">
        <f ca="1">IF(($A248&lt;&gt;"")*(BA$1&lt;&gt;""),IF(_xlfn.XLOOKUP(BA$1,Attendance_sorted!$B247:$CW247,Attendance_sorted!$B247:$CW247,"nn")&lt;&gt;"nn","•",""),"")</f>
        <v/>
      </c>
      <c r="BB248" s="1" t="str">
        <f ca="1">IF(($A248&lt;&gt;"")*(BB$1&lt;&gt;""),IF(_xlfn.XLOOKUP(BB$1,Attendance_sorted!$B247:$CW247,Attendance_sorted!$B247:$CW247,"nn")&lt;&gt;"nn","•",""),"")</f>
        <v/>
      </c>
      <c r="BC248" s="1" t="str">
        <f ca="1">IF(($A248&lt;&gt;"")*(BC$1&lt;&gt;""),IF(_xlfn.XLOOKUP(BC$1,Attendance_sorted!$B247:$CW247,Attendance_sorted!$B247:$CW247,"nn")&lt;&gt;"nn","•",""),"")</f>
        <v/>
      </c>
      <c r="BD248" s="1" t="str">
        <f ca="1">IF(($A248&lt;&gt;"")*(BD$1&lt;&gt;""),IF(_xlfn.XLOOKUP(BD$1,Attendance_sorted!$B247:$CW247,Attendance_sorted!$B247:$CW247,"nn")&lt;&gt;"nn","•",""),"")</f>
        <v/>
      </c>
      <c r="BE248" s="1" t="str">
        <f ca="1">IF(($A248&lt;&gt;"")*(BE$1&lt;&gt;""),IF(_xlfn.XLOOKUP(BE$1,Attendance_sorted!$B247:$CW247,Attendance_sorted!$B247:$CW247,"nn")&lt;&gt;"nn","•",""),"")</f>
        <v/>
      </c>
      <c r="BF248" s="1" t="str">
        <f ca="1">IF(($A248&lt;&gt;"")*(BF$1&lt;&gt;""),IF(_xlfn.XLOOKUP(BF$1,Attendance_sorted!$B247:$CW247,Attendance_sorted!$B247:$CW247,"nn")&lt;&gt;"nn","•",""),"")</f>
        <v/>
      </c>
      <c r="BG248" s="1" t="str">
        <f ca="1">IF(($A248&lt;&gt;"")*(BG$1&lt;&gt;""),IF(_xlfn.XLOOKUP(BG$1,Attendance_sorted!$B247:$CW247,Attendance_sorted!$B247:$CW247,"nn")&lt;&gt;"nn","•",""),"")</f>
        <v/>
      </c>
      <c r="BH248" s="1" t="str">
        <f ca="1">IF(($A248&lt;&gt;"")*(BH$1&lt;&gt;""),IF(_xlfn.XLOOKUP(BH$1,Attendance_sorted!$B247:$CW247,Attendance_sorted!$B247:$CW247,"nn")&lt;&gt;"nn","•",""),"")</f>
        <v/>
      </c>
      <c r="BI248" s="1" t="str">
        <f ca="1">IF(($A248&lt;&gt;"")*(BI$1&lt;&gt;""),IF(_xlfn.XLOOKUP(BI$1,Attendance_sorted!$B247:$CW247,Attendance_sorted!$B247:$CW247,"nn")&lt;&gt;"nn","•",""),"")</f>
        <v/>
      </c>
      <c r="BJ248" s="1" t="str">
        <f ca="1">IF(($A248&lt;&gt;"")*(BJ$1&lt;&gt;""),IF(_xlfn.XLOOKUP(BJ$1,Attendance_sorted!$B247:$CW247,Attendance_sorted!$B247:$CW247,"nn")&lt;&gt;"nn","•",""),"")</f>
        <v/>
      </c>
      <c r="BK248" s="1" t="str">
        <f ca="1">IF(($A248&lt;&gt;"")*(BK$1&lt;&gt;""),IF(_xlfn.XLOOKUP(BK$1,Attendance_sorted!$B247:$CW247,Attendance_sorted!$B247:$CW247,"nn")&lt;&gt;"nn","•",""),"")</f>
        <v/>
      </c>
      <c r="BL248" s="1" t="str">
        <f ca="1">IF(($A248&lt;&gt;"")*(BL$1&lt;&gt;""),IF(_xlfn.XLOOKUP(BL$1,Attendance_sorted!$B247:$CW247,Attendance_sorted!$B247:$CW247,"nn")&lt;&gt;"nn","•",""),"")</f>
        <v/>
      </c>
      <c r="BM248" s="1" t="str">
        <f ca="1">IF(($A248&lt;&gt;"")*(BM$1&lt;&gt;""),IF(_xlfn.XLOOKUP(BM$1,Attendance_sorted!$B247:$CW247,Attendance_sorted!$B247:$CW247,"nn")&lt;&gt;"nn","•",""),"")</f>
        <v/>
      </c>
      <c r="BN248" s="1" t="str">
        <f ca="1">IF(($A248&lt;&gt;"")*(BN$1&lt;&gt;""),IF(_xlfn.XLOOKUP(BN$1,Attendance_sorted!$B247:$CW247,Attendance_sorted!$B247:$CW247,"nn")&lt;&gt;"nn","•",""),"")</f>
        <v/>
      </c>
      <c r="BO248" s="1" t="str">
        <f ca="1">IF(($A248&lt;&gt;"")*(BO$1&lt;&gt;""),IF(_xlfn.XLOOKUP(BO$1,Attendance_sorted!$B247:$CW247,Attendance_sorted!$B247:$CW247,"nn")&lt;&gt;"nn","•",""),"")</f>
        <v/>
      </c>
      <c r="BP248" s="1" t="str">
        <f ca="1">IF(($A248&lt;&gt;"")*(BP$1&lt;&gt;""),IF(_xlfn.XLOOKUP(BP$1,Attendance_sorted!$B247:$CW247,Attendance_sorted!$B247:$CW247,"nn")&lt;&gt;"nn","•",""),"")</f>
        <v/>
      </c>
      <c r="BQ248" s="1" t="str">
        <f ca="1">IF(($A248&lt;&gt;"")*(BQ$1&lt;&gt;""),IF(_xlfn.XLOOKUP(BQ$1,Attendance_sorted!$B247:$CW247,Attendance_sorted!$B247:$CW247,"nn")&lt;&gt;"nn","•",""),"")</f>
        <v/>
      </c>
      <c r="BR248" s="1" t="str">
        <f ca="1">IF(($A248&lt;&gt;"")*(BR$1&lt;&gt;""),IF(_xlfn.XLOOKUP(BR$1,Attendance_sorted!$B247:$CW247,Attendance_sorted!$B247:$CW247,"nn")&lt;&gt;"nn","•",""),"")</f>
        <v/>
      </c>
      <c r="BS248" s="1" t="str">
        <f ca="1">IF(($A248&lt;&gt;"")*(BS$1&lt;&gt;""),IF(_xlfn.XLOOKUP(BS$1,Attendance_sorted!$B247:$CW247,Attendance_sorted!$B247:$CW247,"nn")&lt;&gt;"nn","•",""),"")</f>
        <v/>
      </c>
      <c r="BT248" s="1" t="str">
        <f ca="1">IF(($A248&lt;&gt;"")*(BT$1&lt;&gt;""),IF(_xlfn.XLOOKUP(BT$1,Attendance_sorted!$B247:$CW247,Attendance_sorted!$B247:$CW247,"nn")&lt;&gt;"nn","•",""),"")</f>
        <v/>
      </c>
      <c r="BU248" s="1" t="str">
        <f ca="1">IF(($A248&lt;&gt;"")*(BU$1&lt;&gt;""),IF(_xlfn.XLOOKUP(BU$1,Attendance_sorted!$B247:$CW247,Attendance_sorted!$B247:$CW247,"nn")&lt;&gt;"nn","•",""),"")</f>
        <v/>
      </c>
      <c r="BV248" s="1" t="str">
        <f ca="1">IF(($A248&lt;&gt;"")*(BV$1&lt;&gt;""),IF(_xlfn.XLOOKUP(BV$1,Attendance_sorted!$B247:$CW247,Attendance_sorted!$B247:$CW247,"nn")&lt;&gt;"nn","•",""),"")</f>
        <v/>
      </c>
      <c r="BW248" s="1" t="str">
        <f ca="1">IF(($A248&lt;&gt;"")*(BW$1&lt;&gt;""),IF(_xlfn.XLOOKUP(BW$1,Attendance_sorted!$B247:$CW247,Attendance_sorted!$B247:$CW247,"nn")&lt;&gt;"nn","•",""),"")</f>
        <v/>
      </c>
      <c r="BX248" s="1" t="str">
        <f ca="1">IF(($A248&lt;&gt;"")*(BX$1&lt;&gt;""),IF(_xlfn.XLOOKUP(BX$1,Attendance_sorted!$B247:$CW247,Attendance_sorted!$B247:$CW247,"nn")&lt;&gt;"nn","•",""),"")</f>
        <v/>
      </c>
      <c r="BY248" s="1" t="str">
        <f ca="1">IF(($A248&lt;&gt;"")*(BY$1&lt;&gt;""),IF(_xlfn.XLOOKUP(BY$1,Attendance_sorted!$B247:$CW247,Attendance_sorted!$B247:$CW247,"nn")&lt;&gt;"nn","•",""),"")</f>
        <v/>
      </c>
      <c r="BZ248" s="1" t="str">
        <f ca="1">IF(($A248&lt;&gt;"")*(BZ$1&lt;&gt;""),IF(_xlfn.XLOOKUP(BZ$1,Attendance_sorted!$B247:$CW247,Attendance_sorted!$B247:$CW247,"nn")&lt;&gt;"nn","•",""),"")</f>
        <v/>
      </c>
      <c r="CA248" s="1" t="str">
        <f ca="1">IF(($A248&lt;&gt;"")*(CA$1&lt;&gt;""),IF(_xlfn.XLOOKUP(CA$1,Attendance_sorted!$B247:$CW247,Attendance_sorted!$B247:$CW247,"nn")&lt;&gt;"nn","•",""),"")</f>
        <v/>
      </c>
      <c r="CB248" s="1" t="str">
        <f ca="1">IF(($A248&lt;&gt;"")*(CB$1&lt;&gt;""),IF(_xlfn.XLOOKUP(CB$1,Attendance_sorted!$B247:$CW247,Attendance_sorted!$B247:$CW247,"nn")&lt;&gt;"nn","•",""),"")</f>
        <v/>
      </c>
      <c r="CC248" s="1" t="str">
        <f ca="1">IF(($A248&lt;&gt;"")*(CC$1&lt;&gt;""),IF(_xlfn.XLOOKUP(CC$1,Attendance_sorted!$B247:$CW247,Attendance_sorted!$B247:$CW247,"nn")&lt;&gt;"nn","•",""),"")</f>
        <v/>
      </c>
      <c r="CD248" s="1" t="str">
        <f ca="1">IF(($A248&lt;&gt;"")*(CD$1&lt;&gt;""),IF(_xlfn.XLOOKUP(CD$1,Attendance_sorted!$B247:$CW247,Attendance_sorted!$B247:$CW247,"nn")&lt;&gt;"nn","•",""),"")</f>
        <v/>
      </c>
      <c r="CE248" s="1" t="str">
        <f ca="1">IF(($A248&lt;&gt;"")*(CE$1&lt;&gt;""),IF(_xlfn.XLOOKUP(CE$1,Attendance_sorted!$B247:$CW247,Attendance_sorted!$B247:$CW247,"nn")&lt;&gt;"nn","•",""),"")</f>
        <v/>
      </c>
      <c r="CF248" s="1" t="str">
        <f ca="1">IF(($A248&lt;&gt;"")*(CF$1&lt;&gt;""),IF(_xlfn.XLOOKUP(CF$1,Attendance_sorted!$B247:$CW247,Attendance_sorted!$B247:$CW247,"nn")&lt;&gt;"nn","•",""),"")</f>
        <v/>
      </c>
      <c r="CG248" s="1" t="str">
        <f ca="1">IF(($A248&lt;&gt;"")*(CG$1&lt;&gt;""),IF(_xlfn.XLOOKUP(CG$1,Attendance_sorted!$B247:$CW247,Attendance_sorted!$B247:$CW247,"nn")&lt;&gt;"nn","•",""),"")</f>
        <v/>
      </c>
      <c r="CH248" s="1" t="str">
        <f ca="1">IF(($A248&lt;&gt;"")*(CH$1&lt;&gt;""),IF(_xlfn.XLOOKUP(CH$1,Attendance_sorted!$B247:$CW247,Attendance_sorted!$B247:$CW247,"nn")&lt;&gt;"nn","•",""),"")</f>
        <v/>
      </c>
      <c r="CI248" s="1" t="str">
        <f ca="1">IF(($A248&lt;&gt;"")*(CI$1&lt;&gt;""),IF(_xlfn.XLOOKUP(CI$1,Attendance_sorted!$B247:$CW247,Attendance_sorted!$B247:$CW247,"nn")&lt;&gt;"nn","•",""),"")</f>
        <v/>
      </c>
      <c r="CJ248" s="1" t="str">
        <f ca="1">IF(($A248&lt;&gt;"")*(CJ$1&lt;&gt;""),IF(_xlfn.XLOOKUP(CJ$1,Attendance_sorted!$B247:$CW247,Attendance_sorted!$B247:$CW247,"nn")&lt;&gt;"nn","•",""),"")</f>
        <v/>
      </c>
      <c r="CK248" s="1" t="str">
        <f ca="1">IF(($A248&lt;&gt;"")*(CK$1&lt;&gt;""),IF(_xlfn.XLOOKUP(CK$1,Attendance_sorted!$B247:$CW247,Attendance_sorted!$B247:$CW247,"nn")&lt;&gt;"nn","•",""),"")</f>
        <v/>
      </c>
      <c r="CL248" s="1" t="str">
        <f ca="1">IF(($A248&lt;&gt;"")*(CL$1&lt;&gt;""),IF(_xlfn.XLOOKUP(CL$1,Attendance_sorted!$B247:$CW247,Attendance_sorted!$B247:$CW247,"nn")&lt;&gt;"nn","•",""),"")</f>
        <v/>
      </c>
      <c r="CM248" s="1" t="str">
        <f ca="1">IF(($A248&lt;&gt;"")*(CM$1&lt;&gt;""),IF(_xlfn.XLOOKUP(CM$1,Attendance_sorted!$B247:$CW247,Attendance_sorted!$B247:$CW247,"nn")&lt;&gt;"nn","•",""),"")</f>
        <v/>
      </c>
      <c r="CN248" s="1" t="str">
        <f ca="1">IF(($A248&lt;&gt;"")*(CN$1&lt;&gt;""),IF(_xlfn.XLOOKUP(CN$1,Attendance_sorted!$B247:$CW247,Attendance_sorted!$B247:$CW247,"nn")&lt;&gt;"nn","•",""),"")</f>
        <v/>
      </c>
      <c r="CO248" s="1" t="str">
        <f ca="1">IF(($A248&lt;&gt;"")*(CO$1&lt;&gt;""),IF(_xlfn.XLOOKUP(CO$1,Attendance_sorted!$B247:$CW247,Attendance_sorted!$B247:$CW247,"nn")&lt;&gt;"nn","•",""),"")</f>
        <v/>
      </c>
      <c r="CP248" s="1" t="str">
        <f ca="1">IF(($A248&lt;&gt;"")*(CP$1&lt;&gt;""),IF(_xlfn.XLOOKUP(CP$1,Attendance_sorted!$B247:$CW247,Attendance_sorted!$B247:$CW247,"nn")&lt;&gt;"nn","•",""),"")</f>
        <v/>
      </c>
      <c r="CQ248" s="1" t="str">
        <f ca="1">IF(($A248&lt;&gt;"")*(CQ$1&lt;&gt;""),IF(_xlfn.XLOOKUP(CQ$1,Attendance_sorted!$B247:$CW247,Attendance_sorted!$B247:$CW247,"nn")&lt;&gt;"nn","•",""),"")</f>
        <v/>
      </c>
      <c r="CR248" s="1" t="str">
        <f ca="1">IF(($A248&lt;&gt;"")*(CR$1&lt;&gt;""),IF(_xlfn.XLOOKUP(CR$1,Attendance_sorted!$B247:$CW247,Attendance_sorted!$B247:$CW247,"nn")&lt;&gt;"nn","•",""),"")</f>
        <v/>
      </c>
      <c r="CS248" s="1" t="str">
        <f ca="1">IF(($A248&lt;&gt;"")*(CS$1&lt;&gt;""),IF(_xlfn.XLOOKUP(CS$1,Attendance_sorted!$B247:$CW247,Attendance_sorted!$B247:$CW247,"nn")&lt;&gt;"nn","•",""),"")</f>
        <v/>
      </c>
      <c r="CT248" s="1" t="str">
        <f ca="1">IF(($A248&lt;&gt;"")*(CT$1&lt;&gt;""),IF(_xlfn.XLOOKUP(CT$1,Attendance_sorted!$B247:$CW247,Attendance_sorted!$B247:$CW247,"nn")&lt;&gt;"nn","•",""),"")</f>
        <v/>
      </c>
      <c r="CU248" s="1" t="str">
        <f ca="1">IF(($A248&lt;&gt;"")*(CU$1&lt;&gt;""),IF(_xlfn.XLOOKUP(CU$1,Attendance_sorted!$B247:$CW247,Attendance_sorted!$B247:$CW247,"nn")&lt;&gt;"nn","•",""),"")</f>
        <v/>
      </c>
      <c r="CV248" s="1" t="str">
        <f ca="1">IF(($A248&lt;&gt;"")*(CV$1&lt;&gt;""),IF(_xlfn.XLOOKUP(CV$1,Attendance_sorted!$B247:$CW247,Attendance_sorted!$B247:$CW247,"nn")&lt;&gt;"nn","•",""),"")</f>
        <v/>
      </c>
      <c r="CW248" s="1" t="str">
        <f ca="1">IF(($A248&lt;&gt;"")*(CW$1&lt;&gt;""),IF(_xlfn.XLOOKUP(CW$1,Attendance_sorted!$B247:$CW247,Attendance_sorted!$B247:$CW247,"nn")&lt;&gt;"nn","•",""),"")</f>
        <v/>
      </c>
    </row>
    <row r="249" spans="1:101">
      <c r="A249" s="1">
        <v>846</v>
      </c>
      <c r="B249" s="1" t="str">
        <f ca="1">IF(($A249&lt;&gt;"")*(B$1&lt;&gt;""),IF(_xlfn.XLOOKUP(B$1,Attendance_sorted!$B248:$CW248,Attendance_sorted!$B248:$CW248,"nn")&lt;&gt;"nn","•",""),"")</f>
        <v/>
      </c>
      <c r="C249" s="1" t="str">
        <f ca="1">IF(($A249&lt;&gt;"")*(C$1&lt;&gt;""),IF(_xlfn.XLOOKUP(C$1,Attendance_sorted!$B248:$CW248,Attendance_sorted!$B248:$CW248,"nn")&lt;&gt;"nn","•",""),"")</f>
        <v/>
      </c>
      <c r="D249" s="1" t="str">
        <f ca="1">IF(($A249&lt;&gt;"")*(D$1&lt;&gt;""),IF(_xlfn.XLOOKUP(D$1,Attendance_sorted!$B248:$CW248,Attendance_sorted!$B248:$CW248,"nn")&lt;&gt;"nn","•",""),"")</f>
        <v/>
      </c>
      <c r="E249" s="1" t="str">
        <f ca="1">IF(($A249&lt;&gt;"")*(E$1&lt;&gt;""),IF(_xlfn.XLOOKUP(E$1,Attendance_sorted!$B248:$CW248,Attendance_sorted!$B248:$CW248,"nn")&lt;&gt;"nn","•",""),"")</f>
        <v/>
      </c>
      <c r="F249" s="1" t="str">
        <f ca="1">IF(($A249&lt;&gt;"")*(F$1&lt;&gt;""),IF(_xlfn.XLOOKUP(F$1,Attendance_sorted!$B248:$CW248,Attendance_sorted!$B248:$CW248,"nn")&lt;&gt;"nn","•",""),"")</f>
        <v/>
      </c>
      <c r="G249" s="1" t="str">
        <f ca="1">IF(($A249&lt;&gt;"")*(G$1&lt;&gt;""),IF(_xlfn.XLOOKUP(G$1,Attendance_sorted!$B248:$CW248,Attendance_sorted!$B248:$CW248,"nn")&lt;&gt;"nn","•",""),"")</f>
        <v>•</v>
      </c>
      <c r="H249" s="1" t="str">
        <f ca="1">IF(($A249&lt;&gt;"")*(H$1&lt;&gt;""),IF(_xlfn.XLOOKUP(H$1,Attendance_sorted!$B248:$CW248,Attendance_sorted!$B248:$CW248,"nn")&lt;&gt;"nn","•",""),"")</f>
        <v/>
      </c>
      <c r="I249" s="1" t="str">
        <f ca="1">IF(($A249&lt;&gt;"")*(I$1&lt;&gt;""),IF(_xlfn.XLOOKUP(I$1,Attendance_sorted!$B248:$CW248,Attendance_sorted!$B248:$CW248,"nn")&lt;&gt;"nn","•",""),"")</f>
        <v/>
      </c>
      <c r="J249" s="1" t="str">
        <f ca="1">IF(($A249&lt;&gt;"")*(J$1&lt;&gt;""),IF(_xlfn.XLOOKUP(J$1,Attendance_sorted!$B248:$CW248,Attendance_sorted!$B248:$CW248,"nn")&lt;&gt;"nn","•",""),"")</f>
        <v/>
      </c>
      <c r="K249" s="1" t="str">
        <f ca="1">IF(($A249&lt;&gt;"")*(K$1&lt;&gt;""),IF(_xlfn.XLOOKUP(K$1,Attendance_sorted!$B248:$CW248,Attendance_sorted!$B248:$CW248,"nn")&lt;&gt;"nn","•",""),"")</f>
        <v>•</v>
      </c>
      <c r="L249" s="1" t="str">
        <f ca="1">IF(($A249&lt;&gt;"")*(L$1&lt;&gt;""),IF(_xlfn.XLOOKUP(L$1,Attendance_sorted!$B248:$CW248,Attendance_sorted!$B248:$CW248,"nn")&lt;&gt;"nn","•",""),"")</f>
        <v>•</v>
      </c>
      <c r="M249" s="1" t="str">
        <f ca="1">IF(($A249&lt;&gt;"")*(M$1&lt;&gt;""),IF(_xlfn.XLOOKUP(M$1,Attendance_sorted!$B248:$CW248,Attendance_sorted!$B248:$CW248,"nn")&lt;&gt;"nn","•",""),"")</f>
        <v/>
      </c>
      <c r="N249" s="1" t="str">
        <f ca="1">IF(($A249&lt;&gt;"")*(N$1&lt;&gt;""),IF(_xlfn.XLOOKUP(N$1,Attendance_sorted!$B248:$CW248,Attendance_sorted!$B248:$CW248,"nn")&lt;&gt;"nn","•",""),"")</f>
        <v>•</v>
      </c>
      <c r="O249" s="1" t="str">
        <f ca="1">IF(($A249&lt;&gt;"")*(O$1&lt;&gt;""),IF(_xlfn.XLOOKUP(O$1,Attendance_sorted!$B248:$CW248,Attendance_sorted!$B248:$CW248,"nn")&lt;&gt;"nn","•",""),"")</f>
        <v/>
      </c>
      <c r="P249" s="1" t="str">
        <f ca="1">IF(($A249&lt;&gt;"")*(P$1&lt;&gt;""),IF(_xlfn.XLOOKUP(P$1,Attendance_sorted!$B248:$CW248,Attendance_sorted!$B248:$CW248,"nn")&lt;&gt;"nn","•",""),"")</f>
        <v>•</v>
      </c>
      <c r="Q249" s="1" t="str">
        <f ca="1">IF(($A249&lt;&gt;"")*(Q$1&lt;&gt;""),IF(_xlfn.XLOOKUP(Q$1,Attendance_sorted!$B248:$CW248,Attendance_sorted!$B248:$CW248,"nn")&lt;&gt;"nn","•",""),"")</f>
        <v/>
      </c>
      <c r="R249" s="1" t="str">
        <f ca="1">IF(($A249&lt;&gt;"")*(R$1&lt;&gt;""),IF(_xlfn.XLOOKUP(R$1,Attendance_sorted!$B248:$CW248,Attendance_sorted!$B248:$CW248,"nn")&lt;&gt;"nn","•",""),"")</f>
        <v>•</v>
      </c>
      <c r="S249" s="1" t="str">
        <f ca="1">IF(($A249&lt;&gt;"")*(S$1&lt;&gt;""),IF(_xlfn.XLOOKUP(S$1,Attendance_sorted!$B248:$CW248,Attendance_sorted!$B248:$CW248,"nn")&lt;&gt;"nn","•",""),"")</f>
        <v>•</v>
      </c>
      <c r="T249" s="1" t="str">
        <f ca="1">IF(($A249&lt;&gt;"")*(T$1&lt;&gt;""),IF(_xlfn.XLOOKUP(T$1,Attendance_sorted!$B248:$CW248,Attendance_sorted!$B248:$CW248,"nn")&lt;&gt;"nn","•",""),"")</f>
        <v>•</v>
      </c>
      <c r="U249" s="1" t="str">
        <f ca="1">IF(($A249&lt;&gt;"")*(U$1&lt;&gt;""),IF(_xlfn.XLOOKUP(U$1,Attendance_sorted!$B248:$CW248,Attendance_sorted!$B248:$CW248,"nn")&lt;&gt;"nn","•",""),"")</f>
        <v/>
      </c>
      <c r="V249" s="1" t="str">
        <f ca="1">IF(($A249&lt;&gt;"")*(V$1&lt;&gt;""),IF(_xlfn.XLOOKUP(V$1,Attendance_sorted!$B248:$CW248,Attendance_sorted!$B248:$CW248,"nn")&lt;&gt;"nn","•",""),"")</f>
        <v/>
      </c>
      <c r="W249" s="1" t="str">
        <f ca="1">IF(($A249&lt;&gt;"")*(W$1&lt;&gt;""),IF(_xlfn.XLOOKUP(W$1,Attendance_sorted!$B248:$CW248,Attendance_sorted!$B248:$CW248,"nn")&lt;&gt;"nn","•",""),"")</f>
        <v/>
      </c>
      <c r="X249" s="1" t="str">
        <f ca="1">IF(($A249&lt;&gt;"")*(X$1&lt;&gt;""),IF(_xlfn.XLOOKUP(X$1,Attendance_sorted!$B248:$CW248,Attendance_sorted!$B248:$CW248,"nn")&lt;&gt;"nn","•",""),"")</f>
        <v/>
      </c>
      <c r="Y249" s="1" t="str">
        <f ca="1">IF(($A249&lt;&gt;"")*(Y$1&lt;&gt;""),IF(_xlfn.XLOOKUP(Y$1,Attendance_sorted!$B248:$CW248,Attendance_sorted!$B248:$CW248,"nn")&lt;&gt;"nn","•",""),"")</f>
        <v/>
      </c>
      <c r="Z249" s="1" t="str">
        <f ca="1">IF(($A249&lt;&gt;"")*(Z$1&lt;&gt;""),IF(_xlfn.XLOOKUP(Z$1,Attendance_sorted!$B248:$CW248,Attendance_sorted!$B248:$CW248,"nn")&lt;&gt;"nn","•",""),"")</f>
        <v/>
      </c>
      <c r="AA249" s="1" t="str">
        <f ca="1">IF(($A249&lt;&gt;"")*(AA$1&lt;&gt;""),IF(_xlfn.XLOOKUP(AA$1,Attendance_sorted!$B248:$CW248,Attendance_sorted!$B248:$CW248,"nn")&lt;&gt;"nn","•",""),"")</f>
        <v/>
      </c>
      <c r="AB249" s="1" t="str">
        <f ca="1">IF(($A249&lt;&gt;"")*(AB$1&lt;&gt;""),IF(_xlfn.XLOOKUP(AB$1,Attendance_sorted!$B248:$CW248,Attendance_sorted!$B248:$CW248,"nn")&lt;&gt;"nn","•",""),"")</f>
        <v/>
      </c>
      <c r="AC249" s="1" t="str">
        <f ca="1">IF(($A249&lt;&gt;"")*(AC$1&lt;&gt;""),IF(_xlfn.XLOOKUP(AC$1,Attendance_sorted!$B248:$CW248,Attendance_sorted!$B248:$CW248,"nn")&lt;&gt;"nn","•",""),"")</f>
        <v/>
      </c>
      <c r="AD249" s="1" t="str">
        <f ca="1">IF(($A249&lt;&gt;"")*(AD$1&lt;&gt;""),IF(_xlfn.XLOOKUP(AD$1,Attendance_sorted!$B248:$CW248,Attendance_sorted!$B248:$CW248,"nn")&lt;&gt;"nn","•",""),"")</f>
        <v/>
      </c>
      <c r="AE249" s="1" t="str">
        <f ca="1">IF(($A249&lt;&gt;"")*(AE$1&lt;&gt;""),IF(_xlfn.XLOOKUP(AE$1,Attendance_sorted!$B248:$CW248,Attendance_sorted!$B248:$CW248,"nn")&lt;&gt;"nn","•",""),"")</f>
        <v/>
      </c>
      <c r="AF249" s="1" t="str">
        <f ca="1">IF(($A249&lt;&gt;"")*(AF$1&lt;&gt;""),IF(_xlfn.XLOOKUP(AF$1,Attendance_sorted!$B248:$CW248,Attendance_sorted!$B248:$CW248,"nn")&lt;&gt;"nn","•",""),"")</f>
        <v/>
      </c>
      <c r="AG249" s="1" t="str">
        <f ca="1">IF(($A249&lt;&gt;"")*(AG$1&lt;&gt;""),IF(_xlfn.XLOOKUP(AG$1,Attendance_sorted!$B248:$CW248,Attendance_sorted!$B248:$CW248,"nn")&lt;&gt;"nn","•",""),"")</f>
        <v/>
      </c>
      <c r="AH249" s="1" t="str">
        <f ca="1">IF(($A249&lt;&gt;"")*(AH$1&lt;&gt;""),IF(_xlfn.XLOOKUP(AH$1,Attendance_sorted!$B248:$CW248,Attendance_sorted!$B248:$CW248,"nn")&lt;&gt;"nn","•",""),"")</f>
        <v/>
      </c>
      <c r="AI249" s="1" t="str">
        <f ca="1">IF(($A249&lt;&gt;"")*(AI$1&lt;&gt;""),IF(_xlfn.XLOOKUP(AI$1,Attendance_sorted!$B248:$CW248,Attendance_sorted!$B248:$CW248,"nn")&lt;&gt;"nn","•",""),"")</f>
        <v/>
      </c>
      <c r="AJ249" s="1" t="str">
        <f ca="1">IF(($A249&lt;&gt;"")*(AJ$1&lt;&gt;""),IF(_xlfn.XLOOKUP(AJ$1,Attendance_sorted!$B248:$CW248,Attendance_sorted!$B248:$CW248,"nn")&lt;&gt;"nn","•",""),"")</f>
        <v/>
      </c>
      <c r="AK249" s="1" t="str">
        <f ca="1">IF(($A249&lt;&gt;"")*(AK$1&lt;&gt;""),IF(_xlfn.XLOOKUP(AK$1,Attendance_sorted!$B248:$CW248,Attendance_sorted!$B248:$CW248,"nn")&lt;&gt;"nn","•",""),"")</f>
        <v/>
      </c>
      <c r="AL249" s="1" t="str">
        <f ca="1">IF(($A249&lt;&gt;"")*(AL$1&lt;&gt;""),IF(_xlfn.XLOOKUP(AL$1,Attendance_sorted!$B248:$CW248,Attendance_sorted!$B248:$CW248,"nn")&lt;&gt;"nn","•",""),"")</f>
        <v/>
      </c>
      <c r="AM249" s="1" t="str">
        <f ca="1">IF(($A249&lt;&gt;"")*(AM$1&lt;&gt;""),IF(_xlfn.XLOOKUP(AM$1,Attendance_sorted!$B248:$CW248,Attendance_sorted!$B248:$CW248,"nn")&lt;&gt;"nn","•",""),"")</f>
        <v/>
      </c>
      <c r="AN249" s="1" t="str">
        <f ca="1">IF(($A249&lt;&gt;"")*(AN$1&lt;&gt;""),IF(_xlfn.XLOOKUP(AN$1,Attendance_sorted!$B248:$CW248,Attendance_sorted!$B248:$CW248,"nn")&lt;&gt;"nn","•",""),"")</f>
        <v/>
      </c>
      <c r="AO249" s="1" t="str">
        <f ca="1">IF(($A249&lt;&gt;"")*(AO$1&lt;&gt;""),IF(_xlfn.XLOOKUP(AO$1,Attendance_sorted!$B248:$CW248,Attendance_sorted!$B248:$CW248,"nn")&lt;&gt;"nn","•",""),"")</f>
        <v/>
      </c>
      <c r="AP249" s="1" t="str">
        <f ca="1">IF(($A249&lt;&gt;"")*(AP$1&lt;&gt;""),IF(_xlfn.XLOOKUP(AP$1,Attendance_sorted!$B248:$CW248,Attendance_sorted!$B248:$CW248,"nn")&lt;&gt;"nn","•",""),"")</f>
        <v/>
      </c>
      <c r="AQ249" s="1" t="str">
        <f ca="1">IF(($A249&lt;&gt;"")*(AQ$1&lt;&gt;""),IF(_xlfn.XLOOKUP(AQ$1,Attendance_sorted!$B248:$CW248,Attendance_sorted!$B248:$CW248,"nn")&lt;&gt;"nn","•",""),"")</f>
        <v/>
      </c>
      <c r="AR249" s="1" t="str">
        <f ca="1">IF(($A249&lt;&gt;"")*(AR$1&lt;&gt;""),IF(_xlfn.XLOOKUP(AR$1,Attendance_sorted!$B248:$CW248,Attendance_sorted!$B248:$CW248,"nn")&lt;&gt;"nn","•",""),"")</f>
        <v/>
      </c>
      <c r="AS249" s="1" t="str">
        <f ca="1">IF(($A249&lt;&gt;"")*(AS$1&lt;&gt;""),IF(_xlfn.XLOOKUP(AS$1,Attendance_sorted!$B248:$CW248,Attendance_sorted!$B248:$CW248,"nn")&lt;&gt;"nn","•",""),"")</f>
        <v/>
      </c>
      <c r="AT249" s="1" t="str">
        <f ca="1">IF(($A249&lt;&gt;"")*(AT$1&lt;&gt;""),IF(_xlfn.XLOOKUP(AT$1,Attendance_sorted!$B248:$CW248,Attendance_sorted!$B248:$CW248,"nn")&lt;&gt;"nn","•",""),"")</f>
        <v/>
      </c>
      <c r="AU249" s="1" t="str">
        <f ca="1">IF(($A249&lt;&gt;"")*(AU$1&lt;&gt;""),IF(_xlfn.XLOOKUP(AU$1,Attendance_sorted!$B248:$CW248,Attendance_sorted!$B248:$CW248,"nn")&lt;&gt;"nn","•",""),"")</f>
        <v/>
      </c>
      <c r="AV249" s="1" t="str">
        <f ca="1">IF(($A249&lt;&gt;"")*(AV$1&lt;&gt;""),IF(_xlfn.XLOOKUP(AV$1,Attendance_sorted!$B248:$CW248,Attendance_sorted!$B248:$CW248,"nn")&lt;&gt;"nn","•",""),"")</f>
        <v/>
      </c>
      <c r="AW249" s="1" t="str">
        <f ca="1">IF(($A249&lt;&gt;"")*(AW$1&lt;&gt;""),IF(_xlfn.XLOOKUP(AW$1,Attendance_sorted!$B248:$CW248,Attendance_sorted!$B248:$CW248,"nn")&lt;&gt;"nn","•",""),"")</f>
        <v/>
      </c>
      <c r="AX249" s="1" t="str">
        <f ca="1">IF(($A249&lt;&gt;"")*(AX$1&lt;&gt;""),IF(_xlfn.XLOOKUP(AX$1,Attendance_sorted!$B248:$CW248,Attendance_sorted!$B248:$CW248,"nn")&lt;&gt;"nn","•",""),"")</f>
        <v/>
      </c>
      <c r="AY249" s="1" t="str">
        <f ca="1">IF(($A249&lt;&gt;"")*(AY$1&lt;&gt;""),IF(_xlfn.XLOOKUP(AY$1,Attendance_sorted!$B248:$CW248,Attendance_sorted!$B248:$CW248,"nn")&lt;&gt;"nn","•",""),"")</f>
        <v/>
      </c>
      <c r="AZ249" s="1" t="str">
        <f ca="1">IF(($A249&lt;&gt;"")*(AZ$1&lt;&gt;""),IF(_xlfn.XLOOKUP(AZ$1,Attendance_sorted!$B248:$CW248,Attendance_sorted!$B248:$CW248,"nn")&lt;&gt;"nn","•",""),"")</f>
        <v/>
      </c>
      <c r="BA249" s="1" t="str">
        <f ca="1">IF(($A249&lt;&gt;"")*(BA$1&lt;&gt;""),IF(_xlfn.XLOOKUP(BA$1,Attendance_sorted!$B248:$CW248,Attendance_sorted!$B248:$CW248,"nn")&lt;&gt;"nn","•",""),"")</f>
        <v/>
      </c>
      <c r="BB249" s="1" t="str">
        <f ca="1">IF(($A249&lt;&gt;"")*(BB$1&lt;&gt;""),IF(_xlfn.XLOOKUP(BB$1,Attendance_sorted!$B248:$CW248,Attendance_sorted!$B248:$CW248,"nn")&lt;&gt;"nn","•",""),"")</f>
        <v/>
      </c>
      <c r="BC249" s="1" t="str">
        <f ca="1">IF(($A249&lt;&gt;"")*(BC$1&lt;&gt;""),IF(_xlfn.XLOOKUP(BC$1,Attendance_sorted!$B248:$CW248,Attendance_sorted!$B248:$CW248,"nn")&lt;&gt;"nn","•",""),"")</f>
        <v/>
      </c>
      <c r="BD249" s="1" t="str">
        <f ca="1">IF(($A249&lt;&gt;"")*(BD$1&lt;&gt;""),IF(_xlfn.XLOOKUP(BD$1,Attendance_sorted!$B248:$CW248,Attendance_sorted!$B248:$CW248,"nn")&lt;&gt;"nn","•",""),"")</f>
        <v/>
      </c>
      <c r="BE249" s="1" t="str">
        <f ca="1">IF(($A249&lt;&gt;"")*(BE$1&lt;&gt;""),IF(_xlfn.XLOOKUP(BE$1,Attendance_sorted!$B248:$CW248,Attendance_sorted!$B248:$CW248,"nn")&lt;&gt;"nn","•",""),"")</f>
        <v/>
      </c>
      <c r="BF249" s="1" t="str">
        <f ca="1">IF(($A249&lt;&gt;"")*(BF$1&lt;&gt;""),IF(_xlfn.XLOOKUP(BF$1,Attendance_sorted!$B248:$CW248,Attendance_sorted!$B248:$CW248,"nn")&lt;&gt;"nn","•",""),"")</f>
        <v/>
      </c>
      <c r="BG249" s="1" t="str">
        <f ca="1">IF(($A249&lt;&gt;"")*(BG$1&lt;&gt;""),IF(_xlfn.XLOOKUP(BG$1,Attendance_sorted!$B248:$CW248,Attendance_sorted!$B248:$CW248,"nn")&lt;&gt;"nn","•",""),"")</f>
        <v/>
      </c>
      <c r="BH249" s="1" t="str">
        <f ca="1">IF(($A249&lt;&gt;"")*(BH$1&lt;&gt;""),IF(_xlfn.XLOOKUP(BH$1,Attendance_sorted!$B248:$CW248,Attendance_sorted!$B248:$CW248,"nn")&lt;&gt;"nn","•",""),"")</f>
        <v/>
      </c>
      <c r="BI249" s="1" t="str">
        <f ca="1">IF(($A249&lt;&gt;"")*(BI$1&lt;&gt;""),IF(_xlfn.XLOOKUP(BI$1,Attendance_sorted!$B248:$CW248,Attendance_sorted!$B248:$CW248,"nn")&lt;&gt;"nn","•",""),"")</f>
        <v/>
      </c>
      <c r="BJ249" s="1" t="str">
        <f ca="1">IF(($A249&lt;&gt;"")*(BJ$1&lt;&gt;""),IF(_xlfn.XLOOKUP(BJ$1,Attendance_sorted!$B248:$CW248,Attendance_sorted!$B248:$CW248,"nn")&lt;&gt;"nn","•",""),"")</f>
        <v/>
      </c>
      <c r="BK249" s="1" t="str">
        <f ca="1">IF(($A249&lt;&gt;"")*(BK$1&lt;&gt;""),IF(_xlfn.XLOOKUP(BK$1,Attendance_sorted!$B248:$CW248,Attendance_sorted!$B248:$CW248,"nn")&lt;&gt;"nn","•",""),"")</f>
        <v/>
      </c>
      <c r="BL249" s="1" t="str">
        <f ca="1">IF(($A249&lt;&gt;"")*(BL$1&lt;&gt;""),IF(_xlfn.XLOOKUP(BL$1,Attendance_sorted!$B248:$CW248,Attendance_sorted!$B248:$CW248,"nn")&lt;&gt;"nn","•",""),"")</f>
        <v/>
      </c>
      <c r="BM249" s="1" t="str">
        <f ca="1">IF(($A249&lt;&gt;"")*(BM$1&lt;&gt;""),IF(_xlfn.XLOOKUP(BM$1,Attendance_sorted!$B248:$CW248,Attendance_sorted!$B248:$CW248,"nn")&lt;&gt;"nn","•",""),"")</f>
        <v/>
      </c>
      <c r="BN249" s="1" t="str">
        <f ca="1">IF(($A249&lt;&gt;"")*(BN$1&lt;&gt;""),IF(_xlfn.XLOOKUP(BN$1,Attendance_sorted!$B248:$CW248,Attendance_sorted!$B248:$CW248,"nn")&lt;&gt;"nn","•",""),"")</f>
        <v/>
      </c>
      <c r="BO249" s="1" t="str">
        <f ca="1">IF(($A249&lt;&gt;"")*(BO$1&lt;&gt;""),IF(_xlfn.XLOOKUP(BO$1,Attendance_sorted!$B248:$CW248,Attendance_sorted!$B248:$CW248,"nn")&lt;&gt;"nn","•",""),"")</f>
        <v/>
      </c>
      <c r="BP249" s="1" t="str">
        <f ca="1">IF(($A249&lt;&gt;"")*(BP$1&lt;&gt;""),IF(_xlfn.XLOOKUP(BP$1,Attendance_sorted!$B248:$CW248,Attendance_sorted!$B248:$CW248,"nn")&lt;&gt;"nn","•",""),"")</f>
        <v/>
      </c>
      <c r="BQ249" s="1" t="str">
        <f ca="1">IF(($A249&lt;&gt;"")*(BQ$1&lt;&gt;""),IF(_xlfn.XLOOKUP(BQ$1,Attendance_sorted!$B248:$CW248,Attendance_sorted!$B248:$CW248,"nn")&lt;&gt;"nn","•",""),"")</f>
        <v/>
      </c>
      <c r="BR249" s="1" t="str">
        <f ca="1">IF(($A249&lt;&gt;"")*(BR$1&lt;&gt;""),IF(_xlfn.XLOOKUP(BR$1,Attendance_sorted!$B248:$CW248,Attendance_sorted!$B248:$CW248,"nn")&lt;&gt;"nn","•",""),"")</f>
        <v/>
      </c>
      <c r="BS249" s="1" t="str">
        <f ca="1">IF(($A249&lt;&gt;"")*(BS$1&lt;&gt;""),IF(_xlfn.XLOOKUP(BS$1,Attendance_sorted!$B248:$CW248,Attendance_sorted!$B248:$CW248,"nn")&lt;&gt;"nn","•",""),"")</f>
        <v/>
      </c>
      <c r="BT249" s="1" t="str">
        <f ca="1">IF(($A249&lt;&gt;"")*(BT$1&lt;&gt;""),IF(_xlfn.XLOOKUP(BT$1,Attendance_sorted!$B248:$CW248,Attendance_sorted!$B248:$CW248,"nn")&lt;&gt;"nn","•",""),"")</f>
        <v/>
      </c>
      <c r="BU249" s="1" t="str">
        <f ca="1">IF(($A249&lt;&gt;"")*(BU$1&lt;&gt;""),IF(_xlfn.XLOOKUP(BU$1,Attendance_sorted!$B248:$CW248,Attendance_sorted!$B248:$CW248,"nn")&lt;&gt;"nn","•",""),"")</f>
        <v/>
      </c>
      <c r="BV249" s="1" t="str">
        <f ca="1">IF(($A249&lt;&gt;"")*(BV$1&lt;&gt;""),IF(_xlfn.XLOOKUP(BV$1,Attendance_sorted!$B248:$CW248,Attendance_sorted!$B248:$CW248,"nn")&lt;&gt;"nn","•",""),"")</f>
        <v/>
      </c>
      <c r="BW249" s="1" t="str">
        <f ca="1">IF(($A249&lt;&gt;"")*(BW$1&lt;&gt;""),IF(_xlfn.XLOOKUP(BW$1,Attendance_sorted!$B248:$CW248,Attendance_sorted!$B248:$CW248,"nn")&lt;&gt;"nn","•",""),"")</f>
        <v/>
      </c>
      <c r="BX249" s="1" t="str">
        <f ca="1">IF(($A249&lt;&gt;"")*(BX$1&lt;&gt;""),IF(_xlfn.XLOOKUP(BX$1,Attendance_sorted!$B248:$CW248,Attendance_sorted!$B248:$CW248,"nn")&lt;&gt;"nn","•",""),"")</f>
        <v/>
      </c>
      <c r="BY249" s="1" t="str">
        <f ca="1">IF(($A249&lt;&gt;"")*(BY$1&lt;&gt;""),IF(_xlfn.XLOOKUP(BY$1,Attendance_sorted!$B248:$CW248,Attendance_sorted!$B248:$CW248,"nn")&lt;&gt;"nn","•",""),"")</f>
        <v/>
      </c>
      <c r="BZ249" s="1" t="str">
        <f ca="1">IF(($A249&lt;&gt;"")*(BZ$1&lt;&gt;""),IF(_xlfn.XLOOKUP(BZ$1,Attendance_sorted!$B248:$CW248,Attendance_sorted!$B248:$CW248,"nn")&lt;&gt;"nn","•",""),"")</f>
        <v/>
      </c>
      <c r="CA249" s="1" t="str">
        <f ca="1">IF(($A249&lt;&gt;"")*(CA$1&lt;&gt;""),IF(_xlfn.XLOOKUP(CA$1,Attendance_sorted!$B248:$CW248,Attendance_sorted!$B248:$CW248,"nn")&lt;&gt;"nn","•",""),"")</f>
        <v/>
      </c>
      <c r="CB249" s="1" t="str">
        <f ca="1">IF(($A249&lt;&gt;"")*(CB$1&lt;&gt;""),IF(_xlfn.XLOOKUP(CB$1,Attendance_sorted!$B248:$CW248,Attendance_sorted!$B248:$CW248,"nn")&lt;&gt;"nn","•",""),"")</f>
        <v/>
      </c>
      <c r="CC249" s="1" t="str">
        <f ca="1">IF(($A249&lt;&gt;"")*(CC$1&lt;&gt;""),IF(_xlfn.XLOOKUP(CC$1,Attendance_sorted!$B248:$CW248,Attendance_sorted!$B248:$CW248,"nn")&lt;&gt;"nn","•",""),"")</f>
        <v/>
      </c>
      <c r="CD249" s="1" t="str">
        <f ca="1">IF(($A249&lt;&gt;"")*(CD$1&lt;&gt;""),IF(_xlfn.XLOOKUP(CD$1,Attendance_sorted!$B248:$CW248,Attendance_sorted!$B248:$CW248,"nn")&lt;&gt;"nn","•",""),"")</f>
        <v/>
      </c>
      <c r="CE249" s="1" t="str">
        <f ca="1">IF(($A249&lt;&gt;"")*(CE$1&lt;&gt;""),IF(_xlfn.XLOOKUP(CE$1,Attendance_sorted!$B248:$CW248,Attendance_sorted!$B248:$CW248,"nn")&lt;&gt;"nn","•",""),"")</f>
        <v/>
      </c>
      <c r="CF249" s="1" t="str">
        <f ca="1">IF(($A249&lt;&gt;"")*(CF$1&lt;&gt;""),IF(_xlfn.XLOOKUP(CF$1,Attendance_sorted!$B248:$CW248,Attendance_sorted!$B248:$CW248,"nn")&lt;&gt;"nn","•",""),"")</f>
        <v/>
      </c>
      <c r="CG249" s="1" t="str">
        <f ca="1">IF(($A249&lt;&gt;"")*(CG$1&lt;&gt;""),IF(_xlfn.XLOOKUP(CG$1,Attendance_sorted!$B248:$CW248,Attendance_sorted!$B248:$CW248,"nn")&lt;&gt;"nn","•",""),"")</f>
        <v/>
      </c>
      <c r="CH249" s="1" t="str">
        <f ca="1">IF(($A249&lt;&gt;"")*(CH$1&lt;&gt;""),IF(_xlfn.XLOOKUP(CH$1,Attendance_sorted!$B248:$CW248,Attendance_sorted!$B248:$CW248,"nn")&lt;&gt;"nn","•",""),"")</f>
        <v/>
      </c>
      <c r="CI249" s="1" t="str">
        <f ca="1">IF(($A249&lt;&gt;"")*(CI$1&lt;&gt;""),IF(_xlfn.XLOOKUP(CI$1,Attendance_sorted!$B248:$CW248,Attendance_sorted!$B248:$CW248,"nn")&lt;&gt;"nn","•",""),"")</f>
        <v/>
      </c>
      <c r="CJ249" s="1" t="str">
        <f ca="1">IF(($A249&lt;&gt;"")*(CJ$1&lt;&gt;""),IF(_xlfn.XLOOKUP(CJ$1,Attendance_sorted!$B248:$CW248,Attendance_sorted!$B248:$CW248,"nn")&lt;&gt;"nn","•",""),"")</f>
        <v/>
      </c>
      <c r="CK249" s="1" t="str">
        <f ca="1">IF(($A249&lt;&gt;"")*(CK$1&lt;&gt;""),IF(_xlfn.XLOOKUP(CK$1,Attendance_sorted!$B248:$CW248,Attendance_sorted!$B248:$CW248,"nn")&lt;&gt;"nn","•",""),"")</f>
        <v/>
      </c>
      <c r="CL249" s="1" t="str">
        <f ca="1">IF(($A249&lt;&gt;"")*(CL$1&lt;&gt;""),IF(_xlfn.XLOOKUP(CL$1,Attendance_sorted!$B248:$CW248,Attendance_sorted!$B248:$CW248,"nn")&lt;&gt;"nn","•",""),"")</f>
        <v/>
      </c>
      <c r="CM249" s="1" t="str">
        <f ca="1">IF(($A249&lt;&gt;"")*(CM$1&lt;&gt;""),IF(_xlfn.XLOOKUP(CM$1,Attendance_sorted!$B248:$CW248,Attendance_sorted!$B248:$CW248,"nn")&lt;&gt;"nn","•",""),"")</f>
        <v/>
      </c>
      <c r="CN249" s="1" t="str">
        <f ca="1">IF(($A249&lt;&gt;"")*(CN$1&lt;&gt;""),IF(_xlfn.XLOOKUP(CN$1,Attendance_sorted!$B248:$CW248,Attendance_sorted!$B248:$CW248,"nn")&lt;&gt;"nn","•",""),"")</f>
        <v/>
      </c>
      <c r="CO249" s="1" t="str">
        <f ca="1">IF(($A249&lt;&gt;"")*(CO$1&lt;&gt;""),IF(_xlfn.XLOOKUP(CO$1,Attendance_sorted!$B248:$CW248,Attendance_sorted!$B248:$CW248,"nn")&lt;&gt;"nn","•",""),"")</f>
        <v/>
      </c>
      <c r="CP249" s="1" t="str">
        <f ca="1">IF(($A249&lt;&gt;"")*(CP$1&lt;&gt;""),IF(_xlfn.XLOOKUP(CP$1,Attendance_sorted!$B248:$CW248,Attendance_sorted!$B248:$CW248,"nn")&lt;&gt;"nn","•",""),"")</f>
        <v/>
      </c>
      <c r="CQ249" s="1" t="str">
        <f ca="1">IF(($A249&lt;&gt;"")*(CQ$1&lt;&gt;""),IF(_xlfn.XLOOKUP(CQ$1,Attendance_sorted!$B248:$CW248,Attendance_sorted!$B248:$CW248,"nn")&lt;&gt;"nn","•",""),"")</f>
        <v/>
      </c>
      <c r="CR249" s="1" t="str">
        <f ca="1">IF(($A249&lt;&gt;"")*(CR$1&lt;&gt;""),IF(_xlfn.XLOOKUP(CR$1,Attendance_sorted!$B248:$CW248,Attendance_sorted!$B248:$CW248,"nn")&lt;&gt;"nn","•",""),"")</f>
        <v/>
      </c>
      <c r="CS249" s="1" t="str">
        <f ca="1">IF(($A249&lt;&gt;"")*(CS$1&lt;&gt;""),IF(_xlfn.XLOOKUP(CS$1,Attendance_sorted!$B248:$CW248,Attendance_sorted!$B248:$CW248,"nn")&lt;&gt;"nn","•",""),"")</f>
        <v/>
      </c>
      <c r="CT249" s="1" t="str">
        <f ca="1">IF(($A249&lt;&gt;"")*(CT$1&lt;&gt;""),IF(_xlfn.XLOOKUP(CT$1,Attendance_sorted!$B248:$CW248,Attendance_sorted!$B248:$CW248,"nn")&lt;&gt;"nn","•",""),"")</f>
        <v/>
      </c>
      <c r="CU249" s="1" t="str">
        <f ca="1">IF(($A249&lt;&gt;"")*(CU$1&lt;&gt;""),IF(_xlfn.XLOOKUP(CU$1,Attendance_sorted!$B248:$CW248,Attendance_sorted!$B248:$CW248,"nn")&lt;&gt;"nn","•",""),"")</f>
        <v/>
      </c>
      <c r="CV249" s="1" t="str">
        <f ca="1">IF(($A249&lt;&gt;"")*(CV$1&lt;&gt;""),IF(_xlfn.XLOOKUP(CV$1,Attendance_sorted!$B248:$CW248,Attendance_sorted!$B248:$CW248,"nn")&lt;&gt;"nn","•",""),"")</f>
        <v/>
      </c>
      <c r="CW249" s="1" t="str">
        <f ca="1">IF(($A249&lt;&gt;"")*(CW$1&lt;&gt;""),IF(_xlfn.XLOOKUP(CW$1,Attendance_sorted!$B248:$CW248,Attendance_sorted!$B248:$CW248,"nn")&lt;&gt;"nn","•",""),"")</f>
        <v/>
      </c>
    </row>
    <row r="250" spans="1:101">
      <c r="A250" s="1">
        <v>847</v>
      </c>
      <c r="B250" s="1" t="str">
        <f ca="1">IF(($A250&lt;&gt;"")*(B$1&lt;&gt;""),IF(_xlfn.XLOOKUP(B$1,Attendance_sorted!$B249:$CW249,Attendance_sorted!$B249:$CW249,"nn")&lt;&gt;"nn","•",""),"")</f>
        <v/>
      </c>
      <c r="C250" s="1" t="str">
        <f ca="1">IF(($A250&lt;&gt;"")*(C$1&lt;&gt;""),IF(_xlfn.XLOOKUP(C$1,Attendance_sorted!$B249:$CW249,Attendance_sorted!$B249:$CW249,"nn")&lt;&gt;"nn","•",""),"")</f>
        <v/>
      </c>
      <c r="D250" s="1" t="str">
        <f ca="1">IF(($A250&lt;&gt;"")*(D$1&lt;&gt;""),IF(_xlfn.XLOOKUP(D$1,Attendance_sorted!$B249:$CW249,Attendance_sorted!$B249:$CW249,"nn")&lt;&gt;"nn","•",""),"")</f>
        <v/>
      </c>
      <c r="E250" s="1" t="str">
        <f ca="1">IF(($A250&lt;&gt;"")*(E$1&lt;&gt;""),IF(_xlfn.XLOOKUP(E$1,Attendance_sorted!$B249:$CW249,Attendance_sorted!$B249:$CW249,"nn")&lt;&gt;"nn","•",""),"")</f>
        <v/>
      </c>
      <c r="F250" s="1" t="str">
        <f ca="1">IF(($A250&lt;&gt;"")*(F$1&lt;&gt;""),IF(_xlfn.XLOOKUP(F$1,Attendance_sorted!$B249:$CW249,Attendance_sorted!$B249:$CW249,"nn")&lt;&gt;"nn","•",""),"")</f>
        <v/>
      </c>
      <c r="G250" s="1" t="str">
        <f ca="1">IF(($A250&lt;&gt;"")*(G$1&lt;&gt;""),IF(_xlfn.XLOOKUP(G$1,Attendance_sorted!$B249:$CW249,Attendance_sorted!$B249:$CW249,"nn")&lt;&gt;"nn","•",""),"")</f>
        <v/>
      </c>
      <c r="H250" s="1" t="str">
        <f ca="1">IF(($A250&lt;&gt;"")*(H$1&lt;&gt;""),IF(_xlfn.XLOOKUP(H$1,Attendance_sorted!$B249:$CW249,Attendance_sorted!$B249:$CW249,"nn")&lt;&gt;"nn","•",""),"")</f>
        <v/>
      </c>
      <c r="I250" s="1" t="str">
        <f ca="1">IF(($A250&lt;&gt;"")*(I$1&lt;&gt;""),IF(_xlfn.XLOOKUP(I$1,Attendance_sorted!$B249:$CW249,Attendance_sorted!$B249:$CW249,"nn")&lt;&gt;"nn","•",""),"")</f>
        <v/>
      </c>
      <c r="J250" s="1" t="str">
        <f ca="1">IF(($A250&lt;&gt;"")*(J$1&lt;&gt;""),IF(_xlfn.XLOOKUP(J$1,Attendance_sorted!$B249:$CW249,Attendance_sorted!$B249:$CW249,"nn")&lt;&gt;"nn","•",""),"")</f>
        <v/>
      </c>
      <c r="K250" s="1" t="str">
        <f ca="1">IF(($A250&lt;&gt;"")*(K$1&lt;&gt;""),IF(_xlfn.XLOOKUP(K$1,Attendance_sorted!$B249:$CW249,Attendance_sorted!$B249:$CW249,"nn")&lt;&gt;"nn","•",""),"")</f>
        <v/>
      </c>
      <c r="L250" s="1" t="str">
        <f ca="1">IF(($A250&lt;&gt;"")*(L$1&lt;&gt;""),IF(_xlfn.XLOOKUP(L$1,Attendance_sorted!$B249:$CW249,Attendance_sorted!$B249:$CW249,"nn")&lt;&gt;"nn","•",""),"")</f>
        <v>•</v>
      </c>
      <c r="M250" s="1" t="str">
        <f ca="1">IF(($A250&lt;&gt;"")*(M$1&lt;&gt;""),IF(_xlfn.XLOOKUP(M$1,Attendance_sorted!$B249:$CW249,Attendance_sorted!$B249:$CW249,"nn")&lt;&gt;"nn","•",""),"")</f>
        <v/>
      </c>
      <c r="N250" s="1" t="str">
        <f ca="1">IF(($A250&lt;&gt;"")*(N$1&lt;&gt;""),IF(_xlfn.XLOOKUP(N$1,Attendance_sorted!$B249:$CW249,Attendance_sorted!$B249:$CW249,"nn")&lt;&gt;"nn","•",""),"")</f>
        <v>•</v>
      </c>
      <c r="O250" s="1" t="str">
        <f ca="1">IF(($A250&lt;&gt;"")*(O$1&lt;&gt;""),IF(_xlfn.XLOOKUP(O$1,Attendance_sorted!$B249:$CW249,Attendance_sorted!$B249:$CW249,"nn")&lt;&gt;"nn","•",""),"")</f>
        <v/>
      </c>
      <c r="P250" s="1" t="str">
        <f ca="1">IF(($A250&lt;&gt;"")*(P$1&lt;&gt;""),IF(_xlfn.XLOOKUP(P$1,Attendance_sorted!$B249:$CW249,Attendance_sorted!$B249:$CW249,"nn")&lt;&gt;"nn","•",""),"")</f>
        <v/>
      </c>
      <c r="Q250" s="1" t="str">
        <f ca="1">IF(($A250&lt;&gt;"")*(Q$1&lt;&gt;""),IF(_xlfn.XLOOKUP(Q$1,Attendance_sorted!$B249:$CW249,Attendance_sorted!$B249:$CW249,"nn")&lt;&gt;"nn","•",""),"")</f>
        <v/>
      </c>
      <c r="R250" s="1" t="str">
        <f ca="1">IF(($A250&lt;&gt;"")*(R$1&lt;&gt;""),IF(_xlfn.XLOOKUP(R$1,Attendance_sorted!$B249:$CW249,Attendance_sorted!$B249:$CW249,"nn")&lt;&gt;"nn","•",""),"")</f>
        <v/>
      </c>
      <c r="S250" s="1" t="str">
        <f ca="1">IF(($A250&lt;&gt;"")*(S$1&lt;&gt;""),IF(_xlfn.XLOOKUP(S$1,Attendance_sorted!$B249:$CW249,Attendance_sorted!$B249:$CW249,"nn")&lt;&gt;"nn","•",""),"")</f>
        <v>•</v>
      </c>
      <c r="T250" s="1" t="str">
        <f ca="1">IF(($A250&lt;&gt;"")*(T$1&lt;&gt;""),IF(_xlfn.XLOOKUP(T$1,Attendance_sorted!$B249:$CW249,Attendance_sorted!$B249:$CW249,"nn")&lt;&gt;"nn","•",""),"")</f>
        <v/>
      </c>
      <c r="U250" s="1" t="str">
        <f ca="1">IF(($A250&lt;&gt;"")*(U$1&lt;&gt;""),IF(_xlfn.XLOOKUP(U$1,Attendance_sorted!$B249:$CW249,Attendance_sorted!$B249:$CW249,"nn")&lt;&gt;"nn","•",""),"")</f>
        <v/>
      </c>
      <c r="V250" s="1" t="str">
        <f ca="1">IF(($A250&lt;&gt;"")*(V$1&lt;&gt;""),IF(_xlfn.XLOOKUP(V$1,Attendance_sorted!$B249:$CW249,Attendance_sorted!$B249:$CW249,"nn")&lt;&gt;"nn","•",""),"")</f>
        <v/>
      </c>
      <c r="W250" s="1" t="str">
        <f ca="1">IF(($A250&lt;&gt;"")*(W$1&lt;&gt;""),IF(_xlfn.XLOOKUP(W$1,Attendance_sorted!$B249:$CW249,Attendance_sorted!$B249:$CW249,"nn")&lt;&gt;"nn","•",""),"")</f>
        <v/>
      </c>
      <c r="X250" s="1" t="str">
        <f ca="1">IF(($A250&lt;&gt;"")*(X$1&lt;&gt;""),IF(_xlfn.XLOOKUP(X$1,Attendance_sorted!$B249:$CW249,Attendance_sorted!$B249:$CW249,"nn")&lt;&gt;"nn","•",""),"")</f>
        <v/>
      </c>
      <c r="Y250" s="1" t="str">
        <f ca="1">IF(($A250&lt;&gt;"")*(Y$1&lt;&gt;""),IF(_xlfn.XLOOKUP(Y$1,Attendance_sorted!$B249:$CW249,Attendance_sorted!$B249:$CW249,"nn")&lt;&gt;"nn","•",""),"")</f>
        <v/>
      </c>
      <c r="Z250" s="1" t="str">
        <f ca="1">IF(($A250&lt;&gt;"")*(Z$1&lt;&gt;""),IF(_xlfn.XLOOKUP(Z$1,Attendance_sorted!$B249:$CW249,Attendance_sorted!$B249:$CW249,"nn")&lt;&gt;"nn","•",""),"")</f>
        <v/>
      </c>
      <c r="AA250" s="1" t="str">
        <f ca="1">IF(($A250&lt;&gt;"")*(AA$1&lt;&gt;""),IF(_xlfn.XLOOKUP(AA$1,Attendance_sorted!$B249:$CW249,Attendance_sorted!$B249:$CW249,"nn")&lt;&gt;"nn","•",""),"")</f>
        <v/>
      </c>
      <c r="AB250" s="1" t="str">
        <f ca="1">IF(($A250&lt;&gt;"")*(AB$1&lt;&gt;""),IF(_xlfn.XLOOKUP(AB$1,Attendance_sorted!$B249:$CW249,Attendance_sorted!$B249:$CW249,"nn")&lt;&gt;"nn","•",""),"")</f>
        <v/>
      </c>
      <c r="AC250" s="1" t="str">
        <f ca="1">IF(($A250&lt;&gt;"")*(AC$1&lt;&gt;""),IF(_xlfn.XLOOKUP(AC$1,Attendance_sorted!$B249:$CW249,Attendance_sorted!$B249:$CW249,"nn")&lt;&gt;"nn","•",""),"")</f>
        <v/>
      </c>
      <c r="AD250" s="1" t="str">
        <f ca="1">IF(($A250&lt;&gt;"")*(AD$1&lt;&gt;""),IF(_xlfn.XLOOKUP(AD$1,Attendance_sorted!$B249:$CW249,Attendance_sorted!$B249:$CW249,"nn")&lt;&gt;"nn","•",""),"")</f>
        <v/>
      </c>
      <c r="AE250" s="1" t="str">
        <f ca="1">IF(($A250&lt;&gt;"")*(AE$1&lt;&gt;""),IF(_xlfn.XLOOKUP(AE$1,Attendance_sorted!$B249:$CW249,Attendance_sorted!$B249:$CW249,"nn")&lt;&gt;"nn","•",""),"")</f>
        <v/>
      </c>
      <c r="AF250" s="1" t="str">
        <f ca="1">IF(($A250&lt;&gt;"")*(AF$1&lt;&gt;""),IF(_xlfn.XLOOKUP(AF$1,Attendance_sorted!$B249:$CW249,Attendance_sorted!$B249:$CW249,"nn")&lt;&gt;"nn","•",""),"")</f>
        <v/>
      </c>
      <c r="AG250" s="1" t="str">
        <f ca="1">IF(($A250&lt;&gt;"")*(AG$1&lt;&gt;""),IF(_xlfn.XLOOKUP(AG$1,Attendance_sorted!$B249:$CW249,Attendance_sorted!$B249:$CW249,"nn")&lt;&gt;"nn","•",""),"")</f>
        <v/>
      </c>
      <c r="AH250" s="1" t="str">
        <f ca="1">IF(($A250&lt;&gt;"")*(AH$1&lt;&gt;""),IF(_xlfn.XLOOKUP(AH$1,Attendance_sorted!$B249:$CW249,Attendance_sorted!$B249:$CW249,"nn")&lt;&gt;"nn","•",""),"")</f>
        <v/>
      </c>
      <c r="AI250" s="1" t="str">
        <f ca="1">IF(($A250&lt;&gt;"")*(AI$1&lt;&gt;""),IF(_xlfn.XLOOKUP(AI$1,Attendance_sorted!$B249:$CW249,Attendance_sorted!$B249:$CW249,"nn")&lt;&gt;"nn","•",""),"")</f>
        <v/>
      </c>
      <c r="AJ250" s="1" t="str">
        <f ca="1">IF(($A250&lt;&gt;"")*(AJ$1&lt;&gt;""),IF(_xlfn.XLOOKUP(AJ$1,Attendance_sorted!$B249:$CW249,Attendance_sorted!$B249:$CW249,"nn")&lt;&gt;"nn","•",""),"")</f>
        <v/>
      </c>
      <c r="AK250" s="1" t="str">
        <f ca="1">IF(($A250&lt;&gt;"")*(AK$1&lt;&gt;""),IF(_xlfn.XLOOKUP(AK$1,Attendance_sorted!$B249:$CW249,Attendance_sorted!$B249:$CW249,"nn")&lt;&gt;"nn","•",""),"")</f>
        <v/>
      </c>
      <c r="AL250" s="1" t="str">
        <f ca="1">IF(($A250&lt;&gt;"")*(AL$1&lt;&gt;""),IF(_xlfn.XLOOKUP(AL$1,Attendance_sorted!$B249:$CW249,Attendance_sorted!$B249:$CW249,"nn")&lt;&gt;"nn","•",""),"")</f>
        <v/>
      </c>
      <c r="AM250" s="1" t="str">
        <f ca="1">IF(($A250&lt;&gt;"")*(AM$1&lt;&gt;""),IF(_xlfn.XLOOKUP(AM$1,Attendance_sorted!$B249:$CW249,Attendance_sorted!$B249:$CW249,"nn")&lt;&gt;"nn","•",""),"")</f>
        <v/>
      </c>
      <c r="AN250" s="1" t="str">
        <f ca="1">IF(($A250&lt;&gt;"")*(AN$1&lt;&gt;""),IF(_xlfn.XLOOKUP(AN$1,Attendance_sorted!$B249:$CW249,Attendance_sorted!$B249:$CW249,"nn")&lt;&gt;"nn","•",""),"")</f>
        <v/>
      </c>
      <c r="AO250" s="1" t="str">
        <f ca="1">IF(($A250&lt;&gt;"")*(AO$1&lt;&gt;""),IF(_xlfn.XLOOKUP(AO$1,Attendance_sorted!$B249:$CW249,Attendance_sorted!$B249:$CW249,"nn")&lt;&gt;"nn","•",""),"")</f>
        <v/>
      </c>
      <c r="AP250" s="1" t="str">
        <f ca="1">IF(($A250&lt;&gt;"")*(AP$1&lt;&gt;""),IF(_xlfn.XLOOKUP(AP$1,Attendance_sorted!$B249:$CW249,Attendance_sorted!$B249:$CW249,"nn")&lt;&gt;"nn","•",""),"")</f>
        <v/>
      </c>
      <c r="AQ250" s="1" t="str">
        <f ca="1">IF(($A250&lt;&gt;"")*(AQ$1&lt;&gt;""),IF(_xlfn.XLOOKUP(AQ$1,Attendance_sorted!$B249:$CW249,Attendance_sorted!$B249:$CW249,"nn")&lt;&gt;"nn","•",""),"")</f>
        <v/>
      </c>
      <c r="AR250" s="1" t="str">
        <f ca="1">IF(($A250&lt;&gt;"")*(AR$1&lt;&gt;""),IF(_xlfn.XLOOKUP(AR$1,Attendance_sorted!$B249:$CW249,Attendance_sorted!$B249:$CW249,"nn")&lt;&gt;"nn","•",""),"")</f>
        <v/>
      </c>
      <c r="AS250" s="1" t="str">
        <f ca="1">IF(($A250&lt;&gt;"")*(AS$1&lt;&gt;""),IF(_xlfn.XLOOKUP(AS$1,Attendance_sorted!$B249:$CW249,Attendance_sorted!$B249:$CW249,"nn")&lt;&gt;"nn","•",""),"")</f>
        <v/>
      </c>
      <c r="AT250" s="1" t="str">
        <f ca="1">IF(($A250&lt;&gt;"")*(AT$1&lt;&gt;""),IF(_xlfn.XLOOKUP(AT$1,Attendance_sorted!$B249:$CW249,Attendance_sorted!$B249:$CW249,"nn")&lt;&gt;"nn","•",""),"")</f>
        <v/>
      </c>
      <c r="AU250" s="1" t="str">
        <f ca="1">IF(($A250&lt;&gt;"")*(AU$1&lt;&gt;""),IF(_xlfn.XLOOKUP(AU$1,Attendance_sorted!$B249:$CW249,Attendance_sorted!$B249:$CW249,"nn")&lt;&gt;"nn","•",""),"")</f>
        <v/>
      </c>
      <c r="AV250" s="1" t="str">
        <f ca="1">IF(($A250&lt;&gt;"")*(AV$1&lt;&gt;""),IF(_xlfn.XLOOKUP(AV$1,Attendance_sorted!$B249:$CW249,Attendance_sorted!$B249:$CW249,"nn")&lt;&gt;"nn","•",""),"")</f>
        <v/>
      </c>
      <c r="AW250" s="1" t="str">
        <f ca="1">IF(($A250&lt;&gt;"")*(AW$1&lt;&gt;""),IF(_xlfn.XLOOKUP(AW$1,Attendance_sorted!$B249:$CW249,Attendance_sorted!$B249:$CW249,"nn")&lt;&gt;"nn","•",""),"")</f>
        <v/>
      </c>
      <c r="AX250" s="1" t="str">
        <f ca="1">IF(($A250&lt;&gt;"")*(AX$1&lt;&gt;""),IF(_xlfn.XLOOKUP(AX$1,Attendance_sorted!$B249:$CW249,Attendance_sorted!$B249:$CW249,"nn")&lt;&gt;"nn","•",""),"")</f>
        <v/>
      </c>
      <c r="AY250" s="1" t="str">
        <f ca="1">IF(($A250&lt;&gt;"")*(AY$1&lt;&gt;""),IF(_xlfn.XLOOKUP(AY$1,Attendance_sorted!$B249:$CW249,Attendance_sorted!$B249:$CW249,"nn")&lt;&gt;"nn","•",""),"")</f>
        <v/>
      </c>
      <c r="AZ250" s="1" t="str">
        <f ca="1">IF(($A250&lt;&gt;"")*(AZ$1&lt;&gt;""),IF(_xlfn.XLOOKUP(AZ$1,Attendance_sorted!$B249:$CW249,Attendance_sorted!$B249:$CW249,"nn")&lt;&gt;"nn","•",""),"")</f>
        <v/>
      </c>
      <c r="BA250" s="1" t="str">
        <f ca="1">IF(($A250&lt;&gt;"")*(BA$1&lt;&gt;""),IF(_xlfn.XLOOKUP(BA$1,Attendance_sorted!$B249:$CW249,Attendance_sorted!$B249:$CW249,"nn")&lt;&gt;"nn","•",""),"")</f>
        <v/>
      </c>
      <c r="BB250" s="1" t="str">
        <f ca="1">IF(($A250&lt;&gt;"")*(BB$1&lt;&gt;""),IF(_xlfn.XLOOKUP(BB$1,Attendance_sorted!$B249:$CW249,Attendance_sorted!$B249:$CW249,"nn")&lt;&gt;"nn","•",""),"")</f>
        <v/>
      </c>
      <c r="BC250" s="1" t="str">
        <f ca="1">IF(($A250&lt;&gt;"")*(BC$1&lt;&gt;""),IF(_xlfn.XLOOKUP(BC$1,Attendance_sorted!$B249:$CW249,Attendance_sorted!$B249:$CW249,"nn")&lt;&gt;"nn","•",""),"")</f>
        <v/>
      </c>
      <c r="BD250" s="1" t="str">
        <f ca="1">IF(($A250&lt;&gt;"")*(BD$1&lt;&gt;""),IF(_xlfn.XLOOKUP(BD$1,Attendance_sorted!$B249:$CW249,Attendance_sorted!$B249:$CW249,"nn")&lt;&gt;"nn","•",""),"")</f>
        <v/>
      </c>
      <c r="BE250" s="1" t="str">
        <f ca="1">IF(($A250&lt;&gt;"")*(BE$1&lt;&gt;""),IF(_xlfn.XLOOKUP(BE$1,Attendance_sorted!$B249:$CW249,Attendance_sorted!$B249:$CW249,"nn")&lt;&gt;"nn","•",""),"")</f>
        <v/>
      </c>
      <c r="BF250" s="1" t="str">
        <f ca="1">IF(($A250&lt;&gt;"")*(BF$1&lt;&gt;""),IF(_xlfn.XLOOKUP(BF$1,Attendance_sorted!$B249:$CW249,Attendance_sorted!$B249:$CW249,"nn")&lt;&gt;"nn","•",""),"")</f>
        <v/>
      </c>
      <c r="BG250" s="1" t="str">
        <f ca="1">IF(($A250&lt;&gt;"")*(BG$1&lt;&gt;""),IF(_xlfn.XLOOKUP(BG$1,Attendance_sorted!$B249:$CW249,Attendance_sorted!$B249:$CW249,"nn")&lt;&gt;"nn","•",""),"")</f>
        <v/>
      </c>
      <c r="BH250" s="1" t="str">
        <f ca="1">IF(($A250&lt;&gt;"")*(BH$1&lt;&gt;""),IF(_xlfn.XLOOKUP(BH$1,Attendance_sorted!$B249:$CW249,Attendance_sorted!$B249:$CW249,"nn")&lt;&gt;"nn","•",""),"")</f>
        <v/>
      </c>
      <c r="BI250" s="1" t="str">
        <f ca="1">IF(($A250&lt;&gt;"")*(BI$1&lt;&gt;""),IF(_xlfn.XLOOKUP(BI$1,Attendance_sorted!$B249:$CW249,Attendance_sorted!$B249:$CW249,"nn")&lt;&gt;"nn","•",""),"")</f>
        <v/>
      </c>
      <c r="BJ250" s="1" t="str">
        <f ca="1">IF(($A250&lt;&gt;"")*(BJ$1&lt;&gt;""),IF(_xlfn.XLOOKUP(BJ$1,Attendance_sorted!$B249:$CW249,Attendance_sorted!$B249:$CW249,"nn")&lt;&gt;"nn","•",""),"")</f>
        <v/>
      </c>
      <c r="BK250" s="1" t="str">
        <f ca="1">IF(($A250&lt;&gt;"")*(BK$1&lt;&gt;""),IF(_xlfn.XLOOKUP(BK$1,Attendance_sorted!$B249:$CW249,Attendance_sorted!$B249:$CW249,"nn")&lt;&gt;"nn","•",""),"")</f>
        <v/>
      </c>
      <c r="BL250" s="1" t="str">
        <f ca="1">IF(($A250&lt;&gt;"")*(BL$1&lt;&gt;""),IF(_xlfn.XLOOKUP(BL$1,Attendance_sorted!$B249:$CW249,Attendance_sorted!$B249:$CW249,"nn")&lt;&gt;"nn","•",""),"")</f>
        <v/>
      </c>
      <c r="BM250" s="1" t="str">
        <f ca="1">IF(($A250&lt;&gt;"")*(BM$1&lt;&gt;""),IF(_xlfn.XLOOKUP(BM$1,Attendance_sorted!$B249:$CW249,Attendance_sorted!$B249:$CW249,"nn")&lt;&gt;"nn","•",""),"")</f>
        <v/>
      </c>
      <c r="BN250" s="1" t="str">
        <f ca="1">IF(($A250&lt;&gt;"")*(BN$1&lt;&gt;""),IF(_xlfn.XLOOKUP(BN$1,Attendance_sorted!$B249:$CW249,Attendance_sorted!$B249:$CW249,"nn")&lt;&gt;"nn","•",""),"")</f>
        <v/>
      </c>
      <c r="BO250" s="1" t="str">
        <f ca="1">IF(($A250&lt;&gt;"")*(BO$1&lt;&gt;""),IF(_xlfn.XLOOKUP(BO$1,Attendance_sorted!$B249:$CW249,Attendance_sorted!$B249:$CW249,"nn")&lt;&gt;"nn","•",""),"")</f>
        <v/>
      </c>
      <c r="BP250" s="1" t="str">
        <f ca="1">IF(($A250&lt;&gt;"")*(BP$1&lt;&gt;""),IF(_xlfn.XLOOKUP(BP$1,Attendance_sorted!$B249:$CW249,Attendance_sorted!$B249:$CW249,"nn")&lt;&gt;"nn","•",""),"")</f>
        <v/>
      </c>
      <c r="BQ250" s="1" t="str">
        <f ca="1">IF(($A250&lt;&gt;"")*(BQ$1&lt;&gt;""),IF(_xlfn.XLOOKUP(BQ$1,Attendance_sorted!$B249:$CW249,Attendance_sorted!$B249:$CW249,"nn")&lt;&gt;"nn","•",""),"")</f>
        <v/>
      </c>
      <c r="BR250" s="1" t="str">
        <f ca="1">IF(($A250&lt;&gt;"")*(BR$1&lt;&gt;""),IF(_xlfn.XLOOKUP(BR$1,Attendance_sorted!$B249:$CW249,Attendance_sorted!$B249:$CW249,"nn")&lt;&gt;"nn","•",""),"")</f>
        <v/>
      </c>
      <c r="BS250" s="1" t="str">
        <f ca="1">IF(($A250&lt;&gt;"")*(BS$1&lt;&gt;""),IF(_xlfn.XLOOKUP(BS$1,Attendance_sorted!$B249:$CW249,Attendance_sorted!$B249:$CW249,"nn")&lt;&gt;"nn","•",""),"")</f>
        <v/>
      </c>
      <c r="BT250" s="1" t="str">
        <f ca="1">IF(($A250&lt;&gt;"")*(BT$1&lt;&gt;""),IF(_xlfn.XLOOKUP(BT$1,Attendance_sorted!$B249:$CW249,Attendance_sorted!$B249:$CW249,"nn")&lt;&gt;"nn","•",""),"")</f>
        <v/>
      </c>
      <c r="BU250" s="1" t="str">
        <f ca="1">IF(($A250&lt;&gt;"")*(BU$1&lt;&gt;""),IF(_xlfn.XLOOKUP(BU$1,Attendance_sorted!$B249:$CW249,Attendance_sorted!$B249:$CW249,"nn")&lt;&gt;"nn","•",""),"")</f>
        <v/>
      </c>
      <c r="BV250" s="1" t="str">
        <f ca="1">IF(($A250&lt;&gt;"")*(BV$1&lt;&gt;""),IF(_xlfn.XLOOKUP(BV$1,Attendance_sorted!$B249:$CW249,Attendance_sorted!$B249:$CW249,"nn")&lt;&gt;"nn","•",""),"")</f>
        <v/>
      </c>
      <c r="BW250" s="1" t="str">
        <f ca="1">IF(($A250&lt;&gt;"")*(BW$1&lt;&gt;""),IF(_xlfn.XLOOKUP(BW$1,Attendance_sorted!$B249:$CW249,Attendance_sorted!$B249:$CW249,"nn")&lt;&gt;"nn","•",""),"")</f>
        <v/>
      </c>
      <c r="BX250" s="1" t="str">
        <f ca="1">IF(($A250&lt;&gt;"")*(BX$1&lt;&gt;""),IF(_xlfn.XLOOKUP(BX$1,Attendance_sorted!$B249:$CW249,Attendance_sorted!$B249:$CW249,"nn")&lt;&gt;"nn","•",""),"")</f>
        <v/>
      </c>
      <c r="BY250" s="1" t="str">
        <f ca="1">IF(($A250&lt;&gt;"")*(BY$1&lt;&gt;""),IF(_xlfn.XLOOKUP(BY$1,Attendance_sorted!$B249:$CW249,Attendance_sorted!$B249:$CW249,"nn")&lt;&gt;"nn","•",""),"")</f>
        <v/>
      </c>
      <c r="BZ250" s="1" t="str">
        <f ca="1">IF(($A250&lt;&gt;"")*(BZ$1&lt;&gt;""),IF(_xlfn.XLOOKUP(BZ$1,Attendance_sorted!$B249:$CW249,Attendance_sorted!$B249:$CW249,"nn")&lt;&gt;"nn","•",""),"")</f>
        <v/>
      </c>
      <c r="CA250" s="1" t="str">
        <f ca="1">IF(($A250&lt;&gt;"")*(CA$1&lt;&gt;""),IF(_xlfn.XLOOKUP(CA$1,Attendance_sorted!$B249:$CW249,Attendance_sorted!$B249:$CW249,"nn")&lt;&gt;"nn","•",""),"")</f>
        <v/>
      </c>
      <c r="CB250" s="1" t="str">
        <f ca="1">IF(($A250&lt;&gt;"")*(CB$1&lt;&gt;""),IF(_xlfn.XLOOKUP(CB$1,Attendance_sorted!$B249:$CW249,Attendance_sorted!$B249:$CW249,"nn")&lt;&gt;"nn","•",""),"")</f>
        <v/>
      </c>
      <c r="CC250" s="1" t="str">
        <f ca="1">IF(($A250&lt;&gt;"")*(CC$1&lt;&gt;""),IF(_xlfn.XLOOKUP(CC$1,Attendance_sorted!$B249:$CW249,Attendance_sorted!$B249:$CW249,"nn")&lt;&gt;"nn","•",""),"")</f>
        <v/>
      </c>
      <c r="CD250" s="1" t="str">
        <f ca="1">IF(($A250&lt;&gt;"")*(CD$1&lt;&gt;""),IF(_xlfn.XLOOKUP(CD$1,Attendance_sorted!$B249:$CW249,Attendance_sorted!$B249:$CW249,"nn")&lt;&gt;"nn","•",""),"")</f>
        <v/>
      </c>
      <c r="CE250" s="1" t="str">
        <f ca="1">IF(($A250&lt;&gt;"")*(CE$1&lt;&gt;""),IF(_xlfn.XLOOKUP(CE$1,Attendance_sorted!$B249:$CW249,Attendance_sorted!$B249:$CW249,"nn")&lt;&gt;"nn","•",""),"")</f>
        <v/>
      </c>
      <c r="CF250" s="1" t="str">
        <f ca="1">IF(($A250&lt;&gt;"")*(CF$1&lt;&gt;""),IF(_xlfn.XLOOKUP(CF$1,Attendance_sorted!$B249:$CW249,Attendance_sorted!$B249:$CW249,"nn")&lt;&gt;"nn","•",""),"")</f>
        <v/>
      </c>
      <c r="CG250" s="1" t="str">
        <f ca="1">IF(($A250&lt;&gt;"")*(CG$1&lt;&gt;""),IF(_xlfn.XLOOKUP(CG$1,Attendance_sorted!$B249:$CW249,Attendance_sorted!$B249:$CW249,"nn")&lt;&gt;"nn","•",""),"")</f>
        <v/>
      </c>
      <c r="CH250" s="1" t="str">
        <f ca="1">IF(($A250&lt;&gt;"")*(CH$1&lt;&gt;""),IF(_xlfn.XLOOKUP(CH$1,Attendance_sorted!$B249:$CW249,Attendance_sorted!$B249:$CW249,"nn")&lt;&gt;"nn","•",""),"")</f>
        <v/>
      </c>
      <c r="CI250" s="1" t="str">
        <f ca="1">IF(($A250&lt;&gt;"")*(CI$1&lt;&gt;""),IF(_xlfn.XLOOKUP(CI$1,Attendance_sorted!$B249:$CW249,Attendance_sorted!$B249:$CW249,"nn")&lt;&gt;"nn","•",""),"")</f>
        <v/>
      </c>
      <c r="CJ250" s="1" t="str">
        <f ca="1">IF(($A250&lt;&gt;"")*(CJ$1&lt;&gt;""),IF(_xlfn.XLOOKUP(CJ$1,Attendance_sorted!$B249:$CW249,Attendance_sorted!$B249:$CW249,"nn")&lt;&gt;"nn","•",""),"")</f>
        <v/>
      </c>
      <c r="CK250" s="1" t="str">
        <f ca="1">IF(($A250&lt;&gt;"")*(CK$1&lt;&gt;""),IF(_xlfn.XLOOKUP(CK$1,Attendance_sorted!$B249:$CW249,Attendance_sorted!$B249:$CW249,"nn")&lt;&gt;"nn","•",""),"")</f>
        <v/>
      </c>
      <c r="CL250" s="1" t="str">
        <f ca="1">IF(($A250&lt;&gt;"")*(CL$1&lt;&gt;""),IF(_xlfn.XLOOKUP(CL$1,Attendance_sorted!$B249:$CW249,Attendance_sorted!$B249:$CW249,"nn")&lt;&gt;"nn","•",""),"")</f>
        <v/>
      </c>
      <c r="CM250" s="1" t="str">
        <f ca="1">IF(($A250&lt;&gt;"")*(CM$1&lt;&gt;""),IF(_xlfn.XLOOKUP(CM$1,Attendance_sorted!$B249:$CW249,Attendance_sorted!$B249:$CW249,"nn")&lt;&gt;"nn","•",""),"")</f>
        <v/>
      </c>
      <c r="CN250" s="1" t="str">
        <f ca="1">IF(($A250&lt;&gt;"")*(CN$1&lt;&gt;""),IF(_xlfn.XLOOKUP(CN$1,Attendance_sorted!$B249:$CW249,Attendance_sorted!$B249:$CW249,"nn")&lt;&gt;"nn","•",""),"")</f>
        <v/>
      </c>
      <c r="CO250" s="1" t="str">
        <f ca="1">IF(($A250&lt;&gt;"")*(CO$1&lt;&gt;""),IF(_xlfn.XLOOKUP(CO$1,Attendance_sorted!$B249:$CW249,Attendance_sorted!$B249:$CW249,"nn")&lt;&gt;"nn","•",""),"")</f>
        <v/>
      </c>
      <c r="CP250" s="1" t="str">
        <f ca="1">IF(($A250&lt;&gt;"")*(CP$1&lt;&gt;""),IF(_xlfn.XLOOKUP(CP$1,Attendance_sorted!$B249:$CW249,Attendance_sorted!$B249:$CW249,"nn")&lt;&gt;"nn","•",""),"")</f>
        <v/>
      </c>
      <c r="CQ250" s="1" t="str">
        <f ca="1">IF(($A250&lt;&gt;"")*(CQ$1&lt;&gt;""),IF(_xlfn.XLOOKUP(CQ$1,Attendance_sorted!$B249:$CW249,Attendance_sorted!$B249:$CW249,"nn")&lt;&gt;"nn","•",""),"")</f>
        <v/>
      </c>
      <c r="CR250" s="1" t="str">
        <f ca="1">IF(($A250&lt;&gt;"")*(CR$1&lt;&gt;""),IF(_xlfn.XLOOKUP(CR$1,Attendance_sorted!$B249:$CW249,Attendance_sorted!$B249:$CW249,"nn")&lt;&gt;"nn","•",""),"")</f>
        <v/>
      </c>
      <c r="CS250" s="1" t="str">
        <f ca="1">IF(($A250&lt;&gt;"")*(CS$1&lt;&gt;""),IF(_xlfn.XLOOKUP(CS$1,Attendance_sorted!$B249:$CW249,Attendance_sorted!$B249:$CW249,"nn")&lt;&gt;"nn","•",""),"")</f>
        <v/>
      </c>
      <c r="CT250" s="1" t="str">
        <f ca="1">IF(($A250&lt;&gt;"")*(CT$1&lt;&gt;""),IF(_xlfn.XLOOKUP(CT$1,Attendance_sorted!$B249:$CW249,Attendance_sorted!$B249:$CW249,"nn")&lt;&gt;"nn","•",""),"")</f>
        <v/>
      </c>
      <c r="CU250" s="1" t="str">
        <f ca="1">IF(($A250&lt;&gt;"")*(CU$1&lt;&gt;""),IF(_xlfn.XLOOKUP(CU$1,Attendance_sorted!$B249:$CW249,Attendance_sorted!$B249:$CW249,"nn")&lt;&gt;"nn","•",""),"")</f>
        <v/>
      </c>
      <c r="CV250" s="1" t="str">
        <f ca="1">IF(($A250&lt;&gt;"")*(CV$1&lt;&gt;""),IF(_xlfn.XLOOKUP(CV$1,Attendance_sorted!$B249:$CW249,Attendance_sorted!$B249:$CW249,"nn")&lt;&gt;"nn","•",""),"")</f>
        <v/>
      </c>
      <c r="CW250" s="1" t="str">
        <f ca="1">IF(($A250&lt;&gt;"")*(CW$1&lt;&gt;""),IF(_xlfn.XLOOKUP(CW$1,Attendance_sorted!$B249:$CW249,Attendance_sorted!$B249:$CW249,"nn")&lt;&gt;"nn","•",""),"")</f>
        <v/>
      </c>
    </row>
    <row r="251" spans="1:101">
      <c r="A251" s="1">
        <v>848</v>
      </c>
      <c r="B251" s="1" t="str">
        <f ca="1">IF(($A251&lt;&gt;"")*(B$1&lt;&gt;""),IF(_xlfn.XLOOKUP(B$1,Attendance_sorted!$B250:$CW250,Attendance_sorted!$B250:$CW250,"nn")&lt;&gt;"nn","•",""),"")</f>
        <v/>
      </c>
      <c r="C251" s="1" t="str">
        <f ca="1">IF(($A251&lt;&gt;"")*(C$1&lt;&gt;""),IF(_xlfn.XLOOKUP(C$1,Attendance_sorted!$B250:$CW250,Attendance_sorted!$B250:$CW250,"nn")&lt;&gt;"nn","•",""),"")</f>
        <v/>
      </c>
      <c r="D251" s="1" t="str">
        <f ca="1">IF(($A251&lt;&gt;"")*(D$1&lt;&gt;""),IF(_xlfn.XLOOKUP(D$1,Attendance_sorted!$B250:$CW250,Attendance_sorted!$B250:$CW250,"nn")&lt;&gt;"nn","•",""),"")</f>
        <v/>
      </c>
      <c r="E251" s="1" t="str">
        <f ca="1">IF(($A251&lt;&gt;"")*(E$1&lt;&gt;""),IF(_xlfn.XLOOKUP(E$1,Attendance_sorted!$B250:$CW250,Attendance_sorted!$B250:$CW250,"nn")&lt;&gt;"nn","•",""),"")</f>
        <v/>
      </c>
      <c r="F251" s="1" t="str">
        <f ca="1">IF(($A251&lt;&gt;"")*(F$1&lt;&gt;""),IF(_xlfn.XLOOKUP(F$1,Attendance_sorted!$B250:$CW250,Attendance_sorted!$B250:$CW250,"nn")&lt;&gt;"nn","•",""),"")</f>
        <v/>
      </c>
      <c r="G251" s="1" t="str">
        <f ca="1">IF(($A251&lt;&gt;"")*(G$1&lt;&gt;""),IF(_xlfn.XLOOKUP(G$1,Attendance_sorted!$B250:$CW250,Attendance_sorted!$B250:$CW250,"nn")&lt;&gt;"nn","•",""),"")</f>
        <v>•</v>
      </c>
      <c r="H251" s="1" t="str">
        <f ca="1">IF(($A251&lt;&gt;"")*(H$1&lt;&gt;""),IF(_xlfn.XLOOKUP(H$1,Attendance_sorted!$B250:$CW250,Attendance_sorted!$B250:$CW250,"nn")&lt;&gt;"nn","•",""),"")</f>
        <v/>
      </c>
      <c r="I251" s="1" t="str">
        <f ca="1">IF(($A251&lt;&gt;"")*(I$1&lt;&gt;""),IF(_xlfn.XLOOKUP(I$1,Attendance_sorted!$B250:$CW250,Attendance_sorted!$B250:$CW250,"nn")&lt;&gt;"nn","•",""),"")</f>
        <v/>
      </c>
      <c r="J251" s="1" t="str">
        <f ca="1">IF(($A251&lt;&gt;"")*(J$1&lt;&gt;""),IF(_xlfn.XLOOKUP(J$1,Attendance_sorted!$B250:$CW250,Attendance_sorted!$B250:$CW250,"nn")&lt;&gt;"nn","•",""),"")</f>
        <v>•</v>
      </c>
      <c r="K251" s="1" t="str">
        <f ca="1">IF(($A251&lt;&gt;"")*(K$1&lt;&gt;""),IF(_xlfn.XLOOKUP(K$1,Attendance_sorted!$B250:$CW250,Attendance_sorted!$B250:$CW250,"nn")&lt;&gt;"nn","•",""),"")</f>
        <v>•</v>
      </c>
      <c r="L251" s="1" t="str">
        <f ca="1">IF(($A251&lt;&gt;"")*(L$1&lt;&gt;""),IF(_xlfn.XLOOKUP(L$1,Attendance_sorted!$B250:$CW250,Attendance_sorted!$B250:$CW250,"nn")&lt;&gt;"nn","•",""),"")</f>
        <v/>
      </c>
      <c r="M251" s="1" t="str">
        <f ca="1">IF(($A251&lt;&gt;"")*(M$1&lt;&gt;""),IF(_xlfn.XLOOKUP(M$1,Attendance_sorted!$B250:$CW250,Attendance_sorted!$B250:$CW250,"nn")&lt;&gt;"nn","•",""),"")</f>
        <v/>
      </c>
      <c r="N251" s="1" t="str">
        <f ca="1">IF(($A251&lt;&gt;"")*(N$1&lt;&gt;""),IF(_xlfn.XLOOKUP(N$1,Attendance_sorted!$B250:$CW250,Attendance_sorted!$B250:$CW250,"nn")&lt;&gt;"nn","•",""),"")</f>
        <v/>
      </c>
      <c r="O251" s="1" t="str">
        <f ca="1">IF(($A251&lt;&gt;"")*(O$1&lt;&gt;""),IF(_xlfn.XLOOKUP(O$1,Attendance_sorted!$B250:$CW250,Attendance_sorted!$B250:$CW250,"nn")&lt;&gt;"nn","•",""),"")</f>
        <v/>
      </c>
      <c r="P251" s="1" t="str">
        <f ca="1">IF(($A251&lt;&gt;"")*(P$1&lt;&gt;""),IF(_xlfn.XLOOKUP(P$1,Attendance_sorted!$B250:$CW250,Attendance_sorted!$B250:$CW250,"nn")&lt;&gt;"nn","•",""),"")</f>
        <v>•</v>
      </c>
      <c r="Q251" s="1" t="str">
        <f ca="1">IF(($A251&lt;&gt;"")*(Q$1&lt;&gt;""),IF(_xlfn.XLOOKUP(Q$1,Attendance_sorted!$B250:$CW250,Attendance_sorted!$B250:$CW250,"nn")&lt;&gt;"nn","•",""),"")</f>
        <v/>
      </c>
      <c r="R251" s="1" t="str">
        <f ca="1">IF(($A251&lt;&gt;"")*(R$1&lt;&gt;""),IF(_xlfn.XLOOKUP(R$1,Attendance_sorted!$B250:$CW250,Attendance_sorted!$B250:$CW250,"nn")&lt;&gt;"nn","•",""),"")</f>
        <v>•</v>
      </c>
      <c r="S251" s="1" t="str">
        <f ca="1">IF(($A251&lt;&gt;"")*(S$1&lt;&gt;""),IF(_xlfn.XLOOKUP(S$1,Attendance_sorted!$B250:$CW250,Attendance_sorted!$B250:$CW250,"nn")&lt;&gt;"nn","•",""),"")</f>
        <v/>
      </c>
      <c r="T251" s="1" t="str">
        <f ca="1">IF(($A251&lt;&gt;"")*(T$1&lt;&gt;""),IF(_xlfn.XLOOKUP(T$1,Attendance_sorted!$B250:$CW250,Attendance_sorted!$B250:$CW250,"nn")&lt;&gt;"nn","•",""),"")</f>
        <v>•</v>
      </c>
      <c r="U251" s="1" t="str">
        <f ca="1">IF(($A251&lt;&gt;"")*(U$1&lt;&gt;""),IF(_xlfn.XLOOKUP(U$1,Attendance_sorted!$B250:$CW250,Attendance_sorted!$B250:$CW250,"nn")&lt;&gt;"nn","•",""),"")</f>
        <v/>
      </c>
      <c r="V251" s="1" t="str">
        <f ca="1">IF(($A251&lt;&gt;"")*(V$1&lt;&gt;""),IF(_xlfn.XLOOKUP(V$1,Attendance_sorted!$B250:$CW250,Attendance_sorted!$B250:$CW250,"nn")&lt;&gt;"nn","•",""),"")</f>
        <v/>
      </c>
      <c r="W251" s="1" t="str">
        <f ca="1">IF(($A251&lt;&gt;"")*(W$1&lt;&gt;""),IF(_xlfn.XLOOKUP(W$1,Attendance_sorted!$B250:$CW250,Attendance_sorted!$B250:$CW250,"nn")&lt;&gt;"nn","•",""),"")</f>
        <v/>
      </c>
      <c r="X251" s="1" t="str">
        <f ca="1">IF(($A251&lt;&gt;"")*(X$1&lt;&gt;""),IF(_xlfn.XLOOKUP(X$1,Attendance_sorted!$B250:$CW250,Attendance_sorted!$B250:$CW250,"nn")&lt;&gt;"nn","•",""),"")</f>
        <v/>
      </c>
      <c r="Y251" s="1" t="str">
        <f ca="1">IF(($A251&lt;&gt;"")*(Y$1&lt;&gt;""),IF(_xlfn.XLOOKUP(Y$1,Attendance_sorted!$B250:$CW250,Attendance_sorted!$B250:$CW250,"nn")&lt;&gt;"nn","•",""),"")</f>
        <v/>
      </c>
      <c r="Z251" s="1" t="str">
        <f ca="1">IF(($A251&lt;&gt;"")*(Z$1&lt;&gt;""),IF(_xlfn.XLOOKUP(Z$1,Attendance_sorted!$B250:$CW250,Attendance_sorted!$B250:$CW250,"nn")&lt;&gt;"nn","•",""),"")</f>
        <v/>
      </c>
      <c r="AA251" s="1" t="str">
        <f ca="1">IF(($A251&lt;&gt;"")*(AA$1&lt;&gt;""),IF(_xlfn.XLOOKUP(AA$1,Attendance_sorted!$B250:$CW250,Attendance_sorted!$B250:$CW250,"nn")&lt;&gt;"nn","•",""),"")</f>
        <v/>
      </c>
      <c r="AB251" s="1" t="str">
        <f ca="1">IF(($A251&lt;&gt;"")*(AB$1&lt;&gt;""),IF(_xlfn.XLOOKUP(AB$1,Attendance_sorted!$B250:$CW250,Attendance_sorted!$B250:$CW250,"nn")&lt;&gt;"nn","•",""),"")</f>
        <v/>
      </c>
      <c r="AC251" s="1" t="str">
        <f ca="1">IF(($A251&lt;&gt;"")*(AC$1&lt;&gt;""),IF(_xlfn.XLOOKUP(AC$1,Attendance_sorted!$B250:$CW250,Attendance_sorted!$B250:$CW250,"nn")&lt;&gt;"nn","•",""),"")</f>
        <v/>
      </c>
      <c r="AD251" s="1" t="str">
        <f ca="1">IF(($A251&lt;&gt;"")*(AD$1&lt;&gt;""),IF(_xlfn.XLOOKUP(AD$1,Attendance_sorted!$B250:$CW250,Attendance_sorted!$B250:$CW250,"nn")&lt;&gt;"nn","•",""),"")</f>
        <v/>
      </c>
      <c r="AE251" s="1" t="str">
        <f ca="1">IF(($A251&lt;&gt;"")*(AE$1&lt;&gt;""),IF(_xlfn.XLOOKUP(AE$1,Attendance_sorted!$B250:$CW250,Attendance_sorted!$B250:$CW250,"nn")&lt;&gt;"nn","•",""),"")</f>
        <v/>
      </c>
      <c r="AF251" s="1" t="str">
        <f ca="1">IF(($A251&lt;&gt;"")*(AF$1&lt;&gt;""),IF(_xlfn.XLOOKUP(AF$1,Attendance_sorted!$B250:$CW250,Attendance_sorted!$B250:$CW250,"nn")&lt;&gt;"nn","•",""),"")</f>
        <v/>
      </c>
      <c r="AG251" s="1" t="str">
        <f ca="1">IF(($A251&lt;&gt;"")*(AG$1&lt;&gt;""),IF(_xlfn.XLOOKUP(AG$1,Attendance_sorted!$B250:$CW250,Attendance_sorted!$B250:$CW250,"nn")&lt;&gt;"nn","•",""),"")</f>
        <v/>
      </c>
      <c r="AH251" s="1" t="str">
        <f ca="1">IF(($A251&lt;&gt;"")*(AH$1&lt;&gt;""),IF(_xlfn.XLOOKUP(AH$1,Attendance_sorted!$B250:$CW250,Attendance_sorted!$B250:$CW250,"nn")&lt;&gt;"nn","•",""),"")</f>
        <v/>
      </c>
      <c r="AI251" s="1" t="str">
        <f ca="1">IF(($A251&lt;&gt;"")*(AI$1&lt;&gt;""),IF(_xlfn.XLOOKUP(AI$1,Attendance_sorted!$B250:$CW250,Attendance_sorted!$B250:$CW250,"nn")&lt;&gt;"nn","•",""),"")</f>
        <v/>
      </c>
      <c r="AJ251" s="1" t="str">
        <f ca="1">IF(($A251&lt;&gt;"")*(AJ$1&lt;&gt;""),IF(_xlfn.XLOOKUP(AJ$1,Attendance_sorted!$B250:$CW250,Attendance_sorted!$B250:$CW250,"nn")&lt;&gt;"nn","•",""),"")</f>
        <v/>
      </c>
      <c r="AK251" s="1" t="str">
        <f ca="1">IF(($A251&lt;&gt;"")*(AK$1&lt;&gt;""),IF(_xlfn.XLOOKUP(AK$1,Attendance_sorted!$B250:$CW250,Attendance_sorted!$B250:$CW250,"nn")&lt;&gt;"nn","•",""),"")</f>
        <v/>
      </c>
      <c r="AL251" s="1" t="str">
        <f ca="1">IF(($A251&lt;&gt;"")*(AL$1&lt;&gt;""),IF(_xlfn.XLOOKUP(AL$1,Attendance_sorted!$B250:$CW250,Attendance_sorted!$B250:$CW250,"nn")&lt;&gt;"nn","•",""),"")</f>
        <v/>
      </c>
      <c r="AM251" s="1" t="str">
        <f ca="1">IF(($A251&lt;&gt;"")*(AM$1&lt;&gt;""),IF(_xlfn.XLOOKUP(AM$1,Attendance_sorted!$B250:$CW250,Attendance_sorted!$B250:$CW250,"nn")&lt;&gt;"nn","•",""),"")</f>
        <v/>
      </c>
      <c r="AN251" s="1" t="str">
        <f ca="1">IF(($A251&lt;&gt;"")*(AN$1&lt;&gt;""),IF(_xlfn.XLOOKUP(AN$1,Attendance_sorted!$B250:$CW250,Attendance_sorted!$B250:$CW250,"nn")&lt;&gt;"nn","•",""),"")</f>
        <v/>
      </c>
      <c r="AO251" s="1" t="str">
        <f ca="1">IF(($A251&lt;&gt;"")*(AO$1&lt;&gt;""),IF(_xlfn.XLOOKUP(AO$1,Attendance_sorted!$B250:$CW250,Attendance_sorted!$B250:$CW250,"nn")&lt;&gt;"nn","•",""),"")</f>
        <v/>
      </c>
      <c r="AP251" s="1" t="str">
        <f ca="1">IF(($A251&lt;&gt;"")*(AP$1&lt;&gt;""),IF(_xlfn.XLOOKUP(AP$1,Attendance_sorted!$B250:$CW250,Attendance_sorted!$B250:$CW250,"nn")&lt;&gt;"nn","•",""),"")</f>
        <v/>
      </c>
      <c r="AQ251" s="1" t="str">
        <f ca="1">IF(($A251&lt;&gt;"")*(AQ$1&lt;&gt;""),IF(_xlfn.XLOOKUP(AQ$1,Attendance_sorted!$B250:$CW250,Attendance_sorted!$B250:$CW250,"nn")&lt;&gt;"nn","•",""),"")</f>
        <v/>
      </c>
      <c r="AR251" s="1" t="str">
        <f ca="1">IF(($A251&lt;&gt;"")*(AR$1&lt;&gt;""),IF(_xlfn.XLOOKUP(AR$1,Attendance_sorted!$B250:$CW250,Attendance_sorted!$B250:$CW250,"nn")&lt;&gt;"nn","•",""),"")</f>
        <v/>
      </c>
      <c r="AS251" s="1" t="str">
        <f ca="1">IF(($A251&lt;&gt;"")*(AS$1&lt;&gt;""),IF(_xlfn.XLOOKUP(AS$1,Attendance_sorted!$B250:$CW250,Attendance_sorted!$B250:$CW250,"nn")&lt;&gt;"nn","•",""),"")</f>
        <v/>
      </c>
      <c r="AT251" s="1" t="str">
        <f ca="1">IF(($A251&lt;&gt;"")*(AT$1&lt;&gt;""),IF(_xlfn.XLOOKUP(AT$1,Attendance_sorted!$B250:$CW250,Attendance_sorted!$B250:$CW250,"nn")&lt;&gt;"nn","•",""),"")</f>
        <v/>
      </c>
      <c r="AU251" s="1" t="str">
        <f ca="1">IF(($A251&lt;&gt;"")*(AU$1&lt;&gt;""),IF(_xlfn.XLOOKUP(AU$1,Attendance_sorted!$B250:$CW250,Attendance_sorted!$B250:$CW250,"nn")&lt;&gt;"nn","•",""),"")</f>
        <v/>
      </c>
      <c r="AV251" s="1" t="str">
        <f ca="1">IF(($A251&lt;&gt;"")*(AV$1&lt;&gt;""),IF(_xlfn.XLOOKUP(AV$1,Attendance_sorted!$B250:$CW250,Attendance_sorted!$B250:$CW250,"nn")&lt;&gt;"nn","•",""),"")</f>
        <v/>
      </c>
      <c r="AW251" s="1" t="str">
        <f ca="1">IF(($A251&lt;&gt;"")*(AW$1&lt;&gt;""),IF(_xlfn.XLOOKUP(AW$1,Attendance_sorted!$B250:$CW250,Attendance_sorted!$B250:$CW250,"nn")&lt;&gt;"nn","•",""),"")</f>
        <v/>
      </c>
      <c r="AX251" s="1" t="str">
        <f ca="1">IF(($A251&lt;&gt;"")*(AX$1&lt;&gt;""),IF(_xlfn.XLOOKUP(AX$1,Attendance_sorted!$B250:$CW250,Attendance_sorted!$B250:$CW250,"nn")&lt;&gt;"nn","•",""),"")</f>
        <v/>
      </c>
      <c r="AY251" s="1" t="str">
        <f ca="1">IF(($A251&lt;&gt;"")*(AY$1&lt;&gt;""),IF(_xlfn.XLOOKUP(AY$1,Attendance_sorted!$B250:$CW250,Attendance_sorted!$B250:$CW250,"nn")&lt;&gt;"nn","•",""),"")</f>
        <v/>
      </c>
      <c r="AZ251" s="1" t="str">
        <f ca="1">IF(($A251&lt;&gt;"")*(AZ$1&lt;&gt;""),IF(_xlfn.XLOOKUP(AZ$1,Attendance_sorted!$B250:$CW250,Attendance_sorted!$B250:$CW250,"nn")&lt;&gt;"nn","•",""),"")</f>
        <v/>
      </c>
      <c r="BA251" s="1" t="str">
        <f ca="1">IF(($A251&lt;&gt;"")*(BA$1&lt;&gt;""),IF(_xlfn.XLOOKUP(BA$1,Attendance_sorted!$B250:$CW250,Attendance_sorted!$B250:$CW250,"nn")&lt;&gt;"nn","•",""),"")</f>
        <v/>
      </c>
      <c r="BB251" s="1" t="str">
        <f ca="1">IF(($A251&lt;&gt;"")*(BB$1&lt;&gt;""),IF(_xlfn.XLOOKUP(BB$1,Attendance_sorted!$B250:$CW250,Attendance_sorted!$B250:$CW250,"nn")&lt;&gt;"nn","•",""),"")</f>
        <v/>
      </c>
      <c r="BC251" s="1" t="str">
        <f ca="1">IF(($A251&lt;&gt;"")*(BC$1&lt;&gt;""),IF(_xlfn.XLOOKUP(BC$1,Attendance_sorted!$B250:$CW250,Attendance_sorted!$B250:$CW250,"nn")&lt;&gt;"nn","•",""),"")</f>
        <v/>
      </c>
      <c r="BD251" s="1" t="str">
        <f ca="1">IF(($A251&lt;&gt;"")*(BD$1&lt;&gt;""),IF(_xlfn.XLOOKUP(BD$1,Attendance_sorted!$B250:$CW250,Attendance_sorted!$B250:$CW250,"nn")&lt;&gt;"nn","•",""),"")</f>
        <v/>
      </c>
      <c r="BE251" s="1" t="str">
        <f ca="1">IF(($A251&lt;&gt;"")*(BE$1&lt;&gt;""),IF(_xlfn.XLOOKUP(BE$1,Attendance_sorted!$B250:$CW250,Attendance_sorted!$B250:$CW250,"nn")&lt;&gt;"nn","•",""),"")</f>
        <v/>
      </c>
      <c r="BF251" s="1" t="str">
        <f ca="1">IF(($A251&lt;&gt;"")*(BF$1&lt;&gt;""),IF(_xlfn.XLOOKUP(BF$1,Attendance_sorted!$B250:$CW250,Attendance_sorted!$B250:$CW250,"nn")&lt;&gt;"nn","•",""),"")</f>
        <v/>
      </c>
      <c r="BG251" s="1" t="str">
        <f ca="1">IF(($A251&lt;&gt;"")*(BG$1&lt;&gt;""),IF(_xlfn.XLOOKUP(BG$1,Attendance_sorted!$B250:$CW250,Attendance_sorted!$B250:$CW250,"nn")&lt;&gt;"nn","•",""),"")</f>
        <v/>
      </c>
      <c r="BH251" s="1" t="str">
        <f ca="1">IF(($A251&lt;&gt;"")*(BH$1&lt;&gt;""),IF(_xlfn.XLOOKUP(BH$1,Attendance_sorted!$B250:$CW250,Attendance_sorted!$B250:$CW250,"nn")&lt;&gt;"nn","•",""),"")</f>
        <v/>
      </c>
      <c r="BI251" s="1" t="str">
        <f ca="1">IF(($A251&lt;&gt;"")*(BI$1&lt;&gt;""),IF(_xlfn.XLOOKUP(BI$1,Attendance_sorted!$B250:$CW250,Attendance_sorted!$B250:$CW250,"nn")&lt;&gt;"nn","•",""),"")</f>
        <v/>
      </c>
      <c r="BJ251" s="1" t="str">
        <f ca="1">IF(($A251&lt;&gt;"")*(BJ$1&lt;&gt;""),IF(_xlfn.XLOOKUP(BJ$1,Attendance_sorted!$B250:$CW250,Attendance_sorted!$B250:$CW250,"nn")&lt;&gt;"nn","•",""),"")</f>
        <v/>
      </c>
      <c r="BK251" s="1" t="str">
        <f ca="1">IF(($A251&lt;&gt;"")*(BK$1&lt;&gt;""),IF(_xlfn.XLOOKUP(BK$1,Attendance_sorted!$B250:$CW250,Attendance_sorted!$B250:$CW250,"nn")&lt;&gt;"nn","•",""),"")</f>
        <v/>
      </c>
      <c r="BL251" s="1" t="str">
        <f ca="1">IF(($A251&lt;&gt;"")*(BL$1&lt;&gt;""),IF(_xlfn.XLOOKUP(BL$1,Attendance_sorted!$B250:$CW250,Attendance_sorted!$B250:$CW250,"nn")&lt;&gt;"nn","•",""),"")</f>
        <v/>
      </c>
      <c r="BM251" s="1" t="str">
        <f ca="1">IF(($A251&lt;&gt;"")*(BM$1&lt;&gt;""),IF(_xlfn.XLOOKUP(BM$1,Attendance_sorted!$B250:$CW250,Attendance_sorted!$B250:$CW250,"nn")&lt;&gt;"nn","•",""),"")</f>
        <v/>
      </c>
      <c r="BN251" s="1" t="str">
        <f ca="1">IF(($A251&lt;&gt;"")*(BN$1&lt;&gt;""),IF(_xlfn.XLOOKUP(BN$1,Attendance_sorted!$B250:$CW250,Attendance_sorted!$B250:$CW250,"nn")&lt;&gt;"nn","•",""),"")</f>
        <v/>
      </c>
      <c r="BO251" s="1" t="str">
        <f ca="1">IF(($A251&lt;&gt;"")*(BO$1&lt;&gt;""),IF(_xlfn.XLOOKUP(BO$1,Attendance_sorted!$B250:$CW250,Attendance_sorted!$B250:$CW250,"nn")&lt;&gt;"nn","•",""),"")</f>
        <v/>
      </c>
      <c r="BP251" s="1" t="str">
        <f ca="1">IF(($A251&lt;&gt;"")*(BP$1&lt;&gt;""),IF(_xlfn.XLOOKUP(BP$1,Attendance_sorted!$B250:$CW250,Attendance_sorted!$B250:$CW250,"nn")&lt;&gt;"nn","•",""),"")</f>
        <v/>
      </c>
      <c r="BQ251" s="1" t="str">
        <f ca="1">IF(($A251&lt;&gt;"")*(BQ$1&lt;&gt;""),IF(_xlfn.XLOOKUP(BQ$1,Attendance_sorted!$B250:$CW250,Attendance_sorted!$B250:$CW250,"nn")&lt;&gt;"nn","•",""),"")</f>
        <v/>
      </c>
      <c r="BR251" s="1" t="str">
        <f ca="1">IF(($A251&lt;&gt;"")*(BR$1&lt;&gt;""),IF(_xlfn.XLOOKUP(BR$1,Attendance_sorted!$B250:$CW250,Attendance_sorted!$B250:$CW250,"nn")&lt;&gt;"nn","•",""),"")</f>
        <v/>
      </c>
      <c r="BS251" s="1" t="str">
        <f ca="1">IF(($A251&lt;&gt;"")*(BS$1&lt;&gt;""),IF(_xlfn.XLOOKUP(BS$1,Attendance_sorted!$B250:$CW250,Attendance_sorted!$B250:$CW250,"nn")&lt;&gt;"nn","•",""),"")</f>
        <v/>
      </c>
      <c r="BT251" s="1" t="str">
        <f ca="1">IF(($A251&lt;&gt;"")*(BT$1&lt;&gt;""),IF(_xlfn.XLOOKUP(BT$1,Attendance_sorted!$B250:$CW250,Attendance_sorted!$B250:$CW250,"nn")&lt;&gt;"nn","•",""),"")</f>
        <v/>
      </c>
      <c r="BU251" s="1" t="str">
        <f ca="1">IF(($A251&lt;&gt;"")*(BU$1&lt;&gt;""),IF(_xlfn.XLOOKUP(BU$1,Attendance_sorted!$B250:$CW250,Attendance_sorted!$B250:$CW250,"nn")&lt;&gt;"nn","•",""),"")</f>
        <v/>
      </c>
      <c r="BV251" s="1" t="str">
        <f ca="1">IF(($A251&lt;&gt;"")*(BV$1&lt;&gt;""),IF(_xlfn.XLOOKUP(BV$1,Attendance_sorted!$B250:$CW250,Attendance_sorted!$B250:$CW250,"nn")&lt;&gt;"nn","•",""),"")</f>
        <v/>
      </c>
      <c r="BW251" s="1" t="str">
        <f ca="1">IF(($A251&lt;&gt;"")*(BW$1&lt;&gt;""),IF(_xlfn.XLOOKUP(BW$1,Attendance_sorted!$B250:$CW250,Attendance_sorted!$B250:$CW250,"nn")&lt;&gt;"nn","•",""),"")</f>
        <v/>
      </c>
      <c r="BX251" s="1" t="str">
        <f ca="1">IF(($A251&lt;&gt;"")*(BX$1&lt;&gt;""),IF(_xlfn.XLOOKUP(BX$1,Attendance_sorted!$B250:$CW250,Attendance_sorted!$B250:$CW250,"nn")&lt;&gt;"nn","•",""),"")</f>
        <v/>
      </c>
      <c r="BY251" s="1" t="str">
        <f ca="1">IF(($A251&lt;&gt;"")*(BY$1&lt;&gt;""),IF(_xlfn.XLOOKUP(BY$1,Attendance_sorted!$B250:$CW250,Attendance_sorted!$B250:$CW250,"nn")&lt;&gt;"nn","•",""),"")</f>
        <v/>
      </c>
      <c r="BZ251" s="1" t="str">
        <f ca="1">IF(($A251&lt;&gt;"")*(BZ$1&lt;&gt;""),IF(_xlfn.XLOOKUP(BZ$1,Attendance_sorted!$B250:$CW250,Attendance_sorted!$B250:$CW250,"nn")&lt;&gt;"nn","•",""),"")</f>
        <v/>
      </c>
      <c r="CA251" s="1" t="str">
        <f ca="1">IF(($A251&lt;&gt;"")*(CA$1&lt;&gt;""),IF(_xlfn.XLOOKUP(CA$1,Attendance_sorted!$B250:$CW250,Attendance_sorted!$B250:$CW250,"nn")&lt;&gt;"nn","•",""),"")</f>
        <v/>
      </c>
      <c r="CB251" s="1" t="str">
        <f ca="1">IF(($A251&lt;&gt;"")*(CB$1&lt;&gt;""),IF(_xlfn.XLOOKUP(CB$1,Attendance_sorted!$B250:$CW250,Attendance_sorted!$B250:$CW250,"nn")&lt;&gt;"nn","•",""),"")</f>
        <v/>
      </c>
      <c r="CC251" s="1" t="str">
        <f ca="1">IF(($A251&lt;&gt;"")*(CC$1&lt;&gt;""),IF(_xlfn.XLOOKUP(CC$1,Attendance_sorted!$B250:$CW250,Attendance_sorted!$B250:$CW250,"nn")&lt;&gt;"nn","•",""),"")</f>
        <v/>
      </c>
      <c r="CD251" s="1" t="str">
        <f ca="1">IF(($A251&lt;&gt;"")*(CD$1&lt;&gt;""),IF(_xlfn.XLOOKUP(CD$1,Attendance_sorted!$B250:$CW250,Attendance_sorted!$B250:$CW250,"nn")&lt;&gt;"nn","•",""),"")</f>
        <v/>
      </c>
      <c r="CE251" s="1" t="str">
        <f ca="1">IF(($A251&lt;&gt;"")*(CE$1&lt;&gt;""),IF(_xlfn.XLOOKUP(CE$1,Attendance_sorted!$B250:$CW250,Attendance_sorted!$B250:$CW250,"nn")&lt;&gt;"nn","•",""),"")</f>
        <v/>
      </c>
      <c r="CF251" s="1" t="str">
        <f ca="1">IF(($A251&lt;&gt;"")*(CF$1&lt;&gt;""),IF(_xlfn.XLOOKUP(CF$1,Attendance_sorted!$B250:$CW250,Attendance_sorted!$B250:$CW250,"nn")&lt;&gt;"nn","•",""),"")</f>
        <v/>
      </c>
      <c r="CG251" s="1" t="str">
        <f ca="1">IF(($A251&lt;&gt;"")*(CG$1&lt;&gt;""),IF(_xlfn.XLOOKUP(CG$1,Attendance_sorted!$B250:$CW250,Attendance_sorted!$B250:$CW250,"nn")&lt;&gt;"nn","•",""),"")</f>
        <v/>
      </c>
      <c r="CH251" s="1" t="str">
        <f ca="1">IF(($A251&lt;&gt;"")*(CH$1&lt;&gt;""),IF(_xlfn.XLOOKUP(CH$1,Attendance_sorted!$B250:$CW250,Attendance_sorted!$B250:$CW250,"nn")&lt;&gt;"nn","•",""),"")</f>
        <v/>
      </c>
      <c r="CI251" s="1" t="str">
        <f ca="1">IF(($A251&lt;&gt;"")*(CI$1&lt;&gt;""),IF(_xlfn.XLOOKUP(CI$1,Attendance_sorted!$B250:$CW250,Attendance_sorted!$B250:$CW250,"nn")&lt;&gt;"nn","•",""),"")</f>
        <v/>
      </c>
      <c r="CJ251" s="1" t="str">
        <f ca="1">IF(($A251&lt;&gt;"")*(CJ$1&lt;&gt;""),IF(_xlfn.XLOOKUP(CJ$1,Attendance_sorted!$B250:$CW250,Attendance_sorted!$B250:$CW250,"nn")&lt;&gt;"nn","•",""),"")</f>
        <v/>
      </c>
      <c r="CK251" s="1" t="str">
        <f ca="1">IF(($A251&lt;&gt;"")*(CK$1&lt;&gt;""),IF(_xlfn.XLOOKUP(CK$1,Attendance_sorted!$B250:$CW250,Attendance_sorted!$B250:$CW250,"nn")&lt;&gt;"nn","•",""),"")</f>
        <v/>
      </c>
      <c r="CL251" s="1" t="str">
        <f ca="1">IF(($A251&lt;&gt;"")*(CL$1&lt;&gt;""),IF(_xlfn.XLOOKUP(CL$1,Attendance_sorted!$B250:$CW250,Attendance_sorted!$B250:$CW250,"nn")&lt;&gt;"nn","•",""),"")</f>
        <v/>
      </c>
      <c r="CM251" s="1" t="str">
        <f ca="1">IF(($A251&lt;&gt;"")*(CM$1&lt;&gt;""),IF(_xlfn.XLOOKUP(CM$1,Attendance_sorted!$B250:$CW250,Attendance_sorted!$B250:$CW250,"nn")&lt;&gt;"nn","•",""),"")</f>
        <v/>
      </c>
      <c r="CN251" s="1" t="str">
        <f ca="1">IF(($A251&lt;&gt;"")*(CN$1&lt;&gt;""),IF(_xlfn.XLOOKUP(CN$1,Attendance_sorted!$B250:$CW250,Attendance_sorted!$B250:$CW250,"nn")&lt;&gt;"nn","•",""),"")</f>
        <v/>
      </c>
      <c r="CO251" s="1" t="str">
        <f ca="1">IF(($A251&lt;&gt;"")*(CO$1&lt;&gt;""),IF(_xlfn.XLOOKUP(CO$1,Attendance_sorted!$B250:$CW250,Attendance_sorted!$B250:$CW250,"nn")&lt;&gt;"nn","•",""),"")</f>
        <v/>
      </c>
      <c r="CP251" s="1" t="str">
        <f ca="1">IF(($A251&lt;&gt;"")*(CP$1&lt;&gt;""),IF(_xlfn.XLOOKUP(CP$1,Attendance_sorted!$B250:$CW250,Attendance_sorted!$B250:$CW250,"nn")&lt;&gt;"nn","•",""),"")</f>
        <v/>
      </c>
      <c r="CQ251" s="1" t="str">
        <f ca="1">IF(($A251&lt;&gt;"")*(CQ$1&lt;&gt;""),IF(_xlfn.XLOOKUP(CQ$1,Attendance_sorted!$B250:$CW250,Attendance_sorted!$B250:$CW250,"nn")&lt;&gt;"nn","•",""),"")</f>
        <v/>
      </c>
      <c r="CR251" s="1" t="str">
        <f ca="1">IF(($A251&lt;&gt;"")*(CR$1&lt;&gt;""),IF(_xlfn.XLOOKUP(CR$1,Attendance_sorted!$B250:$CW250,Attendance_sorted!$B250:$CW250,"nn")&lt;&gt;"nn","•",""),"")</f>
        <v/>
      </c>
      <c r="CS251" s="1" t="str">
        <f ca="1">IF(($A251&lt;&gt;"")*(CS$1&lt;&gt;""),IF(_xlfn.XLOOKUP(CS$1,Attendance_sorted!$B250:$CW250,Attendance_sorted!$B250:$CW250,"nn")&lt;&gt;"nn","•",""),"")</f>
        <v/>
      </c>
      <c r="CT251" s="1" t="str">
        <f ca="1">IF(($A251&lt;&gt;"")*(CT$1&lt;&gt;""),IF(_xlfn.XLOOKUP(CT$1,Attendance_sorted!$B250:$CW250,Attendance_sorted!$B250:$CW250,"nn")&lt;&gt;"nn","•",""),"")</f>
        <v/>
      </c>
      <c r="CU251" s="1" t="str">
        <f ca="1">IF(($A251&lt;&gt;"")*(CU$1&lt;&gt;""),IF(_xlfn.XLOOKUP(CU$1,Attendance_sorted!$B250:$CW250,Attendance_sorted!$B250:$CW250,"nn")&lt;&gt;"nn","•",""),"")</f>
        <v/>
      </c>
      <c r="CV251" s="1" t="str">
        <f ca="1">IF(($A251&lt;&gt;"")*(CV$1&lt;&gt;""),IF(_xlfn.XLOOKUP(CV$1,Attendance_sorted!$B250:$CW250,Attendance_sorted!$B250:$CW250,"nn")&lt;&gt;"nn","•",""),"")</f>
        <v/>
      </c>
      <c r="CW251" s="1" t="str">
        <f ca="1">IF(($A251&lt;&gt;"")*(CW$1&lt;&gt;""),IF(_xlfn.XLOOKUP(CW$1,Attendance_sorted!$B250:$CW250,Attendance_sorted!$B250:$CW250,"nn")&lt;&gt;"nn","•",""),"")</f>
        <v/>
      </c>
    </row>
    <row r="252" spans="1:101">
      <c r="A252" s="1">
        <v>849</v>
      </c>
      <c r="B252" s="1" t="str">
        <f ca="1">IF(($A252&lt;&gt;"")*(B$1&lt;&gt;""),IF(_xlfn.XLOOKUP(B$1,Attendance_sorted!$B251:$CW251,Attendance_sorted!$B251:$CW251,"nn")&lt;&gt;"nn","•",""),"")</f>
        <v/>
      </c>
      <c r="C252" s="1" t="str">
        <f ca="1">IF(($A252&lt;&gt;"")*(C$1&lt;&gt;""),IF(_xlfn.XLOOKUP(C$1,Attendance_sorted!$B251:$CW251,Attendance_sorted!$B251:$CW251,"nn")&lt;&gt;"nn","•",""),"")</f>
        <v/>
      </c>
      <c r="D252" s="1" t="str">
        <f ca="1">IF(($A252&lt;&gt;"")*(D$1&lt;&gt;""),IF(_xlfn.XLOOKUP(D$1,Attendance_sorted!$B251:$CW251,Attendance_sorted!$B251:$CW251,"nn")&lt;&gt;"nn","•",""),"")</f>
        <v/>
      </c>
      <c r="E252" s="1" t="str">
        <f ca="1">IF(($A252&lt;&gt;"")*(E$1&lt;&gt;""),IF(_xlfn.XLOOKUP(E$1,Attendance_sorted!$B251:$CW251,Attendance_sorted!$B251:$CW251,"nn")&lt;&gt;"nn","•",""),"")</f>
        <v/>
      </c>
      <c r="F252" s="1" t="str">
        <f ca="1">IF(($A252&lt;&gt;"")*(F$1&lt;&gt;""),IF(_xlfn.XLOOKUP(F$1,Attendance_sorted!$B251:$CW251,Attendance_sorted!$B251:$CW251,"nn")&lt;&gt;"nn","•",""),"")</f>
        <v/>
      </c>
      <c r="G252" s="1" t="str">
        <f ca="1">IF(($A252&lt;&gt;"")*(G$1&lt;&gt;""),IF(_xlfn.XLOOKUP(G$1,Attendance_sorted!$B251:$CW251,Attendance_sorted!$B251:$CW251,"nn")&lt;&gt;"nn","•",""),"")</f>
        <v/>
      </c>
      <c r="H252" s="1" t="str">
        <f ca="1">IF(($A252&lt;&gt;"")*(H$1&lt;&gt;""),IF(_xlfn.XLOOKUP(H$1,Attendance_sorted!$B251:$CW251,Attendance_sorted!$B251:$CW251,"nn")&lt;&gt;"nn","•",""),"")</f>
        <v/>
      </c>
      <c r="I252" s="1" t="str">
        <f ca="1">IF(($A252&lt;&gt;"")*(I$1&lt;&gt;""),IF(_xlfn.XLOOKUP(I$1,Attendance_sorted!$B251:$CW251,Attendance_sorted!$B251:$CW251,"nn")&lt;&gt;"nn","•",""),"")</f>
        <v/>
      </c>
      <c r="J252" s="1" t="str">
        <f ca="1">IF(($A252&lt;&gt;"")*(J$1&lt;&gt;""),IF(_xlfn.XLOOKUP(J$1,Attendance_sorted!$B251:$CW251,Attendance_sorted!$B251:$CW251,"nn")&lt;&gt;"nn","•",""),"")</f>
        <v/>
      </c>
      <c r="K252" s="1" t="str">
        <f ca="1">IF(($A252&lt;&gt;"")*(K$1&lt;&gt;""),IF(_xlfn.XLOOKUP(K$1,Attendance_sorted!$B251:$CW251,Attendance_sorted!$B251:$CW251,"nn")&lt;&gt;"nn","•",""),"")</f>
        <v>•</v>
      </c>
      <c r="L252" s="1" t="str">
        <f ca="1">IF(($A252&lt;&gt;"")*(L$1&lt;&gt;""),IF(_xlfn.XLOOKUP(L$1,Attendance_sorted!$B251:$CW251,Attendance_sorted!$B251:$CW251,"nn")&lt;&gt;"nn","•",""),"")</f>
        <v/>
      </c>
      <c r="M252" s="1" t="str">
        <f ca="1">IF(($A252&lt;&gt;"")*(M$1&lt;&gt;""),IF(_xlfn.XLOOKUP(M$1,Attendance_sorted!$B251:$CW251,Attendance_sorted!$B251:$CW251,"nn")&lt;&gt;"nn","•",""),"")</f>
        <v/>
      </c>
      <c r="N252" s="1" t="str">
        <f ca="1">IF(($A252&lt;&gt;"")*(N$1&lt;&gt;""),IF(_xlfn.XLOOKUP(N$1,Attendance_sorted!$B251:$CW251,Attendance_sorted!$B251:$CW251,"nn")&lt;&gt;"nn","•",""),"")</f>
        <v>•</v>
      </c>
      <c r="O252" s="1" t="str">
        <f ca="1">IF(($A252&lt;&gt;"")*(O$1&lt;&gt;""),IF(_xlfn.XLOOKUP(O$1,Attendance_sorted!$B251:$CW251,Attendance_sorted!$B251:$CW251,"nn")&lt;&gt;"nn","•",""),"")</f>
        <v/>
      </c>
      <c r="P252" s="1" t="str">
        <f ca="1">IF(($A252&lt;&gt;"")*(P$1&lt;&gt;""),IF(_xlfn.XLOOKUP(P$1,Attendance_sorted!$B251:$CW251,Attendance_sorted!$B251:$CW251,"nn")&lt;&gt;"nn","•",""),"")</f>
        <v/>
      </c>
      <c r="Q252" s="1" t="str">
        <f ca="1">IF(($A252&lt;&gt;"")*(Q$1&lt;&gt;""),IF(_xlfn.XLOOKUP(Q$1,Attendance_sorted!$B251:$CW251,Attendance_sorted!$B251:$CW251,"nn")&lt;&gt;"nn","•",""),"")</f>
        <v>•</v>
      </c>
      <c r="R252" s="1" t="str">
        <f ca="1">IF(($A252&lt;&gt;"")*(R$1&lt;&gt;""),IF(_xlfn.XLOOKUP(R$1,Attendance_sorted!$B251:$CW251,Attendance_sorted!$B251:$CW251,"nn")&lt;&gt;"nn","•",""),"")</f>
        <v/>
      </c>
      <c r="S252" s="1" t="str">
        <f ca="1">IF(($A252&lt;&gt;"")*(S$1&lt;&gt;""),IF(_xlfn.XLOOKUP(S$1,Attendance_sorted!$B251:$CW251,Attendance_sorted!$B251:$CW251,"nn")&lt;&gt;"nn","•",""),"")</f>
        <v/>
      </c>
      <c r="T252" s="1" t="str">
        <f ca="1">IF(($A252&lt;&gt;"")*(T$1&lt;&gt;""),IF(_xlfn.XLOOKUP(T$1,Attendance_sorted!$B251:$CW251,Attendance_sorted!$B251:$CW251,"nn")&lt;&gt;"nn","•",""),"")</f>
        <v/>
      </c>
      <c r="U252" s="1" t="str">
        <f ca="1">IF(($A252&lt;&gt;"")*(U$1&lt;&gt;""),IF(_xlfn.XLOOKUP(U$1,Attendance_sorted!$B251:$CW251,Attendance_sorted!$B251:$CW251,"nn")&lt;&gt;"nn","•",""),"")</f>
        <v/>
      </c>
      <c r="V252" s="1" t="str">
        <f ca="1">IF(($A252&lt;&gt;"")*(V$1&lt;&gt;""),IF(_xlfn.XLOOKUP(V$1,Attendance_sorted!$B251:$CW251,Attendance_sorted!$B251:$CW251,"nn")&lt;&gt;"nn","•",""),"")</f>
        <v/>
      </c>
      <c r="W252" s="1" t="str">
        <f ca="1">IF(($A252&lt;&gt;"")*(W$1&lt;&gt;""),IF(_xlfn.XLOOKUP(W$1,Attendance_sorted!$B251:$CW251,Attendance_sorted!$B251:$CW251,"nn")&lt;&gt;"nn","•",""),"")</f>
        <v/>
      </c>
      <c r="X252" s="1" t="str">
        <f ca="1">IF(($A252&lt;&gt;"")*(X$1&lt;&gt;""),IF(_xlfn.XLOOKUP(X$1,Attendance_sorted!$B251:$CW251,Attendance_sorted!$B251:$CW251,"nn")&lt;&gt;"nn","•",""),"")</f>
        <v/>
      </c>
      <c r="Y252" s="1" t="str">
        <f ca="1">IF(($A252&lt;&gt;"")*(Y$1&lt;&gt;""),IF(_xlfn.XLOOKUP(Y$1,Attendance_sorted!$B251:$CW251,Attendance_sorted!$B251:$CW251,"nn")&lt;&gt;"nn","•",""),"")</f>
        <v/>
      </c>
      <c r="Z252" s="1" t="str">
        <f ca="1">IF(($A252&lt;&gt;"")*(Z$1&lt;&gt;""),IF(_xlfn.XLOOKUP(Z$1,Attendance_sorted!$B251:$CW251,Attendance_sorted!$B251:$CW251,"nn")&lt;&gt;"nn","•",""),"")</f>
        <v/>
      </c>
      <c r="AA252" s="1" t="str">
        <f ca="1">IF(($A252&lt;&gt;"")*(AA$1&lt;&gt;""),IF(_xlfn.XLOOKUP(AA$1,Attendance_sorted!$B251:$CW251,Attendance_sorted!$B251:$CW251,"nn")&lt;&gt;"nn","•",""),"")</f>
        <v/>
      </c>
      <c r="AB252" s="1" t="str">
        <f ca="1">IF(($A252&lt;&gt;"")*(AB$1&lt;&gt;""),IF(_xlfn.XLOOKUP(AB$1,Attendance_sorted!$B251:$CW251,Attendance_sorted!$B251:$CW251,"nn")&lt;&gt;"nn","•",""),"")</f>
        <v/>
      </c>
      <c r="AC252" s="1" t="str">
        <f ca="1">IF(($A252&lt;&gt;"")*(AC$1&lt;&gt;""),IF(_xlfn.XLOOKUP(AC$1,Attendance_sorted!$B251:$CW251,Attendance_sorted!$B251:$CW251,"nn")&lt;&gt;"nn","•",""),"")</f>
        <v/>
      </c>
      <c r="AD252" s="1" t="str">
        <f ca="1">IF(($A252&lt;&gt;"")*(AD$1&lt;&gt;""),IF(_xlfn.XLOOKUP(AD$1,Attendance_sorted!$B251:$CW251,Attendance_sorted!$B251:$CW251,"nn")&lt;&gt;"nn","•",""),"")</f>
        <v/>
      </c>
      <c r="AE252" s="1" t="str">
        <f ca="1">IF(($A252&lt;&gt;"")*(AE$1&lt;&gt;""),IF(_xlfn.XLOOKUP(AE$1,Attendance_sorted!$B251:$CW251,Attendance_sorted!$B251:$CW251,"nn")&lt;&gt;"nn","•",""),"")</f>
        <v/>
      </c>
      <c r="AF252" s="1" t="str">
        <f ca="1">IF(($A252&lt;&gt;"")*(AF$1&lt;&gt;""),IF(_xlfn.XLOOKUP(AF$1,Attendance_sorted!$B251:$CW251,Attendance_sorted!$B251:$CW251,"nn")&lt;&gt;"nn","•",""),"")</f>
        <v/>
      </c>
      <c r="AG252" s="1" t="str">
        <f ca="1">IF(($A252&lt;&gt;"")*(AG$1&lt;&gt;""),IF(_xlfn.XLOOKUP(AG$1,Attendance_sorted!$B251:$CW251,Attendance_sorted!$B251:$CW251,"nn")&lt;&gt;"nn","•",""),"")</f>
        <v/>
      </c>
      <c r="AH252" s="1" t="str">
        <f ca="1">IF(($A252&lt;&gt;"")*(AH$1&lt;&gt;""),IF(_xlfn.XLOOKUP(AH$1,Attendance_sorted!$B251:$CW251,Attendance_sorted!$B251:$CW251,"nn")&lt;&gt;"nn","•",""),"")</f>
        <v/>
      </c>
      <c r="AI252" s="1" t="str">
        <f ca="1">IF(($A252&lt;&gt;"")*(AI$1&lt;&gt;""),IF(_xlfn.XLOOKUP(AI$1,Attendance_sorted!$B251:$CW251,Attendance_sorted!$B251:$CW251,"nn")&lt;&gt;"nn","•",""),"")</f>
        <v/>
      </c>
      <c r="AJ252" s="1" t="str">
        <f ca="1">IF(($A252&lt;&gt;"")*(AJ$1&lt;&gt;""),IF(_xlfn.XLOOKUP(AJ$1,Attendance_sorted!$B251:$CW251,Attendance_sorted!$B251:$CW251,"nn")&lt;&gt;"nn","•",""),"")</f>
        <v/>
      </c>
      <c r="AK252" s="1" t="str">
        <f ca="1">IF(($A252&lt;&gt;"")*(AK$1&lt;&gt;""),IF(_xlfn.XLOOKUP(AK$1,Attendance_sorted!$B251:$CW251,Attendance_sorted!$B251:$CW251,"nn")&lt;&gt;"nn","•",""),"")</f>
        <v/>
      </c>
      <c r="AL252" s="1" t="str">
        <f ca="1">IF(($A252&lt;&gt;"")*(AL$1&lt;&gt;""),IF(_xlfn.XLOOKUP(AL$1,Attendance_sorted!$B251:$CW251,Attendance_sorted!$B251:$CW251,"nn")&lt;&gt;"nn","•",""),"")</f>
        <v/>
      </c>
      <c r="AM252" s="1" t="str">
        <f ca="1">IF(($A252&lt;&gt;"")*(AM$1&lt;&gt;""),IF(_xlfn.XLOOKUP(AM$1,Attendance_sorted!$B251:$CW251,Attendance_sorted!$B251:$CW251,"nn")&lt;&gt;"nn","•",""),"")</f>
        <v/>
      </c>
      <c r="AN252" s="1" t="str">
        <f ca="1">IF(($A252&lt;&gt;"")*(AN$1&lt;&gt;""),IF(_xlfn.XLOOKUP(AN$1,Attendance_sorted!$B251:$CW251,Attendance_sorted!$B251:$CW251,"nn")&lt;&gt;"nn","•",""),"")</f>
        <v/>
      </c>
      <c r="AO252" s="1" t="str">
        <f ca="1">IF(($A252&lt;&gt;"")*(AO$1&lt;&gt;""),IF(_xlfn.XLOOKUP(AO$1,Attendance_sorted!$B251:$CW251,Attendance_sorted!$B251:$CW251,"nn")&lt;&gt;"nn","•",""),"")</f>
        <v/>
      </c>
      <c r="AP252" s="1" t="str">
        <f ca="1">IF(($A252&lt;&gt;"")*(AP$1&lt;&gt;""),IF(_xlfn.XLOOKUP(AP$1,Attendance_sorted!$B251:$CW251,Attendance_sorted!$B251:$CW251,"nn")&lt;&gt;"nn","•",""),"")</f>
        <v/>
      </c>
      <c r="AQ252" s="1" t="str">
        <f ca="1">IF(($A252&lt;&gt;"")*(AQ$1&lt;&gt;""),IF(_xlfn.XLOOKUP(AQ$1,Attendance_sorted!$B251:$CW251,Attendance_sorted!$B251:$CW251,"nn")&lt;&gt;"nn","•",""),"")</f>
        <v/>
      </c>
      <c r="AR252" s="1" t="str">
        <f ca="1">IF(($A252&lt;&gt;"")*(AR$1&lt;&gt;""),IF(_xlfn.XLOOKUP(AR$1,Attendance_sorted!$B251:$CW251,Attendance_sorted!$B251:$CW251,"nn")&lt;&gt;"nn","•",""),"")</f>
        <v/>
      </c>
      <c r="AS252" s="1" t="str">
        <f ca="1">IF(($A252&lt;&gt;"")*(AS$1&lt;&gt;""),IF(_xlfn.XLOOKUP(AS$1,Attendance_sorted!$B251:$CW251,Attendance_sorted!$B251:$CW251,"nn")&lt;&gt;"nn","•",""),"")</f>
        <v/>
      </c>
      <c r="AT252" s="1" t="str">
        <f ca="1">IF(($A252&lt;&gt;"")*(AT$1&lt;&gt;""),IF(_xlfn.XLOOKUP(AT$1,Attendance_sorted!$B251:$CW251,Attendance_sorted!$B251:$CW251,"nn")&lt;&gt;"nn","•",""),"")</f>
        <v/>
      </c>
      <c r="AU252" s="1" t="str">
        <f ca="1">IF(($A252&lt;&gt;"")*(AU$1&lt;&gt;""),IF(_xlfn.XLOOKUP(AU$1,Attendance_sorted!$B251:$CW251,Attendance_sorted!$B251:$CW251,"nn")&lt;&gt;"nn","•",""),"")</f>
        <v/>
      </c>
      <c r="AV252" s="1" t="str">
        <f ca="1">IF(($A252&lt;&gt;"")*(AV$1&lt;&gt;""),IF(_xlfn.XLOOKUP(AV$1,Attendance_sorted!$B251:$CW251,Attendance_sorted!$B251:$CW251,"nn")&lt;&gt;"nn","•",""),"")</f>
        <v/>
      </c>
      <c r="AW252" s="1" t="str">
        <f ca="1">IF(($A252&lt;&gt;"")*(AW$1&lt;&gt;""),IF(_xlfn.XLOOKUP(AW$1,Attendance_sorted!$B251:$CW251,Attendance_sorted!$B251:$CW251,"nn")&lt;&gt;"nn","•",""),"")</f>
        <v/>
      </c>
      <c r="AX252" s="1" t="str">
        <f ca="1">IF(($A252&lt;&gt;"")*(AX$1&lt;&gt;""),IF(_xlfn.XLOOKUP(AX$1,Attendance_sorted!$B251:$CW251,Attendance_sorted!$B251:$CW251,"nn")&lt;&gt;"nn","•",""),"")</f>
        <v/>
      </c>
      <c r="AY252" s="1" t="str">
        <f ca="1">IF(($A252&lt;&gt;"")*(AY$1&lt;&gt;""),IF(_xlfn.XLOOKUP(AY$1,Attendance_sorted!$B251:$CW251,Attendance_sorted!$B251:$CW251,"nn")&lt;&gt;"nn","•",""),"")</f>
        <v/>
      </c>
      <c r="AZ252" s="1" t="str">
        <f ca="1">IF(($A252&lt;&gt;"")*(AZ$1&lt;&gt;""),IF(_xlfn.XLOOKUP(AZ$1,Attendance_sorted!$B251:$CW251,Attendance_sorted!$B251:$CW251,"nn")&lt;&gt;"nn","•",""),"")</f>
        <v/>
      </c>
      <c r="BA252" s="1" t="str">
        <f ca="1">IF(($A252&lt;&gt;"")*(BA$1&lt;&gt;""),IF(_xlfn.XLOOKUP(BA$1,Attendance_sorted!$B251:$CW251,Attendance_sorted!$B251:$CW251,"nn")&lt;&gt;"nn","•",""),"")</f>
        <v/>
      </c>
      <c r="BB252" s="1" t="str">
        <f ca="1">IF(($A252&lt;&gt;"")*(BB$1&lt;&gt;""),IF(_xlfn.XLOOKUP(BB$1,Attendance_sorted!$B251:$CW251,Attendance_sorted!$B251:$CW251,"nn")&lt;&gt;"nn","•",""),"")</f>
        <v/>
      </c>
      <c r="BC252" s="1" t="str">
        <f ca="1">IF(($A252&lt;&gt;"")*(BC$1&lt;&gt;""),IF(_xlfn.XLOOKUP(BC$1,Attendance_sorted!$B251:$CW251,Attendance_sorted!$B251:$CW251,"nn")&lt;&gt;"nn","•",""),"")</f>
        <v/>
      </c>
      <c r="BD252" s="1" t="str">
        <f ca="1">IF(($A252&lt;&gt;"")*(BD$1&lt;&gt;""),IF(_xlfn.XLOOKUP(BD$1,Attendance_sorted!$B251:$CW251,Attendance_sorted!$B251:$CW251,"nn")&lt;&gt;"nn","•",""),"")</f>
        <v/>
      </c>
      <c r="BE252" s="1" t="str">
        <f ca="1">IF(($A252&lt;&gt;"")*(BE$1&lt;&gt;""),IF(_xlfn.XLOOKUP(BE$1,Attendance_sorted!$B251:$CW251,Attendance_sorted!$B251:$CW251,"nn")&lt;&gt;"nn","•",""),"")</f>
        <v/>
      </c>
      <c r="BF252" s="1" t="str">
        <f ca="1">IF(($A252&lt;&gt;"")*(BF$1&lt;&gt;""),IF(_xlfn.XLOOKUP(BF$1,Attendance_sorted!$B251:$CW251,Attendance_sorted!$B251:$CW251,"nn")&lt;&gt;"nn","•",""),"")</f>
        <v/>
      </c>
      <c r="BG252" s="1" t="str">
        <f ca="1">IF(($A252&lt;&gt;"")*(BG$1&lt;&gt;""),IF(_xlfn.XLOOKUP(BG$1,Attendance_sorted!$B251:$CW251,Attendance_sorted!$B251:$CW251,"nn")&lt;&gt;"nn","•",""),"")</f>
        <v/>
      </c>
      <c r="BH252" s="1" t="str">
        <f ca="1">IF(($A252&lt;&gt;"")*(BH$1&lt;&gt;""),IF(_xlfn.XLOOKUP(BH$1,Attendance_sorted!$B251:$CW251,Attendance_sorted!$B251:$CW251,"nn")&lt;&gt;"nn","•",""),"")</f>
        <v/>
      </c>
      <c r="BI252" s="1" t="str">
        <f ca="1">IF(($A252&lt;&gt;"")*(BI$1&lt;&gt;""),IF(_xlfn.XLOOKUP(BI$1,Attendance_sorted!$B251:$CW251,Attendance_sorted!$B251:$CW251,"nn")&lt;&gt;"nn","•",""),"")</f>
        <v/>
      </c>
      <c r="BJ252" s="1" t="str">
        <f ca="1">IF(($A252&lt;&gt;"")*(BJ$1&lt;&gt;""),IF(_xlfn.XLOOKUP(BJ$1,Attendance_sorted!$B251:$CW251,Attendance_sorted!$B251:$CW251,"nn")&lt;&gt;"nn","•",""),"")</f>
        <v/>
      </c>
      <c r="BK252" s="1" t="str">
        <f ca="1">IF(($A252&lt;&gt;"")*(BK$1&lt;&gt;""),IF(_xlfn.XLOOKUP(BK$1,Attendance_sorted!$B251:$CW251,Attendance_sorted!$B251:$CW251,"nn")&lt;&gt;"nn","•",""),"")</f>
        <v/>
      </c>
      <c r="BL252" s="1" t="str">
        <f ca="1">IF(($A252&lt;&gt;"")*(BL$1&lt;&gt;""),IF(_xlfn.XLOOKUP(BL$1,Attendance_sorted!$B251:$CW251,Attendance_sorted!$B251:$CW251,"nn")&lt;&gt;"nn","•",""),"")</f>
        <v/>
      </c>
      <c r="BM252" s="1" t="str">
        <f ca="1">IF(($A252&lt;&gt;"")*(BM$1&lt;&gt;""),IF(_xlfn.XLOOKUP(BM$1,Attendance_sorted!$B251:$CW251,Attendance_sorted!$B251:$CW251,"nn")&lt;&gt;"nn","•",""),"")</f>
        <v/>
      </c>
      <c r="BN252" s="1" t="str">
        <f ca="1">IF(($A252&lt;&gt;"")*(BN$1&lt;&gt;""),IF(_xlfn.XLOOKUP(BN$1,Attendance_sorted!$B251:$CW251,Attendance_sorted!$B251:$CW251,"nn")&lt;&gt;"nn","•",""),"")</f>
        <v/>
      </c>
      <c r="BO252" s="1" t="str">
        <f ca="1">IF(($A252&lt;&gt;"")*(BO$1&lt;&gt;""),IF(_xlfn.XLOOKUP(BO$1,Attendance_sorted!$B251:$CW251,Attendance_sorted!$B251:$CW251,"nn")&lt;&gt;"nn","•",""),"")</f>
        <v/>
      </c>
      <c r="BP252" s="1" t="str">
        <f ca="1">IF(($A252&lt;&gt;"")*(BP$1&lt;&gt;""),IF(_xlfn.XLOOKUP(BP$1,Attendance_sorted!$B251:$CW251,Attendance_sorted!$B251:$CW251,"nn")&lt;&gt;"nn","•",""),"")</f>
        <v/>
      </c>
      <c r="BQ252" s="1" t="str">
        <f ca="1">IF(($A252&lt;&gt;"")*(BQ$1&lt;&gt;""),IF(_xlfn.XLOOKUP(BQ$1,Attendance_sorted!$B251:$CW251,Attendance_sorted!$B251:$CW251,"nn")&lt;&gt;"nn","•",""),"")</f>
        <v/>
      </c>
      <c r="BR252" s="1" t="str">
        <f ca="1">IF(($A252&lt;&gt;"")*(BR$1&lt;&gt;""),IF(_xlfn.XLOOKUP(BR$1,Attendance_sorted!$B251:$CW251,Attendance_sorted!$B251:$CW251,"nn")&lt;&gt;"nn","•",""),"")</f>
        <v/>
      </c>
      <c r="BS252" s="1" t="str">
        <f ca="1">IF(($A252&lt;&gt;"")*(BS$1&lt;&gt;""),IF(_xlfn.XLOOKUP(BS$1,Attendance_sorted!$B251:$CW251,Attendance_sorted!$B251:$CW251,"nn")&lt;&gt;"nn","•",""),"")</f>
        <v/>
      </c>
      <c r="BT252" s="1" t="str">
        <f ca="1">IF(($A252&lt;&gt;"")*(BT$1&lt;&gt;""),IF(_xlfn.XLOOKUP(BT$1,Attendance_sorted!$B251:$CW251,Attendance_sorted!$B251:$CW251,"nn")&lt;&gt;"nn","•",""),"")</f>
        <v/>
      </c>
      <c r="BU252" s="1" t="str">
        <f ca="1">IF(($A252&lt;&gt;"")*(BU$1&lt;&gt;""),IF(_xlfn.XLOOKUP(BU$1,Attendance_sorted!$B251:$CW251,Attendance_sorted!$B251:$CW251,"nn")&lt;&gt;"nn","•",""),"")</f>
        <v/>
      </c>
      <c r="BV252" s="1" t="str">
        <f ca="1">IF(($A252&lt;&gt;"")*(BV$1&lt;&gt;""),IF(_xlfn.XLOOKUP(BV$1,Attendance_sorted!$B251:$CW251,Attendance_sorted!$B251:$CW251,"nn")&lt;&gt;"nn","•",""),"")</f>
        <v/>
      </c>
      <c r="BW252" s="1" t="str">
        <f ca="1">IF(($A252&lt;&gt;"")*(BW$1&lt;&gt;""),IF(_xlfn.XLOOKUP(BW$1,Attendance_sorted!$B251:$CW251,Attendance_sorted!$B251:$CW251,"nn")&lt;&gt;"nn","•",""),"")</f>
        <v/>
      </c>
      <c r="BX252" s="1" t="str">
        <f ca="1">IF(($A252&lt;&gt;"")*(BX$1&lt;&gt;""),IF(_xlfn.XLOOKUP(BX$1,Attendance_sorted!$B251:$CW251,Attendance_sorted!$B251:$CW251,"nn")&lt;&gt;"nn","•",""),"")</f>
        <v/>
      </c>
      <c r="BY252" s="1" t="str">
        <f ca="1">IF(($A252&lt;&gt;"")*(BY$1&lt;&gt;""),IF(_xlfn.XLOOKUP(BY$1,Attendance_sorted!$B251:$CW251,Attendance_sorted!$B251:$CW251,"nn")&lt;&gt;"nn","•",""),"")</f>
        <v/>
      </c>
      <c r="BZ252" s="1" t="str">
        <f ca="1">IF(($A252&lt;&gt;"")*(BZ$1&lt;&gt;""),IF(_xlfn.XLOOKUP(BZ$1,Attendance_sorted!$B251:$CW251,Attendance_sorted!$B251:$CW251,"nn")&lt;&gt;"nn","•",""),"")</f>
        <v/>
      </c>
      <c r="CA252" s="1" t="str">
        <f ca="1">IF(($A252&lt;&gt;"")*(CA$1&lt;&gt;""),IF(_xlfn.XLOOKUP(CA$1,Attendance_sorted!$B251:$CW251,Attendance_sorted!$B251:$CW251,"nn")&lt;&gt;"nn","•",""),"")</f>
        <v/>
      </c>
      <c r="CB252" s="1" t="str">
        <f ca="1">IF(($A252&lt;&gt;"")*(CB$1&lt;&gt;""),IF(_xlfn.XLOOKUP(CB$1,Attendance_sorted!$B251:$CW251,Attendance_sorted!$B251:$CW251,"nn")&lt;&gt;"nn","•",""),"")</f>
        <v/>
      </c>
      <c r="CC252" s="1" t="str">
        <f ca="1">IF(($A252&lt;&gt;"")*(CC$1&lt;&gt;""),IF(_xlfn.XLOOKUP(CC$1,Attendance_sorted!$B251:$CW251,Attendance_sorted!$B251:$CW251,"nn")&lt;&gt;"nn","•",""),"")</f>
        <v/>
      </c>
      <c r="CD252" s="1" t="str">
        <f ca="1">IF(($A252&lt;&gt;"")*(CD$1&lt;&gt;""),IF(_xlfn.XLOOKUP(CD$1,Attendance_sorted!$B251:$CW251,Attendance_sorted!$B251:$CW251,"nn")&lt;&gt;"nn","•",""),"")</f>
        <v/>
      </c>
      <c r="CE252" s="1" t="str">
        <f ca="1">IF(($A252&lt;&gt;"")*(CE$1&lt;&gt;""),IF(_xlfn.XLOOKUP(CE$1,Attendance_sorted!$B251:$CW251,Attendance_sorted!$B251:$CW251,"nn")&lt;&gt;"nn","•",""),"")</f>
        <v/>
      </c>
      <c r="CF252" s="1" t="str">
        <f ca="1">IF(($A252&lt;&gt;"")*(CF$1&lt;&gt;""),IF(_xlfn.XLOOKUP(CF$1,Attendance_sorted!$B251:$CW251,Attendance_sorted!$B251:$CW251,"nn")&lt;&gt;"nn","•",""),"")</f>
        <v/>
      </c>
      <c r="CG252" s="1" t="str">
        <f ca="1">IF(($A252&lt;&gt;"")*(CG$1&lt;&gt;""),IF(_xlfn.XLOOKUP(CG$1,Attendance_sorted!$B251:$CW251,Attendance_sorted!$B251:$CW251,"nn")&lt;&gt;"nn","•",""),"")</f>
        <v/>
      </c>
      <c r="CH252" s="1" t="str">
        <f ca="1">IF(($A252&lt;&gt;"")*(CH$1&lt;&gt;""),IF(_xlfn.XLOOKUP(CH$1,Attendance_sorted!$B251:$CW251,Attendance_sorted!$B251:$CW251,"nn")&lt;&gt;"nn","•",""),"")</f>
        <v/>
      </c>
      <c r="CI252" s="1" t="str">
        <f ca="1">IF(($A252&lt;&gt;"")*(CI$1&lt;&gt;""),IF(_xlfn.XLOOKUP(CI$1,Attendance_sorted!$B251:$CW251,Attendance_sorted!$B251:$CW251,"nn")&lt;&gt;"nn","•",""),"")</f>
        <v/>
      </c>
      <c r="CJ252" s="1" t="str">
        <f ca="1">IF(($A252&lt;&gt;"")*(CJ$1&lt;&gt;""),IF(_xlfn.XLOOKUP(CJ$1,Attendance_sorted!$B251:$CW251,Attendance_sorted!$B251:$CW251,"nn")&lt;&gt;"nn","•",""),"")</f>
        <v/>
      </c>
      <c r="CK252" s="1" t="str">
        <f ca="1">IF(($A252&lt;&gt;"")*(CK$1&lt;&gt;""),IF(_xlfn.XLOOKUP(CK$1,Attendance_sorted!$B251:$CW251,Attendance_sorted!$B251:$CW251,"nn")&lt;&gt;"nn","•",""),"")</f>
        <v/>
      </c>
      <c r="CL252" s="1" t="str">
        <f ca="1">IF(($A252&lt;&gt;"")*(CL$1&lt;&gt;""),IF(_xlfn.XLOOKUP(CL$1,Attendance_sorted!$B251:$CW251,Attendance_sorted!$B251:$CW251,"nn")&lt;&gt;"nn","•",""),"")</f>
        <v/>
      </c>
      <c r="CM252" s="1" t="str">
        <f ca="1">IF(($A252&lt;&gt;"")*(CM$1&lt;&gt;""),IF(_xlfn.XLOOKUP(CM$1,Attendance_sorted!$B251:$CW251,Attendance_sorted!$B251:$CW251,"nn")&lt;&gt;"nn","•",""),"")</f>
        <v/>
      </c>
      <c r="CN252" s="1" t="str">
        <f ca="1">IF(($A252&lt;&gt;"")*(CN$1&lt;&gt;""),IF(_xlfn.XLOOKUP(CN$1,Attendance_sorted!$B251:$CW251,Attendance_sorted!$B251:$CW251,"nn")&lt;&gt;"nn","•",""),"")</f>
        <v/>
      </c>
      <c r="CO252" s="1" t="str">
        <f ca="1">IF(($A252&lt;&gt;"")*(CO$1&lt;&gt;""),IF(_xlfn.XLOOKUP(CO$1,Attendance_sorted!$B251:$CW251,Attendance_sorted!$B251:$CW251,"nn")&lt;&gt;"nn","•",""),"")</f>
        <v/>
      </c>
      <c r="CP252" s="1" t="str">
        <f ca="1">IF(($A252&lt;&gt;"")*(CP$1&lt;&gt;""),IF(_xlfn.XLOOKUP(CP$1,Attendance_sorted!$B251:$CW251,Attendance_sorted!$B251:$CW251,"nn")&lt;&gt;"nn","•",""),"")</f>
        <v/>
      </c>
      <c r="CQ252" s="1" t="str">
        <f ca="1">IF(($A252&lt;&gt;"")*(CQ$1&lt;&gt;""),IF(_xlfn.XLOOKUP(CQ$1,Attendance_sorted!$B251:$CW251,Attendance_sorted!$B251:$CW251,"nn")&lt;&gt;"nn","•",""),"")</f>
        <v/>
      </c>
      <c r="CR252" s="1" t="str">
        <f ca="1">IF(($A252&lt;&gt;"")*(CR$1&lt;&gt;""),IF(_xlfn.XLOOKUP(CR$1,Attendance_sorted!$B251:$CW251,Attendance_sorted!$B251:$CW251,"nn")&lt;&gt;"nn","•",""),"")</f>
        <v/>
      </c>
      <c r="CS252" s="1" t="str">
        <f ca="1">IF(($A252&lt;&gt;"")*(CS$1&lt;&gt;""),IF(_xlfn.XLOOKUP(CS$1,Attendance_sorted!$B251:$CW251,Attendance_sorted!$B251:$CW251,"nn")&lt;&gt;"nn","•",""),"")</f>
        <v/>
      </c>
      <c r="CT252" s="1" t="str">
        <f ca="1">IF(($A252&lt;&gt;"")*(CT$1&lt;&gt;""),IF(_xlfn.XLOOKUP(CT$1,Attendance_sorted!$B251:$CW251,Attendance_sorted!$B251:$CW251,"nn")&lt;&gt;"nn","•",""),"")</f>
        <v/>
      </c>
      <c r="CU252" s="1" t="str">
        <f ca="1">IF(($A252&lt;&gt;"")*(CU$1&lt;&gt;""),IF(_xlfn.XLOOKUP(CU$1,Attendance_sorted!$B251:$CW251,Attendance_sorted!$B251:$CW251,"nn")&lt;&gt;"nn","•",""),"")</f>
        <v/>
      </c>
      <c r="CV252" s="1" t="str">
        <f ca="1">IF(($A252&lt;&gt;"")*(CV$1&lt;&gt;""),IF(_xlfn.XLOOKUP(CV$1,Attendance_sorted!$B251:$CW251,Attendance_sorted!$B251:$CW251,"nn")&lt;&gt;"nn","•",""),"")</f>
        <v/>
      </c>
      <c r="CW252" s="1" t="str">
        <f ca="1">IF(($A252&lt;&gt;"")*(CW$1&lt;&gt;""),IF(_xlfn.XLOOKUP(CW$1,Attendance_sorted!$B251:$CW251,Attendance_sorted!$B251:$CW251,"nn")&lt;&gt;"nn","•",""),"")</f>
        <v/>
      </c>
    </row>
    <row r="253" spans="1:101">
      <c r="A253" s="1">
        <v>850</v>
      </c>
      <c r="B253" s="1" t="str">
        <f ca="1">IF(($A253&lt;&gt;"")*(B$1&lt;&gt;""),IF(_xlfn.XLOOKUP(B$1,Attendance_sorted!$B252:$CW252,Attendance_sorted!$B252:$CW252,"nn")&lt;&gt;"nn","•",""),"")</f>
        <v/>
      </c>
      <c r="C253" s="1" t="str">
        <f ca="1">IF(($A253&lt;&gt;"")*(C$1&lt;&gt;""),IF(_xlfn.XLOOKUP(C$1,Attendance_sorted!$B252:$CW252,Attendance_sorted!$B252:$CW252,"nn")&lt;&gt;"nn","•",""),"")</f>
        <v/>
      </c>
      <c r="D253" s="1" t="str">
        <f ca="1">IF(($A253&lt;&gt;"")*(D$1&lt;&gt;""),IF(_xlfn.XLOOKUP(D$1,Attendance_sorted!$B252:$CW252,Attendance_sorted!$B252:$CW252,"nn")&lt;&gt;"nn","•",""),"")</f>
        <v/>
      </c>
      <c r="E253" s="1" t="str">
        <f ca="1">IF(($A253&lt;&gt;"")*(E$1&lt;&gt;""),IF(_xlfn.XLOOKUP(E$1,Attendance_sorted!$B252:$CW252,Attendance_sorted!$B252:$CW252,"nn")&lt;&gt;"nn","•",""),"")</f>
        <v/>
      </c>
      <c r="F253" s="1" t="str">
        <f ca="1">IF(($A253&lt;&gt;"")*(F$1&lt;&gt;""),IF(_xlfn.XLOOKUP(F$1,Attendance_sorted!$B252:$CW252,Attendance_sorted!$B252:$CW252,"nn")&lt;&gt;"nn","•",""),"")</f>
        <v/>
      </c>
      <c r="G253" s="1" t="str">
        <f ca="1">IF(($A253&lt;&gt;"")*(G$1&lt;&gt;""),IF(_xlfn.XLOOKUP(G$1,Attendance_sorted!$B252:$CW252,Attendance_sorted!$B252:$CW252,"nn")&lt;&gt;"nn","•",""),"")</f>
        <v/>
      </c>
      <c r="H253" s="1" t="str">
        <f ca="1">IF(($A253&lt;&gt;"")*(H$1&lt;&gt;""),IF(_xlfn.XLOOKUP(H$1,Attendance_sorted!$B252:$CW252,Attendance_sorted!$B252:$CW252,"nn")&lt;&gt;"nn","•",""),"")</f>
        <v/>
      </c>
      <c r="I253" s="1" t="str">
        <f ca="1">IF(($A253&lt;&gt;"")*(I$1&lt;&gt;""),IF(_xlfn.XLOOKUP(I$1,Attendance_sorted!$B252:$CW252,Attendance_sorted!$B252:$CW252,"nn")&lt;&gt;"nn","•",""),"")</f>
        <v/>
      </c>
      <c r="J253" s="1" t="str">
        <f ca="1">IF(($A253&lt;&gt;"")*(J$1&lt;&gt;""),IF(_xlfn.XLOOKUP(J$1,Attendance_sorted!$B252:$CW252,Attendance_sorted!$B252:$CW252,"nn")&lt;&gt;"nn","•",""),"")</f>
        <v/>
      </c>
      <c r="K253" s="1" t="str">
        <f ca="1">IF(($A253&lt;&gt;"")*(K$1&lt;&gt;""),IF(_xlfn.XLOOKUP(K$1,Attendance_sorted!$B252:$CW252,Attendance_sorted!$B252:$CW252,"nn")&lt;&gt;"nn","•",""),"")</f>
        <v/>
      </c>
      <c r="L253" s="1" t="str">
        <f ca="1">IF(($A253&lt;&gt;"")*(L$1&lt;&gt;""),IF(_xlfn.XLOOKUP(L$1,Attendance_sorted!$B252:$CW252,Attendance_sorted!$B252:$CW252,"nn")&lt;&gt;"nn","•",""),"")</f>
        <v/>
      </c>
      <c r="M253" s="1" t="str">
        <f ca="1">IF(($A253&lt;&gt;"")*(M$1&lt;&gt;""),IF(_xlfn.XLOOKUP(M$1,Attendance_sorted!$B252:$CW252,Attendance_sorted!$B252:$CW252,"nn")&lt;&gt;"nn","•",""),"")</f>
        <v/>
      </c>
      <c r="N253" s="1" t="str">
        <f ca="1">IF(($A253&lt;&gt;"")*(N$1&lt;&gt;""),IF(_xlfn.XLOOKUP(N$1,Attendance_sorted!$B252:$CW252,Attendance_sorted!$B252:$CW252,"nn")&lt;&gt;"nn","•",""),"")</f>
        <v>•</v>
      </c>
      <c r="O253" s="1" t="str">
        <f ca="1">IF(($A253&lt;&gt;"")*(O$1&lt;&gt;""),IF(_xlfn.XLOOKUP(O$1,Attendance_sorted!$B252:$CW252,Attendance_sorted!$B252:$CW252,"nn")&lt;&gt;"nn","•",""),"")</f>
        <v/>
      </c>
      <c r="P253" s="1" t="str">
        <f ca="1">IF(($A253&lt;&gt;"")*(P$1&lt;&gt;""),IF(_xlfn.XLOOKUP(P$1,Attendance_sorted!$B252:$CW252,Attendance_sorted!$B252:$CW252,"nn")&lt;&gt;"nn","•",""),"")</f>
        <v/>
      </c>
      <c r="Q253" s="1" t="str">
        <f ca="1">IF(($A253&lt;&gt;"")*(Q$1&lt;&gt;""),IF(_xlfn.XLOOKUP(Q$1,Attendance_sorted!$B252:$CW252,Attendance_sorted!$B252:$CW252,"nn")&lt;&gt;"nn","•",""),"")</f>
        <v/>
      </c>
      <c r="R253" s="1" t="str">
        <f ca="1">IF(($A253&lt;&gt;"")*(R$1&lt;&gt;""),IF(_xlfn.XLOOKUP(R$1,Attendance_sorted!$B252:$CW252,Attendance_sorted!$B252:$CW252,"nn")&lt;&gt;"nn","•",""),"")</f>
        <v>•</v>
      </c>
      <c r="S253" s="1" t="str">
        <f ca="1">IF(($A253&lt;&gt;"")*(S$1&lt;&gt;""),IF(_xlfn.XLOOKUP(S$1,Attendance_sorted!$B252:$CW252,Attendance_sorted!$B252:$CW252,"nn")&lt;&gt;"nn","•",""),"")</f>
        <v/>
      </c>
      <c r="T253" s="1" t="str">
        <f ca="1">IF(($A253&lt;&gt;"")*(T$1&lt;&gt;""),IF(_xlfn.XLOOKUP(T$1,Attendance_sorted!$B252:$CW252,Attendance_sorted!$B252:$CW252,"nn")&lt;&gt;"nn","•",""),"")</f>
        <v>•</v>
      </c>
      <c r="U253" s="1" t="str">
        <f ca="1">IF(($A253&lt;&gt;"")*(U$1&lt;&gt;""),IF(_xlfn.XLOOKUP(U$1,Attendance_sorted!$B252:$CW252,Attendance_sorted!$B252:$CW252,"nn")&lt;&gt;"nn","•",""),"")</f>
        <v>•</v>
      </c>
      <c r="V253" s="1" t="str">
        <f ca="1">IF(($A253&lt;&gt;"")*(V$1&lt;&gt;""),IF(_xlfn.XLOOKUP(V$1,Attendance_sorted!$B252:$CW252,Attendance_sorted!$B252:$CW252,"nn")&lt;&gt;"nn","•",""),"")</f>
        <v/>
      </c>
      <c r="W253" s="1" t="str">
        <f ca="1">IF(($A253&lt;&gt;"")*(W$1&lt;&gt;""),IF(_xlfn.XLOOKUP(W$1,Attendance_sorted!$B252:$CW252,Attendance_sorted!$B252:$CW252,"nn")&lt;&gt;"nn","•",""),"")</f>
        <v/>
      </c>
      <c r="X253" s="1" t="str">
        <f ca="1">IF(($A253&lt;&gt;"")*(X$1&lt;&gt;""),IF(_xlfn.XLOOKUP(X$1,Attendance_sorted!$B252:$CW252,Attendance_sorted!$B252:$CW252,"nn")&lt;&gt;"nn","•",""),"")</f>
        <v/>
      </c>
      <c r="Y253" s="1" t="str">
        <f ca="1">IF(($A253&lt;&gt;"")*(Y$1&lt;&gt;""),IF(_xlfn.XLOOKUP(Y$1,Attendance_sorted!$B252:$CW252,Attendance_sorted!$B252:$CW252,"nn")&lt;&gt;"nn","•",""),"")</f>
        <v/>
      </c>
      <c r="Z253" s="1" t="str">
        <f ca="1">IF(($A253&lt;&gt;"")*(Z$1&lt;&gt;""),IF(_xlfn.XLOOKUP(Z$1,Attendance_sorted!$B252:$CW252,Attendance_sorted!$B252:$CW252,"nn")&lt;&gt;"nn","•",""),"")</f>
        <v/>
      </c>
      <c r="AA253" s="1" t="str">
        <f ca="1">IF(($A253&lt;&gt;"")*(AA$1&lt;&gt;""),IF(_xlfn.XLOOKUP(AA$1,Attendance_sorted!$B252:$CW252,Attendance_sorted!$B252:$CW252,"nn")&lt;&gt;"nn","•",""),"")</f>
        <v/>
      </c>
      <c r="AB253" s="1" t="str">
        <f ca="1">IF(($A253&lt;&gt;"")*(AB$1&lt;&gt;""),IF(_xlfn.XLOOKUP(AB$1,Attendance_sorted!$B252:$CW252,Attendance_sorted!$B252:$CW252,"nn")&lt;&gt;"nn","•",""),"")</f>
        <v/>
      </c>
      <c r="AC253" s="1" t="str">
        <f ca="1">IF(($A253&lt;&gt;"")*(AC$1&lt;&gt;""),IF(_xlfn.XLOOKUP(AC$1,Attendance_sorted!$B252:$CW252,Attendance_sorted!$B252:$CW252,"nn")&lt;&gt;"nn","•",""),"")</f>
        <v/>
      </c>
      <c r="AD253" s="1" t="str">
        <f ca="1">IF(($A253&lt;&gt;"")*(AD$1&lt;&gt;""),IF(_xlfn.XLOOKUP(AD$1,Attendance_sorted!$B252:$CW252,Attendance_sorted!$B252:$CW252,"nn")&lt;&gt;"nn","•",""),"")</f>
        <v/>
      </c>
      <c r="AE253" s="1" t="str">
        <f ca="1">IF(($A253&lt;&gt;"")*(AE$1&lt;&gt;""),IF(_xlfn.XLOOKUP(AE$1,Attendance_sorted!$B252:$CW252,Attendance_sorted!$B252:$CW252,"nn")&lt;&gt;"nn","•",""),"")</f>
        <v/>
      </c>
      <c r="AF253" s="1" t="str">
        <f ca="1">IF(($A253&lt;&gt;"")*(AF$1&lt;&gt;""),IF(_xlfn.XLOOKUP(AF$1,Attendance_sorted!$B252:$CW252,Attendance_sorted!$B252:$CW252,"nn")&lt;&gt;"nn","•",""),"")</f>
        <v/>
      </c>
      <c r="AG253" s="1" t="str">
        <f ca="1">IF(($A253&lt;&gt;"")*(AG$1&lt;&gt;""),IF(_xlfn.XLOOKUP(AG$1,Attendance_sorted!$B252:$CW252,Attendance_sorted!$B252:$CW252,"nn")&lt;&gt;"nn","•",""),"")</f>
        <v/>
      </c>
      <c r="AH253" s="1" t="str">
        <f ca="1">IF(($A253&lt;&gt;"")*(AH$1&lt;&gt;""),IF(_xlfn.XLOOKUP(AH$1,Attendance_sorted!$B252:$CW252,Attendance_sorted!$B252:$CW252,"nn")&lt;&gt;"nn","•",""),"")</f>
        <v/>
      </c>
      <c r="AI253" s="1" t="str">
        <f ca="1">IF(($A253&lt;&gt;"")*(AI$1&lt;&gt;""),IF(_xlfn.XLOOKUP(AI$1,Attendance_sorted!$B252:$CW252,Attendance_sorted!$B252:$CW252,"nn")&lt;&gt;"nn","•",""),"")</f>
        <v/>
      </c>
      <c r="AJ253" s="1" t="str">
        <f ca="1">IF(($A253&lt;&gt;"")*(AJ$1&lt;&gt;""),IF(_xlfn.XLOOKUP(AJ$1,Attendance_sorted!$B252:$CW252,Attendance_sorted!$B252:$CW252,"nn")&lt;&gt;"nn","•",""),"")</f>
        <v/>
      </c>
      <c r="AK253" s="1" t="str">
        <f ca="1">IF(($A253&lt;&gt;"")*(AK$1&lt;&gt;""),IF(_xlfn.XLOOKUP(AK$1,Attendance_sorted!$B252:$CW252,Attendance_sorted!$B252:$CW252,"nn")&lt;&gt;"nn","•",""),"")</f>
        <v/>
      </c>
      <c r="AL253" s="1" t="str">
        <f ca="1">IF(($A253&lt;&gt;"")*(AL$1&lt;&gt;""),IF(_xlfn.XLOOKUP(AL$1,Attendance_sorted!$B252:$CW252,Attendance_sorted!$B252:$CW252,"nn")&lt;&gt;"nn","•",""),"")</f>
        <v/>
      </c>
      <c r="AM253" s="1" t="str">
        <f ca="1">IF(($A253&lt;&gt;"")*(AM$1&lt;&gt;""),IF(_xlfn.XLOOKUP(AM$1,Attendance_sorted!$B252:$CW252,Attendance_sorted!$B252:$CW252,"nn")&lt;&gt;"nn","•",""),"")</f>
        <v/>
      </c>
      <c r="AN253" s="1" t="str">
        <f ca="1">IF(($A253&lt;&gt;"")*(AN$1&lt;&gt;""),IF(_xlfn.XLOOKUP(AN$1,Attendance_sorted!$B252:$CW252,Attendance_sorted!$B252:$CW252,"nn")&lt;&gt;"nn","•",""),"")</f>
        <v/>
      </c>
      <c r="AO253" s="1" t="str">
        <f ca="1">IF(($A253&lt;&gt;"")*(AO$1&lt;&gt;""),IF(_xlfn.XLOOKUP(AO$1,Attendance_sorted!$B252:$CW252,Attendance_sorted!$B252:$CW252,"nn")&lt;&gt;"nn","•",""),"")</f>
        <v/>
      </c>
      <c r="AP253" s="1" t="str">
        <f ca="1">IF(($A253&lt;&gt;"")*(AP$1&lt;&gt;""),IF(_xlfn.XLOOKUP(AP$1,Attendance_sorted!$B252:$CW252,Attendance_sorted!$B252:$CW252,"nn")&lt;&gt;"nn","•",""),"")</f>
        <v/>
      </c>
      <c r="AQ253" s="1" t="str">
        <f ca="1">IF(($A253&lt;&gt;"")*(AQ$1&lt;&gt;""),IF(_xlfn.XLOOKUP(AQ$1,Attendance_sorted!$B252:$CW252,Attendance_sorted!$B252:$CW252,"nn")&lt;&gt;"nn","•",""),"")</f>
        <v/>
      </c>
      <c r="AR253" s="1" t="str">
        <f ca="1">IF(($A253&lt;&gt;"")*(AR$1&lt;&gt;""),IF(_xlfn.XLOOKUP(AR$1,Attendance_sorted!$B252:$CW252,Attendance_sorted!$B252:$CW252,"nn")&lt;&gt;"nn","•",""),"")</f>
        <v/>
      </c>
      <c r="AS253" s="1" t="str">
        <f ca="1">IF(($A253&lt;&gt;"")*(AS$1&lt;&gt;""),IF(_xlfn.XLOOKUP(AS$1,Attendance_sorted!$B252:$CW252,Attendance_sorted!$B252:$CW252,"nn")&lt;&gt;"nn","•",""),"")</f>
        <v/>
      </c>
      <c r="AT253" s="1" t="str">
        <f ca="1">IF(($A253&lt;&gt;"")*(AT$1&lt;&gt;""),IF(_xlfn.XLOOKUP(AT$1,Attendance_sorted!$B252:$CW252,Attendance_sorted!$B252:$CW252,"nn")&lt;&gt;"nn","•",""),"")</f>
        <v/>
      </c>
      <c r="AU253" s="1" t="str">
        <f ca="1">IF(($A253&lt;&gt;"")*(AU$1&lt;&gt;""),IF(_xlfn.XLOOKUP(AU$1,Attendance_sorted!$B252:$CW252,Attendance_sorted!$B252:$CW252,"nn")&lt;&gt;"nn","•",""),"")</f>
        <v/>
      </c>
      <c r="AV253" s="1" t="str">
        <f ca="1">IF(($A253&lt;&gt;"")*(AV$1&lt;&gt;""),IF(_xlfn.XLOOKUP(AV$1,Attendance_sorted!$B252:$CW252,Attendance_sorted!$B252:$CW252,"nn")&lt;&gt;"nn","•",""),"")</f>
        <v/>
      </c>
      <c r="AW253" s="1" t="str">
        <f ca="1">IF(($A253&lt;&gt;"")*(AW$1&lt;&gt;""),IF(_xlfn.XLOOKUP(AW$1,Attendance_sorted!$B252:$CW252,Attendance_sorted!$B252:$CW252,"nn")&lt;&gt;"nn","•",""),"")</f>
        <v/>
      </c>
      <c r="AX253" s="1" t="str">
        <f ca="1">IF(($A253&lt;&gt;"")*(AX$1&lt;&gt;""),IF(_xlfn.XLOOKUP(AX$1,Attendance_sorted!$B252:$CW252,Attendance_sorted!$B252:$CW252,"nn")&lt;&gt;"nn","•",""),"")</f>
        <v/>
      </c>
      <c r="AY253" s="1" t="str">
        <f ca="1">IF(($A253&lt;&gt;"")*(AY$1&lt;&gt;""),IF(_xlfn.XLOOKUP(AY$1,Attendance_sorted!$B252:$CW252,Attendance_sorted!$B252:$CW252,"nn")&lt;&gt;"nn","•",""),"")</f>
        <v/>
      </c>
      <c r="AZ253" s="1" t="str">
        <f ca="1">IF(($A253&lt;&gt;"")*(AZ$1&lt;&gt;""),IF(_xlfn.XLOOKUP(AZ$1,Attendance_sorted!$B252:$CW252,Attendance_sorted!$B252:$CW252,"nn")&lt;&gt;"nn","•",""),"")</f>
        <v/>
      </c>
      <c r="BA253" s="1" t="str">
        <f ca="1">IF(($A253&lt;&gt;"")*(BA$1&lt;&gt;""),IF(_xlfn.XLOOKUP(BA$1,Attendance_sorted!$B252:$CW252,Attendance_sorted!$B252:$CW252,"nn")&lt;&gt;"nn","•",""),"")</f>
        <v/>
      </c>
      <c r="BB253" s="1" t="str">
        <f ca="1">IF(($A253&lt;&gt;"")*(BB$1&lt;&gt;""),IF(_xlfn.XLOOKUP(BB$1,Attendance_sorted!$B252:$CW252,Attendance_sorted!$B252:$CW252,"nn")&lt;&gt;"nn","•",""),"")</f>
        <v/>
      </c>
      <c r="BC253" s="1" t="str">
        <f ca="1">IF(($A253&lt;&gt;"")*(BC$1&lt;&gt;""),IF(_xlfn.XLOOKUP(BC$1,Attendance_sorted!$B252:$CW252,Attendance_sorted!$B252:$CW252,"nn")&lt;&gt;"nn","•",""),"")</f>
        <v/>
      </c>
      <c r="BD253" s="1" t="str">
        <f ca="1">IF(($A253&lt;&gt;"")*(BD$1&lt;&gt;""),IF(_xlfn.XLOOKUP(BD$1,Attendance_sorted!$B252:$CW252,Attendance_sorted!$B252:$CW252,"nn")&lt;&gt;"nn","•",""),"")</f>
        <v/>
      </c>
      <c r="BE253" s="1" t="str">
        <f ca="1">IF(($A253&lt;&gt;"")*(BE$1&lt;&gt;""),IF(_xlfn.XLOOKUP(BE$1,Attendance_sorted!$B252:$CW252,Attendance_sorted!$B252:$CW252,"nn")&lt;&gt;"nn","•",""),"")</f>
        <v/>
      </c>
      <c r="BF253" s="1" t="str">
        <f ca="1">IF(($A253&lt;&gt;"")*(BF$1&lt;&gt;""),IF(_xlfn.XLOOKUP(BF$1,Attendance_sorted!$B252:$CW252,Attendance_sorted!$B252:$CW252,"nn")&lt;&gt;"nn","•",""),"")</f>
        <v/>
      </c>
      <c r="BG253" s="1" t="str">
        <f ca="1">IF(($A253&lt;&gt;"")*(BG$1&lt;&gt;""),IF(_xlfn.XLOOKUP(BG$1,Attendance_sorted!$B252:$CW252,Attendance_sorted!$B252:$CW252,"nn")&lt;&gt;"nn","•",""),"")</f>
        <v/>
      </c>
      <c r="BH253" s="1" t="str">
        <f ca="1">IF(($A253&lt;&gt;"")*(BH$1&lt;&gt;""),IF(_xlfn.XLOOKUP(BH$1,Attendance_sorted!$B252:$CW252,Attendance_sorted!$B252:$CW252,"nn")&lt;&gt;"nn","•",""),"")</f>
        <v/>
      </c>
      <c r="BI253" s="1" t="str">
        <f ca="1">IF(($A253&lt;&gt;"")*(BI$1&lt;&gt;""),IF(_xlfn.XLOOKUP(BI$1,Attendance_sorted!$B252:$CW252,Attendance_sorted!$B252:$CW252,"nn")&lt;&gt;"nn","•",""),"")</f>
        <v/>
      </c>
      <c r="BJ253" s="1" t="str">
        <f ca="1">IF(($A253&lt;&gt;"")*(BJ$1&lt;&gt;""),IF(_xlfn.XLOOKUP(BJ$1,Attendance_sorted!$B252:$CW252,Attendance_sorted!$B252:$CW252,"nn")&lt;&gt;"nn","•",""),"")</f>
        <v/>
      </c>
      <c r="BK253" s="1" t="str">
        <f ca="1">IF(($A253&lt;&gt;"")*(BK$1&lt;&gt;""),IF(_xlfn.XLOOKUP(BK$1,Attendance_sorted!$B252:$CW252,Attendance_sorted!$B252:$CW252,"nn")&lt;&gt;"nn","•",""),"")</f>
        <v/>
      </c>
      <c r="BL253" s="1" t="str">
        <f ca="1">IF(($A253&lt;&gt;"")*(BL$1&lt;&gt;""),IF(_xlfn.XLOOKUP(BL$1,Attendance_sorted!$B252:$CW252,Attendance_sorted!$B252:$CW252,"nn")&lt;&gt;"nn","•",""),"")</f>
        <v/>
      </c>
      <c r="BM253" s="1" t="str">
        <f ca="1">IF(($A253&lt;&gt;"")*(BM$1&lt;&gt;""),IF(_xlfn.XLOOKUP(BM$1,Attendance_sorted!$B252:$CW252,Attendance_sorted!$B252:$CW252,"nn")&lt;&gt;"nn","•",""),"")</f>
        <v/>
      </c>
      <c r="BN253" s="1" t="str">
        <f ca="1">IF(($A253&lt;&gt;"")*(BN$1&lt;&gt;""),IF(_xlfn.XLOOKUP(BN$1,Attendance_sorted!$B252:$CW252,Attendance_sorted!$B252:$CW252,"nn")&lt;&gt;"nn","•",""),"")</f>
        <v/>
      </c>
      <c r="BO253" s="1" t="str">
        <f ca="1">IF(($A253&lt;&gt;"")*(BO$1&lt;&gt;""),IF(_xlfn.XLOOKUP(BO$1,Attendance_sorted!$B252:$CW252,Attendance_sorted!$B252:$CW252,"nn")&lt;&gt;"nn","•",""),"")</f>
        <v/>
      </c>
      <c r="BP253" s="1" t="str">
        <f ca="1">IF(($A253&lt;&gt;"")*(BP$1&lt;&gt;""),IF(_xlfn.XLOOKUP(BP$1,Attendance_sorted!$B252:$CW252,Attendance_sorted!$B252:$CW252,"nn")&lt;&gt;"nn","•",""),"")</f>
        <v/>
      </c>
      <c r="BQ253" s="1" t="str">
        <f ca="1">IF(($A253&lt;&gt;"")*(BQ$1&lt;&gt;""),IF(_xlfn.XLOOKUP(BQ$1,Attendance_sorted!$B252:$CW252,Attendance_sorted!$B252:$CW252,"nn")&lt;&gt;"nn","•",""),"")</f>
        <v/>
      </c>
      <c r="BR253" s="1" t="str">
        <f ca="1">IF(($A253&lt;&gt;"")*(BR$1&lt;&gt;""),IF(_xlfn.XLOOKUP(BR$1,Attendance_sorted!$B252:$CW252,Attendance_sorted!$B252:$CW252,"nn")&lt;&gt;"nn","•",""),"")</f>
        <v/>
      </c>
      <c r="BS253" s="1" t="str">
        <f ca="1">IF(($A253&lt;&gt;"")*(BS$1&lt;&gt;""),IF(_xlfn.XLOOKUP(BS$1,Attendance_sorted!$B252:$CW252,Attendance_sorted!$B252:$CW252,"nn")&lt;&gt;"nn","•",""),"")</f>
        <v/>
      </c>
      <c r="BT253" s="1" t="str">
        <f ca="1">IF(($A253&lt;&gt;"")*(BT$1&lt;&gt;""),IF(_xlfn.XLOOKUP(BT$1,Attendance_sorted!$B252:$CW252,Attendance_sorted!$B252:$CW252,"nn")&lt;&gt;"nn","•",""),"")</f>
        <v/>
      </c>
      <c r="BU253" s="1" t="str">
        <f ca="1">IF(($A253&lt;&gt;"")*(BU$1&lt;&gt;""),IF(_xlfn.XLOOKUP(BU$1,Attendance_sorted!$B252:$CW252,Attendance_sorted!$B252:$CW252,"nn")&lt;&gt;"nn","•",""),"")</f>
        <v/>
      </c>
      <c r="BV253" s="1" t="str">
        <f ca="1">IF(($A253&lt;&gt;"")*(BV$1&lt;&gt;""),IF(_xlfn.XLOOKUP(BV$1,Attendance_sorted!$B252:$CW252,Attendance_sorted!$B252:$CW252,"nn")&lt;&gt;"nn","•",""),"")</f>
        <v/>
      </c>
      <c r="BW253" s="1" t="str">
        <f ca="1">IF(($A253&lt;&gt;"")*(BW$1&lt;&gt;""),IF(_xlfn.XLOOKUP(BW$1,Attendance_sorted!$B252:$CW252,Attendance_sorted!$B252:$CW252,"nn")&lt;&gt;"nn","•",""),"")</f>
        <v/>
      </c>
      <c r="BX253" s="1" t="str">
        <f ca="1">IF(($A253&lt;&gt;"")*(BX$1&lt;&gt;""),IF(_xlfn.XLOOKUP(BX$1,Attendance_sorted!$B252:$CW252,Attendance_sorted!$B252:$CW252,"nn")&lt;&gt;"nn","•",""),"")</f>
        <v/>
      </c>
      <c r="BY253" s="1" t="str">
        <f ca="1">IF(($A253&lt;&gt;"")*(BY$1&lt;&gt;""),IF(_xlfn.XLOOKUP(BY$1,Attendance_sorted!$B252:$CW252,Attendance_sorted!$B252:$CW252,"nn")&lt;&gt;"nn","•",""),"")</f>
        <v/>
      </c>
      <c r="BZ253" s="1" t="str">
        <f ca="1">IF(($A253&lt;&gt;"")*(BZ$1&lt;&gt;""),IF(_xlfn.XLOOKUP(BZ$1,Attendance_sorted!$B252:$CW252,Attendance_sorted!$B252:$CW252,"nn")&lt;&gt;"nn","•",""),"")</f>
        <v/>
      </c>
      <c r="CA253" s="1" t="str">
        <f ca="1">IF(($A253&lt;&gt;"")*(CA$1&lt;&gt;""),IF(_xlfn.XLOOKUP(CA$1,Attendance_sorted!$B252:$CW252,Attendance_sorted!$B252:$CW252,"nn")&lt;&gt;"nn","•",""),"")</f>
        <v/>
      </c>
      <c r="CB253" s="1" t="str">
        <f ca="1">IF(($A253&lt;&gt;"")*(CB$1&lt;&gt;""),IF(_xlfn.XLOOKUP(CB$1,Attendance_sorted!$B252:$CW252,Attendance_sorted!$B252:$CW252,"nn")&lt;&gt;"nn","•",""),"")</f>
        <v/>
      </c>
      <c r="CC253" s="1" t="str">
        <f ca="1">IF(($A253&lt;&gt;"")*(CC$1&lt;&gt;""),IF(_xlfn.XLOOKUP(CC$1,Attendance_sorted!$B252:$CW252,Attendance_sorted!$B252:$CW252,"nn")&lt;&gt;"nn","•",""),"")</f>
        <v/>
      </c>
      <c r="CD253" s="1" t="str">
        <f ca="1">IF(($A253&lt;&gt;"")*(CD$1&lt;&gt;""),IF(_xlfn.XLOOKUP(CD$1,Attendance_sorted!$B252:$CW252,Attendance_sorted!$B252:$CW252,"nn")&lt;&gt;"nn","•",""),"")</f>
        <v/>
      </c>
      <c r="CE253" s="1" t="str">
        <f ca="1">IF(($A253&lt;&gt;"")*(CE$1&lt;&gt;""),IF(_xlfn.XLOOKUP(CE$1,Attendance_sorted!$B252:$CW252,Attendance_sorted!$B252:$CW252,"nn")&lt;&gt;"nn","•",""),"")</f>
        <v/>
      </c>
      <c r="CF253" s="1" t="str">
        <f ca="1">IF(($A253&lt;&gt;"")*(CF$1&lt;&gt;""),IF(_xlfn.XLOOKUP(CF$1,Attendance_sorted!$B252:$CW252,Attendance_sorted!$B252:$CW252,"nn")&lt;&gt;"nn","•",""),"")</f>
        <v/>
      </c>
      <c r="CG253" s="1" t="str">
        <f ca="1">IF(($A253&lt;&gt;"")*(CG$1&lt;&gt;""),IF(_xlfn.XLOOKUP(CG$1,Attendance_sorted!$B252:$CW252,Attendance_sorted!$B252:$CW252,"nn")&lt;&gt;"nn","•",""),"")</f>
        <v/>
      </c>
      <c r="CH253" s="1" t="str">
        <f ca="1">IF(($A253&lt;&gt;"")*(CH$1&lt;&gt;""),IF(_xlfn.XLOOKUP(CH$1,Attendance_sorted!$B252:$CW252,Attendance_sorted!$B252:$CW252,"nn")&lt;&gt;"nn","•",""),"")</f>
        <v/>
      </c>
      <c r="CI253" s="1" t="str">
        <f ca="1">IF(($A253&lt;&gt;"")*(CI$1&lt;&gt;""),IF(_xlfn.XLOOKUP(CI$1,Attendance_sorted!$B252:$CW252,Attendance_sorted!$B252:$CW252,"nn")&lt;&gt;"nn","•",""),"")</f>
        <v/>
      </c>
      <c r="CJ253" s="1" t="str">
        <f ca="1">IF(($A253&lt;&gt;"")*(CJ$1&lt;&gt;""),IF(_xlfn.XLOOKUP(CJ$1,Attendance_sorted!$B252:$CW252,Attendance_sorted!$B252:$CW252,"nn")&lt;&gt;"nn","•",""),"")</f>
        <v/>
      </c>
      <c r="CK253" s="1" t="str">
        <f ca="1">IF(($A253&lt;&gt;"")*(CK$1&lt;&gt;""),IF(_xlfn.XLOOKUP(CK$1,Attendance_sorted!$B252:$CW252,Attendance_sorted!$B252:$CW252,"nn")&lt;&gt;"nn","•",""),"")</f>
        <v/>
      </c>
      <c r="CL253" s="1" t="str">
        <f ca="1">IF(($A253&lt;&gt;"")*(CL$1&lt;&gt;""),IF(_xlfn.XLOOKUP(CL$1,Attendance_sorted!$B252:$CW252,Attendance_sorted!$B252:$CW252,"nn")&lt;&gt;"nn","•",""),"")</f>
        <v/>
      </c>
      <c r="CM253" s="1" t="str">
        <f ca="1">IF(($A253&lt;&gt;"")*(CM$1&lt;&gt;""),IF(_xlfn.XLOOKUP(CM$1,Attendance_sorted!$B252:$CW252,Attendance_sorted!$B252:$CW252,"nn")&lt;&gt;"nn","•",""),"")</f>
        <v/>
      </c>
      <c r="CN253" s="1" t="str">
        <f ca="1">IF(($A253&lt;&gt;"")*(CN$1&lt;&gt;""),IF(_xlfn.XLOOKUP(CN$1,Attendance_sorted!$B252:$CW252,Attendance_sorted!$B252:$CW252,"nn")&lt;&gt;"nn","•",""),"")</f>
        <v/>
      </c>
      <c r="CO253" s="1" t="str">
        <f ca="1">IF(($A253&lt;&gt;"")*(CO$1&lt;&gt;""),IF(_xlfn.XLOOKUP(CO$1,Attendance_sorted!$B252:$CW252,Attendance_sorted!$B252:$CW252,"nn")&lt;&gt;"nn","•",""),"")</f>
        <v/>
      </c>
      <c r="CP253" s="1" t="str">
        <f ca="1">IF(($A253&lt;&gt;"")*(CP$1&lt;&gt;""),IF(_xlfn.XLOOKUP(CP$1,Attendance_sorted!$B252:$CW252,Attendance_sorted!$B252:$CW252,"nn")&lt;&gt;"nn","•",""),"")</f>
        <v/>
      </c>
      <c r="CQ253" s="1" t="str">
        <f ca="1">IF(($A253&lt;&gt;"")*(CQ$1&lt;&gt;""),IF(_xlfn.XLOOKUP(CQ$1,Attendance_sorted!$B252:$CW252,Attendance_sorted!$B252:$CW252,"nn")&lt;&gt;"nn","•",""),"")</f>
        <v/>
      </c>
      <c r="CR253" s="1" t="str">
        <f ca="1">IF(($A253&lt;&gt;"")*(CR$1&lt;&gt;""),IF(_xlfn.XLOOKUP(CR$1,Attendance_sorted!$B252:$CW252,Attendance_sorted!$B252:$CW252,"nn")&lt;&gt;"nn","•",""),"")</f>
        <v/>
      </c>
      <c r="CS253" s="1" t="str">
        <f ca="1">IF(($A253&lt;&gt;"")*(CS$1&lt;&gt;""),IF(_xlfn.XLOOKUP(CS$1,Attendance_sorted!$B252:$CW252,Attendance_sorted!$B252:$CW252,"nn")&lt;&gt;"nn","•",""),"")</f>
        <v/>
      </c>
      <c r="CT253" s="1" t="str">
        <f ca="1">IF(($A253&lt;&gt;"")*(CT$1&lt;&gt;""),IF(_xlfn.XLOOKUP(CT$1,Attendance_sorted!$B252:$CW252,Attendance_sorted!$B252:$CW252,"nn")&lt;&gt;"nn","•",""),"")</f>
        <v/>
      </c>
      <c r="CU253" s="1" t="str">
        <f ca="1">IF(($A253&lt;&gt;"")*(CU$1&lt;&gt;""),IF(_xlfn.XLOOKUP(CU$1,Attendance_sorted!$B252:$CW252,Attendance_sorted!$B252:$CW252,"nn")&lt;&gt;"nn","•",""),"")</f>
        <v/>
      </c>
      <c r="CV253" s="1" t="str">
        <f ca="1">IF(($A253&lt;&gt;"")*(CV$1&lt;&gt;""),IF(_xlfn.XLOOKUP(CV$1,Attendance_sorted!$B252:$CW252,Attendance_sorted!$B252:$CW252,"nn")&lt;&gt;"nn","•",""),"")</f>
        <v/>
      </c>
      <c r="CW253" s="1" t="str">
        <f ca="1">IF(($A253&lt;&gt;"")*(CW$1&lt;&gt;""),IF(_xlfn.XLOOKUP(CW$1,Attendance_sorted!$B252:$CW252,Attendance_sorted!$B252:$CW252,"nn")&lt;&gt;"nn","•",""),"")</f>
        <v/>
      </c>
    </row>
    <row r="254" spans="1:101">
      <c r="A254" s="1">
        <v>851</v>
      </c>
      <c r="B254" s="1" t="str">
        <f ca="1">IF(($A254&lt;&gt;"")*(B$1&lt;&gt;""),IF(_xlfn.XLOOKUP(B$1,Attendance_sorted!$B253:$CW253,Attendance_sorted!$B253:$CW253,"nn")&lt;&gt;"nn","•",""),"")</f>
        <v/>
      </c>
      <c r="C254" s="1" t="str">
        <f ca="1">IF(($A254&lt;&gt;"")*(C$1&lt;&gt;""),IF(_xlfn.XLOOKUP(C$1,Attendance_sorted!$B253:$CW253,Attendance_sorted!$B253:$CW253,"nn")&lt;&gt;"nn","•",""),"")</f>
        <v/>
      </c>
      <c r="D254" s="1" t="str">
        <f ca="1">IF(($A254&lt;&gt;"")*(D$1&lt;&gt;""),IF(_xlfn.XLOOKUP(D$1,Attendance_sorted!$B253:$CW253,Attendance_sorted!$B253:$CW253,"nn")&lt;&gt;"nn","•",""),"")</f>
        <v/>
      </c>
      <c r="E254" s="1" t="str">
        <f ca="1">IF(($A254&lt;&gt;"")*(E$1&lt;&gt;""),IF(_xlfn.XLOOKUP(E$1,Attendance_sorted!$B253:$CW253,Attendance_sorted!$B253:$CW253,"nn")&lt;&gt;"nn","•",""),"")</f>
        <v/>
      </c>
      <c r="F254" s="1" t="str">
        <f ca="1">IF(($A254&lt;&gt;"")*(F$1&lt;&gt;""),IF(_xlfn.XLOOKUP(F$1,Attendance_sorted!$B253:$CW253,Attendance_sorted!$B253:$CW253,"nn")&lt;&gt;"nn","•",""),"")</f>
        <v/>
      </c>
      <c r="G254" s="1" t="str">
        <f ca="1">IF(($A254&lt;&gt;"")*(G$1&lt;&gt;""),IF(_xlfn.XLOOKUP(G$1,Attendance_sorted!$B253:$CW253,Attendance_sorted!$B253:$CW253,"nn")&lt;&gt;"nn","•",""),"")</f>
        <v/>
      </c>
      <c r="H254" s="1" t="str">
        <f ca="1">IF(($A254&lt;&gt;"")*(H$1&lt;&gt;""),IF(_xlfn.XLOOKUP(H$1,Attendance_sorted!$B253:$CW253,Attendance_sorted!$B253:$CW253,"nn")&lt;&gt;"nn","•",""),"")</f>
        <v/>
      </c>
      <c r="I254" s="1" t="str">
        <f ca="1">IF(($A254&lt;&gt;"")*(I$1&lt;&gt;""),IF(_xlfn.XLOOKUP(I$1,Attendance_sorted!$B253:$CW253,Attendance_sorted!$B253:$CW253,"nn")&lt;&gt;"nn","•",""),"")</f>
        <v/>
      </c>
      <c r="J254" s="1" t="str">
        <f ca="1">IF(($A254&lt;&gt;"")*(J$1&lt;&gt;""),IF(_xlfn.XLOOKUP(J$1,Attendance_sorted!$B253:$CW253,Attendance_sorted!$B253:$CW253,"nn")&lt;&gt;"nn","•",""),"")</f>
        <v/>
      </c>
      <c r="K254" s="1" t="str">
        <f ca="1">IF(($A254&lt;&gt;"")*(K$1&lt;&gt;""),IF(_xlfn.XLOOKUP(K$1,Attendance_sorted!$B253:$CW253,Attendance_sorted!$B253:$CW253,"nn")&lt;&gt;"nn","•",""),"")</f>
        <v/>
      </c>
      <c r="L254" s="1" t="str">
        <f ca="1">IF(($A254&lt;&gt;"")*(L$1&lt;&gt;""),IF(_xlfn.XLOOKUP(L$1,Attendance_sorted!$B253:$CW253,Attendance_sorted!$B253:$CW253,"nn")&lt;&gt;"nn","•",""),"")</f>
        <v/>
      </c>
      <c r="M254" s="1" t="str">
        <f ca="1">IF(($A254&lt;&gt;"")*(M$1&lt;&gt;""),IF(_xlfn.XLOOKUP(M$1,Attendance_sorted!$B253:$CW253,Attendance_sorted!$B253:$CW253,"nn")&lt;&gt;"nn","•",""),"")</f>
        <v/>
      </c>
      <c r="N254" s="1" t="str">
        <f ca="1">IF(($A254&lt;&gt;"")*(N$1&lt;&gt;""),IF(_xlfn.XLOOKUP(N$1,Attendance_sorted!$B253:$CW253,Attendance_sorted!$B253:$CW253,"nn")&lt;&gt;"nn","•",""),"")</f>
        <v/>
      </c>
      <c r="O254" s="1" t="str">
        <f ca="1">IF(($A254&lt;&gt;"")*(O$1&lt;&gt;""),IF(_xlfn.XLOOKUP(O$1,Attendance_sorted!$B253:$CW253,Attendance_sorted!$B253:$CW253,"nn")&lt;&gt;"nn","•",""),"")</f>
        <v/>
      </c>
      <c r="P254" s="1" t="str">
        <f ca="1">IF(($A254&lt;&gt;"")*(P$1&lt;&gt;""),IF(_xlfn.XLOOKUP(P$1,Attendance_sorted!$B253:$CW253,Attendance_sorted!$B253:$CW253,"nn")&lt;&gt;"nn","•",""),"")</f>
        <v/>
      </c>
      <c r="Q254" s="1" t="str">
        <f ca="1">IF(($A254&lt;&gt;"")*(Q$1&lt;&gt;""),IF(_xlfn.XLOOKUP(Q$1,Attendance_sorted!$B253:$CW253,Attendance_sorted!$B253:$CW253,"nn")&lt;&gt;"nn","•",""),"")</f>
        <v/>
      </c>
      <c r="R254" s="1" t="str">
        <f ca="1">IF(($A254&lt;&gt;"")*(R$1&lt;&gt;""),IF(_xlfn.XLOOKUP(R$1,Attendance_sorted!$B253:$CW253,Attendance_sorted!$B253:$CW253,"nn")&lt;&gt;"nn","•",""),"")</f>
        <v/>
      </c>
      <c r="S254" s="1" t="str">
        <f ca="1">IF(($A254&lt;&gt;"")*(S$1&lt;&gt;""),IF(_xlfn.XLOOKUP(S$1,Attendance_sorted!$B253:$CW253,Attendance_sorted!$B253:$CW253,"nn")&lt;&gt;"nn","•",""),"")</f>
        <v/>
      </c>
      <c r="T254" s="1" t="str">
        <f ca="1">IF(($A254&lt;&gt;"")*(T$1&lt;&gt;""),IF(_xlfn.XLOOKUP(T$1,Attendance_sorted!$B253:$CW253,Attendance_sorted!$B253:$CW253,"nn")&lt;&gt;"nn","•",""),"")</f>
        <v/>
      </c>
      <c r="U254" s="1" t="str">
        <f ca="1">IF(($A254&lt;&gt;"")*(U$1&lt;&gt;""),IF(_xlfn.XLOOKUP(U$1,Attendance_sorted!$B253:$CW253,Attendance_sorted!$B253:$CW253,"nn")&lt;&gt;"nn","•",""),"")</f>
        <v/>
      </c>
      <c r="V254" s="1" t="str">
        <f ca="1">IF(($A254&lt;&gt;"")*(V$1&lt;&gt;""),IF(_xlfn.XLOOKUP(V$1,Attendance_sorted!$B253:$CW253,Attendance_sorted!$B253:$CW253,"nn")&lt;&gt;"nn","•",""),"")</f>
        <v/>
      </c>
      <c r="W254" s="1" t="str">
        <f ca="1">IF(($A254&lt;&gt;"")*(W$1&lt;&gt;""),IF(_xlfn.XLOOKUP(W$1,Attendance_sorted!$B253:$CW253,Attendance_sorted!$B253:$CW253,"nn")&lt;&gt;"nn","•",""),"")</f>
        <v/>
      </c>
      <c r="X254" s="1" t="str">
        <f ca="1">IF(($A254&lt;&gt;"")*(X$1&lt;&gt;""),IF(_xlfn.XLOOKUP(X$1,Attendance_sorted!$B253:$CW253,Attendance_sorted!$B253:$CW253,"nn")&lt;&gt;"nn","•",""),"")</f>
        <v/>
      </c>
      <c r="Y254" s="1" t="str">
        <f ca="1">IF(($A254&lt;&gt;"")*(Y$1&lt;&gt;""),IF(_xlfn.XLOOKUP(Y$1,Attendance_sorted!$B253:$CW253,Attendance_sorted!$B253:$CW253,"nn")&lt;&gt;"nn","•",""),"")</f>
        <v/>
      </c>
      <c r="Z254" s="1" t="str">
        <f ca="1">IF(($A254&lt;&gt;"")*(Z$1&lt;&gt;""),IF(_xlfn.XLOOKUP(Z$1,Attendance_sorted!$B253:$CW253,Attendance_sorted!$B253:$CW253,"nn")&lt;&gt;"nn","•",""),"")</f>
        <v/>
      </c>
      <c r="AA254" s="1" t="str">
        <f ca="1">IF(($A254&lt;&gt;"")*(AA$1&lt;&gt;""),IF(_xlfn.XLOOKUP(AA$1,Attendance_sorted!$B253:$CW253,Attendance_sorted!$B253:$CW253,"nn")&lt;&gt;"nn","•",""),"")</f>
        <v/>
      </c>
      <c r="AB254" s="1" t="str">
        <f ca="1">IF(($A254&lt;&gt;"")*(AB$1&lt;&gt;""),IF(_xlfn.XLOOKUP(AB$1,Attendance_sorted!$B253:$CW253,Attendance_sorted!$B253:$CW253,"nn")&lt;&gt;"nn","•",""),"")</f>
        <v/>
      </c>
      <c r="AC254" s="1" t="str">
        <f ca="1">IF(($A254&lt;&gt;"")*(AC$1&lt;&gt;""),IF(_xlfn.XLOOKUP(AC$1,Attendance_sorted!$B253:$CW253,Attendance_sorted!$B253:$CW253,"nn")&lt;&gt;"nn","•",""),"")</f>
        <v/>
      </c>
      <c r="AD254" s="1" t="str">
        <f ca="1">IF(($A254&lt;&gt;"")*(AD$1&lt;&gt;""),IF(_xlfn.XLOOKUP(AD$1,Attendance_sorted!$B253:$CW253,Attendance_sorted!$B253:$CW253,"nn")&lt;&gt;"nn","•",""),"")</f>
        <v/>
      </c>
      <c r="AE254" s="1" t="str">
        <f ca="1">IF(($A254&lt;&gt;"")*(AE$1&lt;&gt;""),IF(_xlfn.XLOOKUP(AE$1,Attendance_sorted!$B253:$CW253,Attendance_sorted!$B253:$CW253,"nn")&lt;&gt;"nn","•",""),"")</f>
        <v/>
      </c>
      <c r="AF254" s="1" t="str">
        <f ca="1">IF(($A254&lt;&gt;"")*(AF$1&lt;&gt;""),IF(_xlfn.XLOOKUP(AF$1,Attendance_sorted!$B253:$CW253,Attendance_sorted!$B253:$CW253,"nn")&lt;&gt;"nn","•",""),"")</f>
        <v/>
      </c>
      <c r="AG254" s="1" t="str">
        <f ca="1">IF(($A254&lt;&gt;"")*(AG$1&lt;&gt;""),IF(_xlfn.XLOOKUP(AG$1,Attendance_sorted!$B253:$CW253,Attendance_sorted!$B253:$CW253,"nn")&lt;&gt;"nn","•",""),"")</f>
        <v/>
      </c>
      <c r="AH254" s="1" t="str">
        <f ca="1">IF(($A254&lt;&gt;"")*(AH$1&lt;&gt;""),IF(_xlfn.XLOOKUP(AH$1,Attendance_sorted!$B253:$CW253,Attendance_sorted!$B253:$CW253,"nn")&lt;&gt;"nn","•",""),"")</f>
        <v/>
      </c>
      <c r="AI254" s="1" t="str">
        <f ca="1">IF(($A254&lt;&gt;"")*(AI$1&lt;&gt;""),IF(_xlfn.XLOOKUP(AI$1,Attendance_sorted!$B253:$CW253,Attendance_sorted!$B253:$CW253,"nn")&lt;&gt;"nn","•",""),"")</f>
        <v/>
      </c>
      <c r="AJ254" s="1" t="str">
        <f ca="1">IF(($A254&lt;&gt;"")*(AJ$1&lt;&gt;""),IF(_xlfn.XLOOKUP(AJ$1,Attendance_sorted!$B253:$CW253,Attendance_sorted!$B253:$CW253,"nn")&lt;&gt;"nn","•",""),"")</f>
        <v/>
      </c>
      <c r="AK254" s="1" t="str">
        <f ca="1">IF(($A254&lt;&gt;"")*(AK$1&lt;&gt;""),IF(_xlfn.XLOOKUP(AK$1,Attendance_sorted!$B253:$CW253,Attendance_sorted!$B253:$CW253,"nn")&lt;&gt;"nn","•",""),"")</f>
        <v/>
      </c>
      <c r="AL254" s="1" t="str">
        <f ca="1">IF(($A254&lt;&gt;"")*(AL$1&lt;&gt;""),IF(_xlfn.XLOOKUP(AL$1,Attendance_sorted!$B253:$CW253,Attendance_sorted!$B253:$CW253,"nn")&lt;&gt;"nn","•",""),"")</f>
        <v/>
      </c>
      <c r="AM254" s="1" t="str">
        <f ca="1">IF(($A254&lt;&gt;"")*(AM$1&lt;&gt;""),IF(_xlfn.XLOOKUP(AM$1,Attendance_sorted!$B253:$CW253,Attendance_sorted!$B253:$CW253,"nn")&lt;&gt;"nn","•",""),"")</f>
        <v/>
      </c>
      <c r="AN254" s="1" t="str">
        <f ca="1">IF(($A254&lt;&gt;"")*(AN$1&lt;&gt;""),IF(_xlfn.XLOOKUP(AN$1,Attendance_sorted!$B253:$CW253,Attendance_sorted!$B253:$CW253,"nn")&lt;&gt;"nn","•",""),"")</f>
        <v/>
      </c>
      <c r="AO254" s="1" t="str">
        <f ca="1">IF(($A254&lt;&gt;"")*(AO$1&lt;&gt;""),IF(_xlfn.XLOOKUP(AO$1,Attendance_sorted!$B253:$CW253,Attendance_sorted!$B253:$CW253,"nn")&lt;&gt;"nn","•",""),"")</f>
        <v/>
      </c>
      <c r="AP254" s="1" t="str">
        <f ca="1">IF(($A254&lt;&gt;"")*(AP$1&lt;&gt;""),IF(_xlfn.XLOOKUP(AP$1,Attendance_sorted!$B253:$CW253,Attendance_sorted!$B253:$CW253,"nn")&lt;&gt;"nn","•",""),"")</f>
        <v/>
      </c>
      <c r="AQ254" s="1" t="str">
        <f ca="1">IF(($A254&lt;&gt;"")*(AQ$1&lt;&gt;""),IF(_xlfn.XLOOKUP(AQ$1,Attendance_sorted!$B253:$CW253,Attendance_sorted!$B253:$CW253,"nn")&lt;&gt;"nn","•",""),"")</f>
        <v/>
      </c>
      <c r="AR254" s="1" t="str">
        <f ca="1">IF(($A254&lt;&gt;"")*(AR$1&lt;&gt;""),IF(_xlfn.XLOOKUP(AR$1,Attendance_sorted!$B253:$CW253,Attendance_sorted!$B253:$CW253,"nn")&lt;&gt;"nn","•",""),"")</f>
        <v/>
      </c>
      <c r="AS254" s="1" t="str">
        <f ca="1">IF(($A254&lt;&gt;"")*(AS$1&lt;&gt;""),IF(_xlfn.XLOOKUP(AS$1,Attendance_sorted!$B253:$CW253,Attendance_sorted!$B253:$CW253,"nn")&lt;&gt;"nn","•",""),"")</f>
        <v/>
      </c>
      <c r="AT254" s="1" t="str">
        <f ca="1">IF(($A254&lt;&gt;"")*(AT$1&lt;&gt;""),IF(_xlfn.XLOOKUP(AT$1,Attendance_sorted!$B253:$CW253,Attendance_sorted!$B253:$CW253,"nn")&lt;&gt;"nn","•",""),"")</f>
        <v/>
      </c>
      <c r="AU254" s="1" t="str">
        <f ca="1">IF(($A254&lt;&gt;"")*(AU$1&lt;&gt;""),IF(_xlfn.XLOOKUP(AU$1,Attendance_sorted!$B253:$CW253,Attendance_sorted!$B253:$CW253,"nn")&lt;&gt;"nn","•",""),"")</f>
        <v/>
      </c>
      <c r="AV254" s="1" t="str">
        <f ca="1">IF(($A254&lt;&gt;"")*(AV$1&lt;&gt;""),IF(_xlfn.XLOOKUP(AV$1,Attendance_sorted!$B253:$CW253,Attendance_sorted!$B253:$CW253,"nn")&lt;&gt;"nn","•",""),"")</f>
        <v/>
      </c>
      <c r="AW254" s="1" t="str">
        <f ca="1">IF(($A254&lt;&gt;"")*(AW$1&lt;&gt;""),IF(_xlfn.XLOOKUP(AW$1,Attendance_sorted!$B253:$CW253,Attendance_sorted!$B253:$CW253,"nn")&lt;&gt;"nn","•",""),"")</f>
        <v/>
      </c>
      <c r="AX254" s="1" t="str">
        <f ca="1">IF(($A254&lt;&gt;"")*(AX$1&lt;&gt;""),IF(_xlfn.XLOOKUP(AX$1,Attendance_sorted!$B253:$CW253,Attendance_sorted!$B253:$CW253,"nn")&lt;&gt;"nn","•",""),"")</f>
        <v/>
      </c>
      <c r="AY254" s="1" t="str">
        <f ca="1">IF(($A254&lt;&gt;"")*(AY$1&lt;&gt;""),IF(_xlfn.XLOOKUP(AY$1,Attendance_sorted!$B253:$CW253,Attendance_sorted!$B253:$CW253,"nn")&lt;&gt;"nn","•",""),"")</f>
        <v/>
      </c>
      <c r="AZ254" s="1" t="str">
        <f ca="1">IF(($A254&lt;&gt;"")*(AZ$1&lt;&gt;""),IF(_xlfn.XLOOKUP(AZ$1,Attendance_sorted!$B253:$CW253,Attendance_sorted!$B253:$CW253,"nn")&lt;&gt;"nn","•",""),"")</f>
        <v/>
      </c>
      <c r="BA254" s="1" t="str">
        <f ca="1">IF(($A254&lt;&gt;"")*(BA$1&lt;&gt;""),IF(_xlfn.XLOOKUP(BA$1,Attendance_sorted!$B253:$CW253,Attendance_sorted!$B253:$CW253,"nn")&lt;&gt;"nn","•",""),"")</f>
        <v/>
      </c>
      <c r="BB254" s="1" t="str">
        <f ca="1">IF(($A254&lt;&gt;"")*(BB$1&lt;&gt;""),IF(_xlfn.XLOOKUP(BB$1,Attendance_sorted!$B253:$CW253,Attendance_sorted!$B253:$CW253,"nn")&lt;&gt;"nn","•",""),"")</f>
        <v/>
      </c>
      <c r="BC254" s="1" t="str">
        <f ca="1">IF(($A254&lt;&gt;"")*(BC$1&lt;&gt;""),IF(_xlfn.XLOOKUP(BC$1,Attendance_sorted!$B253:$CW253,Attendance_sorted!$B253:$CW253,"nn")&lt;&gt;"nn","•",""),"")</f>
        <v/>
      </c>
      <c r="BD254" s="1" t="str">
        <f ca="1">IF(($A254&lt;&gt;"")*(BD$1&lt;&gt;""),IF(_xlfn.XLOOKUP(BD$1,Attendance_sorted!$B253:$CW253,Attendance_sorted!$B253:$CW253,"nn")&lt;&gt;"nn","•",""),"")</f>
        <v/>
      </c>
      <c r="BE254" s="1" t="str">
        <f ca="1">IF(($A254&lt;&gt;"")*(BE$1&lt;&gt;""),IF(_xlfn.XLOOKUP(BE$1,Attendance_sorted!$B253:$CW253,Attendance_sorted!$B253:$CW253,"nn")&lt;&gt;"nn","•",""),"")</f>
        <v/>
      </c>
      <c r="BF254" s="1" t="str">
        <f ca="1">IF(($A254&lt;&gt;"")*(BF$1&lt;&gt;""),IF(_xlfn.XLOOKUP(BF$1,Attendance_sorted!$B253:$CW253,Attendance_sorted!$B253:$CW253,"nn")&lt;&gt;"nn","•",""),"")</f>
        <v/>
      </c>
      <c r="BG254" s="1" t="str">
        <f ca="1">IF(($A254&lt;&gt;"")*(BG$1&lt;&gt;""),IF(_xlfn.XLOOKUP(BG$1,Attendance_sorted!$B253:$CW253,Attendance_sorted!$B253:$CW253,"nn")&lt;&gt;"nn","•",""),"")</f>
        <v/>
      </c>
      <c r="BH254" s="1" t="str">
        <f ca="1">IF(($A254&lt;&gt;"")*(BH$1&lt;&gt;""),IF(_xlfn.XLOOKUP(BH$1,Attendance_sorted!$B253:$CW253,Attendance_sorted!$B253:$CW253,"nn")&lt;&gt;"nn","•",""),"")</f>
        <v/>
      </c>
      <c r="BI254" s="1" t="str">
        <f ca="1">IF(($A254&lt;&gt;"")*(BI$1&lt;&gt;""),IF(_xlfn.XLOOKUP(BI$1,Attendance_sorted!$B253:$CW253,Attendance_sorted!$B253:$CW253,"nn")&lt;&gt;"nn","•",""),"")</f>
        <v/>
      </c>
      <c r="BJ254" s="1" t="str">
        <f ca="1">IF(($A254&lt;&gt;"")*(BJ$1&lt;&gt;""),IF(_xlfn.XLOOKUP(BJ$1,Attendance_sorted!$B253:$CW253,Attendance_sorted!$B253:$CW253,"nn")&lt;&gt;"nn","•",""),"")</f>
        <v/>
      </c>
      <c r="BK254" s="1" t="str">
        <f ca="1">IF(($A254&lt;&gt;"")*(BK$1&lt;&gt;""),IF(_xlfn.XLOOKUP(BK$1,Attendance_sorted!$B253:$CW253,Attendance_sorted!$B253:$CW253,"nn")&lt;&gt;"nn","•",""),"")</f>
        <v/>
      </c>
      <c r="BL254" s="1" t="str">
        <f ca="1">IF(($A254&lt;&gt;"")*(BL$1&lt;&gt;""),IF(_xlfn.XLOOKUP(BL$1,Attendance_sorted!$B253:$CW253,Attendance_sorted!$B253:$CW253,"nn")&lt;&gt;"nn","•",""),"")</f>
        <v/>
      </c>
      <c r="BM254" s="1" t="str">
        <f ca="1">IF(($A254&lt;&gt;"")*(BM$1&lt;&gt;""),IF(_xlfn.XLOOKUP(BM$1,Attendance_sorted!$B253:$CW253,Attendance_sorted!$B253:$CW253,"nn")&lt;&gt;"nn","•",""),"")</f>
        <v/>
      </c>
      <c r="BN254" s="1" t="str">
        <f ca="1">IF(($A254&lt;&gt;"")*(BN$1&lt;&gt;""),IF(_xlfn.XLOOKUP(BN$1,Attendance_sorted!$B253:$CW253,Attendance_sorted!$B253:$CW253,"nn")&lt;&gt;"nn","•",""),"")</f>
        <v/>
      </c>
      <c r="BO254" s="1" t="str">
        <f ca="1">IF(($A254&lt;&gt;"")*(BO$1&lt;&gt;""),IF(_xlfn.XLOOKUP(BO$1,Attendance_sorted!$B253:$CW253,Attendance_sorted!$B253:$CW253,"nn")&lt;&gt;"nn","•",""),"")</f>
        <v/>
      </c>
      <c r="BP254" s="1" t="str">
        <f ca="1">IF(($A254&lt;&gt;"")*(BP$1&lt;&gt;""),IF(_xlfn.XLOOKUP(BP$1,Attendance_sorted!$B253:$CW253,Attendance_sorted!$B253:$CW253,"nn")&lt;&gt;"nn","•",""),"")</f>
        <v/>
      </c>
      <c r="BQ254" s="1" t="str">
        <f ca="1">IF(($A254&lt;&gt;"")*(BQ$1&lt;&gt;""),IF(_xlfn.XLOOKUP(BQ$1,Attendance_sorted!$B253:$CW253,Attendance_sorted!$B253:$CW253,"nn")&lt;&gt;"nn","•",""),"")</f>
        <v/>
      </c>
      <c r="BR254" s="1" t="str">
        <f ca="1">IF(($A254&lt;&gt;"")*(BR$1&lt;&gt;""),IF(_xlfn.XLOOKUP(BR$1,Attendance_sorted!$B253:$CW253,Attendance_sorted!$B253:$CW253,"nn")&lt;&gt;"nn","•",""),"")</f>
        <v/>
      </c>
      <c r="BS254" s="1" t="str">
        <f ca="1">IF(($A254&lt;&gt;"")*(BS$1&lt;&gt;""),IF(_xlfn.XLOOKUP(BS$1,Attendance_sorted!$B253:$CW253,Attendance_sorted!$B253:$CW253,"nn")&lt;&gt;"nn","•",""),"")</f>
        <v/>
      </c>
      <c r="BT254" s="1" t="str">
        <f ca="1">IF(($A254&lt;&gt;"")*(BT$1&lt;&gt;""),IF(_xlfn.XLOOKUP(BT$1,Attendance_sorted!$B253:$CW253,Attendance_sorted!$B253:$CW253,"nn")&lt;&gt;"nn","•",""),"")</f>
        <v/>
      </c>
      <c r="BU254" s="1" t="str">
        <f ca="1">IF(($A254&lt;&gt;"")*(BU$1&lt;&gt;""),IF(_xlfn.XLOOKUP(BU$1,Attendance_sorted!$B253:$CW253,Attendance_sorted!$B253:$CW253,"nn")&lt;&gt;"nn","•",""),"")</f>
        <v/>
      </c>
      <c r="BV254" s="1" t="str">
        <f ca="1">IF(($A254&lt;&gt;"")*(BV$1&lt;&gt;""),IF(_xlfn.XLOOKUP(BV$1,Attendance_sorted!$B253:$CW253,Attendance_sorted!$B253:$CW253,"nn")&lt;&gt;"nn","•",""),"")</f>
        <v/>
      </c>
      <c r="BW254" s="1" t="str">
        <f ca="1">IF(($A254&lt;&gt;"")*(BW$1&lt;&gt;""),IF(_xlfn.XLOOKUP(BW$1,Attendance_sorted!$B253:$CW253,Attendance_sorted!$B253:$CW253,"nn")&lt;&gt;"nn","•",""),"")</f>
        <v/>
      </c>
      <c r="BX254" s="1" t="str">
        <f ca="1">IF(($A254&lt;&gt;"")*(BX$1&lt;&gt;""),IF(_xlfn.XLOOKUP(BX$1,Attendance_sorted!$B253:$CW253,Attendance_sorted!$B253:$CW253,"nn")&lt;&gt;"nn","•",""),"")</f>
        <v/>
      </c>
      <c r="BY254" s="1" t="str">
        <f ca="1">IF(($A254&lt;&gt;"")*(BY$1&lt;&gt;""),IF(_xlfn.XLOOKUP(BY$1,Attendance_sorted!$B253:$CW253,Attendance_sorted!$B253:$CW253,"nn")&lt;&gt;"nn","•",""),"")</f>
        <v/>
      </c>
      <c r="BZ254" s="1" t="str">
        <f ca="1">IF(($A254&lt;&gt;"")*(BZ$1&lt;&gt;""),IF(_xlfn.XLOOKUP(BZ$1,Attendance_sorted!$B253:$CW253,Attendance_sorted!$B253:$CW253,"nn")&lt;&gt;"nn","•",""),"")</f>
        <v/>
      </c>
      <c r="CA254" s="1" t="str">
        <f ca="1">IF(($A254&lt;&gt;"")*(CA$1&lt;&gt;""),IF(_xlfn.XLOOKUP(CA$1,Attendance_sorted!$B253:$CW253,Attendance_sorted!$B253:$CW253,"nn")&lt;&gt;"nn","•",""),"")</f>
        <v/>
      </c>
      <c r="CB254" s="1" t="str">
        <f ca="1">IF(($A254&lt;&gt;"")*(CB$1&lt;&gt;""),IF(_xlfn.XLOOKUP(CB$1,Attendance_sorted!$B253:$CW253,Attendance_sorted!$B253:$CW253,"nn")&lt;&gt;"nn","•",""),"")</f>
        <v/>
      </c>
      <c r="CC254" s="1" t="str">
        <f ca="1">IF(($A254&lt;&gt;"")*(CC$1&lt;&gt;""),IF(_xlfn.XLOOKUP(CC$1,Attendance_sorted!$B253:$CW253,Attendance_sorted!$B253:$CW253,"nn")&lt;&gt;"nn","•",""),"")</f>
        <v/>
      </c>
      <c r="CD254" s="1" t="str">
        <f ca="1">IF(($A254&lt;&gt;"")*(CD$1&lt;&gt;""),IF(_xlfn.XLOOKUP(CD$1,Attendance_sorted!$B253:$CW253,Attendance_sorted!$B253:$CW253,"nn")&lt;&gt;"nn","•",""),"")</f>
        <v/>
      </c>
      <c r="CE254" s="1" t="str">
        <f ca="1">IF(($A254&lt;&gt;"")*(CE$1&lt;&gt;""),IF(_xlfn.XLOOKUP(CE$1,Attendance_sorted!$B253:$CW253,Attendance_sorted!$B253:$CW253,"nn")&lt;&gt;"nn","•",""),"")</f>
        <v/>
      </c>
      <c r="CF254" s="1" t="str">
        <f ca="1">IF(($A254&lt;&gt;"")*(CF$1&lt;&gt;""),IF(_xlfn.XLOOKUP(CF$1,Attendance_sorted!$B253:$CW253,Attendance_sorted!$B253:$CW253,"nn")&lt;&gt;"nn","•",""),"")</f>
        <v/>
      </c>
      <c r="CG254" s="1" t="str">
        <f ca="1">IF(($A254&lt;&gt;"")*(CG$1&lt;&gt;""),IF(_xlfn.XLOOKUP(CG$1,Attendance_sorted!$B253:$CW253,Attendance_sorted!$B253:$CW253,"nn")&lt;&gt;"nn","•",""),"")</f>
        <v/>
      </c>
      <c r="CH254" s="1" t="str">
        <f ca="1">IF(($A254&lt;&gt;"")*(CH$1&lt;&gt;""),IF(_xlfn.XLOOKUP(CH$1,Attendance_sorted!$B253:$CW253,Attendance_sorted!$B253:$CW253,"nn")&lt;&gt;"nn","•",""),"")</f>
        <v/>
      </c>
      <c r="CI254" s="1" t="str">
        <f ca="1">IF(($A254&lt;&gt;"")*(CI$1&lt;&gt;""),IF(_xlfn.XLOOKUP(CI$1,Attendance_sorted!$B253:$CW253,Attendance_sorted!$B253:$CW253,"nn")&lt;&gt;"nn","•",""),"")</f>
        <v/>
      </c>
      <c r="CJ254" s="1" t="str">
        <f ca="1">IF(($A254&lt;&gt;"")*(CJ$1&lt;&gt;""),IF(_xlfn.XLOOKUP(CJ$1,Attendance_sorted!$B253:$CW253,Attendance_sorted!$B253:$CW253,"nn")&lt;&gt;"nn","•",""),"")</f>
        <v/>
      </c>
      <c r="CK254" s="1" t="str">
        <f ca="1">IF(($A254&lt;&gt;"")*(CK$1&lt;&gt;""),IF(_xlfn.XLOOKUP(CK$1,Attendance_sorted!$B253:$CW253,Attendance_sorted!$B253:$CW253,"nn")&lt;&gt;"nn","•",""),"")</f>
        <v/>
      </c>
      <c r="CL254" s="1" t="str">
        <f ca="1">IF(($A254&lt;&gt;"")*(CL$1&lt;&gt;""),IF(_xlfn.XLOOKUP(CL$1,Attendance_sorted!$B253:$CW253,Attendance_sorted!$B253:$CW253,"nn")&lt;&gt;"nn","•",""),"")</f>
        <v/>
      </c>
      <c r="CM254" s="1" t="str">
        <f ca="1">IF(($A254&lt;&gt;"")*(CM$1&lt;&gt;""),IF(_xlfn.XLOOKUP(CM$1,Attendance_sorted!$B253:$CW253,Attendance_sorted!$B253:$CW253,"nn")&lt;&gt;"nn","•",""),"")</f>
        <v/>
      </c>
      <c r="CN254" s="1" t="str">
        <f ca="1">IF(($A254&lt;&gt;"")*(CN$1&lt;&gt;""),IF(_xlfn.XLOOKUP(CN$1,Attendance_sorted!$B253:$CW253,Attendance_sorted!$B253:$CW253,"nn")&lt;&gt;"nn","•",""),"")</f>
        <v/>
      </c>
      <c r="CO254" s="1" t="str">
        <f ca="1">IF(($A254&lt;&gt;"")*(CO$1&lt;&gt;""),IF(_xlfn.XLOOKUP(CO$1,Attendance_sorted!$B253:$CW253,Attendance_sorted!$B253:$CW253,"nn")&lt;&gt;"nn","•",""),"")</f>
        <v/>
      </c>
      <c r="CP254" s="1" t="str">
        <f ca="1">IF(($A254&lt;&gt;"")*(CP$1&lt;&gt;""),IF(_xlfn.XLOOKUP(CP$1,Attendance_sorted!$B253:$CW253,Attendance_sorted!$B253:$CW253,"nn")&lt;&gt;"nn","•",""),"")</f>
        <v/>
      </c>
      <c r="CQ254" s="1" t="str">
        <f ca="1">IF(($A254&lt;&gt;"")*(CQ$1&lt;&gt;""),IF(_xlfn.XLOOKUP(CQ$1,Attendance_sorted!$B253:$CW253,Attendance_sorted!$B253:$CW253,"nn")&lt;&gt;"nn","•",""),"")</f>
        <v/>
      </c>
      <c r="CR254" s="1" t="str">
        <f ca="1">IF(($A254&lt;&gt;"")*(CR$1&lt;&gt;""),IF(_xlfn.XLOOKUP(CR$1,Attendance_sorted!$B253:$CW253,Attendance_sorted!$B253:$CW253,"nn")&lt;&gt;"nn","•",""),"")</f>
        <v/>
      </c>
      <c r="CS254" s="1" t="str">
        <f ca="1">IF(($A254&lt;&gt;"")*(CS$1&lt;&gt;""),IF(_xlfn.XLOOKUP(CS$1,Attendance_sorted!$B253:$CW253,Attendance_sorted!$B253:$CW253,"nn")&lt;&gt;"nn","•",""),"")</f>
        <v/>
      </c>
      <c r="CT254" s="1" t="str">
        <f ca="1">IF(($A254&lt;&gt;"")*(CT$1&lt;&gt;""),IF(_xlfn.XLOOKUP(CT$1,Attendance_sorted!$B253:$CW253,Attendance_sorted!$B253:$CW253,"nn")&lt;&gt;"nn","•",""),"")</f>
        <v/>
      </c>
      <c r="CU254" s="1" t="str">
        <f ca="1">IF(($A254&lt;&gt;"")*(CU$1&lt;&gt;""),IF(_xlfn.XLOOKUP(CU$1,Attendance_sorted!$B253:$CW253,Attendance_sorted!$B253:$CW253,"nn")&lt;&gt;"nn","•",""),"")</f>
        <v/>
      </c>
      <c r="CV254" s="1" t="str">
        <f ca="1">IF(($A254&lt;&gt;"")*(CV$1&lt;&gt;""),IF(_xlfn.XLOOKUP(CV$1,Attendance_sorted!$B253:$CW253,Attendance_sorted!$B253:$CW253,"nn")&lt;&gt;"nn","•",""),"")</f>
        <v/>
      </c>
      <c r="CW254" s="1" t="str">
        <f ca="1">IF(($A254&lt;&gt;"")*(CW$1&lt;&gt;""),IF(_xlfn.XLOOKUP(CW$1,Attendance_sorted!$B253:$CW253,Attendance_sorted!$B253:$CW253,"nn")&lt;&gt;"nn","•",""),"")</f>
        <v/>
      </c>
    </row>
    <row r="255" spans="1:101">
      <c r="A255" s="1">
        <v>852</v>
      </c>
      <c r="B255" s="1" t="str">
        <f ca="1">IF(($A255&lt;&gt;"")*(B$1&lt;&gt;""),IF(_xlfn.XLOOKUP(B$1,Attendance_sorted!$B254:$CW254,Attendance_sorted!$B254:$CW254,"nn")&lt;&gt;"nn","•",""),"")</f>
        <v/>
      </c>
      <c r="C255" s="1" t="str">
        <f ca="1">IF(($A255&lt;&gt;"")*(C$1&lt;&gt;""),IF(_xlfn.XLOOKUP(C$1,Attendance_sorted!$B254:$CW254,Attendance_sorted!$B254:$CW254,"nn")&lt;&gt;"nn","•",""),"")</f>
        <v/>
      </c>
      <c r="D255" s="1" t="str">
        <f ca="1">IF(($A255&lt;&gt;"")*(D$1&lt;&gt;""),IF(_xlfn.XLOOKUP(D$1,Attendance_sorted!$B254:$CW254,Attendance_sorted!$B254:$CW254,"nn")&lt;&gt;"nn","•",""),"")</f>
        <v/>
      </c>
      <c r="E255" s="1" t="str">
        <f ca="1">IF(($A255&lt;&gt;"")*(E$1&lt;&gt;""),IF(_xlfn.XLOOKUP(E$1,Attendance_sorted!$B254:$CW254,Attendance_sorted!$B254:$CW254,"nn")&lt;&gt;"nn","•",""),"")</f>
        <v/>
      </c>
      <c r="F255" s="1" t="str">
        <f ca="1">IF(($A255&lt;&gt;"")*(F$1&lt;&gt;""),IF(_xlfn.XLOOKUP(F$1,Attendance_sorted!$B254:$CW254,Attendance_sorted!$B254:$CW254,"nn")&lt;&gt;"nn","•",""),"")</f>
        <v/>
      </c>
      <c r="G255" s="1" t="str">
        <f ca="1">IF(($A255&lt;&gt;"")*(G$1&lt;&gt;""),IF(_xlfn.XLOOKUP(G$1,Attendance_sorted!$B254:$CW254,Attendance_sorted!$B254:$CW254,"nn")&lt;&gt;"nn","•",""),"")</f>
        <v/>
      </c>
      <c r="H255" s="1" t="str">
        <f ca="1">IF(($A255&lt;&gt;"")*(H$1&lt;&gt;""),IF(_xlfn.XLOOKUP(H$1,Attendance_sorted!$B254:$CW254,Attendance_sorted!$B254:$CW254,"nn")&lt;&gt;"nn","•",""),"")</f>
        <v/>
      </c>
      <c r="I255" s="1" t="str">
        <f ca="1">IF(($A255&lt;&gt;"")*(I$1&lt;&gt;""),IF(_xlfn.XLOOKUP(I$1,Attendance_sorted!$B254:$CW254,Attendance_sorted!$B254:$CW254,"nn")&lt;&gt;"nn","•",""),"")</f>
        <v/>
      </c>
      <c r="J255" s="1" t="str">
        <f ca="1">IF(($A255&lt;&gt;"")*(J$1&lt;&gt;""),IF(_xlfn.XLOOKUP(J$1,Attendance_sorted!$B254:$CW254,Attendance_sorted!$B254:$CW254,"nn")&lt;&gt;"nn","•",""),"")</f>
        <v/>
      </c>
      <c r="K255" s="1" t="str">
        <f ca="1">IF(($A255&lt;&gt;"")*(K$1&lt;&gt;""),IF(_xlfn.XLOOKUP(K$1,Attendance_sorted!$B254:$CW254,Attendance_sorted!$B254:$CW254,"nn")&lt;&gt;"nn","•",""),"")</f>
        <v/>
      </c>
      <c r="L255" s="1" t="str">
        <f ca="1">IF(($A255&lt;&gt;"")*(L$1&lt;&gt;""),IF(_xlfn.XLOOKUP(L$1,Attendance_sorted!$B254:$CW254,Attendance_sorted!$B254:$CW254,"nn")&lt;&gt;"nn","•",""),"")</f>
        <v/>
      </c>
      <c r="M255" s="1" t="str">
        <f ca="1">IF(($A255&lt;&gt;"")*(M$1&lt;&gt;""),IF(_xlfn.XLOOKUP(M$1,Attendance_sorted!$B254:$CW254,Attendance_sorted!$B254:$CW254,"nn")&lt;&gt;"nn","•",""),"")</f>
        <v/>
      </c>
      <c r="N255" s="1" t="str">
        <f ca="1">IF(($A255&lt;&gt;"")*(N$1&lt;&gt;""),IF(_xlfn.XLOOKUP(N$1,Attendance_sorted!$B254:$CW254,Attendance_sorted!$B254:$CW254,"nn")&lt;&gt;"nn","•",""),"")</f>
        <v/>
      </c>
      <c r="O255" s="1" t="str">
        <f ca="1">IF(($A255&lt;&gt;"")*(O$1&lt;&gt;""),IF(_xlfn.XLOOKUP(O$1,Attendance_sorted!$B254:$CW254,Attendance_sorted!$B254:$CW254,"nn")&lt;&gt;"nn","•",""),"")</f>
        <v/>
      </c>
      <c r="P255" s="1" t="str">
        <f ca="1">IF(($A255&lt;&gt;"")*(P$1&lt;&gt;""),IF(_xlfn.XLOOKUP(P$1,Attendance_sorted!$B254:$CW254,Attendance_sorted!$B254:$CW254,"nn")&lt;&gt;"nn","•",""),"")</f>
        <v/>
      </c>
      <c r="Q255" s="1" t="str">
        <f ca="1">IF(($A255&lt;&gt;"")*(Q$1&lt;&gt;""),IF(_xlfn.XLOOKUP(Q$1,Attendance_sorted!$B254:$CW254,Attendance_sorted!$B254:$CW254,"nn")&lt;&gt;"nn","•",""),"")</f>
        <v/>
      </c>
      <c r="R255" s="1" t="str">
        <f ca="1">IF(($A255&lt;&gt;"")*(R$1&lt;&gt;""),IF(_xlfn.XLOOKUP(R$1,Attendance_sorted!$B254:$CW254,Attendance_sorted!$B254:$CW254,"nn")&lt;&gt;"nn","•",""),"")</f>
        <v/>
      </c>
      <c r="S255" s="1" t="str">
        <f ca="1">IF(($A255&lt;&gt;"")*(S$1&lt;&gt;""),IF(_xlfn.XLOOKUP(S$1,Attendance_sorted!$B254:$CW254,Attendance_sorted!$B254:$CW254,"nn")&lt;&gt;"nn","•",""),"")</f>
        <v/>
      </c>
      <c r="T255" s="1" t="str">
        <f ca="1">IF(($A255&lt;&gt;"")*(T$1&lt;&gt;""),IF(_xlfn.XLOOKUP(T$1,Attendance_sorted!$B254:$CW254,Attendance_sorted!$B254:$CW254,"nn")&lt;&gt;"nn","•",""),"")</f>
        <v/>
      </c>
      <c r="U255" s="1" t="str">
        <f ca="1">IF(($A255&lt;&gt;"")*(U$1&lt;&gt;""),IF(_xlfn.XLOOKUP(U$1,Attendance_sorted!$B254:$CW254,Attendance_sorted!$B254:$CW254,"nn")&lt;&gt;"nn","•",""),"")</f>
        <v/>
      </c>
      <c r="V255" s="1" t="str">
        <f ca="1">IF(($A255&lt;&gt;"")*(V$1&lt;&gt;""),IF(_xlfn.XLOOKUP(V$1,Attendance_sorted!$B254:$CW254,Attendance_sorted!$B254:$CW254,"nn")&lt;&gt;"nn","•",""),"")</f>
        <v/>
      </c>
      <c r="W255" s="1" t="str">
        <f ca="1">IF(($A255&lt;&gt;"")*(W$1&lt;&gt;""),IF(_xlfn.XLOOKUP(W$1,Attendance_sorted!$B254:$CW254,Attendance_sorted!$B254:$CW254,"nn")&lt;&gt;"nn","•",""),"")</f>
        <v/>
      </c>
      <c r="X255" s="1" t="str">
        <f ca="1">IF(($A255&lt;&gt;"")*(X$1&lt;&gt;""),IF(_xlfn.XLOOKUP(X$1,Attendance_sorted!$B254:$CW254,Attendance_sorted!$B254:$CW254,"nn")&lt;&gt;"nn","•",""),"")</f>
        <v/>
      </c>
      <c r="Y255" s="1" t="str">
        <f ca="1">IF(($A255&lt;&gt;"")*(Y$1&lt;&gt;""),IF(_xlfn.XLOOKUP(Y$1,Attendance_sorted!$B254:$CW254,Attendance_sorted!$B254:$CW254,"nn")&lt;&gt;"nn","•",""),"")</f>
        <v/>
      </c>
      <c r="Z255" s="1" t="str">
        <f ca="1">IF(($A255&lt;&gt;"")*(Z$1&lt;&gt;""),IF(_xlfn.XLOOKUP(Z$1,Attendance_sorted!$B254:$CW254,Attendance_sorted!$B254:$CW254,"nn")&lt;&gt;"nn","•",""),"")</f>
        <v/>
      </c>
      <c r="AA255" s="1" t="str">
        <f ca="1">IF(($A255&lt;&gt;"")*(AA$1&lt;&gt;""),IF(_xlfn.XLOOKUP(AA$1,Attendance_sorted!$B254:$CW254,Attendance_sorted!$B254:$CW254,"nn")&lt;&gt;"nn","•",""),"")</f>
        <v/>
      </c>
      <c r="AB255" s="1" t="str">
        <f ca="1">IF(($A255&lt;&gt;"")*(AB$1&lt;&gt;""),IF(_xlfn.XLOOKUP(AB$1,Attendance_sorted!$B254:$CW254,Attendance_sorted!$B254:$CW254,"nn")&lt;&gt;"nn","•",""),"")</f>
        <v/>
      </c>
      <c r="AC255" s="1" t="str">
        <f ca="1">IF(($A255&lt;&gt;"")*(AC$1&lt;&gt;""),IF(_xlfn.XLOOKUP(AC$1,Attendance_sorted!$B254:$CW254,Attendance_sorted!$B254:$CW254,"nn")&lt;&gt;"nn","•",""),"")</f>
        <v/>
      </c>
      <c r="AD255" s="1" t="str">
        <f ca="1">IF(($A255&lt;&gt;"")*(AD$1&lt;&gt;""),IF(_xlfn.XLOOKUP(AD$1,Attendance_sorted!$B254:$CW254,Attendance_sorted!$B254:$CW254,"nn")&lt;&gt;"nn","•",""),"")</f>
        <v/>
      </c>
      <c r="AE255" s="1" t="str">
        <f ca="1">IF(($A255&lt;&gt;"")*(AE$1&lt;&gt;""),IF(_xlfn.XLOOKUP(AE$1,Attendance_sorted!$B254:$CW254,Attendance_sorted!$B254:$CW254,"nn")&lt;&gt;"nn","•",""),"")</f>
        <v/>
      </c>
      <c r="AF255" s="1" t="str">
        <f ca="1">IF(($A255&lt;&gt;"")*(AF$1&lt;&gt;""),IF(_xlfn.XLOOKUP(AF$1,Attendance_sorted!$B254:$CW254,Attendance_sorted!$B254:$CW254,"nn")&lt;&gt;"nn","•",""),"")</f>
        <v/>
      </c>
      <c r="AG255" s="1" t="str">
        <f ca="1">IF(($A255&lt;&gt;"")*(AG$1&lt;&gt;""),IF(_xlfn.XLOOKUP(AG$1,Attendance_sorted!$B254:$CW254,Attendance_sorted!$B254:$CW254,"nn")&lt;&gt;"nn","•",""),"")</f>
        <v/>
      </c>
      <c r="AH255" s="1" t="str">
        <f ca="1">IF(($A255&lt;&gt;"")*(AH$1&lt;&gt;""),IF(_xlfn.XLOOKUP(AH$1,Attendance_sorted!$B254:$CW254,Attendance_sorted!$B254:$CW254,"nn")&lt;&gt;"nn","•",""),"")</f>
        <v/>
      </c>
      <c r="AI255" s="1" t="str">
        <f ca="1">IF(($A255&lt;&gt;"")*(AI$1&lt;&gt;""),IF(_xlfn.XLOOKUP(AI$1,Attendance_sorted!$B254:$CW254,Attendance_sorted!$B254:$CW254,"nn")&lt;&gt;"nn","•",""),"")</f>
        <v/>
      </c>
      <c r="AJ255" s="1" t="str">
        <f ca="1">IF(($A255&lt;&gt;"")*(AJ$1&lt;&gt;""),IF(_xlfn.XLOOKUP(AJ$1,Attendance_sorted!$B254:$CW254,Attendance_sorted!$B254:$CW254,"nn")&lt;&gt;"nn","•",""),"")</f>
        <v/>
      </c>
      <c r="AK255" s="1" t="str">
        <f ca="1">IF(($A255&lt;&gt;"")*(AK$1&lt;&gt;""),IF(_xlfn.XLOOKUP(AK$1,Attendance_sorted!$B254:$CW254,Attendance_sorted!$B254:$CW254,"nn")&lt;&gt;"nn","•",""),"")</f>
        <v/>
      </c>
      <c r="AL255" s="1" t="str">
        <f ca="1">IF(($A255&lt;&gt;"")*(AL$1&lt;&gt;""),IF(_xlfn.XLOOKUP(AL$1,Attendance_sorted!$B254:$CW254,Attendance_sorted!$B254:$CW254,"nn")&lt;&gt;"nn","•",""),"")</f>
        <v/>
      </c>
      <c r="AM255" s="1" t="str">
        <f ca="1">IF(($A255&lt;&gt;"")*(AM$1&lt;&gt;""),IF(_xlfn.XLOOKUP(AM$1,Attendance_sorted!$B254:$CW254,Attendance_sorted!$B254:$CW254,"nn")&lt;&gt;"nn","•",""),"")</f>
        <v/>
      </c>
      <c r="AN255" s="1" t="str">
        <f ca="1">IF(($A255&lt;&gt;"")*(AN$1&lt;&gt;""),IF(_xlfn.XLOOKUP(AN$1,Attendance_sorted!$B254:$CW254,Attendance_sorted!$B254:$CW254,"nn")&lt;&gt;"nn","•",""),"")</f>
        <v/>
      </c>
      <c r="AO255" s="1" t="str">
        <f ca="1">IF(($A255&lt;&gt;"")*(AO$1&lt;&gt;""),IF(_xlfn.XLOOKUP(AO$1,Attendance_sorted!$B254:$CW254,Attendance_sorted!$B254:$CW254,"nn")&lt;&gt;"nn","•",""),"")</f>
        <v/>
      </c>
      <c r="AP255" s="1" t="str">
        <f ca="1">IF(($A255&lt;&gt;"")*(AP$1&lt;&gt;""),IF(_xlfn.XLOOKUP(AP$1,Attendance_sorted!$B254:$CW254,Attendance_sorted!$B254:$CW254,"nn")&lt;&gt;"nn","•",""),"")</f>
        <v/>
      </c>
      <c r="AQ255" s="1" t="str">
        <f ca="1">IF(($A255&lt;&gt;"")*(AQ$1&lt;&gt;""),IF(_xlfn.XLOOKUP(AQ$1,Attendance_sorted!$B254:$CW254,Attendance_sorted!$B254:$CW254,"nn")&lt;&gt;"nn","•",""),"")</f>
        <v/>
      </c>
      <c r="AR255" s="1" t="str">
        <f ca="1">IF(($A255&lt;&gt;"")*(AR$1&lt;&gt;""),IF(_xlfn.XLOOKUP(AR$1,Attendance_sorted!$B254:$CW254,Attendance_sorted!$B254:$CW254,"nn")&lt;&gt;"nn","•",""),"")</f>
        <v/>
      </c>
      <c r="AS255" s="1" t="str">
        <f ca="1">IF(($A255&lt;&gt;"")*(AS$1&lt;&gt;""),IF(_xlfn.XLOOKUP(AS$1,Attendance_sorted!$B254:$CW254,Attendance_sorted!$B254:$CW254,"nn")&lt;&gt;"nn","•",""),"")</f>
        <v/>
      </c>
      <c r="AT255" s="1" t="str">
        <f ca="1">IF(($A255&lt;&gt;"")*(AT$1&lt;&gt;""),IF(_xlfn.XLOOKUP(AT$1,Attendance_sorted!$B254:$CW254,Attendance_sorted!$B254:$CW254,"nn")&lt;&gt;"nn","•",""),"")</f>
        <v/>
      </c>
      <c r="AU255" s="1" t="str">
        <f ca="1">IF(($A255&lt;&gt;"")*(AU$1&lt;&gt;""),IF(_xlfn.XLOOKUP(AU$1,Attendance_sorted!$B254:$CW254,Attendance_sorted!$B254:$CW254,"nn")&lt;&gt;"nn","•",""),"")</f>
        <v/>
      </c>
      <c r="AV255" s="1" t="str">
        <f ca="1">IF(($A255&lt;&gt;"")*(AV$1&lt;&gt;""),IF(_xlfn.XLOOKUP(AV$1,Attendance_sorted!$B254:$CW254,Attendance_sorted!$B254:$CW254,"nn")&lt;&gt;"nn","•",""),"")</f>
        <v/>
      </c>
      <c r="AW255" s="1" t="str">
        <f ca="1">IF(($A255&lt;&gt;"")*(AW$1&lt;&gt;""),IF(_xlfn.XLOOKUP(AW$1,Attendance_sorted!$B254:$CW254,Attendance_sorted!$B254:$CW254,"nn")&lt;&gt;"nn","•",""),"")</f>
        <v/>
      </c>
      <c r="AX255" s="1" t="str">
        <f ca="1">IF(($A255&lt;&gt;"")*(AX$1&lt;&gt;""),IF(_xlfn.XLOOKUP(AX$1,Attendance_sorted!$B254:$CW254,Attendance_sorted!$B254:$CW254,"nn")&lt;&gt;"nn","•",""),"")</f>
        <v/>
      </c>
      <c r="AY255" s="1" t="str">
        <f ca="1">IF(($A255&lt;&gt;"")*(AY$1&lt;&gt;""),IF(_xlfn.XLOOKUP(AY$1,Attendance_sorted!$B254:$CW254,Attendance_sorted!$B254:$CW254,"nn")&lt;&gt;"nn","•",""),"")</f>
        <v/>
      </c>
      <c r="AZ255" s="1" t="str">
        <f ca="1">IF(($A255&lt;&gt;"")*(AZ$1&lt;&gt;""),IF(_xlfn.XLOOKUP(AZ$1,Attendance_sorted!$B254:$CW254,Attendance_sorted!$B254:$CW254,"nn")&lt;&gt;"nn","•",""),"")</f>
        <v/>
      </c>
      <c r="BA255" s="1" t="str">
        <f ca="1">IF(($A255&lt;&gt;"")*(BA$1&lt;&gt;""),IF(_xlfn.XLOOKUP(BA$1,Attendance_sorted!$B254:$CW254,Attendance_sorted!$B254:$CW254,"nn")&lt;&gt;"nn","•",""),"")</f>
        <v/>
      </c>
      <c r="BB255" s="1" t="str">
        <f ca="1">IF(($A255&lt;&gt;"")*(BB$1&lt;&gt;""),IF(_xlfn.XLOOKUP(BB$1,Attendance_sorted!$B254:$CW254,Attendance_sorted!$B254:$CW254,"nn")&lt;&gt;"nn","•",""),"")</f>
        <v/>
      </c>
      <c r="BC255" s="1" t="str">
        <f ca="1">IF(($A255&lt;&gt;"")*(BC$1&lt;&gt;""),IF(_xlfn.XLOOKUP(BC$1,Attendance_sorted!$B254:$CW254,Attendance_sorted!$B254:$CW254,"nn")&lt;&gt;"nn","•",""),"")</f>
        <v/>
      </c>
      <c r="BD255" s="1" t="str">
        <f ca="1">IF(($A255&lt;&gt;"")*(BD$1&lt;&gt;""),IF(_xlfn.XLOOKUP(BD$1,Attendance_sorted!$B254:$CW254,Attendance_sorted!$B254:$CW254,"nn")&lt;&gt;"nn","•",""),"")</f>
        <v/>
      </c>
      <c r="BE255" s="1" t="str">
        <f ca="1">IF(($A255&lt;&gt;"")*(BE$1&lt;&gt;""),IF(_xlfn.XLOOKUP(BE$1,Attendance_sorted!$B254:$CW254,Attendance_sorted!$B254:$CW254,"nn")&lt;&gt;"nn","•",""),"")</f>
        <v/>
      </c>
      <c r="BF255" s="1" t="str">
        <f ca="1">IF(($A255&lt;&gt;"")*(BF$1&lt;&gt;""),IF(_xlfn.XLOOKUP(BF$1,Attendance_sorted!$B254:$CW254,Attendance_sorted!$B254:$CW254,"nn")&lt;&gt;"nn","•",""),"")</f>
        <v/>
      </c>
      <c r="BG255" s="1" t="str">
        <f ca="1">IF(($A255&lt;&gt;"")*(BG$1&lt;&gt;""),IF(_xlfn.XLOOKUP(BG$1,Attendance_sorted!$B254:$CW254,Attendance_sorted!$B254:$CW254,"nn")&lt;&gt;"nn","•",""),"")</f>
        <v/>
      </c>
      <c r="BH255" s="1" t="str">
        <f ca="1">IF(($A255&lt;&gt;"")*(BH$1&lt;&gt;""),IF(_xlfn.XLOOKUP(BH$1,Attendance_sorted!$B254:$CW254,Attendance_sorted!$B254:$CW254,"nn")&lt;&gt;"nn","•",""),"")</f>
        <v/>
      </c>
      <c r="BI255" s="1" t="str">
        <f ca="1">IF(($A255&lt;&gt;"")*(BI$1&lt;&gt;""),IF(_xlfn.XLOOKUP(BI$1,Attendance_sorted!$B254:$CW254,Attendance_sorted!$B254:$CW254,"nn")&lt;&gt;"nn","•",""),"")</f>
        <v/>
      </c>
      <c r="BJ255" s="1" t="str">
        <f ca="1">IF(($A255&lt;&gt;"")*(BJ$1&lt;&gt;""),IF(_xlfn.XLOOKUP(BJ$1,Attendance_sorted!$B254:$CW254,Attendance_sorted!$B254:$CW254,"nn")&lt;&gt;"nn","•",""),"")</f>
        <v/>
      </c>
      <c r="BK255" s="1" t="str">
        <f ca="1">IF(($A255&lt;&gt;"")*(BK$1&lt;&gt;""),IF(_xlfn.XLOOKUP(BK$1,Attendance_sorted!$B254:$CW254,Attendance_sorted!$B254:$CW254,"nn")&lt;&gt;"nn","•",""),"")</f>
        <v/>
      </c>
      <c r="BL255" s="1" t="str">
        <f ca="1">IF(($A255&lt;&gt;"")*(BL$1&lt;&gt;""),IF(_xlfn.XLOOKUP(BL$1,Attendance_sorted!$B254:$CW254,Attendance_sorted!$B254:$CW254,"nn")&lt;&gt;"nn","•",""),"")</f>
        <v/>
      </c>
      <c r="BM255" s="1" t="str">
        <f ca="1">IF(($A255&lt;&gt;"")*(BM$1&lt;&gt;""),IF(_xlfn.XLOOKUP(BM$1,Attendance_sorted!$B254:$CW254,Attendance_sorted!$B254:$CW254,"nn")&lt;&gt;"nn","•",""),"")</f>
        <v/>
      </c>
      <c r="BN255" s="1" t="str">
        <f ca="1">IF(($A255&lt;&gt;"")*(BN$1&lt;&gt;""),IF(_xlfn.XLOOKUP(BN$1,Attendance_sorted!$B254:$CW254,Attendance_sorted!$B254:$CW254,"nn")&lt;&gt;"nn","•",""),"")</f>
        <v/>
      </c>
      <c r="BO255" s="1" t="str">
        <f ca="1">IF(($A255&lt;&gt;"")*(BO$1&lt;&gt;""),IF(_xlfn.XLOOKUP(BO$1,Attendance_sorted!$B254:$CW254,Attendance_sorted!$B254:$CW254,"nn")&lt;&gt;"nn","•",""),"")</f>
        <v/>
      </c>
      <c r="BP255" s="1" t="str">
        <f ca="1">IF(($A255&lt;&gt;"")*(BP$1&lt;&gt;""),IF(_xlfn.XLOOKUP(BP$1,Attendance_sorted!$B254:$CW254,Attendance_sorted!$B254:$CW254,"nn")&lt;&gt;"nn","•",""),"")</f>
        <v/>
      </c>
      <c r="BQ255" s="1" t="str">
        <f ca="1">IF(($A255&lt;&gt;"")*(BQ$1&lt;&gt;""),IF(_xlfn.XLOOKUP(BQ$1,Attendance_sorted!$B254:$CW254,Attendance_sorted!$B254:$CW254,"nn")&lt;&gt;"nn","•",""),"")</f>
        <v/>
      </c>
      <c r="BR255" s="1" t="str">
        <f ca="1">IF(($A255&lt;&gt;"")*(BR$1&lt;&gt;""),IF(_xlfn.XLOOKUP(BR$1,Attendance_sorted!$B254:$CW254,Attendance_sorted!$B254:$CW254,"nn")&lt;&gt;"nn","•",""),"")</f>
        <v/>
      </c>
      <c r="BS255" s="1" t="str">
        <f ca="1">IF(($A255&lt;&gt;"")*(BS$1&lt;&gt;""),IF(_xlfn.XLOOKUP(BS$1,Attendance_sorted!$B254:$CW254,Attendance_sorted!$B254:$CW254,"nn")&lt;&gt;"nn","•",""),"")</f>
        <v/>
      </c>
      <c r="BT255" s="1" t="str">
        <f ca="1">IF(($A255&lt;&gt;"")*(BT$1&lt;&gt;""),IF(_xlfn.XLOOKUP(BT$1,Attendance_sorted!$B254:$CW254,Attendance_sorted!$B254:$CW254,"nn")&lt;&gt;"nn","•",""),"")</f>
        <v/>
      </c>
      <c r="BU255" s="1" t="str">
        <f ca="1">IF(($A255&lt;&gt;"")*(BU$1&lt;&gt;""),IF(_xlfn.XLOOKUP(BU$1,Attendance_sorted!$B254:$CW254,Attendance_sorted!$B254:$CW254,"nn")&lt;&gt;"nn","•",""),"")</f>
        <v/>
      </c>
      <c r="BV255" s="1" t="str">
        <f ca="1">IF(($A255&lt;&gt;"")*(BV$1&lt;&gt;""),IF(_xlfn.XLOOKUP(BV$1,Attendance_sorted!$B254:$CW254,Attendance_sorted!$B254:$CW254,"nn")&lt;&gt;"nn","•",""),"")</f>
        <v/>
      </c>
      <c r="BW255" s="1" t="str">
        <f ca="1">IF(($A255&lt;&gt;"")*(BW$1&lt;&gt;""),IF(_xlfn.XLOOKUP(BW$1,Attendance_sorted!$B254:$CW254,Attendance_sorted!$B254:$CW254,"nn")&lt;&gt;"nn","•",""),"")</f>
        <v/>
      </c>
      <c r="BX255" s="1" t="str">
        <f ca="1">IF(($A255&lt;&gt;"")*(BX$1&lt;&gt;""),IF(_xlfn.XLOOKUP(BX$1,Attendance_sorted!$B254:$CW254,Attendance_sorted!$B254:$CW254,"nn")&lt;&gt;"nn","•",""),"")</f>
        <v/>
      </c>
      <c r="BY255" s="1" t="str">
        <f ca="1">IF(($A255&lt;&gt;"")*(BY$1&lt;&gt;""),IF(_xlfn.XLOOKUP(BY$1,Attendance_sorted!$B254:$CW254,Attendance_sorted!$B254:$CW254,"nn")&lt;&gt;"nn","•",""),"")</f>
        <v/>
      </c>
      <c r="BZ255" s="1" t="str">
        <f ca="1">IF(($A255&lt;&gt;"")*(BZ$1&lt;&gt;""),IF(_xlfn.XLOOKUP(BZ$1,Attendance_sorted!$B254:$CW254,Attendance_sorted!$B254:$CW254,"nn")&lt;&gt;"nn","•",""),"")</f>
        <v/>
      </c>
      <c r="CA255" s="1" t="str">
        <f ca="1">IF(($A255&lt;&gt;"")*(CA$1&lt;&gt;""),IF(_xlfn.XLOOKUP(CA$1,Attendance_sorted!$B254:$CW254,Attendance_sorted!$B254:$CW254,"nn")&lt;&gt;"nn","•",""),"")</f>
        <v/>
      </c>
      <c r="CB255" s="1" t="str">
        <f ca="1">IF(($A255&lt;&gt;"")*(CB$1&lt;&gt;""),IF(_xlfn.XLOOKUP(CB$1,Attendance_sorted!$B254:$CW254,Attendance_sorted!$B254:$CW254,"nn")&lt;&gt;"nn","•",""),"")</f>
        <v/>
      </c>
      <c r="CC255" s="1" t="str">
        <f ca="1">IF(($A255&lt;&gt;"")*(CC$1&lt;&gt;""),IF(_xlfn.XLOOKUP(CC$1,Attendance_sorted!$B254:$CW254,Attendance_sorted!$B254:$CW254,"nn")&lt;&gt;"nn","•",""),"")</f>
        <v/>
      </c>
      <c r="CD255" s="1" t="str">
        <f ca="1">IF(($A255&lt;&gt;"")*(CD$1&lt;&gt;""),IF(_xlfn.XLOOKUP(CD$1,Attendance_sorted!$B254:$CW254,Attendance_sorted!$B254:$CW254,"nn")&lt;&gt;"nn","•",""),"")</f>
        <v/>
      </c>
      <c r="CE255" s="1" t="str">
        <f ca="1">IF(($A255&lt;&gt;"")*(CE$1&lt;&gt;""),IF(_xlfn.XLOOKUP(CE$1,Attendance_sorted!$B254:$CW254,Attendance_sorted!$B254:$CW254,"nn")&lt;&gt;"nn","•",""),"")</f>
        <v/>
      </c>
      <c r="CF255" s="1" t="str">
        <f ca="1">IF(($A255&lt;&gt;"")*(CF$1&lt;&gt;""),IF(_xlfn.XLOOKUP(CF$1,Attendance_sorted!$B254:$CW254,Attendance_sorted!$B254:$CW254,"nn")&lt;&gt;"nn","•",""),"")</f>
        <v/>
      </c>
      <c r="CG255" s="1" t="str">
        <f ca="1">IF(($A255&lt;&gt;"")*(CG$1&lt;&gt;""),IF(_xlfn.XLOOKUP(CG$1,Attendance_sorted!$B254:$CW254,Attendance_sorted!$B254:$CW254,"nn")&lt;&gt;"nn","•",""),"")</f>
        <v/>
      </c>
      <c r="CH255" s="1" t="str">
        <f ca="1">IF(($A255&lt;&gt;"")*(CH$1&lt;&gt;""),IF(_xlfn.XLOOKUP(CH$1,Attendance_sorted!$B254:$CW254,Attendance_sorted!$B254:$CW254,"nn")&lt;&gt;"nn","•",""),"")</f>
        <v/>
      </c>
      <c r="CI255" s="1" t="str">
        <f ca="1">IF(($A255&lt;&gt;"")*(CI$1&lt;&gt;""),IF(_xlfn.XLOOKUP(CI$1,Attendance_sorted!$B254:$CW254,Attendance_sorted!$B254:$CW254,"nn")&lt;&gt;"nn","•",""),"")</f>
        <v/>
      </c>
      <c r="CJ255" s="1" t="str">
        <f ca="1">IF(($A255&lt;&gt;"")*(CJ$1&lt;&gt;""),IF(_xlfn.XLOOKUP(CJ$1,Attendance_sorted!$B254:$CW254,Attendance_sorted!$B254:$CW254,"nn")&lt;&gt;"nn","•",""),"")</f>
        <v/>
      </c>
      <c r="CK255" s="1" t="str">
        <f ca="1">IF(($A255&lt;&gt;"")*(CK$1&lt;&gt;""),IF(_xlfn.XLOOKUP(CK$1,Attendance_sorted!$B254:$CW254,Attendance_sorted!$B254:$CW254,"nn")&lt;&gt;"nn","•",""),"")</f>
        <v/>
      </c>
      <c r="CL255" s="1" t="str">
        <f ca="1">IF(($A255&lt;&gt;"")*(CL$1&lt;&gt;""),IF(_xlfn.XLOOKUP(CL$1,Attendance_sorted!$B254:$CW254,Attendance_sorted!$B254:$CW254,"nn")&lt;&gt;"nn","•",""),"")</f>
        <v/>
      </c>
      <c r="CM255" s="1" t="str">
        <f ca="1">IF(($A255&lt;&gt;"")*(CM$1&lt;&gt;""),IF(_xlfn.XLOOKUP(CM$1,Attendance_sorted!$B254:$CW254,Attendance_sorted!$B254:$CW254,"nn")&lt;&gt;"nn","•",""),"")</f>
        <v/>
      </c>
      <c r="CN255" s="1" t="str">
        <f ca="1">IF(($A255&lt;&gt;"")*(CN$1&lt;&gt;""),IF(_xlfn.XLOOKUP(CN$1,Attendance_sorted!$B254:$CW254,Attendance_sorted!$B254:$CW254,"nn")&lt;&gt;"nn","•",""),"")</f>
        <v/>
      </c>
      <c r="CO255" s="1" t="str">
        <f ca="1">IF(($A255&lt;&gt;"")*(CO$1&lt;&gt;""),IF(_xlfn.XLOOKUP(CO$1,Attendance_sorted!$B254:$CW254,Attendance_sorted!$B254:$CW254,"nn")&lt;&gt;"nn","•",""),"")</f>
        <v/>
      </c>
      <c r="CP255" s="1" t="str">
        <f ca="1">IF(($A255&lt;&gt;"")*(CP$1&lt;&gt;""),IF(_xlfn.XLOOKUP(CP$1,Attendance_sorted!$B254:$CW254,Attendance_sorted!$B254:$CW254,"nn")&lt;&gt;"nn","•",""),"")</f>
        <v/>
      </c>
      <c r="CQ255" s="1" t="str">
        <f ca="1">IF(($A255&lt;&gt;"")*(CQ$1&lt;&gt;""),IF(_xlfn.XLOOKUP(CQ$1,Attendance_sorted!$B254:$CW254,Attendance_sorted!$B254:$CW254,"nn")&lt;&gt;"nn","•",""),"")</f>
        <v/>
      </c>
      <c r="CR255" s="1" t="str">
        <f ca="1">IF(($A255&lt;&gt;"")*(CR$1&lt;&gt;""),IF(_xlfn.XLOOKUP(CR$1,Attendance_sorted!$B254:$CW254,Attendance_sorted!$B254:$CW254,"nn")&lt;&gt;"nn","•",""),"")</f>
        <v/>
      </c>
      <c r="CS255" s="1" t="str">
        <f ca="1">IF(($A255&lt;&gt;"")*(CS$1&lt;&gt;""),IF(_xlfn.XLOOKUP(CS$1,Attendance_sorted!$B254:$CW254,Attendance_sorted!$B254:$CW254,"nn")&lt;&gt;"nn","•",""),"")</f>
        <v/>
      </c>
      <c r="CT255" s="1" t="str">
        <f ca="1">IF(($A255&lt;&gt;"")*(CT$1&lt;&gt;""),IF(_xlfn.XLOOKUP(CT$1,Attendance_sorted!$B254:$CW254,Attendance_sorted!$B254:$CW254,"nn")&lt;&gt;"nn","•",""),"")</f>
        <v/>
      </c>
      <c r="CU255" s="1" t="str">
        <f ca="1">IF(($A255&lt;&gt;"")*(CU$1&lt;&gt;""),IF(_xlfn.XLOOKUP(CU$1,Attendance_sorted!$B254:$CW254,Attendance_sorted!$B254:$CW254,"nn")&lt;&gt;"nn","•",""),"")</f>
        <v/>
      </c>
      <c r="CV255" s="1" t="str">
        <f ca="1">IF(($A255&lt;&gt;"")*(CV$1&lt;&gt;""),IF(_xlfn.XLOOKUP(CV$1,Attendance_sorted!$B254:$CW254,Attendance_sorted!$B254:$CW254,"nn")&lt;&gt;"nn","•",""),"")</f>
        <v/>
      </c>
      <c r="CW255" s="1" t="str">
        <f ca="1">IF(($A255&lt;&gt;"")*(CW$1&lt;&gt;""),IF(_xlfn.XLOOKUP(CW$1,Attendance_sorted!$B254:$CW254,Attendance_sorted!$B254:$CW254,"nn")&lt;&gt;"nn","•",""),"")</f>
        <v/>
      </c>
    </row>
    <row r="256" spans="1:101">
      <c r="A256" s="1">
        <v>853</v>
      </c>
      <c r="B256" s="1" t="str">
        <f ca="1">IF(($A256&lt;&gt;"")*(B$1&lt;&gt;""),IF(_xlfn.XLOOKUP(B$1,Attendance_sorted!$B255:$CW255,Attendance_sorted!$B255:$CW255,"nn")&lt;&gt;"nn","•",""),"")</f>
        <v/>
      </c>
      <c r="C256" s="1" t="str">
        <f ca="1">IF(($A256&lt;&gt;"")*(C$1&lt;&gt;""),IF(_xlfn.XLOOKUP(C$1,Attendance_sorted!$B255:$CW255,Attendance_sorted!$B255:$CW255,"nn")&lt;&gt;"nn","•",""),"")</f>
        <v/>
      </c>
      <c r="D256" s="1" t="str">
        <f ca="1">IF(($A256&lt;&gt;"")*(D$1&lt;&gt;""),IF(_xlfn.XLOOKUP(D$1,Attendance_sorted!$B255:$CW255,Attendance_sorted!$B255:$CW255,"nn")&lt;&gt;"nn","•",""),"")</f>
        <v>•</v>
      </c>
      <c r="E256" s="1" t="str">
        <f ca="1">IF(($A256&lt;&gt;"")*(E$1&lt;&gt;""),IF(_xlfn.XLOOKUP(E$1,Attendance_sorted!$B255:$CW255,Attendance_sorted!$B255:$CW255,"nn")&lt;&gt;"nn","•",""),"")</f>
        <v/>
      </c>
      <c r="F256" s="1" t="str">
        <f ca="1">IF(($A256&lt;&gt;"")*(F$1&lt;&gt;""),IF(_xlfn.XLOOKUP(F$1,Attendance_sorted!$B255:$CW255,Attendance_sorted!$B255:$CW255,"nn")&lt;&gt;"nn","•",""),"")</f>
        <v/>
      </c>
      <c r="G256" s="1" t="str">
        <f ca="1">IF(($A256&lt;&gt;"")*(G$1&lt;&gt;""),IF(_xlfn.XLOOKUP(G$1,Attendance_sorted!$B255:$CW255,Attendance_sorted!$B255:$CW255,"nn")&lt;&gt;"nn","•",""),"")</f>
        <v/>
      </c>
      <c r="H256" s="1" t="str">
        <f ca="1">IF(($A256&lt;&gt;"")*(H$1&lt;&gt;""),IF(_xlfn.XLOOKUP(H$1,Attendance_sorted!$B255:$CW255,Attendance_sorted!$B255:$CW255,"nn")&lt;&gt;"nn","•",""),"")</f>
        <v/>
      </c>
      <c r="I256" s="1" t="str">
        <f ca="1">IF(($A256&lt;&gt;"")*(I$1&lt;&gt;""),IF(_xlfn.XLOOKUP(I$1,Attendance_sorted!$B255:$CW255,Attendance_sorted!$B255:$CW255,"nn")&lt;&gt;"nn","•",""),"")</f>
        <v/>
      </c>
      <c r="J256" s="1" t="str">
        <f ca="1">IF(($A256&lt;&gt;"")*(J$1&lt;&gt;""),IF(_xlfn.XLOOKUP(J$1,Attendance_sorted!$B255:$CW255,Attendance_sorted!$B255:$CW255,"nn")&lt;&gt;"nn","•",""),"")</f>
        <v/>
      </c>
      <c r="K256" s="1" t="str">
        <f ca="1">IF(($A256&lt;&gt;"")*(K$1&lt;&gt;""),IF(_xlfn.XLOOKUP(K$1,Attendance_sorted!$B255:$CW255,Attendance_sorted!$B255:$CW255,"nn")&lt;&gt;"nn","•",""),"")</f>
        <v/>
      </c>
      <c r="L256" s="1" t="str">
        <f ca="1">IF(($A256&lt;&gt;"")*(L$1&lt;&gt;""),IF(_xlfn.XLOOKUP(L$1,Attendance_sorted!$B255:$CW255,Attendance_sorted!$B255:$CW255,"nn")&lt;&gt;"nn","•",""),"")</f>
        <v>•</v>
      </c>
      <c r="M256" s="1" t="str">
        <f ca="1">IF(($A256&lt;&gt;"")*(M$1&lt;&gt;""),IF(_xlfn.XLOOKUP(M$1,Attendance_sorted!$B255:$CW255,Attendance_sorted!$B255:$CW255,"nn")&lt;&gt;"nn","•",""),"")</f>
        <v/>
      </c>
      <c r="N256" s="1" t="str">
        <f ca="1">IF(($A256&lt;&gt;"")*(N$1&lt;&gt;""),IF(_xlfn.XLOOKUP(N$1,Attendance_sorted!$B255:$CW255,Attendance_sorted!$B255:$CW255,"nn")&lt;&gt;"nn","•",""),"")</f>
        <v/>
      </c>
      <c r="O256" s="1" t="str">
        <f ca="1">IF(($A256&lt;&gt;"")*(O$1&lt;&gt;""),IF(_xlfn.XLOOKUP(O$1,Attendance_sorted!$B255:$CW255,Attendance_sorted!$B255:$CW255,"nn")&lt;&gt;"nn","•",""),"")</f>
        <v/>
      </c>
      <c r="P256" s="1" t="str">
        <f ca="1">IF(($A256&lt;&gt;"")*(P$1&lt;&gt;""),IF(_xlfn.XLOOKUP(P$1,Attendance_sorted!$B255:$CW255,Attendance_sorted!$B255:$CW255,"nn")&lt;&gt;"nn","•",""),"")</f>
        <v/>
      </c>
      <c r="Q256" s="1" t="str">
        <f ca="1">IF(($A256&lt;&gt;"")*(Q$1&lt;&gt;""),IF(_xlfn.XLOOKUP(Q$1,Attendance_sorted!$B255:$CW255,Attendance_sorted!$B255:$CW255,"nn")&lt;&gt;"nn","•",""),"")</f>
        <v/>
      </c>
      <c r="R256" s="1" t="str">
        <f ca="1">IF(($A256&lt;&gt;"")*(R$1&lt;&gt;""),IF(_xlfn.XLOOKUP(R$1,Attendance_sorted!$B255:$CW255,Attendance_sorted!$B255:$CW255,"nn")&lt;&gt;"nn","•",""),"")</f>
        <v/>
      </c>
      <c r="S256" s="1" t="str">
        <f ca="1">IF(($A256&lt;&gt;"")*(S$1&lt;&gt;""),IF(_xlfn.XLOOKUP(S$1,Attendance_sorted!$B255:$CW255,Attendance_sorted!$B255:$CW255,"nn")&lt;&gt;"nn","•",""),"")</f>
        <v/>
      </c>
      <c r="T256" s="1" t="str">
        <f ca="1">IF(($A256&lt;&gt;"")*(T$1&lt;&gt;""),IF(_xlfn.XLOOKUP(T$1,Attendance_sorted!$B255:$CW255,Attendance_sorted!$B255:$CW255,"nn")&lt;&gt;"nn","•",""),"")</f>
        <v/>
      </c>
      <c r="U256" s="1" t="str">
        <f ca="1">IF(($A256&lt;&gt;"")*(U$1&lt;&gt;""),IF(_xlfn.XLOOKUP(U$1,Attendance_sorted!$B255:$CW255,Attendance_sorted!$B255:$CW255,"nn")&lt;&gt;"nn","•",""),"")</f>
        <v/>
      </c>
      <c r="V256" s="1" t="str">
        <f ca="1">IF(($A256&lt;&gt;"")*(V$1&lt;&gt;""),IF(_xlfn.XLOOKUP(V$1,Attendance_sorted!$B255:$CW255,Attendance_sorted!$B255:$CW255,"nn")&lt;&gt;"nn","•",""),"")</f>
        <v/>
      </c>
      <c r="W256" s="1" t="str">
        <f ca="1">IF(($A256&lt;&gt;"")*(W$1&lt;&gt;""),IF(_xlfn.XLOOKUP(W$1,Attendance_sorted!$B255:$CW255,Attendance_sorted!$B255:$CW255,"nn")&lt;&gt;"nn","•",""),"")</f>
        <v/>
      </c>
      <c r="X256" s="1" t="str">
        <f ca="1">IF(($A256&lt;&gt;"")*(X$1&lt;&gt;""),IF(_xlfn.XLOOKUP(X$1,Attendance_sorted!$B255:$CW255,Attendance_sorted!$B255:$CW255,"nn")&lt;&gt;"nn","•",""),"")</f>
        <v/>
      </c>
      <c r="Y256" s="1" t="str">
        <f ca="1">IF(($A256&lt;&gt;"")*(Y$1&lt;&gt;""),IF(_xlfn.XLOOKUP(Y$1,Attendance_sorted!$B255:$CW255,Attendance_sorted!$B255:$CW255,"nn")&lt;&gt;"nn","•",""),"")</f>
        <v/>
      </c>
      <c r="Z256" s="1" t="str">
        <f ca="1">IF(($A256&lt;&gt;"")*(Z$1&lt;&gt;""),IF(_xlfn.XLOOKUP(Z$1,Attendance_sorted!$B255:$CW255,Attendance_sorted!$B255:$CW255,"nn")&lt;&gt;"nn","•",""),"")</f>
        <v/>
      </c>
      <c r="AA256" s="1" t="str">
        <f ca="1">IF(($A256&lt;&gt;"")*(AA$1&lt;&gt;""),IF(_xlfn.XLOOKUP(AA$1,Attendance_sorted!$B255:$CW255,Attendance_sorted!$B255:$CW255,"nn")&lt;&gt;"nn","•",""),"")</f>
        <v/>
      </c>
      <c r="AB256" s="1" t="str">
        <f ca="1">IF(($A256&lt;&gt;"")*(AB$1&lt;&gt;""),IF(_xlfn.XLOOKUP(AB$1,Attendance_sorted!$B255:$CW255,Attendance_sorted!$B255:$CW255,"nn")&lt;&gt;"nn","•",""),"")</f>
        <v/>
      </c>
      <c r="AC256" s="1" t="str">
        <f ca="1">IF(($A256&lt;&gt;"")*(AC$1&lt;&gt;""),IF(_xlfn.XLOOKUP(AC$1,Attendance_sorted!$B255:$CW255,Attendance_sorted!$B255:$CW255,"nn")&lt;&gt;"nn","•",""),"")</f>
        <v/>
      </c>
      <c r="AD256" s="1" t="str">
        <f ca="1">IF(($A256&lt;&gt;"")*(AD$1&lt;&gt;""),IF(_xlfn.XLOOKUP(AD$1,Attendance_sorted!$B255:$CW255,Attendance_sorted!$B255:$CW255,"nn")&lt;&gt;"nn","•",""),"")</f>
        <v/>
      </c>
      <c r="AE256" s="1" t="str">
        <f ca="1">IF(($A256&lt;&gt;"")*(AE$1&lt;&gt;""),IF(_xlfn.XLOOKUP(AE$1,Attendance_sorted!$B255:$CW255,Attendance_sorted!$B255:$CW255,"nn")&lt;&gt;"nn","•",""),"")</f>
        <v/>
      </c>
      <c r="AF256" s="1" t="str">
        <f ca="1">IF(($A256&lt;&gt;"")*(AF$1&lt;&gt;""),IF(_xlfn.XLOOKUP(AF$1,Attendance_sorted!$B255:$CW255,Attendance_sorted!$B255:$CW255,"nn")&lt;&gt;"nn","•",""),"")</f>
        <v/>
      </c>
      <c r="AG256" s="1" t="str">
        <f ca="1">IF(($A256&lt;&gt;"")*(AG$1&lt;&gt;""),IF(_xlfn.XLOOKUP(AG$1,Attendance_sorted!$B255:$CW255,Attendance_sorted!$B255:$CW255,"nn")&lt;&gt;"nn","•",""),"")</f>
        <v/>
      </c>
      <c r="AH256" s="1" t="str">
        <f ca="1">IF(($A256&lt;&gt;"")*(AH$1&lt;&gt;""),IF(_xlfn.XLOOKUP(AH$1,Attendance_sorted!$B255:$CW255,Attendance_sorted!$B255:$CW255,"nn")&lt;&gt;"nn","•",""),"")</f>
        <v/>
      </c>
      <c r="AI256" s="1" t="str">
        <f ca="1">IF(($A256&lt;&gt;"")*(AI$1&lt;&gt;""),IF(_xlfn.XLOOKUP(AI$1,Attendance_sorted!$B255:$CW255,Attendance_sorted!$B255:$CW255,"nn")&lt;&gt;"nn","•",""),"")</f>
        <v/>
      </c>
      <c r="AJ256" s="1" t="str">
        <f ca="1">IF(($A256&lt;&gt;"")*(AJ$1&lt;&gt;""),IF(_xlfn.XLOOKUP(AJ$1,Attendance_sorted!$B255:$CW255,Attendance_sorted!$B255:$CW255,"nn")&lt;&gt;"nn","•",""),"")</f>
        <v/>
      </c>
      <c r="AK256" s="1" t="str">
        <f ca="1">IF(($A256&lt;&gt;"")*(AK$1&lt;&gt;""),IF(_xlfn.XLOOKUP(AK$1,Attendance_sorted!$B255:$CW255,Attendance_sorted!$B255:$CW255,"nn")&lt;&gt;"nn","•",""),"")</f>
        <v/>
      </c>
      <c r="AL256" s="1" t="str">
        <f ca="1">IF(($A256&lt;&gt;"")*(AL$1&lt;&gt;""),IF(_xlfn.XLOOKUP(AL$1,Attendance_sorted!$B255:$CW255,Attendance_sorted!$B255:$CW255,"nn")&lt;&gt;"nn","•",""),"")</f>
        <v/>
      </c>
      <c r="AM256" s="1" t="str">
        <f ca="1">IF(($A256&lt;&gt;"")*(AM$1&lt;&gt;""),IF(_xlfn.XLOOKUP(AM$1,Attendance_sorted!$B255:$CW255,Attendance_sorted!$B255:$CW255,"nn")&lt;&gt;"nn","•",""),"")</f>
        <v/>
      </c>
      <c r="AN256" s="1" t="str">
        <f ca="1">IF(($A256&lt;&gt;"")*(AN$1&lt;&gt;""),IF(_xlfn.XLOOKUP(AN$1,Attendance_sorted!$B255:$CW255,Attendance_sorted!$B255:$CW255,"nn")&lt;&gt;"nn","•",""),"")</f>
        <v/>
      </c>
      <c r="AO256" s="1" t="str">
        <f ca="1">IF(($A256&lt;&gt;"")*(AO$1&lt;&gt;""),IF(_xlfn.XLOOKUP(AO$1,Attendance_sorted!$B255:$CW255,Attendance_sorted!$B255:$CW255,"nn")&lt;&gt;"nn","•",""),"")</f>
        <v/>
      </c>
      <c r="AP256" s="1" t="str">
        <f ca="1">IF(($A256&lt;&gt;"")*(AP$1&lt;&gt;""),IF(_xlfn.XLOOKUP(AP$1,Attendance_sorted!$B255:$CW255,Attendance_sorted!$B255:$CW255,"nn")&lt;&gt;"nn","•",""),"")</f>
        <v/>
      </c>
      <c r="AQ256" s="1" t="str">
        <f ca="1">IF(($A256&lt;&gt;"")*(AQ$1&lt;&gt;""),IF(_xlfn.XLOOKUP(AQ$1,Attendance_sorted!$B255:$CW255,Attendance_sorted!$B255:$CW255,"nn")&lt;&gt;"nn","•",""),"")</f>
        <v/>
      </c>
      <c r="AR256" s="1" t="str">
        <f ca="1">IF(($A256&lt;&gt;"")*(AR$1&lt;&gt;""),IF(_xlfn.XLOOKUP(AR$1,Attendance_sorted!$B255:$CW255,Attendance_sorted!$B255:$CW255,"nn")&lt;&gt;"nn","•",""),"")</f>
        <v/>
      </c>
      <c r="AS256" s="1" t="str">
        <f ca="1">IF(($A256&lt;&gt;"")*(AS$1&lt;&gt;""),IF(_xlfn.XLOOKUP(AS$1,Attendance_sorted!$B255:$CW255,Attendance_sorted!$B255:$CW255,"nn")&lt;&gt;"nn","•",""),"")</f>
        <v/>
      </c>
      <c r="AT256" s="1" t="str">
        <f ca="1">IF(($A256&lt;&gt;"")*(AT$1&lt;&gt;""),IF(_xlfn.XLOOKUP(AT$1,Attendance_sorted!$B255:$CW255,Attendance_sorted!$B255:$CW255,"nn")&lt;&gt;"nn","•",""),"")</f>
        <v/>
      </c>
      <c r="AU256" s="1" t="str">
        <f ca="1">IF(($A256&lt;&gt;"")*(AU$1&lt;&gt;""),IF(_xlfn.XLOOKUP(AU$1,Attendance_sorted!$B255:$CW255,Attendance_sorted!$B255:$CW255,"nn")&lt;&gt;"nn","•",""),"")</f>
        <v/>
      </c>
      <c r="AV256" s="1" t="str">
        <f ca="1">IF(($A256&lt;&gt;"")*(AV$1&lt;&gt;""),IF(_xlfn.XLOOKUP(AV$1,Attendance_sorted!$B255:$CW255,Attendance_sorted!$B255:$CW255,"nn")&lt;&gt;"nn","•",""),"")</f>
        <v/>
      </c>
      <c r="AW256" s="1" t="str">
        <f ca="1">IF(($A256&lt;&gt;"")*(AW$1&lt;&gt;""),IF(_xlfn.XLOOKUP(AW$1,Attendance_sorted!$B255:$CW255,Attendance_sorted!$B255:$CW255,"nn")&lt;&gt;"nn","•",""),"")</f>
        <v/>
      </c>
      <c r="AX256" s="1" t="str">
        <f ca="1">IF(($A256&lt;&gt;"")*(AX$1&lt;&gt;""),IF(_xlfn.XLOOKUP(AX$1,Attendance_sorted!$B255:$CW255,Attendance_sorted!$B255:$CW255,"nn")&lt;&gt;"nn","•",""),"")</f>
        <v/>
      </c>
      <c r="AY256" s="1" t="str">
        <f ca="1">IF(($A256&lt;&gt;"")*(AY$1&lt;&gt;""),IF(_xlfn.XLOOKUP(AY$1,Attendance_sorted!$B255:$CW255,Attendance_sorted!$B255:$CW255,"nn")&lt;&gt;"nn","•",""),"")</f>
        <v/>
      </c>
      <c r="AZ256" s="1" t="str">
        <f ca="1">IF(($A256&lt;&gt;"")*(AZ$1&lt;&gt;""),IF(_xlfn.XLOOKUP(AZ$1,Attendance_sorted!$B255:$CW255,Attendance_sorted!$B255:$CW255,"nn")&lt;&gt;"nn","•",""),"")</f>
        <v/>
      </c>
      <c r="BA256" s="1" t="str">
        <f ca="1">IF(($A256&lt;&gt;"")*(BA$1&lt;&gt;""),IF(_xlfn.XLOOKUP(BA$1,Attendance_sorted!$B255:$CW255,Attendance_sorted!$B255:$CW255,"nn")&lt;&gt;"nn","•",""),"")</f>
        <v/>
      </c>
      <c r="BB256" s="1" t="str">
        <f ca="1">IF(($A256&lt;&gt;"")*(BB$1&lt;&gt;""),IF(_xlfn.XLOOKUP(BB$1,Attendance_sorted!$B255:$CW255,Attendance_sorted!$B255:$CW255,"nn")&lt;&gt;"nn","•",""),"")</f>
        <v/>
      </c>
      <c r="BC256" s="1" t="str">
        <f ca="1">IF(($A256&lt;&gt;"")*(BC$1&lt;&gt;""),IF(_xlfn.XLOOKUP(BC$1,Attendance_sorted!$B255:$CW255,Attendance_sorted!$B255:$CW255,"nn")&lt;&gt;"nn","•",""),"")</f>
        <v/>
      </c>
      <c r="BD256" s="1" t="str">
        <f ca="1">IF(($A256&lt;&gt;"")*(BD$1&lt;&gt;""),IF(_xlfn.XLOOKUP(BD$1,Attendance_sorted!$B255:$CW255,Attendance_sorted!$B255:$CW255,"nn")&lt;&gt;"nn","•",""),"")</f>
        <v/>
      </c>
      <c r="BE256" s="1" t="str">
        <f ca="1">IF(($A256&lt;&gt;"")*(BE$1&lt;&gt;""),IF(_xlfn.XLOOKUP(BE$1,Attendance_sorted!$B255:$CW255,Attendance_sorted!$B255:$CW255,"nn")&lt;&gt;"nn","•",""),"")</f>
        <v/>
      </c>
      <c r="BF256" s="1" t="str">
        <f ca="1">IF(($A256&lt;&gt;"")*(BF$1&lt;&gt;""),IF(_xlfn.XLOOKUP(BF$1,Attendance_sorted!$B255:$CW255,Attendance_sorted!$B255:$CW255,"nn")&lt;&gt;"nn","•",""),"")</f>
        <v/>
      </c>
      <c r="BG256" s="1" t="str">
        <f ca="1">IF(($A256&lt;&gt;"")*(BG$1&lt;&gt;""),IF(_xlfn.XLOOKUP(BG$1,Attendance_sorted!$B255:$CW255,Attendance_sorted!$B255:$CW255,"nn")&lt;&gt;"nn","•",""),"")</f>
        <v/>
      </c>
      <c r="BH256" s="1" t="str">
        <f ca="1">IF(($A256&lt;&gt;"")*(BH$1&lt;&gt;""),IF(_xlfn.XLOOKUP(BH$1,Attendance_sorted!$B255:$CW255,Attendance_sorted!$B255:$CW255,"nn")&lt;&gt;"nn","•",""),"")</f>
        <v/>
      </c>
      <c r="BI256" s="1" t="str">
        <f ca="1">IF(($A256&lt;&gt;"")*(BI$1&lt;&gt;""),IF(_xlfn.XLOOKUP(BI$1,Attendance_sorted!$B255:$CW255,Attendance_sorted!$B255:$CW255,"nn")&lt;&gt;"nn","•",""),"")</f>
        <v/>
      </c>
      <c r="BJ256" s="1" t="str">
        <f ca="1">IF(($A256&lt;&gt;"")*(BJ$1&lt;&gt;""),IF(_xlfn.XLOOKUP(BJ$1,Attendance_sorted!$B255:$CW255,Attendance_sorted!$B255:$CW255,"nn")&lt;&gt;"nn","•",""),"")</f>
        <v/>
      </c>
      <c r="BK256" s="1" t="str">
        <f ca="1">IF(($A256&lt;&gt;"")*(BK$1&lt;&gt;""),IF(_xlfn.XLOOKUP(BK$1,Attendance_sorted!$B255:$CW255,Attendance_sorted!$B255:$CW255,"nn")&lt;&gt;"nn","•",""),"")</f>
        <v/>
      </c>
      <c r="BL256" s="1" t="str">
        <f ca="1">IF(($A256&lt;&gt;"")*(BL$1&lt;&gt;""),IF(_xlfn.XLOOKUP(BL$1,Attendance_sorted!$B255:$CW255,Attendance_sorted!$B255:$CW255,"nn")&lt;&gt;"nn","•",""),"")</f>
        <v/>
      </c>
      <c r="BM256" s="1" t="str">
        <f ca="1">IF(($A256&lt;&gt;"")*(BM$1&lt;&gt;""),IF(_xlfn.XLOOKUP(BM$1,Attendance_sorted!$B255:$CW255,Attendance_sorted!$B255:$CW255,"nn")&lt;&gt;"nn","•",""),"")</f>
        <v/>
      </c>
      <c r="BN256" s="1" t="str">
        <f ca="1">IF(($A256&lt;&gt;"")*(BN$1&lt;&gt;""),IF(_xlfn.XLOOKUP(BN$1,Attendance_sorted!$B255:$CW255,Attendance_sorted!$B255:$CW255,"nn")&lt;&gt;"nn","•",""),"")</f>
        <v/>
      </c>
      <c r="BO256" s="1" t="str">
        <f ca="1">IF(($A256&lt;&gt;"")*(BO$1&lt;&gt;""),IF(_xlfn.XLOOKUP(BO$1,Attendance_sorted!$B255:$CW255,Attendance_sorted!$B255:$CW255,"nn")&lt;&gt;"nn","•",""),"")</f>
        <v/>
      </c>
      <c r="BP256" s="1" t="str">
        <f ca="1">IF(($A256&lt;&gt;"")*(BP$1&lt;&gt;""),IF(_xlfn.XLOOKUP(BP$1,Attendance_sorted!$B255:$CW255,Attendance_sorted!$B255:$CW255,"nn")&lt;&gt;"nn","•",""),"")</f>
        <v/>
      </c>
      <c r="BQ256" s="1" t="str">
        <f ca="1">IF(($A256&lt;&gt;"")*(BQ$1&lt;&gt;""),IF(_xlfn.XLOOKUP(BQ$1,Attendance_sorted!$B255:$CW255,Attendance_sorted!$B255:$CW255,"nn")&lt;&gt;"nn","•",""),"")</f>
        <v/>
      </c>
      <c r="BR256" s="1" t="str">
        <f ca="1">IF(($A256&lt;&gt;"")*(BR$1&lt;&gt;""),IF(_xlfn.XLOOKUP(BR$1,Attendance_sorted!$B255:$CW255,Attendance_sorted!$B255:$CW255,"nn")&lt;&gt;"nn","•",""),"")</f>
        <v/>
      </c>
      <c r="BS256" s="1" t="str">
        <f ca="1">IF(($A256&lt;&gt;"")*(BS$1&lt;&gt;""),IF(_xlfn.XLOOKUP(BS$1,Attendance_sorted!$B255:$CW255,Attendance_sorted!$B255:$CW255,"nn")&lt;&gt;"nn","•",""),"")</f>
        <v/>
      </c>
      <c r="BT256" s="1" t="str">
        <f ca="1">IF(($A256&lt;&gt;"")*(BT$1&lt;&gt;""),IF(_xlfn.XLOOKUP(BT$1,Attendance_sorted!$B255:$CW255,Attendance_sorted!$B255:$CW255,"nn")&lt;&gt;"nn","•",""),"")</f>
        <v/>
      </c>
      <c r="BU256" s="1" t="str">
        <f ca="1">IF(($A256&lt;&gt;"")*(BU$1&lt;&gt;""),IF(_xlfn.XLOOKUP(BU$1,Attendance_sorted!$B255:$CW255,Attendance_sorted!$B255:$CW255,"nn")&lt;&gt;"nn","•",""),"")</f>
        <v/>
      </c>
      <c r="BV256" s="1" t="str">
        <f ca="1">IF(($A256&lt;&gt;"")*(BV$1&lt;&gt;""),IF(_xlfn.XLOOKUP(BV$1,Attendance_sorted!$B255:$CW255,Attendance_sorted!$B255:$CW255,"nn")&lt;&gt;"nn","•",""),"")</f>
        <v/>
      </c>
      <c r="BW256" s="1" t="str">
        <f ca="1">IF(($A256&lt;&gt;"")*(BW$1&lt;&gt;""),IF(_xlfn.XLOOKUP(BW$1,Attendance_sorted!$B255:$CW255,Attendance_sorted!$B255:$CW255,"nn")&lt;&gt;"nn","•",""),"")</f>
        <v/>
      </c>
      <c r="BX256" s="1" t="str">
        <f ca="1">IF(($A256&lt;&gt;"")*(BX$1&lt;&gt;""),IF(_xlfn.XLOOKUP(BX$1,Attendance_sorted!$B255:$CW255,Attendance_sorted!$B255:$CW255,"nn")&lt;&gt;"nn","•",""),"")</f>
        <v/>
      </c>
      <c r="BY256" s="1" t="str">
        <f ca="1">IF(($A256&lt;&gt;"")*(BY$1&lt;&gt;""),IF(_xlfn.XLOOKUP(BY$1,Attendance_sorted!$B255:$CW255,Attendance_sorted!$B255:$CW255,"nn")&lt;&gt;"nn","•",""),"")</f>
        <v/>
      </c>
      <c r="BZ256" s="1" t="str">
        <f ca="1">IF(($A256&lt;&gt;"")*(BZ$1&lt;&gt;""),IF(_xlfn.XLOOKUP(BZ$1,Attendance_sorted!$B255:$CW255,Attendance_sorted!$B255:$CW255,"nn")&lt;&gt;"nn","•",""),"")</f>
        <v/>
      </c>
      <c r="CA256" s="1" t="str">
        <f ca="1">IF(($A256&lt;&gt;"")*(CA$1&lt;&gt;""),IF(_xlfn.XLOOKUP(CA$1,Attendance_sorted!$B255:$CW255,Attendance_sorted!$B255:$CW255,"nn")&lt;&gt;"nn","•",""),"")</f>
        <v/>
      </c>
      <c r="CB256" s="1" t="str">
        <f ca="1">IF(($A256&lt;&gt;"")*(CB$1&lt;&gt;""),IF(_xlfn.XLOOKUP(CB$1,Attendance_sorted!$B255:$CW255,Attendance_sorted!$B255:$CW255,"nn")&lt;&gt;"nn","•",""),"")</f>
        <v/>
      </c>
      <c r="CC256" s="1" t="str">
        <f ca="1">IF(($A256&lt;&gt;"")*(CC$1&lt;&gt;""),IF(_xlfn.XLOOKUP(CC$1,Attendance_sorted!$B255:$CW255,Attendance_sorted!$B255:$CW255,"nn")&lt;&gt;"nn","•",""),"")</f>
        <v/>
      </c>
      <c r="CD256" s="1" t="str">
        <f ca="1">IF(($A256&lt;&gt;"")*(CD$1&lt;&gt;""),IF(_xlfn.XLOOKUP(CD$1,Attendance_sorted!$B255:$CW255,Attendance_sorted!$B255:$CW255,"nn")&lt;&gt;"nn","•",""),"")</f>
        <v/>
      </c>
      <c r="CE256" s="1" t="str">
        <f ca="1">IF(($A256&lt;&gt;"")*(CE$1&lt;&gt;""),IF(_xlfn.XLOOKUP(CE$1,Attendance_sorted!$B255:$CW255,Attendance_sorted!$B255:$CW255,"nn")&lt;&gt;"nn","•",""),"")</f>
        <v/>
      </c>
      <c r="CF256" s="1" t="str">
        <f ca="1">IF(($A256&lt;&gt;"")*(CF$1&lt;&gt;""),IF(_xlfn.XLOOKUP(CF$1,Attendance_sorted!$B255:$CW255,Attendance_sorted!$B255:$CW255,"nn")&lt;&gt;"nn","•",""),"")</f>
        <v/>
      </c>
      <c r="CG256" s="1" t="str">
        <f ca="1">IF(($A256&lt;&gt;"")*(CG$1&lt;&gt;""),IF(_xlfn.XLOOKUP(CG$1,Attendance_sorted!$B255:$CW255,Attendance_sorted!$B255:$CW255,"nn")&lt;&gt;"nn","•",""),"")</f>
        <v/>
      </c>
      <c r="CH256" s="1" t="str">
        <f ca="1">IF(($A256&lt;&gt;"")*(CH$1&lt;&gt;""),IF(_xlfn.XLOOKUP(CH$1,Attendance_sorted!$B255:$CW255,Attendance_sorted!$B255:$CW255,"nn")&lt;&gt;"nn","•",""),"")</f>
        <v/>
      </c>
      <c r="CI256" s="1" t="str">
        <f ca="1">IF(($A256&lt;&gt;"")*(CI$1&lt;&gt;""),IF(_xlfn.XLOOKUP(CI$1,Attendance_sorted!$B255:$CW255,Attendance_sorted!$B255:$CW255,"nn")&lt;&gt;"nn","•",""),"")</f>
        <v/>
      </c>
      <c r="CJ256" s="1" t="str">
        <f ca="1">IF(($A256&lt;&gt;"")*(CJ$1&lt;&gt;""),IF(_xlfn.XLOOKUP(CJ$1,Attendance_sorted!$B255:$CW255,Attendance_sorted!$B255:$CW255,"nn")&lt;&gt;"nn","•",""),"")</f>
        <v/>
      </c>
      <c r="CK256" s="1" t="str">
        <f ca="1">IF(($A256&lt;&gt;"")*(CK$1&lt;&gt;""),IF(_xlfn.XLOOKUP(CK$1,Attendance_sorted!$B255:$CW255,Attendance_sorted!$B255:$CW255,"nn")&lt;&gt;"nn","•",""),"")</f>
        <v/>
      </c>
      <c r="CL256" s="1" t="str">
        <f ca="1">IF(($A256&lt;&gt;"")*(CL$1&lt;&gt;""),IF(_xlfn.XLOOKUP(CL$1,Attendance_sorted!$B255:$CW255,Attendance_sorted!$B255:$CW255,"nn")&lt;&gt;"nn","•",""),"")</f>
        <v/>
      </c>
      <c r="CM256" s="1" t="str">
        <f ca="1">IF(($A256&lt;&gt;"")*(CM$1&lt;&gt;""),IF(_xlfn.XLOOKUP(CM$1,Attendance_sorted!$B255:$CW255,Attendance_sorted!$B255:$CW255,"nn")&lt;&gt;"nn","•",""),"")</f>
        <v/>
      </c>
      <c r="CN256" s="1" t="str">
        <f ca="1">IF(($A256&lt;&gt;"")*(CN$1&lt;&gt;""),IF(_xlfn.XLOOKUP(CN$1,Attendance_sorted!$B255:$CW255,Attendance_sorted!$B255:$CW255,"nn")&lt;&gt;"nn","•",""),"")</f>
        <v/>
      </c>
      <c r="CO256" s="1" t="str">
        <f ca="1">IF(($A256&lt;&gt;"")*(CO$1&lt;&gt;""),IF(_xlfn.XLOOKUP(CO$1,Attendance_sorted!$B255:$CW255,Attendance_sorted!$B255:$CW255,"nn")&lt;&gt;"nn","•",""),"")</f>
        <v/>
      </c>
      <c r="CP256" s="1" t="str">
        <f ca="1">IF(($A256&lt;&gt;"")*(CP$1&lt;&gt;""),IF(_xlfn.XLOOKUP(CP$1,Attendance_sorted!$B255:$CW255,Attendance_sorted!$B255:$CW255,"nn")&lt;&gt;"nn","•",""),"")</f>
        <v/>
      </c>
      <c r="CQ256" s="1" t="str">
        <f ca="1">IF(($A256&lt;&gt;"")*(CQ$1&lt;&gt;""),IF(_xlfn.XLOOKUP(CQ$1,Attendance_sorted!$B255:$CW255,Attendance_sorted!$B255:$CW255,"nn")&lt;&gt;"nn","•",""),"")</f>
        <v/>
      </c>
      <c r="CR256" s="1" t="str">
        <f ca="1">IF(($A256&lt;&gt;"")*(CR$1&lt;&gt;""),IF(_xlfn.XLOOKUP(CR$1,Attendance_sorted!$B255:$CW255,Attendance_sorted!$B255:$CW255,"nn")&lt;&gt;"nn","•",""),"")</f>
        <v/>
      </c>
      <c r="CS256" s="1" t="str">
        <f ca="1">IF(($A256&lt;&gt;"")*(CS$1&lt;&gt;""),IF(_xlfn.XLOOKUP(CS$1,Attendance_sorted!$B255:$CW255,Attendance_sorted!$B255:$CW255,"nn")&lt;&gt;"nn","•",""),"")</f>
        <v/>
      </c>
      <c r="CT256" s="1" t="str">
        <f ca="1">IF(($A256&lt;&gt;"")*(CT$1&lt;&gt;""),IF(_xlfn.XLOOKUP(CT$1,Attendance_sorted!$B255:$CW255,Attendance_sorted!$B255:$CW255,"nn")&lt;&gt;"nn","•",""),"")</f>
        <v/>
      </c>
      <c r="CU256" s="1" t="str">
        <f ca="1">IF(($A256&lt;&gt;"")*(CU$1&lt;&gt;""),IF(_xlfn.XLOOKUP(CU$1,Attendance_sorted!$B255:$CW255,Attendance_sorted!$B255:$CW255,"nn")&lt;&gt;"nn","•",""),"")</f>
        <v/>
      </c>
      <c r="CV256" s="1" t="str">
        <f ca="1">IF(($A256&lt;&gt;"")*(CV$1&lt;&gt;""),IF(_xlfn.XLOOKUP(CV$1,Attendance_sorted!$B255:$CW255,Attendance_sorted!$B255:$CW255,"nn")&lt;&gt;"nn","•",""),"")</f>
        <v/>
      </c>
      <c r="CW256" s="1" t="str">
        <f ca="1">IF(($A256&lt;&gt;"")*(CW$1&lt;&gt;""),IF(_xlfn.XLOOKUP(CW$1,Attendance_sorted!$B255:$CW255,Attendance_sorted!$B255:$CW255,"nn")&lt;&gt;"nn","•",""),"")</f>
        <v/>
      </c>
    </row>
    <row r="257" spans="1:101">
      <c r="A257" s="1">
        <v>854</v>
      </c>
      <c r="B257" s="1" t="str">
        <f ca="1">IF(($A257&lt;&gt;"")*(B$1&lt;&gt;""),IF(_xlfn.XLOOKUP(B$1,Attendance_sorted!$B256:$CW256,Attendance_sorted!$B256:$CW256,"nn")&lt;&gt;"nn","•",""),"")</f>
        <v/>
      </c>
      <c r="C257" s="1" t="str">
        <f ca="1">IF(($A257&lt;&gt;"")*(C$1&lt;&gt;""),IF(_xlfn.XLOOKUP(C$1,Attendance_sorted!$B256:$CW256,Attendance_sorted!$B256:$CW256,"nn")&lt;&gt;"nn","•",""),"")</f>
        <v/>
      </c>
      <c r="D257" s="1" t="str">
        <f ca="1">IF(($A257&lt;&gt;"")*(D$1&lt;&gt;""),IF(_xlfn.XLOOKUP(D$1,Attendance_sorted!$B256:$CW256,Attendance_sorted!$B256:$CW256,"nn")&lt;&gt;"nn","•",""),"")</f>
        <v/>
      </c>
      <c r="E257" s="1" t="str">
        <f ca="1">IF(($A257&lt;&gt;"")*(E$1&lt;&gt;""),IF(_xlfn.XLOOKUP(E$1,Attendance_sorted!$B256:$CW256,Attendance_sorted!$B256:$CW256,"nn")&lt;&gt;"nn","•",""),"")</f>
        <v/>
      </c>
      <c r="F257" s="1" t="str">
        <f ca="1">IF(($A257&lt;&gt;"")*(F$1&lt;&gt;""),IF(_xlfn.XLOOKUP(F$1,Attendance_sorted!$B256:$CW256,Attendance_sorted!$B256:$CW256,"nn")&lt;&gt;"nn","•",""),"")</f>
        <v/>
      </c>
      <c r="G257" s="1" t="str">
        <f ca="1">IF(($A257&lt;&gt;"")*(G$1&lt;&gt;""),IF(_xlfn.XLOOKUP(G$1,Attendance_sorted!$B256:$CW256,Attendance_sorted!$B256:$CW256,"nn")&lt;&gt;"nn","•",""),"")</f>
        <v>•</v>
      </c>
      <c r="H257" s="1" t="str">
        <f ca="1">IF(($A257&lt;&gt;"")*(H$1&lt;&gt;""),IF(_xlfn.XLOOKUP(H$1,Attendance_sorted!$B256:$CW256,Attendance_sorted!$B256:$CW256,"nn")&lt;&gt;"nn","•",""),"")</f>
        <v/>
      </c>
      <c r="I257" s="1" t="str">
        <f ca="1">IF(($A257&lt;&gt;"")*(I$1&lt;&gt;""),IF(_xlfn.XLOOKUP(I$1,Attendance_sorted!$B256:$CW256,Attendance_sorted!$B256:$CW256,"nn")&lt;&gt;"nn","•",""),"")</f>
        <v/>
      </c>
      <c r="J257" s="1" t="str">
        <f ca="1">IF(($A257&lt;&gt;"")*(J$1&lt;&gt;""),IF(_xlfn.XLOOKUP(J$1,Attendance_sorted!$B256:$CW256,Attendance_sorted!$B256:$CW256,"nn")&lt;&gt;"nn","•",""),"")</f>
        <v/>
      </c>
      <c r="K257" s="1" t="str">
        <f ca="1">IF(($A257&lt;&gt;"")*(K$1&lt;&gt;""),IF(_xlfn.XLOOKUP(K$1,Attendance_sorted!$B256:$CW256,Attendance_sorted!$B256:$CW256,"nn")&lt;&gt;"nn","•",""),"")</f>
        <v/>
      </c>
      <c r="L257" s="1" t="str">
        <f ca="1">IF(($A257&lt;&gt;"")*(L$1&lt;&gt;""),IF(_xlfn.XLOOKUP(L$1,Attendance_sorted!$B256:$CW256,Attendance_sorted!$B256:$CW256,"nn")&lt;&gt;"nn","•",""),"")</f>
        <v/>
      </c>
      <c r="M257" s="1" t="str">
        <f ca="1">IF(($A257&lt;&gt;"")*(M$1&lt;&gt;""),IF(_xlfn.XLOOKUP(M$1,Attendance_sorted!$B256:$CW256,Attendance_sorted!$B256:$CW256,"nn")&lt;&gt;"nn","•",""),"")</f>
        <v/>
      </c>
      <c r="N257" s="1" t="str">
        <f ca="1">IF(($A257&lt;&gt;"")*(N$1&lt;&gt;""),IF(_xlfn.XLOOKUP(N$1,Attendance_sorted!$B256:$CW256,Attendance_sorted!$B256:$CW256,"nn")&lt;&gt;"nn","•",""),"")</f>
        <v/>
      </c>
      <c r="O257" s="1" t="str">
        <f ca="1">IF(($A257&lt;&gt;"")*(O$1&lt;&gt;""),IF(_xlfn.XLOOKUP(O$1,Attendance_sorted!$B256:$CW256,Attendance_sorted!$B256:$CW256,"nn")&lt;&gt;"nn","•",""),"")</f>
        <v/>
      </c>
      <c r="P257" s="1" t="str">
        <f ca="1">IF(($A257&lt;&gt;"")*(P$1&lt;&gt;""),IF(_xlfn.XLOOKUP(P$1,Attendance_sorted!$B256:$CW256,Attendance_sorted!$B256:$CW256,"nn")&lt;&gt;"nn","•",""),"")</f>
        <v/>
      </c>
      <c r="Q257" s="1" t="str">
        <f ca="1">IF(($A257&lt;&gt;"")*(Q$1&lt;&gt;""),IF(_xlfn.XLOOKUP(Q$1,Attendance_sorted!$B256:$CW256,Attendance_sorted!$B256:$CW256,"nn")&lt;&gt;"nn","•",""),"")</f>
        <v/>
      </c>
      <c r="R257" s="1" t="str">
        <f ca="1">IF(($A257&lt;&gt;"")*(R$1&lt;&gt;""),IF(_xlfn.XLOOKUP(R$1,Attendance_sorted!$B256:$CW256,Attendance_sorted!$B256:$CW256,"nn")&lt;&gt;"nn","•",""),"")</f>
        <v/>
      </c>
      <c r="S257" s="1" t="str">
        <f ca="1">IF(($A257&lt;&gt;"")*(S$1&lt;&gt;""),IF(_xlfn.XLOOKUP(S$1,Attendance_sorted!$B256:$CW256,Attendance_sorted!$B256:$CW256,"nn")&lt;&gt;"nn","•",""),"")</f>
        <v/>
      </c>
      <c r="T257" s="1" t="str">
        <f ca="1">IF(($A257&lt;&gt;"")*(T$1&lt;&gt;""),IF(_xlfn.XLOOKUP(T$1,Attendance_sorted!$B256:$CW256,Attendance_sorted!$B256:$CW256,"nn")&lt;&gt;"nn","•",""),"")</f>
        <v/>
      </c>
      <c r="U257" s="1" t="str">
        <f ca="1">IF(($A257&lt;&gt;"")*(U$1&lt;&gt;""),IF(_xlfn.XLOOKUP(U$1,Attendance_sorted!$B256:$CW256,Attendance_sorted!$B256:$CW256,"nn")&lt;&gt;"nn","•",""),"")</f>
        <v/>
      </c>
      <c r="V257" s="1" t="str">
        <f ca="1">IF(($A257&lt;&gt;"")*(V$1&lt;&gt;""),IF(_xlfn.XLOOKUP(V$1,Attendance_sorted!$B256:$CW256,Attendance_sorted!$B256:$CW256,"nn")&lt;&gt;"nn","•",""),"")</f>
        <v/>
      </c>
      <c r="W257" s="1" t="str">
        <f ca="1">IF(($A257&lt;&gt;"")*(W$1&lt;&gt;""),IF(_xlfn.XLOOKUP(W$1,Attendance_sorted!$B256:$CW256,Attendance_sorted!$B256:$CW256,"nn")&lt;&gt;"nn","•",""),"")</f>
        <v/>
      </c>
      <c r="X257" s="1" t="str">
        <f ca="1">IF(($A257&lt;&gt;"")*(X$1&lt;&gt;""),IF(_xlfn.XLOOKUP(X$1,Attendance_sorted!$B256:$CW256,Attendance_sorted!$B256:$CW256,"nn")&lt;&gt;"nn","•",""),"")</f>
        <v/>
      </c>
      <c r="Y257" s="1" t="str">
        <f ca="1">IF(($A257&lt;&gt;"")*(Y$1&lt;&gt;""),IF(_xlfn.XLOOKUP(Y$1,Attendance_sorted!$B256:$CW256,Attendance_sorted!$B256:$CW256,"nn")&lt;&gt;"nn","•",""),"")</f>
        <v/>
      </c>
      <c r="Z257" s="1" t="str">
        <f ca="1">IF(($A257&lt;&gt;"")*(Z$1&lt;&gt;""),IF(_xlfn.XLOOKUP(Z$1,Attendance_sorted!$B256:$CW256,Attendance_sorted!$B256:$CW256,"nn")&lt;&gt;"nn","•",""),"")</f>
        <v/>
      </c>
      <c r="AA257" s="1" t="str">
        <f ca="1">IF(($A257&lt;&gt;"")*(AA$1&lt;&gt;""),IF(_xlfn.XLOOKUP(AA$1,Attendance_sorted!$B256:$CW256,Attendance_sorted!$B256:$CW256,"nn")&lt;&gt;"nn","•",""),"")</f>
        <v/>
      </c>
      <c r="AB257" s="1" t="str">
        <f ca="1">IF(($A257&lt;&gt;"")*(AB$1&lt;&gt;""),IF(_xlfn.XLOOKUP(AB$1,Attendance_sorted!$B256:$CW256,Attendance_sorted!$B256:$CW256,"nn")&lt;&gt;"nn","•",""),"")</f>
        <v/>
      </c>
      <c r="AC257" s="1" t="str">
        <f ca="1">IF(($A257&lt;&gt;"")*(AC$1&lt;&gt;""),IF(_xlfn.XLOOKUP(AC$1,Attendance_sorted!$B256:$CW256,Attendance_sorted!$B256:$CW256,"nn")&lt;&gt;"nn","•",""),"")</f>
        <v/>
      </c>
      <c r="AD257" s="1" t="str">
        <f ca="1">IF(($A257&lt;&gt;"")*(AD$1&lt;&gt;""),IF(_xlfn.XLOOKUP(AD$1,Attendance_sorted!$B256:$CW256,Attendance_sorted!$B256:$CW256,"nn")&lt;&gt;"nn","•",""),"")</f>
        <v/>
      </c>
      <c r="AE257" s="1" t="str">
        <f ca="1">IF(($A257&lt;&gt;"")*(AE$1&lt;&gt;""),IF(_xlfn.XLOOKUP(AE$1,Attendance_sorted!$B256:$CW256,Attendance_sorted!$B256:$CW256,"nn")&lt;&gt;"nn","•",""),"")</f>
        <v/>
      </c>
      <c r="AF257" s="1" t="str">
        <f ca="1">IF(($A257&lt;&gt;"")*(AF$1&lt;&gt;""),IF(_xlfn.XLOOKUP(AF$1,Attendance_sorted!$B256:$CW256,Attendance_sorted!$B256:$CW256,"nn")&lt;&gt;"nn","•",""),"")</f>
        <v/>
      </c>
      <c r="AG257" s="1" t="str">
        <f ca="1">IF(($A257&lt;&gt;"")*(AG$1&lt;&gt;""),IF(_xlfn.XLOOKUP(AG$1,Attendance_sorted!$B256:$CW256,Attendance_sorted!$B256:$CW256,"nn")&lt;&gt;"nn","•",""),"")</f>
        <v/>
      </c>
      <c r="AH257" s="1" t="str">
        <f ca="1">IF(($A257&lt;&gt;"")*(AH$1&lt;&gt;""),IF(_xlfn.XLOOKUP(AH$1,Attendance_sorted!$B256:$CW256,Attendance_sorted!$B256:$CW256,"nn")&lt;&gt;"nn","•",""),"")</f>
        <v/>
      </c>
      <c r="AI257" s="1" t="str">
        <f ca="1">IF(($A257&lt;&gt;"")*(AI$1&lt;&gt;""),IF(_xlfn.XLOOKUP(AI$1,Attendance_sorted!$B256:$CW256,Attendance_sorted!$B256:$CW256,"nn")&lt;&gt;"nn","•",""),"")</f>
        <v/>
      </c>
      <c r="AJ257" s="1" t="str">
        <f ca="1">IF(($A257&lt;&gt;"")*(AJ$1&lt;&gt;""),IF(_xlfn.XLOOKUP(AJ$1,Attendance_sorted!$B256:$CW256,Attendance_sorted!$B256:$CW256,"nn")&lt;&gt;"nn","•",""),"")</f>
        <v/>
      </c>
      <c r="AK257" s="1" t="str">
        <f ca="1">IF(($A257&lt;&gt;"")*(AK$1&lt;&gt;""),IF(_xlfn.XLOOKUP(AK$1,Attendance_sorted!$B256:$CW256,Attendance_sorted!$B256:$CW256,"nn")&lt;&gt;"nn","•",""),"")</f>
        <v/>
      </c>
      <c r="AL257" s="1" t="str">
        <f ca="1">IF(($A257&lt;&gt;"")*(AL$1&lt;&gt;""),IF(_xlfn.XLOOKUP(AL$1,Attendance_sorted!$B256:$CW256,Attendance_sorted!$B256:$CW256,"nn")&lt;&gt;"nn","•",""),"")</f>
        <v/>
      </c>
      <c r="AM257" s="1" t="str">
        <f ca="1">IF(($A257&lt;&gt;"")*(AM$1&lt;&gt;""),IF(_xlfn.XLOOKUP(AM$1,Attendance_sorted!$B256:$CW256,Attendance_sorted!$B256:$CW256,"nn")&lt;&gt;"nn","•",""),"")</f>
        <v/>
      </c>
      <c r="AN257" s="1" t="str">
        <f ca="1">IF(($A257&lt;&gt;"")*(AN$1&lt;&gt;""),IF(_xlfn.XLOOKUP(AN$1,Attendance_sorted!$B256:$CW256,Attendance_sorted!$B256:$CW256,"nn")&lt;&gt;"nn","•",""),"")</f>
        <v/>
      </c>
      <c r="AO257" s="1" t="str">
        <f ca="1">IF(($A257&lt;&gt;"")*(AO$1&lt;&gt;""),IF(_xlfn.XLOOKUP(AO$1,Attendance_sorted!$B256:$CW256,Attendance_sorted!$B256:$CW256,"nn")&lt;&gt;"nn","•",""),"")</f>
        <v/>
      </c>
      <c r="AP257" s="1" t="str">
        <f ca="1">IF(($A257&lt;&gt;"")*(AP$1&lt;&gt;""),IF(_xlfn.XLOOKUP(AP$1,Attendance_sorted!$B256:$CW256,Attendance_sorted!$B256:$CW256,"nn")&lt;&gt;"nn","•",""),"")</f>
        <v/>
      </c>
      <c r="AQ257" s="1" t="str">
        <f ca="1">IF(($A257&lt;&gt;"")*(AQ$1&lt;&gt;""),IF(_xlfn.XLOOKUP(AQ$1,Attendance_sorted!$B256:$CW256,Attendance_sorted!$B256:$CW256,"nn")&lt;&gt;"nn","•",""),"")</f>
        <v/>
      </c>
      <c r="AR257" s="1" t="str">
        <f ca="1">IF(($A257&lt;&gt;"")*(AR$1&lt;&gt;""),IF(_xlfn.XLOOKUP(AR$1,Attendance_sorted!$B256:$CW256,Attendance_sorted!$B256:$CW256,"nn")&lt;&gt;"nn","•",""),"")</f>
        <v/>
      </c>
      <c r="AS257" s="1" t="str">
        <f ca="1">IF(($A257&lt;&gt;"")*(AS$1&lt;&gt;""),IF(_xlfn.XLOOKUP(AS$1,Attendance_sorted!$B256:$CW256,Attendance_sorted!$B256:$CW256,"nn")&lt;&gt;"nn","•",""),"")</f>
        <v/>
      </c>
      <c r="AT257" s="1" t="str">
        <f ca="1">IF(($A257&lt;&gt;"")*(AT$1&lt;&gt;""),IF(_xlfn.XLOOKUP(AT$1,Attendance_sorted!$B256:$CW256,Attendance_sorted!$B256:$CW256,"nn")&lt;&gt;"nn","•",""),"")</f>
        <v/>
      </c>
      <c r="AU257" s="1" t="str">
        <f ca="1">IF(($A257&lt;&gt;"")*(AU$1&lt;&gt;""),IF(_xlfn.XLOOKUP(AU$1,Attendance_sorted!$B256:$CW256,Attendance_sorted!$B256:$CW256,"nn")&lt;&gt;"nn","•",""),"")</f>
        <v/>
      </c>
      <c r="AV257" s="1" t="str">
        <f ca="1">IF(($A257&lt;&gt;"")*(AV$1&lt;&gt;""),IF(_xlfn.XLOOKUP(AV$1,Attendance_sorted!$B256:$CW256,Attendance_sorted!$B256:$CW256,"nn")&lt;&gt;"nn","•",""),"")</f>
        <v/>
      </c>
      <c r="AW257" s="1" t="str">
        <f ca="1">IF(($A257&lt;&gt;"")*(AW$1&lt;&gt;""),IF(_xlfn.XLOOKUP(AW$1,Attendance_sorted!$B256:$CW256,Attendance_sorted!$B256:$CW256,"nn")&lt;&gt;"nn","•",""),"")</f>
        <v/>
      </c>
      <c r="AX257" s="1" t="str">
        <f ca="1">IF(($A257&lt;&gt;"")*(AX$1&lt;&gt;""),IF(_xlfn.XLOOKUP(AX$1,Attendance_sorted!$B256:$CW256,Attendance_sorted!$B256:$CW256,"nn")&lt;&gt;"nn","•",""),"")</f>
        <v/>
      </c>
      <c r="AY257" s="1" t="str">
        <f ca="1">IF(($A257&lt;&gt;"")*(AY$1&lt;&gt;""),IF(_xlfn.XLOOKUP(AY$1,Attendance_sorted!$B256:$CW256,Attendance_sorted!$B256:$CW256,"nn")&lt;&gt;"nn","•",""),"")</f>
        <v/>
      </c>
      <c r="AZ257" s="1" t="str">
        <f ca="1">IF(($A257&lt;&gt;"")*(AZ$1&lt;&gt;""),IF(_xlfn.XLOOKUP(AZ$1,Attendance_sorted!$B256:$CW256,Attendance_sorted!$B256:$CW256,"nn")&lt;&gt;"nn","•",""),"")</f>
        <v/>
      </c>
      <c r="BA257" s="1" t="str">
        <f ca="1">IF(($A257&lt;&gt;"")*(BA$1&lt;&gt;""),IF(_xlfn.XLOOKUP(BA$1,Attendance_sorted!$B256:$CW256,Attendance_sorted!$B256:$CW256,"nn")&lt;&gt;"nn","•",""),"")</f>
        <v/>
      </c>
      <c r="BB257" s="1" t="str">
        <f ca="1">IF(($A257&lt;&gt;"")*(BB$1&lt;&gt;""),IF(_xlfn.XLOOKUP(BB$1,Attendance_sorted!$B256:$CW256,Attendance_sorted!$B256:$CW256,"nn")&lt;&gt;"nn","•",""),"")</f>
        <v/>
      </c>
      <c r="BC257" s="1" t="str">
        <f ca="1">IF(($A257&lt;&gt;"")*(BC$1&lt;&gt;""),IF(_xlfn.XLOOKUP(BC$1,Attendance_sorted!$B256:$CW256,Attendance_sorted!$B256:$CW256,"nn")&lt;&gt;"nn","•",""),"")</f>
        <v/>
      </c>
      <c r="BD257" s="1" t="str">
        <f ca="1">IF(($A257&lt;&gt;"")*(BD$1&lt;&gt;""),IF(_xlfn.XLOOKUP(BD$1,Attendance_sorted!$B256:$CW256,Attendance_sorted!$B256:$CW256,"nn")&lt;&gt;"nn","•",""),"")</f>
        <v/>
      </c>
      <c r="BE257" s="1" t="str">
        <f ca="1">IF(($A257&lt;&gt;"")*(BE$1&lt;&gt;""),IF(_xlfn.XLOOKUP(BE$1,Attendance_sorted!$B256:$CW256,Attendance_sorted!$B256:$CW256,"nn")&lt;&gt;"nn","•",""),"")</f>
        <v/>
      </c>
      <c r="BF257" s="1" t="str">
        <f ca="1">IF(($A257&lt;&gt;"")*(BF$1&lt;&gt;""),IF(_xlfn.XLOOKUP(BF$1,Attendance_sorted!$B256:$CW256,Attendance_sorted!$B256:$CW256,"nn")&lt;&gt;"nn","•",""),"")</f>
        <v/>
      </c>
      <c r="BG257" s="1" t="str">
        <f ca="1">IF(($A257&lt;&gt;"")*(BG$1&lt;&gt;""),IF(_xlfn.XLOOKUP(BG$1,Attendance_sorted!$B256:$CW256,Attendance_sorted!$B256:$CW256,"nn")&lt;&gt;"nn","•",""),"")</f>
        <v/>
      </c>
      <c r="BH257" s="1" t="str">
        <f ca="1">IF(($A257&lt;&gt;"")*(BH$1&lt;&gt;""),IF(_xlfn.XLOOKUP(BH$1,Attendance_sorted!$B256:$CW256,Attendance_sorted!$B256:$CW256,"nn")&lt;&gt;"nn","•",""),"")</f>
        <v/>
      </c>
      <c r="BI257" s="1" t="str">
        <f ca="1">IF(($A257&lt;&gt;"")*(BI$1&lt;&gt;""),IF(_xlfn.XLOOKUP(BI$1,Attendance_sorted!$B256:$CW256,Attendance_sorted!$B256:$CW256,"nn")&lt;&gt;"nn","•",""),"")</f>
        <v/>
      </c>
      <c r="BJ257" s="1" t="str">
        <f ca="1">IF(($A257&lt;&gt;"")*(BJ$1&lt;&gt;""),IF(_xlfn.XLOOKUP(BJ$1,Attendance_sorted!$B256:$CW256,Attendance_sorted!$B256:$CW256,"nn")&lt;&gt;"nn","•",""),"")</f>
        <v/>
      </c>
      <c r="BK257" s="1" t="str">
        <f ca="1">IF(($A257&lt;&gt;"")*(BK$1&lt;&gt;""),IF(_xlfn.XLOOKUP(BK$1,Attendance_sorted!$B256:$CW256,Attendance_sorted!$B256:$CW256,"nn")&lt;&gt;"nn","•",""),"")</f>
        <v/>
      </c>
      <c r="BL257" s="1" t="str">
        <f ca="1">IF(($A257&lt;&gt;"")*(BL$1&lt;&gt;""),IF(_xlfn.XLOOKUP(BL$1,Attendance_sorted!$B256:$CW256,Attendance_sorted!$B256:$CW256,"nn")&lt;&gt;"nn","•",""),"")</f>
        <v/>
      </c>
      <c r="BM257" s="1" t="str">
        <f ca="1">IF(($A257&lt;&gt;"")*(BM$1&lt;&gt;""),IF(_xlfn.XLOOKUP(BM$1,Attendance_sorted!$B256:$CW256,Attendance_sorted!$B256:$CW256,"nn")&lt;&gt;"nn","•",""),"")</f>
        <v/>
      </c>
      <c r="BN257" s="1" t="str">
        <f ca="1">IF(($A257&lt;&gt;"")*(BN$1&lt;&gt;""),IF(_xlfn.XLOOKUP(BN$1,Attendance_sorted!$B256:$CW256,Attendance_sorted!$B256:$CW256,"nn")&lt;&gt;"nn","•",""),"")</f>
        <v/>
      </c>
      <c r="BO257" s="1" t="str">
        <f ca="1">IF(($A257&lt;&gt;"")*(BO$1&lt;&gt;""),IF(_xlfn.XLOOKUP(BO$1,Attendance_sorted!$B256:$CW256,Attendance_sorted!$B256:$CW256,"nn")&lt;&gt;"nn","•",""),"")</f>
        <v/>
      </c>
      <c r="BP257" s="1" t="str">
        <f ca="1">IF(($A257&lt;&gt;"")*(BP$1&lt;&gt;""),IF(_xlfn.XLOOKUP(BP$1,Attendance_sorted!$B256:$CW256,Attendance_sorted!$B256:$CW256,"nn")&lt;&gt;"nn","•",""),"")</f>
        <v/>
      </c>
      <c r="BQ257" s="1" t="str">
        <f ca="1">IF(($A257&lt;&gt;"")*(BQ$1&lt;&gt;""),IF(_xlfn.XLOOKUP(BQ$1,Attendance_sorted!$B256:$CW256,Attendance_sorted!$B256:$CW256,"nn")&lt;&gt;"nn","•",""),"")</f>
        <v/>
      </c>
      <c r="BR257" s="1" t="str">
        <f ca="1">IF(($A257&lt;&gt;"")*(BR$1&lt;&gt;""),IF(_xlfn.XLOOKUP(BR$1,Attendance_sorted!$B256:$CW256,Attendance_sorted!$B256:$CW256,"nn")&lt;&gt;"nn","•",""),"")</f>
        <v/>
      </c>
      <c r="BS257" s="1" t="str">
        <f ca="1">IF(($A257&lt;&gt;"")*(BS$1&lt;&gt;""),IF(_xlfn.XLOOKUP(BS$1,Attendance_sorted!$B256:$CW256,Attendance_sorted!$B256:$CW256,"nn")&lt;&gt;"nn","•",""),"")</f>
        <v/>
      </c>
      <c r="BT257" s="1" t="str">
        <f ca="1">IF(($A257&lt;&gt;"")*(BT$1&lt;&gt;""),IF(_xlfn.XLOOKUP(BT$1,Attendance_sorted!$B256:$CW256,Attendance_sorted!$B256:$CW256,"nn")&lt;&gt;"nn","•",""),"")</f>
        <v/>
      </c>
      <c r="BU257" s="1" t="str">
        <f ca="1">IF(($A257&lt;&gt;"")*(BU$1&lt;&gt;""),IF(_xlfn.XLOOKUP(BU$1,Attendance_sorted!$B256:$CW256,Attendance_sorted!$B256:$CW256,"nn")&lt;&gt;"nn","•",""),"")</f>
        <v/>
      </c>
      <c r="BV257" s="1" t="str">
        <f ca="1">IF(($A257&lt;&gt;"")*(BV$1&lt;&gt;""),IF(_xlfn.XLOOKUP(BV$1,Attendance_sorted!$B256:$CW256,Attendance_sorted!$B256:$CW256,"nn")&lt;&gt;"nn","•",""),"")</f>
        <v/>
      </c>
      <c r="BW257" s="1" t="str">
        <f ca="1">IF(($A257&lt;&gt;"")*(BW$1&lt;&gt;""),IF(_xlfn.XLOOKUP(BW$1,Attendance_sorted!$B256:$CW256,Attendance_sorted!$B256:$CW256,"nn")&lt;&gt;"nn","•",""),"")</f>
        <v/>
      </c>
      <c r="BX257" s="1" t="str">
        <f ca="1">IF(($A257&lt;&gt;"")*(BX$1&lt;&gt;""),IF(_xlfn.XLOOKUP(BX$1,Attendance_sorted!$B256:$CW256,Attendance_sorted!$B256:$CW256,"nn")&lt;&gt;"nn","•",""),"")</f>
        <v/>
      </c>
      <c r="BY257" s="1" t="str">
        <f ca="1">IF(($A257&lt;&gt;"")*(BY$1&lt;&gt;""),IF(_xlfn.XLOOKUP(BY$1,Attendance_sorted!$B256:$CW256,Attendance_sorted!$B256:$CW256,"nn")&lt;&gt;"nn","•",""),"")</f>
        <v/>
      </c>
      <c r="BZ257" s="1" t="str">
        <f ca="1">IF(($A257&lt;&gt;"")*(BZ$1&lt;&gt;""),IF(_xlfn.XLOOKUP(BZ$1,Attendance_sorted!$B256:$CW256,Attendance_sorted!$B256:$CW256,"nn")&lt;&gt;"nn","•",""),"")</f>
        <v/>
      </c>
      <c r="CA257" s="1" t="str">
        <f ca="1">IF(($A257&lt;&gt;"")*(CA$1&lt;&gt;""),IF(_xlfn.XLOOKUP(CA$1,Attendance_sorted!$B256:$CW256,Attendance_sorted!$B256:$CW256,"nn")&lt;&gt;"nn","•",""),"")</f>
        <v/>
      </c>
      <c r="CB257" s="1" t="str">
        <f ca="1">IF(($A257&lt;&gt;"")*(CB$1&lt;&gt;""),IF(_xlfn.XLOOKUP(CB$1,Attendance_sorted!$B256:$CW256,Attendance_sorted!$B256:$CW256,"nn")&lt;&gt;"nn","•",""),"")</f>
        <v/>
      </c>
      <c r="CC257" s="1" t="str">
        <f ca="1">IF(($A257&lt;&gt;"")*(CC$1&lt;&gt;""),IF(_xlfn.XLOOKUP(CC$1,Attendance_sorted!$B256:$CW256,Attendance_sorted!$B256:$CW256,"nn")&lt;&gt;"nn","•",""),"")</f>
        <v/>
      </c>
      <c r="CD257" s="1" t="str">
        <f ca="1">IF(($A257&lt;&gt;"")*(CD$1&lt;&gt;""),IF(_xlfn.XLOOKUP(CD$1,Attendance_sorted!$B256:$CW256,Attendance_sorted!$B256:$CW256,"nn")&lt;&gt;"nn","•",""),"")</f>
        <v/>
      </c>
      <c r="CE257" s="1" t="str">
        <f ca="1">IF(($A257&lt;&gt;"")*(CE$1&lt;&gt;""),IF(_xlfn.XLOOKUP(CE$1,Attendance_sorted!$B256:$CW256,Attendance_sorted!$B256:$CW256,"nn")&lt;&gt;"nn","•",""),"")</f>
        <v/>
      </c>
      <c r="CF257" s="1" t="str">
        <f ca="1">IF(($A257&lt;&gt;"")*(CF$1&lt;&gt;""),IF(_xlfn.XLOOKUP(CF$1,Attendance_sorted!$B256:$CW256,Attendance_sorted!$B256:$CW256,"nn")&lt;&gt;"nn","•",""),"")</f>
        <v/>
      </c>
      <c r="CG257" s="1" t="str">
        <f ca="1">IF(($A257&lt;&gt;"")*(CG$1&lt;&gt;""),IF(_xlfn.XLOOKUP(CG$1,Attendance_sorted!$B256:$CW256,Attendance_sorted!$B256:$CW256,"nn")&lt;&gt;"nn","•",""),"")</f>
        <v/>
      </c>
      <c r="CH257" s="1" t="str">
        <f ca="1">IF(($A257&lt;&gt;"")*(CH$1&lt;&gt;""),IF(_xlfn.XLOOKUP(CH$1,Attendance_sorted!$B256:$CW256,Attendance_sorted!$B256:$CW256,"nn")&lt;&gt;"nn","•",""),"")</f>
        <v/>
      </c>
      <c r="CI257" s="1" t="str">
        <f ca="1">IF(($A257&lt;&gt;"")*(CI$1&lt;&gt;""),IF(_xlfn.XLOOKUP(CI$1,Attendance_sorted!$B256:$CW256,Attendance_sorted!$B256:$CW256,"nn")&lt;&gt;"nn","•",""),"")</f>
        <v/>
      </c>
      <c r="CJ257" s="1" t="str">
        <f ca="1">IF(($A257&lt;&gt;"")*(CJ$1&lt;&gt;""),IF(_xlfn.XLOOKUP(CJ$1,Attendance_sorted!$B256:$CW256,Attendance_sorted!$B256:$CW256,"nn")&lt;&gt;"nn","•",""),"")</f>
        <v/>
      </c>
      <c r="CK257" s="1" t="str">
        <f ca="1">IF(($A257&lt;&gt;"")*(CK$1&lt;&gt;""),IF(_xlfn.XLOOKUP(CK$1,Attendance_sorted!$B256:$CW256,Attendance_sorted!$B256:$CW256,"nn")&lt;&gt;"nn","•",""),"")</f>
        <v/>
      </c>
      <c r="CL257" s="1" t="str">
        <f ca="1">IF(($A257&lt;&gt;"")*(CL$1&lt;&gt;""),IF(_xlfn.XLOOKUP(CL$1,Attendance_sorted!$B256:$CW256,Attendance_sorted!$B256:$CW256,"nn")&lt;&gt;"nn","•",""),"")</f>
        <v/>
      </c>
      <c r="CM257" s="1" t="str">
        <f ca="1">IF(($A257&lt;&gt;"")*(CM$1&lt;&gt;""),IF(_xlfn.XLOOKUP(CM$1,Attendance_sorted!$B256:$CW256,Attendance_sorted!$B256:$CW256,"nn")&lt;&gt;"nn","•",""),"")</f>
        <v/>
      </c>
      <c r="CN257" s="1" t="str">
        <f ca="1">IF(($A257&lt;&gt;"")*(CN$1&lt;&gt;""),IF(_xlfn.XLOOKUP(CN$1,Attendance_sorted!$B256:$CW256,Attendance_sorted!$B256:$CW256,"nn")&lt;&gt;"nn","•",""),"")</f>
        <v/>
      </c>
      <c r="CO257" s="1" t="str">
        <f ca="1">IF(($A257&lt;&gt;"")*(CO$1&lt;&gt;""),IF(_xlfn.XLOOKUP(CO$1,Attendance_sorted!$B256:$CW256,Attendance_sorted!$B256:$CW256,"nn")&lt;&gt;"nn","•",""),"")</f>
        <v/>
      </c>
      <c r="CP257" s="1" t="str">
        <f ca="1">IF(($A257&lt;&gt;"")*(CP$1&lt;&gt;""),IF(_xlfn.XLOOKUP(CP$1,Attendance_sorted!$B256:$CW256,Attendance_sorted!$B256:$CW256,"nn")&lt;&gt;"nn","•",""),"")</f>
        <v/>
      </c>
      <c r="CQ257" s="1" t="str">
        <f ca="1">IF(($A257&lt;&gt;"")*(CQ$1&lt;&gt;""),IF(_xlfn.XLOOKUP(CQ$1,Attendance_sorted!$B256:$CW256,Attendance_sorted!$B256:$CW256,"nn")&lt;&gt;"nn","•",""),"")</f>
        <v/>
      </c>
      <c r="CR257" s="1" t="str">
        <f ca="1">IF(($A257&lt;&gt;"")*(CR$1&lt;&gt;""),IF(_xlfn.XLOOKUP(CR$1,Attendance_sorted!$B256:$CW256,Attendance_sorted!$B256:$CW256,"nn")&lt;&gt;"nn","•",""),"")</f>
        <v/>
      </c>
      <c r="CS257" s="1" t="str">
        <f ca="1">IF(($A257&lt;&gt;"")*(CS$1&lt;&gt;""),IF(_xlfn.XLOOKUP(CS$1,Attendance_sorted!$B256:$CW256,Attendance_sorted!$B256:$CW256,"nn")&lt;&gt;"nn","•",""),"")</f>
        <v/>
      </c>
      <c r="CT257" s="1" t="str">
        <f ca="1">IF(($A257&lt;&gt;"")*(CT$1&lt;&gt;""),IF(_xlfn.XLOOKUP(CT$1,Attendance_sorted!$B256:$CW256,Attendance_sorted!$B256:$CW256,"nn")&lt;&gt;"nn","•",""),"")</f>
        <v/>
      </c>
      <c r="CU257" s="1" t="str">
        <f ca="1">IF(($A257&lt;&gt;"")*(CU$1&lt;&gt;""),IF(_xlfn.XLOOKUP(CU$1,Attendance_sorted!$B256:$CW256,Attendance_sorted!$B256:$CW256,"nn")&lt;&gt;"nn","•",""),"")</f>
        <v/>
      </c>
      <c r="CV257" s="1" t="str">
        <f ca="1">IF(($A257&lt;&gt;"")*(CV$1&lt;&gt;""),IF(_xlfn.XLOOKUP(CV$1,Attendance_sorted!$B256:$CW256,Attendance_sorted!$B256:$CW256,"nn")&lt;&gt;"nn","•",""),"")</f>
        <v/>
      </c>
      <c r="CW257" s="1" t="str">
        <f ca="1">IF(($A257&lt;&gt;"")*(CW$1&lt;&gt;""),IF(_xlfn.XLOOKUP(CW$1,Attendance_sorted!$B256:$CW256,Attendance_sorted!$B256:$CW256,"nn")&lt;&gt;"nn","•",""),"")</f>
        <v/>
      </c>
    </row>
    <row r="258" spans="1:101">
      <c r="A258" s="1">
        <v>855</v>
      </c>
      <c r="B258" s="1" t="str">
        <f ca="1">IF(($A258&lt;&gt;"")*(B$1&lt;&gt;""),IF(_xlfn.XLOOKUP(B$1,Attendance_sorted!$B257:$CW257,Attendance_sorted!$B257:$CW257,"nn")&lt;&gt;"nn","•",""),"")</f>
        <v/>
      </c>
      <c r="C258" s="1" t="str">
        <f ca="1">IF(($A258&lt;&gt;"")*(C$1&lt;&gt;""),IF(_xlfn.XLOOKUP(C$1,Attendance_sorted!$B257:$CW257,Attendance_sorted!$B257:$CW257,"nn")&lt;&gt;"nn","•",""),"")</f>
        <v/>
      </c>
      <c r="D258" s="1" t="str">
        <f ca="1">IF(($A258&lt;&gt;"")*(D$1&lt;&gt;""),IF(_xlfn.XLOOKUP(D$1,Attendance_sorted!$B257:$CW257,Attendance_sorted!$B257:$CW257,"nn")&lt;&gt;"nn","•",""),"")</f>
        <v/>
      </c>
      <c r="E258" s="1" t="str">
        <f ca="1">IF(($A258&lt;&gt;"")*(E$1&lt;&gt;""),IF(_xlfn.XLOOKUP(E$1,Attendance_sorted!$B257:$CW257,Attendance_sorted!$B257:$CW257,"nn")&lt;&gt;"nn","•",""),"")</f>
        <v/>
      </c>
      <c r="F258" s="1" t="str">
        <f ca="1">IF(($A258&lt;&gt;"")*(F$1&lt;&gt;""),IF(_xlfn.XLOOKUP(F$1,Attendance_sorted!$B257:$CW257,Attendance_sorted!$B257:$CW257,"nn")&lt;&gt;"nn","•",""),"")</f>
        <v/>
      </c>
      <c r="G258" s="1" t="str">
        <f ca="1">IF(($A258&lt;&gt;"")*(G$1&lt;&gt;""),IF(_xlfn.XLOOKUP(G$1,Attendance_sorted!$B257:$CW257,Attendance_sorted!$B257:$CW257,"nn")&lt;&gt;"nn","•",""),"")</f>
        <v/>
      </c>
      <c r="H258" s="1" t="str">
        <f ca="1">IF(($A258&lt;&gt;"")*(H$1&lt;&gt;""),IF(_xlfn.XLOOKUP(H$1,Attendance_sorted!$B257:$CW257,Attendance_sorted!$B257:$CW257,"nn")&lt;&gt;"nn","•",""),"")</f>
        <v/>
      </c>
      <c r="I258" s="1" t="str">
        <f ca="1">IF(($A258&lt;&gt;"")*(I$1&lt;&gt;""),IF(_xlfn.XLOOKUP(I$1,Attendance_sorted!$B257:$CW257,Attendance_sorted!$B257:$CW257,"nn")&lt;&gt;"nn","•",""),"")</f>
        <v/>
      </c>
      <c r="J258" s="1" t="str">
        <f ca="1">IF(($A258&lt;&gt;"")*(J$1&lt;&gt;""),IF(_xlfn.XLOOKUP(J$1,Attendance_sorted!$B257:$CW257,Attendance_sorted!$B257:$CW257,"nn")&lt;&gt;"nn","•",""),"")</f>
        <v/>
      </c>
      <c r="K258" s="1" t="str">
        <f ca="1">IF(($A258&lt;&gt;"")*(K$1&lt;&gt;""),IF(_xlfn.XLOOKUP(K$1,Attendance_sorted!$B257:$CW257,Attendance_sorted!$B257:$CW257,"nn")&lt;&gt;"nn","•",""),"")</f>
        <v/>
      </c>
      <c r="L258" s="1" t="str">
        <f ca="1">IF(($A258&lt;&gt;"")*(L$1&lt;&gt;""),IF(_xlfn.XLOOKUP(L$1,Attendance_sorted!$B257:$CW257,Attendance_sorted!$B257:$CW257,"nn")&lt;&gt;"nn","•",""),"")</f>
        <v/>
      </c>
      <c r="M258" s="1" t="str">
        <f ca="1">IF(($A258&lt;&gt;"")*(M$1&lt;&gt;""),IF(_xlfn.XLOOKUP(M$1,Attendance_sorted!$B257:$CW257,Attendance_sorted!$B257:$CW257,"nn")&lt;&gt;"nn","•",""),"")</f>
        <v/>
      </c>
      <c r="N258" s="1" t="str">
        <f ca="1">IF(($A258&lt;&gt;"")*(N$1&lt;&gt;""),IF(_xlfn.XLOOKUP(N$1,Attendance_sorted!$B257:$CW257,Attendance_sorted!$B257:$CW257,"nn")&lt;&gt;"nn","•",""),"")</f>
        <v/>
      </c>
      <c r="O258" s="1" t="str">
        <f ca="1">IF(($A258&lt;&gt;"")*(O$1&lt;&gt;""),IF(_xlfn.XLOOKUP(O$1,Attendance_sorted!$B257:$CW257,Attendance_sorted!$B257:$CW257,"nn")&lt;&gt;"nn","•",""),"")</f>
        <v>•</v>
      </c>
      <c r="P258" s="1" t="str">
        <f ca="1">IF(($A258&lt;&gt;"")*(P$1&lt;&gt;""),IF(_xlfn.XLOOKUP(P$1,Attendance_sorted!$B257:$CW257,Attendance_sorted!$B257:$CW257,"nn")&lt;&gt;"nn","•",""),"")</f>
        <v/>
      </c>
      <c r="Q258" s="1" t="str">
        <f ca="1">IF(($A258&lt;&gt;"")*(Q$1&lt;&gt;""),IF(_xlfn.XLOOKUP(Q$1,Attendance_sorted!$B257:$CW257,Attendance_sorted!$B257:$CW257,"nn")&lt;&gt;"nn","•",""),"")</f>
        <v>•</v>
      </c>
      <c r="R258" s="1" t="str">
        <f ca="1">IF(($A258&lt;&gt;"")*(R$1&lt;&gt;""),IF(_xlfn.XLOOKUP(R$1,Attendance_sorted!$B257:$CW257,Attendance_sorted!$B257:$CW257,"nn")&lt;&gt;"nn","•",""),"")</f>
        <v/>
      </c>
      <c r="S258" s="1" t="str">
        <f ca="1">IF(($A258&lt;&gt;"")*(S$1&lt;&gt;""),IF(_xlfn.XLOOKUP(S$1,Attendance_sorted!$B257:$CW257,Attendance_sorted!$B257:$CW257,"nn")&lt;&gt;"nn","•",""),"")</f>
        <v/>
      </c>
      <c r="T258" s="1" t="str">
        <f ca="1">IF(($A258&lt;&gt;"")*(T$1&lt;&gt;""),IF(_xlfn.XLOOKUP(T$1,Attendance_sorted!$B257:$CW257,Attendance_sorted!$B257:$CW257,"nn")&lt;&gt;"nn","•",""),"")</f>
        <v>•</v>
      </c>
      <c r="U258" s="1" t="str">
        <f ca="1">IF(($A258&lt;&gt;"")*(U$1&lt;&gt;""),IF(_xlfn.XLOOKUP(U$1,Attendance_sorted!$B257:$CW257,Attendance_sorted!$B257:$CW257,"nn")&lt;&gt;"nn","•",""),"")</f>
        <v/>
      </c>
      <c r="V258" s="1" t="str">
        <f ca="1">IF(($A258&lt;&gt;"")*(V$1&lt;&gt;""),IF(_xlfn.XLOOKUP(V$1,Attendance_sorted!$B257:$CW257,Attendance_sorted!$B257:$CW257,"nn")&lt;&gt;"nn","•",""),"")</f>
        <v/>
      </c>
      <c r="W258" s="1" t="str">
        <f ca="1">IF(($A258&lt;&gt;"")*(W$1&lt;&gt;""),IF(_xlfn.XLOOKUP(W$1,Attendance_sorted!$B257:$CW257,Attendance_sorted!$B257:$CW257,"nn")&lt;&gt;"nn","•",""),"")</f>
        <v/>
      </c>
      <c r="X258" s="1" t="str">
        <f ca="1">IF(($A258&lt;&gt;"")*(X$1&lt;&gt;""),IF(_xlfn.XLOOKUP(X$1,Attendance_sorted!$B257:$CW257,Attendance_sorted!$B257:$CW257,"nn")&lt;&gt;"nn","•",""),"")</f>
        <v/>
      </c>
      <c r="Y258" s="1" t="str">
        <f ca="1">IF(($A258&lt;&gt;"")*(Y$1&lt;&gt;""),IF(_xlfn.XLOOKUP(Y$1,Attendance_sorted!$B257:$CW257,Attendance_sorted!$B257:$CW257,"nn")&lt;&gt;"nn","•",""),"")</f>
        <v/>
      </c>
      <c r="Z258" s="1" t="str">
        <f ca="1">IF(($A258&lt;&gt;"")*(Z$1&lt;&gt;""),IF(_xlfn.XLOOKUP(Z$1,Attendance_sorted!$B257:$CW257,Attendance_sorted!$B257:$CW257,"nn")&lt;&gt;"nn","•",""),"")</f>
        <v/>
      </c>
      <c r="AA258" s="1" t="str">
        <f ca="1">IF(($A258&lt;&gt;"")*(AA$1&lt;&gt;""),IF(_xlfn.XLOOKUP(AA$1,Attendance_sorted!$B257:$CW257,Attendance_sorted!$B257:$CW257,"nn")&lt;&gt;"nn","•",""),"")</f>
        <v/>
      </c>
      <c r="AB258" s="1" t="str">
        <f ca="1">IF(($A258&lt;&gt;"")*(AB$1&lt;&gt;""),IF(_xlfn.XLOOKUP(AB$1,Attendance_sorted!$B257:$CW257,Attendance_sorted!$B257:$CW257,"nn")&lt;&gt;"nn","•",""),"")</f>
        <v/>
      </c>
      <c r="AC258" s="1" t="str">
        <f ca="1">IF(($A258&lt;&gt;"")*(AC$1&lt;&gt;""),IF(_xlfn.XLOOKUP(AC$1,Attendance_sorted!$B257:$CW257,Attendance_sorted!$B257:$CW257,"nn")&lt;&gt;"nn","•",""),"")</f>
        <v/>
      </c>
      <c r="AD258" s="1" t="str">
        <f ca="1">IF(($A258&lt;&gt;"")*(AD$1&lt;&gt;""),IF(_xlfn.XLOOKUP(AD$1,Attendance_sorted!$B257:$CW257,Attendance_sorted!$B257:$CW257,"nn")&lt;&gt;"nn","•",""),"")</f>
        <v/>
      </c>
      <c r="AE258" s="1" t="str">
        <f ca="1">IF(($A258&lt;&gt;"")*(AE$1&lt;&gt;""),IF(_xlfn.XLOOKUP(AE$1,Attendance_sorted!$B257:$CW257,Attendance_sorted!$B257:$CW257,"nn")&lt;&gt;"nn","•",""),"")</f>
        <v/>
      </c>
      <c r="AF258" s="1" t="str">
        <f ca="1">IF(($A258&lt;&gt;"")*(AF$1&lt;&gt;""),IF(_xlfn.XLOOKUP(AF$1,Attendance_sorted!$B257:$CW257,Attendance_sorted!$B257:$CW257,"nn")&lt;&gt;"nn","•",""),"")</f>
        <v/>
      </c>
      <c r="AG258" s="1" t="str">
        <f ca="1">IF(($A258&lt;&gt;"")*(AG$1&lt;&gt;""),IF(_xlfn.XLOOKUP(AG$1,Attendance_sorted!$B257:$CW257,Attendance_sorted!$B257:$CW257,"nn")&lt;&gt;"nn","•",""),"")</f>
        <v/>
      </c>
      <c r="AH258" s="1" t="str">
        <f ca="1">IF(($A258&lt;&gt;"")*(AH$1&lt;&gt;""),IF(_xlfn.XLOOKUP(AH$1,Attendance_sorted!$B257:$CW257,Attendance_sorted!$B257:$CW257,"nn")&lt;&gt;"nn","•",""),"")</f>
        <v/>
      </c>
      <c r="AI258" s="1" t="str">
        <f ca="1">IF(($A258&lt;&gt;"")*(AI$1&lt;&gt;""),IF(_xlfn.XLOOKUP(AI$1,Attendance_sorted!$B257:$CW257,Attendance_sorted!$B257:$CW257,"nn")&lt;&gt;"nn","•",""),"")</f>
        <v/>
      </c>
      <c r="AJ258" s="1" t="str">
        <f ca="1">IF(($A258&lt;&gt;"")*(AJ$1&lt;&gt;""),IF(_xlfn.XLOOKUP(AJ$1,Attendance_sorted!$B257:$CW257,Attendance_sorted!$B257:$CW257,"nn")&lt;&gt;"nn","•",""),"")</f>
        <v/>
      </c>
      <c r="AK258" s="1" t="str">
        <f ca="1">IF(($A258&lt;&gt;"")*(AK$1&lt;&gt;""),IF(_xlfn.XLOOKUP(AK$1,Attendance_sorted!$B257:$CW257,Attendance_sorted!$B257:$CW257,"nn")&lt;&gt;"nn","•",""),"")</f>
        <v/>
      </c>
      <c r="AL258" s="1" t="str">
        <f ca="1">IF(($A258&lt;&gt;"")*(AL$1&lt;&gt;""),IF(_xlfn.XLOOKUP(AL$1,Attendance_sorted!$B257:$CW257,Attendance_sorted!$B257:$CW257,"nn")&lt;&gt;"nn","•",""),"")</f>
        <v/>
      </c>
      <c r="AM258" s="1" t="str">
        <f ca="1">IF(($A258&lt;&gt;"")*(AM$1&lt;&gt;""),IF(_xlfn.XLOOKUP(AM$1,Attendance_sorted!$B257:$CW257,Attendance_sorted!$B257:$CW257,"nn")&lt;&gt;"nn","•",""),"")</f>
        <v/>
      </c>
      <c r="AN258" s="1" t="str">
        <f ca="1">IF(($A258&lt;&gt;"")*(AN$1&lt;&gt;""),IF(_xlfn.XLOOKUP(AN$1,Attendance_sorted!$B257:$CW257,Attendance_sorted!$B257:$CW257,"nn")&lt;&gt;"nn","•",""),"")</f>
        <v/>
      </c>
      <c r="AO258" s="1" t="str">
        <f ca="1">IF(($A258&lt;&gt;"")*(AO$1&lt;&gt;""),IF(_xlfn.XLOOKUP(AO$1,Attendance_sorted!$B257:$CW257,Attendance_sorted!$B257:$CW257,"nn")&lt;&gt;"nn","•",""),"")</f>
        <v/>
      </c>
      <c r="AP258" s="1" t="str">
        <f ca="1">IF(($A258&lt;&gt;"")*(AP$1&lt;&gt;""),IF(_xlfn.XLOOKUP(AP$1,Attendance_sorted!$B257:$CW257,Attendance_sorted!$B257:$CW257,"nn")&lt;&gt;"nn","•",""),"")</f>
        <v/>
      </c>
      <c r="AQ258" s="1" t="str">
        <f ca="1">IF(($A258&lt;&gt;"")*(AQ$1&lt;&gt;""),IF(_xlfn.XLOOKUP(AQ$1,Attendance_sorted!$B257:$CW257,Attendance_sorted!$B257:$CW257,"nn")&lt;&gt;"nn","•",""),"")</f>
        <v/>
      </c>
      <c r="AR258" s="1" t="str">
        <f ca="1">IF(($A258&lt;&gt;"")*(AR$1&lt;&gt;""),IF(_xlfn.XLOOKUP(AR$1,Attendance_sorted!$B257:$CW257,Attendance_sorted!$B257:$CW257,"nn")&lt;&gt;"nn","•",""),"")</f>
        <v/>
      </c>
      <c r="AS258" s="1" t="str">
        <f ca="1">IF(($A258&lt;&gt;"")*(AS$1&lt;&gt;""),IF(_xlfn.XLOOKUP(AS$1,Attendance_sorted!$B257:$CW257,Attendance_sorted!$B257:$CW257,"nn")&lt;&gt;"nn","•",""),"")</f>
        <v/>
      </c>
      <c r="AT258" s="1" t="str">
        <f ca="1">IF(($A258&lt;&gt;"")*(AT$1&lt;&gt;""),IF(_xlfn.XLOOKUP(AT$1,Attendance_sorted!$B257:$CW257,Attendance_sorted!$B257:$CW257,"nn")&lt;&gt;"nn","•",""),"")</f>
        <v/>
      </c>
      <c r="AU258" s="1" t="str">
        <f ca="1">IF(($A258&lt;&gt;"")*(AU$1&lt;&gt;""),IF(_xlfn.XLOOKUP(AU$1,Attendance_sorted!$B257:$CW257,Attendance_sorted!$B257:$CW257,"nn")&lt;&gt;"nn","•",""),"")</f>
        <v/>
      </c>
      <c r="AV258" s="1" t="str">
        <f ca="1">IF(($A258&lt;&gt;"")*(AV$1&lt;&gt;""),IF(_xlfn.XLOOKUP(AV$1,Attendance_sorted!$B257:$CW257,Attendance_sorted!$B257:$CW257,"nn")&lt;&gt;"nn","•",""),"")</f>
        <v/>
      </c>
      <c r="AW258" s="1" t="str">
        <f ca="1">IF(($A258&lt;&gt;"")*(AW$1&lt;&gt;""),IF(_xlfn.XLOOKUP(AW$1,Attendance_sorted!$B257:$CW257,Attendance_sorted!$B257:$CW257,"nn")&lt;&gt;"nn","•",""),"")</f>
        <v/>
      </c>
      <c r="AX258" s="1" t="str">
        <f ca="1">IF(($A258&lt;&gt;"")*(AX$1&lt;&gt;""),IF(_xlfn.XLOOKUP(AX$1,Attendance_sorted!$B257:$CW257,Attendance_sorted!$B257:$CW257,"nn")&lt;&gt;"nn","•",""),"")</f>
        <v/>
      </c>
      <c r="AY258" s="1" t="str">
        <f ca="1">IF(($A258&lt;&gt;"")*(AY$1&lt;&gt;""),IF(_xlfn.XLOOKUP(AY$1,Attendance_sorted!$B257:$CW257,Attendance_sorted!$B257:$CW257,"nn")&lt;&gt;"nn","•",""),"")</f>
        <v/>
      </c>
      <c r="AZ258" s="1" t="str">
        <f ca="1">IF(($A258&lt;&gt;"")*(AZ$1&lt;&gt;""),IF(_xlfn.XLOOKUP(AZ$1,Attendance_sorted!$B257:$CW257,Attendance_sorted!$B257:$CW257,"nn")&lt;&gt;"nn","•",""),"")</f>
        <v/>
      </c>
      <c r="BA258" s="1" t="str">
        <f ca="1">IF(($A258&lt;&gt;"")*(BA$1&lt;&gt;""),IF(_xlfn.XLOOKUP(BA$1,Attendance_sorted!$B257:$CW257,Attendance_sorted!$B257:$CW257,"nn")&lt;&gt;"nn","•",""),"")</f>
        <v/>
      </c>
      <c r="BB258" s="1" t="str">
        <f ca="1">IF(($A258&lt;&gt;"")*(BB$1&lt;&gt;""),IF(_xlfn.XLOOKUP(BB$1,Attendance_sorted!$B257:$CW257,Attendance_sorted!$B257:$CW257,"nn")&lt;&gt;"nn","•",""),"")</f>
        <v/>
      </c>
      <c r="BC258" s="1" t="str">
        <f ca="1">IF(($A258&lt;&gt;"")*(BC$1&lt;&gt;""),IF(_xlfn.XLOOKUP(BC$1,Attendance_sorted!$B257:$CW257,Attendance_sorted!$B257:$CW257,"nn")&lt;&gt;"nn","•",""),"")</f>
        <v/>
      </c>
      <c r="BD258" s="1" t="str">
        <f ca="1">IF(($A258&lt;&gt;"")*(BD$1&lt;&gt;""),IF(_xlfn.XLOOKUP(BD$1,Attendance_sorted!$B257:$CW257,Attendance_sorted!$B257:$CW257,"nn")&lt;&gt;"nn","•",""),"")</f>
        <v/>
      </c>
      <c r="BE258" s="1" t="str">
        <f ca="1">IF(($A258&lt;&gt;"")*(BE$1&lt;&gt;""),IF(_xlfn.XLOOKUP(BE$1,Attendance_sorted!$B257:$CW257,Attendance_sorted!$B257:$CW257,"nn")&lt;&gt;"nn","•",""),"")</f>
        <v/>
      </c>
      <c r="BF258" s="1" t="str">
        <f ca="1">IF(($A258&lt;&gt;"")*(BF$1&lt;&gt;""),IF(_xlfn.XLOOKUP(BF$1,Attendance_sorted!$B257:$CW257,Attendance_sorted!$B257:$CW257,"nn")&lt;&gt;"nn","•",""),"")</f>
        <v/>
      </c>
      <c r="BG258" s="1" t="str">
        <f ca="1">IF(($A258&lt;&gt;"")*(BG$1&lt;&gt;""),IF(_xlfn.XLOOKUP(BG$1,Attendance_sorted!$B257:$CW257,Attendance_sorted!$B257:$CW257,"nn")&lt;&gt;"nn","•",""),"")</f>
        <v/>
      </c>
      <c r="BH258" s="1" t="str">
        <f ca="1">IF(($A258&lt;&gt;"")*(BH$1&lt;&gt;""),IF(_xlfn.XLOOKUP(BH$1,Attendance_sorted!$B257:$CW257,Attendance_sorted!$B257:$CW257,"nn")&lt;&gt;"nn","•",""),"")</f>
        <v/>
      </c>
      <c r="BI258" s="1" t="str">
        <f ca="1">IF(($A258&lt;&gt;"")*(BI$1&lt;&gt;""),IF(_xlfn.XLOOKUP(BI$1,Attendance_sorted!$B257:$CW257,Attendance_sorted!$B257:$CW257,"nn")&lt;&gt;"nn","•",""),"")</f>
        <v/>
      </c>
      <c r="BJ258" s="1" t="str">
        <f ca="1">IF(($A258&lt;&gt;"")*(BJ$1&lt;&gt;""),IF(_xlfn.XLOOKUP(BJ$1,Attendance_sorted!$B257:$CW257,Attendance_sorted!$B257:$CW257,"nn")&lt;&gt;"nn","•",""),"")</f>
        <v/>
      </c>
      <c r="BK258" s="1" t="str">
        <f ca="1">IF(($A258&lt;&gt;"")*(BK$1&lt;&gt;""),IF(_xlfn.XLOOKUP(BK$1,Attendance_sorted!$B257:$CW257,Attendance_sorted!$B257:$CW257,"nn")&lt;&gt;"nn","•",""),"")</f>
        <v/>
      </c>
      <c r="BL258" s="1" t="str">
        <f ca="1">IF(($A258&lt;&gt;"")*(BL$1&lt;&gt;""),IF(_xlfn.XLOOKUP(BL$1,Attendance_sorted!$B257:$CW257,Attendance_sorted!$B257:$CW257,"nn")&lt;&gt;"nn","•",""),"")</f>
        <v/>
      </c>
      <c r="BM258" s="1" t="str">
        <f ca="1">IF(($A258&lt;&gt;"")*(BM$1&lt;&gt;""),IF(_xlfn.XLOOKUP(BM$1,Attendance_sorted!$B257:$CW257,Attendance_sorted!$B257:$CW257,"nn")&lt;&gt;"nn","•",""),"")</f>
        <v/>
      </c>
      <c r="BN258" s="1" t="str">
        <f ca="1">IF(($A258&lt;&gt;"")*(BN$1&lt;&gt;""),IF(_xlfn.XLOOKUP(BN$1,Attendance_sorted!$B257:$CW257,Attendance_sorted!$B257:$CW257,"nn")&lt;&gt;"nn","•",""),"")</f>
        <v/>
      </c>
      <c r="BO258" s="1" t="str">
        <f ca="1">IF(($A258&lt;&gt;"")*(BO$1&lt;&gt;""),IF(_xlfn.XLOOKUP(BO$1,Attendance_sorted!$B257:$CW257,Attendance_sorted!$B257:$CW257,"nn")&lt;&gt;"nn","•",""),"")</f>
        <v/>
      </c>
      <c r="BP258" s="1" t="str">
        <f ca="1">IF(($A258&lt;&gt;"")*(BP$1&lt;&gt;""),IF(_xlfn.XLOOKUP(BP$1,Attendance_sorted!$B257:$CW257,Attendance_sorted!$B257:$CW257,"nn")&lt;&gt;"nn","•",""),"")</f>
        <v/>
      </c>
      <c r="BQ258" s="1" t="str">
        <f ca="1">IF(($A258&lt;&gt;"")*(BQ$1&lt;&gt;""),IF(_xlfn.XLOOKUP(BQ$1,Attendance_sorted!$B257:$CW257,Attendance_sorted!$B257:$CW257,"nn")&lt;&gt;"nn","•",""),"")</f>
        <v/>
      </c>
      <c r="BR258" s="1" t="str">
        <f ca="1">IF(($A258&lt;&gt;"")*(BR$1&lt;&gt;""),IF(_xlfn.XLOOKUP(BR$1,Attendance_sorted!$B257:$CW257,Attendance_sorted!$B257:$CW257,"nn")&lt;&gt;"nn","•",""),"")</f>
        <v/>
      </c>
      <c r="BS258" s="1" t="str">
        <f ca="1">IF(($A258&lt;&gt;"")*(BS$1&lt;&gt;""),IF(_xlfn.XLOOKUP(BS$1,Attendance_sorted!$B257:$CW257,Attendance_sorted!$B257:$CW257,"nn")&lt;&gt;"nn","•",""),"")</f>
        <v/>
      </c>
      <c r="BT258" s="1" t="str">
        <f ca="1">IF(($A258&lt;&gt;"")*(BT$1&lt;&gt;""),IF(_xlfn.XLOOKUP(BT$1,Attendance_sorted!$B257:$CW257,Attendance_sorted!$B257:$CW257,"nn")&lt;&gt;"nn","•",""),"")</f>
        <v/>
      </c>
      <c r="BU258" s="1" t="str">
        <f ca="1">IF(($A258&lt;&gt;"")*(BU$1&lt;&gt;""),IF(_xlfn.XLOOKUP(BU$1,Attendance_sorted!$B257:$CW257,Attendance_sorted!$B257:$CW257,"nn")&lt;&gt;"nn","•",""),"")</f>
        <v/>
      </c>
      <c r="BV258" s="1" t="str">
        <f ca="1">IF(($A258&lt;&gt;"")*(BV$1&lt;&gt;""),IF(_xlfn.XLOOKUP(BV$1,Attendance_sorted!$B257:$CW257,Attendance_sorted!$B257:$CW257,"nn")&lt;&gt;"nn","•",""),"")</f>
        <v/>
      </c>
      <c r="BW258" s="1" t="str">
        <f ca="1">IF(($A258&lt;&gt;"")*(BW$1&lt;&gt;""),IF(_xlfn.XLOOKUP(BW$1,Attendance_sorted!$B257:$CW257,Attendance_sorted!$B257:$CW257,"nn")&lt;&gt;"nn","•",""),"")</f>
        <v/>
      </c>
      <c r="BX258" s="1" t="str">
        <f ca="1">IF(($A258&lt;&gt;"")*(BX$1&lt;&gt;""),IF(_xlfn.XLOOKUP(BX$1,Attendance_sorted!$B257:$CW257,Attendance_sorted!$B257:$CW257,"nn")&lt;&gt;"nn","•",""),"")</f>
        <v/>
      </c>
      <c r="BY258" s="1" t="str">
        <f ca="1">IF(($A258&lt;&gt;"")*(BY$1&lt;&gt;""),IF(_xlfn.XLOOKUP(BY$1,Attendance_sorted!$B257:$CW257,Attendance_sorted!$B257:$CW257,"nn")&lt;&gt;"nn","•",""),"")</f>
        <v/>
      </c>
      <c r="BZ258" s="1" t="str">
        <f ca="1">IF(($A258&lt;&gt;"")*(BZ$1&lt;&gt;""),IF(_xlfn.XLOOKUP(BZ$1,Attendance_sorted!$B257:$CW257,Attendance_sorted!$B257:$CW257,"nn")&lt;&gt;"nn","•",""),"")</f>
        <v/>
      </c>
      <c r="CA258" s="1" t="str">
        <f ca="1">IF(($A258&lt;&gt;"")*(CA$1&lt;&gt;""),IF(_xlfn.XLOOKUP(CA$1,Attendance_sorted!$B257:$CW257,Attendance_sorted!$B257:$CW257,"nn")&lt;&gt;"nn","•",""),"")</f>
        <v/>
      </c>
      <c r="CB258" s="1" t="str">
        <f ca="1">IF(($A258&lt;&gt;"")*(CB$1&lt;&gt;""),IF(_xlfn.XLOOKUP(CB$1,Attendance_sorted!$B257:$CW257,Attendance_sorted!$B257:$CW257,"nn")&lt;&gt;"nn","•",""),"")</f>
        <v/>
      </c>
      <c r="CC258" s="1" t="str">
        <f ca="1">IF(($A258&lt;&gt;"")*(CC$1&lt;&gt;""),IF(_xlfn.XLOOKUP(CC$1,Attendance_sorted!$B257:$CW257,Attendance_sorted!$B257:$CW257,"nn")&lt;&gt;"nn","•",""),"")</f>
        <v/>
      </c>
      <c r="CD258" s="1" t="str">
        <f ca="1">IF(($A258&lt;&gt;"")*(CD$1&lt;&gt;""),IF(_xlfn.XLOOKUP(CD$1,Attendance_sorted!$B257:$CW257,Attendance_sorted!$B257:$CW257,"nn")&lt;&gt;"nn","•",""),"")</f>
        <v/>
      </c>
      <c r="CE258" s="1" t="str">
        <f ca="1">IF(($A258&lt;&gt;"")*(CE$1&lt;&gt;""),IF(_xlfn.XLOOKUP(CE$1,Attendance_sorted!$B257:$CW257,Attendance_sorted!$B257:$CW257,"nn")&lt;&gt;"nn","•",""),"")</f>
        <v/>
      </c>
      <c r="CF258" s="1" t="str">
        <f ca="1">IF(($A258&lt;&gt;"")*(CF$1&lt;&gt;""),IF(_xlfn.XLOOKUP(CF$1,Attendance_sorted!$B257:$CW257,Attendance_sorted!$B257:$CW257,"nn")&lt;&gt;"nn","•",""),"")</f>
        <v/>
      </c>
      <c r="CG258" s="1" t="str">
        <f ca="1">IF(($A258&lt;&gt;"")*(CG$1&lt;&gt;""),IF(_xlfn.XLOOKUP(CG$1,Attendance_sorted!$B257:$CW257,Attendance_sorted!$B257:$CW257,"nn")&lt;&gt;"nn","•",""),"")</f>
        <v/>
      </c>
      <c r="CH258" s="1" t="str">
        <f ca="1">IF(($A258&lt;&gt;"")*(CH$1&lt;&gt;""),IF(_xlfn.XLOOKUP(CH$1,Attendance_sorted!$B257:$CW257,Attendance_sorted!$B257:$CW257,"nn")&lt;&gt;"nn","•",""),"")</f>
        <v/>
      </c>
      <c r="CI258" s="1" t="str">
        <f ca="1">IF(($A258&lt;&gt;"")*(CI$1&lt;&gt;""),IF(_xlfn.XLOOKUP(CI$1,Attendance_sorted!$B257:$CW257,Attendance_sorted!$B257:$CW257,"nn")&lt;&gt;"nn","•",""),"")</f>
        <v/>
      </c>
      <c r="CJ258" s="1" t="str">
        <f ca="1">IF(($A258&lt;&gt;"")*(CJ$1&lt;&gt;""),IF(_xlfn.XLOOKUP(CJ$1,Attendance_sorted!$B257:$CW257,Attendance_sorted!$B257:$CW257,"nn")&lt;&gt;"nn","•",""),"")</f>
        <v/>
      </c>
      <c r="CK258" s="1" t="str">
        <f ca="1">IF(($A258&lt;&gt;"")*(CK$1&lt;&gt;""),IF(_xlfn.XLOOKUP(CK$1,Attendance_sorted!$B257:$CW257,Attendance_sorted!$B257:$CW257,"nn")&lt;&gt;"nn","•",""),"")</f>
        <v/>
      </c>
      <c r="CL258" s="1" t="str">
        <f ca="1">IF(($A258&lt;&gt;"")*(CL$1&lt;&gt;""),IF(_xlfn.XLOOKUP(CL$1,Attendance_sorted!$B257:$CW257,Attendance_sorted!$B257:$CW257,"nn")&lt;&gt;"nn","•",""),"")</f>
        <v/>
      </c>
      <c r="CM258" s="1" t="str">
        <f ca="1">IF(($A258&lt;&gt;"")*(CM$1&lt;&gt;""),IF(_xlfn.XLOOKUP(CM$1,Attendance_sorted!$B257:$CW257,Attendance_sorted!$B257:$CW257,"nn")&lt;&gt;"nn","•",""),"")</f>
        <v/>
      </c>
      <c r="CN258" s="1" t="str">
        <f ca="1">IF(($A258&lt;&gt;"")*(CN$1&lt;&gt;""),IF(_xlfn.XLOOKUP(CN$1,Attendance_sorted!$B257:$CW257,Attendance_sorted!$B257:$CW257,"nn")&lt;&gt;"nn","•",""),"")</f>
        <v/>
      </c>
      <c r="CO258" s="1" t="str">
        <f ca="1">IF(($A258&lt;&gt;"")*(CO$1&lt;&gt;""),IF(_xlfn.XLOOKUP(CO$1,Attendance_sorted!$B257:$CW257,Attendance_sorted!$B257:$CW257,"nn")&lt;&gt;"nn","•",""),"")</f>
        <v/>
      </c>
      <c r="CP258" s="1" t="str">
        <f ca="1">IF(($A258&lt;&gt;"")*(CP$1&lt;&gt;""),IF(_xlfn.XLOOKUP(CP$1,Attendance_sorted!$B257:$CW257,Attendance_sorted!$B257:$CW257,"nn")&lt;&gt;"nn","•",""),"")</f>
        <v/>
      </c>
      <c r="CQ258" s="1" t="str">
        <f ca="1">IF(($A258&lt;&gt;"")*(CQ$1&lt;&gt;""),IF(_xlfn.XLOOKUP(CQ$1,Attendance_sorted!$B257:$CW257,Attendance_sorted!$B257:$CW257,"nn")&lt;&gt;"nn","•",""),"")</f>
        <v/>
      </c>
      <c r="CR258" s="1" t="str">
        <f ca="1">IF(($A258&lt;&gt;"")*(CR$1&lt;&gt;""),IF(_xlfn.XLOOKUP(CR$1,Attendance_sorted!$B257:$CW257,Attendance_sorted!$B257:$CW257,"nn")&lt;&gt;"nn","•",""),"")</f>
        <v/>
      </c>
      <c r="CS258" s="1" t="str">
        <f ca="1">IF(($A258&lt;&gt;"")*(CS$1&lt;&gt;""),IF(_xlfn.XLOOKUP(CS$1,Attendance_sorted!$B257:$CW257,Attendance_sorted!$B257:$CW257,"nn")&lt;&gt;"nn","•",""),"")</f>
        <v/>
      </c>
      <c r="CT258" s="1" t="str">
        <f ca="1">IF(($A258&lt;&gt;"")*(CT$1&lt;&gt;""),IF(_xlfn.XLOOKUP(CT$1,Attendance_sorted!$B257:$CW257,Attendance_sorted!$B257:$CW257,"nn")&lt;&gt;"nn","•",""),"")</f>
        <v/>
      </c>
      <c r="CU258" s="1" t="str">
        <f ca="1">IF(($A258&lt;&gt;"")*(CU$1&lt;&gt;""),IF(_xlfn.XLOOKUP(CU$1,Attendance_sorted!$B257:$CW257,Attendance_sorted!$B257:$CW257,"nn")&lt;&gt;"nn","•",""),"")</f>
        <v/>
      </c>
      <c r="CV258" s="1" t="str">
        <f ca="1">IF(($A258&lt;&gt;"")*(CV$1&lt;&gt;""),IF(_xlfn.XLOOKUP(CV$1,Attendance_sorted!$B257:$CW257,Attendance_sorted!$B257:$CW257,"nn")&lt;&gt;"nn","•",""),"")</f>
        <v/>
      </c>
      <c r="CW258" s="1" t="str">
        <f ca="1">IF(($A258&lt;&gt;"")*(CW$1&lt;&gt;""),IF(_xlfn.XLOOKUP(CW$1,Attendance_sorted!$B257:$CW257,Attendance_sorted!$B257:$CW257,"nn")&lt;&gt;"nn","•",""),"")</f>
        <v/>
      </c>
    </row>
    <row r="259" spans="1:101">
      <c r="A259" s="1">
        <v>856</v>
      </c>
      <c r="B259" s="1" t="str">
        <f ca="1">IF(($A259&lt;&gt;"")*(B$1&lt;&gt;""),IF(_xlfn.XLOOKUP(B$1,Attendance_sorted!$B258:$CW258,Attendance_sorted!$B258:$CW258,"nn")&lt;&gt;"nn","•",""),"")</f>
        <v/>
      </c>
      <c r="C259" s="1" t="str">
        <f ca="1">IF(($A259&lt;&gt;"")*(C$1&lt;&gt;""),IF(_xlfn.XLOOKUP(C$1,Attendance_sorted!$B258:$CW258,Attendance_sorted!$B258:$CW258,"nn")&lt;&gt;"nn","•",""),"")</f>
        <v/>
      </c>
      <c r="D259" s="1" t="str">
        <f ca="1">IF(($A259&lt;&gt;"")*(D$1&lt;&gt;""),IF(_xlfn.XLOOKUP(D$1,Attendance_sorted!$B258:$CW258,Attendance_sorted!$B258:$CW258,"nn")&lt;&gt;"nn","•",""),"")</f>
        <v>•</v>
      </c>
      <c r="E259" s="1" t="str">
        <f ca="1">IF(($A259&lt;&gt;"")*(E$1&lt;&gt;""),IF(_xlfn.XLOOKUP(E$1,Attendance_sorted!$B258:$CW258,Attendance_sorted!$B258:$CW258,"nn")&lt;&gt;"nn","•",""),"")</f>
        <v>•</v>
      </c>
      <c r="F259" s="1" t="str">
        <f ca="1">IF(($A259&lt;&gt;"")*(F$1&lt;&gt;""),IF(_xlfn.XLOOKUP(F$1,Attendance_sorted!$B258:$CW258,Attendance_sorted!$B258:$CW258,"nn")&lt;&gt;"nn","•",""),"")</f>
        <v>•</v>
      </c>
      <c r="G259" s="1" t="str">
        <f ca="1">IF(($A259&lt;&gt;"")*(G$1&lt;&gt;""),IF(_xlfn.XLOOKUP(G$1,Attendance_sorted!$B258:$CW258,Attendance_sorted!$B258:$CW258,"nn")&lt;&gt;"nn","•",""),"")</f>
        <v/>
      </c>
      <c r="H259" s="1" t="str">
        <f ca="1">IF(($A259&lt;&gt;"")*(H$1&lt;&gt;""),IF(_xlfn.XLOOKUP(H$1,Attendance_sorted!$B258:$CW258,Attendance_sorted!$B258:$CW258,"nn")&lt;&gt;"nn","•",""),"")</f>
        <v/>
      </c>
      <c r="I259" s="1" t="str">
        <f ca="1">IF(($A259&lt;&gt;"")*(I$1&lt;&gt;""),IF(_xlfn.XLOOKUP(I$1,Attendance_sorted!$B258:$CW258,Attendance_sorted!$B258:$CW258,"nn")&lt;&gt;"nn","•",""),"")</f>
        <v/>
      </c>
      <c r="J259" s="1" t="str">
        <f ca="1">IF(($A259&lt;&gt;"")*(J$1&lt;&gt;""),IF(_xlfn.XLOOKUP(J$1,Attendance_sorted!$B258:$CW258,Attendance_sorted!$B258:$CW258,"nn")&lt;&gt;"nn","•",""),"")</f>
        <v>•</v>
      </c>
      <c r="K259" s="1" t="str">
        <f ca="1">IF(($A259&lt;&gt;"")*(K$1&lt;&gt;""),IF(_xlfn.XLOOKUP(K$1,Attendance_sorted!$B258:$CW258,Attendance_sorted!$B258:$CW258,"nn")&lt;&gt;"nn","•",""),"")</f>
        <v>•</v>
      </c>
      <c r="L259" s="1" t="str">
        <f ca="1">IF(($A259&lt;&gt;"")*(L$1&lt;&gt;""),IF(_xlfn.XLOOKUP(L$1,Attendance_sorted!$B258:$CW258,Attendance_sorted!$B258:$CW258,"nn")&lt;&gt;"nn","•",""),"")</f>
        <v>•</v>
      </c>
      <c r="M259" s="1" t="str">
        <f ca="1">IF(($A259&lt;&gt;"")*(M$1&lt;&gt;""),IF(_xlfn.XLOOKUP(M$1,Attendance_sorted!$B258:$CW258,Attendance_sorted!$B258:$CW258,"nn")&lt;&gt;"nn","•",""),"")</f>
        <v>•</v>
      </c>
      <c r="N259" s="1" t="str">
        <f ca="1">IF(($A259&lt;&gt;"")*(N$1&lt;&gt;""),IF(_xlfn.XLOOKUP(N$1,Attendance_sorted!$B258:$CW258,Attendance_sorted!$B258:$CW258,"nn")&lt;&gt;"nn","•",""),"")</f>
        <v>•</v>
      </c>
      <c r="O259" s="1" t="str">
        <f ca="1">IF(($A259&lt;&gt;"")*(O$1&lt;&gt;""),IF(_xlfn.XLOOKUP(O$1,Attendance_sorted!$B258:$CW258,Attendance_sorted!$B258:$CW258,"nn")&lt;&gt;"nn","•",""),"")</f>
        <v>•</v>
      </c>
      <c r="P259" s="1" t="str">
        <f ca="1">IF(($A259&lt;&gt;"")*(P$1&lt;&gt;""),IF(_xlfn.XLOOKUP(P$1,Attendance_sorted!$B258:$CW258,Attendance_sorted!$B258:$CW258,"nn")&lt;&gt;"nn","•",""),"")</f>
        <v>•</v>
      </c>
      <c r="Q259" s="1" t="str">
        <f ca="1">IF(($A259&lt;&gt;"")*(Q$1&lt;&gt;""),IF(_xlfn.XLOOKUP(Q$1,Attendance_sorted!$B258:$CW258,Attendance_sorted!$B258:$CW258,"nn")&lt;&gt;"nn","•",""),"")</f>
        <v/>
      </c>
      <c r="R259" s="1" t="str">
        <f ca="1">IF(($A259&lt;&gt;"")*(R$1&lt;&gt;""),IF(_xlfn.XLOOKUP(R$1,Attendance_sorted!$B258:$CW258,Attendance_sorted!$B258:$CW258,"nn")&lt;&gt;"nn","•",""),"")</f>
        <v>•</v>
      </c>
      <c r="S259" s="1" t="str">
        <f ca="1">IF(($A259&lt;&gt;"")*(S$1&lt;&gt;""),IF(_xlfn.XLOOKUP(S$1,Attendance_sorted!$B258:$CW258,Attendance_sorted!$B258:$CW258,"nn")&lt;&gt;"nn","•",""),"")</f>
        <v/>
      </c>
      <c r="T259" s="1" t="str">
        <f ca="1">IF(($A259&lt;&gt;"")*(T$1&lt;&gt;""),IF(_xlfn.XLOOKUP(T$1,Attendance_sorted!$B258:$CW258,Attendance_sorted!$B258:$CW258,"nn")&lt;&gt;"nn","•",""),"")</f>
        <v>•</v>
      </c>
      <c r="U259" s="1" t="str">
        <f ca="1">IF(($A259&lt;&gt;"")*(U$1&lt;&gt;""),IF(_xlfn.XLOOKUP(U$1,Attendance_sorted!$B258:$CW258,Attendance_sorted!$B258:$CW258,"nn")&lt;&gt;"nn","•",""),"")</f>
        <v/>
      </c>
      <c r="V259" s="1" t="str">
        <f ca="1">IF(($A259&lt;&gt;"")*(V$1&lt;&gt;""),IF(_xlfn.XLOOKUP(V$1,Attendance_sorted!$B258:$CW258,Attendance_sorted!$B258:$CW258,"nn")&lt;&gt;"nn","•",""),"")</f>
        <v/>
      </c>
      <c r="W259" s="1" t="str">
        <f ca="1">IF(($A259&lt;&gt;"")*(W$1&lt;&gt;""),IF(_xlfn.XLOOKUP(W$1,Attendance_sorted!$B258:$CW258,Attendance_sorted!$B258:$CW258,"nn")&lt;&gt;"nn","•",""),"")</f>
        <v/>
      </c>
      <c r="X259" s="1" t="str">
        <f ca="1">IF(($A259&lt;&gt;"")*(X$1&lt;&gt;""),IF(_xlfn.XLOOKUP(X$1,Attendance_sorted!$B258:$CW258,Attendance_sorted!$B258:$CW258,"nn")&lt;&gt;"nn","•",""),"")</f>
        <v/>
      </c>
      <c r="Y259" s="1" t="str">
        <f ca="1">IF(($A259&lt;&gt;"")*(Y$1&lt;&gt;""),IF(_xlfn.XLOOKUP(Y$1,Attendance_sorted!$B258:$CW258,Attendance_sorted!$B258:$CW258,"nn")&lt;&gt;"nn","•",""),"")</f>
        <v/>
      </c>
      <c r="Z259" s="1" t="str">
        <f ca="1">IF(($A259&lt;&gt;"")*(Z$1&lt;&gt;""),IF(_xlfn.XLOOKUP(Z$1,Attendance_sorted!$B258:$CW258,Attendance_sorted!$B258:$CW258,"nn")&lt;&gt;"nn","•",""),"")</f>
        <v/>
      </c>
      <c r="AA259" s="1" t="str">
        <f ca="1">IF(($A259&lt;&gt;"")*(AA$1&lt;&gt;""),IF(_xlfn.XLOOKUP(AA$1,Attendance_sorted!$B258:$CW258,Attendance_sorted!$B258:$CW258,"nn")&lt;&gt;"nn","•",""),"")</f>
        <v/>
      </c>
      <c r="AB259" s="1" t="str">
        <f ca="1">IF(($A259&lt;&gt;"")*(AB$1&lt;&gt;""),IF(_xlfn.XLOOKUP(AB$1,Attendance_sorted!$B258:$CW258,Attendance_sorted!$B258:$CW258,"nn")&lt;&gt;"nn","•",""),"")</f>
        <v/>
      </c>
      <c r="AC259" s="1" t="str">
        <f ca="1">IF(($A259&lt;&gt;"")*(AC$1&lt;&gt;""),IF(_xlfn.XLOOKUP(AC$1,Attendance_sorted!$B258:$CW258,Attendance_sorted!$B258:$CW258,"nn")&lt;&gt;"nn","•",""),"")</f>
        <v/>
      </c>
      <c r="AD259" s="1" t="str">
        <f ca="1">IF(($A259&lt;&gt;"")*(AD$1&lt;&gt;""),IF(_xlfn.XLOOKUP(AD$1,Attendance_sorted!$B258:$CW258,Attendance_sorted!$B258:$CW258,"nn")&lt;&gt;"nn","•",""),"")</f>
        <v/>
      </c>
      <c r="AE259" s="1" t="str">
        <f ca="1">IF(($A259&lt;&gt;"")*(AE$1&lt;&gt;""),IF(_xlfn.XLOOKUP(AE$1,Attendance_sorted!$B258:$CW258,Attendance_sorted!$B258:$CW258,"nn")&lt;&gt;"nn","•",""),"")</f>
        <v/>
      </c>
      <c r="AF259" s="1" t="str">
        <f ca="1">IF(($A259&lt;&gt;"")*(AF$1&lt;&gt;""),IF(_xlfn.XLOOKUP(AF$1,Attendance_sorted!$B258:$CW258,Attendance_sorted!$B258:$CW258,"nn")&lt;&gt;"nn","•",""),"")</f>
        <v/>
      </c>
      <c r="AG259" s="1" t="str">
        <f ca="1">IF(($A259&lt;&gt;"")*(AG$1&lt;&gt;""),IF(_xlfn.XLOOKUP(AG$1,Attendance_sorted!$B258:$CW258,Attendance_sorted!$B258:$CW258,"nn")&lt;&gt;"nn","•",""),"")</f>
        <v/>
      </c>
      <c r="AH259" s="1" t="str">
        <f ca="1">IF(($A259&lt;&gt;"")*(AH$1&lt;&gt;""),IF(_xlfn.XLOOKUP(AH$1,Attendance_sorted!$B258:$CW258,Attendance_sorted!$B258:$CW258,"nn")&lt;&gt;"nn","•",""),"")</f>
        <v/>
      </c>
      <c r="AI259" s="1" t="str">
        <f ca="1">IF(($A259&lt;&gt;"")*(AI$1&lt;&gt;""),IF(_xlfn.XLOOKUP(AI$1,Attendance_sorted!$B258:$CW258,Attendance_sorted!$B258:$CW258,"nn")&lt;&gt;"nn","•",""),"")</f>
        <v/>
      </c>
      <c r="AJ259" s="1" t="str">
        <f ca="1">IF(($A259&lt;&gt;"")*(AJ$1&lt;&gt;""),IF(_xlfn.XLOOKUP(AJ$1,Attendance_sorted!$B258:$CW258,Attendance_sorted!$B258:$CW258,"nn")&lt;&gt;"nn","•",""),"")</f>
        <v/>
      </c>
      <c r="AK259" s="1" t="str">
        <f ca="1">IF(($A259&lt;&gt;"")*(AK$1&lt;&gt;""),IF(_xlfn.XLOOKUP(AK$1,Attendance_sorted!$B258:$CW258,Attendance_sorted!$B258:$CW258,"nn")&lt;&gt;"nn","•",""),"")</f>
        <v/>
      </c>
      <c r="AL259" s="1" t="str">
        <f ca="1">IF(($A259&lt;&gt;"")*(AL$1&lt;&gt;""),IF(_xlfn.XLOOKUP(AL$1,Attendance_sorted!$B258:$CW258,Attendance_sorted!$B258:$CW258,"nn")&lt;&gt;"nn","•",""),"")</f>
        <v/>
      </c>
      <c r="AM259" s="1" t="str">
        <f ca="1">IF(($A259&lt;&gt;"")*(AM$1&lt;&gt;""),IF(_xlfn.XLOOKUP(AM$1,Attendance_sorted!$B258:$CW258,Attendance_sorted!$B258:$CW258,"nn")&lt;&gt;"nn","•",""),"")</f>
        <v/>
      </c>
      <c r="AN259" s="1" t="str">
        <f ca="1">IF(($A259&lt;&gt;"")*(AN$1&lt;&gt;""),IF(_xlfn.XLOOKUP(AN$1,Attendance_sorted!$B258:$CW258,Attendance_sorted!$B258:$CW258,"nn")&lt;&gt;"nn","•",""),"")</f>
        <v/>
      </c>
      <c r="AO259" s="1" t="str">
        <f ca="1">IF(($A259&lt;&gt;"")*(AO$1&lt;&gt;""),IF(_xlfn.XLOOKUP(AO$1,Attendance_sorted!$B258:$CW258,Attendance_sorted!$B258:$CW258,"nn")&lt;&gt;"nn","•",""),"")</f>
        <v/>
      </c>
      <c r="AP259" s="1" t="str">
        <f ca="1">IF(($A259&lt;&gt;"")*(AP$1&lt;&gt;""),IF(_xlfn.XLOOKUP(AP$1,Attendance_sorted!$B258:$CW258,Attendance_sorted!$B258:$CW258,"nn")&lt;&gt;"nn","•",""),"")</f>
        <v/>
      </c>
      <c r="AQ259" s="1" t="str">
        <f ca="1">IF(($A259&lt;&gt;"")*(AQ$1&lt;&gt;""),IF(_xlfn.XLOOKUP(AQ$1,Attendance_sorted!$B258:$CW258,Attendance_sorted!$B258:$CW258,"nn")&lt;&gt;"nn","•",""),"")</f>
        <v/>
      </c>
      <c r="AR259" s="1" t="str">
        <f ca="1">IF(($A259&lt;&gt;"")*(AR$1&lt;&gt;""),IF(_xlfn.XLOOKUP(AR$1,Attendance_sorted!$B258:$CW258,Attendance_sorted!$B258:$CW258,"nn")&lt;&gt;"nn","•",""),"")</f>
        <v/>
      </c>
      <c r="AS259" s="1" t="str">
        <f ca="1">IF(($A259&lt;&gt;"")*(AS$1&lt;&gt;""),IF(_xlfn.XLOOKUP(AS$1,Attendance_sorted!$B258:$CW258,Attendance_sorted!$B258:$CW258,"nn")&lt;&gt;"nn","•",""),"")</f>
        <v/>
      </c>
      <c r="AT259" s="1" t="str">
        <f ca="1">IF(($A259&lt;&gt;"")*(AT$1&lt;&gt;""),IF(_xlfn.XLOOKUP(AT$1,Attendance_sorted!$B258:$CW258,Attendance_sorted!$B258:$CW258,"nn")&lt;&gt;"nn","•",""),"")</f>
        <v/>
      </c>
      <c r="AU259" s="1" t="str">
        <f ca="1">IF(($A259&lt;&gt;"")*(AU$1&lt;&gt;""),IF(_xlfn.XLOOKUP(AU$1,Attendance_sorted!$B258:$CW258,Attendance_sorted!$B258:$CW258,"nn")&lt;&gt;"nn","•",""),"")</f>
        <v/>
      </c>
      <c r="AV259" s="1" t="str">
        <f ca="1">IF(($A259&lt;&gt;"")*(AV$1&lt;&gt;""),IF(_xlfn.XLOOKUP(AV$1,Attendance_sorted!$B258:$CW258,Attendance_sorted!$B258:$CW258,"nn")&lt;&gt;"nn","•",""),"")</f>
        <v/>
      </c>
      <c r="AW259" s="1" t="str">
        <f ca="1">IF(($A259&lt;&gt;"")*(AW$1&lt;&gt;""),IF(_xlfn.XLOOKUP(AW$1,Attendance_sorted!$B258:$CW258,Attendance_sorted!$B258:$CW258,"nn")&lt;&gt;"nn","•",""),"")</f>
        <v/>
      </c>
      <c r="AX259" s="1" t="str">
        <f ca="1">IF(($A259&lt;&gt;"")*(AX$1&lt;&gt;""),IF(_xlfn.XLOOKUP(AX$1,Attendance_sorted!$B258:$CW258,Attendance_sorted!$B258:$CW258,"nn")&lt;&gt;"nn","•",""),"")</f>
        <v/>
      </c>
      <c r="AY259" s="1" t="str">
        <f ca="1">IF(($A259&lt;&gt;"")*(AY$1&lt;&gt;""),IF(_xlfn.XLOOKUP(AY$1,Attendance_sorted!$B258:$CW258,Attendance_sorted!$B258:$CW258,"nn")&lt;&gt;"nn","•",""),"")</f>
        <v/>
      </c>
      <c r="AZ259" s="1" t="str">
        <f ca="1">IF(($A259&lt;&gt;"")*(AZ$1&lt;&gt;""),IF(_xlfn.XLOOKUP(AZ$1,Attendance_sorted!$B258:$CW258,Attendance_sorted!$B258:$CW258,"nn")&lt;&gt;"nn","•",""),"")</f>
        <v/>
      </c>
      <c r="BA259" s="1" t="str">
        <f ca="1">IF(($A259&lt;&gt;"")*(BA$1&lt;&gt;""),IF(_xlfn.XLOOKUP(BA$1,Attendance_sorted!$B258:$CW258,Attendance_sorted!$B258:$CW258,"nn")&lt;&gt;"nn","•",""),"")</f>
        <v/>
      </c>
      <c r="BB259" s="1" t="str">
        <f ca="1">IF(($A259&lt;&gt;"")*(BB$1&lt;&gt;""),IF(_xlfn.XLOOKUP(BB$1,Attendance_sorted!$B258:$CW258,Attendance_sorted!$B258:$CW258,"nn")&lt;&gt;"nn","•",""),"")</f>
        <v/>
      </c>
      <c r="BC259" s="1" t="str">
        <f ca="1">IF(($A259&lt;&gt;"")*(BC$1&lt;&gt;""),IF(_xlfn.XLOOKUP(BC$1,Attendance_sorted!$B258:$CW258,Attendance_sorted!$B258:$CW258,"nn")&lt;&gt;"nn","•",""),"")</f>
        <v/>
      </c>
      <c r="BD259" s="1" t="str">
        <f ca="1">IF(($A259&lt;&gt;"")*(BD$1&lt;&gt;""),IF(_xlfn.XLOOKUP(BD$1,Attendance_sorted!$B258:$CW258,Attendance_sorted!$B258:$CW258,"nn")&lt;&gt;"nn","•",""),"")</f>
        <v/>
      </c>
      <c r="BE259" s="1" t="str">
        <f ca="1">IF(($A259&lt;&gt;"")*(BE$1&lt;&gt;""),IF(_xlfn.XLOOKUP(BE$1,Attendance_sorted!$B258:$CW258,Attendance_sorted!$B258:$CW258,"nn")&lt;&gt;"nn","•",""),"")</f>
        <v/>
      </c>
      <c r="BF259" s="1" t="str">
        <f ca="1">IF(($A259&lt;&gt;"")*(BF$1&lt;&gt;""),IF(_xlfn.XLOOKUP(BF$1,Attendance_sorted!$B258:$CW258,Attendance_sorted!$B258:$CW258,"nn")&lt;&gt;"nn","•",""),"")</f>
        <v/>
      </c>
      <c r="BG259" s="1" t="str">
        <f ca="1">IF(($A259&lt;&gt;"")*(BG$1&lt;&gt;""),IF(_xlfn.XLOOKUP(BG$1,Attendance_sorted!$B258:$CW258,Attendance_sorted!$B258:$CW258,"nn")&lt;&gt;"nn","•",""),"")</f>
        <v/>
      </c>
      <c r="BH259" s="1" t="str">
        <f ca="1">IF(($A259&lt;&gt;"")*(BH$1&lt;&gt;""),IF(_xlfn.XLOOKUP(BH$1,Attendance_sorted!$B258:$CW258,Attendance_sorted!$B258:$CW258,"nn")&lt;&gt;"nn","•",""),"")</f>
        <v/>
      </c>
      <c r="BI259" s="1" t="str">
        <f ca="1">IF(($A259&lt;&gt;"")*(BI$1&lt;&gt;""),IF(_xlfn.XLOOKUP(BI$1,Attendance_sorted!$B258:$CW258,Attendance_sorted!$B258:$CW258,"nn")&lt;&gt;"nn","•",""),"")</f>
        <v/>
      </c>
      <c r="BJ259" s="1" t="str">
        <f ca="1">IF(($A259&lt;&gt;"")*(BJ$1&lt;&gt;""),IF(_xlfn.XLOOKUP(BJ$1,Attendance_sorted!$B258:$CW258,Attendance_sorted!$B258:$CW258,"nn")&lt;&gt;"nn","•",""),"")</f>
        <v/>
      </c>
      <c r="BK259" s="1" t="str">
        <f ca="1">IF(($A259&lt;&gt;"")*(BK$1&lt;&gt;""),IF(_xlfn.XLOOKUP(BK$1,Attendance_sorted!$B258:$CW258,Attendance_sorted!$B258:$CW258,"nn")&lt;&gt;"nn","•",""),"")</f>
        <v/>
      </c>
      <c r="BL259" s="1" t="str">
        <f ca="1">IF(($A259&lt;&gt;"")*(BL$1&lt;&gt;""),IF(_xlfn.XLOOKUP(BL$1,Attendance_sorted!$B258:$CW258,Attendance_sorted!$B258:$CW258,"nn")&lt;&gt;"nn","•",""),"")</f>
        <v/>
      </c>
      <c r="BM259" s="1" t="str">
        <f ca="1">IF(($A259&lt;&gt;"")*(BM$1&lt;&gt;""),IF(_xlfn.XLOOKUP(BM$1,Attendance_sorted!$B258:$CW258,Attendance_sorted!$B258:$CW258,"nn")&lt;&gt;"nn","•",""),"")</f>
        <v/>
      </c>
      <c r="BN259" s="1" t="str">
        <f ca="1">IF(($A259&lt;&gt;"")*(BN$1&lt;&gt;""),IF(_xlfn.XLOOKUP(BN$1,Attendance_sorted!$B258:$CW258,Attendance_sorted!$B258:$CW258,"nn")&lt;&gt;"nn","•",""),"")</f>
        <v/>
      </c>
      <c r="BO259" s="1" t="str">
        <f ca="1">IF(($A259&lt;&gt;"")*(BO$1&lt;&gt;""),IF(_xlfn.XLOOKUP(BO$1,Attendance_sorted!$B258:$CW258,Attendance_sorted!$B258:$CW258,"nn")&lt;&gt;"nn","•",""),"")</f>
        <v/>
      </c>
      <c r="BP259" s="1" t="str">
        <f ca="1">IF(($A259&lt;&gt;"")*(BP$1&lt;&gt;""),IF(_xlfn.XLOOKUP(BP$1,Attendance_sorted!$B258:$CW258,Attendance_sorted!$B258:$CW258,"nn")&lt;&gt;"nn","•",""),"")</f>
        <v/>
      </c>
      <c r="BQ259" s="1" t="str">
        <f ca="1">IF(($A259&lt;&gt;"")*(BQ$1&lt;&gt;""),IF(_xlfn.XLOOKUP(BQ$1,Attendance_sorted!$B258:$CW258,Attendance_sorted!$B258:$CW258,"nn")&lt;&gt;"nn","•",""),"")</f>
        <v/>
      </c>
      <c r="BR259" s="1" t="str">
        <f ca="1">IF(($A259&lt;&gt;"")*(BR$1&lt;&gt;""),IF(_xlfn.XLOOKUP(BR$1,Attendance_sorted!$B258:$CW258,Attendance_sorted!$B258:$CW258,"nn")&lt;&gt;"nn","•",""),"")</f>
        <v/>
      </c>
      <c r="BS259" s="1" t="str">
        <f ca="1">IF(($A259&lt;&gt;"")*(BS$1&lt;&gt;""),IF(_xlfn.XLOOKUP(BS$1,Attendance_sorted!$B258:$CW258,Attendance_sorted!$B258:$CW258,"nn")&lt;&gt;"nn","•",""),"")</f>
        <v/>
      </c>
      <c r="BT259" s="1" t="str">
        <f ca="1">IF(($A259&lt;&gt;"")*(BT$1&lt;&gt;""),IF(_xlfn.XLOOKUP(BT$1,Attendance_sorted!$B258:$CW258,Attendance_sorted!$B258:$CW258,"nn")&lt;&gt;"nn","•",""),"")</f>
        <v/>
      </c>
      <c r="BU259" s="1" t="str">
        <f ca="1">IF(($A259&lt;&gt;"")*(BU$1&lt;&gt;""),IF(_xlfn.XLOOKUP(BU$1,Attendance_sorted!$B258:$CW258,Attendance_sorted!$B258:$CW258,"nn")&lt;&gt;"nn","•",""),"")</f>
        <v/>
      </c>
      <c r="BV259" s="1" t="str">
        <f ca="1">IF(($A259&lt;&gt;"")*(BV$1&lt;&gt;""),IF(_xlfn.XLOOKUP(BV$1,Attendance_sorted!$B258:$CW258,Attendance_sorted!$B258:$CW258,"nn")&lt;&gt;"nn","•",""),"")</f>
        <v/>
      </c>
      <c r="BW259" s="1" t="str">
        <f ca="1">IF(($A259&lt;&gt;"")*(BW$1&lt;&gt;""),IF(_xlfn.XLOOKUP(BW$1,Attendance_sorted!$B258:$CW258,Attendance_sorted!$B258:$CW258,"nn")&lt;&gt;"nn","•",""),"")</f>
        <v/>
      </c>
      <c r="BX259" s="1" t="str">
        <f ca="1">IF(($A259&lt;&gt;"")*(BX$1&lt;&gt;""),IF(_xlfn.XLOOKUP(BX$1,Attendance_sorted!$B258:$CW258,Attendance_sorted!$B258:$CW258,"nn")&lt;&gt;"nn","•",""),"")</f>
        <v/>
      </c>
      <c r="BY259" s="1" t="str">
        <f ca="1">IF(($A259&lt;&gt;"")*(BY$1&lt;&gt;""),IF(_xlfn.XLOOKUP(BY$1,Attendance_sorted!$B258:$CW258,Attendance_sorted!$B258:$CW258,"nn")&lt;&gt;"nn","•",""),"")</f>
        <v/>
      </c>
      <c r="BZ259" s="1" t="str">
        <f ca="1">IF(($A259&lt;&gt;"")*(BZ$1&lt;&gt;""),IF(_xlfn.XLOOKUP(BZ$1,Attendance_sorted!$B258:$CW258,Attendance_sorted!$B258:$CW258,"nn")&lt;&gt;"nn","•",""),"")</f>
        <v/>
      </c>
      <c r="CA259" s="1" t="str">
        <f ca="1">IF(($A259&lt;&gt;"")*(CA$1&lt;&gt;""),IF(_xlfn.XLOOKUP(CA$1,Attendance_sorted!$B258:$CW258,Attendance_sorted!$B258:$CW258,"nn")&lt;&gt;"nn","•",""),"")</f>
        <v/>
      </c>
      <c r="CB259" s="1" t="str">
        <f ca="1">IF(($A259&lt;&gt;"")*(CB$1&lt;&gt;""),IF(_xlfn.XLOOKUP(CB$1,Attendance_sorted!$B258:$CW258,Attendance_sorted!$B258:$CW258,"nn")&lt;&gt;"nn","•",""),"")</f>
        <v/>
      </c>
      <c r="CC259" s="1" t="str">
        <f ca="1">IF(($A259&lt;&gt;"")*(CC$1&lt;&gt;""),IF(_xlfn.XLOOKUP(CC$1,Attendance_sorted!$B258:$CW258,Attendance_sorted!$B258:$CW258,"nn")&lt;&gt;"nn","•",""),"")</f>
        <v/>
      </c>
      <c r="CD259" s="1" t="str">
        <f ca="1">IF(($A259&lt;&gt;"")*(CD$1&lt;&gt;""),IF(_xlfn.XLOOKUP(CD$1,Attendance_sorted!$B258:$CW258,Attendance_sorted!$B258:$CW258,"nn")&lt;&gt;"nn","•",""),"")</f>
        <v/>
      </c>
      <c r="CE259" s="1" t="str">
        <f ca="1">IF(($A259&lt;&gt;"")*(CE$1&lt;&gt;""),IF(_xlfn.XLOOKUP(CE$1,Attendance_sorted!$B258:$CW258,Attendance_sorted!$B258:$CW258,"nn")&lt;&gt;"nn","•",""),"")</f>
        <v/>
      </c>
      <c r="CF259" s="1" t="str">
        <f ca="1">IF(($A259&lt;&gt;"")*(CF$1&lt;&gt;""),IF(_xlfn.XLOOKUP(CF$1,Attendance_sorted!$B258:$CW258,Attendance_sorted!$B258:$CW258,"nn")&lt;&gt;"nn","•",""),"")</f>
        <v/>
      </c>
      <c r="CG259" s="1" t="str">
        <f ca="1">IF(($A259&lt;&gt;"")*(CG$1&lt;&gt;""),IF(_xlfn.XLOOKUP(CG$1,Attendance_sorted!$B258:$CW258,Attendance_sorted!$B258:$CW258,"nn")&lt;&gt;"nn","•",""),"")</f>
        <v/>
      </c>
      <c r="CH259" s="1" t="str">
        <f ca="1">IF(($A259&lt;&gt;"")*(CH$1&lt;&gt;""),IF(_xlfn.XLOOKUP(CH$1,Attendance_sorted!$B258:$CW258,Attendance_sorted!$B258:$CW258,"nn")&lt;&gt;"nn","•",""),"")</f>
        <v/>
      </c>
      <c r="CI259" s="1" t="str">
        <f ca="1">IF(($A259&lt;&gt;"")*(CI$1&lt;&gt;""),IF(_xlfn.XLOOKUP(CI$1,Attendance_sorted!$B258:$CW258,Attendance_sorted!$B258:$CW258,"nn")&lt;&gt;"nn","•",""),"")</f>
        <v/>
      </c>
      <c r="CJ259" s="1" t="str">
        <f ca="1">IF(($A259&lt;&gt;"")*(CJ$1&lt;&gt;""),IF(_xlfn.XLOOKUP(CJ$1,Attendance_sorted!$B258:$CW258,Attendance_sorted!$B258:$CW258,"nn")&lt;&gt;"nn","•",""),"")</f>
        <v/>
      </c>
      <c r="CK259" s="1" t="str">
        <f ca="1">IF(($A259&lt;&gt;"")*(CK$1&lt;&gt;""),IF(_xlfn.XLOOKUP(CK$1,Attendance_sorted!$B258:$CW258,Attendance_sorted!$B258:$CW258,"nn")&lt;&gt;"nn","•",""),"")</f>
        <v/>
      </c>
      <c r="CL259" s="1" t="str">
        <f ca="1">IF(($A259&lt;&gt;"")*(CL$1&lt;&gt;""),IF(_xlfn.XLOOKUP(CL$1,Attendance_sorted!$B258:$CW258,Attendance_sorted!$B258:$CW258,"nn")&lt;&gt;"nn","•",""),"")</f>
        <v/>
      </c>
      <c r="CM259" s="1" t="str">
        <f ca="1">IF(($A259&lt;&gt;"")*(CM$1&lt;&gt;""),IF(_xlfn.XLOOKUP(CM$1,Attendance_sorted!$B258:$CW258,Attendance_sorted!$B258:$CW258,"nn")&lt;&gt;"nn","•",""),"")</f>
        <v/>
      </c>
      <c r="CN259" s="1" t="str">
        <f ca="1">IF(($A259&lt;&gt;"")*(CN$1&lt;&gt;""),IF(_xlfn.XLOOKUP(CN$1,Attendance_sorted!$B258:$CW258,Attendance_sorted!$B258:$CW258,"nn")&lt;&gt;"nn","•",""),"")</f>
        <v/>
      </c>
      <c r="CO259" s="1" t="str">
        <f ca="1">IF(($A259&lt;&gt;"")*(CO$1&lt;&gt;""),IF(_xlfn.XLOOKUP(CO$1,Attendance_sorted!$B258:$CW258,Attendance_sorted!$B258:$CW258,"nn")&lt;&gt;"nn","•",""),"")</f>
        <v/>
      </c>
      <c r="CP259" s="1" t="str">
        <f ca="1">IF(($A259&lt;&gt;"")*(CP$1&lt;&gt;""),IF(_xlfn.XLOOKUP(CP$1,Attendance_sorted!$B258:$CW258,Attendance_sorted!$B258:$CW258,"nn")&lt;&gt;"nn","•",""),"")</f>
        <v/>
      </c>
      <c r="CQ259" s="1" t="str">
        <f ca="1">IF(($A259&lt;&gt;"")*(CQ$1&lt;&gt;""),IF(_xlfn.XLOOKUP(CQ$1,Attendance_sorted!$B258:$CW258,Attendance_sorted!$B258:$CW258,"nn")&lt;&gt;"nn","•",""),"")</f>
        <v/>
      </c>
      <c r="CR259" s="1" t="str">
        <f ca="1">IF(($A259&lt;&gt;"")*(CR$1&lt;&gt;""),IF(_xlfn.XLOOKUP(CR$1,Attendance_sorted!$B258:$CW258,Attendance_sorted!$B258:$CW258,"nn")&lt;&gt;"nn","•",""),"")</f>
        <v/>
      </c>
      <c r="CS259" s="1" t="str">
        <f ca="1">IF(($A259&lt;&gt;"")*(CS$1&lt;&gt;""),IF(_xlfn.XLOOKUP(CS$1,Attendance_sorted!$B258:$CW258,Attendance_sorted!$B258:$CW258,"nn")&lt;&gt;"nn","•",""),"")</f>
        <v/>
      </c>
      <c r="CT259" s="1" t="str">
        <f ca="1">IF(($A259&lt;&gt;"")*(CT$1&lt;&gt;""),IF(_xlfn.XLOOKUP(CT$1,Attendance_sorted!$B258:$CW258,Attendance_sorted!$B258:$CW258,"nn")&lt;&gt;"nn","•",""),"")</f>
        <v/>
      </c>
      <c r="CU259" s="1" t="str">
        <f ca="1">IF(($A259&lt;&gt;"")*(CU$1&lt;&gt;""),IF(_xlfn.XLOOKUP(CU$1,Attendance_sorted!$B258:$CW258,Attendance_sorted!$B258:$CW258,"nn")&lt;&gt;"nn","•",""),"")</f>
        <v/>
      </c>
      <c r="CV259" s="1" t="str">
        <f ca="1">IF(($A259&lt;&gt;"")*(CV$1&lt;&gt;""),IF(_xlfn.XLOOKUP(CV$1,Attendance_sorted!$B258:$CW258,Attendance_sorted!$B258:$CW258,"nn")&lt;&gt;"nn","•",""),"")</f>
        <v/>
      </c>
      <c r="CW259" s="1" t="str">
        <f ca="1">IF(($A259&lt;&gt;"")*(CW$1&lt;&gt;""),IF(_xlfn.XLOOKUP(CW$1,Attendance_sorted!$B258:$CW258,Attendance_sorted!$B258:$CW258,"nn")&lt;&gt;"nn","•",""),"")</f>
        <v/>
      </c>
    </row>
    <row r="260" spans="1:101">
      <c r="A260" s="1">
        <v>857</v>
      </c>
      <c r="B260" s="1" t="str">
        <f ca="1">IF(($A260&lt;&gt;"")*(B$1&lt;&gt;""),IF(_xlfn.XLOOKUP(B$1,Attendance_sorted!$B259:$CW259,Attendance_sorted!$B259:$CW259,"nn")&lt;&gt;"nn","•",""),"")</f>
        <v/>
      </c>
      <c r="C260" s="1" t="str">
        <f ca="1">IF(($A260&lt;&gt;"")*(C$1&lt;&gt;""),IF(_xlfn.XLOOKUP(C$1,Attendance_sorted!$B259:$CW259,Attendance_sorted!$B259:$CW259,"nn")&lt;&gt;"nn","•",""),"")</f>
        <v/>
      </c>
      <c r="D260" s="1" t="str">
        <f ca="1">IF(($A260&lt;&gt;"")*(D$1&lt;&gt;""),IF(_xlfn.XLOOKUP(D$1,Attendance_sorted!$B259:$CW259,Attendance_sorted!$B259:$CW259,"nn")&lt;&gt;"nn","•",""),"")</f>
        <v/>
      </c>
      <c r="E260" s="1" t="str">
        <f ca="1">IF(($A260&lt;&gt;"")*(E$1&lt;&gt;""),IF(_xlfn.XLOOKUP(E$1,Attendance_sorted!$B259:$CW259,Attendance_sorted!$B259:$CW259,"nn")&lt;&gt;"nn","•",""),"")</f>
        <v/>
      </c>
      <c r="F260" s="1" t="str">
        <f ca="1">IF(($A260&lt;&gt;"")*(F$1&lt;&gt;""),IF(_xlfn.XLOOKUP(F$1,Attendance_sorted!$B259:$CW259,Attendance_sorted!$B259:$CW259,"nn")&lt;&gt;"nn","•",""),"")</f>
        <v/>
      </c>
      <c r="G260" s="1" t="str">
        <f ca="1">IF(($A260&lt;&gt;"")*(G$1&lt;&gt;""),IF(_xlfn.XLOOKUP(G$1,Attendance_sorted!$B259:$CW259,Attendance_sorted!$B259:$CW259,"nn")&lt;&gt;"nn","•",""),"")</f>
        <v/>
      </c>
      <c r="H260" s="1" t="str">
        <f ca="1">IF(($A260&lt;&gt;"")*(H$1&lt;&gt;""),IF(_xlfn.XLOOKUP(H$1,Attendance_sorted!$B259:$CW259,Attendance_sorted!$B259:$CW259,"nn")&lt;&gt;"nn","•",""),"")</f>
        <v/>
      </c>
      <c r="I260" s="1" t="str">
        <f ca="1">IF(($A260&lt;&gt;"")*(I$1&lt;&gt;""),IF(_xlfn.XLOOKUP(I$1,Attendance_sorted!$B259:$CW259,Attendance_sorted!$B259:$CW259,"nn")&lt;&gt;"nn","•",""),"")</f>
        <v/>
      </c>
      <c r="J260" s="1" t="str">
        <f ca="1">IF(($A260&lt;&gt;"")*(J$1&lt;&gt;""),IF(_xlfn.XLOOKUP(J$1,Attendance_sorted!$B259:$CW259,Attendance_sorted!$B259:$CW259,"nn")&lt;&gt;"nn","•",""),"")</f>
        <v/>
      </c>
      <c r="K260" s="1" t="str">
        <f ca="1">IF(($A260&lt;&gt;"")*(K$1&lt;&gt;""),IF(_xlfn.XLOOKUP(K$1,Attendance_sorted!$B259:$CW259,Attendance_sorted!$B259:$CW259,"nn")&lt;&gt;"nn","•",""),"")</f>
        <v/>
      </c>
      <c r="L260" s="1" t="str">
        <f ca="1">IF(($A260&lt;&gt;"")*(L$1&lt;&gt;""),IF(_xlfn.XLOOKUP(L$1,Attendance_sorted!$B259:$CW259,Attendance_sorted!$B259:$CW259,"nn")&lt;&gt;"nn","•",""),"")</f>
        <v/>
      </c>
      <c r="M260" s="1" t="str">
        <f ca="1">IF(($A260&lt;&gt;"")*(M$1&lt;&gt;""),IF(_xlfn.XLOOKUP(M$1,Attendance_sorted!$B259:$CW259,Attendance_sorted!$B259:$CW259,"nn")&lt;&gt;"nn","•",""),"")</f>
        <v/>
      </c>
      <c r="N260" s="1" t="str">
        <f ca="1">IF(($A260&lt;&gt;"")*(N$1&lt;&gt;""),IF(_xlfn.XLOOKUP(N$1,Attendance_sorted!$B259:$CW259,Attendance_sorted!$B259:$CW259,"nn")&lt;&gt;"nn","•",""),"")</f>
        <v/>
      </c>
      <c r="O260" s="1" t="str">
        <f ca="1">IF(($A260&lt;&gt;"")*(O$1&lt;&gt;""),IF(_xlfn.XLOOKUP(O$1,Attendance_sorted!$B259:$CW259,Attendance_sorted!$B259:$CW259,"nn")&lt;&gt;"nn","•",""),"")</f>
        <v/>
      </c>
      <c r="P260" s="1" t="str">
        <f ca="1">IF(($A260&lt;&gt;"")*(P$1&lt;&gt;""),IF(_xlfn.XLOOKUP(P$1,Attendance_sorted!$B259:$CW259,Attendance_sorted!$B259:$CW259,"nn")&lt;&gt;"nn","•",""),"")</f>
        <v/>
      </c>
      <c r="Q260" s="1" t="str">
        <f ca="1">IF(($A260&lt;&gt;"")*(Q$1&lt;&gt;""),IF(_xlfn.XLOOKUP(Q$1,Attendance_sorted!$B259:$CW259,Attendance_sorted!$B259:$CW259,"nn")&lt;&gt;"nn","•",""),"")</f>
        <v/>
      </c>
      <c r="R260" s="1" t="str">
        <f ca="1">IF(($A260&lt;&gt;"")*(R$1&lt;&gt;""),IF(_xlfn.XLOOKUP(R$1,Attendance_sorted!$B259:$CW259,Attendance_sorted!$B259:$CW259,"nn")&lt;&gt;"nn","•",""),"")</f>
        <v/>
      </c>
      <c r="S260" s="1" t="str">
        <f ca="1">IF(($A260&lt;&gt;"")*(S$1&lt;&gt;""),IF(_xlfn.XLOOKUP(S$1,Attendance_sorted!$B259:$CW259,Attendance_sorted!$B259:$CW259,"nn")&lt;&gt;"nn","•",""),"")</f>
        <v/>
      </c>
      <c r="T260" s="1" t="str">
        <f ca="1">IF(($A260&lt;&gt;"")*(T$1&lt;&gt;""),IF(_xlfn.XLOOKUP(T$1,Attendance_sorted!$B259:$CW259,Attendance_sorted!$B259:$CW259,"nn")&lt;&gt;"nn","•",""),"")</f>
        <v/>
      </c>
      <c r="U260" s="1" t="str">
        <f ca="1">IF(($A260&lt;&gt;"")*(U$1&lt;&gt;""),IF(_xlfn.XLOOKUP(U$1,Attendance_sorted!$B259:$CW259,Attendance_sorted!$B259:$CW259,"nn")&lt;&gt;"nn","•",""),"")</f>
        <v/>
      </c>
      <c r="V260" s="1" t="str">
        <f ca="1">IF(($A260&lt;&gt;"")*(V$1&lt;&gt;""),IF(_xlfn.XLOOKUP(V$1,Attendance_sorted!$B259:$CW259,Attendance_sorted!$B259:$CW259,"nn")&lt;&gt;"nn","•",""),"")</f>
        <v/>
      </c>
      <c r="W260" s="1" t="str">
        <f ca="1">IF(($A260&lt;&gt;"")*(W$1&lt;&gt;""),IF(_xlfn.XLOOKUP(W$1,Attendance_sorted!$B259:$CW259,Attendance_sorted!$B259:$CW259,"nn")&lt;&gt;"nn","•",""),"")</f>
        <v/>
      </c>
      <c r="X260" s="1" t="str">
        <f ca="1">IF(($A260&lt;&gt;"")*(X$1&lt;&gt;""),IF(_xlfn.XLOOKUP(X$1,Attendance_sorted!$B259:$CW259,Attendance_sorted!$B259:$CW259,"nn")&lt;&gt;"nn","•",""),"")</f>
        <v/>
      </c>
      <c r="Y260" s="1" t="str">
        <f ca="1">IF(($A260&lt;&gt;"")*(Y$1&lt;&gt;""),IF(_xlfn.XLOOKUP(Y$1,Attendance_sorted!$B259:$CW259,Attendance_sorted!$B259:$CW259,"nn")&lt;&gt;"nn","•",""),"")</f>
        <v/>
      </c>
      <c r="Z260" s="1" t="str">
        <f ca="1">IF(($A260&lt;&gt;"")*(Z$1&lt;&gt;""),IF(_xlfn.XLOOKUP(Z$1,Attendance_sorted!$B259:$CW259,Attendance_sorted!$B259:$CW259,"nn")&lt;&gt;"nn","•",""),"")</f>
        <v/>
      </c>
      <c r="AA260" s="1" t="str">
        <f ca="1">IF(($A260&lt;&gt;"")*(AA$1&lt;&gt;""),IF(_xlfn.XLOOKUP(AA$1,Attendance_sorted!$B259:$CW259,Attendance_sorted!$B259:$CW259,"nn")&lt;&gt;"nn","•",""),"")</f>
        <v/>
      </c>
      <c r="AB260" s="1" t="str">
        <f ca="1">IF(($A260&lt;&gt;"")*(AB$1&lt;&gt;""),IF(_xlfn.XLOOKUP(AB$1,Attendance_sorted!$B259:$CW259,Attendance_sorted!$B259:$CW259,"nn")&lt;&gt;"nn","•",""),"")</f>
        <v/>
      </c>
      <c r="AC260" s="1" t="str">
        <f ca="1">IF(($A260&lt;&gt;"")*(AC$1&lt;&gt;""),IF(_xlfn.XLOOKUP(AC$1,Attendance_sorted!$B259:$CW259,Attendance_sorted!$B259:$CW259,"nn")&lt;&gt;"nn","•",""),"")</f>
        <v/>
      </c>
      <c r="AD260" s="1" t="str">
        <f ca="1">IF(($A260&lt;&gt;"")*(AD$1&lt;&gt;""),IF(_xlfn.XLOOKUP(AD$1,Attendance_sorted!$B259:$CW259,Attendance_sorted!$B259:$CW259,"nn")&lt;&gt;"nn","•",""),"")</f>
        <v/>
      </c>
      <c r="AE260" s="1" t="str">
        <f ca="1">IF(($A260&lt;&gt;"")*(AE$1&lt;&gt;""),IF(_xlfn.XLOOKUP(AE$1,Attendance_sorted!$B259:$CW259,Attendance_sorted!$B259:$CW259,"nn")&lt;&gt;"nn","•",""),"")</f>
        <v/>
      </c>
      <c r="AF260" s="1" t="str">
        <f ca="1">IF(($A260&lt;&gt;"")*(AF$1&lt;&gt;""),IF(_xlfn.XLOOKUP(AF$1,Attendance_sorted!$B259:$CW259,Attendance_sorted!$B259:$CW259,"nn")&lt;&gt;"nn","•",""),"")</f>
        <v/>
      </c>
      <c r="AG260" s="1" t="str">
        <f ca="1">IF(($A260&lt;&gt;"")*(AG$1&lt;&gt;""),IF(_xlfn.XLOOKUP(AG$1,Attendance_sorted!$B259:$CW259,Attendance_sorted!$B259:$CW259,"nn")&lt;&gt;"nn","•",""),"")</f>
        <v/>
      </c>
      <c r="AH260" s="1" t="str">
        <f ca="1">IF(($A260&lt;&gt;"")*(AH$1&lt;&gt;""),IF(_xlfn.XLOOKUP(AH$1,Attendance_sorted!$B259:$CW259,Attendance_sorted!$B259:$CW259,"nn")&lt;&gt;"nn","•",""),"")</f>
        <v/>
      </c>
      <c r="AI260" s="1" t="str">
        <f ca="1">IF(($A260&lt;&gt;"")*(AI$1&lt;&gt;""),IF(_xlfn.XLOOKUP(AI$1,Attendance_sorted!$B259:$CW259,Attendance_sorted!$B259:$CW259,"nn")&lt;&gt;"nn","•",""),"")</f>
        <v/>
      </c>
      <c r="AJ260" s="1" t="str">
        <f ca="1">IF(($A260&lt;&gt;"")*(AJ$1&lt;&gt;""),IF(_xlfn.XLOOKUP(AJ$1,Attendance_sorted!$B259:$CW259,Attendance_sorted!$B259:$CW259,"nn")&lt;&gt;"nn","•",""),"")</f>
        <v/>
      </c>
      <c r="AK260" s="1" t="str">
        <f ca="1">IF(($A260&lt;&gt;"")*(AK$1&lt;&gt;""),IF(_xlfn.XLOOKUP(AK$1,Attendance_sorted!$B259:$CW259,Attendance_sorted!$B259:$CW259,"nn")&lt;&gt;"nn","•",""),"")</f>
        <v/>
      </c>
      <c r="AL260" s="1" t="str">
        <f ca="1">IF(($A260&lt;&gt;"")*(AL$1&lt;&gt;""),IF(_xlfn.XLOOKUP(AL$1,Attendance_sorted!$B259:$CW259,Attendance_sorted!$B259:$CW259,"nn")&lt;&gt;"nn","•",""),"")</f>
        <v/>
      </c>
      <c r="AM260" s="1" t="str">
        <f ca="1">IF(($A260&lt;&gt;"")*(AM$1&lt;&gt;""),IF(_xlfn.XLOOKUP(AM$1,Attendance_sorted!$B259:$CW259,Attendance_sorted!$B259:$CW259,"nn")&lt;&gt;"nn","•",""),"")</f>
        <v/>
      </c>
      <c r="AN260" s="1" t="str">
        <f ca="1">IF(($A260&lt;&gt;"")*(AN$1&lt;&gt;""),IF(_xlfn.XLOOKUP(AN$1,Attendance_sorted!$B259:$CW259,Attendance_sorted!$B259:$CW259,"nn")&lt;&gt;"nn","•",""),"")</f>
        <v/>
      </c>
      <c r="AO260" s="1" t="str">
        <f ca="1">IF(($A260&lt;&gt;"")*(AO$1&lt;&gt;""),IF(_xlfn.XLOOKUP(AO$1,Attendance_sorted!$B259:$CW259,Attendance_sorted!$B259:$CW259,"nn")&lt;&gt;"nn","•",""),"")</f>
        <v/>
      </c>
      <c r="AP260" s="1" t="str">
        <f ca="1">IF(($A260&lt;&gt;"")*(AP$1&lt;&gt;""),IF(_xlfn.XLOOKUP(AP$1,Attendance_sorted!$B259:$CW259,Attendance_sorted!$B259:$CW259,"nn")&lt;&gt;"nn","•",""),"")</f>
        <v/>
      </c>
      <c r="AQ260" s="1" t="str">
        <f ca="1">IF(($A260&lt;&gt;"")*(AQ$1&lt;&gt;""),IF(_xlfn.XLOOKUP(AQ$1,Attendance_sorted!$B259:$CW259,Attendance_sorted!$B259:$CW259,"nn")&lt;&gt;"nn","•",""),"")</f>
        <v/>
      </c>
      <c r="AR260" s="1" t="str">
        <f ca="1">IF(($A260&lt;&gt;"")*(AR$1&lt;&gt;""),IF(_xlfn.XLOOKUP(AR$1,Attendance_sorted!$B259:$CW259,Attendance_sorted!$B259:$CW259,"nn")&lt;&gt;"nn","•",""),"")</f>
        <v/>
      </c>
      <c r="AS260" s="1" t="str">
        <f ca="1">IF(($A260&lt;&gt;"")*(AS$1&lt;&gt;""),IF(_xlfn.XLOOKUP(AS$1,Attendance_sorted!$B259:$CW259,Attendance_sorted!$B259:$CW259,"nn")&lt;&gt;"nn","•",""),"")</f>
        <v/>
      </c>
      <c r="AT260" s="1" t="str">
        <f ca="1">IF(($A260&lt;&gt;"")*(AT$1&lt;&gt;""),IF(_xlfn.XLOOKUP(AT$1,Attendance_sorted!$B259:$CW259,Attendance_sorted!$B259:$CW259,"nn")&lt;&gt;"nn","•",""),"")</f>
        <v/>
      </c>
      <c r="AU260" s="1" t="str">
        <f ca="1">IF(($A260&lt;&gt;"")*(AU$1&lt;&gt;""),IF(_xlfn.XLOOKUP(AU$1,Attendance_sorted!$B259:$CW259,Attendance_sorted!$B259:$CW259,"nn")&lt;&gt;"nn","•",""),"")</f>
        <v/>
      </c>
      <c r="AV260" s="1" t="str">
        <f ca="1">IF(($A260&lt;&gt;"")*(AV$1&lt;&gt;""),IF(_xlfn.XLOOKUP(AV$1,Attendance_sorted!$B259:$CW259,Attendance_sorted!$B259:$CW259,"nn")&lt;&gt;"nn","•",""),"")</f>
        <v/>
      </c>
      <c r="AW260" s="1" t="str">
        <f ca="1">IF(($A260&lt;&gt;"")*(AW$1&lt;&gt;""),IF(_xlfn.XLOOKUP(AW$1,Attendance_sorted!$B259:$CW259,Attendance_sorted!$B259:$CW259,"nn")&lt;&gt;"nn","•",""),"")</f>
        <v/>
      </c>
      <c r="AX260" s="1" t="str">
        <f ca="1">IF(($A260&lt;&gt;"")*(AX$1&lt;&gt;""),IF(_xlfn.XLOOKUP(AX$1,Attendance_sorted!$B259:$CW259,Attendance_sorted!$B259:$CW259,"nn")&lt;&gt;"nn","•",""),"")</f>
        <v/>
      </c>
      <c r="AY260" s="1" t="str">
        <f ca="1">IF(($A260&lt;&gt;"")*(AY$1&lt;&gt;""),IF(_xlfn.XLOOKUP(AY$1,Attendance_sorted!$B259:$CW259,Attendance_sorted!$B259:$CW259,"nn")&lt;&gt;"nn","•",""),"")</f>
        <v/>
      </c>
      <c r="AZ260" s="1" t="str">
        <f ca="1">IF(($A260&lt;&gt;"")*(AZ$1&lt;&gt;""),IF(_xlfn.XLOOKUP(AZ$1,Attendance_sorted!$B259:$CW259,Attendance_sorted!$B259:$CW259,"nn")&lt;&gt;"nn","•",""),"")</f>
        <v/>
      </c>
      <c r="BA260" s="1" t="str">
        <f ca="1">IF(($A260&lt;&gt;"")*(BA$1&lt;&gt;""),IF(_xlfn.XLOOKUP(BA$1,Attendance_sorted!$B259:$CW259,Attendance_sorted!$B259:$CW259,"nn")&lt;&gt;"nn","•",""),"")</f>
        <v/>
      </c>
      <c r="BB260" s="1" t="str">
        <f ca="1">IF(($A260&lt;&gt;"")*(BB$1&lt;&gt;""),IF(_xlfn.XLOOKUP(BB$1,Attendance_sorted!$B259:$CW259,Attendance_sorted!$B259:$CW259,"nn")&lt;&gt;"nn","•",""),"")</f>
        <v/>
      </c>
      <c r="BC260" s="1" t="str">
        <f ca="1">IF(($A260&lt;&gt;"")*(BC$1&lt;&gt;""),IF(_xlfn.XLOOKUP(BC$1,Attendance_sorted!$B259:$CW259,Attendance_sorted!$B259:$CW259,"nn")&lt;&gt;"nn","•",""),"")</f>
        <v/>
      </c>
      <c r="BD260" s="1" t="str">
        <f ca="1">IF(($A260&lt;&gt;"")*(BD$1&lt;&gt;""),IF(_xlfn.XLOOKUP(BD$1,Attendance_sorted!$B259:$CW259,Attendance_sorted!$B259:$CW259,"nn")&lt;&gt;"nn","•",""),"")</f>
        <v/>
      </c>
      <c r="BE260" s="1" t="str">
        <f ca="1">IF(($A260&lt;&gt;"")*(BE$1&lt;&gt;""),IF(_xlfn.XLOOKUP(BE$1,Attendance_sorted!$B259:$CW259,Attendance_sorted!$B259:$CW259,"nn")&lt;&gt;"nn","•",""),"")</f>
        <v/>
      </c>
      <c r="BF260" s="1" t="str">
        <f ca="1">IF(($A260&lt;&gt;"")*(BF$1&lt;&gt;""),IF(_xlfn.XLOOKUP(BF$1,Attendance_sorted!$B259:$CW259,Attendance_sorted!$B259:$CW259,"nn")&lt;&gt;"nn","•",""),"")</f>
        <v/>
      </c>
      <c r="BG260" s="1" t="str">
        <f ca="1">IF(($A260&lt;&gt;"")*(BG$1&lt;&gt;""),IF(_xlfn.XLOOKUP(BG$1,Attendance_sorted!$B259:$CW259,Attendance_sorted!$B259:$CW259,"nn")&lt;&gt;"nn","•",""),"")</f>
        <v/>
      </c>
      <c r="BH260" s="1" t="str">
        <f ca="1">IF(($A260&lt;&gt;"")*(BH$1&lt;&gt;""),IF(_xlfn.XLOOKUP(BH$1,Attendance_sorted!$B259:$CW259,Attendance_sorted!$B259:$CW259,"nn")&lt;&gt;"nn","•",""),"")</f>
        <v/>
      </c>
      <c r="BI260" s="1" t="str">
        <f ca="1">IF(($A260&lt;&gt;"")*(BI$1&lt;&gt;""),IF(_xlfn.XLOOKUP(BI$1,Attendance_sorted!$B259:$CW259,Attendance_sorted!$B259:$CW259,"nn")&lt;&gt;"nn","•",""),"")</f>
        <v/>
      </c>
      <c r="BJ260" s="1" t="str">
        <f ca="1">IF(($A260&lt;&gt;"")*(BJ$1&lt;&gt;""),IF(_xlfn.XLOOKUP(BJ$1,Attendance_sorted!$B259:$CW259,Attendance_sorted!$B259:$CW259,"nn")&lt;&gt;"nn","•",""),"")</f>
        <v/>
      </c>
      <c r="BK260" s="1" t="str">
        <f ca="1">IF(($A260&lt;&gt;"")*(BK$1&lt;&gt;""),IF(_xlfn.XLOOKUP(BK$1,Attendance_sorted!$B259:$CW259,Attendance_sorted!$B259:$CW259,"nn")&lt;&gt;"nn","•",""),"")</f>
        <v/>
      </c>
      <c r="BL260" s="1" t="str">
        <f ca="1">IF(($A260&lt;&gt;"")*(BL$1&lt;&gt;""),IF(_xlfn.XLOOKUP(BL$1,Attendance_sorted!$B259:$CW259,Attendance_sorted!$B259:$CW259,"nn")&lt;&gt;"nn","•",""),"")</f>
        <v/>
      </c>
      <c r="BM260" s="1" t="str">
        <f ca="1">IF(($A260&lt;&gt;"")*(BM$1&lt;&gt;""),IF(_xlfn.XLOOKUP(BM$1,Attendance_sorted!$B259:$CW259,Attendance_sorted!$B259:$CW259,"nn")&lt;&gt;"nn","•",""),"")</f>
        <v/>
      </c>
      <c r="BN260" s="1" t="str">
        <f ca="1">IF(($A260&lt;&gt;"")*(BN$1&lt;&gt;""),IF(_xlfn.XLOOKUP(BN$1,Attendance_sorted!$B259:$CW259,Attendance_sorted!$B259:$CW259,"nn")&lt;&gt;"nn","•",""),"")</f>
        <v/>
      </c>
      <c r="BO260" s="1" t="str">
        <f ca="1">IF(($A260&lt;&gt;"")*(BO$1&lt;&gt;""),IF(_xlfn.XLOOKUP(BO$1,Attendance_sorted!$B259:$CW259,Attendance_sorted!$B259:$CW259,"nn")&lt;&gt;"nn","•",""),"")</f>
        <v/>
      </c>
      <c r="BP260" s="1" t="str">
        <f ca="1">IF(($A260&lt;&gt;"")*(BP$1&lt;&gt;""),IF(_xlfn.XLOOKUP(BP$1,Attendance_sorted!$B259:$CW259,Attendance_sorted!$B259:$CW259,"nn")&lt;&gt;"nn","•",""),"")</f>
        <v/>
      </c>
      <c r="BQ260" s="1" t="str">
        <f ca="1">IF(($A260&lt;&gt;"")*(BQ$1&lt;&gt;""),IF(_xlfn.XLOOKUP(BQ$1,Attendance_sorted!$B259:$CW259,Attendance_sorted!$B259:$CW259,"nn")&lt;&gt;"nn","•",""),"")</f>
        <v/>
      </c>
      <c r="BR260" s="1" t="str">
        <f ca="1">IF(($A260&lt;&gt;"")*(BR$1&lt;&gt;""),IF(_xlfn.XLOOKUP(BR$1,Attendance_sorted!$B259:$CW259,Attendance_sorted!$B259:$CW259,"nn")&lt;&gt;"nn","•",""),"")</f>
        <v/>
      </c>
      <c r="BS260" s="1" t="str">
        <f ca="1">IF(($A260&lt;&gt;"")*(BS$1&lt;&gt;""),IF(_xlfn.XLOOKUP(BS$1,Attendance_sorted!$B259:$CW259,Attendance_sorted!$B259:$CW259,"nn")&lt;&gt;"nn","•",""),"")</f>
        <v/>
      </c>
      <c r="BT260" s="1" t="str">
        <f ca="1">IF(($A260&lt;&gt;"")*(BT$1&lt;&gt;""),IF(_xlfn.XLOOKUP(BT$1,Attendance_sorted!$B259:$CW259,Attendance_sorted!$B259:$CW259,"nn")&lt;&gt;"nn","•",""),"")</f>
        <v/>
      </c>
      <c r="BU260" s="1" t="str">
        <f ca="1">IF(($A260&lt;&gt;"")*(BU$1&lt;&gt;""),IF(_xlfn.XLOOKUP(BU$1,Attendance_sorted!$B259:$CW259,Attendance_sorted!$B259:$CW259,"nn")&lt;&gt;"nn","•",""),"")</f>
        <v/>
      </c>
      <c r="BV260" s="1" t="str">
        <f ca="1">IF(($A260&lt;&gt;"")*(BV$1&lt;&gt;""),IF(_xlfn.XLOOKUP(BV$1,Attendance_sorted!$B259:$CW259,Attendance_sorted!$B259:$CW259,"nn")&lt;&gt;"nn","•",""),"")</f>
        <v/>
      </c>
      <c r="BW260" s="1" t="str">
        <f ca="1">IF(($A260&lt;&gt;"")*(BW$1&lt;&gt;""),IF(_xlfn.XLOOKUP(BW$1,Attendance_sorted!$B259:$CW259,Attendance_sorted!$B259:$CW259,"nn")&lt;&gt;"nn","•",""),"")</f>
        <v/>
      </c>
      <c r="BX260" s="1" t="str">
        <f ca="1">IF(($A260&lt;&gt;"")*(BX$1&lt;&gt;""),IF(_xlfn.XLOOKUP(BX$1,Attendance_sorted!$B259:$CW259,Attendance_sorted!$B259:$CW259,"nn")&lt;&gt;"nn","•",""),"")</f>
        <v/>
      </c>
      <c r="BY260" s="1" t="str">
        <f ca="1">IF(($A260&lt;&gt;"")*(BY$1&lt;&gt;""),IF(_xlfn.XLOOKUP(BY$1,Attendance_sorted!$B259:$CW259,Attendance_sorted!$B259:$CW259,"nn")&lt;&gt;"nn","•",""),"")</f>
        <v/>
      </c>
      <c r="BZ260" s="1" t="str">
        <f ca="1">IF(($A260&lt;&gt;"")*(BZ$1&lt;&gt;""),IF(_xlfn.XLOOKUP(BZ$1,Attendance_sorted!$B259:$CW259,Attendance_sorted!$B259:$CW259,"nn")&lt;&gt;"nn","•",""),"")</f>
        <v/>
      </c>
      <c r="CA260" s="1" t="str">
        <f ca="1">IF(($A260&lt;&gt;"")*(CA$1&lt;&gt;""),IF(_xlfn.XLOOKUP(CA$1,Attendance_sorted!$B259:$CW259,Attendance_sorted!$B259:$CW259,"nn")&lt;&gt;"nn","•",""),"")</f>
        <v/>
      </c>
      <c r="CB260" s="1" t="str">
        <f ca="1">IF(($A260&lt;&gt;"")*(CB$1&lt;&gt;""),IF(_xlfn.XLOOKUP(CB$1,Attendance_sorted!$B259:$CW259,Attendance_sorted!$B259:$CW259,"nn")&lt;&gt;"nn","•",""),"")</f>
        <v/>
      </c>
      <c r="CC260" s="1" t="str">
        <f ca="1">IF(($A260&lt;&gt;"")*(CC$1&lt;&gt;""),IF(_xlfn.XLOOKUP(CC$1,Attendance_sorted!$B259:$CW259,Attendance_sorted!$B259:$CW259,"nn")&lt;&gt;"nn","•",""),"")</f>
        <v/>
      </c>
      <c r="CD260" s="1" t="str">
        <f ca="1">IF(($A260&lt;&gt;"")*(CD$1&lt;&gt;""),IF(_xlfn.XLOOKUP(CD$1,Attendance_sorted!$B259:$CW259,Attendance_sorted!$B259:$CW259,"nn")&lt;&gt;"nn","•",""),"")</f>
        <v/>
      </c>
      <c r="CE260" s="1" t="str">
        <f ca="1">IF(($A260&lt;&gt;"")*(CE$1&lt;&gt;""),IF(_xlfn.XLOOKUP(CE$1,Attendance_sorted!$B259:$CW259,Attendance_sorted!$B259:$CW259,"nn")&lt;&gt;"nn","•",""),"")</f>
        <v/>
      </c>
      <c r="CF260" s="1" t="str">
        <f ca="1">IF(($A260&lt;&gt;"")*(CF$1&lt;&gt;""),IF(_xlfn.XLOOKUP(CF$1,Attendance_sorted!$B259:$CW259,Attendance_sorted!$B259:$CW259,"nn")&lt;&gt;"nn","•",""),"")</f>
        <v/>
      </c>
      <c r="CG260" s="1" t="str">
        <f ca="1">IF(($A260&lt;&gt;"")*(CG$1&lt;&gt;""),IF(_xlfn.XLOOKUP(CG$1,Attendance_sorted!$B259:$CW259,Attendance_sorted!$B259:$CW259,"nn")&lt;&gt;"nn","•",""),"")</f>
        <v/>
      </c>
      <c r="CH260" s="1" t="str">
        <f ca="1">IF(($A260&lt;&gt;"")*(CH$1&lt;&gt;""),IF(_xlfn.XLOOKUP(CH$1,Attendance_sorted!$B259:$CW259,Attendance_sorted!$B259:$CW259,"nn")&lt;&gt;"nn","•",""),"")</f>
        <v/>
      </c>
      <c r="CI260" s="1" t="str">
        <f ca="1">IF(($A260&lt;&gt;"")*(CI$1&lt;&gt;""),IF(_xlfn.XLOOKUP(CI$1,Attendance_sorted!$B259:$CW259,Attendance_sorted!$B259:$CW259,"nn")&lt;&gt;"nn","•",""),"")</f>
        <v/>
      </c>
      <c r="CJ260" s="1" t="str">
        <f ca="1">IF(($A260&lt;&gt;"")*(CJ$1&lt;&gt;""),IF(_xlfn.XLOOKUP(CJ$1,Attendance_sorted!$B259:$CW259,Attendance_sorted!$B259:$CW259,"nn")&lt;&gt;"nn","•",""),"")</f>
        <v/>
      </c>
      <c r="CK260" s="1" t="str">
        <f ca="1">IF(($A260&lt;&gt;"")*(CK$1&lt;&gt;""),IF(_xlfn.XLOOKUP(CK$1,Attendance_sorted!$B259:$CW259,Attendance_sorted!$B259:$CW259,"nn")&lt;&gt;"nn","•",""),"")</f>
        <v/>
      </c>
      <c r="CL260" s="1" t="str">
        <f ca="1">IF(($A260&lt;&gt;"")*(CL$1&lt;&gt;""),IF(_xlfn.XLOOKUP(CL$1,Attendance_sorted!$B259:$CW259,Attendance_sorted!$B259:$CW259,"nn")&lt;&gt;"nn","•",""),"")</f>
        <v/>
      </c>
      <c r="CM260" s="1" t="str">
        <f ca="1">IF(($A260&lt;&gt;"")*(CM$1&lt;&gt;""),IF(_xlfn.XLOOKUP(CM$1,Attendance_sorted!$B259:$CW259,Attendance_sorted!$B259:$CW259,"nn")&lt;&gt;"nn","•",""),"")</f>
        <v/>
      </c>
      <c r="CN260" s="1" t="str">
        <f ca="1">IF(($A260&lt;&gt;"")*(CN$1&lt;&gt;""),IF(_xlfn.XLOOKUP(CN$1,Attendance_sorted!$B259:$CW259,Attendance_sorted!$B259:$CW259,"nn")&lt;&gt;"nn","•",""),"")</f>
        <v/>
      </c>
      <c r="CO260" s="1" t="str">
        <f ca="1">IF(($A260&lt;&gt;"")*(CO$1&lt;&gt;""),IF(_xlfn.XLOOKUP(CO$1,Attendance_sorted!$B259:$CW259,Attendance_sorted!$B259:$CW259,"nn")&lt;&gt;"nn","•",""),"")</f>
        <v/>
      </c>
      <c r="CP260" s="1" t="str">
        <f ca="1">IF(($A260&lt;&gt;"")*(CP$1&lt;&gt;""),IF(_xlfn.XLOOKUP(CP$1,Attendance_sorted!$B259:$CW259,Attendance_sorted!$B259:$CW259,"nn")&lt;&gt;"nn","•",""),"")</f>
        <v/>
      </c>
      <c r="CQ260" s="1" t="str">
        <f ca="1">IF(($A260&lt;&gt;"")*(CQ$1&lt;&gt;""),IF(_xlfn.XLOOKUP(CQ$1,Attendance_sorted!$B259:$CW259,Attendance_sorted!$B259:$CW259,"nn")&lt;&gt;"nn","•",""),"")</f>
        <v/>
      </c>
      <c r="CR260" s="1" t="str">
        <f ca="1">IF(($A260&lt;&gt;"")*(CR$1&lt;&gt;""),IF(_xlfn.XLOOKUP(CR$1,Attendance_sorted!$B259:$CW259,Attendance_sorted!$B259:$CW259,"nn")&lt;&gt;"nn","•",""),"")</f>
        <v/>
      </c>
      <c r="CS260" s="1" t="str">
        <f ca="1">IF(($A260&lt;&gt;"")*(CS$1&lt;&gt;""),IF(_xlfn.XLOOKUP(CS$1,Attendance_sorted!$B259:$CW259,Attendance_sorted!$B259:$CW259,"nn")&lt;&gt;"nn","•",""),"")</f>
        <v/>
      </c>
      <c r="CT260" s="1" t="str">
        <f ca="1">IF(($A260&lt;&gt;"")*(CT$1&lt;&gt;""),IF(_xlfn.XLOOKUP(CT$1,Attendance_sorted!$B259:$CW259,Attendance_sorted!$B259:$CW259,"nn")&lt;&gt;"nn","•",""),"")</f>
        <v/>
      </c>
      <c r="CU260" s="1" t="str">
        <f ca="1">IF(($A260&lt;&gt;"")*(CU$1&lt;&gt;""),IF(_xlfn.XLOOKUP(CU$1,Attendance_sorted!$B259:$CW259,Attendance_sorted!$B259:$CW259,"nn")&lt;&gt;"nn","•",""),"")</f>
        <v/>
      </c>
      <c r="CV260" s="1" t="str">
        <f ca="1">IF(($A260&lt;&gt;"")*(CV$1&lt;&gt;""),IF(_xlfn.XLOOKUP(CV$1,Attendance_sorted!$B259:$CW259,Attendance_sorted!$B259:$CW259,"nn")&lt;&gt;"nn","•",""),"")</f>
        <v/>
      </c>
      <c r="CW260" s="1" t="str">
        <f ca="1">IF(($A260&lt;&gt;"")*(CW$1&lt;&gt;""),IF(_xlfn.XLOOKUP(CW$1,Attendance_sorted!$B259:$CW259,Attendance_sorted!$B259:$CW259,"nn")&lt;&gt;"nn","•",""),"")</f>
        <v/>
      </c>
    </row>
    <row r="261" spans="1:101">
      <c r="A261" s="1">
        <v>858</v>
      </c>
      <c r="B261" s="1" t="str">
        <f ca="1">IF(($A261&lt;&gt;"")*(B$1&lt;&gt;""),IF(_xlfn.XLOOKUP(B$1,Attendance_sorted!$B260:$CW260,Attendance_sorted!$B260:$CW260,"nn")&lt;&gt;"nn","•",""),"")</f>
        <v/>
      </c>
      <c r="C261" s="1" t="str">
        <f ca="1">IF(($A261&lt;&gt;"")*(C$1&lt;&gt;""),IF(_xlfn.XLOOKUP(C$1,Attendance_sorted!$B260:$CW260,Attendance_sorted!$B260:$CW260,"nn")&lt;&gt;"nn","•",""),"")</f>
        <v/>
      </c>
      <c r="D261" s="1" t="str">
        <f ca="1">IF(($A261&lt;&gt;"")*(D$1&lt;&gt;""),IF(_xlfn.XLOOKUP(D$1,Attendance_sorted!$B260:$CW260,Attendance_sorted!$B260:$CW260,"nn")&lt;&gt;"nn","•",""),"")</f>
        <v/>
      </c>
      <c r="E261" s="1" t="str">
        <f ca="1">IF(($A261&lt;&gt;"")*(E$1&lt;&gt;""),IF(_xlfn.XLOOKUP(E$1,Attendance_sorted!$B260:$CW260,Attendance_sorted!$B260:$CW260,"nn")&lt;&gt;"nn","•",""),"")</f>
        <v/>
      </c>
      <c r="F261" s="1" t="str">
        <f ca="1">IF(($A261&lt;&gt;"")*(F$1&lt;&gt;""),IF(_xlfn.XLOOKUP(F$1,Attendance_sorted!$B260:$CW260,Attendance_sorted!$B260:$CW260,"nn")&lt;&gt;"nn","•",""),"")</f>
        <v/>
      </c>
      <c r="G261" s="1" t="str">
        <f ca="1">IF(($A261&lt;&gt;"")*(G$1&lt;&gt;""),IF(_xlfn.XLOOKUP(G$1,Attendance_sorted!$B260:$CW260,Attendance_sorted!$B260:$CW260,"nn")&lt;&gt;"nn","•",""),"")</f>
        <v/>
      </c>
      <c r="H261" s="1" t="str">
        <f ca="1">IF(($A261&lt;&gt;"")*(H$1&lt;&gt;""),IF(_xlfn.XLOOKUP(H$1,Attendance_sorted!$B260:$CW260,Attendance_sorted!$B260:$CW260,"nn")&lt;&gt;"nn","•",""),"")</f>
        <v/>
      </c>
      <c r="I261" s="1" t="str">
        <f ca="1">IF(($A261&lt;&gt;"")*(I$1&lt;&gt;""),IF(_xlfn.XLOOKUP(I$1,Attendance_sorted!$B260:$CW260,Attendance_sorted!$B260:$CW260,"nn")&lt;&gt;"nn","•",""),"")</f>
        <v/>
      </c>
      <c r="J261" s="1" t="str">
        <f ca="1">IF(($A261&lt;&gt;"")*(J$1&lt;&gt;""),IF(_xlfn.XLOOKUP(J$1,Attendance_sorted!$B260:$CW260,Attendance_sorted!$B260:$CW260,"nn")&lt;&gt;"nn","•",""),"")</f>
        <v/>
      </c>
      <c r="K261" s="1" t="str">
        <f ca="1">IF(($A261&lt;&gt;"")*(K$1&lt;&gt;""),IF(_xlfn.XLOOKUP(K$1,Attendance_sorted!$B260:$CW260,Attendance_sorted!$B260:$CW260,"nn")&lt;&gt;"nn","•",""),"")</f>
        <v/>
      </c>
      <c r="L261" s="1" t="str">
        <f ca="1">IF(($A261&lt;&gt;"")*(L$1&lt;&gt;""),IF(_xlfn.XLOOKUP(L$1,Attendance_sorted!$B260:$CW260,Attendance_sorted!$B260:$CW260,"nn")&lt;&gt;"nn","•",""),"")</f>
        <v/>
      </c>
      <c r="M261" s="1" t="str">
        <f ca="1">IF(($A261&lt;&gt;"")*(M$1&lt;&gt;""),IF(_xlfn.XLOOKUP(M$1,Attendance_sorted!$B260:$CW260,Attendance_sorted!$B260:$CW260,"nn")&lt;&gt;"nn","•",""),"")</f>
        <v/>
      </c>
      <c r="N261" s="1" t="str">
        <f ca="1">IF(($A261&lt;&gt;"")*(N$1&lt;&gt;""),IF(_xlfn.XLOOKUP(N$1,Attendance_sorted!$B260:$CW260,Attendance_sorted!$B260:$CW260,"nn")&lt;&gt;"nn","•",""),"")</f>
        <v/>
      </c>
      <c r="O261" s="1" t="str">
        <f ca="1">IF(($A261&lt;&gt;"")*(O$1&lt;&gt;""),IF(_xlfn.XLOOKUP(O$1,Attendance_sorted!$B260:$CW260,Attendance_sorted!$B260:$CW260,"nn")&lt;&gt;"nn","•",""),"")</f>
        <v/>
      </c>
      <c r="P261" s="1" t="str">
        <f ca="1">IF(($A261&lt;&gt;"")*(P$1&lt;&gt;""),IF(_xlfn.XLOOKUP(P$1,Attendance_sorted!$B260:$CW260,Attendance_sorted!$B260:$CW260,"nn")&lt;&gt;"nn","•",""),"")</f>
        <v/>
      </c>
      <c r="Q261" s="1" t="str">
        <f ca="1">IF(($A261&lt;&gt;"")*(Q$1&lt;&gt;""),IF(_xlfn.XLOOKUP(Q$1,Attendance_sorted!$B260:$CW260,Attendance_sorted!$B260:$CW260,"nn")&lt;&gt;"nn","•",""),"")</f>
        <v/>
      </c>
      <c r="R261" s="1" t="str">
        <f ca="1">IF(($A261&lt;&gt;"")*(R$1&lt;&gt;""),IF(_xlfn.XLOOKUP(R$1,Attendance_sorted!$B260:$CW260,Attendance_sorted!$B260:$CW260,"nn")&lt;&gt;"nn","•",""),"")</f>
        <v/>
      </c>
      <c r="S261" s="1" t="str">
        <f ca="1">IF(($A261&lt;&gt;"")*(S$1&lt;&gt;""),IF(_xlfn.XLOOKUP(S$1,Attendance_sorted!$B260:$CW260,Attendance_sorted!$B260:$CW260,"nn")&lt;&gt;"nn","•",""),"")</f>
        <v/>
      </c>
      <c r="T261" s="1" t="str">
        <f ca="1">IF(($A261&lt;&gt;"")*(T$1&lt;&gt;""),IF(_xlfn.XLOOKUP(T$1,Attendance_sorted!$B260:$CW260,Attendance_sorted!$B260:$CW260,"nn")&lt;&gt;"nn","•",""),"")</f>
        <v/>
      </c>
      <c r="U261" s="1" t="str">
        <f ca="1">IF(($A261&lt;&gt;"")*(U$1&lt;&gt;""),IF(_xlfn.XLOOKUP(U$1,Attendance_sorted!$B260:$CW260,Attendance_sorted!$B260:$CW260,"nn")&lt;&gt;"nn","•",""),"")</f>
        <v/>
      </c>
      <c r="V261" s="1" t="str">
        <f ca="1">IF(($A261&lt;&gt;"")*(V$1&lt;&gt;""),IF(_xlfn.XLOOKUP(V$1,Attendance_sorted!$B260:$CW260,Attendance_sorted!$B260:$CW260,"nn")&lt;&gt;"nn","•",""),"")</f>
        <v/>
      </c>
      <c r="W261" s="1" t="str">
        <f ca="1">IF(($A261&lt;&gt;"")*(W$1&lt;&gt;""),IF(_xlfn.XLOOKUP(W$1,Attendance_sorted!$B260:$CW260,Attendance_sorted!$B260:$CW260,"nn")&lt;&gt;"nn","•",""),"")</f>
        <v/>
      </c>
      <c r="X261" s="1" t="str">
        <f ca="1">IF(($A261&lt;&gt;"")*(X$1&lt;&gt;""),IF(_xlfn.XLOOKUP(X$1,Attendance_sorted!$B260:$CW260,Attendance_sorted!$B260:$CW260,"nn")&lt;&gt;"nn","•",""),"")</f>
        <v/>
      </c>
      <c r="Y261" s="1" t="str">
        <f ca="1">IF(($A261&lt;&gt;"")*(Y$1&lt;&gt;""),IF(_xlfn.XLOOKUP(Y$1,Attendance_sorted!$B260:$CW260,Attendance_sorted!$B260:$CW260,"nn")&lt;&gt;"nn","•",""),"")</f>
        <v/>
      </c>
      <c r="Z261" s="1" t="str">
        <f ca="1">IF(($A261&lt;&gt;"")*(Z$1&lt;&gt;""),IF(_xlfn.XLOOKUP(Z$1,Attendance_sorted!$B260:$CW260,Attendance_sorted!$B260:$CW260,"nn")&lt;&gt;"nn","•",""),"")</f>
        <v/>
      </c>
      <c r="AA261" s="1" t="str">
        <f ca="1">IF(($A261&lt;&gt;"")*(AA$1&lt;&gt;""),IF(_xlfn.XLOOKUP(AA$1,Attendance_sorted!$B260:$CW260,Attendance_sorted!$B260:$CW260,"nn")&lt;&gt;"nn","•",""),"")</f>
        <v/>
      </c>
      <c r="AB261" s="1" t="str">
        <f ca="1">IF(($A261&lt;&gt;"")*(AB$1&lt;&gt;""),IF(_xlfn.XLOOKUP(AB$1,Attendance_sorted!$B260:$CW260,Attendance_sorted!$B260:$CW260,"nn")&lt;&gt;"nn","•",""),"")</f>
        <v/>
      </c>
      <c r="AC261" s="1" t="str">
        <f ca="1">IF(($A261&lt;&gt;"")*(AC$1&lt;&gt;""),IF(_xlfn.XLOOKUP(AC$1,Attendance_sorted!$B260:$CW260,Attendance_sorted!$B260:$CW260,"nn")&lt;&gt;"nn","•",""),"")</f>
        <v/>
      </c>
      <c r="AD261" s="1" t="str">
        <f ca="1">IF(($A261&lt;&gt;"")*(AD$1&lt;&gt;""),IF(_xlfn.XLOOKUP(AD$1,Attendance_sorted!$B260:$CW260,Attendance_sorted!$B260:$CW260,"nn")&lt;&gt;"nn","•",""),"")</f>
        <v/>
      </c>
      <c r="AE261" s="1" t="str">
        <f ca="1">IF(($A261&lt;&gt;"")*(AE$1&lt;&gt;""),IF(_xlfn.XLOOKUP(AE$1,Attendance_sorted!$B260:$CW260,Attendance_sorted!$B260:$CW260,"nn")&lt;&gt;"nn","•",""),"")</f>
        <v/>
      </c>
      <c r="AF261" s="1" t="str">
        <f ca="1">IF(($A261&lt;&gt;"")*(AF$1&lt;&gt;""),IF(_xlfn.XLOOKUP(AF$1,Attendance_sorted!$B260:$CW260,Attendance_sorted!$B260:$CW260,"nn")&lt;&gt;"nn","•",""),"")</f>
        <v/>
      </c>
      <c r="AG261" s="1" t="str">
        <f ca="1">IF(($A261&lt;&gt;"")*(AG$1&lt;&gt;""),IF(_xlfn.XLOOKUP(AG$1,Attendance_sorted!$B260:$CW260,Attendance_sorted!$B260:$CW260,"nn")&lt;&gt;"nn","•",""),"")</f>
        <v/>
      </c>
      <c r="AH261" s="1" t="str">
        <f ca="1">IF(($A261&lt;&gt;"")*(AH$1&lt;&gt;""),IF(_xlfn.XLOOKUP(AH$1,Attendance_sorted!$B260:$CW260,Attendance_sorted!$B260:$CW260,"nn")&lt;&gt;"nn","•",""),"")</f>
        <v/>
      </c>
      <c r="AI261" s="1" t="str">
        <f ca="1">IF(($A261&lt;&gt;"")*(AI$1&lt;&gt;""),IF(_xlfn.XLOOKUP(AI$1,Attendance_sorted!$B260:$CW260,Attendance_sorted!$B260:$CW260,"nn")&lt;&gt;"nn","•",""),"")</f>
        <v/>
      </c>
      <c r="AJ261" s="1" t="str">
        <f ca="1">IF(($A261&lt;&gt;"")*(AJ$1&lt;&gt;""),IF(_xlfn.XLOOKUP(AJ$1,Attendance_sorted!$B260:$CW260,Attendance_sorted!$B260:$CW260,"nn")&lt;&gt;"nn","•",""),"")</f>
        <v/>
      </c>
      <c r="AK261" s="1" t="str">
        <f ca="1">IF(($A261&lt;&gt;"")*(AK$1&lt;&gt;""),IF(_xlfn.XLOOKUP(AK$1,Attendance_sorted!$B260:$CW260,Attendance_sorted!$B260:$CW260,"nn")&lt;&gt;"nn","•",""),"")</f>
        <v/>
      </c>
      <c r="AL261" s="1" t="str">
        <f ca="1">IF(($A261&lt;&gt;"")*(AL$1&lt;&gt;""),IF(_xlfn.XLOOKUP(AL$1,Attendance_sorted!$B260:$CW260,Attendance_sorted!$B260:$CW260,"nn")&lt;&gt;"nn","•",""),"")</f>
        <v/>
      </c>
      <c r="AM261" s="1" t="str">
        <f ca="1">IF(($A261&lt;&gt;"")*(AM$1&lt;&gt;""),IF(_xlfn.XLOOKUP(AM$1,Attendance_sorted!$B260:$CW260,Attendance_sorted!$B260:$CW260,"nn")&lt;&gt;"nn","•",""),"")</f>
        <v/>
      </c>
      <c r="AN261" s="1" t="str">
        <f ca="1">IF(($A261&lt;&gt;"")*(AN$1&lt;&gt;""),IF(_xlfn.XLOOKUP(AN$1,Attendance_sorted!$B260:$CW260,Attendance_sorted!$B260:$CW260,"nn")&lt;&gt;"nn","•",""),"")</f>
        <v/>
      </c>
      <c r="AO261" s="1" t="str">
        <f ca="1">IF(($A261&lt;&gt;"")*(AO$1&lt;&gt;""),IF(_xlfn.XLOOKUP(AO$1,Attendance_sorted!$B260:$CW260,Attendance_sorted!$B260:$CW260,"nn")&lt;&gt;"nn","•",""),"")</f>
        <v/>
      </c>
      <c r="AP261" s="1" t="str">
        <f ca="1">IF(($A261&lt;&gt;"")*(AP$1&lt;&gt;""),IF(_xlfn.XLOOKUP(AP$1,Attendance_sorted!$B260:$CW260,Attendance_sorted!$B260:$CW260,"nn")&lt;&gt;"nn","•",""),"")</f>
        <v/>
      </c>
      <c r="AQ261" s="1" t="str">
        <f ca="1">IF(($A261&lt;&gt;"")*(AQ$1&lt;&gt;""),IF(_xlfn.XLOOKUP(AQ$1,Attendance_sorted!$B260:$CW260,Attendance_sorted!$B260:$CW260,"nn")&lt;&gt;"nn","•",""),"")</f>
        <v/>
      </c>
      <c r="AR261" s="1" t="str">
        <f ca="1">IF(($A261&lt;&gt;"")*(AR$1&lt;&gt;""),IF(_xlfn.XLOOKUP(AR$1,Attendance_sorted!$B260:$CW260,Attendance_sorted!$B260:$CW260,"nn")&lt;&gt;"nn","•",""),"")</f>
        <v/>
      </c>
      <c r="AS261" s="1" t="str">
        <f ca="1">IF(($A261&lt;&gt;"")*(AS$1&lt;&gt;""),IF(_xlfn.XLOOKUP(AS$1,Attendance_sorted!$B260:$CW260,Attendance_sorted!$B260:$CW260,"nn")&lt;&gt;"nn","•",""),"")</f>
        <v/>
      </c>
      <c r="AT261" s="1" t="str">
        <f ca="1">IF(($A261&lt;&gt;"")*(AT$1&lt;&gt;""),IF(_xlfn.XLOOKUP(AT$1,Attendance_sorted!$B260:$CW260,Attendance_sorted!$B260:$CW260,"nn")&lt;&gt;"nn","•",""),"")</f>
        <v/>
      </c>
      <c r="AU261" s="1" t="str">
        <f ca="1">IF(($A261&lt;&gt;"")*(AU$1&lt;&gt;""),IF(_xlfn.XLOOKUP(AU$1,Attendance_sorted!$B260:$CW260,Attendance_sorted!$B260:$CW260,"nn")&lt;&gt;"nn","•",""),"")</f>
        <v/>
      </c>
      <c r="AV261" s="1" t="str">
        <f ca="1">IF(($A261&lt;&gt;"")*(AV$1&lt;&gt;""),IF(_xlfn.XLOOKUP(AV$1,Attendance_sorted!$B260:$CW260,Attendance_sorted!$B260:$CW260,"nn")&lt;&gt;"nn","•",""),"")</f>
        <v/>
      </c>
      <c r="AW261" s="1" t="str">
        <f ca="1">IF(($A261&lt;&gt;"")*(AW$1&lt;&gt;""),IF(_xlfn.XLOOKUP(AW$1,Attendance_sorted!$B260:$CW260,Attendance_sorted!$B260:$CW260,"nn")&lt;&gt;"nn","•",""),"")</f>
        <v/>
      </c>
      <c r="AX261" s="1" t="str">
        <f ca="1">IF(($A261&lt;&gt;"")*(AX$1&lt;&gt;""),IF(_xlfn.XLOOKUP(AX$1,Attendance_sorted!$B260:$CW260,Attendance_sorted!$B260:$CW260,"nn")&lt;&gt;"nn","•",""),"")</f>
        <v/>
      </c>
      <c r="AY261" s="1" t="str">
        <f ca="1">IF(($A261&lt;&gt;"")*(AY$1&lt;&gt;""),IF(_xlfn.XLOOKUP(AY$1,Attendance_sorted!$B260:$CW260,Attendance_sorted!$B260:$CW260,"nn")&lt;&gt;"nn","•",""),"")</f>
        <v/>
      </c>
      <c r="AZ261" s="1" t="str">
        <f ca="1">IF(($A261&lt;&gt;"")*(AZ$1&lt;&gt;""),IF(_xlfn.XLOOKUP(AZ$1,Attendance_sorted!$B260:$CW260,Attendance_sorted!$B260:$CW260,"nn")&lt;&gt;"nn","•",""),"")</f>
        <v/>
      </c>
      <c r="BA261" s="1" t="str">
        <f ca="1">IF(($A261&lt;&gt;"")*(BA$1&lt;&gt;""),IF(_xlfn.XLOOKUP(BA$1,Attendance_sorted!$B260:$CW260,Attendance_sorted!$B260:$CW260,"nn")&lt;&gt;"nn","•",""),"")</f>
        <v/>
      </c>
      <c r="BB261" s="1" t="str">
        <f ca="1">IF(($A261&lt;&gt;"")*(BB$1&lt;&gt;""),IF(_xlfn.XLOOKUP(BB$1,Attendance_sorted!$B260:$CW260,Attendance_sorted!$B260:$CW260,"nn")&lt;&gt;"nn","•",""),"")</f>
        <v/>
      </c>
      <c r="BC261" s="1" t="str">
        <f ca="1">IF(($A261&lt;&gt;"")*(BC$1&lt;&gt;""),IF(_xlfn.XLOOKUP(BC$1,Attendance_sorted!$B260:$CW260,Attendance_sorted!$B260:$CW260,"nn")&lt;&gt;"nn","•",""),"")</f>
        <v/>
      </c>
      <c r="BD261" s="1" t="str">
        <f ca="1">IF(($A261&lt;&gt;"")*(BD$1&lt;&gt;""),IF(_xlfn.XLOOKUP(BD$1,Attendance_sorted!$B260:$CW260,Attendance_sorted!$B260:$CW260,"nn")&lt;&gt;"nn","•",""),"")</f>
        <v/>
      </c>
      <c r="BE261" s="1" t="str">
        <f ca="1">IF(($A261&lt;&gt;"")*(BE$1&lt;&gt;""),IF(_xlfn.XLOOKUP(BE$1,Attendance_sorted!$B260:$CW260,Attendance_sorted!$B260:$CW260,"nn")&lt;&gt;"nn","•",""),"")</f>
        <v/>
      </c>
      <c r="BF261" s="1" t="str">
        <f ca="1">IF(($A261&lt;&gt;"")*(BF$1&lt;&gt;""),IF(_xlfn.XLOOKUP(BF$1,Attendance_sorted!$B260:$CW260,Attendance_sorted!$B260:$CW260,"nn")&lt;&gt;"nn","•",""),"")</f>
        <v/>
      </c>
      <c r="BG261" s="1" t="str">
        <f ca="1">IF(($A261&lt;&gt;"")*(BG$1&lt;&gt;""),IF(_xlfn.XLOOKUP(BG$1,Attendance_sorted!$B260:$CW260,Attendance_sorted!$B260:$CW260,"nn")&lt;&gt;"nn","•",""),"")</f>
        <v/>
      </c>
      <c r="BH261" s="1" t="str">
        <f ca="1">IF(($A261&lt;&gt;"")*(BH$1&lt;&gt;""),IF(_xlfn.XLOOKUP(BH$1,Attendance_sorted!$B260:$CW260,Attendance_sorted!$B260:$CW260,"nn")&lt;&gt;"nn","•",""),"")</f>
        <v/>
      </c>
      <c r="BI261" s="1" t="str">
        <f ca="1">IF(($A261&lt;&gt;"")*(BI$1&lt;&gt;""),IF(_xlfn.XLOOKUP(BI$1,Attendance_sorted!$B260:$CW260,Attendance_sorted!$B260:$CW260,"nn")&lt;&gt;"nn","•",""),"")</f>
        <v/>
      </c>
      <c r="BJ261" s="1" t="str">
        <f ca="1">IF(($A261&lt;&gt;"")*(BJ$1&lt;&gt;""),IF(_xlfn.XLOOKUP(BJ$1,Attendance_sorted!$B260:$CW260,Attendance_sorted!$B260:$CW260,"nn")&lt;&gt;"nn","•",""),"")</f>
        <v/>
      </c>
      <c r="BK261" s="1" t="str">
        <f ca="1">IF(($A261&lt;&gt;"")*(BK$1&lt;&gt;""),IF(_xlfn.XLOOKUP(BK$1,Attendance_sorted!$B260:$CW260,Attendance_sorted!$B260:$CW260,"nn")&lt;&gt;"nn","•",""),"")</f>
        <v/>
      </c>
      <c r="BL261" s="1" t="str">
        <f ca="1">IF(($A261&lt;&gt;"")*(BL$1&lt;&gt;""),IF(_xlfn.XLOOKUP(BL$1,Attendance_sorted!$B260:$CW260,Attendance_sorted!$B260:$CW260,"nn")&lt;&gt;"nn","•",""),"")</f>
        <v/>
      </c>
      <c r="BM261" s="1" t="str">
        <f ca="1">IF(($A261&lt;&gt;"")*(BM$1&lt;&gt;""),IF(_xlfn.XLOOKUP(BM$1,Attendance_sorted!$B260:$CW260,Attendance_sorted!$B260:$CW260,"nn")&lt;&gt;"nn","•",""),"")</f>
        <v/>
      </c>
      <c r="BN261" s="1" t="str">
        <f ca="1">IF(($A261&lt;&gt;"")*(BN$1&lt;&gt;""),IF(_xlfn.XLOOKUP(BN$1,Attendance_sorted!$B260:$CW260,Attendance_sorted!$B260:$CW260,"nn")&lt;&gt;"nn","•",""),"")</f>
        <v/>
      </c>
      <c r="BO261" s="1" t="str">
        <f ca="1">IF(($A261&lt;&gt;"")*(BO$1&lt;&gt;""),IF(_xlfn.XLOOKUP(BO$1,Attendance_sorted!$B260:$CW260,Attendance_sorted!$B260:$CW260,"nn")&lt;&gt;"nn","•",""),"")</f>
        <v/>
      </c>
      <c r="BP261" s="1" t="str">
        <f ca="1">IF(($A261&lt;&gt;"")*(BP$1&lt;&gt;""),IF(_xlfn.XLOOKUP(BP$1,Attendance_sorted!$B260:$CW260,Attendance_sorted!$B260:$CW260,"nn")&lt;&gt;"nn","•",""),"")</f>
        <v/>
      </c>
      <c r="BQ261" s="1" t="str">
        <f ca="1">IF(($A261&lt;&gt;"")*(BQ$1&lt;&gt;""),IF(_xlfn.XLOOKUP(BQ$1,Attendance_sorted!$B260:$CW260,Attendance_sorted!$B260:$CW260,"nn")&lt;&gt;"nn","•",""),"")</f>
        <v/>
      </c>
      <c r="BR261" s="1" t="str">
        <f ca="1">IF(($A261&lt;&gt;"")*(BR$1&lt;&gt;""),IF(_xlfn.XLOOKUP(BR$1,Attendance_sorted!$B260:$CW260,Attendance_sorted!$B260:$CW260,"nn")&lt;&gt;"nn","•",""),"")</f>
        <v/>
      </c>
      <c r="BS261" s="1" t="str">
        <f ca="1">IF(($A261&lt;&gt;"")*(BS$1&lt;&gt;""),IF(_xlfn.XLOOKUP(BS$1,Attendance_sorted!$B260:$CW260,Attendance_sorted!$B260:$CW260,"nn")&lt;&gt;"nn","•",""),"")</f>
        <v/>
      </c>
      <c r="BT261" s="1" t="str">
        <f ca="1">IF(($A261&lt;&gt;"")*(BT$1&lt;&gt;""),IF(_xlfn.XLOOKUP(BT$1,Attendance_sorted!$B260:$CW260,Attendance_sorted!$B260:$CW260,"nn")&lt;&gt;"nn","•",""),"")</f>
        <v/>
      </c>
      <c r="BU261" s="1" t="str">
        <f ca="1">IF(($A261&lt;&gt;"")*(BU$1&lt;&gt;""),IF(_xlfn.XLOOKUP(BU$1,Attendance_sorted!$B260:$CW260,Attendance_sorted!$B260:$CW260,"nn")&lt;&gt;"nn","•",""),"")</f>
        <v/>
      </c>
      <c r="BV261" s="1" t="str">
        <f ca="1">IF(($A261&lt;&gt;"")*(BV$1&lt;&gt;""),IF(_xlfn.XLOOKUP(BV$1,Attendance_sorted!$B260:$CW260,Attendance_sorted!$B260:$CW260,"nn")&lt;&gt;"nn","•",""),"")</f>
        <v/>
      </c>
      <c r="BW261" s="1" t="str">
        <f ca="1">IF(($A261&lt;&gt;"")*(BW$1&lt;&gt;""),IF(_xlfn.XLOOKUP(BW$1,Attendance_sorted!$B260:$CW260,Attendance_sorted!$B260:$CW260,"nn")&lt;&gt;"nn","•",""),"")</f>
        <v/>
      </c>
      <c r="BX261" s="1" t="str">
        <f ca="1">IF(($A261&lt;&gt;"")*(BX$1&lt;&gt;""),IF(_xlfn.XLOOKUP(BX$1,Attendance_sorted!$B260:$CW260,Attendance_sorted!$B260:$CW260,"nn")&lt;&gt;"nn","•",""),"")</f>
        <v/>
      </c>
      <c r="BY261" s="1" t="str">
        <f ca="1">IF(($A261&lt;&gt;"")*(BY$1&lt;&gt;""),IF(_xlfn.XLOOKUP(BY$1,Attendance_sorted!$B260:$CW260,Attendance_sorted!$B260:$CW260,"nn")&lt;&gt;"nn","•",""),"")</f>
        <v/>
      </c>
      <c r="BZ261" s="1" t="str">
        <f ca="1">IF(($A261&lt;&gt;"")*(BZ$1&lt;&gt;""),IF(_xlfn.XLOOKUP(BZ$1,Attendance_sorted!$B260:$CW260,Attendance_sorted!$B260:$CW260,"nn")&lt;&gt;"nn","•",""),"")</f>
        <v/>
      </c>
      <c r="CA261" s="1" t="str">
        <f ca="1">IF(($A261&lt;&gt;"")*(CA$1&lt;&gt;""),IF(_xlfn.XLOOKUP(CA$1,Attendance_sorted!$B260:$CW260,Attendance_sorted!$B260:$CW260,"nn")&lt;&gt;"nn","•",""),"")</f>
        <v/>
      </c>
      <c r="CB261" s="1" t="str">
        <f ca="1">IF(($A261&lt;&gt;"")*(CB$1&lt;&gt;""),IF(_xlfn.XLOOKUP(CB$1,Attendance_sorted!$B260:$CW260,Attendance_sorted!$B260:$CW260,"nn")&lt;&gt;"nn","•",""),"")</f>
        <v/>
      </c>
      <c r="CC261" s="1" t="str">
        <f ca="1">IF(($A261&lt;&gt;"")*(CC$1&lt;&gt;""),IF(_xlfn.XLOOKUP(CC$1,Attendance_sorted!$B260:$CW260,Attendance_sorted!$B260:$CW260,"nn")&lt;&gt;"nn","•",""),"")</f>
        <v/>
      </c>
      <c r="CD261" s="1" t="str">
        <f ca="1">IF(($A261&lt;&gt;"")*(CD$1&lt;&gt;""),IF(_xlfn.XLOOKUP(CD$1,Attendance_sorted!$B260:$CW260,Attendance_sorted!$B260:$CW260,"nn")&lt;&gt;"nn","•",""),"")</f>
        <v/>
      </c>
      <c r="CE261" s="1" t="str">
        <f ca="1">IF(($A261&lt;&gt;"")*(CE$1&lt;&gt;""),IF(_xlfn.XLOOKUP(CE$1,Attendance_sorted!$B260:$CW260,Attendance_sorted!$B260:$CW260,"nn")&lt;&gt;"nn","•",""),"")</f>
        <v/>
      </c>
      <c r="CF261" s="1" t="str">
        <f ca="1">IF(($A261&lt;&gt;"")*(CF$1&lt;&gt;""),IF(_xlfn.XLOOKUP(CF$1,Attendance_sorted!$B260:$CW260,Attendance_sorted!$B260:$CW260,"nn")&lt;&gt;"nn","•",""),"")</f>
        <v/>
      </c>
      <c r="CG261" s="1" t="str">
        <f ca="1">IF(($A261&lt;&gt;"")*(CG$1&lt;&gt;""),IF(_xlfn.XLOOKUP(CG$1,Attendance_sorted!$B260:$CW260,Attendance_sorted!$B260:$CW260,"nn")&lt;&gt;"nn","•",""),"")</f>
        <v/>
      </c>
      <c r="CH261" s="1" t="str">
        <f ca="1">IF(($A261&lt;&gt;"")*(CH$1&lt;&gt;""),IF(_xlfn.XLOOKUP(CH$1,Attendance_sorted!$B260:$CW260,Attendance_sorted!$B260:$CW260,"nn")&lt;&gt;"nn","•",""),"")</f>
        <v/>
      </c>
      <c r="CI261" s="1" t="str">
        <f ca="1">IF(($A261&lt;&gt;"")*(CI$1&lt;&gt;""),IF(_xlfn.XLOOKUP(CI$1,Attendance_sorted!$B260:$CW260,Attendance_sorted!$B260:$CW260,"nn")&lt;&gt;"nn","•",""),"")</f>
        <v/>
      </c>
      <c r="CJ261" s="1" t="str">
        <f ca="1">IF(($A261&lt;&gt;"")*(CJ$1&lt;&gt;""),IF(_xlfn.XLOOKUP(CJ$1,Attendance_sorted!$B260:$CW260,Attendance_sorted!$B260:$CW260,"nn")&lt;&gt;"nn","•",""),"")</f>
        <v/>
      </c>
      <c r="CK261" s="1" t="str">
        <f ca="1">IF(($A261&lt;&gt;"")*(CK$1&lt;&gt;""),IF(_xlfn.XLOOKUP(CK$1,Attendance_sorted!$B260:$CW260,Attendance_sorted!$B260:$CW260,"nn")&lt;&gt;"nn","•",""),"")</f>
        <v/>
      </c>
      <c r="CL261" s="1" t="str">
        <f ca="1">IF(($A261&lt;&gt;"")*(CL$1&lt;&gt;""),IF(_xlfn.XLOOKUP(CL$1,Attendance_sorted!$B260:$CW260,Attendance_sorted!$B260:$CW260,"nn")&lt;&gt;"nn","•",""),"")</f>
        <v/>
      </c>
      <c r="CM261" s="1" t="str">
        <f ca="1">IF(($A261&lt;&gt;"")*(CM$1&lt;&gt;""),IF(_xlfn.XLOOKUP(CM$1,Attendance_sorted!$B260:$CW260,Attendance_sorted!$B260:$CW260,"nn")&lt;&gt;"nn","•",""),"")</f>
        <v/>
      </c>
      <c r="CN261" s="1" t="str">
        <f ca="1">IF(($A261&lt;&gt;"")*(CN$1&lt;&gt;""),IF(_xlfn.XLOOKUP(CN$1,Attendance_sorted!$B260:$CW260,Attendance_sorted!$B260:$CW260,"nn")&lt;&gt;"nn","•",""),"")</f>
        <v/>
      </c>
      <c r="CO261" s="1" t="str">
        <f ca="1">IF(($A261&lt;&gt;"")*(CO$1&lt;&gt;""),IF(_xlfn.XLOOKUP(CO$1,Attendance_sorted!$B260:$CW260,Attendance_sorted!$B260:$CW260,"nn")&lt;&gt;"nn","•",""),"")</f>
        <v/>
      </c>
      <c r="CP261" s="1" t="str">
        <f ca="1">IF(($A261&lt;&gt;"")*(CP$1&lt;&gt;""),IF(_xlfn.XLOOKUP(CP$1,Attendance_sorted!$B260:$CW260,Attendance_sorted!$B260:$CW260,"nn")&lt;&gt;"nn","•",""),"")</f>
        <v/>
      </c>
      <c r="CQ261" s="1" t="str">
        <f ca="1">IF(($A261&lt;&gt;"")*(CQ$1&lt;&gt;""),IF(_xlfn.XLOOKUP(CQ$1,Attendance_sorted!$B260:$CW260,Attendance_sorted!$B260:$CW260,"nn")&lt;&gt;"nn","•",""),"")</f>
        <v/>
      </c>
      <c r="CR261" s="1" t="str">
        <f ca="1">IF(($A261&lt;&gt;"")*(CR$1&lt;&gt;""),IF(_xlfn.XLOOKUP(CR$1,Attendance_sorted!$B260:$CW260,Attendance_sorted!$B260:$CW260,"nn")&lt;&gt;"nn","•",""),"")</f>
        <v/>
      </c>
      <c r="CS261" s="1" t="str">
        <f ca="1">IF(($A261&lt;&gt;"")*(CS$1&lt;&gt;""),IF(_xlfn.XLOOKUP(CS$1,Attendance_sorted!$B260:$CW260,Attendance_sorted!$B260:$CW260,"nn")&lt;&gt;"nn","•",""),"")</f>
        <v/>
      </c>
      <c r="CT261" s="1" t="str">
        <f ca="1">IF(($A261&lt;&gt;"")*(CT$1&lt;&gt;""),IF(_xlfn.XLOOKUP(CT$1,Attendance_sorted!$B260:$CW260,Attendance_sorted!$B260:$CW260,"nn")&lt;&gt;"nn","•",""),"")</f>
        <v/>
      </c>
      <c r="CU261" s="1" t="str">
        <f ca="1">IF(($A261&lt;&gt;"")*(CU$1&lt;&gt;""),IF(_xlfn.XLOOKUP(CU$1,Attendance_sorted!$B260:$CW260,Attendance_sorted!$B260:$CW260,"nn")&lt;&gt;"nn","•",""),"")</f>
        <v/>
      </c>
      <c r="CV261" s="1" t="str">
        <f ca="1">IF(($A261&lt;&gt;"")*(CV$1&lt;&gt;""),IF(_xlfn.XLOOKUP(CV$1,Attendance_sorted!$B260:$CW260,Attendance_sorted!$B260:$CW260,"nn")&lt;&gt;"nn","•",""),"")</f>
        <v/>
      </c>
      <c r="CW261" s="1" t="str">
        <f ca="1">IF(($A261&lt;&gt;"")*(CW$1&lt;&gt;""),IF(_xlfn.XLOOKUP(CW$1,Attendance_sorted!$B260:$CW260,Attendance_sorted!$B260:$CW260,"nn")&lt;&gt;"nn","•",""),"")</f>
        <v/>
      </c>
    </row>
    <row r="262" spans="1:101">
      <c r="A262" s="1">
        <v>859</v>
      </c>
      <c r="B262" s="1" t="str">
        <f ca="1">IF(($A262&lt;&gt;"")*(B$1&lt;&gt;""),IF(_xlfn.XLOOKUP(B$1,Attendance_sorted!$B261:$CW261,Attendance_sorted!$B261:$CW261,"nn")&lt;&gt;"nn","•",""),"")</f>
        <v/>
      </c>
      <c r="C262" s="1" t="str">
        <f ca="1">IF(($A262&lt;&gt;"")*(C$1&lt;&gt;""),IF(_xlfn.XLOOKUP(C$1,Attendance_sorted!$B261:$CW261,Attendance_sorted!$B261:$CW261,"nn")&lt;&gt;"nn","•",""),"")</f>
        <v/>
      </c>
      <c r="D262" s="1" t="str">
        <f ca="1">IF(($A262&lt;&gt;"")*(D$1&lt;&gt;""),IF(_xlfn.XLOOKUP(D$1,Attendance_sorted!$B261:$CW261,Attendance_sorted!$B261:$CW261,"nn")&lt;&gt;"nn","•",""),"")</f>
        <v>•</v>
      </c>
      <c r="E262" s="1" t="str">
        <f ca="1">IF(($A262&lt;&gt;"")*(E$1&lt;&gt;""),IF(_xlfn.XLOOKUP(E$1,Attendance_sorted!$B261:$CW261,Attendance_sorted!$B261:$CW261,"nn")&lt;&gt;"nn","•",""),"")</f>
        <v/>
      </c>
      <c r="F262" s="1" t="str">
        <f ca="1">IF(($A262&lt;&gt;"")*(F$1&lt;&gt;""),IF(_xlfn.XLOOKUP(F$1,Attendance_sorted!$B261:$CW261,Attendance_sorted!$B261:$CW261,"nn")&lt;&gt;"nn","•",""),"")</f>
        <v/>
      </c>
      <c r="G262" s="1" t="str">
        <f ca="1">IF(($A262&lt;&gt;"")*(G$1&lt;&gt;""),IF(_xlfn.XLOOKUP(G$1,Attendance_sorted!$B261:$CW261,Attendance_sorted!$B261:$CW261,"nn")&lt;&gt;"nn","•",""),"")</f>
        <v/>
      </c>
      <c r="H262" s="1" t="str">
        <f ca="1">IF(($A262&lt;&gt;"")*(H$1&lt;&gt;""),IF(_xlfn.XLOOKUP(H$1,Attendance_sorted!$B261:$CW261,Attendance_sorted!$B261:$CW261,"nn")&lt;&gt;"nn","•",""),"")</f>
        <v/>
      </c>
      <c r="I262" s="1" t="str">
        <f ca="1">IF(($A262&lt;&gt;"")*(I$1&lt;&gt;""),IF(_xlfn.XLOOKUP(I$1,Attendance_sorted!$B261:$CW261,Attendance_sorted!$B261:$CW261,"nn")&lt;&gt;"nn","•",""),"")</f>
        <v/>
      </c>
      <c r="J262" s="1" t="str">
        <f ca="1">IF(($A262&lt;&gt;"")*(J$1&lt;&gt;""),IF(_xlfn.XLOOKUP(J$1,Attendance_sorted!$B261:$CW261,Attendance_sorted!$B261:$CW261,"nn")&lt;&gt;"nn","•",""),"")</f>
        <v/>
      </c>
      <c r="K262" s="1" t="str">
        <f ca="1">IF(($A262&lt;&gt;"")*(K$1&lt;&gt;""),IF(_xlfn.XLOOKUP(K$1,Attendance_sorted!$B261:$CW261,Attendance_sorted!$B261:$CW261,"nn")&lt;&gt;"nn","•",""),"")</f>
        <v/>
      </c>
      <c r="L262" s="1" t="str">
        <f ca="1">IF(($A262&lt;&gt;"")*(L$1&lt;&gt;""),IF(_xlfn.XLOOKUP(L$1,Attendance_sorted!$B261:$CW261,Attendance_sorted!$B261:$CW261,"nn")&lt;&gt;"nn","•",""),"")</f>
        <v/>
      </c>
      <c r="M262" s="1" t="str">
        <f ca="1">IF(($A262&lt;&gt;"")*(M$1&lt;&gt;""),IF(_xlfn.XLOOKUP(M$1,Attendance_sorted!$B261:$CW261,Attendance_sorted!$B261:$CW261,"nn")&lt;&gt;"nn","•",""),"")</f>
        <v/>
      </c>
      <c r="N262" s="1" t="str">
        <f ca="1">IF(($A262&lt;&gt;"")*(N$1&lt;&gt;""),IF(_xlfn.XLOOKUP(N$1,Attendance_sorted!$B261:$CW261,Attendance_sorted!$B261:$CW261,"nn")&lt;&gt;"nn","•",""),"")</f>
        <v/>
      </c>
      <c r="O262" s="1" t="str">
        <f ca="1">IF(($A262&lt;&gt;"")*(O$1&lt;&gt;""),IF(_xlfn.XLOOKUP(O$1,Attendance_sorted!$B261:$CW261,Attendance_sorted!$B261:$CW261,"nn")&lt;&gt;"nn","•",""),"")</f>
        <v/>
      </c>
      <c r="P262" s="1" t="str">
        <f ca="1">IF(($A262&lt;&gt;"")*(P$1&lt;&gt;""),IF(_xlfn.XLOOKUP(P$1,Attendance_sorted!$B261:$CW261,Attendance_sorted!$B261:$CW261,"nn")&lt;&gt;"nn","•",""),"")</f>
        <v/>
      </c>
      <c r="Q262" s="1" t="str">
        <f ca="1">IF(($A262&lt;&gt;"")*(Q$1&lt;&gt;""),IF(_xlfn.XLOOKUP(Q$1,Attendance_sorted!$B261:$CW261,Attendance_sorted!$B261:$CW261,"nn")&lt;&gt;"nn","•",""),"")</f>
        <v/>
      </c>
      <c r="R262" s="1" t="str">
        <f ca="1">IF(($A262&lt;&gt;"")*(R$1&lt;&gt;""),IF(_xlfn.XLOOKUP(R$1,Attendance_sorted!$B261:$CW261,Attendance_sorted!$B261:$CW261,"nn")&lt;&gt;"nn","•",""),"")</f>
        <v/>
      </c>
      <c r="S262" s="1" t="str">
        <f ca="1">IF(($A262&lt;&gt;"")*(S$1&lt;&gt;""),IF(_xlfn.XLOOKUP(S$1,Attendance_sorted!$B261:$CW261,Attendance_sorted!$B261:$CW261,"nn")&lt;&gt;"nn","•",""),"")</f>
        <v/>
      </c>
      <c r="T262" s="1" t="str">
        <f ca="1">IF(($A262&lt;&gt;"")*(T$1&lt;&gt;""),IF(_xlfn.XLOOKUP(T$1,Attendance_sorted!$B261:$CW261,Attendance_sorted!$B261:$CW261,"nn")&lt;&gt;"nn","•",""),"")</f>
        <v/>
      </c>
      <c r="U262" s="1" t="str">
        <f ca="1">IF(($A262&lt;&gt;"")*(U$1&lt;&gt;""),IF(_xlfn.XLOOKUP(U$1,Attendance_sorted!$B261:$CW261,Attendance_sorted!$B261:$CW261,"nn")&lt;&gt;"nn","•",""),"")</f>
        <v/>
      </c>
      <c r="V262" s="1" t="str">
        <f ca="1">IF(($A262&lt;&gt;"")*(V$1&lt;&gt;""),IF(_xlfn.XLOOKUP(V$1,Attendance_sorted!$B261:$CW261,Attendance_sorted!$B261:$CW261,"nn")&lt;&gt;"nn","•",""),"")</f>
        <v/>
      </c>
      <c r="W262" s="1" t="str">
        <f ca="1">IF(($A262&lt;&gt;"")*(W$1&lt;&gt;""),IF(_xlfn.XLOOKUP(W$1,Attendance_sorted!$B261:$CW261,Attendance_sorted!$B261:$CW261,"nn")&lt;&gt;"nn","•",""),"")</f>
        <v/>
      </c>
      <c r="X262" s="1" t="str">
        <f ca="1">IF(($A262&lt;&gt;"")*(X$1&lt;&gt;""),IF(_xlfn.XLOOKUP(X$1,Attendance_sorted!$B261:$CW261,Attendance_sorted!$B261:$CW261,"nn")&lt;&gt;"nn","•",""),"")</f>
        <v/>
      </c>
      <c r="Y262" s="1" t="str">
        <f ca="1">IF(($A262&lt;&gt;"")*(Y$1&lt;&gt;""),IF(_xlfn.XLOOKUP(Y$1,Attendance_sorted!$B261:$CW261,Attendance_sorted!$B261:$CW261,"nn")&lt;&gt;"nn","•",""),"")</f>
        <v/>
      </c>
      <c r="Z262" s="1" t="str">
        <f ca="1">IF(($A262&lt;&gt;"")*(Z$1&lt;&gt;""),IF(_xlfn.XLOOKUP(Z$1,Attendance_sorted!$B261:$CW261,Attendance_sorted!$B261:$CW261,"nn")&lt;&gt;"nn","•",""),"")</f>
        <v/>
      </c>
      <c r="AA262" s="1" t="str">
        <f ca="1">IF(($A262&lt;&gt;"")*(AA$1&lt;&gt;""),IF(_xlfn.XLOOKUP(AA$1,Attendance_sorted!$B261:$CW261,Attendance_sorted!$B261:$CW261,"nn")&lt;&gt;"nn","•",""),"")</f>
        <v/>
      </c>
      <c r="AB262" s="1" t="str">
        <f ca="1">IF(($A262&lt;&gt;"")*(AB$1&lt;&gt;""),IF(_xlfn.XLOOKUP(AB$1,Attendance_sorted!$B261:$CW261,Attendance_sorted!$B261:$CW261,"nn")&lt;&gt;"nn","•",""),"")</f>
        <v/>
      </c>
      <c r="AC262" s="1" t="str">
        <f ca="1">IF(($A262&lt;&gt;"")*(AC$1&lt;&gt;""),IF(_xlfn.XLOOKUP(AC$1,Attendance_sorted!$B261:$CW261,Attendance_sorted!$B261:$CW261,"nn")&lt;&gt;"nn","•",""),"")</f>
        <v/>
      </c>
      <c r="AD262" s="1" t="str">
        <f ca="1">IF(($A262&lt;&gt;"")*(AD$1&lt;&gt;""),IF(_xlfn.XLOOKUP(AD$1,Attendance_sorted!$B261:$CW261,Attendance_sorted!$B261:$CW261,"nn")&lt;&gt;"nn","•",""),"")</f>
        <v/>
      </c>
      <c r="AE262" s="1" t="str">
        <f ca="1">IF(($A262&lt;&gt;"")*(AE$1&lt;&gt;""),IF(_xlfn.XLOOKUP(AE$1,Attendance_sorted!$B261:$CW261,Attendance_sorted!$B261:$CW261,"nn")&lt;&gt;"nn","•",""),"")</f>
        <v/>
      </c>
      <c r="AF262" s="1" t="str">
        <f ca="1">IF(($A262&lt;&gt;"")*(AF$1&lt;&gt;""),IF(_xlfn.XLOOKUP(AF$1,Attendance_sorted!$B261:$CW261,Attendance_sorted!$B261:$CW261,"nn")&lt;&gt;"nn","•",""),"")</f>
        <v/>
      </c>
      <c r="AG262" s="1" t="str">
        <f ca="1">IF(($A262&lt;&gt;"")*(AG$1&lt;&gt;""),IF(_xlfn.XLOOKUP(AG$1,Attendance_sorted!$B261:$CW261,Attendance_sorted!$B261:$CW261,"nn")&lt;&gt;"nn","•",""),"")</f>
        <v/>
      </c>
      <c r="AH262" s="1" t="str">
        <f ca="1">IF(($A262&lt;&gt;"")*(AH$1&lt;&gt;""),IF(_xlfn.XLOOKUP(AH$1,Attendance_sorted!$B261:$CW261,Attendance_sorted!$B261:$CW261,"nn")&lt;&gt;"nn","•",""),"")</f>
        <v/>
      </c>
      <c r="AI262" s="1" t="str">
        <f ca="1">IF(($A262&lt;&gt;"")*(AI$1&lt;&gt;""),IF(_xlfn.XLOOKUP(AI$1,Attendance_sorted!$B261:$CW261,Attendance_sorted!$B261:$CW261,"nn")&lt;&gt;"nn","•",""),"")</f>
        <v/>
      </c>
      <c r="AJ262" s="1" t="str">
        <f ca="1">IF(($A262&lt;&gt;"")*(AJ$1&lt;&gt;""),IF(_xlfn.XLOOKUP(AJ$1,Attendance_sorted!$B261:$CW261,Attendance_sorted!$B261:$CW261,"nn")&lt;&gt;"nn","•",""),"")</f>
        <v/>
      </c>
      <c r="AK262" s="1" t="str">
        <f ca="1">IF(($A262&lt;&gt;"")*(AK$1&lt;&gt;""),IF(_xlfn.XLOOKUP(AK$1,Attendance_sorted!$B261:$CW261,Attendance_sorted!$B261:$CW261,"nn")&lt;&gt;"nn","•",""),"")</f>
        <v/>
      </c>
      <c r="AL262" s="1" t="str">
        <f ca="1">IF(($A262&lt;&gt;"")*(AL$1&lt;&gt;""),IF(_xlfn.XLOOKUP(AL$1,Attendance_sorted!$B261:$CW261,Attendance_sorted!$B261:$CW261,"nn")&lt;&gt;"nn","•",""),"")</f>
        <v/>
      </c>
      <c r="AM262" s="1" t="str">
        <f ca="1">IF(($A262&lt;&gt;"")*(AM$1&lt;&gt;""),IF(_xlfn.XLOOKUP(AM$1,Attendance_sorted!$B261:$CW261,Attendance_sorted!$B261:$CW261,"nn")&lt;&gt;"nn","•",""),"")</f>
        <v/>
      </c>
      <c r="AN262" s="1" t="str">
        <f ca="1">IF(($A262&lt;&gt;"")*(AN$1&lt;&gt;""),IF(_xlfn.XLOOKUP(AN$1,Attendance_sorted!$B261:$CW261,Attendance_sorted!$B261:$CW261,"nn")&lt;&gt;"nn","•",""),"")</f>
        <v/>
      </c>
      <c r="AO262" s="1" t="str">
        <f ca="1">IF(($A262&lt;&gt;"")*(AO$1&lt;&gt;""),IF(_xlfn.XLOOKUP(AO$1,Attendance_sorted!$B261:$CW261,Attendance_sorted!$B261:$CW261,"nn")&lt;&gt;"nn","•",""),"")</f>
        <v/>
      </c>
      <c r="AP262" s="1" t="str">
        <f ca="1">IF(($A262&lt;&gt;"")*(AP$1&lt;&gt;""),IF(_xlfn.XLOOKUP(AP$1,Attendance_sorted!$B261:$CW261,Attendance_sorted!$B261:$CW261,"nn")&lt;&gt;"nn","•",""),"")</f>
        <v/>
      </c>
      <c r="AQ262" s="1" t="str">
        <f ca="1">IF(($A262&lt;&gt;"")*(AQ$1&lt;&gt;""),IF(_xlfn.XLOOKUP(AQ$1,Attendance_sorted!$B261:$CW261,Attendance_sorted!$B261:$CW261,"nn")&lt;&gt;"nn","•",""),"")</f>
        <v/>
      </c>
      <c r="AR262" s="1" t="str">
        <f ca="1">IF(($A262&lt;&gt;"")*(AR$1&lt;&gt;""),IF(_xlfn.XLOOKUP(AR$1,Attendance_sorted!$B261:$CW261,Attendance_sorted!$B261:$CW261,"nn")&lt;&gt;"nn","•",""),"")</f>
        <v/>
      </c>
      <c r="AS262" s="1" t="str">
        <f ca="1">IF(($A262&lt;&gt;"")*(AS$1&lt;&gt;""),IF(_xlfn.XLOOKUP(AS$1,Attendance_sorted!$B261:$CW261,Attendance_sorted!$B261:$CW261,"nn")&lt;&gt;"nn","•",""),"")</f>
        <v/>
      </c>
      <c r="AT262" s="1" t="str">
        <f ca="1">IF(($A262&lt;&gt;"")*(AT$1&lt;&gt;""),IF(_xlfn.XLOOKUP(AT$1,Attendance_sorted!$B261:$CW261,Attendance_sorted!$B261:$CW261,"nn")&lt;&gt;"nn","•",""),"")</f>
        <v/>
      </c>
      <c r="AU262" s="1" t="str">
        <f ca="1">IF(($A262&lt;&gt;"")*(AU$1&lt;&gt;""),IF(_xlfn.XLOOKUP(AU$1,Attendance_sorted!$B261:$CW261,Attendance_sorted!$B261:$CW261,"nn")&lt;&gt;"nn","•",""),"")</f>
        <v/>
      </c>
      <c r="AV262" s="1" t="str">
        <f ca="1">IF(($A262&lt;&gt;"")*(AV$1&lt;&gt;""),IF(_xlfn.XLOOKUP(AV$1,Attendance_sorted!$B261:$CW261,Attendance_sorted!$B261:$CW261,"nn")&lt;&gt;"nn","•",""),"")</f>
        <v/>
      </c>
      <c r="AW262" s="1" t="str">
        <f ca="1">IF(($A262&lt;&gt;"")*(AW$1&lt;&gt;""),IF(_xlfn.XLOOKUP(AW$1,Attendance_sorted!$B261:$CW261,Attendance_sorted!$B261:$CW261,"nn")&lt;&gt;"nn","•",""),"")</f>
        <v/>
      </c>
      <c r="AX262" s="1" t="str">
        <f ca="1">IF(($A262&lt;&gt;"")*(AX$1&lt;&gt;""),IF(_xlfn.XLOOKUP(AX$1,Attendance_sorted!$B261:$CW261,Attendance_sorted!$B261:$CW261,"nn")&lt;&gt;"nn","•",""),"")</f>
        <v/>
      </c>
      <c r="AY262" s="1" t="str">
        <f ca="1">IF(($A262&lt;&gt;"")*(AY$1&lt;&gt;""),IF(_xlfn.XLOOKUP(AY$1,Attendance_sorted!$B261:$CW261,Attendance_sorted!$B261:$CW261,"nn")&lt;&gt;"nn","•",""),"")</f>
        <v/>
      </c>
      <c r="AZ262" s="1" t="str">
        <f ca="1">IF(($A262&lt;&gt;"")*(AZ$1&lt;&gt;""),IF(_xlfn.XLOOKUP(AZ$1,Attendance_sorted!$B261:$CW261,Attendance_sorted!$B261:$CW261,"nn")&lt;&gt;"nn","•",""),"")</f>
        <v/>
      </c>
      <c r="BA262" s="1" t="str">
        <f ca="1">IF(($A262&lt;&gt;"")*(BA$1&lt;&gt;""),IF(_xlfn.XLOOKUP(BA$1,Attendance_sorted!$B261:$CW261,Attendance_sorted!$B261:$CW261,"nn")&lt;&gt;"nn","•",""),"")</f>
        <v/>
      </c>
      <c r="BB262" s="1" t="str">
        <f ca="1">IF(($A262&lt;&gt;"")*(BB$1&lt;&gt;""),IF(_xlfn.XLOOKUP(BB$1,Attendance_sorted!$B261:$CW261,Attendance_sorted!$B261:$CW261,"nn")&lt;&gt;"nn","•",""),"")</f>
        <v/>
      </c>
      <c r="BC262" s="1" t="str">
        <f ca="1">IF(($A262&lt;&gt;"")*(BC$1&lt;&gt;""),IF(_xlfn.XLOOKUP(BC$1,Attendance_sorted!$B261:$CW261,Attendance_sorted!$B261:$CW261,"nn")&lt;&gt;"nn","•",""),"")</f>
        <v/>
      </c>
      <c r="BD262" s="1" t="str">
        <f ca="1">IF(($A262&lt;&gt;"")*(BD$1&lt;&gt;""),IF(_xlfn.XLOOKUP(BD$1,Attendance_sorted!$B261:$CW261,Attendance_sorted!$B261:$CW261,"nn")&lt;&gt;"nn","•",""),"")</f>
        <v/>
      </c>
      <c r="BE262" s="1" t="str">
        <f ca="1">IF(($A262&lt;&gt;"")*(BE$1&lt;&gt;""),IF(_xlfn.XLOOKUP(BE$1,Attendance_sorted!$B261:$CW261,Attendance_sorted!$B261:$CW261,"nn")&lt;&gt;"nn","•",""),"")</f>
        <v/>
      </c>
      <c r="BF262" s="1" t="str">
        <f ca="1">IF(($A262&lt;&gt;"")*(BF$1&lt;&gt;""),IF(_xlfn.XLOOKUP(BF$1,Attendance_sorted!$B261:$CW261,Attendance_sorted!$B261:$CW261,"nn")&lt;&gt;"nn","•",""),"")</f>
        <v/>
      </c>
      <c r="BG262" s="1" t="str">
        <f ca="1">IF(($A262&lt;&gt;"")*(BG$1&lt;&gt;""),IF(_xlfn.XLOOKUP(BG$1,Attendance_sorted!$B261:$CW261,Attendance_sorted!$B261:$CW261,"nn")&lt;&gt;"nn","•",""),"")</f>
        <v/>
      </c>
      <c r="BH262" s="1" t="str">
        <f ca="1">IF(($A262&lt;&gt;"")*(BH$1&lt;&gt;""),IF(_xlfn.XLOOKUP(BH$1,Attendance_sorted!$B261:$CW261,Attendance_sorted!$B261:$CW261,"nn")&lt;&gt;"nn","•",""),"")</f>
        <v/>
      </c>
      <c r="BI262" s="1" t="str">
        <f ca="1">IF(($A262&lt;&gt;"")*(BI$1&lt;&gt;""),IF(_xlfn.XLOOKUP(BI$1,Attendance_sorted!$B261:$CW261,Attendance_sorted!$B261:$CW261,"nn")&lt;&gt;"nn","•",""),"")</f>
        <v/>
      </c>
      <c r="BJ262" s="1" t="str">
        <f ca="1">IF(($A262&lt;&gt;"")*(BJ$1&lt;&gt;""),IF(_xlfn.XLOOKUP(BJ$1,Attendance_sorted!$B261:$CW261,Attendance_sorted!$B261:$CW261,"nn")&lt;&gt;"nn","•",""),"")</f>
        <v/>
      </c>
      <c r="BK262" s="1" t="str">
        <f ca="1">IF(($A262&lt;&gt;"")*(BK$1&lt;&gt;""),IF(_xlfn.XLOOKUP(BK$1,Attendance_sorted!$B261:$CW261,Attendance_sorted!$B261:$CW261,"nn")&lt;&gt;"nn","•",""),"")</f>
        <v/>
      </c>
      <c r="BL262" s="1" t="str">
        <f ca="1">IF(($A262&lt;&gt;"")*(BL$1&lt;&gt;""),IF(_xlfn.XLOOKUP(BL$1,Attendance_sorted!$B261:$CW261,Attendance_sorted!$B261:$CW261,"nn")&lt;&gt;"nn","•",""),"")</f>
        <v/>
      </c>
      <c r="BM262" s="1" t="str">
        <f ca="1">IF(($A262&lt;&gt;"")*(BM$1&lt;&gt;""),IF(_xlfn.XLOOKUP(BM$1,Attendance_sorted!$B261:$CW261,Attendance_sorted!$B261:$CW261,"nn")&lt;&gt;"nn","•",""),"")</f>
        <v/>
      </c>
      <c r="BN262" s="1" t="str">
        <f ca="1">IF(($A262&lt;&gt;"")*(BN$1&lt;&gt;""),IF(_xlfn.XLOOKUP(BN$1,Attendance_sorted!$B261:$CW261,Attendance_sorted!$B261:$CW261,"nn")&lt;&gt;"nn","•",""),"")</f>
        <v/>
      </c>
      <c r="BO262" s="1" t="str">
        <f ca="1">IF(($A262&lt;&gt;"")*(BO$1&lt;&gt;""),IF(_xlfn.XLOOKUP(BO$1,Attendance_sorted!$B261:$CW261,Attendance_sorted!$B261:$CW261,"nn")&lt;&gt;"nn","•",""),"")</f>
        <v/>
      </c>
      <c r="BP262" s="1" t="str">
        <f ca="1">IF(($A262&lt;&gt;"")*(BP$1&lt;&gt;""),IF(_xlfn.XLOOKUP(BP$1,Attendance_sorted!$B261:$CW261,Attendance_sorted!$B261:$CW261,"nn")&lt;&gt;"nn","•",""),"")</f>
        <v/>
      </c>
      <c r="BQ262" s="1" t="str">
        <f ca="1">IF(($A262&lt;&gt;"")*(BQ$1&lt;&gt;""),IF(_xlfn.XLOOKUP(BQ$1,Attendance_sorted!$B261:$CW261,Attendance_sorted!$B261:$CW261,"nn")&lt;&gt;"nn","•",""),"")</f>
        <v/>
      </c>
      <c r="BR262" s="1" t="str">
        <f ca="1">IF(($A262&lt;&gt;"")*(BR$1&lt;&gt;""),IF(_xlfn.XLOOKUP(BR$1,Attendance_sorted!$B261:$CW261,Attendance_sorted!$B261:$CW261,"nn")&lt;&gt;"nn","•",""),"")</f>
        <v/>
      </c>
      <c r="BS262" s="1" t="str">
        <f ca="1">IF(($A262&lt;&gt;"")*(BS$1&lt;&gt;""),IF(_xlfn.XLOOKUP(BS$1,Attendance_sorted!$B261:$CW261,Attendance_sorted!$B261:$CW261,"nn")&lt;&gt;"nn","•",""),"")</f>
        <v/>
      </c>
      <c r="BT262" s="1" t="str">
        <f ca="1">IF(($A262&lt;&gt;"")*(BT$1&lt;&gt;""),IF(_xlfn.XLOOKUP(BT$1,Attendance_sorted!$B261:$CW261,Attendance_sorted!$B261:$CW261,"nn")&lt;&gt;"nn","•",""),"")</f>
        <v/>
      </c>
      <c r="BU262" s="1" t="str">
        <f ca="1">IF(($A262&lt;&gt;"")*(BU$1&lt;&gt;""),IF(_xlfn.XLOOKUP(BU$1,Attendance_sorted!$B261:$CW261,Attendance_sorted!$B261:$CW261,"nn")&lt;&gt;"nn","•",""),"")</f>
        <v/>
      </c>
      <c r="BV262" s="1" t="str">
        <f ca="1">IF(($A262&lt;&gt;"")*(BV$1&lt;&gt;""),IF(_xlfn.XLOOKUP(BV$1,Attendance_sorted!$B261:$CW261,Attendance_sorted!$B261:$CW261,"nn")&lt;&gt;"nn","•",""),"")</f>
        <v/>
      </c>
      <c r="BW262" s="1" t="str">
        <f ca="1">IF(($A262&lt;&gt;"")*(BW$1&lt;&gt;""),IF(_xlfn.XLOOKUP(BW$1,Attendance_sorted!$B261:$CW261,Attendance_sorted!$B261:$CW261,"nn")&lt;&gt;"nn","•",""),"")</f>
        <v/>
      </c>
      <c r="BX262" s="1" t="str">
        <f ca="1">IF(($A262&lt;&gt;"")*(BX$1&lt;&gt;""),IF(_xlfn.XLOOKUP(BX$1,Attendance_sorted!$B261:$CW261,Attendance_sorted!$B261:$CW261,"nn")&lt;&gt;"nn","•",""),"")</f>
        <v/>
      </c>
      <c r="BY262" s="1" t="str">
        <f ca="1">IF(($A262&lt;&gt;"")*(BY$1&lt;&gt;""),IF(_xlfn.XLOOKUP(BY$1,Attendance_sorted!$B261:$CW261,Attendance_sorted!$B261:$CW261,"nn")&lt;&gt;"nn","•",""),"")</f>
        <v/>
      </c>
      <c r="BZ262" s="1" t="str">
        <f ca="1">IF(($A262&lt;&gt;"")*(BZ$1&lt;&gt;""),IF(_xlfn.XLOOKUP(BZ$1,Attendance_sorted!$B261:$CW261,Attendance_sorted!$B261:$CW261,"nn")&lt;&gt;"nn","•",""),"")</f>
        <v/>
      </c>
      <c r="CA262" s="1" t="str">
        <f ca="1">IF(($A262&lt;&gt;"")*(CA$1&lt;&gt;""),IF(_xlfn.XLOOKUP(CA$1,Attendance_sorted!$B261:$CW261,Attendance_sorted!$B261:$CW261,"nn")&lt;&gt;"nn","•",""),"")</f>
        <v/>
      </c>
      <c r="CB262" s="1" t="str">
        <f ca="1">IF(($A262&lt;&gt;"")*(CB$1&lt;&gt;""),IF(_xlfn.XLOOKUP(CB$1,Attendance_sorted!$B261:$CW261,Attendance_sorted!$B261:$CW261,"nn")&lt;&gt;"nn","•",""),"")</f>
        <v/>
      </c>
      <c r="CC262" s="1" t="str">
        <f ca="1">IF(($A262&lt;&gt;"")*(CC$1&lt;&gt;""),IF(_xlfn.XLOOKUP(CC$1,Attendance_sorted!$B261:$CW261,Attendance_sorted!$B261:$CW261,"nn")&lt;&gt;"nn","•",""),"")</f>
        <v/>
      </c>
      <c r="CD262" s="1" t="str">
        <f ca="1">IF(($A262&lt;&gt;"")*(CD$1&lt;&gt;""),IF(_xlfn.XLOOKUP(CD$1,Attendance_sorted!$B261:$CW261,Attendance_sorted!$B261:$CW261,"nn")&lt;&gt;"nn","•",""),"")</f>
        <v/>
      </c>
      <c r="CE262" s="1" t="str">
        <f ca="1">IF(($A262&lt;&gt;"")*(CE$1&lt;&gt;""),IF(_xlfn.XLOOKUP(CE$1,Attendance_sorted!$B261:$CW261,Attendance_sorted!$B261:$CW261,"nn")&lt;&gt;"nn","•",""),"")</f>
        <v/>
      </c>
      <c r="CF262" s="1" t="str">
        <f ca="1">IF(($A262&lt;&gt;"")*(CF$1&lt;&gt;""),IF(_xlfn.XLOOKUP(CF$1,Attendance_sorted!$B261:$CW261,Attendance_sorted!$B261:$CW261,"nn")&lt;&gt;"nn","•",""),"")</f>
        <v/>
      </c>
      <c r="CG262" s="1" t="str">
        <f ca="1">IF(($A262&lt;&gt;"")*(CG$1&lt;&gt;""),IF(_xlfn.XLOOKUP(CG$1,Attendance_sorted!$B261:$CW261,Attendance_sorted!$B261:$CW261,"nn")&lt;&gt;"nn","•",""),"")</f>
        <v/>
      </c>
      <c r="CH262" s="1" t="str">
        <f ca="1">IF(($A262&lt;&gt;"")*(CH$1&lt;&gt;""),IF(_xlfn.XLOOKUP(CH$1,Attendance_sorted!$B261:$CW261,Attendance_sorted!$B261:$CW261,"nn")&lt;&gt;"nn","•",""),"")</f>
        <v/>
      </c>
      <c r="CI262" s="1" t="str">
        <f ca="1">IF(($A262&lt;&gt;"")*(CI$1&lt;&gt;""),IF(_xlfn.XLOOKUP(CI$1,Attendance_sorted!$B261:$CW261,Attendance_sorted!$B261:$CW261,"nn")&lt;&gt;"nn","•",""),"")</f>
        <v/>
      </c>
      <c r="CJ262" s="1" t="str">
        <f ca="1">IF(($A262&lt;&gt;"")*(CJ$1&lt;&gt;""),IF(_xlfn.XLOOKUP(CJ$1,Attendance_sorted!$B261:$CW261,Attendance_sorted!$B261:$CW261,"nn")&lt;&gt;"nn","•",""),"")</f>
        <v/>
      </c>
      <c r="CK262" s="1" t="str">
        <f ca="1">IF(($A262&lt;&gt;"")*(CK$1&lt;&gt;""),IF(_xlfn.XLOOKUP(CK$1,Attendance_sorted!$B261:$CW261,Attendance_sorted!$B261:$CW261,"nn")&lt;&gt;"nn","•",""),"")</f>
        <v/>
      </c>
      <c r="CL262" s="1" t="str">
        <f ca="1">IF(($A262&lt;&gt;"")*(CL$1&lt;&gt;""),IF(_xlfn.XLOOKUP(CL$1,Attendance_sorted!$B261:$CW261,Attendance_sorted!$B261:$CW261,"nn")&lt;&gt;"nn","•",""),"")</f>
        <v/>
      </c>
      <c r="CM262" s="1" t="str">
        <f ca="1">IF(($A262&lt;&gt;"")*(CM$1&lt;&gt;""),IF(_xlfn.XLOOKUP(CM$1,Attendance_sorted!$B261:$CW261,Attendance_sorted!$B261:$CW261,"nn")&lt;&gt;"nn","•",""),"")</f>
        <v/>
      </c>
      <c r="CN262" s="1" t="str">
        <f ca="1">IF(($A262&lt;&gt;"")*(CN$1&lt;&gt;""),IF(_xlfn.XLOOKUP(CN$1,Attendance_sorted!$B261:$CW261,Attendance_sorted!$B261:$CW261,"nn")&lt;&gt;"nn","•",""),"")</f>
        <v/>
      </c>
      <c r="CO262" s="1" t="str">
        <f ca="1">IF(($A262&lt;&gt;"")*(CO$1&lt;&gt;""),IF(_xlfn.XLOOKUP(CO$1,Attendance_sorted!$B261:$CW261,Attendance_sorted!$B261:$CW261,"nn")&lt;&gt;"nn","•",""),"")</f>
        <v/>
      </c>
      <c r="CP262" s="1" t="str">
        <f ca="1">IF(($A262&lt;&gt;"")*(CP$1&lt;&gt;""),IF(_xlfn.XLOOKUP(CP$1,Attendance_sorted!$B261:$CW261,Attendance_sorted!$B261:$CW261,"nn")&lt;&gt;"nn","•",""),"")</f>
        <v/>
      </c>
      <c r="CQ262" s="1" t="str">
        <f ca="1">IF(($A262&lt;&gt;"")*(CQ$1&lt;&gt;""),IF(_xlfn.XLOOKUP(CQ$1,Attendance_sorted!$B261:$CW261,Attendance_sorted!$B261:$CW261,"nn")&lt;&gt;"nn","•",""),"")</f>
        <v/>
      </c>
      <c r="CR262" s="1" t="str">
        <f ca="1">IF(($A262&lt;&gt;"")*(CR$1&lt;&gt;""),IF(_xlfn.XLOOKUP(CR$1,Attendance_sorted!$B261:$CW261,Attendance_sorted!$B261:$CW261,"nn")&lt;&gt;"nn","•",""),"")</f>
        <v/>
      </c>
      <c r="CS262" s="1" t="str">
        <f ca="1">IF(($A262&lt;&gt;"")*(CS$1&lt;&gt;""),IF(_xlfn.XLOOKUP(CS$1,Attendance_sorted!$B261:$CW261,Attendance_sorted!$B261:$CW261,"nn")&lt;&gt;"nn","•",""),"")</f>
        <v/>
      </c>
      <c r="CT262" s="1" t="str">
        <f ca="1">IF(($A262&lt;&gt;"")*(CT$1&lt;&gt;""),IF(_xlfn.XLOOKUP(CT$1,Attendance_sorted!$B261:$CW261,Attendance_sorted!$B261:$CW261,"nn")&lt;&gt;"nn","•",""),"")</f>
        <v/>
      </c>
      <c r="CU262" s="1" t="str">
        <f ca="1">IF(($A262&lt;&gt;"")*(CU$1&lt;&gt;""),IF(_xlfn.XLOOKUP(CU$1,Attendance_sorted!$B261:$CW261,Attendance_sorted!$B261:$CW261,"nn")&lt;&gt;"nn","•",""),"")</f>
        <v/>
      </c>
      <c r="CV262" s="1" t="str">
        <f ca="1">IF(($A262&lt;&gt;"")*(CV$1&lt;&gt;""),IF(_xlfn.XLOOKUP(CV$1,Attendance_sorted!$B261:$CW261,Attendance_sorted!$B261:$CW261,"nn")&lt;&gt;"nn","•",""),"")</f>
        <v/>
      </c>
      <c r="CW262" s="1" t="str">
        <f ca="1">IF(($A262&lt;&gt;"")*(CW$1&lt;&gt;""),IF(_xlfn.XLOOKUP(CW$1,Attendance_sorted!$B261:$CW261,Attendance_sorted!$B261:$CW261,"nn")&lt;&gt;"nn","•",""),"")</f>
        <v/>
      </c>
    </row>
    <row r="263" spans="1:101">
      <c r="A263" s="1">
        <v>860</v>
      </c>
      <c r="B263" s="1" t="str">
        <f ca="1">IF(($A263&lt;&gt;"")*(B$1&lt;&gt;""),IF(_xlfn.XLOOKUP(B$1,Attendance_sorted!$B262:$CW262,Attendance_sorted!$B262:$CW262,"nn")&lt;&gt;"nn","•",""),"")</f>
        <v/>
      </c>
      <c r="C263" s="1" t="str">
        <f ca="1">IF(($A263&lt;&gt;"")*(C$1&lt;&gt;""),IF(_xlfn.XLOOKUP(C$1,Attendance_sorted!$B262:$CW262,Attendance_sorted!$B262:$CW262,"nn")&lt;&gt;"nn","•",""),"")</f>
        <v/>
      </c>
      <c r="D263" s="1" t="str">
        <f ca="1">IF(($A263&lt;&gt;"")*(D$1&lt;&gt;""),IF(_xlfn.XLOOKUP(D$1,Attendance_sorted!$B262:$CW262,Attendance_sorted!$B262:$CW262,"nn")&lt;&gt;"nn","•",""),"")</f>
        <v/>
      </c>
      <c r="E263" s="1" t="str">
        <f ca="1">IF(($A263&lt;&gt;"")*(E$1&lt;&gt;""),IF(_xlfn.XLOOKUP(E$1,Attendance_sorted!$B262:$CW262,Attendance_sorted!$B262:$CW262,"nn")&lt;&gt;"nn","•",""),"")</f>
        <v/>
      </c>
      <c r="F263" s="1" t="str">
        <f ca="1">IF(($A263&lt;&gt;"")*(F$1&lt;&gt;""),IF(_xlfn.XLOOKUP(F$1,Attendance_sorted!$B262:$CW262,Attendance_sorted!$B262:$CW262,"nn")&lt;&gt;"nn","•",""),"")</f>
        <v/>
      </c>
      <c r="G263" s="1" t="str">
        <f ca="1">IF(($A263&lt;&gt;"")*(G$1&lt;&gt;""),IF(_xlfn.XLOOKUP(G$1,Attendance_sorted!$B262:$CW262,Attendance_sorted!$B262:$CW262,"nn")&lt;&gt;"nn","•",""),"")</f>
        <v/>
      </c>
      <c r="H263" s="1" t="str">
        <f ca="1">IF(($A263&lt;&gt;"")*(H$1&lt;&gt;""),IF(_xlfn.XLOOKUP(H$1,Attendance_sorted!$B262:$CW262,Attendance_sorted!$B262:$CW262,"nn")&lt;&gt;"nn","•",""),"")</f>
        <v/>
      </c>
      <c r="I263" s="1" t="str">
        <f ca="1">IF(($A263&lt;&gt;"")*(I$1&lt;&gt;""),IF(_xlfn.XLOOKUP(I$1,Attendance_sorted!$B262:$CW262,Attendance_sorted!$B262:$CW262,"nn")&lt;&gt;"nn","•",""),"")</f>
        <v/>
      </c>
      <c r="J263" s="1" t="str">
        <f ca="1">IF(($A263&lt;&gt;"")*(J$1&lt;&gt;""),IF(_xlfn.XLOOKUP(J$1,Attendance_sorted!$B262:$CW262,Attendance_sorted!$B262:$CW262,"nn")&lt;&gt;"nn","•",""),"")</f>
        <v/>
      </c>
      <c r="K263" s="1" t="str">
        <f ca="1">IF(($A263&lt;&gt;"")*(K$1&lt;&gt;""),IF(_xlfn.XLOOKUP(K$1,Attendance_sorted!$B262:$CW262,Attendance_sorted!$B262:$CW262,"nn")&lt;&gt;"nn","•",""),"")</f>
        <v/>
      </c>
      <c r="L263" s="1" t="str">
        <f ca="1">IF(($A263&lt;&gt;"")*(L$1&lt;&gt;""),IF(_xlfn.XLOOKUP(L$1,Attendance_sorted!$B262:$CW262,Attendance_sorted!$B262:$CW262,"nn")&lt;&gt;"nn","•",""),"")</f>
        <v/>
      </c>
      <c r="M263" s="1" t="str">
        <f ca="1">IF(($A263&lt;&gt;"")*(M$1&lt;&gt;""),IF(_xlfn.XLOOKUP(M$1,Attendance_sorted!$B262:$CW262,Attendance_sorted!$B262:$CW262,"nn")&lt;&gt;"nn","•",""),"")</f>
        <v/>
      </c>
      <c r="N263" s="1" t="str">
        <f ca="1">IF(($A263&lt;&gt;"")*(N$1&lt;&gt;""),IF(_xlfn.XLOOKUP(N$1,Attendance_sorted!$B262:$CW262,Attendance_sorted!$B262:$CW262,"nn")&lt;&gt;"nn","•",""),"")</f>
        <v/>
      </c>
      <c r="O263" s="1" t="str">
        <f ca="1">IF(($A263&lt;&gt;"")*(O$1&lt;&gt;""),IF(_xlfn.XLOOKUP(O$1,Attendance_sorted!$B262:$CW262,Attendance_sorted!$B262:$CW262,"nn")&lt;&gt;"nn","•",""),"")</f>
        <v/>
      </c>
      <c r="P263" s="1" t="str">
        <f ca="1">IF(($A263&lt;&gt;"")*(P$1&lt;&gt;""),IF(_xlfn.XLOOKUP(P$1,Attendance_sorted!$B262:$CW262,Attendance_sorted!$B262:$CW262,"nn")&lt;&gt;"nn","•",""),"")</f>
        <v/>
      </c>
      <c r="Q263" s="1" t="str">
        <f ca="1">IF(($A263&lt;&gt;"")*(Q$1&lt;&gt;""),IF(_xlfn.XLOOKUP(Q$1,Attendance_sorted!$B262:$CW262,Attendance_sorted!$B262:$CW262,"nn")&lt;&gt;"nn","•",""),"")</f>
        <v/>
      </c>
      <c r="R263" s="1" t="str">
        <f ca="1">IF(($A263&lt;&gt;"")*(R$1&lt;&gt;""),IF(_xlfn.XLOOKUP(R$1,Attendance_sorted!$B262:$CW262,Attendance_sorted!$B262:$CW262,"nn")&lt;&gt;"nn","•",""),"")</f>
        <v/>
      </c>
      <c r="S263" s="1" t="str">
        <f ca="1">IF(($A263&lt;&gt;"")*(S$1&lt;&gt;""),IF(_xlfn.XLOOKUP(S$1,Attendance_sorted!$B262:$CW262,Attendance_sorted!$B262:$CW262,"nn")&lt;&gt;"nn","•",""),"")</f>
        <v/>
      </c>
      <c r="T263" s="1" t="str">
        <f ca="1">IF(($A263&lt;&gt;"")*(T$1&lt;&gt;""),IF(_xlfn.XLOOKUP(T$1,Attendance_sorted!$B262:$CW262,Attendance_sorted!$B262:$CW262,"nn")&lt;&gt;"nn","•",""),"")</f>
        <v/>
      </c>
      <c r="U263" s="1" t="str">
        <f ca="1">IF(($A263&lt;&gt;"")*(U$1&lt;&gt;""),IF(_xlfn.XLOOKUP(U$1,Attendance_sorted!$B262:$CW262,Attendance_sorted!$B262:$CW262,"nn")&lt;&gt;"nn","•",""),"")</f>
        <v/>
      </c>
      <c r="V263" s="1" t="str">
        <f ca="1">IF(($A263&lt;&gt;"")*(V$1&lt;&gt;""),IF(_xlfn.XLOOKUP(V$1,Attendance_sorted!$B262:$CW262,Attendance_sorted!$B262:$CW262,"nn")&lt;&gt;"nn","•",""),"")</f>
        <v/>
      </c>
      <c r="W263" s="1" t="str">
        <f ca="1">IF(($A263&lt;&gt;"")*(W$1&lt;&gt;""),IF(_xlfn.XLOOKUP(W$1,Attendance_sorted!$B262:$CW262,Attendance_sorted!$B262:$CW262,"nn")&lt;&gt;"nn","•",""),"")</f>
        <v/>
      </c>
      <c r="X263" s="1" t="str">
        <f ca="1">IF(($A263&lt;&gt;"")*(X$1&lt;&gt;""),IF(_xlfn.XLOOKUP(X$1,Attendance_sorted!$B262:$CW262,Attendance_sorted!$B262:$CW262,"nn")&lt;&gt;"nn","•",""),"")</f>
        <v/>
      </c>
      <c r="Y263" s="1" t="str">
        <f ca="1">IF(($A263&lt;&gt;"")*(Y$1&lt;&gt;""),IF(_xlfn.XLOOKUP(Y$1,Attendance_sorted!$B262:$CW262,Attendance_sorted!$B262:$CW262,"nn")&lt;&gt;"nn","•",""),"")</f>
        <v/>
      </c>
      <c r="Z263" s="1" t="str">
        <f ca="1">IF(($A263&lt;&gt;"")*(Z$1&lt;&gt;""),IF(_xlfn.XLOOKUP(Z$1,Attendance_sorted!$B262:$CW262,Attendance_sorted!$B262:$CW262,"nn")&lt;&gt;"nn","•",""),"")</f>
        <v/>
      </c>
      <c r="AA263" s="1" t="str">
        <f ca="1">IF(($A263&lt;&gt;"")*(AA$1&lt;&gt;""),IF(_xlfn.XLOOKUP(AA$1,Attendance_sorted!$B262:$CW262,Attendance_sorted!$B262:$CW262,"nn")&lt;&gt;"nn","•",""),"")</f>
        <v/>
      </c>
      <c r="AB263" s="1" t="str">
        <f ca="1">IF(($A263&lt;&gt;"")*(AB$1&lt;&gt;""),IF(_xlfn.XLOOKUP(AB$1,Attendance_sorted!$B262:$CW262,Attendance_sorted!$B262:$CW262,"nn")&lt;&gt;"nn","•",""),"")</f>
        <v/>
      </c>
      <c r="AC263" s="1" t="str">
        <f ca="1">IF(($A263&lt;&gt;"")*(AC$1&lt;&gt;""),IF(_xlfn.XLOOKUP(AC$1,Attendance_sorted!$B262:$CW262,Attendance_sorted!$B262:$CW262,"nn")&lt;&gt;"nn","•",""),"")</f>
        <v/>
      </c>
      <c r="AD263" s="1" t="str">
        <f ca="1">IF(($A263&lt;&gt;"")*(AD$1&lt;&gt;""),IF(_xlfn.XLOOKUP(AD$1,Attendance_sorted!$B262:$CW262,Attendance_sorted!$B262:$CW262,"nn")&lt;&gt;"nn","•",""),"")</f>
        <v/>
      </c>
      <c r="AE263" s="1" t="str">
        <f ca="1">IF(($A263&lt;&gt;"")*(AE$1&lt;&gt;""),IF(_xlfn.XLOOKUP(AE$1,Attendance_sorted!$B262:$CW262,Attendance_sorted!$B262:$CW262,"nn")&lt;&gt;"nn","•",""),"")</f>
        <v/>
      </c>
      <c r="AF263" s="1" t="str">
        <f ca="1">IF(($A263&lt;&gt;"")*(AF$1&lt;&gt;""),IF(_xlfn.XLOOKUP(AF$1,Attendance_sorted!$B262:$CW262,Attendance_sorted!$B262:$CW262,"nn")&lt;&gt;"nn","•",""),"")</f>
        <v/>
      </c>
      <c r="AG263" s="1" t="str">
        <f ca="1">IF(($A263&lt;&gt;"")*(AG$1&lt;&gt;""),IF(_xlfn.XLOOKUP(AG$1,Attendance_sorted!$B262:$CW262,Attendance_sorted!$B262:$CW262,"nn")&lt;&gt;"nn","•",""),"")</f>
        <v/>
      </c>
      <c r="AH263" s="1" t="str">
        <f ca="1">IF(($A263&lt;&gt;"")*(AH$1&lt;&gt;""),IF(_xlfn.XLOOKUP(AH$1,Attendance_sorted!$B262:$CW262,Attendance_sorted!$B262:$CW262,"nn")&lt;&gt;"nn","•",""),"")</f>
        <v/>
      </c>
      <c r="AI263" s="1" t="str">
        <f ca="1">IF(($A263&lt;&gt;"")*(AI$1&lt;&gt;""),IF(_xlfn.XLOOKUP(AI$1,Attendance_sorted!$B262:$CW262,Attendance_sorted!$B262:$CW262,"nn")&lt;&gt;"nn","•",""),"")</f>
        <v/>
      </c>
      <c r="AJ263" s="1" t="str">
        <f ca="1">IF(($A263&lt;&gt;"")*(AJ$1&lt;&gt;""),IF(_xlfn.XLOOKUP(AJ$1,Attendance_sorted!$B262:$CW262,Attendance_sorted!$B262:$CW262,"nn")&lt;&gt;"nn","•",""),"")</f>
        <v/>
      </c>
      <c r="AK263" s="1" t="str">
        <f ca="1">IF(($A263&lt;&gt;"")*(AK$1&lt;&gt;""),IF(_xlfn.XLOOKUP(AK$1,Attendance_sorted!$B262:$CW262,Attendance_sorted!$B262:$CW262,"nn")&lt;&gt;"nn","•",""),"")</f>
        <v/>
      </c>
      <c r="AL263" s="1" t="str">
        <f ca="1">IF(($A263&lt;&gt;"")*(AL$1&lt;&gt;""),IF(_xlfn.XLOOKUP(AL$1,Attendance_sorted!$B262:$CW262,Attendance_sorted!$B262:$CW262,"nn")&lt;&gt;"nn","•",""),"")</f>
        <v/>
      </c>
      <c r="AM263" s="1" t="str">
        <f ca="1">IF(($A263&lt;&gt;"")*(AM$1&lt;&gt;""),IF(_xlfn.XLOOKUP(AM$1,Attendance_sorted!$B262:$CW262,Attendance_sorted!$B262:$CW262,"nn")&lt;&gt;"nn","•",""),"")</f>
        <v/>
      </c>
      <c r="AN263" s="1" t="str">
        <f ca="1">IF(($A263&lt;&gt;"")*(AN$1&lt;&gt;""),IF(_xlfn.XLOOKUP(AN$1,Attendance_sorted!$B262:$CW262,Attendance_sorted!$B262:$CW262,"nn")&lt;&gt;"nn","•",""),"")</f>
        <v/>
      </c>
      <c r="AO263" s="1" t="str">
        <f ca="1">IF(($A263&lt;&gt;"")*(AO$1&lt;&gt;""),IF(_xlfn.XLOOKUP(AO$1,Attendance_sorted!$B262:$CW262,Attendance_sorted!$B262:$CW262,"nn")&lt;&gt;"nn","•",""),"")</f>
        <v/>
      </c>
      <c r="AP263" s="1" t="str">
        <f ca="1">IF(($A263&lt;&gt;"")*(AP$1&lt;&gt;""),IF(_xlfn.XLOOKUP(AP$1,Attendance_sorted!$B262:$CW262,Attendance_sorted!$B262:$CW262,"nn")&lt;&gt;"nn","•",""),"")</f>
        <v/>
      </c>
      <c r="AQ263" s="1" t="str">
        <f ca="1">IF(($A263&lt;&gt;"")*(AQ$1&lt;&gt;""),IF(_xlfn.XLOOKUP(AQ$1,Attendance_sorted!$B262:$CW262,Attendance_sorted!$B262:$CW262,"nn")&lt;&gt;"nn","•",""),"")</f>
        <v/>
      </c>
      <c r="AR263" s="1" t="str">
        <f ca="1">IF(($A263&lt;&gt;"")*(AR$1&lt;&gt;""),IF(_xlfn.XLOOKUP(AR$1,Attendance_sorted!$B262:$CW262,Attendance_sorted!$B262:$CW262,"nn")&lt;&gt;"nn","•",""),"")</f>
        <v/>
      </c>
      <c r="AS263" s="1" t="str">
        <f ca="1">IF(($A263&lt;&gt;"")*(AS$1&lt;&gt;""),IF(_xlfn.XLOOKUP(AS$1,Attendance_sorted!$B262:$CW262,Attendance_sorted!$B262:$CW262,"nn")&lt;&gt;"nn","•",""),"")</f>
        <v/>
      </c>
      <c r="AT263" s="1" t="str">
        <f ca="1">IF(($A263&lt;&gt;"")*(AT$1&lt;&gt;""),IF(_xlfn.XLOOKUP(AT$1,Attendance_sorted!$B262:$CW262,Attendance_sorted!$B262:$CW262,"nn")&lt;&gt;"nn","•",""),"")</f>
        <v/>
      </c>
      <c r="AU263" s="1" t="str">
        <f ca="1">IF(($A263&lt;&gt;"")*(AU$1&lt;&gt;""),IF(_xlfn.XLOOKUP(AU$1,Attendance_sorted!$B262:$CW262,Attendance_sorted!$B262:$CW262,"nn")&lt;&gt;"nn","•",""),"")</f>
        <v/>
      </c>
      <c r="AV263" s="1" t="str">
        <f ca="1">IF(($A263&lt;&gt;"")*(AV$1&lt;&gt;""),IF(_xlfn.XLOOKUP(AV$1,Attendance_sorted!$B262:$CW262,Attendance_sorted!$B262:$CW262,"nn")&lt;&gt;"nn","•",""),"")</f>
        <v/>
      </c>
      <c r="AW263" s="1" t="str">
        <f ca="1">IF(($A263&lt;&gt;"")*(AW$1&lt;&gt;""),IF(_xlfn.XLOOKUP(AW$1,Attendance_sorted!$B262:$CW262,Attendance_sorted!$B262:$CW262,"nn")&lt;&gt;"nn","•",""),"")</f>
        <v/>
      </c>
      <c r="AX263" s="1" t="str">
        <f ca="1">IF(($A263&lt;&gt;"")*(AX$1&lt;&gt;""),IF(_xlfn.XLOOKUP(AX$1,Attendance_sorted!$B262:$CW262,Attendance_sorted!$B262:$CW262,"nn")&lt;&gt;"nn","•",""),"")</f>
        <v/>
      </c>
      <c r="AY263" s="1" t="str">
        <f ca="1">IF(($A263&lt;&gt;"")*(AY$1&lt;&gt;""),IF(_xlfn.XLOOKUP(AY$1,Attendance_sorted!$B262:$CW262,Attendance_sorted!$B262:$CW262,"nn")&lt;&gt;"nn","•",""),"")</f>
        <v/>
      </c>
      <c r="AZ263" s="1" t="str">
        <f ca="1">IF(($A263&lt;&gt;"")*(AZ$1&lt;&gt;""),IF(_xlfn.XLOOKUP(AZ$1,Attendance_sorted!$B262:$CW262,Attendance_sorted!$B262:$CW262,"nn")&lt;&gt;"nn","•",""),"")</f>
        <v/>
      </c>
      <c r="BA263" s="1" t="str">
        <f ca="1">IF(($A263&lt;&gt;"")*(BA$1&lt;&gt;""),IF(_xlfn.XLOOKUP(BA$1,Attendance_sorted!$B262:$CW262,Attendance_sorted!$B262:$CW262,"nn")&lt;&gt;"nn","•",""),"")</f>
        <v/>
      </c>
      <c r="BB263" s="1" t="str">
        <f ca="1">IF(($A263&lt;&gt;"")*(BB$1&lt;&gt;""),IF(_xlfn.XLOOKUP(BB$1,Attendance_sorted!$B262:$CW262,Attendance_sorted!$B262:$CW262,"nn")&lt;&gt;"nn","•",""),"")</f>
        <v/>
      </c>
      <c r="BC263" s="1" t="str">
        <f ca="1">IF(($A263&lt;&gt;"")*(BC$1&lt;&gt;""),IF(_xlfn.XLOOKUP(BC$1,Attendance_sorted!$B262:$CW262,Attendance_sorted!$B262:$CW262,"nn")&lt;&gt;"nn","•",""),"")</f>
        <v/>
      </c>
      <c r="BD263" s="1" t="str">
        <f ca="1">IF(($A263&lt;&gt;"")*(BD$1&lt;&gt;""),IF(_xlfn.XLOOKUP(BD$1,Attendance_sorted!$B262:$CW262,Attendance_sorted!$B262:$CW262,"nn")&lt;&gt;"nn","•",""),"")</f>
        <v/>
      </c>
      <c r="BE263" s="1" t="str">
        <f ca="1">IF(($A263&lt;&gt;"")*(BE$1&lt;&gt;""),IF(_xlfn.XLOOKUP(BE$1,Attendance_sorted!$B262:$CW262,Attendance_sorted!$B262:$CW262,"nn")&lt;&gt;"nn","•",""),"")</f>
        <v/>
      </c>
      <c r="BF263" s="1" t="str">
        <f ca="1">IF(($A263&lt;&gt;"")*(BF$1&lt;&gt;""),IF(_xlfn.XLOOKUP(BF$1,Attendance_sorted!$B262:$CW262,Attendance_sorted!$B262:$CW262,"nn")&lt;&gt;"nn","•",""),"")</f>
        <v/>
      </c>
      <c r="BG263" s="1" t="str">
        <f ca="1">IF(($A263&lt;&gt;"")*(BG$1&lt;&gt;""),IF(_xlfn.XLOOKUP(BG$1,Attendance_sorted!$B262:$CW262,Attendance_sorted!$B262:$CW262,"nn")&lt;&gt;"nn","•",""),"")</f>
        <v/>
      </c>
      <c r="BH263" s="1" t="str">
        <f ca="1">IF(($A263&lt;&gt;"")*(BH$1&lt;&gt;""),IF(_xlfn.XLOOKUP(BH$1,Attendance_sorted!$B262:$CW262,Attendance_sorted!$B262:$CW262,"nn")&lt;&gt;"nn","•",""),"")</f>
        <v/>
      </c>
      <c r="BI263" s="1" t="str">
        <f ca="1">IF(($A263&lt;&gt;"")*(BI$1&lt;&gt;""),IF(_xlfn.XLOOKUP(BI$1,Attendance_sorted!$B262:$CW262,Attendance_sorted!$B262:$CW262,"nn")&lt;&gt;"nn","•",""),"")</f>
        <v/>
      </c>
      <c r="BJ263" s="1" t="str">
        <f ca="1">IF(($A263&lt;&gt;"")*(BJ$1&lt;&gt;""),IF(_xlfn.XLOOKUP(BJ$1,Attendance_sorted!$B262:$CW262,Attendance_sorted!$B262:$CW262,"nn")&lt;&gt;"nn","•",""),"")</f>
        <v/>
      </c>
      <c r="BK263" s="1" t="str">
        <f ca="1">IF(($A263&lt;&gt;"")*(BK$1&lt;&gt;""),IF(_xlfn.XLOOKUP(BK$1,Attendance_sorted!$B262:$CW262,Attendance_sorted!$B262:$CW262,"nn")&lt;&gt;"nn","•",""),"")</f>
        <v/>
      </c>
      <c r="BL263" s="1" t="str">
        <f ca="1">IF(($A263&lt;&gt;"")*(BL$1&lt;&gt;""),IF(_xlfn.XLOOKUP(BL$1,Attendance_sorted!$B262:$CW262,Attendance_sorted!$B262:$CW262,"nn")&lt;&gt;"nn","•",""),"")</f>
        <v/>
      </c>
      <c r="BM263" s="1" t="str">
        <f ca="1">IF(($A263&lt;&gt;"")*(BM$1&lt;&gt;""),IF(_xlfn.XLOOKUP(BM$1,Attendance_sorted!$B262:$CW262,Attendance_sorted!$B262:$CW262,"nn")&lt;&gt;"nn","•",""),"")</f>
        <v/>
      </c>
      <c r="BN263" s="1" t="str">
        <f ca="1">IF(($A263&lt;&gt;"")*(BN$1&lt;&gt;""),IF(_xlfn.XLOOKUP(BN$1,Attendance_sorted!$B262:$CW262,Attendance_sorted!$B262:$CW262,"nn")&lt;&gt;"nn","•",""),"")</f>
        <v/>
      </c>
      <c r="BO263" s="1" t="str">
        <f ca="1">IF(($A263&lt;&gt;"")*(BO$1&lt;&gt;""),IF(_xlfn.XLOOKUP(BO$1,Attendance_sorted!$B262:$CW262,Attendance_sorted!$B262:$CW262,"nn")&lt;&gt;"nn","•",""),"")</f>
        <v/>
      </c>
      <c r="BP263" s="1" t="str">
        <f ca="1">IF(($A263&lt;&gt;"")*(BP$1&lt;&gt;""),IF(_xlfn.XLOOKUP(BP$1,Attendance_sorted!$B262:$CW262,Attendance_sorted!$B262:$CW262,"nn")&lt;&gt;"nn","•",""),"")</f>
        <v/>
      </c>
      <c r="BQ263" s="1" t="str">
        <f ca="1">IF(($A263&lt;&gt;"")*(BQ$1&lt;&gt;""),IF(_xlfn.XLOOKUP(BQ$1,Attendance_sorted!$B262:$CW262,Attendance_sorted!$B262:$CW262,"nn")&lt;&gt;"nn","•",""),"")</f>
        <v/>
      </c>
      <c r="BR263" s="1" t="str">
        <f ca="1">IF(($A263&lt;&gt;"")*(BR$1&lt;&gt;""),IF(_xlfn.XLOOKUP(BR$1,Attendance_sorted!$B262:$CW262,Attendance_sorted!$B262:$CW262,"nn")&lt;&gt;"nn","•",""),"")</f>
        <v/>
      </c>
      <c r="BS263" s="1" t="str">
        <f ca="1">IF(($A263&lt;&gt;"")*(BS$1&lt;&gt;""),IF(_xlfn.XLOOKUP(BS$1,Attendance_sorted!$B262:$CW262,Attendance_sorted!$B262:$CW262,"nn")&lt;&gt;"nn","•",""),"")</f>
        <v/>
      </c>
      <c r="BT263" s="1" t="str">
        <f ca="1">IF(($A263&lt;&gt;"")*(BT$1&lt;&gt;""),IF(_xlfn.XLOOKUP(BT$1,Attendance_sorted!$B262:$CW262,Attendance_sorted!$B262:$CW262,"nn")&lt;&gt;"nn","•",""),"")</f>
        <v/>
      </c>
      <c r="BU263" s="1" t="str">
        <f ca="1">IF(($A263&lt;&gt;"")*(BU$1&lt;&gt;""),IF(_xlfn.XLOOKUP(BU$1,Attendance_sorted!$B262:$CW262,Attendance_sorted!$B262:$CW262,"nn")&lt;&gt;"nn","•",""),"")</f>
        <v/>
      </c>
      <c r="BV263" s="1" t="str">
        <f ca="1">IF(($A263&lt;&gt;"")*(BV$1&lt;&gt;""),IF(_xlfn.XLOOKUP(BV$1,Attendance_sorted!$B262:$CW262,Attendance_sorted!$B262:$CW262,"nn")&lt;&gt;"nn","•",""),"")</f>
        <v/>
      </c>
      <c r="BW263" s="1" t="str">
        <f ca="1">IF(($A263&lt;&gt;"")*(BW$1&lt;&gt;""),IF(_xlfn.XLOOKUP(BW$1,Attendance_sorted!$B262:$CW262,Attendance_sorted!$B262:$CW262,"nn")&lt;&gt;"nn","•",""),"")</f>
        <v/>
      </c>
      <c r="BX263" s="1" t="str">
        <f ca="1">IF(($A263&lt;&gt;"")*(BX$1&lt;&gt;""),IF(_xlfn.XLOOKUP(BX$1,Attendance_sorted!$B262:$CW262,Attendance_sorted!$B262:$CW262,"nn")&lt;&gt;"nn","•",""),"")</f>
        <v/>
      </c>
      <c r="BY263" s="1" t="str">
        <f ca="1">IF(($A263&lt;&gt;"")*(BY$1&lt;&gt;""),IF(_xlfn.XLOOKUP(BY$1,Attendance_sorted!$B262:$CW262,Attendance_sorted!$B262:$CW262,"nn")&lt;&gt;"nn","•",""),"")</f>
        <v/>
      </c>
      <c r="BZ263" s="1" t="str">
        <f ca="1">IF(($A263&lt;&gt;"")*(BZ$1&lt;&gt;""),IF(_xlfn.XLOOKUP(BZ$1,Attendance_sorted!$B262:$CW262,Attendance_sorted!$B262:$CW262,"nn")&lt;&gt;"nn","•",""),"")</f>
        <v/>
      </c>
      <c r="CA263" s="1" t="str">
        <f ca="1">IF(($A263&lt;&gt;"")*(CA$1&lt;&gt;""),IF(_xlfn.XLOOKUP(CA$1,Attendance_sorted!$B262:$CW262,Attendance_sorted!$B262:$CW262,"nn")&lt;&gt;"nn","•",""),"")</f>
        <v/>
      </c>
      <c r="CB263" s="1" t="str">
        <f ca="1">IF(($A263&lt;&gt;"")*(CB$1&lt;&gt;""),IF(_xlfn.XLOOKUP(CB$1,Attendance_sorted!$B262:$CW262,Attendance_sorted!$B262:$CW262,"nn")&lt;&gt;"nn","•",""),"")</f>
        <v/>
      </c>
      <c r="CC263" s="1" t="str">
        <f ca="1">IF(($A263&lt;&gt;"")*(CC$1&lt;&gt;""),IF(_xlfn.XLOOKUP(CC$1,Attendance_sorted!$B262:$CW262,Attendance_sorted!$B262:$CW262,"nn")&lt;&gt;"nn","•",""),"")</f>
        <v/>
      </c>
      <c r="CD263" s="1" t="str">
        <f ca="1">IF(($A263&lt;&gt;"")*(CD$1&lt;&gt;""),IF(_xlfn.XLOOKUP(CD$1,Attendance_sorted!$B262:$CW262,Attendance_sorted!$B262:$CW262,"nn")&lt;&gt;"nn","•",""),"")</f>
        <v/>
      </c>
      <c r="CE263" s="1" t="str">
        <f ca="1">IF(($A263&lt;&gt;"")*(CE$1&lt;&gt;""),IF(_xlfn.XLOOKUP(CE$1,Attendance_sorted!$B262:$CW262,Attendance_sorted!$B262:$CW262,"nn")&lt;&gt;"nn","•",""),"")</f>
        <v/>
      </c>
      <c r="CF263" s="1" t="str">
        <f ca="1">IF(($A263&lt;&gt;"")*(CF$1&lt;&gt;""),IF(_xlfn.XLOOKUP(CF$1,Attendance_sorted!$B262:$CW262,Attendance_sorted!$B262:$CW262,"nn")&lt;&gt;"nn","•",""),"")</f>
        <v/>
      </c>
      <c r="CG263" s="1" t="str">
        <f ca="1">IF(($A263&lt;&gt;"")*(CG$1&lt;&gt;""),IF(_xlfn.XLOOKUP(CG$1,Attendance_sorted!$B262:$CW262,Attendance_sorted!$B262:$CW262,"nn")&lt;&gt;"nn","•",""),"")</f>
        <v/>
      </c>
      <c r="CH263" s="1" t="str">
        <f ca="1">IF(($A263&lt;&gt;"")*(CH$1&lt;&gt;""),IF(_xlfn.XLOOKUP(CH$1,Attendance_sorted!$B262:$CW262,Attendance_sorted!$B262:$CW262,"nn")&lt;&gt;"nn","•",""),"")</f>
        <v/>
      </c>
      <c r="CI263" s="1" t="str">
        <f ca="1">IF(($A263&lt;&gt;"")*(CI$1&lt;&gt;""),IF(_xlfn.XLOOKUP(CI$1,Attendance_sorted!$B262:$CW262,Attendance_sorted!$B262:$CW262,"nn")&lt;&gt;"nn","•",""),"")</f>
        <v/>
      </c>
      <c r="CJ263" s="1" t="str">
        <f ca="1">IF(($A263&lt;&gt;"")*(CJ$1&lt;&gt;""),IF(_xlfn.XLOOKUP(CJ$1,Attendance_sorted!$B262:$CW262,Attendance_sorted!$B262:$CW262,"nn")&lt;&gt;"nn","•",""),"")</f>
        <v/>
      </c>
      <c r="CK263" s="1" t="str">
        <f ca="1">IF(($A263&lt;&gt;"")*(CK$1&lt;&gt;""),IF(_xlfn.XLOOKUP(CK$1,Attendance_sorted!$B262:$CW262,Attendance_sorted!$B262:$CW262,"nn")&lt;&gt;"nn","•",""),"")</f>
        <v/>
      </c>
      <c r="CL263" s="1" t="str">
        <f ca="1">IF(($A263&lt;&gt;"")*(CL$1&lt;&gt;""),IF(_xlfn.XLOOKUP(CL$1,Attendance_sorted!$B262:$CW262,Attendance_sorted!$B262:$CW262,"nn")&lt;&gt;"nn","•",""),"")</f>
        <v/>
      </c>
      <c r="CM263" s="1" t="str">
        <f ca="1">IF(($A263&lt;&gt;"")*(CM$1&lt;&gt;""),IF(_xlfn.XLOOKUP(CM$1,Attendance_sorted!$B262:$CW262,Attendance_sorted!$B262:$CW262,"nn")&lt;&gt;"nn","•",""),"")</f>
        <v/>
      </c>
      <c r="CN263" s="1" t="str">
        <f ca="1">IF(($A263&lt;&gt;"")*(CN$1&lt;&gt;""),IF(_xlfn.XLOOKUP(CN$1,Attendance_sorted!$B262:$CW262,Attendance_sorted!$B262:$CW262,"nn")&lt;&gt;"nn","•",""),"")</f>
        <v/>
      </c>
      <c r="CO263" s="1" t="str">
        <f ca="1">IF(($A263&lt;&gt;"")*(CO$1&lt;&gt;""),IF(_xlfn.XLOOKUP(CO$1,Attendance_sorted!$B262:$CW262,Attendance_sorted!$B262:$CW262,"nn")&lt;&gt;"nn","•",""),"")</f>
        <v/>
      </c>
      <c r="CP263" s="1" t="str">
        <f ca="1">IF(($A263&lt;&gt;"")*(CP$1&lt;&gt;""),IF(_xlfn.XLOOKUP(CP$1,Attendance_sorted!$B262:$CW262,Attendance_sorted!$B262:$CW262,"nn")&lt;&gt;"nn","•",""),"")</f>
        <v/>
      </c>
      <c r="CQ263" s="1" t="str">
        <f ca="1">IF(($A263&lt;&gt;"")*(CQ$1&lt;&gt;""),IF(_xlfn.XLOOKUP(CQ$1,Attendance_sorted!$B262:$CW262,Attendance_sorted!$B262:$CW262,"nn")&lt;&gt;"nn","•",""),"")</f>
        <v/>
      </c>
      <c r="CR263" s="1" t="str">
        <f ca="1">IF(($A263&lt;&gt;"")*(CR$1&lt;&gt;""),IF(_xlfn.XLOOKUP(CR$1,Attendance_sorted!$B262:$CW262,Attendance_sorted!$B262:$CW262,"nn")&lt;&gt;"nn","•",""),"")</f>
        <v/>
      </c>
      <c r="CS263" s="1" t="str">
        <f ca="1">IF(($A263&lt;&gt;"")*(CS$1&lt;&gt;""),IF(_xlfn.XLOOKUP(CS$1,Attendance_sorted!$B262:$CW262,Attendance_sorted!$B262:$CW262,"nn")&lt;&gt;"nn","•",""),"")</f>
        <v/>
      </c>
      <c r="CT263" s="1" t="str">
        <f ca="1">IF(($A263&lt;&gt;"")*(CT$1&lt;&gt;""),IF(_xlfn.XLOOKUP(CT$1,Attendance_sorted!$B262:$CW262,Attendance_sorted!$B262:$CW262,"nn")&lt;&gt;"nn","•",""),"")</f>
        <v/>
      </c>
      <c r="CU263" s="1" t="str">
        <f ca="1">IF(($A263&lt;&gt;"")*(CU$1&lt;&gt;""),IF(_xlfn.XLOOKUP(CU$1,Attendance_sorted!$B262:$CW262,Attendance_sorted!$B262:$CW262,"nn")&lt;&gt;"nn","•",""),"")</f>
        <v/>
      </c>
      <c r="CV263" s="1" t="str">
        <f ca="1">IF(($A263&lt;&gt;"")*(CV$1&lt;&gt;""),IF(_xlfn.XLOOKUP(CV$1,Attendance_sorted!$B262:$CW262,Attendance_sorted!$B262:$CW262,"nn")&lt;&gt;"nn","•",""),"")</f>
        <v/>
      </c>
      <c r="CW263" s="1" t="str">
        <f ca="1">IF(($A263&lt;&gt;"")*(CW$1&lt;&gt;""),IF(_xlfn.XLOOKUP(CW$1,Attendance_sorted!$B262:$CW262,Attendance_sorted!$B262:$CW262,"nn")&lt;&gt;"nn","•",""),"")</f>
        <v/>
      </c>
    </row>
    <row r="264" spans="1:101">
      <c r="A264" s="1">
        <v>861</v>
      </c>
      <c r="B264" s="1" t="str">
        <f ca="1">IF(($A264&lt;&gt;"")*(B$1&lt;&gt;""),IF(_xlfn.XLOOKUP(B$1,Attendance_sorted!$B263:$CW263,Attendance_sorted!$B263:$CW263,"nn")&lt;&gt;"nn","•",""),"")</f>
        <v/>
      </c>
      <c r="C264" s="1" t="str">
        <f ca="1">IF(($A264&lt;&gt;"")*(C$1&lt;&gt;""),IF(_xlfn.XLOOKUP(C$1,Attendance_sorted!$B263:$CW263,Attendance_sorted!$B263:$CW263,"nn")&lt;&gt;"nn","•",""),"")</f>
        <v/>
      </c>
      <c r="D264" s="1" t="str">
        <f ca="1">IF(($A264&lt;&gt;"")*(D$1&lt;&gt;""),IF(_xlfn.XLOOKUP(D$1,Attendance_sorted!$B263:$CW263,Attendance_sorted!$B263:$CW263,"nn")&lt;&gt;"nn","•",""),"")</f>
        <v/>
      </c>
      <c r="E264" s="1" t="str">
        <f ca="1">IF(($A264&lt;&gt;"")*(E$1&lt;&gt;""),IF(_xlfn.XLOOKUP(E$1,Attendance_sorted!$B263:$CW263,Attendance_sorted!$B263:$CW263,"nn")&lt;&gt;"nn","•",""),"")</f>
        <v/>
      </c>
      <c r="F264" s="1" t="str">
        <f ca="1">IF(($A264&lt;&gt;"")*(F$1&lt;&gt;""),IF(_xlfn.XLOOKUP(F$1,Attendance_sorted!$B263:$CW263,Attendance_sorted!$B263:$CW263,"nn")&lt;&gt;"nn","•",""),"")</f>
        <v/>
      </c>
      <c r="G264" s="1" t="str">
        <f ca="1">IF(($A264&lt;&gt;"")*(G$1&lt;&gt;""),IF(_xlfn.XLOOKUP(G$1,Attendance_sorted!$B263:$CW263,Attendance_sorted!$B263:$CW263,"nn")&lt;&gt;"nn","•",""),"")</f>
        <v/>
      </c>
      <c r="H264" s="1" t="str">
        <f ca="1">IF(($A264&lt;&gt;"")*(H$1&lt;&gt;""),IF(_xlfn.XLOOKUP(H$1,Attendance_sorted!$B263:$CW263,Attendance_sorted!$B263:$CW263,"nn")&lt;&gt;"nn","•",""),"")</f>
        <v/>
      </c>
      <c r="I264" s="1" t="str">
        <f ca="1">IF(($A264&lt;&gt;"")*(I$1&lt;&gt;""),IF(_xlfn.XLOOKUP(I$1,Attendance_sorted!$B263:$CW263,Attendance_sorted!$B263:$CW263,"nn")&lt;&gt;"nn","•",""),"")</f>
        <v/>
      </c>
      <c r="J264" s="1" t="str">
        <f ca="1">IF(($A264&lt;&gt;"")*(J$1&lt;&gt;""),IF(_xlfn.XLOOKUP(J$1,Attendance_sorted!$B263:$CW263,Attendance_sorted!$B263:$CW263,"nn")&lt;&gt;"nn","•",""),"")</f>
        <v/>
      </c>
      <c r="K264" s="1" t="str">
        <f ca="1">IF(($A264&lt;&gt;"")*(K$1&lt;&gt;""),IF(_xlfn.XLOOKUP(K$1,Attendance_sorted!$B263:$CW263,Attendance_sorted!$B263:$CW263,"nn")&lt;&gt;"nn","•",""),"")</f>
        <v/>
      </c>
      <c r="L264" s="1" t="str">
        <f ca="1">IF(($A264&lt;&gt;"")*(L$1&lt;&gt;""),IF(_xlfn.XLOOKUP(L$1,Attendance_sorted!$B263:$CW263,Attendance_sorted!$B263:$CW263,"nn")&lt;&gt;"nn","•",""),"")</f>
        <v/>
      </c>
      <c r="M264" s="1" t="str">
        <f ca="1">IF(($A264&lt;&gt;"")*(M$1&lt;&gt;""),IF(_xlfn.XLOOKUP(M$1,Attendance_sorted!$B263:$CW263,Attendance_sorted!$B263:$CW263,"nn")&lt;&gt;"nn","•",""),"")</f>
        <v/>
      </c>
      <c r="N264" s="1" t="str">
        <f ca="1">IF(($A264&lt;&gt;"")*(N$1&lt;&gt;""),IF(_xlfn.XLOOKUP(N$1,Attendance_sorted!$B263:$CW263,Attendance_sorted!$B263:$CW263,"nn")&lt;&gt;"nn","•",""),"")</f>
        <v/>
      </c>
      <c r="O264" s="1" t="str">
        <f ca="1">IF(($A264&lt;&gt;"")*(O$1&lt;&gt;""),IF(_xlfn.XLOOKUP(O$1,Attendance_sorted!$B263:$CW263,Attendance_sorted!$B263:$CW263,"nn")&lt;&gt;"nn","•",""),"")</f>
        <v/>
      </c>
      <c r="P264" s="1" t="str">
        <f ca="1">IF(($A264&lt;&gt;"")*(P$1&lt;&gt;""),IF(_xlfn.XLOOKUP(P$1,Attendance_sorted!$B263:$CW263,Attendance_sorted!$B263:$CW263,"nn")&lt;&gt;"nn","•",""),"")</f>
        <v/>
      </c>
      <c r="Q264" s="1" t="str">
        <f ca="1">IF(($A264&lt;&gt;"")*(Q$1&lt;&gt;""),IF(_xlfn.XLOOKUP(Q$1,Attendance_sorted!$B263:$CW263,Attendance_sorted!$B263:$CW263,"nn")&lt;&gt;"nn","•",""),"")</f>
        <v/>
      </c>
      <c r="R264" s="1" t="str">
        <f ca="1">IF(($A264&lt;&gt;"")*(R$1&lt;&gt;""),IF(_xlfn.XLOOKUP(R$1,Attendance_sorted!$B263:$CW263,Attendance_sorted!$B263:$CW263,"nn")&lt;&gt;"nn","•",""),"")</f>
        <v/>
      </c>
      <c r="S264" s="1" t="str">
        <f ca="1">IF(($A264&lt;&gt;"")*(S$1&lt;&gt;""),IF(_xlfn.XLOOKUP(S$1,Attendance_sorted!$B263:$CW263,Attendance_sorted!$B263:$CW263,"nn")&lt;&gt;"nn","•",""),"")</f>
        <v/>
      </c>
      <c r="T264" s="1" t="str">
        <f ca="1">IF(($A264&lt;&gt;"")*(T$1&lt;&gt;""),IF(_xlfn.XLOOKUP(T$1,Attendance_sorted!$B263:$CW263,Attendance_sorted!$B263:$CW263,"nn")&lt;&gt;"nn","•",""),"")</f>
        <v/>
      </c>
      <c r="U264" s="1" t="str">
        <f ca="1">IF(($A264&lt;&gt;"")*(U$1&lt;&gt;""),IF(_xlfn.XLOOKUP(U$1,Attendance_sorted!$B263:$CW263,Attendance_sorted!$B263:$CW263,"nn")&lt;&gt;"nn","•",""),"")</f>
        <v/>
      </c>
      <c r="V264" s="1" t="str">
        <f ca="1">IF(($A264&lt;&gt;"")*(V$1&lt;&gt;""),IF(_xlfn.XLOOKUP(V$1,Attendance_sorted!$B263:$CW263,Attendance_sorted!$B263:$CW263,"nn")&lt;&gt;"nn","•",""),"")</f>
        <v/>
      </c>
      <c r="W264" s="1" t="str">
        <f ca="1">IF(($A264&lt;&gt;"")*(W$1&lt;&gt;""),IF(_xlfn.XLOOKUP(W$1,Attendance_sorted!$B263:$CW263,Attendance_sorted!$B263:$CW263,"nn")&lt;&gt;"nn","•",""),"")</f>
        <v/>
      </c>
      <c r="X264" s="1" t="str">
        <f ca="1">IF(($A264&lt;&gt;"")*(X$1&lt;&gt;""),IF(_xlfn.XLOOKUP(X$1,Attendance_sorted!$B263:$CW263,Attendance_sorted!$B263:$CW263,"nn")&lt;&gt;"nn","•",""),"")</f>
        <v/>
      </c>
      <c r="Y264" s="1" t="str">
        <f ca="1">IF(($A264&lt;&gt;"")*(Y$1&lt;&gt;""),IF(_xlfn.XLOOKUP(Y$1,Attendance_sorted!$B263:$CW263,Attendance_sorted!$B263:$CW263,"nn")&lt;&gt;"nn","•",""),"")</f>
        <v/>
      </c>
      <c r="Z264" s="1" t="str">
        <f ca="1">IF(($A264&lt;&gt;"")*(Z$1&lt;&gt;""),IF(_xlfn.XLOOKUP(Z$1,Attendance_sorted!$B263:$CW263,Attendance_sorted!$B263:$CW263,"nn")&lt;&gt;"nn","•",""),"")</f>
        <v/>
      </c>
      <c r="AA264" s="1" t="str">
        <f ca="1">IF(($A264&lt;&gt;"")*(AA$1&lt;&gt;""),IF(_xlfn.XLOOKUP(AA$1,Attendance_sorted!$B263:$CW263,Attendance_sorted!$B263:$CW263,"nn")&lt;&gt;"nn","•",""),"")</f>
        <v/>
      </c>
      <c r="AB264" s="1" t="str">
        <f ca="1">IF(($A264&lt;&gt;"")*(AB$1&lt;&gt;""),IF(_xlfn.XLOOKUP(AB$1,Attendance_sorted!$B263:$CW263,Attendance_sorted!$B263:$CW263,"nn")&lt;&gt;"nn","•",""),"")</f>
        <v/>
      </c>
      <c r="AC264" s="1" t="str">
        <f ca="1">IF(($A264&lt;&gt;"")*(AC$1&lt;&gt;""),IF(_xlfn.XLOOKUP(AC$1,Attendance_sorted!$B263:$CW263,Attendance_sorted!$B263:$CW263,"nn")&lt;&gt;"nn","•",""),"")</f>
        <v/>
      </c>
      <c r="AD264" s="1" t="str">
        <f ca="1">IF(($A264&lt;&gt;"")*(AD$1&lt;&gt;""),IF(_xlfn.XLOOKUP(AD$1,Attendance_sorted!$B263:$CW263,Attendance_sorted!$B263:$CW263,"nn")&lt;&gt;"nn","•",""),"")</f>
        <v/>
      </c>
      <c r="AE264" s="1" t="str">
        <f ca="1">IF(($A264&lt;&gt;"")*(AE$1&lt;&gt;""),IF(_xlfn.XLOOKUP(AE$1,Attendance_sorted!$B263:$CW263,Attendance_sorted!$B263:$CW263,"nn")&lt;&gt;"nn","•",""),"")</f>
        <v/>
      </c>
      <c r="AF264" s="1" t="str">
        <f ca="1">IF(($A264&lt;&gt;"")*(AF$1&lt;&gt;""),IF(_xlfn.XLOOKUP(AF$1,Attendance_sorted!$B263:$CW263,Attendance_sorted!$B263:$CW263,"nn")&lt;&gt;"nn","•",""),"")</f>
        <v/>
      </c>
      <c r="AG264" s="1" t="str">
        <f ca="1">IF(($A264&lt;&gt;"")*(AG$1&lt;&gt;""),IF(_xlfn.XLOOKUP(AG$1,Attendance_sorted!$B263:$CW263,Attendance_sorted!$B263:$CW263,"nn")&lt;&gt;"nn","•",""),"")</f>
        <v/>
      </c>
      <c r="AH264" s="1" t="str">
        <f ca="1">IF(($A264&lt;&gt;"")*(AH$1&lt;&gt;""),IF(_xlfn.XLOOKUP(AH$1,Attendance_sorted!$B263:$CW263,Attendance_sorted!$B263:$CW263,"nn")&lt;&gt;"nn","•",""),"")</f>
        <v/>
      </c>
      <c r="AI264" s="1" t="str">
        <f ca="1">IF(($A264&lt;&gt;"")*(AI$1&lt;&gt;""),IF(_xlfn.XLOOKUP(AI$1,Attendance_sorted!$B263:$CW263,Attendance_sorted!$B263:$CW263,"nn")&lt;&gt;"nn","•",""),"")</f>
        <v/>
      </c>
      <c r="AJ264" s="1" t="str">
        <f ca="1">IF(($A264&lt;&gt;"")*(AJ$1&lt;&gt;""),IF(_xlfn.XLOOKUP(AJ$1,Attendance_sorted!$B263:$CW263,Attendance_sorted!$B263:$CW263,"nn")&lt;&gt;"nn","•",""),"")</f>
        <v/>
      </c>
      <c r="AK264" s="1" t="str">
        <f ca="1">IF(($A264&lt;&gt;"")*(AK$1&lt;&gt;""),IF(_xlfn.XLOOKUP(AK$1,Attendance_sorted!$B263:$CW263,Attendance_sorted!$B263:$CW263,"nn")&lt;&gt;"nn","•",""),"")</f>
        <v/>
      </c>
      <c r="AL264" s="1" t="str">
        <f ca="1">IF(($A264&lt;&gt;"")*(AL$1&lt;&gt;""),IF(_xlfn.XLOOKUP(AL$1,Attendance_sorted!$B263:$CW263,Attendance_sorted!$B263:$CW263,"nn")&lt;&gt;"nn","•",""),"")</f>
        <v/>
      </c>
      <c r="AM264" s="1" t="str">
        <f ca="1">IF(($A264&lt;&gt;"")*(AM$1&lt;&gt;""),IF(_xlfn.XLOOKUP(AM$1,Attendance_sorted!$B263:$CW263,Attendance_sorted!$B263:$CW263,"nn")&lt;&gt;"nn","•",""),"")</f>
        <v/>
      </c>
      <c r="AN264" s="1" t="str">
        <f ca="1">IF(($A264&lt;&gt;"")*(AN$1&lt;&gt;""),IF(_xlfn.XLOOKUP(AN$1,Attendance_sorted!$B263:$CW263,Attendance_sorted!$B263:$CW263,"nn")&lt;&gt;"nn","•",""),"")</f>
        <v/>
      </c>
      <c r="AO264" s="1" t="str">
        <f ca="1">IF(($A264&lt;&gt;"")*(AO$1&lt;&gt;""),IF(_xlfn.XLOOKUP(AO$1,Attendance_sorted!$B263:$CW263,Attendance_sorted!$B263:$CW263,"nn")&lt;&gt;"nn","•",""),"")</f>
        <v/>
      </c>
      <c r="AP264" s="1" t="str">
        <f ca="1">IF(($A264&lt;&gt;"")*(AP$1&lt;&gt;""),IF(_xlfn.XLOOKUP(AP$1,Attendance_sorted!$B263:$CW263,Attendance_sorted!$B263:$CW263,"nn")&lt;&gt;"nn","•",""),"")</f>
        <v/>
      </c>
      <c r="AQ264" s="1" t="str">
        <f ca="1">IF(($A264&lt;&gt;"")*(AQ$1&lt;&gt;""),IF(_xlfn.XLOOKUP(AQ$1,Attendance_sorted!$B263:$CW263,Attendance_sorted!$B263:$CW263,"nn")&lt;&gt;"nn","•",""),"")</f>
        <v/>
      </c>
      <c r="AR264" s="1" t="str">
        <f ca="1">IF(($A264&lt;&gt;"")*(AR$1&lt;&gt;""),IF(_xlfn.XLOOKUP(AR$1,Attendance_sorted!$B263:$CW263,Attendance_sorted!$B263:$CW263,"nn")&lt;&gt;"nn","•",""),"")</f>
        <v/>
      </c>
      <c r="AS264" s="1" t="str">
        <f ca="1">IF(($A264&lt;&gt;"")*(AS$1&lt;&gt;""),IF(_xlfn.XLOOKUP(AS$1,Attendance_sorted!$B263:$CW263,Attendance_sorted!$B263:$CW263,"nn")&lt;&gt;"nn","•",""),"")</f>
        <v/>
      </c>
      <c r="AT264" s="1" t="str">
        <f ca="1">IF(($A264&lt;&gt;"")*(AT$1&lt;&gt;""),IF(_xlfn.XLOOKUP(AT$1,Attendance_sorted!$B263:$CW263,Attendance_sorted!$B263:$CW263,"nn")&lt;&gt;"nn","•",""),"")</f>
        <v/>
      </c>
      <c r="AU264" s="1" t="str">
        <f ca="1">IF(($A264&lt;&gt;"")*(AU$1&lt;&gt;""),IF(_xlfn.XLOOKUP(AU$1,Attendance_sorted!$B263:$CW263,Attendance_sorted!$B263:$CW263,"nn")&lt;&gt;"nn","•",""),"")</f>
        <v/>
      </c>
      <c r="AV264" s="1" t="str">
        <f ca="1">IF(($A264&lt;&gt;"")*(AV$1&lt;&gt;""),IF(_xlfn.XLOOKUP(AV$1,Attendance_sorted!$B263:$CW263,Attendance_sorted!$B263:$CW263,"nn")&lt;&gt;"nn","•",""),"")</f>
        <v/>
      </c>
      <c r="AW264" s="1" t="str">
        <f ca="1">IF(($A264&lt;&gt;"")*(AW$1&lt;&gt;""),IF(_xlfn.XLOOKUP(AW$1,Attendance_sorted!$B263:$CW263,Attendance_sorted!$B263:$CW263,"nn")&lt;&gt;"nn","•",""),"")</f>
        <v/>
      </c>
      <c r="AX264" s="1" t="str">
        <f ca="1">IF(($A264&lt;&gt;"")*(AX$1&lt;&gt;""),IF(_xlfn.XLOOKUP(AX$1,Attendance_sorted!$B263:$CW263,Attendance_sorted!$B263:$CW263,"nn")&lt;&gt;"nn","•",""),"")</f>
        <v/>
      </c>
      <c r="AY264" s="1" t="str">
        <f ca="1">IF(($A264&lt;&gt;"")*(AY$1&lt;&gt;""),IF(_xlfn.XLOOKUP(AY$1,Attendance_sorted!$B263:$CW263,Attendance_sorted!$B263:$CW263,"nn")&lt;&gt;"nn","•",""),"")</f>
        <v/>
      </c>
      <c r="AZ264" s="1" t="str">
        <f ca="1">IF(($A264&lt;&gt;"")*(AZ$1&lt;&gt;""),IF(_xlfn.XLOOKUP(AZ$1,Attendance_sorted!$B263:$CW263,Attendance_sorted!$B263:$CW263,"nn")&lt;&gt;"nn","•",""),"")</f>
        <v/>
      </c>
      <c r="BA264" s="1" t="str">
        <f ca="1">IF(($A264&lt;&gt;"")*(BA$1&lt;&gt;""),IF(_xlfn.XLOOKUP(BA$1,Attendance_sorted!$B263:$CW263,Attendance_sorted!$B263:$CW263,"nn")&lt;&gt;"nn","•",""),"")</f>
        <v/>
      </c>
      <c r="BB264" s="1" t="str">
        <f ca="1">IF(($A264&lt;&gt;"")*(BB$1&lt;&gt;""),IF(_xlfn.XLOOKUP(BB$1,Attendance_sorted!$B263:$CW263,Attendance_sorted!$B263:$CW263,"nn")&lt;&gt;"nn","•",""),"")</f>
        <v/>
      </c>
      <c r="BC264" s="1" t="str">
        <f ca="1">IF(($A264&lt;&gt;"")*(BC$1&lt;&gt;""),IF(_xlfn.XLOOKUP(BC$1,Attendance_sorted!$B263:$CW263,Attendance_sorted!$B263:$CW263,"nn")&lt;&gt;"nn","•",""),"")</f>
        <v/>
      </c>
      <c r="BD264" s="1" t="str">
        <f ca="1">IF(($A264&lt;&gt;"")*(BD$1&lt;&gt;""),IF(_xlfn.XLOOKUP(BD$1,Attendance_sorted!$B263:$CW263,Attendance_sorted!$B263:$CW263,"nn")&lt;&gt;"nn","•",""),"")</f>
        <v/>
      </c>
      <c r="BE264" s="1" t="str">
        <f ca="1">IF(($A264&lt;&gt;"")*(BE$1&lt;&gt;""),IF(_xlfn.XLOOKUP(BE$1,Attendance_sorted!$B263:$CW263,Attendance_sorted!$B263:$CW263,"nn")&lt;&gt;"nn","•",""),"")</f>
        <v/>
      </c>
      <c r="BF264" s="1" t="str">
        <f ca="1">IF(($A264&lt;&gt;"")*(BF$1&lt;&gt;""),IF(_xlfn.XLOOKUP(BF$1,Attendance_sorted!$B263:$CW263,Attendance_sorted!$B263:$CW263,"nn")&lt;&gt;"nn","•",""),"")</f>
        <v/>
      </c>
      <c r="BG264" s="1" t="str">
        <f ca="1">IF(($A264&lt;&gt;"")*(BG$1&lt;&gt;""),IF(_xlfn.XLOOKUP(BG$1,Attendance_sorted!$B263:$CW263,Attendance_sorted!$B263:$CW263,"nn")&lt;&gt;"nn","•",""),"")</f>
        <v/>
      </c>
      <c r="BH264" s="1" t="str">
        <f ca="1">IF(($A264&lt;&gt;"")*(BH$1&lt;&gt;""),IF(_xlfn.XLOOKUP(BH$1,Attendance_sorted!$B263:$CW263,Attendance_sorted!$B263:$CW263,"nn")&lt;&gt;"nn","•",""),"")</f>
        <v/>
      </c>
      <c r="BI264" s="1" t="str">
        <f ca="1">IF(($A264&lt;&gt;"")*(BI$1&lt;&gt;""),IF(_xlfn.XLOOKUP(BI$1,Attendance_sorted!$B263:$CW263,Attendance_sorted!$B263:$CW263,"nn")&lt;&gt;"nn","•",""),"")</f>
        <v/>
      </c>
      <c r="BJ264" s="1" t="str">
        <f ca="1">IF(($A264&lt;&gt;"")*(BJ$1&lt;&gt;""),IF(_xlfn.XLOOKUP(BJ$1,Attendance_sorted!$B263:$CW263,Attendance_sorted!$B263:$CW263,"nn")&lt;&gt;"nn","•",""),"")</f>
        <v/>
      </c>
      <c r="BK264" s="1" t="str">
        <f ca="1">IF(($A264&lt;&gt;"")*(BK$1&lt;&gt;""),IF(_xlfn.XLOOKUP(BK$1,Attendance_sorted!$B263:$CW263,Attendance_sorted!$B263:$CW263,"nn")&lt;&gt;"nn","•",""),"")</f>
        <v/>
      </c>
      <c r="BL264" s="1" t="str">
        <f ca="1">IF(($A264&lt;&gt;"")*(BL$1&lt;&gt;""),IF(_xlfn.XLOOKUP(BL$1,Attendance_sorted!$B263:$CW263,Attendance_sorted!$B263:$CW263,"nn")&lt;&gt;"nn","•",""),"")</f>
        <v/>
      </c>
      <c r="BM264" s="1" t="str">
        <f ca="1">IF(($A264&lt;&gt;"")*(BM$1&lt;&gt;""),IF(_xlfn.XLOOKUP(BM$1,Attendance_sorted!$B263:$CW263,Attendance_sorted!$B263:$CW263,"nn")&lt;&gt;"nn","•",""),"")</f>
        <v/>
      </c>
      <c r="BN264" s="1" t="str">
        <f ca="1">IF(($A264&lt;&gt;"")*(BN$1&lt;&gt;""),IF(_xlfn.XLOOKUP(BN$1,Attendance_sorted!$B263:$CW263,Attendance_sorted!$B263:$CW263,"nn")&lt;&gt;"nn","•",""),"")</f>
        <v/>
      </c>
      <c r="BO264" s="1" t="str">
        <f ca="1">IF(($A264&lt;&gt;"")*(BO$1&lt;&gt;""),IF(_xlfn.XLOOKUP(BO$1,Attendance_sorted!$B263:$CW263,Attendance_sorted!$B263:$CW263,"nn")&lt;&gt;"nn","•",""),"")</f>
        <v/>
      </c>
      <c r="BP264" s="1" t="str">
        <f ca="1">IF(($A264&lt;&gt;"")*(BP$1&lt;&gt;""),IF(_xlfn.XLOOKUP(BP$1,Attendance_sorted!$B263:$CW263,Attendance_sorted!$B263:$CW263,"nn")&lt;&gt;"nn","•",""),"")</f>
        <v/>
      </c>
      <c r="BQ264" s="1" t="str">
        <f ca="1">IF(($A264&lt;&gt;"")*(BQ$1&lt;&gt;""),IF(_xlfn.XLOOKUP(BQ$1,Attendance_sorted!$B263:$CW263,Attendance_sorted!$B263:$CW263,"nn")&lt;&gt;"nn","•",""),"")</f>
        <v/>
      </c>
      <c r="BR264" s="1" t="str">
        <f ca="1">IF(($A264&lt;&gt;"")*(BR$1&lt;&gt;""),IF(_xlfn.XLOOKUP(BR$1,Attendance_sorted!$B263:$CW263,Attendance_sorted!$B263:$CW263,"nn")&lt;&gt;"nn","•",""),"")</f>
        <v/>
      </c>
      <c r="BS264" s="1" t="str">
        <f ca="1">IF(($A264&lt;&gt;"")*(BS$1&lt;&gt;""),IF(_xlfn.XLOOKUP(BS$1,Attendance_sorted!$B263:$CW263,Attendance_sorted!$B263:$CW263,"nn")&lt;&gt;"nn","•",""),"")</f>
        <v/>
      </c>
      <c r="BT264" s="1" t="str">
        <f ca="1">IF(($A264&lt;&gt;"")*(BT$1&lt;&gt;""),IF(_xlfn.XLOOKUP(BT$1,Attendance_sorted!$B263:$CW263,Attendance_sorted!$B263:$CW263,"nn")&lt;&gt;"nn","•",""),"")</f>
        <v/>
      </c>
      <c r="BU264" s="1" t="str">
        <f ca="1">IF(($A264&lt;&gt;"")*(BU$1&lt;&gt;""),IF(_xlfn.XLOOKUP(BU$1,Attendance_sorted!$B263:$CW263,Attendance_sorted!$B263:$CW263,"nn")&lt;&gt;"nn","•",""),"")</f>
        <v/>
      </c>
      <c r="BV264" s="1" t="str">
        <f ca="1">IF(($A264&lt;&gt;"")*(BV$1&lt;&gt;""),IF(_xlfn.XLOOKUP(BV$1,Attendance_sorted!$B263:$CW263,Attendance_sorted!$B263:$CW263,"nn")&lt;&gt;"nn","•",""),"")</f>
        <v/>
      </c>
      <c r="BW264" s="1" t="str">
        <f ca="1">IF(($A264&lt;&gt;"")*(BW$1&lt;&gt;""),IF(_xlfn.XLOOKUP(BW$1,Attendance_sorted!$B263:$CW263,Attendance_sorted!$B263:$CW263,"nn")&lt;&gt;"nn","•",""),"")</f>
        <v/>
      </c>
      <c r="BX264" s="1" t="str">
        <f ca="1">IF(($A264&lt;&gt;"")*(BX$1&lt;&gt;""),IF(_xlfn.XLOOKUP(BX$1,Attendance_sorted!$B263:$CW263,Attendance_sorted!$B263:$CW263,"nn")&lt;&gt;"nn","•",""),"")</f>
        <v/>
      </c>
      <c r="BY264" s="1" t="str">
        <f ca="1">IF(($A264&lt;&gt;"")*(BY$1&lt;&gt;""),IF(_xlfn.XLOOKUP(BY$1,Attendance_sorted!$B263:$CW263,Attendance_sorted!$B263:$CW263,"nn")&lt;&gt;"nn","•",""),"")</f>
        <v/>
      </c>
      <c r="BZ264" s="1" t="str">
        <f ca="1">IF(($A264&lt;&gt;"")*(BZ$1&lt;&gt;""),IF(_xlfn.XLOOKUP(BZ$1,Attendance_sorted!$B263:$CW263,Attendance_sorted!$B263:$CW263,"nn")&lt;&gt;"nn","•",""),"")</f>
        <v/>
      </c>
      <c r="CA264" s="1" t="str">
        <f ca="1">IF(($A264&lt;&gt;"")*(CA$1&lt;&gt;""),IF(_xlfn.XLOOKUP(CA$1,Attendance_sorted!$B263:$CW263,Attendance_sorted!$B263:$CW263,"nn")&lt;&gt;"nn","•",""),"")</f>
        <v/>
      </c>
      <c r="CB264" s="1" t="str">
        <f ca="1">IF(($A264&lt;&gt;"")*(CB$1&lt;&gt;""),IF(_xlfn.XLOOKUP(CB$1,Attendance_sorted!$B263:$CW263,Attendance_sorted!$B263:$CW263,"nn")&lt;&gt;"nn","•",""),"")</f>
        <v/>
      </c>
      <c r="CC264" s="1" t="str">
        <f ca="1">IF(($A264&lt;&gt;"")*(CC$1&lt;&gt;""),IF(_xlfn.XLOOKUP(CC$1,Attendance_sorted!$B263:$CW263,Attendance_sorted!$B263:$CW263,"nn")&lt;&gt;"nn","•",""),"")</f>
        <v/>
      </c>
      <c r="CD264" s="1" t="str">
        <f ca="1">IF(($A264&lt;&gt;"")*(CD$1&lt;&gt;""),IF(_xlfn.XLOOKUP(CD$1,Attendance_sorted!$B263:$CW263,Attendance_sorted!$B263:$CW263,"nn")&lt;&gt;"nn","•",""),"")</f>
        <v/>
      </c>
      <c r="CE264" s="1" t="str">
        <f ca="1">IF(($A264&lt;&gt;"")*(CE$1&lt;&gt;""),IF(_xlfn.XLOOKUP(CE$1,Attendance_sorted!$B263:$CW263,Attendance_sorted!$B263:$CW263,"nn")&lt;&gt;"nn","•",""),"")</f>
        <v/>
      </c>
      <c r="CF264" s="1" t="str">
        <f ca="1">IF(($A264&lt;&gt;"")*(CF$1&lt;&gt;""),IF(_xlfn.XLOOKUP(CF$1,Attendance_sorted!$B263:$CW263,Attendance_sorted!$B263:$CW263,"nn")&lt;&gt;"nn","•",""),"")</f>
        <v/>
      </c>
      <c r="CG264" s="1" t="str">
        <f ca="1">IF(($A264&lt;&gt;"")*(CG$1&lt;&gt;""),IF(_xlfn.XLOOKUP(CG$1,Attendance_sorted!$B263:$CW263,Attendance_sorted!$B263:$CW263,"nn")&lt;&gt;"nn","•",""),"")</f>
        <v/>
      </c>
      <c r="CH264" s="1" t="str">
        <f ca="1">IF(($A264&lt;&gt;"")*(CH$1&lt;&gt;""),IF(_xlfn.XLOOKUP(CH$1,Attendance_sorted!$B263:$CW263,Attendance_sorted!$B263:$CW263,"nn")&lt;&gt;"nn","•",""),"")</f>
        <v/>
      </c>
      <c r="CI264" s="1" t="str">
        <f ca="1">IF(($A264&lt;&gt;"")*(CI$1&lt;&gt;""),IF(_xlfn.XLOOKUP(CI$1,Attendance_sorted!$B263:$CW263,Attendance_sorted!$B263:$CW263,"nn")&lt;&gt;"nn","•",""),"")</f>
        <v/>
      </c>
      <c r="CJ264" s="1" t="str">
        <f ca="1">IF(($A264&lt;&gt;"")*(CJ$1&lt;&gt;""),IF(_xlfn.XLOOKUP(CJ$1,Attendance_sorted!$B263:$CW263,Attendance_sorted!$B263:$CW263,"nn")&lt;&gt;"nn","•",""),"")</f>
        <v/>
      </c>
      <c r="CK264" s="1" t="str">
        <f ca="1">IF(($A264&lt;&gt;"")*(CK$1&lt;&gt;""),IF(_xlfn.XLOOKUP(CK$1,Attendance_sorted!$B263:$CW263,Attendance_sorted!$B263:$CW263,"nn")&lt;&gt;"nn","•",""),"")</f>
        <v/>
      </c>
      <c r="CL264" s="1" t="str">
        <f ca="1">IF(($A264&lt;&gt;"")*(CL$1&lt;&gt;""),IF(_xlfn.XLOOKUP(CL$1,Attendance_sorted!$B263:$CW263,Attendance_sorted!$B263:$CW263,"nn")&lt;&gt;"nn","•",""),"")</f>
        <v/>
      </c>
      <c r="CM264" s="1" t="str">
        <f ca="1">IF(($A264&lt;&gt;"")*(CM$1&lt;&gt;""),IF(_xlfn.XLOOKUP(CM$1,Attendance_sorted!$B263:$CW263,Attendance_sorted!$B263:$CW263,"nn")&lt;&gt;"nn","•",""),"")</f>
        <v/>
      </c>
      <c r="CN264" s="1" t="str">
        <f ca="1">IF(($A264&lt;&gt;"")*(CN$1&lt;&gt;""),IF(_xlfn.XLOOKUP(CN$1,Attendance_sorted!$B263:$CW263,Attendance_sorted!$B263:$CW263,"nn")&lt;&gt;"nn","•",""),"")</f>
        <v/>
      </c>
      <c r="CO264" s="1" t="str">
        <f ca="1">IF(($A264&lt;&gt;"")*(CO$1&lt;&gt;""),IF(_xlfn.XLOOKUP(CO$1,Attendance_sorted!$B263:$CW263,Attendance_sorted!$B263:$CW263,"nn")&lt;&gt;"nn","•",""),"")</f>
        <v/>
      </c>
      <c r="CP264" s="1" t="str">
        <f ca="1">IF(($A264&lt;&gt;"")*(CP$1&lt;&gt;""),IF(_xlfn.XLOOKUP(CP$1,Attendance_sorted!$B263:$CW263,Attendance_sorted!$B263:$CW263,"nn")&lt;&gt;"nn","•",""),"")</f>
        <v/>
      </c>
      <c r="CQ264" s="1" t="str">
        <f ca="1">IF(($A264&lt;&gt;"")*(CQ$1&lt;&gt;""),IF(_xlfn.XLOOKUP(CQ$1,Attendance_sorted!$B263:$CW263,Attendance_sorted!$B263:$CW263,"nn")&lt;&gt;"nn","•",""),"")</f>
        <v/>
      </c>
      <c r="CR264" s="1" t="str">
        <f ca="1">IF(($A264&lt;&gt;"")*(CR$1&lt;&gt;""),IF(_xlfn.XLOOKUP(CR$1,Attendance_sorted!$B263:$CW263,Attendance_sorted!$B263:$CW263,"nn")&lt;&gt;"nn","•",""),"")</f>
        <v/>
      </c>
      <c r="CS264" s="1" t="str">
        <f ca="1">IF(($A264&lt;&gt;"")*(CS$1&lt;&gt;""),IF(_xlfn.XLOOKUP(CS$1,Attendance_sorted!$B263:$CW263,Attendance_sorted!$B263:$CW263,"nn")&lt;&gt;"nn","•",""),"")</f>
        <v/>
      </c>
      <c r="CT264" s="1" t="str">
        <f ca="1">IF(($A264&lt;&gt;"")*(CT$1&lt;&gt;""),IF(_xlfn.XLOOKUP(CT$1,Attendance_sorted!$B263:$CW263,Attendance_sorted!$B263:$CW263,"nn")&lt;&gt;"nn","•",""),"")</f>
        <v/>
      </c>
      <c r="CU264" s="1" t="str">
        <f ca="1">IF(($A264&lt;&gt;"")*(CU$1&lt;&gt;""),IF(_xlfn.XLOOKUP(CU$1,Attendance_sorted!$B263:$CW263,Attendance_sorted!$B263:$CW263,"nn")&lt;&gt;"nn","•",""),"")</f>
        <v/>
      </c>
      <c r="CV264" s="1" t="str">
        <f ca="1">IF(($A264&lt;&gt;"")*(CV$1&lt;&gt;""),IF(_xlfn.XLOOKUP(CV$1,Attendance_sorted!$B263:$CW263,Attendance_sorted!$B263:$CW263,"nn")&lt;&gt;"nn","•",""),"")</f>
        <v/>
      </c>
      <c r="CW264" s="1" t="str">
        <f ca="1">IF(($A264&lt;&gt;"")*(CW$1&lt;&gt;""),IF(_xlfn.XLOOKUP(CW$1,Attendance_sorted!$B263:$CW263,Attendance_sorted!$B263:$CW263,"nn")&lt;&gt;"nn","•",""),"")</f>
        <v/>
      </c>
    </row>
    <row r="265" spans="1:101">
      <c r="A265" s="1">
        <v>862</v>
      </c>
      <c r="B265" s="1" t="str">
        <f ca="1">IF(($A265&lt;&gt;"")*(B$1&lt;&gt;""),IF(_xlfn.XLOOKUP(B$1,Attendance_sorted!$B264:$CW264,Attendance_sorted!$B264:$CW264,"nn")&lt;&gt;"nn","•",""),"")</f>
        <v/>
      </c>
      <c r="C265" s="1" t="str">
        <f ca="1">IF(($A265&lt;&gt;"")*(C$1&lt;&gt;""),IF(_xlfn.XLOOKUP(C$1,Attendance_sorted!$B264:$CW264,Attendance_sorted!$B264:$CW264,"nn")&lt;&gt;"nn","•",""),"")</f>
        <v/>
      </c>
      <c r="D265" s="1" t="str">
        <f ca="1">IF(($A265&lt;&gt;"")*(D$1&lt;&gt;""),IF(_xlfn.XLOOKUP(D$1,Attendance_sorted!$B264:$CW264,Attendance_sorted!$B264:$CW264,"nn")&lt;&gt;"nn","•",""),"")</f>
        <v/>
      </c>
      <c r="E265" s="1" t="str">
        <f ca="1">IF(($A265&lt;&gt;"")*(E$1&lt;&gt;""),IF(_xlfn.XLOOKUP(E$1,Attendance_sorted!$B264:$CW264,Attendance_sorted!$B264:$CW264,"nn")&lt;&gt;"nn","•",""),"")</f>
        <v/>
      </c>
      <c r="F265" s="1" t="str">
        <f ca="1">IF(($A265&lt;&gt;"")*(F$1&lt;&gt;""),IF(_xlfn.XLOOKUP(F$1,Attendance_sorted!$B264:$CW264,Attendance_sorted!$B264:$CW264,"nn")&lt;&gt;"nn","•",""),"")</f>
        <v/>
      </c>
      <c r="G265" s="1" t="str">
        <f ca="1">IF(($A265&lt;&gt;"")*(G$1&lt;&gt;""),IF(_xlfn.XLOOKUP(G$1,Attendance_sorted!$B264:$CW264,Attendance_sorted!$B264:$CW264,"nn")&lt;&gt;"nn","•",""),"")</f>
        <v/>
      </c>
      <c r="H265" s="1" t="str">
        <f ca="1">IF(($A265&lt;&gt;"")*(H$1&lt;&gt;""),IF(_xlfn.XLOOKUP(H$1,Attendance_sorted!$B264:$CW264,Attendance_sorted!$B264:$CW264,"nn")&lt;&gt;"nn","•",""),"")</f>
        <v/>
      </c>
      <c r="I265" s="1" t="str">
        <f ca="1">IF(($A265&lt;&gt;"")*(I$1&lt;&gt;""),IF(_xlfn.XLOOKUP(I$1,Attendance_sorted!$B264:$CW264,Attendance_sorted!$B264:$CW264,"nn")&lt;&gt;"nn","•",""),"")</f>
        <v/>
      </c>
      <c r="J265" s="1" t="str">
        <f ca="1">IF(($A265&lt;&gt;"")*(J$1&lt;&gt;""),IF(_xlfn.XLOOKUP(J$1,Attendance_sorted!$B264:$CW264,Attendance_sorted!$B264:$CW264,"nn")&lt;&gt;"nn","•",""),"")</f>
        <v/>
      </c>
      <c r="K265" s="1" t="str">
        <f ca="1">IF(($A265&lt;&gt;"")*(K$1&lt;&gt;""),IF(_xlfn.XLOOKUP(K$1,Attendance_sorted!$B264:$CW264,Attendance_sorted!$B264:$CW264,"nn")&lt;&gt;"nn","•",""),"")</f>
        <v>•</v>
      </c>
      <c r="L265" s="1" t="str">
        <f ca="1">IF(($A265&lt;&gt;"")*(L$1&lt;&gt;""),IF(_xlfn.XLOOKUP(L$1,Attendance_sorted!$B264:$CW264,Attendance_sorted!$B264:$CW264,"nn")&lt;&gt;"nn","•",""),"")</f>
        <v/>
      </c>
      <c r="M265" s="1" t="str">
        <f ca="1">IF(($A265&lt;&gt;"")*(M$1&lt;&gt;""),IF(_xlfn.XLOOKUP(M$1,Attendance_sorted!$B264:$CW264,Attendance_sorted!$B264:$CW264,"nn")&lt;&gt;"nn","•",""),"")</f>
        <v/>
      </c>
      <c r="N265" s="1" t="str">
        <f ca="1">IF(($A265&lt;&gt;"")*(N$1&lt;&gt;""),IF(_xlfn.XLOOKUP(N$1,Attendance_sorted!$B264:$CW264,Attendance_sorted!$B264:$CW264,"nn")&lt;&gt;"nn","•",""),"")</f>
        <v/>
      </c>
      <c r="O265" s="1" t="str">
        <f ca="1">IF(($A265&lt;&gt;"")*(O$1&lt;&gt;""),IF(_xlfn.XLOOKUP(O$1,Attendance_sorted!$B264:$CW264,Attendance_sorted!$B264:$CW264,"nn")&lt;&gt;"nn","•",""),"")</f>
        <v/>
      </c>
      <c r="P265" s="1" t="str">
        <f ca="1">IF(($A265&lt;&gt;"")*(P$1&lt;&gt;""),IF(_xlfn.XLOOKUP(P$1,Attendance_sorted!$B264:$CW264,Attendance_sorted!$B264:$CW264,"nn")&lt;&gt;"nn","•",""),"")</f>
        <v>•</v>
      </c>
      <c r="Q265" s="1" t="str">
        <f ca="1">IF(($A265&lt;&gt;"")*(Q$1&lt;&gt;""),IF(_xlfn.XLOOKUP(Q$1,Attendance_sorted!$B264:$CW264,Attendance_sorted!$B264:$CW264,"nn")&lt;&gt;"nn","•",""),"")</f>
        <v/>
      </c>
      <c r="R265" s="1" t="str">
        <f ca="1">IF(($A265&lt;&gt;"")*(R$1&lt;&gt;""),IF(_xlfn.XLOOKUP(R$1,Attendance_sorted!$B264:$CW264,Attendance_sorted!$B264:$CW264,"nn")&lt;&gt;"nn","•",""),"")</f>
        <v/>
      </c>
      <c r="S265" s="1" t="str">
        <f ca="1">IF(($A265&lt;&gt;"")*(S$1&lt;&gt;""),IF(_xlfn.XLOOKUP(S$1,Attendance_sorted!$B264:$CW264,Attendance_sorted!$B264:$CW264,"nn")&lt;&gt;"nn","•",""),"")</f>
        <v>•</v>
      </c>
      <c r="T265" s="1" t="str">
        <f ca="1">IF(($A265&lt;&gt;"")*(T$1&lt;&gt;""),IF(_xlfn.XLOOKUP(T$1,Attendance_sorted!$B264:$CW264,Attendance_sorted!$B264:$CW264,"nn")&lt;&gt;"nn","•",""),"")</f>
        <v>•</v>
      </c>
      <c r="U265" s="1" t="str">
        <f ca="1">IF(($A265&lt;&gt;"")*(U$1&lt;&gt;""),IF(_xlfn.XLOOKUP(U$1,Attendance_sorted!$B264:$CW264,Attendance_sorted!$B264:$CW264,"nn")&lt;&gt;"nn","•",""),"")</f>
        <v>•</v>
      </c>
      <c r="V265" s="1" t="str">
        <f ca="1">IF(($A265&lt;&gt;"")*(V$1&lt;&gt;""),IF(_xlfn.XLOOKUP(V$1,Attendance_sorted!$B264:$CW264,Attendance_sorted!$B264:$CW264,"nn")&lt;&gt;"nn","•",""),"")</f>
        <v/>
      </c>
      <c r="W265" s="1" t="str">
        <f ca="1">IF(($A265&lt;&gt;"")*(W$1&lt;&gt;""),IF(_xlfn.XLOOKUP(W$1,Attendance_sorted!$B264:$CW264,Attendance_sorted!$B264:$CW264,"nn")&lt;&gt;"nn","•",""),"")</f>
        <v/>
      </c>
      <c r="X265" s="1" t="str">
        <f ca="1">IF(($A265&lt;&gt;"")*(X$1&lt;&gt;""),IF(_xlfn.XLOOKUP(X$1,Attendance_sorted!$B264:$CW264,Attendance_sorted!$B264:$CW264,"nn")&lt;&gt;"nn","•",""),"")</f>
        <v/>
      </c>
      <c r="Y265" s="1" t="str">
        <f ca="1">IF(($A265&lt;&gt;"")*(Y$1&lt;&gt;""),IF(_xlfn.XLOOKUP(Y$1,Attendance_sorted!$B264:$CW264,Attendance_sorted!$B264:$CW264,"nn")&lt;&gt;"nn","•",""),"")</f>
        <v/>
      </c>
      <c r="Z265" s="1" t="str">
        <f ca="1">IF(($A265&lt;&gt;"")*(Z$1&lt;&gt;""),IF(_xlfn.XLOOKUP(Z$1,Attendance_sorted!$B264:$CW264,Attendance_sorted!$B264:$CW264,"nn")&lt;&gt;"nn","•",""),"")</f>
        <v/>
      </c>
      <c r="AA265" s="1" t="str">
        <f ca="1">IF(($A265&lt;&gt;"")*(AA$1&lt;&gt;""),IF(_xlfn.XLOOKUP(AA$1,Attendance_sorted!$B264:$CW264,Attendance_sorted!$B264:$CW264,"nn")&lt;&gt;"nn","•",""),"")</f>
        <v/>
      </c>
      <c r="AB265" s="1" t="str">
        <f ca="1">IF(($A265&lt;&gt;"")*(AB$1&lt;&gt;""),IF(_xlfn.XLOOKUP(AB$1,Attendance_sorted!$B264:$CW264,Attendance_sorted!$B264:$CW264,"nn")&lt;&gt;"nn","•",""),"")</f>
        <v/>
      </c>
      <c r="AC265" s="1" t="str">
        <f ca="1">IF(($A265&lt;&gt;"")*(AC$1&lt;&gt;""),IF(_xlfn.XLOOKUP(AC$1,Attendance_sorted!$B264:$CW264,Attendance_sorted!$B264:$CW264,"nn")&lt;&gt;"nn","•",""),"")</f>
        <v/>
      </c>
      <c r="AD265" s="1" t="str">
        <f ca="1">IF(($A265&lt;&gt;"")*(AD$1&lt;&gt;""),IF(_xlfn.XLOOKUP(AD$1,Attendance_sorted!$B264:$CW264,Attendance_sorted!$B264:$CW264,"nn")&lt;&gt;"nn","•",""),"")</f>
        <v/>
      </c>
      <c r="AE265" s="1" t="str">
        <f ca="1">IF(($A265&lt;&gt;"")*(AE$1&lt;&gt;""),IF(_xlfn.XLOOKUP(AE$1,Attendance_sorted!$B264:$CW264,Attendance_sorted!$B264:$CW264,"nn")&lt;&gt;"nn","•",""),"")</f>
        <v/>
      </c>
      <c r="AF265" s="1" t="str">
        <f ca="1">IF(($A265&lt;&gt;"")*(AF$1&lt;&gt;""),IF(_xlfn.XLOOKUP(AF$1,Attendance_sorted!$B264:$CW264,Attendance_sorted!$B264:$CW264,"nn")&lt;&gt;"nn","•",""),"")</f>
        <v/>
      </c>
      <c r="AG265" s="1" t="str">
        <f ca="1">IF(($A265&lt;&gt;"")*(AG$1&lt;&gt;""),IF(_xlfn.XLOOKUP(AG$1,Attendance_sorted!$B264:$CW264,Attendance_sorted!$B264:$CW264,"nn")&lt;&gt;"nn","•",""),"")</f>
        <v/>
      </c>
      <c r="AH265" s="1" t="str">
        <f ca="1">IF(($A265&lt;&gt;"")*(AH$1&lt;&gt;""),IF(_xlfn.XLOOKUP(AH$1,Attendance_sorted!$B264:$CW264,Attendance_sorted!$B264:$CW264,"nn")&lt;&gt;"nn","•",""),"")</f>
        <v/>
      </c>
      <c r="AI265" s="1" t="str">
        <f ca="1">IF(($A265&lt;&gt;"")*(AI$1&lt;&gt;""),IF(_xlfn.XLOOKUP(AI$1,Attendance_sorted!$B264:$CW264,Attendance_sorted!$B264:$CW264,"nn")&lt;&gt;"nn","•",""),"")</f>
        <v/>
      </c>
      <c r="AJ265" s="1" t="str">
        <f ca="1">IF(($A265&lt;&gt;"")*(AJ$1&lt;&gt;""),IF(_xlfn.XLOOKUP(AJ$1,Attendance_sorted!$B264:$CW264,Attendance_sorted!$B264:$CW264,"nn")&lt;&gt;"nn","•",""),"")</f>
        <v/>
      </c>
      <c r="AK265" s="1" t="str">
        <f ca="1">IF(($A265&lt;&gt;"")*(AK$1&lt;&gt;""),IF(_xlfn.XLOOKUP(AK$1,Attendance_sorted!$B264:$CW264,Attendance_sorted!$B264:$CW264,"nn")&lt;&gt;"nn","•",""),"")</f>
        <v/>
      </c>
      <c r="AL265" s="1" t="str">
        <f ca="1">IF(($A265&lt;&gt;"")*(AL$1&lt;&gt;""),IF(_xlfn.XLOOKUP(AL$1,Attendance_sorted!$B264:$CW264,Attendance_sorted!$B264:$CW264,"nn")&lt;&gt;"nn","•",""),"")</f>
        <v/>
      </c>
      <c r="AM265" s="1" t="str">
        <f ca="1">IF(($A265&lt;&gt;"")*(AM$1&lt;&gt;""),IF(_xlfn.XLOOKUP(AM$1,Attendance_sorted!$B264:$CW264,Attendance_sorted!$B264:$CW264,"nn")&lt;&gt;"nn","•",""),"")</f>
        <v/>
      </c>
      <c r="AN265" s="1" t="str">
        <f ca="1">IF(($A265&lt;&gt;"")*(AN$1&lt;&gt;""),IF(_xlfn.XLOOKUP(AN$1,Attendance_sorted!$B264:$CW264,Attendance_sorted!$B264:$CW264,"nn")&lt;&gt;"nn","•",""),"")</f>
        <v/>
      </c>
      <c r="AO265" s="1" t="str">
        <f ca="1">IF(($A265&lt;&gt;"")*(AO$1&lt;&gt;""),IF(_xlfn.XLOOKUP(AO$1,Attendance_sorted!$B264:$CW264,Attendance_sorted!$B264:$CW264,"nn")&lt;&gt;"nn","•",""),"")</f>
        <v/>
      </c>
      <c r="AP265" s="1" t="str">
        <f ca="1">IF(($A265&lt;&gt;"")*(AP$1&lt;&gt;""),IF(_xlfn.XLOOKUP(AP$1,Attendance_sorted!$B264:$CW264,Attendance_sorted!$B264:$CW264,"nn")&lt;&gt;"nn","•",""),"")</f>
        <v/>
      </c>
      <c r="AQ265" s="1" t="str">
        <f ca="1">IF(($A265&lt;&gt;"")*(AQ$1&lt;&gt;""),IF(_xlfn.XLOOKUP(AQ$1,Attendance_sorted!$B264:$CW264,Attendance_sorted!$B264:$CW264,"nn")&lt;&gt;"nn","•",""),"")</f>
        <v/>
      </c>
      <c r="AR265" s="1" t="str">
        <f ca="1">IF(($A265&lt;&gt;"")*(AR$1&lt;&gt;""),IF(_xlfn.XLOOKUP(AR$1,Attendance_sorted!$B264:$CW264,Attendance_sorted!$B264:$CW264,"nn")&lt;&gt;"nn","•",""),"")</f>
        <v/>
      </c>
      <c r="AS265" s="1" t="str">
        <f ca="1">IF(($A265&lt;&gt;"")*(AS$1&lt;&gt;""),IF(_xlfn.XLOOKUP(AS$1,Attendance_sorted!$B264:$CW264,Attendance_sorted!$B264:$CW264,"nn")&lt;&gt;"nn","•",""),"")</f>
        <v/>
      </c>
      <c r="AT265" s="1" t="str">
        <f ca="1">IF(($A265&lt;&gt;"")*(AT$1&lt;&gt;""),IF(_xlfn.XLOOKUP(AT$1,Attendance_sorted!$B264:$CW264,Attendance_sorted!$B264:$CW264,"nn")&lt;&gt;"nn","•",""),"")</f>
        <v/>
      </c>
      <c r="AU265" s="1" t="str">
        <f ca="1">IF(($A265&lt;&gt;"")*(AU$1&lt;&gt;""),IF(_xlfn.XLOOKUP(AU$1,Attendance_sorted!$B264:$CW264,Attendance_sorted!$B264:$CW264,"nn")&lt;&gt;"nn","•",""),"")</f>
        <v/>
      </c>
      <c r="AV265" s="1" t="str">
        <f ca="1">IF(($A265&lt;&gt;"")*(AV$1&lt;&gt;""),IF(_xlfn.XLOOKUP(AV$1,Attendance_sorted!$B264:$CW264,Attendance_sorted!$B264:$CW264,"nn")&lt;&gt;"nn","•",""),"")</f>
        <v/>
      </c>
      <c r="AW265" s="1" t="str">
        <f ca="1">IF(($A265&lt;&gt;"")*(AW$1&lt;&gt;""),IF(_xlfn.XLOOKUP(AW$1,Attendance_sorted!$B264:$CW264,Attendance_sorted!$B264:$CW264,"nn")&lt;&gt;"nn","•",""),"")</f>
        <v/>
      </c>
      <c r="AX265" s="1" t="str">
        <f ca="1">IF(($A265&lt;&gt;"")*(AX$1&lt;&gt;""),IF(_xlfn.XLOOKUP(AX$1,Attendance_sorted!$B264:$CW264,Attendance_sorted!$B264:$CW264,"nn")&lt;&gt;"nn","•",""),"")</f>
        <v/>
      </c>
      <c r="AY265" s="1" t="str">
        <f ca="1">IF(($A265&lt;&gt;"")*(AY$1&lt;&gt;""),IF(_xlfn.XLOOKUP(AY$1,Attendance_sorted!$B264:$CW264,Attendance_sorted!$B264:$CW264,"nn")&lt;&gt;"nn","•",""),"")</f>
        <v/>
      </c>
      <c r="AZ265" s="1" t="str">
        <f ca="1">IF(($A265&lt;&gt;"")*(AZ$1&lt;&gt;""),IF(_xlfn.XLOOKUP(AZ$1,Attendance_sorted!$B264:$CW264,Attendance_sorted!$B264:$CW264,"nn")&lt;&gt;"nn","•",""),"")</f>
        <v/>
      </c>
      <c r="BA265" s="1" t="str">
        <f ca="1">IF(($A265&lt;&gt;"")*(BA$1&lt;&gt;""),IF(_xlfn.XLOOKUP(BA$1,Attendance_sorted!$B264:$CW264,Attendance_sorted!$B264:$CW264,"nn")&lt;&gt;"nn","•",""),"")</f>
        <v/>
      </c>
      <c r="BB265" s="1" t="str">
        <f ca="1">IF(($A265&lt;&gt;"")*(BB$1&lt;&gt;""),IF(_xlfn.XLOOKUP(BB$1,Attendance_sorted!$B264:$CW264,Attendance_sorted!$B264:$CW264,"nn")&lt;&gt;"nn","•",""),"")</f>
        <v/>
      </c>
      <c r="BC265" s="1" t="str">
        <f ca="1">IF(($A265&lt;&gt;"")*(BC$1&lt;&gt;""),IF(_xlfn.XLOOKUP(BC$1,Attendance_sorted!$B264:$CW264,Attendance_sorted!$B264:$CW264,"nn")&lt;&gt;"nn","•",""),"")</f>
        <v/>
      </c>
      <c r="BD265" s="1" t="str">
        <f ca="1">IF(($A265&lt;&gt;"")*(BD$1&lt;&gt;""),IF(_xlfn.XLOOKUP(BD$1,Attendance_sorted!$B264:$CW264,Attendance_sorted!$B264:$CW264,"nn")&lt;&gt;"nn","•",""),"")</f>
        <v/>
      </c>
      <c r="BE265" s="1" t="str">
        <f ca="1">IF(($A265&lt;&gt;"")*(BE$1&lt;&gt;""),IF(_xlfn.XLOOKUP(BE$1,Attendance_sorted!$B264:$CW264,Attendance_sorted!$B264:$CW264,"nn")&lt;&gt;"nn","•",""),"")</f>
        <v/>
      </c>
      <c r="BF265" s="1" t="str">
        <f ca="1">IF(($A265&lt;&gt;"")*(BF$1&lt;&gt;""),IF(_xlfn.XLOOKUP(BF$1,Attendance_sorted!$B264:$CW264,Attendance_sorted!$B264:$CW264,"nn")&lt;&gt;"nn","•",""),"")</f>
        <v/>
      </c>
      <c r="BG265" s="1" t="str">
        <f ca="1">IF(($A265&lt;&gt;"")*(BG$1&lt;&gt;""),IF(_xlfn.XLOOKUP(BG$1,Attendance_sorted!$B264:$CW264,Attendance_sorted!$B264:$CW264,"nn")&lt;&gt;"nn","•",""),"")</f>
        <v/>
      </c>
      <c r="BH265" s="1" t="str">
        <f ca="1">IF(($A265&lt;&gt;"")*(BH$1&lt;&gt;""),IF(_xlfn.XLOOKUP(BH$1,Attendance_sorted!$B264:$CW264,Attendance_sorted!$B264:$CW264,"nn")&lt;&gt;"nn","•",""),"")</f>
        <v/>
      </c>
      <c r="BI265" s="1" t="str">
        <f ca="1">IF(($A265&lt;&gt;"")*(BI$1&lt;&gt;""),IF(_xlfn.XLOOKUP(BI$1,Attendance_sorted!$B264:$CW264,Attendance_sorted!$B264:$CW264,"nn")&lt;&gt;"nn","•",""),"")</f>
        <v/>
      </c>
      <c r="BJ265" s="1" t="str">
        <f ca="1">IF(($A265&lt;&gt;"")*(BJ$1&lt;&gt;""),IF(_xlfn.XLOOKUP(BJ$1,Attendance_sorted!$B264:$CW264,Attendance_sorted!$B264:$CW264,"nn")&lt;&gt;"nn","•",""),"")</f>
        <v/>
      </c>
      <c r="BK265" s="1" t="str">
        <f ca="1">IF(($A265&lt;&gt;"")*(BK$1&lt;&gt;""),IF(_xlfn.XLOOKUP(BK$1,Attendance_sorted!$B264:$CW264,Attendance_sorted!$B264:$CW264,"nn")&lt;&gt;"nn","•",""),"")</f>
        <v/>
      </c>
      <c r="BL265" s="1" t="str">
        <f ca="1">IF(($A265&lt;&gt;"")*(BL$1&lt;&gt;""),IF(_xlfn.XLOOKUP(BL$1,Attendance_sorted!$B264:$CW264,Attendance_sorted!$B264:$CW264,"nn")&lt;&gt;"nn","•",""),"")</f>
        <v/>
      </c>
      <c r="BM265" s="1" t="str">
        <f ca="1">IF(($A265&lt;&gt;"")*(BM$1&lt;&gt;""),IF(_xlfn.XLOOKUP(BM$1,Attendance_sorted!$B264:$CW264,Attendance_sorted!$B264:$CW264,"nn")&lt;&gt;"nn","•",""),"")</f>
        <v/>
      </c>
      <c r="BN265" s="1" t="str">
        <f ca="1">IF(($A265&lt;&gt;"")*(BN$1&lt;&gt;""),IF(_xlfn.XLOOKUP(BN$1,Attendance_sorted!$B264:$CW264,Attendance_sorted!$B264:$CW264,"nn")&lt;&gt;"nn","•",""),"")</f>
        <v/>
      </c>
      <c r="BO265" s="1" t="str">
        <f ca="1">IF(($A265&lt;&gt;"")*(BO$1&lt;&gt;""),IF(_xlfn.XLOOKUP(BO$1,Attendance_sorted!$B264:$CW264,Attendance_sorted!$B264:$CW264,"nn")&lt;&gt;"nn","•",""),"")</f>
        <v/>
      </c>
      <c r="BP265" s="1" t="str">
        <f ca="1">IF(($A265&lt;&gt;"")*(BP$1&lt;&gt;""),IF(_xlfn.XLOOKUP(BP$1,Attendance_sorted!$B264:$CW264,Attendance_sorted!$B264:$CW264,"nn")&lt;&gt;"nn","•",""),"")</f>
        <v/>
      </c>
      <c r="BQ265" s="1" t="str">
        <f ca="1">IF(($A265&lt;&gt;"")*(BQ$1&lt;&gt;""),IF(_xlfn.XLOOKUP(BQ$1,Attendance_sorted!$B264:$CW264,Attendance_sorted!$B264:$CW264,"nn")&lt;&gt;"nn","•",""),"")</f>
        <v/>
      </c>
      <c r="BR265" s="1" t="str">
        <f ca="1">IF(($A265&lt;&gt;"")*(BR$1&lt;&gt;""),IF(_xlfn.XLOOKUP(BR$1,Attendance_sorted!$B264:$CW264,Attendance_sorted!$B264:$CW264,"nn")&lt;&gt;"nn","•",""),"")</f>
        <v/>
      </c>
      <c r="BS265" s="1" t="str">
        <f ca="1">IF(($A265&lt;&gt;"")*(BS$1&lt;&gt;""),IF(_xlfn.XLOOKUP(BS$1,Attendance_sorted!$B264:$CW264,Attendance_sorted!$B264:$CW264,"nn")&lt;&gt;"nn","•",""),"")</f>
        <v/>
      </c>
      <c r="BT265" s="1" t="str">
        <f ca="1">IF(($A265&lt;&gt;"")*(BT$1&lt;&gt;""),IF(_xlfn.XLOOKUP(BT$1,Attendance_sorted!$B264:$CW264,Attendance_sorted!$B264:$CW264,"nn")&lt;&gt;"nn","•",""),"")</f>
        <v/>
      </c>
      <c r="BU265" s="1" t="str">
        <f ca="1">IF(($A265&lt;&gt;"")*(BU$1&lt;&gt;""),IF(_xlfn.XLOOKUP(BU$1,Attendance_sorted!$B264:$CW264,Attendance_sorted!$B264:$CW264,"nn")&lt;&gt;"nn","•",""),"")</f>
        <v/>
      </c>
      <c r="BV265" s="1" t="str">
        <f ca="1">IF(($A265&lt;&gt;"")*(BV$1&lt;&gt;""),IF(_xlfn.XLOOKUP(BV$1,Attendance_sorted!$B264:$CW264,Attendance_sorted!$B264:$CW264,"nn")&lt;&gt;"nn","•",""),"")</f>
        <v/>
      </c>
      <c r="BW265" s="1" t="str">
        <f ca="1">IF(($A265&lt;&gt;"")*(BW$1&lt;&gt;""),IF(_xlfn.XLOOKUP(BW$1,Attendance_sorted!$B264:$CW264,Attendance_sorted!$B264:$CW264,"nn")&lt;&gt;"nn","•",""),"")</f>
        <v/>
      </c>
      <c r="BX265" s="1" t="str">
        <f ca="1">IF(($A265&lt;&gt;"")*(BX$1&lt;&gt;""),IF(_xlfn.XLOOKUP(BX$1,Attendance_sorted!$B264:$CW264,Attendance_sorted!$B264:$CW264,"nn")&lt;&gt;"nn","•",""),"")</f>
        <v/>
      </c>
      <c r="BY265" s="1" t="str">
        <f ca="1">IF(($A265&lt;&gt;"")*(BY$1&lt;&gt;""),IF(_xlfn.XLOOKUP(BY$1,Attendance_sorted!$B264:$CW264,Attendance_sorted!$B264:$CW264,"nn")&lt;&gt;"nn","•",""),"")</f>
        <v/>
      </c>
      <c r="BZ265" s="1" t="str">
        <f ca="1">IF(($A265&lt;&gt;"")*(BZ$1&lt;&gt;""),IF(_xlfn.XLOOKUP(BZ$1,Attendance_sorted!$B264:$CW264,Attendance_sorted!$B264:$CW264,"nn")&lt;&gt;"nn","•",""),"")</f>
        <v/>
      </c>
      <c r="CA265" s="1" t="str">
        <f ca="1">IF(($A265&lt;&gt;"")*(CA$1&lt;&gt;""),IF(_xlfn.XLOOKUP(CA$1,Attendance_sorted!$B264:$CW264,Attendance_sorted!$B264:$CW264,"nn")&lt;&gt;"nn","•",""),"")</f>
        <v/>
      </c>
      <c r="CB265" s="1" t="str">
        <f ca="1">IF(($A265&lt;&gt;"")*(CB$1&lt;&gt;""),IF(_xlfn.XLOOKUP(CB$1,Attendance_sorted!$B264:$CW264,Attendance_sorted!$B264:$CW264,"nn")&lt;&gt;"nn","•",""),"")</f>
        <v/>
      </c>
      <c r="CC265" s="1" t="str">
        <f ca="1">IF(($A265&lt;&gt;"")*(CC$1&lt;&gt;""),IF(_xlfn.XLOOKUP(CC$1,Attendance_sorted!$B264:$CW264,Attendance_sorted!$B264:$CW264,"nn")&lt;&gt;"nn","•",""),"")</f>
        <v/>
      </c>
      <c r="CD265" s="1" t="str">
        <f ca="1">IF(($A265&lt;&gt;"")*(CD$1&lt;&gt;""),IF(_xlfn.XLOOKUP(CD$1,Attendance_sorted!$B264:$CW264,Attendance_sorted!$B264:$CW264,"nn")&lt;&gt;"nn","•",""),"")</f>
        <v/>
      </c>
      <c r="CE265" s="1" t="str">
        <f ca="1">IF(($A265&lt;&gt;"")*(CE$1&lt;&gt;""),IF(_xlfn.XLOOKUP(CE$1,Attendance_sorted!$B264:$CW264,Attendance_sorted!$B264:$CW264,"nn")&lt;&gt;"nn","•",""),"")</f>
        <v/>
      </c>
      <c r="CF265" s="1" t="str">
        <f ca="1">IF(($A265&lt;&gt;"")*(CF$1&lt;&gt;""),IF(_xlfn.XLOOKUP(CF$1,Attendance_sorted!$B264:$CW264,Attendance_sorted!$B264:$CW264,"nn")&lt;&gt;"nn","•",""),"")</f>
        <v/>
      </c>
      <c r="CG265" s="1" t="str">
        <f ca="1">IF(($A265&lt;&gt;"")*(CG$1&lt;&gt;""),IF(_xlfn.XLOOKUP(CG$1,Attendance_sorted!$B264:$CW264,Attendance_sorted!$B264:$CW264,"nn")&lt;&gt;"nn","•",""),"")</f>
        <v/>
      </c>
      <c r="CH265" s="1" t="str">
        <f ca="1">IF(($A265&lt;&gt;"")*(CH$1&lt;&gt;""),IF(_xlfn.XLOOKUP(CH$1,Attendance_sorted!$B264:$CW264,Attendance_sorted!$B264:$CW264,"nn")&lt;&gt;"nn","•",""),"")</f>
        <v/>
      </c>
      <c r="CI265" s="1" t="str">
        <f ca="1">IF(($A265&lt;&gt;"")*(CI$1&lt;&gt;""),IF(_xlfn.XLOOKUP(CI$1,Attendance_sorted!$B264:$CW264,Attendance_sorted!$B264:$CW264,"nn")&lt;&gt;"nn","•",""),"")</f>
        <v/>
      </c>
      <c r="CJ265" s="1" t="str">
        <f ca="1">IF(($A265&lt;&gt;"")*(CJ$1&lt;&gt;""),IF(_xlfn.XLOOKUP(CJ$1,Attendance_sorted!$B264:$CW264,Attendance_sorted!$B264:$CW264,"nn")&lt;&gt;"nn","•",""),"")</f>
        <v/>
      </c>
      <c r="CK265" s="1" t="str">
        <f ca="1">IF(($A265&lt;&gt;"")*(CK$1&lt;&gt;""),IF(_xlfn.XLOOKUP(CK$1,Attendance_sorted!$B264:$CW264,Attendance_sorted!$B264:$CW264,"nn")&lt;&gt;"nn","•",""),"")</f>
        <v/>
      </c>
      <c r="CL265" s="1" t="str">
        <f ca="1">IF(($A265&lt;&gt;"")*(CL$1&lt;&gt;""),IF(_xlfn.XLOOKUP(CL$1,Attendance_sorted!$B264:$CW264,Attendance_sorted!$B264:$CW264,"nn")&lt;&gt;"nn","•",""),"")</f>
        <v/>
      </c>
      <c r="CM265" s="1" t="str">
        <f ca="1">IF(($A265&lt;&gt;"")*(CM$1&lt;&gt;""),IF(_xlfn.XLOOKUP(CM$1,Attendance_sorted!$B264:$CW264,Attendance_sorted!$B264:$CW264,"nn")&lt;&gt;"nn","•",""),"")</f>
        <v/>
      </c>
      <c r="CN265" s="1" t="str">
        <f ca="1">IF(($A265&lt;&gt;"")*(CN$1&lt;&gt;""),IF(_xlfn.XLOOKUP(CN$1,Attendance_sorted!$B264:$CW264,Attendance_sorted!$B264:$CW264,"nn")&lt;&gt;"nn","•",""),"")</f>
        <v/>
      </c>
      <c r="CO265" s="1" t="str">
        <f ca="1">IF(($A265&lt;&gt;"")*(CO$1&lt;&gt;""),IF(_xlfn.XLOOKUP(CO$1,Attendance_sorted!$B264:$CW264,Attendance_sorted!$B264:$CW264,"nn")&lt;&gt;"nn","•",""),"")</f>
        <v/>
      </c>
      <c r="CP265" s="1" t="str">
        <f ca="1">IF(($A265&lt;&gt;"")*(CP$1&lt;&gt;""),IF(_xlfn.XLOOKUP(CP$1,Attendance_sorted!$B264:$CW264,Attendance_sorted!$B264:$CW264,"nn")&lt;&gt;"nn","•",""),"")</f>
        <v/>
      </c>
      <c r="CQ265" s="1" t="str">
        <f ca="1">IF(($A265&lt;&gt;"")*(CQ$1&lt;&gt;""),IF(_xlfn.XLOOKUP(CQ$1,Attendance_sorted!$B264:$CW264,Attendance_sorted!$B264:$CW264,"nn")&lt;&gt;"nn","•",""),"")</f>
        <v/>
      </c>
      <c r="CR265" s="1" t="str">
        <f ca="1">IF(($A265&lt;&gt;"")*(CR$1&lt;&gt;""),IF(_xlfn.XLOOKUP(CR$1,Attendance_sorted!$B264:$CW264,Attendance_sorted!$B264:$CW264,"nn")&lt;&gt;"nn","•",""),"")</f>
        <v/>
      </c>
      <c r="CS265" s="1" t="str">
        <f ca="1">IF(($A265&lt;&gt;"")*(CS$1&lt;&gt;""),IF(_xlfn.XLOOKUP(CS$1,Attendance_sorted!$B264:$CW264,Attendance_sorted!$B264:$CW264,"nn")&lt;&gt;"nn","•",""),"")</f>
        <v/>
      </c>
      <c r="CT265" s="1" t="str">
        <f ca="1">IF(($A265&lt;&gt;"")*(CT$1&lt;&gt;""),IF(_xlfn.XLOOKUP(CT$1,Attendance_sorted!$B264:$CW264,Attendance_sorted!$B264:$CW264,"nn")&lt;&gt;"nn","•",""),"")</f>
        <v/>
      </c>
      <c r="CU265" s="1" t="str">
        <f ca="1">IF(($A265&lt;&gt;"")*(CU$1&lt;&gt;""),IF(_xlfn.XLOOKUP(CU$1,Attendance_sorted!$B264:$CW264,Attendance_sorted!$B264:$CW264,"nn")&lt;&gt;"nn","•",""),"")</f>
        <v/>
      </c>
      <c r="CV265" s="1" t="str">
        <f ca="1">IF(($A265&lt;&gt;"")*(CV$1&lt;&gt;""),IF(_xlfn.XLOOKUP(CV$1,Attendance_sorted!$B264:$CW264,Attendance_sorted!$B264:$CW264,"nn")&lt;&gt;"nn","•",""),"")</f>
        <v/>
      </c>
      <c r="CW265" s="1" t="str">
        <f ca="1">IF(($A265&lt;&gt;"")*(CW$1&lt;&gt;""),IF(_xlfn.XLOOKUP(CW$1,Attendance_sorted!$B264:$CW264,Attendance_sorted!$B264:$CW264,"nn")&lt;&gt;"nn","•",""),"")</f>
        <v/>
      </c>
    </row>
    <row r="266" spans="1:101">
      <c r="A266" s="1">
        <v>863</v>
      </c>
      <c r="B266" s="1" t="str">
        <f ca="1">IF(($A266&lt;&gt;"")*(B$1&lt;&gt;""),IF(_xlfn.XLOOKUP(B$1,Attendance_sorted!$B265:$CW265,Attendance_sorted!$B265:$CW265,"nn")&lt;&gt;"nn","•",""),"")</f>
        <v/>
      </c>
      <c r="C266" s="1" t="str">
        <f ca="1">IF(($A266&lt;&gt;"")*(C$1&lt;&gt;""),IF(_xlfn.XLOOKUP(C$1,Attendance_sorted!$B265:$CW265,Attendance_sorted!$B265:$CW265,"nn")&lt;&gt;"nn","•",""),"")</f>
        <v/>
      </c>
      <c r="D266" s="1" t="str">
        <f ca="1">IF(($A266&lt;&gt;"")*(D$1&lt;&gt;""),IF(_xlfn.XLOOKUP(D$1,Attendance_sorted!$B265:$CW265,Attendance_sorted!$B265:$CW265,"nn")&lt;&gt;"nn","•",""),"")</f>
        <v/>
      </c>
      <c r="E266" s="1" t="str">
        <f ca="1">IF(($A266&lt;&gt;"")*(E$1&lt;&gt;""),IF(_xlfn.XLOOKUP(E$1,Attendance_sorted!$B265:$CW265,Attendance_sorted!$B265:$CW265,"nn")&lt;&gt;"nn","•",""),"")</f>
        <v/>
      </c>
      <c r="F266" s="1" t="str">
        <f ca="1">IF(($A266&lt;&gt;"")*(F$1&lt;&gt;""),IF(_xlfn.XLOOKUP(F$1,Attendance_sorted!$B265:$CW265,Attendance_sorted!$B265:$CW265,"nn")&lt;&gt;"nn","•",""),"")</f>
        <v/>
      </c>
      <c r="G266" s="1" t="str">
        <f ca="1">IF(($A266&lt;&gt;"")*(G$1&lt;&gt;""),IF(_xlfn.XLOOKUP(G$1,Attendance_sorted!$B265:$CW265,Attendance_sorted!$B265:$CW265,"nn")&lt;&gt;"nn","•",""),"")</f>
        <v/>
      </c>
      <c r="H266" s="1" t="str">
        <f ca="1">IF(($A266&lt;&gt;"")*(H$1&lt;&gt;""),IF(_xlfn.XLOOKUP(H$1,Attendance_sorted!$B265:$CW265,Attendance_sorted!$B265:$CW265,"nn")&lt;&gt;"nn","•",""),"")</f>
        <v/>
      </c>
      <c r="I266" s="1" t="str">
        <f ca="1">IF(($A266&lt;&gt;"")*(I$1&lt;&gt;""),IF(_xlfn.XLOOKUP(I$1,Attendance_sorted!$B265:$CW265,Attendance_sorted!$B265:$CW265,"nn")&lt;&gt;"nn","•",""),"")</f>
        <v/>
      </c>
      <c r="J266" s="1" t="str">
        <f ca="1">IF(($A266&lt;&gt;"")*(J$1&lt;&gt;""),IF(_xlfn.XLOOKUP(J$1,Attendance_sorted!$B265:$CW265,Attendance_sorted!$B265:$CW265,"nn")&lt;&gt;"nn","•",""),"")</f>
        <v/>
      </c>
      <c r="K266" s="1" t="str">
        <f ca="1">IF(($A266&lt;&gt;"")*(K$1&lt;&gt;""),IF(_xlfn.XLOOKUP(K$1,Attendance_sorted!$B265:$CW265,Attendance_sorted!$B265:$CW265,"nn")&lt;&gt;"nn","•",""),"")</f>
        <v>•</v>
      </c>
      <c r="L266" s="1" t="str">
        <f ca="1">IF(($A266&lt;&gt;"")*(L$1&lt;&gt;""),IF(_xlfn.XLOOKUP(L$1,Attendance_sorted!$B265:$CW265,Attendance_sorted!$B265:$CW265,"nn")&lt;&gt;"nn","•",""),"")</f>
        <v/>
      </c>
      <c r="M266" s="1" t="str">
        <f ca="1">IF(($A266&lt;&gt;"")*(M$1&lt;&gt;""),IF(_xlfn.XLOOKUP(M$1,Attendance_sorted!$B265:$CW265,Attendance_sorted!$B265:$CW265,"nn")&lt;&gt;"nn","•",""),"")</f>
        <v/>
      </c>
      <c r="N266" s="1" t="str">
        <f ca="1">IF(($A266&lt;&gt;"")*(N$1&lt;&gt;""),IF(_xlfn.XLOOKUP(N$1,Attendance_sorted!$B265:$CW265,Attendance_sorted!$B265:$CW265,"nn")&lt;&gt;"nn","•",""),"")</f>
        <v/>
      </c>
      <c r="O266" s="1" t="str">
        <f ca="1">IF(($A266&lt;&gt;"")*(O$1&lt;&gt;""),IF(_xlfn.XLOOKUP(O$1,Attendance_sorted!$B265:$CW265,Attendance_sorted!$B265:$CW265,"nn")&lt;&gt;"nn","•",""),"")</f>
        <v/>
      </c>
      <c r="P266" s="1" t="str">
        <f ca="1">IF(($A266&lt;&gt;"")*(P$1&lt;&gt;""),IF(_xlfn.XLOOKUP(P$1,Attendance_sorted!$B265:$CW265,Attendance_sorted!$B265:$CW265,"nn")&lt;&gt;"nn","•",""),"")</f>
        <v/>
      </c>
      <c r="Q266" s="1" t="str">
        <f ca="1">IF(($A266&lt;&gt;"")*(Q$1&lt;&gt;""),IF(_xlfn.XLOOKUP(Q$1,Attendance_sorted!$B265:$CW265,Attendance_sorted!$B265:$CW265,"nn")&lt;&gt;"nn","•",""),"")</f>
        <v/>
      </c>
      <c r="R266" s="1" t="str">
        <f ca="1">IF(($A266&lt;&gt;"")*(R$1&lt;&gt;""),IF(_xlfn.XLOOKUP(R$1,Attendance_sorted!$B265:$CW265,Attendance_sorted!$B265:$CW265,"nn")&lt;&gt;"nn","•",""),"")</f>
        <v/>
      </c>
      <c r="S266" s="1" t="str">
        <f ca="1">IF(($A266&lt;&gt;"")*(S$1&lt;&gt;""),IF(_xlfn.XLOOKUP(S$1,Attendance_sorted!$B265:$CW265,Attendance_sorted!$B265:$CW265,"nn")&lt;&gt;"nn","•",""),"")</f>
        <v/>
      </c>
      <c r="T266" s="1" t="str">
        <f ca="1">IF(($A266&lt;&gt;"")*(T$1&lt;&gt;""),IF(_xlfn.XLOOKUP(T$1,Attendance_sorted!$B265:$CW265,Attendance_sorted!$B265:$CW265,"nn")&lt;&gt;"nn","•",""),"")</f>
        <v/>
      </c>
      <c r="U266" s="1" t="str">
        <f ca="1">IF(($A266&lt;&gt;"")*(U$1&lt;&gt;""),IF(_xlfn.XLOOKUP(U$1,Attendance_sorted!$B265:$CW265,Attendance_sorted!$B265:$CW265,"nn")&lt;&gt;"nn","•",""),"")</f>
        <v/>
      </c>
      <c r="V266" s="1" t="str">
        <f ca="1">IF(($A266&lt;&gt;"")*(V$1&lt;&gt;""),IF(_xlfn.XLOOKUP(V$1,Attendance_sorted!$B265:$CW265,Attendance_sorted!$B265:$CW265,"nn")&lt;&gt;"nn","•",""),"")</f>
        <v/>
      </c>
      <c r="W266" s="1" t="str">
        <f ca="1">IF(($A266&lt;&gt;"")*(W$1&lt;&gt;""),IF(_xlfn.XLOOKUP(W$1,Attendance_sorted!$B265:$CW265,Attendance_sorted!$B265:$CW265,"nn")&lt;&gt;"nn","•",""),"")</f>
        <v/>
      </c>
      <c r="X266" s="1" t="str">
        <f ca="1">IF(($A266&lt;&gt;"")*(X$1&lt;&gt;""),IF(_xlfn.XLOOKUP(X$1,Attendance_sorted!$B265:$CW265,Attendance_sorted!$B265:$CW265,"nn")&lt;&gt;"nn","•",""),"")</f>
        <v/>
      </c>
      <c r="Y266" s="1" t="str">
        <f ca="1">IF(($A266&lt;&gt;"")*(Y$1&lt;&gt;""),IF(_xlfn.XLOOKUP(Y$1,Attendance_sorted!$B265:$CW265,Attendance_sorted!$B265:$CW265,"nn")&lt;&gt;"nn","•",""),"")</f>
        <v/>
      </c>
      <c r="Z266" s="1" t="str">
        <f ca="1">IF(($A266&lt;&gt;"")*(Z$1&lt;&gt;""),IF(_xlfn.XLOOKUP(Z$1,Attendance_sorted!$B265:$CW265,Attendance_sorted!$B265:$CW265,"nn")&lt;&gt;"nn","•",""),"")</f>
        <v/>
      </c>
      <c r="AA266" s="1" t="str">
        <f ca="1">IF(($A266&lt;&gt;"")*(AA$1&lt;&gt;""),IF(_xlfn.XLOOKUP(AA$1,Attendance_sorted!$B265:$CW265,Attendance_sorted!$B265:$CW265,"nn")&lt;&gt;"nn","•",""),"")</f>
        <v/>
      </c>
      <c r="AB266" s="1" t="str">
        <f ca="1">IF(($A266&lt;&gt;"")*(AB$1&lt;&gt;""),IF(_xlfn.XLOOKUP(AB$1,Attendance_sorted!$B265:$CW265,Attendance_sorted!$B265:$CW265,"nn")&lt;&gt;"nn","•",""),"")</f>
        <v/>
      </c>
      <c r="AC266" s="1" t="str">
        <f ca="1">IF(($A266&lt;&gt;"")*(AC$1&lt;&gt;""),IF(_xlfn.XLOOKUP(AC$1,Attendance_sorted!$B265:$CW265,Attendance_sorted!$B265:$CW265,"nn")&lt;&gt;"nn","•",""),"")</f>
        <v/>
      </c>
      <c r="AD266" s="1" t="str">
        <f ca="1">IF(($A266&lt;&gt;"")*(AD$1&lt;&gt;""),IF(_xlfn.XLOOKUP(AD$1,Attendance_sorted!$B265:$CW265,Attendance_sorted!$B265:$CW265,"nn")&lt;&gt;"nn","•",""),"")</f>
        <v/>
      </c>
      <c r="AE266" s="1" t="str">
        <f ca="1">IF(($A266&lt;&gt;"")*(AE$1&lt;&gt;""),IF(_xlfn.XLOOKUP(AE$1,Attendance_sorted!$B265:$CW265,Attendance_sorted!$B265:$CW265,"nn")&lt;&gt;"nn","•",""),"")</f>
        <v/>
      </c>
      <c r="AF266" s="1" t="str">
        <f ca="1">IF(($A266&lt;&gt;"")*(AF$1&lt;&gt;""),IF(_xlfn.XLOOKUP(AF$1,Attendance_sorted!$B265:$CW265,Attendance_sorted!$B265:$CW265,"nn")&lt;&gt;"nn","•",""),"")</f>
        <v/>
      </c>
      <c r="AG266" s="1" t="str">
        <f ca="1">IF(($A266&lt;&gt;"")*(AG$1&lt;&gt;""),IF(_xlfn.XLOOKUP(AG$1,Attendance_sorted!$B265:$CW265,Attendance_sorted!$B265:$CW265,"nn")&lt;&gt;"nn","•",""),"")</f>
        <v/>
      </c>
      <c r="AH266" s="1" t="str">
        <f ca="1">IF(($A266&lt;&gt;"")*(AH$1&lt;&gt;""),IF(_xlfn.XLOOKUP(AH$1,Attendance_sorted!$B265:$CW265,Attendance_sorted!$B265:$CW265,"nn")&lt;&gt;"nn","•",""),"")</f>
        <v/>
      </c>
      <c r="AI266" s="1" t="str">
        <f ca="1">IF(($A266&lt;&gt;"")*(AI$1&lt;&gt;""),IF(_xlfn.XLOOKUP(AI$1,Attendance_sorted!$B265:$CW265,Attendance_sorted!$B265:$CW265,"nn")&lt;&gt;"nn","•",""),"")</f>
        <v/>
      </c>
      <c r="AJ266" s="1" t="str">
        <f ca="1">IF(($A266&lt;&gt;"")*(AJ$1&lt;&gt;""),IF(_xlfn.XLOOKUP(AJ$1,Attendance_sorted!$B265:$CW265,Attendance_sorted!$B265:$CW265,"nn")&lt;&gt;"nn","•",""),"")</f>
        <v/>
      </c>
      <c r="AK266" s="1" t="str">
        <f ca="1">IF(($A266&lt;&gt;"")*(AK$1&lt;&gt;""),IF(_xlfn.XLOOKUP(AK$1,Attendance_sorted!$B265:$CW265,Attendance_sorted!$B265:$CW265,"nn")&lt;&gt;"nn","•",""),"")</f>
        <v/>
      </c>
      <c r="AL266" s="1" t="str">
        <f ca="1">IF(($A266&lt;&gt;"")*(AL$1&lt;&gt;""),IF(_xlfn.XLOOKUP(AL$1,Attendance_sorted!$B265:$CW265,Attendance_sorted!$B265:$CW265,"nn")&lt;&gt;"nn","•",""),"")</f>
        <v/>
      </c>
      <c r="AM266" s="1" t="str">
        <f ca="1">IF(($A266&lt;&gt;"")*(AM$1&lt;&gt;""),IF(_xlfn.XLOOKUP(AM$1,Attendance_sorted!$B265:$CW265,Attendance_sorted!$B265:$CW265,"nn")&lt;&gt;"nn","•",""),"")</f>
        <v/>
      </c>
      <c r="AN266" s="1" t="str">
        <f ca="1">IF(($A266&lt;&gt;"")*(AN$1&lt;&gt;""),IF(_xlfn.XLOOKUP(AN$1,Attendance_sorted!$B265:$CW265,Attendance_sorted!$B265:$CW265,"nn")&lt;&gt;"nn","•",""),"")</f>
        <v/>
      </c>
      <c r="AO266" s="1" t="str">
        <f ca="1">IF(($A266&lt;&gt;"")*(AO$1&lt;&gt;""),IF(_xlfn.XLOOKUP(AO$1,Attendance_sorted!$B265:$CW265,Attendance_sorted!$B265:$CW265,"nn")&lt;&gt;"nn","•",""),"")</f>
        <v/>
      </c>
      <c r="AP266" s="1" t="str">
        <f ca="1">IF(($A266&lt;&gt;"")*(AP$1&lt;&gt;""),IF(_xlfn.XLOOKUP(AP$1,Attendance_sorted!$B265:$CW265,Attendance_sorted!$B265:$CW265,"nn")&lt;&gt;"nn","•",""),"")</f>
        <v/>
      </c>
      <c r="AQ266" s="1" t="str">
        <f ca="1">IF(($A266&lt;&gt;"")*(AQ$1&lt;&gt;""),IF(_xlfn.XLOOKUP(AQ$1,Attendance_sorted!$B265:$CW265,Attendance_sorted!$B265:$CW265,"nn")&lt;&gt;"nn","•",""),"")</f>
        <v/>
      </c>
      <c r="AR266" s="1" t="str">
        <f ca="1">IF(($A266&lt;&gt;"")*(AR$1&lt;&gt;""),IF(_xlfn.XLOOKUP(AR$1,Attendance_sorted!$B265:$CW265,Attendance_sorted!$B265:$CW265,"nn")&lt;&gt;"nn","•",""),"")</f>
        <v/>
      </c>
      <c r="AS266" s="1" t="str">
        <f ca="1">IF(($A266&lt;&gt;"")*(AS$1&lt;&gt;""),IF(_xlfn.XLOOKUP(AS$1,Attendance_sorted!$B265:$CW265,Attendance_sorted!$B265:$CW265,"nn")&lt;&gt;"nn","•",""),"")</f>
        <v/>
      </c>
      <c r="AT266" s="1" t="str">
        <f ca="1">IF(($A266&lt;&gt;"")*(AT$1&lt;&gt;""),IF(_xlfn.XLOOKUP(AT$1,Attendance_sorted!$B265:$CW265,Attendance_sorted!$B265:$CW265,"nn")&lt;&gt;"nn","•",""),"")</f>
        <v/>
      </c>
      <c r="AU266" s="1" t="str">
        <f ca="1">IF(($A266&lt;&gt;"")*(AU$1&lt;&gt;""),IF(_xlfn.XLOOKUP(AU$1,Attendance_sorted!$B265:$CW265,Attendance_sorted!$B265:$CW265,"nn")&lt;&gt;"nn","•",""),"")</f>
        <v/>
      </c>
      <c r="AV266" s="1" t="str">
        <f ca="1">IF(($A266&lt;&gt;"")*(AV$1&lt;&gt;""),IF(_xlfn.XLOOKUP(AV$1,Attendance_sorted!$B265:$CW265,Attendance_sorted!$B265:$CW265,"nn")&lt;&gt;"nn","•",""),"")</f>
        <v/>
      </c>
      <c r="AW266" s="1" t="str">
        <f ca="1">IF(($A266&lt;&gt;"")*(AW$1&lt;&gt;""),IF(_xlfn.XLOOKUP(AW$1,Attendance_sorted!$B265:$CW265,Attendance_sorted!$B265:$CW265,"nn")&lt;&gt;"nn","•",""),"")</f>
        <v/>
      </c>
      <c r="AX266" s="1" t="str">
        <f ca="1">IF(($A266&lt;&gt;"")*(AX$1&lt;&gt;""),IF(_xlfn.XLOOKUP(AX$1,Attendance_sorted!$B265:$CW265,Attendance_sorted!$B265:$CW265,"nn")&lt;&gt;"nn","•",""),"")</f>
        <v/>
      </c>
      <c r="AY266" s="1" t="str">
        <f ca="1">IF(($A266&lt;&gt;"")*(AY$1&lt;&gt;""),IF(_xlfn.XLOOKUP(AY$1,Attendance_sorted!$B265:$CW265,Attendance_sorted!$B265:$CW265,"nn")&lt;&gt;"nn","•",""),"")</f>
        <v/>
      </c>
      <c r="AZ266" s="1" t="str">
        <f ca="1">IF(($A266&lt;&gt;"")*(AZ$1&lt;&gt;""),IF(_xlfn.XLOOKUP(AZ$1,Attendance_sorted!$B265:$CW265,Attendance_sorted!$B265:$CW265,"nn")&lt;&gt;"nn","•",""),"")</f>
        <v/>
      </c>
      <c r="BA266" s="1" t="str">
        <f ca="1">IF(($A266&lt;&gt;"")*(BA$1&lt;&gt;""),IF(_xlfn.XLOOKUP(BA$1,Attendance_sorted!$B265:$CW265,Attendance_sorted!$B265:$CW265,"nn")&lt;&gt;"nn","•",""),"")</f>
        <v/>
      </c>
      <c r="BB266" s="1" t="str">
        <f ca="1">IF(($A266&lt;&gt;"")*(BB$1&lt;&gt;""),IF(_xlfn.XLOOKUP(BB$1,Attendance_sorted!$B265:$CW265,Attendance_sorted!$B265:$CW265,"nn")&lt;&gt;"nn","•",""),"")</f>
        <v/>
      </c>
      <c r="BC266" s="1" t="str">
        <f ca="1">IF(($A266&lt;&gt;"")*(BC$1&lt;&gt;""),IF(_xlfn.XLOOKUP(BC$1,Attendance_sorted!$B265:$CW265,Attendance_sorted!$B265:$CW265,"nn")&lt;&gt;"nn","•",""),"")</f>
        <v/>
      </c>
      <c r="BD266" s="1" t="str">
        <f ca="1">IF(($A266&lt;&gt;"")*(BD$1&lt;&gt;""),IF(_xlfn.XLOOKUP(BD$1,Attendance_sorted!$B265:$CW265,Attendance_sorted!$B265:$CW265,"nn")&lt;&gt;"nn","•",""),"")</f>
        <v/>
      </c>
      <c r="BE266" s="1" t="str">
        <f ca="1">IF(($A266&lt;&gt;"")*(BE$1&lt;&gt;""),IF(_xlfn.XLOOKUP(BE$1,Attendance_sorted!$B265:$CW265,Attendance_sorted!$B265:$CW265,"nn")&lt;&gt;"nn","•",""),"")</f>
        <v/>
      </c>
      <c r="BF266" s="1" t="str">
        <f ca="1">IF(($A266&lt;&gt;"")*(BF$1&lt;&gt;""),IF(_xlfn.XLOOKUP(BF$1,Attendance_sorted!$B265:$CW265,Attendance_sorted!$B265:$CW265,"nn")&lt;&gt;"nn","•",""),"")</f>
        <v/>
      </c>
      <c r="BG266" s="1" t="str">
        <f ca="1">IF(($A266&lt;&gt;"")*(BG$1&lt;&gt;""),IF(_xlfn.XLOOKUP(BG$1,Attendance_sorted!$B265:$CW265,Attendance_sorted!$B265:$CW265,"nn")&lt;&gt;"nn","•",""),"")</f>
        <v/>
      </c>
      <c r="BH266" s="1" t="str">
        <f ca="1">IF(($A266&lt;&gt;"")*(BH$1&lt;&gt;""),IF(_xlfn.XLOOKUP(BH$1,Attendance_sorted!$B265:$CW265,Attendance_sorted!$B265:$CW265,"nn")&lt;&gt;"nn","•",""),"")</f>
        <v/>
      </c>
      <c r="BI266" s="1" t="str">
        <f ca="1">IF(($A266&lt;&gt;"")*(BI$1&lt;&gt;""),IF(_xlfn.XLOOKUP(BI$1,Attendance_sorted!$B265:$CW265,Attendance_sorted!$B265:$CW265,"nn")&lt;&gt;"nn","•",""),"")</f>
        <v/>
      </c>
      <c r="BJ266" s="1" t="str">
        <f ca="1">IF(($A266&lt;&gt;"")*(BJ$1&lt;&gt;""),IF(_xlfn.XLOOKUP(BJ$1,Attendance_sorted!$B265:$CW265,Attendance_sorted!$B265:$CW265,"nn")&lt;&gt;"nn","•",""),"")</f>
        <v/>
      </c>
      <c r="BK266" s="1" t="str">
        <f ca="1">IF(($A266&lt;&gt;"")*(BK$1&lt;&gt;""),IF(_xlfn.XLOOKUP(BK$1,Attendance_sorted!$B265:$CW265,Attendance_sorted!$B265:$CW265,"nn")&lt;&gt;"nn","•",""),"")</f>
        <v/>
      </c>
      <c r="BL266" s="1" t="str">
        <f ca="1">IF(($A266&lt;&gt;"")*(BL$1&lt;&gt;""),IF(_xlfn.XLOOKUP(BL$1,Attendance_sorted!$B265:$CW265,Attendance_sorted!$B265:$CW265,"nn")&lt;&gt;"nn","•",""),"")</f>
        <v/>
      </c>
      <c r="BM266" s="1" t="str">
        <f ca="1">IF(($A266&lt;&gt;"")*(BM$1&lt;&gt;""),IF(_xlfn.XLOOKUP(BM$1,Attendance_sorted!$B265:$CW265,Attendance_sorted!$B265:$CW265,"nn")&lt;&gt;"nn","•",""),"")</f>
        <v/>
      </c>
      <c r="BN266" s="1" t="str">
        <f ca="1">IF(($A266&lt;&gt;"")*(BN$1&lt;&gt;""),IF(_xlfn.XLOOKUP(BN$1,Attendance_sorted!$B265:$CW265,Attendance_sorted!$B265:$CW265,"nn")&lt;&gt;"nn","•",""),"")</f>
        <v/>
      </c>
      <c r="BO266" s="1" t="str">
        <f ca="1">IF(($A266&lt;&gt;"")*(BO$1&lt;&gt;""),IF(_xlfn.XLOOKUP(BO$1,Attendance_sorted!$B265:$CW265,Attendance_sorted!$B265:$CW265,"nn")&lt;&gt;"nn","•",""),"")</f>
        <v/>
      </c>
      <c r="BP266" s="1" t="str">
        <f ca="1">IF(($A266&lt;&gt;"")*(BP$1&lt;&gt;""),IF(_xlfn.XLOOKUP(BP$1,Attendance_sorted!$B265:$CW265,Attendance_sorted!$B265:$CW265,"nn")&lt;&gt;"nn","•",""),"")</f>
        <v/>
      </c>
      <c r="BQ266" s="1" t="str">
        <f ca="1">IF(($A266&lt;&gt;"")*(BQ$1&lt;&gt;""),IF(_xlfn.XLOOKUP(BQ$1,Attendance_sorted!$B265:$CW265,Attendance_sorted!$B265:$CW265,"nn")&lt;&gt;"nn","•",""),"")</f>
        <v/>
      </c>
      <c r="BR266" s="1" t="str">
        <f ca="1">IF(($A266&lt;&gt;"")*(BR$1&lt;&gt;""),IF(_xlfn.XLOOKUP(BR$1,Attendance_sorted!$B265:$CW265,Attendance_sorted!$B265:$CW265,"nn")&lt;&gt;"nn","•",""),"")</f>
        <v/>
      </c>
      <c r="BS266" s="1" t="str">
        <f ca="1">IF(($A266&lt;&gt;"")*(BS$1&lt;&gt;""),IF(_xlfn.XLOOKUP(BS$1,Attendance_sorted!$B265:$CW265,Attendance_sorted!$B265:$CW265,"nn")&lt;&gt;"nn","•",""),"")</f>
        <v/>
      </c>
      <c r="BT266" s="1" t="str">
        <f ca="1">IF(($A266&lt;&gt;"")*(BT$1&lt;&gt;""),IF(_xlfn.XLOOKUP(BT$1,Attendance_sorted!$B265:$CW265,Attendance_sorted!$B265:$CW265,"nn")&lt;&gt;"nn","•",""),"")</f>
        <v/>
      </c>
      <c r="BU266" s="1" t="str">
        <f ca="1">IF(($A266&lt;&gt;"")*(BU$1&lt;&gt;""),IF(_xlfn.XLOOKUP(BU$1,Attendance_sorted!$B265:$CW265,Attendance_sorted!$B265:$CW265,"nn")&lt;&gt;"nn","•",""),"")</f>
        <v/>
      </c>
      <c r="BV266" s="1" t="str">
        <f ca="1">IF(($A266&lt;&gt;"")*(BV$1&lt;&gt;""),IF(_xlfn.XLOOKUP(BV$1,Attendance_sorted!$B265:$CW265,Attendance_sorted!$B265:$CW265,"nn")&lt;&gt;"nn","•",""),"")</f>
        <v/>
      </c>
      <c r="BW266" s="1" t="str">
        <f ca="1">IF(($A266&lt;&gt;"")*(BW$1&lt;&gt;""),IF(_xlfn.XLOOKUP(BW$1,Attendance_sorted!$B265:$CW265,Attendance_sorted!$B265:$CW265,"nn")&lt;&gt;"nn","•",""),"")</f>
        <v/>
      </c>
      <c r="BX266" s="1" t="str">
        <f ca="1">IF(($A266&lt;&gt;"")*(BX$1&lt;&gt;""),IF(_xlfn.XLOOKUP(BX$1,Attendance_sorted!$B265:$CW265,Attendance_sorted!$B265:$CW265,"nn")&lt;&gt;"nn","•",""),"")</f>
        <v/>
      </c>
      <c r="BY266" s="1" t="str">
        <f ca="1">IF(($A266&lt;&gt;"")*(BY$1&lt;&gt;""),IF(_xlfn.XLOOKUP(BY$1,Attendance_sorted!$B265:$CW265,Attendance_sorted!$B265:$CW265,"nn")&lt;&gt;"nn","•",""),"")</f>
        <v/>
      </c>
      <c r="BZ266" s="1" t="str">
        <f ca="1">IF(($A266&lt;&gt;"")*(BZ$1&lt;&gt;""),IF(_xlfn.XLOOKUP(BZ$1,Attendance_sorted!$B265:$CW265,Attendance_sorted!$B265:$CW265,"nn")&lt;&gt;"nn","•",""),"")</f>
        <v/>
      </c>
      <c r="CA266" s="1" t="str">
        <f ca="1">IF(($A266&lt;&gt;"")*(CA$1&lt;&gt;""),IF(_xlfn.XLOOKUP(CA$1,Attendance_sorted!$B265:$CW265,Attendance_sorted!$B265:$CW265,"nn")&lt;&gt;"nn","•",""),"")</f>
        <v/>
      </c>
      <c r="CB266" s="1" t="str">
        <f ca="1">IF(($A266&lt;&gt;"")*(CB$1&lt;&gt;""),IF(_xlfn.XLOOKUP(CB$1,Attendance_sorted!$B265:$CW265,Attendance_sorted!$B265:$CW265,"nn")&lt;&gt;"nn","•",""),"")</f>
        <v/>
      </c>
      <c r="CC266" s="1" t="str">
        <f ca="1">IF(($A266&lt;&gt;"")*(CC$1&lt;&gt;""),IF(_xlfn.XLOOKUP(CC$1,Attendance_sorted!$B265:$CW265,Attendance_sorted!$B265:$CW265,"nn")&lt;&gt;"nn","•",""),"")</f>
        <v/>
      </c>
      <c r="CD266" s="1" t="str">
        <f ca="1">IF(($A266&lt;&gt;"")*(CD$1&lt;&gt;""),IF(_xlfn.XLOOKUP(CD$1,Attendance_sorted!$B265:$CW265,Attendance_sorted!$B265:$CW265,"nn")&lt;&gt;"nn","•",""),"")</f>
        <v/>
      </c>
      <c r="CE266" s="1" t="str">
        <f ca="1">IF(($A266&lt;&gt;"")*(CE$1&lt;&gt;""),IF(_xlfn.XLOOKUP(CE$1,Attendance_sorted!$B265:$CW265,Attendance_sorted!$B265:$CW265,"nn")&lt;&gt;"nn","•",""),"")</f>
        <v/>
      </c>
      <c r="CF266" s="1" t="str">
        <f ca="1">IF(($A266&lt;&gt;"")*(CF$1&lt;&gt;""),IF(_xlfn.XLOOKUP(CF$1,Attendance_sorted!$B265:$CW265,Attendance_sorted!$B265:$CW265,"nn")&lt;&gt;"nn","•",""),"")</f>
        <v/>
      </c>
      <c r="CG266" s="1" t="str">
        <f ca="1">IF(($A266&lt;&gt;"")*(CG$1&lt;&gt;""),IF(_xlfn.XLOOKUP(CG$1,Attendance_sorted!$B265:$CW265,Attendance_sorted!$B265:$CW265,"nn")&lt;&gt;"nn","•",""),"")</f>
        <v/>
      </c>
      <c r="CH266" s="1" t="str">
        <f ca="1">IF(($A266&lt;&gt;"")*(CH$1&lt;&gt;""),IF(_xlfn.XLOOKUP(CH$1,Attendance_sorted!$B265:$CW265,Attendance_sorted!$B265:$CW265,"nn")&lt;&gt;"nn","•",""),"")</f>
        <v/>
      </c>
      <c r="CI266" s="1" t="str">
        <f ca="1">IF(($A266&lt;&gt;"")*(CI$1&lt;&gt;""),IF(_xlfn.XLOOKUP(CI$1,Attendance_sorted!$B265:$CW265,Attendance_sorted!$B265:$CW265,"nn")&lt;&gt;"nn","•",""),"")</f>
        <v/>
      </c>
      <c r="CJ266" s="1" t="str">
        <f ca="1">IF(($A266&lt;&gt;"")*(CJ$1&lt;&gt;""),IF(_xlfn.XLOOKUP(CJ$1,Attendance_sorted!$B265:$CW265,Attendance_sorted!$B265:$CW265,"nn")&lt;&gt;"nn","•",""),"")</f>
        <v/>
      </c>
      <c r="CK266" s="1" t="str">
        <f ca="1">IF(($A266&lt;&gt;"")*(CK$1&lt;&gt;""),IF(_xlfn.XLOOKUP(CK$1,Attendance_sorted!$B265:$CW265,Attendance_sorted!$B265:$CW265,"nn")&lt;&gt;"nn","•",""),"")</f>
        <v/>
      </c>
      <c r="CL266" s="1" t="str">
        <f ca="1">IF(($A266&lt;&gt;"")*(CL$1&lt;&gt;""),IF(_xlfn.XLOOKUP(CL$1,Attendance_sorted!$B265:$CW265,Attendance_sorted!$B265:$CW265,"nn")&lt;&gt;"nn","•",""),"")</f>
        <v/>
      </c>
      <c r="CM266" s="1" t="str">
        <f ca="1">IF(($A266&lt;&gt;"")*(CM$1&lt;&gt;""),IF(_xlfn.XLOOKUP(CM$1,Attendance_sorted!$B265:$CW265,Attendance_sorted!$B265:$CW265,"nn")&lt;&gt;"nn","•",""),"")</f>
        <v/>
      </c>
      <c r="CN266" s="1" t="str">
        <f ca="1">IF(($A266&lt;&gt;"")*(CN$1&lt;&gt;""),IF(_xlfn.XLOOKUP(CN$1,Attendance_sorted!$B265:$CW265,Attendance_sorted!$B265:$CW265,"nn")&lt;&gt;"nn","•",""),"")</f>
        <v/>
      </c>
      <c r="CO266" s="1" t="str">
        <f ca="1">IF(($A266&lt;&gt;"")*(CO$1&lt;&gt;""),IF(_xlfn.XLOOKUP(CO$1,Attendance_sorted!$B265:$CW265,Attendance_sorted!$B265:$CW265,"nn")&lt;&gt;"nn","•",""),"")</f>
        <v/>
      </c>
      <c r="CP266" s="1" t="str">
        <f ca="1">IF(($A266&lt;&gt;"")*(CP$1&lt;&gt;""),IF(_xlfn.XLOOKUP(CP$1,Attendance_sorted!$B265:$CW265,Attendance_sorted!$B265:$CW265,"nn")&lt;&gt;"nn","•",""),"")</f>
        <v/>
      </c>
      <c r="CQ266" s="1" t="str">
        <f ca="1">IF(($A266&lt;&gt;"")*(CQ$1&lt;&gt;""),IF(_xlfn.XLOOKUP(CQ$1,Attendance_sorted!$B265:$CW265,Attendance_sorted!$B265:$CW265,"nn")&lt;&gt;"nn","•",""),"")</f>
        <v/>
      </c>
      <c r="CR266" s="1" t="str">
        <f ca="1">IF(($A266&lt;&gt;"")*(CR$1&lt;&gt;""),IF(_xlfn.XLOOKUP(CR$1,Attendance_sorted!$B265:$CW265,Attendance_sorted!$B265:$CW265,"nn")&lt;&gt;"nn","•",""),"")</f>
        <v/>
      </c>
      <c r="CS266" s="1" t="str">
        <f ca="1">IF(($A266&lt;&gt;"")*(CS$1&lt;&gt;""),IF(_xlfn.XLOOKUP(CS$1,Attendance_sorted!$B265:$CW265,Attendance_sorted!$B265:$CW265,"nn")&lt;&gt;"nn","•",""),"")</f>
        <v/>
      </c>
      <c r="CT266" s="1" t="str">
        <f ca="1">IF(($A266&lt;&gt;"")*(CT$1&lt;&gt;""),IF(_xlfn.XLOOKUP(CT$1,Attendance_sorted!$B265:$CW265,Attendance_sorted!$B265:$CW265,"nn")&lt;&gt;"nn","•",""),"")</f>
        <v/>
      </c>
      <c r="CU266" s="1" t="str">
        <f ca="1">IF(($A266&lt;&gt;"")*(CU$1&lt;&gt;""),IF(_xlfn.XLOOKUP(CU$1,Attendance_sorted!$B265:$CW265,Attendance_sorted!$B265:$CW265,"nn")&lt;&gt;"nn","•",""),"")</f>
        <v/>
      </c>
      <c r="CV266" s="1" t="str">
        <f ca="1">IF(($A266&lt;&gt;"")*(CV$1&lt;&gt;""),IF(_xlfn.XLOOKUP(CV$1,Attendance_sorted!$B265:$CW265,Attendance_sorted!$B265:$CW265,"nn")&lt;&gt;"nn","•",""),"")</f>
        <v/>
      </c>
      <c r="CW266" s="1" t="str">
        <f ca="1">IF(($A266&lt;&gt;"")*(CW$1&lt;&gt;""),IF(_xlfn.XLOOKUP(CW$1,Attendance_sorted!$B265:$CW265,Attendance_sorted!$B265:$CW265,"nn")&lt;&gt;"nn","•",""),"")</f>
        <v/>
      </c>
    </row>
    <row r="267" spans="1:101">
      <c r="A267" s="1">
        <v>864</v>
      </c>
      <c r="B267" s="1" t="str">
        <f ca="1">IF(($A267&lt;&gt;"")*(B$1&lt;&gt;""),IF(_xlfn.XLOOKUP(B$1,Attendance_sorted!$B266:$CW266,Attendance_sorted!$B266:$CW266,"nn")&lt;&gt;"nn","•",""),"")</f>
        <v/>
      </c>
      <c r="C267" s="1" t="str">
        <f ca="1">IF(($A267&lt;&gt;"")*(C$1&lt;&gt;""),IF(_xlfn.XLOOKUP(C$1,Attendance_sorted!$B266:$CW266,Attendance_sorted!$B266:$CW266,"nn")&lt;&gt;"nn","•",""),"")</f>
        <v/>
      </c>
      <c r="D267" s="1" t="str">
        <f ca="1">IF(($A267&lt;&gt;"")*(D$1&lt;&gt;""),IF(_xlfn.XLOOKUP(D$1,Attendance_sorted!$B266:$CW266,Attendance_sorted!$B266:$CW266,"nn")&lt;&gt;"nn","•",""),"")</f>
        <v/>
      </c>
      <c r="E267" s="1" t="str">
        <f ca="1">IF(($A267&lt;&gt;"")*(E$1&lt;&gt;""),IF(_xlfn.XLOOKUP(E$1,Attendance_sorted!$B266:$CW266,Attendance_sorted!$B266:$CW266,"nn")&lt;&gt;"nn","•",""),"")</f>
        <v/>
      </c>
      <c r="F267" s="1" t="str">
        <f ca="1">IF(($A267&lt;&gt;"")*(F$1&lt;&gt;""),IF(_xlfn.XLOOKUP(F$1,Attendance_sorted!$B266:$CW266,Attendance_sorted!$B266:$CW266,"nn")&lt;&gt;"nn","•",""),"")</f>
        <v/>
      </c>
      <c r="G267" s="1" t="str">
        <f ca="1">IF(($A267&lt;&gt;"")*(G$1&lt;&gt;""),IF(_xlfn.XLOOKUP(G$1,Attendance_sorted!$B266:$CW266,Attendance_sorted!$B266:$CW266,"nn")&lt;&gt;"nn","•",""),"")</f>
        <v/>
      </c>
      <c r="H267" s="1" t="str">
        <f ca="1">IF(($A267&lt;&gt;"")*(H$1&lt;&gt;""),IF(_xlfn.XLOOKUP(H$1,Attendance_sorted!$B266:$CW266,Attendance_sorted!$B266:$CW266,"nn")&lt;&gt;"nn","•",""),"")</f>
        <v/>
      </c>
      <c r="I267" s="1" t="str">
        <f ca="1">IF(($A267&lt;&gt;"")*(I$1&lt;&gt;""),IF(_xlfn.XLOOKUP(I$1,Attendance_sorted!$B266:$CW266,Attendance_sorted!$B266:$CW266,"nn")&lt;&gt;"nn","•",""),"")</f>
        <v/>
      </c>
      <c r="J267" s="1" t="str">
        <f ca="1">IF(($A267&lt;&gt;"")*(J$1&lt;&gt;""),IF(_xlfn.XLOOKUP(J$1,Attendance_sorted!$B266:$CW266,Attendance_sorted!$B266:$CW266,"nn")&lt;&gt;"nn","•",""),"")</f>
        <v/>
      </c>
      <c r="K267" s="1" t="str">
        <f ca="1">IF(($A267&lt;&gt;"")*(K$1&lt;&gt;""),IF(_xlfn.XLOOKUP(K$1,Attendance_sorted!$B266:$CW266,Attendance_sorted!$B266:$CW266,"nn")&lt;&gt;"nn","•",""),"")</f>
        <v/>
      </c>
      <c r="L267" s="1" t="str">
        <f ca="1">IF(($A267&lt;&gt;"")*(L$1&lt;&gt;""),IF(_xlfn.XLOOKUP(L$1,Attendance_sorted!$B266:$CW266,Attendance_sorted!$B266:$CW266,"nn")&lt;&gt;"nn","•",""),"")</f>
        <v/>
      </c>
      <c r="M267" s="1" t="str">
        <f ca="1">IF(($A267&lt;&gt;"")*(M$1&lt;&gt;""),IF(_xlfn.XLOOKUP(M$1,Attendance_sorted!$B266:$CW266,Attendance_sorted!$B266:$CW266,"nn")&lt;&gt;"nn","•",""),"")</f>
        <v/>
      </c>
      <c r="N267" s="1" t="str">
        <f ca="1">IF(($A267&lt;&gt;"")*(N$1&lt;&gt;""),IF(_xlfn.XLOOKUP(N$1,Attendance_sorted!$B266:$CW266,Attendance_sorted!$B266:$CW266,"nn")&lt;&gt;"nn","•",""),"")</f>
        <v/>
      </c>
      <c r="O267" s="1" t="str">
        <f ca="1">IF(($A267&lt;&gt;"")*(O$1&lt;&gt;""),IF(_xlfn.XLOOKUP(O$1,Attendance_sorted!$B266:$CW266,Attendance_sorted!$B266:$CW266,"nn")&lt;&gt;"nn","•",""),"")</f>
        <v/>
      </c>
      <c r="P267" s="1" t="str">
        <f ca="1">IF(($A267&lt;&gt;"")*(P$1&lt;&gt;""),IF(_xlfn.XLOOKUP(P$1,Attendance_sorted!$B266:$CW266,Attendance_sorted!$B266:$CW266,"nn")&lt;&gt;"nn","•",""),"")</f>
        <v/>
      </c>
      <c r="Q267" s="1" t="str">
        <f ca="1">IF(($A267&lt;&gt;"")*(Q$1&lt;&gt;""),IF(_xlfn.XLOOKUP(Q$1,Attendance_sorted!$B266:$CW266,Attendance_sorted!$B266:$CW266,"nn")&lt;&gt;"nn","•",""),"")</f>
        <v/>
      </c>
      <c r="R267" s="1" t="str">
        <f ca="1">IF(($A267&lt;&gt;"")*(R$1&lt;&gt;""),IF(_xlfn.XLOOKUP(R$1,Attendance_sorted!$B266:$CW266,Attendance_sorted!$B266:$CW266,"nn")&lt;&gt;"nn","•",""),"")</f>
        <v/>
      </c>
      <c r="S267" s="1" t="str">
        <f ca="1">IF(($A267&lt;&gt;"")*(S$1&lt;&gt;""),IF(_xlfn.XLOOKUP(S$1,Attendance_sorted!$B266:$CW266,Attendance_sorted!$B266:$CW266,"nn")&lt;&gt;"nn","•",""),"")</f>
        <v/>
      </c>
      <c r="T267" s="1" t="str">
        <f ca="1">IF(($A267&lt;&gt;"")*(T$1&lt;&gt;""),IF(_xlfn.XLOOKUP(T$1,Attendance_sorted!$B266:$CW266,Attendance_sorted!$B266:$CW266,"nn")&lt;&gt;"nn","•",""),"")</f>
        <v/>
      </c>
      <c r="U267" s="1" t="str">
        <f ca="1">IF(($A267&lt;&gt;"")*(U$1&lt;&gt;""),IF(_xlfn.XLOOKUP(U$1,Attendance_sorted!$B266:$CW266,Attendance_sorted!$B266:$CW266,"nn")&lt;&gt;"nn","•",""),"")</f>
        <v/>
      </c>
      <c r="V267" s="1" t="str">
        <f ca="1">IF(($A267&lt;&gt;"")*(V$1&lt;&gt;""),IF(_xlfn.XLOOKUP(V$1,Attendance_sorted!$B266:$CW266,Attendance_sorted!$B266:$CW266,"nn")&lt;&gt;"nn","•",""),"")</f>
        <v/>
      </c>
      <c r="W267" s="1" t="str">
        <f ca="1">IF(($A267&lt;&gt;"")*(W$1&lt;&gt;""),IF(_xlfn.XLOOKUP(W$1,Attendance_sorted!$B266:$CW266,Attendance_sorted!$B266:$CW266,"nn")&lt;&gt;"nn","•",""),"")</f>
        <v/>
      </c>
      <c r="X267" s="1" t="str">
        <f ca="1">IF(($A267&lt;&gt;"")*(X$1&lt;&gt;""),IF(_xlfn.XLOOKUP(X$1,Attendance_sorted!$B266:$CW266,Attendance_sorted!$B266:$CW266,"nn")&lt;&gt;"nn","•",""),"")</f>
        <v/>
      </c>
      <c r="Y267" s="1" t="str">
        <f ca="1">IF(($A267&lt;&gt;"")*(Y$1&lt;&gt;""),IF(_xlfn.XLOOKUP(Y$1,Attendance_sorted!$B266:$CW266,Attendance_sorted!$B266:$CW266,"nn")&lt;&gt;"nn","•",""),"")</f>
        <v/>
      </c>
      <c r="Z267" s="1" t="str">
        <f ca="1">IF(($A267&lt;&gt;"")*(Z$1&lt;&gt;""),IF(_xlfn.XLOOKUP(Z$1,Attendance_sorted!$B266:$CW266,Attendance_sorted!$B266:$CW266,"nn")&lt;&gt;"nn","•",""),"")</f>
        <v/>
      </c>
      <c r="AA267" s="1" t="str">
        <f ca="1">IF(($A267&lt;&gt;"")*(AA$1&lt;&gt;""),IF(_xlfn.XLOOKUP(AA$1,Attendance_sorted!$B266:$CW266,Attendance_sorted!$B266:$CW266,"nn")&lt;&gt;"nn","•",""),"")</f>
        <v/>
      </c>
      <c r="AB267" s="1" t="str">
        <f ca="1">IF(($A267&lt;&gt;"")*(AB$1&lt;&gt;""),IF(_xlfn.XLOOKUP(AB$1,Attendance_sorted!$B266:$CW266,Attendance_sorted!$B266:$CW266,"nn")&lt;&gt;"nn","•",""),"")</f>
        <v/>
      </c>
      <c r="AC267" s="1" t="str">
        <f ca="1">IF(($A267&lt;&gt;"")*(AC$1&lt;&gt;""),IF(_xlfn.XLOOKUP(AC$1,Attendance_sorted!$B266:$CW266,Attendance_sorted!$B266:$CW266,"nn")&lt;&gt;"nn","•",""),"")</f>
        <v/>
      </c>
      <c r="AD267" s="1" t="str">
        <f ca="1">IF(($A267&lt;&gt;"")*(AD$1&lt;&gt;""),IF(_xlfn.XLOOKUP(AD$1,Attendance_sorted!$B266:$CW266,Attendance_sorted!$B266:$CW266,"nn")&lt;&gt;"nn","•",""),"")</f>
        <v/>
      </c>
      <c r="AE267" s="1" t="str">
        <f ca="1">IF(($A267&lt;&gt;"")*(AE$1&lt;&gt;""),IF(_xlfn.XLOOKUP(AE$1,Attendance_sorted!$B266:$CW266,Attendance_sorted!$B266:$CW266,"nn")&lt;&gt;"nn","•",""),"")</f>
        <v/>
      </c>
      <c r="AF267" s="1" t="str">
        <f ca="1">IF(($A267&lt;&gt;"")*(AF$1&lt;&gt;""),IF(_xlfn.XLOOKUP(AF$1,Attendance_sorted!$B266:$CW266,Attendance_sorted!$B266:$CW266,"nn")&lt;&gt;"nn","•",""),"")</f>
        <v/>
      </c>
      <c r="AG267" s="1" t="str">
        <f ca="1">IF(($A267&lt;&gt;"")*(AG$1&lt;&gt;""),IF(_xlfn.XLOOKUP(AG$1,Attendance_sorted!$B266:$CW266,Attendance_sorted!$B266:$CW266,"nn")&lt;&gt;"nn","•",""),"")</f>
        <v/>
      </c>
      <c r="AH267" s="1" t="str">
        <f ca="1">IF(($A267&lt;&gt;"")*(AH$1&lt;&gt;""),IF(_xlfn.XLOOKUP(AH$1,Attendance_sorted!$B266:$CW266,Attendance_sorted!$B266:$CW266,"nn")&lt;&gt;"nn","•",""),"")</f>
        <v/>
      </c>
      <c r="AI267" s="1" t="str">
        <f ca="1">IF(($A267&lt;&gt;"")*(AI$1&lt;&gt;""),IF(_xlfn.XLOOKUP(AI$1,Attendance_sorted!$B266:$CW266,Attendance_sorted!$B266:$CW266,"nn")&lt;&gt;"nn","•",""),"")</f>
        <v/>
      </c>
      <c r="AJ267" s="1" t="str">
        <f ca="1">IF(($A267&lt;&gt;"")*(AJ$1&lt;&gt;""),IF(_xlfn.XLOOKUP(AJ$1,Attendance_sorted!$B266:$CW266,Attendance_sorted!$B266:$CW266,"nn")&lt;&gt;"nn","•",""),"")</f>
        <v/>
      </c>
      <c r="AK267" s="1" t="str">
        <f ca="1">IF(($A267&lt;&gt;"")*(AK$1&lt;&gt;""),IF(_xlfn.XLOOKUP(AK$1,Attendance_sorted!$B266:$CW266,Attendance_sorted!$B266:$CW266,"nn")&lt;&gt;"nn","•",""),"")</f>
        <v/>
      </c>
      <c r="AL267" s="1" t="str">
        <f ca="1">IF(($A267&lt;&gt;"")*(AL$1&lt;&gt;""),IF(_xlfn.XLOOKUP(AL$1,Attendance_sorted!$B266:$CW266,Attendance_sorted!$B266:$CW266,"nn")&lt;&gt;"nn","•",""),"")</f>
        <v/>
      </c>
      <c r="AM267" s="1" t="str">
        <f ca="1">IF(($A267&lt;&gt;"")*(AM$1&lt;&gt;""),IF(_xlfn.XLOOKUP(AM$1,Attendance_sorted!$B266:$CW266,Attendance_sorted!$B266:$CW266,"nn")&lt;&gt;"nn","•",""),"")</f>
        <v/>
      </c>
      <c r="AN267" s="1" t="str">
        <f ca="1">IF(($A267&lt;&gt;"")*(AN$1&lt;&gt;""),IF(_xlfn.XLOOKUP(AN$1,Attendance_sorted!$B266:$CW266,Attendance_sorted!$B266:$CW266,"nn")&lt;&gt;"nn","•",""),"")</f>
        <v/>
      </c>
      <c r="AO267" s="1" t="str">
        <f ca="1">IF(($A267&lt;&gt;"")*(AO$1&lt;&gt;""),IF(_xlfn.XLOOKUP(AO$1,Attendance_sorted!$B266:$CW266,Attendance_sorted!$B266:$CW266,"nn")&lt;&gt;"nn","•",""),"")</f>
        <v/>
      </c>
      <c r="AP267" s="1" t="str">
        <f ca="1">IF(($A267&lt;&gt;"")*(AP$1&lt;&gt;""),IF(_xlfn.XLOOKUP(AP$1,Attendance_sorted!$B266:$CW266,Attendance_sorted!$B266:$CW266,"nn")&lt;&gt;"nn","•",""),"")</f>
        <v/>
      </c>
      <c r="AQ267" s="1" t="str">
        <f ca="1">IF(($A267&lt;&gt;"")*(AQ$1&lt;&gt;""),IF(_xlfn.XLOOKUP(AQ$1,Attendance_sorted!$B266:$CW266,Attendance_sorted!$B266:$CW266,"nn")&lt;&gt;"nn","•",""),"")</f>
        <v/>
      </c>
      <c r="AR267" s="1" t="str">
        <f ca="1">IF(($A267&lt;&gt;"")*(AR$1&lt;&gt;""),IF(_xlfn.XLOOKUP(AR$1,Attendance_sorted!$B266:$CW266,Attendance_sorted!$B266:$CW266,"nn")&lt;&gt;"nn","•",""),"")</f>
        <v/>
      </c>
      <c r="AS267" s="1" t="str">
        <f ca="1">IF(($A267&lt;&gt;"")*(AS$1&lt;&gt;""),IF(_xlfn.XLOOKUP(AS$1,Attendance_sorted!$B266:$CW266,Attendance_sorted!$B266:$CW266,"nn")&lt;&gt;"nn","•",""),"")</f>
        <v/>
      </c>
      <c r="AT267" s="1" t="str">
        <f ca="1">IF(($A267&lt;&gt;"")*(AT$1&lt;&gt;""),IF(_xlfn.XLOOKUP(AT$1,Attendance_sorted!$B266:$CW266,Attendance_sorted!$B266:$CW266,"nn")&lt;&gt;"nn","•",""),"")</f>
        <v/>
      </c>
      <c r="AU267" s="1" t="str">
        <f ca="1">IF(($A267&lt;&gt;"")*(AU$1&lt;&gt;""),IF(_xlfn.XLOOKUP(AU$1,Attendance_sorted!$B266:$CW266,Attendance_sorted!$B266:$CW266,"nn")&lt;&gt;"nn","•",""),"")</f>
        <v/>
      </c>
      <c r="AV267" s="1" t="str">
        <f ca="1">IF(($A267&lt;&gt;"")*(AV$1&lt;&gt;""),IF(_xlfn.XLOOKUP(AV$1,Attendance_sorted!$B266:$CW266,Attendance_sorted!$B266:$CW266,"nn")&lt;&gt;"nn","•",""),"")</f>
        <v/>
      </c>
      <c r="AW267" s="1" t="str">
        <f ca="1">IF(($A267&lt;&gt;"")*(AW$1&lt;&gt;""),IF(_xlfn.XLOOKUP(AW$1,Attendance_sorted!$B266:$CW266,Attendance_sorted!$B266:$CW266,"nn")&lt;&gt;"nn","•",""),"")</f>
        <v/>
      </c>
      <c r="AX267" s="1" t="str">
        <f ca="1">IF(($A267&lt;&gt;"")*(AX$1&lt;&gt;""),IF(_xlfn.XLOOKUP(AX$1,Attendance_sorted!$B266:$CW266,Attendance_sorted!$B266:$CW266,"nn")&lt;&gt;"nn","•",""),"")</f>
        <v/>
      </c>
      <c r="AY267" s="1" t="str">
        <f ca="1">IF(($A267&lt;&gt;"")*(AY$1&lt;&gt;""),IF(_xlfn.XLOOKUP(AY$1,Attendance_sorted!$B266:$CW266,Attendance_sorted!$B266:$CW266,"nn")&lt;&gt;"nn","•",""),"")</f>
        <v/>
      </c>
      <c r="AZ267" s="1" t="str">
        <f ca="1">IF(($A267&lt;&gt;"")*(AZ$1&lt;&gt;""),IF(_xlfn.XLOOKUP(AZ$1,Attendance_sorted!$B266:$CW266,Attendance_sorted!$B266:$CW266,"nn")&lt;&gt;"nn","•",""),"")</f>
        <v/>
      </c>
      <c r="BA267" s="1" t="str">
        <f ca="1">IF(($A267&lt;&gt;"")*(BA$1&lt;&gt;""),IF(_xlfn.XLOOKUP(BA$1,Attendance_sorted!$B266:$CW266,Attendance_sorted!$B266:$CW266,"nn")&lt;&gt;"nn","•",""),"")</f>
        <v/>
      </c>
      <c r="BB267" s="1" t="str">
        <f ca="1">IF(($A267&lt;&gt;"")*(BB$1&lt;&gt;""),IF(_xlfn.XLOOKUP(BB$1,Attendance_sorted!$B266:$CW266,Attendance_sorted!$B266:$CW266,"nn")&lt;&gt;"nn","•",""),"")</f>
        <v/>
      </c>
      <c r="BC267" s="1" t="str">
        <f ca="1">IF(($A267&lt;&gt;"")*(BC$1&lt;&gt;""),IF(_xlfn.XLOOKUP(BC$1,Attendance_sorted!$B266:$CW266,Attendance_sorted!$B266:$CW266,"nn")&lt;&gt;"nn","•",""),"")</f>
        <v/>
      </c>
      <c r="BD267" s="1" t="str">
        <f ca="1">IF(($A267&lt;&gt;"")*(BD$1&lt;&gt;""),IF(_xlfn.XLOOKUP(BD$1,Attendance_sorted!$B266:$CW266,Attendance_sorted!$B266:$CW266,"nn")&lt;&gt;"nn","•",""),"")</f>
        <v/>
      </c>
      <c r="BE267" s="1" t="str">
        <f ca="1">IF(($A267&lt;&gt;"")*(BE$1&lt;&gt;""),IF(_xlfn.XLOOKUP(BE$1,Attendance_sorted!$B266:$CW266,Attendance_sorted!$B266:$CW266,"nn")&lt;&gt;"nn","•",""),"")</f>
        <v/>
      </c>
      <c r="BF267" s="1" t="str">
        <f ca="1">IF(($A267&lt;&gt;"")*(BF$1&lt;&gt;""),IF(_xlfn.XLOOKUP(BF$1,Attendance_sorted!$B266:$CW266,Attendance_sorted!$B266:$CW266,"nn")&lt;&gt;"nn","•",""),"")</f>
        <v/>
      </c>
      <c r="BG267" s="1" t="str">
        <f ca="1">IF(($A267&lt;&gt;"")*(BG$1&lt;&gt;""),IF(_xlfn.XLOOKUP(BG$1,Attendance_sorted!$B266:$CW266,Attendance_sorted!$B266:$CW266,"nn")&lt;&gt;"nn","•",""),"")</f>
        <v/>
      </c>
      <c r="BH267" s="1" t="str">
        <f ca="1">IF(($A267&lt;&gt;"")*(BH$1&lt;&gt;""),IF(_xlfn.XLOOKUP(BH$1,Attendance_sorted!$B266:$CW266,Attendance_sorted!$B266:$CW266,"nn")&lt;&gt;"nn","•",""),"")</f>
        <v/>
      </c>
      <c r="BI267" s="1" t="str">
        <f ca="1">IF(($A267&lt;&gt;"")*(BI$1&lt;&gt;""),IF(_xlfn.XLOOKUP(BI$1,Attendance_sorted!$B266:$CW266,Attendance_sorted!$B266:$CW266,"nn")&lt;&gt;"nn","•",""),"")</f>
        <v/>
      </c>
      <c r="BJ267" s="1" t="str">
        <f ca="1">IF(($A267&lt;&gt;"")*(BJ$1&lt;&gt;""),IF(_xlfn.XLOOKUP(BJ$1,Attendance_sorted!$B266:$CW266,Attendance_sorted!$B266:$CW266,"nn")&lt;&gt;"nn","•",""),"")</f>
        <v/>
      </c>
      <c r="BK267" s="1" t="str">
        <f ca="1">IF(($A267&lt;&gt;"")*(BK$1&lt;&gt;""),IF(_xlfn.XLOOKUP(BK$1,Attendance_sorted!$B266:$CW266,Attendance_sorted!$B266:$CW266,"nn")&lt;&gt;"nn","•",""),"")</f>
        <v/>
      </c>
      <c r="BL267" s="1" t="str">
        <f ca="1">IF(($A267&lt;&gt;"")*(BL$1&lt;&gt;""),IF(_xlfn.XLOOKUP(BL$1,Attendance_sorted!$B266:$CW266,Attendance_sorted!$B266:$CW266,"nn")&lt;&gt;"nn","•",""),"")</f>
        <v/>
      </c>
      <c r="BM267" s="1" t="str">
        <f ca="1">IF(($A267&lt;&gt;"")*(BM$1&lt;&gt;""),IF(_xlfn.XLOOKUP(BM$1,Attendance_sorted!$B266:$CW266,Attendance_sorted!$B266:$CW266,"nn")&lt;&gt;"nn","•",""),"")</f>
        <v/>
      </c>
      <c r="BN267" s="1" t="str">
        <f ca="1">IF(($A267&lt;&gt;"")*(BN$1&lt;&gt;""),IF(_xlfn.XLOOKUP(BN$1,Attendance_sorted!$B266:$CW266,Attendance_sorted!$B266:$CW266,"nn")&lt;&gt;"nn","•",""),"")</f>
        <v/>
      </c>
      <c r="BO267" s="1" t="str">
        <f ca="1">IF(($A267&lt;&gt;"")*(BO$1&lt;&gt;""),IF(_xlfn.XLOOKUP(BO$1,Attendance_sorted!$B266:$CW266,Attendance_sorted!$B266:$CW266,"nn")&lt;&gt;"nn","•",""),"")</f>
        <v/>
      </c>
      <c r="BP267" s="1" t="str">
        <f ca="1">IF(($A267&lt;&gt;"")*(BP$1&lt;&gt;""),IF(_xlfn.XLOOKUP(BP$1,Attendance_sorted!$B266:$CW266,Attendance_sorted!$B266:$CW266,"nn")&lt;&gt;"nn","•",""),"")</f>
        <v/>
      </c>
      <c r="BQ267" s="1" t="str">
        <f ca="1">IF(($A267&lt;&gt;"")*(BQ$1&lt;&gt;""),IF(_xlfn.XLOOKUP(BQ$1,Attendance_sorted!$B266:$CW266,Attendance_sorted!$B266:$CW266,"nn")&lt;&gt;"nn","•",""),"")</f>
        <v/>
      </c>
      <c r="BR267" s="1" t="str">
        <f ca="1">IF(($A267&lt;&gt;"")*(BR$1&lt;&gt;""),IF(_xlfn.XLOOKUP(BR$1,Attendance_sorted!$B266:$CW266,Attendance_sorted!$B266:$CW266,"nn")&lt;&gt;"nn","•",""),"")</f>
        <v/>
      </c>
      <c r="BS267" s="1" t="str">
        <f ca="1">IF(($A267&lt;&gt;"")*(BS$1&lt;&gt;""),IF(_xlfn.XLOOKUP(BS$1,Attendance_sorted!$B266:$CW266,Attendance_sorted!$B266:$CW266,"nn")&lt;&gt;"nn","•",""),"")</f>
        <v/>
      </c>
      <c r="BT267" s="1" t="str">
        <f ca="1">IF(($A267&lt;&gt;"")*(BT$1&lt;&gt;""),IF(_xlfn.XLOOKUP(BT$1,Attendance_sorted!$B266:$CW266,Attendance_sorted!$B266:$CW266,"nn")&lt;&gt;"nn","•",""),"")</f>
        <v/>
      </c>
      <c r="BU267" s="1" t="str">
        <f ca="1">IF(($A267&lt;&gt;"")*(BU$1&lt;&gt;""),IF(_xlfn.XLOOKUP(BU$1,Attendance_sorted!$B266:$CW266,Attendance_sorted!$B266:$CW266,"nn")&lt;&gt;"nn","•",""),"")</f>
        <v/>
      </c>
      <c r="BV267" s="1" t="str">
        <f ca="1">IF(($A267&lt;&gt;"")*(BV$1&lt;&gt;""),IF(_xlfn.XLOOKUP(BV$1,Attendance_sorted!$B266:$CW266,Attendance_sorted!$B266:$CW266,"nn")&lt;&gt;"nn","•",""),"")</f>
        <v/>
      </c>
      <c r="BW267" s="1" t="str">
        <f ca="1">IF(($A267&lt;&gt;"")*(BW$1&lt;&gt;""),IF(_xlfn.XLOOKUP(BW$1,Attendance_sorted!$B266:$CW266,Attendance_sorted!$B266:$CW266,"nn")&lt;&gt;"nn","•",""),"")</f>
        <v/>
      </c>
      <c r="BX267" s="1" t="str">
        <f ca="1">IF(($A267&lt;&gt;"")*(BX$1&lt;&gt;""),IF(_xlfn.XLOOKUP(BX$1,Attendance_sorted!$B266:$CW266,Attendance_sorted!$B266:$CW266,"nn")&lt;&gt;"nn","•",""),"")</f>
        <v/>
      </c>
      <c r="BY267" s="1" t="str">
        <f ca="1">IF(($A267&lt;&gt;"")*(BY$1&lt;&gt;""),IF(_xlfn.XLOOKUP(BY$1,Attendance_sorted!$B266:$CW266,Attendance_sorted!$B266:$CW266,"nn")&lt;&gt;"nn","•",""),"")</f>
        <v/>
      </c>
      <c r="BZ267" s="1" t="str">
        <f ca="1">IF(($A267&lt;&gt;"")*(BZ$1&lt;&gt;""),IF(_xlfn.XLOOKUP(BZ$1,Attendance_sorted!$B266:$CW266,Attendance_sorted!$B266:$CW266,"nn")&lt;&gt;"nn","•",""),"")</f>
        <v/>
      </c>
      <c r="CA267" s="1" t="str">
        <f ca="1">IF(($A267&lt;&gt;"")*(CA$1&lt;&gt;""),IF(_xlfn.XLOOKUP(CA$1,Attendance_sorted!$B266:$CW266,Attendance_sorted!$B266:$CW266,"nn")&lt;&gt;"nn","•",""),"")</f>
        <v/>
      </c>
      <c r="CB267" s="1" t="str">
        <f ca="1">IF(($A267&lt;&gt;"")*(CB$1&lt;&gt;""),IF(_xlfn.XLOOKUP(CB$1,Attendance_sorted!$B266:$CW266,Attendance_sorted!$B266:$CW266,"nn")&lt;&gt;"nn","•",""),"")</f>
        <v/>
      </c>
      <c r="CC267" s="1" t="str">
        <f ca="1">IF(($A267&lt;&gt;"")*(CC$1&lt;&gt;""),IF(_xlfn.XLOOKUP(CC$1,Attendance_sorted!$B266:$CW266,Attendance_sorted!$B266:$CW266,"nn")&lt;&gt;"nn","•",""),"")</f>
        <v/>
      </c>
      <c r="CD267" s="1" t="str">
        <f ca="1">IF(($A267&lt;&gt;"")*(CD$1&lt;&gt;""),IF(_xlfn.XLOOKUP(CD$1,Attendance_sorted!$B266:$CW266,Attendance_sorted!$B266:$CW266,"nn")&lt;&gt;"nn","•",""),"")</f>
        <v/>
      </c>
      <c r="CE267" s="1" t="str">
        <f ca="1">IF(($A267&lt;&gt;"")*(CE$1&lt;&gt;""),IF(_xlfn.XLOOKUP(CE$1,Attendance_sorted!$B266:$CW266,Attendance_sorted!$B266:$CW266,"nn")&lt;&gt;"nn","•",""),"")</f>
        <v/>
      </c>
      <c r="CF267" s="1" t="str">
        <f ca="1">IF(($A267&lt;&gt;"")*(CF$1&lt;&gt;""),IF(_xlfn.XLOOKUP(CF$1,Attendance_sorted!$B266:$CW266,Attendance_sorted!$B266:$CW266,"nn")&lt;&gt;"nn","•",""),"")</f>
        <v/>
      </c>
      <c r="CG267" s="1" t="str">
        <f ca="1">IF(($A267&lt;&gt;"")*(CG$1&lt;&gt;""),IF(_xlfn.XLOOKUP(CG$1,Attendance_sorted!$B266:$CW266,Attendance_sorted!$B266:$CW266,"nn")&lt;&gt;"nn","•",""),"")</f>
        <v/>
      </c>
      <c r="CH267" s="1" t="str">
        <f ca="1">IF(($A267&lt;&gt;"")*(CH$1&lt;&gt;""),IF(_xlfn.XLOOKUP(CH$1,Attendance_sorted!$B266:$CW266,Attendance_sorted!$B266:$CW266,"nn")&lt;&gt;"nn","•",""),"")</f>
        <v/>
      </c>
      <c r="CI267" s="1" t="str">
        <f ca="1">IF(($A267&lt;&gt;"")*(CI$1&lt;&gt;""),IF(_xlfn.XLOOKUP(CI$1,Attendance_sorted!$B266:$CW266,Attendance_sorted!$B266:$CW266,"nn")&lt;&gt;"nn","•",""),"")</f>
        <v/>
      </c>
      <c r="CJ267" s="1" t="str">
        <f ca="1">IF(($A267&lt;&gt;"")*(CJ$1&lt;&gt;""),IF(_xlfn.XLOOKUP(CJ$1,Attendance_sorted!$B266:$CW266,Attendance_sorted!$B266:$CW266,"nn")&lt;&gt;"nn","•",""),"")</f>
        <v/>
      </c>
      <c r="CK267" s="1" t="str">
        <f ca="1">IF(($A267&lt;&gt;"")*(CK$1&lt;&gt;""),IF(_xlfn.XLOOKUP(CK$1,Attendance_sorted!$B266:$CW266,Attendance_sorted!$B266:$CW266,"nn")&lt;&gt;"nn","•",""),"")</f>
        <v/>
      </c>
      <c r="CL267" s="1" t="str">
        <f ca="1">IF(($A267&lt;&gt;"")*(CL$1&lt;&gt;""),IF(_xlfn.XLOOKUP(CL$1,Attendance_sorted!$B266:$CW266,Attendance_sorted!$B266:$CW266,"nn")&lt;&gt;"nn","•",""),"")</f>
        <v/>
      </c>
      <c r="CM267" s="1" t="str">
        <f ca="1">IF(($A267&lt;&gt;"")*(CM$1&lt;&gt;""),IF(_xlfn.XLOOKUP(CM$1,Attendance_sorted!$B266:$CW266,Attendance_sorted!$B266:$CW266,"nn")&lt;&gt;"nn","•",""),"")</f>
        <v/>
      </c>
      <c r="CN267" s="1" t="str">
        <f ca="1">IF(($A267&lt;&gt;"")*(CN$1&lt;&gt;""),IF(_xlfn.XLOOKUP(CN$1,Attendance_sorted!$B266:$CW266,Attendance_sorted!$B266:$CW266,"nn")&lt;&gt;"nn","•",""),"")</f>
        <v/>
      </c>
      <c r="CO267" s="1" t="str">
        <f ca="1">IF(($A267&lt;&gt;"")*(CO$1&lt;&gt;""),IF(_xlfn.XLOOKUP(CO$1,Attendance_sorted!$B266:$CW266,Attendance_sorted!$B266:$CW266,"nn")&lt;&gt;"nn","•",""),"")</f>
        <v/>
      </c>
      <c r="CP267" s="1" t="str">
        <f ca="1">IF(($A267&lt;&gt;"")*(CP$1&lt;&gt;""),IF(_xlfn.XLOOKUP(CP$1,Attendance_sorted!$B266:$CW266,Attendance_sorted!$B266:$CW266,"nn")&lt;&gt;"nn","•",""),"")</f>
        <v/>
      </c>
      <c r="CQ267" s="1" t="str">
        <f ca="1">IF(($A267&lt;&gt;"")*(CQ$1&lt;&gt;""),IF(_xlfn.XLOOKUP(CQ$1,Attendance_sorted!$B266:$CW266,Attendance_sorted!$B266:$CW266,"nn")&lt;&gt;"nn","•",""),"")</f>
        <v/>
      </c>
      <c r="CR267" s="1" t="str">
        <f ca="1">IF(($A267&lt;&gt;"")*(CR$1&lt;&gt;""),IF(_xlfn.XLOOKUP(CR$1,Attendance_sorted!$B266:$CW266,Attendance_sorted!$B266:$CW266,"nn")&lt;&gt;"nn","•",""),"")</f>
        <v/>
      </c>
      <c r="CS267" s="1" t="str">
        <f ca="1">IF(($A267&lt;&gt;"")*(CS$1&lt;&gt;""),IF(_xlfn.XLOOKUP(CS$1,Attendance_sorted!$B266:$CW266,Attendance_sorted!$B266:$CW266,"nn")&lt;&gt;"nn","•",""),"")</f>
        <v/>
      </c>
      <c r="CT267" s="1" t="str">
        <f ca="1">IF(($A267&lt;&gt;"")*(CT$1&lt;&gt;""),IF(_xlfn.XLOOKUP(CT$1,Attendance_sorted!$B266:$CW266,Attendance_sorted!$B266:$CW266,"nn")&lt;&gt;"nn","•",""),"")</f>
        <v/>
      </c>
      <c r="CU267" s="1" t="str">
        <f ca="1">IF(($A267&lt;&gt;"")*(CU$1&lt;&gt;""),IF(_xlfn.XLOOKUP(CU$1,Attendance_sorted!$B266:$CW266,Attendance_sorted!$B266:$CW266,"nn")&lt;&gt;"nn","•",""),"")</f>
        <v/>
      </c>
      <c r="CV267" s="1" t="str">
        <f ca="1">IF(($A267&lt;&gt;"")*(CV$1&lt;&gt;""),IF(_xlfn.XLOOKUP(CV$1,Attendance_sorted!$B266:$CW266,Attendance_sorted!$B266:$CW266,"nn")&lt;&gt;"nn","•",""),"")</f>
        <v/>
      </c>
      <c r="CW267" s="1" t="str">
        <f ca="1">IF(($A267&lt;&gt;"")*(CW$1&lt;&gt;""),IF(_xlfn.XLOOKUP(CW$1,Attendance_sorted!$B266:$CW266,Attendance_sorted!$B266:$CW266,"nn")&lt;&gt;"nn","•",""),"")</f>
        <v/>
      </c>
    </row>
    <row r="268" spans="1:101">
      <c r="A268" s="1">
        <v>865</v>
      </c>
      <c r="B268" s="1" t="str">
        <f ca="1">IF(($A268&lt;&gt;"")*(B$1&lt;&gt;""),IF(_xlfn.XLOOKUP(B$1,Attendance_sorted!$B267:$CW267,Attendance_sorted!$B267:$CW267,"nn")&lt;&gt;"nn","•",""),"")</f>
        <v/>
      </c>
      <c r="C268" s="1" t="str">
        <f ca="1">IF(($A268&lt;&gt;"")*(C$1&lt;&gt;""),IF(_xlfn.XLOOKUP(C$1,Attendance_sorted!$B267:$CW267,Attendance_sorted!$B267:$CW267,"nn")&lt;&gt;"nn","•",""),"")</f>
        <v/>
      </c>
      <c r="D268" s="1" t="str">
        <f ca="1">IF(($A268&lt;&gt;"")*(D$1&lt;&gt;""),IF(_xlfn.XLOOKUP(D$1,Attendance_sorted!$B267:$CW267,Attendance_sorted!$B267:$CW267,"nn")&lt;&gt;"nn","•",""),"")</f>
        <v/>
      </c>
      <c r="E268" s="1" t="str">
        <f ca="1">IF(($A268&lt;&gt;"")*(E$1&lt;&gt;""),IF(_xlfn.XLOOKUP(E$1,Attendance_sorted!$B267:$CW267,Attendance_sorted!$B267:$CW267,"nn")&lt;&gt;"nn","•",""),"")</f>
        <v>•</v>
      </c>
      <c r="F268" s="1" t="str">
        <f ca="1">IF(($A268&lt;&gt;"")*(F$1&lt;&gt;""),IF(_xlfn.XLOOKUP(F$1,Attendance_sorted!$B267:$CW267,Attendance_sorted!$B267:$CW267,"nn")&lt;&gt;"nn","•",""),"")</f>
        <v/>
      </c>
      <c r="G268" s="1" t="str">
        <f ca="1">IF(($A268&lt;&gt;"")*(G$1&lt;&gt;""),IF(_xlfn.XLOOKUP(G$1,Attendance_sorted!$B267:$CW267,Attendance_sorted!$B267:$CW267,"nn")&lt;&gt;"nn","•",""),"")</f>
        <v/>
      </c>
      <c r="H268" s="1" t="str">
        <f ca="1">IF(($A268&lt;&gt;"")*(H$1&lt;&gt;""),IF(_xlfn.XLOOKUP(H$1,Attendance_sorted!$B267:$CW267,Attendance_sorted!$B267:$CW267,"nn")&lt;&gt;"nn","•",""),"")</f>
        <v/>
      </c>
      <c r="I268" s="1" t="str">
        <f ca="1">IF(($A268&lt;&gt;"")*(I$1&lt;&gt;""),IF(_xlfn.XLOOKUP(I$1,Attendance_sorted!$B267:$CW267,Attendance_sorted!$B267:$CW267,"nn")&lt;&gt;"nn","•",""),"")</f>
        <v>•</v>
      </c>
      <c r="J268" s="1" t="str">
        <f ca="1">IF(($A268&lt;&gt;"")*(J$1&lt;&gt;""),IF(_xlfn.XLOOKUP(J$1,Attendance_sorted!$B267:$CW267,Attendance_sorted!$B267:$CW267,"nn")&lt;&gt;"nn","•",""),"")</f>
        <v>•</v>
      </c>
      <c r="K268" s="1" t="str">
        <f ca="1">IF(($A268&lt;&gt;"")*(K$1&lt;&gt;""),IF(_xlfn.XLOOKUP(K$1,Attendance_sorted!$B267:$CW267,Attendance_sorted!$B267:$CW267,"nn")&lt;&gt;"nn","•",""),"")</f>
        <v>•</v>
      </c>
      <c r="L268" s="1" t="str">
        <f ca="1">IF(($A268&lt;&gt;"")*(L$1&lt;&gt;""),IF(_xlfn.XLOOKUP(L$1,Attendance_sorted!$B267:$CW267,Attendance_sorted!$B267:$CW267,"nn")&lt;&gt;"nn","•",""),"")</f>
        <v/>
      </c>
      <c r="M268" s="1" t="str">
        <f ca="1">IF(($A268&lt;&gt;"")*(M$1&lt;&gt;""),IF(_xlfn.XLOOKUP(M$1,Attendance_sorted!$B267:$CW267,Attendance_sorted!$B267:$CW267,"nn")&lt;&gt;"nn","•",""),"")</f>
        <v/>
      </c>
      <c r="N268" s="1" t="str">
        <f ca="1">IF(($A268&lt;&gt;"")*(N$1&lt;&gt;""),IF(_xlfn.XLOOKUP(N$1,Attendance_sorted!$B267:$CW267,Attendance_sorted!$B267:$CW267,"nn")&lt;&gt;"nn","•",""),"")</f>
        <v/>
      </c>
      <c r="O268" s="1" t="str">
        <f ca="1">IF(($A268&lt;&gt;"")*(O$1&lt;&gt;""),IF(_xlfn.XLOOKUP(O$1,Attendance_sorted!$B267:$CW267,Attendance_sorted!$B267:$CW267,"nn")&lt;&gt;"nn","•",""),"")</f>
        <v/>
      </c>
      <c r="P268" s="1" t="str">
        <f ca="1">IF(($A268&lt;&gt;"")*(P$1&lt;&gt;""),IF(_xlfn.XLOOKUP(P$1,Attendance_sorted!$B267:$CW267,Attendance_sorted!$B267:$CW267,"nn")&lt;&gt;"nn","•",""),"")</f>
        <v>•</v>
      </c>
      <c r="Q268" s="1" t="str">
        <f ca="1">IF(($A268&lt;&gt;"")*(Q$1&lt;&gt;""),IF(_xlfn.XLOOKUP(Q$1,Attendance_sorted!$B267:$CW267,Attendance_sorted!$B267:$CW267,"nn")&lt;&gt;"nn","•",""),"")</f>
        <v>•</v>
      </c>
      <c r="R268" s="1" t="str">
        <f ca="1">IF(($A268&lt;&gt;"")*(R$1&lt;&gt;""),IF(_xlfn.XLOOKUP(R$1,Attendance_sorted!$B267:$CW267,Attendance_sorted!$B267:$CW267,"nn")&lt;&gt;"nn","•",""),"")</f>
        <v>•</v>
      </c>
      <c r="S268" s="1" t="str">
        <f ca="1">IF(($A268&lt;&gt;"")*(S$1&lt;&gt;""),IF(_xlfn.XLOOKUP(S$1,Attendance_sorted!$B267:$CW267,Attendance_sorted!$B267:$CW267,"nn")&lt;&gt;"nn","•",""),"")</f>
        <v/>
      </c>
      <c r="T268" s="1" t="str">
        <f ca="1">IF(($A268&lt;&gt;"")*(T$1&lt;&gt;""),IF(_xlfn.XLOOKUP(T$1,Attendance_sorted!$B267:$CW267,Attendance_sorted!$B267:$CW267,"nn")&lt;&gt;"nn","•",""),"")</f>
        <v>•</v>
      </c>
      <c r="U268" s="1" t="str">
        <f ca="1">IF(($A268&lt;&gt;"")*(U$1&lt;&gt;""),IF(_xlfn.XLOOKUP(U$1,Attendance_sorted!$B267:$CW267,Attendance_sorted!$B267:$CW267,"nn")&lt;&gt;"nn","•",""),"")</f>
        <v/>
      </c>
      <c r="V268" s="1" t="str">
        <f ca="1">IF(($A268&lt;&gt;"")*(V$1&lt;&gt;""),IF(_xlfn.XLOOKUP(V$1,Attendance_sorted!$B267:$CW267,Attendance_sorted!$B267:$CW267,"nn")&lt;&gt;"nn","•",""),"")</f>
        <v/>
      </c>
      <c r="W268" s="1" t="str">
        <f ca="1">IF(($A268&lt;&gt;"")*(W$1&lt;&gt;""),IF(_xlfn.XLOOKUP(W$1,Attendance_sorted!$B267:$CW267,Attendance_sorted!$B267:$CW267,"nn")&lt;&gt;"nn","•",""),"")</f>
        <v/>
      </c>
      <c r="X268" s="1" t="str">
        <f ca="1">IF(($A268&lt;&gt;"")*(X$1&lt;&gt;""),IF(_xlfn.XLOOKUP(X$1,Attendance_sorted!$B267:$CW267,Attendance_sorted!$B267:$CW267,"nn")&lt;&gt;"nn","•",""),"")</f>
        <v/>
      </c>
      <c r="Y268" s="1" t="str">
        <f ca="1">IF(($A268&lt;&gt;"")*(Y$1&lt;&gt;""),IF(_xlfn.XLOOKUP(Y$1,Attendance_sorted!$B267:$CW267,Attendance_sorted!$B267:$CW267,"nn")&lt;&gt;"nn","•",""),"")</f>
        <v/>
      </c>
      <c r="Z268" s="1" t="str">
        <f ca="1">IF(($A268&lt;&gt;"")*(Z$1&lt;&gt;""),IF(_xlfn.XLOOKUP(Z$1,Attendance_sorted!$B267:$CW267,Attendance_sorted!$B267:$CW267,"nn")&lt;&gt;"nn","•",""),"")</f>
        <v/>
      </c>
      <c r="AA268" s="1" t="str">
        <f ca="1">IF(($A268&lt;&gt;"")*(AA$1&lt;&gt;""),IF(_xlfn.XLOOKUP(AA$1,Attendance_sorted!$B267:$CW267,Attendance_sorted!$B267:$CW267,"nn")&lt;&gt;"nn","•",""),"")</f>
        <v/>
      </c>
      <c r="AB268" s="1" t="str">
        <f ca="1">IF(($A268&lt;&gt;"")*(AB$1&lt;&gt;""),IF(_xlfn.XLOOKUP(AB$1,Attendance_sorted!$B267:$CW267,Attendance_sorted!$B267:$CW267,"nn")&lt;&gt;"nn","•",""),"")</f>
        <v/>
      </c>
      <c r="AC268" s="1" t="str">
        <f ca="1">IF(($A268&lt;&gt;"")*(AC$1&lt;&gt;""),IF(_xlfn.XLOOKUP(AC$1,Attendance_sorted!$B267:$CW267,Attendance_sorted!$B267:$CW267,"nn")&lt;&gt;"nn","•",""),"")</f>
        <v/>
      </c>
      <c r="AD268" s="1" t="str">
        <f ca="1">IF(($A268&lt;&gt;"")*(AD$1&lt;&gt;""),IF(_xlfn.XLOOKUP(AD$1,Attendance_sorted!$B267:$CW267,Attendance_sorted!$B267:$CW267,"nn")&lt;&gt;"nn","•",""),"")</f>
        <v/>
      </c>
      <c r="AE268" s="1" t="str">
        <f ca="1">IF(($A268&lt;&gt;"")*(AE$1&lt;&gt;""),IF(_xlfn.XLOOKUP(AE$1,Attendance_sorted!$B267:$CW267,Attendance_sorted!$B267:$CW267,"nn")&lt;&gt;"nn","•",""),"")</f>
        <v/>
      </c>
      <c r="AF268" s="1" t="str">
        <f ca="1">IF(($A268&lt;&gt;"")*(AF$1&lt;&gt;""),IF(_xlfn.XLOOKUP(AF$1,Attendance_sorted!$B267:$CW267,Attendance_sorted!$B267:$CW267,"nn")&lt;&gt;"nn","•",""),"")</f>
        <v/>
      </c>
      <c r="AG268" s="1" t="str">
        <f ca="1">IF(($A268&lt;&gt;"")*(AG$1&lt;&gt;""),IF(_xlfn.XLOOKUP(AG$1,Attendance_sorted!$B267:$CW267,Attendance_sorted!$B267:$CW267,"nn")&lt;&gt;"nn","•",""),"")</f>
        <v/>
      </c>
      <c r="AH268" s="1" t="str">
        <f ca="1">IF(($A268&lt;&gt;"")*(AH$1&lt;&gt;""),IF(_xlfn.XLOOKUP(AH$1,Attendance_sorted!$B267:$CW267,Attendance_sorted!$B267:$CW267,"nn")&lt;&gt;"nn","•",""),"")</f>
        <v/>
      </c>
      <c r="AI268" s="1" t="str">
        <f ca="1">IF(($A268&lt;&gt;"")*(AI$1&lt;&gt;""),IF(_xlfn.XLOOKUP(AI$1,Attendance_sorted!$B267:$CW267,Attendance_sorted!$B267:$CW267,"nn")&lt;&gt;"nn","•",""),"")</f>
        <v/>
      </c>
      <c r="AJ268" s="1" t="str">
        <f ca="1">IF(($A268&lt;&gt;"")*(AJ$1&lt;&gt;""),IF(_xlfn.XLOOKUP(AJ$1,Attendance_sorted!$B267:$CW267,Attendance_sorted!$B267:$CW267,"nn")&lt;&gt;"nn","•",""),"")</f>
        <v/>
      </c>
      <c r="AK268" s="1" t="str">
        <f ca="1">IF(($A268&lt;&gt;"")*(AK$1&lt;&gt;""),IF(_xlfn.XLOOKUP(AK$1,Attendance_sorted!$B267:$CW267,Attendance_sorted!$B267:$CW267,"nn")&lt;&gt;"nn","•",""),"")</f>
        <v/>
      </c>
      <c r="AL268" s="1" t="str">
        <f ca="1">IF(($A268&lt;&gt;"")*(AL$1&lt;&gt;""),IF(_xlfn.XLOOKUP(AL$1,Attendance_sorted!$B267:$CW267,Attendance_sorted!$B267:$CW267,"nn")&lt;&gt;"nn","•",""),"")</f>
        <v/>
      </c>
      <c r="AM268" s="1" t="str">
        <f ca="1">IF(($A268&lt;&gt;"")*(AM$1&lt;&gt;""),IF(_xlfn.XLOOKUP(AM$1,Attendance_sorted!$B267:$CW267,Attendance_sorted!$B267:$CW267,"nn")&lt;&gt;"nn","•",""),"")</f>
        <v/>
      </c>
      <c r="AN268" s="1" t="str">
        <f ca="1">IF(($A268&lt;&gt;"")*(AN$1&lt;&gt;""),IF(_xlfn.XLOOKUP(AN$1,Attendance_sorted!$B267:$CW267,Attendance_sorted!$B267:$CW267,"nn")&lt;&gt;"nn","•",""),"")</f>
        <v/>
      </c>
      <c r="AO268" s="1" t="str">
        <f ca="1">IF(($A268&lt;&gt;"")*(AO$1&lt;&gt;""),IF(_xlfn.XLOOKUP(AO$1,Attendance_sorted!$B267:$CW267,Attendance_sorted!$B267:$CW267,"nn")&lt;&gt;"nn","•",""),"")</f>
        <v/>
      </c>
      <c r="AP268" s="1" t="str">
        <f ca="1">IF(($A268&lt;&gt;"")*(AP$1&lt;&gt;""),IF(_xlfn.XLOOKUP(AP$1,Attendance_sorted!$B267:$CW267,Attendance_sorted!$B267:$CW267,"nn")&lt;&gt;"nn","•",""),"")</f>
        <v/>
      </c>
      <c r="AQ268" s="1" t="str">
        <f ca="1">IF(($A268&lt;&gt;"")*(AQ$1&lt;&gt;""),IF(_xlfn.XLOOKUP(AQ$1,Attendance_sorted!$B267:$CW267,Attendance_sorted!$B267:$CW267,"nn")&lt;&gt;"nn","•",""),"")</f>
        <v/>
      </c>
      <c r="AR268" s="1" t="str">
        <f ca="1">IF(($A268&lt;&gt;"")*(AR$1&lt;&gt;""),IF(_xlfn.XLOOKUP(AR$1,Attendance_sorted!$B267:$CW267,Attendance_sorted!$B267:$CW267,"nn")&lt;&gt;"nn","•",""),"")</f>
        <v/>
      </c>
      <c r="AS268" s="1" t="str">
        <f ca="1">IF(($A268&lt;&gt;"")*(AS$1&lt;&gt;""),IF(_xlfn.XLOOKUP(AS$1,Attendance_sorted!$B267:$CW267,Attendance_sorted!$B267:$CW267,"nn")&lt;&gt;"nn","•",""),"")</f>
        <v/>
      </c>
      <c r="AT268" s="1" t="str">
        <f ca="1">IF(($A268&lt;&gt;"")*(AT$1&lt;&gt;""),IF(_xlfn.XLOOKUP(AT$1,Attendance_sorted!$B267:$CW267,Attendance_sorted!$B267:$CW267,"nn")&lt;&gt;"nn","•",""),"")</f>
        <v/>
      </c>
      <c r="AU268" s="1" t="str">
        <f ca="1">IF(($A268&lt;&gt;"")*(AU$1&lt;&gt;""),IF(_xlfn.XLOOKUP(AU$1,Attendance_sorted!$B267:$CW267,Attendance_sorted!$B267:$CW267,"nn")&lt;&gt;"nn","•",""),"")</f>
        <v/>
      </c>
      <c r="AV268" s="1" t="str">
        <f ca="1">IF(($A268&lt;&gt;"")*(AV$1&lt;&gt;""),IF(_xlfn.XLOOKUP(AV$1,Attendance_sorted!$B267:$CW267,Attendance_sorted!$B267:$CW267,"nn")&lt;&gt;"nn","•",""),"")</f>
        <v/>
      </c>
      <c r="AW268" s="1" t="str">
        <f ca="1">IF(($A268&lt;&gt;"")*(AW$1&lt;&gt;""),IF(_xlfn.XLOOKUP(AW$1,Attendance_sorted!$B267:$CW267,Attendance_sorted!$B267:$CW267,"nn")&lt;&gt;"nn","•",""),"")</f>
        <v/>
      </c>
      <c r="AX268" s="1" t="str">
        <f ca="1">IF(($A268&lt;&gt;"")*(AX$1&lt;&gt;""),IF(_xlfn.XLOOKUP(AX$1,Attendance_sorted!$B267:$CW267,Attendance_sorted!$B267:$CW267,"nn")&lt;&gt;"nn","•",""),"")</f>
        <v/>
      </c>
      <c r="AY268" s="1" t="str">
        <f ca="1">IF(($A268&lt;&gt;"")*(AY$1&lt;&gt;""),IF(_xlfn.XLOOKUP(AY$1,Attendance_sorted!$B267:$CW267,Attendance_sorted!$B267:$CW267,"nn")&lt;&gt;"nn","•",""),"")</f>
        <v/>
      </c>
      <c r="AZ268" s="1" t="str">
        <f ca="1">IF(($A268&lt;&gt;"")*(AZ$1&lt;&gt;""),IF(_xlfn.XLOOKUP(AZ$1,Attendance_sorted!$B267:$CW267,Attendance_sorted!$B267:$CW267,"nn")&lt;&gt;"nn","•",""),"")</f>
        <v/>
      </c>
      <c r="BA268" s="1" t="str">
        <f ca="1">IF(($A268&lt;&gt;"")*(BA$1&lt;&gt;""),IF(_xlfn.XLOOKUP(BA$1,Attendance_sorted!$B267:$CW267,Attendance_sorted!$B267:$CW267,"nn")&lt;&gt;"nn","•",""),"")</f>
        <v/>
      </c>
      <c r="BB268" s="1" t="str">
        <f ca="1">IF(($A268&lt;&gt;"")*(BB$1&lt;&gt;""),IF(_xlfn.XLOOKUP(BB$1,Attendance_sorted!$B267:$CW267,Attendance_sorted!$B267:$CW267,"nn")&lt;&gt;"nn","•",""),"")</f>
        <v/>
      </c>
      <c r="BC268" s="1" t="str">
        <f ca="1">IF(($A268&lt;&gt;"")*(BC$1&lt;&gt;""),IF(_xlfn.XLOOKUP(BC$1,Attendance_sorted!$B267:$CW267,Attendance_sorted!$B267:$CW267,"nn")&lt;&gt;"nn","•",""),"")</f>
        <v/>
      </c>
      <c r="BD268" s="1" t="str">
        <f ca="1">IF(($A268&lt;&gt;"")*(BD$1&lt;&gt;""),IF(_xlfn.XLOOKUP(BD$1,Attendance_sorted!$B267:$CW267,Attendance_sorted!$B267:$CW267,"nn")&lt;&gt;"nn","•",""),"")</f>
        <v/>
      </c>
      <c r="BE268" s="1" t="str">
        <f ca="1">IF(($A268&lt;&gt;"")*(BE$1&lt;&gt;""),IF(_xlfn.XLOOKUP(BE$1,Attendance_sorted!$B267:$CW267,Attendance_sorted!$B267:$CW267,"nn")&lt;&gt;"nn","•",""),"")</f>
        <v/>
      </c>
      <c r="BF268" s="1" t="str">
        <f ca="1">IF(($A268&lt;&gt;"")*(BF$1&lt;&gt;""),IF(_xlfn.XLOOKUP(BF$1,Attendance_sorted!$B267:$CW267,Attendance_sorted!$B267:$CW267,"nn")&lt;&gt;"nn","•",""),"")</f>
        <v/>
      </c>
      <c r="BG268" s="1" t="str">
        <f ca="1">IF(($A268&lt;&gt;"")*(BG$1&lt;&gt;""),IF(_xlfn.XLOOKUP(BG$1,Attendance_sorted!$B267:$CW267,Attendance_sorted!$B267:$CW267,"nn")&lt;&gt;"nn","•",""),"")</f>
        <v/>
      </c>
      <c r="BH268" s="1" t="str">
        <f ca="1">IF(($A268&lt;&gt;"")*(BH$1&lt;&gt;""),IF(_xlfn.XLOOKUP(BH$1,Attendance_sorted!$B267:$CW267,Attendance_sorted!$B267:$CW267,"nn")&lt;&gt;"nn","•",""),"")</f>
        <v/>
      </c>
      <c r="BI268" s="1" t="str">
        <f ca="1">IF(($A268&lt;&gt;"")*(BI$1&lt;&gt;""),IF(_xlfn.XLOOKUP(BI$1,Attendance_sorted!$B267:$CW267,Attendance_sorted!$B267:$CW267,"nn")&lt;&gt;"nn","•",""),"")</f>
        <v/>
      </c>
      <c r="BJ268" s="1" t="str">
        <f ca="1">IF(($A268&lt;&gt;"")*(BJ$1&lt;&gt;""),IF(_xlfn.XLOOKUP(BJ$1,Attendance_sorted!$B267:$CW267,Attendance_sorted!$B267:$CW267,"nn")&lt;&gt;"nn","•",""),"")</f>
        <v/>
      </c>
      <c r="BK268" s="1" t="str">
        <f ca="1">IF(($A268&lt;&gt;"")*(BK$1&lt;&gt;""),IF(_xlfn.XLOOKUP(BK$1,Attendance_sorted!$B267:$CW267,Attendance_sorted!$B267:$CW267,"nn")&lt;&gt;"nn","•",""),"")</f>
        <v/>
      </c>
      <c r="BL268" s="1" t="str">
        <f ca="1">IF(($A268&lt;&gt;"")*(BL$1&lt;&gt;""),IF(_xlfn.XLOOKUP(BL$1,Attendance_sorted!$B267:$CW267,Attendance_sorted!$B267:$CW267,"nn")&lt;&gt;"nn","•",""),"")</f>
        <v/>
      </c>
      <c r="BM268" s="1" t="str">
        <f ca="1">IF(($A268&lt;&gt;"")*(BM$1&lt;&gt;""),IF(_xlfn.XLOOKUP(BM$1,Attendance_sorted!$B267:$CW267,Attendance_sorted!$B267:$CW267,"nn")&lt;&gt;"nn","•",""),"")</f>
        <v/>
      </c>
      <c r="BN268" s="1" t="str">
        <f ca="1">IF(($A268&lt;&gt;"")*(BN$1&lt;&gt;""),IF(_xlfn.XLOOKUP(BN$1,Attendance_sorted!$B267:$CW267,Attendance_sorted!$B267:$CW267,"nn")&lt;&gt;"nn","•",""),"")</f>
        <v/>
      </c>
      <c r="BO268" s="1" t="str">
        <f ca="1">IF(($A268&lt;&gt;"")*(BO$1&lt;&gt;""),IF(_xlfn.XLOOKUP(BO$1,Attendance_sorted!$B267:$CW267,Attendance_sorted!$B267:$CW267,"nn")&lt;&gt;"nn","•",""),"")</f>
        <v/>
      </c>
      <c r="BP268" s="1" t="str">
        <f ca="1">IF(($A268&lt;&gt;"")*(BP$1&lt;&gt;""),IF(_xlfn.XLOOKUP(BP$1,Attendance_sorted!$B267:$CW267,Attendance_sorted!$B267:$CW267,"nn")&lt;&gt;"nn","•",""),"")</f>
        <v/>
      </c>
      <c r="BQ268" s="1" t="str">
        <f ca="1">IF(($A268&lt;&gt;"")*(BQ$1&lt;&gt;""),IF(_xlfn.XLOOKUP(BQ$1,Attendance_sorted!$B267:$CW267,Attendance_sorted!$B267:$CW267,"nn")&lt;&gt;"nn","•",""),"")</f>
        <v/>
      </c>
      <c r="BR268" s="1" t="str">
        <f ca="1">IF(($A268&lt;&gt;"")*(BR$1&lt;&gt;""),IF(_xlfn.XLOOKUP(BR$1,Attendance_sorted!$B267:$CW267,Attendance_sorted!$B267:$CW267,"nn")&lt;&gt;"nn","•",""),"")</f>
        <v/>
      </c>
      <c r="BS268" s="1" t="str">
        <f ca="1">IF(($A268&lt;&gt;"")*(BS$1&lt;&gt;""),IF(_xlfn.XLOOKUP(BS$1,Attendance_sorted!$B267:$CW267,Attendance_sorted!$B267:$CW267,"nn")&lt;&gt;"nn","•",""),"")</f>
        <v/>
      </c>
      <c r="BT268" s="1" t="str">
        <f ca="1">IF(($A268&lt;&gt;"")*(BT$1&lt;&gt;""),IF(_xlfn.XLOOKUP(BT$1,Attendance_sorted!$B267:$CW267,Attendance_sorted!$B267:$CW267,"nn")&lt;&gt;"nn","•",""),"")</f>
        <v/>
      </c>
      <c r="BU268" s="1" t="str">
        <f ca="1">IF(($A268&lt;&gt;"")*(BU$1&lt;&gt;""),IF(_xlfn.XLOOKUP(BU$1,Attendance_sorted!$B267:$CW267,Attendance_sorted!$B267:$CW267,"nn")&lt;&gt;"nn","•",""),"")</f>
        <v/>
      </c>
      <c r="BV268" s="1" t="str">
        <f ca="1">IF(($A268&lt;&gt;"")*(BV$1&lt;&gt;""),IF(_xlfn.XLOOKUP(BV$1,Attendance_sorted!$B267:$CW267,Attendance_sorted!$B267:$CW267,"nn")&lt;&gt;"nn","•",""),"")</f>
        <v/>
      </c>
      <c r="BW268" s="1" t="str">
        <f ca="1">IF(($A268&lt;&gt;"")*(BW$1&lt;&gt;""),IF(_xlfn.XLOOKUP(BW$1,Attendance_sorted!$B267:$CW267,Attendance_sorted!$B267:$CW267,"nn")&lt;&gt;"nn","•",""),"")</f>
        <v/>
      </c>
      <c r="BX268" s="1" t="str">
        <f ca="1">IF(($A268&lt;&gt;"")*(BX$1&lt;&gt;""),IF(_xlfn.XLOOKUP(BX$1,Attendance_sorted!$B267:$CW267,Attendance_sorted!$B267:$CW267,"nn")&lt;&gt;"nn","•",""),"")</f>
        <v/>
      </c>
      <c r="BY268" s="1" t="str">
        <f ca="1">IF(($A268&lt;&gt;"")*(BY$1&lt;&gt;""),IF(_xlfn.XLOOKUP(BY$1,Attendance_sorted!$B267:$CW267,Attendance_sorted!$B267:$CW267,"nn")&lt;&gt;"nn","•",""),"")</f>
        <v/>
      </c>
      <c r="BZ268" s="1" t="str">
        <f ca="1">IF(($A268&lt;&gt;"")*(BZ$1&lt;&gt;""),IF(_xlfn.XLOOKUP(BZ$1,Attendance_sorted!$B267:$CW267,Attendance_sorted!$B267:$CW267,"nn")&lt;&gt;"nn","•",""),"")</f>
        <v/>
      </c>
      <c r="CA268" s="1" t="str">
        <f ca="1">IF(($A268&lt;&gt;"")*(CA$1&lt;&gt;""),IF(_xlfn.XLOOKUP(CA$1,Attendance_sorted!$B267:$CW267,Attendance_sorted!$B267:$CW267,"nn")&lt;&gt;"nn","•",""),"")</f>
        <v/>
      </c>
      <c r="CB268" s="1" t="str">
        <f ca="1">IF(($A268&lt;&gt;"")*(CB$1&lt;&gt;""),IF(_xlfn.XLOOKUP(CB$1,Attendance_sorted!$B267:$CW267,Attendance_sorted!$B267:$CW267,"nn")&lt;&gt;"nn","•",""),"")</f>
        <v/>
      </c>
      <c r="CC268" s="1" t="str">
        <f ca="1">IF(($A268&lt;&gt;"")*(CC$1&lt;&gt;""),IF(_xlfn.XLOOKUP(CC$1,Attendance_sorted!$B267:$CW267,Attendance_sorted!$B267:$CW267,"nn")&lt;&gt;"nn","•",""),"")</f>
        <v/>
      </c>
      <c r="CD268" s="1" t="str">
        <f ca="1">IF(($A268&lt;&gt;"")*(CD$1&lt;&gt;""),IF(_xlfn.XLOOKUP(CD$1,Attendance_sorted!$B267:$CW267,Attendance_sorted!$B267:$CW267,"nn")&lt;&gt;"nn","•",""),"")</f>
        <v/>
      </c>
      <c r="CE268" s="1" t="str">
        <f ca="1">IF(($A268&lt;&gt;"")*(CE$1&lt;&gt;""),IF(_xlfn.XLOOKUP(CE$1,Attendance_sorted!$B267:$CW267,Attendance_sorted!$B267:$CW267,"nn")&lt;&gt;"nn","•",""),"")</f>
        <v/>
      </c>
      <c r="CF268" s="1" t="str">
        <f ca="1">IF(($A268&lt;&gt;"")*(CF$1&lt;&gt;""),IF(_xlfn.XLOOKUP(CF$1,Attendance_sorted!$B267:$CW267,Attendance_sorted!$B267:$CW267,"nn")&lt;&gt;"nn","•",""),"")</f>
        <v/>
      </c>
      <c r="CG268" s="1" t="str">
        <f ca="1">IF(($A268&lt;&gt;"")*(CG$1&lt;&gt;""),IF(_xlfn.XLOOKUP(CG$1,Attendance_sorted!$B267:$CW267,Attendance_sorted!$B267:$CW267,"nn")&lt;&gt;"nn","•",""),"")</f>
        <v/>
      </c>
      <c r="CH268" s="1" t="str">
        <f ca="1">IF(($A268&lt;&gt;"")*(CH$1&lt;&gt;""),IF(_xlfn.XLOOKUP(CH$1,Attendance_sorted!$B267:$CW267,Attendance_sorted!$B267:$CW267,"nn")&lt;&gt;"nn","•",""),"")</f>
        <v/>
      </c>
      <c r="CI268" s="1" t="str">
        <f ca="1">IF(($A268&lt;&gt;"")*(CI$1&lt;&gt;""),IF(_xlfn.XLOOKUP(CI$1,Attendance_sorted!$B267:$CW267,Attendance_sorted!$B267:$CW267,"nn")&lt;&gt;"nn","•",""),"")</f>
        <v/>
      </c>
      <c r="CJ268" s="1" t="str">
        <f ca="1">IF(($A268&lt;&gt;"")*(CJ$1&lt;&gt;""),IF(_xlfn.XLOOKUP(CJ$1,Attendance_sorted!$B267:$CW267,Attendance_sorted!$B267:$CW267,"nn")&lt;&gt;"nn","•",""),"")</f>
        <v/>
      </c>
      <c r="CK268" s="1" t="str">
        <f ca="1">IF(($A268&lt;&gt;"")*(CK$1&lt;&gt;""),IF(_xlfn.XLOOKUP(CK$1,Attendance_sorted!$B267:$CW267,Attendance_sorted!$B267:$CW267,"nn")&lt;&gt;"nn","•",""),"")</f>
        <v/>
      </c>
      <c r="CL268" s="1" t="str">
        <f ca="1">IF(($A268&lt;&gt;"")*(CL$1&lt;&gt;""),IF(_xlfn.XLOOKUP(CL$1,Attendance_sorted!$B267:$CW267,Attendance_sorted!$B267:$CW267,"nn")&lt;&gt;"nn","•",""),"")</f>
        <v/>
      </c>
      <c r="CM268" s="1" t="str">
        <f ca="1">IF(($A268&lt;&gt;"")*(CM$1&lt;&gt;""),IF(_xlfn.XLOOKUP(CM$1,Attendance_sorted!$B267:$CW267,Attendance_sorted!$B267:$CW267,"nn")&lt;&gt;"nn","•",""),"")</f>
        <v/>
      </c>
      <c r="CN268" s="1" t="str">
        <f ca="1">IF(($A268&lt;&gt;"")*(CN$1&lt;&gt;""),IF(_xlfn.XLOOKUP(CN$1,Attendance_sorted!$B267:$CW267,Attendance_sorted!$B267:$CW267,"nn")&lt;&gt;"nn","•",""),"")</f>
        <v/>
      </c>
      <c r="CO268" s="1" t="str">
        <f ca="1">IF(($A268&lt;&gt;"")*(CO$1&lt;&gt;""),IF(_xlfn.XLOOKUP(CO$1,Attendance_sorted!$B267:$CW267,Attendance_sorted!$B267:$CW267,"nn")&lt;&gt;"nn","•",""),"")</f>
        <v/>
      </c>
      <c r="CP268" s="1" t="str">
        <f ca="1">IF(($A268&lt;&gt;"")*(CP$1&lt;&gt;""),IF(_xlfn.XLOOKUP(CP$1,Attendance_sorted!$B267:$CW267,Attendance_sorted!$B267:$CW267,"nn")&lt;&gt;"nn","•",""),"")</f>
        <v/>
      </c>
      <c r="CQ268" s="1" t="str">
        <f ca="1">IF(($A268&lt;&gt;"")*(CQ$1&lt;&gt;""),IF(_xlfn.XLOOKUP(CQ$1,Attendance_sorted!$B267:$CW267,Attendance_sorted!$B267:$CW267,"nn")&lt;&gt;"nn","•",""),"")</f>
        <v/>
      </c>
      <c r="CR268" s="1" t="str">
        <f ca="1">IF(($A268&lt;&gt;"")*(CR$1&lt;&gt;""),IF(_xlfn.XLOOKUP(CR$1,Attendance_sorted!$B267:$CW267,Attendance_sorted!$B267:$CW267,"nn")&lt;&gt;"nn","•",""),"")</f>
        <v/>
      </c>
      <c r="CS268" s="1" t="str">
        <f ca="1">IF(($A268&lt;&gt;"")*(CS$1&lt;&gt;""),IF(_xlfn.XLOOKUP(CS$1,Attendance_sorted!$B267:$CW267,Attendance_sorted!$B267:$CW267,"nn")&lt;&gt;"nn","•",""),"")</f>
        <v/>
      </c>
      <c r="CT268" s="1" t="str">
        <f ca="1">IF(($A268&lt;&gt;"")*(CT$1&lt;&gt;""),IF(_xlfn.XLOOKUP(CT$1,Attendance_sorted!$B267:$CW267,Attendance_sorted!$B267:$CW267,"nn")&lt;&gt;"nn","•",""),"")</f>
        <v/>
      </c>
      <c r="CU268" s="1" t="str">
        <f ca="1">IF(($A268&lt;&gt;"")*(CU$1&lt;&gt;""),IF(_xlfn.XLOOKUP(CU$1,Attendance_sorted!$B267:$CW267,Attendance_sorted!$B267:$CW267,"nn")&lt;&gt;"nn","•",""),"")</f>
        <v/>
      </c>
      <c r="CV268" s="1" t="str">
        <f ca="1">IF(($A268&lt;&gt;"")*(CV$1&lt;&gt;""),IF(_xlfn.XLOOKUP(CV$1,Attendance_sorted!$B267:$CW267,Attendance_sorted!$B267:$CW267,"nn")&lt;&gt;"nn","•",""),"")</f>
        <v/>
      </c>
      <c r="CW268" s="1" t="str">
        <f ca="1">IF(($A268&lt;&gt;"")*(CW$1&lt;&gt;""),IF(_xlfn.XLOOKUP(CW$1,Attendance_sorted!$B267:$CW267,Attendance_sorted!$B267:$CW267,"nn")&lt;&gt;"nn","•",""),"")</f>
        <v/>
      </c>
    </row>
    <row r="269" spans="1:101">
      <c r="A269" s="1">
        <v>866</v>
      </c>
      <c r="B269" s="1" t="str">
        <f ca="1">IF(($A269&lt;&gt;"")*(B$1&lt;&gt;""),IF(_xlfn.XLOOKUP(B$1,Attendance_sorted!$B268:$CW268,Attendance_sorted!$B268:$CW268,"nn")&lt;&gt;"nn","•",""),"")</f>
        <v/>
      </c>
      <c r="C269" s="1" t="str">
        <f ca="1">IF(($A269&lt;&gt;"")*(C$1&lt;&gt;""),IF(_xlfn.XLOOKUP(C$1,Attendance_sorted!$B268:$CW268,Attendance_sorted!$B268:$CW268,"nn")&lt;&gt;"nn","•",""),"")</f>
        <v/>
      </c>
      <c r="D269" s="1" t="str">
        <f ca="1">IF(($A269&lt;&gt;"")*(D$1&lt;&gt;""),IF(_xlfn.XLOOKUP(D$1,Attendance_sorted!$B268:$CW268,Attendance_sorted!$B268:$CW268,"nn")&lt;&gt;"nn","•",""),"")</f>
        <v>•</v>
      </c>
      <c r="E269" s="1" t="str">
        <f ca="1">IF(($A269&lt;&gt;"")*(E$1&lt;&gt;""),IF(_xlfn.XLOOKUP(E$1,Attendance_sorted!$B268:$CW268,Attendance_sorted!$B268:$CW268,"nn")&lt;&gt;"nn","•",""),"")</f>
        <v>•</v>
      </c>
      <c r="F269" s="1" t="str">
        <f ca="1">IF(($A269&lt;&gt;"")*(F$1&lt;&gt;""),IF(_xlfn.XLOOKUP(F$1,Attendance_sorted!$B268:$CW268,Attendance_sorted!$B268:$CW268,"nn")&lt;&gt;"nn","•",""),"")</f>
        <v/>
      </c>
      <c r="G269" s="1" t="str">
        <f ca="1">IF(($A269&lt;&gt;"")*(G$1&lt;&gt;""),IF(_xlfn.XLOOKUP(G$1,Attendance_sorted!$B268:$CW268,Attendance_sorted!$B268:$CW268,"nn")&lt;&gt;"nn","•",""),"")</f>
        <v/>
      </c>
      <c r="H269" s="1" t="str">
        <f ca="1">IF(($A269&lt;&gt;"")*(H$1&lt;&gt;""),IF(_xlfn.XLOOKUP(H$1,Attendance_sorted!$B268:$CW268,Attendance_sorted!$B268:$CW268,"nn")&lt;&gt;"nn","•",""),"")</f>
        <v/>
      </c>
      <c r="I269" s="1" t="str">
        <f ca="1">IF(($A269&lt;&gt;"")*(I$1&lt;&gt;""),IF(_xlfn.XLOOKUP(I$1,Attendance_sorted!$B268:$CW268,Attendance_sorted!$B268:$CW268,"nn")&lt;&gt;"nn","•",""),"")</f>
        <v>•</v>
      </c>
      <c r="J269" s="1" t="str">
        <f ca="1">IF(($A269&lt;&gt;"")*(J$1&lt;&gt;""),IF(_xlfn.XLOOKUP(J$1,Attendance_sorted!$B268:$CW268,Attendance_sorted!$B268:$CW268,"nn")&lt;&gt;"nn","•",""),"")</f>
        <v>•</v>
      </c>
      <c r="K269" s="1" t="str">
        <f ca="1">IF(($A269&lt;&gt;"")*(K$1&lt;&gt;""),IF(_xlfn.XLOOKUP(K$1,Attendance_sorted!$B268:$CW268,Attendance_sorted!$B268:$CW268,"nn")&lt;&gt;"nn","•",""),"")</f>
        <v>•</v>
      </c>
      <c r="L269" s="1" t="str">
        <f ca="1">IF(($A269&lt;&gt;"")*(L$1&lt;&gt;""),IF(_xlfn.XLOOKUP(L$1,Attendance_sorted!$B268:$CW268,Attendance_sorted!$B268:$CW268,"nn")&lt;&gt;"nn","•",""),"")</f>
        <v/>
      </c>
      <c r="M269" s="1" t="str">
        <f ca="1">IF(($A269&lt;&gt;"")*(M$1&lt;&gt;""),IF(_xlfn.XLOOKUP(M$1,Attendance_sorted!$B268:$CW268,Attendance_sorted!$B268:$CW268,"nn")&lt;&gt;"nn","•",""),"")</f>
        <v/>
      </c>
      <c r="N269" s="1" t="str">
        <f ca="1">IF(($A269&lt;&gt;"")*(N$1&lt;&gt;""),IF(_xlfn.XLOOKUP(N$1,Attendance_sorted!$B268:$CW268,Attendance_sorted!$B268:$CW268,"nn")&lt;&gt;"nn","•",""),"")</f>
        <v/>
      </c>
      <c r="O269" s="1" t="str">
        <f ca="1">IF(($A269&lt;&gt;"")*(O$1&lt;&gt;""),IF(_xlfn.XLOOKUP(O$1,Attendance_sorted!$B268:$CW268,Attendance_sorted!$B268:$CW268,"nn")&lt;&gt;"nn","•",""),"")</f>
        <v>•</v>
      </c>
      <c r="P269" s="1" t="str">
        <f ca="1">IF(($A269&lt;&gt;"")*(P$1&lt;&gt;""),IF(_xlfn.XLOOKUP(P$1,Attendance_sorted!$B268:$CW268,Attendance_sorted!$B268:$CW268,"nn")&lt;&gt;"nn","•",""),"")</f>
        <v/>
      </c>
      <c r="Q269" s="1" t="str">
        <f ca="1">IF(($A269&lt;&gt;"")*(Q$1&lt;&gt;""),IF(_xlfn.XLOOKUP(Q$1,Attendance_sorted!$B268:$CW268,Attendance_sorted!$B268:$CW268,"nn")&lt;&gt;"nn","•",""),"")</f>
        <v/>
      </c>
      <c r="R269" s="1" t="str">
        <f ca="1">IF(($A269&lt;&gt;"")*(R$1&lt;&gt;""),IF(_xlfn.XLOOKUP(R$1,Attendance_sorted!$B268:$CW268,Attendance_sorted!$B268:$CW268,"nn")&lt;&gt;"nn","•",""),"")</f>
        <v>•</v>
      </c>
      <c r="S269" s="1" t="str">
        <f ca="1">IF(($A269&lt;&gt;"")*(S$1&lt;&gt;""),IF(_xlfn.XLOOKUP(S$1,Attendance_sorted!$B268:$CW268,Attendance_sorted!$B268:$CW268,"nn")&lt;&gt;"nn","•",""),"")</f>
        <v>•</v>
      </c>
      <c r="T269" s="1" t="str">
        <f ca="1">IF(($A269&lt;&gt;"")*(T$1&lt;&gt;""),IF(_xlfn.XLOOKUP(T$1,Attendance_sorted!$B268:$CW268,Attendance_sorted!$B268:$CW268,"nn")&lt;&gt;"nn","•",""),"")</f>
        <v>•</v>
      </c>
      <c r="U269" s="1" t="str">
        <f ca="1">IF(($A269&lt;&gt;"")*(U$1&lt;&gt;""),IF(_xlfn.XLOOKUP(U$1,Attendance_sorted!$B268:$CW268,Attendance_sorted!$B268:$CW268,"nn")&lt;&gt;"nn","•",""),"")</f>
        <v/>
      </c>
      <c r="V269" s="1" t="str">
        <f ca="1">IF(($A269&lt;&gt;"")*(V$1&lt;&gt;""),IF(_xlfn.XLOOKUP(V$1,Attendance_sorted!$B268:$CW268,Attendance_sorted!$B268:$CW268,"nn")&lt;&gt;"nn","•",""),"")</f>
        <v/>
      </c>
      <c r="W269" s="1" t="str">
        <f ca="1">IF(($A269&lt;&gt;"")*(W$1&lt;&gt;""),IF(_xlfn.XLOOKUP(W$1,Attendance_sorted!$B268:$CW268,Attendance_sorted!$B268:$CW268,"nn")&lt;&gt;"nn","•",""),"")</f>
        <v/>
      </c>
      <c r="X269" s="1" t="str">
        <f ca="1">IF(($A269&lt;&gt;"")*(X$1&lt;&gt;""),IF(_xlfn.XLOOKUP(X$1,Attendance_sorted!$B268:$CW268,Attendance_sorted!$B268:$CW268,"nn")&lt;&gt;"nn","•",""),"")</f>
        <v/>
      </c>
      <c r="Y269" s="1" t="str">
        <f ca="1">IF(($A269&lt;&gt;"")*(Y$1&lt;&gt;""),IF(_xlfn.XLOOKUP(Y$1,Attendance_sorted!$B268:$CW268,Attendance_sorted!$B268:$CW268,"nn")&lt;&gt;"nn","•",""),"")</f>
        <v/>
      </c>
      <c r="Z269" s="1" t="str">
        <f ca="1">IF(($A269&lt;&gt;"")*(Z$1&lt;&gt;""),IF(_xlfn.XLOOKUP(Z$1,Attendance_sorted!$B268:$CW268,Attendance_sorted!$B268:$CW268,"nn")&lt;&gt;"nn","•",""),"")</f>
        <v/>
      </c>
      <c r="AA269" s="1" t="str">
        <f ca="1">IF(($A269&lt;&gt;"")*(AA$1&lt;&gt;""),IF(_xlfn.XLOOKUP(AA$1,Attendance_sorted!$B268:$CW268,Attendance_sorted!$B268:$CW268,"nn")&lt;&gt;"nn","•",""),"")</f>
        <v/>
      </c>
      <c r="AB269" s="1" t="str">
        <f ca="1">IF(($A269&lt;&gt;"")*(AB$1&lt;&gt;""),IF(_xlfn.XLOOKUP(AB$1,Attendance_sorted!$B268:$CW268,Attendance_sorted!$B268:$CW268,"nn")&lt;&gt;"nn","•",""),"")</f>
        <v/>
      </c>
      <c r="AC269" s="1" t="str">
        <f ca="1">IF(($A269&lt;&gt;"")*(AC$1&lt;&gt;""),IF(_xlfn.XLOOKUP(AC$1,Attendance_sorted!$B268:$CW268,Attendance_sorted!$B268:$CW268,"nn")&lt;&gt;"nn","•",""),"")</f>
        <v/>
      </c>
      <c r="AD269" s="1" t="str">
        <f ca="1">IF(($A269&lt;&gt;"")*(AD$1&lt;&gt;""),IF(_xlfn.XLOOKUP(AD$1,Attendance_sorted!$B268:$CW268,Attendance_sorted!$B268:$CW268,"nn")&lt;&gt;"nn","•",""),"")</f>
        <v/>
      </c>
      <c r="AE269" s="1" t="str">
        <f ca="1">IF(($A269&lt;&gt;"")*(AE$1&lt;&gt;""),IF(_xlfn.XLOOKUP(AE$1,Attendance_sorted!$B268:$CW268,Attendance_sorted!$B268:$CW268,"nn")&lt;&gt;"nn","•",""),"")</f>
        <v/>
      </c>
      <c r="AF269" s="1" t="str">
        <f ca="1">IF(($A269&lt;&gt;"")*(AF$1&lt;&gt;""),IF(_xlfn.XLOOKUP(AF$1,Attendance_sorted!$B268:$CW268,Attendance_sorted!$B268:$CW268,"nn")&lt;&gt;"nn","•",""),"")</f>
        <v/>
      </c>
      <c r="AG269" s="1" t="str">
        <f ca="1">IF(($A269&lt;&gt;"")*(AG$1&lt;&gt;""),IF(_xlfn.XLOOKUP(AG$1,Attendance_sorted!$B268:$CW268,Attendance_sorted!$B268:$CW268,"nn")&lt;&gt;"nn","•",""),"")</f>
        <v/>
      </c>
      <c r="AH269" s="1" t="str">
        <f ca="1">IF(($A269&lt;&gt;"")*(AH$1&lt;&gt;""),IF(_xlfn.XLOOKUP(AH$1,Attendance_sorted!$B268:$CW268,Attendance_sorted!$B268:$CW268,"nn")&lt;&gt;"nn","•",""),"")</f>
        <v/>
      </c>
      <c r="AI269" s="1" t="str">
        <f ca="1">IF(($A269&lt;&gt;"")*(AI$1&lt;&gt;""),IF(_xlfn.XLOOKUP(AI$1,Attendance_sorted!$B268:$CW268,Attendance_sorted!$B268:$CW268,"nn")&lt;&gt;"nn","•",""),"")</f>
        <v/>
      </c>
      <c r="AJ269" s="1" t="str">
        <f ca="1">IF(($A269&lt;&gt;"")*(AJ$1&lt;&gt;""),IF(_xlfn.XLOOKUP(AJ$1,Attendance_sorted!$B268:$CW268,Attendance_sorted!$B268:$CW268,"nn")&lt;&gt;"nn","•",""),"")</f>
        <v/>
      </c>
      <c r="AK269" s="1" t="str">
        <f ca="1">IF(($A269&lt;&gt;"")*(AK$1&lt;&gt;""),IF(_xlfn.XLOOKUP(AK$1,Attendance_sorted!$B268:$CW268,Attendance_sorted!$B268:$CW268,"nn")&lt;&gt;"nn","•",""),"")</f>
        <v/>
      </c>
      <c r="AL269" s="1" t="str">
        <f ca="1">IF(($A269&lt;&gt;"")*(AL$1&lt;&gt;""),IF(_xlfn.XLOOKUP(AL$1,Attendance_sorted!$B268:$CW268,Attendance_sorted!$B268:$CW268,"nn")&lt;&gt;"nn","•",""),"")</f>
        <v/>
      </c>
      <c r="AM269" s="1" t="str">
        <f ca="1">IF(($A269&lt;&gt;"")*(AM$1&lt;&gt;""),IF(_xlfn.XLOOKUP(AM$1,Attendance_sorted!$B268:$CW268,Attendance_sorted!$B268:$CW268,"nn")&lt;&gt;"nn","•",""),"")</f>
        <v/>
      </c>
      <c r="AN269" s="1" t="str">
        <f ca="1">IF(($A269&lt;&gt;"")*(AN$1&lt;&gt;""),IF(_xlfn.XLOOKUP(AN$1,Attendance_sorted!$B268:$CW268,Attendance_sorted!$B268:$CW268,"nn")&lt;&gt;"nn","•",""),"")</f>
        <v/>
      </c>
      <c r="AO269" s="1" t="str">
        <f ca="1">IF(($A269&lt;&gt;"")*(AO$1&lt;&gt;""),IF(_xlfn.XLOOKUP(AO$1,Attendance_sorted!$B268:$CW268,Attendance_sorted!$B268:$CW268,"nn")&lt;&gt;"nn","•",""),"")</f>
        <v/>
      </c>
      <c r="AP269" s="1" t="str">
        <f ca="1">IF(($A269&lt;&gt;"")*(AP$1&lt;&gt;""),IF(_xlfn.XLOOKUP(AP$1,Attendance_sorted!$B268:$CW268,Attendance_sorted!$B268:$CW268,"nn")&lt;&gt;"nn","•",""),"")</f>
        <v/>
      </c>
      <c r="AQ269" s="1" t="str">
        <f ca="1">IF(($A269&lt;&gt;"")*(AQ$1&lt;&gt;""),IF(_xlfn.XLOOKUP(AQ$1,Attendance_sorted!$B268:$CW268,Attendance_sorted!$B268:$CW268,"nn")&lt;&gt;"nn","•",""),"")</f>
        <v/>
      </c>
      <c r="AR269" s="1" t="str">
        <f ca="1">IF(($A269&lt;&gt;"")*(AR$1&lt;&gt;""),IF(_xlfn.XLOOKUP(AR$1,Attendance_sorted!$B268:$CW268,Attendance_sorted!$B268:$CW268,"nn")&lt;&gt;"nn","•",""),"")</f>
        <v/>
      </c>
      <c r="AS269" s="1" t="str">
        <f ca="1">IF(($A269&lt;&gt;"")*(AS$1&lt;&gt;""),IF(_xlfn.XLOOKUP(AS$1,Attendance_sorted!$B268:$CW268,Attendance_sorted!$B268:$CW268,"nn")&lt;&gt;"nn","•",""),"")</f>
        <v/>
      </c>
      <c r="AT269" s="1" t="str">
        <f ca="1">IF(($A269&lt;&gt;"")*(AT$1&lt;&gt;""),IF(_xlfn.XLOOKUP(AT$1,Attendance_sorted!$B268:$CW268,Attendance_sorted!$B268:$CW268,"nn")&lt;&gt;"nn","•",""),"")</f>
        <v/>
      </c>
      <c r="AU269" s="1" t="str">
        <f ca="1">IF(($A269&lt;&gt;"")*(AU$1&lt;&gt;""),IF(_xlfn.XLOOKUP(AU$1,Attendance_sorted!$B268:$CW268,Attendance_sorted!$B268:$CW268,"nn")&lt;&gt;"nn","•",""),"")</f>
        <v/>
      </c>
      <c r="AV269" s="1" t="str">
        <f ca="1">IF(($A269&lt;&gt;"")*(AV$1&lt;&gt;""),IF(_xlfn.XLOOKUP(AV$1,Attendance_sorted!$B268:$CW268,Attendance_sorted!$B268:$CW268,"nn")&lt;&gt;"nn","•",""),"")</f>
        <v/>
      </c>
      <c r="AW269" s="1" t="str">
        <f ca="1">IF(($A269&lt;&gt;"")*(AW$1&lt;&gt;""),IF(_xlfn.XLOOKUP(AW$1,Attendance_sorted!$B268:$CW268,Attendance_sorted!$B268:$CW268,"nn")&lt;&gt;"nn","•",""),"")</f>
        <v/>
      </c>
      <c r="AX269" s="1" t="str">
        <f ca="1">IF(($A269&lt;&gt;"")*(AX$1&lt;&gt;""),IF(_xlfn.XLOOKUP(AX$1,Attendance_sorted!$B268:$CW268,Attendance_sorted!$B268:$CW268,"nn")&lt;&gt;"nn","•",""),"")</f>
        <v/>
      </c>
      <c r="AY269" s="1" t="str">
        <f ca="1">IF(($A269&lt;&gt;"")*(AY$1&lt;&gt;""),IF(_xlfn.XLOOKUP(AY$1,Attendance_sorted!$B268:$CW268,Attendance_sorted!$B268:$CW268,"nn")&lt;&gt;"nn","•",""),"")</f>
        <v/>
      </c>
      <c r="AZ269" s="1" t="str">
        <f ca="1">IF(($A269&lt;&gt;"")*(AZ$1&lt;&gt;""),IF(_xlfn.XLOOKUP(AZ$1,Attendance_sorted!$B268:$CW268,Attendance_sorted!$B268:$CW268,"nn")&lt;&gt;"nn","•",""),"")</f>
        <v/>
      </c>
      <c r="BA269" s="1" t="str">
        <f ca="1">IF(($A269&lt;&gt;"")*(BA$1&lt;&gt;""),IF(_xlfn.XLOOKUP(BA$1,Attendance_sorted!$B268:$CW268,Attendance_sorted!$B268:$CW268,"nn")&lt;&gt;"nn","•",""),"")</f>
        <v/>
      </c>
      <c r="BB269" s="1" t="str">
        <f ca="1">IF(($A269&lt;&gt;"")*(BB$1&lt;&gt;""),IF(_xlfn.XLOOKUP(BB$1,Attendance_sorted!$B268:$CW268,Attendance_sorted!$B268:$CW268,"nn")&lt;&gt;"nn","•",""),"")</f>
        <v/>
      </c>
      <c r="BC269" s="1" t="str">
        <f ca="1">IF(($A269&lt;&gt;"")*(BC$1&lt;&gt;""),IF(_xlfn.XLOOKUP(BC$1,Attendance_sorted!$B268:$CW268,Attendance_sorted!$B268:$CW268,"nn")&lt;&gt;"nn","•",""),"")</f>
        <v/>
      </c>
      <c r="BD269" s="1" t="str">
        <f ca="1">IF(($A269&lt;&gt;"")*(BD$1&lt;&gt;""),IF(_xlfn.XLOOKUP(BD$1,Attendance_sorted!$B268:$CW268,Attendance_sorted!$B268:$CW268,"nn")&lt;&gt;"nn","•",""),"")</f>
        <v/>
      </c>
      <c r="BE269" s="1" t="str">
        <f ca="1">IF(($A269&lt;&gt;"")*(BE$1&lt;&gt;""),IF(_xlfn.XLOOKUP(BE$1,Attendance_sorted!$B268:$CW268,Attendance_sorted!$B268:$CW268,"nn")&lt;&gt;"nn","•",""),"")</f>
        <v/>
      </c>
      <c r="BF269" s="1" t="str">
        <f ca="1">IF(($A269&lt;&gt;"")*(BF$1&lt;&gt;""),IF(_xlfn.XLOOKUP(BF$1,Attendance_sorted!$B268:$CW268,Attendance_sorted!$B268:$CW268,"nn")&lt;&gt;"nn","•",""),"")</f>
        <v/>
      </c>
      <c r="BG269" s="1" t="str">
        <f ca="1">IF(($A269&lt;&gt;"")*(BG$1&lt;&gt;""),IF(_xlfn.XLOOKUP(BG$1,Attendance_sorted!$B268:$CW268,Attendance_sorted!$B268:$CW268,"nn")&lt;&gt;"nn","•",""),"")</f>
        <v/>
      </c>
      <c r="BH269" s="1" t="str">
        <f ca="1">IF(($A269&lt;&gt;"")*(BH$1&lt;&gt;""),IF(_xlfn.XLOOKUP(BH$1,Attendance_sorted!$B268:$CW268,Attendance_sorted!$B268:$CW268,"nn")&lt;&gt;"nn","•",""),"")</f>
        <v/>
      </c>
      <c r="BI269" s="1" t="str">
        <f ca="1">IF(($A269&lt;&gt;"")*(BI$1&lt;&gt;""),IF(_xlfn.XLOOKUP(BI$1,Attendance_sorted!$B268:$CW268,Attendance_sorted!$B268:$CW268,"nn")&lt;&gt;"nn","•",""),"")</f>
        <v/>
      </c>
      <c r="BJ269" s="1" t="str">
        <f ca="1">IF(($A269&lt;&gt;"")*(BJ$1&lt;&gt;""),IF(_xlfn.XLOOKUP(BJ$1,Attendance_sorted!$B268:$CW268,Attendance_sorted!$B268:$CW268,"nn")&lt;&gt;"nn","•",""),"")</f>
        <v/>
      </c>
      <c r="BK269" s="1" t="str">
        <f ca="1">IF(($A269&lt;&gt;"")*(BK$1&lt;&gt;""),IF(_xlfn.XLOOKUP(BK$1,Attendance_sorted!$B268:$CW268,Attendance_sorted!$B268:$CW268,"nn")&lt;&gt;"nn","•",""),"")</f>
        <v/>
      </c>
      <c r="BL269" s="1" t="str">
        <f ca="1">IF(($A269&lt;&gt;"")*(BL$1&lt;&gt;""),IF(_xlfn.XLOOKUP(BL$1,Attendance_sorted!$B268:$CW268,Attendance_sorted!$B268:$CW268,"nn")&lt;&gt;"nn","•",""),"")</f>
        <v/>
      </c>
      <c r="BM269" s="1" t="str">
        <f ca="1">IF(($A269&lt;&gt;"")*(BM$1&lt;&gt;""),IF(_xlfn.XLOOKUP(BM$1,Attendance_sorted!$B268:$CW268,Attendance_sorted!$B268:$CW268,"nn")&lt;&gt;"nn","•",""),"")</f>
        <v/>
      </c>
      <c r="BN269" s="1" t="str">
        <f ca="1">IF(($A269&lt;&gt;"")*(BN$1&lt;&gt;""),IF(_xlfn.XLOOKUP(BN$1,Attendance_sorted!$B268:$CW268,Attendance_sorted!$B268:$CW268,"nn")&lt;&gt;"nn","•",""),"")</f>
        <v/>
      </c>
      <c r="BO269" s="1" t="str">
        <f ca="1">IF(($A269&lt;&gt;"")*(BO$1&lt;&gt;""),IF(_xlfn.XLOOKUP(BO$1,Attendance_sorted!$B268:$CW268,Attendance_sorted!$B268:$CW268,"nn")&lt;&gt;"nn","•",""),"")</f>
        <v/>
      </c>
      <c r="BP269" s="1" t="str">
        <f ca="1">IF(($A269&lt;&gt;"")*(BP$1&lt;&gt;""),IF(_xlfn.XLOOKUP(BP$1,Attendance_sorted!$B268:$CW268,Attendance_sorted!$B268:$CW268,"nn")&lt;&gt;"nn","•",""),"")</f>
        <v/>
      </c>
      <c r="BQ269" s="1" t="str">
        <f ca="1">IF(($A269&lt;&gt;"")*(BQ$1&lt;&gt;""),IF(_xlfn.XLOOKUP(BQ$1,Attendance_sorted!$B268:$CW268,Attendance_sorted!$B268:$CW268,"nn")&lt;&gt;"nn","•",""),"")</f>
        <v/>
      </c>
      <c r="BR269" s="1" t="str">
        <f ca="1">IF(($A269&lt;&gt;"")*(BR$1&lt;&gt;""),IF(_xlfn.XLOOKUP(BR$1,Attendance_sorted!$B268:$CW268,Attendance_sorted!$B268:$CW268,"nn")&lt;&gt;"nn","•",""),"")</f>
        <v/>
      </c>
      <c r="BS269" s="1" t="str">
        <f ca="1">IF(($A269&lt;&gt;"")*(BS$1&lt;&gt;""),IF(_xlfn.XLOOKUP(BS$1,Attendance_sorted!$B268:$CW268,Attendance_sorted!$B268:$CW268,"nn")&lt;&gt;"nn","•",""),"")</f>
        <v/>
      </c>
      <c r="BT269" s="1" t="str">
        <f ca="1">IF(($A269&lt;&gt;"")*(BT$1&lt;&gt;""),IF(_xlfn.XLOOKUP(BT$1,Attendance_sorted!$B268:$CW268,Attendance_sorted!$B268:$CW268,"nn")&lt;&gt;"nn","•",""),"")</f>
        <v/>
      </c>
      <c r="BU269" s="1" t="str">
        <f ca="1">IF(($A269&lt;&gt;"")*(BU$1&lt;&gt;""),IF(_xlfn.XLOOKUP(BU$1,Attendance_sorted!$B268:$CW268,Attendance_sorted!$B268:$CW268,"nn")&lt;&gt;"nn","•",""),"")</f>
        <v/>
      </c>
      <c r="BV269" s="1" t="str">
        <f ca="1">IF(($A269&lt;&gt;"")*(BV$1&lt;&gt;""),IF(_xlfn.XLOOKUP(BV$1,Attendance_sorted!$B268:$CW268,Attendance_sorted!$B268:$CW268,"nn")&lt;&gt;"nn","•",""),"")</f>
        <v/>
      </c>
      <c r="BW269" s="1" t="str">
        <f ca="1">IF(($A269&lt;&gt;"")*(BW$1&lt;&gt;""),IF(_xlfn.XLOOKUP(BW$1,Attendance_sorted!$B268:$CW268,Attendance_sorted!$B268:$CW268,"nn")&lt;&gt;"nn","•",""),"")</f>
        <v/>
      </c>
      <c r="BX269" s="1" t="str">
        <f ca="1">IF(($A269&lt;&gt;"")*(BX$1&lt;&gt;""),IF(_xlfn.XLOOKUP(BX$1,Attendance_sorted!$B268:$CW268,Attendance_sorted!$B268:$CW268,"nn")&lt;&gt;"nn","•",""),"")</f>
        <v/>
      </c>
      <c r="BY269" s="1" t="str">
        <f ca="1">IF(($A269&lt;&gt;"")*(BY$1&lt;&gt;""),IF(_xlfn.XLOOKUP(BY$1,Attendance_sorted!$B268:$CW268,Attendance_sorted!$B268:$CW268,"nn")&lt;&gt;"nn","•",""),"")</f>
        <v/>
      </c>
      <c r="BZ269" s="1" t="str">
        <f ca="1">IF(($A269&lt;&gt;"")*(BZ$1&lt;&gt;""),IF(_xlfn.XLOOKUP(BZ$1,Attendance_sorted!$B268:$CW268,Attendance_sorted!$B268:$CW268,"nn")&lt;&gt;"nn","•",""),"")</f>
        <v/>
      </c>
      <c r="CA269" s="1" t="str">
        <f ca="1">IF(($A269&lt;&gt;"")*(CA$1&lt;&gt;""),IF(_xlfn.XLOOKUP(CA$1,Attendance_sorted!$B268:$CW268,Attendance_sorted!$B268:$CW268,"nn")&lt;&gt;"nn","•",""),"")</f>
        <v/>
      </c>
      <c r="CB269" s="1" t="str">
        <f ca="1">IF(($A269&lt;&gt;"")*(CB$1&lt;&gt;""),IF(_xlfn.XLOOKUP(CB$1,Attendance_sorted!$B268:$CW268,Attendance_sorted!$B268:$CW268,"nn")&lt;&gt;"nn","•",""),"")</f>
        <v/>
      </c>
      <c r="CC269" s="1" t="str">
        <f ca="1">IF(($A269&lt;&gt;"")*(CC$1&lt;&gt;""),IF(_xlfn.XLOOKUP(CC$1,Attendance_sorted!$B268:$CW268,Attendance_sorted!$B268:$CW268,"nn")&lt;&gt;"nn","•",""),"")</f>
        <v/>
      </c>
      <c r="CD269" s="1" t="str">
        <f ca="1">IF(($A269&lt;&gt;"")*(CD$1&lt;&gt;""),IF(_xlfn.XLOOKUP(CD$1,Attendance_sorted!$B268:$CW268,Attendance_sorted!$B268:$CW268,"nn")&lt;&gt;"nn","•",""),"")</f>
        <v/>
      </c>
      <c r="CE269" s="1" t="str">
        <f ca="1">IF(($A269&lt;&gt;"")*(CE$1&lt;&gt;""),IF(_xlfn.XLOOKUP(CE$1,Attendance_sorted!$B268:$CW268,Attendance_sorted!$B268:$CW268,"nn")&lt;&gt;"nn","•",""),"")</f>
        <v/>
      </c>
      <c r="CF269" s="1" t="str">
        <f ca="1">IF(($A269&lt;&gt;"")*(CF$1&lt;&gt;""),IF(_xlfn.XLOOKUP(CF$1,Attendance_sorted!$B268:$CW268,Attendance_sorted!$B268:$CW268,"nn")&lt;&gt;"nn","•",""),"")</f>
        <v/>
      </c>
      <c r="CG269" s="1" t="str">
        <f ca="1">IF(($A269&lt;&gt;"")*(CG$1&lt;&gt;""),IF(_xlfn.XLOOKUP(CG$1,Attendance_sorted!$B268:$CW268,Attendance_sorted!$B268:$CW268,"nn")&lt;&gt;"nn","•",""),"")</f>
        <v/>
      </c>
      <c r="CH269" s="1" t="str">
        <f ca="1">IF(($A269&lt;&gt;"")*(CH$1&lt;&gt;""),IF(_xlfn.XLOOKUP(CH$1,Attendance_sorted!$B268:$CW268,Attendance_sorted!$B268:$CW268,"nn")&lt;&gt;"nn","•",""),"")</f>
        <v/>
      </c>
      <c r="CI269" s="1" t="str">
        <f ca="1">IF(($A269&lt;&gt;"")*(CI$1&lt;&gt;""),IF(_xlfn.XLOOKUP(CI$1,Attendance_sorted!$B268:$CW268,Attendance_sorted!$B268:$CW268,"nn")&lt;&gt;"nn","•",""),"")</f>
        <v/>
      </c>
      <c r="CJ269" s="1" t="str">
        <f ca="1">IF(($A269&lt;&gt;"")*(CJ$1&lt;&gt;""),IF(_xlfn.XLOOKUP(CJ$1,Attendance_sorted!$B268:$CW268,Attendance_sorted!$B268:$CW268,"nn")&lt;&gt;"nn","•",""),"")</f>
        <v/>
      </c>
      <c r="CK269" s="1" t="str">
        <f ca="1">IF(($A269&lt;&gt;"")*(CK$1&lt;&gt;""),IF(_xlfn.XLOOKUP(CK$1,Attendance_sorted!$B268:$CW268,Attendance_sorted!$B268:$CW268,"nn")&lt;&gt;"nn","•",""),"")</f>
        <v/>
      </c>
      <c r="CL269" s="1" t="str">
        <f ca="1">IF(($A269&lt;&gt;"")*(CL$1&lt;&gt;""),IF(_xlfn.XLOOKUP(CL$1,Attendance_sorted!$B268:$CW268,Attendance_sorted!$B268:$CW268,"nn")&lt;&gt;"nn","•",""),"")</f>
        <v/>
      </c>
      <c r="CM269" s="1" t="str">
        <f ca="1">IF(($A269&lt;&gt;"")*(CM$1&lt;&gt;""),IF(_xlfn.XLOOKUP(CM$1,Attendance_sorted!$B268:$CW268,Attendance_sorted!$B268:$CW268,"nn")&lt;&gt;"nn","•",""),"")</f>
        <v/>
      </c>
      <c r="CN269" s="1" t="str">
        <f ca="1">IF(($A269&lt;&gt;"")*(CN$1&lt;&gt;""),IF(_xlfn.XLOOKUP(CN$1,Attendance_sorted!$B268:$CW268,Attendance_sorted!$B268:$CW268,"nn")&lt;&gt;"nn","•",""),"")</f>
        <v/>
      </c>
      <c r="CO269" s="1" t="str">
        <f ca="1">IF(($A269&lt;&gt;"")*(CO$1&lt;&gt;""),IF(_xlfn.XLOOKUP(CO$1,Attendance_sorted!$B268:$CW268,Attendance_sorted!$B268:$CW268,"nn")&lt;&gt;"nn","•",""),"")</f>
        <v/>
      </c>
      <c r="CP269" s="1" t="str">
        <f ca="1">IF(($A269&lt;&gt;"")*(CP$1&lt;&gt;""),IF(_xlfn.XLOOKUP(CP$1,Attendance_sorted!$B268:$CW268,Attendance_sorted!$B268:$CW268,"nn")&lt;&gt;"nn","•",""),"")</f>
        <v/>
      </c>
      <c r="CQ269" s="1" t="str">
        <f ca="1">IF(($A269&lt;&gt;"")*(CQ$1&lt;&gt;""),IF(_xlfn.XLOOKUP(CQ$1,Attendance_sorted!$B268:$CW268,Attendance_sorted!$B268:$CW268,"nn")&lt;&gt;"nn","•",""),"")</f>
        <v/>
      </c>
      <c r="CR269" s="1" t="str">
        <f ca="1">IF(($A269&lt;&gt;"")*(CR$1&lt;&gt;""),IF(_xlfn.XLOOKUP(CR$1,Attendance_sorted!$B268:$CW268,Attendance_sorted!$B268:$CW268,"nn")&lt;&gt;"nn","•",""),"")</f>
        <v/>
      </c>
      <c r="CS269" s="1" t="str">
        <f ca="1">IF(($A269&lt;&gt;"")*(CS$1&lt;&gt;""),IF(_xlfn.XLOOKUP(CS$1,Attendance_sorted!$B268:$CW268,Attendance_sorted!$B268:$CW268,"nn")&lt;&gt;"nn","•",""),"")</f>
        <v/>
      </c>
      <c r="CT269" s="1" t="str">
        <f ca="1">IF(($A269&lt;&gt;"")*(CT$1&lt;&gt;""),IF(_xlfn.XLOOKUP(CT$1,Attendance_sorted!$B268:$CW268,Attendance_sorted!$B268:$CW268,"nn")&lt;&gt;"nn","•",""),"")</f>
        <v/>
      </c>
      <c r="CU269" s="1" t="str">
        <f ca="1">IF(($A269&lt;&gt;"")*(CU$1&lt;&gt;""),IF(_xlfn.XLOOKUP(CU$1,Attendance_sorted!$B268:$CW268,Attendance_sorted!$B268:$CW268,"nn")&lt;&gt;"nn","•",""),"")</f>
        <v/>
      </c>
      <c r="CV269" s="1" t="str">
        <f ca="1">IF(($A269&lt;&gt;"")*(CV$1&lt;&gt;""),IF(_xlfn.XLOOKUP(CV$1,Attendance_sorted!$B268:$CW268,Attendance_sorted!$B268:$CW268,"nn")&lt;&gt;"nn","•",""),"")</f>
        <v/>
      </c>
      <c r="CW269" s="1" t="str">
        <f ca="1">IF(($A269&lt;&gt;"")*(CW$1&lt;&gt;""),IF(_xlfn.XLOOKUP(CW$1,Attendance_sorted!$B268:$CW268,Attendance_sorted!$B268:$CW268,"nn")&lt;&gt;"nn","•",""),"")</f>
        <v/>
      </c>
    </row>
    <row r="270" spans="1:101">
      <c r="A270" s="1">
        <v>867</v>
      </c>
      <c r="B270" s="1" t="str">
        <f ca="1">IF(($A270&lt;&gt;"")*(B$1&lt;&gt;""),IF(_xlfn.XLOOKUP(B$1,Attendance_sorted!$B269:$CW269,Attendance_sorted!$B269:$CW269,"nn")&lt;&gt;"nn","•",""),"")</f>
        <v/>
      </c>
      <c r="C270" s="1" t="str">
        <f ca="1">IF(($A270&lt;&gt;"")*(C$1&lt;&gt;""),IF(_xlfn.XLOOKUP(C$1,Attendance_sorted!$B269:$CW269,Attendance_sorted!$B269:$CW269,"nn")&lt;&gt;"nn","•",""),"")</f>
        <v/>
      </c>
      <c r="D270" s="1" t="str">
        <f ca="1">IF(($A270&lt;&gt;"")*(D$1&lt;&gt;""),IF(_xlfn.XLOOKUP(D$1,Attendance_sorted!$B269:$CW269,Attendance_sorted!$B269:$CW269,"nn")&lt;&gt;"nn","•",""),"")</f>
        <v/>
      </c>
      <c r="E270" s="1" t="str">
        <f ca="1">IF(($A270&lt;&gt;"")*(E$1&lt;&gt;""),IF(_xlfn.XLOOKUP(E$1,Attendance_sorted!$B269:$CW269,Attendance_sorted!$B269:$CW269,"nn")&lt;&gt;"nn","•",""),"")</f>
        <v/>
      </c>
      <c r="F270" s="1" t="str">
        <f ca="1">IF(($A270&lt;&gt;"")*(F$1&lt;&gt;""),IF(_xlfn.XLOOKUP(F$1,Attendance_sorted!$B269:$CW269,Attendance_sorted!$B269:$CW269,"nn")&lt;&gt;"nn","•",""),"")</f>
        <v/>
      </c>
      <c r="G270" s="1" t="str">
        <f ca="1">IF(($A270&lt;&gt;"")*(G$1&lt;&gt;""),IF(_xlfn.XLOOKUP(G$1,Attendance_sorted!$B269:$CW269,Attendance_sorted!$B269:$CW269,"nn")&lt;&gt;"nn","•",""),"")</f>
        <v/>
      </c>
      <c r="H270" s="1" t="str">
        <f ca="1">IF(($A270&lt;&gt;"")*(H$1&lt;&gt;""),IF(_xlfn.XLOOKUP(H$1,Attendance_sorted!$B269:$CW269,Attendance_sorted!$B269:$CW269,"nn")&lt;&gt;"nn","•",""),"")</f>
        <v/>
      </c>
      <c r="I270" s="1" t="str">
        <f ca="1">IF(($A270&lt;&gt;"")*(I$1&lt;&gt;""),IF(_xlfn.XLOOKUP(I$1,Attendance_sorted!$B269:$CW269,Attendance_sorted!$B269:$CW269,"nn")&lt;&gt;"nn","•",""),"")</f>
        <v/>
      </c>
      <c r="J270" s="1" t="str">
        <f ca="1">IF(($A270&lt;&gt;"")*(J$1&lt;&gt;""),IF(_xlfn.XLOOKUP(J$1,Attendance_sorted!$B269:$CW269,Attendance_sorted!$B269:$CW269,"nn")&lt;&gt;"nn","•",""),"")</f>
        <v>•</v>
      </c>
      <c r="K270" s="1" t="str">
        <f ca="1">IF(($A270&lt;&gt;"")*(K$1&lt;&gt;""),IF(_xlfn.XLOOKUP(K$1,Attendance_sorted!$B269:$CW269,Attendance_sorted!$B269:$CW269,"nn")&lt;&gt;"nn","•",""),"")</f>
        <v>•</v>
      </c>
      <c r="L270" s="1" t="str">
        <f ca="1">IF(($A270&lt;&gt;"")*(L$1&lt;&gt;""),IF(_xlfn.XLOOKUP(L$1,Attendance_sorted!$B269:$CW269,Attendance_sorted!$B269:$CW269,"nn")&lt;&gt;"nn","•",""),"")</f>
        <v/>
      </c>
      <c r="M270" s="1" t="str">
        <f ca="1">IF(($A270&lt;&gt;"")*(M$1&lt;&gt;""),IF(_xlfn.XLOOKUP(M$1,Attendance_sorted!$B269:$CW269,Attendance_sorted!$B269:$CW269,"nn")&lt;&gt;"nn","•",""),"")</f>
        <v/>
      </c>
      <c r="N270" s="1" t="str">
        <f ca="1">IF(($A270&lt;&gt;"")*(N$1&lt;&gt;""),IF(_xlfn.XLOOKUP(N$1,Attendance_sorted!$B269:$CW269,Attendance_sorted!$B269:$CW269,"nn")&lt;&gt;"nn","•",""),"")</f>
        <v>•</v>
      </c>
      <c r="O270" s="1" t="str">
        <f ca="1">IF(($A270&lt;&gt;"")*(O$1&lt;&gt;""),IF(_xlfn.XLOOKUP(O$1,Attendance_sorted!$B269:$CW269,Attendance_sorted!$B269:$CW269,"nn")&lt;&gt;"nn","•",""),"")</f>
        <v>•</v>
      </c>
      <c r="P270" s="1" t="str">
        <f ca="1">IF(($A270&lt;&gt;"")*(P$1&lt;&gt;""),IF(_xlfn.XLOOKUP(P$1,Attendance_sorted!$B269:$CW269,Attendance_sorted!$B269:$CW269,"nn")&lt;&gt;"nn","•",""),"")</f>
        <v>•</v>
      </c>
      <c r="Q270" s="1" t="str">
        <f ca="1">IF(($A270&lt;&gt;"")*(Q$1&lt;&gt;""),IF(_xlfn.XLOOKUP(Q$1,Attendance_sorted!$B269:$CW269,Attendance_sorted!$B269:$CW269,"nn")&lt;&gt;"nn","•",""),"")</f>
        <v/>
      </c>
      <c r="R270" s="1" t="str">
        <f ca="1">IF(($A270&lt;&gt;"")*(R$1&lt;&gt;""),IF(_xlfn.XLOOKUP(R$1,Attendance_sorted!$B269:$CW269,Attendance_sorted!$B269:$CW269,"nn")&lt;&gt;"nn","•",""),"")</f>
        <v>•</v>
      </c>
      <c r="S270" s="1" t="str">
        <f ca="1">IF(($A270&lt;&gt;"")*(S$1&lt;&gt;""),IF(_xlfn.XLOOKUP(S$1,Attendance_sorted!$B269:$CW269,Attendance_sorted!$B269:$CW269,"nn")&lt;&gt;"nn","•",""),"")</f>
        <v>•</v>
      </c>
      <c r="T270" s="1" t="str">
        <f ca="1">IF(($A270&lt;&gt;"")*(T$1&lt;&gt;""),IF(_xlfn.XLOOKUP(T$1,Attendance_sorted!$B269:$CW269,Attendance_sorted!$B269:$CW269,"nn")&lt;&gt;"nn","•",""),"")</f>
        <v/>
      </c>
      <c r="U270" s="1" t="str">
        <f ca="1">IF(($A270&lt;&gt;"")*(U$1&lt;&gt;""),IF(_xlfn.XLOOKUP(U$1,Attendance_sorted!$B269:$CW269,Attendance_sorted!$B269:$CW269,"nn")&lt;&gt;"nn","•",""),"")</f>
        <v/>
      </c>
      <c r="V270" s="1" t="str">
        <f ca="1">IF(($A270&lt;&gt;"")*(V$1&lt;&gt;""),IF(_xlfn.XLOOKUP(V$1,Attendance_sorted!$B269:$CW269,Attendance_sorted!$B269:$CW269,"nn")&lt;&gt;"nn","•",""),"")</f>
        <v/>
      </c>
      <c r="W270" s="1" t="str">
        <f ca="1">IF(($A270&lt;&gt;"")*(W$1&lt;&gt;""),IF(_xlfn.XLOOKUP(W$1,Attendance_sorted!$B269:$CW269,Attendance_sorted!$B269:$CW269,"nn")&lt;&gt;"nn","•",""),"")</f>
        <v/>
      </c>
      <c r="X270" s="1" t="str">
        <f ca="1">IF(($A270&lt;&gt;"")*(X$1&lt;&gt;""),IF(_xlfn.XLOOKUP(X$1,Attendance_sorted!$B269:$CW269,Attendance_sorted!$B269:$CW269,"nn")&lt;&gt;"nn","•",""),"")</f>
        <v/>
      </c>
      <c r="Y270" s="1" t="str">
        <f ca="1">IF(($A270&lt;&gt;"")*(Y$1&lt;&gt;""),IF(_xlfn.XLOOKUP(Y$1,Attendance_sorted!$B269:$CW269,Attendance_sorted!$B269:$CW269,"nn")&lt;&gt;"nn","•",""),"")</f>
        <v/>
      </c>
      <c r="Z270" s="1" t="str">
        <f ca="1">IF(($A270&lt;&gt;"")*(Z$1&lt;&gt;""),IF(_xlfn.XLOOKUP(Z$1,Attendance_sorted!$B269:$CW269,Attendance_sorted!$B269:$CW269,"nn")&lt;&gt;"nn","•",""),"")</f>
        <v/>
      </c>
      <c r="AA270" s="1" t="str">
        <f ca="1">IF(($A270&lt;&gt;"")*(AA$1&lt;&gt;""),IF(_xlfn.XLOOKUP(AA$1,Attendance_sorted!$B269:$CW269,Attendance_sorted!$B269:$CW269,"nn")&lt;&gt;"nn","•",""),"")</f>
        <v/>
      </c>
      <c r="AB270" s="1" t="str">
        <f ca="1">IF(($A270&lt;&gt;"")*(AB$1&lt;&gt;""),IF(_xlfn.XLOOKUP(AB$1,Attendance_sorted!$B269:$CW269,Attendance_sorted!$B269:$CW269,"nn")&lt;&gt;"nn","•",""),"")</f>
        <v/>
      </c>
      <c r="AC270" s="1" t="str">
        <f ca="1">IF(($A270&lt;&gt;"")*(AC$1&lt;&gt;""),IF(_xlfn.XLOOKUP(AC$1,Attendance_sorted!$B269:$CW269,Attendance_sorted!$B269:$CW269,"nn")&lt;&gt;"nn","•",""),"")</f>
        <v/>
      </c>
      <c r="AD270" s="1" t="str">
        <f ca="1">IF(($A270&lt;&gt;"")*(AD$1&lt;&gt;""),IF(_xlfn.XLOOKUP(AD$1,Attendance_sorted!$B269:$CW269,Attendance_sorted!$B269:$CW269,"nn")&lt;&gt;"nn","•",""),"")</f>
        <v/>
      </c>
      <c r="AE270" s="1" t="str">
        <f ca="1">IF(($A270&lt;&gt;"")*(AE$1&lt;&gt;""),IF(_xlfn.XLOOKUP(AE$1,Attendance_sorted!$B269:$CW269,Attendance_sorted!$B269:$CW269,"nn")&lt;&gt;"nn","•",""),"")</f>
        <v/>
      </c>
      <c r="AF270" s="1" t="str">
        <f ca="1">IF(($A270&lt;&gt;"")*(AF$1&lt;&gt;""),IF(_xlfn.XLOOKUP(AF$1,Attendance_sorted!$B269:$CW269,Attendance_sorted!$B269:$CW269,"nn")&lt;&gt;"nn","•",""),"")</f>
        <v/>
      </c>
      <c r="AG270" s="1" t="str">
        <f ca="1">IF(($A270&lt;&gt;"")*(AG$1&lt;&gt;""),IF(_xlfn.XLOOKUP(AG$1,Attendance_sorted!$B269:$CW269,Attendance_sorted!$B269:$CW269,"nn")&lt;&gt;"nn","•",""),"")</f>
        <v/>
      </c>
      <c r="AH270" s="1" t="str">
        <f ca="1">IF(($A270&lt;&gt;"")*(AH$1&lt;&gt;""),IF(_xlfn.XLOOKUP(AH$1,Attendance_sorted!$B269:$CW269,Attendance_sorted!$B269:$CW269,"nn")&lt;&gt;"nn","•",""),"")</f>
        <v/>
      </c>
      <c r="AI270" s="1" t="str">
        <f ca="1">IF(($A270&lt;&gt;"")*(AI$1&lt;&gt;""),IF(_xlfn.XLOOKUP(AI$1,Attendance_sorted!$B269:$CW269,Attendance_sorted!$B269:$CW269,"nn")&lt;&gt;"nn","•",""),"")</f>
        <v/>
      </c>
      <c r="AJ270" s="1" t="str">
        <f ca="1">IF(($A270&lt;&gt;"")*(AJ$1&lt;&gt;""),IF(_xlfn.XLOOKUP(AJ$1,Attendance_sorted!$B269:$CW269,Attendance_sorted!$B269:$CW269,"nn")&lt;&gt;"nn","•",""),"")</f>
        <v/>
      </c>
      <c r="AK270" s="1" t="str">
        <f ca="1">IF(($A270&lt;&gt;"")*(AK$1&lt;&gt;""),IF(_xlfn.XLOOKUP(AK$1,Attendance_sorted!$B269:$CW269,Attendance_sorted!$B269:$CW269,"nn")&lt;&gt;"nn","•",""),"")</f>
        <v/>
      </c>
      <c r="AL270" s="1" t="str">
        <f ca="1">IF(($A270&lt;&gt;"")*(AL$1&lt;&gt;""),IF(_xlfn.XLOOKUP(AL$1,Attendance_sorted!$B269:$CW269,Attendance_sorted!$B269:$CW269,"nn")&lt;&gt;"nn","•",""),"")</f>
        <v/>
      </c>
      <c r="AM270" s="1" t="str">
        <f ca="1">IF(($A270&lt;&gt;"")*(AM$1&lt;&gt;""),IF(_xlfn.XLOOKUP(AM$1,Attendance_sorted!$B269:$CW269,Attendance_sorted!$B269:$CW269,"nn")&lt;&gt;"nn","•",""),"")</f>
        <v/>
      </c>
      <c r="AN270" s="1" t="str">
        <f ca="1">IF(($A270&lt;&gt;"")*(AN$1&lt;&gt;""),IF(_xlfn.XLOOKUP(AN$1,Attendance_sorted!$B269:$CW269,Attendance_sorted!$B269:$CW269,"nn")&lt;&gt;"nn","•",""),"")</f>
        <v/>
      </c>
      <c r="AO270" s="1" t="str">
        <f ca="1">IF(($A270&lt;&gt;"")*(AO$1&lt;&gt;""),IF(_xlfn.XLOOKUP(AO$1,Attendance_sorted!$B269:$CW269,Attendance_sorted!$B269:$CW269,"nn")&lt;&gt;"nn","•",""),"")</f>
        <v/>
      </c>
      <c r="AP270" s="1" t="str">
        <f ca="1">IF(($A270&lt;&gt;"")*(AP$1&lt;&gt;""),IF(_xlfn.XLOOKUP(AP$1,Attendance_sorted!$B269:$CW269,Attendance_sorted!$B269:$CW269,"nn")&lt;&gt;"nn","•",""),"")</f>
        <v/>
      </c>
      <c r="AQ270" s="1" t="str">
        <f ca="1">IF(($A270&lt;&gt;"")*(AQ$1&lt;&gt;""),IF(_xlfn.XLOOKUP(AQ$1,Attendance_sorted!$B269:$CW269,Attendance_sorted!$B269:$CW269,"nn")&lt;&gt;"nn","•",""),"")</f>
        <v/>
      </c>
      <c r="AR270" s="1" t="str">
        <f ca="1">IF(($A270&lt;&gt;"")*(AR$1&lt;&gt;""),IF(_xlfn.XLOOKUP(AR$1,Attendance_sorted!$B269:$CW269,Attendance_sorted!$B269:$CW269,"nn")&lt;&gt;"nn","•",""),"")</f>
        <v/>
      </c>
      <c r="AS270" s="1" t="str">
        <f ca="1">IF(($A270&lt;&gt;"")*(AS$1&lt;&gt;""),IF(_xlfn.XLOOKUP(AS$1,Attendance_sorted!$B269:$CW269,Attendance_sorted!$B269:$CW269,"nn")&lt;&gt;"nn","•",""),"")</f>
        <v/>
      </c>
      <c r="AT270" s="1" t="str">
        <f ca="1">IF(($A270&lt;&gt;"")*(AT$1&lt;&gt;""),IF(_xlfn.XLOOKUP(AT$1,Attendance_sorted!$B269:$CW269,Attendance_sorted!$B269:$CW269,"nn")&lt;&gt;"nn","•",""),"")</f>
        <v/>
      </c>
      <c r="AU270" s="1" t="str">
        <f ca="1">IF(($A270&lt;&gt;"")*(AU$1&lt;&gt;""),IF(_xlfn.XLOOKUP(AU$1,Attendance_sorted!$B269:$CW269,Attendance_sorted!$B269:$CW269,"nn")&lt;&gt;"nn","•",""),"")</f>
        <v/>
      </c>
      <c r="AV270" s="1" t="str">
        <f ca="1">IF(($A270&lt;&gt;"")*(AV$1&lt;&gt;""),IF(_xlfn.XLOOKUP(AV$1,Attendance_sorted!$B269:$CW269,Attendance_sorted!$B269:$CW269,"nn")&lt;&gt;"nn","•",""),"")</f>
        <v/>
      </c>
      <c r="AW270" s="1" t="str">
        <f ca="1">IF(($A270&lt;&gt;"")*(AW$1&lt;&gt;""),IF(_xlfn.XLOOKUP(AW$1,Attendance_sorted!$B269:$CW269,Attendance_sorted!$B269:$CW269,"nn")&lt;&gt;"nn","•",""),"")</f>
        <v/>
      </c>
      <c r="AX270" s="1" t="str">
        <f ca="1">IF(($A270&lt;&gt;"")*(AX$1&lt;&gt;""),IF(_xlfn.XLOOKUP(AX$1,Attendance_sorted!$B269:$CW269,Attendance_sorted!$B269:$CW269,"nn")&lt;&gt;"nn","•",""),"")</f>
        <v/>
      </c>
      <c r="AY270" s="1" t="str">
        <f ca="1">IF(($A270&lt;&gt;"")*(AY$1&lt;&gt;""),IF(_xlfn.XLOOKUP(AY$1,Attendance_sorted!$B269:$CW269,Attendance_sorted!$B269:$CW269,"nn")&lt;&gt;"nn","•",""),"")</f>
        <v/>
      </c>
      <c r="AZ270" s="1" t="str">
        <f ca="1">IF(($A270&lt;&gt;"")*(AZ$1&lt;&gt;""),IF(_xlfn.XLOOKUP(AZ$1,Attendance_sorted!$B269:$CW269,Attendance_sorted!$B269:$CW269,"nn")&lt;&gt;"nn","•",""),"")</f>
        <v/>
      </c>
      <c r="BA270" s="1" t="str">
        <f ca="1">IF(($A270&lt;&gt;"")*(BA$1&lt;&gt;""),IF(_xlfn.XLOOKUP(BA$1,Attendance_sorted!$B269:$CW269,Attendance_sorted!$B269:$CW269,"nn")&lt;&gt;"nn","•",""),"")</f>
        <v/>
      </c>
      <c r="BB270" s="1" t="str">
        <f ca="1">IF(($A270&lt;&gt;"")*(BB$1&lt;&gt;""),IF(_xlfn.XLOOKUP(BB$1,Attendance_sorted!$B269:$CW269,Attendance_sorted!$B269:$CW269,"nn")&lt;&gt;"nn","•",""),"")</f>
        <v/>
      </c>
      <c r="BC270" s="1" t="str">
        <f ca="1">IF(($A270&lt;&gt;"")*(BC$1&lt;&gt;""),IF(_xlfn.XLOOKUP(BC$1,Attendance_sorted!$B269:$CW269,Attendance_sorted!$B269:$CW269,"nn")&lt;&gt;"nn","•",""),"")</f>
        <v/>
      </c>
      <c r="BD270" s="1" t="str">
        <f ca="1">IF(($A270&lt;&gt;"")*(BD$1&lt;&gt;""),IF(_xlfn.XLOOKUP(BD$1,Attendance_sorted!$B269:$CW269,Attendance_sorted!$B269:$CW269,"nn")&lt;&gt;"nn","•",""),"")</f>
        <v/>
      </c>
      <c r="BE270" s="1" t="str">
        <f ca="1">IF(($A270&lt;&gt;"")*(BE$1&lt;&gt;""),IF(_xlfn.XLOOKUP(BE$1,Attendance_sorted!$B269:$CW269,Attendance_sorted!$B269:$CW269,"nn")&lt;&gt;"nn","•",""),"")</f>
        <v/>
      </c>
      <c r="BF270" s="1" t="str">
        <f ca="1">IF(($A270&lt;&gt;"")*(BF$1&lt;&gt;""),IF(_xlfn.XLOOKUP(BF$1,Attendance_sorted!$B269:$CW269,Attendance_sorted!$B269:$CW269,"nn")&lt;&gt;"nn","•",""),"")</f>
        <v/>
      </c>
      <c r="BG270" s="1" t="str">
        <f ca="1">IF(($A270&lt;&gt;"")*(BG$1&lt;&gt;""),IF(_xlfn.XLOOKUP(BG$1,Attendance_sorted!$B269:$CW269,Attendance_sorted!$B269:$CW269,"nn")&lt;&gt;"nn","•",""),"")</f>
        <v/>
      </c>
      <c r="BH270" s="1" t="str">
        <f ca="1">IF(($A270&lt;&gt;"")*(BH$1&lt;&gt;""),IF(_xlfn.XLOOKUP(BH$1,Attendance_sorted!$B269:$CW269,Attendance_sorted!$B269:$CW269,"nn")&lt;&gt;"nn","•",""),"")</f>
        <v/>
      </c>
      <c r="BI270" s="1" t="str">
        <f ca="1">IF(($A270&lt;&gt;"")*(BI$1&lt;&gt;""),IF(_xlfn.XLOOKUP(BI$1,Attendance_sorted!$B269:$CW269,Attendance_sorted!$B269:$CW269,"nn")&lt;&gt;"nn","•",""),"")</f>
        <v/>
      </c>
      <c r="BJ270" s="1" t="str">
        <f ca="1">IF(($A270&lt;&gt;"")*(BJ$1&lt;&gt;""),IF(_xlfn.XLOOKUP(BJ$1,Attendance_sorted!$B269:$CW269,Attendance_sorted!$B269:$CW269,"nn")&lt;&gt;"nn","•",""),"")</f>
        <v/>
      </c>
      <c r="BK270" s="1" t="str">
        <f ca="1">IF(($A270&lt;&gt;"")*(BK$1&lt;&gt;""),IF(_xlfn.XLOOKUP(BK$1,Attendance_sorted!$B269:$CW269,Attendance_sorted!$B269:$CW269,"nn")&lt;&gt;"nn","•",""),"")</f>
        <v/>
      </c>
      <c r="BL270" s="1" t="str">
        <f ca="1">IF(($A270&lt;&gt;"")*(BL$1&lt;&gt;""),IF(_xlfn.XLOOKUP(BL$1,Attendance_sorted!$B269:$CW269,Attendance_sorted!$B269:$CW269,"nn")&lt;&gt;"nn","•",""),"")</f>
        <v/>
      </c>
      <c r="BM270" s="1" t="str">
        <f ca="1">IF(($A270&lt;&gt;"")*(BM$1&lt;&gt;""),IF(_xlfn.XLOOKUP(BM$1,Attendance_sorted!$B269:$CW269,Attendance_sorted!$B269:$CW269,"nn")&lt;&gt;"nn","•",""),"")</f>
        <v/>
      </c>
      <c r="BN270" s="1" t="str">
        <f ca="1">IF(($A270&lt;&gt;"")*(BN$1&lt;&gt;""),IF(_xlfn.XLOOKUP(BN$1,Attendance_sorted!$B269:$CW269,Attendance_sorted!$B269:$CW269,"nn")&lt;&gt;"nn","•",""),"")</f>
        <v/>
      </c>
      <c r="BO270" s="1" t="str">
        <f ca="1">IF(($A270&lt;&gt;"")*(BO$1&lt;&gt;""),IF(_xlfn.XLOOKUP(BO$1,Attendance_sorted!$B269:$CW269,Attendance_sorted!$B269:$CW269,"nn")&lt;&gt;"nn","•",""),"")</f>
        <v/>
      </c>
      <c r="BP270" s="1" t="str">
        <f ca="1">IF(($A270&lt;&gt;"")*(BP$1&lt;&gt;""),IF(_xlfn.XLOOKUP(BP$1,Attendance_sorted!$B269:$CW269,Attendance_sorted!$B269:$CW269,"nn")&lt;&gt;"nn","•",""),"")</f>
        <v/>
      </c>
      <c r="BQ270" s="1" t="str">
        <f ca="1">IF(($A270&lt;&gt;"")*(BQ$1&lt;&gt;""),IF(_xlfn.XLOOKUP(BQ$1,Attendance_sorted!$B269:$CW269,Attendance_sorted!$B269:$CW269,"nn")&lt;&gt;"nn","•",""),"")</f>
        <v/>
      </c>
      <c r="BR270" s="1" t="str">
        <f ca="1">IF(($A270&lt;&gt;"")*(BR$1&lt;&gt;""),IF(_xlfn.XLOOKUP(BR$1,Attendance_sorted!$B269:$CW269,Attendance_sorted!$B269:$CW269,"nn")&lt;&gt;"nn","•",""),"")</f>
        <v/>
      </c>
      <c r="BS270" s="1" t="str">
        <f ca="1">IF(($A270&lt;&gt;"")*(BS$1&lt;&gt;""),IF(_xlfn.XLOOKUP(BS$1,Attendance_sorted!$B269:$CW269,Attendance_sorted!$B269:$CW269,"nn")&lt;&gt;"nn","•",""),"")</f>
        <v/>
      </c>
      <c r="BT270" s="1" t="str">
        <f ca="1">IF(($A270&lt;&gt;"")*(BT$1&lt;&gt;""),IF(_xlfn.XLOOKUP(BT$1,Attendance_sorted!$B269:$CW269,Attendance_sorted!$B269:$CW269,"nn")&lt;&gt;"nn","•",""),"")</f>
        <v/>
      </c>
      <c r="BU270" s="1" t="str">
        <f ca="1">IF(($A270&lt;&gt;"")*(BU$1&lt;&gt;""),IF(_xlfn.XLOOKUP(BU$1,Attendance_sorted!$B269:$CW269,Attendance_sorted!$B269:$CW269,"nn")&lt;&gt;"nn","•",""),"")</f>
        <v/>
      </c>
      <c r="BV270" s="1" t="str">
        <f ca="1">IF(($A270&lt;&gt;"")*(BV$1&lt;&gt;""),IF(_xlfn.XLOOKUP(BV$1,Attendance_sorted!$B269:$CW269,Attendance_sorted!$B269:$CW269,"nn")&lt;&gt;"nn","•",""),"")</f>
        <v/>
      </c>
      <c r="BW270" s="1" t="str">
        <f ca="1">IF(($A270&lt;&gt;"")*(BW$1&lt;&gt;""),IF(_xlfn.XLOOKUP(BW$1,Attendance_sorted!$B269:$CW269,Attendance_sorted!$B269:$CW269,"nn")&lt;&gt;"nn","•",""),"")</f>
        <v/>
      </c>
      <c r="BX270" s="1" t="str">
        <f ca="1">IF(($A270&lt;&gt;"")*(BX$1&lt;&gt;""),IF(_xlfn.XLOOKUP(BX$1,Attendance_sorted!$B269:$CW269,Attendance_sorted!$B269:$CW269,"nn")&lt;&gt;"nn","•",""),"")</f>
        <v/>
      </c>
      <c r="BY270" s="1" t="str">
        <f ca="1">IF(($A270&lt;&gt;"")*(BY$1&lt;&gt;""),IF(_xlfn.XLOOKUP(BY$1,Attendance_sorted!$B269:$CW269,Attendance_sorted!$B269:$CW269,"nn")&lt;&gt;"nn","•",""),"")</f>
        <v/>
      </c>
      <c r="BZ270" s="1" t="str">
        <f ca="1">IF(($A270&lt;&gt;"")*(BZ$1&lt;&gt;""),IF(_xlfn.XLOOKUP(BZ$1,Attendance_sorted!$B269:$CW269,Attendance_sorted!$B269:$CW269,"nn")&lt;&gt;"nn","•",""),"")</f>
        <v/>
      </c>
      <c r="CA270" s="1" t="str">
        <f ca="1">IF(($A270&lt;&gt;"")*(CA$1&lt;&gt;""),IF(_xlfn.XLOOKUP(CA$1,Attendance_sorted!$B269:$CW269,Attendance_sorted!$B269:$CW269,"nn")&lt;&gt;"nn","•",""),"")</f>
        <v/>
      </c>
      <c r="CB270" s="1" t="str">
        <f ca="1">IF(($A270&lt;&gt;"")*(CB$1&lt;&gt;""),IF(_xlfn.XLOOKUP(CB$1,Attendance_sorted!$B269:$CW269,Attendance_sorted!$B269:$CW269,"nn")&lt;&gt;"nn","•",""),"")</f>
        <v/>
      </c>
      <c r="CC270" s="1" t="str">
        <f ca="1">IF(($A270&lt;&gt;"")*(CC$1&lt;&gt;""),IF(_xlfn.XLOOKUP(CC$1,Attendance_sorted!$B269:$CW269,Attendance_sorted!$B269:$CW269,"nn")&lt;&gt;"nn","•",""),"")</f>
        <v/>
      </c>
      <c r="CD270" s="1" t="str">
        <f ca="1">IF(($A270&lt;&gt;"")*(CD$1&lt;&gt;""),IF(_xlfn.XLOOKUP(CD$1,Attendance_sorted!$B269:$CW269,Attendance_sorted!$B269:$CW269,"nn")&lt;&gt;"nn","•",""),"")</f>
        <v/>
      </c>
      <c r="CE270" s="1" t="str">
        <f ca="1">IF(($A270&lt;&gt;"")*(CE$1&lt;&gt;""),IF(_xlfn.XLOOKUP(CE$1,Attendance_sorted!$B269:$CW269,Attendance_sorted!$B269:$CW269,"nn")&lt;&gt;"nn","•",""),"")</f>
        <v/>
      </c>
      <c r="CF270" s="1" t="str">
        <f ca="1">IF(($A270&lt;&gt;"")*(CF$1&lt;&gt;""),IF(_xlfn.XLOOKUP(CF$1,Attendance_sorted!$B269:$CW269,Attendance_sorted!$B269:$CW269,"nn")&lt;&gt;"nn","•",""),"")</f>
        <v/>
      </c>
      <c r="CG270" s="1" t="str">
        <f ca="1">IF(($A270&lt;&gt;"")*(CG$1&lt;&gt;""),IF(_xlfn.XLOOKUP(CG$1,Attendance_sorted!$B269:$CW269,Attendance_sorted!$B269:$CW269,"nn")&lt;&gt;"nn","•",""),"")</f>
        <v/>
      </c>
      <c r="CH270" s="1" t="str">
        <f ca="1">IF(($A270&lt;&gt;"")*(CH$1&lt;&gt;""),IF(_xlfn.XLOOKUP(CH$1,Attendance_sorted!$B269:$CW269,Attendance_sorted!$B269:$CW269,"nn")&lt;&gt;"nn","•",""),"")</f>
        <v/>
      </c>
      <c r="CI270" s="1" t="str">
        <f ca="1">IF(($A270&lt;&gt;"")*(CI$1&lt;&gt;""),IF(_xlfn.XLOOKUP(CI$1,Attendance_sorted!$B269:$CW269,Attendance_sorted!$B269:$CW269,"nn")&lt;&gt;"nn","•",""),"")</f>
        <v/>
      </c>
      <c r="CJ270" s="1" t="str">
        <f ca="1">IF(($A270&lt;&gt;"")*(CJ$1&lt;&gt;""),IF(_xlfn.XLOOKUP(CJ$1,Attendance_sorted!$B269:$CW269,Attendance_sorted!$B269:$CW269,"nn")&lt;&gt;"nn","•",""),"")</f>
        <v/>
      </c>
      <c r="CK270" s="1" t="str">
        <f ca="1">IF(($A270&lt;&gt;"")*(CK$1&lt;&gt;""),IF(_xlfn.XLOOKUP(CK$1,Attendance_sorted!$B269:$CW269,Attendance_sorted!$B269:$CW269,"nn")&lt;&gt;"nn","•",""),"")</f>
        <v/>
      </c>
      <c r="CL270" s="1" t="str">
        <f ca="1">IF(($A270&lt;&gt;"")*(CL$1&lt;&gt;""),IF(_xlfn.XLOOKUP(CL$1,Attendance_sorted!$B269:$CW269,Attendance_sorted!$B269:$CW269,"nn")&lt;&gt;"nn","•",""),"")</f>
        <v/>
      </c>
      <c r="CM270" s="1" t="str">
        <f ca="1">IF(($A270&lt;&gt;"")*(CM$1&lt;&gt;""),IF(_xlfn.XLOOKUP(CM$1,Attendance_sorted!$B269:$CW269,Attendance_sorted!$B269:$CW269,"nn")&lt;&gt;"nn","•",""),"")</f>
        <v/>
      </c>
      <c r="CN270" s="1" t="str">
        <f ca="1">IF(($A270&lt;&gt;"")*(CN$1&lt;&gt;""),IF(_xlfn.XLOOKUP(CN$1,Attendance_sorted!$B269:$CW269,Attendance_sorted!$B269:$CW269,"nn")&lt;&gt;"nn","•",""),"")</f>
        <v/>
      </c>
      <c r="CO270" s="1" t="str">
        <f ca="1">IF(($A270&lt;&gt;"")*(CO$1&lt;&gt;""),IF(_xlfn.XLOOKUP(CO$1,Attendance_sorted!$B269:$CW269,Attendance_sorted!$B269:$CW269,"nn")&lt;&gt;"nn","•",""),"")</f>
        <v/>
      </c>
      <c r="CP270" s="1" t="str">
        <f ca="1">IF(($A270&lt;&gt;"")*(CP$1&lt;&gt;""),IF(_xlfn.XLOOKUP(CP$1,Attendance_sorted!$B269:$CW269,Attendance_sorted!$B269:$CW269,"nn")&lt;&gt;"nn","•",""),"")</f>
        <v/>
      </c>
      <c r="CQ270" s="1" t="str">
        <f ca="1">IF(($A270&lt;&gt;"")*(CQ$1&lt;&gt;""),IF(_xlfn.XLOOKUP(CQ$1,Attendance_sorted!$B269:$CW269,Attendance_sorted!$B269:$CW269,"nn")&lt;&gt;"nn","•",""),"")</f>
        <v/>
      </c>
      <c r="CR270" s="1" t="str">
        <f ca="1">IF(($A270&lt;&gt;"")*(CR$1&lt;&gt;""),IF(_xlfn.XLOOKUP(CR$1,Attendance_sorted!$B269:$CW269,Attendance_sorted!$B269:$CW269,"nn")&lt;&gt;"nn","•",""),"")</f>
        <v/>
      </c>
      <c r="CS270" s="1" t="str">
        <f ca="1">IF(($A270&lt;&gt;"")*(CS$1&lt;&gt;""),IF(_xlfn.XLOOKUP(CS$1,Attendance_sorted!$B269:$CW269,Attendance_sorted!$B269:$CW269,"nn")&lt;&gt;"nn","•",""),"")</f>
        <v/>
      </c>
      <c r="CT270" s="1" t="str">
        <f ca="1">IF(($A270&lt;&gt;"")*(CT$1&lt;&gt;""),IF(_xlfn.XLOOKUP(CT$1,Attendance_sorted!$B269:$CW269,Attendance_sorted!$B269:$CW269,"nn")&lt;&gt;"nn","•",""),"")</f>
        <v/>
      </c>
      <c r="CU270" s="1" t="str">
        <f ca="1">IF(($A270&lt;&gt;"")*(CU$1&lt;&gt;""),IF(_xlfn.XLOOKUP(CU$1,Attendance_sorted!$B269:$CW269,Attendance_sorted!$B269:$CW269,"nn")&lt;&gt;"nn","•",""),"")</f>
        <v/>
      </c>
      <c r="CV270" s="1" t="str">
        <f ca="1">IF(($A270&lt;&gt;"")*(CV$1&lt;&gt;""),IF(_xlfn.XLOOKUP(CV$1,Attendance_sorted!$B269:$CW269,Attendance_sorted!$B269:$CW269,"nn")&lt;&gt;"nn","•",""),"")</f>
        <v/>
      </c>
      <c r="CW270" s="1" t="str">
        <f ca="1">IF(($A270&lt;&gt;"")*(CW$1&lt;&gt;""),IF(_xlfn.XLOOKUP(CW$1,Attendance_sorted!$B269:$CW269,Attendance_sorted!$B269:$CW269,"nn")&lt;&gt;"nn","•",""),"")</f>
        <v/>
      </c>
    </row>
    <row r="271" spans="1:101">
      <c r="A271" s="1">
        <v>868</v>
      </c>
      <c r="B271" s="1" t="str">
        <f ca="1">IF(($A271&lt;&gt;"")*(B$1&lt;&gt;""),IF(_xlfn.XLOOKUP(B$1,Attendance_sorted!$B270:$CW270,Attendance_sorted!$B270:$CW270,"nn")&lt;&gt;"nn","•",""),"")</f>
        <v/>
      </c>
      <c r="C271" s="1" t="str">
        <f ca="1">IF(($A271&lt;&gt;"")*(C$1&lt;&gt;""),IF(_xlfn.XLOOKUP(C$1,Attendance_sorted!$B270:$CW270,Attendance_sorted!$B270:$CW270,"nn")&lt;&gt;"nn","•",""),"")</f>
        <v/>
      </c>
      <c r="D271" s="1" t="str">
        <f ca="1">IF(($A271&lt;&gt;"")*(D$1&lt;&gt;""),IF(_xlfn.XLOOKUP(D$1,Attendance_sorted!$B270:$CW270,Attendance_sorted!$B270:$CW270,"nn")&lt;&gt;"nn","•",""),"")</f>
        <v>•</v>
      </c>
      <c r="E271" s="1" t="str">
        <f ca="1">IF(($A271&lt;&gt;"")*(E$1&lt;&gt;""),IF(_xlfn.XLOOKUP(E$1,Attendance_sorted!$B270:$CW270,Attendance_sorted!$B270:$CW270,"nn")&lt;&gt;"nn","•",""),"")</f>
        <v/>
      </c>
      <c r="F271" s="1" t="str">
        <f ca="1">IF(($A271&lt;&gt;"")*(F$1&lt;&gt;""),IF(_xlfn.XLOOKUP(F$1,Attendance_sorted!$B270:$CW270,Attendance_sorted!$B270:$CW270,"nn")&lt;&gt;"nn","•",""),"")</f>
        <v>•</v>
      </c>
      <c r="G271" s="1" t="str">
        <f ca="1">IF(($A271&lt;&gt;"")*(G$1&lt;&gt;""),IF(_xlfn.XLOOKUP(G$1,Attendance_sorted!$B270:$CW270,Attendance_sorted!$B270:$CW270,"nn")&lt;&gt;"nn","•",""),"")</f>
        <v/>
      </c>
      <c r="H271" s="1" t="str">
        <f ca="1">IF(($A271&lt;&gt;"")*(H$1&lt;&gt;""),IF(_xlfn.XLOOKUP(H$1,Attendance_sorted!$B270:$CW270,Attendance_sorted!$B270:$CW270,"nn")&lt;&gt;"nn","•",""),"")</f>
        <v/>
      </c>
      <c r="I271" s="1" t="str">
        <f ca="1">IF(($A271&lt;&gt;"")*(I$1&lt;&gt;""),IF(_xlfn.XLOOKUP(I$1,Attendance_sorted!$B270:$CW270,Attendance_sorted!$B270:$CW270,"nn")&lt;&gt;"nn","•",""),"")</f>
        <v/>
      </c>
      <c r="J271" s="1" t="str">
        <f ca="1">IF(($A271&lt;&gt;"")*(J$1&lt;&gt;""),IF(_xlfn.XLOOKUP(J$1,Attendance_sorted!$B270:$CW270,Attendance_sorted!$B270:$CW270,"nn")&lt;&gt;"nn","•",""),"")</f>
        <v/>
      </c>
      <c r="K271" s="1" t="str">
        <f ca="1">IF(($A271&lt;&gt;"")*(K$1&lt;&gt;""),IF(_xlfn.XLOOKUP(K$1,Attendance_sorted!$B270:$CW270,Attendance_sorted!$B270:$CW270,"nn")&lt;&gt;"nn","•",""),"")</f>
        <v/>
      </c>
      <c r="L271" s="1" t="str">
        <f ca="1">IF(($A271&lt;&gt;"")*(L$1&lt;&gt;""),IF(_xlfn.XLOOKUP(L$1,Attendance_sorted!$B270:$CW270,Attendance_sorted!$B270:$CW270,"nn")&lt;&gt;"nn","•",""),"")</f>
        <v>•</v>
      </c>
      <c r="M271" s="1" t="str">
        <f ca="1">IF(($A271&lt;&gt;"")*(M$1&lt;&gt;""),IF(_xlfn.XLOOKUP(M$1,Attendance_sorted!$B270:$CW270,Attendance_sorted!$B270:$CW270,"nn")&lt;&gt;"nn","•",""),"")</f>
        <v/>
      </c>
      <c r="N271" s="1" t="str">
        <f ca="1">IF(($A271&lt;&gt;"")*(N$1&lt;&gt;""),IF(_xlfn.XLOOKUP(N$1,Attendance_sorted!$B270:$CW270,Attendance_sorted!$B270:$CW270,"nn")&lt;&gt;"nn","•",""),"")</f>
        <v>•</v>
      </c>
      <c r="O271" s="1" t="str">
        <f ca="1">IF(($A271&lt;&gt;"")*(O$1&lt;&gt;""),IF(_xlfn.XLOOKUP(O$1,Attendance_sorted!$B270:$CW270,Attendance_sorted!$B270:$CW270,"nn")&lt;&gt;"nn","•",""),"")</f>
        <v/>
      </c>
      <c r="P271" s="1" t="str">
        <f ca="1">IF(($A271&lt;&gt;"")*(P$1&lt;&gt;""),IF(_xlfn.XLOOKUP(P$1,Attendance_sorted!$B270:$CW270,Attendance_sorted!$B270:$CW270,"nn")&lt;&gt;"nn","•",""),"")</f>
        <v>•</v>
      </c>
      <c r="Q271" s="1" t="str">
        <f ca="1">IF(($A271&lt;&gt;"")*(Q$1&lt;&gt;""),IF(_xlfn.XLOOKUP(Q$1,Attendance_sorted!$B270:$CW270,Attendance_sorted!$B270:$CW270,"nn")&lt;&gt;"nn","•",""),"")</f>
        <v/>
      </c>
      <c r="R271" s="1" t="str">
        <f ca="1">IF(($A271&lt;&gt;"")*(R$1&lt;&gt;""),IF(_xlfn.XLOOKUP(R$1,Attendance_sorted!$B270:$CW270,Attendance_sorted!$B270:$CW270,"nn")&lt;&gt;"nn","•",""),"")</f>
        <v/>
      </c>
      <c r="S271" s="1" t="str">
        <f ca="1">IF(($A271&lt;&gt;"")*(S$1&lt;&gt;""),IF(_xlfn.XLOOKUP(S$1,Attendance_sorted!$B270:$CW270,Attendance_sorted!$B270:$CW270,"nn")&lt;&gt;"nn","•",""),"")</f>
        <v>•</v>
      </c>
      <c r="T271" s="1" t="str">
        <f ca="1">IF(($A271&lt;&gt;"")*(T$1&lt;&gt;""),IF(_xlfn.XLOOKUP(T$1,Attendance_sorted!$B270:$CW270,Attendance_sorted!$B270:$CW270,"nn")&lt;&gt;"nn","•",""),"")</f>
        <v/>
      </c>
      <c r="U271" s="1" t="str">
        <f ca="1">IF(($A271&lt;&gt;"")*(U$1&lt;&gt;""),IF(_xlfn.XLOOKUP(U$1,Attendance_sorted!$B270:$CW270,Attendance_sorted!$B270:$CW270,"nn")&lt;&gt;"nn","•",""),"")</f>
        <v/>
      </c>
      <c r="V271" s="1" t="str">
        <f ca="1">IF(($A271&lt;&gt;"")*(V$1&lt;&gt;""),IF(_xlfn.XLOOKUP(V$1,Attendance_sorted!$B270:$CW270,Attendance_sorted!$B270:$CW270,"nn")&lt;&gt;"nn","•",""),"")</f>
        <v/>
      </c>
      <c r="W271" s="1" t="str">
        <f ca="1">IF(($A271&lt;&gt;"")*(W$1&lt;&gt;""),IF(_xlfn.XLOOKUP(W$1,Attendance_sorted!$B270:$CW270,Attendance_sorted!$B270:$CW270,"nn")&lt;&gt;"nn","•",""),"")</f>
        <v/>
      </c>
      <c r="X271" s="1" t="str">
        <f ca="1">IF(($A271&lt;&gt;"")*(X$1&lt;&gt;""),IF(_xlfn.XLOOKUP(X$1,Attendance_sorted!$B270:$CW270,Attendance_sorted!$B270:$CW270,"nn")&lt;&gt;"nn","•",""),"")</f>
        <v/>
      </c>
      <c r="Y271" s="1" t="str">
        <f ca="1">IF(($A271&lt;&gt;"")*(Y$1&lt;&gt;""),IF(_xlfn.XLOOKUP(Y$1,Attendance_sorted!$B270:$CW270,Attendance_sorted!$B270:$CW270,"nn")&lt;&gt;"nn","•",""),"")</f>
        <v/>
      </c>
      <c r="Z271" s="1" t="str">
        <f ca="1">IF(($A271&lt;&gt;"")*(Z$1&lt;&gt;""),IF(_xlfn.XLOOKUP(Z$1,Attendance_sorted!$B270:$CW270,Attendance_sorted!$B270:$CW270,"nn")&lt;&gt;"nn","•",""),"")</f>
        <v/>
      </c>
      <c r="AA271" s="1" t="str">
        <f ca="1">IF(($A271&lt;&gt;"")*(AA$1&lt;&gt;""),IF(_xlfn.XLOOKUP(AA$1,Attendance_sorted!$B270:$CW270,Attendance_sorted!$B270:$CW270,"nn")&lt;&gt;"nn","•",""),"")</f>
        <v/>
      </c>
      <c r="AB271" s="1" t="str">
        <f ca="1">IF(($A271&lt;&gt;"")*(AB$1&lt;&gt;""),IF(_xlfn.XLOOKUP(AB$1,Attendance_sorted!$B270:$CW270,Attendance_sorted!$B270:$CW270,"nn")&lt;&gt;"nn","•",""),"")</f>
        <v/>
      </c>
      <c r="AC271" s="1" t="str">
        <f ca="1">IF(($A271&lt;&gt;"")*(AC$1&lt;&gt;""),IF(_xlfn.XLOOKUP(AC$1,Attendance_sorted!$B270:$CW270,Attendance_sorted!$B270:$CW270,"nn")&lt;&gt;"nn","•",""),"")</f>
        <v/>
      </c>
      <c r="AD271" s="1" t="str">
        <f ca="1">IF(($A271&lt;&gt;"")*(AD$1&lt;&gt;""),IF(_xlfn.XLOOKUP(AD$1,Attendance_sorted!$B270:$CW270,Attendance_sorted!$B270:$CW270,"nn")&lt;&gt;"nn","•",""),"")</f>
        <v/>
      </c>
      <c r="AE271" s="1" t="str">
        <f ca="1">IF(($A271&lt;&gt;"")*(AE$1&lt;&gt;""),IF(_xlfn.XLOOKUP(AE$1,Attendance_sorted!$B270:$CW270,Attendance_sorted!$B270:$CW270,"nn")&lt;&gt;"nn","•",""),"")</f>
        <v/>
      </c>
      <c r="AF271" s="1" t="str">
        <f ca="1">IF(($A271&lt;&gt;"")*(AF$1&lt;&gt;""),IF(_xlfn.XLOOKUP(AF$1,Attendance_sorted!$B270:$CW270,Attendance_sorted!$B270:$CW270,"nn")&lt;&gt;"nn","•",""),"")</f>
        <v/>
      </c>
      <c r="AG271" s="1" t="str">
        <f ca="1">IF(($A271&lt;&gt;"")*(AG$1&lt;&gt;""),IF(_xlfn.XLOOKUP(AG$1,Attendance_sorted!$B270:$CW270,Attendance_sorted!$B270:$CW270,"nn")&lt;&gt;"nn","•",""),"")</f>
        <v/>
      </c>
      <c r="AH271" s="1" t="str">
        <f ca="1">IF(($A271&lt;&gt;"")*(AH$1&lt;&gt;""),IF(_xlfn.XLOOKUP(AH$1,Attendance_sorted!$B270:$CW270,Attendance_sorted!$B270:$CW270,"nn")&lt;&gt;"nn","•",""),"")</f>
        <v/>
      </c>
      <c r="AI271" s="1" t="str">
        <f ca="1">IF(($A271&lt;&gt;"")*(AI$1&lt;&gt;""),IF(_xlfn.XLOOKUP(AI$1,Attendance_sorted!$B270:$CW270,Attendance_sorted!$B270:$CW270,"nn")&lt;&gt;"nn","•",""),"")</f>
        <v/>
      </c>
      <c r="AJ271" s="1" t="str">
        <f ca="1">IF(($A271&lt;&gt;"")*(AJ$1&lt;&gt;""),IF(_xlfn.XLOOKUP(AJ$1,Attendance_sorted!$B270:$CW270,Attendance_sorted!$B270:$CW270,"nn")&lt;&gt;"nn","•",""),"")</f>
        <v/>
      </c>
      <c r="AK271" s="1" t="str">
        <f ca="1">IF(($A271&lt;&gt;"")*(AK$1&lt;&gt;""),IF(_xlfn.XLOOKUP(AK$1,Attendance_sorted!$B270:$CW270,Attendance_sorted!$B270:$CW270,"nn")&lt;&gt;"nn","•",""),"")</f>
        <v/>
      </c>
      <c r="AL271" s="1" t="str">
        <f ca="1">IF(($A271&lt;&gt;"")*(AL$1&lt;&gt;""),IF(_xlfn.XLOOKUP(AL$1,Attendance_sorted!$B270:$CW270,Attendance_sorted!$B270:$CW270,"nn")&lt;&gt;"nn","•",""),"")</f>
        <v/>
      </c>
      <c r="AM271" s="1" t="str">
        <f ca="1">IF(($A271&lt;&gt;"")*(AM$1&lt;&gt;""),IF(_xlfn.XLOOKUP(AM$1,Attendance_sorted!$B270:$CW270,Attendance_sorted!$B270:$CW270,"nn")&lt;&gt;"nn","•",""),"")</f>
        <v/>
      </c>
      <c r="AN271" s="1" t="str">
        <f ca="1">IF(($A271&lt;&gt;"")*(AN$1&lt;&gt;""),IF(_xlfn.XLOOKUP(AN$1,Attendance_sorted!$B270:$CW270,Attendance_sorted!$B270:$CW270,"nn")&lt;&gt;"nn","•",""),"")</f>
        <v/>
      </c>
      <c r="AO271" s="1" t="str">
        <f ca="1">IF(($A271&lt;&gt;"")*(AO$1&lt;&gt;""),IF(_xlfn.XLOOKUP(AO$1,Attendance_sorted!$B270:$CW270,Attendance_sorted!$B270:$CW270,"nn")&lt;&gt;"nn","•",""),"")</f>
        <v/>
      </c>
      <c r="AP271" s="1" t="str">
        <f ca="1">IF(($A271&lt;&gt;"")*(AP$1&lt;&gt;""),IF(_xlfn.XLOOKUP(AP$1,Attendance_sorted!$B270:$CW270,Attendance_sorted!$B270:$CW270,"nn")&lt;&gt;"nn","•",""),"")</f>
        <v/>
      </c>
      <c r="AQ271" s="1" t="str">
        <f ca="1">IF(($A271&lt;&gt;"")*(AQ$1&lt;&gt;""),IF(_xlfn.XLOOKUP(AQ$1,Attendance_sorted!$B270:$CW270,Attendance_sorted!$B270:$CW270,"nn")&lt;&gt;"nn","•",""),"")</f>
        <v/>
      </c>
      <c r="AR271" s="1" t="str">
        <f ca="1">IF(($A271&lt;&gt;"")*(AR$1&lt;&gt;""),IF(_xlfn.XLOOKUP(AR$1,Attendance_sorted!$B270:$CW270,Attendance_sorted!$B270:$CW270,"nn")&lt;&gt;"nn","•",""),"")</f>
        <v/>
      </c>
      <c r="AS271" s="1" t="str">
        <f ca="1">IF(($A271&lt;&gt;"")*(AS$1&lt;&gt;""),IF(_xlfn.XLOOKUP(AS$1,Attendance_sorted!$B270:$CW270,Attendance_sorted!$B270:$CW270,"nn")&lt;&gt;"nn","•",""),"")</f>
        <v/>
      </c>
      <c r="AT271" s="1" t="str">
        <f ca="1">IF(($A271&lt;&gt;"")*(AT$1&lt;&gt;""),IF(_xlfn.XLOOKUP(AT$1,Attendance_sorted!$B270:$CW270,Attendance_sorted!$B270:$CW270,"nn")&lt;&gt;"nn","•",""),"")</f>
        <v/>
      </c>
      <c r="AU271" s="1" t="str">
        <f ca="1">IF(($A271&lt;&gt;"")*(AU$1&lt;&gt;""),IF(_xlfn.XLOOKUP(AU$1,Attendance_sorted!$B270:$CW270,Attendance_sorted!$B270:$CW270,"nn")&lt;&gt;"nn","•",""),"")</f>
        <v/>
      </c>
      <c r="AV271" s="1" t="str">
        <f ca="1">IF(($A271&lt;&gt;"")*(AV$1&lt;&gt;""),IF(_xlfn.XLOOKUP(AV$1,Attendance_sorted!$B270:$CW270,Attendance_sorted!$B270:$CW270,"nn")&lt;&gt;"nn","•",""),"")</f>
        <v/>
      </c>
      <c r="AW271" s="1" t="str">
        <f ca="1">IF(($A271&lt;&gt;"")*(AW$1&lt;&gt;""),IF(_xlfn.XLOOKUP(AW$1,Attendance_sorted!$B270:$CW270,Attendance_sorted!$B270:$CW270,"nn")&lt;&gt;"nn","•",""),"")</f>
        <v/>
      </c>
      <c r="AX271" s="1" t="str">
        <f ca="1">IF(($A271&lt;&gt;"")*(AX$1&lt;&gt;""),IF(_xlfn.XLOOKUP(AX$1,Attendance_sorted!$B270:$CW270,Attendance_sorted!$B270:$CW270,"nn")&lt;&gt;"nn","•",""),"")</f>
        <v/>
      </c>
      <c r="AY271" s="1" t="str">
        <f ca="1">IF(($A271&lt;&gt;"")*(AY$1&lt;&gt;""),IF(_xlfn.XLOOKUP(AY$1,Attendance_sorted!$B270:$CW270,Attendance_sorted!$B270:$CW270,"nn")&lt;&gt;"nn","•",""),"")</f>
        <v/>
      </c>
      <c r="AZ271" s="1" t="str">
        <f ca="1">IF(($A271&lt;&gt;"")*(AZ$1&lt;&gt;""),IF(_xlfn.XLOOKUP(AZ$1,Attendance_sorted!$B270:$CW270,Attendance_sorted!$B270:$CW270,"nn")&lt;&gt;"nn","•",""),"")</f>
        <v/>
      </c>
      <c r="BA271" s="1" t="str">
        <f ca="1">IF(($A271&lt;&gt;"")*(BA$1&lt;&gt;""),IF(_xlfn.XLOOKUP(BA$1,Attendance_sorted!$B270:$CW270,Attendance_sorted!$B270:$CW270,"nn")&lt;&gt;"nn","•",""),"")</f>
        <v/>
      </c>
      <c r="BB271" s="1" t="str">
        <f ca="1">IF(($A271&lt;&gt;"")*(BB$1&lt;&gt;""),IF(_xlfn.XLOOKUP(BB$1,Attendance_sorted!$B270:$CW270,Attendance_sorted!$B270:$CW270,"nn")&lt;&gt;"nn","•",""),"")</f>
        <v/>
      </c>
      <c r="BC271" s="1" t="str">
        <f ca="1">IF(($A271&lt;&gt;"")*(BC$1&lt;&gt;""),IF(_xlfn.XLOOKUP(BC$1,Attendance_sorted!$B270:$CW270,Attendance_sorted!$B270:$CW270,"nn")&lt;&gt;"nn","•",""),"")</f>
        <v/>
      </c>
      <c r="BD271" s="1" t="str">
        <f ca="1">IF(($A271&lt;&gt;"")*(BD$1&lt;&gt;""),IF(_xlfn.XLOOKUP(BD$1,Attendance_sorted!$B270:$CW270,Attendance_sorted!$B270:$CW270,"nn")&lt;&gt;"nn","•",""),"")</f>
        <v/>
      </c>
      <c r="BE271" s="1" t="str">
        <f ca="1">IF(($A271&lt;&gt;"")*(BE$1&lt;&gt;""),IF(_xlfn.XLOOKUP(BE$1,Attendance_sorted!$B270:$CW270,Attendance_sorted!$B270:$CW270,"nn")&lt;&gt;"nn","•",""),"")</f>
        <v/>
      </c>
      <c r="BF271" s="1" t="str">
        <f ca="1">IF(($A271&lt;&gt;"")*(BF$1&lt;&gt;""),IF(_xlfn.XLOOKUP(BF$1,Attendance_sorted!$B270:$CW270,Attendance_sorted!$B270:$CW270,"nn")&lt;&gt;"nn","•",""),"")</f>
        <v/>
      </c>
      <c r="BG271" s="1" t="str">
        <f ca="1">IF(($A271&lt;&gt;"")*(BG$1&lt;&gt;""),IF(_xlfn.XLOOKUP(BG$1,Attendance_sorted!$B270:$CW270,Attendance_sorted!$B270:$CW270,"nn")&lt;&gt;"nn","•",""),"")</f>
        <v/>
      </c>
      <c r="BH271" s="1" t="str">
        <f ca="1">IF(($A271&lt;&gt;"")*(BH$1&lt;&gt;""),IF(_xlfn.XLOOKUP(BH$1,Attendance_sorted!$B270:$CW270,Attendance_sorted!$B270:$CW270,"nn")&lt;&gt;"nn","•",""),"")</f>
        <v/>
      </c>
      <c r="BI271" s="1" t="str">
        <f ca="1">IF(($A271&lt;&gt;"")*(BI$1&lt;&gt;""),IF(_xlfn.XLOOKUP(BI$1,Attendance_sorted!$B270:$CW270,Attendance_sorted!$B270:$CW270,"nn")&lt;&gt;"nn","•",""),"")</f>
        <v/>
      </c>
      <c r="BJ271" s="1" t="str">
        <f ca="1">IF(($A271&lt;&gt;"")*(BJ$1&lt;&gt;""),IF(_xlfn.XLOOKUP(BJ$1,Attendance_sorted!$B270:$CW270,Attendance_sorted!$B270:$CW270,"nn")&lt;&gt;"nn","•",""),"")</f>
        <v/>
      </c>
      <c r="BK271" s="1" t="str">
        <f ca="1">IF(($A271&lt;&gt;"")*(BK$1&lt;&gt;""),IF(_xlfn.XLOOKUP(BK$1,Attendance_sorted!$B270:$CW270,Attendance_sorted!$B270:$CW270,"nn")&lt;&gt;"nn","•",""),"")</f>
        <v/>
      </c>
      <c r="BL271" s="1" t="str">
        <f ca="1">IF(($A271&lt;&gt;"")*(BL$1&lt;&gt;""),IF(_xlfn.XLOOKUP(BL$1,Attendance_sorted!$B270:$CW270,Attendance_sorted!$B270:$CW270,"nn")&lt;&gt;"nn","•",""),"")</f>
        <v/>
      </c>
      <c r="BM271" s="1" t="str">
        <f ca="1">IF(($A271&lt;&gt;"")*(BM$1&lt;&gt;""),IF(_xlfn.XLOOKUP(BM$1,Attendance_sorted!$B270:$CW270,Attendance_sorted!$B270:$CW270,"nn")&lt;&gt;"nn","•",""),"")</f>
        <v/>
      </c>
      <c r="BN271" s="1" t="str">
        <f ca="1">IF(($A271&lt;&gt;"")*(BN$1&lt;&gt;""),IF(_xlfn.XLOOKUP(BN$1,Attendance_sorted!$B270:$CW270,Attendance_sorted!$B270:$CW270,"nn")&lt;&gt;"nn","•",""),"")</f>
        <v/>
      </c>
      <c r="BO271" s="1" t="str">
        <f ca="1">IF(($A271&lt;&gt;"")*(BO$1&lt;&gt;""),IF(_xlfn.XLOOKUP(BO$1,Attendance_sorted!$B270:$CW270,Attendance_sorted!$B270:$CW270,"nn")&lt;&gt;"nn","•",""),"")</f>
        <v/>
      </c>
      <c r="BP271" s="1" t="str">
        <f ca="1">IF(($A271&lt;&gt;"")*(BP$1&lt;&gt;""),IF(_xlfn.XLOOKUP(BP$1,Attendance_sorted!$B270:$CW270,Attendance_sorted!$B270:$CW270,"nn")&lt;&gt;"nn","•",""),"")</f>
        <v/>
      </c>
      <c r="BQ271" s="1" t="str">
        <f ca="1">IF(($A271&lt;&gt;"")*(BQ$1&lt;&gt;""),IF(_xlfn.XLOOKUP(BQ$1,Attendance_sorted!$B270:$CW270,Attendance_sorted!$B270:$CW270,"nn")&lt;&gt;"nn","•",""),"")</f>
        <v/>
      </c>
      <c r="BR271" s="1" t="str">
        <f ca="1">IF(($A271&lt;&gt;"")*(BR$1&lt;&gt;""),IF(_xlfn.XLOOKUP(BR$1,Attendance_sorted!$B270:$CW270,Attendance_sorted!$B270:$CW270,"nn")&lt;&gt;"nn","•",""),"")</f>
        <v/>
      </c>
      <c r="BS271" s="1" t="str">
        <f ca="1">IF(($A271&lt;&gt;"")*(BS$1&lt;&gt;""),IF(_xlfn.XLOOKUP(BS$1,Attendance_sorted!$B270:$CW270,Attendance_sorted!$B270:$CW270,"nn")&lt;&gt;"nn","•",""),"")</f>
        <v/>
      </c>
      <c r="BT271" s="1" t="str">
        <f ca="1">IF(($A271&lt;&gt;"")*(BT$1&lt;&gt;""),IF(_xlfn.XLOOKUP(BT$1,Attendance_sorted!$B270:$CW270,Attendance_sorted!$B270:$CW270,"nn")&lt;&gt;"nn","•",""),"")</f>
        <v/>
      </c>
      <c r="BU271" s="1" t="str">
        <f ca="1">IF(($A271&lt;&gt;"")*(BU$1&lt;&gt;""),IF(_xlfn.XLOOKUP(BU$1,Attendance_sorted!$B270:$CW270,Attendance_sorted!$B270:$CW270,"nn")&lt;&gt;"nn","•",""),"")</f>
        <v/>
      </c>
      <c r="BV271" s="1" t="str">
        <f ca="1">IF(($A271&lt;&gt;"")*(BV$1&lt;&gt;""),IF(_xlfn.XLOOKUP(BV$1,Attendance_sorted!$B270:$CW270,Attendance_sorted!$B270:$CW270,"nn")&lt;&gt;"nn","•",""),"")</f>
        <v/>
      </c>
      <c r="BW271" s="1" t="str">
        <f ca="1">IF(($A271&lt;&gt;"")*(BW$1&lt;&gt;""),IF(_xlfn.XLOOKUP(BW$1,Attendance_sorted!$B270:$CW270,Attendance_sorted!$B270:$CW270,"nn")&lt;&gt;"nn","•",""),"")</f>
        <v/>
      </c>
      <c r="BX271" s="1" t="str">
        <f ca="1">IF(($A271&lt;&gt;"")*(BX$1&lt;&gt;""),IF(_xlfn.XLOOKUP(BX$1,Attendance_sorted!$B270:$CW270,Attendance_sorted!$B270:$CW270,"nn")&lt;&gt;"nn","•",""),"")</f>
        <v/>
      </c>
      <c r="BY271" s="1" t="str">
        <f ca="1">IF(($A271&lt;&gt;"")*(BY$1&lt;&gt;""),IF(_xlfn.XLOOKUP(BY$1,Attendance_sorted!$B270:$CW270,Attendance_sorted!$B270:$CW270,"nn")&lt;&gt;"nn","•",""),"")</f>
        <v/>
      </c>
      <c r="BZ271" s="1" t="str">
        <f ca="1">IF(($A271&lt;&gt;"")*(BZ$1&lt;&gt;""),IF(_xlfn.XLOOKUP(BZ$1,Attendance_sorted!$B270:$CW270,Attendance_sorted!$B270:$CW270,"nn")&lt;&gt;"nn","•",""),"")</f>
        <v/>
      </c>
      <c r="CA271" s="1" t="str">
        <f ca="1">IF(($A271&lt;&gt;"")*(CA$1&lt;&gt;""),IF(_xlfn.XLOOKUP(CA$1,Attendance_sorted!$B270:$CW270,Attendance_sorted!$B270:$CW270,"nn")&lt;&gt;"nn","•",""),"")</f>
        <v/>
      </c>
      <c r="CB271" s="1" t="str">
        <f ca="1">IF(($A271&lt;&gt;"")*(CB$1&lt;&gt;""),IF(_xlfn.XLOOKUP(CB$1,Attendance_sorted!$B270:$CW270,Attendance_sorted!$B270:$CW270,"nn")&lt;&gt;"nn","•",""),"")</f>
        <v/>
      </c>
      <c r="CC271" s="1" t="str">
        <f ca="1">IF(($A271&lt;&gt;"")*(CC$1&lt;&gt;""),IF(_xlfn.XLOOKUP(CC$1,Attendance_sorted!$B270:$CW270,Attendance_sorted!$B270:$CW270,"nn")&lt;&gt;"nn","•",""),"")</f>
        <v/>
      </c>
      <c r="CD271" s="1" t="str">
        <f ca="1">IF(($A271&lt;&gt;"")*(CD$1&lt;&gt;""),IF(_xlfn.XLOOKUP(CD$1,Attendance_sorted!$B270:$CW270,Attendance_sorted!$B270:$CW270,"nn")&lt;&gt;"nn","•",""),"")</f>
        <v/>
      </c>
      <c r="CE271" s="1" t="str">
        <f ca="1">IF(($A271&lt;&gt;"")*(CE$1&lt;&gt;""),IF(_xlfn.XLOOKUP(CE$1,Attendance_sorted!$B270:$CW270,Attendance_sorted!$B270:$CW270,"nn")&lt;&gt;"nn","•",""),"")</f>
        <v/>
      </c>
      <c r="CF271" s="1" t="str">
        <f ca="1">IF(($A271&lt;&gt;"")*(CF$1&lt;&gt;""),IF(_xlfn.XLOOKUP(CF$1,Attendance_sorted!$B270:$CW270,Attendance_sorted!$B270:$CW270,"nn")&lt;&gt;"nn","•",""),"")</f>
        <v/>
      </c>
      <c r="CG271" s="1" t="str">
        <f ca="1">IF(($A271&lt;&gt;"")*(CG$1&lt;&gt;""),IF(_xlfn.XLOOKUP(CG$1,Attendance_sorted!$B270:$CW270,Attendance_sorted!$B270:$CW270,"nn")&lt;&gt;"nn","•",""),"")</f>
        <v/>
      </c>
      <c r="CH271" s="1" t="str">
        <f ca="1">IF(($A271&lt;&gt;"")*(CH$1&lt;&gt;""),IF(_xlfn.XLOOKUP(CH$1,Attendance_sorted!$B270:$CW270,Attendance_sorted!$B270:$CW270,"nn")&lt;&gt;"nn","•",""),"")</f>
        <v/>
      </c>
      <c r="CI271" s="1" t="str">
        <f ca="1">IF(($A271&lt;&gt;"")*(CI$1&lt;&gt;""),IF(_xlfn.XLOOKUP(CI$1,Attendance_sorted!$B270:$CW270,Attendance_sorted!$B270:$CW270,"nn")&lt;&gt;"nn","•",""),"")</f>
        <v/>
      </c>
      <c r="CJ271" s="1" t="str">
        <f ca="1">IF(($A271&lt;&gt;"")*(CJ$1&lt;&gt;""),IF(_xlfn.XLOOKUP(CJ$1,Attendance_sorted!$B270:$CW270,Attendance_sorted!$B270:$CW270,"nn")&lt;&gt;"nn","•",""),"")</f>
        <v/>
      </c>
      <c r="CK271" s="1" t="str">
        <f ca="1">IF(($A271&lt;&gt;"")*(CK$1&lt;&gt;""),IF(_xlfn.XLOOKUP(CK$1,Attendance_sorted!$B270:$CW270,Attendance_sorted!$B270:$CW270,"nn")&lt;&gt;"nn","•",""),"")</f>
        <v/>
      </c>
      <c r="CL271" s="1" t="str">
        <f ca="1">IF(($A271&lt;&gt;"")*(CL$1&lt;&gt;""),IF(_xlfn.XLOOKUP(CL$1,Attendance_sorted!$B270:$CW270,Attendance_sorted!$B270:$CW270,"nn")&lt;&gt;"nn","•",""),"")</f>
        <v/>
      </c>
      <c r="CM271" s="1" t="str">
        <f ca="1">IF(($A271&lt;&gt;"")*(CM$1&lt;&gt;""),IF(_xlfn.XLOOKUP(CM$1,Attendance_sorted!$B270:$CW270,Attendance_sorted!$B270:$CW270,"nn")&lt;&gt;"nn","•",""),"")</f>
        <v/>
      </c>
      <c r="CN271" s="1" t="str">
        <f ca="1">IF(($A271&lt;&gt;"")*(CN$1&lt;&gt;""),IF(_xlfn.XLOOKUP(CN$1,Attendance_sorted!$B270:$CW270,Attendance_sorted!$B270:$CW270,"nn")&lt;&gt;"nn","•",""),"")</f>
        <v/>
      </c>
      <c r="CO271" s="1" t="str">
        <f ca="1">IF(($A271&lt;&gt;"")*(CO$1&lt;&gt;""),IF(_xlfn.XLOOKUP(CO$1,Attendance_sorted!$B270:$CW270,Attendance_sorted!$B270:$CW270,"nn")&lt;&gt;"nn","•",""),"")</f>
        <v/>
      </c>
      <c r="CP271" s="1" t="str">
        <f ca="1">IF(($A271&lt;&gt;"")*(CP$1&lt;&gt;""),IF(_xlfn.XLOOKUP(CP$1,Attendance_sorted!$B270:$CW270,Attendance_sorted!$B270:$CW270,"nn")&lt;&gt;"nn","•",""),"")</f>
        <v/>
      </c>
      <c r="CQ271" s="1" t="str">
        <f ca="1">IF(($A271&lt;&gt;"")*(CQ$1&lt;&gt;""),IF(_xlfn.XLOOKUP(CQ$1,Attendance_sorted!$B270:$CW270,Attendance_sorted!$B270:$CW270,"nn")&lt;&gt;"nn","•",""),"")</f>
        <v/>
      </c>
      <c r="CR271" s="1" t="str">
        <f ca="1">IF(($A271&lt;&gt;"")*(CR$1&lt;&gt;""),IF(_xlfn.XLOOKUP(CR$1,Attendance_sorted!$B270:$CW270,Attendance_sorted!$B270:$CW270,"nn")&lt;&gt;"nn","•",""),"")</f>
        <v/>
      </c>
      <c r="CS271" s="1" t="str">
        <f ca="1">IF(($A271&lt;&gt;"")*(CS$1&lt;&gt;""),IF(_xlfn.XLOOKUP(CS$1,Attendance_sorted!$B270:$CW270,Attendance_sorted!$B270:$CW270,"nn")&lt;&gt;"nn","•",""),"")</f>
        <v/>
      </c>
      <c r="CT271" s="1" t="str">
        <f ca="1">IF(($A271&lt;&gt;"")*(CT$1&lt;&gt;""),IF(_xlfn.XLOOKUP(CT$1,Attendance_sorted!$B270:$CW270,Attendance_sorted!$B270:$CW270,"nn")&lt;&gt;"nn","•",""),"")</f>
        <v/>
      </c>
      <c r="CU271" s="1" t="str">
        <f ca="1">IF(($A271&lt;&gt;"")*(CU$1&lt;&gt;""),IF(_xlfn.XLOOKUP(CU$1,Attendance_sorted!$B270:$CW270,Attendance_sorted!$B270:$CW270,"nn")&lt;&gt;"nn","•",""),"")</f>
        <v/>
      </c>
      <c r="CV271" s="1" t="str">
        <f ca="1">IF(($A271&lt;&gt;"")*(CV$1&lt;&gt;""),IF(_xlfn.XLOOKUP(CV$1,Attendance_sorted!$B270:$CW270,Attendance_sorted!$B270:$CW270,"nn")&lt;&gt;"nn","•",""),"")</f>
        <v/>
      </c>
      <c r="CW271" s="1" t="str">
        <f ca="1">IF(($A271&lt;&gt;"")*(CW$1&lt;&gt;""),IF(_xlfn.XLOOKUP(CW$1,Attendance_sorted!$B270:$CW270,Attendance_sorted!$B270:$CW270,"nn")&lt;&gt;"nn","•",""),"")</f>
        <v/>
      </c>
    </row>
    <row r="272" spans="1:101">
      <c r="A272" s="1">
        <v>869</v>
      </c>
      <c r="B272" s="1" t="str">
        <f ca="1">IF(($A272&lt;&gt;"")*(B$1&lt;&gt;""),IF(_xlfn.XLOOKUP(B$1,Attendance_sorted!$B271:$CW271,Attendance_sorted!$B271:$CW271,"nn")&lt;&gt;"nn","•",""),"")</f>
        <v/>
      </c>
      <c r="C272" s="1" t="str">
        <f ca="1">IF(($A272&lt;&gt;"")*(C$1&lt;&gt;""),IF(_xlfn.XLOOKUP(C$1,Attendance_sorted!$B271:$CW271,Attendance_sorted!$B271:$CW271,"nn")&lt;&gt;"nn","•",""),"")</f>
        <v/>
      </c>
      <c r="D272" s="1" t="str">
        <f ca="1">IF(($A272&lt;&gt;"")*(D$1&lt;&gt;""),IF(_xlfn.XLOOKUP(D$1,Attendance_sorted!$B271:$CW271,Attendance_sorted!$B271:$CW271,"nn")&lt;&gt;"nn","•",""),"")</f>
        <v/>
      </c>
      <c r="E272" s="1" t="str">
        <f ca="1">IF(($A272&lt;&gt;"")*(E$1&lt;&gt;""),IF(_xlfn.XLOOKUP(E$1,Attendance_sorted!$B271:$CW271,Attendance_sorted!$B271:$CW271,"nn")&lt;&gt;"nn","•",""),"")</f>
        <v>•</v>
      </c>
      <c r="F272" s="1" t="str">
        <f ca="1">IF(($A272&lt;&gt;"")*(F$1&lt;&gt;""),IF(_xlfn.XLOOKUP(F$1,Attendance_sorted!$B271:$CW271,Attendance_sorted!$B271:$CW271,"nn")&lt;&gt;"nn","•",""),"")</f>
        <v/>
      </c>
      <c r="G272" s="1" t="str">
        <f ca="1">IF(($A272&lt;&gt;"")*(G$1&lt;&gt;""),IF(_xlfn.XLOOKUP(G$1,Attendance_sorted!$B271:$CW271,Attendance_sorted!$B271:$CW271,"nn")&lt;&gt;"nn","•",""),"")</f>
        <v>•</v>
      </c>
      <c r="H272" s="1" t="str">
        <f ca="1">IF(($A272&lt;&gt;"")*(H$1&lt;&gt;""),IF(_xlfn.XLOOKUP(H$1,Attendance_sorted!$B271:$CW271,Attendance_sorted!$B271:$CW271,"nn")&lt;&gt;"nn","•",""),"")</f>
        <v/>
      </c>
      <c r="I272" s="1" t="str">
        <f ca="1">IF(($A272&lt;&gt;"")*(I$1&lt;&gt;""),IF(_xlfn.XLOOKUP(I$1,Attendance_sorted!$B271:$CW271,Attendance_sorted!$B271:$CW271,"nn")&lt;&gt;"nn","•",""),"")</f>
        <v/>
      </c>
      <c r="J272" s="1" t="str">
        <f ca="1">IF(($A272&lt;&gt;"")*(J$1&lt;&gt;""),IF(_xlfn.XLOOKUP(J$1,Attendance_sorted!$B271:$CW271,Attendance_sorted!$B271:$CW271,"nn")&lt;&gt;"nn","•",""),"")</f>
        <v/>
      </c>
      <c r="K272" s="1" t="str">
        <f ca="1">IF(($A272&lt;&gt;"")*(K$1&lt;&gt;""),IF(_xlfn.XLOOKUP(K$1,Attendance_sorted!$B271:$CW271,Attendance_sorted!$B271:$CW271,"nn")&lt;&gt;"nn","•",""),"")</f>
        <v>•</v>
      </c>
      <c r="L272" s="1" t="str">
        <f ca="1">IF(($A272&lt;&gt;"")*(L$1&lt;&gt;""),IF(_xlfn.XLOOKUP(L$1,Attendance_sorted!$B271:$CW271,Attendance_sorted!$B271:$CW271,"nn")&lt;&gt;"nn","•",""),"")</f>
        <v/>
      </c>
      <c r="M272" s="1" t="str">
        <f ca="1">IF(($A272&lt;&gt;"")*(M$1&lt;&gt;""),IF(_xlfn.XLOOKUP(M$1,Attendance_sorted!$B271:$CW271,Attendance_sorted!$B271:$CW271,"nn")&lt;&gt;"nn","•",""),"")</f>
        <v/>
      </c>
      <c r="N272" s="1" t="str">
        <f ca="1">IF(($A272&lt;&gt;"")*(N$1&lt;&gt;""),IF(_xlfn.XLOOKUP(N$1,Attendance_sorted!$B271:$CW271,Attendance_sorted!$B271:$CW271,"nn")&lt;&gt;"nn","•",""),"")</f>
        <v>•</v>
      </c>
      <c r="O272" s="1" t="str">
        <f ca="1">IF(($A272&lt;&gt;"")*(O$1&lt;&gt;""),IF(_xlfn.XLOOKUP(O$1,Attendance_sorted!$B271:$CW271,Attendance_sorted!$B271:$CW271,"nn")&lt;&gt;"nn","•",""),"")</f>
        <v>•</v>
      </c>
      <c r="P272" s="1" t="str">
        <f ca="1">IF(($A272&lt;&gt;"")*(P$1&lt;&gt;""),IF(_xlfn.XLOOKUP(P$1,Attendance_sorted!$B271:$CW271,Attendance_sorted!$B271:$CW271,"nn")&lt;&gt;"nn","•",""),"")</f>
        <v>•</v>
      </c>
      <c r="Q272" s="1" t="str">
        <f ca="1">IF(($A272&lt;&gt;"")*(Q$1&lt;&gt;""),IF(_xlfn.XLOOKUP(Q$1,Attendance_sorted!$B271:$CW271,Attendance_sorted!$B271:$CW271,"nn")&lt;&gt;"nn","•",""),"")</f>
        <v/>
      </c>
      <c r="R272" s="1" t="str">
        <f ca="1">IF(($A272&lt;&gt;"")*(R$1&lt;&gt;""),IF(_xlfn.XLOOKUP(R$1,Attendance_sorted!$B271:$CW271,Attendance_sorted!$B271:$CW271,"nn")&lt;&gt;"nn","•",""),"")</f>
        <v/>
      </c>
      <c r="S272" s="1" t="str">
        <f ca="1">IF(($A272&lt;&gt;"")*(S$1&lt;&gt;""),IF(_xlfn.XLOOKUP(S$1,Attendance_sorted!$B271:$CW271,Attendance_sorted!$B271:$CW271,"nn")&lt;&gt;"nn","•",""),"")</f>
        <v>•</v>
      </c>
      <c r="T272" s="1" t="str">
        <f ca="1">IF(($A272&lt;&gt;"")*(T$1&lt;&gt;""),IF(_xlfn.XLOOKUP(T$1,Attendance_sorted!$B271:$CW271,Attendance_sorted!$B271:$CW271,"nn")&lt;&gt;"nn","•",""),"")</f>
        <v>•</v>
      </c>
      <c r="U272" s="1" t="str">
        <f ca="1">IF(($A272&lt;&gt;"")*(U$1&lt;&gt;""),IF(_xlfn.XLOOKUP(U$1,Attendance_sorted!$B271:$CW271,Attendance_sorted!$B271:$CW271,"nn")&lt;&gt;"nn","•",""),"")</f>
        <v/>
      </c>
      <c r="V272" s="1" t="str">
        <f ca="1">IF(($A272&lt;&gt;"")*(V$1&lt;&gt;""),IF(_xlfn.XLOOKUP(V$1,Attendance_sorted!$B271:$CW271,Attendance_sorted!$B271:$CW271,"nn")&lt;&gt;"nn","•",""),"")</f>
        <v/>
      </c>
      <c r="W272" s="1" t="str">
        <f ca="1">IF(($A272&lt;&gt;"")*(W$1&lt;&gt;""),IF(_xlfn.XLOOKUP(W$1,Attendance_sorted!$B271:$CW271,Attendance_sorted!$B271:$CW271,"nn")&lt;&gt;"nn","•",""),"")</f>
        <v/>
      </c>
      <c r="X272" s="1" t="str">
        <f ca="1">IF(($A272&lt;&gt;"")*(X$1&lt;&gt;""),IF(_xlfn.XLOOKUP(X$1,Attendance_sorted!$B271:$CW271,Attendance_sorted!$B271:$CW271,"nn")&lt;&gt;"nn","•",""),"")</f>
        <v/>
      </c>
      <c r="Y272" s="1" t="str">
        <f ca="1">IF(($A272&lt;&gt;"")*(Y$1&lt;&gt;""),IF(_xlfn.XLOOKUP(Y$1,Attendance_sorted!$B271:$CW271,Attendance_sorted!$B271:$CW271,"nn")&lt;&gt;"nn","•",""),"")</f>
        <v/>
      </c>
      <c r="Z272" s="1" t="str">
        <f ca="1">IF(($A272&lt;&gt;"")*(Z$1&lt;&gt;""),IF(_xlfn.XLOOKUP(Z$1,Attendance_sorted!$B271:$CW271,Attendance_sorted!$B271:$CW271,"nn")&lt;&gt;"nn","•",""),"")</f>
        <v/>
      </c>
      <c r="AA272" s="1" t="str">
        <f ca="1">IF(($A272&lt;&gt;"")*(AA$1&lt;&gt;""),IF(_xlfn.XLOOKUP(AA$1,Attendance_sorted!$B271:$CW271,Attendance_sorted!$B271:$CW271,"nn")&lt;&gt;"nn","•",""),"")</f>
        <v/>
      </c>
      <c r="AB272" s="1" t="str">
        <f ca="1">IF(($A272&lt;&gt;"")*(AB$1&lt;&gt;""),IF(_xlfn.XLOOKUP(AB$1,Attendance_sorted!$B271:$CW271,Attendance_sorted!$B271:$CW271,"nn")&lt;&gt;"nn","•",""),"")</f>
        <v/>
      </c>
      <c r="AC272" s="1" t="str">
        <f ca="1">IF(($A272&lt;&gt;"")*(AC$1&lt;&gt;""),IF(_xlfn.XLOOKUP(AC$1,Attendance_sorted!$B271:$CW271,Attendance_sorted!$B271:$CW271,"nn")&lt;&gt;"nn","•",""),"")</f>
        <v/>
      </c>
      <c r="AD272" s="1" t="str">
        <f ca="1">IF(($A272&lt;&gt;"")*(AD$1&lt;&gt;""),IF(_xlfn.XLOOKUP(AD$1,Attendance_sorted!$B271:$CW271,Attendance_sorted!$B271:$CW271,"nn")&lt;&gt;"nn","•",""),"")</f>
        <v/>
      </c>
      <c r="AE272" s="1" t="str">
        <f ca="1">IF(($A272&lt;&gt;"")*(AE$1&lt;&gt;""),IF(_xlfn.XLOOKUP(AE$1,Attendance_sorted!$B271:$CW271,Attendance_sorted!$B271:$CW271,"nn")&lt;&gt;"nn","•",""),"")</f>
        <v/>
      </c>
      <c r="AF272" s="1" t="str">
        <f ca="1">IF(($A272&lt;&gt;"")*(AF$1&lt;&gt;""),IF(_xlfn.XLOOKUP(AF$1,Attendance_sorted!$B271:$CW271,Attendance_sorted!$B271:$CW271,"nn")&lt;&gt;"nn","•",""),"")</f>
        <v/>
      </c>
      <c r="AG272" s="1" t="str">
        <f ca="1">IF(($A272&lt;&gt;"")*(AG$1&lt;&gt;""),IF(_xlfn.XLOOKUP(AG$1,Attendance_sorted!$B271:$CW271,Attendance_sorted!$B271:$CW271,"nn")&lt;&gt;"nn","•",""),"")</f>
        <v/>
      </c>
      <c r="AH272" s="1" t="str">
        <f ca="1">IF(($A272&lt;&gt;"")*(AH$1&lt;&gt;""),IF(_xlfn.XLOOKUP(AH$1,Attendance_sorted!$B271:$CW271,Attendance_sorted!$B271:$CW271,"nn")&lt;&gt;"nn","•",""),"")</f>
        <v/>
      </c>
      <c r="AI272" s="1" t="str">
        <f ca="1">IF(($A272&lt;&gt;"")*(AI$1&lt;&gt;""),IF(_xlfn.XLOOKUP(AI$1,Attendance_sorted!$B271:$CW271,Attendance_sorted!$B271:$CW271,"nn")&lt;&gt;"nn","•",""),"")</f>
        <v/>
      </c>
      <c r="AJ272" s="1" t="str">
        <f ca="1">IF(($A272&lt;&gt;"")*(AJ$1&lt;&gt;""),IF(_xlfn.XLOOKUP(AJ$1,Attendance_sorted!$B271:$CW271,Attendance_sorted!$B271:$CW271,"nn")&lt;&gt;"nn","•",""),"")</f>
        <v/>
      </c>
      <c r="AK272" s="1" t="str">
        <f ca="1">IF(($A272&lt;&gt;"")*(AK$1&lt;&gt;""),IF(_xlfn.XLOOKUP(AK$1,Attendance_sorted!$B271:$CW271,Attendance_sorted!$B271:$CW271,"nn")&lt;&gt;"nn","•",""),"")</f>
        <v/>
      </c>
      <c r="AL272" s="1" t="str">
        <f ca="1">IF(($A272&lt;&gt;"")*(AL$1&lt;&gt;""),IF(_xlfn.XLOOKUP(AL$1,Attendance_sorted!$B271:$CW271,Attendance_sorted!$B271:$CW271,"nn")&lt;&gt;"nn","•",""),"")</f>
        <v/>
      </c>
      <c r="AM272" s="1" t="str">
        <f ca="1">IF(($A272&lt;&gt;"")*(AM$1&lt;&gt;""),IF(_xlfn.XLOOKUP(AM$1,Attendance_sorted!$B271:$CW271,Attendance_sorted!$B271:$CW271,"nn")&lt;&gt;"nn","•",""),"")</f>
        <v/>
      </c>
      <c r="AN272" s="1" t="str">
        <f ca="1">IF(($A272&lt;&gt;"")*(AN$1&lt;&gt;""),IF(_xlfn.XLOOKUP(AN$1,Attendance_sorted!$B271:$CW271,Attendance_sorted!$B271:$CW271,"nn")&lt;&gt;"nn","•",""),"")</f>
        <v/>
      </c>
      <c r="AO272" s="1" t="str">
        <f ca="1">IF(($A272&lt;&gt;"")*(AO$1&lt;&gt;""),IF(_xlfn.XLOOKUP(AO$1,Attendance_sorted!$B271:$CW271,Attendance_sorted!$B271:$CW271,"nn")&lt;&gt;"nn","•",""),"")</f>
        <v/>
      </c>
      <c r="AP272" s="1" t="str">
        <f ca="1">IF(($A272&lt;&gt;"")*(AP$1&lt;&gt;""),IF(_xlfn.XLOOKUP(AP$1,Attendance_sorted!$B271:$CW271,Attendance_sorted!$B271:$CW271,"nn")&lt;&gt;"nn","•",""),"")</f>
        <v/>
      </c>
      <c r="AQ272" s="1" t="str">
        <f ca="1">IF(($A272&lt;&gt;"")*(AQ$1&lt;&gt;""),IF(_xlfn.XLOOKUP(AQ$1,Attendance_sorted!$B271:$CW271,Attendance_sorted!$B271:$CW271,"nn")&lt;&gt;"nn","•",""),"")</f>
        <v/>
      </c>
      <c r="AR272" s="1" t="str">
        <f ca="1">IF(($A272&lt;&gt;"")*(AR$1&lt;&gt;""),IF(_xlfn.XLOOKUP(AR$1,Attendance_sorted!$B271:$CW271,Attendance_sorted!$B271:$CW271,"nn")&lt;&gt;"nn","•",""),"")</f>
        <v/>
      </c>
      <c r="AS272" s="1" t="str">
        <f ca="1">IF(($A272&lt;&gt;"")*(AS$1&lt;&gt;""),IF(_xlfn.XLOOKUP(AS$1,Attendance_sorted!$B271:$CW271,Attendance_sorted!$B271:$CW271,"nn")&lt;&gt;"nn","•",""),"")</f>
        <v/>
      </c>
      <c r="AT272" s="1" t="str">
        <f ca="1">IF(($A272&lt;&gt;"")*(AT$1&lt;&gt;""),IF(_xlfn.XLOOKUP(AT$1,Attendance_sorted!$B271:$CW271,Attendance_sorted!$B271:$CW271,"nn")&lt;&gt;"nn","•",""),"")</f>
        <v/>
      </c>
      <c r="AU272" s="1" t="str">
        <f ca="1">IF(($A272&lt;&gt;"")*(AU$1&lt;&gt;""),IF(_xlfn.XLOOKUP(AU$1,Attendance_sorted!$B271:$CW271,Attendance_sorted!$B271:$CW271,"nn")&lt;&gt;"nn","•",""),"")</f>
        <v/>
      </c>
      <c r="AV272" s="1" t="str">
        <f ca="1">IF(($A272&lt;&gt;"")*(AV$1&lt;&gt;""),IF(_xlfn.XLOOKUP(AV$1,Attendance_sorted!$B271:$CW271,Attendance_sorted!$B271:$CW271,"nn")&lt;&gt;"nn","•",""),"")</f>
        <v/>
      </c>
      <c r="AW272" s="1" t="str">
        <f ca="1">IF(($A272&lt;&gt;"")*(AW$1&lt;&gt;""),IF(_xlfn.XLOOKUP(AW$1,Attendance_sorted!$B271:$CW271,Attendance_sorted!$B271:$CW271,"nn")&lt;&gt;"nn","•",""),"")</f>
        <v/>
      </c>
      <c r="AX272" s="1" t="str">
        <f ca="1">IF(($A272&lt;&gt;"")*(AX$1&lt;&gt;""),IF(_xlfn.XLOOKUP(AX$1,Attendance_sorted!$B271:$CW271,Attendance_sorted!$B271:$CW271,"nn")&lt;&gt;"nn","•",""),"")</f>
        <v/>
      </c>
      <c r="AY272" s="1" t="str">
        <f ca="1">IF(($A272&lt;&gt;"")*(AY$1&lt;&gt;""),IF(_xlfn.XLOOKUP(AY$1,Attendance_sorted!$B271:$CW271,Attendance_sorted!$B271:$CW271,"nn")&lt;&gt;"nn","•",""),"")</f>
        <v/>
      </c>
      <c r="AZ272" s="1" t="str">
        <f ca="1">IF(($A272&lt;&gt;"")*(AZ$1&lt;&gt;""),IF(_xlfn.XLOOKUP(AZ$1,Attendance_sorted!$B271:$CW271,Attendance_sorted!$B271:$CW271,"nn")&lt;&gt;"nn","•",""),"")</f>
        <v/>
      </c>
      <c r="BA272" s="1" t="str">
        <f ca="1">IF(($A272&lt;&gt;"")*(BA$1&lt;&gt;""),IF(_xlfn.XLOOKUP(BA$1,Attendance_sorted!$B271:$CW271,Attendance_sorted!$B271:$CW271,"nn")&lt;&gt;"nn","•",""),"")</f>
        <v/>
      </c>
      <c r="BB272" s="1" t="str">
        <f ca="1">IF(($A272&lt;&gt;"")*(BB$1&lt;&gt;""),IF(_xlfn.XLOOKUP(BB$1,Attendance_sorted!$B271:$CW271,Attendance_sorted!$B271:$CW271,"nn")&lt;&gt;"nn","•",""),"")</f>
        <v/>
      </c>
      <c r="BC272" s="1" t="str">
        <f ca="1">IF(($A272&lt;&gt;"")*(BC$1&lt;&gt;""),IF(_xlfn.XLOOKUP(BC$1,Attendance_sorted!$B271:$CW271,Attendance_sorted!$B271:$CW271,"nn")&lt;&gt;"nn","•",""),"")</f>
        <v/>
      </c>
      <c r="BD272" s="1" t="str">
        <f ca="1">IF(($A272&lt;&gt;"")*(BD$1&lt;&gt;""),IF(_xlfn.XLOOKUP(BD$1,Attendance_sorted!$B271:$CW271,Attendance_sorted!$B271:$CW271,"nn")&lt;&gt;"nn","•",""),"")</f>
        <v/>
      </c>
      <c r="BE272" s="1" t="str">
        <f ca="1">IF(($A272&lt;&gt;"")*(BE$1&lt;&gt;""),IF(_xlfn.XLOOKUP(BE$1,Attendance_sorted!$B271:$CW271,Attendance_sorted!$B271:$CW271,"nn")&lt;&gt;"nn","•",""),"")</f>
        <v/>
      </c>
      <c r="BF272" s="1" t="str">
        <f ca="1">IF(($A272&lt;&gt;"")*(BF$1&lt;&gt;""),IF(_xlfn.XLOOKUP(BF$1,Attendance_sorted!$B271:$CW271,Attendance_sorted!$B271:$CW271,"nn")&lt;&gt;"nn","•",""),"")</f>
        <v/>
      </c>
      <c r="BG272" s="1" t="str">
        <f ca="1">IF(($A272&lt;&gt;"")*(BG$1&lt;&gt;""),IF(_xlfn.XLOOKUP(BG$1,Attendance_sorted!$B271:$CW271,Attendance_sorted!$B271:$CW271,"nn")&lt;&gt;"nn","•",""),"")</f>
        <v/>
      </c>
      <c r="BH272" s="1" t="str">
        <f ca="1">IF(($A272&lt;&gt;"")*(BH$1&lt;&gt;""),IF(_xlfn.XLOOKUP(BH$1,Attendance_sorted!$B271:$CW271,Attendance_sorted!$B271:$CW271,"nn")&lt;&gt;"nn","•",""),"")</f>
        <v/>
      </c>
      <c r="BI272" s="1" t="str">
        <f ca="1">IF(($A272&lt;&gt;"")*(BI$1&lt;&gt;""),IF(_xlfn.XLOOKUP(BI$1,Attendance_sorted!$B271:$CW271,Attendance_sorted!$B271:$CW271,"nn")&lt;&gt;"nn","•",""),"")</f>
        <v/>
      </c>
      <c r="BJ272" s="1" t="str">
        <f ca="1">IF(($A272&lt;&gt;"")*(BJ$1&lt;&gt;""),IF(_xlfn.XLOOKUP(BJ$1,Attendance_sorted!$B271:$CW271,Attendance_sorted!$B271:$CW271,"nn")&lt;&gt;"nn","•",""),"")</f>
        <v/>
      </c>
      <c r="BK272" s="1" t="str">
        <f ca="1">IF(($A272&lt;&gt;"")*(BK$1&lt;&gt;""),IF(_xlfn.XLOOKUP(BK$1,Attendance_sorted!$B271:$CW271,Attendance_sorted!$B271:$CW271,"nn")&lt;&gt;"nn","•",""),"")</f>
        <v/>
      </c>
      <c r="BL272" s="1" t="str">
        <f ca="1">IF(($A272&lt;&gt;"")*(BL$1&lt;&gt;""),IF(_xlfn.XLOOKUP(BL$1,Attendance_sorted!$B271:$CW271,Attendance_sorted!$B271:$CW271,"nn")&lt;&gt;"nn","•",""),"")</f>
        <v/>
      </c>
      <c r="BM272" s="1" t="str">
        <f ca="1">IF(($A272&lt;&gt;"")*(BM$1&lt;&gt;""),IF(_xlfn.XLOOKUP(BM$1,Attendance_sorted!$B271:$CW271,Attendance_sorted!$B271:$CW271,"nn")&lt;&gt;"nn","•",""),"")</f>
        <v/>
      </c>
      <c r="BN272" s="1" t="str">
        <f ca="1">IF(($A272&lt;&gt;"")*(BN$1&lt;&gt;""),IF(_xlfn.XLOOKUP(BN$1,Attendance_sorted!$B271:$CW271,Attendance_sorted!$B271:$CW271,"nn")&lt;&gt;"nn","•",""),"")</f>
        <v/>
      </c>
      <c r="BO272" s="1" t="str">
        <f ca="1">IF(($A272&lt;&gt;"")*(BO$1&lt;&gt;""),IF(_xlfn.XLOOKUP(BO$1,Attendance_sorted!$B271:$CW271,Attendance_sorted!$B271:$CW271,"nn")&lt;&gt;"nn","•",""),"")</f>
        <v/>
      </c>
      <c r="BP272" s="1" t="str">
        <f ca="1">IF(($A272&lt;&gt;"")*(BP$1&lt;&gt;""),IF(_xlfn.XLOOKUP(BP$1,Attendance_sorted!$B271:$CW271,Attendance_sorted!$B271:$CW271,"nn")&lt;&gt;"nn","•",""),"")</f>
        <v/>
      </c>
      <c r="BQ272" s="1" t="str">
        <f ca="1">IF(($A272&lt;&gt;"")*(BQ$1&lt;&gt;""),IF(_xlfn.XLOOKUP(BQ$1,Attendance_sorted!$B271:$CW271,Attendance_sorted!$B271:$CW271,"nn")&lt;&gt;"nn","•",""),"")</f>
        <v/>
      </c>
      <c r="BR272" s="1" t="str">
        <f ca="1">IF(($A272&lt;&gt;"")*(BR$1&lt;&gt;""),IF(_xlfn.XLOOKUP(BR$1,Attendance_sorted!$B271:$CW271,Attendance_sorted!$B271:$CW271,"nn")&lt;&gt;"nn","•",""),"")</f>
        <v/>
      </c>
      <c r="BS272" s="1" t="str">
        <f ca="1">IF(($A272&lt;&gt;"")*(BS$1&lt;&gt;""),IF(_xlfn.XLOOKUP(BS$1,Attendance_sorted!$B271:$CW271,Attendance_sorted!$B271:$CW271,"nn")&lt;&gt;"nn","•",""),"")</f>
        <v/>
      </c>
      <c r="BT272" s="1" t="str">
        <f ca="1">IF(($A272&lt;&gt;"")*(BT$1&lt;&gt;""),IF(_xlfn.XLOOKUP(BT$1,Attendance_sorted!$B271:$CW271,Attendance_sorted!$B271:$CW271,"nn")&lt;&gt;"nn","•",""),"")</f>
        <v/>
      </c>
      <c r="BU272" s="1" t="str">
        <f ca="1">IF(($A272&lt;&gt;"")*(BU$1&lt;&gt;""),IF(_xlfn.XLOOKUP(BU$1,Attendance_sorted!$B271:$CW271,Attendance_sorted!$B271:$CW271,"nn")&lt;&gt;"nn","•",""),"")</f>
        <v/>
      </c>
      <c r="BV272" s="1" t="str">
        <f ca="1">IF(($A272&lt;&gt;"")*(BV$1&lt;&gt;""),IF(_xlfn.XLOOKUP(BV$1,Attendance_sorted!$B271:$CW271,Attendance_sorted!$B271:$CW271,"nn")&lt;&gt;"nn","•",""),"")</f>
        <v/>
      </c>
      <c r="BW272" s="1" t="str">
        <f ca="1">IF(($A272&lt;&gt;"")*(BW$1&lt;&gt;""),IF(_xlfn.XLOOKUP(BW$1,Attendance_sorted!$B271:$CW271,Attendance_sorted!$B271:$CW271,"nn")&lt;&gt;"nn","•",""),"")</f>
        <v/>
      </c>
      <c r="BX272" s="1" t="str">
        <f ca="1">IF(($A272&lt;&gt;"")*(BX$1&lt;&gt;""),IF(_xlfn.XLOOKUP(BX$1,Attendance_sorted!$B271:$CW271,Attendance_sorted!$B271:$CW271,"nn")&lt;&gt;"nn","•",""),"")</f>
        <v/>
      </c>
      <c r="BY272" s="1" t="str">
        <f ca="1">IF(($A272&lt;&gt;"")*(BY$1&lt;&gt;""),IF(_xlfn.XLOOKUP(BY$1,Attendance_sorted!$B271:$CW271,Attendance_sorted!$B271:$CW271,"nn")&lt;&gt;"nn","•",""),"")</f>
        <v/>
      </c>
      <c r="BZ272" s="1" t="str">
        <f ca="1">IF(($A272&lt;&gt;"")*(BZ$1&lt;&gt;""),IF(_xlfn.XLOOKUP(BZ$1,Attendance_sorted!$B271:$CW271,Attendance_sorted!$B271:$CW271,"nn")&lt;&gt;"nn","•",""),"")</f>
        <v/>
      </c>
      <c r="CA272" s="1" t="str">
        <f ca="1">IF(($A272&lt;&gt;"")*(CA$1&lt;&gt;""),IF(_xlfn.XLOOKUP(CA$1,Attendance_sorted!$B271:$CW271,Attendance_sorted!$B271:$CW271,"nn")&lt;&gt;"nn","•",""),"")</f>
        <v/>
      </c>
      <c r="CB272" s="1" t="str">
        <f ca="1">IF(($A272&lt;&gt;"")*(CB$1&lt;&gt;""),IF(_xlfn.XLOOKUP(CB$1,Attendance_sorted!$B271:$CW271,Attendance_sorted!$B271:$CW271,"nn")&lt;&gt;"nn","•",""),"")</f>
        <v/>
      </c>
      <c r="CC272" s="1" t="str">
        <f ca="1">IF(($A272&lt;&gt;"")*(CC$1&lt;&gt;""),IF(_xlfn.XLOOKUP(CC$1,Attendance_sorted!$B271:$CW271,Attendance_sorted!$B271:$CW271,"nn")&lt;&gt;"nn","•",""),"")</f>
        <v/>
      </c>
      <c r="CD272" s="1" t="str">
        <f ca="1">IF(($A272&lt;&gt;"")*(CD$1&lt;&gt;""),IF(_xlfn.XLOOKUP(CD$1,Attendance_sorted!$B271:$CW271,Attendance_sorted!$B271:$CW271,"nn")&lt;&gt;"nn","•",""),"")</f>
        <v/>
      </c>
      <c r="CE272" s="1" t="str">
        <f ca="1">IF(($A272&lt;&gt;"")*(CE$1&lt;&gt;""),IF(_xlfn.XLOOKUP(CE$1,Attendance_sorted!$B271:$CW271,Attendance_sorted!$B271:$CW271,"nn")&lt;&gt;"nn","•",""),"")</f>
        <v/>
      </c>
      <c r="CF272" s="1" t="str">
        <f ca="1">IF(($A272&lt;&gt;"")*(CF$1&lt;&gt;""),IF(_xlfn.XLOOKUP(CF$1,Attendance_sorted!$B271:$CW271,Attendance_sorted!$B271:$CW271,"nn")&lt;&gt;"nn","•",""),"")</f>
        <v/>
      </c>
      <c r="CG272" s="1" t="str">
        <f ca="1">IF(($A272&lt;&gt;"")*(CG$1&lt;&gt;""),IF(_xlfn.XLOOKUP(CG$1,Attendance_sorted!$B271:$CW271,Attendance_sorted!$B271:$CW271,"nn")&lt;&gt;"nn","•",""),"")</f>
        <v/>
      </c>
      <c r="CH272" s="1" t="str">
        <f ca="1">IF(($A272&lt;&gt;"")*(CH$1&lt;&gt;""),IF(_xlfn.XLOOKUP(CH$1,Attendance_sorted!$B271:$CW271,Attendance_sorted!$B271:$CW271,"nn")&lt;&gt;"nn","•",""),"")</f>
        <v/>
      </c>
      <c r="CI272" s="1" t="str">
        <f ca="1">IF(($A272&lt;&gt;"")*(CI$1&lt;&gt;""),IF(_xlfn.XLOOKUP(CI$1,Attendance_sorted!$B271:$CW271,Attendance_sorted!$B271:$CW271,"nn")&lt;&gt;"nn","•",""),"")</f>
        <v/>
      </c>
      <c r="CJ272" s="1" t="str">
        <f ca="1">IF(($A272&lt;&gt;"")*(CJ$1&lt;&gt;""),IF(_xlfn.XLOOKUP(CJ$1,Attendance_sorted!$B271:$CW271,Attendance_sorted!$B271:$CW271,"nn")&lt;&gt;"nn","•",""),"")</f>
        <v/>
      </c>
      <c r="CK272" s="1" t="str">
        <f ca="1">IF(($A272&lt;&gt;"")*(CK$1&lt;&gt;""),IF(_xlfn.XLOOKUP(CK$1,Attendance_sorted!$B271:$CW271,Attendance_sorted!$B271:$CW271,"nn")&lt;&gt;"nn","•",""),"")</f>
        <v/>
      </c>
      <c r="CL272" s="1" t="str">
        <f ca="1">IF(($A272&lt;&gt;"")*(CL$1&lt;&gt;""),IF(_xlfn.XLOOKUP(CL$1,Attendance_sorted!$B271:$CW271,Attendance_sorted!$B271:$CW271,"nn")&lt;&gt;"nn","•",""),"")</f>
        <v/>
      </c>
      <c r="CM272" s="1" t="str">
        <f ca="1">IF(($A272&lt;&gt;"")*(CM$1&lt;&gt;""),IF(_xlfn.XLOOKUP(CM$1,Attendance_sorted!$B271:$CW271,Attendance_sorted!$B271:$CW271,"nn")&lt;&gt;"nn","•",""),"")</f>
        <v/>
      </c>
      <c r="CN272" s="1" t="str">
        <f ca="1">IF(($A272&lt;&gt;"")*(CN$1&lt;&gt;""),IF(_xlfn.XLOOKUP(CN$1,Attendance_sorted!$B271:$CW271,Attendance_sorted!$B271:$CW271,"nn")&lt;&gt;"nn","•",""),"")</f>
        <v/>
      </c>
      <c r="CO272" s="1" t="str">
        <f ca="1">IF(($A272&lt;&gt;"")*(CO$1&lt;&gt;""),IF(_xlfn.XLOOKUP(CO$1,Attendance_sorted!$B271:$CW271,Attendance_sorted!$B271:$CW271,"nn")&lt;&gt;"nn","•",""),"")</f>
        <v/>
      </c>
      <c r="CP272" s="1" t="str">
        <f ca="1">IF(($A272&lt;&gt;"")*(CP$1&lt;&gt;""),IF(_xlfn.XLOOKUP(CP$1,Attendance_sorted!$B271:$CW271,Attendance_sorted!$B271:$CW271,"nn")&lt;&gt;"nn","•",""),"")</f>
        <v/>
      </c>
      <c r="CQ272" s="1" t="str">
        <f ca="1">IF(($A272&lt;&gt;"")*(CQ$1&lt;&gt;""),IF(_xlfn.XLOOKUP(CQ$1,Attendance_sorted!$B271:$CW271,Attendance_sorted!$B271:$CW271,"nn")&lt;&gt;"nn","•",""),"")</f>
        <v/>
      </c>
      <c r="CR272" s="1" t="str">
        <f ca="1">IF(($A272&lt;&gt;"")*(CR$1&lt;&gt;""),IF(_xlfn.XLOOKUP(CR$1,Attendance_sorted!$B271:$CW271,Attendance_sorted!$B271:$CW271,"nn")&lt;&gt;"nn","•",""),"")</f>
        <v/>
      </c>
      <c r="CS272" s="1" t="str">
        <f ca="1">IF(($A272&lt;&gt;"")*(CS$1&lt;&gt;""),IF(_xlfn.XLOOKUP(CS$1,Attendance_sorted!$B271:$CW271,Attendance_sorted!$B271:$CW271,"nn")&lt;&gt;"nn","•",""),"")</f>
        <v/>
      </c>
      <c r="CT272" s="1" t="str">
        <f ca="1">IF(($A272&lt;&gt;"")*(CT$1&lt;&gt;""),IF(_xlfn.XLOOKUP(CT$1,Attendance_sorted!$B271:$CW271,Attendance_sorted!$B271:$CW271,"nn")&lt;&gt;"nn","•",""),"")</f>
        <v/>
      </c>
      <c r="CU272" s="1" t="str">
        <f ca="1">IF(($A272&lt;&gt;"")*(CU$1&lt;&gt;""),IF(_xlfn.XLOOKUP(CU$1,Attendance_sorted!$B271:$CW271,Attendance_sorted!$B271:$CW271,"nn")&lt;&gt;"nn","•",""),"")</f>
        <v/>
      </c>
      <c r="CV272" s="1" t="str">
        <f ca="1">IF(($A272&lt;&gt;"")*(CV$1&lt;&gt;""),IF(_xlfn.XLOOKUP(CV$1,Attendance_sorted!$B271:$CW271,Attendance_sorted!$B271:$CW271,"nn")&lt;&gt;"nn","•",""),"")</f>
        <v/>
      </c>
      <c r="CW272" s="1" t="str">
        <f ca="1">IF(($A272&lt;&gt;"")*(CW$1&lt;&gt;""),IF(_xlfn.XLOOKUP(CW$1,Attendance_sorted!$B271:$CW271,Attendance_sorted!$B271:$CW271,"nn")&lt;&gt;"nn","•",""),"")</f>
        <v/>
      </c>
    </row>
    <row r="273" spans="1:101">
      <c r="A273" s="1">
        <v>870</v>
      </c>
      <c r="B273" s="1" t="str">
        <f ca="1">IF(($A273&lt;&gt;"")*(B$1&lt;&gt;""),IF(_xlfn.XLOOKUP(B$1,Attendance_sorted!$B272:$CW272,Attendance_sorted!$B272:$CW272,"nn")&lt;&gt;"nn","•",""),"")</f>
        <v/>
      </c>
      <c r="C273" s="1" t="str">
        <f ca="1">IF(($A273&lt;&gt;"")*(C$1&lt;&gt;""),IF(_xlfn.XLOOKUP(C$1,Attendance_sorted!$B272:$CW272,Attendance_sorted!$B272:$CW272,"nn")&lt;&gt;"nn","•",""),"")</f>
        <v/>
      </c>
      <c r="D273" s="1" t="str">
        <f ca="1">IF(($A273&lt;&gt;"")*(D$1&lt;&gt;""),IF(_xlfn.XLOOKUP(D$1,Attendance_sorted!$B272:$CW272,Attendance_sorted!$B272:$CW272,"nn")&lt;&gt;"nn","•",""),"")</f>
        <v>•</v>
      </c>
      <c r="E273" s="1" t="str">
        <f ca="1">IF(($A273&lt;&gt;"")*(E$1&lt;&gt;""),IF(_xlfn.XLOOKUP(E$1,Attendance_sorted!$B272:$CW272,Attendance_sorted!$B272:$CW272,"nn")&lt;&gt;"nn","•",""),"")</f>
        <v>•</v>
      </c>
      <c r="F273" s="1" t="str">
        <f ca="1">IF(($A273&lt;&gt;"")*(F$1&lt;&gt;""),IF(_xlfn.XLOOKUP(F$1,Attendance_sorted!$B272:$CW272,Attendance_sorted!$B272:$CW272,"nn")&lt;&gt;"nn","•",""),"")</f>
        <v/>
      </c>
      <c r="G273" s="1" t="str">
        <f ca="1">IF(($A273&lt;&gt;"")*(G$1&lt;&gt;""),IF(_xlfn.XLOOKUP(G$1,Attendance_sorted!$B272:$CW272,Attendance_sorted!$B272:$CW272,"nn")&lt;&gt;"nn","•",""),"")</f>
        <v/>
      </c>
      <c r="H273" s="1" t="str">
        <f ca="1">IF(($A273&lt;&gt;"")*(H$1&lt;&gt;""),IF(_xlfn.XLOOKUP(H$1,Attendance_sorted!$B272:$CW272,Attendance_sorted!$B272:$CW272,"nn")&lt;&gt;"nn","•",""),"")</f>
        <v/>
      </c>
      <c r="I273" s="1" t="str">
        <f ca="1">IF(($A273&lt;&gt;"")*(I$1&lt;&gt;""),IF(_xlfn.XLOOKUP(I$1,Attendance_sorted!$B272:$CW272,Attendance_sorted!$B272:$CW272,"nn")&lt;&gt;"nn","•",""),"")</f>
        <v/>
      </c>
      <c r="J273" s="1" t="str">
        <f ca="1">IF(($A273&lt;&gt;"")*(J$1&lt;&gt;""),IF(_xlfn.XLOOKUP(J$1,Attendance_sorted!$B272:$CW272,Attendance_sorted!$B272:$CW272,"nn")&lt;&gt;"nn","•",""),"")</f>
        <v/>
      </c>
      <c r="K273" s="1" t="str">
        <f ca="1">IF(($A273&lt;&gt;"")*(K$1&lt;&gt;""),IF(_xlfn.XLOOKUP(K$1,Attendance_sorted!$B272:$CW272,Attendance_sorted!$B272:$CW272,"nn")&lt;&gt;"nn","•",""),"")</f>
        <v/>
      </c>
      <c r="L273" s="1" t="str">
        <f ca="1">IF(($A273&lt;&gt;"")*(L$1&lt;&gt;""),IF(_xlfn.XLOOKUP(L$1,Attendance_sorted!$B272:$CW272,Attendance_sorted!$B272:$CW272,"nn")&lt;&gt;"nn","•",""),"")</f>
        <v/>
      </c>
      <c r="M273" s="1" t="str">
        <f ca="1">IF(($A273&lt;&gt;"")*(M$1&lt;&gt;""),IF(_xlfn.XLOOKUP(M$1,Attendance_sorted!$B272:$CW272,Attendance_sorted!$B272:$CW272,"nn")&lt;&gt;"nn","•",""),"")</f>
        <v/>
      </c>
      <c r="N273" s="1" t="str">
        <f ca="1">IF(($A273&lt;&gt;"")*(N$1&lt;&gt;""),IF(_xlfn.XLOOKUP(N$1,Attendance_sorted!$B272:$CW272,Attendance_sorted!$B272:$CW272,"nn")&lt;&gt;"nn","•",""),"")</f>
        <v/>
      </c>
      <c r="O273" s="1" t="str">
        <f ca="1">IF(($A273&lt;&gt;"")*(O$1&lt;&gt;""),IF(_xlfn.XLOOKUP(O$1,Attendance_sorted!$B272:$CW272,Attendance_sorted!$B272:$CW272,"nn")&lt;&gt;"nn","•",""),"")</f>
        <v>•</v>
      </c>
      <c r="P273" s="1" t="str">
        <f ca="1">IF(($A273&lt;&gt;"")*(P$1&lt;&gt;""),IF(_xlfn.XLOOKUP(P$1,Attendance_sorted!$B272:$CW272,Attendance_sorted!$B272:$CW272,"nn")&lt;&gt;"nn","•",""),"")</f>
        <v>•</v>
      </c>
      <c r="Q273" s="1" t="str">
        <f ca="1">IF(($A273&lt;&gt;"")*(Q$1&lt;&gt;""),IF(_xlfn.XLOOKUP(Q$1,Attendance_sorted!$B272:$CW272,Attendance_sorted!$B272:$CW272,"nn")&lt;&gt;"nn","•",""),"")</f>
        <v/>
      </c>
      <c r="R273" s="1" t="str">
        <f ca="1">IF(($A273&lt;&gt;"")*(R$1&lt;&gt;""),IF(_xlfn.XLOOKUP(R$1,Attendance_sorted!$B272:$CW272,Attendance_sorted!$B272:$CW272,"nn")&lt;&gt;"nn","•",""),"")</f>
        <v>•</v>
      </c>
      <c r="S273" s="1" t="str">
        <f ca="1">IF(($A273&lt;&gt;"")*(S$1&lt;&gt;""),IF(_xlfn.XLOOKUP(S$1,Attendance_sorted!$B272:$CW272,Attendance_sorted!$B272:$CW272,"nn")&lt;&gt;"nn","•",""),"")</f>
        <v>•</v>
      </c>
      <c r="T273" s="1" t="str">
        <f ca="1">IF(($A273&lt;&gt;"")*(T$1&lt;&gt;""),IF(_xlfn.XLOOKUP(T$1,Attendance_sorted!$B272:$CW272,Attendance_sorted!$B272:$CW272,"nn")&lt;&gt;"nn","•",""),"")</f>
        <v/>
      </c>
      <c r="U273" s="1" t="str">
        <f ca="1">IF(($A273&lt;&gt;"")*(U$1&lt;&gt;""),IF(_xlfn.XLOOKUP(U$1,Attendance_sorted!$B272:$CW272,Attendance_sorted!$B272:$CW272,"nn")&lt;&gt;"nn","•",""),"")</f>
        <v/>
      </c>
      <c r="V273" s="1" t="str">
        <f ca="1">IF(($A273&lt;&gt;"")*(V$1&lt;&gt;""),IF(_xlfn.XLOOKUP(V$1,Attendance_sorted!$B272:$CW272,Attendance_sorted!$B272:$CW272,"nn")&lt;&gt;"nn","•",""),"")</f>
        <v/>
      </c>
      <c r="W273" s="1" t="str">
        <f ca="1">IF(($A273&lt;&gt;"")*(W$1&lt;&gt;""),IF(_xlfn.XLOOKUP(W$1,Attendance_sorted!$B272:$CW272,Attendance_sorted!$B272:$CW272,"nn")&lt;&gt;"nn","•",""),"")</f>
        <v/>
      </c>
      <c r="X273" s="1" t="str">
        <f ca="1">IF(($A273&lt;&gt;"")*(X$1&lt;&gt;""),IF(_xlfn.XLOOKUP(X$1,Attendance_sorted!$B272:$CW272,Attendance_sorted!$B272:$CW272,"nn")&lt;&gt;"nn","•",""),"")</f>
        <v/>
      </c>
      <c r="Y273" s="1" t="str">
        <f ca="1">IF(($A273&lt;&gt;"")*(Y$1&lt;&gt;""),IF(_xlfn.XLOOKUP(Y$1,Attendance_sorted!$B272:$CW272,Attendance_sorted!$B272:$CW272,"nn")&lt;&gt;"nn","•",""),"")</f>
        <v/>
      </c>
      <c r="Z273" s="1" t="str">
        <f ca="1">IF(($A273&lt;&gt;"")*(Z$1&lt;&gt;""),IF(_xlfn.XLOOKUP(Z$1,Attendance_sorted!$B272:$CW272,Attendance_sorted!$B272:$CW272,"nn")&lt;&gt;"nn","•",""),"")</f>
        <v/>
      </c>
      <c r="AA273" s="1" t="str">
        <f ca="1">IF(($A273&lt;&gt;"")*(AA$1&lt;&gt;""),IF(_xlfn.XLOOKUP(AA$1,Attendance_sorted!$B272:$CW272,Attendance_sorted!$B272:$CW272,"nn")&lt;&gt;"nn","•",""),"")</f>
        <v/>
      </c>
      <c r="AB273" s="1" t="str">
        <f ca="1">IF(($A273&lt;&gt;"")*(AB$1&lt;&gt;""),IF(_xlfn.XLOOKUP(AB$1,Attendance_sorted!$B272:$CW272,Attendance_sorted!$B272:$CW272,"nn")&lt;&gt;"nn","•",""),"")</f>
        <v/>
      </c>
      <c r="AC273" s="1" t="str">
        <f ca="1">IF(($A273&lt;&gt;"")*(AC$1&lt;&gt;""),IF(_xlfn.XLOOKUP(AC$1,Attendance_sorted!$B272:$CW272,Attendance_sorted!$B272:$CW272,"nn")&lt;&gt;"nn","•",""),"")</f>
        <v/>
      </c>
      <c r="AD273" s="1" t="str">
        <f ca="1">IF(($A273&lt;&gt;"")*(AD$1&lt;&gt;""),IF(_xlfn.XLOOKUP(AD$1,Attendance_sorted!$B272:$CW272,Attendance_sorted!$B272:$CW272,"nn")&lt;&gt;"nn","•",""),"")</f>
        <v/>
      </c>
      <c r="AE273" s="1" t="str">
        <f ca="1">IF(($A273&lt;&gt;"")*(AE$1&lt;&gt;""),IF(_xlfn.XLOOKUP(AE$1,Attendance_sorted!$B272:$CW272,Attendance_sorted!$B272:$CW272,"nn")&lt;&gt;"nn","•",""),"")</f>
        <v/>
      </c>
      <c r="AF273" s="1" t="str">
        <f ca="1">IF(($A273&lt;&gt;"")*(AF$1&lt;&gt;""),IF(_xlfn.XLOOKUP(AF$1,Attendance_sorted!$B272:$CW272,Attendance_sorted!$B272:$CW272,"nn")&lt;&gt;"nn","•",""),"")</f>
        <v/>
      </c>
      <c r="AG273" s="1" t="str">
        <f ca="1">IF(($A273&lt;&gt;"")*(AG$1&lt;&gt;""),IF(_xlfn.XLOOKUP(AG$1,Attendance_sorted!$B272:$CW272,Attendance_sorted!$B272:$CW272,"nn")&lt;&gt;"nn","•",""),"")</f>
        <v/>
      </c>
      <c r="AH273" s="1" t="str">
        <f ca="1">IF(($A273&lt;&gt;"")*(AH$1&lt;&gt;""),IF(_xlfn.XLOOKUP(AH$1,Attendance_sorted!$B272:$CW272,Attendance_sorted!$B272:$CW272,"nn")&lt;&gt;"nn","•",""),"")</f>
        <v/>
      </c>
      <c r="AI273" s="1" t="str">
        <f ca="1">IF(($A273&lt;&gt;"")*(AI$1&lt;&gt;""),IF(_xlfn.XLOOKUP(AI$1,Attendance_sorted!$B272:$CW272,Attendance_sorted!$B272:$CW272,"nn")&lt;&gt;"nn","•",""),"")</f>
        <v/>
      </c>
      <c r="AJ273" s="1" t="str">
        <f ca="1">IF(($A273&lt;&gt;"")*(AJ$1&lt;&gt;""),IF(_xlfn.XLOOKUP(AJ$1,Attendance_sorted!$B272:$CW272,Attendance_sorted!$B272:$CW272,"nn")&lt;&gt;"nn","•",""),"")</f>
        <v/>
      </c>
      <c r="AK273" s="1" t="str">
        <f ca="1">IF(($A273&lt;&gt;"")*(AK$1&lt;&gt;""),IF(_xlfn.XLOOKUP(AK$1,Attendance_sorted!$B272:$CW272,Attendance_sorted!$B272:$CW272,"nn")&lt;&gt;"nn","•",""),"")</f>
        <v/>
      </c>
      <c r="AL273" s="1" t="str">
        <f ca="1">IF(($A273&lt;&gt;"")*(AL$1&lt;&gt;""),IF(_xlfn.XLOOKUP(AL$1,Attendance_sorted!$B272:$CW272,Attendance_sorted!$B272:$CW272,"nn")&lt;&gt;"nn","•",""),"")</f>
        <v/>
      </c>
      <c r="AM273" s="1" t="str">
        <f ca="1">IF(($A273&lt;&gt;"")*(AM$1&lt;&gt;""),IF(_xlfn.XLOOKUP(AM$1,Attendance_sorted!$B272:$CW272,Attendance_sorted!$B272:$CW272,"nn")&lt;&gt;"nn","•",""),"")</f>
        <v/>
      </c>
      <c r="AN273" s="1" t="str">
        <f ca="1">IF(($A273&lt;&gt;"")*(AN$1&lt;&gt;""),IF(_xlfn.XLOOKUP(AN$1,Attendance_sorted!$B272:$CW272,Attendance_sorted!$B272:$CW272,"nn")&lt;&gt;"nn","•",""),"")</f>
        <v/>
      </c>
      <c r="AO273" s="1" t="str">
        <f ca="1">IF(($A273&lt;&gt;"")*(AO$1&lt;&gt;""),IF(_xlfn.XLOOKUP(AO$1,Attendance_sorted!$B272:$CW272,Attendance_sorted!$B272:$CW272,"nn")&lt;&gt;"nn","•",""),"")</f>
        <v/>
      </c>
      <c r="AP273" s="1" t="str">
        <f ca="1">IF(($A273&lt;&gt;"")*(AP$1&lt;&gt;""),IF(_xlfn.XLOOKUP(AP$1,Attendance_sorted!$B272:$CW272,Attendance_sorted!$B272:$CW272,"nn")&lt;&gt;"nn","•",""),"")</f>
        <v/>
      </c>
      <c r="AQ273" s="1" t="str">
        <f ca="1">IF(($A273&lt;&gt;"")*(AQ$1&lt;&gt;""),IF(_xlfn.XLOOKUP(AQ$1,Attendance_sorted!$B272:$CW272,Attendance_sorted!$B272:$CW272,"nn")&lt;&gt;"nn","•",""),"")</f>
        <v/>
      </c>
      <c r="AR273" s="1" t="str">
        <f ca="1">IF(($A273&lt;&gt;"")*(AR$1&lt;&gt;""),IF(_xlfn.XLOOKUP(AR$1,Attendance_sorted!$B272:$CW272,Attendance_sorted!$B272:$CW272,"nn")&lt;&gt;"nn","•",""),"")</f>
        <v/>
      </c>
      <c r="AS273" s="1" t="str">
        <f ca="1">IF(($A273&lt;&gt;"")*(AS$1&lt;&gt;""),IF(_xlfn.XLOOKUP(AS$1,Attendance_sorted!$B272:$CW272,Attendance_sorted!$B272:$CW272,"nn")&lt;&gt;"nn","•",""),"")</f>
        <v/>
      </c>
      <c r="AT273" s="1" t="str">
        <f ca="1">IF(($A273&lt;&gt;"")*(AT$1&lt;&gt;""),IF(_xlfn.XLOOKUP(AT$1,Attendance_sorted!$B272:$CW272,Attendance_sorted!$B272:$CW272,"nn")&lt;&gt;"nn","•",""),"")</f>
        <v/>
      </c>
      <c r="AU273" s="1" t="str">
        <f ca="1">IF(($A273&lt;&gt;"")*(AU$1&lt;&gt;""),IF(_xlfn.XLOOKUP(AU$1,Attendance_sorted!$B272:$CW272,Attendance_sorted!$B272:$CW272,"nn")&lt;&gt;"nn","•",""),"")</f>
        <v/>
      </c>
      <c r="AV273" s="1" t="str">
        <f ca="1">IF(($A273&lt;&gt;"")*(AV$1&lt;&gt;""),IF(_xlfn.XLOOKUP(AV$1,Attendance_sorted!$B272:$CW272,Attendance_sorted!$B272:$CW272,"nn")&lt;&gt;"nn","•",""),"")</f>
        <v/>
      </c>
      <c r="AW273" s="1" t="str">
        <f ca="1">IF(($A273&lt;&gt;"")*(AW$1&lt;&gt;""),IF(_xlfn.XLOOKUP(AW$1,Attendance_sorted!$B272:$CW272,Attendance_sorted!$B272:$CW272,"nn")&lt;&gt;"nn","•",""),"")</f>
        <v/>
      </c>
      <c r="AX273" s="1" t="str">
        <f ca="1">IF(($A273&lt;&gt;"")*(AX$1&lt;&gt;""),IF(_xlfn.XLOOKUP(AX$1,Attendance_sorted!$B272:$CW272,Attendance_sorted!$B272:$CW272,"nn")&lt;&gt;"nn","•",""),"")</f>
        <v/>
      </c>
      <c r="AY273" s="1" t="str">
        <f ca="1">IF(($A273&lt;&gt;"")*(AY$1&lt;&gt;""),IF(_xlfn.XLOOKUP(AY$1,Attendance_sorted!$B272:$CW272,Attendance_sorted!$B272:$CW272,"nn")&lt;&gt;"nn","•",""),"")</f>
        <v/>
      </c>
      <c r="AZ273" s="1" t="str">
        <f ca="1">IF(($A273&lt;&gt;"")*(AZ$1&lt;&gt;""),IF(_xlfn.XLOOKUP(AZ$1,Attendance_sorted!$B272:$CW272,Attendance_sorted!$B272:$CW272,"nn")&lt;&gt;"nn","•",""),"")</f>
        <v/>
      </c>
      <c r="BA273" s="1" t="str">
        <f ca="1">IF(($A273&lt;&gt;"")*(BA$1&lt;&gt;""),IF(_xlfn.XLOOKUP(BA$1,Attendance_sorted!$B272:$CW272,Attendance_sorted!$B272:$CW272,"nn")&lt;&gt;"nn","•",""),"")</f>
        <v/>
      </c>
      <c r="BB273" s="1" t="str">
        <f ca="1">IF(($A273&lt;&gt;"")*(BB$1&lt;&gt;""),IF(_xlfn.XLOOKUP(BB$1,Attendance_sorted!$B272:$CW272,Attendance_sorted!$B272:$CW272,"nn")&lt;&gt;"nn","•",""),"")</f>
        <v/>
      </c>
      <c r="BC273" s="1" t="str">
        <f ca="1">IF(($A273&lt;&gt;"")*(BC$1&lt;&gt;""),IF(_xlfn.XLOOKUP(BC$1,Attendance_sorted!$B272:$CW272,Attendance_sorted!$B272:$CW272,"nn")&lt;&gt;"nn","•",""),"")</f>
        <v/>
      </c>
      <c r="BD273" s="1" t="str">
        <f ca="1">IF(($A273&lt;&gt;"")*(BD$1&lt;&gt;""),IF(_xlfn.XLOOKUP(BD$1,Attendance_sorted!$B272:$CW272,Attendance_sorted!$B272:$CW272,"nn")&lt;&gt;"nn","•",""),"")</f>
        <v/>
      </c>
      <c r="BE273" s="1" t="str">
        <f ca="1">IF(($A273&lt;&gt;"")*(BE$1&lt;&gt;""),IF(_xlfn.XLOOKUP(BE$1,Attendance_sorted!$B272:$CW272,Attendance_sorted!$B272:$CW272,"nn")&lt;&gt;"nn","•",""),"")</f>
        <v/>
      </c>
      <c r="BF273" s="1" t="str">
        <f ca="1">IF(($A273&lt;&gt;"")*(BF$1&lt;&gt;""),IF(_xlfn.XLOOKUP(BF$1,Attendance_sorted!$B272:$CW272,Attendance_sorted!$B272:$CW272,"nn")&lt;&gt;"nn","•",""),"")</f>
        <v/>
      </c>
      <c r="BG273" s="1" t="str">
        <f ca="1">IF(($A273&lt;&gt;"")*(BG$1&lt;&gt;""),IF(_xlfn.XLOOKUP(BG$1,Attendance_sorted!$B272:$CW272,Attendance_sorted!$B272:$CW272,"nn")&lt;&gt;"nn","•",""),"")</f>
        <v/>
      </c>
      <c r="BH273" s="1" t="str">
        <f ca="1">IF(($A273&lt;&gt;"")*(BH$1&lt;&gt;""),IF(_xlfn.XLOOKUP(BH$1,Attendance_sorted!$B272:$CW272,Attendance_sorted!$B272:$CW272,"nn")&lt;&gt;"nn","•",""),"")</f>
        <v/>
      </c>
      <c r="BI273" s="1" t="str">
        <f ca="1">IF(($A273&lt;&gt;"")*(BI$1&lt;&gt;""),IF(_xlfn.XLOOKUP(BI$1,Attendance_sorted!$B272:$CW272,Attendance_sorted!$B272:$CW272,"nn")&lt;&gt;"nn","•",""),"")</f>
        <v/>
      </c>
      <c r="BJ273" s="1" t="str">
        <f ca="1">IF(($A273&lt;&gt;"")*(BJ$1&lt;&gt;""),IF(_xlfn.XLOOKUP(BJ$1,Attendance_sorted!$B272:$CW272,Attendance_sorted!$B272:$CW272,"nn")&lt;&gt;"nn","•",""),"")</f>
        <v/>
      </c>
      <c r="BK273" s="1" t="str">
        <f ca="1">IF(($A273&lt;&gt;"")*(BK$1&lt;&gt;""),IF(_xlfn.XLOOKUP(BK$1,Attendance_sorted!$B272:$CW272,Attendance_sorted!$B272:$CW272,"nn")&lt;&gt;"nn","•",""),"")</f>
        <v/>
      </c>
      <c r="BL273" s="1" t="str">
        <f ca="1">IF(($A273&lt;&gt;"")*(BL$1&lt;&gt;""),IF(_xlfn.XLOOKUP(BL$1,Attendance_sorted!$B272:$CW272,Attendance_sorted!$B272:$CW272,"nn")&lt;&gt;"nn","•",""),"")</f>
        <v/>
      </c>
      <c r="BM273" s="1" t="str">
        <f ca="1">IF(($A273&lt;&gt;"")*(BM$1&lt;&gt;""),IF(_xlfn.XLOOKUP(BM$1,Attendance_sorted!$B272:$CW272,Attendance_sorted!$B272:$CW272,"nn")&lt;&gt;"nn","•",""),"")</f>
        <v/>
      </c>
      <c r="BN273" s="1" t="str">
        <f ca="1">IF(($A273&lt;&gt;"")*(BN$1&lt;&gt;""),IF(_xlfn.XLOOKUP(BN$1,Attendance_sorted!$B272:$CW272,Attendance_sorted!$B272:$CW272,"nn")&lt;&gt;"nn","•",""),"")</f>
        <v/>
      </c>
      <c r="BO273" s="1" t="str">
        <f ca="1">IF(($A273&lt;&gt;"")*(BO$1&lt;&gt;""),IF(_xlfn.XLOOKUP(BO$1,Attendance_sorted!$B272:$CW272,Attendance_sorted!$B272:$CW272,"nn")&lt;&gt;"nn","•",""),"")</f>
        <v/>
      </c>
      <c r="BP273" s="1" t="str">
        <f ca="1">IF(($A273&lt;&gt;"")*(BP$1&lt;&gt;""),IF(_xlfn.XLOOKUP(BP$1,Attendance_sorted!$B272:$CW272,Attendance_sorted!$B272:$CW272,"nn")&lt;&gt;"nn","•",""),"")</f>
        <v/>
      </c>
      <c r="BQ273" s="1" t="str">
        <f ca="1">IF(($A273&lt;&gt;"")*(BQ$1&lt;&gt;""),IF(_xlfn.XLOOKUP(BQ$1,Attendance_sorted!$B272:$CW272,Attendance_sorted!$B272:$CW272,"nn")&lt;&gt;"nn","•",""),"")</f>
        <v/>
      </c>
      <c r="BR273" s="1" t="str">
        <f ca="1">IF(($A273&lt;&gt;"")*(BR$1&lt;&gt;""),IF(_xlfn.XLOOKUP(BR$1,Attendance_sorted!$B272:$CW272,Attendance_sorted!$B272:$CW272,"nn")&lt;&gt;"nn","•",""),"")</f>
        <v/>
      </c>
      <c r="BS273" s="1" t="str">
        <f ca="1">IF(($A273&lt;&gt;"")*(BS$1&lt;&gt;""),IF(_xlfn.XLOOKUP(BS$1,Attendance_sorted!$B272:$CW272,Attendance_sorted!$B272:$CW272,"nn")&lt;&gt;"nn","•",""),"")</f>
        <v/>
      </c>
      <c r="BT273" s="1" t="str">
        <f ca="1">IF(($A273&lt;&gt;"")*(BT$1&lt;&gt;""),IF(_xlfn.XLOOKUP(BT$1,Attendance_sorted!$B272:$CW272,Attendance_sorted!$B272:$CW272,"nn")&lt;&gt;"nn","•",""),"")</f>
        <v/>
      </c>
      <c r="BU273" s="1" t="str">
        <f ca="1">IF(($A273&lt;&gt;"")*(BU$1&lt;&gt;""),IF(_xlfn.XLOOKUP(BU$1,Attendance_sorted!$B272:$CW272,Attendance_sorted!$B272:$CW272,"nn")&lt;&gt;"nn","•",""),"")</f>
        <v/>
      </c>
      <c r="BV273" s="1" t="str">
        <f ca="1">IF(($A273&lt;&gt;"")*(BV$1&lt;&gt;""),IF(_xlfn.XLOOKUP(BV$1,Attendance_sorted!$B272:$CW272,Attendance_sorted!$B272:$CW272,"nn")&lt;&gt;"nn","•",""),"")</f>
        <v/>
      </c>
      <c r="BW273" s="1" t="str">
        <f ca="1">IF(($A273&lt;&gt;"")*(BW$1&lt;&gt;""),IF(_xlfn.XLOOKUP(BW$1,Attendance_sorted!$B272:$CW272,Attendance_sorted!$B272:$CW272,"nn")&lt;&gt;"nn","•",""),"")</f>
        <v/>
      </c>
      <c r="BX273" s="1" t="str">
        <f ca="1">IF(($A273&lt;&gt;"")*(BX$1&lt;&gt;""),IF(_xlfn.XLOOKUP(BX$1,Attendance_sorted!$B272:$CW272,Attendance_sorted!$B272:$CW272,"nn")&lt;&gt;"nn","•",""),"")</f>
        <v/>
      </c>
      <c r="BY273" s="1" t="str">
        <f ca="1">IF(($A273&lt;&gt;"")*(BY$1&lt;&gt;""),IF(_xlfn.XLOOKUP(BY$1,Attendance_sorted!$B272:$CW272,Attendance_sorted!$B272:$CW272,"nn")&lt;&gt;"nn","•",""),"")</f>
        <v/>
      </c>
      <c r="BZ273" s="1" t="str">
        <f ca="1">IF(($A273&lt;&gt;"")*(BZ$1&lt;&gt;""),IF(_xlfn.XLOOKUP(BZ$1,Attendance_sorted!$B272:$CW272,Attendance_sorted!$B272:$CW272,"nn")&lt;&gt;"nn","•",""),"")</f>
        <v/>
      </c>
      <c r="CA273" s="1" t="str">
        <f ca="1">IF(($A273&lt;&gt;"")*(CA$1&lt;&gt;""),IF(_xlfn.XLOOKUP(CA$1,Attendance_sorted!$B272:$CW272,Attendance_sorted!$B272:$CW272,"nn")&lt;&gt;"nn","•",""),"")</f>
        <v/>
      </c>
      <c r="CB273" s="1" t="str">
        <f ca="1">IF(($A273&lt;&gt;"")*(CB$1&lt;&gt;""),IF(_xlfn.XLOOKUP(CB$1,Attendance_sorted!$B272:$CW272,Attendance_sorted!$B272:$CW272,"nn")&lt;&gt;"nn","•",""),"")</f>
        <v/>
      </c>
      <c r="CC273" s="1" t="str">
        <f ca="1">IF(($A273&lt;&gt;"")*(CC$1&lt;&gt;""),IF(_xlfn.XLOOKUP(CC$1,Attendance_sorted!$B272:$CW272,Attendance_sorted!$B272:$CW272,"nn")&lt;&gt;"nn","•",""),"")</f>
        <v/>
      </c>
      <c r="CD273" s="1" t="str">
        <f ca="1">IF(($A273&lt;&gt;"")*(CD$1&lt;&gt;""),IF(_xlfn.XLOOKUP(CD$1,Attendance_sorted!$B272:$CW272,Attendance_sorted!$B272:$CW272,"nn")&lt;&gt;"nn","•",""),"")</f>
        <v/>
      </c>
      <c r="CE273" s="1" t="str">
        <f ca="1">IF(($A273&lt;&gt;"")*(CE$1&lt;&gt;""),IF(_xlfn.XLOOKUP(CE$1,Attendance_sorted!$B272:$CW272,Attendance_sorted!$B272:$CW272,"nn")&lt;&gt;"nn","•",""),"")</f>
        <v/>
      </c>
      <c r="CF273" s="1" t="str">
        <f ca="1">IF(($A273&lt;&gt;"")*(CF$1&lt;&gt;""),IF(_xlfn.XLOOKUP(CF$1,Attendance_sorted!$B272:$CW272,Attendance_sorted!$B272:$CW272,"nn")&lt;&gt;"nn","•",""),"")</f>
        <v/>
      </c>
      <c r="CG273" s="1" t="str">
        <f ca="1">IF(($A273&lt;&gt;"")*(CG$1&lt;&gt;""),IF(_xlfn.XLOOKUP(CG$1,Attendance_sorted!$B272:$CW272,Attendance_sorted!$B272:$CW272,"nn")&lt;&gt;"nn","•",""),"")</f>
        <v/>
      </c>
      <c r="CH273" s="1" t="str">
        <f ca="1">IF(($A273&lt;&gt;"")*(CH$1&lt;&gt;""),IF(_xlfn.XLOOKUP(CH$1,Attendance_sorted!$B272:$CW272,Attendance_sorted!$B272:$CW272,"nn")&lt;&gt;"nn","•",""),"")</f>
        <v/>
      </c>
      <c r="CI273" s="1" t="str">
        <f ca="1">IF(($A273&lt;&gt;"")*(CI$1&lt;&gt;""),IF(_xlfn.XLOOKUP(CI$1,Attendance_sorted!$B272:$CW272,Attendance_sorted!$B272:$CW272,"nn")&lt;&gt;"nn","•",""),"")</f>
        <v/>
      </c>
      <c r="CJ273" s="1" t="str">
        <f ca="1">IF(($A273&lt;&gt;"")*(CJ$1&lt;&gt;""),IF(_xlfn.XLOOKUP(CJ$1,Attendance_sorted!$B272:$CW272,Attendance_sorted!$B272:$CW272,"nn")&lt;&gt;"nn","•",""),"")</f>
        <v/>
      </c>
      <c r="CK273" s="1" t="str">
        <f ca="1">IF(($A273&lt;&gt;"")*(CK$1&lt;&gt;""),IF(_xlfn.XLOOKUP(CK$1,Attendance_sorted!$B272:$CW272,Attendance_sorted!$B272:$CW272,"nn")&lt;&gt;"nn","•",""),"")</f>
        <v/>
      </c>
      <c r="CL273" s="1" t="str">
        <f ca="1">IF(($A273&lt;&gt;"")*(CL$1&lt;&gt;""),IF(_xlfn.XLOOKUP(CL$1,Attendance_sorted!$B272:$CW272,Attendance_sorted!$B272:$CW272,"nn")&lt;&gt;"nn","•",""),"")</f>
        <v/>
      </c>
      <c r="CM273" s="1" t="str">
        <f ca="1">IF(($A273&lt;&gt;"")*(CM$1&lt;&gt;""),IF(_xlfn.XLOOKUP(CM$1,Attendance_sorted!$B272:$CW272,Attendance_sorted!$B272:$CW272,"nn")&lt;&gt;"nn","•",""),"")</f>
        <v/>
      </c>
      <c r="CN273" s="1" t="str">
        <f ca="1">IF(($A273&lt;&gt;"")*(CN$1&lt;&gt;""),IF(_xlfn.XLOOKUP(CN$1,Attendance_sorted!$B272:$CW272,Attendance_sorted!$B272:$CW272,"nn")&lt;&gt;"nn","•",""),"")</f>
        <v/>
      </c>
      <c r="CO273" s="1" t="str">
        <f ca="1">IF(($A273&lt;&gt;"")*(CO$1&lt;&gt;""),IF(_xlfn.XLOOKUP(CO$1,Attendance_sorted!$B272:$CW272,Attendance_sorted!$B272:$CW272,"nn")&lt;&gt;"nn","•",""),"")</f>
        <v/>
      </c>
      <c r="CP273" s="1" t="str">
        <f ca="1">IF(($A273&lt;&gt;"")*(CP$1&lt;&gt;""),IF(_xlfn.XLOOKUP(CP$1,Attendance_sorted!$B272:$CW272,Attendance_sorted!$B272:$CW272,"nn")&lt;&gt;"nn","•",""),"")</f>
        <v/>
      </c>
      <c r="CQ273" s="1" t="str">
        <f ca="1">IF(($A273&lt;&gt;"")*(CQ$1&lt;&gt;""),IF(_xlfn.XLOOKUP(CQ$1,Attendance_sorted!$B272:$CW272,Attendance_sorted!$B272:$CW272,"nn")&lt;&gt;"nn","•",""),"")</f>
        <v/>
      </c>
      <c r="CR273" s="1" t="str">
        <f ca="1">IF(($A273&lt;&gt;"")*(CR$1&lt;&gt;""),IF(_xlfn.XLOOKUP(CR$1,Attendance_sorted!$B272:$CW272,Attendance_sorted!$B272:$CW272,"nn")&lt;&gt;"nn","•",""),"")</f>
        <v/>
      </c>
      <c r="CS273" s="1" t="str">
        <f ca="1">IF(($A273&lt;&gt;"")*(CS$1&lt;&gt;""),IF(_xlfn.XLOOKUP(CS$1,Attendance_sorted!$B272:$CW272,Attendance_sorted!$B272:$CW272,"nn")&lt;&gt;"nn","•",""),"")</f>
        <v/>
      </c>
      <c r="CT273" s="1" t="str">
        <f ca="1">IF(($A273&lt;&gt;"")*(CT$1&lt;&gt;""),IF(_xlfn.XLOOKUP(CT$1,Attendance_sorted!$B272:$CW272,Attendance_sorted!$B272:$CW272,"nn")&lt;&gt;"nn","•",""),"")</f>
        <v/>
      </c>
      <c r="CU273" s="1" t="str">
        <f ca="1">IF(($A273&lt;&gt;"")*(CU$1&lt;&gt;""),IF(_xlfn.XLOOKUP(CU$1,Attendance_sorted!$B272:$CW272,Attendance_sorted!$B272:$CW272,"nn")&lt;&gt;"nn","•",""),"")</f>
        <v/>
      </c>
      <c r="CV273" s="1" t="str">
        <f ca="1">IF(($A273&lt;&gt;"")*(CV$1&lt;&gt;""),IF(_xlfn.XLOOKUP(CV$1,Attendance_sorted!$B272:$CW272,Attendance_sorted!$B272:$CW272,"nn")&lt;&gt;"nn","•",""),"")</f>
        <v/>
      </c>
      <c r="CW273" s="1" t="str">
        <f ca="1">IF(($A273&lt;&gt;"")*(CW$1&lt;&gt;""),IF(_xlfn.XLOOKUP(CW$1,Attendance_sorted!$B272:$CW272,Attendance_sorted!$B272:$CW272,"nn")&lt;&gt;"nn","•",""),"")</f>
        <v/>
      </c>
    </row>
    <row r="274" spans="1:101">
      <c r="A274" s="1">
        <v>871</v>
      </c>
      <c r="B274" s="1" t="str">
        <f ca="1">IF(($A274&lt;&gt;"")*(B$1&lt;&gt;""),IF(_xlfn.XLOOKUP(B$1,Attendance_sorted!$B273:$CW273,Attendance_sorted!$B273:$CW273,"nn")&lt;&gt;"nn","•",""),"")</f>
        <v/>
      </c>
      <c r="C274" s="1" t="str">
        <f ca="1">IF(($A274&lt;&gt;"")*(C$1&lt;&gt;""),IF(_xlfn.XLOOKUP(C$1,Attendance_sorted!$B273:$CW273,Attendance_sorted!$B273:$CW273,"nn")&lt;&gt;"nn","•",""),"")</f>
        <v/>
      </c>
      <c r="D274" s="1" t="str">
        <f ca="1">IF(($A274&lt;&gt;"")*(D$1&lt;&gt;""),IF(_xlfn.XLOOKUP(D$1,Attendance_sorted!$B273:$CW273,Attendance_sorted!$B273:$CW273,"nn")&lt;&gt;"nn","•",""),"")</f>
        <v/>
      </c>
      <c r="E274" s="1" t="str">
        <f ca="1">IF(($A274&lt;&gt;"")*(E$1&lt;&gt;""),IF(_xlfn.XLOOKUP(E$1,Attendance_sorted!$B273:$CW273,Attendance_sorted!$B273:$CW273,"nn")&lt;&gt;"nn","•",""),"")</f>
        <v/>
      </c>
      <c r="F274" s="1" t="str">
        <f ca="1">IF(($A274&lt;&gt;"")*(F$1&lt;&gt;""),IF(_xlfn.XLOOKUP(F$1,Attendance_sorted!$B273:$CW273,Attendance_sorted!$B273:$CW273,"nn")&lt;&gt;"nn","•",""),"")</f>
        <v/>
      </c>
      <c r="G274" s="1" t="str">
        <f ca="1">IF(($A274&lt;&gt;"")*(G$1&lt;&gt;""),IF(_xlfn.XLOOKUP(G$1,Attendance_sorted!$B273:$CW273,Attendance_sorted!$B273:$CW273,"nn")&lt;&gt;"nn","•",""),"")</f>
        <v/>
      </c>
      <c r="H274" s="1" t="str">
        <f ca="1">IF(($A274&lt;&gt;"")*(H$1&lt;&gt;""),IF(_xlfn.XLOOKUP(H$1,Attendance_sorted!$B273:$CW273,Attendance_sorted!$B273:$CW273,"nn")&lt;&gt;"nn","•",""),"")</f>
        <v/>
      </c>
      <c r="I274" s="1" t="str">
        <f ca="1">IF(($A274&lt;&gt;"")*(I$1&lt;&gt;""),IF(_xlfn.XLOOKUP(I$1,Attendance_sorted!$B273:$CW273,Attendance_sorted!$B273:$CW273,"nn")&lt;&gt;"nn","•",""),"")</f>
        <v/>
      </c>
      <c r="J274" s="1" t="str">
        <f ca="1">IF(($A274&lt;&gt;"")*(J$1&lt;&gt;""),IF(_xlfn.XLOOKUP(J$1,Attendance_sorted!$B273:$CW273,Attendance_sorted!$B273:$CW273,"nn")&lt;&gt;"nn","•",""),"")</f>
        <v/>
      </c>
      <c r="K274" s="1" t="str">
        <f ca="1">IF(($A274&lt;&gt;"")*(K$1&lt;&gt;""),IF(_xlfn.XLOOKUP(K$1,Attendance_sorted!$B273:$CW273,Attendance_sorted!$B273:$CW273,"nn")&lt;&gt;"nn","•",""),"")</f>
        <v/>
      </c>
      <c r="L274" s="1" t="str">
        <f ca="1">IF(($A274&lt;&gt;"")*(L$1&lt;&gt;""),IF(_xlfn.XLOOKUP(L$1,Attendance_sorted!$B273:$CW273,Attendance_sorted!$B273:$CW273,"nn")&lt;&gt;"nn","•",""),"")</f>
        <v/>
      </c>
      <c r="M274" s="1" t="str">
        <f ca="1">IF(($A274&lt;&gt;"")*(M$1&lt;&gt;""),IF(_xlfn.XLOOKUP(M$1,Attendance_sorted!$B273:$CW273,Attendance_sorted!$B273:$CW273,"nn")&lt;&gt;"nn","•",""),"")</f>
        <v/>
      </c>
      <c r="N274" s="1" t="str">
        <f ca="1">IF(($A274&lt;&gt;"")*(N$1&lt;&gt;""),IF(_xlfn.XLOOKUP(N$1,Attendance_sorted!$B273:$CW273,Attendance_sorted!$B273:$CW273,"nn")&lt;&gt;"nn","•",""),"")</f>
        <v/>
      </c>
      <c r="O274" s="1" t="str">
        <f ca="1">IF(($A274&lt;&gt;"")*(O$1&lt;&gt;""),IF(_xlfn.XLOOKUP(O$1,Attendance_sorted!$B273:$CW273,Attendance_sorted!$B273:$CW273,"nn")&lt;&gt;"nn","•",""),"")</f>
        <v/>
      </c>
      <c r="P274" s="1" t="str">
        <f ca="1">IF(($A274&lt;&gt;"")*(P$1&lt;&gt;""),IF(_xlfn.XLOOKUP(P$1,Attendance_sorted!$B273:$CW273,Attendance_sorted!$B273:$CW273,"nn")&lt;&gt;"nn","•",""),"")</f>
        <v>•</v>
      </c>
      <c r="Q274" s="1" t="str">
        <f ca="1">IF(($A274&lt;&gt;"")*(Q$1&lt;&gt;""),IF(_xlfn.XLOOKUP(Q$1,Attendance_sorted!$B273:$CW273,Attendance_sorted!$B273:$CW273,"nn")&lt;&gt;"nn","•",""),"")</f>
        <v/>
      </c>
      <c r="R274" s="1" t="str">
        <f ca="1">IF(($A274&lt;&gt;"")*(R$1&lt;&gt;""),IF(_xlfn.XLOOKUP(R$1,Attendance_sorted!$B273:$CW273,Attendance_sorted!$B273:$CW273,"nn")&lt;&gt;"nn","•",""),"")</f>
        <v/>
      </c>
      <c r="S274" s="1" t="str">
        <f ca="1">IF(($A274&lt;&gt;"")*(S$1&lt;&gt;""),IF(_xlfn.XLOOKUP(S$1,Attendance_sorted!$B273:$CW273,Attendance_sorted!$B273:$CW273,"nn")&lt;&gt;"nn","•",""),"")</f>
        <v/>
      </c>
      <c r="T274" s="1" t="str">
        <f ca="1">IF(($A274&lt;&gt;"")*(T$1&lt;&gt;""),IF(_xlfn.XLOOKUP(T$1,Attendance_sorted!$B273:$CW273,Attendance_sorted!$B273:$CW273,"nn")&lt;&gt;"nn","•",""),"")</f>
        <v/>
      </c>
      <c r="U274" s="1" t="str">
        <f ca="1">IF(($A274&lt;&gt;"")*(U$1&lt;&gt;""),IF(_xlfn.XLOOKUP(U$1,Attendance_sorted!$B273:$CW273,Attendance_sorted!$B273:$CW273,"nn")&lt;&gt;"nn","•",""),"")</f>
        <v/>
      </c>
      <c r="V274" s="1" t="str">
        <f ca="1">IF(($A274&lt;&gt;"")*(V$1&lt;&gt;""),IF(_xlfn.XLOOKUP(V$1,Attendance_sorted!$B273:$CW273,Attendance_sorted!$B273:$CW273,"nn")&lt;&gt;"nn","•",""),"")</f>
        <v/>
      </c>
      <c r="W274" s="1" t="str">
        <f ca="1">IF(($A274&lt;&gt;"")*(W$1&lt;&gt;""),IF(_xlfn.XLOOKUP(W$1,Attendance_sorted!$B273:$CW273,Attendance_sorted!$B273:$CW273,"nn")&lt;&gt;"nn","•",""),"")</f>
        <v/>
      </c>
      <c r="X274" s="1" t="str">
        <f ca="1">IF(($A274&lt;&gt;"")*(X$1&lt;&gt;""),IF(_xlfn.XLOOKUP(X$1,Attendance_sorted!$B273:$CW273,Attendance_sorted!$B273:$CW273,"nn")&lt;&gt;"nn","•",""),"")</f>
        <v/>
      </c>
      <c r="Y274" s="1" t="str">
        <f ca="1">IF(($A274&lt;&gt;"")*(Y$1&lt;&gt;""),IF(_xlfn.XLOOKUP(Y$1,Attendance_sorted!$B273:$CW273,Attendance_sorted!$B273:$CW273,"nn")&lt;&gt;"nn","•",""),"")</f>
        <v/>
      </c>
      <c r="Z274" s="1" t="str">
        <f ca="1">IF(($A274&lt;&gt;"")*(Z$1&lt;&gt;""),IF(_xlfn.XLOOKUP(Z$1,Attendance_sorted!$B273:$CW273,Attendance_sorted!$B273:$CW273,"nn")&lt;&gt;"nn","•",""),"")</f>
        <v/>
      </c>
      <c r="AA274" s="1" t="str">
        <f ca="1">IF(($A274&lt;&gt;"")*(AA$1&lt;&gt;""),IF(_xlfn.XLOOKUP(AA$1,Attendance_sorted!$B273:$CW273,Attendance_sorted!$B273:$CW273,"nn")&lt;&gt;"nn","•",""),"")</f>
        <v/>
      </c>
      <c r="AB274" s="1" t="str">
        <f ca="1">IF(($A274&lt;&gt;"")*(AB$1&lt;&gt;""),IF(_xlfn.XLOOKUP(AB$1,Attendance_sorted!$B273:$CW273,Attendance_sorted!$B273:$CW273,"nn")&lt;&gt;"nn","•",""),"")</f>
        <v/>
      </c>
      <c r="AC274" s="1" t="str">
        <f ca="1">IF(($A274&lt;&gt;"")*(AC$1&lt;&gt;""),IF(_xlfn.XLOOKUP(AC$1,Attendance_sorted!$B273:$CW273,Attendance_sorted!$B273:$CW273,"nn")&lt;&gt;"nn","•",""),"")</f>
        <v/>
      </c>
      <c r="AD274" s="1" t="str">
        <f ca="1">IF(($A274&lt;&gt;"")*(AD$1&lt;&gt;""),IF(_xlfn.XLOOKUP(AD$1,Attendance_sorted!$B273:$CW273,Attendance_sorted!$B273:$CW273,"nn")&lt;&gt;"nn","•",""),"")</f>
        <v/>
      </c>
      <c r="AE274" s="1" t="str">
        <f ca="1">IF(($A274&lt;&gt;"")*(AE$1&lt;&gt;""),IF(_xlfn.XLOOKUP(AE$1,Attendance_sorted!$B273:$CW273,Attendance_sorted!$B273:$CW273,"nn")&lt;&gt;"nn","•",""),"")</f>
        <v/>
      </c>
      <c r="AF274" s="1" t="str">
        <f ca="1">IF(($A274&lt;&gt;"")*(AF$1&lt;&gt;""),IF(_xlfn.XLOOKUP(AF$1,Attendance_sorted!$B273:$CW273,Attendance_sorted!$B273:$CW273,"nn")&lt;&gt;"nn","•",""),"")</f>
        <v/>
      </c>
      <c r="AG274" s="1" t="str">
        <f ca="1">IF(($A274&lt;&gt;"")*(AG$1&lt;&gt;""),IF(_xlfn.XLOOKUP(AG$1,Attendance_sorted!$B273:$CW273,Attendance_sorted!$B273:$CW273,"nn")&lt;&gt;"nn","•",""),"")</f>
        <v/>
      </c>
      <c r="AH274" s="1" t="str">
        <f ca="1">IF(($A274&lt;&gt;"")*(AH$1&lt;&gt;""),IF(_xlfn.XLOOKUP(AH$1,Attendance_sorted!$B273:$CW273,Attendance_sorted!$B273:$CW273,"nn")&lt;&gt;"nn","•",""),"")</f>
        <v/>
      </c>
      <c r="AI274" s="1" t="str">
        <f ca="1">IF(($A274&lt;&gt;"")*(AI$1&lt;&gt;""),IF(_xlfn.XLOOKUP(AI$1,Attendance_sorted!$B273:$CW273,Attendance_sorted!$B273:$CW273,"nn")&lt;&gt;"nn","•",""),"")</f>
        <v/>
      </c>
      <c r="AJ274" s="1" t="str">
        <f ca="1">IF(($A274&lt;&gt;"")*(AJ$1&lt;&gt;""),IF(_xlfn.XLOOKUP(AJ$1,Attendance_sorted!$B273:$CW273,Attendance_sorted!$B273:$CW273,"nn")&lt;&gt;"nn","•",""),"")</f>
        <v/>
      </c>
      <c r="AK274" s="1" t="str">
        <f ca="1">IF(($A274&lt;&gt;"")*(AK$1&lt;&gt;""),IF(_xlfn.XLOOKUP(AK$1,Attendance_sorted!$B273:$CW273,Attendance_sorted!$B273:$CW273,"nn")&lt;&gt;"nn","•",""),"")</f>
        <v/>
      </c>
      <c r="AL274" s="1" t="str">
        <f ca="1">IF(($A274&lt;&gt;"")*(AL$1&lt;&gt;""),IF(_xlfn.XLOOKUP(AL$1,Attendance_sorted!$B273:$CW273,Attendance_sorted!$B273:$CW273,"nn")&lt;&gt;"nn","•",""),"")</f>
        <v/>
      </c>
      <c r="AM274" s="1" t="str">
        <f ca="1">IF(($A274&lt;&gt;"")*(AM$1&lt;&gt;""),IF(_xlfn.XLOOKUP(AM$1,Attendance_sorted!$B273:$CW273,Attendance_sorted!$B273:$CW273,"nn")&lt;&gt;"nn","•",""),"")</f>
        <v/>
      </c>
      <c r="AN274" s="1" t="str">
        <f ca="1">IF(($A274&lt;&gt;"")*(AN$1&lt;&gt;""),IF(_xlfn.XLOOKUP(AN$1,Attendance_sorted!$B273:$CW273,Attendance_sorted!$B273:$CW273,"nn")&lt;&gt;"nn","•",""),"")</f>
        <v/>
      </c>
      <c r="AO274" s="1" t="str">
        <f ca="1">IF(($A274&lt;&gt;"")*(AO$1&lt;&gt;""),IF(_xlfn.XLOOKUP(AO$1,Attendance_sorted!$B273:$CW273,Attendance_sorted!$B273:$CW273,"nn")&lt;&gt;"nn","•",""),"")</f>
        <v/>
      </c>
      <c r="AP274" s="1" t="str">
        <f ca="1">IF(($A274&lt;&gt;"")*(AP$1&lt;&gt;""),IF(_xlfn.XLOOKUP(AP$1,Attendance_sorted!$B273:$CW273,Attendance_sorted!$B273:$CW273,"nn")&lt;&gt;"nn","•",""),"")</f>
        <v/>
      </c>
      <c r="AQ274" s="1" t="str">
        <f ca="1">IF(($A274&lt;&gt;"")*(AQ$1&lt;&gt;""),IF(_xlfn.XLOOKUP(AQ$1,Attendance_sorted!$B273:$CW273,Attendance_sorted!$B273:$CW273,"nn")&lt;&gt;"nn","•",""),"")</f>
        <v/>
      </c>
      <c r="AR274" s="1" t="str">
        <f ca="1">IF(($A274&lt;&gt;"")*(AR$1&lt;&gt;""),IF(_xlfn.XLOOKUP(AR$1,Attendance_sorted!$B273:$CW273,Attendance_sorted!$B273:$CW273,"nn")&lt;&gt;"nn","•",""),"")</f>
        <v/>
      </c>
      <c r="AS274" s="1" t="str">
        <f ca="1">IF(($A274&lt;&gt;"")*(AS$1&lt;&gt;""),IF(_xlfn.XLOOKUP(AS$1,Attendance_sorted!$B273:$CW273,Attendance_sorted!$B273:$CW273,"nn")&lt;&gt;"nn","•",""),"")</f>
        <v/>
      </c>
      <c r="AT274" s="1" t="str">
        <f ca="1">IF(($A274&lt;&gt;"")*(AT$1&lt;&gt;""),IF(_xlfn.XLOOKUP(AT$1,Attendance_sorted!$B273:$CW273,Attendance_sorted!$B273:$CW273,"nn")&lt;&gt;"nn","•",""),"")</f>
        <v/>
      </c>
      <c r="AU274" s="1" t="str">
        <f ca="1">IF(($A274&lt;&gt;"")*(AU$1&lt;&gt;""),IF(_xlfn.XLOOKUP(AU$1,Attendance_sorted!$B273:$CW273,Attendance_sorted!$B273:$CW273,"nn")&lt;&gt;"nn","•",""),"")</f>
        <v/>
      </c>
      <c r="AV274" s="1" t="str">
        <f ca="1">IF(($A274&lt;&gt;"")*(AV$1&lt;&gt;""),IF(_xlfn.XLOOKUP(AV$1,Attendance_sorted!$B273:$CW273,Attendance_sorted!$B273:$CW273,"nn")&lt;&gt;"nn","•",""),"")</f>
        <v/>
      </c>
      <c r="AW274" s="1" t="str">
        <f ca="1">IF(($A274&lt;&gt;"")*(AW$1&lt;&gt;""),IF(_xlfn.XLOOKUP(AW$1,Attendance_sorted!$B273:$CW273,Attendance_sorted!$B273:$CW273,"nn")&lt;&gt;"nn","•",""),"")</f>
        <v/>
      </c>
      <c r="AX274" s="1" t="str">
        <f ca="1">IF(($A274&lt;&gt;"")*(AX$1&lt;&gt;""),IF(_xlfn.XLOOKUP(AX$1,Attendance_sorted!$B273:$CW273,Attendance_sorted!$B273:$CW273,"nn")&lt;&gt;"nn","•",""),"")</f>
        <v/>
      </c>
      <c r="AY274" s="1" t="str">
        <f ca="1">IF(($A274&lt;&gt;"")*(AY$1&lt;&gt;""),IF(_xlfn.XLOOKUP(AY$1,Attendance_sorted!$B273:$CW273,Attendance_sorted!$B273:$CW273,"nn")&lt;&gt;"nn","•",""),"")</f>
        <v/>
      </c>
      <c r="AZ274" s="1" t="str">
        <f ca="1">IF(($A274&lt;&gt;"")*(AZ$1&lt;&gt;""),IF(_xlfn.XLOOKUP(AZ$1,Attendance_sorted!$B273:$CW273,Attendance_sorted!$B273:$CW273,"nn")&lt;&gt;"nn","•",""),"")</f>
        <v/>
      </c>
      <c r="BA274" s="1" t="str">
        <f ca="1">IF(($A274&lt;&gt;"")*(BA$1&lt;&gt;""),IF(_xlfn.XLOOKUP(BA$1,Attendance_sorted!$B273:$CW273,Attendance_sorted!$B273:$CW273,"nn")&lt;&gt;"nn","•",""),"")</f>
        <v/>
      </c>
      <c r="BB274" s="1" t="str">
        <f ca="1">IF(($A274&lt;&gt;"")*(BB$1&lt;&gt;""),IF(_xlfn.XLOOKUP(BB$1,Attendance_sorted!$B273:$CW273,Attendance_sorted!$B273:$CW273,"nn")&lt;&gt;"nn","•",""),"")</f>
        <v/>
      </c>
      <c r="BC274" s="1" t="str">
        <f ca="1">IF(($A274&lt;&gt;"")*(BC$1&lt;&gt;""),IF(_xlfn.XLOOKUP(BC$1,Attendance_sorted!$B273:$CW273,Attendance_sorted!$B273:$CW273,"nn")&lt;&gt;"nn","•",""),"")</f>
        <v/>
      </c>
      <c r="BD274" s="1" t="str">
        <f ca="1">IF(($A274&lt;&gt;"")*(BD$1&lt;&gt;""),IF(_xlfn.XLOOKUP(BD$1,Attendance_sorted!$B273:$CW273,Attendance_sorted!$B273:$CW273,"nn")&lt;&gt;"nn","•",""),"")</f>
        <v/>
      </c>
      <c r="BE274" s="1" t="str">
        <f ca="1">IF(($A274&lt;&gt;"")*(BE$1&lt;&gt;""),IF(_xlfn.XLOOKUP(BE$1,Attendance_sorted!$B273:$CW273,Attendance_sorted!$B273:$CW273,"nn")&lt;&gt;"nn","•",""),"")</f>
        <v/>
      </c>
      <c r="BF274" s="1" t="str">
        <f ca="1">IF(($A274&lt;&gt;"")*(BF$1&lt;&gt;""),IF(_xlfn.XLOOKUP(BF$1,Attendance_sorted!$B273:$CW273,Attendance_sorted!$B273:$CW273,"nn")&lt;&gt;"nn","•",""),"")</f>
        <v/>
      </c>
      <c r="BG274" s="1" t="str">
        <f ca="1">IF(($A274&lt;&gt;"")*(BG$1&lt;&gt;""),IF(_xlfn.XLOOKUP(BG$1,Attendance_sorted!$B273:$CW273,Attendance_sorted!$B273:$CW273,"nn")&lt;&gt;"nn","•",""),"")</f>
        <v/>
      </c>
      <c r="BH274" s="1" t="str">
        <f ca="1">IF(($A274&lt;&gt;"")*(BH$1&lt;&gt;""),IF(_xlfn.XLOOKUP(BH$1,Attendance_sorted!$B273:$CW273,Attendance_sorted!$B273:$CW273,"nn")&lt;&gt;"nn","•",""),"")</f>
        <v/>
      </c>
      <c r="BI274" s="1" t="str">
        <f ca="1">IF(($A274&lt;&gt;"")*(BI$1&lt;&gt;""),IF(_xlfn.XLOOKUP(BI$1,Attendance_sorted!$B273:$CW273,Attendance_sorted!$B273:$CW273,"nn")&lt;&gt;"nn","•",""),"")</f>
        <v/>
      </c>
      <c r="BJ274" s="1" t="str">
        <f ca="1">IF(($A274&lt;&gt;"")*(BJ$1&lt;&gt;""),IF(_xlfn.XLOOKUP(BJ$1,Attendance_sorted!$B273:$CW273,Attendance_sorted!$B273:$CW273,"nn")&lt;&gt;"nn","•",""),"")</f>
        <v/>
      </c>
      <c r="BK274" s="1" t="str">
        <f ca="1">IF(($A274&lt;&gt;"")*(BK$1&lt;&gt;""),IF(_xlfn.XLOOKUP(BK$1,Attendance_sorted!$B273:$CW273,Attendance_sorted!$B273:$CW273,"nn")&lt;&gt;"nn","•",""),"")</f>
        <v/>
      </c>
      <c r="BL274" s="1" t="str">
        <f ca="1">IF(($A274&lt;&gt;"")*(BL$1&lt;&gt;""),IF(_xlfn.XLOOKUP(BL$1,Attendance_sorted!$B273:$CW273,Attendance_sorted!$B273:$CW273,"nn")&lt;&gt;"nn","•",""),"")</f>
        <v/>
      </c>
      <c r="BM274" s="1" t="str">
        <f ca="1">IF(($A274&lt;&gt;"")*(BM$1&lt;&gt;""),IF(_xlfn.XLOOKUP(BM$1,Attendance_sorted!$B273:$CW273,Attendance_sorted!$B273:$CW273,"nn")&lt;&gt;"nn","•",""),"")</f>
        <v/>
      </c>
      <c r="BN274" s="1" t="str">
        <f ca="1">IF(($A274&lt;&gt;"")*(BN$1&lt;&gt;""),IF(_xlfn.XLOOKUP(BN$1,Attendance_sorted!$B273:$CW273,Attendance_sorted!$B273:$CW273,"nn")&lt;&gt;"nn","•",""),"")</f>
        <v/>
      </c>
      <c r="BO274" s="1" t="str">
        <f ca="1">IF(($A274&lt;&gt;"")*(BO$1&lt;&gt;""),IF(_xlfn.XLOOKUP(BO$1,Attendance_sorted!$B273:$CW273,Attendance_sorted!$B273:$CW273,"nn")&lt;&gt;"nn","•",""),"")</f>
        <v/>
      </c>
      <c r="BP274" s="1" t="str">
        <f ca="1">IF(($A274&lt;&gt;"")*(BP$1&lt;&gt;""),IF(_xlfn.XLOOKUP(BP$1,Attendance_sorted!$B273:$CW273,Attendance_sorted!$B273:$CW273,"nn")&lt;&gt;"nn","•",""),"")</f>
        <v/>
      </c>
      <c r="BQ274" s="1" t="str">
        <f ca="1">IF(($A274&lt;&gt;"")*(BQ$1&lt;&gt;""),IF(_xlfn.XLOOKUP(BQ$1,Attendance_sorted!$B273:$CW273,Attendance_sorted!$B273:$CW273,"nn")&lt;&gt;"nn","•",""),"")</f>
        <v/>
      </c>
      <c r="BR274" s="1" t="str">
        <f ca="1">IF(($A274&lt;&gt;"")*(BR$1&lt;&gt;""),IF(_xlfn.XLOOKUP(BR$1,Attendance_sorted!$B273:$CW273,Attendance_sorted!$B273:$CW273,"nn")&lt;&gt;"nn","•",""),"")</f>
        <v/>
      </c>
      <c r="BS274" s="1" t="str">
        <f ca="1">IF(($A274&lt;&gt;"")*(BS$1&lt;&gt;""),IF(_xlfn.XLOOKUP(BS$1,Attendance_sorted!$B273:$CW273,Attendance_sorted!$B273:$CW273,"nn")&lt;&gt;"nn","•",""),"")</f>
        <v/>
      </c>
      <c r="BT274" s="1" t="str">
        <f ca="1">IF(($A274&lt;&gt;"")*(BT$1&lt;&gt;""),IF(_xlfn.XLOOKUP(BT$1,Attendance_sorted!$B273:$CW273,Attendance_sorted!$B273:$CW273,"nn")&lt;&gt;"nn","•",""),"")</f>
        <v/>
      </c>
      <c r="BU274" s="1" t="str">
        <f ca="1">IF(($A274&lt;&gt;"")*(BU$1&lt;&gt;""),IF(_xlfn.XLOOKUP(BU$1,Attendance_sorted!$B273:$CW273,Attendance_sorted!$B273:$CW273,"nn")&lt;&gt;"nn","•",""),"")</f>
        <v/>
      </c>
      <c r="BV274" s="1" t="str">
        <f ca="1">IF(($A274&lt;&gt;"")*(BV$1&lt;&gt;""),IF(_xlfn.XLOOKUP(BV$1,Attendance_sorted!$B273:$CW273,Attendance_sorted!$B273:$CW273,"nn")&lt;&gt;"nn","•",""),"")</f>
        <v/>
      </c>
      <c r="BW274" s="1" t="str">
        <f ca="1">IF(($A274&lt;&gt;"")*(BW$1&lt;&gt;""),IF(_xlfn.XLOOKUP(BW$1,Attendance_sorted!$B273:$CW273,Attendance_sorted!$B273:$CW273,"nn")&lt;&gt;"nn","•",""),"")</f>
        <v/>
      </c>
      <c r="BX274" s="1" t="str">
        <f ca="1">IF(($A274&lt;&gt;"")*(BX$1&lt;&gt;""),IF(_xlfn.XLOOKUP(BX$1,Attendance_sorted!$B273:$CW273,Attendance_sorted!$B273:$CW273,"nn")&lt;&gt;"nn","•",""),"")</f>
        <v/>
      </c>
      <c r="BY274" s="1" t="str">
        <f ca="1">IF(($A274&lt;&gt;"")*(BY$1&lt;&gt;""),IF(_xlfn.XLOOKUP(BY$1,Attendance_sorted!$B273:$CW273,Attendance_sorted!$B273:$CW273,"nn")&lt;&gt;"nn","•",""),"")</f>
        <v/>
      </c>
      <c r="BZ274" s="1" t="str">
        <f ca="1">IF(($A274&lt;&gt;"")*(BZ$1&lt;&gt;""),IF(_xlfn.XLOOKUP(BZ$1,Attendance_sorted!$B273:$CW273,Attendance_sorted!$B273:$CW273,"nn")&lt;&gt;"nn","•",""),"")</f>
        <v/>
      </c>
      <c r="CA274" s="1" t="str">
        <f ca="1">IF(($A274&lt;&gt;"")*(CA$1&lt;&gt;""),IF(_xlfn.XLOOKUP(CA$1,Attendance_sorted!$B273:$CW273,Attendance_sorted!$B273:$CW273,"nn")&lt;&gt;"nn","•",""),"")</f>
        <v/>
      </c>
      <c r="CB274" s="1" t="str">
        <f ca="1">IF(($A274&lt;&gt;"")*(CB$1&lt;&gt;""),IF(_xlfn.XLOOKUP(CB$1,Attendance_sorted!$B273:$CW273,Attendance_sorted!$B273:$CW273,"nn")&lt;&gt;"nn","•",""),"")</f>
        <v/>
      </c>
      <c r="CC274" s="1" t="str">
        <f ca="1">IF(($A274&lt;&gt;"")*(CC$1&lt;&gt;""),IF(_xlfn.XLOOKUP(CC$1,Attendance_sorted!$B273:$CW273,Attendance_sorted!$B273:$CW273,"nn")&lt;&gt;"nn","•",""),"")</f>
        <v/>
      </c>
      <c r="CD274" s="1" t="str">
        <f ca="1">IF(($A274&lt;&gt;"")*(CD$1&lt;&gt;""),IF(_xlfn.XLOOKUP(CD$1,Attendance_sorted!$B273:$CW273,Attendance_sorted!$B273:$CW273,"nn")&lt;&gt;"nn","•",""),"")</f>
        <v/>
      </c>
      <c r="CE274" s="1" t="str">
        <f ca="1">IF(($A274&lt;&gt;"")*(CE$1&lt;&gt;""),IF(_xlfn.XLOOKUP(CE$1,Attendance_sorted!$B273:$CW273,Attendance_sorted!$B273:$CW273,"nn")&lt;&gt;"nn","•",""),"")</f>
        <v/>
      </c>
      <c r="CF274" s="1" t="str">
        <f ca="1">IF(($A274&lt;&gt;"")*(CF$1&lt;&gt;""),IF(_xlfn.XLOOKUP(CF$1,Attendance_sorted!$B273:$CW273,Attendance_sorted!$B273:$CW273,"nn")&lt;&gt;"nn","•",""),"")</f>
        <v/>
      </c>
      <c r="CG274" s="1" t="str">
        <f ca="1">IF(($A274&lt;&gt;"")*(CG$1&lt;&gt;""),IF(_xlfn.XLOOKUP(CG$1,Attendance_sorted!$B273:$CW273,Attendance_sorted!$B273:$CW273,"nn")&lt;&gt;"nn","•",""),"")</f>
        <v/>
      </c>
      <c r="CH274" s="1" t="str">
        <f ca="1">IF(($A274&lt;&gt;"")*(CH$1&lt;&gt;""),IF(_xlfn.XLOOKUP(CH$1,Attendance_sorted!$B273:$CW273,Attendance_sorted!$B273:$CW273,"nn")&lt;&gt;"nn","•",""),"")</f>
        <v/>
      </c>
      <c r="CI274" s="1" t="str">
        <f ca="1">IF(($A274&lt;&gt;"")*(CI$1&lt;&gt;""),IF(_xlfn.XLOOKUP(CI$1,Attendance_sorted!$B273:$CW273,Attendance_sorted!$B273:$CW273,"nn")&lt;&gt;"nn","•",""),"")</f>
        <v/>
      </c>
      <c r="CJ274" s="1" t="str">
        <f ca="1">IF(($A274&lt;&gt;"")*(CJ$1&lt;&gt;""),IF(_xlfn.XLOOKUP(CJ$1,Attendance_sorted!$B273:$CW273,Attendance_sorted!$B273:$CW273,"nn")&lt;&gt;"nn","•",""),"")</f>
        <v/>
      </c>
      <c r="CK274" s="1" t="str">
        <f ca="1">IF(($A274&lt;&gt;"")*(CK$1&lt;&gt;""),IF(_xlfn.XLOOKUP(CK$1,Attendance_sorted!$B273:$CW273,Attendance_sorted!$B273:$CW273,"nn")&lt;&gt;"nn","•",""),"")</f>
        <v/>
      </c>
      <c r="CL274" s="1" t="str">
        <f ca="1">IF(($A274&lt;&gt;"")*(CL$1&lt;&gt;""),IF(_xlfn.XLOOKUP(CL$1,Attendance_sorted!$B273:$CW273,Attendance_sorted!$B273:$CW273,"nn")&lt;&gt;"nn","•",""),"")</f>
        <v/>
      </c>
      <c r="CM274" s="1" t="str">
        <f ca="1">IF(($A274&lt;&gt;"")*(CM$1&lt;&gt;""),IF(_xlfn.XLOOKUP(CM$1,Attendance_sorted!$B273:$CW273,Attendance_sorted!$B273:$CW273,"nn")&lt;&gt;"nn","•",""),"")</f>
        <v/>
      </c>
      <c r="CN274" s="1" t="str">
        <f ca="1">IF(($A274&lt;&gt;"")*(CN$1&lt;&gt;""),IF(_xlfn.XLOOKUP(CN$1,Attendance_sorted!$B273:$CW273,Attendance_sorted!$B273:$CW273,"nn")&lt;&gt;"nn","•",""),"")</f>
        <v/>
      </c>
      <c r="CO274" s="1" t="str">
        <f ca="1">IF(($A274&lt;&gt;"")*(CO$1&lt;&gt;""),IF(_xlfn.XLOOKUP(CO$1,Attendance_sorted!$B273:$CW273,Attendance_sorted!$B273:$CW273,"nn")&lt;&gt;"nn","•",""),"")</f>
        <v/>
      </c>
      <c r="CP274" s="1" t="str">
        <f ca="1">IF(($A274&lt;&gt;"")*(CP$1&lt;&gt;""),IF(_xlfn.XLOOKUP(CP$1,Attendance_sorted!$B273:$CW273,Attendance_sorted!$B273:$CW273,"nn")&lt;&gt;"nn","•",""),"")</f>
        <v/>
      </c>
      <c r="CQ274" s="1" t="str">
        <f ca="1">IF(($A274&lt;&gt;"")*(CQ$1&lt;&gt;""),IF(_xlfn.XLOOKUP(CQ$1,Attendance_sorted!$B273:$CW273,Attendance_sorted!$B273:$CW273,"nn")&lt;&gt;"nn","•",""),"")</f>
        <v/>
      </c>
      <c r="CR274" s="1" t="str">
        <f ca="1">IF(($A274&lt;&gt;"")*(CR$1&lt;&gt;""),IF(_xlfn.XLOOKUP(CR$1,Attendance_sorted!$B273:$CW273,Attendance_sorted!$B273:$CW273,"nn")&lt;&gt;"nn","•",""),"")</f>
        <v/>
      </c>
      <c r="CS274" s="1" t="str">
        <f ca="1">IF(($A274&lt;&gt;"")*(CS$1&lt;&gt;""),IF(_xlfn.XLOOKUP(CS$1,Attendance_sorted!$B273:$CW273,Attendance_sorted!$B273:$CW273,"nn")&lt;&gt;"nn","•",""),"")</f>
        <v/>
      </c>
      <c r="CT274" s="1" t="str">
        <f ca="1">IF(($A274&lt;&gt;"")*(CT$1&lt;&gt;""),IF(_xlfn.XLOOKUP(CT$1,Attendance_sorted!$B273:$CW273,Attendance_sorted!$B273:$CW273,"nn")&lt;&gt;"nn","•",""),"")</f>
        <v/>
      </c>
      <c r="CU274" s="1" t="str">
        <f ca="1">IF(($A274&lt;&gt;"")*(CU$1&lt;&gt;""),IF(_xlfn.XLOOKUP(CU$1,Attendance_sorted!$B273:$CW273,Attendance_sorted!$B273:$CW273,"nn")&lt;&gt;"nn","•",""),"")</f>
        <v/>
      </c>
      <c r="CV274" s="1" t="str">
        <f ca="1">IF(($A274&lt;&gt;"")*(CV$1&lt;&gt;""),IF(_xlfn.XLOOKUP(CV$1,Attendance_sorted!$B273:$CW273,Attendance_sorted!$B273:$CW273,"nn")&lt;&gt;"nn","•",""),"")</f>
        <v/>
      </c>
      <c r="CW274" s="1" t="str">
        <f ca="1">IF(($A274&lt;&gt;"")*(CW$1&lt;&gt;""),IF(_xlfn.XLOOKUP(CW$1,Attendance_sorted!$B273:$CW273,Attendance_sorted!$B273:$CW273,"nn")&lt;&gt;"nn","•",""),"")</f>
        <v/>
      </c>
    </row>
    <row r="275" spans="1:101">
      <c r="A275" s="1">
        <v>872</v>
      </c>
      <c r="B275" s="1" t="str">
        <f ca="1">IF(($A275&lt;&gt;"")*(B$1&lt;&gt;""),IF(_xlfn.XLOOKUP(B$1,Attendance_sorted!$B274:$CW274,Attendance_sorted!$B274:$CW274,"nn")&lt;&gt;"nn","•",""),"")</f>
        <v/>
      </c>
      <c r="C275" s="1" t="str">
        <f ca="1">IF(($A275&lt;&gt;"")*(C$1&lt;&gt;""),IF(_xlfn.XLOOKUP(C$1,Attendance_sorted!$B274:$CW274,Attendance_sorted!$B274:$CW274,"nn")&lt;&gt;"nn","•",""),"")</f>
        <v/>
      </c>
      <c r="D275" s="1" t="str">
        <f ca="1">IF(($A275&lt;&gt;"")*(D$1&lt;&gt;""),IF(_xlfn.XLOOKUP(D$1,Attendance_sorted!$B274:$CW274,Attendance_sorted!$B274:$CW274,"nn")&lt;&gt;"nn","•",""),"")</f>
        <v/>
      </c>
      <c r="E275" s="1" t="str">
        <f ca="1">IF(($A275&lt;&gt;"")*(E$1&lt;&gt;""),IF(_xlfn.XLOOKUP(E$1,Attendance_sorted!$B274:$CW274,Attendance_sorted!$B274:$CW274,"nn")&lt;&gt;"nn","•",""),"")</f>
        <v/>
      </c>
      <c r="F275" s="1" t="str">
        <f ca="1">IF(($A275&lt;&gt;"")*(F$1&lt;&gt;""),IF(_xlfn.XLOOKUP(F$1,Attendance_sorted!$B274:$CW274,Attendance_sorted!$B274:$CW274,"nn")&lt;&gt;"nn","•",""),"")</f>
        <v/>
      </c>
      <c r="G275" s="1" t="str">
        <f ca="1">IF(($A275&lt;&gt;"")*(G$1&lt;&gt;""),IF(_xlfn.XLOOKUP(G$1,Attendance_sorted!$B274:$CW274,Attendance_sorted!$B274:$CW274,"nn")&lt;&gt;"nn","•",""),"")</f>
        <v/>
      </c>
      <c r="H275" s="1" t="str">
        <f ca="1">IF(($A275&lt;&gt;"")*(H$1&lt;&gt;""),IF(_xlfn.XLOOKUP(H$1,Attendance_sorted!$B274:$CW274,Attendance_sorted!$B274:$CW274,"nn")&lt;&gt;"nn","•",""),"")</f>
        <v/>
      </c>
      <c r="I275" s="1" t="str">
        <f ca="1">IF(($A275&lt;&gt;"")*(I$1&lt;&gt;""),IF(_xlfn.XLOOKUP(I$1,Attendance_sorted!$B274:$CW274,Attendance_sorted!$B274:$CW274,"nn")&lt;&gt;"nn","•",""),"")</f>
        <v/>
      </c>
      <c r="J275" s="1" t="str">
        <f ca="1">IF(($A275&lt;&gt;"")*(J$1&lt;&gt;""),IF(_xlfn.XLOOKUP(J$1,Attendance_sorted!$B274:$CW274,Attendance_sorted!$B274:$CW274,"nn")&lt;&gt;"nn","•",""),"")</f>
        <v/>
      </c>
      <c r="K275" s="1" t="str">
        <f ca="1">IF(($A275&lt;&gt;"")*(K$1&lt;&gt;""),IF(_xlfn.XLOOKUP(K$1,Attendance_sorted!$B274:$CW274,Attendance_sorted!$B274:$CW274,"nn")&lt;&gt;"nn","•",""),"")</f>
        <v/>
      </c>
      <c r="L275" s="1" t="str">
        <f ca="1">IF(($A275&lt;&gt;"")*(L$1&lt;&gt;""),IF(_xlfn.XLOOKUP(L$1,Attendance_sorted!$B274:$CW274,Attendance_sorted!$B274:$CW274,"nn")&lt;&gt;"nn","•",""),"")</f>
        <v/>
      </c>
      <c r="M275" s="1" t="str">
        <f ca="1">IF(($A275&lt;&gt;"")*(M$1&lt;&gt;""),IF(_xlfn.XLOOKUP(M$1,Attendance_sorted!$B274:$CW274,Attendance_sorted!$B274:$CW274,"nn")&lt;&gt;"nn","•",""),"")</f>
        <v/>
      </c>
      <c r="N275" s="1" t="str">
        <f ca="1">IF(($A275&lt;&gt;"")*(N$1&lt;&gt;""),IF(_xlfn.XLOOKUP(N$1,Attendance_sorted!$B274:$CW274,Attendance_sorted!$B274:$CW274,"nn")&lt;&gt;"nn","•",""),"")</f>
        <v/>
      </c>
      <c r="O275" s="1" t="str">
        <f ca="1">IF(($A275&lt;&gt;"")*(O$1&lt;&gt;""),IF(_xlfn.XLOOKUP(O$1,Attendance_sorted!$B274:$CW274,Attendance_sorted!$B274:$CW274,"nn")&lt;&gt;"nn","•",""),"")</f>
        <v/>
      </c>
      <c r="P275" s="1" t="str">
        <f ca="1">IF(($A275&lt;&gt;"")*(P$1&lt;&gt;""),IF(_xlfn.XLOOKUP(P$1,Attendance_sorted!$B274:$CW274,Attendance_sorted!$B274:$CW274,"nn")&lt;&gt;"nn","•",""),"")</f>
        <v>•</v>
      </c>
      <c r="Q275" s="1" t="str">
        <f ca="1">IF(($A275&lt;&gt;"")*(Q$1&lt;&gt;""),IF(_xlfn.XLOOKUP(Q$1,Attendance_sorted!$B274:$CW274,Attendance_sorted!$B274:$CW274,"nn")&lt;&gt;"nn","•",""),"")</f>
        <v/>
      </c>
      <c r="R275" s="1" t="str">
        <f ca="1">IF(($A275&lt;&gt;"")*(R$1&lt;&gt;""),IF(_xlfn.XLOOKUP(R$1,Attendance_sorted!$B274:$CW274,Attendance_sorted!$B274:$CW274,"nn")&lt;&gt;"nn","•",""),"")</f>
        <v/>
      </c>
      <c r="S275" s="1" t="str">
        <f ca="1">IF(($A275&lt;&gt;"")*(S$1&lt;&gt;""),IF(_xlfn.XLOOKUP(S$1,Attendance_sorted!$B274:$CW274,Attendance_sorted!$B274:$CW274,"nn")&lt;&gt;"nn","•",""),"")</f>
        <v/>
      </c>
      <c r="T275" s="1" t="str">
        <f ca="1">IF(($A275&lt;&gt;"")*(T$1&lt;&gt;""),IF(_xlfn.XLOOKUP(T$1,Attendance_sorted!$B274:$CW274,Attendance_sorted!$B274:$CW274,"nn")&lt;&gt;"nn","•",""),"")</f>
        <v/>
      </c>
      <c r="U275" s="1" t="str">
        <f ca="1">IF(($A275&lt;&gt;"")*(U$1&lt;&gt;""),IF(_xlfn.XLOOKUP(U$1,Attendance_sorted!$B274:$CW274,Attendance_sorted!$B274:$CW274,"nn")&lt;&gt;"nn","•",""),"")</f>
        <v/>
      </c>
      <c r="V275" s="1" t="str">
        <f ca="1">IF(($A275&lt;&gt;"")*(V$1&lt;&gt;""),IF(_xlfn.XLOOKUP(V$1,Attendance_sorted!$B274:$CW274,Attendance_sorted!$B274:$CW274,"nn")&lt;&gt;"nn","•",""),"")</f>
        <v/>
      </c>
      <c r="W275" s="1" t="str">
        <f ca="1">IF(($A275&lt;&gt;"")*(W$1&lt;&gt;""),IF(_xlfn.XLOOKUP(W$1,Attendance_sorted!$B274:$CW274,Attendance_sorted!$B274:$CW274,"nn")&lt;&gt;"nn","•",""),"")</f>
        <v/>
      </c>
      <c r="X275" s="1" t="str">
        <f ca="1">IF(($A275&lt;&gt;"")*(X$1&lt;&gt;""),IF(_xlfn.XLOOKUP(X$1,Attendance_sorted!$B274:$CW274,Attendance_sorted!$B274:$CW274,"nn")&lt;&gt;"nn","•",""),"")</f>
        <v/>
      </c>
      <c r="Y275" s="1" t="str">
        <f ca="1">IF(($A275&lt;&gt;"")*(Y$1&lt;&gt;""),IF(_xlfn.XLOOKUP(Y$1,Attendance_sorted!$B274:$CW274,Attendance_sorted!$B274:$CW274,"nn")&lt;&gt;"nn","•",""),"")</f>
        <v/>
      </c>
      <c r="Z275" s="1" t="str">
        <f ca="1">IF(($A275&lt;&gt;"")*(Z$1&lt;&gt;""),IF(_xlfn.XLOOKUP(Z$1,Attendance_sorted!$B274:$CW274,Attendance_sorted!$B274:$CW274,"nn")&lt;&gt;"nn","•",""),"")</f>
        <v/>
      </c>
      <c r="AA275" s="1" t="str">
        <f ca="1">IF(($A275&lt;&gt;"")*(AA$1&lt;&gt;""),IF(_xlfn.XLOOKUP(AA$1,Attendance_sorted!$B274:$CW274,Attendance_sorted!$B274:$CW274,"nn")&lt;&gt;"nn","•",""),"")</f>
        <v/>
      </c>
      <c r="AB275" s="1" t="str">
        <f ca="1">IF(($A275&lt;&gt;"")*(AB$1&lt;&gt;""),IF(_xlfn.XLOOKUP(AB$1,Attendance_sorted!$B274:$CW274,Attendance_sorted!$B274:$CW274,"nn")&lt;&gt;"nn","•",""),"")</f>
        <v/>
      </c>
      <c r="AC275" s="1" t="str">
        <f ca="1">IF(($A275&lt;&gt;"")*(AC$1&lt;&gt;""),IF(_xlfn.XLOOKUP(AC$1,Attendance_sorted!$B274:$CW274,Attendance_sorted!$B274:$CW274,"nn")&lt;&gt;"nn","•",""),"")</f>
        <v/>
      </c>
      <c r="AD275" s="1" t="str">
        <f ca="1">IF(($A275&lt;&gt;"")*(AD$1&lt;&gt;""),IF(_xlfn.XLOOKUP(AD$1,Attendance_sorted!$B274:$CW274,Attendance_sorted!$B274:$CW274,"nn")&lt;&gt;"nn","•",""),"")</f>
        <v/>
      </c>
      <c r="AE275" s="1" t="str">
        <f ca="1">IF(($A275&lt;&gt;"")*(AE$1&lt;&gt;""),IF(_xlfn.XLOOKUP(AE$1,Attendance_sorted!$B274:$CW274,Attendance_sorted!$B274:$CW274,"nn")&lt;&gt;"nn","•",""),"")</f>
        <v/>
      </c>
      <c r="AF275" s="1" t="str">
        <f ca="1">IF(($A275&lt;&gt;"")*(AF$1&lt;&gt;""),IF(_xlfn.XLOOKUP(AF$1,Attendance_sorted!$B274:$CW274,Attendance_sorted!$B274:$CW274,"nn")&lt;&gt;"nn","•",""),"")</f>
        <v/>
      </c>
      <c r="AG275" s="1" t="str">
        <f ca="1">IF(($A275&lt;&gt;"")*(AG$1&lt;&gt;""),IF(_xlfn.XLOOKUP(AG$1,Attendance_sorted!$B274:$CW274,Attendance_sorted!$B274:$CW274,"nn")&lt;&gt;"nn","•",""),"")</f>
        <v/>
      </c>
      <c r="AH275" s="1" t="str">
        <f ca="1">IF(($A275&lt;&gt;"")*(AH$1&lt;&gt;""),IF(_xlfn.XLOOKUP(AH$1,Attendance_sorted!$B274:$CW274,Attendance_sorted!$B274:$CW274,"nn")&lt;&gt;"nn","•",""),"")</f>
        <v/>
      </c>
      <c r="AI275" s="1" t="str">
        <f ca="1">IF(($A275&lt;&gt;"")*(AI$1&lt;&gt;""),IF(_xlfn.XLOOKUP(AI$1,Attendance_sorted!$B274:$CW274,Attendance_sorted!$B274:$CW274,"nn")&lt;&gt;"nn","•",""),"")</f>
        <v/>
      </c>
      <c r="AJ275" s="1" t="str">
        <f ca="1">IF(($A275&lt;&gt;"")*(AJ$1&lt;&gt;""),IF(_xlfn.XLOOKUP(AJ$1,Attendance_sorted!$B274:$CW274,Attendance_sorted!$B274:$CW274,"nn")&lt;&gt;"nn","•",""),"")</f>
        <v/>
      </c>
      <c r="AK275" s="1" t="str">
        <f ca="1">IF(($A275&lt;&gt;"")*(AK$1&lt;&gt;""),IF(_xlfn.XLOOKUP(AK$1,Attendance_sorted!$B274:$CW274,Attendance_sorted!$B274:$CW274,"nn")&lt;&gt;"nn","•",""),"")</f>
        <v/>
      </c>
      <c r="AL275" s="1" t="str">
        <f ca="1">IF(($A275&lt;&gt;"")*(AL$1&lt;&gt;""),IF(_xlfn.XLOOKUP(AL$1,Attendance_sorted!$B274:$CW274,Attendance_sorted!$B274:$CW274,"nn")&lt;&gt;"nn","•",""),"")</f>
        <v/>
      </c>
      <c r="AM275" s="1" t="str">
        <f ca="1">IF(($A275&lt;&gt;"")*(AM$1&lt;&gt;""),IF(_xlfn.XLOOKUP(AM$1,Attendance_sorted!$B274:$CW274,Attendance_sorted!$B274:$CW274,"nn")&lt;&gt;"nn","•",""),"")</f>
        <v/>
      </c>
      <c r="AN275" s="1" t="str">
        <f ca="1">IF(($A275&lt;&gt;"")*(AN$1&lt;&gt;""),IF(_xlfn.XLOOKUP(AN$1,Attendance_sorted!$B274:$CW274,Attendance_sorted!$B274:$CW274,"nn")&lt;&gt;"nn","•",""),"")</f>
        <v/>
      </c>
      <c r="AO275" s="1" t="str">
        <f ca="1">IF(($A275&lt;&gt;"")*(AO$1&lt;&gt;""),IF(_xlfn.XLOOKUP(AO$1,Attendance_sorted!$B274:$CW274,Attendance_sorted!$B274:$CW274,"nn")&lt;&gt;"nn","•",""),"")</f>
        <v/>
      </c>
      <c r="AP275" s="1" t="str">
        <f ca="1">IF(($A275&lt;&gt;"")*(AP$1&lt;&gt;""),IF(_xlfn.XLOOKUP(AP$1,Attendance_sorted!$B274:$CW274,Attendance_sorted!$B274:$CW274,"nn")&lt;&gt;"nn","•",""),"")</f>
        <v/>
      </c>
      <c r="AQ275" s="1" t="str">
        <f ca="1">IF(($A275&lt;&gt;"")*(AQ$1&lt;&gt;""),IF(_xlfn.XLOOKUP(AQ$1,Attendance_sorted!$B274:$CW274,Attendance_sorted!$B274:$CW274,"nn")&lt;&gt;"nn","•",""),"")</f>
        <v/>
      </c>
      <c r="AR275" s="1" t="str">
        <f ca="1">IF(($A275&lt;&gt;"")*(AR$1&lt;&gt;""),IF(_xlfn.XLOOKUP(AR$1,Attendance_sorted!$B274:$CW274,Attendance_sorted!$B274:$CW274,"nn")&lt;&gt;"nn","•",""),"")</f>
        <v/>
      </c>
      <c r="AS275" s="1" t="str">
        <f ca="1">IF(($A275&lt;&gt;"")*(AS$1&lt;&gt;""),IF(_xlfn.XLOOKUP(AS$1,Attendance_sorted!$B274:$CW274,Attendance_sorted!$B274:$CW274,"nn")&lt;&gt;"nn","•",""),"")</f>
        <v/>
      </c>
      <c r="AT275" s="1" t="str">
        <f ca="1">IF(($A275&lt;&gt;"")*(AT$1&lt;&gt;""),IF(_xlfn.XLOOKUP(AT$1,Attendance_sorted!$B274:$CW274,Attendance_sorted!$B274:$CW274,"nn")&lt;&gt;"nn","•",""),"")</f>
        <v/>
      </c>
      <c r="AU275" s="1" t="str">
        <f ca="1">IF(($A275&lt;&gt;"")*(AU$1&lt;&gt;""),IF(_xlfn.XLOOKUP(AU$1,Attendance_sorted!$B274:$CW274,Attendance_sorted!$B274:$CW274,"nn")&lt;&gt;"nn","•",""),"")</f>
        <v/>
      </c>
      <c r="AV275" s="1" t="str">
        <f ca="1">IF(($A275&lt;&gt;"")*(AV$1&lt;&gt;""),IF(_xlfn.XLOOKUP(AV$1,Attendance_sorted!$B274:$CW274,Attendance_sorted!$B274:$CW274,"nn")&lt;&gt;"nn","•",""),"")</f>
        <v/>
      </c>
      <c r="AW275" s="1" t="str">
        <f ca="1">IF(($A275&lt;&gt;"")*(AW$1&lt;&gt;""),IF(_xlfn.XLOOKUP(AW$1,Attendance_sorted!$B274:$CW274,Attendance_sorted!$B274:$CW274,"nn")&lt;&gt;"nn","•",""),"")</f>
        <v/>
      </c>
      <c r="AX275" s="1" t="str">
        <f ca="1">IF(($A275&lt;&gt;"")*(AX$1&lt;&gt;""),IF(_xlfn.XLOOKUP(AX$1,Attendance_sorted!$B274:$CW274,Attendance_sorted!$B274:$CW274,"nn")&lt;&gt;"nn","•",""),"")</f>
        <v/>
      </c>
      <c r="AY275" s="1" t="str">
        <f ca="1">IF(($A275&lt;&gt;"")*(AY$1&lt;&gt;""),IF(_xlfn.XLOOKUP(AY$1,Attendance_sorted!$B274:$CW274,Attendance_sorted!$B274:$CW274,"nn")&lt;&gt;"nn","•",""),"")</f>
        <v/>
      </c>
      <c r="AZ275" s="1" t="str">
        <f ca="1">IF(($A275&lt;&gt;"")*(AZ$1&lt;&gt;""),IF(_xlfn.XLOOKUP(AZ$1,Attendance_sorted!$B274:$CW274,Attendance_sorted!$B274:$CW274,"nn")&lt;&gt;"nn","•",""),"")</f>
        <v/>
      </c>
      <c r="BA275" s="1" t="str">
        <f ca="1">IF(($A275&lt;&gt;"")*(BA$1&lt;&gt;""),IF(_xlfn.XLOOKUP(BA$1,Attendance_sorted!$B274:$CW274,Attendance_sorted!$B274:$CW274,"nn")&lt;&gt;"nn","•",""),"")</f>
        <v/>
      </c>
      <c r="BB275" s="1" t="str">
        <f ca="1">IF(($A275&lt;&gt;"")*(BB$1&lt;&gt;""),IF(_xlfn.XLOOKUP(BB$1,Attendance_sorted!$B274:$CW274,Attendance_sorted!$B274:$CW274,"nn")&lt;&gt;"nn","•",""),"")</f>
        <v/>
      </c>
      <c r="BC275" s="1" t="str">
        <f ca="1">IF(($A275&lt;&gt;"")*(BC$1&lt;&gt;""),IF(_xlfn.XLOOKUP(BC$1,Attendance_sorted!$B274:$CW274,Attendance_sorted!$B274:$CW274,"nn")&lt;&gt;"nn","•",""),"")</f>
        <v/>
      </c>
      <c r="BD275" s="1" t="str">
        <f ca="1">IF(($A275&lt;&gt;"")*(BD$1&lt;&gt;""),IF(_xlfn.XLOOKUP(BD$1,Attendance_sorted!$B274:$CW274,Attendance_sorted!$B274:$CW274,"nn")&lt;&gt;"nn","•",""),"")</f>
        <v/>
      </c>
      <c r="BE275" s="1" t="str">
        <f ca="1">IF(($A275&lt;&gt;"")*(BE$1&lt;&gt;""),IF(_xlfn.XLOOKUP(BE$1,Attendance_sorted!$B274:$CW274,Attendance_sorted!$B274:$CW274,"nn")&lt;&gt;"nn","•",""),"")</f>
        <v/>
      </c>
      <c r="BF275" s="1" t="str">
        <f ca="1">IF(($A275&lt;&gt;"")*(BF$1&lt;&gt;""),IF(_xlfn.XLOOKUP(BF$1,Attendance_sorted!$B274:$CW274,Attendance_sorted!$B274:$CW274,"nn")&lt;&gt;"nn","•",""),"")</f>
        <v/>
      </c>
      <c r="BG275" s="1" t="str">
        <f ca="1">IF(($A275&lt;&gt;"")*(BG$1&lt;&gt;""),IF(_xlfn.XLOOKUP(BG$1,Attendance_sorted!$B274:$CW274,Attendance_sorted!$B274:$CW274,"nn")&lt;&gt;"nn","•",""),"")</f>
        <v/>
      </c>
      <c r="BH275" s="1" t="str">
        <f ca="1">IF(($A275&lt;&gt;"")*(BH$1&lt;&gt;""),IF(_xlfn.XLOOKUP(BH$1,Attendance_sorted!$B274:$CW274,Attendance_sorted!$B274:$CW274,"nn")&lt;&gt;"nn","•",""),"")</f>
        <v/>
      </c>
      <c r="BI275" s="1" t="str">
        <f ca="1">IF(($A275&lt;&gt;"")*(BI$1&lt;&gt;""),IF(_xlfn.XLOOKUP(BI$1,Attendance_sorted!$B274:$CW274,Attendance_sorted!$B274:$CW274,"nn")&lt;&gt;"nn","•",""),"")</f>
        <v/>
      </c>
      <c r="BJ275" s="1" t="str">
        <f ca="1">IF(($A275&lt;&gt;"")*(BJ$1&lt;&gt;""),IF(_xlfn.XLOOKUP(BJ$1,Attendance_sorted!$B274:$CW274,Attendance_sorted!$B274:$CW274,"nn")&lt;&gt;"nn","•",""),"")</f>
        <v/>
      </c>
      <c r="BK275" s="1" t="str">
        <f ca="1">IF(($A275&lt;&gt;"")*(BK$1&lt;&gt;""),IF(_xlfn.XLOOKUP(BK$1,Attendance_sorted!$B274:$CW274,Attendance_sorted!$B274:$CW274,"nn")&lt;&gt;"nn","•",""),"")</f>
        <v/>
      </c>
      <c r="BL275" s="1" t="str">
        <f ca="1">IF(($A275&lt;&gt;"")*(BL$1&lt;&gt;""),IF(_xlfn.XLOOKUP(BL$1,Attendance_sorted!$B274:$CW274,Attendance_sorted!$B274:$CW274,"nn")&lt;&gt;"nn","•",""),"")</f>
        <v/>
      </c>
      <c r="BM275" s="1" t="str">
        <f ca="1">IF(($A275&lt;&gt;"")*(BM$1&lt;&gt;""),IF(_xlfn.XLOOKUP(BM$1,Attendance_sorted!$B274:$CW274,Attendance_sorted!$B274:$CW274,"nn")&lt;&gt;"nn","•",""),"")</f>
        <v/>
      </c>
      <c r="BN275" s="1" t="str">
        <f ca="1">IF(($A275&lt;&gt;"")*(BN$1&lt;&gt;""),IF(_xlfn.XLOOKUP(BN$1,Attendance_sorted!$B274:$CW274,Attendance_sorted!$B274:$CW274,"nn")&lt;&gt;"nn","•",""),"")</f>
        <v/>
      </c>
      <c r="BO275" s="1" t="str">
        <f ca="1">IF(($A275&lt;&gt;"")*(BO$1&lt;&gt;""),IF(_xlfn.XLOOKUP(BO$1,Attendance_sorted!$B274:$CW274,Attendance_sorted!$B274:$CW274,"nn")&lt;&gt;"nn","•",""),"")</f>
        <v/>
      </c>
      <c r="BP275" s="1" t="str">
        <f ca="1">IF(($A275&lt;&gt;"")*(BP$1&lt;&gt;""),IF(_xlfn.XLOOKUP(BP$1,Attendance_sorted!$B274:$CW274,Attendance_sorted!$B274:$CW274,"nn")&lt;&gt;"nn","•",""),"")</f>
        <v/>
      </c>
      <c r="BQ275" s="1" t="str">
        <f ca="1">IF(($A275&lt;&gt;"")*(BQ$1&lt;&gt;""),IF(_xlfn.XLOOKUP(BQ$1,Attendance_sorted!$B274:$CW274,Attendance_sorted!$B274:$CW274,"nn")&lt;&gt;"nn","•",""),"")</f>
        <v/>
      </c>
      <c r="BR275" s="1" t="str">
        <f ca="1">IF(($A275&lt;&gt;"")*(BR$1&lt;&gt;""),IF(_xlfn.XLOOKUP(BR$1,Attendance_sorted!$B274:$CW274,Attendance_sorted!$B274:$CW274,"nn")&lt;&gt;"nn","•",""),"")</f>
        <v/>
      </c>
      <c r="BS275" s="1" t="str">
        <f ca="1">IF(($A275&lt;&gt;"")*(BS$1&lt;&gt;""),IF(_xlfn.XLOOKUP(BS$1,Attendance_sorted!$B274:$CW274,Attendance_sorted!$B274:$CW274,"nn")&lt;&gt;"nn","•",""),"")</f>
        <v/>
      </c>
      <c r="BT275" s="1" t="str">
        <f ca="1">IF(($A275&lt;&gt;"")*(BT$1&lt;&gt;""),IF(_xlfn.XLOOKUP(BT$1,Attendance_sorted!$B274:$CW274,Attendance_sorted!$B274:$CW274,"nn")&lt;&gt;"nn","•",""),"")</f>
        <v/>
      </c>
      <c r="BU275" s="1" t="str">
        <f ca="1">IF(($A275&lt;&gt;"")*(BU$1&lt;&gt;""),IF(_xlfn.XLOOKUP(BU$1,Attendance_sorted!$B274:$CW274,Attendance_sorted!$B274:$CW274,"nn")&lt;&gt;"nn","•",""),"")</f>
        <v/>
      </c>
      <c r="BV275" s="1" t="str">
        <f ca="1">IF(($A275&lt;&gt;"")*(BV$1&lt;&gt;""),IF(_xlfn.XLOOKUP(BV$1,Attendance_sorted!$B274:$CW274,Attendance_sorted!$B274:$CW274,"nn")&lt;&gt;"nn","•",""),"")</f>
        <v/>
      </c>
      <c r="BW275" s="1" t="str">
        <f ca="1">IF(($A275&lt;&gt;"")*(BW$1&lt;&gt;""),IF(_xlfn.XLOOKUP(BW$1,Attendance_sorted!$B274:$CW274,Attendance_sorted!$B274:$CW274,"nn")&lt;&gt;"nn","•",""),"")</f>
        <v/>
      </c>
      <c r="BX275" s="1" t="str">
        <f ca="1">IF(($A275&lt;&gt;"")*(BX$1&lt;&gt;""),IF(_xlfn.XLOOKUP(BX$1,Attendance_sorted!$B274:$CW274,Attendance_sorted!$B274:$CW274,"nn")&lt;&gt;"nn","•",""),"")</f>
        <v/>
      </c>
      <c r="BY275" s="1" t="str">
        <f ca="1">IF(($A275&lt;&gt;"")*(BY$1&lt;&gt;""),IF(_xlfn.XLOOKUP(BY$1,Attendance_sorted!$B274:$CW274,Attendance_sorted!$B274:$CW274,"nn")&lt;&gt;"nn","•",""),"")</f>
        <v/>
      </c>
      <c r="BZ275" s="1" t="str">
        <f ca="1">IF(($A275&lt;&gt;"")*(BZ$1&lt;&gt;""),IF(_xlfn.XLOOKUP(BZ$1,Attendance_sorted!$B274:$CW274,Attendance_sorted!$B274:$CW274,"nn")&lt;&gt;"nn","•",""),"")</f>
        <v/>
      </c>
      <c r="CA275" s="1" t="str">
        <f ca="1">IF(($A275&lt;&gt;"")*(CA$1&lt;&gt;""),IF(_xlfn.XLOOKUP(CA$1,Attendance_sorted!$B274:$CW274,Attendance_sorted!$B274:$CW274,"nn")&lt;&gt;"nn","•",""),"")</f>
        <v/>
      </c>
      <c r="CB275" s="1" t="str">
        <f ca="1">IF(($A275&lt;&gt;"")*(CB$1&lt;&gt;""),IF(_xlfn.XLOOKUP(CB$1,Attendance_sorted!$B274:$CW274,Attendance_sorted!$B274:$CW274,"nn")&lt;&gt;"nn","•",""),"")</f>
        <v/>
      </c>
      <c r="CC275" s="1" t="str">
        <f ca="1">IF(($A275&lt;&gt;"")*(CC$1&lt;&gt;""),IF(_xlfn.XLOOKUP(CC$1,Attendance_sorted!$B274:$CW274,Attendance_sorted!$B274:$CW274,"nn")&lt;&gt;"nn","•",""),"")</f>
        <v/>
      </c>
      <c r="CD275" s="1" t="str">
        <f ca="1">IF(($A275&lt;&gt;"")*(CD$1&lt;&gt;""),IF(_xlfn.XLOOKUP(CD$1,Attendance_sorted!$B274:$CW274,Attendance_sorted!$B274:$CW274,"nn")&lt;&gt;"nn","•",""),"")</f>
        <v/>
      </c>
      <c r="CE275" s="1" t="str">
        <f ca="1">IF(($A275&lt;&gt;"")*(CE$1&lt;&gt;""),IF(_xlfn.XLOOKUP(CE$1,Attendance_sorted!$B274:$CW274,Attendance_sorted!$B274:$CW274,"nn")&lt;&gt;"nn","•",""),"")</f>
        <v/>
      </c>
      <c r="CF275" s="1" t="str">
        <f ca="1">IF(($A275&lt;&gt;"")*(CF$1&lt;&gt;""),IF(_xlfn.XLOOKUP(CF$1,Attendance_sorted!$B274:$CW274,Attendance_sorted!$B274:$CW274,"nn")&lt;&gt;"nn","•",""),"")</f>
        <v/>
      </c>
      <c r="CG275" s="1" t="str">
        <f ca="1">IF(($A275&lt;&gt;"")*(CG$1&lt;&gt;""),IF(_xlfn.XLOOKUP(CG$1,Attendance_sorted!$B274:$CW274,Attendance_sorted!$B274:$CW274,"nn")&lt;&gt;"nn","•",""),"")</f>
        <v/>
      </c>
      <c r="CH275" s="1" t="str">
        <f ca="1">IF(($A275&lt;&gt;"")*(CH$1&lt;&gt;""),IF(_xlfn.XLOOKUP(CH$1,Attendance_sorted!$B274:$CW274,Attendance_sorted!$B274:$CW274,"nn")&lt;&gt;"nn","•",""),"")</f>
        <v/>
      </c>
      <c r="CI275" s="1" t="str">
        <f ca="1">IF(($A275&lt;&gt;"")*(CI$1&lt;&gt;""),IF(_xlfn.XLOOKUP(CI$1,Attendance_sorted!$B274:$CW274,Attendance_sorted!$B274:$CW274,"nn")&lt;&gt;"nn","•",""),"")</f>
        <v/>
      </c>
      <c r="CJ275" s="1" t="str">
        <f ca="1">IF(($A275&lt;&gt;"")*(CJ$1&lt;&gt;""),IF(_xlfn.XLOOKUP(CJ$1,Attendance_sorted!$B274:$CW274,Attendance_sorted!$B274:$CW274,"nn")&lt;&gt;"nn","•",""),"")</f>
        <v/>
      </c>
      <c r="CK275" s="1" t="str">
        <f ca="1">IF(($A275&lt;&gt;"")*(CK$1&lt;&gt;""),IF(_xlfn.XLOOKUP(CK$1,Attendance_sorted!$B274:$CW274,Attendance_sorted!$B274:$CW274,"nn")&lt;&gt;"nn","•",""),"")</f>
        <v/>
      </c>
      <c r="CL275" s="1" t="str">
        <f ca="1">IF(($A275&lt;&gt;"")*(CL$1&lt;&gt;""),IF(_xlfn.XLOOKUP(CL$1,Attendance_sorted!$B274:$CW274,Attendance_sorted!$B274:$CW274,"nn")&lt;&gt;"nn","•",""),"")</f>
        <v/>
      </c>
      <c r="CM275" s="1" t="str">
        <f ca="1">IF(($A275&lt;&gt;"")*(CM$1&lt;&gt;""),IF(_xlfn.XLOOKUP(CM$1,Attendance_sorted!$B274:$CW274,Attendance_sorted!$B274:$CW274,"nn")&lt;&gt;"nn","•",""),"")</f>
        <v/>
      </c>
      <c r="CN275" s="1" t="str">
        <f ca="1">IF(($A275&lt;&gt;"")*(CN$1&lt;&gt;""),IF(_xlfn.XLOOKUP(CN$1,Attendance_sorted!$B274:$CW274,Attendance_sorted!$B274:$CW274,"nn")&lt;&gt;"nn","•",""),"")</f>
        <v/>
      </c>
      <c r="CO275" s="1" t="str">
        <f ca="1">IF(($A275&lt;&gt;"")*(CO$1&lt;&gt;""),IF(_xlfn.XLOOKUP(CO$1,Attendance_sorted!$B274:$CW274,Attendance_sorted!$B274:$CW274,"nn")&lt;&gt;"nn","•",""),"")</f>
        <v/>
      </c>
      <c r="CP275" s="1" t="str">
        <f ca="1">IF(($A275&lt;&gt;"")*(CP$1&lt;&gt;""),IF(_xlfn.XLOOKUP(CP$1,Attendance_sorted!$B274:$CW274,Attendance_sorted!$B274:$CW274,"nn")&lt;&gt;"nn","•",""),"")</f>
        <v/>
      </c>
      <c r="CQ275" s="1" t="str">
        <f ca="1">IF(($A275&lt;&gt;"")*(CQ$1&lt;&gt;""),IF(_xlfn.XLOOKUP(CQ$1,Attendance_sorted!$B274:$CW274,Attendance_sorted!$B274:$CW274,"nn")&lt;&gt;"nn","•",""),"")</f>
        <v/>
      </c>
      <c r="CR275" s="1" t="str">
        <f ca="1">IF(($A275&lt;&gt;"")*(CR$1&lt;&gt;""),IF(_xlfn.XLOOKUP(CR$1,Attendance_sorted!$B274:$CW274,Attendance_sorted!$B274:$CW274,"nn")&lt;&gt;"nn","•",""),"")</f>
        <v/>
      </c>
      <c r="CS275" s="1" t="str">
        <f ca="1">IF(($A275&lt;&gt;"")*(CS$1&lt;&gt;""),IF(_xlfn.XLOOKUP(CS$1,Attendance_sorted!$B274:$CW274,Attendance_sorted!$B274:$CW274,"nn")&lt;&gt;"nn","•",""),"")</f>
        <v/>
      </c>
      <c r="CT275" s="1" t="str">
        <f ca="1">IF(($A275&lt;&gt;"")*(CT$1&lt;&gt;""),IF(_xlfn.XLOOKUP(CT$1,Attendance_sorted!$B274:$CW274,Attendance_sorted!$B274:$CW274,"nn")&lt;&gt;"nn","•",""),"")</f>
        <v/>
      </c>
      <c r="CU275" s="1" t="str">
        <f ca="1">IF(($A275&lt;&gt;"")*(CU$1&lt;&gt;""),IF(_xlfn.XLOOKUP(CU$1,Attendance_sorted!$B274:$CW274,Attendance_sorted!$B274:$CW274,"nn")&lt;&gt;"nn","•",""),"")</f>
        <v/>
      </c>
      <c r="CV275" s="1" t="str">
        <f ca="1">IF(($A275&lt;&gt;"")*(CV$1&lt;&gt;""),IF(_xlfn.XLOOKUP(CV$1,Attendance_sorted!$B274:$CW274,Attendance_sorted!$B274:$CW274,"nn")&lt;&gt;"nn","•",""),"")</f>
        <v/>
      </c>
      <c r="CW275" s="1" t="str">
        <f ca="1">IF(($A275&lt;&gt;"")*(CW$1&lt;&gt;""),IF(_xlfn.XLOOKUP(CW$1,Attendance_sorted!$B274:$CW274,Attendance_sorted!$B274:$CW274,"nn")&lt;&gt;"nn","•",""),"")</f>
        <v/>
      </c>
    </row>
    <row r="276" spans="1:101">
      <c r="A276" s="1">
        <v>873</v>
      </c>
      <c r="B276" s="1" t="str">
        <f ca="1">IF(($A276&lt;&gt;"")*(B$1&lt;&gt;""),IF(_xlfn.XLOOKUP(B$1,Attendance_sorted!$B275:$CW275,Attendance_sorted!$B275:$CW275,"nn")&lt;&gt;"nn","•",""),"")</f>
        <v/>
      </c>
      <c r="C276" s="1" t="str">
        <f ca="1">IF(($A276&lt;&gt;"")*(C$1&lt;&gt;""),IF(_xlfn.XLOOKUP(C$1,Attendance_sorted!$B275:$CW275,Attendance_sorted!$B275:$CW275,"nn")&lt;&gt;"nn","•",""),"")</f>
        <v/>
      </c>
      <c r="D276" s="1" t="str">
        <f ca="1">IF(($A276&lt;&gt;"")*(D$1&lt;&gt;""),IF(_xlfn.XLOOKUP(D$1,Attendance_sorted!$B275:$CW275,Attendance_sorted!$B275:$CW275,"nn")&lt;&gt;"nn","•",""),"")</f>
        <v>•</v>
      </c>
      <c r="E276" s="1" t="str">
        <f ca="1">IF(($A276&lt;&gt;"")*(E$1&lt;&gt;""),IF(_xlfn.XLOOKUP(E$1,Attendance_sorted!$B275:$CW275,Attendance_sorted!$B275:$CW275,"nn")&lt;&gt;"nn","•",""),"")</f>
        <v>•</v>
      </c>
      <c r="F276" s="1" t="str">
        <f ca="1">IF(($A276&lt;&gt;"")*(F$1&lt;&gt;""),IF(_xlfn.XLOOKUP(F$1,Attendance_sorted!$B275:$CW275,Attendance_sorted!$B275:$CW275,"nn")&lt;&gt;"nn","•",""),"")</f>
        <v/>
      </c>
      <c r="G276" s="1" t="str">
        <f ca="1">IF(($A276&lt;&gt;"")*(G$1&lt;&gt;""),IF(_xlfn.XLOOKUP(G$1,Attendance_sorted!$B275:$CW275,Attendance_sorted!$B275:$CW275,"nn")&lt;&gt;"nn","•",""),"")</f>
        <v>•</v>
      </c>
      <c r="H276" s="1" t="str">
        <f ca="1">IF(($A276&lt;&gt;"")*(H$1&lt;&gt;""),IF(_xlfn.XLOOKUP(H$1,Attendance_sorted!$B275:$CW275,Attendance_sorted!$B275:$CW275,"nn")&lt;&gt;"nn","•",""),"")</f>
        <v/>
      </c>
      <c r="I276" s="1" t="str">
        <f ca="1">IF(($A276&lt;&gt;"")*(I$1&lt;&gt;""),IF(_xlfn.XLOOKUP(I$1,Attendance_sorted!$B275:$CW275,Attendance_sorted!$B275:$CW275,"nn")&lt;&gt;"nn","•",""),"")</f>
        <v/>
      </c>
      <c r="J276" s="1" t="str">
        <f ca="1">IF(($A276&lt;&gt;"")*(J$1&lt;&gt;""),IF(_xlfn.XLOOKUP(J$1,Attendance_sorted!$B275:$CW275,Attendance_sorted!$B275:$CW275,"nn")&lt;&gt;"nn","•",""),"")</f>
        <v>•</v>
      </c>
      <c r="K276" s="1" t="str">
        <f ca="1">IF(($A276&lt;&gt;"")*(K$1&lt;&gt;""),IF(_xlfn.XLOOKUP(K$1,Attendance_sorted!$B275:$CW275,Attendance_sorted!$B275:$CW275,"nn")&lt;&gt;"nn","•",""),"")</f>
        <v>•</v>
      </c>
      <c r="L276" s="1" t="str">
        <f ca="1">IF(($A276&lt;&gt;"")*(L$1&lt;&gt;""),IF(_xlfn.XLOOKUP(L$1,Attendance_sorted!$B275:$CW275,Attendance_sorted!$B275:$CW275,"nn")&lt;&gt;"nn","•",""),"")</f>
        <v/>
      </c>
      <c r="M276" s="1" t="str">
        <f ca="1">IF(($A276&lt;&gt;"")*(M$1&lt;&gt;""),IF(_xlfn.XLOOKUP(M$1,Attendance_sorted!$B275:$CW275,Attendance_sorted!$B275:$CW275,"nn")&lt;&gt;"nn","•",""),"")</f>
        <v/>
      </c>
      <c r="N276" s="1" t="str">
        <f ca="1">IF(($A276&lt;&gt;"")*(N$1&lt;&gt;""),IF(_xlfn.XLOOKUP(N$1,Attendance_sorted!$B275:$CW275,Attendance_sorted!$B275:$CW275,"nn")&lt;&gt;"nn","•",""),"")</f>
        <v>•</v>
      </c>
      <c r="O276" s="1" t="str">
        <f ca="1">IF(($A276&lt;&gt;"")*(O$1&lt;&gt;""),IF(_xlfn.XLOOKUP(O$1,Attendance_sorted!$B275:$CW275,Attendance_sorted!$B275:$CW275,"nn")&lt;&gt;"nn","•",""),"")</f>
        <v/>
      </c>
      <c r="P276" s="1" t="str">
        <f ca="1">IF(($A276&lt;&gt;"")*(P$1&lt;&gt;""),IF(_xlfn.XLOOKUP(P$1,Attendance_sorted!$B275:$CW275,Attendance_sorted!$B275:$CW275,"nn")&lt;&gt;"nn","•",""),"")</f>
        <v/>
      </c>
      <c r="Q276" s="1" t="str">
        <f ca="1">IF(($A276&lt;&gt;"")*(Q$1&lt;&gt;""),IF(_xlfn.XLOOKUP(Q$1,Attendance_sorted!$B275:$CW275,Attendance_sorted!$B275:$CW275,"nn")&lt;&gt;"nn","•",""),"")</f>
        <v/>
      </c>
      <c r="R276" s="1" t="str">
        <f ca="1">IF(($A276&lt;&gt;"")*(R$1&lt;&gt;""),IF(_xlfn.XLOOKUP(R$1,Attendance_sorted!$B275:$CW275,Attendance_sorted!$B275:$CW275,"nn")&lt;&gt;"nn","•",""),"")</f>
        <v>•</v>
      </c>
      <c r="S276" s="1" t="str">
        <f ca="1">IF(($A276&lt;&gt;"")*(S$1&lt;&gt;""),IF(_xlfn.XLOOKUP(S$1,Attendance_sorted!$B275:$CW275,Attendance_sorted!$B275:$CW275,"nn")&lt;&gt;"nn","•",""),"")</f>
        <v/>
      </c>
      <c r="T276" s="1" t="str">
        <f ca="1">IF(($A276&lt;&gt;"")*(T$1&lt;&gt;""),IF(_xlfn.XLOOKUP(T$1,Attendance_sorted!$B275:$CW275,Attendance_sorted!$B275:$CW275,"nn")&lt;&gt;"nn","•",""),"")</f>
        <v>•</v>
      </c>
      <c r="U276" s="1" t="str">
        <f ca="1">IF(($A276&lt;&gt;"")*(U$1&lt;&gt;""),IF(_xlfn.XLOOKUP(U$1,Attendance_sorted!$B275:$CW275,Attendance_sorted!$B275:$CW275,"nn")&lt;&gt;"nn","•",""),"")</f>
        <v>•</v>
      </c>
      <c r="V276" s="1" t="str">
        <f ca="1">IF(($A276&lt;&gt;"")*(V$1&lt;&gt;""),IF(_xlfn.XLOOKUP(V$1,Attendance_sorted!$B275:$CW275,Attendance_sorted!$B275:$CW275,"nn")&lt;&gt;"nn","•",""),"")</f>
        <v/>
      </c>
      <c r="W276" s="1" t="str">
        <f ca="1">IF(($A276&lt;&gt;"")*(W$1&lt;&gt;""),IF(_xlfn.XLOOKUP(W$1,Attendance_sorted!$B275:$CW275,Attendance_sorted!$B275:$CW275,"nn")&lt;&gt;"nn","•",""),"")</f>
        <v/>
      </c>
      <c r="X276" s="1" t="str">
        <f ca="1">IF(($A276&lt;&gt;"")*(X$1&lt;&gt;""),IF(_xlfn.XLOOKUP(X$1,Attendance_sorted!$B275:$CW275,Attendance_sorted!$B275:$CW275,"nn")&lt;&gt;"nn","•",""),"")</f>
        <v/>
      </c>
      <c r="Y276" s="1" t="str">
        <f ca="1">IF(($A276&lt;&gt;"")*(Y$1&lt;&gt;""),IF(_xlfn.XLOOKUP(Y$1,Attendance_sorted!$B275:$CW275,Attendance_sorted!$B275:$CW275,"nn")&lt;&gt;"nn","•",""),"")</f>
        <v/>
      </c>
      <c r="Z276" s="1" t="str">
        <f ca="1">IF(($A276&lt;&gt;"")*(Z$1&lt;&gt;""),IF(_xlfn.XLOOKUP(Z$1,Attendance_sorted!$B275:$CW275,Attendance_sorted!$B275:$CW275,"nn")&lt;&gt;"nn","•",""),"")</f>
        <v/>
      </c>
      <c r="AA276" s="1" t="str">
        <f ca="1">IF(($A276&lt;&gt;"")*(AA$1&lt;&gt;""),IF(_xlfn.XLOOKUP(AA$1,Attendance_sorted!$B275:$CW275,Attendance_sorted!$B275:$CW275,"nn")&lt;&gt;"nn","•",""),"")</f>
        <v/>
      </c>
      <c r="AB276" s="1" t="str">
        <f ca="1">IF(($A276&lt;&gt;"")*(AB$1&lt;&gt;""),IF(_xlfn.XLOOKUP(AB$1,Attendance_sorted!$B275:$CW275,Attendance_sorted!$B275:$CW275,"nn")&lt;&gt;"nn","•",""),"")</f>
        <v/>
      </c>
      <c r="AC276" s="1" t="str">
        <f ca="1">IF(($A276&lt;&gt;"")*(AC$1&lt;&gt;""),IF(_xlfn.XLOOKUP(AC$1,Attendance_sorted!$B275:$CW275,Attendance_sorted!$B275:$CW275,"nn")&lt;&gt;"nn","•",""),"")</f>
        <v/>
      </c>
      <c r="AD276" s="1" t="str">
        <f ca="1">IF(($A276&lt;&gt;"")*(AD$1&lt;&gt;""),IF(_xlfn.XLOOKUP(AD$1,Attendance_sorted!$B275:$CW275,Attendance_sorted!$B275:$CW275,"nn")&lt;&gt;"nn","•",""),"")</f>
        <v/>
      </c>
      <c r="AE276" s="1" t="str">
        <f ca="1">IF(($A276&lt;&gt;"")*(AE$1&lt;&gt;""),IF(_xlfn.XLOOKUP(AE$1,Attendance_sorted!$B275:$CW275,Attendance_sorted!$B275:$CW275,"nn")&lt;&gt;"nn","•",""),"")</f>
        <v/>
      </c>
      <c r="AF276" s="1" t="str">
        <f ca="1">IF(($A276&lt;&gt;"")*(AF$1&lt;&gt;""),IF(_xlfn.XLOOKUP(AF$1,Attendance_sorted!$B275:$CW275,Attendance_sorted!$B275:$CW275,"nn")&lt;&gt;"nn","•",""),"")</f>
        <v/>
      </c>
      <c r="AG276" s="1" t="str">
        <f ca="1">IF(($A276&lt;&gt;"")*(AG$1&lt;&gt;""),IF(_xlfn.XLOOKUP(AG$1,Attendance_sorted!$B275:$CW275,Attendance_sorted!$B275:$CW275,"nn")&lt;&gt;"nn","•",""),"")</f>
        <v/>
      </c>
      <c r="AH276" s="1" t="str">
        <f ca="1">IF(($A276&lt;&gt;"")*(AH$1&lt;&gt;""),IF(_xlfn.XLOOKUP(AH$1,Attendance_sorted!$B275:$CW275,Attendance_sorted!$B275:$CW275,"nn")&lt;&gt;"nn","•",""),"")</f>
        <v/>
      </c>
      <c r="AI276" s="1" t="str">
        <f ca="1">IF(($A276&lt;&gt;"")*(AI$1&lt;&gt;""),IF(_xlfn.XLOOKUP(AI$1,Attendance_sorted!$B275:$CW275,Attendance_sorted!$B275:$CW275,"nn")&lt;&gt;"nn","•",""),"")</f>
        <v/>
      </c>
      <c r="AJ276" s="1" t="str">
        <f ca="1">IF(($A276&lt;&gt;"")*(AJ$1&lt;&gt;""),IF(_xlfn.XLOOKUP(AJ$1,Attendance_sorted!$B275:$CW275,Attendance_sorted!$B275:$CW275,"nn")&lt;&gt;"nn","•",""),"")</f>
        <v/>
      </c>
      <c r="AK276" s="1" t="str">
        <f ca="1">IF(($A276&lt;&gt;"")*(AK$1&lt;&gt;""),IF(_xlfn.XLOOKUP(AK$1,Attendance_sorted!$B275:$CW275,Attendance_sorted!$B275:$CW275,"nn")&lt;&gt;"nn","•",""),"")</f>
        <v/>
      </c>
      <c r="AL276" s="1" t="str">
        <f ca="1">IF(($A276&lt;&gt;"")*(AL$1&lt;&gt;""),IF(_xlfn.XLOOKUP(AL$1,Attendance_sorted!$B275:$CW275,Attendance_sorted!$B275:$CW275,"nn")&lt;&gt;"nn","•",""),"")</f>
        <v/>
      </c>
      <c r="AM276" s="1" t="str">
        <f ca="1">IF(($A276&lt;&gt;"")*(AM$1&lt;&gt;""),IF(_xlfn.XLOOKUP(AM$1,Attendance_sorted!$B275:$CW275,Attendance_sorted!$B275:$CW275,"nn")&lt;&gt;"nn","•",""),"")</f>
        <v/>
      </c>
      <c r="AN276" s="1" t="str">
        <f ca="1">IF(($A276&lt;&gt;"")*(AN$1&lt;&gt;""),IF(_xlfn.XLOOKUP(AN$1,Attendance_sorted!$B275:$CW275,Attendance_sorted!$B275:$CW275,"nn")&lt;&gt;"nn","•",""),"")</f>
        <v/>
      </c>
      <c r="AO276" s="1" t="str">
        <f ca="1">IF(($A276&lt;&gt;"")*(AO$1&lt;&gt;""),IF(_xlfn.XLOOKUP(AO$1,Attendance_sorted!$B275:$CW275,Attendance_sorted!$B275:$CW275,"nn")&lt;&gt;"nn","•",""),"")</f>
        <v/>
      </c>
      <c r="AP276" s="1" t="str">
        <f ca="1">IF(($A276&lt;&gt;"")*(AP$1&lt;&gt;""),IF(_xlfn.XLOOKUP(AP$1,Attendance_sorted!$B275:$CW275,Attendance_sorted!$B275:$CW275,"nn")&lt;&gt;"nn","•",""),"")</f>
        <v/>
      </c>
      <c r="AQ276" s="1" t="str">
        <f ca="1">IF(($A276&lt;&gt;"")*(AQ$1&lt;&gt;""),IF(_xlfn.XLOOKUP(AQ$1,Attendance_sorted!$B275:$CW275,Attendance_sorted!$B275:$CW275,"nn")&lt;&gt;"nn","•",""),"")</f>
        <v/>
      </c>
      <c r="AR276" s="1" t="str">
        <f ca="1">IF(($A276&lt;&gt;"")*(AR$1&lt;&gt;""),IF(_xlfn.XLOOKUP(AR$1,Attendance_sorted!$B275:$CW275,Attendance_sorted!$B275:$CW275,"nn")&lt;&gt;"nn","•",""),"")</f>
        <v/>
      </c>
      <c r="AS276" s="1" t="str">
        <f ca="1">IF(($A276&lt;&gt;"")*(AS$1&lt;&gt;""),IF(_xlfn.XLOOKUP(AS$1,Attendance_sorted!$B275:$CW275,Attendance_sorted!$B275:$CW275,"nn")&lt;&gt;"nn","•",""),"")</f>
        <v/>
      </c>
      <c r="AT276" s="1" t="str">
        <f ca="1">IF(($A276&lt;&gt;"")*(AT$1&lt;&gt;""),IF(_xlfn.XLOOKUP(AT$1,Attendance_sorted!$B275:$CW275,Attendance_sorted!$B275:$CW275,"nn")&lt;&gt;"nn","•",""),"")</f>
        <v/>
      </c>
      <c r="AU276" s="1" t="str">
        <f ca="1">IF(($A276&lt;&gt;"")*(AU$1&lt;&gt;""),IF(_xlfn.XLOOKUP(AU$1,Attendance_sorted!$B275:$CW275,Attendance_sorted!$B275:$CW275,"nn")&lt;&gt;"nn","•",""),"")</f>
        <v/>
      </c>
      <c r="AV276" s="1" t="str">
        <f ca="1">IF(($A276&lt;&gt;"")*(AV$1&lt;&gt;""),IF(_xlfn.XLOOKUP(AV$1,Attendance_sorted!$B275:$CW275,Attendance_sorted!$B275:$CW275,"nn")&lt;&gt;"nn","•",""),"")</f>
        <v/>
      </c>
      <c r="AW276" s="1" t="str">
        <f ca="1">IF(($A276&lt;&gt;"")*(AW$1&lt;&gt;""),IF(_xlfn.XLOOKUP(AW$1,Attendance_sorted!$B275:$CW275,Attendance_sorted!$B275:$CW275,"nn")&lt;&gt;"nn","•",""),"")</f>
        <v/>
      </c>
      <c r="AX276" s="1" t="str">
        <f ca="1">IF(($A276&lt;&gt;"")*(AX$1&lt;&gt;""),IF(_xlfn.XLOOKUP(AX$1,Attendance_sorted!$B275:$CW275,Attendance_sorted!$B275:$CW275,"nn")&lt;&gt;"nn","•",""),"")</f>
        <v/>
      </c>
      <c r="AY276" s="1" t="str">
        <f ca="1">IF(($A276&lt;&gt;"")*(AY$1&lt;&gt;""),IF(_xlfn.XLOOKUP(AY$1,Attendance_sorted!$B275:$CW275,Attendance_sorted!$B275:$CW275,"nn")&lt;&gt;"nn","•",""),"")</f>
        <v/>
      </c>
      <c r="AZ276" s="1" t="str">
        <f ca="1">IF(($A276&lt;&gt;"")*(AZ$1&lt;&gt;""),IF(_xlfn.XLOOKUP(AZ$1,Attendance_sorted!$B275:$CW275,Attendance_sorted!$B275:$CW275,"nn")&lt;&gt;"nn","•",""),"")</f>
        <v/>
      </c>
      <c r="BA276" s="1" t="str">
        <f ca="1">IF(($A276&lt;&gt;"")*(BA$1&lt;&gt;""),IF(_xlfn.XLOOKUP(BA$1,Attendance_sorted!$B275:$CW275,Attendance_sorted!$B275:$CW275,"nn")&lt;&gt;"nn","•",""),"")</f>
        <v/>
      </c>
      <c r="BB276" s="1" t="str">
        <f ca="1">IF(($A276&lt;&gt;"")*(BB$1&lt;&gt;""),IF(_xlfn.XLOOKUP(BB$1,Attendance_sorted!$B275:$CW275,Attendance_sorted!$B275:$CW275,"nn")&lt;&gt;"nn","•",""),"")</f>
        <v/>
      </c>
      <c r="BC276" s="1" t="str">
        <f ca="1">IF(($A276&lt;&gt;"")*(BC$1&lt;&gt;""),IF(_xlfn.XLOOKUP(BC$1,Attendance_sorted!$B275:$CW275,Attendance_sorted!$B275:$CW275,"nn")&lt;&gt;"nn","•",""),"")</f>
        <v/>
      </c>
      <c r="BD276" s="1" t="str">
        <f ca="1">IF(($A276&lt;&gt;"")*(BD$1&lt;&gt;""),IF(_xlfn.XLOOKUP(BD$1,Attendance_sorted!$B275:$CW275,Attendance_sorted!$B275:$CW275,"nn")&lt;&gt;"nn","•",""),"")</f>
        <v/>
      </c>
      <c r="BE276" s="1" t="str">
        <f ca="1">IF(($A276&lt;&gt;"")*(BE$1&lt;&gt;""),IF(_xlfn.XLOOKUP(BE$1,Attendance_sorted!$B275:$CW275,Attendance_sorted!$B275:$CW275,"nn")&lt;&gt;"nn","•",""),"")</f>
        <v/>
      </c>
      <c r="BF276" s="1" t="str">
        <f ca="1">IF(($A276&lt;&gt;"")*(BF$1&lt;&gt;""),IF(_xlfn.XLOOKUP(BF$1,Attendance_sorted!$B275:$CW275,Attendance_sorted!$B275:$CW275,"nn")&lt;&gt;"nn","•",""),"")</f>
        <v/>
      </c>
      <c r="BG276" s="1" t="str">
        <f ca="1">IF(($A276&lt;&gt;"")*(BG$1&lt;&gt;""),IF(_xlfn.XLOOKUP(BG$1,Attendance_sorted!$B275:$CW275,Attendance_sorted!$B275:$CW275,"nn")&lt;&gt;"nn","•",""),"")</f>
        <v/>
      </c>
      <c r="BH276" s="1" t="str">
        <f ca="1">IF(($A276&lt;&gt;"")*(BH$1&lt;&gt;""),IF(_xlfn.XLOOKUP(BH$1,Attendance_sorted!$B275:$CW275,Attendance_sorted!$B275:$CW275,"nn")&lt;&gt;"nn","•",""),"")</f>
        <v/>
      </c>
      <c r="BI276" s="1" t="str">
        <f ca="1">IF(($A276&lt;&gt;"")*(BI$1&lt;&gt;""),IF(_xlfn.XLOOKUP(BI$1,Attendance_sorted!$B275:$CW275,Attendance_sorted!$B275:$CW275,"nn")&lt;&gt;"nn","•",""),"")</f>
        <v/>
      </c>
      <c r="BJ276" s="1" t="str">
        <f ca="1">IF(($A276&lt;&gt;"")*(BJ$1&lt;&gt;""),IF(_xlfn.XLOOKUP(BJ$1,Attendance_sorted!$B275:$CW275,Attendance_sorted!$B275:$CW275,"nn")&lt;&gt;"nn","•",""),"")</f>
        <v/>
      </c>
      <c r="BK276" s="1" t="str">
        <f ca="1">IF(($A276&lt;&gt;"")*(BK$1&lt;&gt;""),IF(_xlfn.XLOOKUP(BK$1,Attendance_sorted!$B275:$CW275,Attendance_sorted!$B275:$CW275,"nn")&lt;&gt;"nn","•",""),"")</f>
        <v/>
      </c>
      <c r="BL276" s="1" t="str">
        <f ca="1">IF(($A276&lt;&gt;"")*(BL$1&lt;&gt;""),IF(_xlfn.XLOOKUP(BL$1,Attendance_sorted!$B275:$CW275,Attendance_sorted!$B275:$CW275,"nn")&lt;&gt;"nn","•",""),"")</f>
        <v/>
      </c>
      <c r="BM276" s="1" t="str">
        <f ca="1">IF(($A276&lt;&gt;"")*(BM$1&lt;&gt;""),IF(_xlfn.XLOOKUP(BM$1,Attendance_sorted!$B275:$CW275,Attendance_sorted!$B275:$CW275,"nn")&lt;&gt;"nn","•",""),"")</f>
        <v/>
      </c>
      <c r="BN276" s="1" t="str">
        <f ca="1">IF(($A276&lt;&gt;"")*(BN$1&lt;&gt;""),IF(_xlfn.XLOOKUP(BN$1,Attendance_sorted!$B275:$CW275,Attendance_sorted!$B275:$CW275,"nn")&lt;&gt;"nn","•",""),"")</f>
        <v/>
      </c>
      <c r="BO276" s="1" t="str">
        <f ca="1">IF(($A276&lt;&gt;"")*(BO$1&lt;&gt;""),IF(_xlfn.XLOOKUP(BO$1,Attendance_sorted!$B275:$CW275,Attendance_sorted!$B275:$CW275,"nn")&lt;&gt;"nn","•",""),"")</f>
        <v/>
      </c>
      <c r="BP276" s="1" t="str">
        <f ca="1">IF(($A276&lt;&gt;"")*(BP$1&lt;&gt;""),IF(_xlfn.XLOOKUP(BP$1,Attendance_sorted!$B275:$CW275,Attendance_sorted!$B275:$CW275,"nn")&lt;&gt;"nn","•",""),"")</f>
        <v/>
      </c>
      <c r="BQ276" s="1" t="str">
        <f ca="1">IF(($A276&lt;&gt;"")*(BQ$1&lt;&gt;""),IF(_xlfn.XLOOKUP(BQ$1,Attendance_sorted!$B275:$CW275,Attendance_sorted!$B275:$CW275,"nn")&lt;&gt;"nn","•",""),"")</f>
        <v/>
      </c>
      <c r="BR276" s="1" t="str">
        <f ca="1">IF(($A276&lt;&gt;"")*(BR$1&lt;&gt;""),IF(_xlfn.XLOOKUP(BR$1,Attendance_sorted!$B275:$CW275,Attendance_sorted!$B275:$CW275,"nn")&lt;&gt;"nn","•",""),"")</f>
        <v/>
      </c>
      <c r="BS276" s="1" t="str">
        <f ca="1">IF(($A276&lt;&gt;"")*(BS$1&lt;&gt;""),IF(_xlfn.XLOOKUP(BS$1,Attendance_sorted!$B275:$CW275,Attendance_sorted!$B275:$CW275,"nn")&lt;&gt;"nn","•",""),"")</f>
        <v/>
      </c>
      <c r="BT276" s="1" t="str">
        <f ca="1">IF(($A276&lt;&gt;"")*(BT$1&lt;&gt;""),IF(_xlfn.XLOOKUP(BT$1,Attendance_sorted!$B275:$CW275,Attendance_sorted!$B275:$CW275,"nn")&lt;&gt;"nn","•",""),"")</f>
        <v/>
      </c>
      <c r="BU276" s="1" t="str">
        <f ca="1">IF(($A276&lt;&gt;"")*(BU$1&lt;&gt;""),IF(_xlfn.XLOOKUP(BU$1,Attendance_sorted!$B275:$CW275,Attendance_sorted!$B275:$CW275,"nn")&lt;&gt;"nn","•",""),"")</f>
        <v/>
      </c>
      <c r="BV276" s="1" t="str">
        <f ca="1">IF(($A276&lt;&gt;"")*(BV$1&lt;&gt;""),IF(_xlfn.XLOOKUP(BV$1,Attendance_sorted!$B275:$CW275,Attendance_sorted!$B275:$CW275,"nn")&lt;&gt;"nn","•",""),"")</f>
        <v/>
      </c>
      <c r="BW276" s="1" t="str">
        <f ca="1">IF(($A276&lt;&gt;"")*(BW$1&lt;&gt;""),IF(_xlfn.XLOOKUP(BW$1,Attendance_sorted!$B275:$CW275,Attendance_sorted!$B275:$CW275,"nn")&lt;&gt;"nn","•",""),"")</f>
        <v/>
      </c>
      <c r="BX276" s="1" t="str">
        <f ca="1">IF(($A276&lt;&gt;"")*(BX$1&lt;&gt;""),IF(_xlfn.XLOOKUP(BX$1,Attendance_sorted!$B275:$CW275,Attendance_sorted!$B275:$CW275,"nn")&lt;&gt;"nn","•",""),"")</f>
        <v/>
      </c>
      <c r="BY276" s="1" t="str">
        <f ca="1">IF(($A276&lt;&gt;"")*(BY$1&lt;&gt;""),IF(_xlfn.XLOOKUP(BY$1,Attendance_sorted!$B275:$CW275,Attendance_sorted!$B275:$CW275,"nn")&lt;&gt;"nn","•",""),"")</f>
        <v/>
      </c>
      <c r="BZ276" s="1" t="str">
        <f ca="1">IF(($A276&lt;&gt;"")*(BZ$1&lt;&gt;""),IF(_xlfn.XLOOKUP(BZ$1,Attendance_sorted!$B275:$CW275,Attendance_sorted!$B275:$CW275,"nn")&lt;&gt;"nn","•",""),"")</f>
        <v/>
      </c>
      <c r="CA276" s="1" t="str">
        <f ca="1">IF(($A276&lt;&gt;"")*(CA$1&lt;&gt;""),IF(_xlfn.XLOOKUP(CA$1,Attendance_sorted!$B275:$CW275,Attendance_sorted!$B275:$CW275,"nn")&lt;&gt;"nn","•",""),"")</f>
        <v/>
      </c>
      <c r="CB276" s="1" t="str">
        <f ca="1">IF(($A276&lt;&gt;"")*(CB$1&lt;&gt;""),IF(_xlfn.XLOOKUP(CB$1,Attendance_sorted!$B275:$CW275,Attendance_sorted!$B275:$CW275,"nn")&lt;&gt;"nn","•",""),"")</f>
        <v/>
      </c>
      <c r="CC276" s="1" t="str">
        <f ca="1">IF(($A276&lt;&gt;"")*(CC$1&lt;&gt;""),IF(_xlfn.XLOOKUP(CC$1,Attendance_sorted!$B275:$CW275,Attendance_sorted!$B275:$CW275,"nn")&lt;&gt;"nn","•",""),"")</f>
        <v/>
      </c>
      <c r="CD276" s="1" t="str">
        <f ca="1">IF(($A276&lt;&gt;"")*(CD$1&lt;&gt;""),IF(_xlfn.XLOOKUP(CD$1,Attendance_sorted!$B275:$CW275,Attendance_sorted!$B275:$CW275,"nn")&lt;&gt;"nn","•",""),"")</f>
        <v/>
      </c>
      <c r="CE276" s="1" t="str">
        <f ca="1">IF(($A276&lt;&gt;"")*(CE$1&lt;&gt;""),IF(_xlfn.XLOOKUP(CE$1,Attendance_sorted!$B275:$CW275,Attendance_sorted!$B275:$CW275,"nn")&lt;&gt;"nn","•",""),"")</f>
        <v/>
      </c>
      <c r="CF276" s="1" t="str">
        <f ca="1">IF(($A276&lt;&gt;"")*(CF$1&lt;&gt;""),IF(_xlfn.XLOOKUP(CF$1,Attendance_sorted!$B275:$CW275,Attendance_sorted!$B275:$CW275,"nn")&lt;&gt;"nn","•",""),"")</f>
        <v/>
      </c>
      <c r="CG276" s="1" t="str">
        <f ca="1">IF(($A276&lt;&gt;"")*(CG$1&lt;&gt;""),IF(_xlfn.XLOOKUP(CG$1,Attendance_sorted!$B275:$CW275,Attendance_sorted!$B275:$CW275,"nn")&lt;&gt;"nn","•",""),"")</f>
        <v/>
      </c>
      <c r="CH276" s="1" t="str">
        <f ca="1">IF(($A276&lt;&gt;"")*(CH$1&lt;&gt;""),IF(_xlfn.XLOOKUP(CH$1,Attendance_sorted!$B275:$CW275,Attendance_sorted!$B275:$CW275,"nn")&lt;&gt;"nn","•",""),"")</f>
        <v/>
      </c>
      <c r="CI276" s="1" t="str">
        <f ca="1">IF(($A276&lt;&gt;"")*(CI$1&lt;&gt;""),IF(_xlfn.XLOOKUP(CI$1,Attendance_sorted!$B275:$CW275,Attendance_sorted!$B275:$CW275,"nn")&lt;&gt;"nn","•",""),"")</f>
        <v/>
      </c>
      <c r="CJ276" s="1" t="str">
        <f ca="1">IF(($A276&lt;&gt;"")*(CJ$1&lt;&gt;""),IF(_xlfn.XLOOKUP(CJ$1,Attendance_sorted!$B275:$CW275,Attendance_sorted!$B275:$CW275,"nn")&lt;&gt;"nn","•",""),"")</f>
        <v/>
      </c>
      <c r="CK276" s="1" t="str">
        <f ca="1">IF(($A276&lt;&gt;"")*(CK$1&lt;&gt;""),IF(_xlfn.XLOOKUP(CK$1,Attendance_sorted!$B275:$CW275,Attendance_sorted!$B275:$CW275,"nn")&lt;&gt;"nn","•",""),"")</f>
        <v/>
      </c>
      <c r="CL276" s="1" t="str">
        <f ca="1">IF(($A276&lt;&gt;"")*(CL$1&lt;&gt;""),IF(_xlfn.XLOOKUP(CL$1,Attendance_sorted!$B275:$CW275,Attendance_sorted!$B275:$CW275,"nn")&lt;&gt;"nn","•",""),"")</f>
        <v/>
      </c>
      <c r="CM276" s="1" t="str">
        <f ca="1">IF(($A276&lt;&gt;"")*(CM$1&lt;&gt;""),IF(_xlfn.XLOOKUP(CM$1,Attendance_sorted!$B275:$CW275,Attendance_sorted!$B275:$CW275,"nn")&lt;&gt;"nn","•",""),"")</f>
        <v/>
      </c>
      <c r="CN276" s="1" t="str">
        <f ca="1">IF(($A276&lt;&gt;"")*(CN$1&lt;&gt;""),IF(_xlfn.XLOOKUP(CN$1,Attendance_sorted!$B275:$CW275,Attendance_sorted!$B275:$CW275,"nn")&lt;&gt;"nn","•",""),"")</f>
        <v/>
      </c>
      <c r="CO276" s="1" t="str">
        <f ca="1">IF(($A276&lt;&gt;"")*(CO$1&lt;&gt;""),IF(_xlfn.XLOOKUP(CO$1,Attendance_sorted!$B275:$CW275,Attendance_sorted!$B275:$CW275,"nn")&lt;&gt;"nn","•",""),"")</f>
        <v/>
      </c>
      <c r="CP276" s="1" t="str">
        <f ca="1">IF(($A276&lt;&gt;"")*(CP$1&lt;&gt;""),IF(_xlfn.XLOOKUP(CP$1,Attendance_sorted!$B275:$CW275,Attendance_sorted!$B275:$CW275,"nn")&lt;&gt;"nn","•",""),"")</f>
        <v/>
      </c>
      <c r="CQ276" s="1" t="str">
        <f ca="1">IF(($A276&lt;&gt;"")*(CQ$1&lt;&gt;""),IF(_xlfn.XLOOKUP(CQ$1,Attendance_sorted!$B275:$CW275,Attendance_sorted!$B275:$CW275,"nn")&lt;&gt;"nn","•",""),"")</f>
        <v/>
      </c>
      <c r="CR276" s="1" t="str">
        <f ca="1">IF(($A276&lt;&gt;"")*(CR$1&lt;&gt;""),IF(_xlfn.XLOOKUP(CR$1,Attendance_sorted!$B275:$CW275,Attendance_sorted!$B275:$CW275,"nn")&lt;&gt;"nn","•",""),"")</f>
        <v/>
      </c>
      <c r="CS276" s="1" t="str">
        <f ca="1">IF(($A276&lt;&gt;"")*(CS$1&lt;&gt;""),IF(_xlfn.XLOOKUP(CS$1,Attendance_sorted!$B275:$CW275,Attendance_sorted!$B275:$CW275,"nn")&lt;&gt;"nn","•",""),"")</f>
        <v/>
      </c>
      <c r="CT276" s="1" t="str">
        <f ca="1">IF(($A276&lt;&gt;"")*(CT$1&lt;&gt;""),IF(_xlfn.XLOOKUP(CT$1,Attendance_sorted!$B275:$CW275,Attendance_sorted!$B275:$CW275,"nn")&lt;&gt;"nn","•",""),"")</f>
        <v/>
      </c>
      <c r="CU276" s="1" t="str">
        <f ca="1">IF(($A276&lt;&gt;"")*(CU$1&lt;&gt;""),IF(_xlfn.XLOOKUP(CU$1,Attendance_sorted!$B275:$CW275,Attendance_sorted!$B275:$CW275,"nn")&lt;&gt;"nn","•",""),"")</f>
        <v/>
      </c>
      <c r="CV276" s="1" t="str">
        <f ca="1">IF(($A276&lt;&gt;"")*(CV$1&lt;&gt;""),IF(_xlfn.XLOOKUP(CV$1,Attendance_sorted!$B275:$CW275,Attendance_sorted!$B275:$CW275,"nn")&lt;&gt;"nn","•",""),"")</f>
        <v/>
      </c>
      <c r="CW276" s="1" t="str">
        <f ca="1">IF(($A276&lt;&gt;"")*(CW$1&lt;&gt;""),IF(_xlfn.XLOOKUP(CW$1,Attendance_sorted!$B275:$CW275,Attendance_sorted!$B275:$CW275,"nn")&lt;&gt;"nn","•",""),"")</f>
        <v/>
      </c>
    </row>
    <row r="277" spans="1:101">
      <c r="A277" s="1">
        <v>874</v>
      </c>
      <c r="B277" s="1" t="str">
        <f ca="1">IF(($A277&lt;&gt;"")*(B$1&lt;&gt;""),IF(_xlfn.XLOOKUP(B$1,Attendance_sorted!$B276:$CW276,Attendance_sorted!$B276:$CW276,"nn")&lt;&gt;"nn","•",""),"")</f>
        <v/>
      </c>
      <c r="C277" s="1" t="str">
        <f ca="1">IF(($A277&lt;&gt;"")*(C$1&lt;&gt;""),IF(_xlfn.XLOOKUP(C$1,Attendance_sorted!$B276:$CW276,Attendance_sorted!$B276:$CW276,"nn")&lt;&gt;"nn","•",""),"")</f>
        <v/>
      </c>
      <c r="D277" s="1" t="str">
        <f ca="1">IF(($A277&lt;&gt;"")*(D$1&lt;&gt;""),IF(_xlfn.XLOOKUP(D$1,Attendance_sorted!$B276:$CW276,Attendance_sorted!$B276:$CW276,"nn")&lt;&gt;"nn","•",""),"")</f>
        <v/>
      </c>
      <c r="E277" s="1" t="str">
        <f ca="1">IF(($A277&lt;&gt;"")*(E$1&lt;&gt;""),IF(_xlfn.XLOOKUP(E$1,Attendance_sorted!$B276:$CW276,Attendance_sorted!$B276:$CW276,"nn")&lt;&gt;"nn","•",""),"")</f>
        <v>•</v>
      </c>
      <c r="F277" s="1" t="str">
        <f ca="1">IF(($A277&lt;&gt;"")*(F$1&lt;&gt;""),IF(_xlfn.XLOOKUP(F$1,Attendance_sorted!$B276:$CW276,Attendance_sorted!$B276:$CW276,"nn")&lt;&gt;"nn","•",""),"")</f>
        <v/>
      </c>
      <c r="G277" s="1" t="str">
        <f ca="1">IF(($A277&lt;&gt;"")*(G$1&lt;&gt;""),IF(_xlfn.XLOOKUP(G$1,Attendance_sorted!$B276:$CW276,Attendance_sorted!$B276:$CW276,"nn")&lt;&gt;"nn","•",""),"")</f>
        <v/>
      </c>
      <c r="H277" s="1" t="str">
        <f ca="1">IF(($A277&lt;&gt;"")*(H$1&lt;&gt;""),IF(_xlfn.XLOOKUP(H$1,Attendance_sorted!$B276:$CW276,Attendance_sorted!$B276:$CW276,"nn")&lt;&gt;"nn","•",""),"")</f>
        <v/>
      </c>
      <c r="I277" s="1" t="str">
        <f ca="1">IF(($A277&lt;&gt;"")*(I$1&lt;&gt;""),IF(_xlfn.XLOOKUP(I$1,Attendance_sorted!$B276:$CW276,Attendance_sorted!$B276:$CW276,"nn")&lt;&gt;"nn","•",""),"")</f>
        <v>•</v>
      </c>
      <c r="J277" s="1" t="str">
        <f ca="1">IF(($A277&lt;&gt;"")*(J$1&lt;&gt;""),IF(_xlfn.XLOOKUP(J$1,Attendance_sorted!$B276:$CW276,Attendance_sorted!$B276:$CW276,"nn")&lt;&gt;"nn","•",""),"")</f>
        <v>•</v>
      </c>
      <c r="K277" s="1" t="str">
        <f ca="1">IF(($A277&lt;&gt;"")*(K$1&lt;&gt;""),IF(_xlfn.XLOOKUP(K$1,Attendance_sorted!$B276:$CW276,Attendance_sorted!$B276:$CW276,"nn")&lt;&gt;"nn","•",""),"")</f>
        <v/>
      </c>
      <c r="L277" s="1" t="str">
        <f ca="1">IF(($A277&lt;&gt;"")*(L$1&lt;&gt;""),IF(_xlfn.XLOOKUP(L$1,Attendance_sorted!$B276:$CW276,Attendance_sorted!$B276:$CW276,"nn")&lt;&gt;"nn","•",""),"")</f>
        <v/>
      </c>
      <c r="M277" s="1" t="str">
        <f ca="1">IF(($A277&lt;&gt;"")*(M$1&lt;&gt;""),IF(_xlfn.XLOOKUP(M$1,Attendance_sorted!$B276:$CW276,Attendance_sorted!$B276:$CW276,"nn")&lt;&gt;"nn","•",""),"")</f>
        <v>•</v>
      </c>
      <c r="N277" s="1" t="str">
        <f ca="1">IF(($A277&lt;&gt;"")*(N$1&lt;&gt;""),IF(_xlfn.XLOOKUP(N$1,Attendance_sorted!$B276:$CW276,Attendance_sorted!$B276:$CW276,"nn")&lt;&gt;"nn","•",""),"")</f>
        <v/>
      </c>
      <c r="O277" s="1" t="str">
        <f ca="1">IF(($A277&lt;&gt;"")*(O$1&lt;&gt;""),IF(_xlfn.XLOOKUP(O$1,Attendance_sorted!$B276:$CW276,Attendance_sorted!$B276:$CW276,"nn")&lt;&gt;"nn","•",""),"")</f>
        <v/>
      </c>
      <c r="P277" s="1" t="str">
        <f ca="1">IF(($A277&lt;&gt;"")*(P$1&lt;&gt;""),IF(_xlfn.XLOOKUP(P$1,Attendance_sorted!$B276:$CW276,Attendance_sorted!$B276:$CW276,"nn")&lt;&gt;"nn","•",""),"")</f>
        <v>•</v>
      </c>
      <c r="Q277" s="1" t="str">
        <f ca="1">IF(($A277&lt;&gt;"")*(Q$1&lt;&gt;""),IF(_xlfn.XLOOKUP(Q$1,Attendance_sorted!$B276:$CW276,Attendance_sorted!$B276:$CW276,"nn")&lt;&gt;"nn","•",""),"")</f>
        <v/>
      </c>
      <c r="R277" s="1" t="str">
        <f ca="1">IF(($A277&lt;&gt;"")*(R$1&lt;&gt;""),IF(_xlfn.XLOOKUP(R$1,Attendance_sorted!$B276:$CW276,Attendance_sorted!$B276:$CW276,"nn")&lt;&gt;"nn","•",""),"")</f>
        <v>•</v>
      </c>
      <c r="S277" s="1" t="str">
        <f ca="1">IF(($A277&lt;&gt;"")*(S$1&lt;&gt;""),IF(_xlfn.XLOOKUP(S$1,Attendance_sorted!$B276:$CW276,Attendance_sorted!$B276:$CW276,"nn")&lt;&gt;"nn","•",""),"")</f>
        <v/>
      </c>
      <c r="T277" s="1" t="str">
        <f ca="1">IF(($A277&lt;&gt;"")*(T$1&lt;&gt;""),IF(_xlfn.XLOOKUP(T$1,Attendance_sorted!$B276:$CW276,Attendance_sorted!$B276:$CW276,"nn")&lt;&gt;"nn","•",""),"")</f>
        <v/>
      </c>
      <c r="U277" s="1" t="str">
        <f ca="1">IF(($A277&lt;&gt;"")*(U$1&lt;&gt;""),IF(_xlfn.XLOOKUP(U$1,Attendance_sorted!$B276:$CW276,Attendance_sorted!$B276:$CW276,"nn")&lt;&gt;"nn","•",""),"")</f>
        <v/>
      </c>
      <c r="V277" s="1" t="str">
        <f ca="1">IF(($A277&lt;&gt;"")*(V$1&lt;&gt;""),IF(_xlfn.XLOOKUP(V$1,Attendance_sorted!$B276:$CW276,Attendance_sorted!$B276:$CW276,"nn")&lt;&gt;"nn","•",""),"")</f>
        <v/>
      </c>
      <c r="W277" s="1" t="str">
        <f ca="1">IF(($A277&lt;&gt;"")*(W$1&lt;&gt;""),IF(_xlfn.XLOOKUP(W$1,Attendance_sorted!$B276:$CW276,Attendance_sorted!$B276:$CW276,"nn")&lt;&gt;"nn","•",""),"")</f>
        <v/>
      </c>
      <c r="X277" s="1" t="str">
        <f ca="1">IF(($A277&lt;&gt;"")*(X$1&lt;&gt;""),IF(_xlfn.XLOOKUP(X$1,Attendance_sorted!$B276:$CW276,Attendance_sorted!$B276:$CW276,"nn")&lt;&gt;"nn","•",""),"")</f>
        <v/>
      </c>
      <c r="Y277" s="1" t="str">
        <f ca="1">IF(($A277&lt;&gt;"")*(Y$1&lt;&gt;""),IF(_xlfn.XLOOKUP(Y$1,Attendance_sorted!$B276:$CW276,Attendance_sorted!$B276:$CW276,"nn")&lt;&gt;"nn","•",""),"")</f>
        <v/>
      </c>
      <c r="Z277" s="1" t="str">
        <f ca="1">IF(($A277&lt;&gt;"")*(Z$1&lt;&gt;""),IF(_xlfn.XLOOKUP(Z$1,Attendance_sorted!$B276:$CW276,Attendance_sorted!$B276:$CW276,"nn")&lt;&gt;"nn","•",""),"")</f>
        <v/>
      </c>
      <c r="AA277" s="1" t="str">
        <f ca="1">IF(($A277&lt;&gt;"")*(AA$1&lt;&gt;""),IF(_xlfn.XLOOKUP(AA$1,Attendance_sorted!$B276:$CW276,Attendance_sorted!$B276:$CW276,"nn")&lt;&gt;"nn","•",""),"")</f>
        <v/>
      </c>
      <c r="AB277" s="1" t="str">
        <f ca="1">IF(($A277&lt;&gt;"")*(AB$1&lt;&gt;""),IF(_xlfn.XLOOKUP(AB$1,Attendance_sorted!$B276:$CW276,Attendance_sorted!$B276:$CW276,"nn")&lt;&gt;"nn","•",""),"")</f>
        <v/>
      </c>
      <c r="AC277" s="1" t="str">
        <f ca="1">IF(($A277&lt;&gt;"")*(AC$1&lt;&gt;""),IF(_xlfn.XLOOKUP(AC$1,Attendance_sorted!$B276:$CW276,Attendance_sorted!$B276:$CW276,"nn")&lt;&gt;"nn","•",""),"")</f>
        <v/>
      </c>
      <c r="AD277" s="1" t="str">
        <f ca="1">IF(($A277&lt;&gt;"")*(AD$1&lt;&gt;""),IF(_xlfn.XLOOKUP(AD$1,Attendance_sorted!$B276:$CW276,Attendance_sorted!$B276:$CW276,"nn")&lt;&gt;"nn","•",""),"")</f>
        <v/>
      </c>
      <c r="AE277" s="1" t="str">
        <f ca="1">IF(($A277&lt;&gt;"")*(AE$1&lt;&gt;""),IF(_xlfn.XLOOKUP(AE$1,Attendance_sorted!$B276:$CW276,Attendance_sorted!$B276:$CW276,"nn")&lt;&gt;"nn","•",""),"")</f>
        <v/>
      </c>
      <c r="AF277" s="1" t="str">
        <f ca="1">IF(($A277&lt;&gt;"")*(AF$1&lt;&gt;""),IF(_xlfn.XLOOKUP(AF$1,Attendance_sorted!$B276:$CW276,Attendance_sorted!$B276:$CW276,"nn")&lt;&gt;"nn","•",""),"")</f>
        <v/>
      </c>
      <c r="AG277" s="1" t="str">
        <f ca="1">IF(($A277&lt;&gt;"")*(AG$1&lt;&gt;""),IF(_xlfn.XLOOKUP(AG$1,Attendance_sorted!$B276:$CW276,Attendance_sorted!$B276:$CW276,"nn")&lt;&gt;"nn","•",""),"")</f>
        <v/>
      </c>
      <c r="AH277" s="1" t="str">
        <f ca="1">IF(($A277&lt;&gt;"")*(AH$1&lt;&gt;""),IF(_xlfn.XLOOKUP(AH$1,Attendance_sorted!$B276:$CW276,Attendance_sorted!$B276:$CW276,"nn")&lt;&gt;"nn","•",""),"")</f>
        <v/>
      </c>
      <c r="AI277" s="1" t="str">
        <f ca="1">IF(($A277&lt;&gt;"")*(AI$1&lt;&gt;""),IF(_xlfn.XLOOKUP(AI$1,Attendance_sorted!$B276:$CW276,Attendance_sorted!$B276:$CW276,"nn")&lt;&gt;"nn","•",""),"")</f>
        <v/>
      </c>
      <c r="AJ277" s="1" t="str">
        <f ca="1">IF(($A277&lt;&gt;"")*(AJ$1&lt;&gt;""),IF(_xlfn.XLOOKUP(AJ$1,Attendance_sorted!$B276:$CW276,Attendance_sorted!$B276:$CW276,"nn")&lt;&gt;"nn","•",""),"")</f>
        <v/>
      </c>
      <c r="AK277" s="1" t="str">
        <f ca="1">IF(($A277&lt;&gt;"")*(AK$1&lt;&gt;""),IF(_xlfn.XLOOKUP(AK$1,Attendance_sorted!$B276:$CW276,Attendance_sorted!$B276:$CW276,"nn")&lt;&gt;"nn","•",""),"")</f>
        <v/>
      </c>
      <c r="AL277" s="1" t="str">
        <f ca="1">IF(($A277&lt;&gt;"")*(AL$1&lt;&gt;""),IF(_xlfn.XLOOKUP(AL$1,Attendance_sorted!$B276:$CW276,Attendance_sorted!$B276:$CW276,"nn")&lt;&gt;"nn","•",""),"")</f>
        <v/>
      </c>
      <c r="AM277" s="1" t="str">
        <f ca="1">IF(($A277&lt;&gt;"")*(AM$1&lt;&gt;""),IF(_xlfn.XLOOKUP(AM$1,Attendance_sorted!$B276:$CW276,Attendance_sorted!$B276:$CW276,"nn")&lt;&gt;"nn","•",""),"")</f>
        <v/>
      </c>
      <c r="AN277" s="1" t="str">
        <f ca="1">IF(($A277&lt;&gt;"")*(AN$1&lt;&gt;""),IF(_xlfn.XLOOKUP(AN$1,Attendance_sorted!$B276:$CW276,Attendance_sorted!$B276:$CW276,"nn")&lt;&gt;"nn","•",""),"")</f>
        <v/>
      </c>
      <c r="AO277" s="1" t="str">
        <f ca="1">IF(($A277&lt;&gt;"")*(AO$1&lt;&gt;""),IF(_xlfn.XLOOKUP(AO$1,Attendance_sorted!$B276:$CW276,Attendance_sorted!$B276:$CW276,"nn")&lt;&gt;"nn","•",""),"")</f>
        <v/>
      </c>
      <c r="AP277" s="1" t="str">
        <f ca="1">IF(($A277&lt;&gt;"")*(AP$1&lt;&gt;""),IF(_xlfn.XLOOKUP(AP$1,Attendance_sorted!$B276:$CW276,Attendance_sorted!$B276:$CW276,"nn")&lt;&gt;"nn","•",""),"")</f>
        <v/>
      </c>
      <c r="AQ277" s="1" t="str">
        <f ca="1">IF(($A277&lt;&gt;"")*(AQ$1&lt;&gt;""),IF(_xlfn.XLOOKUP(AQ$1,Attendance_sorted!$B276:$CW276,Attendance_sorted!$B276:$CW276,"nn")&lt;&gt;"nn","•",""),"")</f>
        <v/>
      </c>
      <c r="AR277" s="1" t="str">
        <f ca="1">IF(($A277&lt;&gt;"")*(AR$1&lt;&gt;""),IF(_xlfn.XLOOKUP(AR$1,Attendance_sorted!$B276:$CW276,Attendance_sorted!$B276:$CW276,"nn")&lt;&gt;"nn","•",""),"")</f>
        <v/>
      </c>
      <c r="AS277" s="1" t="str">
        <f ca="1">IF(($A277&lt;&gt;"")*(AS$1&lt;&gt;""),IF(_xlfn.XLOOKUP(AS$1,Attendance_sorted!$B276:$CW276,Attendance_sorted!$B276:$CW276,"nn")&lt;&gt;"nn","•",""),"")</f>
        <v/>
      </c>
      <c r="AT277" s="1" t="str">
        <f ca="1">IF(($A277&lt;&gt;"")*(AT$1&lt;&gt;""),IF(_xlfn.XLOOKUP(AT$1,Attendance_sorted!$B276:$CW276,Attendance_sorted!$B276:$CW276,"nn")&lt;&gt;"nn","•",""),"")</f>
        <v/>
      </c>
      <c r="AU277" s="1" t="str">
        <f ca="1">IF(($A277&lt;&gt;"")*(AU$1&lt;&gt;""),IF(_xlfn.XLOOKUP(AU$1,Attendance_sorted!$B276:$CW276,Attendance_sorted!$B276:$CW276,"nn")&lt;&gt;"nn","•",""),"")</f>
        <v/>
      </c>
      <c r="AV277" s="1" t="str">
        <f ca="1">IF(($A277&lt;&gt;"")*(AV$1&lt;&gt;""),IF(_xlfn.XLOOKUP(AV$1,Attendance_sorted!$B276:$CW276,Attendance_sorted!$B276:$CW276,"nn")&lt;&gt;"nn","•",""),"")</f>
        <v/>
      </c>
      <c r="AW277" s="1" t="str">
        <f ca="1">IF(($A277&lt;&gt;"")*(AW$1&lt;&gt;""),IF(_xlfn.XLOOKUP(AW$1,Attendance_sorted!$B276:$CW276,Attendance_sorted!$B276:$CW276,"nn")&lt;&gt;"nn","•",""),"")</f>
        <v/>
      </c>
      <c r="AX277" s="1" t="str">
        <f ca="1">IF(($A277&lt;&gt;"")*(AX$1&lt;&gt;""),IF(_xlfn.XLOOKUP(AX$1,Attendance_sorted!$B276:$CW276,Attendance_sorted!$B276:$CW276,"nn")&lt;&gt;"nn","•",""),"")</f>
        <v/>
      </c>
      <c r="AY277" s="1" t="str">
        <f ca="1">IF(($A277&lt;&gt;"")*(AY$1&lt;&gt;""),IF(_xlfn.XLOOKUP(AY$1,Attendance_sorted!$B276:$CW276,Attendance_sorted!$B276:$CW276,"nn")&lt;&gt;"nn","•",""),"")</f>
        <v/>
      </c>
      <c r="AZ277" s="1" t="str">
        <f ca="1">IF(($A277&lt;&gt;"")*(AZ$1&lt;&gt;""),IF(_xlfn.XLOOKUP(AZ$1,Attendance_sorted!$B276:$CW276,Attendance_sorted!$B276:$CW276,"nn")&lt;&gt;"nn","•",""),"")</f>
        <v/>
      </c>
      <c r="BA277" s="1" t="str">
        <f ca="1">IF(($A277&lt;&gt;"")*(BA$1&lt;&gt;""),IF(_xlfn.XLOOKUP(BA$1,Attendance_sorted!$B276:$CW276,Attendance_sorted!$B276:$CW276,"nn")&lt;&gt;"nn","•",""),"")</f>
        <v/>
      </c>
      <c r="BB277" s="1" t="str">
        <f ca="1">IF(($A277&lt;&gt;"")*(BB$1&lt;&gt;""),IF(_xlfn.XLOOKUP(BB$1,Attendance_sorted!$B276:$CW276,Attendance_sorted!$B276:$CW276,"nn")&lt;&gt;"nn","•",""),"")</f>
        <v/>
      </c>
      <c r="BC277" s="1" t="str">
        <f ca="1">IF(($A277&lt;&gt;"")*(BC$1&lt;&gt;""),IF(_xlfn.XLOOKUP(BC$1,Attendance_sorted!$B276:$CW276,Attendance_sorted!$B276:$CW276,"nn")&lt;&gt;"nn","•",""),"")</f>
        <v/>
      </c>
      <c r="BD277" s="1" t="str">
        <f ca="1">IF(($A277&lt;&gt;"")*(BD$1&lt;&gt;""),IF(_xlfn.XLOOKUP(BD$1,Attendance_sorted!$B276:$CW276,Attendance_sorted!$B276:$CW276,"nn")&lt;&gt;"nn","•",""),"")</f>
        <v/>
      </c>
      <c r="BE277" s="1" t="str">
        <f ca="1">IF(($A277&lt;&gt;"")*(BE$1&lt;&gt;""),IF(_xlfn.XLOOKUP(BE$1,Attendance_sorted!$B276:$CW276,Attendance_sorted!$B276:$CW276,"nn")&lt;&gt;"nn","•",""),"")</f>
        <v/>
      </c>
      <c r="BF277" s="1" t="str">
        <f ca="1">IF(($A277&lt;&gt;"")*(BF$1&lt;&gt;""),IF(_xlfn.XLOOKUP(BF$1,Attendance_sorted!$B276:$CW276,Attendance_sorted!$B276:$CW276,"nn")&lt;&gt;"nn","•",""),"")</f>
        <v/>
      </c>
      <c r="BG277" s="1" t="str">
        <f ca="1">IF(($A277&lt;&gt;"")*(BG$1&lt;&gt;""),IF(_xlfn.XLOOKUP(BG$1,Attendance_sorted!$B276:$CW276,Attendance_sorted!$B276:$CW276,"nn")&lt;&gt;"nn","•",""),"")</f>
        <v/>
      </c>
      <c r="BH277" s="1" t="str">
        <f ca="1">IF(($A277&lt;&gt;"")*(BH$1&lt;&gt;""),IF(_xlfn.XLOOKUP(BH$1,Attendance_sorted!$B276:$CW276,Attendance_sorted!$B276:$CW276,"nn")&lt;&gt;"nn","•",""),"")</f>
        <v/>
      </c>
      <c r="BI277" s="1" t="str">
        <f ca="1">IF(($A277&lt;&gt;"")*(BI$1&lt;&gt;""),IF(_xlfn.XLOOKUP(BI$1,Attendance_sorted!$B276:$CW276,Attendance_sorted!$B276:$CW276,"nn")&lt;&gt;"nn","•",""),"")</f>
        <v/>
      </c>
      <c r="BJ277" s="1" t="str">
        <f ca="1">IF(($A277&lt;&gt;"")*(BJ$1&lt;&gt;""),IF(_xlfn.XLOOKUP(BJ$1,Attendance_sorted!$B276:$CW276,Attendance_sorted!$B276:$CW276,"nn")&lt;&gt;"nn","•",""),"")</f>
        <v/>
      </c>
      <c r="BK277" s="1" t="str">
        <f ca="1">IF(($A277&lt;&gt;"")*(BK$1&lt;&gt;""),IF(_xlfn.XLOOKUP(BK$1,Attendance_sorted!$B276:$CW276,Attendance_sorted!$B276:$CW276,"nn")&lt;&gt;"nn","•",""),"")</f>
        <v/>
      </c>
      <c r="BL277" s="1" t="str">
        <f ca="1">IF(($A277&lt;&gt;"")*(BL$1&lt;&gt;""),IF(_xlfn.XLOOKUP(BL$1,Attendance_sorted!$B276:$CW276,Attendance_sorted!$B276:$CW276,"nn")&lt;&gt;"nn","•",""),"")</f>
        <v/>
      </c>
      <c r="BM277" s="1" t="str">
        <f ca="1">IF(($A277&lt;&gt;"")*(BM$1&lt;&gt;""),IF(_xlfn.XLOOKUP(BM$1,Attendance_sorted!$B276:$CW276,Attendance_sorted!$B276:$CW276,"nn")&lt;&gt;"nn","•",""),"")</f>
        <v/>
      </c>
      <c r="BN277" s="1" t="str">
        <f ca="1">IF(($A277&lt;&gt;"")*(BN$1&lt;&gt;""),IF(_xlfn.XLOOKUP(BN$1,Attendance_sorted!$B276:$CW276,Attendance_sorted!$B276:$CW276,"nn")&lt;&gt;"nn","•",""),"")</f>
        <v/>
      </c>
      <c r="BO277" s="1" t="str">
        <f ca="1">IF(($A277&lt;&gt;"")*(BO$1&lt;&gt;""),IF(_xlfn.XLOOKUP(BO$1,Attendance_sorted!$B276:$CW276,Attendance_sorted!$B276:$CW276,"nn")&lt;&gt;"nn","•",""),"")</f>
        <v/>
      </c>
      <c r="BP277" s="1" t="str">
        <f ca="1">IF(($A277&lt;&gt;"")*(BP$1&lt;&gt;""),IF(_xlfn.XLOOKUP(BP$1,Attendance_sorted!$B276:$CW276,Attendance_sorted!$B276:$CW276,"nn")&lt;&gt;"nn","•",""),"")</f>
        <v/>
      </c>
      <c r="BQ277" s="1" t="str">
        <f ca="1">IF(($A277&lt;&gt;"")*(BQ$1&lt;&gt;""),IF(_xlfn.XLOOKUP(BQ$1,Attendance_sorted!$B276:$CW276,Attendance_sorted!$B276:$CW276,"nn")&lt;&gt;"nn","•",""),"")</f>
        <v/>
      </c>
      <c r="BR277" s="1" t="str">
        <f ca="1">IF(($A277&lt;&gt;"")*(BR$1&lt;&gt;""),IF(_xlfn.XLOOKUP(BR$1,Attendance_sorted!$B276:$CW276,Attendance_sorted!$B276:$CW276,"nn")&lt;&gt;"nn","•",""),"")</f>
        <v/>
      </c>
      <c r="BS277" s="1" t="str">
        <f ca="1">IF(($A277&lt;&gt;"")*(BS$1&lt;&gt;""),IF(_xlfn.XLOOKUP(BS$1,Attendance_sorted!$B276:$CW276,Attendance_sorted!$B276:$CW276,"nn")&lt;&gt;"nn","•",""),"")</f>
        <v/>
      </c>
      <c r="BT277" s="1" t="str">
        <f ca="1">IF(($A277&lt;&gt;"")*(BT$1&lt;&gt;""),IF(_xlfn.XLOOKUP(BT$1,Attendance_sorted!$B276:$CW276,Attendance_sorted!$B276:$CW276,"nn")&lt;&gt;"nn","•",""),"")</f>
        <v/>
      </c>
      <c r="BU277" s="1" t="str">
        <f ca="1">IF(($A277&lt;&gt;"")*(BU$1&lt;&gt;""),IF(_xlfn.XLOOKUP(BU$1,Attendance_sorted!$B276:$CW276,Attendance_sorted!$B276:$CW276,"nn")&lt;&gt;"nn","•",""),"")</f>
        <v/>
      </c>
      <c r="BV277" s="1" t="str">
        <f ca="1">IF(($A277&lt;&gt;"")*(BV$1&lt;&gt;""),IF(_xlfn.XLOOKUP(BV$1,Attendance_sorted!$B276:$CW276,Attendance_sorted!$B276:$CW276,"nn")&lt;&gt;"nn","•",""),"")</f>
        <v/>
      </c>
      <c r="BW277" s="1" t="str">
        <f ca="1">IF(($A277&lt;&gt;"")*(BW$1&lt;&gt;""),IF(_xlfn.XLOOKUP(BW$1,Attendance_sorted!$B276:$CW276,Attendance_sorted!$B276:$CW276,"nn")&lt;&gt;"nn","•",""),"")</f>
        <v/>
      </c>
      <c r="BX277" s="1" t="str">
        <f ca="1">IF(($A277&lt;&gt;"")*(BX$1&lt;&gt;""),IF(_xlfn.XLOOKUP(BX$1,Attendance_sorted!$B276:$CW276,Attendance_sorted!$B276:$CW276,"nn")&lt;&gt;"nn","•",""),"")</f>
        <v/>
      </c>
      <c r="BY277" s="1" t="str">
        <f ca="1">IF(($A277&lt;&gt;"")*(BY$1&lt;&gt;""),IF(_xlfn.XLOOKUP(BY$1,Attendance_sorted!$B276:$CW276,Attendance_sorted!$B276:$CW276,"nn")&lt;&gt;"nn","•",""),"")</f>
        <v/>
      </c>
      <c r="BZ277" s="1" t="str">
        <f ca="1">IF(($A277&lt;&gt;"")*(BZ$1&lt;&gt;""),IF(_xlfn.XLOOKUP(BZ$1,Attendance_sorted!$B276:$CW276,Attendance_sorted!$B276:$CW276,"nn")&lt;&gt;"nn","•",""),"")</f>
        <v/>
      </c>
      <c r="CA277" s="1" t="str">
        <f ca="1">IF(($A277&lt;&gt;"")*(CA$1&lt;&gt;""),IF(_xlfn.XLOOKUP(CA$1,Attendance_sorted!$B276:$CW276,Attendance_sorted!$B276:$CW276,"nn")&lt;&gt;"nn","•",""),"")</f>
        <v/>
      </c>
      <c r="CB277" s="1" t="str">
        <f ca="1">IF(($A277&lt;&gt;"")*(CB$1&lt;&gt;""),IF(_xlfn.XLOOKUP(CB$1,Attendance_sorted!$B276:$CW276,Attendance_sorted!$B276:$CW276,"nn")&lt;&gt;"nn","•",""),"")</f>
        <v/>
      </c>
      <c r="CC277" s="1" t="str">
        <f ca="1">IF(($A277&lt;&gt;"")*(CC$1&lt;&gt;""),IF(_xlfn.XLOOKUP(CC$1,Attendance_sorted!$B276:$CW276,Attendance_sorted!$B276:$CW276,"nn")&lt;&gt;"nn","•",""),"")</f>
        <v/>
      </c>
      <c r="CD277" s="1" t="str">
        <f ca="1">IF(($A277&lt;&gt;"")*(CD$1&lt;&gt;""),IF(_xlfn.XLOOKUP(CD$1,Attendance_sorted!$B276:$CW276,Attendance_sorted!$B276:$CW276,"nn")&lt;&gt;"nn","•",""),"")</f>
        <v/>
      </c>
      <c r="CE277" s="1" t="str">
        <f ca="1">IF(($A277&lt;&gt;"")*(CE$1&lt;&gt;""),IF(_xlfn.XLOOKUP(CE$1,Attendance_sorted!$B276:$CW276,Attendance_sorted!$B276:$CW276,"nn")&lt;&gt;"nn","•",""),"")</f>
        <v/>
      </c>
      <c r="CF277" s="1" t="str">
        <f ca="1">IF(($A277&lt;&gt;"")*(CF$1&lt;&gt;""),IF(_xlfn.XLOOKUP(CF$1,Attendance_sorted!$B276:$CW276,Attendance_sorted!$B276:$CW276,"nn")&lt;&gt;"nn","•",""),"")</f>
        <v/>
      </c>
      <c r="CG277" s="1" t="str">
        <f ca="1">IF(($A277&lt;&gt;"")*(CG$1&lt;&gt;""),IF(_xlfn.XLOOKUP(CG$1,Attendance_sorted!$B276:$CW276,Attendance_sorted!$B276:$CW276,"nn")&lt;&gt;"nn","•",""),"")</f>
        <v/>
      </c>
      <c r="CH277" s="1" t="str">
        <f ca="1">IF(($A277&lt;&gt;"")*(CH$1&lt;&gt;""),IF(_xlfn.XLOOKUP(CH$1,Attendance_sorted!$B276:$CW276,Attendance_sorted!$B276:$CW276,"nn")&lt;&gt;"nn","•",""),"")</f>
        <v/>
      </c>
      <c r="CI277" s="1" t="str">
        <f ca="1">IF(($A277&lt;&gt;"")*(CI$1&lt;&gt;""),IF(_xlfn.XLOOKUP(CI$1,Attendance_sorted!$B276:$CW276,Attendance_sorted!$B276:$CW276,"nn")&lt;&gt;"nn","•",""),"")</f>
        <v/>
      </c>
      <c r="CJ277" s="1" t="str">
        <f ca="1">IF(($A277&lt;&gt;"")*(CJ$1&lt;&gt;""),IF(_xlfn.XLOOKUP(CJ$1,Attendance_sorted!$B276:$CW276,Attendance_sorted!$B276:$CW276,"nn")&lt;&gt;"nn","•",""),"")</f>
        <v/>
      </c>
      <c r="CK277" s="1" t="str">
        <f ca="1">IF(($A277&lt;&gt;"")*(CK$1&lt;&gt;""),IF(_xlfn.XLOOKUP(CK$1,Attendance_sorted!$B276:$CW276,Attendance_sorted!$B276:$CW276,"nn")&lt;&gt;"nn","•",""),"")</f>
        <v/>
      </c>
      <c r="CL277" s="1" t="str">
        <f ca="1">IF(($A277&lt;&gt;"")*(CL$1&lt;&gt;""),IF(_xlfn.XLOOKUP(CL$1,Attendance_sorted!$B276:$CW276,Attendance_sorted!$B276:$CW276,"nn")&lt;&gt;"nn","•",""),"")</f>
        <v/>
      </c>
      <c r="CM277" s="1" t="str">
        <f ca="1">IF(($A277&lt;&gt;"")*(CM$1&lt;&gt;""),IF(_xlfn.XLOOKUP(CM$1,Attendance_sorted!$B276:$CW276,Attendance_sorted!$B276:$CW276,"nn")&lt;&gt;"nn","•",""),"")</f>
        <v/>
      </c>
      <c r="CN277" s="1" t="str">
        <f ca="1">IF(($A277&lt;&gt;"")*(CN$1&lt;&gt;""),IF(_xlfn.XLOOKUP(CN$1,Attendance_sorted!$B276:$CW276,Attendance_sorted!$B276:$CW276,"nn")&lt;&gt;"nn","•",""),"")</f>
        <v/>
      </c>
      <c r="CO277" s="1" t="str">
        <f ca="1">IF(($A277&lt;&gt;"")*(CO$1&lt;&gt;""),IF(_xlfn.XLOOKUP(CO$1,Attendance_sorted!$B276:$CW276,Attendance_sorted!$B276:$CW276,"nn")&lt;&gt;"nn","•",""),"")</f>
        <v/>
      </c>
      <c r="CP277" s="1" t="str">
        <f ca="1">IF(($A277&lt;&gt;"")*(CP$1&lt;&gt;""),IF(_xlfn.XLOOKUP(CP$1,Attendance_sorted!$B276:$CW276,Attendance_sorted!$B276:$CW276,"nn")&lt;&gt;"nn","•",""),"")</f>
        <v/>
      </c>
      <c r="CQ277" s="1" t="str">
        <f ca="1">IF(($A277&lt;&gt;"")*(CQ$1&lt;&gt;""),IF(_xlfn.XLOOKUP(CQ$1,Attendance_sorted!$B276:$CW276,Attendance_sorted!$B276:$CW276,"nn")&lt;&gt;"nn","•",""),"")</f>
        <v/>
      </c>
      <c r="CR277" s="1" t="str">
        <f ca="1">IF(($A277&lt;&gt;"")*(CR$1&lt;&gt;""),IF(_xlfn.XLOOKUP(CR$1,Attendance_sorted!$B276:$CW276,Attendance_sorted!$B276:$CW276,"nn")&lt;&gt;"nn","•",""),"")</f>
        <v/>
      </c>
      <c r="CS277" s="1" t="str">
        <f ca="1">IF(($A277&lt;&gt;"")*(CS$1&lt;&gt;""),IF(_xlfn.XLOOKUP(CS$1,Attendance_sorted!$B276:$CW276,Attendance_sorted!$B276:$CW276,"nn")&lt;&gt;"nn","•",""),"")</f>
        <v/>
      </c>
      <c r="CT277" s="1" t="str">
        <f ca="1">IF(($A277&lt;&gt;"")*(CT$1&lt;&gt;""),IF(_xlfn.XLOOKUP(CT$1,Attendance_sorted!$B276:$CW276,Attendance_sorted!$B276:$CW276,"nn")&lt;&gt;"nn","•",""),"")</f>
        <v/>
      </c>
      <c r="CU277" s="1" t="str">
        <f ca="1">IF(($A277&lt;&gt;"")*(CU$1&lt;&gt;""),IF(_xlfn.XLOOKUP(CU$1,Attendance_sorted!$B276:$CW276,Attendance_sorted!$B276:$CW276,"nn")&lt;&gt;"nn","•",""),"")</f>
        <v/>
      </c>
      <c r="CV277" s="1" t="str">
        <f ca="1">IF(($A277&lt;&gt;"")*(CV$1&lt;&gt;""),IF(_xlfn.XLOOKUP(CV$1,Attendance_sorted!$B276:$CW276,Attendance_sorted!$B276:$CW276,"nn")&lt;&gt;"nn","•",""),"")</f>
        <v/>
      </c>
      <c r="CW277" s="1" t="str">
        <f ca="1">IF(($A277&lt;&gt;"")*(CW$1&lt;&gt;""),IF(_xlfn.XLOOKUP(CW$1,Attendance_sorted!$B276:$CW276,Attendance_sorted!$B276:$CW276,"nn")&lt;&gt;"nn","•",""),"")</f>
        <v/>
      </c>
    </row>
    <row r="278" spans="1:101">
      <c r="A278" s="1">
        <v>875</v>
      </c>
      <c r="B278" s="1" t="str">
        <f ca="1">IF(($A278&lt;&gt;"")*(B$1&lt;&gt;""),IF(_xlfn.XLOOKUP(B$1,Attendance_sorted!$B277:$CW277,Attendance_sorted!$B277:$CW277,"nn")&lt;&gt;"nn","•",""),"")</f>
        <v/>
      </c>
      <c r="C278" s="1" t="str">
        <f ca="1">IF(($A278&lt;&gt;"")*(C$1&lt;&gt;""),IF(_xlfn.XLOOKUP(C$1,Attendance_sorted!$B277:$CW277,Attendance_sorted!$B277:$CW277,"nn")&lt;&gt;"nn","•",""),"")</f>
        <v/>
      </c>
      <c r="D278" s="1" t="str">
        <f ca="1">IF(($A278&lt;&gt;"")*(D$1&lt;&gt;""),IF(_xlfn.XLOOKUP(D$1,Attendance_sorted!$B277:$CW277,Attendance_sorted!$B277:$CW277,"nn")&lt;&gt;"nn","•",""),"")</f>
        <v/>
      </c>
      <c r="E278" s="1" t="str">
        <f ca="1">IF(($A278&lt;&gt;"")*(E$1&lt;&gt;""),IF(_xlfn.XLOOKUP(E$1,Attendance_sorted!$B277:$CW277,Attendance_sorted!$B277:$CW277,"nn")&lt;&gt;"nn","•",""),"")</f>
        <v/>
      </c>
      <c r="F278" s="1" t="str">
        <f ca="1">IF(($A278&lt;&gt;"")*(F$1&lt;&gt;""),IF(_xlfn.XLOOKUP(F$1,Attendance_sorted!$B277:$CW277,Attendance_sorted!$B277:$CW277,"nn")&lt;&gt;"nn","•",""),"")</f>
        <v/>
      </c>
      <c r="G278" s="1" t="str">
        <f ca="1">IF(($A278&lt;&gt;"")*(G$1&lt;&gt;""),IF(_xlfn.XLOOKUP(G$1,Attendance_sorted!$B277:$CW277,Attendance_sorted!$B277:$CW277,"nn")&lt;&gt;"nn","•",""),"")</f>
        <v>•</v>
      </c>
      <c r="H278" s="1" t="str">
        <f ca="1">IF(($A278&lt;&gt;"")*(H$1&lt;&gt;""),IF(_xlfn.XLOOKUP(H$1,Attendance_sorted!$B277:$CW277,Attendance_sorted!$B277:$CW277,"nn")&lt;&gt;"nn","•",""),"")</f>
        <v/>
      </c>
      <c r="I278" s="1" t="str">
        <f ca="1">IF(($A278&lt;&gt;"")*(I$1&lt;&gt;""),IF(_xlfn.XLOOKUP(I$1,Attendance_sorted!$B277:$CW277,Attendance_sorted!$B277:$CW277,"nn")&lt;&gt;"nn","•",""),"")</f>
        <v/>
      </c>
      <c r="J278" s="1" t="str">
        <f ca="1">IF(($A278&lt;&gt;"")*(J$1&lt;&gt;""),IF(_xlfn.XLOOKUP(J$1,Attendance_sorted!$B277:$CW277,Attendance_sorted!$B277:$CW277,"nn")&lt;&gt;"nn","•",""),"")</f>
        <v/>
      </c>
      <c r="K278" s="1" t="str">
        <f ca="1">IF(($A278&lt;&gt;"")*(K$1&lt;&gt;""),IF(_xlfn.XLOOKUP(K$1,Attendance_sorted!$B277:$CW277,Attendance_sorted!$B277:$CW277,"nn")&lt;&gt;"nn","•",""),"")</f>
        <v/>
      </c>
      <c r="L278" s="1" t="str">
        <f ca="1">IF(($A278&lt;&gt;"")*(L$1&lt;&gt;""),IF(_xlfn.XLOOKUP(L$1,Attendance_sorted!$B277:$CW277,Attendance_sorted!$B277:$CW277,"nn")&lt;&gt;"nn","•",""),"")</f>
        <v/>
      </c>
      <c r="M278" s="1" t="str">
        <f ca="1">IF(($A278&lt;&gt;"")*(M$1&lt;&gt;""),IF(_xlfn.XLOOKUP(M$1,Attendance_sorted!$B277:$CW277,Attendance_sorted!$B277:$CW277,"nn")&lt;&gt;"nn","•",""),"")</f>
        <v/>
      </c>
      <c r="N278" s="1" t="str">
        <f ca="1">IF(($A278&lt;&gt;"")*(N$1&lt;&gt;""),IF(_xlfn.XLOOKUP(N$1,Attendance_sorted!$B277:$CW277,Attendance_sorted!$B277:$CW277,"nn")&lt;&gt;"nn","•",""),"")</f>
        <v/>
      </c>
      <c r="O278" s="1" t="str">
        <f ca="1">IF(($A278&lt;&gt;"")*(O$1&lt;&gt;""),IF(_xlfn.XLOOKUP(O$1,Attendance_sorted!$B277:$CW277,Attendance_sorted!$B277:$CW277,"nn")&lt;&gt;"nn","•",""),"")</f>
        <v/>
      </c>
      <c r="P278" s="1" t="str">
        <f ca="1">IF(($A278&lt;&gt;"")*(P$1&lt;&gt;""),IF(_xlfn.XLOOKUP(P$1,Attendance_sorted!$B277:$CW277,Attendance_sorted!$B277:$CW277,"nn")&lt;&gt;"nn","•",""),"")</f>
        <v/>
      </c>
      <c r="Q278" s="1" t="str">
        <f ca="1">IF(($A278&lt;&gt;"")*(Q$1&lt;&gt;""),IF(_xlfn.XLOOKUP(Q$1,Attendance_sorted!$B277:$CW277,Attendance_sorted!$B277:$CW277,"nn")&lt;&gt;"nn","•",""),"")</f>
        <v/>
      </c>
      <c r="R278" s="1" t="str">
        <f ca="1">IF(($A278&lt;&gt;"")*(R$1&lt;&gt;""),IF(_xlfn.XLOOKUP(R$1,Attendance_sorted!$B277:$CW277,Attendance_sorted!$B277:$CW277,"nn")&lt;&gt;"nn","•",""),"")</f>
        <v/>
      </c>
      <c r="S278" s="1" t="str">
        <f ca="1">IF(($A278&lt;&gt;"")*(S$1&lt;&gt;""),IF(_xlfn.XLOOKUP(S$1,Attendance_sorted!$B277:$CW277,Attendance_sorted!$B277:$CW277,"nn")&lt;&gt;"nn","•",""),"")</f>
        <v>•</v>
      </c>
      <c r="T278" s="1" t="str">
        <f ca="1">IF(($A278&lt;&gt;"")*(T$1&lt;&gt;""),IF(_xlfn.XLOOKUP(T$1,Attendance_sorted!$B277:$CW277,Attendance_sorted!$B277:$CW277,"nn")&lt;&gt;"nn","•",""),"")</f>
        <v>•</v>
      </c>
      <c r="U278" s="1" t="str">
        <f ca="1">IF(($A278&lt;&gt;"")*(U$1&lt;&gt;""),IF(_xlfn.XLOOKUP(U$1,Attendance_sorted!$B277:$CW277,Attendance_sorted!$B277:$CW277,"nn")&lt;&gt;"nn","•",""),"")</f>
        <v/>
      </c>
      <c r="V278" s="1" t="str">
        <f ca="1">IF(($A278&lt;&gt;"")*(V$1&lt;&gt;""),IF(_xlfn.XLOOKUP(V$1,Attendance_sorted!$B277:$CW277,Attendance_sorted!$B277:$CW277,"nn")&lt;&gt;"nn","•",""),"")</f>
        <v/>
      </c>
      <c r="W278" s="1" t="str">
        <f ca="1">IF(($A278&lt;&gt;"")*(W$1&lt;&gt;""),IF(_xlfn.XLOOKUP(W$1,Attendance_sorted!$B277:$CW277,Attendance_sorted!$B277:$CW277,"nn")&lt;&gt;"nn","•",""),"")</f>
        <v/>
      </c>
      <c r="X278" s="1" t="str">
        <f ca="1">IF(($A278&lt;&gt;"")*(X$1&lt;&gt;""),IF(_xlfn.XLOOKUP(X$1,Attendance_sorted!$B277:$CW277,Attendance_sorted!$B277:$CW277,"nn")&lt;&gt;"nn","•",""),"")</f>
        <v/>
      </c>
      <c r="Y278" s="1" t="str">
        <f ca="1">IF(($A278&lt;&gt;"")*(Y$1&lt;&gt;""),IF(_xlfn.XLOOKUP(Y$1,Attendance_sorted!$B277:$CW277,Attendance_sorted!$B277:$CW277,"nn")&lt;&gt;"nn","•",""),"")</f>
        <v/>
      </c>
      <c r="Z278" s="1" t="str">
        <f ca="1">IF(($A278&lt;&gt;"")*(Z$1&lt;&gt;""),IF(_xlfn.XLOOKUP(Z$1,Attendance_sorted!$B277:$CW277,Attendance_sorted!$B277:$CW277,"nn")&lt;&gt;"nn","•",""),"")</f>
        <v/>
      </c>
      <c r="AA278" s="1" t="str">
        <f ca="1">IF(($A278&lt;&gt;"")*(AA$1&lt;&gt;""),IF(_xlfn.XLOOKUP(AA$1,Attendance_sorted!$B277:$CW277,Attendance_sorted!$B277:$CW277,"nn")&lt;&gt;"nn","•",""),"")</f>
        <v/>
      </c>
      <c r="AB278" s="1" t="str">
        <f ca="1">IF(($A278&lt;&gt;"")*(AB$1&lt;&gt;""),IF(_xlfn.XLOOKUP(AB$1,Attendance_sorted!$B277:$CW277,Attendance_sorted!$B277:$CW277,"nn")&lt;&gt;"nn","•",""),"")</f>
        <v/>
      </c>
      <c r="AC278" s="1" t="str">
        <f ca="1">IF(($A278&lt;&gt;"")*(AC$1&lt;&gt;""),IF(_xlfn.XLOOKUP(AC$1,Attendance_sorted!$B277:$CW277,Attendance_sorted!$B277:$CW277,"nn")&lt;&gt;"nn","•",""),"")</f>
        <v/>
      </c>
      <c r="AD278" s="1" t="str">
        <f ca="1">IF(($A278&lt;&gt;"")*(AD$1&lt;&gt;""),IF(_xlfn.XLOOKUP(AD$1,Attendance_sorted!$B277:$CW277,Attendance_sorted!$B277:$CW277,"nn")&lt;&gt;"nn","•",""),"")</f>
        <v/>
      </c>
      <c r="AE278" s="1" t="str">
        <f ca="1">IF(($A278&lt;&gt;"")*(AE$1&lt;&gt;""),IF(_xlfn.XLOOKUP(AE$1,Attendance_sorted!$B277:$CW277,Attendance_sorted!$B277:$CW277,"nn")&lt;&gt;"nn","•",""),"")</f>
        <v/>
      </c>
      <c r="AF278" s="1" t="str">
        <f ca="1">IF(($A278&lt;&gt;"")*(AF$1&lt;&gt;""),IF(_xlfn.XLOOKUP(AF$1,Attendance_sorted!$B277:$CW277,Attendance_sorted!$B277:$CW277,"nn")&lt;&gt;"nn","•",""),"")</f>
        <v/>
      </c>
      <c r="AG278" s="1" t="str">
        <f ca="1">IF(($A278&lt;&gt;"")*(AG$1&lt;&gt;""),IF(_xlfn.XLOOKUP(AG$1,Attendance_sorted!$B277:$CW277,Attendance_sorted!$B277:$CW277,"nn")&lt;&gt;"nn","•",""),"")</f>
        <v/>
      </c>
      <c r="AH278" s="1" t="str">
        <f ca="1">IF(($A278&lt;&gt;"")*(AH$1&lt;&gt;""),IF(_xlfn.XLOOKUP(AH$1,Attendance_sorted!$B277:$CW277,Attendance_sorted!$B277:$CW277,"nn")&lt;&gt;"nn","•",""),"")</f>
        <v/>
      </c>
      <c r="AI278" s="1" t="str">
        <f ca="1">IF(($A278&lt;&gt;"")*(AI$1&lt;&gt;""),IF(_xlfn.XLOOKUP(AI$1,Attendance_sorted!$B277:$CW277,Attendance_sorted!$B277:$CW277,"nn")&lt;&gt;"nn","•",""),"")</f>
        <v/>
      </c>
      <c r="AJ278" s="1" t="str">
        <f ca="1">IF(($A278&lt;&gt;"")*(AJ$1&lt;&gt;""),IF(_xlfn.XLOOKUP(AJ$1,Attendance_sorted!$B277:$CW277,Attendance_sorted!$B277:$CW277,"nn")&lt;&gt;"nn","•",""),"")</f>
        <v/>
      </c>
      <c r="AK278" s="1" t="str">
        <f ca="1">IF(($A278&lt;&gt;"")*(AK$1&lt;&gt;""),IF(_xlfn.XLOOKUP(AK$1,Attendance_sorted!$B277:$CW277,Attendance_sorted!$B277:$CW277,"nn")&lt;&gt;"nn","•",""),"")</f>
        <v/>
      </c>
      <c r="AL278" s="1" t="str">
        <f ca="1">IF(($A278&lt;&gt;"")*(AL$1&lt;&gt;""),IF(_xlfn.XLOOKUP(AL$1,Attendance_sorted!$B277:$CW277,Attendance_sorted!$B277:$CW277,"nn")&lt;&gt;"nn","•",""),"")</f>
        <v/>
      </c>
      <c r="AM278" s="1" t="str">
        <f ca="1">IF(($A278&lt;&gt;"")*(AM$1&lt;&gt;""),IF(_xlfn.XLOOKUP(AM$1,Attendance_sorted!$B277:$CW277,Attendance_sorted!$B277:$CW277,"nn")&lt;&gt;"nn","•",""),"")</f>
        <v/>
      </c>
      <c r="AN278" s="1" t="str">
        <f ca="1">IF(($A278&lt;&gt;"")*(AN$1&lt;&gt;""),IF(_xlfn.XLOOKUP(AN$1,Attendance_sorted!$B277:$CW277,Attendance_sorted!$B277:$CW277,"nn")&lt;&gt;"nn","•",""),"")</f>
        <v/>
      </c>
      <c r="AO278" s="1" t="str">
        <f ca="1">IF(($A278&lt;&gt;"")*(AO$1&lt;&gt;""),IF(_xlfn.XLOOKUP(AO$1,Attendance_sorted!$B277:$CW277,Attendance_sorted!$B277:$CW277,"nn")&lt;&gt;"nn","•",""),"")</f>
        <v/>
      </c>
      <c r="AP278" s="1" t="str">
        <f ca="1">IF(($A278&lt;&gt;"")*(AP$1&lt;&gt;""),IF(_xlfn.XLOOKUP(AP$1,Attendance_sorted!$B277:$CW277,Attendance_sorted!$B277:$CW277,"nn")&lt;&gt;"nn","•",""),"")</f>
        <v/>
      </c>
      <c r="AQ278" s="1" t="str">
        <f ca="1">IF(($A278&lt;&gt;"")*(AQ$1&lt;&gt;""),IF(_xlfn.XLOOKUP(AQ$1,Attendance_sorted!$B277:$CW277,Attendance_sorted!$B277:$CW277,"nn")&lt;&gt;"nn","•",""),"")</f>
        <v/>
      </c>
      <c r="AR278" s="1" t="str">
        <f ca="1">IF(($A278&lt;&gt;"")*(AR$1&lt;&gt;""),IF(_xlfn.XLOOKUP(AR$1,Attendance_sorted!$B277:$CW277,Attendance_sorted!$B277:$CW277,"nn")&lt;&gt;"nn","•",""),"")</f>
        <v/>
      </c>
      <c r="AS278" s="1" t="str">
        <f ca="1">IF(($A278&lt;&gt;"")*(AS$1&lt;&gt;""),IF(_xlfn.XLOOKUP(AS$1,Attendance_sorted!$B277:$CW277,Attendance_sorted!$B277:$CW277,"nn")&lt;&gt;"nn","•",""),"")</f>
        <v/>
      </c>
      <c r="AT278" s="1" t="str">
        <f ca="1">IF(($A278&lt;&gt;"")*(AT$1&lt;&gt;""),IF(_xlfn.XLOOKUP(AT$1,Attendance_sorted!$B277:$CW277,Attendance_sorted!$B277:$CW277,"nn")&lt;&gt;"nn","•",""),"")</f>
        <v/>
      </c>
      <c r="AU278" s="1" t="str">
        <f ca="1">IF(($A278&lt;&gt;"")*(AU$1&lt;&gt;""),IF(_xlfn.XLOOKUP(AU$1,Attendance_sorted!$B277:$CW277,Attendance_sorted!$B277:$CW277,"nn")&lt;&gt;"nn","•",""),"")</f>
        <v/>
      </c>
      <c r="AV278" s="1" t="str">
        <f ca="1">IF(($A278&lt;&gt;"")*(AV$1&lt;&gt;""),IF(_xlfn.XLOOKUP(AV$1,Attendance_sorted!$B277:$CW277,Attendance_sorted!$B277:$CW277,"nn")&lt;&gt;"nn","•",""),"")</f>
        <v/>
      </c>
      <c r="AW278" s="1" t="str">
        <f ca="1">IF(($A278&lt;&gt;"")*(AW$1&lt;&gt;""),IF(_xlfn.XLOOKUP(AW$1,Attendance_sorted!$B277:$CW277,Attendance_sorted!$B277:$CW277,"nn")&lt;&gt;"nn","•",""),"")</f>
        <v/>
      </c>
      <c r="AX278" s="1" t="str">
        <f ca="1">IF(($A278&lt;&gt;"")*(AX$1&lt;&gt;""),IF(_xlfn.XLOOKUP(AX$1,Attendance_sorted!$B277:$CW277,Attendance_sorted!$B277:$CW277,"nn")&lt;&gt;"nn","•",""),"")</f>
        <v/>
      </c>
      <c r="AY278" s="1" t="str">
        <f ca="1">IF(($A278&lt;&gt;"")*(AY$1&lt;&gt;""),IF(_xlfn.XLOOKUP(AY$1,Attendance_sorted!$B277:$CW277,Attendance_sorted!$B277:$CW277,"nn")&lt;&gt;"nn","•",""),"")</f>
        <v/>
      </c>
      <c r="AZ278" s="1" t="str">
        <f ca="1">IF(($A278&lt;&gt;"")*(AZ$1&lt;&gt;""),IF(_xlfn.XLOOKUP(AZ$1,Attendance_sorted!$B277:$CW277,Attendance_sorted!$B277:$CW277,"nn")&lt;&gt;"nn","•",""),"")</f>
        <v/>
      </c>
      <c r="BA278" s="1" t="str">
        <f ca="1">IF(($A278&lt;&gt;"")*(BA$1&lt;&gt;""),IF(_xlfn.XLOOKUP(BA$1,Attendance_sorted!$B277:$CW277,Attendance_sorted!$B277:$CW277,"nn")&lt;&gt;"nn","•",""),"")</f>
        <v/>
      </c>
      <c r="BB278" s="1" t="str">
        <f ca="1">IF(($A278&lt;&gt;"")*(BB$1&lt;&gt;""),IF(_xlfn.XLOOKUP(BB$1,Attendance_sorted!$B277:$CW277,Attendance_sorted!$B277:$CW277,"nn")&lt;&gt;"nn","•",""),"")</f>
        <v/>
      </c>
      <c r="BC278" s="1" t="str">
        <f ca="1">IF(($A278&lt;&gt;"")*(BC$1&lt;&gt;""),IF(_xlfn.XLOOKUP(BC$1,Attendance_sorted!$B277:$CW277,Attendance_sorted!$B277:$CW277,"nn")&lt;&gt;"nn","•",""),"")</f>
        <v/>
      </c>
      <c r="BD278" s="1" t="str">
        <f ca="1">IF(($A278&lt;&gt;"")*(BD$1&lt;&gt;""),IF(_xlfn.XLOOKUP(BD$1,Attendance_sorted!$B277:$CW277,Attendance_sorted!$B277:$CW277,"nn")&lt;&gt;"nn","•",""),"")</f>
        <v/>
      </c>
      <c r="BE278" s="1" t="str">
        <f ca="1">IF(($A278&lt;&gt;"")*(BE$1&lt;&gt;""),IF(_xlfn.XLOOKUP(BE$1,Attendance_sorted!$B277:$CW277,Attendance_sorted!$B277:$CW277,"nn")&lt;&gt;"nn","•",""),"")</f>
        <v/>
      </c>
      <c r="BF278" s="1" t="str">
        <f ca="1">IF(($A278&lt;&gt;"")*(BF$1&lt;&gt;""),IF(_xlfn.XLOOKUP(BF$1,Attendance_sorted!$B277:$CW277,Attendance_sorted!$B277:$CW277,"nn")&lt;&gt;"nn","•",""),"")</f>
        <v/>
      </c>
      <c r="BG278" s="1" t="str">
        <f ca="1">IF(($A278&lt;&gt;"")*(BG$1&lt;&gt;""),IF(_xlfn.XLOOKUP(BG$1,Attendance_sorted!$B277:$CW277,Attendance_sorted!$B277:$CW277,"nn")&lt;&gt;"nn","•",""),"")</f>
        <v/>
      </c>
      <c r="BH278" s="1" t="str">
        <f ca="1">IF(($A278&lt;&gt;"")*(BH$1&lt;&gt;""),IF(_xlfn.XLOOKUP(BH$1,Attendance_sorted!$B277:$CW277,Attendance_sorted!$B277:$CW277,"nn")&lt;&gt;"nn","•",""),"")</f>
        <v/>
      </c>
      <c r="BI278" s="1" t="str">
        <f ca="1">IF(($A278&lt;&gt;"")*(BI$1&lt;&gt;""),IF(_xlfn.XLOOKUP(BI$1,Attendance_sorted!$B277:$CW277,Attendance_sorted!$B277:$CW277,"nn")&lt;&gt;"nn","•",""),"")</f>
        <v/>
      </c>
      <c r="BJ278" s="1" t="str">
        <f ca="1">IF(($A278&lt;&gt;"")*(BJ$1&lt;&gt;""),IF(_xlfn.XLOOKUP(BJ$1,Attendance_sorted!$B277:$CW277,Attendance_sorted!$B277:$CW277,"nn")&lt;&gt;"nn","•",""),"")</f>
        <v/>
      </c>
      <c r="BK278" s="1" t="str">
        <f ca="1">IF(($A278&lt;&gt;"")*(BK$1&lt;&gt;""),IF(_xlfn.XLOOKUP(BK$1,Attendance_sorted!$B277:$CW277,Attendance_sorted!$B277:$CW277,"nn")&lt;&gt;"nn","•",""),"")</f>
        <v/>
      </c>
      <c r="BL278" s="1" t="str">
        <f ca="1">IF(($A278&lt;&gt;"")*(BL$1&lt;&gt;""),IF(_xlfn.XLOOKUP(BL$1,Attendance_sorted!$B277:$CW277,Attendance_sorted!$B277:$CW277,"nn")&lt;&gt;"nn","•",""),"")</f>
        <v/>
      </c>
      <c r="BM278" s="1" t="str">
        <f ca="1">IF(($A278&lt;&gt;"")*(BM$1&lt;&gt;""),IF(_xlfn.XLOOKUP(BM$1,Attendance_sorted!$B277:$CW277,Attendance_sorted!$B277:$CW277,"nn")&lt;&gt;"nn","•",""),"")</f>
        <v/>
      </c>
      <c r="BN278" s="1" t="str">
        <f ca="1">IF(($A278&lt;&gt;"")*(BN$1&lt;&gt;""),IF(_xlfn.XLOOKUP(BN$1,Attendance_sorted!$B277:$CW277,Attendance_sorted!$B277:$CW277,"nn")&lt;&gt;"nn","•",""),"")</f>
        <v/>
      </c>
      <c r="BO278" s="1" t="str">
        <f ca="1">IF(($A278&lt;&gt;"")*(BO$1&lt;&gt;""),IF(_xlfn.XLOOKUP(BO$1,Attendance_sorted!$B277:$CW277,Attendance_sorted!$B277:$CW277,"nn")&lt;&gt;"nn","•",""),"")</f>
        <v/>
      </c>
      <c r="BP278" s="1" t="str">
        <f ca="1">IF(($A278&lt;&gt;"")*(BP$1&lt;&gt;""),IF(_xlfn.XLOOKUP(BP$1,Attendance_sorted!$B277:$CW277,Attendance_sorted!$B277:$CW277,"nn")&lt;&gt;"nn","•",""),"")</f>
        <v/>
      </c>
      <c r="BQ278" s="1" t="str">
        <f ca="1">IF(($A278&lt;&gt;"")*(BQ$1&lt;&gt;""),IF(_xlfn.XLOOKUP(BQ$1,Attendance_sorted!$B277:$CW277,Attendance_sorted!$B277:$CW277,"nn")&lt;&gt;"nn","•",""),"")</f>
        <v/>
      </c>
      <c r="BR278" s="1" t="str">
        <f ca="1">IF(($A278&lt;&gt;"")*(BR$1&lt;&gt;""),IF(_xlfn.XLOOKUP(BR$1,Attendance_sorted!$B277:$CW277,Attendance_sorted!$B277:$CW277,"nn")&lt;&gt;"nn","•",""),"")</f>
        <v/>
      </c>
      <c r="BS278" s="1" t="str">
        <f ca="1">IF(($A278&lt;&gt;"")*(BS$1&lt;&gt;""),IF(_xlfn.XLOOKUP(BS$1,Attendance_sorted!$B277:$CW277,Attendance_sorted!$B277:$CW277,"nn")&lt;&gt;"nn","•",""),"")</f>
        <v/>
      </c>
      <c r="BT278" s="1" t="str">
        <f ca="1">IF(($A278&lt;&gt;"")*(BT$1&lt;&gt;""),IF(_xlfn.XLOOKUP(BT$1,Attendance_sorted!$B277:$CW277,Attendance_sorted!$B277:$CW277,"nn")&lt;&gt;"nn","•",""),"")</f>
        <v/>
      </c>
      <c r="BU278" s="1" t="str">
        <f ca="1">IF(($A278&lt;&gt;"")*(BU$1&lt;&gt;""),IF(_xlfn.XLOOKUP(BU$1,Attendance_sorted!$B277:$CW277,Attendance_sorted!$B277:$CW277,"nn")&lt;&gt;"nn","•",""),"")</f>
        <v/>
      </c>
      <c r="BV278" s="1" t="str">
        <f ca="1">IF(($A278&lt;&gt;"")*(BV$1&lt;&gt;""),IF(_xlfn.XLOOKUP(BV$1,Attendance_sorted!$B277:$CW277,Attendance_sorted!$B277:$CW277,"nn")&lt;&gt;"nn","•",""),"")</f>
        <v/>
      </c>
      <c r="BW278" s="1" t="str">
        <f ca="1">IF(($A278&lt;&gt;"")*(BW$1&lt;&gt;""),IF(_xlfn.XLOOKUP(BW$1,Attendance_sorted!$B277:$CW277,Attendance_sorted!$B277:$CW277,"nn")&lt;&gt;"nn","•",""),"")</f>
        <v/>
      </c>
      <c r="BX278" s="1" t="str">
        <f ca="1">IF(($A278&lt;&gt;"")*(BX$1&lt;&gt;""),IF(_xlfn.XLOOKUP(BX$1,Attendance_sorted!$B277:$CW277,Attendance_sorted!$B277:$CW277,"nn")&lt;&gt;"nn","•",""),"")</f>
        <v/>
      </c>
      <c r="BY278" s="1" t="str">
        <f ca="1">IF(($A278&lt;&gt;"")*(BY$1&lt;&gt;""),IF(_xlfn.XLOOKUP(BY$1,Attendance_sorted!$B277:$CW277,Attendance_sorted!$B277:$CW277,"nn")&lt;&gt;"nn","•",""),"")</f>
        <v/>
      </c>
      <c r="BZ278" s="1" t="str">
        <f ca="1">IF(($A278&lt;&gt;"")*(BZ$1&lt;&gt;""),IF(_xlfn.XLOOKUP(BZ$1,Attendance_sorted!$B277:$CW277,Attendance_sorted!$B277:$CW277,"nn")&lt;&gt;"nn","•",""),"")</f>
        <v/>
      </c>
      <c r="CA278" s="1" t="str">
        <f ca="1">IF(($A278&lt;&gt;"")*(CA$1&lt;&gt;""),IF(_xlfn.XLOOKUP(CA$1,Attendance_sorted!$B277:$CW277,Attendance_sorted!$B277:$CW277,"nn")&lt;&gt;"nn","•",""),"")</f>
        <v/>
      </c>
      <c r="CB278" s="1" t="str">
        <f ca="1">IF(($A278&lt;&gt;"")*(CB$1&lt;&gt;""),IF(_xlfn.XLOOKUP(CB$1,Attendance_sorted!$B277:$CW277,Attendance_sorted!$B277:$CW277,"nn")&lt;&gt;"nn","•",""),"")</f>
        <v/>
      </c>
      <c r="CC278" s="1" t="str">
        <f ca="1">IF(($A278&lt;&gt;"")*(CC$1&lt;&gt;""),IF(_xlfn.XLOOKUP(CC$1,Attendance_sorted!$B277:$CW277,Attendance_sorted!$B277:$CW277,"nn")&lt;&gt;"nn","•",""),"")</f>
        <v/>
      </c>
      <c r="CD278" s="1" t="str">
        <f ca="1">IF(($A278&lt;&gt;"")*(CD$1&lt;&gt;""),IF(_xlfn.XLOOKUP(CD$1,Attendance_sorted!$B277:$CW277,Attendance_sorted!$B277:$CW277,"nn")&lt;&gt;"nn","•",""),"")</f>
        <v/>
      </c>
      <c r="CE278" s="1" t="str">
        <f ca="1">IF(($A278&lt;&gt;"")*(CE$1&lt;&gt;""),IF(_xlfn.XLOOKUP(CE$1,Attendance_sorted!$B277:$CW277,Attendance_sorted!$B277:$CW277,"nn")&lt;&gt;"nn","•",""),"")</f>
        <v/>
      </c>
      <c r="CF278" s="1" t="str">
        <f ca="1">IF(($A278&lt;&gt;"")*(CF$1&lt;&gt;""),IF(_xlfn.XLOOKUP(CF$1,Attendance_sorted!$B277:$CW277,Attendance_sorted!$B277:$CW277,"nn")&lt;&gt;"nn","•",""),"")</f>
        <v/>
      </c>
      <c r="CG278" s="1" t="str">
        <f ca="1">IF(($A278&lt;&gt;"")*(CG$1&lt;&gt;""),IF(_xlfn.XLOOKUP(CG$1,Attendance_sorted!$B277:$CW277,Attendance_sorted!$B277:$CW277,"nn")&lt;&gt;"nn","•",""),"")</f>
        <v/>
      </c>
      <c r="CH278" s="1" t="str">
        <f ca="1">IF(($A278&lt;&gt;"")*(CH$1&lt;&gt;""),IF(_xlfn.XLOOKUP(CH$1,Attendance_sorted!$B277:$CW277,Attendance_sorted!$B277:$CW277,"nn")&lt;&gt;"nn","•",""),"")</f>
        <v/>
      </c>
      <c r="CI278" s="1" t="str">
        <f ca="1">IF(($A278&lt;&gt;"")*(CI$1&lt;&gt;""),IF(_xlfn.XLOOKUP(CI$1,Attendance_sorted!$B277:$CW277,Attendance_sorted!$B277:$CW277,"nn")&lt;&gt;"nn","•",""),"")</f>
        <v/>
      </c>
      <c r="CJ278" s="1" t="str">
        <f ca="1">IF(($A278&lt;&gt;"")*(CJ$1&lt;&gt;""),IF(_xlfn.XLOOKUP(CJ$1,Attendance_sorted!$B277:$CW277,Attendance_sorted!$B277:$CW277,"nn")&lt;&gt;"nn","•",""),"")</f>
        <v/>
      </c>
      <c r="CK278" s="1" t="str">
        <f ca="1">IF(($A278&lt;&gt;"")*(CK$1&lt;&gt;""),IF(_xlfn.XLOOKUP(CK$1,Attendance_sorted!$B277:$CW277,Attendance_sorted!$B277:$CW277,"nn")&lt;&gt;"nn","•",""),"")</f>
        <v/>
      </c>
      <c r="CL278" s="1" t="str">
        <f ca="1">IF(($A278&lt;&gt;"")*(CL$1&lt;&gt;""),IF(_xlfn.XLOOKUP(CL$1,Attendance_sorted!$B277:$CW277,Attendance_sorted!$B277:$CW277,"nn")&lt;&gt;"nn","•",""),"")</f>
        <v/>
      </c>
      <c r="CM278" s="1" t="str">
        <f ca="1">IF(($A278&lt;&gt;"")*(CM$1&lt;&gt;""),IF(_xlfn.XLOOKUP(CM$1,Attendance_sorted!$B277:$CW277,Attendance_sorted!$B277:$CW277,"nn")&lt;&gt;"nn","•",""),"")</f>
        <v/>
      </c>
      <c r="CN278" s="1" t="str">
        <f ca="1">IF(($A278&lt;&gt;"")*(CN$1&lt;&gt;""),IF(_xlfn.XLOOKUP(CN$1,Attendance_sorted!$B277:$CW277,Attendance_sorted!$B277:$CW277,"nn")&lt;&gt;"nn","•",""),"")</f>
        <v/>
      </c>
      <c r="CO278" s="1" t="str">
        <f ca="1">IF(($A278&lt;&gt;"")*(CO$1&lt;&gt;""),IF(_xlfn.XLOOKUP(CO$1,Attendance_sorted!$B277:$CW277,Attendance_sorted!$B277:$CW277,"nn")&lt;&gt;"nn","•",""),"")</f>
        <v/>
      </c>
      <c r="CP278" s="1" t="str">
        <f ca="1">IF(($A278&lt;&gt;"")*(CP$1&lt;&gt;""),IF(_xlfn.XLOOKUP(CP$1,Attendance_sorted!$B277:$CW277,Attendance_sorted!$B277:$CW277,"nn")&lt;&gt;"nn","•",""),"")</f>
        <v/>
      </c>
      <c r="CQ278" s="1" t="str">
        <f ca="1">IF(($A278&lt;&gt;"")*(CQ$1&lt;&gt;""),IF(_xlfn.XLOOKUP(CQ$1,Attendance_sorted!$B277:$CW277,Attendance_sorted!$B277:$CW277,"nn")&lt;&gt;"nn","•",""),"")</f>
        <v/>
      </c>
      <c r="CR278" s="1" t="str">
        <f ca="1">IF(($A278&lt;&gt;"")*(CR$1&lt;&gt;""),IF(_xlfn.XLOOKUP(CR$1,Attendance_sorted!$B277:$CW277,Attendance_sorted!$B277:$CW277,"nn")&lt;&gt;"nn","•",""),"")</f>
        <v/>
      </c>
      <c r="CS278" s="1" t="str">
        <f ca="1">IF(($A278&lt;&gt;"")*(CS$1&lt;&gt;""),IF(_xlfn.XLOOKUP(CS$1,Attendance_sorted!$B277:$CW277,Attendance_sorted!$B277:$CW277,"nn")&lt;&gt;"nn","•",""),"")</f>
        <v/>
      </c>
      <c r="CT278" s="1" t="str">
        <f ca="1">IF(($A278&lt;&gt;"")*(CT$1&lt;&gt;""),IF(_xlfn.XLOOKUP(CT$1,Attendance_sorted!$B277:$CW277,Attendance_sorted!$B277:$CW277,"nn")&lt;&gt;"nn","•",""),"")</f>
        <v/>
      </c>
      <c r="CU278" s="1" t="str">
        <f ca="1">IF(($A278&lt;&gt;"")*(CU$1&lt;&gt;""),IF(_xlfn.XLOOKUP(CU$1,Attendance_sorted!$B277:$CW277,Attendance_sorted!$B277:$CW277,"nn")&lt;&gt;"nn","•",""),"")</f>
        <v/>
      </c>
      <c r="CV278" s="1" t="str">
        <f ca="1">IF(($A278&lt;&gt;"")*(CV$1&lt;&gt;""),IF(_xlfn.XLOOKUP(CV$1,Attendance_sorted!$B277:$CW277,Attendance_sorted!$B277:$CW277,"nn")&lt;&gt;"nn","•",""),"")</f>
        <v/>
      </c>
      <c r="CW278" s="1" t="str">
        <f ca="1">IF(($A278&lt;&gt;"")*(CW$1&lt;&gt;""),IF(_xlfn.XLOOKUP(CW$1,Attendance_sorted!$B277:$CW277,Attendance_sorted!$B277:$CW277,"nn")&lt;&gt;"nn","•",""),"")</f>
        <v/>
      </c>
    </row>
    <row r="279" spans="1:101">
      <c r="A279" s="1">
        <v>876</v>
      </c>
      <c r="B279" s="1" t="str">
        <f ca="1">IF(($A279&lt;&gt;"")*(B$1&lt;&gt;""),IF(_xlfn.XLOOKUP(B$1,Attendance_sorted!$B278:$CW278,Attendance_sorted!$B278:$CW278,"nn")&lt;&gt;"nn","•",""),"")</f>
        <v/>
      </c>
      <c r="C279" s="1" t="str">
        <f ca="1">IF(($A279&lt;&gt;"")*(C$1&lt;&gt;""),IF(_xlfn.XLOOKUP(C$1,Attendance_sorted!$B278:$CW278,Attendance_sorted!$B278:$CW278,"nn")&lt;&gt;"nn","•",""),"")</f>
        <v>•</v>
      </c>
      <c r="D279" s="1" t="str">
        <f ca="1">IF(($A279&lt;&gt;"")*(D$1&lt;&gt;""),IF(_xlfn.XLOOKUP(D$1,Attendance_sorted!$B278:$CW278,Attendance_sorted!$B278:$CW278,"nn")&lt;&gt;"nn","•",""),"")</f>
        <v/>
      </c>
      <c r="E279" s="1" t="str">
        <f ca="1">IF(($A279&lt;&gt;"")*(E$1&lt;&gt;""),IF(_xlfn.XLOOKUP(E$1,Attendance_sorted!$B278:$CW278,Attendance_sorted!$B278:$CW278,"nn")&lt;&gt;"nn","•",""),"")</f>
        <v>•</v>
      </c>
      <c r="F279" s="1" t="str">
        <f ca="1">IF(($A279&lt;&gt;"")*(F$1&lt;&gt;""),IF(_xlfn.XLOOKUP(F$1,Attendance_sorted!$B278:$CW278,Attendance_sorted!$B278:$CW278,"nn")&lt;&gt;"nn","•",""),"")</f>
        <v>•</v>
      </c>
      <c r="G279" s="1" t="str">
        <f ca="1">IF(($A279&lt;&gt;"")*(G$1&lt;&gt;""),IF(_xlfn.XLOOKUP(G$1,Attendance_sorted!$B278:$CW278,Attendance_sorted!$B278:$CW278,"nn")&lt;&gt;"nn","•",""),"")</f>
        <v/>
      </c>
      <c r="H279" s="1" t="str">
        <f ca="1">IF(($A279&lt;&gt;"")*(H$1&lt;&gt;""),IF(_xlfn.XLOOKUP(H$1,Attendance_sorted!$B278:$CW278,Attendance_sorted!$B278:$CW278,"nn")&lt;&gt;"nn","•",""),"")</f>
        <v/>
      </c>
      <c r="I279" s="1" t="str">
        <f ca="1">IF(($A279&lt;&gt;"")*(I$1&lt;&gt;""),IF(_xlfn.XLOOKUP(I$1,Attendance_sorted!$B278:$CW278,Attendance_sorted!$B278:$CW278,"nn")&lt;&gt;"nn","•",""),"")</f>
        <v/>
      </c>
      <c r="J279" s="1" t="str">
        <f ca="1">IF(($A279&lt;&gt;"")*(J$1&lt;&gt;""),IF(_xlfn.XLOOKUP(J$1,Attendance_sorted!$B278:$CW278,Attendance_sorted!$B278:$CW278,"nn")&lt;&gt;"nn","•",""),"")</f>
        <v>•</v>
      </c>
      <c r="K279" s="1" t="str">
        <f ca="1">IF(($A279&lt;&gt;"")*(K$1&lt;&gt;""),IF(_xlfn.XLOOKUP(K$1,Attendance_sorted!$B278:$CW278,Attendance_sorted!$B278:$CW278,"nn")&lt;&gt;"nn","•",""),"")</f>
        <v>•</v>
      </c>
      <c r="L279" s="1" t="str">
        <f ca="1">IF(($A279&lt;&gt;"")*(L$1&lt;&gt;""),IF(_xlfn.XLOOKUP(L$1,Attendance_sorted!$B278:$CW278,Attendance_sorted!$B278:$CW278,"nn")&lt;&gt;"nn","•",""),"")</f>
        <v/>
      </c>
      <c r="M279" s="1" t="str">
        <f ca="1">IF(($A279&lt;&gt;"")*(M$1&lt;&gt;""),IF(_xlfn.XLOOKUP(M$1,Attendance_sorted!$B278:$CW278,Attendance_sorted!$B278:$CW278,"nn")&lt;&gt;"nn","•",""),"")</f>
        <v/>
      </c>
      <c r="N279" s="1" t="str">
        <f ca="1">IF(($A279&lt;&gt;"")*(N$1&lt;&gt;""),IF(_xlfn.XLOOKUP(N$1,Attendance_sorted!$B278:$CW278,Attendance_sorted!$B278:$CW278,"nn")&lt;&gt;"nn","•",""),"")</f>
        <v/>
      </c>
      <c r="O279" s="1" t="str">
        <f ca="1">IF(($A279&lt;&gt;"")*(O$1&lt;&gt;""),IF(_xlfn.XLOOKUP(O$1,Attendance_sorted!$B278:$CW278,Attendance_sorted!$B278:$CW278,"nn")&lt;&gt;"nn","•",""),"")</f>
        <v>•</v>
      </c>
      <c r="P279" s="1" t="str">
        <f ca="1">IF(($A279&lt;&gt;"")*(P$1&lt;&gt;""),IF(_xlfn.XLOOKUP(P$1,Attendance_sorted!$B278:$CW278,Attendance_sorted!$B278:$CW278,"nn")&lt;&gt;"nn","•",""),"")</f>
        <v>•</v>
      </c>
      <c r="Q279" s="1" t="str">
        <f ca="1">IF(($A279&lt;&gt;"")*(Q$1&lt;&gt;""),IF(_xlfn.XLOOKUP(Q$1,Attendance_sorted!$B278:$CW278,Attendance_sorted!$B278:$CW278,"nn")&lt;&gt;"nn","•",""),"")</f>
        <v/>
      </c>
      <c r="R279" s="1" t="str">
        <f ca="1">IF(($A279&lt;&gt;"")*(R$1&lt;&gt;""),IF(_xlfn.XLOOKUP(R$1,Attendance_sorted!$B278:$CW278,Attendance_sorted!$B278:$CW278,"nn")&lt;&gt;"nn","•",""),"")</f>
        <v/>
      </c>
      <c r="S279" s="1" t="str">
        <f ca="1">IF(($A279&lt;&gt;"")*(S$1&lt;&gt;""),IF(_xlfn.XLOOKUP(S$1,Attendance_sorted!$B278:$CW278,Attendance_sorted!$B278:$CW278,"nn")&lt;&gt;"nn","•",""),"")</f>
        <v/>
      </c>
      <c r="T279" s="1" t="str">
        <f ca="1">IF(($A279&lt;&gt;"")*(T$1&lt;&gt;""),IF(_xlfn.XLOOKUP(T$1,Attendance_sorted!$B278:$CW278,Attendance_sorted!$B278:$CW278,"nn")&lt;&gt;"nn","•",""),"")</f>
        <v>•</v>
      </c>
      <c r="U279" s="1" t="str">
        <f ca="1">IF(($A279&lt;&gt;"")*(U$1&lt;&gt;""),IF(_xlfn.XLOOKUP(U$1,Attendance_sorted!$B278:$CW278,Attendance_sorted!$B278:$CW278,"nn")&lt;&gt;"nn","•",""),"")</f>
        <v>•</v>
      </c>
      <c r="V279" s="1" t="str">
        <f ca="1">IF(($A279&lt;&gt;"")*(V$1&lt;&gt;""),IF(_xlfn.XLOOKUP(V$1,Attendance_sorted!$B278:$CW278,Attendance_sorted!$B278:$CW278,"nn")&lt;&gt;"nn","•",""),"")</f>
        <v/>
      </c>
      <c r="W279" s="1" t="str">
        <f ca="1">IF(($A279&lt;&gt;"")*(W$1&lt;&gt;""),IF(_xlfn.XLOOKUP(W$1,Attendance_sorted!$B278:$CW278,Attendance_sorted!$B278:$CW278,"nn")&lt;&gt;"nn","•",""),"")</f>
        <v/>
      </c>
      <c r="X279" s="1" t="str">
        <f ca="1">IF(($A279&lt;&gt;"")*(X$1&lt;&gt;""),IF(_xlfn.XLOOKUP(X$1,Attendance_sorted!$B278:$CW278,Attendance_sorted!$B278:$CW278,"nn")&lt;&gt;"nn","•",""),"")</f>
        <v/>
      </c>
      <c r="Y279" s="1" t="str">
        <f ca="1">IF(($A279&lt;&gt;"")*(Y$1&lt;&gt;""),IF(_xlfn.XLOOKUP(Y$1,Attendance_sorted!$B278:$CW278,Attendance_sorted!$B278:$CW278,"nn")&lt;&gt;"nn","•",""),"")</f>
        <v/>
      </c>
      <c r="Z279" s="1" t="str">
        <f ca="1">IF(($A279&lt;&gt;"")*(Z$1&lt;&gt;""),IF(_xlfn.XLOOKUP(Z$1,Attendance_sorted!$B278:$CW278,Attendance_sorted!$B278:$CW278,"nn")&lt;&gt;"nn","•",""),"")</f>
        <v/>
      </c>
      <c r="AA279" s="1" t="str">
        <f ca="1">IF(($A279&lt;&gt;"")*(AA$1&lt;&gt;""),IF(_xlfn.XLOOKUP(AA$1,Attendance_sorted!$B278:$CW278,Attendance_sorted!$B278:$CW278,"nn")&lt;&gt;"nn","•",""),"")</f>
        <v/>
      </c>
      <c r="AB279" s="1" t="str">
        <f ca="1">IF(($A279&lt;&gt;"")*(AB$1&lt;&gt;""),IF(_xlfn.XLOOKUP(AB$1,Attendance_sorted!$B278:$CW278,Attendance_sorted!$B278:$CW278,"nn")&lt;&gt;"nn","•",""),"")</f>
        <v/>
      </c>
      <c r="AC279" s="1" t="str">
        <f ca="1">IF(($A279&lt;&gt;"")*(AC$1&lt;&gt;""),IF(_xlfn.XLOOKUP(AC$1,Attendance_sorted!$B278:$CW278,Attendance_sorted!$B278:$CW278,"nn")&lt;&gt;"nn","•",""),"")</f>
        <v/>
      </c>
      <c r="AD279" s="1" t="str">
        <f ca="1">IF(($A279&lt;&gt;"")*(AD$1&lt;&gt;""),IF(_xlfn.XLOOKUP(AD$1,Attendance_sorted!$B278:$CW278,Attendance_sorted!$B278:$CW278,"nn")&lt;&gt;"nn","•",""),"")</f>
        <v/>
      </c>
      <c r="AE279" s="1" t="str">
        <f ca="1">IF(($A279&lt;&gt;"")*(AE$1&lt;&gt;""),IF(_xlfn.XLOOKUP(AE$1,Attendance_sorted!$B278:$CW278,Attendance_sorted!$B278:$CW278,"nn")&lt;&gt;"nn","•",""),"")</f>
        <v/>
      </c>
      <c r="AF279" s="1" t="str">
        <f ca="1">IF(($A279&lt;&gt;"")*(AF$1&lt;&gt;""),IF(_xlfn.XLOOKUP(AF$1,Attendance_sorted!$B278:$CW278,Attendance_sorted!$B278:$CW278,"nn")&lt;&gt;"nn","•",""),"")</f>
        <v/>
      </c>
      <c r="AG279" s="1" t="str">
        <f ca="1">IF(($A279&lt;&gt;"")*(AG$1&lt;&gt;""),IF(_xlfn.XLOOKUP(AG$1,Attendance_sorted!$B278:$CW278,Attendance_sorted!$B278:$CW278,"nn")&lt;&gt;"nn","•",""),"")</f>
        <v/>
      </c>
      <c r="AH279" s="1" t="str">
        <f ca="1">IF(($A279&lt;&gt;"")*(AH$1&lt;&gt;""),IF(_xlfn.XLOOKUP(AH$1,Attendance_sorted!$B278:$CW278,Attendance_sorted!$B278:$CW278,"nn")&lt;&gt;"nn","•",""),"")</f>
        <v/>
      </c>
      <c r="AI279" s="1" t="str">
        <f ca="1">IF(($A279&lt;&gt;"")*(AI$1&lt;&gt;""),IF(_xlfn.XLOOKUP(AI$1,Attendance_sorted!$B278:$CW278,Attendance_sorted!$B278:$CW278,"nn")&lt;&gt;"nn","•",""),"")</f>
        <v/>
      </c>
      <c r="AJ279" s="1" t="str">
        <f ca="1">IF(($A279&lt;&gt;"")*(AJ$1&lt;&gt;""),IF(_xlfn.XLOOKUP(AJ$1,Attendance_sorted!$B278:$CW278,Attendance_sorted!$B278:$CW278,"nn")&lt;&gt;"nn","•",""),"")</f>
        <v/>
      </c>
      <c r="AK279" s="1" t="str">
        <f ca="1">IF(($A279&lt;&gt;"")*(AK$1&lt;&gt;""),IF(_xlfn.XLOOKUP(AK$1,Attendance_sorted!$B278:$CW278,Attendance_sorted!$B278:$CW278,"nn")&lt;&gt;"nn","•",""),"")</f>
        <v/>
      </c>
      <c r="AL279" s="1" t="str">
        <f ca="1">IF(($A279&lt;&gt;"")*(AL$1&lt;&gt;""),IF(_xlfn.XLOOKUP(AL$1,Attendance_sorted!$B278:$CW278,Attendance_sorted!$B278:$CW278,"nn")&lt;&gt;"nn","•",""),"")</f>
        <v/>
      </c>
      <c r="AM279" s="1" t="str">
        <f ca="1">IF(($A279&lt;&gt;"")*(AM$1&lt;&gt;""),IF(_xlfn.XLOOKUP(AM$1,Attendance_sorted!$B278:$CW278,Attendance_sorted!$B278:$CW278,"nn")&lt;&gt;"nn","•",""),"")</f>
        <v/>
      </c>
      <c r="AN279" s="1" t="str">
        <f ca="1">IF(($A279&lt;&gt;"")*(AN$1&lt;&gt;""),IF(_xlfn.XLOOKUP(AN$1,Attendance_sorted!$B278:$CW278,Attendance_sorted!$B278:$CW278,"nn")&lt;&gt;"nn","•",""),"")</f>
        <v/>
      </c>
      <c r="AO279" s="1" t="str">
        <f ca="1">IF(($A279&lt;&gt;"")*(AO$1&lt;&gt;""),IF(_xlfn.XLOOKUP(AO$1,Attendance_sorted!$B278:$CW278,Attendance_sorted!$B278:$CW278,"nn")&lt;&gt;"nn","•",""),"")</f>
        <v/>
      </c>
      <c r="AP279" s="1" t="str">
        <f ca="1">IF(($A279&lt;&gt;"")*(AP$1&lt;&gt;""),IF(_xlfn.XLOOKUP(AP$1,Attendance_sorted!$B278:$CW278,Attendance_sorted!$B278:$CW278,"nn")&lt;&gt;"nn","•",""),"")</f>
        <v/>
      </c>
      <c r="AQ279" s="1" t="str">
        <f ca="1">IF(($A279&lt;&gt;"")*(AQ$1&lt;&gt;""),IF(_xlfn.XLOOKUP(AQ$1,Attendance_sorted!$B278:$CW278,Attendance_sorted!$B278:$CW278,"nn")&lt;&gt;"nn","•",""),"")</f>
        <v/>
      </c>
      <c r="AR279" s="1" t="str">
        <f ca="1">IF(($A279&lt;&gt;"")*(AR$1&lt;&gt;""),IF(_xlfn.XLOOKUP(AR$1,Attendance_sorted!$B278:$CW278,Attendance_sorted!$B278:$CW278,"nn")&lt;&gt;"nn","•",""),"")</f>
        <v/>
      </c>
      <c r="AS279" s="1" t="str">
        <f ca="1">IF(($A279&lt;&gt;"")*(AS$1&lt;&gt;""),IF(_xlfn.XLOOKUP(AS$1,Attendance_sorted!$B278:$CW278,Attendance_sorted!$B278:$CW278,"nn")&lt;&gt;"nn","•",""),"")</f>
        <v/>
      </c>
      <c r="AT279" s="1" t="str">
        <f ca="1">IF(($A279&lt;&gt;"")*(AT$1&lt;&gt;""),IF(_xlfn.XLOOKUP(AT$1,Attendance_sorted!$B278:$CW278,Attendance_sorted!$B278:$CW278,"nn")&lt;&gt;"nn","•",""),"")</f>
        <v/>
      </c>
      <c r="AU279" s="1" t="str">
        <f ca="1">IF(($A279&lt;&gt;"")*(AU$1&lt;&gt;""),IF(_xlfn.XLOOKUP(AU$1,Attendance_sorted!$B278:$CW278,Attendance_sorted!$B278:$CW278,"nn")&lt;&gt;"nn","•",""),"")</f>
        <v/>
      </c>
      <c r="AV279" s="1" t="str">
        <f ca="1">IF(($A279&lt;&gt;"")*(AV$1&lt;&gt;""),IF(_xlfn.XLOOKUP(AV$1,Attendance_sorted!$B278:$CW278,Attendance_sorted!$B278:$CW278,"nn")&lt;&gt;"nn","•",""),"")</f>
        <v/>
      </c>
      <c r="AW279" s="1" t="str">
        <f ca="1">IF(($A279&lt;&gt;"")*(AW$1&lt;&gt;""),IF(_xlfn.XLOOKUP(AW$1,Attendance_sorted!$B278:$CW278,Attendance_sorted!$B278:$CW278,"nn")&lt;&gt;"nn","•",""),"")</f>
        <v/>
      </c>
      <c r="AX279" s="1" t="str">
        <f ca="1">IF(($A279&lt;&gt;"")*(AX$1&lt;&gt;""),IF(_xlfn.XLOOKUP(AX$1,Attendance_sorted!$B278:$CW278,Attendance_sorted!$B278:$CW278,"nn")&lt;&gt;"nn","•",""),"")</f>
        <v/>
      </c>
      <c r="AY279" s="1" t="str">
        <f ca="1">IF(($A279&lt;&gt;"")*(AY$1&lt;&gt;""),IF(_xlfn.XLOOKUP(AY$1,Attendance_sorted!$B278:$CW278,Attendance_sorted!$B278:$CW278,"nn")&lt;&gt;"nn","•",""),"")</f>
        <v/>
      </c>
      <c r="AZ279" s="1" t="str">
        <f ca="1">IF(($A279&lt;&gt;"")*(AZ$1&lt;&gt;""),IF(_xlfn.XLOOKUP(AZ$1,Attendance_sorted!$B278:$CW278,Attendance_sorted!$B278:$CW278,"nn")&lt;&gt;"nn","•",""),"")</f>
        <v/>
      </c>
      <c r="BA279" s="1" t="str">
        <f ca="1">IF(($A279&lt;&gt;"")*(BA$1&lt;&gt;""),IF(_xlfn.XLOOKUP(BA$1,Attendance_sorted!$B278:$CW278,Attendance_sorted!$B278:$CW278,"nn")&lt;&gt;"nn","•",""),"")</f>
        <v/>
      </c>
      <c r="BB279" s="1" t="str">
        <f ca="1">IF(($A279&lt;&gt;"")*(BB$1&lt;&gt;""),IF(_xlfn.XLOOKUP(BB$1,Attendance_sorted!$B278:$CW278,Attendance_sorted!$B278:$CW278,"nn")&lt;&gt;"nn","•",""),"")</f>
        <v/>
      </c>
      <c r="BC279" s="1" t="str">
        <f ca="1">IF(($A279&lt;&gt;"")*(BC$1&lt;&gt;""),IF(_xlfn.XLOOKUP(BC$1,Attendance_sorted!$B278:$CW278,Attendance_sorted!$B278:$CW278,"nn")&lt;&gt;"nn","•",""),"")</f>
        <v/>
      </c>
      <c r="BD279" s="1" t="str">
        <f ca="1">IF(($A279&lt;&gt;"")*(BD$1&lt;&gt;""),IF(_xlfn.XLOOKUP(BD$1,Attendance_sorted!$B278:$CW278,Attendance_sorted!$B278:$CW278,"nn")&lt;&gt;"nn","•",""),"")</f>
        <v/>
      </c>
      <c r="BE279" s="1" t="str">
        <f ca="1">IF(($A279&lt;&gt;"")*(BE$1&lt;&gt;""),IF(_xlfn.XLOOKUP(BE$1,Attendance_sorted!$B278:$CW278,Attendance_sorted!$B278:$CW278,"nn")&lt;&gt;"nn","•",""),"")</f>
        <v/>
      </c>
      <c r="BF279" s="1" t="str">
        <f ca="1">IF(($A279&lt;&gt;"")*(BF$1&lt;&gt;""),IF(_xlfn.XLOOKUP(BF$1,Attendance_sorted!$B278:$CW278,Attendance_sorted!$B278:$CW278,"nn")&lt;&gt;"nn","•",""),"")</f>
        <v/>
      </c>
      <c r="BG279" s="1" t="str">
        <f ca="1">IF(($A279&lt;&gt;"")*(BG$1&lt;&gt;""),IF(_xlfn.XLOOKUP(BG$1,Attendance_sorted!$B278:$CW278,Attendance_sorted!$B278:$CW278,"nn")&lt;&gt;"nn","•",""),"")</f>
        <v/>
      </c>
      <c r="BH279" s="1" t="str">
        <f ca="1">IF(($A279&lt;&gt;"")*(BH$1&lt;&gt;""),IF(_xlfn.XLOOKUP(BH$1,Attendance_sorted!$B278:$CW278,Attendance_sorted!$B278:$CW278,"nn")&lt;&gt;"nn","•",""),"")</f>
        <v/>
      </c>
      <c r="BI279" s="1" t="str">
        <f ca="1">IF(($A279&lt;&gt;"")*(BI$1&lt;&gt;""),IF(_xlfn.XLOOKUP(BI$1,Attendance_sorted!$B278:$CW278,Attendance_sorted!$B278:$CW278,"nn")&lt;&gt;"nn","•",""),"")</f>
        <v/>
      </c>
      <c r="BJ279" s="1" t="str">
        <f ca="1">IF(($A279&lt;&gt;"")*(BJ$1&lt;&gt;""),IF(_xlfn.XLOOKUP(BJ$1,Attendance_sorted!$B278:$CW278,Attendance_sorted!$B278:$CW278,"nn")&lt;&gt;"nn","•",""),"")</f>
        <v/>
      </c>
      <c r="BK279" s="1" t="str">
        <f ca="1">IF(($A279&lt;&gt;"")*(BK$1&lt;&gt;""),IF(_xlfn.XLOOKUP(BK$1,Attendance_sorted!$B278:$CW278,Attendance_sorted!$B278:$CW278,"nn")&lt;&gt;"nn","•",""),"")</f>
        <v/>
      </c>
      <c r="BL279" s="1" t="str">
        <f ca="1">IF(($A279&lt;&gt;"")*(BL$1&lt;&gt;""),IF(_xlfn.XLOOKUP(BL$1,Attendance_sorted!$B278:$CW278,Attendance_sorted!$B278:$CW278,"nn")&lt;&gt;"nn","•",""),"")</f>
        <v/>
      </c>
      <c r="BM279" s="1" t="str">
        <f ca="1">IF(($A279&lt;&gt;"")*(BM$1&lt;&gt;""),IF(_xlfn.XLOOKUP(BM$1,Attendance_sorted!$B278:$CW278,Attendance_sorted!$B278:$CW278,"nn")&lt;&gt;"nn","•",""),"")</f>
        <v/>
      </c>
      <c r="BN279" s="1" t="str">
        <f ca="1">IF(($A279&lt;&gt;"")*(BN$1&lt;&gt;""),IF(_xlfn.XLOOKUP(BN$1,Attendance_sorted!$B278:$CW278,Attendance_sorted!$B278:$CW278,"nn")&lt;&gt;"nn","•",""),"")</f>
        <v/>
      </c>
      <c r="BO279" s="1" t="str">
        <f ca="1">IF(($A279&lt;&gt;"")*(BO$1&lt;&gt;""),IF(_xlfn.XLOOKUP(BO$1,Attendance_sorted!$B278:$CW278,Attendance_sorted!$B278:$CW278,"nn")&lt;&gt;"nn","•",""),"")</f>
        <v/>
      </c>
      <c r="BP279" s="1" t="str">
        <f ca="1">IF(($A279&lt;&gt;"")*(BP$1&lt;&gt;""),IF(_xlfn.XLOOKUP(BP$1,Attendance_sorted!$B278:$CW278,Attendance_sorted!$B278:$CW278,"nn")&lt;&gt;"nn","•",""),"")</f>
        <v/>
      </c>
      <c r="BQ279" s="1" t="str">
        <f ca="1">IF(($A279&lt;&gt;"")*(BQ$1&lt;&gt;""),IF(_xlfn.XLOOKUP(BQ$1,Attendance_sorted!$B278:$CW278,Attendance_sorted!$B278:$CW278,"nn")&lt;&gt;"nn","•",""),"")</f>
        <v/>
      </c>
      <c r="BR279" s="1" t="str">
        <f ca="1">IF(($A279&lt;&gt;"")*(BR$1&lt;&gt;""),IF(_xlfn.XLOOKUP(BR$1,Attendance_sorted!$B278:$CW278,Attendance_sorted!$B278:$CW278,"nn")&lt;&gt;"nn","•",""),"")</f>
        <v/>
      </c>
      <c r="BS279" s="1" t="str">
        <f ca="1">IF(($A279&lt;&gt;"")*(BS$1&lt;&gt;""),IF(_xlfn.XLOOKUP(BS$1,Attendance_sorted!$B278:$CW278,Attendance_sorted!$B278:$CW278,"nn")&lt;&gt;"nn","•",""),"")</f>
        <v/>
      </c>
      <c r="BT279" s="1" t="str">
        <f ca="1">IF(($A279&lt;&gt;"")*(BT$1&lt;&gt;""),IF(_xlfn.XLOOKUP(BT$1,Attendance_sorted!$B278:$CW278,Attendance_sorted!$B278:$CW278,"nn")&lt;&gt;"nn","•",""),"")</f>
        <v/>
      </c>
      <c r="BU279" s="1" t="str">
        <f ca="1">IF(($A279&lt;&gt;"")*(BU$1&lt;&gt;""),IF(_xlfn.XLOOKUP(BU$1,Attendance_sorted!$B278:$CW278,Attendance_sorted!$B278:$CW278,"nn")&lt;&gt;"nn","•",""),"")</f>
        <v/>
      </c>
      <c r="BV279" s="1" t="str">
        <f ca="1">IF(($A279&lt;&gt;"")*(BV$1&lt;&gt;""),IF(_xlfn.XLOOKUP(BV$1,Attendance_sorted!$B278:$CW278,Attendance_sorted!$B278:$CW278,"nn")&lt;&gt;"nn","•",""),"")</f>
        <v/>
      </c>
      <c r="BW279" s="1" t="str">
        <f ca="1">IF(($A279&lt;&gt;"")*(BW$1&lt;&gt;""),IF(_xlfn.XLOOKUP(BW$1,Attendance_sorted!$B278:$CW278,Attendance_sorted!$B278:$CW278,"nn")&lt;&gt;"nn","•",""),"")</f>
        <v/>
      </c>
      <c r="BX279" s="1" t="str">
        <f ca="1">IF(($A279&lt;&gt;"")*(BX$1&lt;&gt;""),IF(_xlfn.XLOOKUP(BX$1,Attendance_sorted!$B278:$CW278,Attendance_sorted!$B278:$CW278,"nn")&lt;&gt;"nn","•",""),"")</f>
        <v/>
      </c>
      <c r="BY279" s="1" t="str">
        <f ca="1">IF(($A279&lt;&gt;"")*(BY$1&lt;&gt;""),IF(_xlfn.XLOOKUP(BY$1,Attendance_sorted!$B278:$CW278,Attendance_sorted!$B278:$CW278,"nn")&lt;&gt;"nn","•",""),"")</f>
        <v/>
      </c>
      <c r="BZ279" s="1" t="str">
        <f ca="1">IF(($A279&lt;&gt;"")*(BZ$1&lt;&gt;""),IF(_xlfn.XLOOKUP(BZ$1,Attendance_sorted!$B278:$CW278,Attendance_sorted!$B278:$CW278,"nn")&lt;&gt;"nn","•",""),"")</f>
        <v/>
      </c>
      <c r="CA279" s="1" t="str">
        <f ca="1">IF(($A279&lt;&gt;"")*(CA$1&lt;&gt;""),IF(_xlfn.XLOOKUP(CA$1,Attendance_sorted!$B278:$CW278,Attendance_sorted!$B278:$CW278,"nn")&lt;&gt;"nn","•",""),"")</f>
        <v/>
      </c>
      <c r="CB279" s="1" t="str">
        <f ca="1">IF(($A279&lt;&gt;"")*(CB$1&lt;&gt;""),IF(_xlfn.XLOOKUP(CB$1,Attendance_sorted!$B278:$CW278,Attendance_sorted!$B278:$CW278,"nn")&lt;&gt;"nn","•",""),"")</f>
        <v/>
      </c>
      <c r="CC279" s="1" t="str">
        <f ca="1">IF(($A279&lt;&gt;"")*(CC$1&lt;&gt;""),IF(_xlfn.XLOOKUP(CC$1,Attendance_sorted!$B278:$CW278,Attendance_sorted!$B278:$CW278,"nn")&lt;&gt;"nn","•",""),"")</f>
        <v/>
      </c>
      <c r="CD279" s="1" t="str">
        <f ca="1">IF(($A279&lt;&gt;"")*(CD$1&lt;&gt;""),IF(_xlfn.XLOOKUP(CD$1,Attendance_sorted!$B278:$CW278,Attendance_sorted!$B278:$CW278,"nn")&lt;&gt;"nn","•",""),"")</f>
        <v/>
      </c>
      <c r="CE279" s="1" t="str">
        <f ca="1">IF(($A279&lt;&gt;"")*(CE$1&lt;&gt;""),IF(_xlfn.XLOOKUP(CE$1,Attendance_sorted!$B278:$CW278,Attendance_sorted!$B278:$CW278,"nn")&lt;&gt;"nn","•",""),"")</f>
        <v/>
      </c>
      <c r="CF279" s="1" t="str">
        <f ca="1">IF(($A279&lt;&gt;"")*(CF$1&lt;&gt;""),IF(_xlfn.XLOOKUP(CF$1,Attendance_sorted!$B278:$CW278,Attendance_sorted!$B278:$CW278,"nn")&lt;&gt;"nn","•",""),"")</f>
        <v/>
      </c>
      <c r="CG279" s="1" t="str">
        <f ca="1">IF(($A279&lt;&gt;"")*(CG$1&lt;&gt;""),IF(_xlfn.XLOOKUP(CG$1,Attendance_sorted!$B278:$CW278,Attendance_sorted!$B278:$CW278,"nn")&lt;&gt;"nn","•",""),"")</f>
        <v/>
      </c>
      <c r="CH279" s="1" t="str">
        <f ca="1">IF(($A279&lt;&gt;"")*(CH$1&lt;&gt;""),IF(_xlfn.XLOOKUP(CH$1,Attendance_sorted!$B278:$CW278,Attendance_sorted!$B278:$CW278,"nn")&lt;&gt;"nn","•",""),"")</f>
        <v/>
      </c>
      <c r="CI279" s="1" t="str">
        <f ca="1">IF(($A279&lt;&gt;"")*(CI$1&lt;&gt;""),IF(_xlfn.XLOOKUP(CI$1,Attendance_sorted!$B278:$CW278,Attendance_sorted!$B278:$CW278,"nn")&lt;&gt;"nn","•",""),"")</f>
        <v/>
      </c>
      <c r="CJ279" s="1" t="str">
        <f ca="1">IF(($A279&lt;&gt;"")*(CJ$1&lt;&gt;""),IF(_xlfn.XLOOKUP(CJ$1,Attendance_sorted!$B278:$CW278,Attendance_sorted!$B278:$CW278,"nn")&lt;&gt;"nn","•",""),"")</f>
        <v/>
      </c>
      <c r="CK279" s="1" t="str">
        <f ca="1">IF(($A279&lt;&gt;"")*(CK$1&lt;&gt;""),IF(_xlfn.XLOOKUP(CK$1,Attendance_sorted!$B278:$CW278,Attendance_sorted!$B278:$CW278,"nn")&lt;&gt;"nn","•",""),"")</f>
        <v/>
      </c>
      <c r="CL279" s="1" t="str">
        <f ca="1">IF(($A279&lt;&gt;"")*(CL$1&lt;&gt;""),IF(_xlfn.XLOOKUP(CL$1,Attendance_sorted!$B278:$CW278,Attendance_sorted!$B278:$CW278,"nn")&lt;&gt;"nn","•",""),"")</f>
        <v/>
      </c>
      <c r="CM279" s="1" t="str">
        <f ca="1">IF(($A279&lt;&gt;"")*(CM$1&lt;&gt;""),IF(_xlfn.XLOOKUP(CM$1,Attendance_sorted!$B278:$CW278,Attendance_sorted!$B278:$CW278,"nn")&lt;&gt;"nn","•",""),"")</f>
        <v/>
      </c>
      <c r="CN279" s="1" t="str">
        <f ca="1">IF(($A279&lt;&gt;"")*(CN$1&lt;&gt;""),IF(_xlfn.XLOOKUP(CN$1,Attendance_sorted!$B278:$CW278,Attendance_sorted!$B278:$CW278,"nn")&lt;&gt;"nn","•",""),"")</f>
        <v/>
      </c>
      <c r="CO279" s="1" t="str">
        <f ca="1">IF(($A279&lt;&gt;"")*(CO$1&lt;&gt;""),IF(_xlfn.XLOOKUP(CO$1,Attendance_sorted!$B278:$CW278,Attendance_sorted!$B278:$CW278,"nn")&lt;&gt;"nn","•",""),"")</f>
        <v/>
      </c>
      <c r="CP279" s="1" t="str">
        <f ca="1">IF(($A279&lt;&gt;"")*(CP$1&lt;&gt;""),IF(_xlfn.XLOOKUP(CP$1,Attendance_sorted!$B278:$CW278,Attendance_sorted!$B278:$CW278,"nn")&lt;&gt;"nn","•",""),"")</f>
        <v/>
      </c>
      <c r="CQ279" s="1" t="str">
        <f ca="1">IF(($A279&lt;&gt;"")*(CQ$1&lt;&gt;""),IF(_xlfn.XLOOKUP(CQ$1,Attendance_sorted!$B278:$CW278,Attendance_sorted!$B278:$CW278,"nn")&lt;&gt;"nn","•",""),"")</f>
        <v/>
      </c>
      <c r="CR279" s="1" t="str">
        <f ca="1">IF(($A279&lt;&gt;"")*(CR$1&lt;&gt;""),IF(_xlfn.XLOOKUP(CR$1,Attendance_sorted!$B278:$CW278,Attendance_sorted!$B278:$CW278,"nn")&lt;&gt;"nn","•",""),"")</f>
        <v/>
      </c>
      <c r="CS279" s="1" t="str">
        <f ca="1">IF(($A279&lt;&gt;"")*(CS$1&lt;&gt;""),IF(_xlfn.XLOOKUP(CS$1,Attendance_sorted!$B278:$CW278,Attendance_sorted!$B278:$CW278,"nn")&lt;&gt;"nn","•",""),"")</f>
        <v/>
      </c>
      <c r="CT279" s="1" t="str">
        <f ca="1">IF(($A279&lt;&gt;"")*(CT$1&lt;&gt;""),IF(_xlfn.XLOOKUP(CT$1,Attendance_sorted!$B278:$CW278,Attendance_sorted!$B278:$CW278,"nn")&lt;&gt;"nn","•",""),"")</f>
        <v/>
      </c>
      <c r="CU279" s="1" t="str">
        <f ca="1">IF(($A279&lt;&gt;"")*(CU$1&lt;&gt;""),IF(_xlfn.XLOOKUP(CU$1,Attendance_sorted!$B278:$CW278,Attendance_sorted!$B278:$CW278,"nn")&lt;&gt;"nn","•",""),"")</f>
        <v/>
      </c>
      <c r="CV279" s="1" t="str">
        <f ca="1">IF(($A279&lt;&gt;"")*(CV$1&lt;&gt;""),IF(_xlfn.XLOOKUP(CV$1,Attendance_sorted!$B278:$CW278,Attendance_sorted!$B278:$CW278,"nn")&lt;&gt;"nn","•",""),"")</f>
        <v/>
      </c>
      <c r="CW279" s="1" t="str">
        <f ca="1">IF(($A279&lt;&gt;"")*(CW$1&lt;&gt;""),IF(_xlfn.XLOOKUP(CW$1,Attendance_sorted!$B278:$CW278,Attendance_sorted!$B278:$CW278,"nn")&lt;&gt;"nn","•",""),"")</f>
        <v/>
      </c>
    </row>
    <row r="280" spans="1:101">
      <c r="A280" s="1">
        <v>877</v>
      </c>
      <c r="B280" s="1" t="str">
        <f ca="1">IF(($A280&lt;&gt;"")*(B$1&lt;&gt;""),IF(_xlfn.XLOOKUP(B$1,Attendance_sorted!$B279:$CW279,Attendance_sorted!$B279:$CW279,"nn")&lt;&gt;"nn","•",""),"")</f>
        <v/>
      </c>
      <c r="C280" s="1" t="str">
        <f ca="1">IF(($A280&lt;&gt;"")*(C$1&lt;&gt;""),IF(_xlfn.XLOOKUP(C$1,Attendance_sorted!$B279:$CW279,Attendance_sorted!$B279:$CW279,"nn")&lt;&gt;"nn","•",""),"")</f>
        <v/>
      </c>
      <c r="D280" s="1" t="str">
        <f ca="1">IF(($A280&lt;&gt;"")*(D$1&lt;&gt;""),IF(_xlfn.XLOOKUP(D$1,Attendance_sorted!$B279:$CW279,Attendance_sorted!$B279:$CW279,"nn")&lt;&gt;"nn","•",""),"")</f>
        <v/>
      </c>
      <c r="E280" s="1" t="str">
        <f ca="1">IF(($A280&lt;&gt;"")*(E$1&lt;&gt;""),IF(_xlfn.XLOOKUP(E$1,Attendance_sorted!$B279:$CW279,Attendance_sorted!$B279:$CW279,"nn")&lt;&gt;"nn","•",""),"")</f>
        <v/>
      </c>
      <c r="F280" s="1" t="str">
        <f ca="1">IF(($A280&lt;&gt;"")*(F$1&lt;&gt;""),IF(_xlfn.XLOOKUP(F$1,Attendance_sorted!$B279:$CW279,Attendance_sorted!$B279:$CW279,"nn")&lt;&gt;"nn","•",""),"")</f>
        <v/>
      </c>
      <c r="G280" s="1" t="str">
        <f ca="1">IF(($A280&lt;&gt;"")*(G$1&lt;&gt;""),IF(_xlfn.XLOOKUP(G$1,Attendance_sorted!$B279:$CW279,Attendance_sorted!$B279:$CW279,"nn")&lt;&gt;"nn","•",""),"")</f>
        <v/>
      </c>
      <c r="H280" s="1" t="str">
        <f ca="1">IF(($A280&lt;&gt;"")*(H$1&lt;&gt;""),IF(_xlfn.XLOOKUP(H$1,Attendance_sorted!$B279:$CW279,Attendance_sorted!$B279:$CW279,"nn")&lt;&gt;"nn","•",""),"")</f>
        <v/>
      </c>
      <c r="I280" s="1" t="str">
        <f ca="1">IF(($A280&lt;&gt;"")*(I$1&lt;&gt;""),IF(_xlfn.XLOOKUP(I$1,Attendance_sorted!$B279:$CW279,Attendance_sorted!$B279:$CW279,"nn")&lt;&gt;"nn","•",""),"")</f>
        <v/>
      </c>
      <c r="J280" s="1" t="str">
        <f ca="1">IF(($A280&lt;&gt;"")*(J$1&lt;&gt;""),IF(_xlfn.XLOOKUP(J$1,Attendance_sorted!$B279:$CW279,Attendance_sorted!$B279:$CW279,"nn")&lt;&gt;"nn","•",""),"")</f>
        <v/>
      </c>
      <c r="K280" s="1" t="str">
        <f ca="1">IF(($A280&lt;&gt;"")*(K$1&lt;&gt;""),IF(_xlfn.XLOOKUP(K$1,Attendance_sorted!$B279:$CW279,Attendance_sorted!$B279:$CW279,"nn")&lt;&gt;"nn","•",""),"")</f>
        <v/>
      </c>
      <c r="L280" s="1" t="str">
        <f ca="1">IF(($A280&lt;&gt;"")*(L$1&lt;&gt;""),IF(_xlfn.XLOOKUP(L$1,Attendance_sorted!$B279:$CW279,Attendance_sorted!$B279:$CW279,"nn")&lt;&gt;"nn","•",""),"")</f>
        <v/>
      </c>
      <c r="M280" s="1" t="str">
        <f ca="1">IF(($A280&lt;&gt;"")*(M$1&lt;&gt;""),IF(_xlfn.XLOOKUP(M$1,Attendance_sorted!$B279:$CW279,Attendance_sorted!$B279:$CW279,"nn")&lt;&gt;"nn","•",""),"")</f>
        <v/>
      </c>
      <c r="N280" s="1" t="str">
        <f ca="1">IF(($A280&lt;&gt;"")*(N$1&lt;&gt;""),IF(_xlfn.XLOOKUP(N$1,Attendance_sorted!$B279:$CW279,Attendance_sorted!$B279:$CW279,"nn")&lt;&gt;"nn","•",""),"")</f>
        <v/>
      </c>
      <c r="O280" s="1" t="str">
        <f ca="1">IF(($A280&lt;&gt;"")*(O$1&lt;&gt;""),IF(_xlfn.XLOOKUP(O$1,Attendance_sorted!$B279:$CW279,Attendance_sorted!$B279:$CW279,"nn")&lt;&gt;"nn","•",""),"")</f>
        <v/>
      </c>
      <c r="P280" s="1" t="str">
        <f ca="1">IF(($A280&lt;&gt;"")*(P$1&lt;&gt;""),IF(_xlfn.XLOOKUP(P$1,Attendance_sorted!$B279:$CW279,Attendance_sorted!$B279:$CW279,"nn")&lt;&gt;"nn","•",""),"")</f>
        <v/>
      </c>
      <c r="Q280" s="1" t="str">
        <f ca="1">IF(($A280&lt;&gt;"")*(Q$1&lt;&gt;""),IF(_xlfn.XLOOKUP(Q$1,Attendance_sorted!$B279:$CW279,Attendance_sorted!$B279:$CW279,"nn")&lt;&gt;"nn","•",""),"")</f>
        <v/>
      </c>
      <c r="R280" s="1" t="str">
        <f ca="1">IF(($A280&lt;&gt;"")*(R$1&lt;&gt;""),IF(_xlfn.XLOOKUP(R$1,Attendance_sorted!$B279:$CW279,Attendance_sorted!$B279:$CW279,"nn")&lt;&gt;"nn","•",""),"")</f>
        <v/>
      </c>
      <c r="S280" s="1" t="str">
        <f ca="1">IF(($A280&lt;&gt;"")*(S$1&lt;&gt;""),IF(_xlfn.XLOOKUP(S$1,Attendance_sorted!$B279:$CW279,Attendance_sorted!$B279:$CW279,"nn")&lt;&gt;"nn","•",""),"")</f>
        <v/>
      </c>
      <c r="T280" s="1" t="str">
        <f ca="1">IF(($A280&lt;&gt;"")*(T$1&lt;&gt;""),IF(_xlfn.XLOOKUP(T$1,Attendance_sorted!$B279:$CW279,Attendance_sorted!$B279:$CW279,"nn")&lt;&gt;"nn","•",""),"")</f>
        <v/>
      </c>
      <c r="U280" s="1" t="str">
        <f ca="1">IF(($A280&lt;&gt;"")*(U$1&lt;&gt;""),IF(_xlfn.XLOOKUP(U$1,Attendance_sorted!$B279:$CW279,Attendance_sorted!$B279:$CW279,"nn")&lt;&gt;"nn","•",""),"")</f>
        <v/>
      </c>
      <c r="V280" s="1" t="str">
        <f ca="1">IF(($A280&lt;&gt;"")*(V$1&lt;&gt;""),IF(_xlfn.XLOOKUP(V$1,Attendance_sorted!$B279:$CW279,Attendance_sorted!$B279:$CW279,"nn")&lt;&gt;"nn","•",""),"")</f>
        <v/>
      </c>
      <c r="W280" s="1" t="str">
        <f ca="1">IF(($A280&lt;&gt;"")*(W$1&lt;&gt;""),IF(_xlfn.XLOOKUP(W$1,Attendance_sorted!$B279:$CW279,Attendance_sorted!$B279:$CW279,"nn")&lt;&gt;"nn","•",""),"")</f>
        <v/>
      </c>
      <c r="X280" s="1" t="str">
        <f ca="1">IF(($A280&lt;&gt;"")*(X$1&lt;&gt;""),IF(_xlfn.XLOOKUP(X$1,Attendance_sorted!$B279:$CW279,Attendance_sorted!$B279:$CW279,"nn")&lt;&gt;"nn","•",""),"")</f>
        <v/>
      </c>
      <c r="Y280" s="1" t="str">
        <f ca="1">IF(($A280&lt;&gt;"")*(Y$1&lt;&gt;""),IF(_xlfn.XLOOKUP(Y$1,Attendance_sorted!$B279:$CW279,Attendance_sorted!$B279:$CW279,"nn")&lt;&gt;"nn","•",""),"")</f>
        <v/>
      </c>
      <c r="Z280" s="1" t="str">
        <f ca="1">IF(($A280&lt;&gt;"")*(Z$1&lt;&gt;""),IF(_xlfn.XLOOKUP(Z$1,Attendance_sorted!$B279:$CW279,Attendance_sorted!$B279:$CW279,"nn")&lt;&gt;"nn","•",""),"")</f>
        <v/>
      </c>
      <c r="AA280" s="1" t="str">
        <f ca="1">IF(($A280&lt;&gt;"")*(AA$1&lt;&gt;""),IF(_xlfn.XLOOKUP(AA$1,Attendance_sorted!$B279:$CW279,Attendance_sorted!$B279:$CW279,"nn")&lt;&gt;"nn","•",""),"")</f>
        <v/>
      </c>
      <c r="AB280" s="1" t="str">
        <f ca="1">IF(($A280&lt;&gt;"")*(AB$1&lt;&gt;""),IF(_xlfn.XLOOKUP(AB$1,Attendance_sorted!$B279:$CW279,Attendance_sorted!$B279:$CW279,"nn")&lt;&gt;"nn","•",""),"")</f>
        <v/>
      </c>
      <c r="AC280" s="1" t="str">
        <f ca="1">IF(($A280&lt;&gt;"")*(AC$1&lt;&gt;""),IF(_xlfn.XLOOKUP(AC$1,Attendance_sorted!$B279:$CW279,Attendance_sorted!$B279:$CW279,"nn")&lt;&gt;"nn","•",""),"")</f>
        <v/>
      </c>
      <c r="AD280" s="1" t="str">
        <f ca="1">IF(($A280&lt;&gt;"")*(AD$1&lt;&gt;""),IF(_xlfn.XLOOKUP(AD$1,Attendance_sorted!$B279:$CW279,Attendance_sorted!$B279:$CW279,"nn")&lt;&gt;"nn","•",""),"")</f>
        <v/>
      </c>
      <c r="AE280" s="1" t="str">
        <f ca="1">IF(($A280&lt;&gt;"")*(AE$1&lt;&gt;""),IF(_xlfn.XLOOKUP(AE$1,Attendance_sorted!$B279:$CW279,Attendance_sorted!$B279:$CW279,"nn")&lt;&gt;"nn","•",""),"")</f>
        <v/>
      </c>
      <c r="AF280" s="1" t="str">
        <f ca="1">IF(($A280&lt;&gt;"")*(AF$1&lt;&gt;""),IF(_xlfn.XLOOKUP(AF$1,Attendance_sorted!$B279:$CW279,Attendance_sorted!$B279:$CW279,"nn")&lt;&gt;"nn","•",""),"")</f>
        <v/>
      </c>
      <c r="AG280" s="1" t="str">
        <f ca="1">IF(($A280&lt;&gt;"")*(AG$1&lt;&gt;""),IF(_xlfn.XLOOKUP(AG$1,Attendance_sorted!$B279:$CW279,Attendance_sorted!$B279:$CW279,"nn")&lt;&gt;"nn","•",""),"")</f>
        <v/>
      </c>
      <c r="AH280" s="1" t="str">
        <f ca="1">IF(($A280&lt;&gt;"")*(AH$1&lt;&gt;""),IF(_xlfn.XLOOKUP(AH$1,Attendance_sorted!$B279:$CW279,Attendance_sorted!$B279:$CW279,"nn")&lt;&gt;"nn","•",""),"")</f>
        <v/>
      </c>
      <c r="AI280" s="1" t="str">
        <f ca="1">IF(($A280&lt;&gt;"")*(AI$1&lt;&gt;""),IF(_xlfn.XLOOKUP(AI$1,Attendance_sorted!$B279:$CW279,Attendance_sorted!$B279:$CW279,"nn")&lt;&gt;"nn","•",""),"")</f>
        <v/>
      </c>
      <c r="AJ280" s="1" t="str">
        <f ca="1">IF(($A280&lt;&gt;"")*(AJ$1&lt;&gt;""),IF(_xlfn.XLOOKUP(AJ$1,Attendance_sorted!$B279:$CW279,Attendance_sorted!$B279:$CW279,"nn")&lt;&gt;"nn","•",""),"")</f>
        <v/>
      </c>
      <c r="AK280" s="1" t="str">
        <f ca="1">IF(($A280&lt;&gt;"")*(AK$1&lt;&gt;""),IF(_xlfn.XLOOKUP(AK$1,Attendance_sorted!$B279:$CW279,Attendance_sorted!$B279:$CW279,"nn")&lt;&gt;"nn","•",""),"")</f>
        <v/>
      </c>
      <c r="AL280" s="1" t="str">
        <f ca="1">IF(($A280&lt;&gt;"")*(AL$1&lt;&gt;""),IF(_xlfn.XLOOKUP(AL$1,Attendance_sorted!$B279:$CW279,Attendance_sorted!$B279:$CW279,"nn")&lt;&gt;"nn","•",""),"")</f>
        <v/>
      </c>
      <c r="AM280" s="1" t="str">
        <f ca="1">IF(($A280&lt;&gt;"")*(AM$1&lt;&gt;""),IF(_xlfn.XLOOKUP(AM$1,Attendance_sorted!$B279:$CW279,Attendance_sorted!$B279:$CW279,"nn")&lt;&gt;"nn","•",""),"")</f>
        <v/>
      </c>
      <c r="AN280" s="1" t="str">
        <f ca="1">IF(($A280&lt;&gt;"")*(AN$1&lt;&gt;""),IF(_xlfn.XLOOKUP(AN$1,Attendance_sorted!$B279:$CW279,Attendance_sorted!$B279:$CW279,"nn")&lt;&gt;"nn","•",""),"")</f>
        <v/>
      </c>
      <c r="AO280" s="1" t="str">
        <f ca="1">IF(($A280&lt;&gt;"")*(AO$1&lt;&gt;""),IF(_xlfn.XLOOKUP(AO$1,Attendance_sorted!$B279:$CW279,Attendance_sorted!$B279:$CW279,"nn")&lt;&gt;"nn","•",""),"")</f>
        <v/>
      </c>
      <c r="AP280" s="1" t="str">
        <f ca="1">IF(($A280&lt;&gt;"")*(AP$1&lt;&gt;""),IF(_xlfn.XLOOKUP(AP$1,Attendance_sorted!$B279:$CW279,Attendance_sorted!$B279:$CW279,"nn")&lt;&gt;"nn","•",""),"")</f>
        <v/>
      </c>
      <c r="AQ280" s="1" t="str">
        <f ca="1">IF(($A280&lt;&gt;"")*(AQ$1&lt;&gt;""),IF(_xlfn.XLOOKUP(AQ$1,Attendance_sorted!$B279:$CW279,Attendance_sorted!$B279:$CW279,"nn")&lt;&gt;"nn","•",""),"")</f>
        <v/>
      </c>
      <c r="AR280" s="1" t="str">
        <f ca="1">IF(($A280&lt;&gt;"")*(AR$1&lt;&gt;""),IF(_xlfn.XLOOKUP(AR$1,Attendance_sorted!$B279:$CW279,Attendance_sorted!$B279:$CW279,"nn")&lt;&gt;"nn","•",""),"")</f>
        <v/>
      </c>
      <c r="AS280" s="1" t="str">
        <f ca="1">IF(($A280&lt;&gt;"")*(AS$1&lt;&gt;""),IF(_xlfn.XLOOKUP(AS$1,Attendance_sorted!$B279:$CW279,Attendance_sorted!$B279:$CW279,"nn")&lt;&gt;"nn","•",""),"")</f>
        <v/>
      </c>
      <c r="AT280" s="1" t="str">
        <f ca="1">IF(($A280&lt;&gt;"")*(AT$1&lt;&gt;""),IF(_xlfn.XLOOKUP(AT$1,Attendance_sorted!$B279:$CW279,Attendance_sorted!$B279:$CW279,"nn")&lt;&gt;"nn","•",""),"")</f>
        <v/>
      </c>
      <c r="AU280" s="1" t="str">
        <f ca="1">IF(($A280&lt;&gt;"")*(AU$1&lt;&gt;""),IF(_xlfn.XLOOKUP(AU$1,Attendance_sorted!$B279:$CW279,Attendance_sorted!$B279:$CW279,"nn")&lt;&gt;"nn","•",""),"")</f>
        <v/>
      </c>
      <c r="AV280" s="1" t="str">
        <f ca="1">IF(($A280&lt;&gt;"")*(AV$1&lt;&gt;""),IF(_xlfn.XLOOKUP(AV$1,Attendance_sorted!$B279:$CW279,Attendance_sorted!$B279:$CW279,"nn")&lt;&gt;"nn","•",""),"")</f>
        <v/>
      </c>
      <c r="AW280" s="1" t="str">
        <f ca="1">IF(($A280&lt;&gt;"")*(AW$1&lt;&gt;""),IF(_xlfn.XLOOKUP(AW$1,Attendance_sorted!$B279:$CW279,Attendance_sorted!$B279:$CW279,"nn")&lt;&gt;"nn","•",""),"")</f>
        <v/>
      </c>
      <c r="AX280" s="1" t="str">
        <f ca="1">IF(($A280&lt;&gt;"")*(AX$1&lt;&gt;""),IF(_xlfn.XLOOKUP(AX$1,Attendance_sorted!$B279:$CW279,Attendance_sorted!$B279:$CW279,"nn")&lt;&gt;"nn","•",""),"")</f>
        <v/>
      </c>
      <c r="AY280" s="1" t="str">
        <f ca="1">IF(($A280&lt;&gt;"")*(AY$1&lt;&gt;""),IF(_xlfn.XLOOKUP(AY$1,Attendance_sorted!$B279:$CW279,Attendance_sorted!$B279:$CW279,"nn")&lt;&gt;"nn","•",""),"")</f>
        <v/>
      </c>
      <c r="AZ280" s="1" t="str">
        <f ca="1">IF(($A280&lt;&gt;"")*(AZ$1&lt;&gt;""),IF(_xlfn.XLOOKUP(AZ$1,Attendance_sorted!$B279:$CW279,Attendance_sorted!$B279:$CW279,"nn")&lt;&gt;"nn","•",""),"")</f>
        <v/>
      </c>
      <c r="BA280" s="1" t="str">
        <f ca="1">IF(($A280&lt;&gt;"")*(BA$1&lt;&gt;""),IF(_xlfn.XLOOKUP(BA$1,Attendance_sorted!$B279:$CW279,Attendance_sorted!$B279:$CW279,"nn")&lt;&gt;"nn","•",""),"")</f>
        <v/>
      </c>
      <c r="BB280" s="1" t="str">
        <f ca="1">IF(($A280&lt;&gt;"")*(BB$1&lt;&gt;""),IF(_xlfn.XLOOKUP(BB$1,Attendance_sorted!$B279:$CW279,Attendance_sorted!$B279:$CW279,"nn")&lt;&gt;"nn","•",""),"")</f>
        <v/>
      </c>
      <c r="BC280" s="1" t="str">
        <f ca="1">IF(($A280&lt;&gt;"")*(BC$1&lt;&gt;""),IF(_xlfn.XLOOKUP(BC$1,Attendance_sorted!$B279:$CW279,Attendance_sorted!$B279:$CW279,"nn")&lt;&gt;"nn","•",""),"")</f>
        <v/>
      </c>
      <c r="BD280" s="1" t="str">
        <f ca="1">IF(($A280&lt;&gt;"")*(BD$1&lt;&gt;""),IF(_xlfn.XLOOKUP(BD$1,Attendance_sorted!$B279:$CW279,Attendance_sorted!$B279:$CW279,"nn")&lt;&gt;"nn","•",""),"")</f>
        <v/>
      </c>
      <c r="BE280" s="1" t="str">
        <f ca="1">IF(($A280&lt;&gt;"")*(BE$1&lt;&gt;""),IF(_xlfn.XLOOKUP(BE$1,Attendance_sorted!$B279:$CW279,Attendance_sorted!$B279:$CW279,"nn")&lt;&gt;"nn","•",""),"")</f>
        <v/>
      </c>
      <c r="BF280" s="1" t="str">
        <f ca="1">IF(($A280&lt;&gt;"")*(BF$1&lt;&gt;""),IF(_xlfn.XLOOKUP(BF$1,Attendance_sorted!$B279:$CW279,Attendance_sorted!$B279:$CW279,"nn")&lt;&gt;"nn","•",""),"")</f>
        <v/>
      </c>
      <c r="BG280" s="1" t="str">
        <f ca="1">IF(($A280&lt;&gt;"")*(BG$1&lt;&gt;""),IF(_xlfn.XLOOKUP(BG$1,Attendance_sorted!$B279:$CW279,Attendance_sorted!$B279:$CW279,"nn")&lt;&gt;"nn","•",""),"")</f>
        <v/>
      </c>
      <c r="BH280" s="1" t="str">
        <f ca="1">IF(($A280&lt;&gt;"")*(BH$1&lt;&gt;""),IF(_xlfn.XLOOKUP(BH$1,Attendance_sorted!$B279:$CW279,Attendance_sorted!$B279:$CW279,"nn")&lt;&gt;"nn","•",""),"")</f>
        <v/>
      </c>
      <c r="BI280" s="1" t="str">
        <f ca="1">IF(($A280&lt;&gt;"")*(BI$1&lt;&gt;""),IF(_xlfn.XLOOKUP(BI$1,Attendance_sorted!$B279:$CW279,Attendance_sorted!$B279:$CW279,"nn")&lt;&gt;"nn","•",""),"")</f>
        <v/>
      </c>
      <c r="BJ280" s="1" t="str">
        <f ca="1">IF(($A280&lt;&gt;"")*(BJ$1&lt;&gt;""),IF(_xlfn.XLOOKUP(BJ$1,Attendance_sorted!$B279:$CW279,Attendance_sorted!$B279:$CW279,"nn")&lt;&gt;"nn","•",""),"")</f>
        <v/>
      </c>
      <c r="BK280" s="1" t="str">
        <f ca="1">IF(($A280&lt;&gt;"")*(BK$1&lt;&gt;""),IF(_xlfn.XLOOKUP(BK$1,Attendance_sorted!$B279:$CW279,Attendance_sorted!$B279:$CW279,"nn")&lt;&gt;"nn","•",""),"")</f>
        <v/>
      </c>
      <c r="BL280" s="1" t="str">
        <f ca="1">IF(($A280&lt;&gt;"")*(BL$1&lt;&gt;""),IF(_xlfn.XLOOKUP(BL$1,Attendance_sorted!$B279:$CW279,Attendance_sorted!$B279:$CW279,"nn")&lt;&gt;"nn","•",""),"")</f>
        <v/>
      </c>
      <c r="BM280" s="1" t="str">
        <f ca="1">IF(($A280&lt;&gt;"")*(BM$1&lt;&gt;""),IF(_xlfn.XLOOKUP(BM$1,Attendance_sorted!$B279:$CW279,Attendance_sorted!$B279:$CW279,"nn")&lt;&gt;"nn","•",""),"")</f>
        <v/>
      </c>
      <c r="BN280" s="1" t="str">
        <f ca="1">IF(($A280&lt;&gt;"")*(BN$1&lt;&gt;""),IF(_xlfn.XLOOKUP(BN$1,Attendance_sorted!$B279:$CW279,Attendance_sorted!$B279:$CW279,"nn")&lt;&gt;"nn","•",""),"")</f>
        <v/>
      </c>
      <c r="BO280" s="1" t="str">
        <f ca="1">IF(($A280&lt;&gt;"")*(BO$1&lt;&gt;""),IF(_xlfn.XLOOKUP(BO$1,Attendance_sorted!$B279:$CW279,Attendance_sorted!$B279:$CW279,"nn")&lt;&gt;"nn","•",""),"")</f>
        <v/>
      </c>
      <c r="BP280" s="1" t="str">
        <f ca="1">IF(($A280&lt;&gt;"")*(BP$1&lt;&gt;""),IF(_xlfn.XLOOKUP(BP$1,Attendance_sorted!$B279:$CW279,Attendance_sorted!$B279:$CW279,"nn")&lt;&gt;"nn","•",""),"")</f>
        <v/>
      </c>
      <c r="BQ280" s="1" t="str">
        <f ca="1">IF(($A280&lt;&gt;"")*(BQ$1&lt;&gt;""),IF(_xlfn.XLOOKUP(BQ$1,Attendance_sorted!$B279:$CW279,Attendance_sorted!$B279:$CW279,"nn")&lt;&gt;"nn","•",""),"")</f>
        <v/>
      </c>
      <c r="BR280" s="1" t="str">
        <f ca="1">IF(($A280&lt;&gt;"")*(BR$1&lt;&gt;""),IF(_xlfn.XLOOKUP(BR$1,Attendance_sorted!$B279:$CW279,Attendance_sorted!$B279:$CW279,"nn")&lt;&gt;"nn","•",""),"")</f>
        <v/>
      </c>
      <c r="BS280" s="1" t="str">
        <f ca="1">IF(($A280&lt;&gt;"")*(BS$1&lt;&gt;""),IF(_xlfn.XLOOKUP(BS$1,Attendance_sorted!$B279:$CW279,Attendance_sorted!$B279:$CW279,"nn")&lt;&gt;"nn","•",""),"")</f>
        <v/>
      </c>
      <c r="BT280" s="1" t="str">
        <f ca="1">IF(($A280&lt;&gt;"")*(BT$1&lt;&gt;""),IF(_xlfn.XLOOKUP(BT$1,Attendance_sorted!$B279:$CW279,Attendance_sorted!$B279:$CW279,"nn")&lt;&gt;"nn","•",""),"")</f>
        <v/>
      </c>
      <c r="BU280" s="1" t="str">
        <f ca="1">IF(($A280&lt;&gt;"")*(BU$1&lt;&gt;""),IF(_xlfn.XLOOKUP(BU$1,Attendance_sorted!$B279:$CW279,Attendance_sorted!$B279:$CW279,"nn")&lt;&gt;"nn","•",""),"")</f>
        <v/>
      </c>
      <c r="BV280" s="1" t="str">
        <f ca="1">IF(($A280&lt;&gt;"")*(BV$1&lt;&gt;""),IF(_xlfn.XLOOKUP(BV$1,Attendance_sorted!$B279:$CW279,Attendance_sorted!$B279:$CW279,"nn")&lt;&gt;"nn","•",""),"")</f>
        <v/>
      </c>
      <c r="BW280" s="1" t="str">
        <f ca="1">IF(($A280&lt;&gt;"")*(BW$1&lt;&gt;""),IF(_xlfn.XLOOKUP(BW$1,Attendance_sorted!$B279:$CW279,Attendance_sorted!$B279:$CW279,"nn")&lt;&gt;"nn","•",""),"")</f>
        <v/>
      </c>
      <c r="BX280" s="1" t="str">
        <f ca="1">IF(($A280&lt;&gt;"")*(BX$1&lt;&gt;""),IF(_xlfn.XLOOKUP(BX$1,Attendance_sorted!$B279:$CW279,Attendance_sorted!$B279:$CW279,"nn")&lt;&gt;"nn","•",""),"")</f>
        <v/>
      </c>
      <c r="BY280" s="1" t="str">
        <f ca="1">IF(($A280&lt;&gt;"")*(BY$1&lt;&gt;""),IF(_xlfn.XLOOKUP(BY$1,Attendance_sorted!$B279:$CW279,Attendance_sorted!$B279:$CW279,"nn")&lt;&gt;"nn","•",""),"")</f>
        <v/>
      </c>
      <c r="BZ280" s="1" t="str">
        <f ca="1">IF(($A280&lt;&gt;"")*(BZ$1&lt;&gt;""),IF(_xlfn.XLOOKUP(BZ$1,Attendance_sorted!$B279:$CW279,Attendance_sorted!$B279:$CW279,"nn")&lt;&gt;"nn","•",""),"")</f>
        <v/>
      </c>
      <c r="CA280" s="1" t="str">
        <f ca="1">IF(($A280&lt;&gt;"")*(CA$1&lt;&gt;""),IF(_xlfn.XLOOKUP(CA$1,Attendance_sorted!$B279:$CW279,Attendance_sorted!$B279:$CW279,"nn")&lt;&gt;"nn","•",""),"")</f>
        <v/>
      </c>
      <c r="CB280" s="1" t="str">
        <f ca="1">IF(($A280&lt;&gt;"")*(CB$1&lt;&gt;""),IF(_xlfn.XLOOKUP(CB$1,Attendance_sorted!$B279:$CW279,Attendance_sorted!$B279:$CW279,"nn")&lt;&gt;"nn","•",""),"")</f>
        <v/>
      </c>
      <c r="CC280" s="1" t="str">
        <f ca="1">IF(($A280&lt;&gt;"")*(CC$1&lt;&gt;""),IF(_xlfn.XLOOKUP(CC$1,Attendance_sorted!$B279:$CW279,Attendance_sorted!$B279:$CW279,"nn")&lt;&gt;"nn","•",""),"")</f>
        <v/>
      </c>
      <c r="CD280" s="1" t="str">
        <f ca="1">IF(($A280&lt;&gt;"")*(CD$1&lt;&gt;""),IF(_xlfn.XLOOKUP(CD$1,Attendance_sorted!$B279:$CW279,Attendance_sorted!$B279:$CW279,"nn")&lt;&gt;"nn","•",""),"")</f>
        <v/>
      </c>
      <c r="CE280" s="1" t="str">
        <f ca="1">IF(($A280&lt;&gt;"")*(CE$1&lt;&gt;""),IF(_xlfn.XLOOKUP(CE$1,Attendance_sorted!$B279:$CW279,Attendance_sorted!$B279:$CW279,"nn")&lt;&gt;"nn","•",""),"")</f>
        <v/>
      </c>
      <c r="CF280" s="1" t="str">
        <f ca="1">IF(($A280&lt;&gt;"")*(CF$1&lt;&gt;""),IF(_xlfn.XLOOKUP(CF$1,Attendance_sorted!$B279:$CW279,Attendance_sorted!$B279:$CW279,"nn")&lt;&gt;"nn","•",""),"")</f>
        <v/>
      </c>
      <c r="CG280" s="1" t="str">
        <f ca="1">IF(($A280&lt;&gt;"")*(CG$1&lt;&gt;""),IF(_xlfn.XLOOKUP(CG$1,Attendance_sorted!$B279:$CW279,Attendance_sorted!$B279:$CW279,"nn")&lt;&gt;"nn","•",""),"")</f>
        <v/>
      </c>
      <c r="CH280" s="1" t="str">
        <f ca="1">IF(($A280&lt;&gt;"")*(CH$1&lt;&gt;""),IF(_xlfn.XLOOKUP(CH$1,Attendance_sorted!$B279:$CW279,Attendance_sorted!$B279:$CW279,"nn")&lt;&gt;"nn","•",""),"")</f>
        <v/>
      </c>
      <c r="CI280" s="1" t="str">
        <f ca="1">IF(($A280&lt;&gt;"")*(CI$1&lt;&gt;""),IF(_xlfn.XLOOKUP(CI$1,Attendance_sorted!$B279:$CW279,Attendance_sorted!$B279:$CW279,"nn")&lt;&gt;"nn","•",""),"")</f>
        <v/>
      </c>
      <c r="CJ280" s="1" t="str">
        <f ca="1">IF(($A280&lt;&gt;"")*(CJ$1&lt;&gt;""),IF(_xlfn.XLOOKUP(CJ$1,Attendance_sorted!$B279:$CW279,Attendance_sorted!$B279:$CW279,"nn")&lt;&gt;"nn","•",""),"")</f>
        <v/>
      </c>
      <c r="CK280" s="1" t="str">
        <f ca="1">IF(($A280&lt;&gt;"")*(CK$1&lt;&gt;""),IF(_xlfn.XLOOKUP(CK$1,Attendance_sorted!$B279:$CW279,Attendance_sorted!$B279:$CW279,"nn")&lt;&gt;"nn","•",""),"")</f>
        <v/>
      </c>
      <c r="CL280" s="1" t="str">
        <f ca="1">IF(($A280&lt;&gt;"")*(CL$1&lt;&gt;""),IF(_xlfn.XLOOKUP(CL$1,Attendance_sorted!$B279:$CW279,Attendance_sorted!$B279:$CW279,"nn")&lt;&gt;"nn","•",""),"")</f>
        <v/>
      </c>
      <c r="CM280" s="1" t="str">
        <f ca="1">IF(($A280&lt;&gt;"")*(CM$1&lt;&gt;""),IF(_xlfn.XLOOKUP(CM$1,Attendance_sorted!$B279:$CW279,Attendance_sorted!$B279:$CW279,"nn")&lt;&gt;"nn","•",""),"")</f>
        <v/>
      </c>
      <c r="CN280" s="1" t="str">
        <f ca="1">IF(($A280&lt;&gt;"")*(CN$1&lt;&gt;""),IF(_xlfn.XLOOKUP(CN$1,Attendance_sorted!$B279:$CW279,Attendance_sorted!$B279:$CW279,"nn")&lt;&gt;"nn","•",""),"")</f>
        <v/>
      </c>
      <c r="CO280" s="1" t="str">
        <f ca="1">IF(($A280&lt;&gt;"")*(CO$1&lt;&gt;""),IF(_xlfn.XLOOKUP(CO$1,Attendance_sorted!$B279:$CW279,Attendance_sorted!$B279:$CW279,"nn")&lt;&gt;"nn","•",""),"")</f>
        <v/>
      </c>
      <c r="CP280" s="1" t="str">
        <f ca="1">IF(($A280&lt;&gt;"")*(CP$1&lt;&gt;""),IF(_xlfn.XLOOKUP(CP$1,Attendance_sorted!$B279:$CW279,Attendance_sorted!$B279:$CW279,"nn")&lt;&gt;"nn","•",""),"")</f>
        <v/>
      </c>
      <c r="CQ280" s="1" t="str">
        <f ca="1">IF(($A280&lt;&gt;"")*(CQ$1&lt;&gt;""),IF(_xlfn.XLOOKUP(CQ$1,Attendance_sorted!$B279:$CW279,Attendance_sorted!$B279:$CW279,"nn")&lt;&gt;"nn","•",""),"")</f>
        <v/>
      </c>
      <c r="CR280" s="1" t="str">
        <f ca="1">IF(($A280&lt;&gt;"")*(CR$1&lt;&gt;""),IF(_xlfn.XLOOKUP(CR$1,Attendance_sorted!$B279:$CW279,Attendance_sorted!$B279:$CW279,"nn")&lt;&gt;"nn","•",""),"")</f>
        <v/>
      </c>
      <c r="CS280" s="1" t="str">
        <f ca="1">IF(($A280&lt;&gt;"")*(CS$1&lt;&gt;""),IF(_xlfn.XLOOKUP(CS$1,Attendance_sorted!$B279:$CW279,Attendance_sorted!$B279:$CW279,"nn")&lt;&gt;"nn","•",""),"")</f>
        <v/>
      </c>
      <c r="CT280" s="1" t="str">
        <f ca="1">IF(($A280&lt;&gt;"")*(CT$1&lt;&gt;""),IF(_xlfn.XLOOKUP(CT$1,Attendance_sorted!$B279:$CW279,Attendance_sorted!$B279:$CW279,"nn")&lt;&gt;"nn","•",""),"")</f>
        <v/>
      </c>
      <c r="CU280" s="1" t="str">
        <f ca="1">IF(($A280&lt;&gt;"")*(CU$1&lt;&gt;""),IF(_xlfn.XLOOKUP(CU$1,Attendance_sorted!$B279:$CW279,Attendance_sorted!$B279:$CW279,"nn")&lt;&gt;"nn","•",""),"")</f>
        <v/>
      </c>
      <c r="CV280" s="1" t="str">
        <f ca="1">IF(($A280&lt;&gt;"")*(CV$1&lt;&gt;""),IF(_xlfn.XLOOKUP(CV$1,Attendance_sorted!$B279:$CW279,Attendance_sorted!$B279:$CW279,"nn")&lt;&gt;"nn","•",""),"")</f>
        <v/>
      </c>
      <c r="CW280" s="1" t="str">
        <f ca="1">IF(($A280&lt;&gt;"")*(CW$1&lt;&gt;""),IF(_xlfn.XLOOKUP(CW$1,Attendance_sorted!$B279:$CW279,Attendance_sorted!$B279:$CW279,"nn")&lt;&gt;"nn","•",""),"")</f>
        <v/>
      </c>
    </row>
    <row r="281" spans="1:101">
      <c r="A281" s="1">
        <v>878</v>
      </c>
      <c r="B281" s="1" t="str">
        <f ca="1">IF(($A281&lt;&gt;"")*(B$1&lt;&gt;""),IF(_xlfn.XLOOKUP(B$1,Attendance_sorted!$B280:$CW280,Attendance_sorted!$B280:$CW280,"nn")&lt;&gt;"nn","•",""),"")</f>
        <v/>
      </c>
      <c r="C281" s="1" t="str">
        <f ca="1">IF(($A281&lt;&gt;"")*(C$1&lt;&gt;""),IF(_xlfn.XLOOKUP(C$1,Attendance_sorted!$B280:$CW280,Attendance_sorted!$B280:$CW280,"nn")&lt;&gt;"nn","•",""),"")</f>
        <v/>
      </c>
      <c r="D281" s="1" t="str">
        <f ca="1">IF(($A281&lt;&gt;"")*(D$1&lt;&gt;""),IF(_xlfn.XLOOKUP(D$1,Attendance_sorted!$B280:$CW280,Attendance_sorted!$B280:$CW280,"nn")&lt;&gt;"nn","•",""),"")</f>
        <v/>
      </c>
      <c r="E281" s="1" t="str">
        <f ca="1">IF(($A281&lt;&gt;"")*(E$1&lt;&gt;""),IF(_xlfn.XLOOKUP(E$1,Attendance_sorted!$B280:$CW280,Attendance_sorted!$B280:$CW280,"nn")&lt;&gt;"nn","•",""),"")</f>
        <v/>
      </c>
      <c r="F281" s="1" t="str">
        <f ca="1">IF(($A281&lt;&gt;"")*(F$1&lt;&gt;""),IF(_xlfn.XLOOKUP(F$1,Attendance_sorted!$B280:$CW280,Attendance_sorted!$B280:$CW280,"nn")&lt;&gt;"nn","•",""),"")</f>
        <v/>
      </c>
      <c r="G281" s="1" t="str">
        <f ca="1">IF(($A281&lt;&gt;"")*(G$1&lt;&gt;""),IF(_xlfn.XLOOKUP(G$1,Attendance_sorted!$B280:$CW280,Attendance_sorted!$B280:$CW280,"nn")&lt;&gt;"nn","•",""),"")</f>
        <v>•</v>
      </c>
      <c r="H281" s="1" t="str">
        <f ca="1">IF(($A281&lt;&gt;"")*(H$1&lt;&gt;""),IF(_xlfn.XLOOKUP(H$1,Attendance_sorted!$B280:$CW280,Attendance_sorted!$B280:$CW280,"nn")&lt;&gt;"nn","•",""),"")</f>
        <v/>
      </c>
      <c r="I281" s="1" t="str">
        <f ca="1">IF(($A281&lt;&gt;"")*(I$1&lt;&gt;""),IF(_xlfn.XLOOKUP(I$1,Attendance_sorted!$B280:$CW280,Attendance_sorted!$B280:$CW280,"nn")&lt;&gt;"nn","•",""),"")</f>
        <v/>
      </c>
      <c r="J281" s="1" t="str">
        <f ca="1">IF(($A281&lt;&gt;"")*(J$1&lt;&gt;""),IF(_xlfn.XLOOKUP(J$1,Attendance_sorted!$B280:$CW280,Attendance_sorted!$B280:$CW280,"nn")&lt;&gt;"nn","•",""),"")</f>
        <v/>
      </c>
      <c r="K281" s="1" t="str">
        <f ca="1">IF(($A281&lt;&gt;"")*(K$1&lt;&gt;""),IF(_xlfn.XLOOKUP(K$1,Attendance_sorted!$B280:$CW280,Attendance_sorted!$B280:$CW280,"nn")&lt;&gt;"nn","•",""),"")</f>
        <v/>
      </c>
      <c r="L281" s="1" t="str">
        <f ca="1">IF(($A281&lt;&gt;"")*(L$1&lt;&gt;""),IF(_xlfn.XLOOKUP(L$1,Attendance_sorted!$B280:$CW280,Attendance_sorted!$B280:$CW280,"nn")&lt;&gt;"nn","•",""),"")</f>
        <v/>
      </c>
      <c r="M281" s="1" t="str">
        <f ca="1">IF(($A281&lt;&gt;"")*(M$1&lt;&gt;""),IF(_xlfn.XLOOKUP(M$1,Attendance_sorted!$B280:$CW280,Attendance_sorted!$B280:$CW280,"nn")&lt;&gt;"nn","•",""),"")</f>
        <v/>
      </c>
      <c r="N281" s="1" t="str">
        <f ca="1">IF(($A281&lt;&gt;"")*(N$1&lt;&gt;""),IF(_xlfn.XLOOKUP(N$1,Attendance_sorted!$B280:$CW280,Attendance_sorted!$B280:$CW280,"nn")&lt;&gt;"nn","•",""),"")</f>
        <v/>
      </c>
      <c r="O281" s="1" t="str">
        <f ca="1">IF(($A281&lt;&gt;"")*(O$1&lt;&gt;""),IF(_xlfn.XLOOKUP(O$1,Attendance_sorted!$B280:$CW280,Attendance_sorted!$B280:$CW280,"nn")&lt;&gt;"nn","•",""),"")</f>
        <v/>
      </c>
      <c r="P281" s="1" t="str">
        <f ca="1">IF(($A281&lt;&gt;"")*(P$1&lt;&gt;""),IF(_xlfn.XLOOKUP(P$1,Attendance_sorted!$B280:$CW280,Attendance_sorted!$B280:$CW280,"nn")&lt;&gt;"nn","•",""),"")</f>
        <v/>
      </c>
      <c r="Q281" s="1" t="str">
        <f ca="1">IF(($A281&lt;&gt;"")*(Q$1&lt;&gt;""),IF(_xlfn.XLOOKUP(Q$1,Attendance_sorted!$B280:$CW280,Attendance_sorted!$B280:$CW280,"nn")&lt;&gt;"nn","•",""),"")</f>
        <v/>
      </c>
      <c r="R281" s="1" t="str">
        <f ca="1">IF(($A281&lt;&gt;"")*(R$1&lt;&gt;""),IF(_xlfn.XLOOKUP(R$1,Attendance_sorted!$B280:$CW280,Attendance_sorted!$B280:$CW280,"nn")&lt;&gt;"nn","•",""),"")</f>
        <v>•</v>
      </c>
      <c r="S281" s="1" t="str">
        <f ca="1">IF(($A281&lt;&gt;"")*(S$1&lt;&gt;""),IF(_xlfn.XLOOKUP(S$1,Attendance_sorted!$B280:$CW280,Attendance_sorted!$B280:$CW280,"nn")&lt;&gt;"nn","•",""),"")</f>
        <v>•</v>
      </c>
      <c r="T281" s="1" t="str">
        <f ca="1">IF(($A281&lt;&gt;"")*(T$1&lt;&gt;""),IF(_xlfn.XLOOKUP(T$1,Attendance_sorted!$B280:$CW280,Attendance_sorted!$B280:$CW280,"nn")&lt;&gt;"nn","•",""),"")</f>
        <v>•</v>
      </c>
      <c r="U281" s="1" t="str">
        <f ca="1">IF(($A281&lt;&gt;"")*(U$1&lt;&gt;""),IF(_xlfn.XLOOKUP(U$1,Attendance_sorted!$B280:$CW280,Attendance_sorted!$B280:$CW280,"nn")&lt;&gt;"nn","•",""),"")</f>
        <v>•</v>
      </c>
      <c r="V281" s="1" t="str">
        <f ca="1">IF(($A281&lt;&gt;"")*(V$1&lt;&gt;""),IF(_xlfn.XLOOKUP(V$1,Attendance_sorted!$B280:$CW280,Attendance_sorted!$B280:$CW280,"nn")&lt;&gt;"nn","•",""),"")</f>
        <v/>
      </c>
      <c r="W281" s="1" t="str">
        <f ca="1">IF(($A281&lt;&gt;"")*(W$1&lt;&gt;""),IF(_xlfn.XLOOKUP(W$1,Attendance_sorted!$B280:$CW280,Attendance_sorted!$B280:$CW280,"nn")&lt;&gt;"nn","•",""),"")</f>
        <v/>
      </c>
      <c r="X281" s="1" t="str">
        <f ca="1">IF(($A281&lt;&gt;"")*(X$1&lt;&gt;""),IF(_xlfn.XLOOKUP(X$1,Attendance_sorted!$B280:$CW280,Attendance_sorted!$B280:$CW280,"nn")&lt;&gt;"nn","•",""),"")</f>
        <v/>
      </c>
      <c r="Y281" s="1" t="str">
        <f ca="1">IF(($A281&lt;&gt;"")*(Y$1&lt;&gt;""),IF(_xlfn.XLOOKUP(Y$1,Attendance_sorted!$B280:$CW280,Attendance_sorted!$B280:$CW280,"nn")&lt;&gt;"nn","•",""),"")</f>
        <v/>
      </c>
      <c r="Z281" s="1" t="str">
        <f ca="1">IF(($A281&lt;&gt;"")*(Z$1&lt;&gt;""),IF(_xlfn.XLOOKUP(Z$1,Attendance_sorted!$B280:$CW280,Attendance_sorted!$B280:$CW280,"nn")&lt;&gt;"nn","•",""),"")</f>
        <v/>
      </c>
      <c r="AA281" s="1" t="str">
        <f ca="1">IF(($A281&lt;&gt;"")*(AA$1&lt;&gt;""),IF(_xlfn.XLOOKUP(AA$1,Attendance_sorted!$B280:$CW280,Attendance_sorted!$B280:$CW280,"nn")&lt;&gt;"nn","•",""),"")</f>
        <v/>
      </c>
      <c r="AB281" s="1" t="str">
        <f ca="1">IF(($A281&lt;&gt;"")*(AB$1&lt;&gt;""),IF(_xlfn.XLOOKUP(AB$1,Attendance_sorted!$B280:$CW280,Attendance_sorted!$B280:$CW280,"nn")&lt;&gt;"nn","•",""),"")</f>
        <v/>
      </c>
      <c r="AC281" s="1" t="str">
        <f ca="1">IF(($A281&lt;&gt;"")*(AC$1&lt;&gt;""),IF(_xlfn.XLOOKUP(AC$1,Attendance_sorted!$B280:$CW280,Attendance_sorted!$B280:$CW280,"nn")&lt;&gt;"nn","•",""),"")</f>
        <v/>
      </c>
      <c r="AD281" s="1" t="str">
        <f ca="1">IF(($A281&lt;&gt;"")*(AD$1&lt;&gt;""),IF(_xlfn.XLOOKUP(AD$1,Attendance_sorted!$B280:$CW280,Attendance_sorted!$B280:$CW280,"nn")&lt;&gt;"nn","•",""),"")</f>
        <v/>
      </c>
      <c r="AE281" s="1" t="str">
        <f ca="1">IF(($A281&lt;&gt;"")*(AE$1&lt;&gt;""),IF(_xlfn.XLOOKUP(AE$1,Attendance_sorted!$B280:$CW280,Attendance_sorted!$B280:$CW280,"nn")&lt;&gt;"nn","•",""),"")</f>
        <v/>
      </c>
      <c r="AF281" s="1" t="str">
        <f ca="1">IF(($A281&lt;&gt;"")*(AF$1&lt;&gt;""),IF(_xlfn.XLOOKUP(AF$1,Attendance_sorted!$B280:$CW280,Attendance_sorted!$B280:$CW280,"nn")&lt;&gt;"nn","•",""),"")</f>
        <v/>
      </c>
      <c r="AG281" s="1" t="str">
        <f ca="1">IF(($A281&lt;&gt;"")*(AG$1&lt;&gt;""),IF(_xlfn.XLOOKUP(AG$1,Attendance_sorted!$B280:$CW280,Attendance_sorted!$B280:$CW280,"nn")&lt;&gt;"nn","•",""),"")</f>
        <v/>
      </c>
      <c r="AH281" s="1" t="str">
        <f ca="1">IF(($A281&lt;&gt;"")*(AH$1&lt;&gt;""),IF(_xlfn.XLOOKUP(AH$1,Attendance_sorted!$B280:$CW280,Attendance_sorted!$B280:$CW280,"nn")&lt;&gt;"nn","•",""),"")</f>
        <v/>
      </c>
      <c r="AI281" s="1" t="str">
        <f ca="1">IF(($A281&lt;&gt;"")*(AI$1&lt;&gt;""),IF(_xlfn.XLOOKUP(AI$1,Attendance_sorted!$B280:$CW280,Attendance_sorted!$B280:$CW280,"nn")&lt;&gt;"nn","•",""),"")</f>
        <v/>
      </c>
      <c r="AJ281" s="1" t="str">
        <f ca="1">IF(($A281&lt;&gt;"")*(AJ$1&lt;&gt;""),IF(_xlfn.XLOOKUP(AJ$1,Attendance_sorted!$B280:$CW280,Attendance_sorted!$B280:$CW280,"nn")&lt;&gt;"nn","•",""),"")</f>
        <v/>
      </c>
      <c r="AK281" s="1" t="str">
        <f ca="1">IF(($A281&lt;&gt;"")*(AK$1&lt;&gt;""),IF(_xlfn.XLOOKUP(AK$1,Attendance_sorted!$B280:$CW280,Attendance_sorted!$B280:$CW280,"nn")&lt;&gt;"nn","•",""),"")</f>
        <v/>
      </c>
      <c r="AL281" s="1" t="str">
        <f ca="1">IF(($A281&lt;&gt;"")*(AL$1&lt;&gt;""),IF(_xlfn.XLOOKUP(AL$1,Attendance_sorted!$B280:$CW280,Attendance_sorted!$B280:$CW280,"nn")&lt;&gt;"nn","•",""),"")</f>
        <v/>
      </c>
      <c r="AM281" s="1" t="str">
        <f ca="1">IF(($A281&lt;&gt;"")*(AM$1&lt;&gt;""),IF(_xlfn.XLOOKUP(AM$1,Attendance_sorted!$B280:$CW280,Attendance_sorted!$B280:$CW280,"nn")&lt;&gt;"nn","•",""),"")</f>
        <v/>
      </c>
      <c r="AN281" s="1" t="str">
        <f ca="1">IF(($A281&lt;&gt;"")*(AN$1&lt;&gt;""),IF(_xlfn.XLOOKUP(AN$1,Attendance_sorted!$B280:$CW280,Attendance_sorted!$B280:$CW280,"nn")&lt;&gt;"nn","•",""),"")</f>
        <v/>
      </c>
      <c r="AO281" s="1" t="str">
        <f ca="1">IF(($A281&lt;&gt;"")*(AO$1&lt;&gt;""),IF(_xlfn.XLOOKUP(AO$1,Attendance_sorted!$B280:$CW280,Attendance_sorted!$B280:$CW280,"nn")&lt;&gt;"nn","•",""),"")</f>
        <v/>
      </c>
      <c r="AP281" s="1" t="str">
        <f ca="1">IF(($A281&lt;&gt;"")*(AP$1&lt;&gt;""),IF(_xlfn.XLOOKUP(AP$1,Attendance_sorted!$B280:$CW280,Attendance_sorted!$B280:$CW280,"nn")&lt;&gt;"nn","•",""),"")</f>
        <v/>
      </c>
      <c r="AQ281" s="1" t="str">
        <f ca="1">IF(($A281&lt;&gt;"")*(AQ$1&lt;&gt;""),IF(_xlfn.XLOOKUP(AQ$1,Attendance_sorted!$B280:$CW280,Attendance_sorted!$B280:$CW280,"nn")&lt;&gt;"nn","•",""),"")</f>
        <v/>
      </c>
      <c r="AR281" s="1" t="str">
        <f ca="1">IF(($A281&lt;&gt;"")*(AR$1&lt;&gt;""),IF(_xlfn.XLOOKUP(AR$1,Attendance_sorted!$B280:$CW280,Attendance_sorted!$B280:$CW280,"nn")&lt;&gt;"nn","•",""),"")</f>
        <v/>
      </c>
      <c r="AS281" s="1" t="str">
        <f ca="1">IF(($A281&lt;&gt;"")*(AS$1&lt;&gt;""),IF(_xlfn.XLOOKUP(AS$1,Attendance_sorted!$B280:$CW280,Attendance_sorted!$B280:$CW280,"nn")&lt;&gt;"nn","•",""),"")</f>
        <v/>
      </c>
      <c r="AT281" s="1" t="str">
        <f ca="1">IF(($A281&lt;&gt;"")*(AT$1&lt;&gt;""),IF(_xlfn.XLOOKUP(AT$1,Attendance_sorted!$B280:$CW280,Attendance_sorted!$B280:$CW280,"nn")&lt;&gt;"nn","•",""),"")</f>
        <v/>
      </c>
      <c r="AU281" s="1" t="str">
        <f ca="1">IF(($A281&lt;&gt;"")*(AU$1&lt;&gt;""),IF(_xlfn.XLOOKUP(AU$1,Attendance_sorted!$B280:$CW280,Attendance_sorted!$B280:$CW280,"nn")&lt;&gt;"nn","•",""),"")</f>
        <v/>
      </c>
      <c r="AV281" s="1" t="str">
        <f ca="1">IF(($A281&lt;&gt;"")*(AV$1&lt;&gt;""),IF(_xlfn.XLOOKUP(AV$1,Attendance_sorted!$B280:$CW280,Attendance_sorted!$B280:$CW280,"nn")&lt;&gt;"nn","•",""),"")</f>
        <v/>
      </c>
      <c r="AW281" s="1" t="str">
        <f ca="1">IF(($A281&lt;&gt;"")*(AW$1&lt;&gt;""),IF(_xlfn.XLOOKUP(AW$1,Attendance_sorted!$B280:$CW280,Attendance_sorted!$B280:$CW280,"nn")&lt;&gt;"nn","•",""),"")</f>
        <v/>
      </c>
      <c r="AX281" s="1" t="str">
        <f ca="1">IF(($A281&lt;&gt;"")*(AX$1&lt;&gt;""),IF(_xlfn.XLOOKUP(AX$1,Attendance_sorted!$B280:$CW280,Attendance_sorted!$B280:$CW280,"nn")&lt;&gt;"nn","•",""),"")</f>
        <v/>
      </c>
      <c r="AY281" s="1" t="str">
        <f ca="1">IF(($A281&lt;&gt;"")*(AY$1&lt;&gt;""),IF(_xlfn.XLOOKUP(AY$1,Attendance_sorted!$B280:$CW280,Attendance_sorted!$B280:$CW280,"nn")&lt;&gt;"nn","•",""),"")</f>
        <v/>
      </c>
      <c r="AZ281" s="1" t="str">
        <f ca="1">IF(($A281&lt;&gt;"")*(AZ$1&lt;&gt;""),IF(_xlfn.XLOOKUP(AZ$1,Attendance_sorted!$B280:$CW280,Attendance_sorted!$B280:$CW280,"nn")&lt;&gt;"nn","•",""),"")</f>
        <v/>
      </c>
      <c r="BA281" s="1" t="str">
        <f ca="1">IF(($A281&lt;&gt;"")*(BA$1&lt;&gt;""),IF(_xlfn.XLOOKUP(BA$1,Attendance_sorted!$B280:$CW280,Attendance_sorted!$B280:$CW280,"nn")&lt;&gt;"nn","•",""),"")</f>
        <v/>
      </c>
      <c r="BB281" s="1" t="str">
        <f ca="1">IF(($A281&lt;&gt;"")*(BB$1&lt;&gt;""),IF(_xlfn.XLOOKUP(BB$1,Attendance_sorted!$B280:$CW280,Attendance_sorted!$B280:$CW280,"nn")&lt;&gt;"nn","•",""),"")</f>
        <v/>
      </c>
      <c r="BC281" s="1" t="str">
        <f ca="1">IF(($A281&lt;&gt;"")*(BC$1&lt;&gt;""),IF(_xlfn.XLOOKUP(BC$1,Attendance_sorted!$B280:$CW280,Attendance_sorted!$B280:$CW280,"nn")&lt;&gt;"nn","•",""),"")</f>
        <v/>
      </c>
      <c r="BD281" s="1" t="str">
        <f ca="1">IF(($A281&lt;&gt;"")*(BD$1&lt;&gt;""),IF(_xlfn.XLOOKUP(BD$1,Attendance_sorted!$B280:$CW280,Attendance_sorted!$B280:$CW280,"nn")&lt;&gt;"nn","•",""),"")</f>
        <v/>
      </c>
      <c r="BE281" s="1" t="str">
        <f ca="1">IF(($A281&lt;&gt;"")*(BE$1&lt;&gt;""),IF(_xlfn.XLOOKUP(BE$1,Attendance_sorted!$B280:$CW280,Attendance_sorted!$B280:$CW280,"nn")&lt;&gt;"nn","•",""),"")</f>
        <v/>
      </c>
      <c r="BF281" s="1" t="str">
        <f ca="1">IF(($A281&lt;&gt;"")*(BF$1&lt;&gt;""),IF(_xlfn.XLOOKUP(BF$1,Attendance_sorted!$B280:$CW280,Attendance_sorted!$B280:$CW280,"nn")&lt;&gt;"nn","•",""),"")</f>
        <v/>
      </c>
      <c r="BG281" s="1" t="str">
        <f ca="1">IF(($A281&lt;&gt;"")*(BG$1&lt;&gt;""),IF(_xlfn.XLOOKUP(BG$1,Attendance_sorted!$B280:$CW280,Attendance_sorted!$B280:$CW280,"nn")&lt;&gt;"nn","•",""),"")</f>
        <v/>
      </c>
      <c r="BH281" s="1" t="str">
        <f ca="1">IF(($A281&lt;&gt;"")*(BH$1&lt;&gt;""),IF(_xlfn.XLOOKUP(BH$1,Attendance_sorted!$B280:$CW280,Attendance_sorted!$B280:$CW280,"nn")&lt;&gt;"nn","•",""),"")</f>
        <v/>
      </c>
      <c r="BI281" s="1" t="str">
        <f ca="1">IF(($A281&lt;&gt;"")*(BI$1&lt;&gt;""),IF(_xlfn.XLOOKUP(BI$1,Attendance_sorted!$B280:$CW280,Attendance_sorted!$B280:$CW280,"nn")&lt;&gt;"nn","•",""),"")</f>
        <v/>
      </c>
      <c r="BJ281" s="1" t="str">
        <f ca="1">IF(($A281&lt;&gt;"")*(BJ$1&lt;&gt;""),IF(_xlfn.XLOOKUP(BJ$1,Attendance_sorted!$B280:$CW280,Attendance_sorted!$B280:$CW280,"nn")&lt;&gt;"nn","•",""),"")</f>
        <v/>
      </c>
      <c r="BK281" s="1" t="str">
        <f ca="1">IF(($A281&lt;&gt;"")*(BK$1&lt;&gt;""),IF(_xlfn.XLOOKUP(BK$1,Attendance_sorted!$B280:$CW280,Attendance_sorted!$B280:$CW280,"nn")&lt;&gt;"nn","•",""),"")</f>
        <v/>
      </c>
      <c r="BL281" s="1" t="str">
        <f ca="1">IF(($A281&lt;&gt;"")*(BL$1&lt;&gt;""),IF(_xlfn.XLOOKUP(BL$1,Attendance_sorted!$B280:$CW280,Attendance_sorted!$B280:$CW280,"nn")&lt;&gt;"nn","•",""),"")</f>
        <v/>
      </c>
      <c r="BM281" s="1" t="str">
        <f ca="1">IF(($A281&lt;&gt;"")*(BM$1&lt;&gt;""),IF(_xlfn.XLOOKUP(BM$1,Attendance_sorted!$B280:$CW280,Attendance_sorted!$B280:$CW280,"nn")&lt;&gt;"nn","•",""),"")</f>
        <v/>
      </c>
      <c r="BN281" s="1" t="str">
        <f ca="1">IF(($A281&lt;&gt;"")*(BN$1&lt;&gt;""),IF(_xlfn.XLOOKUP(BN$1,Attendance_sorted!$B280:$CW280,Attendance_sorted!$B280:$CW280,"nn")&lt;&gt;"nn","•",""),"")</f>
        <v/>
      </c>
      <c r="BO281" s="1" t="str">
        <f ca="1">IF(($A281&lt;&gt;"")*(BO$1&lt;&gt;""),IF(_xlfn.XLOOKUP(BO$1,Attendance_sorted!$B280:$CW280,Attendance_sorted!$B280:$CW280,"nn")&lt;&gt;"nn","•",""),"")</f>
        <v/>
      </c>
      <c r="BP281" s="1" t="str">
        <f ca="1">IF(($A281&lt;&gt;"")*(BP$1&lt;&gt;""),IF(_xlfn.XLOOKUP(BP$1,Attendance_sorted!$B280:$CW280,Attendance_sorted!$B280:$CW280,"nn")&lt;&gt;"nn","•",""),"")</f>
        <v/>
      </c>
      <c r="BQ281" s="1" t="str">
        <f ca="1">IF(($A281&lt;&gt;"")*(BQ$1&lt;&gt;""),IF(_xlfn.XLOOKUP(BQ$1,Attendance_sorted!$B280:$CW280,Attendance_sorted!$B280:$CW280,"nn")&lt;&gt;"nn","•",""),"")</f>
        <v/>
      </c>
      <c r="BR281" s="1" t="str">
        <f ca="1">IF(($A281&lt;&gt;"")*(BR$1&lt;&gt;""),IF(_xlfn.XLOOKUP(BR$1,Attendance_sorted!$B280:$CW280,Attendance_sorted!$B280:$CW280,"nn")&lt;&gt;"nn","•",""),"")</f>
        <v/>
      </c>
      <c r="BS281" s="1" t="str">
        <f ca="1">IF(($A281&lt;&gt;"")*(BS$1&lt;&gt;""),IF(_xlfn.XLOOKUP(BS$1,Attendance_sorted!$B280:$CW280,Attendance_sorted!$B280:$CW280,"nn")&lt;&gt;"nn","•",""),"")</f>
        <v/>
      </c>
      <c r="BT281" s="1" t="str">
        <f ca="1">IF(($A281&lt;&gt;"")*(BT$1&lt;&gt;""),IF(_xlfn.XLOOKUP(BT$1,Attendance_sorted!$B280:$CW280,Attendance_sorted!$B280:$CW280,"nn")&lt;&gt;"nn","•",""),"")</f>
        <v/>
      </c>
      <c r="BU281" s="1" t="str">
        <f ca="1">IF(($A281&lt;&gt;"")*(BU$1&lt;&gt;""),IF(_xlfn.XLOOKUP(BU$1,Attendance_sorted!$B280:$CW280,Attendance_sorted!$B280:$CW280,"nn")&lt;&gt;"nn","•",""),"")</f>
        <v/>
      </c>
      <c r="BV281" s="1" t="str">
        <f ca="1">IF(($A281&lt;&gt;"")*(BV$1&lt;&gt;""),IF(_xlfn.XLOOKUP(BV$1,Attendance_sorted!$B280:$CW280,Attendance_sorted!$B280:$CW280,"nn")&lt;&gt;"nn","•",""),"")</f>
        <v/>
      </c>
      <c r="BW281" s="1" t="str">
        <f ca="1">IF(($A281&lt;&gt;"")*(BW$1&lt;&gt;""),IF(_xlfn.XLOOKUP(BW$1,Attendance_sorted!$B280:$CW280,Attendance_sorted!$B280:$CW280,"nn")&lt;&gt;"nn","•",""),"")</f>
        <v/>
      </c>
      <c r="BX281" s="1" t="str">
        <f ca="1">IF(($A281&lt;&gt;"")*(BX$1&lt;&gt;""),IF(_xlfn.XLOOKUP(BX$1,Attendance_sorted!$B280:$CW280,Attendance_sorted!$B280:$CW280,"nn")&lt;&gt;"nn","•",""),"")</f>
        <v/>
      </c>
      <c r="BY281" s="1" t="str">
        <f ca="1">IF(($A281&lt;&gt;"")*(BY$1&lt;&gt;""),IF(_xlfn.XLOOKUP(BY$1,Attendance_sorted!$B280:$CW280,Attendance_sorted!$B280:$CW280,"nn")&lt;&gt;"nn","•",""),"")</f>
        <v/>
      </c>
      <c r="BZ281" s="1" t="str">
        <f ca="1">IF(($A281&lt;&gt;"")*(BZ$1&lt;&gt;""),IF(_xlfn.XLOOKUP(BZ$1,Attendance_sorted!$B280:$CW280,Attendance_sorted!$B280:$CW280,"nn")&lt;&gt;"nn","•",""),"")</f>
        <v/>
      </c>
      <c r="CA281" s="1" t="str">
        <f ca="1">IF(($A281&lt;&gt;"")*(CA$1&lt;&gt;""),IF(_xlfn.XLOOKUP(CA$1,Attendance_sorted!$B280:$CW280,Attendance_sorted!$B280:$CW280,"nn")&lt;&gt;"nn","•",""),"")</f>
        <v/>
      </c>
      <c r="CB281" s="1" t="str">
        <f ca="1">IF(($A281&lt;&gt;"")*(CB$1&lt;&gt;""),IF(_xlfn.XLOOKUP(CB$1,Attendance_sorted!$B280:$CW280,Attendance_sorted!$B280:$CW280,"nn")&lt;&gt;"nn","•",""),"")</f>
        <v/>
      </c>
      <c r="CC281" s="1" t="str">
        <f ca="1">IF(($A281&lt;&gt;"")*(CC$1&lt;&gt;""),IF(_xlfn.XLOOKUP(CC$1,Attendance_sorted!$B280:$CW280,Attendance_sorted!$B280:$CW280,"nn")&lt;&gt;"nn","•",""),"")</f>
        <v/>
      </c>
      <c r="CD281" s="1" t="str">
        <f ca="1">IF(($A281&lt;&gt;"")*(CD$1&lt;&gt;""),IF(_xlfn.XLOOKUP(CD$1,Attendance_sorted!$B280:$CW280,Attendance_sorted!$B280:$CW280,"nn")&lt;&gt;"nn","•",""),"")</f>
        <v/>
      </c>
      <c r="CE281" s="1" t="str">
        <f ca="1">IF(($A281&lt;&gt;"")*(CE$1&lt;&gt;""),IF(_xlfn.XLOOKUP(CE$1,Attendance_sorted!$B280:$CW280,Attendance_sorted!$B280:$CW280,"nn")&lt;&gt;"nn","•",""),"")</f>
        <v/>
      </c>
      <c r="CF281" s="1" t="str">
        <f ca="1">IF(($A281&lt;&gt;"")*(CF$1&lt;&gt;""),IF(_xlfn.XLOOKUP(CF$1,Attendance_sorted!$B280:$CW280,Attendance_sorted!$B280:$CW280,"nn")&lt;&gt;"nn","•",""),"")</f>
        <v/>
      </c>
      <c r="CG281" s="1" t="str">
        <f ca="1">IF(($A281&lt;&gt;"")*(CG$1&lt;&gt;""),IF(_xlfn.XLOOKUP(CG$1,Attendance_sorted!$B280:$CW280,Attendance_sorted!$B280:$CW280,"nn")&lt;&gt;"nn","•",""),"")</f>
        <v/>
      </c>
      <c r="CH281" s="1" t="str">
        <f ca="1">IF(($A281&lt;&gt;"")*(CH$1&lt;&gt;""),IF(_xlfn.XLOOKUP(CH$1,Attendance_sorted!$B280:$CW280,Attendance_sorted!$B280:$CW280,"nn")&lt;&gt;"nn","•",""),"")</f>
        <v/>
      </c>
      <c r="CI281" s="1" t="str">
        <f ca="1">IF(($A281&lt;&gt;"")*(CI$1&lt;&gt;""),IF(_xlfn.XLOOKUP(CI$1,Attendance_sorted!$B280:$CW280,Attendance_sorted!$B280:$CW280,"nn")&lt;&gt;"nn","•",""),"")</f>
        <v/>
      </c>
      <c r="CJ281" s="1" t="str">
        <f ca="1">IF(($A281&lt;&gt;"")*(CJ$1&lt;&gt;""),IF(_xlfn.XLOOKUP(CJ$1,Attendance_sorted!$B280:$CW280,Attendance_sorted!$B280:$CW280,"nn")&lt;&gt;"nn","•",""),"")</f>
        <v/>
      </c>
      <c r="CK281" s="1" t="str">
        <f ca="1">IF(($A281&lt;&gt;"")*(CK$1&lt;&gt;""),IF(_xlfn.XLOOKUP(CK$1,Attendance_sorted!$B280:$CW280,Attendance_sorted!$B280:$CW280,"nn")&lt;&gt;"nn","•",""),"")</f>
        <v/>
      </c>
      <c r="CL281" s="1" t="str">
        <f ca="1">IF(($A281&lt;&gt;"")*(CL$1&lt;&gt;""),IF(_xlfn.XLOOKUP(CL$1,Attendance_sorted!$B280:$CW280,Attendance_sorted!$B280:$CW280,"nn")&lt;&gt;"nn","•",""),"")</f>
        <v/>
      </c>
      <c r="CM281" s="1" t="str">
        <f ca="1">IF(($A281&lt;&gt;"")*(CM$1&lt;&gt;""),IF(_xlfn.XLOOKUP(CM$1,Attendance_sorted!$B280:$CW280,Attendance_sorted!$B280:$CW280,"nn")&lt;&gt;"nn","•",""),"")</f>
        <v/>
      </c>
      <c r="CN281" s="1" t="str">
        <f ca="1">IF(($A281&lt;&gt;"")*(CN$1&lt;&gt;""),IF(_xlfn.XLOOKUP(CN$1,Attendance_sorted!$B280:$CW280,Attendance_sorted!$B280:$CW280,"nn")&lt;&gt;"nn","•",""),"")</f>
        <v/>
      </c>
      <c r="CO281" s="1" t="str">
        <f ca="1">IF(($A281&lt;&gt;"")*(CO$1&lt;&gt;""),IF(_xlfn.XLOOKUP(CO$1,Attendance_sorted!$B280:$CW280,Attendance_sorted!$B280:$CW280,"nn")&lt;&gt;"nn","•",""),"")</f>
        <v/>
      </c>
      <c r="CP281" s="1" t="str">
        <f ca="1">IF(($A281&lt;&gt;"")*(CP$1&lt;&gt;""),IF(_xlfn.XLOOKUP(CP$1,Attendance_sorted!$B280:$CW280,Attendance_sorted!$B280:$CW280,"nn")&lt;&gt;"nn","•",""),"")</f>
        <v/>
      </c>
      <c r="CQ281" s="1" t="str">
        <f ca="1">IF(($A281&lt;&gt;"")*(CQ$1&lt;&gt;""),IF(_xlfn.XLOOKUP(CQ$1,Attendance_sorted!$B280:$CW280,Attendance_sorted!$B280:$CW280,"nn")&lt;&gt;"nn","•",""),"")</f>
        <v/>
      </c>
      <c r="CR281" s="1" t="str">
        <f ca="1">IF(($A281&lt;&gt;"")*(CR$1&lt;&gt;""),IF(_xlfn.XLOOKUP(CR$1,Attendance_sorted!$B280:$CW280,Attendance_sorted!$B280:$CW280,"nn")&lt;&gt;"nn","•",""),"")</f>
        <v/>
      </c>
      <c r="CS281" s="1" t="str">
        <f ca="1">IF(($A281&lt;&gt;"")*(CS$1&lt;&gt;""),IF(_xlfn.XLOOKUP(CS$1,Attendance_sorted!$B280:$CW280,Attendance_sorted!$B280:$CW280,"nn")&lt;&gt;"nn","•",""),"")</f>
        <v/>
      </c>
      <c r="CT281" s="1" t="str">
        <f ca="1">IF(($A281&lt;&gt;"")*(CT$1&lt;&gt;""),IF(_xlfn.XLOOKUP(CT$1,Attendance_sorted!$B280:$CW280,Attendance_sorted!$B280:$CW280,"nn")&lt;&gt;"nn","•",""),"")</f>
        <v/>
      </c>
      <c r="CU281" s="1" t="str">
        <f ca="1">IF(($A281&lt;&gt;"")*(CU$1&lt;&gt;""),IF(_xlfn.XLOOKUP(CU$1,Attendance_sorted!$B280:$CW280,Attendance_sorted!$B280:$CW280,"nn")&lt;&gt;"nn","•",""),"")</f>
        <v/>
      </c>
      <c r="CV281" s="1" t="str">
        <f ca="1">IF(($A281&lt;&gt;"")*(CV$1&lt;&gt;""),IF(_xlfn.XLOOKUP(CV$1,Attendance_sorted!$B280:$CW280,Attendance_sorted!$B280:$CW280,"nn")&lt;&gt;"nn","•",""),"")</f>
        <v/>
      </c>
      <c r="CW281" s="1" t="str">
        <f ca="1">IF(($A281&lt;&gt;"")*(CW$1&lt;&gt;""),IF(_xlfn.XLOOKUP(CW$1,Attendance_sorted!$B280:$CW280,Attendance_sorted!$B280:$CW280,"nn")&lt;&gt;"nn","•",""),"")</f>
        <v/>
      </c>
    </row>
    <row r="282" spans="1:101">
      <c r="A282" s="1">
        <v>879</v>
      </c>
      <c r="B282" s="1" t="str">
        <f ca="1">IF(($A282&lt;&gt;"")*(B$1&lt;&gt;""),IF(_xlfn.XLOOKUP(B$1,Attendance_sorted!$B281:$CW281,Attendance_sorted!$B281:$CW281,"nn")&lt;&gt;"nn","•",""),"")</f>
        <v/>
      </c>
      <c r="C282" s="1" t="str">
        <f ca="1">IF(($A282&lt;&gt;"")*(C$1&lt;&gt;""),IF(_xlfn.XLOOKUP(C$1,Attendance_sorted!$B281:$CW281,Attendance_sorted!$B281:$CW281,"nn")&lt;&gt;"nn","•",""),"")</f>
        <v/>
      </c>
      <c r="D282" s="1" t="str">
        <f ca="1">IF(($A282&lt;&gt;"")*(D$1&lt;&gt;""),IF(_xlfn.XLOOKUP(D$1,Attendance_sorted!$B281:$CW281,Attendance_sorted!$B281:$CW281,"nn")&lt;&gt;"nn","•",""),"")</f>
        <v/>
      </c>
      <c r="E282" s="1" t="str">
        <f ca="1">IF(($A282&lt;&gt;"")*(E$1&lt;&gt;""),IF(_xlfn.XLOOKUP(E$1,Attendance_sorted!$B281:$CW281,Attendance_sorted!$B281:$CW281,"nn")&lt;&gt;"nn","•",""),"")</f>
        <v>•</v>
      </c>
      <c r="F282" s="1" t="str">
        <f ca="1">IF(($A282&lt;&gt;"")*(F$1&lt;&gt;""),IF(_xlfn.XLOOKUP(F$1,Attendance_sorted!$B281:$CW281,Attendance_sorted!$B281:$CW281,"nn")&lt;&gt;"nn","•",""),"")</f>
        <v/>
      </c>
      <c r="G282" s="1" t="str">
        <f ca="1">IF(($A282&lt;&gt;"")*(G$1&lt;&gt;""),IF(_xlfn.XLOOKUP(G$1,Attendance_sorted!$B281:$CW281,Attendance_sorted!$B281:$CW281,"nn")&lt;&gt;"nn","•",""),"")</f>
        <v>•</v>
      </c>
      <c r="H282" s="1" t="str">
        <f ca="1">IF(($A282&lt;&gt;"")*(H$1&lt;&gt;""),IF(_xlfn.XLOOKUP(H$1,Attendance_sorted!$B281:$CW281,Attendance_sorted!$B281:$CW281,"nn")&lt;&gt;"nn","•",""),"")</f>
        <v/>
      </c>
      <c r="I282" s="1" t="str">
        <f ca="1">IF(($A282&lt;&gt;"")*(I$1&lt;&gt;""),IF(_xlfn.XLOOKUP(I$1,Attendance_sorted!$B281:$CW281,Attendance_sorted!$B281:$CW281,"nn")&lt;&gt;"nn","•",""),"")</f>
        <v/>
      </c>
      <c r="J282" s="1" t="str">
        <f ca="1">IF(($A282&lt;&gt;"")*(J$1&lt;&gt;""),IF(_xlfn.XLOOKUP(J$1,Attendance_sorted!$B281:$CW281,Attendance_sorted!$B281:$CW281,"nn")&lt;&gt;"nn","•",""),"")</f>
        <v/>
      </c>
      <c r="K282" s="1" t="str">
        <f ca="1">IF(($A282&lt;&gt;"")*(K$1&lt;&gt;""),IF(_xlfn.XLOOKUP(K$1,Attendance_sorted!$B281:$CW281,Attendance_sorted!$B281:$CW281,"nn")&lt;&gt;"nn","•",""),"")</f>
        <v>•</v>
      </c>
      <c r="L282" s="1" t="str">
        <f ca="1">IF(($A282&lt;&gt;"")*(L$1&lt;&gt;""),IF(_xlfn.XLOOKUP(L$1,Attendance_sorted!$B281:$CW281,Attendance_sorted!$B281:$CW281,"nn")&lt;&gt;"nn","•",""),"")</f>
        <v/>
      </c>
      <c r="M282" s="1" t="str">
        <f ca="1">IF(($A282&lt;&gt;"")*(M$1&lt;&gt;""),IF(_xlfn.XLOOKUP(M$1,Attendance_sorted!$B281:$CW281,Attendance_sorted!$B281:$CW281,"nn")&lt;&gt;"nn","•",""),"")</f>
        <v/>
      </c>
      <c r="N282" s="1" t="str">
        <f ca="1">IF(($A282&lt;&gt;"")*(N$1&lt;&gt;""),IF(_xlfn.XLOOKUP(N$1,Attendance_sorted!$B281:$CW281,Attendance_sorted!$B281:$CW281,"nn")&lt;&gt;"nn","•",""),"")</f>
        <v>•</v>
      </c>
      <c r="O282" s="1" t="str">
        <f ca="1">IF(($A282&lt;&gt;"")*(O$1&lt;&gt;""),IF(_xlfn.XLOOKUP(O$1,Attendance_sorted!$B281:$CW281,Attendance_sorted!$B281:$CW281,"nn")&lt;&gt;"nn","•",""),"")</f>
        <v>•</v>
      </c>
      <c r="P282" s="1" t="str">
        <f ca="1">IF(($A282&lt;&gt;"")*(P$1&lt;&gt;""),IF(_xlfn.XLOOKUP(P$1,Attendance_sorted!$B281:$CW281,Attendance_sorted!$B281:$CW281,"nn")&lt;&gt;"nn","•",""),"")</f>
        <v/>
      </c>
      <c r="Q282" s="1" t="str">
        <f ca="1">IF(($A282&lt;&gt;"")*(Q$1&lt;&gt;""),IF(_xlfn.XLOOKUP(Q$1,Attendance_sorted!$B281:$CW281,Attendance_sorted!$B281:$CW281,"nn")&lt;&gt;"nn","•",""),"")</f>
        <v/>
      </c>
      <c r="R282" s="1" t="str">
        <f ca="1">IF(($A282&lt;&gt;"")*(R$1&lt;&gt;""),IF(_xlfn.XLOOKUP(R$1,Attendance_sorted!$B281:$CW281,Attendance_sorted!$B281:$CW281,"nn")&lt;&gt;"nn","•",""),"")</f>
        <v>•</v>
      </c>
      <c r="S282" s="1" t="str">
        <f ca="1">IF(($A282&lt;&gt;"")*(S$1&lt;&gt;""),IF(_xlfn.XLOOKUP(S$1,Attendance_sorted!$B281:$CW281,Attendance_sorted!$B281:$CW281,"nn")&lt;&gt;"nn","•",""),"")</f>
        <v>•</v>
      </c>
      <c r="T282" s="1" t="str">
        <f ca="1">IF(($A282&lt;&gt;"")*(T$1&lt;&gt;""),IF(_xlfn.XLOOKUP(T$1,Attendance_sorted!$B281:$CW281,Attendance_sorted!$B281:$CW281,"nn")&lt;&gt;"nn","•",""),"")</f>
        <v>•</v>
      </c>
      <c r="U282" s="1" t="str">
        <f ca="1">IF(($A282&lt;&gt;"")*(U$1&lt;&gt;""),IF(_xlfn.XLOOKUP(U$1,Attendance_sorted!$B281:$CW281,Attendance_sorted!$B281:$CW281,"nn")&lt;&gt;"nn","•",""),"")</f>
        <v/>
      </c>
      <c r="V282" s="1" t="str">
        <f ca="1">IF(($A282&lt;&gt;"")*(V$1&lt;&gt;""),IF(_xlfn.XLOOKUP(V$1,Attendance_sorted!$B281:$CW281,Attendance_sorted!$B281:$CW281,"nn")&lt;&gt;"nn","•",""),"")</f>
        <v/>
      </c>
      <c r="W282" s="1" t="str">
        <f ca="1">IF(($A282&lt;&gt;"")*(W$1&lt;&gt;""),IF(_xlfn.XLOOKUP(W$1,Attendance_sorted!$B281:$CW281,Attendance_sorted!$B281:$CW281,"nn")&lt;&gt;"nn","•",""),"")</f>
        <v/>
      </c>
      <c r="X282" s="1" t="str">
        <f ca="1">IF(($A282&lt;&gt;"")*(X$1&lt;&gt;""),IF(_xlfn.XLOOKUP(X$1,Attendance_sorted!$B281:$CW281,Attendance_sorted!$B281:$CW281,"nn")&lt;&gt;"nn","•",""),"")</f>
        <v/>
      </c>
      <c r="Y282" s="1" t="str">
        <f ca="1">IF(($A282&lt;&gt;"")*(Y$1&lt;&gt;""),IF(_xlfn.XLOOKUP(Y$1,Attendance_sorted!$B281:$CW281,Attendance_sorted!$B281:$CW281,"nn")&lt;&gt;"nn","•",""),"")</f>
        <v/>
      </c>
      <c r="Z282" s="1" t="str">
        <f ca="1">IF(($A282&lt;&gt;"")*(Z$1&lt;&gt;""),IF(_xlfn.XLOOKUP(Z$1,Attendance_sorted!$B281:$CW281,Attendance_sorted!$B281:$CW281,"nn")&lt;&gt;"nn","•",""),"")</f>
        <v/>
      </c>
      <c r="AA282" s="1" t="str">
        <f ca="1">IF(($A282&lt;&gt;"")*(AA$1&lt;&gt;""),IF(_xlfn.XLOOKUP(AA$1,Attendance_sorted!$B281:$CW281,Attendance_sorted!$B281:$CW281,"nn")&lt;&gt;"nn","•",""),"")</f>
        <v/>
      </c>
      <c r="AB282" s="1" t="str">
        <f ca="1">IF(($A282&lt;&gt;"")*(AB$1&lt;&gt;""),IF(_xlfn.XLOOKUP(AB$1,Attendance_sorted!$B281:$CW281,Attendance_sorted!$B281:$CW281,"nn")&lt;&gt;"nn","•",""),"")</f>
        <v/>
      </c>
      <c r="AC282" s="1" t="str">
        <f ca="1">IF(($A282&lt;&gt;"")*(AC$1&lt;&gt;""),IF(_xlfn.XLOOKUP(AC$1,Attendance_sorted!$B281:$CW281,Attendance_sorted!$B281:$CW281,"nn")&lt;&gt;"nn","•",""),"")</f>
        <v/>
      </c>
      <c r="AD282" s="1" t="str">
        <f ca="1">IF(($A282&lt;&gt;"")*(AD$1&lt;&gt;""),IF(_xlfn.XLOOKUP(AD$1,Attendance_sorted!$B281:$CW281,Attendance_sorted!$B281:$CW281,"nn")&lt;&gt;"nn","•",""),"")</f>
        <v/>
      </c>
      <c r="AE282" s="1" t="str">
        <f ca="1">IF(($A282&lt;&gt;"")*(AE$1&lt;&gt;""),IF(_xlfn.XLOOKUP(AE$1,Attendance_sorted!$B281:$CW281,Attendance_sorted!$B281:$CW281,"nn")&lt;&gt;"nn","•",""),"")</f>
        <v/>
      </c>
      <c r="AF282" s="1" t="str">
        <f ca="1">IF(($A282&lt;&gt;"")*(AF$1&lt;&gt;""),IF(_xlfn.XLOOKUP(AF$1,Attendance_sorted!$B281:$CW281,Attendance_sorted!$B281:$CW281,"nn")&lt;&gt;"nn","•",""),"")</f>
        <v/>
      </c>
      <c r="AG282" s="1" t="str">
        <f ca="1">IF(($A282&lt;&gt;"")*(AG$1&lt;&gt;""),IF(_xlfn.XLOOKUP(AG$1,Attendance_sorted!$B281:$CW281,Attendance_sorted!$B281:$CW281,"nn")&lt;&gt;"nn","•",""),"")</f>
        <v/>
      </c>
      <c r="AH282" s="1" t="str">
        <f ca="1">IF(($A282&lt;&gt;"")*(AH$1&lt;&gt;""),IF(_xlfn.XLOOKUP(AH$1,Attendance_sorted!$B281:$CW281,Attendance_sorted!$B281:$CW281,"nn")&lt;&gt;"nn","•",""),"")</f>
        <v/>
      </c>
      <c r="AI282" s="1" t="str">
        <f ca="1">IF(($A282&lt;&gt;"")*(AI$1&lt;&gt;""),IF(_xlfn.XLOOKUP(AI$1,Attendance_sorted!$B281:$CW281,Attendance_sorted!$B281:$CW281,"nn")&lt;&gt;"nn","•",""),"")</f>
        <v/>
      </c>
      <c r="AJ282" s="1" t="str">
        <f ca="1">IF(($A282&lt;&gt;"")*(AJ$1&lt;&gt;""),IF(_xlfn.XLOOKUP(AJ$1,Attendance_sorted!$B281:$CW281,Attendance_sorted!$B281:$CW281,"nn")&lt;&gt;"nn","•",""),"")</f>
        <v/>
      </c>
      <c r="AK282" s="1" t="str">
        <f ca="1">IF(($A282&lt;&gt;"")*(AK$1&lt;&gt;""),IF(_xlfn.XLOOKUP(AK$1,Attendance_sorted!$B281:$CW281,Attendance_sorted!$B281:$CW281,"nn")&lt;&gt;"nn","•",""),"")</f>
        <v/>
      </c>
      <c r="AL282" s="1" t="str">
        <f ca="1">IF(($A282&lt;&gt;"")*(AL$1&lt;&gt;""),IF(_xlfn.XLOOKUP(AL$1,Attendance_sorted!$B281:$CW281,Attendance_sorted!$B281:$CW281,"nn")&lt;&gt;"nn","•",""),"")</f>
        <v/>
      </c>
      <c r="AM282" s="1" t="str">
        <f ca="1">IF(($A282&lt;&gt;"")*(AM$1&lt;&gt;""),IF(_xlfn.XLOOKUP(AM$1,Attendance_sorted!$B281:$CW281,Attendance_sorted!$B281:$CW281,"nn")&lt;&gt;"nn","•",""),"")</f>
        <v/>
      </c>
      <c r="AN282" s="1" t="str">
        <f ca="1">IF(($A282&lt;&gt;"")*(AN$1&lt;&gt;""),IF(_xlfn.XLOOKUP(AN$1,Attendance_sorted!$B281:$CW281,Attendance_sorted!$B281:$CW281,"nn")&lt;&gt;"nn","•",""),"")</f>
        <v/>
      </c>
      <c r="AO282" s="1" t="str">
        <f ca="1">IF(($A282&lt;&gt;"")*(AO$1&lt;&gt;""),IF(_xlfn.XLOOKUP(AO$1,Attendance_sorted!$B281:$CW281,Attendance_sorted!$B281:$CW281,"nn")&lt;&gt;"nn","•",""),"")</f>
        <v/>
      </c>
      <c r="AP282" s="1" t="str">
        <f ca="1">IF(($A282&lt;&gt;"")*(AP$1&lt;&gt;""),IF(_xlfn.XLOOKUP(AP$1,Attendance_sorted!$B281:$CW281,Attendance_sorted!$B281:$CW281,"nn")&lt;&gt;"nn","•",""),"")</f>
        <v/>
      </c>
      <c r="AQ282" s="1" t="str">
        <f ca="1">IF(($A282&lt;&gt;"")*(AQ$1&lt;&gt;""),IF(_xlfn.XLOOKUP(AQ$1,Attendance_sorted!$B281:$CW281,Attendance_sorted!$B281:$CW281,"nn")&lt;&gt;"nn","•",""),"")</f>
        <v/>
      </c>
      <c r="AR282" s="1" t="str">
        <f ca="1">IF(($A282&lt;&gt;"")*(AR$1&lt;&gt;""),IF(_xlfn.XLOOKUP(AR$1,Attendance_sorted!$B281:$CW281,Attendance_sorted!$B281:$CW281,"nn")&lt;&gt;"nn","•",""),"")</f>
        <v/>
      </c>
      <c r="AS282" s="1" t="str">
        <f ca="1">IF(($A282&lt;&gt;"")*(AS$1&lt;&gt;""),IF(_xlfn.XLOOKUP(AS$1,Attendance_sorted!$B281:$CW281,Attendance_sorted!$B281:$CW281,"nn")&lt;&gt;"nn","•",""),"")</f>
        <v/>
      </c>
      <c r="AT282" s="1" t="str">
        <f ca="1">IF(($A282&lt;&gt;"")*(AT$1&lt;&gt;""),IF(_xlfn.XLOOKUP(AT$1,Attendance_sorted!$B281:$CW281,Attendance_sorted!$B281:$CW281,"nn")&lt;&gt;"nn","•",""),"")</f>
        <v/>
      </c>
      <c r="AU282" s="1" t="str">
        <f ca="1">IF(($A282&lt;&gt;"")*(AU$1&lt;&gt;""),IF(_xlfn.XLOOKUP(AU$1,Attendance_sorted!$B281:$CW281,Attendance_sorted!$B281:$CW281,"nn")&lt;&gt;"nn","•",""),"")</f>
        <v/>
      </c>
      <c r="AV282" s="1" t="str">
        <f ca="1">IF(($A282&lt;&gt;"")*(AV$1&lt;&gt;""),IF(_xlfn.XLOOKUP(AV$1,Attendance_sorted!$B281:$CW281,Attendance_sorted!$B281:$CW281,"nn")&lt;&gt;"nn","•",""),"")</f>
        <v/>
      </c>
      <c r="AW282" s="1" t="str">
        <f ca="1">IF(($A282&lt;&gt;"")*(AW$1&lt;&gt;""),IF(_xlfn.XLOOKUP(AW$1,Attendance_sorted!$B281:$CW281,Attendance_sorted!$B281:$CW281,"nn")&lt;&gt;"nn","•",""),"")</f>
        <v/>
      </c>
      <c r="AX282" s="1" t="str">
        <f ca="1">IF(($A282&lt;&gt;"")*(AX$1&lt;&gt;""),IF(_xlfn.XLOOKUP(AX$1,Attendance_sorted!$B281:$CW281,Attendance_sorted!$B281:$CW281,"nn")&lt;&gt;"nn","•",""),"")</f>
        <v/>
      </c>
      <c r="AY282" s="1" t="str">
        <f ca="1">IF(($A282&lt;&gt;"")*(AY$1&lt;&gt;""),IF(_xlfn.XLOOKUP(AY$1,Attendance_sorted!$B281:$CW281,Attendance_sorted!$B281:$CW281,"nn")&lt;&gt;"nn","•",""),"")</f>
        <v/>
      </c>
      <c r="AZ282" s="1" t="str">
        <f ca="1">IF(($A282&lt;&gt;"")*(AZ$1&lt;&gt;""),IF(_xlfn.XLOOKUP(AZ$1,Attendance_sorted!$B281:$CW281,Attendance_sorted!$B281:$CW281,"nn")&lt;&gt;"nn","•",""),"")</f>
        <v/>
      </c>
      <c r="BA282" s="1" t="str">
        <f ca="1">IF(($A282&lt;&gt;"")*(BA$1&lt;&gt;""),IF(_xlfn.XLOOKUP(BA$1,Attendance_sorted!$B281:$CW281,Attendance_sorted!$B281:$CW281,"nn")&lt;&gt;"nn","•",""),"")</f>
        <v/>
      </c>
      <c r="BB282" s="1" t="str">
        <f ca="1">IF(($A282&lt;&gt;"")*(BB$1&lt;&gt;""),IF(_xlfn.XLOOKUP(BB$1,Attendance_sorted!$B281:$CW281,Attendance_sorted!$B281:$CW281,"nn")&lt;&gt;"nn","•",""),"")</f>
        <v/>
      </c>
      <c r="BC282" s="1" t="str">
        <f ca="1">IF(($A282&lt;&gt;"")*(BC$1&lt;&gt;""),IF(_xlfn.XLOOKUP(BC$1,Attendance_sorted!$B281:$CW281,Attendance_sorted!$B281:$CW281,"nn")&lt;&gt;"nn","•",""),"")</f>
        <v/>
      </c>
      <c r="BD282" s="1" t="str">
        <f ca="1">IF(($A282&lt;&gt;"")*(BD$1&lt;&gt;""),IF(_xlfn.XLOOKUP(BD$1,Attendance_sorted!$B281:$CW281,Attendance_sorted!$B281:$CW281,"nn")&lt;&gt;"nn","•",""),"")</f>
        <v/>
      </c>
      <c r="BE282" s="1" t="str">
        <f ca="1">IF(($A282&lt;&gt;"")*(BE$1&lt;&gt;""),IF(_xlfn.XLOOKUP(BE$1,Attendance_sorted!$B281:$CW281,Attendance_sorted!$B281:$CW281,"nn")&lt;&gt;"nn","•",""),"")</f>
        <v/>
      </c>
      <c r="BF282" s="1" t="str">
        <f ca="1">IF(($A282&lt;&gt;"")*(BF$1&lt;&gt;""),IF(_xlfn.XLOOKUP(BF$1,Attendance_sorted!$B281:$CW281,Attendance_sorted!$B281:$CW281,"nn")&lt;&gt;"nn","•",""),"")</f>
        <v/>
      </c>
      <c r="BG282" s="1" t="str">
        <f ca="1">IF(($A282&lt;&gt;"")*(BG$1&lt;&gt;""),IF(_xlfn.XLOOKUP(BG$1,Attendance_sorted!$B281:$CW281,Attendance_sorted!$B281:$CW281,"nn")&lt;&gt;"nn","•",""),"")</f>
        <v/>
      </c>
      <c r="BH282" s="1" t="str">
        <f ca="1">IF(($A282&lt;&gt;"")*(BH$1&lt;&gt;""),IF(_xlfn.XLOOKUP(BH$1,Attendance_sorted!$B281:$CW281,Attendance_sorted!$B281:$CW281,"nn")&lt;&gt;"nn","•",""),"")</f>
        <v/>
      </c>
      <c r="BI282" s="1" t="str">
        <f ca="1">IF(($A282&lt;&gt;"")*(BI$1&lt;&gt;""),IF(_xlfn.XLOOKUP(BI$1,Attendance_sorted!$B281:$CW281,Attendance_sorted!$B281:$CW281,"nn")&lt;&gt;"nn","•",""),"")</f>
        <v/>
      </c>
      <c r="BJ282" s="1" t="str">
        <f ca="1">IF(($A282&lt;&gt;"")*(BJ$1&lt;&gt;""),IF(_xlfn.XLOOKUP(BJ$1,Attendance_sorted!$B281:$CW281,Attendance_sorted!$B281:$CW281,"nn")&lt;&gt;"nn","•",""),"")</f>
        <v/>
      </c>
      <c r="BK282" s="1" t="str">
        <f ca="1">IF(($A282&lt;&gt;"")*(BK$1&lt;&gt;""),IF(_xlfn.XLOOKUP(BK$1,Attendance_sorted!$B281:$CW281,Attendance_sorted!$B281:$CW281,"nn")&lt;&gt;"nn","•",""),"")</f>
        <v/>
      </c>
      <c r="BL282" s="1" t="str">
        <f ca="1">IF(($A282&lt;&gt;"")*(BL$1&lt;&gt;""),IF(_xlfn.XLOOKUP(BL$1,Attendance_sorted!$B281:$CW281,Attendance_sorted!$B281:$CW281,"nn")&lt;&gt;"nn","•",""),"")</f>
        <v/>
      </c>
      <c r="BM282" s="1" t="str">
        <f ca="1">IF(($A282&lt;&gt;"")*(BM$1&lt;&gt;""),IF(_xlfn.XLOOKUP(BM$1,Attendance_sorted!$B281:$CW281,Attendance_sorted!$B281:$CW281,"nn")&lt;&gt;"nn","•",""),"")</f>
        <v/>
      </c>
      <c r="BN282" s="1" t="str">
        <f ca="1">IF(($A282&lt;&gt;"")*(BN$1&lt;&gt;""),IF(_xlfn.XLOOKUP(BN$1,Attendance_sorted!$B281:$CW281,Attendance_sorted!$B281:$CW281,"nn")&lt;&gt;"nn","•",""),"")</f>
        <v/>
      </c>
      <c r="BO282" s="1" t="str">
        <f ca="1">IF(($A282&lt;&gt;"")*(BO$1&lt;&gt;""),IF(_xlfn.XLOOKUP(BO$1,Attendance_sorted!$B281:$CW281,Attendance_sorted!$B281:$CW281,"nn")&lt;&gt;"nn","•",""),"")</f>
        <v/>
      </c>
      <c r="BP282" s="1" t="str">
        <f ca="1">IF(($A282&lt;&gt;"")*(BP$1&lt;&gt;""),IF(_xlfn.XLOOKUP(BP$1,Attendance_sorted!$B281:$CW281,Attendance_sorted!$B281:$CW281,"nn")&lt;&gt;"nn","•",""),"")</f>
        <v/>
      </c>
      <c r="BQ282" s="1" t="str">
        <f ca="1">IF(($A282&lt;&gt;"")*(BQ$1&lt;&gt;""),IF(_xlfn.XLOOKUP(BQ$1,Attendance_sorted!$B281:$CW281,Attendance_sorted!$B281:$CW281,"nn")&lt;&gt;"nn","•",""),"")</f>
        <v/>
      </c>
      <c r="BR282" s="1" t="str">
        <f ca="1">IF(($A282&lt;&gt;"")*(BR$1&lt;&gt;""),IF(_xlfn.XLOOKUP(BR$1,Attendance_sorted!$B281:$CW281,Attendance_sorted!$B281:$CW281,"nn")&lt;&gt;"nn","•",""),"")</f>
        <v/>
      </c>
      <c r="BS282" s="1" t="str">
        <f ca="1">IF(($A282&lt;&gt;"")*(BS$1&lt;&gt;""),IF(_xlfn.XLOOKUP(BS$1,Attendance_sorted!$B281:$CW281,Attendance_sorted!$B281:$CW281,"nn")&lt;&gt;"nn","•",""),"")</f>
        <v/>
      </c>
      <c r="BT282" s="1" t="str">
        <f ca="1">IF(($A282&lt;&gt;"")*(BT$1&lt;&gt;""),IF(_xlfn.XLOOKUP(BT$1,Attendance_sorted!$B281:$CW281,Attendance_sorted!$B281:$CW281,"nn")&lt;&gt;"nn","•",""),"")</f>
        <v/>
      </c>
      <c r="BU282" s="1" t="str">
        <f ca="1">IF(($A282&lt;&gt;"")*(BU$1&lt;&gt;""),IF(_xlfn.XLOOKUP(BU$1,Attendance_sorted!$B281:$CW281,Attendance_sorted!$B281:$CW281,"nn")&lt;&gt;"nn","•",""),"")</f>
        <v/>
      </c>
      <c r="BV282" s="1" t="str">
        <f ca="1">IF(($A282&lt;&gt;"")*(BV$1&lt;&gt;""),IF(_xlfn.XLOOKUP(BV$1,Attendance_sorted!$B281:$CW281,Attendance_sorted!$B281:$CW281,"nn")&lt;&gt;"nn","•",""),"")</f>
        <v/>
      </c>
      <c r="BW282" s="1" t="str">
        <f ca="1">IF(($A282&lt;&gt;"")*(BW$1&lt;&gt;""),IF(_xlfn.XLOOKUP(BW$1,Attendance_sorted!$B281:$CW281,Attendance_sorted!$B281:$CW281,"nn")&lt;&gt;"nn","•",""),"")</f>
        <v/>
      </c>
      <c r="BX282" s="1" t="str">
        <f ca="1">IF(($A282&lt;&gt;"")*(BX$1&lt;&gt;""),IF(_xlfn.XLOOKUP(BX$1,Attendance_sorted!$B281:$CW281,Attendance_sorted!$B281:$CW281,"nn")&lt;&gt;"nn","•",""),"")</f>
        <v/>
      </c>
      <c r="BY282" s="1" t="str">
        <f ca="1">IF(($A282&lt;&gt;"")*(BY$1&lt;&gt;""),IF(_xlfn.XLOOKUP(BY$1,Attendance_sorted!$B281:$CW281,Attendance_sorted!$B281:$CW281,"nn")&lt;&gt;"nn","•",""),"")</f>
        <v/>
      </c>
      <c r="BZ282" s="1" t="str">
        <f ca="1">IF(($A282&lt;&gt;"")*(BZ$1&lt;&gt;""),IF(_xlfn.XLOOKUP(BZ$1,Attendance_sorted!$B281:$CW281,Attendance_sorted!$B281:$CW281,"nn")&lt;&gt;"nn","•",""),"")</f>
        <v/>
      </c>
      <c r="CA282" s="1" t="str">
        <f ca="1">IF(($A282&lt;&gt;"")*(CA$1&lt;&gt;""),IF(_xlfn.XLOOKUP(CA$1,Attendance_sorted!$B281:$CW281,Attendance_sorted!$B281:$CW281,"nn")&lt;&gt;"nn","•",""),"")</f>
        <v/>
      </c>
      <c r="CB282" s="1" t="str">
        <f ca="1">IF(($A282&lt;&gt;"")*(CB$1&lt;&gt;""),IF(_xlfn.XLOOKUP(CB$1,Attendance_sorted!$B281:$CW281,Attendance_sorted!$B281:$CW281,"nn")&lt;&gt;"nn","•",""),"")</f>
        <v/>
      </c>
      <c r="CC282" s="1" t="str">
        <f ca="1">IF(($A282&lt;&gt;"")*(CC$1&lt;&gt;""),IF(_xlfn.XLOOKUP(CC$1,Attendance_sorted!$B281:$CW281,Attendance_sorted!$B281:$CW281,"nn")&lt;&gt;"nn","•",""),"")</f>
        <v/>
      </c>
      <c r="CD282" s="1" t="str">
        <f ca="1">IF(($A282&lt;&gt;"")*(CD$1&lt;&gt;""),IF(_xlfn.XLOOKUP(CD$1,Attendance_sorted!$B281:$CW281,Attendance_sorted!$B281:$CW281,"nn")&lt;&gt;"nn","•",""),"")</f>
        <v/>
      </c>
      <c r="CE282" s="1" t="str">
        <f ca="1">IF(($A282&lt;&gt;"")*(CE$1&lt;&gt;""),IF(_xlfn.XLOOKUP(CE$1,Attendance_sorted!$B281:$CW281,Attendance_sorted!$B281:$CW281,"nn")&lt;&gt;"nn","•",""),"")</f>
        <v/>
      </c>
      <c r="CF282" s="1" t="str">
        <f ca="1">IF(($A282&lt;&gt;"")*(CF$1&lt;&gt;""),IF(_xlfn.XLOOKUP(CF$1,Attendance_sorted!$B281:$CW281,Attendance_sorted!$B281:$CW281,"nn")&lt;&gt;"nn","•",""),"")</f>
        <v/>
      </c>
      <c r="CG282" s="1" t="str">
        <f ca="1">IF(($A282&lt;&gt;"")*(CG$1&lt;&gt;""),IF(_xlfn.XLOOKUP(CG$1,Attendance_sorted!$B281:$CW281,Attendance_sorted!$B281:$CW281,"nn")&lt;&gt;"nn","•",""),"")</f>
        <v/>
      </c>
      <c r="CH282" s="1" t="str">
        <f ca="1">IF(($A282&lt;&gt;"")*(CH$1&lt;&gt;""),IF(_xlfn.XLOOKUP(CH$1,Attendance_sorted!$B281:$CW281,Attendance_sorted!$B281:$CW281,"nn")&lt;&gt;"nn","•",""),"")</f>
        <v/>
      </c>
      <c r="CI282" s="1" t="str">
        <f ca="1">IF(($A282&lt;&gt;"")*(CI$1&lt;&gt;""),IF(_xlfn.XLOOKUP(CI$1,Attendance_sorted!$B281:$CW281,Attendance_sorted!$B281:$CW281,"nn")&lt;&gt;"nn","•",""),"")</f>
        <v/>
      </c>
      <c r="CJ282" s="1" t="str">
        <f ca="1">IF(($A282&lt;&gt;"")*(CJ$1&lt;&gt;""),IF(_xlfn.XLOOKUP(CJ$1,Attendance_sorted!$B281:$CW281,Attendance_sorted!$B281:$CW281,"nn")&lt;&gt;"nn","•",""),"")</f>
        <v/>
      </c>
      <c r="CK282" s="1" t="str">
        <f ca="1">IF(($A282&lt;&gt;"")*(CK$1&lt;&gt;""),IF(_xlfn.XLOOKUP(CK$1,Attendance_sorted!$B281:$CW281,Attendance_sorted!$B281:$CW281,"nn")&lt;&gt;"nn","•",""),"")</f>
        <v/>
      </c>
      <c r="CL282" s="1" t="str">
        <f ca="1">IF(($A282&lt;&gt;"")*(CL$1&lt;&gt;""),IF(_xlfn.XLOOKUP(CL$1,Attendance_sorted!$B281:$CW281,Attendance_sorted!$B281:$CW281,"nn")&lt;&gt;"nn","•",""),"")</f>
        <v/>
      </c>
      <c r="CM282" s="1" t="str">
        <f ca="1">IF(($A282&lt;&gt;"")*(CM$1&lt;&gt;""),IF(_xlfn.XLOOKUP(CM$1,Attendance_sorted!$B281:$CW281,Attendance_sorted!$B281:$CW281,"nn")&lt;&gt;"nn","•",""),"")</f>
        <v/>
      </c>
      <c r="CN282" s="1" t="str">
        <f ca="1">IF(($A282&lt;&gt;"")*(CN$1&lt;&gt;""),IF(_xlfn.XLOOKUP(CN$1,Attendance_sorted!$B281:$CW281,Attendance_sorted!$B281:$CW281,"nn")&lt;&gt;"nn","•",""),"")</f>
        <v/>
      </c>
      <c r="CO282" s="1" t="str">
        <f ca="1">IF(($A282&lt;&gt;"")*(CO$1&lt;&gt;""),IF(_xlfn.XLOOKUP(CO$1,Attendance_sorted!$B281:$CW281,Attendance_sorted!$B281:$CW281,"nn")&lt;&gt;"nn","•",""),"")</f>
        <v/>
      </c>
      <c r="CP282" s="1" t="str">
        <f ca="1">IF(($A282&lt;&gt;"")*(CP$1&lt;&gt;""),IF(_xlfn.XLOOKUP(CP$1,Attendance_sorted!$B281:$CW281,Attendance_sorted!$B281:$CW281,"nn")&lt;&gt;"nn","•",""),"")</f>
        <v/>
      </c>
      <c r="CQ282" s="1" t="str">
        <f ca="1">IF(($A282&lt;&gt;"")*(CQ$1&lt;&gt;""),IF(_xlfn.XLOOKUP(CQ$1,Attendance_sorted!$B281:$CW281,Attendance_sorted!$B281:$CW281,"nn")&lt;&gt;"nn","•",""),"")</f>
        <v/>
      </c>
      <c r="CR282" s="1" t="str">
        <f ca="1">IF(($A282&lt;&gt;"")*(CR$1&lt;&gt;""),IF(_xlfn.XLOOKUP(CR$1,Attendance_sorted!$B281:$CW281,Attendance_sorted!$B281:$CW281,"nn")&lt;&gt;"nn","•",""),"")</f>
        <v/>
      </c>
      <c r="CS282" s="1" t="str">
        <f ca="1">IF(($A282&lt;&gt;"")*(CS$1&lt;&gt;""),IF(_xlfn.XLOOKUP(CS$1,Attendance_sorted!$B281:$CW281,Attendance_sorted!$B281:$CW281,"nn")&lt;&gt;"nn","•",""),"")</f>
        <v/>
      </c>
      <c r="CT282" s="1" t="str">
        <f ca="1">IF(($A282&lt;&gt;"")*(CT$1&lt;&gt;""),IF(_xlfn.XLOOKUP(CT$1,Attendance_sorted!$B281:$CW281,Attendance_sorted!$B281:$CW281,"nn")&lt;&gt;"nn","•",""),"")</f>
        <v/>
      </c>
      <c r="CU282" s="1" t="str">
        <f ca="1">IF(($A282&lt;&gt;"")*(CU$1&lt;&gt;""),IF(_xlfn.XLOOKUP(CU$1,Attendance_sorted!$B281:$CW281,Attendance_sorted!$B281:$CW281,"nn")&lt;&gt;"nn","•",""),"")</f>
        <v/>
      </c>
      <c r="CV282" s="1" t="str">
        <f ca="1">IF(($A282&lt;&gt;"")*(CV$1&lt;&gt;""),IF(_xlfn.XLOOKUP(CV$1,Attendance_sorted!$B281:$CW281,Attendance_sorted!$B281:$CW281,"nn")&lt;&gt;"nn","•",""),"")</f>
        <v/>
      </c>
      <c r="CW282" s="1" t="str">
        <f ca="1">IF(($A282&lt;&gt;"")*(CW$1&lt;&gt;""),IF(_xlfn.XLOOKUP(CW$1,Attendance_sorted!$B281:$CW281,Attendance_sorted!$B281:$CW281,"nn")&lt;&gt;"nn","•",""),"")</f>
        <v/>
      </c>
    </row>
    <row r="283" spans="1:101">
      <c r="A283" s="1">
        <v>880</v>
      </c>
      <c r="B283" s="1" t="str">
        <f ca="1">IF(($A283&lt;&gt;"")*(B$1&lt;&gt;""),IF(_xlfn.XLOOKUP(B$1,Attendance_sorted!$B282:$CW282,Attendance_sorted!$B282:$CW282,"nn")&lt;&gt;"nn","•",""),"")</f>
        <v/>
      </c>
      <c r="C283" s="1" t="str">
        <f ca="1">IF(($A283&lt;&gt;"")*(C$1&lt;&gt;""),IF(_xlfn.XLOOKUP(C$1,Attendance_sorted!$B282:$CW282,Attendance_sorted!$B282:$CW282,"nn")&lt;&gt;"nn","•",""),"")</f>
        <v>•</v>
      </c>
      <c r="D283" s="1" t="str">
        <f ca="1">IF(($A283&lt;&gt;"")*(D$1&lt;&gt;""),IF(_xlfn.XLOOKUP(D$1,Attendance_sorted!$B282:$CW282,Attendance_sorted!$B282:$CW282,"nn")&lt;&gt;"nn","•",""),"")</f>
        <v/>
      </c>
      <c r="E283" s="1" t="str">
        <f ca="1">IF(($A283&lt;&gt;"")*(E$1&lt;&gt;""),IF(_xlfn.XLOOKUP(E$1,Attendance_sorted!$B282:$CW282,Attendance_sorted!$B282:$CW282,"nn")&lt;&gt;"nn","•",""),"")</f>
        <v/>
      </c>
      <c r="F283" s="1" t="str">
        <f ca="1">IF(($A283&lt;&gt;"")*(F$1&lt;&gt;""),IF(_xlfn.XLOOKUP(F$1,Attendance_sorted!$B282:$CW282,Attendance_sorted!$B282:$CW282,"nn")&lt;&gt;"nn","•",""),"")</f>
        <v/>
      </c>
      <c r="G283" s="1" t="str">
        <f ca="1">IF(($A283&lt;&gt;"")*(G$1&lt;&gt;""),IF(_xlfn.XLOOKUP(G$1,Attendance_sorted!$B282:$CW282,Attendance_sorted!$B282:$CW282,"nn")&lt;&gt;"nn","•",""),"")</f>
        <v>•</v>
      </c>
      <c r="H283" s="1" t="str">
        <f ca="1">IF(($A283&lt;&gt;"")*(H$1&lt;&gt;""),IF(_xlfn.XLOOKUP(H$1,Attendance_sorted!$B282:$CW282,Attendance_sorted!$B282:$CW282,"nn")&lt;&gt;"nn","•",""),"")</f>
        <v/>
      </c>
      <c r="I283" s="1" t="str">
        <f ca="1">IF(($A283&lt;&gt;"")*(I$1&lt;&gt;""),IF(_xlfn.XLOOKUP(I$1,Attendance_sorted!$B282:$CW282,Attendance_sorted!$B282:$CW282,"nn")&lt;&gt;"nn","•",""),"")</f>
        <v/>
      </c>
      <c r="J283" s="1" t="str">
        <f ca="1">IF(($A283&lt;&gt;"")*(J$1&lt;&gt;""),IF(_xlfn.XLOOKUP(J$1,Attendance_sorted!$B282:$CW282,Attendance_sorted!$B282:$CW282,"nn")&lt;&gt;"nn","•",""),"")</f>
        <v/>
      </c>
      <c r="K283" s="1" t="str">
        <f ca="1">IF(($A283&lt;&gt;"")*(K$1&lt;&gt;""),IF(_xlfn.XLOOKUP(K$1,Attendance_sorted!$B282:$CW282,Attendance_sorted!$B282:$CW282,"nn")&lt;&gt;"nn","•",""),"")</f>
        <v/>
      </c>
      <c r="L283" s="1" t="str">
        <f ca="1">IF(($A283&lt;&gt;"")*(L$1&lt;&gt;""),IF(_xlfn.XLOOKUP(L$1,Attendance_sorted!$B282:$CW282,Attendance_sorted!$B282:$CW282,"nn")&lt;&gt;"nn","•",""),"")</f>
        <v/>
      </c>
      <c r="M283" s="1" t="str">
        <f ca="1">IF(($A283&lt;&gt;"")*(M$1&lt;&gt;""),IF(_xlfn.XLOOKUP(M$1,Attendance_sorted!$B282:$CW282,Attendance_sorted!$B282:$CW282,"nn")&lt;&gt;"nn","•",""),"")</f>
        <v/>
      </c>
      <c r="N283" s="1" t="str">
        <f ca="1">IF(($A283&lt;&gt;"")*(N$1&lt;&gt;""),IF(_xlfn.XLOOKUP(N$1,Attendance_sorted!$B282:$CW282,Attendance_sorted!$B282:$CW282,"nn")&lt;&gt;"nn","•",""),"")</f>
        <v/>
      </c>
      <c r="O283" s="1" t="str">
        <f ca="1">IF(($A283&lt;&gt;"")*(O$1&lt;&gt;""),IF(_xlfn.XLOOKUP(O$1,Attendance_sorted!$B282:$CW282,Attendance_sorted!$B282:$CW282,"nn")&lt;&gt;"nn","•",""),"")</f>
        <v/>
      </c>
      <c r="P283" s="1" t="str">
        <f ca="1">IF(($A283&lt;&gt;"")*(P$1&lt;&gt;""),IF(_xlfn.XLOOKUP(P$1,Attendance_sorted!$B282:$CW282,Attendance_sorted!$B282:$CW282,"nn")&lt;&gt;"nn","•",""),"")</f>
        <v/>
      </c>
      <c r="Q283" s="1" t="str">
        <f ca="1">IF(($A283&lt;&gt;"")*(Q$1&lt;&gt;""),IF(_xlfn.XLOOKUP(Q$1,Attendance_sorted!$B282:$CW282,Attendance_sorted!$B282:$CW282,"nn")&lt;&gt;"nn","•",""),"")</f>
        <v/>
      </c>
      <c r="R283" s="1" t="str">
        <f ca="1">IF(($A283&lt;&gt;"")*(R$1&lt;&gt;""),IF(_xlfn.XLOOKUP(R$1,Attendance_sorted!$B282:$CW282,Attendance_sorted!$B282:$CW282,"nn")&lt;&gt;"nn","•",""),"")</f>
        <v/>
      </c>
      <c r="S283" s="1" t="str">
        <f ca="1">IF(($A283&lt;&gt;"")*(S$1&lt;&gt;""),IF(_xlfn.XLOOKUP(S$1,Attendance_sorted!$B282:$CW282,Attendance_sorted!$B282:$CW282,"nn")&lt;&gt;"nn","•",""),"")</f>
        <v/>
      </c>
      <c r="T283" s="1" t="str">
        <f ca="1">IF(($A283&lt;&gt;"")*(T$1&lt;&gt;""),IF(_xlfn.XLOOKUP(T$1,Attendance_sorted!$B282:$CW282,Attendance_sorted!$B282:$CW282,"nn")&lt;&gt;"nn","•",""),"")</f>
        <v>•</v>
      </c>
      <c r="U283" s="1" t="str">
        <f ca="1">IF(($A283&lt;&gt;"")*(U$1&lt;&gt;""),IF(_xlfn.XLOOKUP(U$1,Attendance_sorted!$B282:$CW282,Attendance_sorted!$B282:$CW282,"nn")&lt;&gt;"nn","•",""),"")</f>
        <v/>
      </c>
      <c r="V283" s="1" t="str">
        <f ca="1">IF(($A283&lt;&gt;"")*(V$1&lt;&gt;""),IF(_xlfn.XLOOKUP(V$1,Attendance_sorted!$B282:$CW282,Attendance_sorted!$B282:$CW282,"nn")&lt;&gt;"nn","•",""),"")</f>
        <v/>
      </c>
      <c r="W283" s="1" t="str">
        <f ca="1">IF(($A283&lt;&gt;"")*(W$1&lt;&gt;""),IF(_xlfn.XLOOKUP(W$1,Attendance_sorted!$B282:$CW282,Attendance_sorted!$B282:$CW282,"nn")&lt;&gt;"nn","•",""),"")</f>
        <v/>
      </c>
      <c r="X283" s="1" t="str">
        <f ca="1">IF(($A283&lt;&gt;"")*(X$1&lt;&gt;""),IF(_xlfn.XLOOKUP(X$1,Attendance_sorted!$B282:$CW282,Attendance_sorted!$B282:$CW282,"nn")&lt;&gt;"nn","•",""),"")</f>
        <v/>
      </c>
      <c r="Y283" s="1" t="str">
        <f ca="1">IF(($A283&lt;&gt;"")*(Y$1&lt;&gt;""),IF(_xlfn.XLOOKUP(Y$1,Attendance_sorted!$B282:$CW282,Attendance_sorted!$B282:$CW282,"nn")&lt;&gt;"nn","•",""),"")</f>
        <v/>
      </c>
      <c r="Z283" s="1" t="str">
        <f ca="1">IF(($A283&lt;&gt;"")*(Z$1&lt;&gt;""),IF(_xlfn.XLOOKUP(Z$1,Attendance_sorted!$B282:$CW282,Attendance_sorted!$B282:$CW282,"nn")&lt;&gt;"nn","•",""),"")</f>
        <v/>
      </c>
      <c r="AA283" s="1" t="str">
        <f ca="1">IF(($A283&lt;&gt;"")*(AA$1&lt;&gt;""),IF(_xlfn.XLOOKUP(AA$1,Attendance_sorted!$B282:$CW282,Attendance_sorted!$B282:$CW282,"nn")&lt;&gt;"nn","•",""),"")</f>
        <v/>
      </c>
      <c r="AB283" s="1" t="str">
        <f ca="1">IF(($A283&lt;&gt;"")*(AB$1&lt;&gt;""),IF(_xlfn.XLOOKUP(AB$1,Attendance_sorted!$B282:$CW282,Attendance_sorted!$B282:$CW282,"nn")&lt;&gt;"nn","•",""),"")</f>
        <v/>
      </c>
      <c r="AC283" s="1" t="str">
        <f ca="1">IF(($A283&lt;&gt;"")*(AC$1&lt;&gt;""),IF(_xlfn.XLOOKUP(AC$1,Attendance_sorted!$B282:$CW282,Attendance_sorted!$B282:$CW282,"nn")&lt;&gt;"nn","•",""),"")</f>
        <v/>
      </c>
      <c r="AD283" s="1" t="str">
        <f ca="1">IF(($A283&lt;&gt;"")*(AD$1&lt;&gt;""),IF(_xlfn.XLOOKUP(AD$1,Attendance_sorted!$B282:$CW282,Attendance_sorted!$B282:$CW282,"nn")&lt;&gt;"nn","•",""),"")</f>
        <v/>
      </c>
      <c r="AE283" s="1" t="str">
        <f ca="1">IF(($A283&lt;&gt;"")*(AE$1&lt;&gt;""),IF(_xlfn.XLOOKUP(AE$1,Attendance_sorted!$B282:$CW282,Attendance_sorted!$B282:$CW282,"nn")&lt;&gt;"nn","•",""),"")</f>
        <v/>
      </c>
      <c r="AF283" s="1" t="str">
        <f ca="1">IF(($A283&lt;&gt;"")*(AF$1&lt;&gt;""),IF(_xlfn.XLOOKUP(AF$1,Attendance_sorted!$B282:$CW282,Attendance_sorted!$B282:$CW282,"nn")&lt;&gt;"nn","•",""),"")</f>
        <v/>
      </c>
      <c r="AG283" s="1" t="str">
        <f ca="1">IF(($A283&lt;&gt;"")*(AG$1&lt;&gt;""),IF(_xlfn.XLOOKUP(AG$1,Attendance_sorted!$B282:$CW282,Attendance_sorted!$B282:$CW282,"nn")&lt;&gt;"nn","•",""),"")</f>
        <v/>
      </c>
      <c r="AH283" s="1" t="str">
        <f ca="1">IF(($A283&lt;&gt;"")*(AH$1&lt;&gt;""),IF(_xlfn.XLOOKUP(AH$1,Attendance_sorted!$B282:$CW282,Attendance_sorted!$B282:$CW282,"nn")&lt;&gt;"nn","•",""),"")</f>
        <v/>
      </c>
      <c r="AI283" s="1" t="str">
        <f ca="1">IF(($A283&lt;&gt;"")*(AI$1&lt;&gt;""),IF(_xlfn.XLOOKUP(AI$1,Attendance_sorted!$B282:$CW282,Attendance_sorted!$B282:$CW282,"nn")&lt;&gt;"nn","•",""),"")</f>
        <v/>
      </c>
      <c r="AJ283" s="1" t="str">
        <f ca="1">IF(($A283&lt;&gt;"")*(AJ$1&lt;&gt;""),IF(_xlfn.XLOOKUP(AJ$1,Attendance_sorted!$B282:$CW282,Attendance_sorted!$B282:$CW282,"nn")&lt;&gt;"nn","•",""),"")</f>
        <v/>
      </c>
      <c r="AK283" s="1" t="str">
        <f ca="1">IF(($A283&lt;&gt;"")*(AK$1&lt;&gt;""),IF(_xlfn.XLOOKUP(AK$1,Attendance_sorted!$B282:$CW282,Attendance_sorted!$B282:$CW282,"nn")&lt;&gt;"nn","•",""),"")</f>
        <v/>
      </c>
      <c r="AL283" s="1" t="str">
        <f ca="1">IF(($A283&lt;&gt;"")*(AL$1&lt;&gt;""),IF(_xlfn.XLOOKUP(AL$1,Attendance_sorted!$B282:$CW282,Attendance_sorted!$B282:$CW282,"nn")&lt;&gt;"nn","•",""),"")</f>
        <v/>
      </c>
      <c r="AM283" s="1" t="str">
        <f ca="1">IF(($A283&lt;&gt;"")*(AM$1&lt;&gt;""),IF(_xlfn.XLOOKUP(AM$1,Attendance_sorted!$B282:$CW282,Attendance_sorted!$B282:$CW282,"nn")&lt;&gt;"nn","•",""),"")</f>
        <v/>
      </c>
      <c r="AN283" s="1" t="str">
        <f ca="1">IF(($A283&lt;&gt;"")*(AN$1&lt;&gt;""),IF(_xlfn.XLOOKUP(AN$1,Attendance_sorted!$B282:$CW282,Attendance_sorted!$B282:$CW282,"nn")&lt;&gt;"nn","•",""),"")</f>
        <v/>
      </c>
      <c r="AO283" s="1" t="str">
        <f ca="1">IF(($A283&lt;&gt;"")*(AO$1&lt;&gt;""),IF(_xlfn.XLOOKUP(AO$1,Attendance_sorted!$B282:$CW282,Attendance_sorted!$B282:$CW282,"nn")&lt;&gt;"nn","•",""),"")</f>
        <v/>
      </c>
      <c r="AP283" s="1" t="str">
        <f ca="1">IF(($A283&lt;&gt;"")*(AP$1&lt;&gt;""),IF(_xlfn.XLOOKUP(AP$1,Attendance_sorted!$B282:$CW282,Attendance_sorted!$B282:$CW282,"nn")&lt;&gt;"nn","•",""),"")</f>
        <v/>
      </c>
      <c r="AQ283" s="1" t="str">
        <f ca="1">IF(($A283&lt;&gt;"")*(AQ$1&lt;&gt;""),IF(_xlfn.XLOOKUP(AQ$1,Attendance_sorted!$B282:$CW282,Attendance_sorted!$B282:$CW282,"nn")&lt;&gt;"nn","•",""),"")</f>
        <v/>
      </c>
      <c r="AR283" s="1" t="str">
        <f ca="1">IF(($A283&lt;&gt;"")*(AR$1&lt;&gt;""),IF(_xlfn.XLOOKUP(AR$1,Attendance_sorted!$B282:$CW282,Attendance_sorted!$B282:$CW282,"nn")&lt;&gt;"nn","•",""),"")</f>
        <v/>
      </c>
      <c r="AS283" s="1" t="str">
        <f ca="1">IF(($A283&lt;&gt;"")*(AS$1&lt;&gt;""),IF(_xlfn.XLOOKUP(AS$1,Attendance_sorted!$B282:$CW282,Attendance_sorted!$B282:$CW282,"nn")&lt;&gt;"nn","•",""),"")</f>
        <v/>
      </c>
      <c r="AT283" s="1" t="str">
        <f ca="1">IF(($A283&lt;&gt;"")*(AT$1&lt;&gt;""),IF(_xlfn.XLOOKUP(AT$1,Attendance_sorted!$B282:$CW282,Attendance_sorted!$B282:$CW282,"nn")&lt;&gt;"nn","•",""),"")</f>
        <v/>
      </c>
      <c r="AU283" s="1" t="str">
        <f ca="1">IF(($A283&lt;&gt;"")*(AU$1&lt;&gt;""),IF(_xlfn.XLOOKUP(AU$1,Attendance_sorted!$B282:$CW282,Attendance_sorted!$B282:$CW282,"nn")&lt;&gt;"nn","•",""),"")</f>
        <v/>
      </c>
      <c r="AV283" s="1" t="str">
        <f ca="1">IF(($A283&lt;&gt;"")*(AV$1&lt;&gt;""),IF(_xlfn.XLOOKUP(AV$1,Attendance_sorted!$B282:$CW282,Attendance_sorted!$B282:$CW282,"nn")&lt;&gt;"nn","•",""),"")</f>
        <v/>
      </c>
      <c r="AW283" s="1" t="str">
        <f ca="1">IF(($A283&lt;&gt;"")*(AW$1&lt;&gt;""),IF(_xlfn.XLOOKUP(AW$1,Attendance_sorted!$B282:$CW282,Attendance_sorted!$B282:$CW282,"nn")&lt;&gt;"nn","•",""),"")</f>
        <v/>
      </c>
      <c r="AX283" s="1" t="str">
        <f ca="1">IF(($A283&lt;&gt;"")*(AX$1&lt;&gt;""),IF(_xlfn.XLOOKUP(AX$1,Attendance_sorted!$B282:$CW282,Attendance_sorted!$B282:$CW282,"nn")&lt;&gt;"nn","•",""),"")</f>
        <v/>
      </c>
      <c r="AY283" s="1" t="str">
        <f ca="1">IF(($A283&lt;&gt;"")*(AY$1&lt;&gt;""),IF(_xlfn.XLOOKUP(AY$1,Attendance_sorted!$B282:$CW282,Attendance_sorted!$B282:$CW282,"nn")&lt;&gt;"nn","•",""),"")</f>
        <v/>
      </c>
      <c r="AZ283" s="1" t="str">
        <f ca="1">IF(($A283&lt;&gt;"")*(AZ$1&lt;&gt;""),IF(_xlfn.XLOOKUP(AZ$1,Attendance_sorted!$B282:$CW282,Attendance_sorted!$B282:$CW282,"nn")&lt;&gt;"nn","•",""),"")</f>
        <v/>
      </c>
      <c r="BA283" s="1" t="str">
        <f ca="1">IF(($A283&lt;&gt;"")*(BA$1&lt;&gt;""),IF(_xlfn.XLOOKUP(BA$1,Attendance_sorted!$B282:$CW282,Attendance_sorted!$B282:$CW282,"nn")&lt;&gt;"nn","•",""),"")</f>
        <v/>
      </c>
      <c r="BB283" s="1" t="str">
        <f ca="1">IF(($A283&lt;&gt;"")*(BB$1&lt;&gt;""),IF(_xlfn.XLOOKUP(BB$1,Attendance_sorted!$B282:$CW282,Attendance_sorted!$B282:$CW282,"nn")&lt;&gt;"nn","•",""),"")</f>
        <v/>
      </c>
      <c r="BC283" s="1" t="str">
        <f ca="1">IF(($A283&lt;&gt;"")*(BC$1&lt;&gt;""),IF(_xlfn.XLOOKUP(BC$1,Attendance_sorted!$B282:$CW282,Attendance_sorted!$B282:$CW282,"nn")&lt;&gt;"nn","•",""),"")</f>
        <v/>
      </c>
      <c r="BD283" s="1" t="str">
        <f ca="1">IF(($A283&lt;&gt;"")*(BD$1&lt;&gt;""),IF(_xlfn.XLOOKUP(BD$1,Attendance_sorted!$B282:$CW282,Attendance_sorted!$B282:$CW282,"nn")&lt;&gt;"nn","•",""),"")</f>
        <v/>
      </c>
      <c r="BE283" s="1" t="str">
        <f ca="1">IF(($A283&lt;&gt;"")*(BE$1&lt;&gt;""),IF(_xlfn.XLOOKUP(BE$1,Attendance_sorted!$B282:$CW282,Attendance_sorted!$B282:$CW282,"nn")&lt;&gt;"nn","•",""),"")</f>
        <v/>
      </c>
      <c r="BF283" s="1" t="str">
        <f ca="1">IF(($A283&lt;&gt;"")*(BF$1&lt;&gt;""),IF(_xlfn.XLOOKUP(BF$1,Attendance_sorted!$B282:$CW282,Attendance_sorted!$B282:$CW282,"nn")&lt;&gt;"nn","•",""),"")</f>
        <v/>
      </c>
      <c r="BG283" s="1" t="str">
        <f ca="1">IF(($A283&lt;&gt;"")*(BG$1&lt;&gt;""),IF(_xlfn.XLOOKUP(BG$1,Attendance_sorted!$B282:$CW282,Attendance_sorted!$B282:$CW282,"nn")&lt;&gt;"nn","•",""),"")</f>
        <v/>
      </c>
      <c r="BH283" s="1" t="str">
        <f ca="1">IF(($A283&lt;&gt;"")*(BH$1&lt;&gt;""),IF(_xlfn.XLOOKUP(BH$1,Attendance_sorted!$B282:$CW282,Attendance_sorted!$B282:$CW282,"nn")&lt;&gt;"nn","•",""),"")</f>
        <v/>
      </c>
      <c r="BI283" s="1" t="str">
        <f ca="1">IF(($A283&lt;&gt;"")*(BI$1&lt;&gt;""),IF(_xlfn.XLOOKUP(BI$1,Attendance_sorted!$B282:$CW282,Attendance_sorted!$B282:$CW282,"nn")&lt;&gt;"nn","•",""),"")</f>
        <v/>
      </c>
      <c r="BJ283" s="1" t="str">
        <f ca="1">IF(($A283&lt;&gt;"")*(BJ$1&lt;&gt;""),IF(_xlfn.XLOOKUP(BJ$1,Attendance_sorted!$B282:$CW282,Attendance_sorted!$B282:$CW282,"nn")&lt;&gt;"nn","•",""),"")</f>
        <v/>
      </c>
      <c r="BK283" s="1" t="str">
        <f ca="1">IF(($A283&lt;&gt;"")*(BK$1&lt;&gt;""),IF(_xlfn.XLOOKUP(BK$1,Attendance_sorted!$B282:$CW282,Attendance_sorted!$B282:$CW282,"nn")&lt;&gt;"nn","•",""),"")</f>
        <v/>
      </c>
      <c r="BL283" s="1" t="str">
        <f ca="1">IF(($A283&lt;&gt;"")*(BL$1&lt;&gt;""),IF(_xlfn.XLOOKUP(BL$1,Attendance_sorted!$B282:$CW282,Attendance_sorted!$B282:$CW282,"nn")&lt;&gt;"nn","•",""),"")</f>
        <v/>
      </c>
      <c r="BM283" s="1" t="str">
        <f ca="1">IF(($A283&lt;&gt;"")*(BM$1&lt;&gt;""),IF(_xlfn.XLOOKUP(BM$1,Attendance_sorted!$B282:$CW282,Attendance_sorted!$B282:$CW282,"nn")&lt;&gt;"nn","•",""),"")</f>
        <v/>
      </c>
      <c r="BN283" s="1" t="str">
        <f ca="1">IF(($A283&lt;&gt;"")*(BN$1&lt;&gt;""),IF(_xlfn.XLOOKUP(BN$1,Attendance_sorted!$B282:$CW282,Attendance_sorted!$B282:$CW282,"nn")&lt;&gt;"nn","•",""),"")</f>
        <v/>
      </c>
      <c r="BO283" s="1" t="str">
        <f ca="1">IF(($A283&lt;&gt;"")*(BO$1&lt;&gt;""),IF(_xlfn.XLOOKUP(BO$1,Attendance_sorted!$B282:$CW282,Attendance_sorted!$B282:$CW282,"nn")&lt;&gt;"nn","•",""),"")</f>
        <v/>
      </c>
      <c r="BP283" s="1" t="str">
        <f ca="1">IF(($A283&lt;&gt;"")*(BP$1&lt;&gt;""),IF(_xlfn.XLOOKUP(BP$1,Attendance_sorted!$B282:$CW282,Attendance_sorted!$B282:$CW282,"nn")&lt;&gt;"nn","•",""),"")</f>
        <v/>
      </c>
      <c r="BQ283" s="1" t="str">
        <f ca="1">IF(($A283&lt;&gt;"")*(BQ$1&lt;&gt;""),IF(_xlfn.XLOOKUP(BQ$1,Attendance_sorted!$B282:$CW282,Attendance_sorted!$B282:$CW282,"nn")&lt;&gt;"nn","•",""),"")</f>
        <v/>
      </c>
      <c r="BR283" s="1" t="str">
        <f ca="1">IF(($A283&lt;&gt;"")*(BR$1&lt;&gt;""),IF(_xlfn.XLOOKUP(BR$1,Attendance_sorted!$B282:$CW282,Attendance_sorted!$B282:$CW282,"nn")&lt;&gt;"nn","•",""),"")</f>
        <v/>
      </c>
      <c r="BS283" s="1" t="str">
        <f ca="1">IF(($A283&lt;&gt;"")*(BS$1&lt;&gt;""),IF(_xlfn.XLOOKUP(BS$1,Attendance_sorted!$B282:$CW282,Attendance_sorted!$B282:$CW282,"nn")&lt;&gt;"nn","•",""),"")</f>
        <v/>
      </c>
      <c r="BT283" s="1" t="str">
        <f ca="1">IF(($A283&lt;&gt;"")*(BT$1&lt;&gt;""),IF(_xlfn.XLOOKUP(BT$1,Attendance_sorted!$B282:$CW282,Attendance_sorted!$B282:$CW282,"nn")&lt;&gt;"nn","•",""),"")</f>
        <v/>
      </c>
      <c r="BU283" s="1" t="str">
        <f ca="1">IF(($A283&lt;&gt;"")*(BU$1&lt;&gt;""),IF(_xlfn.XLOOKUP(BU$1,Attendance_sorted!$B282:$CW282,Attendance_sorted!$B282:$CW282,"nn")&lt;&gt;"nn","•",""),"")</f>
        <v/>
      </c>
      <c r="BV283" s="1" t="str">
        <f ca="1">IF(($A283&lt;&gt;"")*(BV$1&lt;&gt;""),IF(_xlfn.XLOOKUP(BV$1,Attendance_sorted!$B282:$CW282,Attendance_sorted!$B282:$CW282,"nn")&lt;&gt;"nn","•",""),"")</f>
        <v/>
      </c>
      <c r="BW283" s="1" t="str">
        <f ca="1">IF(($A283&lt;&gt;"")*(BW$1&lt;&gt;""),IF(_xlfn.XLOOKUP(BW$1,Attendance_sorted!$B282:$CW282,Attendance_sorted!$B282:$CW282,"nn")&lt;&gt;"nn","•",""),"")</f>
        <v/>
      </c>
      <c r="BX283" s="1" t="str">
        <f ca="1">IF(($A283&lt;&gt;"")*(BX$1&lt;&gt;""),IF(_xlfn.XLOOKUP(BX$1,Attendance_sorted!$B282:$CW282,Attendance_sorted!$B282:$CW282,"nn")&lt;&gt;"nn","•",""),"")</f>
        <v/>
      </c>
      <c r="BY283" s="1" t="str">
        <f ca="1">IF(($A283&lt;&gt;"")*(BY$1&lt;&gt;""),IF(_xlfn.XLOOKUP(BY$1,Attendance_sorted!$B282:$CW282,Attendance_sorted!$B282:$CW282,"nn")&lt;&gt;"nn","•",""),"")</f>
        <v/>
      </c>
      <c r="BZ283" s="1" t="str">
        <f ca="1">IF(($A283&lt;&gt;"")*(BZ$1&lt;&gt;""),IF(_xlfn.XLOOKUP(BZ$1,Attendance_sorted!$B282:$CW282,Attendance_sorted!$B282:$CW282,"nn")&lt;&gt;"nn","•",""),"")</f>
        <v/>
      </c>
      <c r="CA283" s="1" t="str">
        <f ca="1">IF(($A283&lt;&gt;"")*(CA$1&lt;&gt;""),IF(_xlfn.XLOOKUP(CA$1,Attendance_sorted!$B282:$CW282,Attendance_sorted!$B282:$CW282,"nn")&lt;&gt;"nn","•",""),"")</f>
        <v/>
      </c>
      <c r="CB283" s="1" t="str">
        <f ca="1">IF(($A283&lt;&gt;"")*(CB$1&lt;&gt;""),IF(_xlfn.XLOOKUP(CB$1,Attendance_sorted!$B282:$CW282,Attendance_sorted!$B282:$CW282,"nn")&lt;&gt;"nn","•",""),"")</f>
        <v/>
      </c>
      <c r="CC283" s="1" t="str">
        <f ca="1">IF(($A283&lt;&gt;"")*(CC$1&lt;&gt;""),IF(_xlfn.XLOOKUP(CC$1,Attendance_sorted!$B282:$CW282,Attendance_sorted!$B282:$CW282,"nn")&lt;&gt;"nn","•",""),"")</f>
        <v/>
      </c>
      <c r="CD283" s="1" t="str">
        <f ca="1">IF(($A283&lt;&gt;"")*(CD$1&lt;&gt;""),IF(_xlfn.XLOOKUP(CD$1,Attendance_sorted!$B282:$CW282,Attendance_sorted!$B282:$CW282,"nn")&lt;&gt;"nn","•",""),"")</f>
        <v/>
      </c>
      <c r="CE283" s="1" t="str">
        <f ca="1">IF(($A283&lt;&gt;"")*(CE$1&lt;&gt;""),IF(_xlfn.XLOOKUP(CE$1,Attendance_sorted!$B282:$CW282,Attendance_sorted!$B282:$CW282,"nn")&lt;&gt;"nn","•",""),"")</f>
        <v/>
      </c>
      <c r="CF283" s="1" t="str">
        <f ca="1">IF(($A283&lt;&gt;"")*(CF$1&lt;&gt;""),IF(_xlfn.XLOOKUP(CF$1,Attendance_sorted!$B282:$CW282,Attendance_sorted!$B282:$CW282,"nn")&lt;&gt;"nn","•",""),"")</f>
        <v/>
      </c>
      <c r="CG283" s="1" t="str">
        <f ca="1">IF(($A283&lt;&gt;"")*(CG$1&lt;&gt;""),IF(_xlfn.XLOOKUP(CG$1,Attendance_sorted!$B282:$CW282,Attendance_sorted!$B282:$CW282,"nn")&lt;&gt;"nn","•",""),"")</f>
        <v/>
      </c>
      <c r="CH283" s="1" t="str">
        <f ca="1">IF(($A283&lt;&gt;"")*(CH$1&lt;&gt;""),IF(_xlfn.XLOOKUP(CH$1,Attendance_sorted!$B282:$CW282,Attendance_sorted!$B282:$CW282,"nn")&lt;&gt;"nn","•",""),"")</f>
        <v/>
      </c>
      <c r="CI283" s="1" t="str">
        <f ca="1">IF(($A283&lt;&gt;"")*(CI$1&lt;&gt;""),IF(_xlfn.XLOOKUP(CI$1,Attendance_sorted!$B282:$CW282,Attendance_sorted!$B282:$CW282,"nn")&lt;&gt;"nn","•",""),"")</f>
        <v/>
      </c>
      <c r="CJ283" s="1" t="str">
        <f ca="1">IF(($A283&lt;&gt;"")*(CJ$1&lt;&gt;""),IF(_xlfn.XLOOKUP(CJ$1,Attendance_sorted!$B282:$CW282,Attendance_sorted!$B282:$CW282,"nn")&lt;&gt;"nn","•",""),"")</f>
        <v/>
      </c>
      <c r="CK283" s="1" t="str">
        <f ca="1">IF(($A283&lt;&gt;"")*(CK$1&lt;&gt;""),IF(_xlfn.XLOOKUP(CK$1,Attendance_sorted!$B282:$CW282,Attendance_sorted!$B282:$CW282,"nn")&lt;&gt;"nn","•",""),"")</f>
        <v/>
      </c>
      <c r="CL283" s="1" t="str">
        <f ca="1">IF(($A283&lt;&gt;"")*(CL$1&lt;&gt;""),IF(_xlfn.XLOOKUP(CL$1,Attendance_sorted!$B282:$CW282,Attendance_sorted!$B282:$CW282,"nn")&lt;&gt;"nn","•",""),"")</f>
        <v/>
      </c>
      <c r="CM283" s="1" t="str">
        <f ca="1">IF(($A283&lt;&gt;"")*(CM$1&lt;&gt;""),IF(_xlfn.XLOOKUP(CM$1,Attendance_sorted!$B282:$CW282,Attendance_sorted!$B282:$CW282,"nn")&lt;&gt;"nn","•",""),"")</f>
        <v/>
      </c>
      <c r="CN283" s="1" t="str">
        <f ca="1">IF(($A283&lt;&gt;"")*(CN$1&lt;&gt;""),IF(_xlfn.XLOOKUP(CN$1,Attendance_sorted!$B282:$CW282,Attendance_sorted!$B282:$CW282,"nn")&lt;&gt;"nn","•",""),"")</f>
        <v/>
      </c>
      <c r="CO283" s="1" t="str">
        <f ca="1">IF(($A283&lt;&gt;"")*(CO$1&lt;&gt;""),IF(_xlfn.XLOOKUP(CO$1,Attendance_sorted!$B282:$CW282,Attendance_sorted!$B282:$CW282,"nn")&lt;&gt;"nn","•",""),"")</f>
        <v/>
      </c>
      <c r="CP283" s="1" t="str">
        <f ca="1">IF(($A283&lt;&gt;"")*(CP$1&lt;&gt;""),IF(_xlfn.XLOOKUP(CP$1,Attendance_sorted!$B282:$CW282,Attendance_sorted!$B282:$CW282,"nn")&lt;&gt;"nn","•",""),"")</f>
        <v/>
      </c>
      <c r="CQ283" s="1" t="str">
        <f ca="1">IF(($A283&lt;&gt;"")*(CQ$1&lt;&gt;""),IF(_xlfn.XLOOKUP(CQ$1,Attendance_sorted!$B282:$CW282,Attendance_sorted!$B282:$CW282,"nn")&lt;&gt;"nn","•",""),"")</f>
        <v/>
      </c>
      <c r="CR283" s="1" t="str">
        <f ca="1">IF(($A283&lt;&gt;"")*(CR$1&lt;&gt;""),IF(_xlfn.XLOOKUP(CR$1,Attendance_sorted!$B282:$CW282,Attendance_sorted!$B282:$CW282,"nn")&lt;&gt;"nn","•",""),"")</f>
        <v/>
      </c>
      <c r="CS283" s="1" t="str">
        <f ca="1">IF(($A283&lt;&gt;"")*(CS$1&lt;&gt;""),IF(_xlfn.XLOOKUP(CS$1,Attendance_sorted!$B282:$CW282,Attendance_sorted!$B282:$CW282,"nn")&lt;&gt;"nn","•",""),"")</f>
        <v/>
      </c>
      <c r="CT283" s="1" t="str">
        <f ca="1">IF(($A283&lt;&gt;"")*(CT$1&lt;&gt;""),IF(_xlfn.XLOOKUP(CT$1,Attendance_sorted!$B282:$CW282,Attendance_sorted!$B282:$CW282,"nn")&lt;&gt;"nn","•",""),"")</f>
        <v/>
      </c>
      <c r="CU283" s="1" t="str">
        <f ca="1">IF(($A283&lt;&gt;"")*(CU$1&lt;&gt;""),IF(_xlfn.XLOOKUP(CU$1,Attendance_sorted!$B282:$CW282,Attendance_sorted!$B282:$CW282,"nn")&lt;&gt;"nn","•",""),"")</f>
        <v/>
      </c>
      <c r="CV283" s="1" t="str">
        <f ca="1">IF(($A283&lt;&gt;"")*(CV$1&lt;&gt;""),IF(_xlfn.XLOOKUP(CV$1,Attendance_sorted!$B282:$CW282,Attendance_sorted!$B282:$CW282,"nn")&lt;&gt;"nn","•",""),"")</f>
        <v/>
      </c>
      <c r="CW283" s="1" t="str">
        <f ca="1">IF(($A283&lt;&gt;"")*(CW$1&lt;&gt;""),IF(_xlfn.XLOOKUP(CW$1,Attendance_sorted!$B282:$CW282,Attendance_sorted!$B282:$CW282,"nn")&lt;&gt;"nn","•",""),"")</f>
        <v/>
      </c>
    </row>
    <row r="284" spans="1:101">
      <c r="A284" s="1">
        <v>881</v>
      </c>
      <c r="B284" s="1" t="str">
        <f ca="1">IF(($A284&lt;&gt;"")*(B$1&lt;&gt;""),IF(_xlfn.XLOOKUP(B$1,Attendance_sorted!$B283:$CW283,Attendance_sorted!$B283:$CW283,"nn")&lt;&gt;"nn","•",""),"")</f>
        <v/>
      </c>
      <c r="C284" s="1" t="str">
        <f ca="1">IF(($A284&lt;&gt;"")*(C$1&lt;&gt;""),IF(_xlfn.XLOOKUP(C$1,Attendance_sorted!$B283:$CW283,Attendance_sorted!$B283:$CW283,"nn")&lt;&gt;"nn","•",""),"")</f>
        <v/>
      </c>
      <c r="D284" s="1" t="str">
        <f ca="1">IF(($A284&lt;&gt;"")*(D$1&lt;&gt;""),IF(_xlfn.XLOOKUP(D$1,Attendance_sorted!$B283:$CW283,Attendance_sorted!$B283:$CW283,"nn")&lt;&gt;"nn","•",""),"")</f>
        <v/>
      </c>
      <c r="E284" s="1" t="str">
        <f ca="1">IF(($A284&lt;&gt;"")*(E$1&lt;&gt;""),IF(_xlfn.XLOOKUP(E$1,Attendance_sorted!$B283:$CW283,Attendance_sorted!$B283:$CW283,"nn")&lt;&gt;"nn","•",""),"")</f>
        <v/>
      </c>
      <c r="F284" s="1" t="str">
        <f ca="1">IF(($A284&lt;&gt;"")*(F$1&lt;&gt;""),IF(_xlfn.XLOOKUP(F$1,Attendance_sorted!$B283:$CW283,Attendance_sorted!$B283:$CW283,"nn")&lt;&gt;"nn","•",""),"")</f>
        <v/>
      </c>
      <c r="G284" s="1" t="str">
        <f ca="1">IF(($A284&lt;&gt;"")*(G$1&lt;&gt;""),IF(_xlfn.XLOOKUP(G$1,Attendance_sorted!$B283:$CW283,Attendance_sorted!$B283:$CW283,"nn")&lt;&gt;"nn","•",""),"")</f>
        <v>•</v>
      </c>
      <c r="H284" s="1" t="str">
        <f ca="1">IF(($A284&lt;&gt;"")*(H$1&lt;&gt;""),IF(_xlfn.XLOOKUP(H$1,Attendance_sorted!$B283:$CW283,Attendance_sorted!$B283:$CW283,"nn")&lt;&gt;"nn","•",""),"")</f>
        <v/>
      </c>
      <c r="I284" s="1" t="str">
        <f ca="1">IF(($A284&lt;&gt;"")*(I$1&lt;&gt;""),IF(_xlfn.XLOOKUP(I$1,Attendance_sorted!$B283:$CW283,Attendance_sorted!$B283:$CW283,"nn")&lt;&gt;"nn","•",""),"")</f>
        <v/>
      </c>
      <c r="J284" s="1" t="str">
        <f ca="1">IF(($A284&lt;&gt;"")*(J$1&lt;&gt;""),IF(_xlfn.XLOOKUP(J$1,Attendance_sorted!$B283:$CW283,Attendance_sorted!$B283:$CW283,"nn")&lt;&gt;"nn","•",""),"")</f>
        <v/>
      </c>
      <c r="K284" s="1" t="str">
        <f ca="1">IF(($A284&lt;&gt;"")*(K$1&lt;&gt;""),IF(_xlfn.XLOOKUP(K$1,Attendance_sorted!$B283:$CW283,Attendance_sorted!$B283:$CW283,"nn")&lt;&gt;"nn","•",""),"")</f>
        <v/>
      </c>
      <c r="L284" s="1" t="str">
        <f ca="1">IF(($A284&lt;&gt;"")*(L$1&lt;&gt;""),IF(_xlfn.XLOOKUP(L$1,Attendance_sorted!$B283:$CW283,Attendance_sorted!$B283:$CW283,"nn")&lt;&gt;"nn","•",""),"")</f>
        <v/>
      </c>
      <c r="M284" s="1" t="str">
        <f ca="1">IF(($A284&lt;&gt;"")*(M$1&lt;&gt;""),IF(_xlfn.XLOOKUP(M$1,Attendance_sorted!$B283:$CW283,Attendance_sorted!$B283:$CW283,"nn")&lt;&gt;"nn","•",""),"")</f>
        <v/>
      </c>
      <c r="N284" s="1" t="str">
        <f ca="1">IF(($A284&lt;&gt;"")*(N$1&lt;&gt;""),IF(_xlfn.XLOOKUP(N$1,Attendance_sorted!$B283:$CW283,Attendance_sorted!$B283:$CW283,"nn")&lt;&gt;"nn","•",""),"")</f>
        <v/>
      </c>
      <c r="O284" s="1" t="str">
        <f ca="1">IF(($A284&lt;&gt;"")*(O$1&lt;&gt;""),IF(_xlfn.XLOOKUP(O$1,Attendance_sorted!$B283:$CW283,Attendance_sorted!$B283:$CW283,"nn")&lt;&gt;"nn","•",""),"")</f>
        <v/>
      </c>
      <c r="P284" s="1" t="str">
        <f ca="1">IF(($A284&lt;&gt;"")*(P$1&lt;&gt;""),IF(_xlfn.XLOOKUP(P$1,Attendance_sorted!$B283:$CW283,Attendance_sorted!$B283:$CW283,"nn")&lt;&gt;"nn","•",""),"")</f>
        <v>•</v>
      </c>
      <c r="Q284" s="1" t="str">
        <f ca="1">IF(($A284&lt;&gt;"")*(Q$1&lt;&gt;""),IF(_xlfn.XLOOKUP(Q$1,Attendance_sorted!$B283:$CW283,Attendance_sorted!$B283:$CW283,"nn")&lt;&gt;"nn","•",""),"")</f>
        <v/>
      </c>
      <c r="R284" s="1" t="str">
        <f ca="1">IF(($A284&lt;&gt;"")*(R$1&lt;&gt;""),IF(_xlfn.XLOOKUP(R$1,Attendance_sorted!$B283:$CW283,Attendance_sorted!$B283:$CW283,"nn")&lt;&gt;"nn","•",""),"")</f>
        <v/>
      </c>
      <c r="S284" s="1" t="str">
        <f ca="1">IF(($A284&lt;&gt;"")*(S$1&lt;&gt;""),IF(_xlfn.XLOOKUP(S$1,Attendance_sorted!$B283:$CW283,Attendance_sorted!$B283:$CW283,"nn")&lt;&gt;"nn","•",""),"")</f>
        <v/>
      </c>
      <c r="T284" s="1" t="str">
        <f ca="1">IF(($A284&lt;&gt;"")*(T$1&lt;&gt;""),IF(_xlfn.XLOOKUP(T$1,Attendance_sorted!$B283:$CW283,Attendance_sorted!$B283:$CW283,"nn")&lt;&gt;"nn","•",""),"")</f>
        <v>•</v>
      </c>
      <c r="U284" s="1" t="str">
        <f ca="1">IF(($A284&lt;&gt;"")*(U$1&lt;&gt;""),IF(_xlfn.XLOOKUP(U$1,Attendance_sorted!$B283:$CW283,Attendance_sorted!$B283:$CW283,"nn")&lt;&gt;"nn","•",""),"")</f>
        <v/>
      </c>
      <c r="V284" s="1" t="str">
        <f ca="1">IF(($A284&lt;&gt;"")*(V$1&lt;&gt;""),IF(_xlfn.XLOOKUP(V$1,Attendance_sorted!$B283:$CW283,Attendance_sorted!$B283:$CW283,"nn")&lt;&gt;"nn","•",""),"")</f>
        <v/>
      </c>
      <c r="W284" s="1" t="str">
        <f ca="1">IF(($A284&lt;&gt;"")*(W$1&lt;&gt;""),IF(_xlfn.XLOOKUP(W$1,Attendance_sorted!$B283:$CW283,Attendance_sorted!$B283:$CW283,"nn")&lt;&gt;"nn","•",""),"")</f>
        <v/>
      </c>
      <c r="X284" s="1" t="str">
        <f ca="1">IF(($A284&lt;&gt;"")*(X$1&lt;&gt;""),IF(_xlfn.XLOOKUP(X$1,Attendance_sorted!$B283:$CW283,Attendance_sorted!$B283:$CW283,"nn")&lt;&gt;"nn","•",""),"")</f>
        <v/>
      </c>
      <c r="Y284" s="1" t="str">
        <f ca="1">IF(($A284&lt;&gt;"")*(Y$1&lt;&gt;""),IF(_xlfn.XLOOKUP(Y$1,Attendance_sorted!$B283:$CW283,Attendance_sorted!$B283:$CW283,"nn")&lt;&gt;"nn","•",""),"")</f>
        <v/>
      </c>
      <c r="Z284" s="1" t="str">
        <f ca="1">IF(($A284&lt;&gt;"")*(Z$1&lt;&gt;""),IF(_xlfn.XLOOKUP(Z$1,Attendance_sorted!$B283:$CW283,Attendance_sorted!$B283:$CW283,"nn")&lt;&gt;"nn","•",""),"")</f>
        <v/>
      </c>
      <c r="AA284" s="1" t="str">
        <f ca="1">IF(($A284&lt;&gt;"")*(AA$1&lt;&gt;""),IF(_xlfn.XLOOKUP(AA$1,Attendance_sorted!$B283:$CW283,Attendance_sorted!$B283:$CW283,"nn")&lt;&gt;"nn","•",""),"")</f>
        <v/>
      </c>
      <c r="AB284" s="1" t="str">
        <f ca="1">IF(($A284&lt;&gt;"")*(AB$1&lt;&gt;""),IF(_xlfn.XLOOKUP(AB$1,Attendance_sorted!$B283:$CW283,Attendance_sorted!$B283:$CW283,"nn")&lt;&gt;"nn","•",""),"")</f>
        <v/>
      </c>
      <c r="AC284" s="1" t="str">
        <f ca="1">IF(($A284&lt;&gt;"")*(AC$1&lt;&gt;""),IF(_xlfn.XLOOKUP(AC$1,Attendance_sorted!$B283:$CW283,Attendance_sorted!$B283:$CW283,"nn")&lt;&gt;"nn","•",""),"")</f>
        <v/>
      </c>
      <c r="AD284" s="1" t="str">
        <f ca="1">IF(($A284&lt;&gt;"")*(AD$1&lt;&gt;""),IF(_xlfn.XLOOKUP(AD$1,Attendance_sorted!$B283:$CW283,Attendance_sorted!$B283:$CW283,"nn")&lt;&gt;"nn","•",""),"")</f>
        <v/>
      </c>
      <c r="AE284" s="1" t="str">
        <f ca="1">IF(($A284&lt;&gt;"")*(AE$1&lt;&gt;""),IF(_xlfn.XLOOKUP(AE$1,Attendance_sorted!$B283:$CW283,Attendance_sorted!$B283:$CW283,"nn")&lt;&gt;"nn","•",""),"")</f>
        <v/>
      </c>
      <c r="AF284" s="1" t="str">
        <f ca="1">IF(($A284&lt;&gt;"")*(AF$1&lt;&gt;""),IF(_xlfn.XLOOKUP(AF$1,Attendance_sorted!$B283:$CW283,Attendance_sorted!$B283:$CW283,"nn")&lt;&gt;"nn","•",""),"")</f>
        <v/>
      </c>
      <c r="AG284" s="1" t="str">
        <f ca="1">IF(($A284&lt;&gt;"")*(AG$1&lt;&gt;""),IF(_xlfn.XLOOKUP(AG$1,Attendance_sorted!$B283:$CW283,Attendance_sorted!$B283:$CW283,"nn")&lt;&gt;"nn","•",""),"")</f>
        <v/>
      </c>
      <c r="AH284" s="1" t="str">
        <f ca="1">IF(($A284&lt;&gt;"")*(AH$1&lt;&gt;""),IF(_xlfn.XLOOKUP(AH$1,Attendance_sorted!$B283:$CW283,Attendance_sorted!$B283:$CW283,"nn")&lt;&gt;"nn","•",""),"")</f>
        <v/>
      </c>
      <c r="AI284" s="1" t="str">
        <f ca="1">IF(($A284&lt;&gt;"")*(AI$1&lt;&gt;""),IF(_xlfn.XLOOKUP(AI$1,Attendance_sorted!$B283:$CW283,Attendance_sorted!$B283:$CW283,"nn")&lt;&gt;"nn","•",""),"")</f>
        <v/>
      </c>
      <c r="AJ284" s="1" t="str">
        <f ca="1">IF(($A284&lt;&gt;"")*(AJ$1&lt;&gt;""),IF(_xlfn.XLOOKUP(AJ$1,Attendance_sorted!$B283:$CW283,Attendance_sorted!$B283:$CW283,"nn")&lt;&gt;"nn","•",""),"")</f>
        <v/>
      </c>
      <c r="AK284" s="1" t="str">
        <f ca="1">IF(($A284&lt;&gt;"")*(AK$1&lt;&gt;""),IF(_xlfn.XLOOKUP(AK$1,Attendance_sorted!$B283:$CW283,Attendance_sorted!$B283:$CW283,"nn")&lt;&gt;"nn","•",""),"")</f>
        <v/>
      </c>
      <c r="AL284" s="1" t="str">
        <f ca="1">IF(($A284&lt;&gt;"")*(AL$1&lt;&gt;""),IF(_xlfn.XLOOKUP(AL$1,Attendance_sorted!$B283:$CW283,Attendance_sorted!$B283:$CW283,"nn")&lt;&gt;"nn","•",""),"")</f>
        <v/>
      </c>
      <c r="AM284" s="1" t="str">
        <f ca="1">IF(($A284&lt;&gt;"")*(AM$1&lt;&gt;""),IF(_xlfn.XLOOKUP(AM$1,Attendance_sorted!$B283:$CW283,Attendance_sorted!$B283:$CW283,"nn")&lt;&gt;"nn","•",""),"")</f>
        <v/>
      </c>
      <c r="AN284" s="1" t="str">
        <f ca="1">IF(($A284&lt;&gt;"")*(AN$1&lt;&gt;""),IF(_xlfn.XLOOKUP(AN$1,Attendance_sorted!$B283:$CW283,Attendance_sorted!$B283:$CW283,"nn")&lt;&gt;"nn","•",""),"")</f>
        <v/>
      </c>
      <c r="AO284" s="1" t="str">
        <f ca="1">IF(($A284&lt;&gt;"")*(AO$1&lt;&gt;""),IF(_xlfn.XLOOKUP(AO$1,Attendance_sorted!$B283:$CW283,Attendance_sorted!$B283:$CW283,"nn")&lt;&gt;"nn","•",""),"")</f>
        <v/>
      </c>
      <c r="AP284" s="1" t="str">
        <f ca="1">IF(($A284&lt;&gt;"")*(AP$1&lt;&gt;""),IF(_xlfn.XLOOKUP(AP$1,Attendance_sorted!$B283:$CW283,Attendance_sorted!$B283:$CW283,"nn")&lt;&gt;"nn","•",""),"")</f>
        <v/>
      </c>
      <c r="AQ284" s="1" t="str">
        <f ca="1">IF(($A284&lt;&gt;"")*(AQ$1&lt;&gt;""),IF(_xlfn.XLOOKUP(AQ$1,Attendance_sorted!$B283:$CW283,Attendance_sorted!$B283:$CW283,"nn")&lt;&gt;"nn","•",""),"")</f>
        <v/>
      </c>
      <c r="AR284" s="1" t="str">
        <f ca="1">IF(($A284&lt;&gt;"")*(AR$1&lt;&gt;""),IF(_xlfn.XLOOKUP(AR$1,Attendance_sorted!$B283:$CW283,Attendance_sorted!$B283:$CW283,"nn")&lt;&gt;"nn","•",""),"")</f>
        <v/>
      </c>
      <c r="AS284" s="1" t="str">
        <f ca="1">IF(($A284&lt;&gt;"")*(AS$1&lt;&gt;""),IF(_xlfn.XLOOKUP(AS$1,Attendance_sorted!$B283:$CW283,Attendance_sorted!$B283:$CW283,"nn")&lt;&gt;"nn","•",""),"")</f>
        <v/>
      </c>
      <c r="AT284" s="1" t="str">
        <f ca="1">IF(($A284&lt;&gt;"")*(AT$1&lt;&gt;""),IF(_xlfn.XLOOKUP(AT$1,Attendance_sorted!$B283:$CW283,Attendance_sorted!$B283:$CW283,"nn")&lt;&gt;"nn","•",""),"")</f>
        <v/>
      </c>
      <c r="AU284" s="1" t="str">
        <f ca="1">IF(($A284&lt;&gt;"")*(AU$1&lt;&gt;""),IF(_xlfn.XLOOKUP(AU$1,Attendance_sorted!$B283:$CW283,Attendance_sorted!$B283:$CW283,"nn")&lt;&gt;"nn","•",""),"")</f>
        <v/>
      </c>
      <c r="AV284" s="1" t="str">
        <f ca="1">IF(($A284&lt;&gt;"")*(AV$1&lt;&gt;""),IF(_xlfn.XLOOKUP(AV$1,Attendance_sorted!$B283:$CW283,Attendance_sorted!$B283:$CW283,"nn")&lt;&gt;"nn","•",""),"")</f>
        <v/>
      </c>
      <c r="AW284" s="1" t="str">
        <f ca="1">IF(($A284&lt;&gt;"")*(AW$1&lt;&gt;""),IF(_xlfn.XLOOKUP(AW$1,Attendance_sorted!$B283:$CW283,Attendance_sorted!$B283:$CW283,"nn")&lt;&gt;"nn","•",""),"")</f>
        <v/>
      </c>
      <c r="AX284" s="1" t="str">
        <f ca="1">IF(($A284&lt;&gt;"")*(AX$1&lt;&gt;""),IF(_xlfn.XLOOKUP(AX$1,Attendance_sorted!$B283:$CW283,Attendance_sorted!$B283:$CW283,"nn")&lt;&gt;"nn","•",""),"")</f>
        <v/>
      </c>
      <c r="AY284" s="1" t="str">
        <f ca="1">IF(($A284&lt;&gt;"")*(AY$1&lt;&gt;""),IF(_xlfn.XLOOKUP(AY$1,Attendance_sorted!$B283:$CW283,Attendance_sorted!$B283:$CW283,"nn")&lt;&gt;"nn","•",""),"")</f>
        <v/>
      </c>
      <c r="AZ284" s="1" t="str">
        <f ca="1">IF(($A284&lt;&gt;"")*(AZ$1&lt;&gt;""),IF(_xlfn.XLOOKUP(AZ$1,Attendance_sorted!$B283:$CW283,Attendance_sorted!$B283:$CW283,"nn")&lt;&gt;"nn","•",""),"")</f>
        <v/>
      </c>
      <c r="BA284" s="1" t="str">
        <f ca="1">IF(($A284&lt;&gt;"")*(BA$1&lt;&gt;""),IF(_xlfn.XLOOKUP(BA$1,Attendance_sorted!$B283:$CW283,Attendance_sorted!$B283:$CW283,"nn")&lt;&gt;"nn","•",""),"")</f>
        <v/>
      </c>
      <c r="BB284" s="1" t="str">
        <f ca="1">IF(($A284&lt;&gt;"")*(BB$1&lt;&gt;""),IF(_xlfn.XLOOKUP(BB$1,Attendance_sorted!$B283:$CW283,Attendance_sorted!$B283:$CW283,"nn")&lt;&gt;"nn","•",""),"")</f>
        <v/>
      </c>
      <c r="BC284" s="1" t="str">
        <f ca="1">IF(($A284&lt;&gt;"")*(BC$1&lt;&gt;""),IF(_xlfn.XLOOKUP(BC$1,Attendance_sorted!$B283:$CW283,Attendance_sorted!$B283:$CW283,"nn")&lt;&gt;"nn","•",""),"")</f>
        <v/>
      </c>
      <c r="BD284" s="1" t="str">
        <f ca="1">IF(($A284&lt;&gt;"")*(BD$1&lt;&gt;""),IF(_xlfn.XLOOKUP(BD$1,Attendance_sorted!$B283:$CW283,Attendance_sorted!$B283:$CW283,"nn")&lt;&gt;"nn","•",""),"")</f>
        <v/>
      </c>
      <c r="BE284" s="1" t="str">
        <f ca="1">IF(($A284&lt;&gt;"")*(BE$1&lt;&gt;""),IF(_xlfn.XLOOKUP(BE$1,Attendance_sorted!$B283:$CW283,Attendance_sorted!$B283:$CW283,"nn")&lt;&gt;"nn","•",""),"")</f>
        <v/>
      </c>
      <c r="BF284" s="1" t="str">
        <f ca="1">IF(($A284&lt;&gt;"")*(BF$1&lt;&gt;""),IF(_xlfn.XLOOKUP(BF$1,Attendance_sorted!$B283:$CW283,Attendance_sorted!$B283:$CW283,"nn")&lt;&gt;"nn","•",""),"")</f>
        <v/>
      </c>
      <c r="BG284" s="1" t="str">
        <f ca="1">IF(($A284&lt;&gt;"")*(BG$1&lt;&gt;""),IF(_xlfn.XLOOKUP(BG$1,Attendance_sorted!$B283:$CW283,Attendance_sorted!$B283:$CW283,"nn")&lt;&gt;"nn","•",""),"")</f>
        <v/>
      </c>
      <c r="BH284" s="1" t="str">
        <f ca="1">IF(($A284&lt;&gt;"")*(BH$1&lt;&gt;""),IF(_xlfn.XLOOKUP(BH$1,Attendance_sorted!$B283:$CW283,Attendance_sorted!$B283:$CW283,"nn")&lt;&gt;"nn","•",""),"")</f>
        <v/>
      </c>
      <c r="BI284" s="1" t="str">
        <f ca="1">IF(($A284&lt;&gt;"")*(BI$1&lt;&gt;""),IF(_xlfn.XLOOKUP(BI$1,Attendance_sorted!$B283:$CW283,Attendance_sorted!$B283:$CW283,"nn")&lt;&gt;"nn","•",""),"")</f>
        <v/>
      </c>
      <c r="BJ284" s="1" t="str">
        <f ca="1">IF(($A284&lt;&gt;"")*(BJ$1&lt;&gt;""),IF(_xlfn.XLOOKUP(BJ$1,Attendance_sorted!$B283:$CW283,Attendance_sorted!$B283:$CW283,"nn")&lt;&gt;"nn","•",""),"")</f>
        <v/>
      </c>
      <c r="BK284" s="1" t="str">
        <f ca="1">IF(($A284&lt;&gt;"")*(BK$1&lt;&gt;""),IF(_xlfn.XLOOKUP(BK$1,Attendance_sorted!$B283:$CW283,Attendance_sorted!$B283:$CW283,"nn")&lt;&gt;"nn","•",""),"")</f>
        <v/>
      </c>
      <c r="BL284" s="1" t="str">
        <f ca="1">IF(($A284&lt;&gt;"")*(BL$1&lt;&gt;""),IF(_xlfn.XLOOKUP(BL$1,Attendance_sorted!$B283:$CW283,Attendance_sorted!$B283:$CW283,"nn")&lt;&gt;"nn","•",""),"")</f>
        <v/>
      </c>
      <c r="BM284" s="1" t="str">
        <f ca="1">IF(($A284&lt;&gt;"")*(BM$1&lt;&gt;""),IF(_xlfn.XLOOKUP(BM$1,Attendance_sorted!$B283:$CW283,Attendance_sorted!$B283:$CW283,"nn")&lt;&gt;"nn","•",""),"")</f>
        <v/>
      </c>
      <c r="BN284" s="1" t="str">
        <f ca="1">IF(($A284&lt;&gt;"")*(BN$1&lt;&gt;""),IF(_xlfn.XLOOKUP(BN$1,Attendance_sorted!$B283:$CW283,Attendance_sorted!$B283:$CW283,"nn")&lt;&gt;"nn","•",""),"")</f>
        <v/>
      </c>
      <c r="BO284" s="1" t="str">
        <f ca="1">IF(($A284&lt;&gt;"")*(BO$1&lt;&gt;""),IF(_xlfn.XLOOKUP(BO$1,Attendance_sorted!$B283:$CW283,Attendance_sorted!$B283:$CW283,"nn")&lt;&gt;"nn","•",""),"")</f>
        <v/>
      </c>
      <c r="BP284" s="1" t="str">
        <f ca="1">IF(($A284&lt;&gt;"")*(BP$1&lt;&gt;""),IF(_xlfn.XLOOKUP(BP$1,Attendance_sorted!$B283:$CW283,Attendance_sorted!$B283:$CW283,"nn")&lt;&gt;"nn","•",""),"")</f>
        <v/>
      </c>
      <c r="BQ284" s="1" t="str">
        <f ca="1">IF(($A284&lt;&gt;"")*(BQ$1&lt;&gt;""),IF(_xlfn.XLOOKUP(BQ$1,Attendance_sorted!$B283:$CW283,Attendance_sorted!$B283:$CW283,"nn")&lt;&gt;"nn","•",""),"")</f>
        <v/>
      </c>
      <c r="BR284" s="1" t="str">
        <f ca="1">IF(($A284&lt;&gt;"")*(BR$1&lt;&gt;""),IF(_xlfn.XLOOKUP(BR$1,Attendance_sorted!$B283:$CW283,Attendance_sorted!$B283:$CW283,"nn")&lt;&gt;"nn","•",""),"")</f>
        <v/>
      </c>
      <c r="BS284" s="1" t="str">
        <f ca="1">IF(($A284&lt;&gt;"")*(BS$1&lt;&gt;""),IF(_xlfn.XLOOKUP(BS$1,Attendance_sorted!$B283:$CW283,Attendance_sorted!$B283:$CW283,"nn")&lt;&gt;"nn","•",""),"")</f>
        <v/>
      </c>
      <c r="BT284" s="1" t="str">
        <f ca="1">IF(($A284&lt;&gt;"")*(BT$1&lt;&gt;""),IF(_xlfn.XLOOKUP(BT$1,Attendance_sorted!$B283:$CW283,Attendance_sorted!$B283:$CW283,"nn")&lt;&gt;"nn","•",""),"")</f>
        <v/>
      </c>
      <c r="BU284" s="1" t="str">
        <f ca="1">IF(($A284&lt;&gt;"")*(BU$1&lt;&gt;""),IF(_xlfn.XLOOKUP(BU$1,Attendance_sorted!$B283:$CW283,Attendance_sorted!$B283:$CW283,"nn")&lt;&gt;"nn","•",""),"")</f>
        <v/>
      </c>
      <c r="BV284" s="1" t="str">
        <f ca="1">IF(($A284&lt;&gt;"")*(BV$1&lt;&gt;""),IF(_xlfn.XLOOKUP(BV$1,Attendance_sorted!$B283:$CW283,Attendance_sorted!$B283:$CW283,"nn")&lt;&gt;"nn","•",""),"")</f>
        <v/>
      </c>
      <c r="BW284" s="1" t="str">
        <f ca="1">IF(($A284&lt;&gt;"")*(BW$1&lt;&gt;""),IF(_xlfn.XLOOKUP(BW$1,Attendance_sorted!$B283:$CW283,Attendance_sorted!$B283:$CW283,"nn")&lt;&gt;"nn","•",""),"")</f>
        <v/>
      </c>
      <c r="BX284" s="1" t="str">
        <f ca="1">IF(($A284&lt;&gt;"")*(BX$1&lt;&gt;""),IF(_xlfn.XLOOKUP(BX$1,Attendance_sorted!$B283:$CW283,Attendance_sorted!$B283:$CW283,"nn")&lt;&gt;"nn","•",""),"")</f>
        <v/>
      </c>
      <c r="BY284" s="1" t="str">
        <f ca="1">IF(($A284&lt;&gt;"")*(BY$1&lt;&gt;""),IF(_xlfn.XLOOKUP(BY$1,Attendance_sorted!$B283:$CW283,Attendance_sorted!$B283:$CW283,"nn")&lt;&gt;"nn","•",""),"")</f>
        <v/>
      </c>
      <c r="BZ284" s="1" t="str">
        <f ca="1">IF(($A284&lt;&gt;"")*(BZ$1&lt;&gt;""),IF(_xlfn.XLOOKUP(BZ$1,Attendance_sorted!$B283:$CW283,Attendance_sorted!$B283:$CW283,"nn")&lt;&gt;"nn","•",""),"")</f>
        <v/>
      </c>
      <c r="CA284" s="1" t="str">
        <f ca="1">IF(($A284&lt;&gt;"")*(CA$1&lt;&gt;""),IF(_xlfn.XLOOKUP(CA$1,Attendance_sorted!$B283:$CW283,Attendance_sorted!$B283:$CW283,"nn")&lt;&gt;"nn","•",""),"")</f>
        <v/>
      </c>
      <c r="CB284" s="1" t="str">
        <f ca="1">IF(($A284&lt;&gt;"")*(CB$1&lt;&gt;""),IF(_xlfn.XLOOKUP(CB$1,Attendance_sorted!$B283:$CW283,Attendance_sorted!$B283:$CW283,"nn")&lt;&gt;"nn","•",""),"")</f>
        <v/>
      </c>
      <c r="CC284" s="1" t="str">
        <f ca="1">IF(($A284&lt;&gt;"")*(CC$1&lt;&gt;""),IF(_xlfn.XLOOKUP(CC$1,Attendance_sorted!$B283:$CW283,Attendance_sorted!$B283:$CW283,"nn")&lt;&gt;"nn","•",""),"")</f>
        <v/>
      </c>
      <c r="CD284" s="1" t="str">
        <f ca="1">IF(($A284&lt;&gt;"")*(CD$1&lt;&gt;""),IF(_xlfn.XLOOKUP(CD$1,Attendance_sorted!$B283:$CW283,Attendance_sorted!$B283:$CW283,"nn")&lt;&gt;"nn","•",""),"")</f>
        <v/>
      </c>
      <c r="CE284" s="1" t="str">
        <f ca="1">IF(($A284&lt;&gt;"")*(CE$1&lt;&gt;""),IF(_xlfn.XLOOKUP(CE$1,Attendance_sorted!$B283:$CW283,Attendance_sorted!$B283:$CW283,"nn")&lt;&gt;"nn","•",""),"")</f>
        <v/>
      </c>
      <c r="CF284" s="1" t="str">
        <f ca="1">IF(($A284&lt;&gt;"")*(CF$1&lt;&gt;""),IF(_xlfn.XLOOKUP(CF$1,Attendance_sorted!$B283:$CW283,Attendance_sorted!$B283:$CW283,"nn")&lt;&gt;"nn","•",""),"")</f>
        <v/>
      </c>
      <c r="CG284" s="1" t="str">
        <f ca="1">IF(($A284&lt;&gt;"")*(CG$1&lt;&gt;""),IF(_xlfn.XLOOKUP(CG$1,Attendance_sorted!$B283:$CW283,Attendance_sorted!$B283:$CW283,"nn")&lt;&gt;"nn","•",""),"")</f>
        <v/>
      </c>
      <c r="CH284" s="1" t="str">
        <f ca="1">IF(($A284&lt;&gt;"")*(CH$1&lt;&gt;""),IF(_xlfn.XLOOKUP(CH$1,Attendance_sorted!$B283:$CW283,Attendance_sorted!$B283:$CW283,"nn")&lt;&gt;"nn","•",""),"")</f>
        <v/>
      </c>
      <c r="CI284" s="1" t="str">
        <f ca="1">IF(($A284&lt;&gt;"")*(CI$1&lt;&gt;""),IF(_xlfn.XLOOKUP(CI$1,Attendance_sorted!$B283:$CW283,Attendance_sorted!$B283:$CW283,"nn")&lt;&gt;"nn","•",""),"")</f>
        <v/>
      </c>
      <c r="CJ284" s="1" t="str">
        <f ca="1">IF(($A284&lt;&gt;"")*(CJ$1&lt;&gt;""),IF(_xlfn.XLOOKUP(CJ$1,Attendance_sorted!$B283:$CW283,Attendance_sorted!$B283:$CW283,"nn")&lt;&gt;"nn","•",""),"")</f>
        <v/>
      </c>
      <c r="CK284" s="1" t="str">
        <f ca="1">IF(($A284&lt;&gt;"")*(CK$1&lt;&gt;""),IF(_xlfn.XLOOKUP(CK$1,Attendance_sorted!$B283:$CW283,Attendance_sorted!$B283:$CW283,"nn")&lt;&gt;"nn","•",""),"")</f>
        <v/>
      </c>
      <c r="CL284" s="1" t="str">
        <f ca="1">IF(($A284&lt;&gt;"")*(CL$1&lt;&gt;""),IF(_xlfn.XLOOKUP(CL$1,Attendance_sorted!$B283:$CW283,Attendance_sorted!$B283:$CW283,"nn")&lt;&gt;"nn","•",""),"")</f>
        <v/>
      </c>
      <c r="CM284" s="1" t="str">
        <f ca="1">IF(($A284&lt;&gt;"")*(CM$1&lt;&gt;""),IF(_xlfn.XLOOKUP(CM$1,Attendance_sorted!$B283:$CW283,Attendance_sorted!$B283:$CW283,"nn")&lt;&gt;"nn","•",""),"")</f>
        <v/>
      </c>
      <c r="CN284" s="1" t="str">
        <f ca="1">IF(($A284&lt;&gt;"")*(CN$1&lt;&gt;""),IF(_xlfn.XLOOKUP(CN$1,Attendance_sorted!$B283:$CW283,Attendance_sorted!$B283:$CW283,"nn")&lt;&gt;"nn","•",""),"")</f>
        <v/>
      </c>
      <c r="CO284" s="1" t="str">
        <f ca="1">IF(($A284&lt;&gt;"")*(CO$1&lt;&gt;""),IF(_xlfn.XLOOKUP(CO$1,Attendance_sorted!$B283:$CW283,Attendance_sorted!$B283:$CW283,"nn")&lt;&gt;"nn","•",""),"")</f>
        <v/>
      </c>
      <c r="CP284" s="1" t="str">
        <f ca="1">IF(($A284&lt;&gt;"")*(CP$1&lt;&gt;""),IF(_xlfn.XLOOKUP(CP$1,Attendance_sorted!$B283:$CW283,Attendance_sorted!$B283:$CW283,"nn")&lt;&gt;"nn","•",""),"")</f>
        <v/>
      </c>
      <c r="CQ284" s="1" t="str">
        <f ca="1">IF(($A284&lt;&gt;"")*(CQ$1&lt;&gt;""),IF(_xlfn.XLOOKUP(CQ$1,Attendance_sorted!$B283:$CW283,Attendance_sorted!$B283:$CW283,"nn")&lt;&gt;"nn","•",""),"")</f>
        <v/>
      </c>
      <c r="CR284" s="1" t="str">
        <f ca="1">IF(($A284&lt;&gt;"")*(CR$1&lt;&gt;""),IF(_xlfn.XLOOKUP(CR$1,Attendance_sorted!$B283:$CW283,Attendance_sorted!$B283:$CW283,"nn")&lt;&gt;"nn","•",""),"")</f>
        <v/>
      </c>
      <c r="CS284" s="1" t="str">
        <f ca="1">IF(($A284&lt;&gt;"")*(CS$1&lt;&gt;""),IF(_xlfn.XLOOKUP(CS$1,Attendance_sorted!$B283:$CW283,Attendance_sorted!$B283:$CW283,"nn")&lt;&gt;"nn","•",""),"")</f>
        <v/>
      </c>
      <c r="CT284" s="1" t="str">
        <f ca="1">IF(($A284&lt;&gt;"")*(CT$1&lt;&gt;""),IF(_xlfn.XLOOKUP(CT$1,Attendance_sorted!$B283:$CW283,Attendance_sorted!$B283:$CW283,"nn")&lt;&gt;"nn","•",""),"")</f>
        <v/>
      </c>
      <c r="CU284" s="1" t="str">
        <f ca="1">IF(($A284&lt;&gt;"")*(CU$1&lt;&gt;""),IF(_xlfn.XLOOKUP(CU$1,Attendance_sorted!$B283:$CW283,Attendance_sorted!$B283:$CW283,"nn")&lt;&gt;"nn","•",""),"")</f>
        <v/>
      </c>
      <c r="CV284" s="1" t="str">
        <f ca="1">IF(($A284&lt;&gt;"")*(CV$1&lt;&gt;""),IF(_xlfn.XLOOKUP(CV$1,Attendance_sorted!$B283:$CW283,Attendance_sorted!$B283:$CW283,"nn")&lt;&gt;"nn","•",""),"")</f>
        <v/>
      </c>
      <c r="CW284" s="1" t="str">
        <f ca="1">IF(($A284&lt;&gt;"")*(CW$1&lt;&gt;""),IF(_xlfn.XLOOKUP(CW$1,Attendance_sorted!$B283:$CW283,Attendance_sorted!$B283:$CW283,"nn")&lt;&gt;"nn","•",""),"")</f>
        <v/>
      </c>
    </row>
    <row r="285" spans="1:101">
      <c r="A285" s="1">
        <v>882</v>
      </c>
      <c r="B285" s="1" t="str">
        <f ca="1">IF(($A285&lt;&gt;"")*(B$1&lt;&gt;""),IF(_xlfn.XLOOKUP(B$1,Attendance_sorted!$B284:$CW284,Attendance_sorted!$B284:$CW284,"nn")&lt;&gt;"nn","•",""),"")</f>
        <v/>
      </c>
      <c r="C285" s="1" t="str">
        <f ca="1">IF(($A285&lt;&gt;"")*(C$1&lt;&gt;""),IF(_xlfn.XLOOKUP(C$1,Attendance_sorted!$B284:$CW284,Attendance_sorted!$B284:$CW284,"nn")&lt;&gt;"nn","•",""),"")</f>
        <v/>
      </c>
      <c r="D285" s="1" t="str">
        <f ca="1">IF(($A285&lt;&gt;"")*(D$1&lt;&gt;""),IF(_xlfn.XLOOKUP(D$1,Attendance_sorted!$B284:$CW284,Attendance_sorted!$B284:$CW284,"nn")&lt;&gt;"nn","•",""),"")</f>
        <v/>
      </c>
      <c r="E285" s="1" t="str">
        <f ca="1">IF(($A285&lt;&gt;"")*(E$1&lt;&gt;""),IF(_xlfn.XLOOKUP(E$1,Attendance_sorted!$B284:$CW284,Attendance_sorted!$B284:$CW284,"nn")&lt;&gt;"nn","•",""),"")</f>
        <v/>
      </c>
      <c r="F285" s="1" t="str">
        <f ca="1">IF(($A285&lt;&gt;"")*(F$1&lt;&gt;""),IF(_xlfn.XLOOKUP(F$1,Attendance_sorted!$B284:$CW284,Attendance_sorted!$B284:$CW284,"nn")&lt;&gt;"nn","•",""),"")</f>
        <v/>
      </c>
      <c r="G285" s="1" t="str">
        <f ca="1">IF(($A285&lt;&gt;"")*(G$1&lt;&gt;""),IF(_xlfn.XLOOKUP(G$1,Attendance_sorted!$B284:$CW284,Attendance_sorted!$B284:$CW284,"nn")&lt;&gt;"nn","•",""),"")</f>
        <v/>
      </c>
      <c r="H285" s="1" t="str">
        <f ca="1">IF(($A285&lt;&gt;"")*(H$1&lt;&gt;""),IF(_xlfn.XLOOKUP(H$1,Attendance_sorted!$B284:$CW284,Attendance_sorted!$B284:$CW284,"nn")&lt;&gt;"nn","•",""),"")</f>
        <v/>
      </c>
      <c r="I285" s="1" t="str">
        <f ca="1">IF(($A285&lt;&gt;"")*(I$1&lt;&gt;""),IF(_xlfn.XLOOKUP(I$1,Attendance_sorted!$B284:$CW284,Attendance_sorted!$B284:$CW284,"nn")&lt;&gt;"nn","•",""),"")</f>
        <v/>
      </c>
      <c r="J285" s="1" t="str">
        <f ca="1">IF(($A285&lt;&gt;"")*(J$1&lt;&gt;""),IF(_xlfn.XLOOKUP(J$1,Attendance_sorted!$B284:$CW284,Attendance_sorted!$B284:$CW284,"nn")&lt;&gt;"nn","•",""),"")</f>
        <v/>
      </c>
      <c r="K285" s="1" t="str">
        <f ca="1">IF(($A285&lt;&gt;"")*(K$1&lt;&gt;""),IF(_xlfn.XLOOKUP(K$1,Attendance_sorted!$B284:$CW284,Attendance_sorted!$B284:$CW284,"nn")&lt;&gt;"nn","•",""),"")</f>
        <v/>
      </c>
      <c r="L285" s="1" t="str">
        <f ca="1">IF(($A285&lt;&gt;"")*(L$1&lt;&gt;""),IF(_xlfn.XLOOKUP(L$1,Attendance_sorted!$B284:$CW284,Attendance_sorted!$B284:$CW284,"nn")&lt;&gt;"nn","•",""),"")</f>
        <v/>
      </c>
      <c r="M285" s="1" t="str">
        <f ca="1">IF(($A285&lt;&gt;"")*(M$1&lt;&gt;""),IF(_xlfn.XLOOKUP(M$1,Attendance_sorted!$B284:$CW284,Attendance_sorted!$B284:$CW284,"nn")&lt;&gt;"nn","•",""),"")</f>
        <v/>
      </c>
      <c r="N285" s="1" t="str">
        <f ca="1">IF(($A285&lt;&gt;"")*(N$1&lt;&gt;""),IF(_xlfn.XLOOKUP(N$1,Attendance_sorted!$B284:$CW284,Attendance_sorted!$B284:$CW284,"nn")&lt;&gt;"nn","•",""),"")</f>
        <v/>
      </c>
      <c r="O285" s="1" t="str">
        <f ca="1">IF(($A285&lt;&gt;"")*(O$1&lt;&gt;""),IF(_xlfn.XLOOKUP(O$1,Attendance_sorted!$B284:$CW284,Attendance_sorted!$B284:$CW284,"nn")&lt;&gt;"nn","•",""),"")</f>
        <v/>
      </c>
      <c r="P285" s="1" t="str">
        <f ca="1">IF(($A285&lt;&gt;"")*(P$1&lt;&gt;""),IF(_xlfn.XLOOKUP(P$1,Attendance_sorted!$B284:$CW284,Attendance_sorted!$B284:$CW284,"nn")&lt;&gt;"nn","•",""),"")</f>
        <v/>
      </c>
      <c r="Q285" s="1" t="str">
        <f ca="1">IF(($A285&lt;&gt;"")*(Q$1&lt;&gt;""),IF(_xlfn.XLOOKUP(Q$1,Attendance_sorted!$B284:$CW284,Attendance_sorted!$B284:$CW284,"nn")&lt;&gt;"nn","•",""),"")</f>
        <v/>
      </c>
      <c r="R285" s="1" t="str">
        <f ca="1">IF(($A285&lt;&gt;"")*(R$1&lt;&gt;""),IF(_xlfn.XLOOKUP(R$1,Attendance_sorted!$B284:$CW284,Attendance_sorted!$B284:$CW284,"nn")&lt;&gt;"nn","•",""),"")</f>
        <v/>
      </c>
      <c r="S285" s="1" t="str">
        <f ca="1">IF(($A285&lt;&gt;"")*(S$1&lt;&gt;""),IF(_xlfn.XLOOKUP(S$1,Attendance_sorted!$B284:$CW284,Attendance_sorted!$B284:$CW284,"nn")&lt;&gt;"nn","•",""),"")</f>
        <v/>
      </c>
      <c r="T285" s="1" t="str">
        <f ca="1">IF(($A285&lt;&gt;"")*(T$1&lt;&gt;""),IF(_xlfn.XLOOKUP(T$1,Attendance_sorted!$B284:$CW284,Attendance_sorted!$B284:$CW284,"nn")&lt;&gt;"nn","•",""),"")</f>
        <v>•</v>
      </c>
      <c r="U285" s="1" t="str">
        <f ca="1">IF(($A285&lt;&gt;"")*(U$1&lt;&gt;""),IF(_xlfn.XLOOKUP(U$1,Attendance_sorted!$B284:$CW284,Attendance_sorted!$B284:$CW284,"nn")&lt;&gt;"nn","•",""),"")</f>
        <v/>
      </c>
      <c r="V285" s="1" t="str">
        <f ca="1">IF(($A285&lt;&gt;"")*(V$1&lt;&gt;""),IF(_xlfn.XLOOKUP(V$1,Attendance_sorted!$B284:$CW284,Attendance_sorted!$B284:$CW284,"nn")&lt;&gt;"nn","•",""),"")</f>
        <v/>
      </c>
      <c r="W285" s="1" t="str">
        <f ca="1">IF(($A285&lt;&gt;"")*(W$1&lt;&gt;""),IF(_xlfn.XLOOKUP(W$1,Attendance_sorted!$B284:$CW284,Attendance_sorted!$B284:$CW284,"nn")&lt;&gt;"nn","•",""),"")</f>
        <v/>
      </c>
      <c r="X285" s="1" t="str">
        <f ca="1">IF(($A285&lt;&gt;"")*(X$1&lt;&gt;""),IF(_xlfn.XLOOKUP(X$1,Attendance_sorted!$B284:$CW284,Attendance_sorted!$B284:$CW284,"nn")&lt;&gt;"nn","•",""),"")</f>
        <v/>
      </c>
      <c r="Y285" s="1" t="str">
        <f ca="1">IF(($A285&lt;&gt;"")*(Y$1&lt;&gt;""),IF(_xlfn.XLOOKUP(Y$1,Attendance_sorted!$B284:$CW284,Attendance_sorted!$B284:$CW284,"nn")&lt;&gt;"nn","•",""),"")</f>
        <v/>
      </c>
      <c r="Z285" s="1" t="str">
        <f ca="1">IF(($A285&lt;&gt;"")*(Z$1&lt;&gt;""),IF(_xlfn.XLOOKUP(Z$1,Attendance_sorted!$B284:$CW284,Attendance_sorted!$B284:$CW284,"nn")&lt;&gt;"nn","•",""),"")</f>
        <v/>
      </c>
      <c r="AA285" s="1" t="str">
        <f ca="1">IF(($A285&lt;&gt;"")*(AA$1&lt;&gt;""),IF(_xlfn.XLOOKUP(AA$1,Attendance_sorted!$B284:$CW284,Attendance_sorted!$B284:$CW284,"nn")&lt;&gt;"nn","•",""),"")</f>
        <v/>
      </c>
      <c r="AB285" s="1" t="str">
        <f ca="1">IF(($A285&lt;&gt;"")*(AB$1&lt;&gt;""),IF(_xlfn.XLOOKUP(AB$1,Attendance_sorted!$B284:$CW284,Attendance_sorted!$B284:$CW284,"nn")&lt;&gt;"nn","•",""),"")</f>
        <v/>
      </c>
      <c r="AC285" s="1" t="str">
        <f ca="1">IF(($A285&lt;&gt;"")*(AC$1&lt;&gt;""),IF(_xlfn.XLOOKUP(AC$1,Attendance_sorted!$B284:$CW284,Attendance_sorted!$B284:$CW284,"nn")&lt;&gt;"nn","•",""),"")</f>
        <v/>
      </c>
      <c r="AD285" s="1" t="str">
        <f ca="1">IF(($A285&lt;&gt;"")*(AD$1&lt;&gt;""),IF(_xlfn.XLOOKUP(AD$1,Attendance_sorted!$B284:$CW284,Attendance_sorted!$B284:$CW284,"nn")&lt;&gt;"nn","•",""),"")</f>
        <v/>
      </c>
      <c r="AE285" s="1" t="str">
        <f ca="1">IF(($A285&lt;&gt;"")*(AE$1&lt;&gt;""),IF(_xlfn.XLOOKUP(AE$1,Attendance_sorted!$B284:$CW284,Attendance_sorted!$B284:$CW284,"nn")&lt;&gt;"nn","•",""),"")</f>
        <v/>
      </c>
      <c r="AF285" s="1" t="str">
        <f ca="1">IF(($A285&lt;&gt;"")*(AF$1&lt;&gt;""),IF(_xlfn.XLOOKUP(AF$1,Attendance_sorted!$B284:$CW284,Attendance_sorted!$B284:$CW284,"nn")&lt;&gt;"nn","•",""),"")</f>
        <v/>
      </c>
      <c r="AG285" s="1" t="str">
        <f ca="1">IF(($A285&lt;&gt;"")*(AG$1&lt;&gt;""),IF(_xlfn.XLOOKUP(AG$1,Attendance_sorted!$B284:$CW284,Attendance_sorted!$B284:$CW284,"nn")&lt;&gt;"nn","•",""),"")</f>
        <v/>
      </c>
      <c r="AH285" s="1" t="str">
        <f ca="1">IF(($A285&lt;&gt;"")*(AH$1&lt;&gt;""),IF(_xlfn.XLOOKUP(AH$1,Attendance_sorted!$B284:$CW284,Attendance_sorted!$B284:$CW284,"nn")&lt;&gt;"nn","•",""),"")</f>
        <v/>
      </c>
      <c r="AI285" s="1" t="str">
        <f ca="1">IF(($A285&lt;&gt;"")*(AI$1&lt;&gt;""),IF(_xlfn.XLOOKUP(AI$1,Attendance_sorted!$B284:$CW284,Attendance_sorted!$B284:$CW284,"nn")&lt;&gt;"nn","•",""),"")</f>
        <v/>
      </c>
      <c r="AJ285" s="1" t="str">
        <f ca="1">IF(($A285&lt;&gt;"")*(AJ$1&lt;&gt;""),IF(_xlfn.XLOOKUP(AJ$1,Attendance_sorted!$B284:$CW284,Attendance_sorted!$B284:$CW284,"nn")&lt;&gt;"nn","•",""),"")</f>
        <v/>
      </c>
      <c r="AK285" s="1" t="str">
        <f ca="1">IF(($A285&lt;&gt;"")*(AK$1&lt;&gt;""),IF(_xlfn.XLOOKUP(AK$1,Attendance_sorted!$B284:$CW284,Attendance_sorted!$B284:$CW284,"nn")&lt;&gt;"nn","•",""),"")</f>
        <v/>
      </c>
      <c r="AL285" s="1" t="str">
        <f ca="1">IF(($A285&lt;&gt;"")*(AL$1&lt;&gt;""),IF(_xlfn.XLOOKUP(AL$1,Attendance_sorted!$B284:$CW284,Attendance_sorted!$B284:$CW284,"nn")&lt;&gt;"nn","•",""),"")</f>
        <v/>
      </c>
      <c r="AM285" s="1" t="str">
        <f ca="1">IF(($A285&lt;&gt;"")*(AM$1&lt;&gt;""),IF(_xlfn.XLOOKUP(AM$1,Attendance_sorted!$B284:$CW284,Attendance_sorted!$B284:$CW284,"nn")&lt;&gt;"nn","•",""),"")</f>
        <v/>
      </c>
      <c r="AN285" s="1" t="str">
        <f ca="1">IF(($A285&lt;&gt;"")*(AN$1&lt;&gt;""),IF(_xlfn.XLOOKUP(AN$1,Attendance_sorted!$B284:$CW284,Attendance_sorted!$B284:$CW284,"nn")&lt;&gt;"nn","•",""),"")</f>
        <v/>
      </c>
      <c r="AO285" s="1" t="str">
        <f ca="1">IF(($A285&lt;&gt;"")*(AO$1&lt;&gt;""),IF(_xlfn.XLOOKUP(AO$1,Attendance_sorted!$B284:$CW284,Attendance_sorted!$B284:$CW284,"nn")&lt;&gt;"nn","•",""),"")</f>
        <v/>
      </c>
      <c r="AP285" s="1" t="str">
        <f ca="1">IF(($A285&lt;&gt;"")*(AP$1&lt;&gt;""),IF(_xlfn.XLOOKUP(AP$1,Attendance_sorted!$B284:$CW284,Attendance_sorted!$B284:$CW284,"nn")&lt;&gt;"nn","•",""),"")</f>
        <v/>
      </c>
      <c r="AQ285" s="1" t="str">
        <f ca="1">IF(($A285&lt;&gt;"")*(AQ$1&lt;&gt;""),IF(_xlfn.XLOOKUP(AQ$1,Attendance_sorted!$B284:$CW284,Attendance_sorted!$B284:$CW284,"nn")&lt;&gt;"nn","•",""),"")</f>
        <v/>
      </c>
      <c r="AR285" s="1" t="str">
        <f ca="1">IF(($A285&lt;&gt;"")*(AR$1&lt;&gt;""),IF(_xlfn.XLOOKUP(AR$1,Attendance_sorted!$B284:$CW284,Attendance_sorted!$B284:$CW284,"nn")&lt;&gt;"nn","•",""),"")</f>
        <v/>
      </c>
      <c r="AS285" s="1" t="str">
        <f ca="1">IF(($A285&lt;&gt;"")*(AS$1&lt;&gt;""),IF(_xlfn.XLOOKUP(AS$1,Attendance_sorted!$B284:$CW284,Attendance_sorted!$B284:$CW284,"nn")&lt;&gt;"nn","•",""),"")</f>
        <v/>
      </c>
      <c r="AT285" s="1" t="str">
        <f ca="1">IF(($A285&lt;&gt;"")*(AT$1&lt;&gt;""),IF(_xlfn.XLOOKUP(AT$1,Attendance_sorted!$B284:$CW284,Attendance_sorted!$B284:$CW284,"nn")&lt;&gt;"nn","•",""),"")</f>
        <v/>
      </c>
      <c r="AU285" s="1" t="str">
        <f ca="1">IF(($A285&lt;&gt;"")*(AU$1&lt;&gt;""),IF(_xlfn.XLOOKUP(AU$1,Attendance_sorted!$B284:$CW284,Attendance_sorted!$B284:$CW284,"nn")&lt;&gt;"nn","•",""),"")</f>
        <v/>
      </c>
      <c r="AV285" s="1" t="str">
        <f ca="1">IF(($A285&lt;&gt;"")*(AV$1&lt;&gt;""),IF(_xlfn.XLOOKUP(AV$1,Attendance_sorted!$B284:$CW284,Attendance_sorted!$B284:$CW284,"nn")&lt;&gt;"nn","•",""),"")</f>
        <v/>
      </c>
      <c r="AW285" s="1" t="str">
        <f ca="1">IF(($A285&lt;&gt;"")*(AW$1&lt;&gt;""),IF(_xlfn.XLOOKUP(AW$1,Attendance_sorted!$B284:$CW284,Attendance_sorted!$B284:$CW284,"nn")&lt;&gt;"nn","•",""),"")</f>
        <v/>
      </c>
      <c r="AX285" s="1" t="str">
        <f ca="1">IF(($A285&lt;&gt;"")*(AX$1&lt;&gt;""),IF(_xlfn.XLOOKUP(AX$1,Attendance_sorted!$B284:$CW284,Attendance_sorted!$B284:$CW284,"nn")&lt;&gt;"nn","•",""),"")</f>
        <v/>
      </c>
      <c r="AY285" s="1" t="str">
        <f ca="1">IF(($A285&lt;&gt;"")*(AY$1&lt;&gt;""),IF(_xlfn.XLOOKUP(AY$1,Attendance_sorted!$B284:$CW284,Attendance_sorted!$B284:$CW284,"nn")&lt;&gt;"nn","•",""),"")</f>
        <v/>
      </c>
      <c r="AZ285" s="1" t="str">
        <f ca="1">IF(($A285&lt;&gt;"")*(AZ$1&lt;&gt;""),IF(_xlfn.XLOOKUP(AZ$1,Attendance_sorted!$B284:$CW284,Attendance_sorted!$B284:$CW284,"nn")&lt;&gt;"nn","•",""),"")</f>
        <v/>
      </c>
      <c r="BA285" s="1" t="str">
        <f ca="1">IF(($A285&lt;&gt;"")*(BA$1&lt;&gt;""),IF(_xlfn.XLOOKUP(BA$1,Attendance_sorted!$B284:$CW284,Attendance_sorted!$B284:$CW284,"nn")&lt;&gt;"nn","•",""),"")</f>
        <v/>
      </c>
      <c r="BB285" s="1" t="str">
        <f ca="1">IF(($A285&lt;&gt;"")*(BB$1&lt;&gt;""),IF(_xlfn.XLOOKUP(BB$1,Attendance_sorted!$B284:$CW284,Attendance_sorted!$B284:$CW284,"nn")&lt;&gt;"nn","•",""),"")</f>
        <v/>
      </c>
      <c r="BC285" s="1" t="str">
        <f ca="1">IF(($A285&lt;&gt;"")*(BC$1&lt;&gt;""),IF(_xlfn.XLOOKUP(BC$1,Attendance_sorted!$B284:$CW284,Attendance_sorted!$B284:$CW284,"nn")&lt;&gt;"nn","•",""),"")</f>
        <v/>
      </c>
      <c r="BD285" s="1" t="str">
        <f ca="1">IF(($A285&lt;&gt;"")*(BD$1&lt;&gt;""),IF(_xlfn.XLOOKUP(BD$1,Attendance_sorted!$B284:$CW284,Attendance_sorted!$B284:$CW284,"nn")&lt;&gt;"nn","•",""),"")</f>
        <v/>
      </c>
      <c r="BE285" s="1" t="str">
        <f ca="1">IF(($A285&lt;&gt;"")*(BE$1&lt;&gt;""),IF(_xlfn.XLOOKUP(BE$1,Attendance_sorted!$B284:$CW284,Attendance_sorted!$B284:$CW284,"nn")&lt;&gt;"nn","•",""),"")</f>
        <v/>
      </c>
      <c r="BF285" s="1" t="str">
        <f ca="1">IF(($A285&lt;&gt;"")*(BF$1&lt;&gt;""),IF(_xlfn.XLOOKUP(BF$1,Attendance_sorted!$B284:$CW284,Attendance_sorted!$B284:$CW284,"nn")&lt;&gt;"nn","•",""),"")</f>
        <v/>
      </c>
      <c r="BG285" s="1" t="str">
        <f ca="1">IF(($A285&lt;&gt;"")*(BG$1&lt;&gt;""),IF(_xlfn.XLOOKUP(BG$1,Attendance_sorted!$B284:$CW284,Attendance_sorted!$B284:$CW284,"nn")&lt;&gt;"nn","•",""),"")</f>
        <v/>
      </c>
      <c r="BH285" s="1" t="str">
        <f ca="1">IF(($A285&lt;&gt;"")*(BH$1&lt;&gt;""),IF(_xlfn.XLOOKUP(BH$1,Attendance_sorted!$B284:$CW284,Attendance_sorted!$B284:$CW284,"nn")&lt;&gt;"nn","•",""),"")</f>
        <v/>
      </c>
      <c r="BI285" s="1" t="str">
        <f ca="1">IF(($A285&lt;&gt;"")*(BI$1&lt;&gt;""),IF(_xlfn.XLOOKUP(BI$1,Attendance_sorted!$B284:$CW284,Attendance_sorted!$B284:$CW284,"nn")&lt;&gt;"nn","•",""),"")</f>
        <v/>
      </c>
      <c r="BJ285" s="1" t="str">
        <f ca="1">IF(($A285&lt;&gt;"")*(BJ$1&lt;&gt;""),IF(_xlfn.XLOOKUP(BJ$1,Attendance_sorted!$B284:$CW284,Attendance_sorted!$B284:$CW284,"nn")&lt;&gt;"nn","•",""),"")</f>
        <v/>
      </c>
      <c r="BK285" s="1" t="str">
        <f ca="1">IF(($A285&lt;&gt;"")*(BK$1&lt;&gt;""),IF(_xlfn.XLOOKUP(BK$1,Attendance_sorted!$B284:$CW284,Attendance_sorted!$B284:$CW284,"nn")&lt;&gt;"nn","•",""),"")</f>
        <v/>
      </c>
      <c r="BL285" s="1" t="str">
        <f ca="1">IF(($A285&lt;&gt;"")*(BL$1&lt;&gt;""),IF(_xlfn.XLOOKUP(BL$1,Attendance_sorted!$B284:$CW284,Attendance_sorted!$B284:$CW284,"nn")&lt;&gt;"nn","•",""),"")</f>
        <v/>
      </c>
      <c r="BM285" s="1" t="str">
        <f ca="1">IF(($A285&lt;&gt;"")*(BM$1&lt;&gt;""),IF(_xlfn.XLOOKUP(BM$1,Attendance_sorted!$B284:$CW284,Attendance_sorted!$B284:$CW284,"nn")&lt;&gt;"nn","•",""),"")</f>
        <v/>
      </c>
      <c r="BN285" s="1" t="str">
        <f ca="1">IF(($A285&lt;&gt;"")*(BN$1&lt;&gt;""),IF(_xlfn.XLOOKUP(BN$1,Attendance_sorted!$B284:$CW284,Attendance_sorted!$B284:$CW284,"nn")&lt;&gt;"nn","•",""),"")</f>
        <v/>
      </c>
      <c r="BO285" s="1" t="str">
        <f ca="1">IF(($A285&lt;&gt;"")*(BO$1&lt;&gt;""),IF(_xlfn.XLOOKUP(BO$1,Attendance_sorted!$B284:$CW284,Attendance_sorted!$B284:$CW284,"nn")&lt;&gt;"nn","•",""),"")</f>
        <v/>
      </c>
      <c r="BP285" s="1" t="str">
        <f ca="1">IF(($A285&lt;&gt;"")*(BP$1&lt;&gt;""),IF(_xlfn.XLOOKUP(BP$1,Attendance_sorted!$B284:$CW284,Attendance_sorted!$B284:$CW284,"nn")&lt;&gt;"nn","•",""),"")</f>
        <v/>
      </c>
      <c r="BQ285" s="1" t="str">
        <f ca="1">IF(($A285&lt;&gt;"")*(BQ$1&lt;&gt;""),IF(_xlfn.XLOOKUP(BQ$1,Attendance_sorted!$B284:$CW284,Attendance_sorted!$B284:$CW284,"nn")&lt;&gt;"nn","•",""),"")</f>
        <v/>
      </c>
      <c r="BR285" s="1" t="str">
        <f ca="1">IF(($A285&lt;&gt;"")*(BR$1&lt;&gt;""),IF(_xlfn.XLOOKUP(BR$1,Attendance_sorted!$B284:$CW284,Attendance_sorted!$B284:$CW284,"nn")&lt;&gt;"nn","•",""),"")</f>
        <v/>
      </c>
      <c r="BS285" s="1" t="str">
        <f ca="1">IF(($A285&lt;&gt;"")*(BS$1&lt;&gt;""),IF(_xlfn.XLOOKUP(BS$1,Attendance_sorted!$B284:$CW284,Attendance_sorted!$B284:$CW284,"nn")&lt;&gt;"nn","•",""),"")</f>
        <v/>
      </c>
      <c r="BT285" s="1" t="str">
        <f ca="1">IF(($A285&lt;&gt;"")*(BT$1&lt;&gt;""),IF(_xlfn.XLOOKUP(BT$1,Attendance_sorted!$B284:$CW284,Attendance_sorted!$B284:$CW284,"nn")&lt;&gt;"nn","•",""),"")</f>
        <v/>
      </c>
      <c r="BU285" s="1" t="str">
        <f ca="1">IF(($A285&lt;&gt;"")*(BU$1&lt;&gt;""),IF(_xlfn.XLOOKUP(BU$1,Attendance_sorted!$B284:$CW284,Attendance_sorted!$B284:$CW284,"nn")&lt;&gt;"nn","•",""),"")</f>
        <v/>
      </c>
      <c r="BV285" s="1" t="str">
        <f ca="1">IF(($A285&lt;&gt;"")*(BV$1&lt;&gt;""),IF(_xlfn.XLOOKUP(BV$1,Attendance_sorted!$B284:$CW284,Attendance_sorted!$B284:$CW284,"nn")&lt;&gt;"nn","•",""),"")</f>
        <v/>
      </c>
      <c r="BW285" s="1" t="str">
        <f ca="1">IF(($A285&lt;&gt;"")*(BW$1&lt;&gt;""),IF(_xlfn.XLOOKUP(BW$1,Attendance_sorted!$B284:$CW284,Attendance_sorted!$B284:$CW284,"nn")&lt;&gt;"nn","•",""),"")</f>
        <v/>
      </c>
      <c r="BX285" s="1" t="str">
        <f ca="1">IF(($A285&lt;&gt;"")*(BX$1&lt;&gt;""),IF(_xlfn.XLOOKUP(BX$1,Attendance_sorted!$B284:$CW284,Attendance_sorted!$B284:$CW284,"nn")&lt;&gt;"nn","•",""),"")</f>
        <v/>
      </c>
      <c r="BY285" s="1" t="str">
        <f ca="1">IF(($A285&lt;&gt;"")*(BY$1&lt;&gt;""),IF(_xlfn.XLOOKUP(BY$1,Attendance_sorted!$B284:$CW284,Attendance_sorted!$B284:$CW284,"nn")&lt;&gt;"nn","•",""),"")</f>
        <v/>
      </c>
      <c r="BZ285" s="1" t="str">
        <f ca="1">IF(($A285&lt;&gt;"")*(BZ$1&lt;&gt;""),IF(_xlfn.XLOOKUP(BZ$1,Attendance_sorted!$B284:$CW284,Attendance_sorted!$B284:$CW284,"nn")&lt;&gt;"nn","•",""),"")</f>
        <v/>
      </c>
      <c r="CA285" s="1" t="str">
        <f ca="1">IF(($A285&lt;&gt;"")*(CA$1&lt;&gt;""),IF(_xlfn.XLOOKUP(CA$1,Attendance_sorted!$B284:$CW284,Attendance_sorted!$B284:$CW284,"nn")&lt;&gt;"nn","•",""),"")</f>
        <v/>
      </c>
      <c r="CB285" s="1" t="str">
        <f ca="1">IF(($A285&lt;&gt;"")*(CB$1&lt;&gt;""),IF(_xlfn.XLOOKUP(CB$1,Attendance_sorted!$B284:$CW284,Attendance_sorted!$B284:$CW284,"nn")&lt;&gt;"nn","•",""),"")</f>
        <v/>
      </c>
      <c r="CC285" s="1" t="str">
        <f ca="1">IF(($A285&lt;&gt;"")*(CC$1&lt;&gt;""),IF(_xlfn.XLOOKUP(CC$1,Attendance_sorted!$B284:$CW284,Attendance_sorted!$B284:$CW284,"nn")&lt;&gt;"nn","•",""),"")</f>
        <v/>
      </c>
      <c r="CD285" s="1" t="str">
        <f ca="1">IF(($A285&lt;&gt;"")*(CD$1&lt;&gt;""),IF(_xlfn.XLOOKUP(CD$1,Attendance_sorted!$B284:$CW284,Attendance_sorted!$B284:$CW284,"nn")&lt;&gt;"nn","•",""),"")</f>
        <v/>
      </c>
      <c r="CE285" s="1" t="str">
        <f ca="1">IF(($A285&lt;&gt;"")*(CE$1&lt;&gt;""),IF(_xlfn.XLOOKUP(CE$1,Attendance_sorted!$B284:$CW284,Attendance_sorted!$B284:$CW284,"nn")&lt;&gt;"nn","•",""),"")</f>
        <v/>
      </c>
      <c r="CF285" s="1" t="str">
        <f ca="1">IF(($A285&lt;&gt;"")*(CF$1&lt;&gt;""),IF(_xlfn.XLOOKUP(CF$1,Attendance_sorted!$B284:$CW284,Attendance_sorted!$B284:$CW284,"nn")&lt;&gt;"nn","•",""),"")</f>
        <v/>
      </c>
      <c r="CG285" s="1" t="str">
        <f ca="1">IF(($A285&lt;&gt;"")*(CG$1&lt;&gt;""),IF(_xlfn.XLOOKUP(CG$1,Attendance_sorted!$B284:$CW284,Attendance_sorted!$B284:$CW284,"nn")&lt;&gt;"nn","•",""),"")</f>
        <v/>
      </c>
      <c r="CH285" s="1" t="str">
        <f ca="1">IF(($A285&lt;&gt;"")*(CH$1&lt;&gt;""),IF(_xlfn.XLOOKUP(CH$1,Attendance_sorted!$B284:$CW284,Attendance_sorted!$B284:$CW284,"nn")&lt;&gt;"nn","•",""),"")</f>
        <v/>
      </c>
      <c r="CI285" s="1" t="str">
        <f ca="1">IF(($A285&lt;&gt;"")*(CI$1&lt;&gt;""),IF(_xlfn.XLOOKUP(CI$1,Attendance_sorted!$B284:$CW284,Attendance_sorted!$B284:$CW284,"nn")&lt;&gt;"nn","•",""),"")</f>
        <v/>
      </c>
      <c r="CJ285" s="1" t="str">
        <f ca="1">IF(($A285&lt;&gt;"")*(CJ$1&lt;&gt;""),IF(_xlfn.XLOOKUP(CJ$1,Attendance_sorted!$B284:$CW284,Attendance_sorted!$B284:$CW284,"nn")&lt;&gt;"nn","•",""),"")</f>
        <v/>
      </c>
      <c r="CK285" s="1" t="str">
        <f ca="1">IF(($A285&lt;&gt;"")*(CK$1&lt;&gt;""),IF(_xlfn.XLOOKUP(CK$1,Attendance_sorted!$B284:$CW284,Attendance_sorted!$B284:$CW284,"nn")&lt;&gt;"nn","•",""),"")</f>
        <v/>
      </c>
      <c r="CL285" s="1" t="str">
        <f ca="1">IF(($A285&lt;&gt;"")*(CL$1&lt;&gt;""),IF(_xlfn.XLOOKUP(CL$1,Attendance_sorted!$B284:$CW284,Attendance_sorted!$B284:$CW284,"nn")&lt;&gt;"nn","•",""),"")</f>
        <v/>
      </c>
      <c r="CM285" s="1" t="str">
        <f ca="1">IF(($A285&lt;&gt;"")*(CM$1&lt;&gt;""),IF(_xlfn.XLOOKUP(CM$1,Attendance_sorted!$B284:$CW284,Attendance_sorted!$B284:$CW284,"nn")&lt;&gt;"nn","•",""),"")</f>
        <v/>
      </c>
      <c r="CN285" s="1" t="str">
        <f ca="1">IF(($A285&lt;&gt;"")*(CN$1&lt;&gt;""),IF(_xlfn.XLOOKUP(CN$1,Attendance_sorted!$B284:$CW284,Attendance_sorted!$B284:$CW284,"nn")&lt;&gt;"nn","•",""),"")</f>
        <v/>
      </c>
      <c r="CO285" s="1" t="str">
        <f ca="1">IF(($A285&lt;&gt;"")*(CO$1&lt;&gt;""),IF(_xlfn.XLOOKUP(CO$1,Attendance_sorted!$B284:$CW284,Attendance_sorted!$B284:$CW284,"nn")&lt;&gt;"nn","•",""),"")</f>
        <v/>
      </c>
      <c r="CP285" s="1" t="str">
        <f ca="1">IF(($A285&lt;&gt;"")*(CP$1&lt;&gt;""),IF(_xlfn.XLOOKUP(CP$1,Attendance_sorted!$B284:$CW284,Attendance_sorted!$B284:$CW284,"nn")&lt;&gt;"nn","•",""),"")</f>
        <v/>
      </c>
      <c r="CQ285" s="1" t="str">
        <f ca="1">IF(($A285&lt;&gt;"")*(CQ$1&lt;&gt;""),IF(_xlfn.XLOOKUP(CQ$1,Attendance_sorted!$B284:$CW284,Attendance_sorted!$B284:$CW284,"nn")&lt;&gt;"nn","•",""),"")</f>
        <v/>
      </c>
      <c r="CR285" s="1" t="str">
        <f ca="1">IF(($A285&lt;&gt;"")*(CR$1&lt;&gt;""),IF(_xlfn.XLOOKUP(CR$1,Attendance_sorted!$B284:$CW284,Attendance_sorted!$B284:$CW284,"nn")&lt;&gt;"nn","•",""),"")</f>
        <v/>
      </c>
      <c r="CS285" s="1" t="str">
        <f ca="1">IF(($A285&lt;&gt;"")*(CS$1&lt;&gt;""),IF(_xlfn.XLOOKUP(CS$1,Attendance_sorted!$B284:$CW284,Attendance_sorted!$B284:$CW284,"nn")&lt;&gt;"nn","•",""),"")</f>
        <v/>
      </c>
      <c r="CT285" s="1" t="str">
        <f ca="1">IF(($A285&lt;&gt;"")*(CT$1&lt;&gt;""),IF(_xlfn.XLOOKUP(CT$1,Attendance_sorted!$B284:$CW284,Attendance_sorted!$B284:$CW284,"nn")&lt;&gt;"nn","•",""),"")</f>
        <v/>
      </c>
      <c r="CU285" s="1" t="str">
        <f ca="1">IF(($A285&lt;&gt;"")*(CU$1&lt;&gt;""),IF(_xlfn.XLOOKUP(CU$1,Attendance_sorted!$B284:$CW284,Attendance_sorted!$B284:$CW284,"nn")&lt;&gt;"nn","•",""),"")</f>
        <v/>
      </c>
      <c r="CV285" s="1" t="str">
        <f ca="1">IF(($A285&lt;&gt;"")*(CV$1&lt;&gt;""),IF(_xlfn.XLOOKUP(CV$1,Attendance_sorted!$B284:$CW284,Attendance_sorted!$B284:$CW284,"nn")&lt;&gt;"nn","•",""),"")</f>
        <v/>
      </c>
      <c r="CW285" s="1" t="str">
        <f ca="1">IF(($A285&lt;&gt;"")*(CW$1&lt;&gt;""),IF(_xlfn.XLOOKUP(CW$1,Attendance_sorted!$B284:$CW284,Attendance_sorted!$B284:$CW284,"nn")&lt;&gt;"nn","•",""),"")</f>
        <v/>
      </c>
    </row>
    <row r="286" spans="1:101">
      <c r="A286" s="1">
        <v>883</v>
      </c>
      <c r="B286" s="1" t="str">
        <f ca="1">IF(($A286&lt;&gt;"")*(B$1&lt;&gt;""),IF(_xlfn.XLOOKUP(B$1,Attendance_sorted!$B285:$CW285,Attendance_sorted!$B285:$CW285,"nn")&lt;&gt;"nn","•",""),"")</f>
        <v/>
      </c>
      <c r="C286" s="1" t="str">
        <f ca="1">IF(($A286&lt;&gt;"")*(C$1&lt;&gt;""),IF(_xlfn.XLOOKUP(C$1,Attendance_sorted!$B285:$CW285,Attendance_sorted!$B285:$CW285,"nn")&lt;&gt;"nn","•",""),"")</f>
        <v/>
      </c>
      <c r="D286" s="1" t="str">
        <f ca="1">IF(($A286&lt;&gt;"")*(D$1&lt;&gt;""),IF(_xlfn.XLOOKUP(D$1,Attendance_sorted!$B285:$CW285,Attendance_sorted!$B285:$CW285,"nn")&lt;&gt;"nn","•",""),"")</f>
        <v/>
      </c>
      <c r="E286" s="1" t="str">
        <f ca="1">IF(($A286&lt;&gt;"")*(E$1&lt;&gt;""),IF(_xlfn.XLOOKUP(E$1,Attendance_sorted!$B285:$CW285,Attendance_sorted!$B285:$CW285,"nn")&lt;&gt;"nn","•",""),"")</f>
        <v/>
      </c>
      <c r="F286" s="1" t="str">
        <f ca="1">IF(($A286&lt;&gt;"")*(F$1&lt;&gt;""),IF(_xlfn.XLOOKUP(F$1,Attendance_sorted!$B285:$CW285,Attendance_sorted!$B285:$CW285,"nn")&lt;&gt;"nn","•",""),"")</f>
        <v/>
      </c>
      <c r="G286" s="1" t="str">
        <f ca="1">IF(($A286&lt;&gt;"")*(G$1&lt;&gt;""),IF(_xlfn.XLOOKUP(G$1,Attendance_sorted!$B285:$CW285,Attendance_sorted!$B285:$CW285,"nn")&lt;&gt;"nn","•",""),"")</f>
        <v>•</v>
      </c>
      <c r="H286" s="1" t="str">
        <f ca="1">IF(($A286&lt;&gt;"")*(H$1&lt;&gt;""),IF(_xlfn.XLOOKUP(H$1,Attendance_sorted!$B285:$CW285,Attendance_sorted!$B285:$CW285,"nn")&lt;&gt;"nn","•",""),"")</f>
        <v/>
      </c>
      <c r="I286" s="1" t="str">
        <f ca="1">IF(($A286&lt;&gt;"")*(I$1&lt;&gt;""),IF(_xlfn.XLOOKUP(I$1,Attendance_sorted!$B285:$CW285,Attendance_sorted!$B285:$CW285,"nn")&lt;&gt;"nn","•",""),"")</f>
        <v/>
      </c>
      <c r="J286" s="1" t="str">
        <f ca="1">IF(($A286&lt;&gt;"")*(J$1&lt;&gt;""),IF(_xlfn.XLOOKUP(J$1,Attendance_sorted!$B285:$CW285,Attendance_sorted!$B285:$CW285,"nn")&lt;&gt;"nn","•",""),"")</f>
        <v/>
      </c>
      <c r="K286" s="1" t="str">
        <f ca="1">IF(($A286&lt;&gt;"")*(K$1&lt;&gt;""),IF(_xlfn.XLOOKUP(K$1,Attendance_sorted!$B285:$CW285,Attendance_sorted!$B285:$CW285,"nn")&lt;&gt;"nn","•",""),"")</f>
        <v/>
      </c>
      <c r="L286" s="1" t="str">
        <f ca="1">IF(($A286&lt;&gt;"")*(L$1&lt;&gt;""),IF(_xlfn.XLOOKUP(L$1,Attendance_sorted!$B285:$CW285,Attendance_sorted!$B285:$CW285,"nn")&lt;&gt;"nn","•",""),"")</f>
        <v>•</v>
      </c>
      <c r="M286" s="1" t="str">
        <f ca="1">IF(($A286&lt;&gt;"")*(M$1&lt;&gt;""),IF(_xlfn.XLOOKUP(M$1,Attendance_sorted!$B285:$CW285,Attendance_sorted!$B285:$CW285,"nn")&lt;&gt;"nn","•",""),"")</f>
        <v/>
      </c>
      <c r="N286" s="1" t="str">
        <f ca="1">IF(($A286&lt;&gt;"")*(N$1&lt;&gt;""),IF(_xlfn.XLOOKUP(N$1,Attendance_sorted!$B285:$CW285,Attendance_sorted!$B285:$CW285,"nn")&lt;&gt;"nn","•",""),"")</f>
        <v/>
      </c>
      <c r="O286" s="1" t="str">
        <f ca="1">IF(($A286&lt;&gt;"")*(O$1&lt;&gt;""),IF(_xlfn.XLOOKUP(O$1,Attendance_sorted!$B285:$CW285,Attendance_sorted!$B285:$CW285,"nn")&lt;&gt;"nn","•",""),"")</f>
        <v>•</v>
      </c>
      <c r="P286" s="1" t="str">
        <f ca="1">IF(($A286&lt;&gt;"")*(P$1&lt;&gt;""),IF(_xlfn.XLOOKUP(P$1,Attendance_sorted!$B285:$CW285,Attendance_sorted!$B285:$CW285,"nn")&lt;&gt;"nn","•",""),"")</f>
        <v>•</v>
      </c>
      <c r="Q286" s="1" t="str">
        <f ca="1">IF(($A286&lt;&gt;"")*(Q$1&lt;&gt;""),IF(_xlfn.XLOOKUP(Q$1,Attendance_sorted!$B285:$CW285,Attendance_sorted!$B285:$CW285,"nn")&lt;&gt;"nn","•",""),"")</f>
        <v/>
      </c>
      <c r="R286" s="1" t="str">
        <f ca="1">IF(($A286&lt;&gt;"")*(R$1&lt;&gt;""),IF(_xlfn.XLOOKUP(R$1,Attendance_sorted!$B285:$CW285,Attendance_sorted!$B285:$CW285,"nn")&lt;&gt;"nn","•",""),"")</f>
        <v>•</v>
      </c>
      <c r="S286" s="1" t="str">
        <f ca="1">IF(($A286&lt;&gt;"")*(S$1&lt;&gt;""),IF(_xlfn.XLOOKUP(S$1,Attendance_sorted!$B285:$CW285,Attendance_sorted!$B285:$CW285,"nn")&lt;&gt;"nn","•",""),"")</f>
        <v/>
      </c>
      <c r="T286" s="1" t="str">
        <f ca="1">IF(($A286&lt;&gt;"")*(T$1&lt;&gt;""),IF(_xlfn.XLOOKUP(T$1,Attendance_sorted!$B285:$CW285,Attendance_sorted!$B285:$CW285,"nn")&lt;&gt;"nn","•",""),"")</f>
        <v/>
      </c>
      <c r="U286" s="1" t="str">
        <f ca="1">IF(($A286&lt;&gt;"")*(U$1&lt;&gt;""),IF(_xlfn.XLOOKUP(U$1,Attendance_sorted!$B285:$CW285,Attendance_sorted!$B285:$CW285,"nn")&lt;&gt;"nn","•",""),"")</f>
        <v/>
      </c>
      <c r="V286" s="1" t="str">
        <f ca="1">IF(($A286&lt;&gt;"")*(V$1&lt;&gt;""),IF(_xlfn.XLOOKUP(V$1,Attendance_sorted!$B285:$CW285,Attendance_sorted!$B285:$CW285,"nn")&lt;&gt;"nn","•",""),"")</f>
        <v/>
      </c>
      <c r="W286" s="1" t="str">
        <f ca="1">IF(($A286&lt;&gt;"")*(W$1&lt;&gt;""),IF(_xlfn.XLOOKUP(W$1,Attendance_sorted!$B285:$CW285,Attendance_sorted!$B285:$CW285,"nn")&lt;&gt;"nn","•",""),"")</f>
        <v/>
      </c>
      <c r="X286" s="1" t="str">
        <f ca="1">IF(($A286&lt;&gt;"")*(X$1&lt;&gt;""),IF(_xlfn.XLOOKUP(X$1,Attendance_sorted!$B285:$CW285,Attendance_sorted!$B285:$CW285,"nn")&lt;&gt;"nn","•",""),"")</f>
        <v/>
      </c>
      <c r="Y286" s="1" t="str">
        <f ca="1">IF(($A286&lt;&gt;"")*(Y$1&lt;&gt;""),IF(_xlfn.XLOOKUP(Y$1,Attendance_sorted!$B285:$CW285,Attendance_sorted!$B285:$CW285,"nn")&lt;&gt;"nn","•",""),"")</f>
        <v/>
      </c>
      <c r="Z286" s="1" t="str">
        <f ca="1">IF(($A286&lt;&gt;"")*(Z$1&lt;&gt;""),IF(_xlfn.XLOOKUP(Z$1,Attendance_sorted!$B285:$CW285,Attendance_sorted!$B285:$CW285,"nn")&lt;&gt;"nn","•",""),"")</f>
        <v/>
      </c>
      <c r="AA286" s="1" t="str">
        <f ca="1">IF(($A286&lt;&gt;"")*(AA$1&lt;&gt;""),IF(_xlfn.XLOOKUP(AA$1,Attendance_sorted!$B285:$CW285,Attendance_sorted!$B285:$CW285,"nn")&lt;&gt;"nn","•",""),"")</f>
        <v/>
      </c>
      <c r="AB286" s="1" t="str">
        <f ca="1">IF(($A286&lt;&gt;"")*(AB$1&lt;&gt;""),IF(_xlfn.XLOOKUP(AB$1,Attendance_sorted!$B285:$CW285,Attendance_sorted!$B285:$CW285,"nn")&lt;&gt;"nn","•",""),"")</f>
        <v/>
      </c>
      <c r="AC286" s="1" t="str">
        <f ca="1">IF(($A286&lt;&gt;"")*(AC$1&lt;&gt;""),IF(_xlfn.XLOOKUP(AC$1,Attendance_sorted!$B285:$CW285,Attendance_sorted!$B285:$CW285,"nn")&lt;&gt;"nn","•",""),"")</f>
        <v/>
      </c>
      <c r="AD286" s="1" t="str">
        <f ca="1">IF(($A286&lt;&gt;"")*(AD$1&lt;&gt;""),IF(_xlfn.XLOOKUP(AD$1,Attendance_sorted!$B285:$CW285,Attendance_sorted!$B285:$CW285,"nn")&lt;&gt;"nn","•",""),"")</f>
        <v/>
      </c>
      <c r="AE286" s="1" t="str">
        <f ca="1">IF(($A286&lt;&gt;"")*(AE$1&lt;&gt;""),IF(_xlfn.XLOOKUP(AE$1,Attendance_sorted!$B285:$CW285,Attendance_sorted!$B285:$CW285,"nn")&lt;&gt;"nn","•",""),"")</f>
        <v/>
      </c>
      <c r="AF286" s="1" t="str">
        <f ca="1">IF(($A286&lt;&gt;"")*(AF$1&lt;&gt;""),IF(_xlfn.XLOOKUP(AF$1,Attendance_sorted!$B285:$CW285,Attendance_sorted!$B285:$CW285,"nn")&lt;&gt;"nn","•",""),"")</f>
        <v/>
      </c>
      <c r="AG286" s="1" t="str">
        <f ca="1">IF(($A286&lt;&gt;"")*(AG$1&lt;&gt;""),IF(_xlfn.XLOOKUP(AG$1,Attendance_sorted!$B285:$CW285,Attendance_sorted!$B285:$CW285,"nn")&lt;&gt;"nn","•",""),"")</f>
        <v/>
      </c>
      <c r="AH286" s="1" t="str">
        <f ca="1">IF(($A286&lt;&gt;"")*(AH$1&lt;&gt;""),IF(_xlfn.XLOOKUP(AH$1,Attendance_sorted!$B285:$CW285,Attendance_sorted!$B285:$CW285,"nn")&lt;&gt;"nn","•",""),"")</f>
        <v/>
      </c>
      <c r="AI286" s="1" t="str">
        <f ca="1">IF(($A286&lt;&gt;"")*(AI$1&lt;&gt;""),IF(_xlfn.XLOOKUP(AI$1,Attendance_sorted!$B285:$CW285,Attendance_sorted!$B285:$CW285,"nn")&lt;&gt;"nn","•",""),"")</f>
        <v/>
      </c>
      <c r="AJ286" s="1" t="str">
        <f ca="1">IF(($A286&lt;&gt;"")*(AJ$1&lt;&gt;""),IF(_xlfn.XLOOKUP(AJ$1,Attendance_sorted!$B285:$CW285,Attendance_sorted!$B285:$CW285,"nn")&lt;&gt;"nn","•",""),"")</f>
        <v/>
      </c>
      <c r="AK286" s="1" t="str">
        <f ca="1">IF(($A286&lt;&gt;"")*(AK$1&lt;&gt;""),IF(_xlfn.XLOOKUP(AK$1,Attendance_sorted!$B285:$CW285,Attendance_sorted!$B285:$CW285,"nn")&lt;&gt;"nn","•",""),"")</f>
        <v/>
      </c>
      <c r="AL286" s="1" t="str">
        <f ca="1">IF(($A286&lt;&gt;"")*(AL$1&lt;&gt;""),IF(_xlfn.XLOOKUP(AL$1,Attendance_sorted!$B285:$CW285,Attendance_sorted!$B285:$CW285,"nn")&lt;&gt;"nn","•",""),"")</f>
        <v/>
      </c>
      <c r="AM286" s="1" t="str">
        <f ca="1">IF(($A286&lt;&gt;"")*(AM$1&lt;&gt;""),IF(_xlfn.XLOOKUP(AM$1,Attendance_sorted!$B285:$CW285,Attendance_sorted!$B285:$CW285,"nn")&lt;&gt;"nn","•",""),"")</f>
        <v/>
      </c>
      <c r="AN286" s="1" t="str">
        <f ca="1">IF(($A286&lt;&gt;"")*(AN$1&lt;&gt;""),IF(_xlfn.XLOOKUP(AN$1,Attendance_sorted!$B285:$CW285,Attendance_sorted!$B285:$CW285,"nn")&lt;&gt;"nn","•",""),"")</f>
        <v/>
      </c>
      <c r="AO286" s="1" t="str">
        <f ca="1">IF(($A286&lt;&gt;"")*(AO$1&lt;&gt;""),IF(_xlfn.XLOOKUP(AO$1,Attendance_sorted!$B285:$CW285,Attendance_sorted!$B285:$CW285,"nn")&lt;&gt;"nn","•",""),"")</f>
        <v/>
      </c>
      <c r="AP286" s="1" t="str">
        <f ca="1">IF(($A286&lt;&gt;"")*(AP$1&lt;&gt;""),IF(_xlfn.XLOOKUP(AP$1,Attendance_sorted!$B285:$CW285,Attendance_sorted!$B285:$CW285,"nn")&lt;&gt;"nn","•",""),"")</f>
        <v/>
      </c>
      <c r="AQ286" s="1" t="str">
        <f ca="1">IF(($A286&lt;&gt;"")*(AQ$1&lt;&gt;""),IF(_xlfn.XLOOKUP(AQ$1,Attendance_sorted!$B285:$CW285,Attendance_sorted!$B285:$CW285,"nn")&lt;&gt;"nn","•",""),"")</f>
        <v/>
      </c>
      <c r="AR286" s="1" t="str">
        <f ca="1">IF(($A286&lt;&gt;"")*(AR$1&lt;&gt;""),IF(_xlfn.XLOOKUP(AR$1,Attendance_sorted!$B285:$CW285,Attendance_sorted!$B285:$CW285,"nn")&lt;&gt;"nn","•",""),"")</f>
        <v/>
      </c>
      <c r="AS286" s="1" t="str">
        <f ca="1">IF(($A286&lt;&gt;"")*(AS$1&lt;&gt;""),IF(_xlfn.XLOOKUP(AS$1,Attendance_sorted!$B285:$CW285,Attendance_sorted!$B285:$CW285,"nn")&lt;&gt;"nn","•",""),"")</f>
        <v/>
      </c>
      <c r="AT286" s="1" t="str">
        <f ca="1">IF(($A286&lt;&gt;"")*(AT$1&lt;&gt;""),IF(_xlfn.XLOOKUP(AT$1,Attendance_sorted!$B285:$CW285,Attendance_sorted!$B285:$CW285,"nn")&lt;&gt;"nn","•",""),"")</f>
        <v/>
      </c>
      <c r="AU286" s="1" t="str">
        <f ca="1">IF(($A286&lt;&gt;"")*(AU$1&lt;&gt;""),IF(_xlfn.XLOOKUP(AU$1,Attendance_sorted!$B285:$CW285,Attendance_sorted!$B285:$CW285,"nn")&lt;&gt;"nn","•",""),"")</f>
        <v/>
      </c>
      <c r="AV286" s="1" t="str">
        <f ca="1">IF(($A286&lt;&gt;"")*(AV$1&lt;&gt;""),IF(_xlfn.XLOOKUP(AV$1,Attendance_sorted!$B285:$CW285,Attendance_sorted!$B285:$CW285,"nn")&lt;&gt;"nn","•",""),"")</f>
        <v/>
      </c>
      <c r="AW286" s="1" t="str">
        <f ca="1">IF(($A286&lt;&gt;"")*(AW$1&lt;&gt;""),IF(_xlfn.XLOOKUP(AW$1,Attendance_sorted!$B285:$CW285,Attendance_sorted!$B285:$CW285,"nn")&lt;&gt;"nn","•",""),"")</f>
        <v/>
      </c>
      <c r="AX286" s="1" t="str">
        <f ca="1">IF(($A286&lt;&gt;"")*(AX$1&lt;&gt;""),IF(_xlfn.XLOOKUP(AX$1,Attendance_sorted!$B285:$CW285,Attendance_sorted!$B285:$CW285,"nn")&lt;&gt;"nn","•",""),"")</f>
        <v/>
      </c>
      <c r="AY286" s="1" t="str">
        <f ca="1">IF(($A286&lt;&gt;"")*(AY$1&lt;&gt;""),IF(_xlfn.XLOOKUP(AY$1,Attendance_sorted!$B285:$CW285,Attendance_sorted!$B285:$CW285,"nn")&lt;&gt;"nn","•",""),"")</f>
        <v/>
      </c>
      <c r="AZ286" s="1" t="str">
        <f ca="1">IF(($A286&lt;&gt;"")*(AZ$1&lt;&gt;""),IF(_xlfn.XLOOKUP(AZ$1,Attendance_sorted!$B285:$CW285,Attendance_sorted!$B285:$CW285,"nn")&lt;&gt;"nn","•",""),"")</f>
        <v/>
      </c>
      <c r="BA286" s="1" t="str">
        <f ca="1">IF(($A286&lt;&gt;"")*(BA$1&lt;&gt;""),IF(_xlfn.XLOOKUP(BA$1,Attendance_sorted!$B285:$CW285,Attendance_sorted!$B285:$CW285,"nn")&lt;&gt;"nn","•",""),"")</f>
        <v/>
      </c>
      <c r="BB286" s="1" t="str">
        <f ca="1">IF(($A286&lt;&gt;"")*(BB$1&lt;&gt;""),IF(_xlfn.XLOOKUP(BB$1,Attendance_sorted!$B285:$CW285,Attendance_sorted!$B285:$CW285,"nn")&lt;&gt;"nn","•",""),"")</f>
        <v/>
      </c>
      <c r="BC286" s="1" t="str">
        <f ca="1">IF(($A286&lt;&gt;"")*(BC$1&lt;&gt;""),IF(_xlfn.XLOOKUP(BC$1,Attendance_sorted!$B285:$CW285,Attendance_sorted!$B285:$CW285,"nn")&lt;&gt;"nn","•",""),"")</f>
        <v/>
      </c>
      <c r="BD286" s="1" t="str">
        <f ca="1">IF(($A286&lt;&gt;"")*(BD$1&lt;&gt;""),IF(_xlfn.XLOOKUP(BD$1,Attendance_sorted!$B285:$CW285,Attendance_sorted!$B285:$CW285,"nn")&lt;&gt;"nn","•",""),"")</f>
        <v/>
      </c>
      <c r="BE286" s="1" t="str">
        <f ca="1">IF(($A286&lt;&gt;"")*(BE$1&lt;&gt;""),IF(_xlfn.XLOOKUP(BE$1,Attendance_sorted!$B285:$CW285,Attendance_sorted!$B285:$CW285,"nn")&lt;&gt;"nn","•",""),"")</f>
        <v/>
      </c>
      <c r="BF286" s="1" t="str">
        <f ca="1">IF(($A286&lt;&gt;"")*(BF$1&lt;&gt;""),IF(_xlfn.XLOOKUP(BF$1,Attendance_sorted!$B285:$CW285,Attendance_sorted!$B285:$CW285,"nn")&lt;&gt;"nn","•",""),"")</f>
        <v/>
      </c>
      <c r="BG286" s="1" t="str">
        <f ca="1">IF(($A286&lt;&gt;"")*(BG$1&lt;&gt;""),IF(_xlfn.XLOOKUP(BG$1,Attendance_sorted!$B285:$CW285,Attendance_sorted!$B285:$CW285,"nn")&lt;&gt;"nn","•",""),"")</f>
        <v/>
      </c>
      <c r="BH286" s="1" t="str">
        <f ca="1">IF(($A286&lt;&gt;"")*(BH$1&lt;&gt;""),IF(_xlfn.XLOOKUP(BH$1,Attendance_sorted!$B285:$CW285,Attendance_sorted!$B285:$CW285,"nn")&lt;&gt;"nn","•",""),"")</f>
        <v/>
      </c>
      <c r="BI286" s="1" t="str">
        <f ca="1">IF(($A286&lt;&gt;"")*(BI$1&lt;&gt;""),IF(_xlfn.XLOOKUP(BI$1,Attendance_sorted!$B285:$CW285,Attendance_sorted!$B285:$CW285,"nn")&lt;&gt;"nn","•",""),"")</f>
        <v/>
      </c>
      <c r="BJ286" s="1" t="str">
        <f ca="1">IF(($A286&lt;&gt;"")*(BJ$1&lt;&gt;""),IF(_xlfn.XLOOKUP(BJ$1,Attendance_sorted!$B285:$CW285,Attendance_sorted!$B285:$CW285,"nn")&lt;&gt;"nn","•",""),"")</f>
        <v/>
      </c>
      <c r="BK286" s="1" t="str">
        <f ca="1">IF(($A286&lt;&gt;"")*(BK$1&lt;&gt;""),IF(_xlfn.XLOOKUP(BK$1,Attendance_sorted!$B285:$CW285,Attendance_sorted!$B285:$CW285,"nn")&lt;&gt;"nn","•",""),"")</f>
        <v/>
      </c>
      <c r="BL286" s="1" t="str">
        <f ca="1">IF(($A286&lt;&gt;"")*(BL$1&lt;&gt;""),IF(_xlfn.XLOOKUP(BL$1,Attendance_sorted!$B285:$CW285,Attendance_sorted!$B285:$CW285,"nn")&lt;&gt;"nn","•",""),"")</f>
        <v/>
      </c>
      <c r="BM286" s="1" t="str">
        <f ca="1">IF(($A286&lt;&gt;"")*(BM$1&lt;&gt;""),IF(_xlfn.XLOOKUP(BM$1,Attendance_sorted!$B285:$CW285,Attendance_sorted!$B285:$CW285,"nn")&lt;&gt;"nn","•",""),"")</f>
        <v/>
      </c>
      <c r="BN286" s="1" t="str">
        <f ca="1">IF(($A286&lt;&gt;"")*(BN$1&lt;&gt;""),IF(_xlfn.XLOOKUP(BN$1,Attendance_sorted!$B285:$CW285,Attendance_sorted!$B285:$CW285,"nn")&lt;&gt;"nn","•",""),"")</f>
        <v/>
      </c>
      <c r="BO286" s="1" t="str">
        <f ca="1">IF(($A286&lt;&gt;"")*(BO$1&lt;&gt;""),IF(_xlfn.XLOOKUP(BO$1,Attendance_sorted!$B285:$CW285,Attendance_sorted!$B285:$CW285,"nn")&lt;&gt;"nn","•",""),"")</f>
        <v/>
      </c>
      <c r="BP286" s="1" t="str">
        <f ca="1">IF(($A286&lt;&gt;"")*(BP$1&lt;&gt;""),IF(_xlfn.XLOOKUP(BP$1,Attendance_sorted!$B285:$CW285,Attendance_sorted!$B285:$CW285,"nn")&lt;&gt;"nn","•",""),"")</f>
        <v/>
      </c>
      <c r="BQ286" s="1" t="str">
        <f ca="1">IF(($A286&lt;&gt;"")*(BQ$1&lt;&gt;""),IF(_xlfn.XLOOKUP(BQ$1,Attendance_sorted!$B285:$CW285,Attendance_sorted!$B285:$CW285,"nn")&lt;&gt;"nn","•",""),"")</f>
        <v/>
      </c>
      <c r="BR286" s="1" t="str">
        <f ca="1">IF(($A286&lt;&gt;"")*(BR$1&lt;&gt;""),IF(_xlfn.XLOOKUP(BR$1,Attendance_sorted!$B285:$CW285,Attendance_sorted!$B285:$CW285,"nn")&lt;&gt;"nn","•",""),"")</f>
        <v/>
      </c>
      <c r="BS286" s="1" t="str">
        <f ca="1">IF(($A286&lt;&gt;"")*(BS$1&lt;&gt;""),IF(_xlfn.XLOOKUP(BS$1,Attendance_sorted!$B285:$CW285,Attendance_sorted!$B285:$CW285,"nn")&lt;&gt;"nn","•",""),"")</f>
        <v/>
      </c>
      <c r="BT286" s="1" t="str">
        <f ca="1">IF(($A286&lt;&gt;"")*(BT$1&lt;&gt;""),IF(_xlfn.XLOOKUP(BT$1,Attendance_sorted!$B285:$CW285,Attendance_sorted!$B285:$CW285,"nn")&lt;&gt;"nn","•",""),"")</f>
        <v/>
      </c>
      <c r="BU286" s="1" t="str">
        <f ca="1">IF(($A286&lt;&gt;"")*(BU$1&lt;&gt;""),IF(_xlfn.XLOOKUP(BU$1,Attendance_sorted!$B285:$CW285,Attendance_sorted!$B285:$CW285,"nn")&lt;&gt;"nn","•",""),"")</f>
        <v/>
      </c>
      <c r="BV286" s="1" t="str">
        <f ca="1">IF(($A286&lt;&gt;"")*(BV$1&lt;&gt;""),IF(_xlfn.XLOOKUP(BV$1,Attendance_sorted!$B285:$CW285,Attendance_sorted!$B285:$CW285,"nn")&lt;&gt;"nn","•",""),"")</f>
        <v/>
      </c>
      <c r="BW286" s="1" t="str">
        <f ca="1">IF(($A286&lt;&gt;"")*(BW$1&lt;&gt;""),IF(_xlfn.XLOOKUP(BW$1,Attendance_sorted!$B285:$CW285,Attendance_sorted!$B285:$CW285,"nn")&lt;&gt;"nn","•",""),"")</f>
        <v/>
      </c>
      <c r="BX286" s="1" t="str">
        <f ca="1">IF(($A286&lt;&gt;"")*(BX$1&lt;&gt;""),IF(_xlfn.XLOOKUP(BX$1,Attendance_sorted!$B285:$CW285,Attendance_sorted!$B285:$CW285,"nn")&lt;&gt;"nn","•",""),"")</f>
        <v/>
      </c>
      <c r="BY286" s="1" t="str">
        <f ca="1">IF(($A286&lt;&gt;"")*(BY$1&lt;&gt;""),IF(_xlfn.XLOOKUP(BY$1,Attendance_sorted!$B285:$CW285,Attendance_sorted!$B285:$CW285,"nn")&lt;&gt;"nn","•",""),"")</f>
        <v/>
      </c>
      <c r="BZ286" s="1" t="str">
        <f ca="1">IF(($A286&lt;&gt;"")*(BZ$1&lt;&gt;""),IF(_xlfn.XLOOKUP(BZ$1,Attendance_sorted!$B285:$CW285,Attendance_sorted!$B285:$CW285,"nn")&lt;&gt;"nn","•",""),"")</f>
        <v/>
      </c>
      <c r="CA286" s="1" t="str">
        <f ca="1">IF(($A286&lt;&gt;"")*(CA$1&lt;&gt;""),IF(_xlfn.XLOOKUP(CA$1,Attendance_sorted!$B285:$CW285,Attendance_sorted!$B285:$CW285,"nn")&lt;&gt;"nn","•",""),"")</f>
        <v/>
      </c>
      <c r="CB286" s="1" t="str">
        <f ca="1">IF(($A286&lt;&gt;"")*(CB$1&lt;&gt;""),IF(_xlfn.XLOOKUP(CB$1,Attendance_sorted!$B285:$CW285,Attendance_sorted!$B285:$CW285,"nn")&lt;&gt;"nn","•",""),"")</f>
        <v/>
      </c>
      <c r="CC286" s="1" t="str">
        <f ca="1">IF(($A286&lt;&gt;"")*(CC$1&lt;&gt;""),IF(_xlfn.XLOOKUP(CC$1,Attendance_sorted!$B285:$CW285,Attendance_sorted!$B285:$CW285,"nn")&lt;&gt;"nn","•",""),"")</f>
        <v/>
      </c>
      <c r="CD286" s="1" t="str">
        <f ca="1">IF(($A286&lt;&gt;"")*(CD$1&lt;&gt;""),IF(_xlfn.XLOOKUP(CD$1,Attendance_sorted!$B285:$CW285,Attendance_sorted!$B285:$CW285,"nn")&lt;&gt;"nn","•",""),"")</f>
        <v/>
      </c>
      <c r="CE286" s="1" t="str">
        <f ca="1">IF(($A286&lt;&gt;"")*(CE$1&lt;&gt;""),IF(_xlfn.XLOOKUP(CE$1,Attendance_sorted!$B285:$CW285,Attendance_sorted!$B285:$CW285,"nn")&lt;&gt;"nn","•",""),"")</f>
        <v/>
      </c>
      <c r="CF286" s="1" t="str">
        <f ca="1">IF(($A286&lt;&gt;"")*(CF$1&lt;&gt;""),IF(_xlfn.XLOOKUP(CF$1,Attendance_sorted!$B285:$CW285,Attendance_sorted!$B285:$CW285,"nn")&lt;&gt;"nn","•",""),"")</f>
        <v/>
      </c>
      <c r="CG286" s="1" t="str">
        <f ca="1">IF(($A286&lt;&gt;"")*(CG$1&lt;&gt;""),IF(_xlfn.XLOOKUP(CG$1,Attendance_sorted!$B285:$CW285,Attendance_sorted!$B285:$CW285,"nn")&lt;&gt;"nn","•",""),"")</f>
        <v/>
      </c>
      <c r="CH286" s="1" t="str">
        <f ca="1">IF(($A286&lt;&gt;"")*(CH$1&lt;&gt;""),IF(_xlfn.XLOOKUP(CH$1,Attendance_sorted!$B285:$CW285,Attendance_sorted!$B285:$CW285,"nn")&lt;&gt;"nn","•",""),"")</f>
        <v/>
      </c>
      <c r="CI286" s="1" t="str">
        <f ca="1">IF(($A286&lt;&gt;"")*(CI$1&lt;&gt;""),IF(_xlfn.XLOOKUP(CI$1,Attendance_sorted!$B285:$CW285,Attendance_sorted!$B285:$CW285,"nn")&lt;&gt;"nn","•",""),"")</f>
        <v/>
      </c>
      <c r="CJ286" s="1" t="str">
        <f ca="1">IF(($A286&lt;&gt;"")*(CJ$1&lt;&gt;""),IF(_xlfn.XLOOKUP(CJ$1,Attendance_sorted!$B285:$CW285,Attendance_sorted!$B285:$CW285,"nn")&lt;&gt;"nn","•",""),"")</f>
        <v/>
      </c>
      <c r="CK286" s="1" t="str">
        <f ca="1">IF(($A286&lt;&gt;"")*(CK$1&lt;&gt;""),IF(_xlfn.XLOOKUP(CK$1,Attendance_sorted!$B285:$CW285,Attendance_sorted!$B285:$CW285,"nn")&lt;&gt;"nn","•",""),"")</f>
        <v/>
      </c>
      <c r="CL286" s="1" t="str">
        <f ca="1">IF(($A286&lt;&gt;"")*(CL$1&lt;&gt;""),IF(_xlfn.XLOOKUP(CL$1,Attendance_sorted!$B285:$CW285,Attendance_sorted!$B285:$CW285,"nn")&lt;&gt;"nn","•",""),"")</f>
        <v/>
      </c>
      <c r="CM286" s="1" t="str">
        <f ca="1">IF(($A286&lt;&gt;"")*(CM$1&lt;&gt;""),IF(_xlfn.XLOOKUP(CM$1,Attendance_sorted!$B285:$CW285,Attendance_sorted!$B285:$CW285,"nn")&lt;&gt;"nn","•",""),"")</f>
        <v/>
      </c>
      <c r="CN286" s="1" t="str">
        <f ca="1">IF(($A286&lt;&gt;"")*(CN$1&lt;&gt;""),IF(_xlfn.XLOOKUP(CN$1,Attendance_sorted!$B285:$CW285,Attendance_sorted!$B285:$CW285,"nn")&lt;&gt;"nn","•",""),"")</f>
        <v/>
      </c>
      <c r="CO286" s="1" t="str">
        <f ca="1">IF(($A286&lt;&gt;"")*(CO$1&lt;&gt;""),IF(_xlfn.XLOOKUP(CO$1,Attendance_sorted!$B285:$CW285,Attendance_sorted!$B285:$CW285,"nn")&lt;&gt;"nn","•",""),"")</f>
        <v/>
      </c>
      <c r="CP286" s="1" t="str">
        <f ca="1">IF(($A286&lt;&gt;"")*(CP$1&lt;&gt;""),IF(_xlfn.XLOOKUP(CP$1,Attendance_sorted!$B285:$CW285,Attendance_sorted!$B285:$CW285,"nn")&lt;&gt;"nn","•",""),"")</f>
        <v/>
      </c>
      <c r="CQ286" s="1" t="str">
        <f ca="1">IF(($A286&lt;&gt;"")*(CQ$1&lt;&gt;""),IF(_xlfn.XLOOKUP(CQ$1,Attendance_sorted!$B285:$CW285,Attendance_sorted!$B285:$CW285,"nn")&lt;&gt;"nn","•",""),"")</f>
        <v/>
      </c>
      <c r="CR286" s="1" t="str">
        <f ca="1">IF(($A286&lt;&gt;"")*(CR$1&lt;&gt;""),IF(_xlfn.XLOOKUP(CR$1,Attendance_sorted!$B285:$CW285,Attendance_sorted!$B285:$CW285,"nn")&lt;&gt;"nn","•",""),"")</f>
        <v/>
      </c>
      <c r="CS286" s="1" t="str">
        <f ca="1">IF(($A286&lt;&gt;"")*(CS$1&lt;&gt;""),IF(_xlfn.XLOOKUP(CS$1,Attendance_sorted!$B285:$CW285,Attendance_sorted!$B285:$CW285,"nn")&lt;&gt;"nn","•",""),"")</f>
        <v/>
      </c>
      <c r="CT286" s="1" t="str">
        <f ca="1">IF(($A286&lt;&gt;"")*(CT$1&lt;&gt;""),IF(_xlfn.XLOOKUP(CT$1,Attendance_sorted!$B285:$CW285,Attendance_sorted!$B285:$CW285,"nn")&lt;&gt;"nn","•",""),"")</f>
        <v/>
      </c>
      <c r="CU286" s="1" t="str">
        <f ca="1">IF(($A286&lt;&gt;"")*(CU$1&lt;&gt;""),IF(_xlfn.XLOOKUP(CU$1,Attendance_sorted!$B285:$CW285,Attendance_sorted!$B285:$CW285,"nn")&lt;&gt;"nn","•",""),"")</f>
        <v/>
      </c>
      <c r="CV286" s="1" t="str">
        <f ca="1">IF(($A286&lt;&gt;"")*(CV$1&lt;&gt;""),IF(_xlfn.XLOOKUP(CV$1,Attendance_sorted!$B285:$CW285,Attendance_sorted!$B285:$CW285,"nn")&lt;&gt;"nn","•",""),"")</f>
        <v/>
      </c>
      <c r="CW286" s="1" t="str">
        <f ca="1">IF(($A286&lt;&gt;"")*(CW$1&lt;&gt;""),IF(_xlfn.XLOOKUP(CW$1,Attendance_sorted!$B285:$CW285,Attendance_sorted!$B285:$CW285,"nn")&lt;&gt;"nn","•",""),"")</f>
        <v/>
      </c>
    </row>
    <row r="287" spans="1:101">
      <c r="A287" s="1">
        <v>884</v>
      </c>
      <c r="B287" s="1" t="str">
        <f ca="1">IF(($A287&lt;&gt;"")*(B$1&lt;&gt;""),IF(_xlfn.XLOOKUP(B$1,Attendance_sorted!$B286:$CW286,Attendance_sorted!$B286:$CW286,"nn")&lt;&gt;"nn","•",""),"")</f>
        <v/>
      </c>
      <c r="C287" s="1" t="str">
        <f ca="1">IF(($A287&lt;&gt;"")*(C$1&lt;&gt;""),IF(_xlfn.XLOOKUP(C$1,Attendance_sorted!$B286:$CW286,Attendance_sorted!$B286:$CW286,"nn")&lt;&gt;"nn","•",""),"")</f>
        <v/>
      </c>
      <c r="D287" s="1" t="str">
        <f ca="1">IF(($A287&lt;&gt;"")*(D$1&lt;&gt;""),IF(_xlfn.XLOOKUP(D$1,Attendance_sorted!$B286:$CW286,Attendance_sorted!$B286:$CW286,"nn")&lt;&gt;"nn","•",""),"")</f>
        <v/>
      </c>
      <c r="E287" s="1" t="str">
        <f ca="1">IF(($A287&lt;&gt;"")*(E$1&lt;&gt;""),IF(_xlfn.XLOOKUP(E$1,Attendance_sorted!$B286:$CW286,Attendance_sorted!$B286:$CW286,"nn")&lt;&gt;"nn","•",""),"")</f>
        <v/>
      </c>
      <c r="F287" s="1" t="str">
        <f ca="1">IF(($A287&lt;&gt;"")*(F$1&lt;&gt;""),IF(_xlfn.XLOOKUP(F$1,Attendance_sorted!$B286:$CW286,Attendance_sorted!$B286:$CW286,"nn")&lt;&gt;"nn","•",""),"")</f>
        <v/>
      </c>
      <c r="G287" s="1" t="str">
        <f ca="1">IF(($A287&lt;&gt;"")*(G$1&lt;&gt;""),IF(_xlfn.XLOOKUP(G$1,Attendance_sorted!$B286:$CW286,Attendance_sorted!$B286:$CW286,"nn")&lt;&gt;"nn","•",""),"")</f>
        <v/>
      </c>
      <c r="H287" s="1" t="str">
        <f ca="1">IF(($A287&lt;&gt;"")*(H$1&lt;&gt;""),IF(_xlfn.XLOOKUP(H$1,Attendance_sorted!$B286:$CW286,Attendance_sorted!$B286:$CW286,"nn")&lt;&gt;"nn","•",""),"")</f>
        <v/>
      </c>
      <c r="I287" s="1" t="str">
        <f ca="1">IF(($A287&lt;&gt;"")*(I$1&lt;&gt;""),IF(_xlfn.XLOOKUP(I$1,Attendance_sorted!$B286:$CW286,Attendance_sorted!$B286:$CW286,"nn")&lt;&gt;"nn","•",""),"")</f>
        <v/>
      </c>
      <c r="J287" s="1" t="str">
        <f ca="1">IF(($A287&lt;&gt;"")*(J$1&lt;&gt;""),IF(_xlfn.XLOOKUP(J$1,Attendance_sorted!$B286:$CW286,Attendance_sorted!$B286:$CW286,"nn")&lt;&gt;"nn","•",""),"")</f>
        <v/>
      </c>
      <c r="K287" s="1" t="str">
        <f ca="1">IF(($A287&lt;&gt;"")*(K$1&lt;&gt;""),IF(_xlfn.XLOOKUP(K$1,Attendance_sorted!$B286:$CW286,Attendance_sorted!$B286:$CW286,"nn")&lt;&gt;"nn","•",""),"")</f>
        <v/>
      </c>
      <c r="L287" s="1" t="str">
        <f ca="1">IF(($A287&lt;&gt;"")*(L$1&lt;&gt;""),IF(_xlfn.XLOOKUP(L$1,Attendance_sorted!$B286:$CW286,Attendance_sorted!$B286:$CW286,"nn")&lt;&gt;"nn","•",""),"")</f>
        <v/>
      </c>
      <c r="M287" s="1" t="str">
        <f ca="1">IF(($A287&lt;&gt;"")*(M$1&lt;&gt;""),IF(_xlfn.XLOOKUP(M$1,Attendance_sorted!$B286:$CW286,Attendance_sorted!$B286:$CW286,"nn")&lt;&gt;"nn","•",""),"")</f>
        <v/>
      </c>
      <c r="N287" s="1" t="str">
        <f ca="1">IF(($A287&lt;&gt;"")*(N$1&lt;&gt;""),IF(_xlfn.XLOOKUP(N$1,Attendance_sorted!$B286:$CW286,Attendance_sorted!$B286:$CW286,"nn")&lt;&gt;"nn","•",""),"")</f>
        <v/>
      </c>
      <c r="O287" s="1" t="str">
        <f ca="1">IF(($A287&lt;&gt;"")*(O$1&lt;&gt;""),IF(_xlfn.XLOOKUP(O$1,Attendance_sorted!$B286:$CW286,Attendance_sorted!$B286:$CW286,"nn")&lt;&gt;"nn","•",""),"")</f>
        <v/>
      </c>
      <c r="P287" s="1" t="str">
        <f ca="1">IF(($A287&lt;&gt;"")*(P$1&lt;&gt;""),IF(_xlfn.XLOOKUP(P$1,Attendance_sorted!$B286:$CW286,Attendance_sorted!$B286:$CW286,"nn")&lt;&gt;"nn","•",""),"")</f>
        <v/>
      </c>
      <c r="Q287" s="1" t="str">
        <f ca="1">IF(($A287&lt;&gt;"")*(Q$1&lt;&gt;""),IF(_xlfn.XLOOKUP(Q$1,Attendance_sorted!$B286:$CW286,Attendance_sorted!$B286:$CW286,"nn")&lt;&gt;"nn","•",""),"")</f>
        <v/>
      </c>
      <c r="R287" s="1" t="str">
        <f ca="1">IF(($A287&lt;&gt;"")*(R$1&lt;&gt;""),IF(_xlfn.XLOOKUP(R$1,Attendance_sorted!$B286:$CW286,Attendance_sorted!$B286:$CW286,"nn")&lt;&gt;"nn","•",""),"")</f>
        <v/>
      </c>
      <c r="S287" s="1" t="str">
        <f ca="1">IF(($A287&lt;&gt;"")*(S$1&lt;&gt;""),IF(_xlfn.XLOOKUP(S$1,Attendance_sorted!$B286:$CW286,Attendance_sorted!$B286:$CW286,"nn")&lt;&gt;"nn","•",""),"")</f>
        <v/>
      </c>
      <c r="T287" s="1" t="str">
        <f ca="1">IF(($A287&lt;&gt;"")*(T$1&lt;&gt;""),IF(_xlfn.XLOOKUP(T$1,Attendance_sorted!$B286:$CW286,Attendance_sorted!$B286:$CW286,"nn")&lt;&gt;"nn","•",""),"")</f>
        <v/>
      </c>
      <c r="U287" s="1" t="str">
        <f ca="1">IF(($A287&lt;&gt;"")*(U$1&lt;&gt;""),IF(_xlfn.XLOOKUP(U$1,Attendance_sorted!$B286:$CW286,Attendance_sorted!$B286:$CW286,"nn")&lt;&gt;"nn","•",""),"")</f>
        <v/>
      </c>
      <c r="V287" s="1" t="str">
        <f ca="1">IF(($A287&lt;&gt;"")*(V$1&lt;&gt;""),IF(_xlfn.XLOOKUP(V$1,Attendance_sorted!$B286:$CW286,Attendance_sorted!$B286:$CW286,"nn")&lt;&gt;"nn","•",""),"")</f>
        <v/>
      </c>
      <c r="W287" s="1" t="str">
        <f ca="1">IF(($A287&lt;&gt;"")*(W$1&lt;&gt;""),IF(_xlfn.XLOOKUP(W$1,Attendance_sorted!$B286:$CW286,Attendance_sorted!$B286:$CW286,"nn")&lt;&gt;"nn","•",""),"")</f>
        <v/>
      </c>
      <c r="X287" s="1" t="str">
        <f ca="1">IF(($A287&lt;&gt;"")*(X$1&lt;&gt;""),IF(_xlfn.XLOOKUP(X$1,Attendance_sorted!$B286:$CW286,Attendance_sorted!$B286:$CW286,"nn")&lt;&gt;"nn","•",""),"")</f>
        <v/>
      </c>
      <c r="Y287" s="1" t="str">
        <f ca="1">IF(($A287&lt;&gt;"")*(Y$1&lt;&gt;""),IF(_xlfn.XLOOKUP(Y$1,Attendance_sorted!$B286:$CW286,Attendance_sorted!$B286:$CW286,"nn")&lt;&gt;"nn","•",""),"")</f>
        <v/>
      </c>
      <c r="Z287" s="1" t="str">
        <f ca="1">IF(($A287&lt;&gt;"")*(Z$1&lt;&gt;""),IF(_xlfn.XLOOKUP(Z$1,Attendance_sorted!$B286:$CW286,Attendance_sorted!$B286:$CW286,"nn")&lt;&gt;"nn","•",""),"")</f>
        <v/>
      </c>
      <c r="AA287" s="1" t="str">
        <f ca="1">IF(($A287&lt;&gt;"")*(AA$1&lt;&gt;""),IF(_xlfn.XLOOKUP(AA$1,Attendance_sorted!$B286:$CW286,Attendance_sorted!$B286:$CW286,"nn")&lt;&gt;"nn","•",""),"")</f>
        <v/>
      </c>
      <c r="AB287" s="1" t="str">
        <f ca="1">IF(($A287&lt;&gt;"")*(AB$1&lt;&gt;""),IF(_xlfn.XLOOKUP(AB$1,Attendance_sorted!$B286:$CW286,Attendance_sorted!$B286:$CW286,"nn")&lt;&gt;"nn","•",""),"")</f>
        <v/>
      </c>
      <c r="AC287" s="1" t="str">
        <f ca="1">IF(($A287&lt;&gt;"")*(AC$1&lt;&gt;""),IF(_xlfn.XLOOKUP(AC$1,Attendance_sorted!$B286:$CW286,Attendance_sorted!$B286:$CW286,"nn")&lt;&gt;"nn","•",""),"")</f>
        <v/>
      </c>
      <c r="AD287" s="1" t="str">
        <f ca="1">IF(($A287&lt;&gt;"")*(AD$1&lt;&gt;""),IF(_xlfn.XLOOKUP(AD$1,Attendance_sorted!$B286:$CW286,Attendance_sorted!$B286:$CW286,"nn")&lt;&gt;"nn","•",""),"")</f>
        <v/>
      </c>
      <c r="AE287" s="1" t="str">
        <f ca="1">IF(($A287&lt;&gt;"")*(AE$1&lt;&gt;""),IF(_xlfn.XLOOKUP(AE$1,Attendance_sorted!$B286:$CW286,Attendance_sorted!$B286:$CW286,"nn")&lt;&gt;"nn","•",""),"")</f>
        <v/>
      </c>
      <c r="AF287" s="1" t="str">
        <f ca="1">IF(($A287&lt;&gt;"")*(AF$1&lt;&gt;""),IF(_xlfn.XLOOKUP(AF$1,Attendance_sorted!$B286:$CW286,Attendance_sorted!$B286:$CW286,"nn")&lt;&gt;"nn","•",""),"")</f>
        <v/>
      </c>
      <c r="AG287" s="1" t="str">
        <f ca="1">IF(($A287&lt;&gt;"")*(AG$1&lt;&gt;""),IF(_xlfn.XLOOKUP(AG$1,Attendance_sorted!$B286:$CW286,Attendance_sorted!$B286:$CW286,"nn")&lt;&gt;"nn","•",""),"")</f>
        <v/>
      </c>
      <c r="AH287" s="1" t="str">
        <f ca="1">IF(($A287&lt;&gt;"")*(AH$1&lt;&gt;""),IF(_xlfn.XLOOKUP(AH$1,Attendance_sorted!$B286:$CW286,Attendance_sorted!$B286:$CW286,"nn")&lt;&gt;"nn","•",""),"")</f>
        <v/>
      </c>
      <c r="AI287" s="1" t="str">
        <f ca="1">IF(($A287&lt;&gt;"")*(AI$1&lt;&gt;""),IF(_xlfn.XLOOKUP(AI$1,Attendance_sorted!$B286:$CW286,Attendance_sorted!$B286:$CW286,"nn")&lt;&gt;"nn","•",""),"")</f>
        <v/>
      </c>
      <c r="AJ287" s="1" t="str">
        <f ca="1">IF(($A287&lt;&gt;"")*(AJ$1&lt;&gt;""),IF(_xlfn.XLOOKUP(AJ$1,Attendance_sorted!$B286:$CW286,Attendance_sorted!$B286:$CW286,"nn")&lt;&gt;"nn","•",""),"")</f>
        <v/>
      </c>
      <c r="AK287" s="1" t="str">
        <f ca="1">IF(($A287&lt;&gt;"")*(AK$1&lt;&gt;""),IF(_xlfn.XLOOKUP(AK$1,Attendance_sorted!$B286:$CW286,Attendance_sorted!$B286:$CW286,"nn")&lt;&gt;"nn","•",""),"")</f>
        <v/>
      </c>
      <c r="AL287" s="1" t="str">
        <f ca="1">IF(($A287&lt;&gt;"")*(AL$1&lt;&gt;""),IF(_xlfn.XLOOKUP(AL$1,Attendance_sorted!$B286:$CW286,Attendance_sorted!$B286:$CW286,"nn")&lt;&gt;"nn","•",""),"")</f>
        <v/>
      </c>
      <c r="AM287" s="1" t="str">
        <f ca="1">IF(($A287&lt;&gt;"")*(AM$1&lt;&gt;""),IF(_xlfn.XLOOKUP(AM$1,Attendance_sorted!$B286:$CW286,Attendance_sorted!$B286:$CW286,"nn")&lt;&gt;"nn","•",""),"")</f>
        <v/>
      </c>
      <c r="AN287" s="1" t="str">
        <f ca="1">IF(($A287&lt;&gt;"")*(AN$1&lt;&gt;""),IF(_xlfn.XLOOKUP(AN$1,Attendance_sorted!$B286:$CW286,Attendance_sorted!$B286:$CW286,"nn")&lt;&gt;"nn","•",""),"")</f>
        <v/>
      </c>
      <c r="AO287" s="1" t="str">
        <f ca="1">IF(($A287&lt;&gt;"")*(AO$1&lt;&gt;""),IF(_xlfn.XLOOKUP(AO$1,Attendance_sorted!$B286:$CW286,Attendance_sorted!$B286:$CW286,"nn")&lt;&gt;"nn","•",""),"")</f>
        <v/>
      </c>
      <c r="AP287" s="1" t="str">
        <f ca="1">IF(($A287&lt;&gt;"")*(AP$1&lt;&gt;""),IF(_xlfn.XLOOKUP(AP$1,Attendance_sorted!$B286:$CW286,Attendance_sorted!$B286:$CW286,"nn")&lt;&gt;"nn","•",""),"")</f>
        <v/>
      </c>
      <c r="AQ287" s="1" t="str">
        <f ca="1">IF(($A287&lt;&gt;"")*(AQ$1&lt;&gt;""),IF(_xlfn.XLOOKUP(AQ$1,Attendance_sorted!$B286:$CW286,Attendance_sorted!$B286:$CW286,"nn")&lt;&gt;"nn","•",""),"")</f>
        <v/>
      </c>
      <c r="AR287" s="1" t="str">
        <f ca="1">IF(($A287&lt;&gt;"")*(AR$1&lt;&gt;""),IF(_xlfn.XLOOKUP(AR$1,Attendance_sorted!$B286:$CW286,Attendance_sorted!$B286:$CW286,"nn")&lt;&gt;"nn","•",""),"")</f>
        <v/>
      </c>
      <c r="AS287" s="1" t="str">
        <f ca="1">IF(($A287&lt;&gt;"")*(AS$1&lt;&gt;""),IF(_xlfn.XLOOKUP(AS$1,Attendance_sorted!$B286:$CW286,Attendance_sorted!$B286:$CW286,"nn")&lt;&gt;"nn","•",""),"")</f>
        <v/>
      </c>
      <c r="AT287" s="1" t="str">
        <f ca="1">IF(($A287&lt;&gt;"")*(AT$1&lt;&gt;""),IF(_xlfn.XLOOKUP(AT$1,Attendance_sorted!$B286:$CW286,Attendance_sorted!$B286:$CW286,"nn")&lt;&gt;"nn","•",""),"")</f>
        <v/>
      </c>
      <c r="AU287" s="1" t="str">
        <f ca="1">IF(($A287&lt;&gt;"")*(AU$1&lt;&gt;""),IF(_xlfn.XLOOKUP(AU$1,Attendance_sorted!$B286:$CW286,Attendance_sorted!$B286:$CW286,"nn")&lt;&gt;"nn","•",""),"")</f>
        <v/>
      </c>
      <c r="AV287" s="1" t="str">
        <f ca="1">IF(($A287&lt;&gt;"")*(AV$1&lt;&gt;""),IF(_xlfn.XLOOKUP(AV$1,Attendance_sorted!$B286:$CW286,Attendance_sorted!$B286:$CW286,"nn")&lt;&gt;"nn","•",""),"")</f>
        <v/>
      </c>
      <c r="AW287" s="1" t="str">
        <f ca="1">IF(($A287&lt;&gt;"")*(AW$1&lt;&gt;""),IF(_xlfn.XLOOKUP(AW$1,Attendance_sorted!$B286:$CW286,Attendance_sorted!$B286:$CW286,"nn")&lt;&gt;"nn","•",""),"")</f>
        <v/>
      </c>
      <c r="AX287" s="1" t="str">
        <f ca="1">IF(($A287&lt;&gt;"")*(AX$1&lt;&gt;""),IF(_xlfn.XLOOKUP(AX$1,Attendance_sorted!$B286:$CW286,Attendance_sorted!$B286:$CW286,"nn")&lt;&gt;"nn","•",""),"")</f>
        <v/>
      </c>
      <c r="AY287" s="1" t="str">
        <f ca="1">IF(($A287&lt;&gt;"")*(AY$1&lt;&gt;""),IF(_xlfn.XLOOKUP(AY$1,Attendance_sorted!$B286:$CW286,Attendance_sorted!$B286:$CW286,"nn")&lt;&gt;"nn","•",""),"")</f>
        <v/>
      </c>
      <c r="AZ287" s="1" t="str">
        <f ca="1">IF(($A287&lt;&gt;"")*(AZ$1&lt;&gt;""),IF(_xlfn.XLOOKUP(AZ$1,Attendance_sorted!$B286:$CW286,Attendance_sorted!$B286:$CW286,"nn")&lt;&gt;"nn","•",""),"")</f>
        <v/>
      </c>
      <c r="BA287" s="1" t="str">
        <f ca="1">IF(($A287&lt;&gt;"")*(BA$1&lt;&gt;""),IF(_xlfn.XLOOKUP(BA$1,Attendance_sorted!$B286:$CW286,Attendance_sorted!$B286:$CW286,"nn")&lt;&gt;"nn","•",""),"")</f>
        <v/>
      </c>
      <c r="BB287" s="1" t="str">
        <f ca="1">IF(($A287&lt;&gt;"")*(BB$1&lt;&gt;""),IF(_xlfn.XLOOKUP(BB$1,Attendance_sorted!$B286:$CW286,Attendance_sorted!$B286:$CW286,"nn")&lt;&gt;"nn","•",""),"")</f>
        <v/>
      </c>
      <c r="BC287" s="1" t="str">
        <f ca="1">IF(($A287&lt;&gt;"")*(BC$1&lt;&gt;""),IF(_xlfn.XLOOKUP(BC$1,Attendance_sorted!$B286:$CW286,Attendance_sorted!$B286:$CW286,"nn")&lt;&gt;"nn","•",""),"")</f>
        <v/>
      </c>
      <c r="BD287" s="1" t="str">
        <f ca="1">IF(($A287&lt;&gt;"")*(BD$1&lt;&gt;""),IF(_xlfn.XLOOKUP(BD$1,Attendance_sorted!$B286:$CW286,Attendance_sorted!$B286:$CW286,"nn")&lt;&gt;"nn","•",""),"")</f>
        <v/>
      </c>
      <c r="BE287" s="1" t="str">
        <f ca="1">IF(($A287&lt;&gt;"")*(BE$1&lt;&gt;""),IF(_xlfn.XLOOKUP(BE$1,Attendance_sorted!$B286:$CW286,Attendance_sorted!$B286:$CW286,"nn")&lt;&gt;"nn","•",""),"")</f>
        <v/>
      </c>
      <c r="BF287" s="1" t="str">
        <f ca="1">IF(($A287&lt;&gt;"")*(BF$1&lt;&gt;""),IF(_xlfn.XLOOKUP(BF$1,Attendance_sorted!$B286:$CW286,Attendance_sorted!$B286:$CW286,"nn")&lt;&gt;"nn","•",""),"")</f>
        <v/>
      </c>
      <c r="BG287" s="1" t="str">
        <f ca="1">IF(($A287&lt;&gt;"")*(BG$1&lt;&gt;""),IF(_xlfn.XLOOKUP(BG$1,Attendance_sorted!$B286:$CW286,Attendance_sorted!$B286:$CW286,"nn")&lt;&gt;"nn","•",""),"")</f>
        <v/>
      </c>
      <c r="BH287" s="1" t="str">
        <f ca="1">IF(($A287&lt;&gt;"")*(BH$1&lt;&gt;""),IF(_xlfn.XLOOKUP(BH$1,Attendance_sorted!$B286:$CW286,Attendance_sorted!$B286:$CW286,"nn")&lt;&gt;"nn","•",""),"")</f>
        <v/>
      </c>
      <c r="BI287" s="1" t="str">
        <f ca="1">IF(($A287&lt;&gt;"")*(BI$1&lt;&gt;""),IF(_xlfn.XLOOKUP(BI$1,Attendance_sorted!$B286:$CW286,Attendance_sorted!$B286:$CW286,"nn")&lt;&gt;"nn","•",""),"")</f>
        <v/>
      </c>
      <c r="BJ287" s="1" t="str">
        <f ca="1">IF(($A287&lt;&gt;"")*(BJ$1&lt;&gt;""),IF(_xlfn.XLOOKUP(BJ$1,Attendance_sorted!$B286:$CW286,Attendance_sorted!$B286:$CW286,"nn")&lt;&gt;"nn","•",""),"")</f>
        <v/>
      </c>
      <c r="BK287" s="1" t="str">
        <f ca="1">IF(($A287&lt;&gt;"")*(BK$1&lt;&gt;""),IF(_xlfn.XLOOKUP(BK$1,Attendance_sorted!$B286:$CW286,Attendance_sorted!$B286:$CW286,"nn")&lt;&gt;"nn","•",""),"")</f>
        <v/>
      </c>
      <c r="BL287" s="1" t="str">
        <f ca="1">IF(($A287&lt;&gt;"")*(BL$1&lt;&gt;""),IF(_xlfn.XLOOKUP(BL$1,Attendance_sorted!$B286:$CW286,Attendance_sorted!$B286:$CW286,"nn")&lt;&gt;"nn","•",""),"")</f>
        <v/>
      </c>
      <c r="BM287" s="1" t="str">
        <f ca="1">IF(($A287&lt;&gt;"")*(BM$1&lt;&gt;""),IF(_xlfn.XLOOKUP(BM$1,Attendance_sorted!$B286:$CW286,Attendance_sorted!$B286:$CW286,"nn")&lt;&gt;"nn","•",""),"")</f>
        <v/>
      </c>
      <c r="BN287" s="1" t="str">
        <f ca="1">IF(($A287&lt;&gt;"")*(BN$1&lt;&gt;""),IF(_xlfn.XLOOKUP(BN$1,Attendance_sorted!$B286:$CW286,Attendance_sorted!$B286:$CW286,"nn")&lt;&gt;"nn","•",""),"")</f>
        <v/>
      </c>
      <c r="BO287" s="1" t="str">
        <f ca="1">IF(($A287&lt;&gt;"")*(BO$1&lt;&gt;""),IF(_xlfn.XLOOKUP(BO$1,Attendance_sorted!$B286:$CW286,Attendance_sorted!$B286:$CW286,"nn")&lt;&gt;"nn","•",""),"")</f>
        <v/>
      </c>
      <c r="BP287" s="1" t="str">
        <f ca="1">IF(($A287&lt;&gt;"")*(BP$1&lt;&gt;""),IF(_xlfn.XLOOKUP(BP$1,Attendance_sorted!$B286:$CW286,Attendance_sorted!$B286:$CW286,"nn")&lt;&gt;"nn","•",""),"")</f>
        <v/>
      </c>
      <c r="BQ287" s="1" t="str">
        <f ca="1">IF(($A287&lt;&gt;"")*(BQ$1&lt;&gt;""),IF(_xlfn.XLOOKUP(BQ$1,Attendance_sorted!$B286:$CW286,Attendance_sorted!$B286:$CW286,"nn")&lt;&gt;"nn","•",""),"")</f>
        <v/>
      </c>
      <c r="BR287" s="1" t="str">
        <f ca="1">IF(($A287&lt;&gt;"")*(BR$1&lt;&gt;""),IF(_xlfn.XLOOKUP(BR$1,Attendance_sorted!$B286:$CW286,Attendance_sorted!$B286:$CW286,"nn")&lt;&gt;"nn","•",""),"")</f>
        <v/>
      </c>
      <c r="BS287" s="1" t="str">
        <f ca="1">IF(($A287&lt;&gt;"")*(BS$1&lt;&gt;""),IF(_xlfn.XLOOKUP(BS$1,Attendance_sorted!$B286:$CW286,Attendance_sorted!$B286:$CW286,"nn")&lt;&gt;"nn","•",""),"")</f>
        <v/>
      </c>
      <c r="BT287" s="1" t="str">
        <f ca="1">IF(($A287&lt;&gt;"")*(BT$1&lt;&gt;""),IF(_xlfn.XLOOKUP(BT$1,Attendance_sorted!$B286:$CW286,Attendance_sorted!$B286:$CW286,"nn")&lt;&gt;"nn","•",""),"")</f>
        <v/>
      </c>
      <c r="BU287" s="1" t="str">
        <f ca="1">IF(($A287&lt;&gt;"")*(BU$1&lt;&gt;""),IF(_xlfn.XLOOKUP(BU$1,Attendance_sorted!$B286:$CW286,Attendance_sorted!$B286:$CW286,"nn")&lt;&gt;"nn","•",""),"")</f>
        <v/>
      </c>
      <c r="BV287" s="1" t="str">
        <f ca="1">IF(($A287&lt;&gt;"")*(BV$1&lt;&gt;""),IF(_xlfn.XLOOKUP(BV$1,Attendance_sorted!$B286:$CW286,Attendance_sorted!$B286:$CW286,"nn")&lt;&gt;"nn","•",""),"")</f>
        <v/>
      </c>
      <c r="BW287" s="1" t="str">
        <f ca="1">IF(($A287&lt;&gt;"")*(BW$1&lt;&gt;""),IF(_xlfn.XLOOKUP(BW$1,Attendance_sorted!$B286:$CW286,Attendance_sorted!$B286:$CW286,"nn")&lt;&gt;"nn","•",""),"")</f>
        <v/>
      </c>
      <c r="BX287" s="1" t="str">
        <f ca="1">IF(($A287&lt;&gt;"")*(BX$1&lt;&gt;""),IF(_xlfn.XLOOKUP(BX$1,Attendance_sorted!$B286:$CW286,Attendance_sorted!$B286:$CW286,"nn")&lt;&gt;"nn","•",""),"")</f>
        <v/>
      </c>
      <c r="BY287" s="1" t="str">
        <f ca="1">IF(($A287&lt;&gt;"")*(BY$1&lt;&gt;""),IF(_xlfn.XLOOKUP(BY$1,Attendance_sorted!$B286:$CW286,Attendance_sorted!$B286:$CW286,"nn")&lt;&gt;"nn","•",""),"")</f>
        <v/>
      </c>
      <c r="BZ287" s="1" t="str">
        <f ca="1">IF(($A287&lt;&gt;"")*(BZ$1&lt;&gt;""),IF(_xlfn.XLOOKUP(BZ$1,Attendance_sorted!$B286:$CW286,Attendance_sorted!$B286:$CW286,"nn")&lt;&gt;"nn","•",""),"")</f>
        <v/>
      </c>
      <c r="CA287" s="1" t="str">
        <f ca="1">IF(($A287&lt;&gt;"")*(CA$1&lt;&gt;""),IF(_xlfn.XLOOKUP(CA$1,Attendance_sorted!$B286:$CW286,Attendance_sorted!$B286:$CW286,"nn")&lt;&gt;"nn","•",""),"")</f>
        <v/>
      </c>
      <c r="CB287" s="1" t="str">
        <f ca="1">IF(($A287&lt;&gt;"")*(CB$1&lt;&gt;""),IF(_xlfn.XLOOKUP(CB$1,Attendance_sorted!$B286:$CW286,Attendance_sorted!$B286:$CW286,"nn")&lt;&gt;"nn","•",""),"")</f>
        <v/>
      </c>
      <c r="CC287" s="1" t="str">
        <f ca="1">IF(($A287&lt;&gt;"")*(CC$1&lt;&gt;""),IF(_xlfn.XLOOKUP(CC$1,Attendance_sorted!$B286:$CW286,Attendance_sorted!$B286:$CW286,"nn")&lt;&gt;"nn","•",""),"")</f>
        <v/>
      </c>
      <c r="CD287" s="1" t="str">
        <f ca="1">IF(($A287&lt;&gt;"")*(CD$1&lt;&gt;""),IF(_xlfn.XLOOKUP(CD$1,Attendance_sorted!$B286:$CW286,Attendance_sorted!$B286:$CW286,"nn")&lt;&gt;"nn","•",""),"")</f>
        <v/>
      </c>
      <c r="CE287" s="1" t="str">
        <f ca="1">IF(($A287&lt;&gt;"")*(CE$1&lt;&gt;""),IF(_xlfn.XLOOKUP(CE$1,Attendance_sorted!$B286:$CW286,Attendance_sorted!$B286:$CW286,"nn")&lt;&gt;"nn","•",""),"")</f>
        <v/>
      </c>
      <c r="CF287" s="1" t="str">
        <f ca="1">IF(($A287&lt;&gt;"")*(CF$1&lt;&gt;""),IF(_xlfn.XLOOKUP(CF$1,Attendance_sorted!$B286:$CW286,Attendance_sorted!$B286:$CW286,"nn")&lt;&gt;"nn","•",""),"")</f>
        <v/>
      </c>
      <c r="CG287" s="1" t="str">
        <f ca="1">IF(($A287&lt;&gt;"")*(CG$1&lt;&gt;""),IF(_xlfn.XLOOKUP(CG$1,Attendance_sorted!$B286:$CW286,Attendance_sorted!$B286:$CW286,"nn")&lt;&gt;"nn","•",""),"")</f>
        <v/>
      </c>
      <c r="CH287" s="1" t="str">
        <f ca="1">IF(($A287&lt;&gt;"")*(CH$1&lt;&gt;""),IF(_xlfn.XLOOKUP(CH$1,Attendance_sorted!$B286:$CW286,Attendance_sorted!$B286:$CW286,"nn")&lt;&gt;"nn","•",""),"")</f>
        <v/>
      </c>
      <c r="CI287" s="1" t="str">
        <f ca="1">IF(($A287&lt;&gt;"")*(CI$1&lt;&gt;""),IF(_xlfn.XLOOKUP(CI$1,Attendance_sorted!$B286:$CW286,Attendance_sorted!$B286:$CW286,"nn")&lt;&gt;"nn","•",""),"")</f>
        <v/>
      </c>
      <c r="CJ287" s="1" t="str">
        <f ca="1">IF(($A287&lt;&gt;"")*(CJ$1&lt;&gt;""),IF(_xlfn.XLOOKUP(CJ$1,Attendance_sorted!$B286:$CW286,Attendance_sorted!$B286:$CW286,"nn")&lt;&gt;"nn","•",""),"")</f>
        <v/>
      </c>
      <c r="CK287" s="1" t="str">
        <f ca="1">IF(($A287&lt;&gt;"")*(CK$1&lt;&gt;""),IF(_xlfn.XLOOKUP(CK$1,Attendance_sorted!$B286:$CW286,Attendance_sorted!$B286:$CW286,"nn")&lt;&gt;"nn","•",""),"")</f>
        <v/>
      </c>
      <c r="CL287" s="1" t="str">
        <f ca="1">IF(($A287&lt;&gt;"")*(CL$1&lt;&gt;""),IF(_xlfn.XLOOKUP(CL$1,Attendance_sorted!$B286:$CW286,Attendance_sorted!$B286:$CW286,"nn")&lt;&gt;"nn","•",""),"")</f>
        <v/>
      </c>
      <c r="CM287" s="1" t="str">
        <f ca="1">IF(($A287&lt;&gt;"")*(CM$1&lt;&gt;""),IF(_xlfn.XLOOKUP(CM$1,Attendance_sorted!$B286:$CW286,Attendance_sorted!$B286:$CW286,"nn")&lt;&gt;"nn","•",""),"")</f>
        <v/>
      </c>
      <c r="CN287" s="1" t="str">
        <f ca="1">IF(($A287&lt;&gt;"")*(CN$1&lt;&gt;""),IF(_xlfn.XLOOKUP(CN$1,Attendance_sorted!$B286:$CW286,Attendance_sorted!$B286:$CW286,"nn")&lt;&gt;"nn","•",""),"")</f>
        <v/>
      </c>
      <c r="CO287" s="1" t="str">
        <f ca="1">IF(($A287&lt;&gt;"")*(CO$1&lt;&gt;""),IF(_xlfn.XLOOKUP(CO$1,Attendance_sorted!$B286:$CW286,Attendance_sorted!$B286:$CW286,"nn")&lt;&gt;"nn","•",""),"")</f>
        <v/>
      </c>
      <c r="CP287" s="1" t="str">
        <f ca="1">IF(($A287&lt;&gt;"")*(CP$1&lt;&gt;""),IF(_xlfn.XLOOKUP(CP$1,Attendance_sorted!$B286:$CW286,Attendance_sorted!$B286:$CW286,"nn")&lt;&gt;"nn","•",""),"")</f>
        <v/>
      </c>
      <c r="CQ287" s="1" t="str">
        <f ca="1">IF(($A287&lt;&gt;"")*(CQ$1&lt;&gt;""),IF(_xlfn.XLOOKUP(CQ$1,Attendance_sorted!$B286:$CW286,Attendance_sorted!$B286:$CW286,"nn")&lt;&gt;"nn","•",""),"")</f>
        <v/>
      </c>
      <c r="CR287" s="1" t="str">
        <f ca="1">IF(($A287&lt;&gt;"")*(CR$1&lt;&gt;""),IF(_xlfn.XLOOKUP(CR$1,Attendance_sorted!$B286:$CW286,Attendance_sorted!$B286:$CW286,"nn")&lt;&gt;"nn","•",""),"")</f>
        <v/>
      </c>
      <c r="CS287" s="1" t="str">
        <f ca="1">IF(($A287&lt;&gt;"")*(CS$1&lt;&gt;""),IF(_xlfn.XLOOKUP(CS$1,Attendance_sorted!$B286:$CW286,Attendance_sorted!$B286:$CW286,"nn")&lt;&gt;"nn","•",""),"")</f>
        <v/>
      </c>
      <c r="CT287" s="1" t="str">
        <f ca="1">IF(($A287&lt;&gt;"")*(CT$1&lt;&gt;""),IF(_xlfn.XLOOKUP(CT$1,Attendance_sorted!$B286:$CW286,Attendance_sorted!$B286:$CW286,"nn")&lt;&gt;"nn","•",""),"")</f>
        <v/>
      </c>
      <c r="CU287" s="1" t="str">
        <f ca="1">IF(($A287&lt;&gt;"")*(CU$1&lt;&gt;""),IF(_xlfn.XLOOKUP(CU$1,Attendance_sorted!$B286:$CW286,Attendance_sorted!$B286:$CW286,"nn")&lt;&gt;"nn","•",""),"")</f>
        <v/>
      </c>
      <c r="CV287" s="1" t="str">
        <f ca="1">IF(($A287&lt;&gt;"")*(CV$1&lt;&gt;""),IF(_xlfn.XLOOKUP(CV$1,Attendance_sorted!$B286:$CW286,Attendance_sorted!$B286:$CW286,"nn")&lt;&gt;"nn","•",""),"")</f>
        <v/>
      </c>
      <c r="CW287" s="1" t="str">
        <f ca="1">IF(($A287&lt;&gt;"")*(CW$1&lt;&gt;""),IF(_xlfn.XLOOKUP(CW$1,Attendance_sorted!$B286:$CW286,Attendance_sorted!$B286:$CW286,"nn")&lt;&gt;"nn","•",""),"")</f>
        <v/>
      </c>
    </row>
    <row r="288" spans="1:101">
      <c r="A288" s="1">
        <v>885</v>
      </c>
      <c r="B288" s="1" t="str">
        <f ca="1">IF(($A288&lt;&gt;"")*(B$1&lt;&gt;""),IF(_xlfn.XLOOKUP(B$1,Attendance_sorted!$B287:$CW287,Attendance_sorted!$B287:$CW287,"nn")&lt;&gt;"nn","•",""),"")</f>
        <v/>
      </c>
      <c r="C288" s="1" t="str">
        <f ca="1">IF(($A288&lt;&gt;"")*(C$1&lt;&gt;""),IF(_xlfn.XLOOKUP(C$1,Attendance_sorted!$B287:$CW287,Attendance_sorted!$B287:$CW287,"nn")&lt;&gt;"nn","•",""),"")</f>
        <v/>
      </c>
      <c r="D288" s="1" t="str">
        <f ca="1">IF(($A288&lt;&gt;"")*(D$1&lt;&gt;""),IF(_xlfn.XLOOKUP(D$1,Attendance_sorted!$B287:$CW287,Attendance_sorted!$B287:$CW287,"nn")&lt;&gt;"nn","•",""),"")</f>
        <v/>
      </c>
      <c r="E288" s="1" t="str">
        <f ca="1">IF(($A288&lt;&gt;"")*(E$1&lt;&gt;""),IF(_xlfn.XLOOKUP(E$1,Attendance_sorted!$B287:$CW287,Attendance_sorted!$B287:$CW287,"nn")&lt;&gt;"nn","•",""),"")</f>
        <v/>
      </c>
      <c r="F288" s="1" t="str">
        <f ca="1">IF(($A288&lt;&gt;"")*(F$1&lt;&gt;""),IF(_xlfn.XLOOKUP(F$1,Attendance_sorted!$B287:$CW287,Attendance_sorted!$B287:$CW287,"nn")&lt;&gt;"nn","•",""),"")</f>
        <v/>
      </c>
      <c r="G288" s="1" t="str">
        <f ca="1">IF(($A288&lt;&gt;"")*(G$1&lt;&gt;""),IF(_xlfn.XLOOKUP(G$1,Attendance_sorted!$B287:$CW287,Attendance_sorted!$B287:$CW287,"nn")&lt;&gt;"nn","•",""),"")</f>
        <v/>
      </c>
      <c r="H288" s="1" t="str">
        <f ca="1">IF(($A288&lt;&gt;"")*(H$1&lt;&gt;""),IF(_xlfn.XLOOKUP(H$1,Attendance_sorted!$B287:$CW287,Attendance_sorted!$B287:$CW287,"nn")&lt;&gt;"nn","•",""),"")</f>
        <v/>
      </c>
      <c r="I288" s="1" t="str">
        <f ca="1">IF(($A288&lt;&gt;"")*(I$1&lt;&gt;""),IF(_xlfn.XLOOKUP(I$1,Attendance_sorted!$B287:$CW287,Attendance_sorted!$B287:$CW287,"nn")&lt;&gt;"nn","•",""),"")</f>
        <v/>
      </c>
      <c r="J288" s="1" t="str">
        <f ca="1">IF(($A288&lt;&gt;"")*(J$1&lt;&gt;""),IF(_xlfn.XLOOKUP(J$1,Attendance_sorted!$B287:$CW287,Attendance_sorted!$B287:$CW287,"nn")&lt;&gt;"nn","•",""),"")</f>
        <v/>
      </c>
      <c r="K288" s="1" t="str">
        <f ca="1">IF(($A288&lt;&gt;"")*(K$1&lt;&gt;""),IF(_xlfn.XLOOKUP(K$1,Attendance_sorted!$B287:$CW287,Attendance_sorted!$B287:$CW287,"nn")&lt;&gt;"nn","•",""),"")</f>
        <v/>
      </c>
      <c r="L288" s="1" t="str">
        <f ca="1">IF(($A288&lt;&gt;"")*(L$1&lt;&gt;""),IF(_xlfn.XLOOKUP(L$1,Attendance_sorted!$B287:$CW287,Attendance_sorted!$B287:$CW287,"nn")&lt;&gt;"nn","•",""),"")</f>
        <v/>
      </c>
      <c r="M288" s="1" t="str">
        <f ca="1">IF(($A288&lt;&gt;"")*(M$1&lt;&gt;""),IF(_xlfn.XLOOKUP(M$1,Attendance_sorted!$B287:$CW287,Attendance_sorted!$B287:$CW287,"nn")&lt;&gt;"nn","•",""),"")</f>
        <v/>
      </c>
      <c r="N288" s="1" t="str">
        <f ca="1">IF(($A288&lt;&gt;"")*(N$1&lt;&gt;""),IF(_xlfn.XLOOKUP(N$1,Attendance_sorted!$B287:$CW287,Attendance_sorted!$B287:$CW287,"nn")&lt;&gt;"nn","•",""),"")</f>
        <v/>
      </c>
      <c r="O288" s="1" t="str">
        <f ca="1">IF(($A288&lt;&gt;"")*(O$1&lt;&gt;""),IF(_xlfn.XLOOKUP(O$1,Attendance_sorted!$B287:$CW287,Attendance_sorted!$B287:$CW287,"nn")&lt;&gt;"nn","•",""),"")</f>
        <v/>
      </c>
      <c r="P288" s="1" t="str">
        <f ca="1">IF(($A288&lt;&gt;"")*(P$1&lt;&gt;""),IF(_xlfn.XLOOKUP(P$1,Attendance_sorted!$B287:$CW287,Attendance_sorted!$B287:$CW287,"nn")&lt;&gt;"nn","•",""),"")</f>
        <v/>
      </c>
      <c r="Q288" s="1" t="str">
        <f ca="1">IF(($A288&lt;&gt;"")*(Q$1&lt;&gt;""),IF(_xlfn.XLOOKUP(Q$1,Attendance_sorted!$B287:$CW287,Attendance_sorted!$B287:$CW287,"nn")&lt;&gt;"nn","•",""),"")</f>
        <v/>
      </c>
      <c r="R288" s="1" t="str">
        <f ca="1">IF(($A288&lt;&gt;"")*(R$1&lt;&gt;""),IF(_xlfn.XLOOKUP(R$1,Attendance_sorted!$B287:$CW287,Attendance_sorted!$B287:$CW287,"nn")&lt;&gt;"nn","•",""),"")</f>
        <v/>
      </c>
      <c r="S288" s="1" t="str">
        <f ca="1">IF(($A288&lt;&gt;"")*(S$1&lt;&gt;""),IF(_xlfn.XLOOKUP(S$1,Attendance_sorted!$B287:$CW287,Attendance_sorted!$B287:$CW287,"nn")&lt;&gt;"nn","•",""),"")</f>
        <v/>
      </c>
      <c r="T288" s="1" t="str">
        <f ca="1">IF(($A288&lt;&gt;"")*(T$1&lt;&gt;""),IF(_xlfn.XLOOKUP(T$1,Attendance_sorted!$B287:$CW287,Attendance_sorted!$B287:$CW287,"nn")&lt;&gt;"nn","•",""),"")</f>
        <v/>
      </c>
      <c r="U288" s="1" t="str">
        <f ca="1">IF(($A288&lt;&gt;"")*(U$1&lt;&gt;""),IF(_xlfn.XLOOKUP(U$1,Attendance_sorted!$B287:$CW287,Attendance_sorted!$B287:$CW287,"nn")&lt;&gt;"nn","•",""),"")</f>
        <v/>
      </c>
      <c r="V288" s="1" t="str">
        <f ca="1">IF(($A288&lt;&gt;"")*(V$1&lt;&gt;""),IF(_xlfn.XLOOKUP(V$1,Attendance_sorted!$B287:$CW287,Attendance_sorted!$B287:$CW287,"nn")&lt;&gt;"nn","•",""),"")</f>
        <v/>
      </c>
      <c r="W288" s="1" t="str">
        <f ca="1">IF(($A288&lt;&gt;"")*(W$1&lt;&gt;""),IF(_xlfn.XLOOKUP(W$1,Attendance_sorted!$B287:$CW287,Attendance_sorted!$B287:$CW287,"nn")&lt;&gt;"nn","•",""),"")</f>
        <v/>
      </c>
      <c r="X288" s="1" t="str">
        <f ca="1">IF(($A288&lt;&gt;"")*(X$1&lt;&gt;""),IF(_xlfn.XLOOKUP(X$1,Attendance_sorted!$B287:$CW287,Attendance_sorted!$B287:$CW287,"nn")&lt;&gt;"nn","•",""),"")</f>
        <v/>
      </c>
      <c r="Y288" s="1" t="str">
        <f ca="1">IF(($A288&lt;&gt;"")*(Y$1&lt;&gt;""),IF(_xlfn.XLOOKUP(Y$1,Attendance_sorted!$B287:$CW287,Attendance_sorted!$B287:$CW287,"nn")&lt;&gt;"nn","•",""),"")</f>
        <v/>
      </c>
      <c r="Z288" s="1" t="str">
        <f ca="1">IF(($A288&lt;&gt;"")*(Z$1&lt;&gt;""),IF(_xlfn.XLOOKUP(Z$1,Attendance_sorted!$B287:$CW287,Attendance_sorted!$B287:$CW287,"nn")&lt;&gt;"nn","•",""),"")</f>
        <v/>
      </c>
      <c r="AA288" s="1" t="str">
        <f ca="1">IF(($A288&lt;&gt;"")*(AA$1&lt;&gt;""),IF(_xlfn.XLOOKUP(AA$1,Attendance_sorted!$B287:$CW287,Attendance_sorted!$B287:$CW287,"nn")&lt;&gt;"nn","•",""),"")</f>
        <v/>
      </c>
      <c r="AB288" s="1" t="str">
        <f ca="1">IF(($A288&lt;&gt;"")*(AB$1&lt;&gt;""),IF(_xlfn.XLOOKUP(AB$1,Attendance_sorted!$B287:$CW287,Attendance_sorted!$B287:$CW287,"nn")&lt;&gt;"nn","•",""),"")</f>
        <v/>
      </c>
      <c r="AC288" s="1" t="str">
        <f ca="1">IF(($A288&lt;&gt;"")*(AC$1&lt;&gt;""),IF(_xlfn.XLOOKUP(AC$1,Attendance_sorted!$B287:$CW287,Attendance_sorted!$B287:$CW287,"nn")&lt;&gt;"nn","•",""),"")</f>
        <v/>
      </c>
      <c r="AD288" s="1" t="str">
        <f ca="1">IF(($A288&lt;&gt;"")*(AD$1&lt;&gt;""),IF(_xlfn.XLOOKUP(AD$1,Attendance_sorted!$B287:$CW287,Attendance_sorted!$B287:$CW287,"nn")&lt;&gt;"nn","•",""),"")</f>
        <v/>
      </c>
      <c r="AE288" s="1" t="str">
        <f ca="1">IF(($A288&lt;&gt;"")*(AE$1&lt;&gt;""),IF(_xlfn.XLOOKUP(AE$1,Attendance_sorted!$B287:$CW287,Attendance_sorted!$B287:$CW287,"nn")&lt;&gt;"nn","•",""),"")</f>
        <v/>
      </c>
      <c r="AF288" s="1" t="str">
        <f ca="1">IF(($A288&lt;&gt;"")*(AF$1&lt;&gt;""),IF(_xlfn.XLOOKUP(AF$1,Attendance_sorted!$B287:$CW287,Attendance_sorted!$B287:$CW287,"nn")&lt;&gt;"nn","•",""),"")</f>
        <v/>
      </c>
      <c r="AG288" s="1" t="str">
        <f ca="1">IF(($A288&lt;&gt;"")*(AG$1&lt;&gt;""),IF(_xlfn.XLOOKUP(AG$1,Attendance_sorted!$B287:$CW287,Attendance_sorted!$B287:$CW287,"nn")&lt;&gt;"nn","•",""),"")</f>
        <v/>
      </c>
      <c r="AH288" s="1" t="str">
        <f ca="1">IF(($A288&lt;&gt;"")*(AH$1&lt;&gt;""),IF(_xlfn.XLOOKUP(AH$1,Attendance_sorted!$B287:$CW287,Attendance_sorted!$B287:$CW287,"nn")&lt;&gt;"nn","•",""),"")</f>
        <v/>
      </c>
      <c r="AI288" s="1" t="str">
        <f ca="1">IF(($A288&lt;&gt;"")*(AI$1&lt;&gt;""),IF(_xlfn.XLOOKUP(AI$1,Attendance_sorted!$B287:$CW287,Attendance_sorted!$B287:$CW287,"nn")&lt;&gt;"nn","•",""),"")</f>
        <v/>
      </c>
      <c r="AJ288" s="1" t="str">
        <f ca="1">IF(($A288&lt;&gt;"")*(AJ$1&lt;&gt;""),IF(_xlfn.XLOOKUP(AJ$1,Attendance_sorted!$B287:$CW287,Attendance_sorted!$B287:$CW287,"nn")&lt;&gt;"nn","•",""),"")</f>
        <v/>
      </c>
      <c r="AK288" s="1" t="str">
        <f ca="1">IF(($A288&lt;&gt;"")*(AK$1&lt;&gt;""),IF(_xlfn.XLOOKUP(AK$1,Attendance_sorted!$B287:$CW287,Attendance_sorted!$B287:$CW287,"nn")&lt;&gt;"nn","•",""),"")</f>
        <v/>
      </c>
      <c r="AL288" s="1" t="str">
        <f ca="1">IF(($A288&lt;&gt;"")*(AL$1&lt;&gt;""),IF(_xlfn.XLOOKUP(AL$1,Attendance_sorted!$B287:$CW287,Attendance_sorted!$B287:$CW287,"nn")&lt;&gt;"nn","•",""),"")</f>
        <v/>
      </c>
      <c r="AM288" s="1" t="str">
        <f ca="1">IF(($A288&lt;&gt;"")*(AM$1&lt;&gt;""),IF(_xlfn.XLOOKUP(AM$1,Attendance_sorted!$B287:$CW287,Attendance_sorted!$B287:$CW287,"nn")&lt;&gt;"nn","•",""),"")</f>
        <v/>
      </c>
      <c r="AN288" s="1" t="str">
        <f ca="1">IF(($A288&lt;&gt;"")*(AN$1&lt;&gt;""),IF(_xlfn.XLOOKUP(AN$1,Attendance_sorted!$B287:$CW287,Attendance_sorted!$B287:$CW287,"nn")&lt;&gt;"nn","•",""),"")</f>
        <v/>
      </c>
      <c r="AO288" s="1" t="str">
        <f ca="1">IF(($A288&lt;&gt;"")*(AO$1&lt;&gt;""),IF(_xlfn.XLOOKUP(AO$1,Attendance_sorted!$B287:$CW287,Attendance_sorted!$B287:$CW287,"nn")&lt;&gt;"nn","•",""),"")</f>
        <v/>
      </c>
      <c r="AP288" s="1" t="str">
        <f ca="1">IF(($A288&lt;&gt;"")*(AP$1&lt;&gt;""),IF(_xlfn.XLOOKUP(AP$1,Attendance_sorted!$B287:$CW287,Attendance_sorted!$B287:$CW287,"nn")&lt;&gt;"nn","•",""),"")</f>
        <v/>
      </c>
      <c r="AQ288" s="1" t="str">
        <f ca="1">IF(($A288&lt;&gt;"")*(AQ$1&lt;&gt;""),IF(_xlfn.XLOOKUP(AQ$1,Attendance_sorted!$B287:$CW287,Attendance_sorted!$B287:$CW287,"nn")&lt;&gt;"nn","•",""),"")</f>
        <v/>
      </c>
      <c r="AR288" s="1" t="str">
        <f ca="1">IF(($A288&lt;&gt;"")*(AR$1&lt;&gt;""),IF(_xlfn.XLOOKUP(AR$1,Attendance_sorted!$B287:$CW287,Attendance_sorted!$B287:$CW287,"nn")&lt;&gt;"nn","•",""),"")</f>
        <v/>
      </c>
      <c r="AS288" s="1" t="str">
        <f ca="1">IF(($A288&lt;&gt;"")*(AS$1&lt;&gt;""),IF(_xlfn.XLOOKUP(AS$1,Attendance_sorted!$B287:$CW287,Attendance_sorted!$B287:$CW287,"nn")&lt;&gt;"nn","•",""),"")</f>
        <v/>
      </c>
      <c r="AT288" s="1" t="str">
        <f ca="1">IF(($A288&lt;&gt;"")*(AT$1&lt;&gt;""),IF(_xlfn.XLOOKUP(AT$1,Attendance_sorted!$B287:$CW287,Attendance_sorted!$B287:$CW287,"nn")&lt;&gt;"nn","•",""),"")</f>
        <v/>
      </c>
      <c r="AU288" s="1" t="str">
        <f ca="1">IF(($A288&lt;&gt;"")*(AU$1&lt;&gt;""),IF(_xlfn.XLOOKUP(AU$1,Attendance_sorted!$B287:$CW287,Attendance_sorted!$B287:$CW287,"nn")&lt;&gt;"nn","•",""),"")</f>
        <v/>
      </c>
      <c r="AV288" s="1" t="str">
        <f ca="1">IF(($A288&lt;&gt;"")*(AV$1&lt;&gt;""),IF(_xlfn.XLOOKUP(AV$1,Attendance_sorted!$B287:$CW287,Attendance_sorted!$B287:$CW287,"nn")&lt;&gt;"nn","•",""),"")</f>
        <v/>
      </c>
      <c r="AW288" s="1" t="str">
        <f ca="1">IF(($A288&lt;&gt;"")*(AW$1&lt;&gt;""),IF(_xlfn.XLOOKUP(AW$1,Attendance_sorted!$B287:$CW287,Attendance_sorted!$B287:$CW287,"nn")&lt;&gt;"nn","•",""),"")</f>
        <v/>
      </c>
      <c r="AX288" s="1" t="str">
        <f ca="1">IF(($A288&lt;&gt;"")*(AX$1&lt;&gt;""),IF(_xlfn.XLOOKUP(AX$1,Attendance_sorted!$B287:$CW287,Attendance_sorted!$B287:$CW287,"nn")&lt;&gt;"nn","•",""),"")</f>
        <v/>
      </c>
      <c r="AY288" s="1" t="str">
        <f ca="1">IF(($A288&lt;&gt;"")*(AY$1&lt;&gt;""),IF(_xlfn.XLOOKUP(AY$1,Attendance_sorted!$B287:$CW287,Attendance_sorted!$B287:$CW287,"nn")&lt;&gt;"nn","•",""),"")</f>
        <v/>
      </c>
      <c r="AZ288" s="1" t="str">
        <f ca="1">IF(($A288&lt;&gt;"")*(AZ$1&lt;&gt;""),IF(_xlfn.XLOOKUP(AZ$1,Attendance_sorted!$B287:$CW287,Attendance_sorted!$B287:$CW287,"nn")&lt;&gt;"nn","•",""),"")</f>
        <v/>
      </c>
      <c r="BA288" s="1" t="str">
        <f ca="1">IF(($A288&lt;&gt;"")*(BA$1&lt;&gt;""),IF(_xlfn.XLOOKUP(BA$1,Attendance_sorted!$B287:$CW287,Attendance_sorted!$B287:$CW287,"nn")&lt;&gt;"nn","•",""),"")</f>
        <v/>
      </c>
      <c r="BB288" s="1" t="str">
        <f ca="1">IF(($A288&lt;&gt;"")*(BB$1&lt;&gt;""),IF(_xlfn.XLOOKUP(BB$1,Attendance_sorted!$B287:$CW287,Attendance_sorted!$B287:$CW287,"nn")&lt;&gt;"nn","•",""),"")</f>
        <v/>
      </c>
      <c r="BC288" s="1" t="str">
        <f ca="1">IF(($A288&lt;&gt;"")*(BC$1&lt;&gt;""),IF(_xlfn.XLOOKUP(BC$1,Attendance_sorted!$B287:$CW287,Attendance_sorted!$B287:$CW287,"nn")&lt;&gt;"nn","•",""),"")</f>
        <v/>
      </c>
      <c r="BD288" s="1" t="str">
        <f ca="1">IF(($A288&lt;&gt;"")*(BD$1&lt;&gt;""),IF(_xlfn.XLOOKUP(BD$1,Attendance_sorted!$B287:$CW287,Attendance_sorted!$B287:$CW287,"nn")&lt;&gt;"nn","•",""),"")</f>
        <v/>
      </c>
      <c r="BE288" s="1" t="str">
        <f ca="1">IF(($A288&lt;&gt;"")*(BE$1&lt;&gt;""),IF(_xlfn.XLOOKUP(BE$1,Attendance_sorted!$B287:$CW287,Attendance_sorted!$B287:$CW287,"nn")&lt;&gt;"nn","•",""),"")</f>
        <v/>
      </c>
      <c r="BF288" s="1" t="str">
        <f ca="1">IF(($A288&lt;&gt;"")*(BF$1&lt;&gt;""),IF(_xlfn.XLOOKUP(BF$1,Attendance_sorted!$B287:$CW287,Attendance_sorted!$B287:$CW287,"nn")&lt;&gt;"nn","•",""),"")</f>
        <v/>
      </c>
      <c r="BG288" s="1" t="str">
        <f ca="1">IF(($A288&lt;&gt;"")*(BG$1&lt;&gt;""),IF(_xlfn.XLOOKUP(BG$1,Attendance_sorted!$B287:$CW287,Attendance_sorted!$B287:$CW287,"nn")&lt;&gt;"nn","•",""),"")</f>
        <v/>
      </c>
      <c r="BH288" s="1" t="str">
        <f ca="1">IF(($A288&lt;&gt;"")*(BH$1&lt;&gt;""),IF(_xlfn.XLOOKUP(BH$1,Attendance_sorted!$B287:$CW287,Attendance_sorted!$B287:$CW287,"nn")&lt;&gt;"nn","•",""),"")</f>
        <v/>
      </c>
      <c r="BI288" s="1" t="str">
        <f ca="1">IF(($A288&lt;&gt;"")*(BI$1&lt;&gt;""),IF(_xlfn.XLOOKUP(BI$1,Attendance_sorted!$B287:$CW287,Attendance_sorted!$B287:$CW287,"nn")&lt;&gt;"nn","•",""),"")</f>
        <v/>
      </c>
      <c r="BJ288" s="1" t="str">
        <f ca="1">IF(($A288&lt;&gt;"")*(BJ$1&lt;&gt;""),IF(_xlfn.XLOOKUP(BJ$1,Attendance_sorted!$B287:$CW287,Attendance_sorted!$B287:$CW287,"nn")&lt;&gt;"nn","•",""),"")</f>
        <v/>
      </c>
      <c r="BK288" s="1" t="str">
        <f ca="1">IF(($A288&lt;&gt;"")*(BK$1&lt;&gt;""),IF(_xlfn.XLOOKUP(BK$1,Attendance_sorted!$B287:$CW287,Attendance_sorted!$B287:$CW287,"nn")&lt;&gt;"nn","•",""),"")</f>
        <v/>
      </c>
      <c r="BL288" s="1" t="str">
        <f ca="1">IF(($A288&lt;&gt;"")*(BL$1&lt;&gt;""),IF(_xlfn.XLOOKUP(BL$1,Attendance_sorted!$B287:$CW287,Attendance_sorted!$B287:$CW287,"nn")&lt;&gt;"nn","•",""),"")</f>
        <v/>
      </c>
      <c r="BM288" s="1" t="str">
        <f ca="1">IF(($A288&lt;&gt;"")*(BM$1&lt;&gt;""),IF(_xlfn.XLOOKUP(BM$1,Attendance_sorted!$B287:$CW287,Attendance_sorted!$B287:$CW287,"nn")&lt;&gt;"nn","•",""),"")</f>
        <v/>
      </c>
      <c r="BN288" s="1" t="str">
        <f ca="1">IF(($A288&lt;&gt;"")*(BN$1&lt;&gt;""),IF(_xlfn.XLOOKUP(BN$1,Attendance_sorted!$B287:$CW287,Attendance_sorted!$B287:$CW287,"nn")&lt;&gt;"nn","•",""),"")</f>
        <v/>
      </c>
      <c r="BO288" s="1" t="str">
        <f ca="1">IF(($A288&lt;&gt;"")*(BO$1&lt;&gt;""),IF(_xlfn.XLOOKUP(BO$1,Attendance_sorted!$B287:$CW287,Attendance_sorted!$B287:$CW287,"nn")&lt;&gt;"nn","•",""),"")</f>
        <v/>
      </c>
      <c r="BP288" s="1" t="str">
        <f ca="1">IF(($A288&lt;&gt;"")*(BP$1&lt;&gt;""),IF(_xlfn.XLOOKUP(BP$1,Attendance_sorted!$B287:$CW287,Attendance_sorted!$B287:$CW287,"nn")&lt;&gt;"nn","•",""),"")</f>
        <v/>
      </c>
      <c r="BQ288" s="1" t="str">
        <f ca="1">IF(($A288&lt;&gt;"")*(BQ$1&lt;&gt;""),IF(_xlfn.XLOOKUP(BQ$1,Attendance_sorted!$B287:$CW287,Attendance_sorted!$B287:$CW287,"nn")&lt;&gt;"nn","•",""),"")</f>
        <v/>
      </c>
      <c r="BR288" s="1" t="str">
        <f ca="1">IF(($A288&lt;&gt;"")*(BR$1&lt;&gt;""),IF(_xlfn.XLOOKUP(BR$1,Attendance_sorted!$B287:$CW287,Attendance_sorted!$B287:$CW287,"nn")&lt;&gt;"nn","•",""),"")</f>
        <v/>
      </c>
      <c r="BS288" s="1" t="str">
        <f ca="1">IF(($A288&lt;&gt;"")*(BS$1&lt;&gt;""),IF(_xlfn.XLOOKUP(BS$1,Attendance_sorted!$B287:$CW287,Attendance_sorted!$B287:$CW287,"nn")&lt;&gt;"nn","•",""),"")</f>
        <v/>
      </c>
      <c r="BT288" s="1" t="str">
        <f ca="1">IF(($A288&lt;&gt;"")*(BT$1&lt;&gt;""),IF(_xlfn.XLOOKUP(BT$1,Attendance_sorted!$B287:$CW287,Attendance_sorted!$B287:$CW287,"nn")&lt;&gt;"nn","•",""),"")</f>
        <v/>
      </c>
      <c r="BU288" s="1" t="str">
        <f ca="1">IF(($A288&lt;&gt;"")*(BU$1&lt;&gt;""),IF(_xlfn.XLOOKUP(BU$1,Attendance_sorted!$B287:$CW287,Attendance_sorted!$B287:$CW287,"nn")&lt;&gt;"nn","•",""),"")</f>
        <v/>
      </c>
      <c r="BV288" s="1" t="str">
        <f ca="1">IF(($A288&lt;&gt;"")*(BV$1&lt;&gt;""),IF(_xlfn.XLOOKUP(BV$1,Attendance_sorted!$B287:$CW287,Attendance_sorted!$B287:$CW287,"nn")&lt;&gt;"nn","•",""),"")</f>
        <v/>
      </c>
      <c r="BW288" s="1" t="str">
        <f ca="1">IF(($A288&lt;&gt;"")*(BW$1&lt;&gt;""),IF(_xlfn.XLOOKUP(BW$1,Attendance_sorted!$B287:$CW287,Attendance_sorted!$B287:$CW287,"nn")&lt;&gt;"nn","•",""),"")</f>
        <v/>
      </c>
      <c r="BX288" s="1" t="str">
        <f ca="1">IF(($A288&lt;&gt;"")*(BX$1&lt;&gt;""),IF(_xlfn.XLOOKUP(BX$1,Attendance_sorted!$B287:$CW287,Attendance_sorted!$B287:$CW287,"nn")&lt;&gt;"nn","•",""),"")</f>
        <v/>
      </c>
      <c r="BY288" s="1" t="str">
        <f ca="1">IF(($A288&lt;&gt;"")*(BY$1&lt;&gt;""),IF(_xlfn.XLOOKUP(BY$1,Attendance_sorted!$B287:$CW287,Attendance_sorted!$B287:$CW287,"nn")&lt;&gt;"nn","•",""),"")</f>
        <v/>
      </c>
      <c r="BZ288" s="1" t="str">
        <f ca="1">IF(($A288&lt;&gt;"")*(BZ$1&lt;&gt;""),IF(_xlfn.XLOOKUP(BZ$1,Attendance_sorted!$B287:$CW287,Attendance_sorted!$B287:$CW287,"nn")&lt;&gt;"nn","•",""),"")</f>
        <v/>
      </c>
      <c r="CA288" s="1" t="str">
        <f ca="1">IF(($A288&lt;&gt;"")*(CA$1&lt;&gt;""),IF(_xlfn.XLOOKUP(CA$1,Attendance_sorted!$B287:$CW287,Attendance_sorted!$B287:$CW287,"nn")&lt;&gt;"nn","•",""),"")</f>
        <v/>
      </c>
      <c r="CB288" s="1" t="str">
        <f ca="1">IF(($A288&lt;&gt;"")*(CB$1&lt;&gt;""),IF(_xlfn.XLOOKUP(CB$1,Attendance_sorted!$B287:$CW287,Attendance_sorted!$B287:$CW287,"nn")&lt;&gt;"nn","•",""),"")</f>
        <v/>
      </c>
      <c r="CC288" s="1" t="str">
        <f ca="1">IF(($A288&lt;&gt;"")*(CC$1&lt;&gt;""),IF(_xlfn.XLOOKUP(CC$1,Attendance_sorted!$B287:$CW287,Attendance_sorted!$B287:$CW287,"nn")&lt;&gt;"nn","•",""),"")</f>
        <v/>
      </c>
      <c r="CD288" s="1" t="str">
        <f ca="1">IF(($A288&lt;&gt;"")*(CD$1&lt;&gt;""),IF(_xlfn.XLOOKUP(CD$1,Attendance_sorted!$B287:$CW287,Attendance_sorted!$B287:$CW287,"nn")&lt;&gt;"nn","•",""),"")</f>
        <v/>
      </c>
      <c r="CE288" s="1" t="str">
        <f ca="1">IF(($A288&lt;&gt;"")*(CE$1&lt;&gt;""),IF(_xlfn.XLOOKUP(CE$1,Attendance_sorted!$B287:$CW287,Attendance_sorted!$B287:$CW287,"nn")&lt;&gt;"nn","•",""),"")</f>
        <v/>
      </c>
      <c r="CF288" s="1" t="str">
        <f ca="1">IF(($A288&lt;&gt;"")*(CF$1&lt;&gt;""),IF(_xlfn.XLOOKUP(CF$1,Attendance_sorted!$B287:$CW287,Attendance_sorted!$B287:$CW287,"nn")&lt;&gt;"nn","•",""),"")</f>
        <v/>
      </c>
      <c r="CG288" s="1" t="str">
        <f ca="1">IF(($A288&lt;&gt;"")*(CG$1&lt;&gt;""),IF(_xlfn.XLOOKUP(CG$1,Attendance_sorted!$B287:$CW287,Attendance_sorted!$B287:$CW287,"nn")&lt;&gt;"nn","•",""),"")</f>
        <v/>
      </c>
      <c r="CH288" s="1" t="str">
        <f ca="1">IF(($A288&lt;&gt;"")*(CH$1&lt;&gt;""),IF(_xlfn.XLOOKUP(CH$1,Attendance_sorted!$B287:$CW287,Attendance_sorted!$B287:$CW287,"nn")&lt;&gt;"nn","•",""),"")</f>
        <v/>
      </c>
      <c r="CI288" s="1" t="str">
        <f ca="1">IF(($A288&lt;&gt;"")*(CI$1&lt;&gt;""),IF(_xlfn.XLOOKUP(CI$1,Attendance_sorted!$B287:$CW287,Attendance_sorted!$B287:$CW287,"nn")&lt;&gt;"nn","•",""),"")</f>
        <v/>
      </c>
      <c r="CJ288" s="1" t="str">
        <f ca="1">IF(($A288&lt;&gt;"")*(CJ$1&lt;&gt;""),IF(_xlfn.XLOOKUP(CJ$1,Attendance_sorted!$B287:$CW287,Attendance_sorted!$B287:$CW287,"nn")&lt;&gt;"nn","•",""),"")</f>
        <v/>
      </c>
      <c r="CK288" s="1" t="str">
        <f ca="1">IF(($A288&lt;&gt;"")*(CK$1&lt;&gt;""),IF(_xlfn.XLOOKUP(CK$1,Attendance_sorted!$B287:$CW287,Attendance_sorted!$B287:$CW287,"nn")&lt;&gt;"nn","•",""),"")</f>
        <v/>
      </c>
      <c r="CL288" s="1" t="str">
        <f ca="1">IF(($A288&lt;&gt;"")*(CL$1&lt;&gt;""),IF(_xlfn.XLOOKUP(CL$1,Attendance_sorted!$B287:$CW287,Attendance_sorted!$B287:$CW287,"nn")&lt;&gt;"nn","•",""),"")</f>
        <v/>
      </c>
      <c r="CM288" s="1" t="str">
        <f ca="1">IF(($A288&lt;&gt;"")*(CM$1&lt;&gt;""),IF(_xlfn.XLOOKUP(CM$1,Attendance_sorted!$B287:$CW287,Attendance_sorted!$B287:$CW287,"nn")&lt;&gt;"nn","•",""),"")</f>
        <v/>
      </c>
      <c r="CN288" s="1" t="str">
        <f ca="1">IF(($A288&lt;&gt;"")*(CN$1&lt;&gt;""),IF(_xlfn.XLOOKUP(CN$1,Attendance_sorted!$B287:$CW287,Attendance_sorted!$B287:$CW287,"nn")&lt;&gt;"nn","•",""),"")</f>
        <v/>
      </c>
      <c r="CO288" s="1" t="str">
        <f ca="1">IF(($A288&lt;&gt;"")*(CO$1&lt;&gt;""),IF(_xlfn.XLOOKUP(CO$1,Attendance_sorted!$B287:$CW287,Attendance_sorted!$B287:$CW287,"nn")&lt;&gt;"nn","•",""),"")</f>
        <v/>
      </c>
      <c r="CP288" s="1" t="str">
        <f ca="1">IF(($A288&lt;&gt;"")*(CP$1&lt;&gt;""),IF(_xlfn.XLOOKUP(CP$1,Attendance_sorted!$B287:$CW287,Attendance_sorted!$B287:$CW287,"nn")&lt;&gt;"nn","•",""),"")</f>
        <v/>
      </c>
      <c r="CQ288" s="1" t="str">
        <f ca="1">IF(($A288&lt;&gt;"")*(CQ$1&lt;&gt;""),IF(_xlfn.XLOOKUP(CQ$1,Attendance_sorted!$B287:$CW287,Attendance_sorted!$B287:$CW287,"nn")&lt;&gt;"nn","•",""),"")</f>
        <v/>
      </c>
      <c r="CR288" s="1" t="str">
        <f ca="1">IF(($A288&lt;&gt;"")*(CR$1&lt;&gt;""),IF(_xlfn.XLOOKUP(CR$1,Attendance_sorted!$B287:$CW287,Attendance_sorted!$B287:$CW287,"nn")&lt;&gt;"nn","•",""),"")</f>
        <v/>
      </c>
      <c r="CS288" s="1" t="str">
        <f ca="1">IF(($A288&lt;&gt;"")*(CS$1&lt;&gt;""),IF(_xlfn.XLOOKUP(CS$1,Attendance_sorted!$B287:$CW287,Attendance_sorted!$B287:$CW287,"nn")&lt;&gt;"nn","•",""),"")</f>
        <v/>
      </c>
      <c r="CT288" s="1" t="str">
        <f ca="1">IF(($A288&lt;&gt;"")*(CT$1&lt;&gt;""),IF(_xlfn.XLOOKUP(CT$1,Attendance_sorted!$B287:$CW287,Attendance_sorted!$B287:$CW287,"nn")&lt;&gt;"nn","•",""),"")</f>
        <v/>
      </c>
      <c r="CU288" s="1" t="str">
        <f ca="1">IF(($A288&lt;&gt;"")*(CU$1&lt;&gt;""),IF(_xlfn.XLOOKUP(CU$1,Attendance_sorted!$B287:$CW287,Attendance_sorted!$B287:$CW287,"nn")&lt;&gt;"nn","•",""),"")</f>
        <v/>
      </c>
      <c r="CV288" s="1" t="str">
        <f ca="1">IF(($A288&lt;&gt;"")*(CV$1&lt;&gt;""),IF(_xlfn.XLOOKUP(CV$1,Attendance_sorted!$B287:$CW287,Attendance_sorted!$B287:$CW287,"nn")&lt;&gt;"nn","•",""),"")</f>
        <v/>
      </c>
      <c r="CW288" s="1" t="str">
        <f ca="1">IF(($A288&lt;&gt;"")*(CW$1&lt;&gt;""),IF(_xlfn.XLOOKUP(CW$1,Attendance_sorted!$B287:$CW287,Attendance_sorted!$B287:$CW287,"nn")&lt;&gt;"nn","•",""),"")</f>
        <v/>
      </c>
    </row>
    <row r="289" spans="1:101">
      <c r="A289" s="1">
        <v>886</v>
      </c>
      <c r="B289" s="1" t="str">
        <f ca="1">IF(($A289&lt;&gt;"")*(B$1&lt;&gt;""),IF(_xlfn.XLOOKUP(B$1,Attendance_sorted!$B288:$CW288,Attendance_sorted!$B288:$CW288,"nn")&lt;&gt;"nn","•",""),"")</f>
        <v/>
      </c>
      <c r="C289" s="1" t="str">
        <f ca="1">IF(($A289&lt;&gt;"")*(C$1&lt;&gt;""),IF(_xlfn.XLOOKUP(C$1,Attendance_sorted!$B288:$CW288,Attendance_sorted!$B288:$CW288,"nn")&lt;&gt;"nn","•",""),"")</f>
        <v/>
      </c>
      <c r="D289" s="1" t="str">
        <f ca="1">IF(($A289&lt;&gt;"")*(D$1&lt;&gt;""),IF(_xlfn.XLOOKUP(D$1,Attendance_sorted!$B288:$CW288,Attendance_sorted!$B288:$CW288,"nn")&lt;&gt;"nn","•",""),"")</f>
        <v/>
      </c>
      <c r="E289" s="1" t="str">
        <f ca="1">IF(($A289&lt;&gt;"")*(E$1&lt;&gt;""),IF(_xlfn.XLOOKUP(E$1,Attendance_sorted!$B288:$CW288,Attendance_sorted!$B288:$CW288,"nn")&lt;&gt;"nn","•",""),"")</f>
        <v/>
      </c>
      <c r="F289" s="1" t="str">
        <f ca="1">IF(($A289&lt;&gt;"")*(F$1&lt;&gt;""),IF(_xlfn.XLOOKUP(F$1,Attendance_sorted!$B288:$CW288,Attendance_sorted!$B288:$CW288,"nn")&lt;&gt;"nn","•",""),"")</f>
        <v/>
      </c>
      <c r="G289" s="1" t="str">
        <f ca="1">IF(($A289&lt;&gt;"")*(G$1&lt;&gt;""),IF(_xlfn.XLOOKUP(G$1,Attendance_sorted!$B288:$CW288,Attendance_sorted!$B288:$CW288,"nn")&lt;&gt;"nn","•",""),"")</f>
        <v/>
      </c>
      <c r="H289" s="1" t="str">
        <f ca="1">IF(($A289&lt;&gt;"")*(H$1&lt;&gt;""),IF(_xlfn.XLOOKUP(H$1,Attendance_sorted!$B288:$CW288,Attendance_sorted!$B288:$CW288,"nn")&lt;&gt;"nn","•",""),"")</f>
        <v/>
      </c>
      <c r="I289" s="1" t="str">
        <f ca="1">IF(($A289&lt;&gt;"")*(I$1&lt;&gt;""),IF(_xlfn.XLOOKUP(I$1,Attendance_sorted!$B288:$CW288,Attendance_sorted!$B288:$CW288,"nn")&lt;&gt;"nn","•",""),"")</f>
        <v/>
      </c>
      <c r="J289" s="1" t="str">
        <f ca="1">IF(($A289&lt;&gt;"")*(J$1&lt;&gt;""),IF(_xlfn.XLOOKUP(J$1,Attendance_sorted!$B288:$CW288,Attendance_sorted!$B288:$CW288,"nn")&lt;&gt;"nn","•",""),"")</f>
        <v/>
      </c>
      <c r="K289" s="1" t="str">
        <f ca="1">IF(($A289&lt;&gt;"")*(K$1&lt;&gt;""),IF(_xlfn.XLOOKUP(K$1,Attendance_sorted!$B288:$CW288,Attendance_sorted!$B288:$CW288,"nn")&lt;&gt;"nn","•",""),"")</f>
        <v/>
      </c>
      <c r="L289" s="1" t="str">
        <f ca="1">IF(($A289&lt;&gt;"")*(L$1&lt;&gt;""),IF(_xlfn.XLOOKUP(L$1,Attendance_sorted!$B288:$CW288,Attendance_sorted!$B288:$CW288,"nn")&lt;&gt;"nn","•",""),"")</f>
        <v/>
      </c>
      <c r="M289" s="1" t="str">
        <f ca="1">IF(($A289&lt;&gt;"")*(M$1&lt;&gt;""),IF(_xlfn.XLOOKUP(M$1,Attendance_sorted!$B288:$CW288,Attendance_sorted!$B288:$CW288,"nn")&lt;&gt;"nn","•",""),"")</f>
        <v/>
      </c>
      <c r="N289" s="1" t="str">
        <f ca="1">IF(($A289&lt;&gt;"")*(N$1&lt;&gt;""),IF(_xlfn.XLOOKUP(N$1,Attendance_sorted!$B288:$CW288,Attendance_sorted!$B288:$CW288,"nn")&lt;&gt;"nn","•",""),"")</f>
        <v/>
      </c>
      <c r="O289" s="1" t="str">
        <f ca="1">IF(($A289&lt;&gt;"")*(O$1&lt;&gt;""),IF(_xlfn.XLOOKUP(O$1,Attendance_sorted!$B288:$CW288,Attendance_sorted!$B288:$CW288,"nn")&lt;&gt;"nn","•",""),"")</f>
        <v/>
      </c>
      <c r="P289" s="1" t="str">
        <f ca="1">IF(($A289&lt;&gt;"")*(P$1&lt;&gt;""),IF(_xlfn.XLOOKUP(P$1,Attendance_sorted!$B288:$CW288,Attendance_sorted!$B288:$CW288,"nn")&lt;&gt;"nn","•",""),"")</f>
        <v/>
      </c>
      <c r="Q289" s="1" t="str">
        <f ca="1">IF(($A289&lt;&gt;"")*(Q$1&lt;&gt;""),IF(_xlfn.XLOOKUP(Q$1,Attendance_sorted!$B288:$CW288,Attendance_sorted!$B288:$CW288,"nn")&lt;&gt;"nn","•",""),"")</f>
        <v/>
      </c>
      <c r="R289" s="1" t="str">
        <f ca="1">IF(($A289&lt;&gt;"")*(R$1&lt;&gt;""),IF(_xlfn.XLOOKUP(R$1,Attendance_sorted!$B288:$CW288,Attendance_sorted!$B288:$CW288,"nn")&lt;&gt;"nn","•",""),"")</f>
        <v/>
      </c>
      <c r="S289" s="1" t="str">
        <f ca="1">IF(($A289&lt;&gt;"")*(S$1&lt;&gt;""),IF(_xlfn.XLOOKUP(S$1,Attendance_sorted!$B288:$CW288,Attendance_sorted!$B288:$CW288,"nn")&lt;&gt;"nn","•",""),"")</f>
        <v/>
      </c>
      <c r="T289" s="1" t="str">
        <f ca="1">IF(($A289&lt;&gt;"")*(T$1&lt;&gt;""),IF(_xlfn.XLOOKUP(T$1,Attendance_sorted!$B288:$CW288,Attendance_sorted!$B288:$CW288,"nn")&lt;&gt;"nn","•",""),"")</f>
        <v/>
      </c>
      <c r="U289" s="1" t="str">
        <f ca="1">IF(($A289&lt;&gt;"")*(U$1&lt;&gt;""),IF(_xlfn.XLOOKUP(U$1,Attendance_sorted!$B288:$CW288,Attendance_sorted!$B288:$CW288,"nn")&lt;&gt;"nn","•",""),"")</f>
        <v/>
      </c>
      <c r="V289" s="1" t="str">
        <f ca="1">IF(($A289&lt;&gt;"")*(V$1&lt;&gt;""),IF(_xlfn.XLOOKUP(V$1,Attendance_sorted!$B288:$CW288,Attendance_sorted!$B288:$CW288,"nn")&lt;&gt;"nn","•",""),"")</f>
        <v/>
      </c>
      <c r="W289" s="1" t="str">
        <f ca="1">IF(($A289&lt;&gt;"")*(W$1&lt;&gt;""),IF(_xlfn.XLOOKUP(W$1,Attendance_sorted!$B288:$CW288,Attendance_sorted!$B288:$CW288,"nn")&lt;&gt;"nn","•",""),"")</f>
        <v/>
      </c>
      <c r="X289" s="1" t="str">
        <f ca="1">IF(($A289&lt;&gt;"")*(X$1&lt;&gt;""),IF(_xlfn.XLOOKUP(X$1,Attendance_sorted!$B288:$CW288,Attendance_sorted!$B288:$CW288,"nn")&lt;&gt;"nn","•",""),"")</f>
        <v/>
      </c>
      <c r="Y289" s="1" t="str">
        <f ca="1">IF(($A289&lt;&gt;"")*(Y$1&lt;&gt;""),IF(_xlfn.XLOOKUP(Y$1,Attendance_sorted!$B288:$CW288,Attendance_sorted!$B288:$CW288,"nn")&lt;&gt;"nn","•",""),"")</f>
        <v/>
      </c>
      <c r="Z289" s="1" t="str">
        <f ca="1">IF(($A289&lt;&gt;"")*(Z$1&lt;&gt;""),IF(_xlfn.XLOOKUP(Z$1,Attendance_sorted!$B288:$CW288,Attendance_sorted!$B288:$CW288,"nn")&lt;&gt;"nn","•",""),"")</f>
        <v/>
      </c>
      <c r="AA289" s="1" t="str">
        <f ca="1">IF(($A289&lt;&gt;"")*(AA$1&lt;&gt;""),IF(_xlfn.XLOOKUP(AA$1,Attendance_sorted!$B288:$CW288,Attendance_sorted!$B288:$CW288,"nn")&lt;&gt;"nn","•",""),"")</f>
        <v/>
      </c>
      <c r="AB289" s="1" t="str">
        <f ca="1">IF(($A289&lt;&gt;"")*(AB$1&lt;&gt;""),IF(_xlfn.XLOOKUP(AB$1,Attendance_sorted!$B288:$CW288,Attendance_sorted!$B288:$CW288,"nn")&lt;&gt;"nn","•",""),"")</f>
        <v/>
      </c>
      <c r="AC289" s="1" t="str">
        <f ca="1">IF(($A289&lt;&gt;"")*(AC$1&lt;&gt;""),IF(_xlfn.XLOOKUP(AC$1,Attendance_sorted!$B288:$CW288,Attendance_sorted!$B288:$CW288,"nn")&lt;&gt;"nn","•",""),"")</f>
        <v/>
      </c>
      <c r="AD289" s="1" t="str">
        <f ca="1">IF(($A289&lt;&gt;"")*(AD$1&lt;&gt;""),IF(_xlfn.XLOOKUP(AD$1,Attendance_sorted!$B288:$CW288,Attendance_sorted!$B288:$CW288,"nn")&lt;&gt;"nn","•",""),"")</f>
        <v/>
      </c>
      <c r="AE289" s="1" t="str">
        <f ca="1">IF(($A289&lt;&gt;"")*(AE$1&lt;&gt;""),IF(_xlfn.XLOOKUP(AE$1,Attendance_sorted!$B288:$CW288,Attendance_sorted!$B288:$CW288,"nn")&lt;&gt;"nn","•",""),"")</f>
        <v/>
      </c>
      <c r="AF289" s="1" t="str">
        <f ca="1">IF(($A289&lt;&gt;"")*(AF$1&lt;&gt;""),IF(_xlfn.XLOOKUP(AF$1,Attendance_sorted!$B288:$CW288,Attendance_sorted!$B288:$CW288,"nn")&lt;&gt;"nn","•",""),"")</f>
        <v/>
      </c>
      <c r="AG289" s="1" t="str">
        <f ca="1">IF(($A289&lt;&gt;"")*(AG$1&lt;&gt;""),IF(_xlfn.XLOOKUP(AG$1,Attendance_sorted!$B288:$CW288,Attendance_sorted!$B288:$CW288,"nn")&lt;&gt;"nn","•",""),"")</f>
        <v/>
      </c>
      <c r="AH289" s="1" t="str">
        <f ca="1">IF(($A289&lt;&gt;"")*(AH$1&lt;&gt;""),IF(_xlfn.XLOOKUP(AH$1,Attendance_sorted!$B288:$CW288,Attendance_sorted!$B288:$CW288,"nn")&lt;&gt;"nn","•",""),"")</f>
        <v/>
      </c>
      <c r="AI289" s="1" t="str">
        <f ca="1">IF(($A289&lt;&gt;"")*(AI$1&lt;&gt;""),IF(_xlfn.XLOOKUP(AI$1,Attendance_sorted!$B288:$CW288,Attendance_sorted!$B288:$CW288,"nn")&lt;&gt;"nn","•",""),"")</f>
        <v/>
      </c>
      <c r="AJ289" s="1" t="str">
        <f ca="1">IF(($A289&lt;&gt;"")*(AJ$1&lt;&gt;""),IF(_xlfn.XLOOKUP(AJ$1,Attendance_sorted!$B288:$CW288,Attendance_sorted!$B288:$CW288,"nn")&lt;&gt;"nn","•",""),"")</f>
        <v/>
      </c>
      <c r="AK289" s="1" t="str">
        <f ca="1">IF(($A289&lt;&gt;"")*(AK$1&lt;&gt;""),IF(_xlfn.XLOOKUP(AK$1,Attendance_sorted!$B288:$CW288,Attendance_sorted!$B288:$CW288,"nn")&lt;&gt;"nn","•",""),"")</f>
        <v/>
      </c>
      <c r="AL289" s="1" t="str">
        <f ca="1">IF(($A289&lt;&gt;"")*(AL$1&lt;&gt;""),IF(_xlfn.XLOOKUP(AL$1,Attendance_sorted!$B288:$CW288,Attendance_sorted!$B288:$CW288,"nn")&lt;&gt;"nn","•",""),"")</f>
        <v/>
      </c>
      <c r="AM289" s="1" t="str">
        <f ca="1">IF(($A289&lt;&gt;"")*(AM$1&lt;&gt;""),IF(_xlfn.XLOOKUP(AM$1,Attendance_sorted!$B288:$CW288,Attendance_sorted!$B288:$CW288,"nn")&lt;&gt;"nn","•",""),"")</f>
        <v/>
      </c>
      <c r="AN289" s="1" t="str">
        <f ca="1">IF(($A289&lt;&gt;"")*(AN$1&lt;&gt;""),IF(_xlfn.XLOOKUP(AN$1,Attendance_sorted!$B288:$CW288,Attendance_sorted!$B288:$CW288,"nn")&lt;&gt;"nn","•",""),"")</f>
        <v/>
      </c>
      <c r="AO289" s="1" t="str">
        <f ca="1">IF(($A289&lt;&gt;"")*(AO$1&lt;&gt;""),IF(_xlfn.XLOOKUP(AO$1,Attendance_sorted!$B288:$CW288,Attendance_sorted!$B288:$CW288,"nn")&lt;&gt;"nn","•",""),"")</f>
        <v/>
      </c>
      <c r="AP289" s="1" t="str">
        <f ca="1">IF(($A289&lt;&gt;"")*(AP$1&lt;&gt;""),IF(_xlfn.XLOOKUP(AP$1,Attendance_sorted!$B288:$CW288,Attendance_sorted!$B288:$CW288,"nn")&lt;&gt;"nn","•",""),"")</f>
        <v/>
      </c>
      <c r="AQ289" s="1" t="str">
        <f ca="1">IF(($A289&lt;&gt;"")*(AQ$1&lt;&gt;""),IF(_xlfn.XLOOKUP(AQ$1,Attendance_sorted!$B288:$CW288,Attendance_sorted!$B288:$CW288,"nn")&lt;&gt;"nn","•",""),"")</f>
        <v/>
      </c>
      <c r="AR289" s="1" t="str">
        <f ca="1">IF(($A289&lt;&gt;"")*(AR$1&lt;&gt;""),IF(_xlfn.XLOOKUP(AR$1,Attendance_sorted!$B288:$CW288,Attendance_sorted!$B288:$CW288,"nn")&lt;&gt;"nn","•",""),"")</f>
        <v/>
      </c>
      <c r="AS289" s="1" t="str">
        <f ca="1">IF(($A289&lt;&gt;"")*(AS$1&lt;&gt;""),IF(_xlfn.XLOOKUP(AS$1,Attendance_sorted!$B288:$CW288,Attendance_sorted!$B288:$CW288,"nn")&lt;&gt;"nn","•",""),"")</f>
        <v/>
      </c>
      <c r="AT289" s="1" t="str">
        <f ca="1">IF(($A289&lt;&gt;"")*(AT$1&lt;&gt;""),IF(_xlfn.XLOOKUP(AT$1,Attendance_sorted!$B288:$CW288,Attendance_sorted!$B288:$CW288,"nn")&lt;&gt;"nn","•",""),"")</f>
        <v/>
      </c>
      <c r="AU289" s="1" t="str">
        <f ca="1">IF(($A289&lt;&gt;"")*(AU$1&lt;&gt;""),IF(_xlfn.XLOOKUP(AU$1,Attendance_sorted!$B288:$CW288,Attendance_sorted!$B288:$CW288,"nn")&lt;&gt;"nn","•",""),"")</f>
        <v/>
      </c>
      <c r="AV289" s="1" t="str">
        <f ca="1">IF(($A289&lt;&gt;"")*(AV$1&lt;&gt;""),IF(_xlfn.XLOOKUP(AV$1,Attendance_sorted!$B288:$CW288,Attendance_sorted!$B288:$CW288,"nn")&lt;&gt;"nn","•",""),"")</f>
        <v/>
      </c>
      <c r="AW289" s="1" t="str">
        <f ca="1">IF(($A289&lt;&gt;"")*(AW$1&lt;&gt;""),IF(_xlfn.XLOOKUP(AW$1,Attendance_sorted!$B288:$CW288,Attendance_sorted!$B288:$CW288,"nn")&lt;&gt;"nn","•",""),"")</f>
        <v/>
      </c>
      <c r="AX289" s="1" t="str">
        <f ca="1">IF(($A289&lt;&gt;"")*(AX$1&lt;&gt;""),IF(_xlfn.XLOOKUP(AX$1,Attendance_sorted!$B288:$CW288,Attendance_sorted!$B288:$CW288,"nn")&lt;&gt;"nn","•",""),"")</f>
        <v/>
      </c>
      <c r="AY289" s="1" t="str">
        <f ca="1">IF(($A289&lt;&gt;"")*(AY$1&lt;&gt;""),IF(_xlfn.XLOOKUP(AY$1,Attendance_sorted!$B288:$CW288,Attendance_sorted!$B288:$CW288,"nn")&lt;&gt;"nn","•",""),"")</f>
        <v/>
      </c>
      <c r="AZ289" s="1" t="str">
        <f ca="1">IF(($A289&lt;&gt;"")*(AZ$1&lt;&gt;""),IF(_xlfn.XLOOKUP(AZ$1,Attendance_sorted!$B288:$CW288,Attendance_sorted!$B288:$CW288,"nn")&lt;&gt;"nn","•",""),"")</f>
        <v/>
      </c>
      <c r="BA289" s="1" t="str">
        <f ca="1">IF(($A289&lt;&gt;"")*(BA$1&lt;&gt;""),IF(_xlfn.XLOOKUP(BA$1,Attendance_sorted!$B288:$CW288,Attendance_sorted!$B288:$CW288,"nn")&lt;&gt;"nn","•",""),"")</f>
        <v/>
      </c>
      <c r="BB289" s="1" t="str">
        <f ca="1">IF(($A289&lt;&gt;"")*(BB$1&lt;&gt;""),IF(_xlfn.XLOOKUP(BB$1,Attendance_sorted!$B288:$CW288,Attendance_sorted!$B288:$CW288,"nn")&lt;&gt;"nn","•",""),"")</f>
        <v/>
      </c>
      <c r="BC289" s="1" t="str">
        <f ca="1">IF(($A289&lt;&gt;"")*(BC$1&lt;&gt;""),IF(_xlfn.XLOOKUP(BC$1,Attendance_sorted!$B288:$CW288,Attendance_sorted!$B288:$CW288,"nn")&lt;&gt;"nn","•",""),"")</f>
        <v/>
      </c>
      <c r="BD289" s="1" t="str">
        <f ca="1">IF(($A289&lt;&gt;"")*(BD$1&lt;&gt;""),IF(_xlfn.XLOOKUP(BD$1,Attendance_sorted!$B288:$CW288,Attendance_sorted!$B288:$CW288,"nn")&lt;&gt;"nn","•",""),"")</f>
        <v/>
      </c>
      <c r="BE289" s="1" t="str">
        <f ca="1">IF(($A289&lt;&gt;"")*(BE$1&lt;&gt;""),IF(_xlfn.XLOOKUP(BE$1,Attendance_sorted!$B288:$CW288,Attendance_sorted!$B288:$CW288,"nn")&lt;&gt;"nn","•",""),"")</f>
        <v/>
      </c>
      <c r="BF289" s="1" t="str">
        <f ca="1">IF(($A289&lt;&gt;"")*(BF$1&lt;&gt;""),IF(_xlfn.XLOOKUP(BF$1,Attendance_sorted!$B288:$CW288,Attendance_sorted!$B288:$CW288,"nn")&lt;&gt;"nn","•",""),"")</f>
        <v/>
      </c>
      <c r="BG289" s="1" t="str">
        <f ca="1">IF(($A289&lt;&gt;"")*(BG$1&lt;&gt;""),IF(_xlfn.XLOOKUP(BG$1,Attendance_sorted!$B288:$CW288,Attendance_sorted!$B288:$CW288,"nn")&lt;&gt;"nn","•",""),"")</f>
        <v/>
      </c>
      <c r="BH289" s="1" t="str">
        <f ca="1">IF(($A289&lt;&gt;"")*(BH$1&lt;&gt;""),IF(_xlfn.XLOOKUP(BH$1,Attendance_sorted!$B288:$CW288,Attendance_sorted!$B288:$CW288,"nn")&lt;&gt;"nn","•",""),"")</f>
        <v/>
      </c>
      <c r="BI289" s="1" t="str">
        <f ca="1">IF(($A289&lt;&gt;"")*(BI$1&lt;&gt;""),IF(_xlfn.XLOOKUP(BI$1,Attendance_sorted!$B288:$CW288,Attendance_sorted!$B288:$CW288,"nn")&lt;&gt;"nn","•",""),"")</f>
        <v/>
      </c>
      <c r="BJ289" s="1" t="str">
        <f ca="1">IF(($A289&lt;&gt;"")*(BJ$1&lt;&gt;""),IF(_xlfn.XLOOKUP(BJ$1,Attendance_sorted!$B288:$CW288,Attendance_sorted!$B288:$CW288,"nn")&lt;&gt;"nn","•",""),"")</f>
        <v/>
      </c>
      <c r="BK289" s="1" t="str">
        <f ca="1">IF(($A289&lt;&gt;"")*(BK$1&lt;&gt;""),IF(_xlfn.XLOOKUP(BK$1,Attendance_sorted!$B288:$CW288,Attendance_sorted!$B288:$CW288,"nn")&lt;&gt;"nn","•",""),"")</f>
        <v/>
      </c>
      <c r="BL289" s="1" t="str">
        <f ca="1">IF(($A289&lt;&gt;"")*(BL$1&lt;&gt;""),IF(_xlfn.XLOOKUP(BL$1,Attendance_sorted!$B288:$CW288,Attendance_sorted!$B288:$CW288,"nn")&lt;&gt;"nn","•",""),"")</f>
        <v/>
      </c>
      <c r="BM289" s="1" t="str">
        <f ca="1">IF(($A289&lt;&gt;"")*(BM$1&lt;&gt;""),IF(_xlfn.XLOOKUP(BM$1,Attendance_sorted!$B288:$CW288,Attendance_sorted!$B288:$CW288,"nn")&lt;&gt;"nn","•",""),"")</f>
        <v/>
      </c>
      <c r="BN289" s="1" t="str">
        <f ca="1">IF(($A289&lt;&gt;"")*(BN$1&lt;&gt;""),IF(_xlfn.XLOOKUP(BN$1,Attendance_sorted!$B288:$CW288,Attendance_sorted!$B288:$CW288,"nn")&lt;&gt;"nn","•",""),"")</f>
        <v/>
      </c>
      <c r="BO289" s="1" t="str">
        <f ca="1">IF(($A289&lt;&gt;"")*(BO$1&lt;&gt;""),IF(_xlfn.XLOOKUP(BO$1,Attendance_sorted!$B288:$CW288,Attendance_sorted!$B288:$CW288,"nn")&lt;&gt;"nn","•",""),"")</f>
        <v/>
      </c>
      <c r="BP289" s="1" t="str">
        <f ca="1">IF(($A289&lt;&gt;"")*(BP$1&lt;&gt;""),IF(_xlfn.XLOOKUP(BP$1,Attendance_sorted!$B288:$CW288,Attendance_sorted!$B288:$CW288,"nn")&lt;&gt;"nn","•",""),"")</f>
        <v/>
      </c>
      <c r="BQ289" s="1" t="str">
        <f ca="1">IF(($A289&lt;&gt;"")*(BQ$1&lt;&gt;""),IF(_xlfn.XLOOKUP(BQ$1,Attendance_sorted!$B288:$CW288,Attendance_sorted!$B288:$CW288,"nn")&lt;&gt;"nn","•",""),"")</f>
        <v/>
      </c>
      <c r="BR289" s="1" t="str">
        <f ca="1">IF(($A289&lt;&gt;"")*(BR$1&lt;&gt;""),IF(_xlfn.XLOOKUP(BR$1,Attendance_sorted!$B288:$CW288,Attendance_sorted!$B288:$CW288,"nn")&lt;&gt;"nn","•",""),"")</f>
        <v/>
      </c>
      <c r="BS289" s="1" t="str">
        <f ca="1">IF(($A289&lt;&gt;"")*(BS$1&lt;&gt;""),IF(_xlfn.XLOOKUP(BS$1,Attendance_sorted!$B288:$CW288,Attendance_sorted!$B288:$CW288,"nn")&lt;&gt;"nn","•",""),"")</f>
        <v/>
      </c>
      <c r="BT289" s="1" t="str">
        <f ca="1">IF(($A289&lt;&gt;"")*(BT$1&lt;&gt;""),IF(_xlfn.XLOOKUP(BT$1,Attendance_sorted!$B288:$CW288,Attendance_sorted!$B288:$CW288,"nn")&lt;&gt;"nn","•",""),"")</f>
        <v/>
      </c>
      <c r="BU289" s="1" t="str">
        <f ca="1">IF(($A289&lt;&gt;"")*(BU$1&lt;&gt;""),IF(_xlfn.XLOOKUP(BU$1,Attendance_sorted!$B288:$CW288,Attendance_sorted!$B288:$CW288,"nn")&lt;&gt;"nn","•",""),"")</f>
        <v/>
      </c>
      <c r="BV289" s="1" t="str">
        <f ca="1">IF(($A289&lt;&gt;"")*(BV$1&lt;&gt;""),IF(_xlfn.XLOOKUP(BV$1,Attendance_sorted!$B288:$CW288,Attendance_sorted!$B288:$CW288,"nn")&lt;&gt;"nn","•",""),"")</f>
        <v/>
      </c>
      <c r="BW289" s="1" t="str">
        <f ca="1">IF(($A289&lt;&gt;"")*(BW$1&lt;&gt;""),IF(_xlfn.XLOOKUP(BW$1,Attendance_sorted!$B288:$CW288,Attendance_sorted!$B288:$CW288,"nn")&lt;&gt;"nn","•",""),"")</f>
        <v/>
      </c>
      <c r="BX289" s="1" t="str">
        <f ca="1">IF(($A289&lt;&gt;"")*(BX$1&lt;&gt;""),IF(_xlfn.XLOOKUP(BX$1,Attendance_sorted!$B288:$CW288,Attendance_sorted!$B288:$CW288,"nn")&lt;&gt;"nn","•",""),"")</f>
        <v/>
      </c>
      <c r="BY289" s="1" t="str">
        <f ca="1">IF(($A289&lt;&gt;"")*(BY$1&lt;&gt;""),IF(_xlfn.XLOOKUP(BY$1,Attendance_sorted!$B288:$CW288,Attendance_sorted!$B288:$CW288,"nn")&lt;&gt;"nn","•",""),"")</f>
        <v/>
      </c>
      <c r="BZ289" s="1" t="str">
        <f ca="1">IF(($A289&lt;&gt;"")*(BZ$1&lt;&gt;""),IF(_xlfn.XLOOKUP(BZ$1,Attendance_sorted!$B288:$CW288,Attendance_sorted!$B288:$CW288,"nn")&lt;&gt;"nn","•",""),"")</f>
        <v/>
      </c>
      <c r="CA289" s="1" t="str">
        <f ca="1">IF(($A289&lt;&gt;"")*(CA$1&lt;&gt;""),IF(_xlfn.XLOOKUP(CA$1,Attendance_sorted!$B288:$CW288,Attendance_sorted!$B288:$CW288,"nn")&lt;&gt;"nn","•",""),"")</f>
        <v/>
      </c>
      <c r="CB289" s="1" t="str">
        <f ca="1">IF(($A289&lt;&gt;"")*(CB$1&lt;&gt;""),IF(_xlfn.XLOOKUP(CB$1,Attendance_sorted!$B288:$CW288,Attendance_sorted!$B288:$CW288,"nn")&lt;&gt;"nn","•",""),"")</f>
        <v/>
      </c>
      <c r="CC289" s="1" t="str">
        <f ca="1">IF(($A289&lt;&gt;"")*(CC$1&lt;&gt;""),IF(_xlfn.XLOOKUP(CC$1,Attendance_sorted!$B288:$CW288,Attendance_sorted!$B288:$CW288,"nn")&lt;&gt;"nn","•",""),"")</f>
        <v/>
      </c>
      <c r="CD289" s="1" t="str">
        <f ca="1">IF(($A289&lt;&gt;"")*(CD$1&lt;&gt;""),IF(_xlfn.XLOOKUP(CD$1,Attendance_sorted!$B288:$CW288,Attendance_sorted!$B288:$CW288,"nn")&lt;&gt;"nn","•",""),"")</f>
        <v/>
      </c>
      <c r="CE289" s="1" t="str">
        <f ca="1">IF(($A289&lt;&gt;"")*(CE$1&lt;&gt;""),IF(_xlfn.XLOOKUP(CE$1,Attendance_sorted!$B288:$CW288,Attendance_sorted!$B288:$CW288,"nn")&lt;&gt;"nn","•",""),"")</f>
        <v/>
      </c>
      <c r="CF289" s="1" t="str">
        <f ca="1">IF(($A289&lt;&gt;"")*(CF$1&lt;&gt;""),IF(_xlfn.XLOOKUP(CF$1,Attendance_sorted!$B288:$CW288,Attendance_sorted!$B288:$CW288,"nn")&lt;&gt;"nn","•",""),"")</f>
        <v/>
      </c>
      <c r="CG289" s="1" t="str">
        <f ca="1">IF(($A289&lt;&gt;"")*(CG$1&lt;&gt;""),IF(_xlfn.XLOOKUP(CG$1,Attendance_sorted!$B288:$CW288,Attendance_sorted!$B288:$CW288,"nn")&lt;&gt;"nn","•",""),"")</f>
        <v/>
      </c>
      <c r="CH289" s="1" t="str">
        <f ca="1">IF(($A289&lt;&gt;"")*(CH$1&lt;&gt;""),IF(_xlfn.XLOOKUP(CH$1,Attendance_sorted!$B288:$CW288,Attendance_sorted!$B288:$CW288,"nn")&lt;&gt;"nn","•",""),"")</f>
        <v/>
      </c>
      <c r="CI289" s="1" t="str">
        <f ca="1">IF(($A289&lt;&gt;"")*(CI$1&lt;&gt;""),IF(_xlfn.XLOOKUP(CI$1,Attendance_sorted!$B288:$CW288,Attendance_sorted!$B288:$CW288,"nn")&lt;&gt;"nn","•",""),"")</f>
        <v/>
      </c>
      <c r="CJ289" s="1" t="str">
        <f ca="1">IF(($A289&lt;&gt;"")*(CJ$1&lt;&gt;""),IF(_xlfn.XLOOKUP(CJ$1,Attendance_sorted!$B288:$CW288,Attendance_sorted!$B288:$CW288,"nn")&lt;&gt;"nn","•",""),"")</f>
        <v/>
      </c>
      <c r="CK289" s="1" t="str">
        <f ca="1">IF(($A289&lt;&gt;"")*(CK$1&lt;&gt;""),IF(_xlfn.XLOOKUP(CK$1,Attendance_sorted!$B288:$CW288,Attendance_sorted!$B288:$CW288,"nn")&lt;&gt;"nn","•",""),"")</f>
        <v/>
      </c>
      <c r="CL289" s="1" t="str">
        <f ca="1">IF(($A289&lt;&gt;"")*(CL$1&lt;&gt;""),IF(_xlfn.XLOOKUP(CL$1,Attendance_sorted!$B288:$CW288,Attendance_sorted!$B288:$CW288,"nn")&lt;&gt;"nn","•",""),"")</f>
        <v/>
      </c>
      <c r="CM289" s="1" t="str">
        <f ca="1">IF(($A289&lt;&gt;"")*(CM$1&lt;&gt;""),IF(_xlfn.XLOOKUP(CM$1,Attendance_sorted!$B288:$CW288,Attendance_sorted!$B288:$CW288,"nn")&lt;&gt;"nn","•",""),"")</f>
        <v/>
      </c>
      <c r="CN289" s="1" t="str">
        <f ca="1">IF(($A289&lt;&gt;"")*(CN$1&lt;&gt;""),IF(_xlfn.XLOOKUP(CN$1,Attendance_sorted!$B288:$CW288,Attendance_sorted!$B288:$CW288,"nn")&lt;&gt;"nn","•",""),"")</f>
        <v/>
      </c>
      <c r="CO289" s="1" t="str">
        <f ca="1">IF(($A289&lt;&gt;"")*(CO$1&lt;&gt;""),IF(_xlfn.XLOOKUP(CO$1,Attendance_sorted!$B288:$CW288,Attendance_sorted!$B288:$CW288,"nn")&lt;&gt;"nn","•",""),"")</f>
        <v/>
      </c>
      <c r="CP289" s="1" t="str">
        <f ca="1">IF(($A289&lt;&gt;"")*(CP$1&lt;&gt;""),IF(_xlfn.XLOOKUP(CP$1,Attendance_sorted!$B288:$CW288,Attendance_sorted!$B288:$CW288,"nn")&lt;&gt;"nn","•",""),"")</f>
        <v/>
      </c>
      <c r="CQ289" s="1" t="str">
        <f ca="1">IF(($A289&lt;&gt;"")*(CQ$1&lt;&gt;""),IF(_xlfn.XLOOKUP(CQ$1,Attendance_sorted!$B288:$CW288,Attendance_sorted!$B288:$CW288,"nn")&lt;&gt;"nn","•",""),"")</f>
        <v/>
      </c>
      <c r="CR289" s="1" t="str">
        <f ca="1">IF(($A289&lt;&gt;"")*(CR$1&lt;&gt;""),IF(_xlfn.XLOOKUP(CR$1,Attendance_sorted!$B288:$CW288,Attendance_sorted!$B288:$CW288,"nn")&lt;&gt;"nn","•",""),"")</f>
        <v/>
      </c>
      <c r="CS289" s="1" t="str">
        <f ca="1">IF(($A289&lt;&gt;"")*(CS$1&lt;&gt;""),IF(_xlfn.XLOOKUP(CS$1,Attendance_sorted!$B288:$CW288,Attendance_sorted!$B288:$CW288,"nn")&lt;&gt;"nn","•",""),"")</f>
        <v/>
      </c>
      <c r="CT289" s="1" t="str">
        <f ca="1">IF(($A289&lt;&gt;"")*(CT$1&lt;&gt;""),IF(_xlfn.XLOOKUP(CT$1,Attendance_sorted!$B288:$CW288,Attendance_sorted!$B288:$CW288,"nn")&lt;&gt;"nn","•",""),"")</f>
        <v/>
      </c>
      <c r="CU289" s="1" t="str">
        <f ca="1">IF(($A289&lt;&gt;"")*(CU$1&lt;&gt;""),IF(_xlfn.XLOOKUP(CU$1,Attendance_sorted!$B288:$CW288,Attendance_sorted!$B288:$CW288,"nn")&lt;&gt;"nn","•",""),"")</f>
        <v/>
      </c>
      <c r="CV289" s="1" t="str">
        <f ca="1">IF(($A289&lt;&gt;"")*(CV$1&lt;&gt;""),IF(_xlfn.XLOOKUP(CV$1,Attendance_sorted!$B288:$CW288,Attendance_sorted!$B288:$CW288,"nn")&lt;&gt;"nn","•",""),"")</f>
        <v/>
      </c>
      <c r="CW289" s="1" t="str">
        <f ca="1">IF(($A289&lt;&gt;"")*(CW$1&lt;&gt;""),IF(_xlfn.XLOOKUP(CW$1,Attendance_sorted!$B288:$CW288,Attendance_sorted!$B288:$CW288,"nn")&lt;&gt;"nn","•",""),"")</f>
        <v/>
      </c>
    </row>
    <row r="290" spans="1:101">
      <c r="A290" s="1">
        <v>887</v>
      </c>
      <c r="B290" s="1" t="str">
        <f ca="1">IF(($A290&lt;&gt;"")*(B$1&lt;&gt;""),IF(_xlfn.XLOOKUP(B$1,Attendance_sorted!$B289:$CW289,Attendance_sorted!$B289:$CW289,"nn")&lt;&gt;"nn","•",""),"")</f>
        <v/>
      </c>
      <c r="C290" s="1" t="str">
        <f ca="1">IF(($A290&lt;&gt;"")*(C$1&lt;&gt;""),IF(_xlfn.XLOOKUP(C$1,Attendance_sorted!$B289:$CW289,Attendance_sorted!$B289:$CW289,"nn")&lt;&gt;"nn","•",""),"")</f>
        <v/>
      </c>
      <c r="D290" s="1" t="str">
        <f ca="1">IF(($A290&lt;&gt;"")*(D$1&lt;&gt;""),IF(_xlfn.XLOOKUP(D$1,Attendance_sorted!$B289:$CW289,Attendance_sorted!$B289:$CW289,"nn")&lt;&gt;"nn","•",""),"")</f>
        <v/>
      </c>
      <c r="E290" s="1" t="str">
        <f ca="1">IF(($A290&lt;&gt;"")*(E$1&lt;&gt;""),IF(_xlfn.XLOOKUP(E$1,Attendance_sorted!$B289:$CW289,Attendance_sorted!$B289:$CW289,"nn")&lt;&gt;"nn","•",""),"")</f>
        <v/>
      </c>
      <c r="F290" s="1" t="str">
        <f ca="1">IF(($A290&lt;&gt;"")*(F$1&lt;&gt;""),IF(_xlfn.XLOOKUP(F$1,Attendance_sorted!$B289:$CW289,Attendance_sorted!$B289:$CW289,"nn")&lt;&gt;"nn","•",""),"")</f>
        <v/>
      </c>
      <c r="G290" s="1" t="str">
        <f ca="1">IF(($A290&lt;&gt;"")*(G$1&lt;&gt;""),IF(_xlfn.XLOOKUP(G$1,Attendance_sorted!$B289:$CW289,Attendance_sorted!$B289:$CW289,"nn")&lt;&gt;"nn","•",""),"")</f>
        <v/>
      </c>
      <c r="H290" s="1" t="str">
        <f ca="1">IF(($A290&lt;&gt;"")*(H$1&lt;&gt;""),IF(_xlfn.XLOOKUP(H$1,Attendance_sorted!$B289:$CW289,Attendance_sorted!$B289:$CW289,"nn")&lt;&gt;"nn","•",""),"")</f>
        <v/>
      </c>
      <c r="I290" s="1" t="str">
        <f ca="1">IF(($A290&lt;&gt;"")*(I$1&lt;&gt;""),IF(_xlfn.XLOOKUP(I$1,Attendance_sorted!$B289:$CW289,Attendance_sorted!$B289:$CW289,"nn")&lt;&gt;"nn","•",""),"")</f>
        <v/>
      </c>
      <c r="J290" s="1" t="str">
        <f ca="1">IF(($A290&lt;&gt;"")*(J$1&lt;&gt;""),IF(_xlfn.XLOOKUP(J$1,Attendance_sorted!$B289:$CW289,Attendance_sorted!$B289:$CW289,"nn")&lt;&gt;"nn","•",""),"")</f>
        <v/>
      </c>
      <c r="K290" s="1" t="str">
        <f ca="1">IF(($A290&lt;&gt;"")*(K$1&lt;&gt;""),IF(_xlfn.XLOOKUP(K$1,Attendance_sorted!$B289:$CW289,Attendance_sorted!$B289:$CW289,"nn")&lt;&gt;"nn","•",""),"")</f>
        <v>•</v>
      </c>
      <c r="L290" s="1" t="str">
        <f ca="1">IF(($A290&lt;&gt;"")*(L$1&lt;&gt;""),IF(_xlfn.XLOOKUP(L$1,Attendance_sorted!$B289:$CW289,Attendance_sorted!$B289:$CW289,"nn")&lt;&gt;"nn","•",""),"")</f>
        <v/>
      </c>
      <c r="M290" s="1" t="str">
        <f ca="1">IF(($A290&lt;&gt;"")*(M$1&lt;&gt;""),IF(_xlfn.XLOOKUP(M$1,Attendance_sorted!$B289:$CW289,Attendance_sorted!$B289:$CW289,"nn")&lt;&gt;"nn","•",""),"")</f>
        <v/>
      </c>
      <c r="N290" s="1" t="str">
        <f ca="1">IF(($A290&lt;&gt;"")*(N$1&lt;&gt;""),IF(_xlfn.XLOOKUP(N$1,Attendance_sorted!$B289:$CW289,Attendance_sorted!$B289:$CW289,"nn")&lt;&gt;"nn","•",""),"")</f>
        <v/>
      </c>
      <c r="O290" s="1" t="str">
        <f ca="1">IF(($A290&lt;&gt;"")*(O$1&lt;&gt;""),IF(_xlfn.XLOOKUP(O$1,Attendance_sorted!$B289:$CW289,Attendance_sorted!$B289:$CW289,"nn")&lt;&gt;"nn","•",""),"")</f>
        <v/>
      </c>
      <c r="P290" s="1" t="str">
        <f ca="1">IF(($A290&lt;&gt;"")*(P$1&lt;&gt;""),IF(_xlfn.XLOOKUP(P$1,Attendance_sorted!$B289:$CW289,Attendance_sorted!$B289:$CW289,"nn")&lt;&gt;"nn","•",""),"")</f>
        <v/>
      </c>
      <c r="Q290" s="1" t="str">
        <f ca="1">IF(($A290&lt;&gt;"")*(Q$1&lt;&gt;""),IF(_xlfn.XLOOKUP(Q$1,Attendance_sorted!$B289:$CW289,Attendance_sorted!$B289:$CW289,"nn")&lt;&gt;"nn","•",""),"")</f>
        <v/>
      </c>
      <c r="R290" s="1" t="str">
        <f ca="1">IF(($A290&lt;&gt;"")*(R$1&lt;&gt;""),IF(_xlfn.XLOOKUP(R$1,Attendance_sorted!$B289:$CW289,Attendance_sorted!$B289:$CW289,"nn")&lt;&gt;"nn","•",""),"")</f>
        <v/>
      </c>
      <c r="S290" s="1" t="str">
        <f ca="1">IF(($A290&lt;&gt;"")*(S$1&lt;&gt;""),IF(_xlfn.XLOOKUP(S$1,Attendance_sorted!$B289:$CW289,Attendance_sorted!$B289:$CW289,"nn")&lt;&gt;"nn","•",""),"")</f>
        <v/>
      </c>
      <c r="T290" s="1" t="str">
        <f ca="1">IF(($A290&lt;&gt;"")*(T$1&lt;&gt;""),IF(_xlfn.XLOOKUP(T$1,Attendance_sorted!$B289:$CW289,Attendance_sorted!$B289:$CW289,"nn")&lt;&gt;"nn","•",""),"")</f>
        <v/>
      </c>
      <c r="U290" s="1" t="str">
        <f ca="1">IF(($A290&lt;&gt;"")*(U$1&lt;&gt;""),IF(_xlfn.XLOOKUP(U$1,Attendance_sorted!$B289:$CW289,Attendance_sorted!$B289:$CW289,"nn")&lt;&gt;"nn","•",""),"")</f>
        <v/>
      </c>
      <c r="V290" s="1" t="str">
        <f ca="1">IF(($A290&lt;&gt;"")*(V$1&lt;&gt;""),IF(_xlfn.XLOOKUP(V$1,Attendance_sorted!$B289:$CW289,Attendance_sorted!$B289:$CW289,"nn")&lt;&gt;"nn","•",""),"")</f>
        <v/>
      </c>
      <c r="W290" s="1" t="str">
        <f ca="1">IF(($A290&lt;&gt;"")*(W$1&lt;&gt;""),IF(_xlfn.XLOOKUP(W$1,Attendance_sorted!$B289:$CW289,Attendance_sorted!$B289:$CW289,"nn")&lt;&gt;"nn","•",""),"")</f>
        <v/>
      </c>
      <c r="X290" s="1" t="str">
        <f ca="1">IF(($A290&lt;&gt;"")*(X$1&lt;&gt;""),IF(_xlfn.XLOOKUP(X$1,Attendance_sorted!$B289:$CW289,Attendance_sorted!$B289:$CW289,"nn")&lt;&gt;"nn","•",""),"")</f>
        <v/>
      </c>
      <c r="Y290" s="1" t="str">
        <f ca="1">IF(($A290&lt;&gt;"")*(Y$1&lt;&gt;""),IF(_xlfn.XLOOKUP(Y$1,Attendance_sorted!$B289:$CW289,Attendance_sorted!$B289:$CW289,"nn")&lt;&gt;"nn","•",""),"")</f>
        <v/>
      </c>
      <c r="Z290" s="1" t="str">
        <f ca="1">IF(($A290&lt;&gt;"")*(Z$1&lt;&gt;""),IF(_xlfn.XLOOKUP(Z$1,Attendance_sorted!$B289:$CW289,Attendance_sorted!$B289:$CW289,"nn")&lt;&gt;"nn","•",""),"")</f>
        <v/>
      </c>
      <c r="AA290" s="1" t="str">
        <f ca="1">IF(($A290&lt;&gt;"")*(AA$1&lt;&gt;""),IF(_xlfn.XLOOKUP(AA$1,Attendance_sorted!$B289:$CW289,Attendance_sorted!$B289:$CW289,"nn")&lt;&gt;"nn","•",""),"")</f>
        <v/>
      </c>
      <c r="AB290" s="1" t="str">
        <f ca="1">IF(($A290&lt;&gt;"")*(AB$1&lt;&gt;""),IF(_xlfn.XLOOKUP(AB$1,Attendance_sorted!$B289:$CW289,Attendance_sorted!$B289:$CW289,"nn")&lt;&gt;"nn","•",""),"")</f>
        <v/>
      </c>
      <c r="AC290" s="1" t="str">
        <f ca="1">IF(($A290&lt;&gt;"")*(AC$1&lt;&gt;""),IF(_xlfn.XLOOKUP(AC$1,Attendance_sorted!$B289:$CW289,Attendance_sorted!$B289:$CW289,"nn")&lt;&gt;"nn","•",""),"")</f>
        <v/>
      </c>
      <c r="AD290" s="1" t="str">
        <f ca="1">IF(($A290&lt;&gt;"")*(AD$1&lt;&gt;""),IF(_xlfn.XLOOKUP(AD$1,Attendance_sorted!$B289:$CW289,Attendance_sorted!$B289:$CW289,"nn")&lt;&gt;"nn","•",""),"")</f>
        <v/>
      </c>
      <c r="AE290" s="1" t="str">
        <f ca="1">IF(($A290&lt;&gt;"")*(AE$1&lt;&gt;""),IF(_xlfn.XLOOKUP(AE$1,Attendance_sorted!$B289:$CW289,Attendance_sorted!$B289:$CW289,"nn")&lt;&gt;"nn","•",""),"")</f>
        <v/>
      </c>
      <c r="AF290" s="1" t="str">
        <f ca="1">IF(($A290&lt;&gt;"")*(AF$1&lt;&gt;""),IF(_xlfn.XLOOKUP(AF$1,Attendance_sorted!$B289:$CW289,Attendance_sorted!$B289:$CW289,"nn")&lt;&gt;"nn","•",""),"")</f>
        <v/>
      </c>
      <c r="AG290" s="1" t="str">
        <f ca="1">IF(($A290&lt;&gt;"")*(AG$1&lt;&gt;""),IF(_xlfn.XLOOKUP(AG$1,Attendance_sorted!$B289:$CW289,Attendance_sorted!$B289:$CW289,"nn")&lt;&gt;"nn","•",""),"")</f>
        <v/>
      </c>
      <c r="AH290" s="1" t="str">
        <f ca="1">IF(($A290&lt;&gt;"")*(AH$1&lt;&gt;""),IF(_xlfn.XLOOKUP(AH$1,Attendance_sorted!$B289:$CW289,Attendance_sorted!$B289:$CW289,"nn")&lt;&gt;"nn","•",""),"")</f>
        <v/>
      </c>
      <c r="AI290" s="1" t="str">
        <f ca="1">IF(($A290&lt;&gt;"")*(AI$1&lt;&gt;""),IF(_xlfn.XLOOKUP(AI$1,Attendance_sorted!$B289:$CW289,Attendance_sorted!$B289:$CW289,"nn")&lt;&gt;"nn","•",""),"")</f>
        <v/>
      </c>
      <c r="AJ290" s="1" t="str">
        <f ca="1">IF(($A290&lt;&gt;"")*(AJ$1&lt;&gt;""),IF(_xlfn.XLOOKUP(AJ$1,Attendance_sorted!$B289:$CW289,Attendance_sorted!$B289:$CW289,"nn")&lt;&gt;"nn","•",""),"")</f>
        <v/>
      </c>
      <c r="AK290" s="1" t="str">
        <f ca="1">IF(($A290&lt;&gt;"")*(AK$1&lt;&gt;""),IF(_xlfn.XLOOKUP(AK$1,Attendance_sorted!$B289:$CW289,Attendance_sorted!$B289:$CW289,"nn")&lt;&gt;"nn","•",""),"")</f>
        <v/>
      </c>
      <c r="AL290" s="1" t="str">
        <f ca="1">IF(($A290&lt;&gt;"")*(AL$1&lt;&gt;""),IF(_xlfn.XLOOKUP(AL$1,Attendance_sorted!$B289:$CW289,Attendance_sorted!$B289:$CW289,"nn")&lt;&gt;"nn","•",""),"")</f>
        <v/>
      </c>
      <c r="AM290" s="1" t="str">
        <f ca="1">IF(($A290&lt;&gt;"")*(AM$1&lt;&gt;""),IF(_xlfn.XLOOKUP(AM$1,Attendance_sorted!$B289:$CW289,Attendance_sorted!$B289:$CW289,"nn")&lt;&gt;"nn","•",""),"")</f>
        <v/>
      </c>
      <c r="AN290" s="1" t="str">
        <f ca="1">IF(($A290&lt;&gt;"")*(AN$1&lt;&gt;""),IF(_xlfn.XLOOKUP(AN$1,Attendance_sorted!$B289:$CW289,Attendance_sorted!$B289:$CW289,"nn")&lt;&gt;"nn","•",""),"")</f>
        <v/>
      </c>
      <c r="AO290" s="1" t="str">
        <f ca="1">IF(($A290&lt;&gt;"")*(AO$1&lt;&gt;""),IF(_xlfn.XLOOKUP(AO$1,Attendance_sorted!$B289:$CW289,Attendance_sorted!$B289:$CW289,"nn")&lt;&gt;"nn","•",""),"")</f>
        <v/>
      </c>
      <c r="AP290" s="1" t="str">
        <f ca="1">IF(($A290&lt;&gt;"")*(AP$1&lt;&gt;""),IF(_xlfn.XLOOKUP(AP$1,Attendance_sorted!$B289:$CW289,Attendance_sorted!$B289:$CW289,"nn")&lt;&gt;"nn","•",""),"")</f>
        <v/>
      </c>
      <c r="AQ290" s="1" t="str">
        <f ca="1">IF(($A290&lt;&gt;"")*(AQ$1&lt;&gt;""),IF(_xlfn.XLOOKUP(AQ$1,Attendance_sorted!$B289:$CW289,Attendance_sorted!$B289:$CW289,"nn")&lt;&gt;"nn","•",""),"")</f>
        <v/>
      </c>
      <c r="AR290" s="1" t="str">
        <f ca="1">IF(($A290&lt;&gt;"")*(AR$1&lt;&gt;""),IF(_xlfn.XLOOKUP(AR$1,Attendance_sorted!$B289:$CW289,Attendance_sorted!$B289:$CW289,"nn")&lt;&gt;"nn","•",""),"")</f>
        <v/>
      </c>
      <c r="AS290" s="1" t="str">
        <f ca="1">IF(($A290&lt;&gt;"")*(AS$1&lt;&gt;""),IF(_xlfn.XLOOKUP(AS$1,Attendance_sorted!$B289:$CW289,Attendance_sorted!$B289:$CW289,"nn")&lt;&gt;"nn","•",""),"")</f>
        <v/>
      </c>
      <c r="AT290" s="1" t="str">
        <f ca="1">IF(($A290&lt;&gt;"")*(AT$1&lt;&gt;""),IF(_xlfn.XLOOKUP(AT$1,Attendance_sorted!$B289:$CW289,Attendance_sorted!$B289:$CW289,"nn")&lt;&gt;"nn","•",""),"")</f>
        <v/>
      </c>
      <c r="AU290" s="1" t="str">
        <f ca="1">IF(($A290&lt;&gt;"")*(AU$1&lt;&gt;""),IF(_xlfn.XLOOKUP(AU$1,Attendance_sorted!$B289:$CW289,Attendance_sorted!$B289:$CW289,"nn")&lt;&gt;"nn","•",""),"")</f>
        <v/>
      </c>
      <c r="AV290" s="1" t="str">
        <f ca="1">IF(($A290&lt;&gt;"")*(AV$1&lt;&gt;""),IF(_xlfn.XLOOKUP(AV$1,Attendance_sorted!$B289:$CW289,Attendance_sorted!$B289:$CW289,"nn")&lt;&gt;"nn","•",""),"")</f>
        <v/>
      </c>
      <c r="AW290" s="1" t="str">
        <f ca="1">IF(($A290&lt;&gt;"")*(AW$1&lt;&gt;""),IF(_xlfn.XLOOKUP(AW$1,Attendance_sorted!$B289:$CW289,Attendance_sorted!$B289:$CW289,"nn")&lt;&gt;"nn","•",""),"")</f>
        <v/>
      </c>
      <c r="AX290" s="1" t="str">
        <f ca="1">IF(($A290&lt;&gt;"")*(AX$1&lt;&gt;""),IF(_xlfn.XLOOKUP(AX$1,Attendance_sorted!$B289:$CW289,Attendance_sorted!$B289:$CW289,"nn")&lt;&gt;"nn","•",""),"")</f>
        <v/>
      </c>
      <c r="AY290" s="1" t="str">
        <f ca="1">IF(($A290&lt;&gt;"")*(AY$1&lt;&gt;""),IF(_xlfn.XLOOKUP(AY$1,Attendance_sorted!$B289:$CW289,Attendance_sorted!$B289:$CW289,"nn")&lt;&gt;"nn","•",""),"")</f>
        <v/>
      </c>
      <c r="AZ290" s="1" t="str">
        <f ca="1">IF(($A290&lt;&gt;"")*(AZ$1&lt;&gt;""),IF(_xlfn.XLOOKUP(AZ$1,Attendance_sorted!$B289:$CW289,Attendance_sorted!$B289:$CW289,"nn")&lt;&gt;"nn","•",""),"")</f>
        <v/>
      </c>
      <c r="BA290" s="1" t="str">
        <f ca="1">IF(($A290&lt;&gt;"")*(BA$1&lt;&gt;""),IF(_xlfn.XLOOKUP(BA$1,Attendance_sorted!$B289:$CW289,Attendance_sorted!$B289:$CW289,"nn")&lt;&gt;"nn","•",""),"")</f>
        <v/>
      </c>
      <c r="BB290" s="1" t="str">
        <f ca="1">IF(($A290&lt;&gt;"")*(BB$1&lt;&gt;""),IF(_xlfn.XLOOKUP(BB$1,Attendance_sorted!$B289:$CW289,Attendance_sorted!$B289:$CW289,"nn")&lt;&gt;"nn","•",""),"")</f>
        <v/>
      </c>
      <c r="BC290" s="1" t="str">
        <f ca="1">IF(($A290&lt;&gt;"")*(BC$1&lt;&gt;""),IF(_xlfn.XLOOKUP(BC$1,Attendance_sorted!$B289:$CW289,Attendance_sorted!$B289:$CW289,"nn")&lt;&gt;"nn","•",""),"")</f>
        <v/>
      </c>
      <c r="BD290" s="1" t="str">
        <f ca="1">IF(($A290&lt;&gt;"")*(BD$1&lt;&gt;""),IF(_xlfn.XLOOKUP(BD$1,Attendance_sorted!$B289:$CW289,Attendance_sorted!$B289:$CW289,"nn")&lt;&gt;"nn","•",""),"")</f>
        <v/>
      </c>
      <c r="BE290" s="1" t="str">
        <f ca="1">IF(($A290&lt;&gt;"")*(BE$1&lt;&gt;""),IF(_xlfn.XLOOKUP(BE$1,Attendance_sorted!$B289:$CW289,Attendance_sorted!$B289:$CW289,"nn")&lt;&gt;"nn","•",""),"")</f>
        <v/>
      </c>
      <c r="BF290" s="1" t="str">
        <f ca="1">IF(($A290&lt;&gt;"")*(BF$1&lt;&gt;""),IF(_xlfn.XLOOKUP(BF$1,Attendance_sorted!$B289:$CW289,Attendance_sorted!$B289:$CW289,"nn")&lt;&gt;"nn","•",""),"")</f>
        <v/>
      </c>
      <c r="BG290" s="1" t="str">
        <f ca="1">IF(($A290&lt;&gt;"")*(BG$1&lt;&gt;""),IF(_xlfn.XLOOKUP(BG$1,Attendance_sorted!$B289:$CW289,Attendance_sorted!$B289:$CW289,"nn")&lt;&gt;"nn","•",""),"")</f>
        <v/>
      </c>
      <c r="BH290" s="1" t="str">
        <f ca="1">IF(($A290&lt;&gt;"")*(BH$1&lt;&gt;""),IF(_xlfn.XLOOKUP(BH$1,Attendance_sorted!$B289:$CW289,Attendance_sorted!$B289:$CW289,"nn")&lt;&gt;"nn","•",""),"")</f>
        <v/>
      </c>
      <c r="BI290" s="1" t="str">
        <f ca="1">IF(($A290&lt;&gt;"")*(BI$1&lt;&gt;""),IF(_xlfn.XLOOKUP(BI$1,Attendance_sorted!$B289:$CW289,Attendance_sorted!$B289:$CW289,"nn")&lt;&gt;"nn","•",""),"")</f>
        <v/>
      </c>
      <c r="BJ290" s="1" t="str">
        <f ca="1">IF(($A290&lt;&gt;"")*(BJ$1&lt;&gt;""),IF(_xlfn.XLOOKUP(BJ$1,Attendance_sorted!$B289:$CW289,Attendance_sorted!$B289:$CW289,"nn")&lt;&gt;"nn","•",""),"")</f>
        <v/>
      </c>
      <c r="BK290" s="1" t="str">
        <f ca="1">IF(($A290&lt;&gt;"")*(BK$1&lt;&gt;""),IF(_xlfn.XLOOKUP(BK$1,Attendance_sorted!$B289:$CW289,Attendance_sorted!$B289:$CW289,"nn")&lt;&gt;"nn","•",""),"")</f>
        <v/>
      </c>
      <c r="BL290" s="1" t="str">
        <f ca="1">IF(($A290&lt;&gt;"")*(BL$1&lt;&gt;""),IF(_xlfn.XLOOKUP(BL$1,Attendance_sorted!$B289:$CW289,Attendance_sorted!$B289:$CW289,"nn")&lt;&gt;"nn","•",""),"")</f>
        <v/>
      </c>
      <c r="BM290" s="1" t="str">
        <f ca="1">IF(($A290&lt;&gt;"")*(BM$1&lt;&gt;""),IF(_xlfn.XLOOKUP(BM$1,Attendance_sorted!$B289:$CW289,Attendance_sorted!$B289:$CW289,"nn")&lt;&gt;"nn","•",""),"")</f>
        <v/>
      </c>
      <c r="BN290" s="1" t="str">
        <f ca="1">IF(($A290&lt;&gt;"")*(BN$1&lt;&gt;""),IF(_xlfn.XLOOKUP(BN$1,Attendance_sorted!$B289:$CW289,Attendance_sorted!$B289:$CW289,"nn")&lt;&gt;"nn","•",""),"")</f>
        <v/>
      </c>
      <c r="BO290" s="1" t="str">
        <f ca="1">IF(($A290&lt;&gt;"")*(BO$1&lt;&gt;""),IF(_xlfn.XLOOKUP(BO$1,Attendance_sorted!$B289:$CW289,Attendance_sorted!$B289:$CW289,"nn")&lt;&gt;"nn","•",""),"")</f>
        <v/>
      </c>
      <c r="BP290" s="1" t="str">
        <f ca="1">IF(($A290&lt;&gt;"")*(BP$1&lt;&gt;""),IF(_xlfn.XLOOKUP(BP$1,Attendance_sorted!$B289:$CW289,Attendance_sorted!$B289:$CW289,"nn")&lt;&gt;"nn","•",""),"")</f>
        <v/>
      </c>
      <c r="BQ290" s="1" t="str">
        <f ca="1">IF(($A290&lt;&gt;"")*(BQ$1&lt;&gt;""),IF(_xlfn.XLOOKUP(BQ$1,Attendance_sorted!$B289:$CW289,Attendance_sorted!$B289:$CW289,"nn")&lt;&gt;"nn","•",""),"")</f>
        <v/>
      </c>
      <c r="BR290" s="1" t="str">
        <f ca="1">IF(($A290&lt;&gt;"")*(BR$1&lt;&gt;""),IF(_xlfn.XLOOKUP(BR$1,Attendance_sorted!$B289:$CW289,Attendance_sorted!$B289:$CW289,"nn")&lt;&gt;"nn","•",""),"")</f>
        <v/>
      </c>
      <c r="BS290" s="1" t="str">
        <f ca="1">IF(($A290&lt;&gt;"")*(BS$1&lt;&gt;""),IF(_xlfn.XLOOKUP(BS$1,Attendance_sorted!$B289:$CW289,Attendance_sorted!$B289:$CW289,"nn")&lt;&gt;"nn","•",""),"")</f>
        <v/>
      </c>
      <c r="BT290" s="1" t="str">
        <f ca="1">IF(($A290&lt;&gt;"")*(BT$1&lt;&gt;""),IF(_xlfn.XLOOKUP(BT$1,Attendance_sorted!$B289:$CW289,Attendance_sorted!$B289:$CW289,"nn")&lt;&gt;"nn","•",""),"")</f>
        <v/>
      </c>
      <c r="BU290" s="1" t="str">
        <f ca="1">IF(($A290&lt;&gt;"")*(BU$1&lt;&gt;""),IF(_xlfn.XLOOKUP(BU$1,Attendance_sorted!$B289:$CW289,Attendance_sorted!$B289:$CW289,"nn")&lt;&gt;"nn","•",""),"")</f>
        <v/>
      </c>
      <c r="BV290" s="1" t="str">
        <f ca="1">IF(($A290&lt;&gt;"")*(BV$1&lt;&gt;""),IF(_xlfn.XLOOKUP(BV$1,Attendance_sorted!$B289:$CW289,Attendance_sorted!$B289:$CW289,"nn")&lt;&gt;"nn","•",""),"")</f>
        <v/>
      </c>
      <c r="BW290" s="1" t="str">
        <f ca="1">IF(($A290&lt;&gt;"")*(BW$1&lt;&gt;""),IF(_xlfn.XLOOKUP(BW$1,Attendance_sorted!$B289:$CW289,Attendance_sorted!$B289:$CW289,"nn")&lt;&gt;"nn","•",""),"")</f>
        <v/>
      </c>
      <c r="BX290" s="1" t="str">
        <f ca="1">IF(($A290&lt;&gt;"")*(BX$1&lt;&gt;""),IF(_xlfn.XLOOKUP(BX$1,Attendance_sorted!$B289:$CW289,Attendance_sorted!$B289:$CW289,"nn")&lt;&gt;"nn","•",""),"")</f>
        <v/>
      </c>
      <c r="BY290" s="1" t="str">
        <f ca="1">IF(($A290&lt;&gt;"")*(BY$1&lt;&gt;""),IF(_xlfn.XLOOKUP(BY$1,Attendance_sorted!$B289:$CW289,Attendance_sorted!$B289:$CW289,"nn")&lt;&gt;"nn","•",""),"")</f>
        <v/>
      </c>
      <c r="BZ290" s="1" t="str">
        <f ca="1">IF(($A290&lt;&gt;"")*(BZ$1&lt;&gt;""),IF(_xlfn.XLOOKUP(BZ$1,Attendance_sorted!$B289:$CW289,Attendance_sorted!$B289:$CW289,"nn")&lt;&gt;"nn","•",""),"")</f>
        <v/>
      </c>
      <c r="CA290" s="1" t="str">
        <f ca="1">IF(($A290&lt;&gt;"")*(CA$1&lt;&gt;""),IF(_xlfn.XLOOKUP(CA$1,Attendance_sorted!$B289:$CW289,Attendance_sorted!$B289:$CW289,"nn")&lt;&gt;"nn","•",""),"")</f>
        <v/>
      </c>
      <c r="CB290" s="1" t="str">
        <f ca="1">IF(($A290&lt;&gt;"")*(CB$1&lt;&gt;""),IF(_xlfn.XLOOKUP(CB$1,Attendance_sorted!$B289:$CW289,Attendance_sorted!$B289:$CW289,"nn")&lt;&gt;"nn","•",""),"")</f>
        <v/>
      </c>
      <c r="CC290" s="1" t="str">
        <f ca="1">IF(($A290&lt;&gt;"")*(CC$1&lt;&gt;""),IF(_xlfn.XLOOKUP(CC$1,Attendance_sorted!$B289:$CW289,Attendance_sorted!$B289:$CW289,"nn")&lt;&gt;"nn","•",""),"")</f>
        <v/>
      </c>
      <c r="CD290" s="1" t="str">
        <f ca="1">IF(($A290&lt;&gt;"")*(CD$1&lt;&gt;""),IF(_xlfn.XLOOKUP(CD$1,Attendance_sorted!$B289:$CW289,Attendance_sorted!$B289:$CW289,"nn")&lt;&gt;"nn","•",""),"")</f>
        <v/>
      </c>
      <c r="CE290" s="1" t="str">
        <f ca="1">IF(($A290&lt;&gt;"")*(CE$1&lt;&gt;""),IF(_xlfn.XLOOKUP(CE$1,Attendance_sorted!$B289:$CW289,Attendance_sorted!$B289:$CW289,"nn")&lt;&gt;"nn","•",""),"")</f>
        <v/>
      </c>
      <c r="CF290" s="1" t="str">
        <f ca="1">IF(($A290&lt;&gt;"")*(CF$1&lt;&gt;""),IF(_xlfn.XLOOKUP(CF$1,Attendance_sorted!$B289:$CW289,Attendance_sorted!$B289:$CW289,"nn")&lt;&gt;"nn","•",""),"")</f>
        <v/>
      </c>
      <c r="CG290" s="1" t="str">
        <f ca="1">IF(($A290&lt;&gt;"")*(CG$1&lt;&gt;""),IF(_xlfn.XLOOKUP(CG$1,Attendance_sorted!$B289:$CW289,Attendance_sorted!$B289:$CW289,"nn")&lt;&gt;"nn","•",""),"")</f>
        <v/>
      </c>
      <c r="CH290" s="1" t="str">
        <f ca="1">IF(($A290&lt;&gt;"")*(CH$1&lt;&gt;""),IF(_xlfn.XLOOKUP(CH$1,Attendance_sorted!$B289:$CW289,Attendance_sorted!$B289:$CW289,"nn")&lt;&gt;"nn","•",""),"")</f>
        <v/>
      </c>
      <c r="CI290" s="1" t="str">
        <f ca="1">IF(($A290&lt;&gt;"")*(CI$1&lt;&gt;""),IF(_xlfn.XLOOKUP(CI$1,Attendance_sorted!$B289:$CW289,Attendance_sorted!$B289:$CW289,"nn")&lt;&gt;"nn","•",""),"")</f>
        <v/>
      </c>
      <c r="CJ290" s="1" t="str">
        <f ca="1">IF(($A290&lt;&gt;"")*(CJ$1&lt;&gt;""),IF(_xlfn.XLOOKUP(CJ$1,Attendance_sorted!$B289:$CW289,Attendance_sorted!$B289:$CW289,"nn")&lt;&gt;"nn","•",""),"")</f>
        <v/>
      </c>
      <c r="CK290" s="1" t="str">
        <f ca="1">IF(($A290&lt;&gt;"")*(CK$1&lt;&gt;""),IF(_xlfn.XLOOKUP(CK$1,Attendance_sorted!$B289:$CW289,Attendance_sorted!$B289:$CW289,"nn")&lt;&gt;"nn","•",""),"")</f>
        <v/>
      </c>
      <c r="CL290" s="1" t="str">
        <f ca="1">IF(($A290&lt;&gt;"")*(CL$1&lt;&gt;""),IF(_xlfn.XLOOKUP(CL$1,Attendance_sorted!$B289:$CW289,Attendance_sorted!$B289:$CW289,"nn")&lt;&gt;"nn","•",""),"")</f>
        <v/>
      </c>
      <c r="CM290" s="1" t="str">
        <f ca="1">IF(($A290&lt;&gt;"")*(CM$1&lt;&gt;""),IF(_xlfn.XLOOKUP(CM$1,Attendance_sorted!$B289:$CW289,Attendance_sorted!$B289:$CW289,"nn")&lt;&gt;"nn","•",""),"")</f>
        <v/>
      </c>
      <c r="CN290" s="1" t="str">
        <f ca="1">IF(($A290&lt;&gt;"")*(CN$1&lt;&gt;""),IF(_xlfn.XLOOKUP(CN$1,Attendance_sorted!$B289:$CW289,Attendance_sorted!$B289:$CW289,"nn")&lt;&gt;"nn","•",""),"")</f>
        <v/>
      </c>
      <c r="CO290" s="1" t="str">
        <f ca="1">IF(($A290&lt;&gt;"")*(CO$1&lt;&gt;""),IF(_xlfn.XLOOKUP(CO$1,Attendance_sorted!$B289:$CW289,Attendance_sorted!$B289:$CW289,"nn")&lt;&gt;"nn","•",""),"")</f>
        <v/>
      </c>
      <c r="CP290" s="1" t="str">
        <f ca="1">IF(($A290&lt;&gt;"")*(CP$1&lt;&gt;""),IF(_xlfn.XLOOKUP(CP$1,Attendance_sorted!$B289:$CW289,Attendance_sorted!$B289:$CW289,"nn")&lt;&gt;"nn","•",""),"")</f>
        <v/>
      </c>
      <c r="CQ290" s="1" t="str">
        <f ca="1">IF(($A290&lt;&gt;"")*(CQ$1&lt;&gt;""),IF(_xlfn.XLOOKUP(CQ$1,Attendance_sorted!$B289:$CW289,Attendance_sorted!$B289:$CW289,"nn")&lt;&gt;"nn","•",""),"")</f>
        <v/>
      </c>
      <c r="CR290" s="1" t="str">
        <f ca="1">IF(($A290&lt;&gt;"")*(CR$1&lt;&gt;""),IF(_xlfn.XLOOKUP(CR$1,Attendance_sorted!$B289:$CW289,Attendance_sorted!$B289:$CW289,"nn")&lt;&gt;"nn","•",""),"")</f>
        <v/>
      </c>
      <c r="CS290" s="1" t="str">
        <f ca="1">IF(($A290&lt;&gt;"")*(CS$1&lt;&gt;""),IF(_xlfn.XLOOKUP(CS$1,Attendance_sorted!$B289:$CW289,Attendance_sorted!$B289:$CW289,"nn")&lt;&gt;"nn","•",""),"")</f>
        <v/>
      </c>
      <c r="CT290" s="1" t="str">
        <f ca="1">IF(($A290&lt;&gt;"")*(CT$1&lt;&gt;""),IF(_xlfn.XLOOKUP(CT$1,Attendance_sorted!$B289:$CW289,Attendance_sorted!$B289:$CW289,"nn")&lt;&gt;"nn","•",""),"")</f>
        <v/>
      </c>
      <c r="CU290" s="1" t="str">
        <f ca="1">IF(($A290&lt;&gt;"")*(CU$1&lt;&gt;""),IF(_xlfn.XLOOKUP(CU$1,Attendance_sorted!$B289:$CW289,Attendance_sorted!$B289:$CW289,"nn")&lt;&gt;"nn","•",""),"")</f>
        <v/>
      </c>
      <c r="CV290" s="1" t="str">
        <f ca="1">IF(($A290&lt;&gt;"")*(CV$1&lt;&gt;""),IF(_xlfn.XLOOKUP(CV$1,Attendance_sorted!$B289:$CW289,Attendance_sorted!$B289:$CW289,"nn")&lt;&gt;"nn","•",""),"")</f>
        <v/>
      </c>
      <c r="CW290" s="1" t="str">
        <f ca="1">IF(($A290&lt;&gt;"")*(CW$1&lt;&gt;""),IF(_xlfn.XLOOKUP(CW$1,Attendance_sorted!$B289:$CW289,Attendance_sorted!$B289:$CW289,"nn")&lt;&gt;"nn","•",""),"")</f>
        <v/>
      </c>
    </row>
    <row r="291" spans="1:101">
      <c r="A291" s="1">
        <v>888</v>
      </c>
      <c r="B291" s="1" t="str">
        <f ca="1">IF(($A291&lt;&gt;"")*(B$1&lt;&gt;""),IF(_xlfn.XLOOKUP(B$1,Attendance_sorted!$B290:$CW290,Attendance_sorted!$B290:$CW290,"nn")&lt;&gt;"nn","•",""),"")</f>
        <v/>
      </c>
      <c r="C291" s="1" t="str">
        <f ca="1">IF(($A291&lt;&gt;"")*(C$1&lt;&gt;""),IF(_xlfn.XLOOKUP(C$1,Attendance_sorted!$B290:$CW290,Attendance_sorted!$B290:$CW290,"nn")&lt;&gt;"nn","•",""),"")</f>
        <v/>
      </c>
      <c r="D291" s="1" t="str">
        <f ca="1">IF(($A291&lt;&gt;"")*(D$1&lt;&gt;""),IF(_xlfn.XLOOKUP(D$1,Attendance_sorted!$B290:$CW290,Attendance_sorted!$B290:$CW290,"nn")&lt;&gt;"nn","•",""),"")</f>
        <v/>
      </c>
      <c r="E291" s="1" t="str">
        <f ca="1">IF(($A291&lt;&gt;"")*(E$1&lt;&gt;""),IF(_xlfn.XLOOKUP(E$1,Attendance_sorted!$B290:$CW290,Attendance_sorted!$B290:$CW290,"nn")&lt;&gt;"nn","•",""),"")</f>
        <v/>
      </c>
      <c r="F291" s="1" t="str">
        <f ca="1">IF(($A291&lt;&gt;"")*(F$1&lt;&gt;""),IF(_xlfn.XLOOKUP(F$1,Attendance_sorted!$B290:$CW290,Attendance_sorted!$B290:$CW290,"nn")&lt;&gt;"nn","•",""),"")</f>
        <v/>
      </c>
      <c r="G291" s="1" t="str">
        <f ca="1">IF(($A291&lt;&gt;"")*(G$1&lt;&gt;""),IF(_xlfn.XLOOKUP(G$1,Attendance_sorted!$B290:$CW290,Attendance_sorted!$B290:$CW290,"nn")&lt;&gt;"nn","•",""),"")</f>
        <v/>
      </c>
      <c r="H291" s="1" t="str">
        <f ca="1">IF(($A291&lt;&gt;"")*(H$1&lt;&gt;""),IF(_xlfn.XLOOKUP(H$1,Attendance_sorted!$B290:$CW290,Attendance_sorted!$B290:$CW290,"nn")&lt;&gt;"nn","•",""),"")</f>
        <v/>
      </c>
      <c r="I291" s="1" t="str">
        <f ca="1">IF(($A291&lt;&gt;"")*(I$1&lt;&gt;""),IF(_xlfn.XLOOKUP(I$1,Attendance_sorted!$B290:$CW290,Attendance_sorted!$B290:$CW290,"nn")&lt;&gt;"nn","•",""),"")</f>
        <v/>
      </c>
      <c r="J291" s="1" t="str">
        <f ca="1">IF(($A291&lt;&gt;"")*(J$1&lt;&gt;""),IF(_xlfn.XLOOKUP(J$1,Attendance_sorted!$B290:$CW290,Attendance_sorted!$B290:$CW290,"nn")&lt;&gt;"nn","•",""),"")</f>
        <v/>
      </c>
      <c r="K291" s="1" t="str">
        <f ca="1">IF(($A291&lt;&gt;"")*(K$1&lt;&gt;""),IF(_xlfn.XLOOKUP(K$1,Attendance_sorted!$B290:$CW290,Attendance_sorted!$B290:$CW290,"nn")&lt;&gt;"nn","•",""),"")</f>
        <v/>
      </c>
      <c r="L291" s="1" t="str">
        <f ca="1">IF(($A291&lt;&gt;"")*(L$1&lt;&gt;""),IF(_xlfn.XLOOKUP(L$1,Attendance_sorted!$B290:$CW290,Attendance_sorted!$B290:$CW290,"nn")&lt;&gt;"nn","•",""),"")</f>
        <v/>
      </c>
      <c r="M291" s="1" t="str">
        <f ca="1">IF(($A291&lt;&gt;"")*(M$1&lt;&gt;""),IF(_xlfn.XLOOKUP(M$1,Attendance_sorted!$B290:$CW290,Attendance_sorted!$B290:$CW290,"nn")&lt;&gt;"nn","•",""),"")</f>
        <v/>
      </c>
      <c r="N291" s="1" t="str">
        <f ca="1">IF(($A291&lt;&gt;"")*(N$1&lt;&gt;""),IF(_xlfn.XLOOKUP(N$1,Attendance_sorted!$B290:$CW290,Attendance_sorted!$B290:$CW290,"nn")&lt;&gt;"nn","•",""),"")</f>
        <v>•</v>
      </c>
      <c r="O291" s="1" t="str">
        <f ca="1">IF(($A291&lt;&gt;"")*(O$1&lt;&gt;""),IF(_xlfn.XLOOKUP(O$1,Attendance_sorted!$B290:$CW290,Attendance_sorted!$B290:$CW290,"nn")&lt;&gt;"nn","•",""),"")</f>
        <v>•</v>
      </c>
      <c r="P291" s="1" t="str">
        <f ca="1">IF(($A291&lt;&gt;"")*(P$1&lt;&gt;""),IF(_xlfn.XLOOKUP(P$1,Attendance_sorted!$B290:$CW290,Attendance_sorted!$B290:$CW290,"nn")&lt;&gt;"nn","•",""),"")</f>
        <v>•</v>
      </c>
      <c r="Q291" s="1" t="str">
        <f ca="1">IF(($A291&lt;&gt;"")*(Q$1&lt;&gt;""),IF(_xlfn.XLOOKUP(Q$1,Attendance_sorted!$B290:$CW290,Attendance_sorted!$B290:$CW290,"nn")&lt;&gt;"nn","•",""),"")</f>
        <v/>
      </c>
      <c r="R291" s="1" t="str">
        <f ca="1">IF(($A291&lt;&gt;"")*(R$1&lt;&gt;""),IF(_xlfn.XLOOKUP(R$1,Attendance_sorted!$B290:$CW290,Attendance_sorted!$B290:$CW290,"nn")&lt;&gt;"nn","•",""),"")</f>
        <v/>
      </c>
      <c r="S291" s="1" t="str">
        <f ca="1">IF(($A291&lt;&gt;"")*(S$1&lt;&gt;""),IF(_xlfn.XLOOKUP(S$1,Attendance_sorted!$B290:$CW290,Attendance_sorted!$B290:$CW290,"nn")&lt;&gt;"nn","•",""),"")</f>
        <v/>
      </c>
      <c r="T291" s="1" t="str">
        <f ca="1">IF(($A291&lt;&gt;"")*(T$1&lt;&gt;""),IF(_xlfn.XLOOKUP(T$1,Attendance_sorted!$B290:$CW290,Attendance_sorted!$B290:$CW290,"nn")&lt;&gt;"nn","•",""),"")</f>
        <v/>
      </c>
      <c r="U291" s="1" t="str">
        <f ca="1">IF(($A291&lt;&gt;"")*(U$1&lt;&gt;""),IF(_xlfn.XLOOKUP(U$1,Attendance_sorted!$B290:$CW290,Attendance_sorted!$B290:$CW290,"nn")&lt;&gt;"nn","•",""),"")</f>
        <v/>
      </c>
      <c r="V291" s="1" t="str">
        <f ca="1">IF(($A291&lt;&gt;"")*(V$1&lt;&gt;""),IF(_xlfn.XLOOKUP(V$1,Attendance_sorted!$B290:$CW290,Attendance_sorted!$B290:$CW290,"nn")&lt;&gt;"nn","•",""),"")</f>
        <v/>
      </c>
      <c r="W291" s="1" t="str">
        <f ca="1">IF(($A291&lt;&gt;"")*(W$1&lt;&gt;""),IF(_xlfn.XLOOKUP(W$1,Attendance_sorted!$B290:$CW290,Attendance_sorted!$B290:$CW290,"nn")&lt;&gt;"nn","•",""),"")</f>
        <v/>
      </c>
      <c r="X291" s="1" t="str">
        <f ca="1">IF(($A291&lt;&gt;"")*(X$1&lt;&gt;""),IF(_xlfn.XLOOKUP(X$1,Attendance_sorted!$B290:$CW290,Attendance_sorted!$B290:$CW290,"nn")&lt;&gt;"nn","•",""),"")</f>
        <v/>
      </c>
      <c r="Y291" s="1" t="str">
        <f ca="1">IF(($A291&lt;&gt;"")*(Y$1&lt;&gt;""),IF(_xlfn.XLOOKUP(Y$1,Attendance_sorted!$B290:$CW290,Attendance_sorted!$B290:$CW290,"nn")&lt;&gt;"nn","•",""),"")</f>
        <v/>
      </c>
      <c r="Z291" s="1" t="str">
        <f ca="1">IF(($A291&lt;&gt;"")*(Z$1&lt;&gt;""),IF(_xlfn.XLOOKUP(Z$1,Attendance_sorted!$B290:$CW290,Attendance_sorted!$B290:$CW290,"nn")&lt;&gt;"nn","•",""),"")</f>
        <v/>
      </c>
      <c r="AA291" s="1" t="str">
        <f ca="1">IF(($A291&lt;&gt;"")*(AA$1&lt;&gt;""),IF(_xlfn.XLOOKUP(AA$1,Attendance_sorted!$B290:$CW290,Attendance_sorted!$B290:$CW290,"nn")&lt;&gt;"nn","•",""),"")</f>
        <v/>
      </c>
      <c r="AB291" s="1" t="str">
        <f ca="1">IF(($A291&lt;&gt;"")*(AB$1&lt;&gt;""),IF(_xlfn.XLOOKUP(AB$1,Attendance_sorted!$B290:$CW290,Attendance_sorted!$B290:$CW290,"nn")&lt;&gt;"nn","•",""),"")</f>
        <v/>
      </c>
      <c r="AC291" s="1" t="str">
        <f ca="1">IF(($A291&lt;&gt;"")*(AC$1&lt;&gt;""),IF(_xlfn.XLOOKUP(AC$1,Attendance_sorted!$B290:$CW290,Attendance_sorted!$B290:$CW290,"nn")&lt;&gt;"nn","•",""),"")</f>
        <v/>
      </c>
      <c r="AD291" s="1" t="str">
        <f ca="1">IF(($A291&lt;&gt;"")*(AD$1&lt;&gt;""),IF(_xlfn.XLOOKUP(AD$1,Attendance_sorted!$B290:$CW290,Attendance_sorted!$B290:$CW290,"nn")&lt;&gt;"nn","•",""),"")</f>
        <v/>
      </c>
      <c r="AE291" s="1" t="str">
        <f ca="1">IF(($A291&lt;&gt;"")*(AE$1&lt;&gt;""),IF(_xlfn.XLOOKUP(AE$1,Attendance_sorted!$B290:$CW290,Attendance_sorted!$B290:$CW290,"nn")&lt;&gt;"nn","•",""),"")</f>
        <v/>
      </c>
      <c r="AF291" s="1" t="str">
        <f ca="1">IF(($A291&lt;&gt;"")*(AF$1&lt;&gt;""),IF(_xlfn.XLOOKUP(AF$1,Attendance_sorted!$B290:$CW290,Attendance_sorted!$B290:$CW290,"nn")&lt;&gt;"nn","•",""),"")</f>
        <v/>
      </c>
      <c r="AG291" s="1" t="str">
        <f ca="1">IF(($A291&lt;&gt;"")*(AG$1&lt;&gt;""),IF(_xlfn.XLOOKUP(AG$1,Attendance_sorted!$B290:$CW290,Attendance_sorted!$B290:$CW290,"nn")&lt;&gt;"nn","•",""),"")</f>
        <v/>
      </c>
      <c r="AH291" s="1" t="str">
        <f ca="1">IF(($A291&lt;&gt;"")*(AH$1&lt;&gt;""),IF(_xlfn.XLOOKUP(AH$1,Attendance_sorted!$B290:$CW290,Attendance_sorted!$B290:$CW290,"nn")&lt;&gt;"nn","•",""),"")</f>
        <v/>
      </c>
      <c r="AI291" s="1" t="str">
        <f ca="1">IF(($A291&lt;&gt;"")*(AI$1&lt;&gt;""),IF(_xlfn.XLOOKUP(AI$1,Attendance_sorted!$B290:$CW290,Attendance_sorted!$B290:$CW290,"nn")&lt;&gt;"nn","•",""),"")</f>
        <v/>
      </c>
      <c r="AJ291" s="1" t="str">
        <f ca="1">IF(($A291&lt;&gt;"")*(AJ$1&lt;&gt;""),IF(_xlfn.XLOOKUP(AJ$1,Attendance_sorted!$B290:$CW290,Attendance_sorted!$B290:$CW290,"nn")&lt;&gt;"nn","•",""),"")</f>
        <v/>
      </c>
      <c r="AK291" s="1" t="str">
        <f ca="1">IF(($A291&lt;&gt;"")*(AK$1&lt;&gt;""),IF(_xlfn.XLOOKUP(AK$1,Attendance_sorted!$B290:$CW290,Attendance_sorted!$B290:$CW290,"nn")&lt;&gt;"nn","•",""),"")</f>
        <v/>
      </c>
      <c r="AL291" s="1" t="str">
        <f ca="1">IF(($A291&lt;&gt;"")*(AL$1&lt;&gt;""),IF(_xlfn.XLOOKUP(AL$1,Attendance_sorted!$B290:$CW290,Attendance_sorted!$B290:$CW290,"nn")&lt;&gt;"nn","•",""),"")</f>
        <v/>
      </c>
      <c r="AM291" s="1" t="str">
        <f ca="1">IF(($A291&lt;&gt;"")*(AM$1&lt;&gt;""),IF(_xlfn.XLOOKUP(AM$1,Attendance_sorted!$B290:$CW290,Attendance_sorted!$B290:$CW290,"nn")&lt;&gt;"nn","•",""),"")</f>
        <v/>
      </c>
      <c r="AN291" s="1" t="str">
        <f ca="1">IF(($A291&lt;&gt;"")*(AN$1&lt;&gt;""),IF(_xlfn.XLOOKUP(AN$1,Attendance_sorted!$B290:$CW290,Attendance_sorted!$B290:$CW290,"nn")&lt;&gt;"nn","•",""),"")</f>
        <v/>
      </c>
      <c r="AO291" s="1" t="str">
        <f ca="1">IF(($A291&lt;&gt;"")*(AO$1&lt;&gt;""),IF(_xlfn.XLOOKUP(AO$1,Attendance_sorted!$B290:$CW290,Attendance_sorted!$B290:$CW290,"nn")&lt;&gt;"nn","•",""),"")</f>
        <v/>
      </c>
      <c r="AP291" s="1" t="str">
        <f ca="1">IF(($A291&lt;&gt;"")*(AP$1&lt;&gt;""),IF(_xlfn.XLOOKUP(AP$1,Attendance_sorted!$B290:$CW290,Attendance_sorted!$B290:$CW290,"nn")&lt;&gt;"nn","•",""),"")</f>
        <v/>
      </c>
      <c r="AQ291" s="1" t="str">
        <f ca="1">IF(($A291&lt;&gt;"")*(AQ$1&lt;&gt;""),IF(_xlfn.XLOOKUP(AQ$1,Attendance_sorted!$B290:$CW290,Attendance_sorted!$B290:$CW290,"nn")&lt;&gt;"nn","•",""),"")</f>
        <v/>
      </c>
      <c r="AR291" s="1" t="str">
        <f ca="1">IF(($A291&lt;&gt;"")*(AR$1&lt;&gt;""),IF(_xlfn.XLOOKUP(AR$1,Attendance_sorted!$B290:$CW290,Attendance_sorted!$B290:$CW290,"nn")&lt;&gt;"nn","•",""),"")</f>
        <v/>
      </c>
      <c r="AS291" s="1" t="str">
        <f ca="1">IF(($A291&lt;&gt;"")*(AS$1&lt;&gt;""),IF(_xlfn.XLOOKUP(AS$1,Attendance_sorted!$B290:$CW290,Attendance_sorted!$B290:$CW290,"nn")&lt;&gt;"nn","•",""),"")</f>
        <v/>
      </c>
      <c r="AT291" s="1" t="str">
        <f ca="1">IF(($A291&lt;&gt;"")*(AT$1&lt;&gt;""),IF(_xlfn.XLOOKUP(AT$1,Attendance_sorted!$B290:$CW290,Attendance_sorted!$B290:$CW290,"nn")&lt;&gt;"nn","•",""),"")</f>
        <v/>
      </c>
      <c r="AU291" s="1" t="str">
        <f ca="1">IF(($A291&lt;&gt;"")*(AU$1&lt;&gt;""),IF(_xlfn.XLOOKUP(AU$1,Attendance_sorted!$B290:$CW290,Attendance_sorted!$B290:$CW290,"nn")&lt;&gt;"nn","•",""),"")</f>
        <v/>
      </c>
      <c r="AV291" s="1" t="str">
        <f ca="1">IF(($A291&lt;&gt;"")*(AV$1&lt;&gt;""),IF(_xlfn.XLOOKUP(AV$1,Attendance_sorted!$B290:$CW290,Attendance_sorted!$B290:$CW290,"nn")&lt;&gt;"nn","•",""),"")</f>
        <v/>
      </c>
      <c r="AW291" s="1" t="str">
        <f ca="1">IF(($A291&lt;&gt;"")*(AW$1&lt;&gt;""),IF(_xlfn.XLOOKUP(AW$1,Attendance_sorted!$B290:$CW290,Attendance_sorted!$B290:$CW290,"nn")&lt;&gt;"nn","•",""),"")</f>
        <v/>
      </c>
      <c r="AX291" s="1" t="str">
        <f ca="1">IF(($A291&lt;&gt;"")*(AX$1&lt;&gt;""),IF(_xlfn.XLOOKUP(AX$1,Attendance_sorted!$B290:$CW290,Attendance_sorted!$B290:$CW290,"nn")&lt;&gt;"nn","•",""),"")</f>
        <v/>
      </c>
      <c r="AY291" s="1" t="str">
        <f ca="1">IF(($A291&lt;&gt;"")*(AY$1&lt;&gt;""),IF(_xlfn.XLOOKUP(AY$1,Attendance_sorted!$B290:$CW290,Attendance_sorted!$B290:$CW290,"nn")&lt;&gt;"nn","•",""),"")</f>
        <v/>
      </c>
      <c r="AZ291" s="1" t="str">
        <f ca="1">IF(($A291&lt;&gt;"")*(AZ$1&lt;&gt;""),IF(_xlfn.XLOOKUP(AZ$1,Attendance_sorted!$B290:$CW290,Attendance_sorted!$B290:$CW290,"nn")&lt;&gt;"nn","•",""),"")</f>
        <v/>
      </c>
      <c r="BA291" s="1" t="str">
        <f ca="1">IF(($A291&lt;&gt;"")*(BA$1&lt;&gt;""),IF(_xlfn.XLOOKUP(BA$1,Attendance_sorted!$B290:$CW290,Attendance_sorted!$B290:$CW290,"nn")&lt;&gt;"nn","•",""),"")</f>
        <v/>
      </c>
      <c r="BB291" s="1" t="str">
        <f ca="1">IF(($A291&lt;&gt;"")*(BB$1&lt;&gt;""),IF(_xlfn.XLOOKUP(BB$1,Attendance_sorted!$B290:$CW290,Attendance_sorted!$B290:$CW290,"nn")&lt;&gt;"nn","•",""),"")</f>
        <v/>
      </c>
      <c r="BC291" s="1" t="str">
        <f ca="1">IF(($A291&lt;&gt;"")*(BC$1&lt;&gt;""),IF(_xlfn.XLOOKUP(BC$1,Attendance_sorted!$B290:$CW290,Attendance_sorted!$B290:$CW290,"nn")&lt;&gt;"nn","•",""),"")</f>
        <v/>
      </c>
      <c r="BD291" s="1" t="str">
        <f ca="1">IF(($A291&lt;&gt;"")*(BD$1&lt;&gt;""),IF(_xlfn.XLOOKUP(BD$1,Attendance_sorted!$B290:$CW290,Attendance_sorted!$B290:$CW290,"nn")&lt;&gt;"nn","•",""),"")</f>
        <v/>
      </c>
      <c r="BE291" s="1" t="str">
        <f ca="1">IF(($A291&lt;&gt;"")*(BE$1&lt;&gt;""),IF(_xlfn.XLOOKUP(BE$1,Attendance_sorted!$B290:$CW290,Attendance_sorted!$B290:$CW290,"nn")&lt;&gt;"nn","•",""),"")</f>
        <v/>
      </c>
      <c r="BF291" s="1" t="str">
        <f ca="1">IF(($A291&lt;&gt;"")*(BF$1&lt;&gt;""),IF(_xlfn.XLOOKUP(BF$1,Attendance_sorted!$B290:$CW290,Attendance_sorted!$B290:$CW290,"nn")&lt;&gt;"nn","•",""),"")</f>
        <v/>
      </c>
      <c r="BG291" s="1" t="str">
        <f ca="1">IF(($A291&lt;&gt;"")*(BG$1&lt;&gt;""),IF(_xlfn.XLOOKUP(BG$1,Attendance_sorted!$B290:$CW290,Attendance_sorted!$B290:$CW290,"nn")&lt;&gt;"nn","•",""),"")</f>
        <v/>
      </c>
      <c r="BH291" s="1" t="str">
        <f ca="1">IF(($A291&lt;&gt;"")*(BH$1&lt;&gt;""),IF(_xlfn.XLOOKUP(BH$1,Attendance_sorted!$B290:$CW290,Attendance_sorted!$B290:$CW290,"nn")&lt;&gt;"nn","•",""),"")</f>
        <v/>
      </c>
      <c r="BI291" s="1" t="str">
        <f ca="1">IF(($A291&lt;&gt;"")*(BI$1&lt;&gt;""),IF(_xlfn.XLOOKUP(BI$1,Attendance_sorted!$B290:$CW290,Attendance_sorted!$B290:$CW290,"nn")&lt;&gt;"nn","•",""),"")</f>
        <v/>
      </c>
      <c r="BJ291" s="1" t="str">
        <f ca="1">IF(($A291&lt;&gt;"")*(BJ$1&lt;&gt;""),IF(_xlfn.XLOOKUP(BJ$1,Attendance_sorted!$B290:$CW290,Attendance_sorted!$B290:$CW290,"nn")&lt;&gt;"nn","•",""),"")</f>
        <v/>
      </c>
      <c r="BK291" s="1" t="str">
        <f ca="1">IF(($A291&lt;&gt;"")*(BK$1&lt;&gt;""),IF(_xlfn.XLOOKUP(BK$1,Attendance_sorted!$B290:$CW290,Attendance_sorted!$B290:$CW290,"nn")&lt;&gt;"nn","•",""),"")</f>
        <v/>
      </c>
      <c r="BL291" s="1" t="str">
        <f ca="1">IF(($A291&lt;&gt;"")*(BL$1&lt;&gt;""),IF(_xlfn.XLOOKUP(BL$1,Attendance_sorted!$B290:$CW290,Attendance_sorted!$B290:$CW290,"nn")&lt;&gt;"nn","•",""),"")</f>
        <v/>
      </c>
      <c r="BM291" s="1" t="str">
        <f ca="1">IF(($A291&lt;&gt;"")*(BM$1&lt;&gt;""),IF(_xlfn.XLOOKUP(BM$1,Attendance_sorted!$B290:$CW290,Attendance_sorted!$B290:$CW290,"nn")&lt;&gt;"nn","•",""),"")</f>
        <v/>
      </c>
      <c r="BN291" s="1" t="str">
        <f ca="1">IF(($A291&lt;&gt;"")*(BN$1&lt;&gt;""),IF(_xlfn.XLOOKUP(BN$1,Attendance_sorted!$B290:$CW290,Attendance_sorted!$B290:$CW290,"nn")&lt;&gt;"nn","•",""),"")</f>
        <v/>
      </c>
      <c r="BO291" s="1" t="str">
        <f ca="1">IF(($A291&lt;&gt;"")*(BO$1&lt;&gt;""),IF(_xlfn.XLOOKUP(BO$1,Attendance_sorted!$B290:$CW290,Attendance_sorted!$B290:$CW290,"nn")&lt;&gt;"nn","•",""),"")</f>
        <v/>
      </c>
      <c r="BP291" s="1" t="str">
        <f ca="1">IF(($A291&lt;&gt;"")*(BP$1&lt;&gt;""),IF(_xlfn.XLOOKUP(BP$1,Attendance_sorted!$B290:$CW290,Attendance_sorted!$B290:$CW290,"nn")&lt;&gt;"nn","•",""),"")</f>
        <v/>
      </c>
      <c r="BQ291" s="1" t="str">
        <f ca="1">IF(($A291&lt;&gt;"")*(BQ$1&lt;&gt;""),IF(_xlfn.XLOOKUP(BQ$1,Attendance_sorted!$B290:$CW290,Attendance_sorted!$B290:$CW290,"nn")&lt;&gt;"nn","•",""),"")</f>
        <v/>
      </c>
      <c r="BR291" s="1" t="str">
        <f ca="1">IF(($A291&lt;&gt;"")*(BR$1&lt;&gt;""),IF(_xlfn.XLOOKUP(BR$1,Attendance_sorted!$B290:$CW290,Attendance_sorted!$B290:$CW290,"nn")&lt;&gt;"nn","•",""),"")</f>
        <v/>
      </c>
      <c r="BS291" s="1" t="str">
        <f ca="1">IF(($A291&lt;&gt;"")*(BS$1&lt;&gt;""),IF(_xlfn.XLOOKUP(BS$1,Attendance_sorted!$B290:$CW290,Attendance_sorted!$B290:$CW290,"nn")&lt;&gt;"nn","•",""),"")</f>
        <v/>
      </c>
      <c r="BT291" s="1" t="str">
        <f ca="1">IF(($A291&lt;&gt;"")*(BT$1&lt;&gt;""),IF(_xlfn.XLOOKUP(BT$1,Attendance_sorted!$B290:$CW290,Attendance_sorted!$B290:$CW290,"nn")&lt;&gt;"nn","•",""),"")</f>
        <v/>
      </c>
      <c r="BU291" s="1" t="str">
        <f ca="1">IF(($A291&lt;&gt;"")*(BU$1&lt;&gt;""),IF(_xlfn.XLOOKUP(BU$1,Attendance_sorted!$B290:$CW290,Attendance_sorted!$B290:$CW290,"nn")&lt;&gt;"nn","•",""),"")</f>
        <v/>
      </c>
      <c r="BV291" s="1" t="str">
        <f ca="1">IF(($A291&lt;&gt;"")*(BV$1&lt;&gt;""),IF(_xlfn.XLOOKUP(BV$1,Attendance_sorted!$B290:$CW290,Attendance_sorted!$B290:$CW290,"nn")&lt;&gt;"nn","•",""),"")</f>
        <v/>
      </c>
      <c r="BW291" s="1" t="str">
        <f ca="1">IF(($A291&lt;&gt;"")*(BW$1&lt;&gt;""),IF(_xlfn.XLOOKUP(BW$1,Attendance_sorted!$B290:$CW290,Attendance_sorted!$B290:$CW290,"nn")&lt;&gt;"nn","•",""),"")</f>
        <v/>
      </c>
      <c r="BX291" s="1" t="str">
        <f ca="1">IF(($A291&lt;&gt;"")*(BX$1&lt;&gt;""),IF(_xlfn.XLOOKUP(BX$1,Attendance_sorted!$B290:$CW290,Attendance_sorted!$B290:$CW290,"nn")&lt;&gt;"nn","•",""),"")</f>
        <v/>
      </c>
      <c r="BY291" s="1" t="str">
        <f ca="1">IF(($A291&lt;&gt;"")*(BY$1&lt;&gt;""),IF(_xlfn.XLOOKUP(BY$1,Attendance_sorted!$B290:$CW290,Attendance_sorted!$B290:$CW290,"nn")&lt;&gt;"nn","•",""),"")</f>
        <v/>
      </c>
      <c r="BZ291" s="1" t="str">
        <f ca="1">IF(($A291&lt;&gt;"")*(BZ$1&lt;&gt;""),IF(_xlfn.XLOOKUP(BZ$1,Attendance_sorted!$B290:$CW290,Attendance_sorted!$B290:$CW290,"nn")&lt;&gt;"nn","•",""),"")</f>
        <v/>
      </c>
      <c r="CA291" s="1" t="str">
        <f ca="1">IF(($A291&lt;&gt;"")*(CA$1&lt;&gt;""),IF(_xlfn.XLOOKUP(CA$1,Attendance_sorted!$B290:$CW290,Attendance_sorted!$B290:$CW290,"nn")&lt;&gt;"nn","•",""),"")</f>
        <v/>
      </c>
      <c r="CB291" s="1" t="str">
        <f ca="1">IF(($A291&lt;&gt;"")*(CB$1&lt;&gt;""),IF(_xlfn.XLOOKUP(CB$1,Attendance_sorted!$B290:$CW290,Attendance_sorted!$B290:$CW290,"nn")&lt;&gt;"nn","•",""),"")</f>
        <v/>
      </c>
      <c r="CC291" s="1" t="str">
        <f ca="1">IF(($A291&lt;&gt;"")*(CC$1&lt;&gt;""),IF(_xlfn.XLOOKUP(CC$1,Attendance_sorted!$B290:$CW290,Attendance_sorted!$B290:$CW290,"nn")&lt;&gt;"nn","•",""),"")</f>
        <v/>
      </c>
      <c r="CD291" s="1" t="str">
        <f ca="1">IF(($A291&lt;&gt;"")*(CD$1&lt;&gt;""),IF(_xlfn.XLOOKUP(CD$1,Attendance_sorted!$B290:$CW290,Attendance_sorted!$B290:$CW290,"nn")&lt;&gt;"nn","•",""),"")</f>
        <v/>
      </c>
      <c r="CE291" s="1" t="str">
        <f ca="1">IF(($A291&lt;&gt;"")*(CE$1&lt;&gt;""),IF(_xlfn.XLOOKUP(CE$1,Attendance_sorted!$B290:$CW290,Attendance_sorted!$B290:$CW290,"nn")&lt;&gt;"nn","•",""),"")</f>
        <v/>
      </c>
      <c r="CF291" s="1" t="str">
        <f ca="1">IF(($A291&lt;&gt;"")*(CF$1&lt;&gt;""),IF(_xlfn.XLOOKUP(CF$1,Attendance_sorted!$B290:$CW290,Attendance_sorted!$B290:$CW290,"nn")&lt;&gt;"nn","•",""),"")</f>
        <v/>
      </c>
      <c r="CG291" s="1" t="str">
        <f ca="1">IF(($A291&lt;&gt;"")*(CG$1&lt;&gt;""),IF(_xlfn.XLOOKUP(CG$1,Attendance_sorted!$B290:$CW290,Attendance_sorted!$B290:$CW290,"nn")&lt;&gt;"nn","•",""),"")</f>
        <v/>
      </c>
      <c r="CH291" s="1" t="str">
        <f ca="1">IF(($A291&lt;&gt;"")*(CH$1&lt;&gt;""),IF(_xlfn.XLOOKUP(CH$1,Attendance_sorted!$B290:$CW290,Attendance_sorted!$B290:$CW290,"nn")&lt;&gt;"nn","•",""),"")</f>
        <v/>
      </c>
      <c r="CI291" s="1" t="str">
        <f ca="1">IF(($A291&lt;&gt;"")*(CI$1&lt;&gt;""),IF(_xlfn.XLOOKUP(CI$1,Attendance_sorted!$B290:$CW290,Attendance_sorted!$B290:$CW290,"nn")&lt;&gt;"nn","•",""),"")</f>
        <v/>
      </c>
      <c r="CJ291" s="1" t="str">
        <f ca="1">IF(($A291&lt;&gt;"")*(CJ$1&lt;&gt;""),IF(_xlfn.XLOOKUP(CJ$1,Attendance_sorted!$B290:$CW290,Attendance_sorted!$B290:$CW290,"nn")&lt;&gt;"nn","•",""),"")</f>
        <v/>
      </c>
      <c r="CK291" s="1" t="str">
        <f ca="1">IF(($A291&lt;&gt;"")*(CK$1&lt;&gt;""),IF(_xlfn.XLOOKUP(CK$1,Attendance_sorted!$B290:$CW290,Attendance_sorted!$B290:$CW290,"nn")&lt;&gt;"nn","•",""),"")</f>
        <v/>
      </c>
      <c r="CL291" s="1" t="str">
        <f ca="1">IF(($A291&lt;&gt;"")*(CL$1&lt;&gt;""),IF(_xlfn.XLOOKUP(CL$1,Attendance_sorted!$B290:$CW290,Attendance_sorted!$B290:$CW290,"nn")&lt;&gt;"nn","•",""),"")</f>
        <v/>
      </c>
      <c r="CM291" s="1" t="str">
        <f ca="1">IF(($A291&lt;&gt;"")*(CM$1&lt;&gt;""),IF(_xlfn.XLOOKUP(CM$1,Attendance_sorted!$B290:$CW290,Attendance_sorted!$B290:$CW290,"nn")&lt;&gt;"nn","•",""),"")</f>
        <v/>
      </c>
      <c r="CN291" s="1" t="str">
        <f ca="1">IF(($A291&lt;&gt;"")*(CN$1&lt;&gt;""),IF(_xlfn.XLOOKUP(CN$1,Attendance_sorted!$B290:$CW290,Attendance_sorted!$B290:$CW290,"nn")&lt;&gt;"nn","•",""),"")</f>
        <v/>
      </c>
      <c r="CO291" s="1" t="str">
        <f ca="1">IF(($A291&lt;&gt;"")*(CO$1&lt;&gt;""),IF(_xlfn.XLOOKUP(CO$1,Attendance_sorted!$B290:$CW290,Attendance_sorted!$B290:$CW290,"nn")&lt;&gt;"nn","•",""),"")</f>
        <v/>
      </c>
      <c r="CP291" s="1" t="str">
        <f ca="1">IF(($A291&lt;&gt;"")*(CP$1&lt;&gt;""),IF(_xlfn.XLOOKUP(CP$1,Attendance_sorted!$B290:$CW290,Attendance_sorted!$B290:$CW290,"nn")&lt;&gt;"nn","•",""),"")</f>
        <v/>
      </c>
      <c r="CQ291" s="1" t="str">
        <f ca="1">IF(($A291&lt;&gt;"")*(CQ$1&lt;&gt;""),IF(_xlfn.XLOOKUP(CQ$1,Attendance_sorted!$B290:$CW290,Attendance_sorted!$B290:$CW290,"nn")&lt;&gt;"nn","•",""),"")</f>
        <v/>
      </c>
      <c r="CR291" s="1" t="str">
        <f ca="1">IF(($A291&lt;&gt;"")*(CR$1&lt;&gt;""),IF(_xlfn.XLOOKUP(CR$1,Attendance_sorted!$B290:$CW290,Attendance_sorted!$B290:$CW290,"nn")&lt;&gt;"nn","•",""),"")</f>
        <v/>
      </c>
      <c r="CS291" s="1" t="str">
        <f ca="1">IF(($A291&lt;&gt;"")*(CS$1&lt;&gt;""),IF(_xlfn.XLOOKUP(CS$1,Attendance_sorted!$B290:$CW290,Attendance_sorted!$B290:$CW290,"nn")&lt;&gt;"nn","•",""),"")</f>
        <v/>
      </c>
      <c r="CT291" s="1" t="str">
        <f ca="1">IF(($A291&lt;&gt;"")*(CT$1&lt;&gt;""),IF(_xlfn.XLOOKUP(CT$1,Attendance_sorted!$B290:$CW290,Attendance_sorted!$B290:$CW290,"nn")&lt;&gt;"nn","•",""),"")</f>
        <v/>
      </c>
      <c r="CU291" s="1" t="str">
        <f ca="1">IF(($A291&lt;&gt;"")*(CU$1&lt;&gt;""),IF(_xlfn.XLOOKUP(CU$1,Attendance_sorted!$B290:$CW290,Attendance_sorted!$B290:$CW290,"nn")&lt;&gt;"nn","•",""),"")</f>
        <v/>
      </c>
      <c r="CV291" s="1" t="str">
        <f ca="1">IF(($A291&lt;&gt;"")*(CV$1&lt;&gt;""),IF(_xlfn.XLOOKUP(CV$1,Attendance_sorted!$B290:$CW290,Attendance_sorted!$B290:$CW290,"nn")&lt;&gt;"nn","•",""),"")</f>
        <v/>
      </c>
      <c r="CW291" s="1" t="str">
        <f ca="1">IF(($A291&lt;&gt;"")*(CW$1&lt;&gt;""),IF(_xlfn.XLOOKUP(CW$1,Attendance_sorted!$B290:$CW290,Attendance_sorted!$B290:$CW290,"nn")&lt;&gt;"nn","•",""),"")</f>
        <v/>
      </c>
    </row>
    <row r="292" spans="1:101">
      <c r="A292" s="1">
        <v>889</v>
      </c>
      <c r="B292" s="1" t="str">
        <f ca="1">IF(($A292&lt;&gt;"")*(B$1&lt;&gt;""),IF(_xlfn.XLOOKUP(B$1,Attendance_sorted!$B291:$CW291,Attendance_sorted!$B291:$CW291,"nn")&lt;&gt;"nn","•",""),"")</f>
        <v/>
      </c>
      <c r="C292" s="1" t="str">
        <f ca="1">IF(($A292&lt;&gt;"")*(C$1&lt;&gt;""),IF(_xlfn.XLOOKUP(C$1,Attendance_sorted!$B291:$CW291,Attendance_sorted!$B291:$CW291,"nn")&lt;&gt;"nn","•",""),"")</f>
        <v/>
      </c>
      <c r="D292" s="1" t="str">
        <f ca="1">IF(($A292&lt;&gt;"")*(D$1&lt;&gt;""),IF(_xlfn.XLOOKUP(D$1,Attendance_sorted!$B291:$CW291,Attendance_sorted!$B291:$CW291,"nn")&lt;&gt;"nn","•",""),"")</f>
        <v/>
      </c>
      <c r="E292" s="1" t="str">
        <f ca="1">IF(($A292&lt;&gt;"")*(E$1&lt;&gt;""),IF(_xlfn.XLOOKUP(E$1,Attendance_sorted!$B291:$CW291,Attendance_sorted!$B291:$CW291,"nn")&lt;&gt;"nn","•",""),"")</f>
        <v/>
      </c>
      <c r="F292" s="1" t="str">
        <f ca="1">IF(($A292&lt;&gt;"")*(F$1&lt;&gt;""),IF(_xlfn.XLOOKUP(F$1,Attendance_sorted!$B291:$CW291,Attendance_sorted!$B291:$CW291,"nn")&lt;&gt;"nn","•",""),"")</f>
        <v/>
      </c>
      <c r="G292" s="1" t="str">
        <f ca="1">IF(($A292&lt;&gt;"")*(G$1&lt;&gt;""),IF(_xlfn.XLOOKUP(G$1,Attendance_sorted!$B291:$CW291,Attendance_sorted!$B291:$CW291,"nn")&lt;&gt;"nn","•",""),"")</f>
        <v/>
      </c>
      <c r="H292" s="1" t="str">
        <f ca="1">IF(($A292&lt;&gt;"")*(H$1&lt;&gt;""),IF(_xlfn.XLOOKUP(H$1,Attendance_sorted!$B291:$CW291,Attendance_sorted!$B291:$CW291,"nn")&lt;&gt;"nn","•",""),"")</f>
        <v/>
      </c>
      <c r="I292" s="1" t="str">
        <f ca="1">IF(($A292&lt;&gt;"")*(I$1&lt;&gt;""),IF(_xlfn.XLOOKUP(I$1,Attendance_sorted!$B291:$CW291,Attendance_sorted!$B291:$CW291,"nn")&lt;&gt;"nn","•",""),"")</f>
        <v/>
      </c>
      <c r="J292" s="1" t="str">
        <f ca="1">IF(($A292&lt;&gt;"")*(J$1&lt;&gt;""),IF(_xlfn.XLOOKUP(J$1,Attendance_sorted!$B291:$CW291,Attendance_sorted!$B291:$CW291,"nn")&lt;&gt;"nn","•",""),"")</f>
        <v/>
      </c>
      <c r="K292" s="1" t="str">
        <f ca="1">IF(($A292&lt;&gt;"")*(K$1&lt;&gt;""),IF(_xlfn.XLOOKUP(K$1,Attendance_sorted!$B291:$CW291,Attendance_sorted!$B291:$CW291,"nn")&lt;&gt;"nn","•",""),"")</f>
        <v/>
      </c>
      <c r="L292" s="1" t="str">
        <f ca="1">IF(($A292&lt;&gt;"")*(L$1&lt;&gt;""),IF(_xlfn.XLOOKUP(L$1,Attendance_sorted!$B291:$CW291,Attendance_sorted!$B291:$CW291,"nn")&lt;&gt;"nn","•",""),"")</f>
        <v>•</v>
      </c>
      <c r="M292" s="1" t="str">
        <f ca="1">IF(($A292&lt;&gt;"")*(M$1&lt;&gt;""),IF(_xlfn.XLOOKUP(M$1,Attendance_sorted!$B291:$CW291,Attendance_sorted!$B291:$CW291,"nn")&lt;&gt;"nn","•",""),"")</f>
        <v/>
      </c>
      <c r="N292" s="1" t="str">
        <f ca="1">IF(($A292&lt;&gt;"")*(N$1&lt;&gt;""),IF(_xlfn.XLOOKUP(N$1,Attendance_sorted!$B291:$CW291,Attendance_sorted!$B291:$CW291,"nn")&lt;&gt;"nn","•",""),"")</f>
        <v/>
      </c>
      <c r="O292" s="1" t="str">
        <f ca="1">IF(($A292&lt;&gt;"")*(O$1&lt;&gt;""),IF(_xlfn.XLOOKUP(O$1,Attendance_sorted!$B291:$CW291,Attendance_sorted!$B291:$CW291,"nn")&lt;&gt;"nn","•",""),"")</f>
        <v>•</v>
      </c>
      <c r="P292" s="1" t="str">
        <f ca="1">IF(($A292&lt;&gt;"")*(P$1&lt;&gt;""),IF(_xlfn.XLOOKUP(P$1,Attendance_sorted!$B291:$CW291,Attendance_sorted!$B291:$CW291,"nn")&lt;&gt;"nn","•",""),"")</f>
        <v/>
      </c>
      <c r="Q292" s="1" t="str">
        <f ca="1">IF(($A292&lt;&gt;"")*(Q$1&lt;&gt;""),IF(_xlfn.XLOOKUP(Q$1,Attendance_sorted!$B291:$CW291,Attendance_sorted!$B291:$CW291,"nn")&lt;&gt;"nn","•",""),"")</f>
        <v/>
      </c>
      <c r="R292" s="1" t="str">
        <f ca="1">IF(($A292&lt;&gt;"")*(R$1&lt;&gt;""),IF(_xlfn.XLOOKUP(R$1,Attendance_sorted!$B291:$CW291,Attendance_sorted!$B291:$CW291,"nn")&lt;&gt;"nn","•",""),"")</f>
        <v/>
      </c>
      <c r="S292" s="1" t="str">
        <f ca="1">IF(($A292&lt;&gt;"")*(S$1&lt;&gt;""),IF(_xlfn.XLOOKUP(S$1,Attendance_sorted!$B291:$CW291,Attendance_sorted!$B291:$CW291,"nn")&lt;&gt;"nn","•",""),"")</f>
        <v/>
      </c>
      <c r="T292" s="1" t="str">
        <f ca="1">IF(($A292&lt;&gt;"")*(T$1&lt;&gt;""),IF(_xlfn.XLOOKUP(T$1,Attendance_sorted!$B291:$CW291,Attendance_sorted!$B291:$CW291,"nn")&lt;&gt;"nn","•",""),"")</f>
        <v/>
      </c>
      <c r="U292" s="1" t="str">
        <f ca="1">IF(($A292&lt;&gt;"")*(U$1&lt;&gt;""),IF(_xlfn.XLOOKUP(U$1,Attendance_sorted!$B291:$CW291,Attendance_sorted!$B291:$CW291,"nn")&lt;&gt;"nn","•",""),"")</f>
        <v/>
      </c>
      <c r="V292" s="1" t="str">
        <f ca="1">IF(($A292&lt;&gt;"")*(V$1&lt;&gt;""),IF(_xlfn.XLOOKUP(V$1,Attendance_sorted!$B291:$CW291,Attendance_sorted!$B291:$CW291,"nn")&lt;&gt;"nn","•",""),"")</f>
        <v/>
      </c>
      <c r="W292" s="1" t="str">
        <f ca="1">IF(($A292&lt;&gt;"")*(W$1&lt;&gt;""),IF(_xlfn.XLOOKUP(W$1,Attendance_sorted!$B291:$CW291,Attendance_sorted!$B291:$CW291,"nn")&lt;&gt;"nn","•",""),"")</f>
        <v/>
      </c>
      <c r="X292" s="1" t="str">
        <f ca="1">IF(($A292&lt;&gt;"")*(X$1&lt;&gt;""),IF(_xlfn.XLOOKUP(X$1,Attendance_sorted!$B291:$CW291,Attendance_sorted!$B291:$CW291,"nn")&lt;&gt;"nn","•",""),"")</f>
        <v/>
      </c>
      <c r="Y292" s="1" t="str">
        <f ca="1">IF(($A292&lt;&gt;"")*(Y$1&lt;&gt;""),IF(_xlfn.XLOOKUP(Y$1,Attendance_sorted!$B291:$CW291,Attendance_sorted!$B291:$CW291,"nn")&lt;&gt;"nn","•",""),"")</f>
        <v/>
      </c>
      <c r="Z292" s="1" t="str">
        <f ca="1">IF(($A292&lt;&gt;"")*(Z$1&lt;&gt;""),IF(_xlfn.XLOOKUP(Z$1,Attendance_sorted!$B291:$CW291,Attendance_sorted!$B291:$CW291,"nn")&lt;&gt;"nn","•",""),"")</f>
        <v/>
      </c>
      <c r="AA292" s="1" t="str">
        <f ca="1">IF(($A292&lt;&gt;"")*(AA$1&lt;&gt;""),IF(_xlfn.XLOOKUP(AA$1,Attendance_sorted!$B291:$CW291,Attendance_sorted!$B291:$CW291,"nn")&lt;&gt;"nn","•",""),"")</f>
        <v/>
      </c>
      <c r="AB292" s="1" t="str">
        <f ca="1">IF(($A292&lt;&gt;"")*(AB$1&lt;&gt;""),IF(_xlfn.XLOOKUP(AB$1,Attendance_sorted!$B291:$CW291,Attendance_sorted!$B291:$CW291,"nn")&lt;&gt;"nn","•",""),"")</f>
        <v/>
      </c>
      <c r="AC292" s="1" t="str">
        <f ca="1">IF(($A292&lt;&gt;"")*(AC$1&lt;&gt;""),IF(_xlfn.XLOOKUP(AC$1,Attendance_sorted!$B291:$CW291,Attendance_sorted!$B291:$CW291,"nn")&lt;&gt;"nn","•",""),"")</f>
        <v/>
      </c>
      <c r="AD292" s="1" t="str">
        <f ca="1">IF(($A292&lt;&gt;"")*(AD$1&lt;&gt;""),IF(_xlfn.XLOOKUP(AD$1,Attendance_sorted!$B291:$CW291,Attendance_sorted!$B291:$CW291,"nn")&lt;&gt;"nn","•",""),"")</f>
        <v/>
      </c>
      <c r="AE292" s="1" t="str">
        <f ca="1">IF(($A292&lt;&gt;"")*(AE$1&lt;&gt;""),IF(_xlfn.XLOOKUP(AE$1,Attendance_sorted!$B291:$CW291,Attendance_sorted!$B291:$CW291,"nn")&lt;&gt;"nn","•",""),"")</f>
        <v/>
      </c>
      <c r="AF292" s="1" t="str">
        <f ca="1">IF(($A292&lt;&gt;"")*(AF$1&lt;&gt;""),IF(_xlfn.XLOOKUP(AF$1,Attendance_sorted!$B291:$CW291,Attendance_sorted!$B291:$CW291,"nn")&lt;&gt;"nn","•",""),"")</f>
        <v/>
      </c>
      <c r="AG292" s="1" t="str">
        <f ca="1">IF(($A292&lt;&gt;"")*(AG$1&lt;&gt;""),IF(_xlfn.XLOOKUP(AG$1,Attendance_sorted!$B291:$CW291,Attendance_sorted!$B291:$CW291,"nn")&lt;&gt;"nn","•",""),"")</f>
        <v/>
      </c>
      <c r="AH292" s="1" t="str">
        <f ca="1">IF(($A292&lt;&gt;"")*(AH$1&lt;&gt;""),IF(_xlfn.XLOOKUP(AH$1,Attendance_sorted!$B291:$CW291,Attendance_sorted!$B291:$CW291,"nn")&lt;&gt;"nn","•",""),"")</f>
        <v/>
      </c>
      <c r="AI292" s="1" t="str">
        <f ca="1">IF(($A292&lt;&gt;"")*(AI$1&lt;&gt;""),IF(_xlfn.XLOOKUP(AI$1,Attendance_sorted!$B291:$CW291,Attendance_sorted!$B291:$CW291,"nn")&lt;&gt;"nn","•",""),"")</f>
        <v/>
      </c>
      <c r="AJ292" s="1" t="str">
        <f ca="1">IF(($A292&lt;&gt;"")*(AJ$1&lt;&gt;""),IF(_xlfn.XLOOKUP(AJ$1,Attendance_sorted!$B291:$CW291,Attendance_sorted!$B291:$CW291,"nn")&lt;&gt;"nn","•",""),"")</f>
        <v/>
      </c>
      <c r="AK292" s="1" t="str">
        <f ca="1">IF(($A292&lt;&gt;"")*(AK$1&lt;&gt;""),IF(_xlfn.XLOOKUP(AK$1,Attendance_sorted!$B291:$CW291,Attendance_sorted!$B291:$CW291,"nn")&lt;&gt;"nn","•",""),"")</f>
        <v/>
      </c>
      <c r="AL292" s="1" t="str">
        <f ca="1">IF(($A292&lt;&gt;"")*(AL$1&lt;&gt;""),IF(_xlfn.XLOOKUP(AL$1,Attendance_sorted!$B291:$CW291,Attendance_sorted!$B291:$CW291,"nn")&lt;&gt;"nn","•",""),"")</f>
        <v/>
      </c>
      <c r="AM292" s="1" t="str">
        <f ca="1">IF(($A292&lt;&gt;"")*(AM$1&lt;&gt;""),IF(_xlfn.XLOOKUP(AM$1,Attendance_sorted!$B291:$CW291,Attendance_sorted!$B291:$CW291,"nn")&lt;&gt;"nn","•",""),"")</f>
        <v/>
      </c>
      <c r="AN292" s="1" t="str">
        <f ca="1">IF(($A292&lt;&gt;"")*(AN$1&lt;&gt;""),IF(_xlfn.XLOOKUP(AN$1,Attendance_sorted!$B291:$CW291,Attendance_sorted!$B291:$CW291,"nn")&lt;&gt;"nn","•",""),"")</f>
        <v/>
      </c>
      <c r="AO292" s="1" t="str">
        <f ca="1">IF(($A292&lt;&gt;"")*(AO$1&lt;&gt;""),IF(_xlfn.XLOOKUP(AO$1,Attendance_sorted!$B291:$CW291,Attendance_sorted!$B291:$CW291,"nn")&lt;&gt;"nn","•",""),"")</f>
        <v/>
      </c>
      <c r="AP292" s="1" t="str">
        <f ca="1">IF(($A292&lt;&gt;"")*(AP$1&lt;&gt;""),IF(_xlfn.XLOOKUP(AP$1,Attendance_sorted!$B291:$CW291,Attendance_sorted!$B291:$CW291,"nn")&lt;&gt;"nn","•",""),"")</f>
        <v/>
      </c>
      <c r="AQ292" s="1" t="str">
        <f ca="1">IF(($A292&lt;&gt;"")*(AQ$1&lt;&gt;""),IF(_xlfn.XLOOKUP(AQ$1,Attendance_sorted!$B291:$CW291,Attendance_sorted!$B291:$CW291,"nn")&lt;&gt;"nn","•",""),"")</f>
        <v/>
      </c>
      <c r="AR292" s="1" t="str">
        <f ca="1">IF(($A292&lt;&gt;"")*(AR$1&lt;&gt;""),IF(_xlfn.XLOOKUP(AR$1,Attendance_sorted!$B291:$CW291,Attendance_sorted!$B291:$CW291,"nn")&lt;&gt;"nn","•",""),"")</f>
        <v/>
      </c>
      <c r="AS292" s="1" t="str">
        <f ca="1">IF(($A292&lt;&gt;"")*(AS$1&lt;&gt;""),IF(_xlfn.XLOOKUP(AS$1,Attendance_sorted!$B291:$CW291,Attendance_sorted!$B291:$CW291,"nn")&lt;&gt;"nn","•",""),"")</f>
        <v/>
      </c>
      <c r="AT292" s="1" t="str">
        <f ca="1">IF(($A292&lt;&gt;"")*(AT$1&lt;&gt;""),IF(_xlfn.XLOOKUP(AT$1,Attendance_sorted!$B291:$CW291,Attendance_sorted!$B291:$CW291,"nn")&lt;&gt;"nn","•",""),"")</f>
        <v/>
      </c>
      <c r="AU292" s="1" t="str">
        <f ca="1">IF(($A292&lt;&gt;"")*(AU$1&lt;&gt;""),IF(_xlfn.XLOOKUP(AU$1,Attendance_sorted!$B291:$CW291,Attendance_sorted!$B291:$CW291,"nn")&lt;&gt;"nn","•",""),"")</f>
        <v/>
      </c>
      <c r="AV292" s="1" t="str">
        <f ca="1">IF(($A292&lt;&gt;"")*(AV$1&lt;&gt;""),IF(_xlfn.XLOOKUP(AV$1,Attendance_sorted!$B291:$CW291,Attendance_sorted!$B291:$CW291,"nn")&lt;&gt;"nn","•",""),"")</f>
        <v/>
      </c>
      <c r="AW292" s="1" t="str">
        <f ca="1">IF(($A292&lt;&gt;"")*(AW$1&lt;&gt;""),IF(_xlfn.XLOOKUP(AW$1,Attendance_sorted!$B291:$CW291,Attendance_sorted!$B291:$CW291,"nn")&lt;&gt;"nn","•",""),"")</f>
        <v/>
      </c>
      <c r="AX292" s="1" t="str">
        <f ca="1">IF(($A292&lt;&gt;"")*(AX$1&lt;&gt;""),IF(_xlfn.XLOOKUP(AX$1,Attendance_sorted!$B291:$CW291,Attendance_sorted!$B291:$CW291,"nn")&lt;&gt;"nn","•",""),"")</f>
        <v/>
      </c>
      <c r="AY292" s="1" t="str">
        <f ca="1">IF(($A292&lt;&gt;"")*(AY$1&lt;&gt;""),IF(_xlfn.XLOOKUP(AY$1,Attendance_sorted!$B291:$CW291,Attendance_sorted!$B291:$CW291,"nn")&lt;&gt;"nn","•",""),"")</f>
        <v/>
      </c>
      <c r="AZ292" s="1" t="str">
        <f ca="1">IF(($A292&lt;&gt;"")*(AZ$1&lt;&gt;""),IF(_xlfn.XLOOKUP(AZ$1,Attendance_sorted!$B291:$CW291,Attendance_sorted!$B291:$CW291,"nn")&lt;&gt;"nn","•",""),"")</f>
        <v/>
      </c>
      <c r="BA292" s="1" t="str">
        <f ca="1">IF(($A292&lt;&gt;"")*(BA$1&lt;&gt;""),IF(_xlfn.XLOOKUP(BA$1,Attendance_sorted!$B291:$CW291,Attendance_sorted!$B291:$CW291,"nn")&lt;&gt;"nn","•",""),"")</f>
        <v/>
      </c>
      <c r="BB292" s="1" t="str">
        <f ca="1">IF(($A292&lt;&gt;"")*(BB$1&lt;&gt;""),IF(_xlfn.XLOOKUP(BB$1,Attendance_sorted!$B291:$CW291,Attendance_sorted!$B291:$CW291,"nn")&lt;&gt;"nn","•",""),"")</f>
        <v/>
      </c>
      <c r="BC292" s="1" t="str">
        <f ca="1">IF(($A292&lt;&gt;"")*(BC$1&lt;&gt;""),IF(_xlfn.XLOOKUP(BC$1,Attendance_sorted!$B291:$CW291,Attendance_sorted!$B291:$CW291,"nn")&lt;&gt;"nn","•",""),"")</f>
        <v/>
      </c>
      <c r="BD292" s="1" t="str">
        <f ca="1">IF(($A292&lt;&gt;"")*(BD$1&lt;&gt;""),IF(_xlfn.XLOOKUP(BD$1,Attendance_sorted!$B291:$CW291,Attendance_sorted!$B291:$CW291,"nn")&lt;&gt;"nn","•",""),"")</f>
        <v/>
      </c>
      <c r="BE292" s="1" t="str">
        <f ca="1">IF(($A292&lt;&gt;"")*(BE$1&lt;&gt;""),IF(_xlfn.XLOOKUP(BE$1,Attendance_sorted!$B291:$CW291,Attendance_sorted!$B291:$CW291,"nn")&lt;&gt;"nn","•",""),"")</f>
        <v/>
      </c>
      <c r="BF292" s="1" t="str">
        <f ca="1">IF(($A292&lt;&gt;"")*(BF$1&lt;&gt;""),IF(_xlfn.XLOOKUP(BF$1,Attendance_sorted!$B291:$CW291,Attendance_sorted!$B291:$CW291,"nn")&lt;&gt;"nn","•",""),"")</f>
        <v/>
      </c>
      <c r="BG292" s="1" t="str">
        <f ca="1">IF(($A292&lt;&gt;"")*(BG$1&lt;&gt;""),IF(_xlfn.XLOOKUP(BG$1,Attendance_sorted!$B291:$CW291,Attendance_sorted!$B291:$CW291,"nn")&lt;&gt;"nn","•",""),"")</f>
        <v/>
      </c>
      <c r="BH292" s="1" t="str">
        <f ca="1">IF(($A292&lt;&gt;"")*(BH$1&lt;&gt;""),IF(_xlfn.XLOOKUP(BH$1,Attendance_sorted!$B291:$CW291,Attendance_sorted!$B291:$CW291,"nn")&lt;&gt;"nn","•",""),"")</f>
        <v/>
      </c>
      <c r="BI292" s="1" t="str">
        <f ca="1">IF(($A292&lt;&gt;"")*(BI$1&lt;&gt;""),IF(_xlfn.XLOOKUP(BI$1,Attendance_sorted!$B291:$CW291,Attendance_sorted!$B291:$CW291,"nn")&lt;&gt;"nn","•",""),"")</f>
        <v/>
      </c>
      <c r="BJ292" s="1" t="str">
        <f ca="1">IF(($A292&lt;&gt;"")*(BJ$1&lt;&gt;""),IF(_xlfn.XLOOKUP(BJ$1,Attendance_sorted!$B291:$CW291,Attendance_sorted!$B291:$CW291,"nn")&lt;&gt;"nn","•",""),"")</f>
        <v/>
      </c>
      <c r="BK292" s="1" t="str">
        <f ca="1">IF(($A292&lt;&gt;"")*(BK$1&lt;&gt;""),IF(_xlfn.XLOOKUP(BK$1,Attendance_sorted!$B291:$CW291,Attendance_sorted!$B291:$CW291,"nn")&lt;&gt;"nn","•",""),"")</f>
        <v/>
      </c>
      <c r="BL292" s="1" t="str">
        <f ca="1">IF(($A292&lt;&gt;"")*(BL$1&lt;&gt;""),IF(_xlfn.XLOOKUP(BL$1,Attendance_sorted!$B291:$CW291,Attendance_sorted!$B291:$CW291,"nn")&lt;&gt;"nn","•",""),"")</f>
        <v/>
      </c>
      <c r="BM292" s="1" t="str">
        <f ca="1">IF(($A292&lt;&gt;"")*(BM$1&lt;&gt;""),IF(_xlfn.XLOOKUP(BM$1,Attendance_sorted!$B291:$CW291,Attendance_sorted!$B291:$CW291,"nn")&lt;&gt;"nn","•",""),"")</f>
        <v/>
      </c>
      <c r="BN292" s="1" t="str">
        <f ca="1">IF(($A292&lt;&gt;"")*(BN$1&lt;&gt;""),IF(_xlfn.XLOOKUP(BN$1,Attendance_sorted!$B291:$CW291,Attendance_sorted!$B291:$CW291,"nn")&lt;&gt;"nn","•",""),"")</f>
        <v/>
      </c>
      <c r="BO292" s="1" t="str">
        <f ca="1">IF(($A292&lt;&gt;"")*(BO$1&lt;&gt;""),IF(_xlfn.XLOOKUP(BO$1,Attendance_sorted!$B291:$CW291,Attendance_sorted!$B291:$CW291,"nn")&lt;&gt;"nn","•",""),"")</f>
        <v/>
      </c>
      <c r="BP292" s="1" t="str">
        <f ca="1">IF(($A292&lt;&gt;"")*(BP$1&lt;&gt;""),IF(_xlfn.XLOOKUP(BP$1,Attendance_sorted!$B291:$CW291,Attendance_sorted!$B291:$CW291,"nn")&lt;&gt;"nn","•",""),"")</f>
        <v/>
      </c>
      <c r="BQ292" s="1" t="str">
        <f ca="1">IF(($A292&lt;&gt;"")*(BQ$1&lt;&gt;""),IF(_xlfn.XLOOKUP(BQ$1,Attendance_sorted!$B291:$CW291,Attendance_sorted!$B291:$CW291,"nn")&lt;&gt;"nn","•",""),"")</f>
        <v/>
      </c>
      <c r="BR292" s="1" t="str">
        <f ca="1">IF(($A292&lt;&gt;"")*(BR$1&lt;&gt;""),IF(_xlfn.XLOOKUP(BR$1,Attendance_sorted!$B291:$CW291,Attendance_sorted!$B291:$CW291,"nn")&lt;&gt;"nn","•",""),"")</f>
        <v/>
      </c>
      <c r="BS292" s="1" t="str">
        <f ca="1">IF(($A292&lt;&gt;"")*(BS$1&lt;&gt;""),IF(_xlfn.XLOOKUP(BS$1,Attendance_sorted!$B291:$CW291,Attendance_sorted!$B291:$CW291,"nn")&lt;&gt;"nn","•",""),"")</f>
        <v/>
      </c>
      <c r="BT292" s="1" t="str">
        <f ca="1">IF(($A292&lt;&gt;"")*(BT$1&lt;&gt;""),IF(_xlfn.XLOOKUP(BT$1,Attendance_sorted!$B291:$CW291,Attendance_sorted!$B291:$CW291,"nn")&lt;&gt;"nn","•",""),"")</f>
        <v/>
      </c>
      <c r="BU292" s="1" t="str">
        <f ca="1">IF(($A292&lt;&gt;"")*(BU$1&lt;&gt;""),IF(_xlfn.XLOOKUP(BU$1,Attendance_sorted!$B291:$CW291,Attendance_sorted!$B291:$CW291,"nn")&lt;&gt;"nn","•",""),"")</f>
        <v/>
      </c>
      <c r="BV292" s="1" t="str">
        <f ca="1">IF(($A292&lt;&gt;"")*(BV$1&lt;&gt;""),IF(_xlfn.XLOOKUP(BV$1,Attendance_sorted!$B291:$CW291,Attendance_sorted!$B291:$CW291,"nn")&lt;&gt;"nn","•",""),"")</f>
        <v/>
      </c>
      <c r="BW292" s="1" t="str">
        <f ca="1">IF(($A292&lt;&gt;"")*(BW$1&lt;&gt;""),IF(_xlfn.XLOOKUP(BW$1,Attendance_sorted!$B291:$CW291,Attendance_sorted!$B291:$CW291,"nn")&lt;&gt;"nn","•",""),"")</f>
        <v/>
      </c>
      <c r="BX292" s="1" t="str">
        <f ca="1">IF(($A292&lt;&gt;"")*(BX$1&lt;&gt;""),IF(_xlfn.XLOOKUP(BX$1,Attendance_sorted!$B291:$CW291,Attendance_sorted!$B291:$CW291,"nn")&lt;&gt;"nn","•",""),"")</f>
        <v/>
      </c>
      <c r="BY292" s="1" t="str">
        <f ca="1">IF(($A292&lt;&gt;"")*(BY$1&lt;&gt;""),IF(_xlfn.XLOOKUP(BY$1,Attendance_sorted!$B291:$CW291,Attendance_sorted!$B291:$CW291,"nn")&lt;&gt;"nn","•",""),"")</f>
        <v/>
      </c>
      <c r="BZ292" s="1" t="str">
        <f ca="1">IF(($A292&lt;&gt;"")*(BZ$1&lt;&gt;""),IF(_xlfn.XLOOKUP(BZ$1,Attendance_sorted!$B291:$CW291,Attendance_sorted!$B291:$CW291,"nn")&lt;&gt;"nn","•",""),"")</f>
        <v/>
      </c>
      <c r="CA292" s="1" t="str">
        <f ca="1">IF(($A292&lt;&gt;"")*(CA$1&lt;&gt;""),IF(_xlfn.XLOOKUP(CA$1,Attendance_sorted!$B291:$CW291,Attendance_sorted!$B291:$CW291,"nn")&lt;&gt;"nn","•",""),"")</f>
        <v/>
      </c>
      <c r="CB292" s="1" t="str">
        <f ca="1">IF(($A292&lt;&gt;"")*(CB$1&lt;&gt;""),IF(_xlfn.XLOOKUP(CB$1,Attendance_sorted!$B291:$CW291,Attendance_sorted!$B291:$CW291,"nn")&lt;&gt;"nn","•",""),"")</f>
        <v/>
      </c>
      <c r="CC292" s="1" t="str">
        <f ca="1">IF(($A292&lt;&gt;"")*(CC$1&lt;&gt;""),IF(_xlfn.XLOOKUP(CC$1,Attendance_sorted!$B291:$CW291,Attendance_sorted!$B291:$CW291,"nn")&lt;&gt;"nn","•",""),"")</f>
        <v/>
      </c>
      <c r="CD292" s="1" t="str">
        <f ca="1">IF(($A292&lt;&gt;"")*(CD$1&lt;&gt;""),IF(_xlfn.XLOOKUP(CD$1,Attendance_sorted!$B291:$CW291,Attendance_sorted!$B291:$CW291,"nn")&lt;&gt;"nn","•",""),"")</f>
        <v/>
      </c>
      <c r="CE292" s="1" t="str">
        <f ca="1">IF(($A292&lt;&gt;"")*(CE$1&lt;&gt;""),IF(_xlfn.XLOOKUP(CE$1,Attendance_sorted!$B291:$CW291,Attendance_sorted!$B291:$CW291,"nn")&lt;&gt;"nn","•",""),"")</f>
        <v/>
      </c>
      <c r="CF292" s="1" t="str">
        <f ca="1">IF(($A292&lt;&gt;"")*(CF$1&lt;&gt;""),IF(_xlfn.XLOOKUP(CF$1,Attendance_sorted!$B291:$CW291,Attendance_sorted!$B291:$CW291,"nn")&lt;&gt;"nn","•",""),"")</f>
        <v/>
      </c>
      <c r="CG292" s="1" t="str">
        <f ca="1">IF(($A292&lt;&gt;"")*(CG$1&lt;&gt;""),IF(_xlfn.XLOOKUP(CG$1,Attendance_sorted!$B291:$CW291,Attendance_sorted!$B291:$CW291,"nn")&lt;&gt;"nn","•",""),"")</f>
        <v/>
      </c>
      <c r="CH292" s="1" t="str">
        <f ca="1">IF(($A292&lt;&gt;"")*(CH$1&lt;&gt;""),IF(_xlfn.XLOOKUP(CH$1,Attendance_sorted!$B291:$CW291,Attendance_sorted!$B291:$CW291,"nn")&lt;&gt;"nn","•",""),"")</f>
        <v/>
      </c>
      <c r="CI292" s="1" t="str">
        <f ca="1">IF(($A292&lt;&gt;"")*(CI$1&lt;&gt;""),IF(_xlfn.XLOOKUP(CI$1,Attendance_sorted!$B291:$CW291,Attendance_sorted!$B291:$CW291,"nn")&lt;&gt;"nn","•",""),"")</f>
        <v/>
      </c>
      <c r="CJ292" s="1" t="str">
        <f ca="1">IF(($A292&lt;&gt;"")*(CJ$1&lt;&gt;""),IF(_xlfn.XLOOKUP(CJ$1,Attendance_sorted!$B291:$CW291,Attendance_sorted!$B291:$CW291,"nn")&lt;&gt;"nn","•",""),"")</f>
        <v/>
      </c>
      <c r="CK292" s="1" t="str">
        <f ca="1">IF(($A292&lt;&gt;"")*(CK$1&lt;&gt;""),IF(_xlfn.XLOOKUP(CK$1,Attendance_sorted!$B291:$CW291,Attendance_sorted!$B291:$CW291,"nn")&lt;&gt;"nn","•",""),"")</f>
        <v/>
      </c>
      <c r="CL292" s="1" t="str">
        <f ca="1">IF(($A292&lt;&gt;"")*(CL$1&lt;&gt;""),IF(_xlfn.XLOOKUP(CL$1,Attendance_sorted!$B291:$CW291,Attendance_sorted!$B291:$CW291,"nn")&lt;&gt;"nn","•",""),"")</f>
        <v/>
      </c>
      <c r="CM292" s="1" t="str">
        <f ca="1">IF(($A292&lt;&gt;"")*(CM$1&lt;&gt;""),IF(_xlfn.XLOOKUP(CM$1,Attendance_sorted!$B291:$CW291,Attendance_sorted!$B291:$CW291,"nn")&lt;&gt;"nn","•",""),"")</f>
        <v/>
      </c>
      <c r="CN292" s="1" t="str">
        <f ca="1">IF(($A292&lt;&gt;"")*(CN$1&lt;&gt;""),IF(_xlfn.XLOOKUP(CN$1,Attendance_sorted!$B291:$CW291,Attendance_sorted!$B291:$CW291,"nn")&lt;&gt;"nn","•",""),"")</f>
        <v/>
      </c>
      <c r="CO292" s="1" t="str">
        <f ca="1">IF(($A292&lt;&gt;"")*(CO$1&lt;&gt;""),IF(_xlfn.XLOOKUP(CO$1,Attendance_sorted!$B291:$CW291,Attendance_sorted!$B291:$CW291,"nn")&lt;&gt;"nn","•",""),"")</f>
        <v/>
      </c>
      <c r="CP292" s="1" t="str">
        <f ca="1">IF(($A292&lt;&gt;"")*(CP$1&lt;&gt;""),IF(_xlfn.XLOOKUP(CP$1,Attendance_sorted!$B291:$CW291,Attendance_sorted!$B291:$CW291,"nn")&lt;&gt;"nn","•",""),"")</f>
        <v/>
      </c>
      <c r="CQ292" s="1" t="str">
        <f ca="1">IF(($A292&lt;&gt;"")*(CQ$1&lt;&gt;""),IF(_xlfn.XLOOKUP(CQ$1,Attendance_sorted!$B291:$CW291,Attendance_sorted!$B291:$CW291,"nn")&lt;&gt;"nn","•",""),"")</f>
        <v/>
      </c>
      <c r="CR292" s="1" t="str">
        <f ca="1">IF(($A292&lt;&gt;"")*(CR$1&lt;&gt;""),IF(_xlfn.XLOOKUP(CR$1,Attendance_sorted!$B291:$CW291,Attendance_sorted!$B291:$CW291,"nn")&lt;&gt;"nn","•",""),"")</f>
        <v/>
      </c>
      <c r="CS292" s="1" t="str">
        <f ca="1">IF(($A292&lt;&gt;"")*(CS$1&lt;&gt;""),IF(_xlfn.XLOOKUP(CS$1,Attendance_sorted!$B291:$CW291,Attendance_sorted!$B291:$CW291,"nn")&lt;&gt;"nn","•",""),"")</f>
        <v/>
      </c>
      <c r="CT292" s="1" t="str">
        <f ca="1">IF(($A292&lt;&gt;"")*(CT$1&lt;&gt;""),IF(_xlfn.XLOOKUP(CT$1,Attendance_sorted!$B291:$CW291,Attendance_sorted!$B291:$CW291,"nn")&lt;&gt;"nn","•",""),"")</f>
        <v/>
      </c>
      <c r="CU292" s="1" t="str">
        <f ca="1">IF(($A292&lt;&gt;"")*(CU$1&lt;&gt;""),IF(_xlfn.XLOOKUP(CU$1,Attendance_sorted!$B291:$CW291,Attendance_sorted!$B291:$CW291,"nn")&lt;&gt;"nn","•",""),"")</f>
        <v/>
      </c>
      <c r="CV292" s="1" t="str">
        <f ca="1">IF(($A292&lt;&gt;"")*(CV$1&lt;&gt;""),IF(_xlfn.XLOOKUP(CV$1,Attendance_sorted!$B291:$CW291,Attendance_sorted!$B291:$CW291,"nn")&lt;&gt;"nn","•",""),"")</f>
        <v/>
      </c>
      <c r="CW292" s="1" t="str">
        <f ca="1">IF(($A292&lt;&gt;"")*(CW$1&lt;&gt;""),IF(_xlfn.XLOOKUP(CW$1,Attendance_sorted!$B291:$CW291,Attendance_sorted!$B291:$CW291,"nn")&lt;&gt;"nn","•",""),"")</f>
        <v/>
      </c>
    </row>
    <row r="293" spans="1:101">
      <c r="A293" s="1">
        <v>890</v>
      </c>
      <c r="B293" s="1" t="str">
        <f ca="1">IF(($A293&lt;&gt;"")*(B$1&lt;&gt;""),IF(_xlfn.XLOOKUP(B$1,Attendance_sorted!$B292:$CW292,Attendance_sorted!$B292:$CW292,"nn")&lt;&gt;"nn","•",""),"")</f>
        <v/>
      </c>
      <c r="C293" s="1" t="str">
        <f ca="1">IF(($A293&lt;&gt;"")*(C$1&lt;&gt;""),IF(_xlfn.XLOOKUP(C$1,Attendance_sorted!$B292:$CW292,Attendance_sorted!$B292:$CW292,"nn")&lt;&gt;"nn","•",""),"")</f>
        <v/>
      </c>
      <c r="D293" s="1" t="str">
        <f ca="1">IF(($A293&lt;&gt;"")*(D$1&lt;&gt;""),IF(_xlfn.XLOOKUP(D$1,Attendance_sorted!$B292:$CW292,Attendance_sorted!$B292:$CW292,"nn")&lt;&gt;"nn","•",""),"")</f>
        <v/>
      </c>
      <c r="E293" s="1" t="str">
        <f ca="1">IF(($A293&lt;&gt;"")*(E$1&lt;&gt;""),IF(_xlfn.XLOOKUP(E$1,Attendance_sorted!$B292:$CW292,Attendance_sorted!$B292:$CW292,"nn")&lt;&gt;"nn","•",""),"")</f>
        <v/>
      </c>
      <c r="F293" s="1" t="str">
        <f ca="1">IF(($A293&lt;&gt;"")*(F$1&lt;&gt;""),IF(_xlfn.XLOOKUP(F$1,Attendance_sorted!$B292:$CW292,Attendance_sorted!$B292:$CW292,"nn")&lt;&gt;"nn","•",""),"")</f>
        <v/>
      </c>
      <c r="G293" s="1" t="str">
        <f ca="1">IF(($A293&lt;&gt;"")*(G$1&lt;&gt;""),IF(_xlfn.XLOOKUP(G$1,Attendance_sorted!$B292:$CW292,Attendance_sorted!$B292:$CW292,"nn")&lt;&gt;"nn","•",""),"")</f>
        <v/>
      </c>
      <c r="H293" s="1" t="str">
        <f ca="1">IF(($A293&lt;&gt;"")*(H$1&lt;&gt;""),IF(_xlfn.XLOOKUP(H$1,Attendance_sorted!$B292:$CW292,Attendance_sorted!$B292:$CW292,"nn")&lt;&gt;"nn","•",""),"")</f>
        <v/>
      </c>
      <c r="I293" s="1" t="str">
        <f ca="1">IF(($A293&lt;&gt;"")*(I$1&lt;&gt;""),IF(_xlfn.XLOOKUP(I$1,Attendance_sorted!$B292:$CW292,Attendance_sorted!$B292:$CW292,"nn")&lt;&gt;"nn","•",""),"")</f>
        <v/>
      </c>
      <c r="J293" s="1" t="str">
        <f ca="1">IF(($A293&lt;&gt;"")*(J$1&lt;&gt;""),IF(_xlfn.XLOOKUP(J$1,Attendance_sorted!$B292:$CW292,Attendance_sorted!$B292:$CW292,"nn")&lt;&gt;"nn","•",""),"")</f>
        <v/>
      </c>
      <c r="K293" s="1" t="str">
        <f ca="1">IF(($A293&lt;&gt;"")*(K$1&lt;&gt;""),IF(_xlfn.XLOOKUP(K$1,Attendance_sorted!$B292:$CW292,Attendance_sorted!$B292:$CW292,"nn")&lt;&gt;"nn","•",""),"")</f>
        <v/>
      </c>
      <c r="L293" s="1" t="str">
        <f ca="1">IF(($A293&lt;&gt;"")*(L$1&lt;&gt;""),IF(_xlfn.XLOOKUP(L$1,Attendance_sorted!$B292:$CW292,Attendance_sorted!$B292:$CW292,"nn")&lt;&gt;"nn","•",""),"")</f>
        <v/>
      </c>
      <c r="M293" s="1" t="str">
        <f ca="1">IF(($A293&lt;&gt;"")*(M$1&lt;&gt;""),IF(_xlfn.XLOOKUP(M$1,Attendance_sorted!$B292:$CW292,Attendance_sorted!$B292:$CW292,"nn")&lt;&gt;"nn","•",""),"")</f>
        <v/>
      </c>
      <c r="N293" s="1" t="str">
        <f ca="1">IF(($A293&lt;&gt;"")*(N$1&lt;&gt;""),IF(_xlfn.XLOOKUP(N$1,Attendance_sorted!$B292:$CW292,Attendance_sorted!$B292:$CW292,"nn")&lt;&gt;"nn","•",""),"")</f>
        <v/>
      </c>
      <c r="O293" s="1" t="str">
        <f ca="1">IF(($A293&lt;&gt;"")*(O$1&lt;&gt;""),IF(_xlfn.XLOOKUP(O$1,Attendance_sorted!$B292:$CW292,Attendance_sorted!$B292:$CW292,"nn")&lt;&gt;"nn","•",""),"")</f>
        <v/>
      </c>
      <c r="P293" s="1" t="str">
        <f ca="1">IF(($A293&lt;&gt;"")*(P$1&lt;&gt;""),IF(_xlfn.XLOOKUP(P$1,Attendance_sorted!$B292:$CW292,Attendance_sorted!$B292:$CW292,"nn")&lt;&gt;"nn","•",""),"")</f>
        <v>•</v>
      </c>
      <c r="Q293" s="1" t="str">
        <f ca="1">IF(($A293&lt;&gt;"")*(Q$1&lt;&gt;""),IF(_xlfn.XLOOKUP(Q$1,Attendance_sorted!$B292:$CW292,Attendance_sorted!$B292:$CW292,"nn")&lt;&gt;"nn","•",""),"")</f>
        <v/>
      </c>
      <c r="R293" s="1" t="str">
        <f ca="1">IF(($A293&lt;&gt;"")*(R$1&lt;&gt;""),IF(_xlfn.XLOOKUP(R$1,Attendance_sorted!$B292:$CW292,Attendance_sorted!$B292:$CW292,"nn")&lt;&gt;"nn","•",""),"")</f>
        <v/>
      </c>
      <c r="S293" s="1" t="str">
        <f ca="1">IF(($A293&lt;&gt;"")*(S$1&lt;&gt;""),IF(_xlfn.XLOOKUP(S$1,Attendance_sorted!$B292:$CW292,Attendance_sorted!$B292:$CW292,"nn")&lt;&gt;"nn","•",""),"")</f>
        <v/>
      </c>
      <c r="T293" s="1" t="str">
        <f ca="1">IF(($A293&lt;&gt;"")*(T$1&lt;&gt;""),IF(_xlfn.XLOOKUP(T$1,Attendance_sorted!$B292:$CW292,Attendance_sorted!$B292:$CW292,"nn")&lt;&gt;"nn","•",""),"")</f>
        <v/>
      </c>
      <c r="U293" s="1" t="str">
        <f ca="1">IF(($A293&lt;&gt;"")*(U$1&lt;&gt;""),IF(_xlfn.XLOOKUP(U$1,Attendance_sorted!$B292:$CW292,Attendance_sorted!$B292:$CW292,"nn")&lt;&gt;"nn","•",""),"")</f>
        <v/>
      </c>
      <c r="V293" s="1" t="str">
        <f ca="1">IF(($A293&lt;&gt;"")*(V$1&lt;&gt;""),IF(_xlfn.XLOOKUP(V$1,Attendance_sorted!$B292:$CW292,Attendance_sorted!$B292:$CW292,"nn")&lt;&gt;"nn","•",""),"")</f>
        <v/>
      </c>
      <c r="W293" s="1" t="str">
        <f ca="1">IF(($A293&lt;&gt;"")*(W$1&lt;&gt;""),IF(_xlfn.XLOOKUP(W$1,Attendance_sorted!$B292:$CW292,Attendance_sorted!$B292:$CW292,"nn")&lt;&gt;"nn","•",""),"")</f>
        <v/>
      </c>
      <c r="X293" s="1" t="str">
        <f ca="1">IF(($A293&lt;&gt;"")*(X$1&lt;&gt;""),IF(_xlfn.XLOOKUP(X$1,Attendance_sorted!$B292:$CW292,Attendance_sorted!$B292:$CW292,"nn")&lt;&gt;"nn","•",""),"")</f>
        <v/>
      </c>
      <c r="Y293" s="1" t="str">
        <f ca="1">IF(($A293&lt;&gt;"")*(Y$1&lt;&gt;""),IF(_xlfn.XLOOKUP(Y$1,Attendance_sorted!$B292:$CW292,Attendance_sorted!$B292:$CW292,"nn")&lt;&gt;"nn","•",""),"")</f>
        <v/>
      </c>
      <c r="Z293" s="1" t="str">
        <f ca="1">IF(($A293&lt;&gt;"")*(Z$1&lt;&gt;""),IF(_xlfn.XLOOKUP(Z$1,Attendance_sorted!$B292:$CW292,Attendance_sorted!$B292:$CW292,"nn")&lt;&gt;"nn","•",""),"")</f>
        <v/>
      </c>
      <c r="AA293" s="1" t="str">
        <f ca="1">IF(($A293&lt;&gt;"")*(AA$1&lt;&gt;""),IF(_xlfn.XLOOKUP(AA$1,Attendance_sorted!$B292:$CW292,Attendance_sorted!$B292:$CW292,"nn")&lt;&gt;"nn","•",""),"")</f>
        <v/>
      </c>
      <c r="AB293" s="1" t="str">
        <f ca="1">IF(($A293&lt;&gt;"")*(AB$1&lt;&gt;""),IF(_xlfn.XLOOKUP(AB$1,Attendance_sorted!$B292:$CW292,Attendance_sorted!$B292:$CW292,"nn")&lt;&gt;"nn","•",""),"")</f>
        <v/>
      </c>
      <c r="AC293" s="1" t="str">
        <f ca="1">IF(($A293&lt;&gt;"")*(AC$1&lt;&gt;""),IF(_xlfn.XLOOKUP(AC$1,Attendance_sorted!$B292:$CW292,Attendance_sorted!$B292:$CW292,"nn")&lt;&gt;"nn","•",""),"")</f>
        <v/>
      </c>
      <c r="AD293" s="1" t="str">
        <f ca="1">IF(($A293&lt;&gt;"")*(AD$1&lt;&gt;""),IF(_xlfn.XLOOKUP(AD$1,Attendance_sorted!$B292:$CW292,Attendance_sorted!$B292:$CW292,"nn")&lt;&gt;"nn","•",""),"")</f>
        <v/>
      </c>
      <c r="AE293" s="1" t="str">
        <f ca="1">IF(($A293&lt;&gt;"")*(AE$1&lt;&gt;""),IF(_xlfn.XLOOKUP(AE$1,Attendance_sorted!$B292:$CW292,Attendance_sorted!$B292:$CW292,"nn")&lt;&gt;"nn","•",""),"")</f>
        <v/>
      </c>
      <c r="AF293" s="1" t="str">
        <f ca="1">IF(($A293&lt;&gt;"")*(AF$1&lt;&gt;""),IF(_xlfn.XLOOKUP(AF$1,Attendance_sorted!$B292:$CW292,Attendance_sorted!$B292:$CW292,"nn")&lt;&gt;"nn","•",""),"")</f>
        <v/>
      </c>
      <c r="AG293" s="1" t="str">
        <f ca="1">IF(($A293&lt;&gt;"")*(AG$1&lt;&gt;""),IF(_xlfn.XLOOKUP(AG$1,Attendance_sorted!$B292:$CW292,Attendance_sorted!$B292:$CW292,"nn")&lt;&gt;"nn","•",""),"")</f>
        <v/>
      </c>
      <c r="AH293" s="1" t="str">
        <f ca="1">IF(($A293&lt;&gt;"")*(AH$1&lt;&gt;""),IF(_xlfn.XLOOKUP(AH$1,Attendance_sorted!$B292:$CW292,Attendance_sorted!$B292:$CW292,"nn")&lt;&gt;"nn","•",""),"")</f>
        <v/>
      </c>
      <c r="AI293" s="1" t="str">
        <f ca="1">IF(($A293&lt;&gt;"")*(AI$1&lt;&gt;""),IF(_xlfn.XLOOKUP(AI$1,Attendance_sorted!$B292:$CW292,Attendance_sorted!$B292:$CW292,"nn")&lt;&gt;"nn","•",""),"")</f>
        <v/>
      </c>
      <c r="AJ293" s="1" t="str">
        <f ca="1">IF(($A293&lt;&gt;"")*(AJ$1&lt;&gt;""),IF(_xlfn.XLOOKUP(AJ$1,Attendance_sorted!$B292:$CW292,Attendance_sorted!$B292:$CW292,"nn")&lt;&gt;"nn","•",""),"")</f>
        <v/>
      </c>
      <c r="AK293" s="1" t="str">
        <f ca="1">IF(($A293&lt;&gt;"")*(AK$1&lt;&gt;""),IF(_xlfn.XLOOKUP(AK$1,Attendance_sorted!$B292:$CW292,Attendance_sorted!$B292:$CW292,"nn")&lt;&gt;"nn","•",""),"")</f>
        <v/>
      </c>
      <c r="AL293" s="1" t="str">
        <f ca="1">IF(($A293&lt;&gt;"")*(AL$1&lt;&gt;""),IF(_xlfn.XLOOKUP(AL$1,Attendance_sorted!$B292:$CW292,Attendance_sorted!$B292:$CW292,"nn")&lt;&gt;"nn","•",""),"")</f>
        <v/>
      </c>
      <c r="AM293" s="1" t="str">
        <f ca="1">IF(($A293&lt;&gt;"")*(AM$1&lt;&gt;""),IF(_xlfn.XLOOKUP(AM$1,Attendance_sorted!$B292:$CW292,Attendance_sorted!$B292:$CW292,"nn")&lt;&gt;"nn","•",""),"")</f>
        <v/>
      </c>
      <c r="AN293" s="1" t="str">
        <f ca="1">IF(($A293&lt;&gt;"")*(AN$1&lt;&gt;""),IF(_xlfn.XLOOKUP(AN$1,Attendance_sorted!$B292:$CW292,Attendance_sorted!$B292:$CW292,"nn")&lt;&gt;"nn","•",""),"")</f>
        <v/>
      </c>
      <c r="AO293" s="1" t="str">
        <f ca="1">IF(($A293&lt;&gt;"")*(AO$1&lt;&gt;""),IF(_xlfn.XLOOKUP(AO$1,Attendance_sorted!$B292:$CW292,Attendance_sorted!$B292:$CW292,"nn")&lt;&gt;"nn","•",""),"")</f>
        <v/>
      </c>
      <c r="AP293" s="1" t="str">
        <f ca="1">IF(($A293&lt;&gt;"")*(AP$1&lt;&gt;""),IF(_xlfn.XLOOKUP(AP$1,Attendance_sorted!$B292:$CW292,Attendance_sorted!$B292:$CW292,"nn")&lt;&gt;"nn","•",""),"")</f>
        <v/>
      </c>
      <c r="AQ293" s="1" t="str">
        <f ca="1">IF(($A293&lt;&gt;"")*(AQ$1&lt;&gt;""),IF(_xlfn.XLOOKUP(AQ$1,Attendance_sorted!$B292:$CW292,Attendance_sorted!$B292:$CW292,"nn")&lt;&gt;"nn","•",""),"")</f>
        <v/>
      </c>
      <c r="AR293" s="1" t="str">
        <f ca="1">IF(($A293&lt;&gt;"")*(AR$1&lt;&gt;""),IF(_xlfn.XLOOKUP(AR$1,Attendance_sorted!$B292:$CW292,Attendance_sorted!$B292:$CW292,"nn")&lt;&gt;"nn","•",""),"")</f>
        <v/>
      </c>
      <c r="AS293" s="1" t="str">
        <f ca="1">IF(($A293&lt;&gt;"")*(AS$1&lt;&gt;""),IF(_xlfn.XLOOKUP(AS$1,Attendance_sorted!$B292:$CW292,Attendance_sorted!$B292:$CW292,"nn")&lt;&gt;"nn","•",""),"")</f>
        <v/>
      </c>
      <c r="AT293" s="1" t="str">
        <f ca="1">IF(($A293&lt;&gt;"")*(AT$1&lt;&gt;""),IF(_xlfn.XLOOKUP(AT$1,Attendance_sorted!$B292:$CW292,Attendance_sorted!$B292:$CW292,"nn")&lt;&gt;"nn","•",""),"")</f>
        <v/>
      </c>
      <c r="AU293" s="1" t="str">
        <f ca="1">IF(($A293&lt;&gt;"")*(AU$1&lt;&gt;""),IF(_xlfn.XLOOKUP(AU$1,Attendance_sorted!$B292:$CW292,Attendance_sorted!$B292:$CW292,"nn")&lt;&gt;"nn","•",""),"")</f>
        <v/>
      </c>
      <c r="AV293" s="1" t="str">
        <f ca="1">IF(($A293&lt;&gt;"")*(AV$1&lt;&gt;""),IF(_xlfn.XLOOKUP(AV$1,Attendance_sorted!$B292:$CW292,Attendance_sorted!$B292:$CW292,"nn")&lt;&gt;"nn","•",""),"")</f>
        <v/>
      </c>
      <c r="AW293" s="1" t="str">
        <f ca="1">IF(($A293&lt;&gt;"")*(AW$1&lt;&gt;""),IF(_xlfn.XLOOKUP(AW$1,Attendance_sorted!$B292:$CW292,Attendance_sorted!$B292:$CW292,"nn")&lt;&gt;"nn","•",""),"")</f>
        <v/>
      </c>
      <c r="AX293" s="1" t="str">
        <f ca="1">IF(($A293&lt;&gt;"")*(AX$1&lt;&gt;""),IF(_xlfn.XLOOKUP(AX$1,Attendance_sorted!$B292:$CW292,Attendance_sorted!$B292:$CW292,"nn")&lt;&gt;"nn","•",""),"")</f>
        <v/>
      </c>
      <c r="AY293" s="1" t="str">
        <f ca="1">IF(($A293&lt;&gt;"")*(AY$1&lt;&gt;""),IF(_xlfn.XLOOKUP(AY$1,Attendance_sorted!$B292:$CW292,Attendance_sorted!$B292:$CW292,"nn")&lt;&gt;"nn","•",""),"")</f>
        <v/>
      </c>
      <c r="AZ293" s="1" t="str">
        <f ca="1">IF(($A293&lt;&gt;"")*(AZ$1&lt;&gt;""),IF(_xlfn.XLOOKUP(AZ$1,Attendance_sorted!$B292:$CW292,Attendance_sorted!$B292:$CW292,"nn")&lt;&gt;"nn","•",""),"")</f>
        <v/>
      </c>
      <c r="BA293" s="1" t="str">
        <f ca="1">IF(($A293&lt;&gt;"")*(BA$1&lt;&gt;""),IF(_xlfn.XLOOKUP(BA$1,Attendance_sorted!$B292:$CW292,Attendance_sorted!$B292:$CW292,"nn")&lt;&gt;"nn","•",""),"")</f>
        <v/>
      </c>
      <c r="BB293" s="1" t="str">
        <f ca="1">IF(($A293&lt;&gt;"")*(BB$1&lt;&gt;""),IF(_xlfn.XLOOKUP(BB$1,Attendance_sorted!$B292:$CW292,Attendance_sorted!$B292:$CW292,"nn")&lt;&gt;"nn","•",""),"")</f>
        <v/>
      </c>
      <c r="BC293" s="1" t="str">
        <f ca="1">IF(($A293&lt;&gt;"")*(BC$1&lt;&gt;""),IF(_xlfn.XLOOKUP(BC$1,Attendance_sorted!$B292:$CW292,Attendance_sorted!$B292:$CW292,"nn")&lt;&gt;"nn","•",""),"")</f>
        <v/>
      </c>
      <c r="BD293" s="1" t="str">
        <f ca="1">IF(($A293&lt;&gt;"")*(BD$1&lt;&gt;""),IF(_xlfn.XLOOKUP(BD$1,Attendance_sorted!$B292:$CW292,Attendance_sorted!$B292:$CW292,"nn")&lt;&gt;"nn","•",""),"")</f>
        <v/>
      </c>
      <c r="BE293" s="1" t="str">
        <f ca="1">IF(($A293&lt;&gt;"")*(BE$1&lt;&gt;""),IF(_xlfn.XLOOKUP(BE$1,Attendance_sorted!$B292:$CW292,Attendance_sorted!$B292:$CW292,"nn")&lt;&gt;"nn","•",""),"")</f>
        <v/>
      </c>
      <c r="BF293" s="1" t="str">
        <f ca="1">IF(($A293&lt;&gt;"")*(BF$1&lt;&gt;""),IF(_xlfn.XLOOKUP(BF$1,Attendance_sorted!$B292:$CW292,Attendance_sorted!$B292:$CW292,"nn")&lt;&gt;"nn","•",""),"")</f>
        <v/>
      </c>
      <c r="BG293" s="1" t="str">
        <f ca="1">IF(($A293&lt;&gt;"")*(BG$1&lt;&gt;""),IF(_xlfn.XLOOKUP(BG$1,Attendance_sorted!$B292:$CW292,Attendance_sorted!$B292:$CW292,"nn")&lt;&gt;"nn","•",""),"")</f>
        <v/>
      </c>
      <c r="BH293" s="1" t="str">
        <f ca="1">IF(($A293&lt;&gt;"")*(BH$1&lt;&gt;""),IF(_xlfn.XLOOKUP(BH$1,Attendance_sorted!$B292:$CW292,Attendance_sorted!$B292:$CW292,"nn")&lt;&gt;"nn","•",""),"")</f>
        <v/>
      </c>
      <c r="BI293" s="1" t="str">
        <f ca="1">IF(($A293&lt;&gt;"")*(BI$1&lt;&gt;""),IF(_xlfn.XLOOKUP(BI$1,Attendance_sorted!$B292:$CW292,Attendance_sorted!$B292:$CW292,"nn")&lt;&gt;"nn","•",""),"")</f>
        <v/>
      </c>
      <c r="BJ293" s="1" t="str">
        <f ca="1">IF(($A293&lt;&gt;"")*(BJ$1&lt;&gt;""),IF(_xlfn.XLOOKUP(BJ$1,Attendance_sorted!$B292:$CW292,Attendance_sorted!$B292:$CW292,"nn")&lt;&gt;"nn","•",""),"")</f>
        <v/>
      </c>
      <c r="BK293" s="1" t="str">
        <f ca="1">IF(($A293&lt;&gt;"")*(BK$1&lt;&gt;""),IF(_xlfn.XLOOKUP(BK$1,Attendance_sorted!$B292:$CW292,Attendance_sorted!$B292:$CW292,"nn")&lt;&gt;"nn","•",""),"")</f>
        <v/>
      </c>
      <c r="BL293" s="1" t="str">
        <f ca="1">IF(($A293&lt;&gt;"")*(BL$1&lt;&gt;""),IF(_xlfn.XLOOKUP(BL$1,Attendance_sorted!$B292:$CW292,Attendance_sorted!$B292:$CW292,"nn")&lt;&gt;"nn","•",""),"")</f>
        <v/>
      </c>
      <c r="BM293" s="1" t="str">
        <f ca="1">IF(($A293&lt;&gt;"")*(BM$1&lt;&gt;""),IF(_xlfn.XLOOKUP(BM$1,Attendance_sorted!$B292:$CW292,Attendance_sorted!$B292:$CW292,"nn")&lt;&gt;"nn","•",""),"")</f>
        <v/>
      </c>
      <c r="BN293" s="1" t="str">
        <f ca="1">IF(($A293&lt;&gt;"")*(BN$1&lt;&gt;""),IF(_xlfn.XLOOKUP(BN$1,Attendance_sorted!$B292:$CW292,Attendance_sorted!$B292:$CW292,"nn")&lt;&gt;"nn","•",""),"")</f>
        <v/>
      </c>
      <c r="BO293" s="1" t="str">
        <f ca="1">IF(($A293&lt;&gt;"")*(BO$1&lt;&gt;""),IF(_xlfn.XLOOKUP(BO$1,Attendance_sorted!$B292:$CW292,Attendance_sorted!$B292:$CW292,"nn")&lt;&gt;"nn","•",""),"")</f>
        <v/>
      </c>
      <c r="BP293" s="1" t="str">
        <f ca="1">IF(($A293&lt;&gt;"")*(BP$1&lt;&gt;""),IF(_xlfn.XLOOKUP(BP$1,Attendance_sorted!$B292:$CW292,Attendance_sorted!$B292:$CW292,"nn")&lt;&gt;"nn","•",""),"")</f>
        <v/>
      </c>
      <c r="BQ293" s="1" t="str">
        <f ca="1">IF(($A293&lt;&gt;"")*(BQ$1&lt;&gt;""),IF(_xlfn.XLOOKUP(BQ$1,Attendance_sorted!$B292:$CW292,Attendance_sorted!$B292:$CW292,"nn")&lt;&gt;"nn","•",""),"")</f>
        <v/>
      </c>
      <c r="BR293" s="1" t="str">
        <f ca="1">IF(($A293&lt;&gt;"")*(BR$1&lt;&gt;""),IF(_xlfn.XLOOKUP(BR$1,Attendance_sorted!$B292:$CW292,Attendance_sorted!$B292:$CW292,"nn")&lt;&gt;"nn","•",""),"")</f>
        <v/>
      </c>
      <c r="BS293" s="1" t="str">
        <f ca="1">IF(($A293&lt;&gt;"")*(BS$1&lt;&gt;""),IF(_xlfn.XLOOKUP(BS$1,Attendance_sorted!$B292:$CW292,Attendance_sorted!$B292:$CW292,"nn")&lt;&gt;"nn","•",""),"")</f>
        <v/>
      </c>
      <c r="BT293" s="1" t="str">
        <f ca="1">IF(($A293&lt;&gt;"")*(BT$1&lt;&gt;""),IF(_xlfn.XLOOKUP(BT$1,Attendance_sorted!$B292:$CW292,Attendance_sorted!$B292:$CW292,"nn")&lt;&gt;"nn","•",""),"")</f>
        <v/>
      </c>
      <c r="BU293" s="1" t="str">
        <f ca="1">IF(($A293&lt;&gt;"")*(BU$1&lt;&gt;""),IF(_xlfn.XLOOKUP(BU$1,Attendance_sorted!$B292:$CW292,Attendance_sorted!$B292:$CW292,"nn")&lt;&gt;"nn","•",""),"")</f>
        <v/>
      </c>
      <c r="BV293" s="1" t="str">
        <f ca="1">IF(($A293&lt;&gt;"")*(BV$1&lt;&gt;""),IF(_xlfn.XLOOKUP(BV$1,Attendance_sorted!$B292:$CW292,Attendance_sorted!$B292:$CW292,"nn")&lt;&gt;"nn","•",""),"")</f>
        <v/>
      </c>
      <c r="BW293" s="1" t="str">
        <f ca="1">IF(($A293&lt;&gt;"")*(BW$1&lt;&gt;""),IF(_xlfn.XLOOKUP(BW$1,Attendance_sorted!$B292:$CW292,Attendance_sorted!$B292:$CW292,"nn")&lt;&gt;"nn","•",""),"")</f>
        <v/>
      </c>
      <c r="BX293" s="1" t="str">
        <f ca="1">IF(($A293&lt;&gt;"")*(BX$1&lt;&gt;""),IF(_xlfn.XLOOKUP(BX$1,Attendance_sorted!$B292:$CW292,Attendance_sorted!$B292:$CW292,"nn")&lt;&gt;"nn","•",""),"")</f>
        <v/>
      </c>
      <c r="BY293" s="1" t="str">
        <f ca="1">IF(($A293&lt;&gt;"")*(BY$1&lt;&gt;""),IF(_xlfn.XLOOKUP(BY$1,Attendance_sorted!$B292:$CW292,Attendance_sorted!$B292:$CW292,"nn")&lt;&gt;"nn","•",""),"")</f>
        <v/>
      </c>
      <c r="BZ293" s="1" t="str">
        <f ca="1">IF(($A293&lt;&gt;"")*(BZ$1&lt;&gt;""),IF(_xlfn.XLOOKUP(BZ$1,Attendance_sorted!$B292:$CW292,Attendance_sorted!$B292:$CW292,"nn")&lt;&gt;"nn","•",""),"")</f>
        <v/>
      </c>
      <c r="CA293" s="1" t="str">
        <f ca="1">IF(($A293&lt;&gt;"")*(CA$1&lt;&gt;""),IF(_xlfn.XLOOKUP(CA$1,Attendance_sorted!$B292:$CW292,Attendance_sorted!$B292:$CW292,"nn")&lt;&gt;"nn","•",""),"")</f>
        <v/>
      </c>
      <c r="CB293" s="1" t="str">
        <f ca="1">IF(($A293&lt;&gt;"")*(CB$1&lt;&gt;""),IF(_xlfn.XLOOKUP(CB$1,Attendance_sorted!$B292:$CW292,Attendance_sorted!$B292:$CW292,"nn")&lt;&gt;"nn","•",""),"")</f>
        <v/>
      </c>
      <c r="CC293" s="1" t="str">
        <f ca="1">IF(($A293&lt;&gt;"")*(CC$1&lt;&gt;""),IF(_xlfn.XLOOKUP(CC$1,Attendance_sorted!$B292:$CW292,Attendance_sorted!$B292:$CW292,"nn")&lt;&gt;"nn","•",""),"")</f>
        <v/>
      </c>
      <c r="CD293" s="1" t="str">
        <f ca="1">IF(($A293&lt;&gt;"")*(CD$1&lt;&gt;""),IF(_xlfn.XLOOKUP(CD$1,Attendance_sorted!$B292:$CW292,Attendance_sorted!$B292:$CW292,"nn")&lt;&gt;"nn","•",""),"")</f>
        <v/>
      </c>
      <c r="CE293" s="1" t="str">
        <f ca="1">IF(($A293&lt;&gt;"")*(CE$1&lt;&gt;""),IF(_xlfn.XLOOKUP(CE$1,Attendance_sorted!$B292:$CW292,Attendance_sorted!$B292:$CW292,"nn")&lt;&gt;"nn","•",""),"")</f>
        <v/>
      </c>
      <c r="CF293" s="1" t="str">
        <f ca="1">IF(($A293&lt;&gt;"")*(CF$1&lt;&gt;""),IF(_xlfn.XLOOKUP(CF$1,Attendance_sorted!$B292:$CW292,Attendance_sorted!$B292:$CW292,"nn")&lt;&gt;"nn","•",""),"")</f>
        <v/>
      </c>
      <c r="CG293" s="1" t="str">
        <f ca="1">IF(($A293&lt;&gt;"")*(CG$1&lt;&gt;""),IF(_xlfn.XLOOKUP(CG$1,Attendance_sorted!$B292:$CW292,Attendance_sorted!$B292:$CW292,"nn")&lt;&gt;"nn","•",""),"")</f>
        <v/>
      </c>
      <c r="CH293" s="1" t="str">
        <f ca="1">IF(($A293&lt;&gt;"")*(CH$1&lt;&gt;""),IF(_xlfn.XLOOKUP(CH$1,Attendance_sorted!$B292:$CW292,Attendance_sorted!$B292:$CW292,"nn")&lt;&gt;"nn","•",""),"")</f>
        <v/>
      </c>
      <c r="CI293" s="1" t="str">
        <f ca="1">IF(($A293&lt;&gt;"")*(CI$1&lt;&gt;""),IF(_xlfn.XLOOKUP(CI$1,Attendance_sorted!$B292:$CW292,Attendance_sorted!$B292:$CW292,"nn")&lt;&gt;"nn","•",""),"")</f>
        <v/>
      </c>
      <c r="CJ293" s="1" t="str">
        <f ca="1">IF(($A293&lt;&gt;"")*(CJ$1&lt;&gt;""),IF(_xlfn.XLOOKUP(CJ$1,Attendance_sorted!$B292:$CW292,Attendance_sorted!$B292:$CW292,"nn")&lt;&gt;"nn","•",""),"")</f>
        <v/>
      </c>
      <c r="CK293" s="1" t="str">
        <f ca="1">IF(($A293&lt;&gt;"")*(CK$1&lt;&gt;""),IF(_xlfn.XLOOKUP(CK$1,Attendance_sorted!$B292:$CW292,Attendance_sorted!$B292:$CW292,"nn")&lt;&gt;"nn","•",""),"")</f>
        <v/>
      </c>
      <c r="CL293" s="1" t="str">
        <f ca="1">IF(($A293&lt;&gt;"")*(CL$1&lt;&gt;""),IF(_xlfn.XLOOKUP(CL$1,Attendance_sorted!$B292:$CW292,Attendance_sorted!$B292:$CW292,"nn")&lt;&gt;"nn","•",""),"")</f>
        <v/>
      </c>
      <c r="CM293" s="1" t="str">
        <f ca="1">IF(($A293&lt;&gt;"")*(CM$1&lt;&gt;""),IF(_xlfn.XLOOKUP(CM$1,Attendance_sorted!$B292:$CW292,Attendance_sorted!$B292:$CW292,"nn")&lt;&gt;"nn","•",""),"")</f>
        <v/>
      </c>
      <c r="CN293" s="1" t="str">
        <f ca="1">IF(($A293&lt;&gt;"")*(CN$1&lt;&gt;""),IF(_xlfn.XLOOKUP(CN$1,Attendance_sorted!$B292:$CW292,Attendance_sorted!$B292:$CW292,"nn")&lt;&gt;"nn","•",""),"")</f>
        <v/>
      </c>
      <c r="CO293" s="1" t="str">
        <f ca="1">IF(($A293&lt;&gt;"")*(CO$1&lt;&gt;""),IF(_xlfn.XLOOKUP(CO$1,Attendance_sorted!$B292:$CW292,Attendance_sorted!$B292:$CW292,"nn")&lt;&gt;"nn","•",""),"")</f>
        <v/>
      </c>
      <c r="CP293" s="1" t="str">
        <f ca="1">IF(($A293&lt;&gt;"")*(CP$1&lt;&gt;""),IF(_xlfn.XLOOKUP(CP$1,Attendance_sorted!$B292:$CW292,Attendance_sorted!$B292:$CW292,"nn")&lt;&gt;"nn","•",""),"")</f>
        <v/>
      </c>
      <c r="CQ293" s="1" t="str">
        <f ca="1">IF(($A293&lt;&gt;"")*(CQ$1&lt;&gt;""),IF(_xlfn.XLOOKUP(CQ$1,Attendance_sorted!$B292:$CW292,Attendance_sorted!$B292:$CW292,"nn")&lt;&gt;"nn","•",""),"")</f>
        <v/>
      </c>
      <c r="CR293" s="1" t="str">
        <f ca="1">IF(($A293&lt;&gt;"")*(CR$1&lt;&gt;""),IF(_xlfn.XLOOKUP(CR$1,Attendance_sorted!$B292:$CW292,Attendance_sorted!$B292:$CW292,"nn")&lt;&gt;"nn","•",""),"")</f>
        <v/>
      </c>
      <c r="CS293" s="1" t="str">
        <f ca="1">IF(($A293&lt;&gt;"")*(CS$1&lt;&gt;""),IF(_xlfn.XLOOKUP(CS$1,Attendance_sorted!$B292:$CW292,Attendance_sorted!$B292:$CW292,"nn")&lt;&gt;"nn","•",""),"")</f>
        <v/>
      </c>
      <c r="CT293" s="1" t="str">
        <f ca="1">IF(($A293&lt;&gt;"")*(CT$1&lt;&gt;""),IF(_xlfn.XLOOKUP(CT$1,Attendance_sorted!$B292:$CW292,Attendance_sorted!$B292:$CW292,"nn")&lt;&gt;"nn","•",""),"")</f>
        <v/>
      </c>
      <c r="CU293" s="1" t="str">
        <f ca="1">IF(($A293&lt;&gt;"")*(CU$1&lt;&gt;""),IF(_xlfn.XLOOKUP(CU$1,Attendance_sorted!$B292:$CW292,Attendance_sorted!$B292:$CW292,"nn")&lt;&gt;"nn","•",""),"")</f>
        <v/>
      </c>
      <c r="CV293" s="1" t="str">
        <f ca="1">IF(($A293&lt;&gt;"")*(CV$1&lt;&gt;""),IF(_xlfn.XLOOKUP(CV$1,Attendance_sorted!$B292:$CW292,Attendance_sorted!$B292:$CW292,"nn")&lt;&gt;"nn","•",""),"")</f>
        <v/>
      </c>
      <c r="CW293" s="1" t="str">
        <f ca="1">IF(($A293&lt;&gt;"")*(CW$1&lt;&gt;""),IF(_xlfn.XLOOKUP(CW$1,Attendance_sorted!$B292:$CW292,Attendance_sorted!$B292:$CW292,"nn")&lt;&gt;"nn","•",""),"")</f>
        <v/>
      </c>
    </row>
    <row r="294" spans="1:101">
      <c r="A294" s="1">
        <v>891</v>
      </c>
      <c r="B294" s="1" t="str">
        <f ca="1">IF(($A294&lt;&gt;"")*(B$1&lt;&gt;""),IF(_xlfn.XLOOKUP(B$1,Attendance_sorted!$B293:$CW293,Attendance_sorted!$B293:$CW293,"nn")&lt;&gt;"nn","•",""),"")</f>
        <v>•</v>
      </c>
      <c r="C294" s="1" t="str">
        <f ca="1">IF(($A294&lt;&gt;"")*(C$1&lt;&gt;""),IF(_xlfn.XLOOKUP(C$1,Attendance_sorted!$B293:$CW293,Attendance_sorted!$B293:$CW293,"nn")&lt;&gt;"nn","•",""),"")</f>
        <v>•</v>
      </c>
      <c r="D294" s="1" t="str">
        <f ca="1">IF(($A294&lt;&gt;"")*(D$1&lt;&gt;""),IF(_xlfn.XLOOKUP(D$1,Attendance_sorted!$B293:$CW293,Attendance_sorted!$B293:$CW293,"nn")&lt;&gt;"nn","•",""),"")</f>
        <v/>
      </c>
      <c r="E294" s="1" t="str">
        <f ca="1">IF(($A294&lt;&gt;"")*(E$1&lt;&gt;""),IF(_xlfn.XLOOKUP(E$1,Attendance_sorted!$B293:$CW293,Attendance_sorted!$B293:$CW293,"nn")&lt;&gt;"nn","•",""),"")</f>
        <v/>
      </c>
      <c r="F294" s="1" t="str">
        <f ca="1">IF(($A294&lt;&gt;"")*(F$1&lt;&gt;""),IF(_xlfn.XLOOKUP(F$1,Attendance_sorted!$B293:$CW293,Attendance_sorted!$B293:$CW293,"nn")&lt;&gt;"nn","•",""),"")</f>
        <v/>
      </c>
      <c r="G294" s="1" t="str">
        <f ca="1">IF(($A294&lt;&gt;"")*(G$1&lt;&gt;""),IF(_xlfn.XLOOKUP(G$1,Attendance_sorted!$B293:$CW293,Attendance_sorted!$B293:$CW293,"nn")&lt;&gt;"nn","•",""),"")</f>
        <v>•</v>
      </c>
      <c r="H294" s="1" t="str">
        <f ca="1">IF(($A294&lt;&gt;"")*(H$1&lt;&gt;""),IF(_xlfn.XLOOKUP(H$1,Attendance_sorted!$B293:$CW293,Attendance_sorted!$B293:$CW293,"nn")&lt;&gt;"nn","•",""),"")</f>
        <v/>
      </c>
      <c r="I294" s="1" t="str">
        <f ca="1">IF(($A294&lt;&gt;"")*(I$1&lt;&gt;""),IF(_xlfn.XLOOKUP(I$1,Attendance_sorted!$B293:$CW293,Attendance_sorted!$B293:$CW293,"nn")&lt;&gt;"nn","•",""),"")</f>
        <v/>
      </c>
      <c r="J294" s="1" t="str">
        <f ca="1">IF(($A294&lt;&gt;"")*(J$1&lt;&gt;""),IF(_xlfn.XLOOKUP(J$1,Attendance_sorted!$B293:$CW293,Attendance_sorted!$B293:$CW293,"nn")&lt;&gt;"nn","•",""),"")</f>
        <v/>
      </c>
      <c r="K294" s="1" t="str">
        <f ca="1">IF(($A294&lt;&gt;"")*(K$1&lt;&gt;""),IF(_xlfn.XLOOKUP(K$1,Attendance_sorted!$B293:$CW293,Attendance_sorted!$B293:$CW293,"nn")&lt;&gt;"nn","•",""),"")</f>
        <v/>
      </c>
      <c r="L294" s="1" t="str">
        <f ca="1">IF(($A294&lt;&gt;"")*(L$1&lt;&gt;""),IF(_xlfn.XLOOKUP(L$1,Attendance_sorted!$B293:$CW293,Attendance_sorted!$B293:$CW293,"nn")&lt;&gt;"nn","•",""),"")</f>
        <v/>
      </c>
      <c r="M294" s="1" t="str">
        <f ca="1">IF(($A294&lt;&gt;"")*(M$1&lt;&gt;""),IF(_xlfn.XLOOKUP(M$1,Attendance_sorted!$B293:$CW293,Attendance_sorted!$B293:$CW293,"nn")&lt;&gt;"nn","•",""),"")</f>
        <v/>
      </c>
      <c r="N294" s="1" t="str">
        <f ca="1">IF(($A294&lt;&gt;"")*(N$1&lt;&gt;""),IF(_xlfn.XLOOKUP(N$1,Attendance_sorted!$B293:$CW293,Attendance_sorted!$B293:$CW293,"nn")&lt;&gt;"nn","•",""),"")</f>
        <v>•</v>
      </c>
      <c r="O294" s="1" t="str">
        <f ca="1">IF(($A294&lt;&gt;"")*(O$1&lt;&gt;""),IF(_xlfn.XLOOKUP(O$1,Attendance_sorted!$B293:$CW293,Attendance_sorted!$B293:$CW293,"nn")&lt;&gt;"nn","•",""),"")</f>
        <v/>
      </c>
      <c r="P294" s="1" t="str">
        <f ca="1">IF(($A294&lt;&gt;"")*(P$1&lt;&gt;""),IF(_xlfn.XLOOKUP(P$1,Attendance_sorted!$B293:$CW293,Attendance_sorted!$B293:$CW293,"nn")&lt;&gt;"nn","•",""),"")</f>
        <v>•</v>
      </c>
      <c r="Q294" s="1" t="str">
        <f ca="1">IF(($A294&lt;&gt;"")*(Q$1&lt;&gt;""),IF(_xlfn.XLOOKUP(Q$1,Attendance_sorted!$B293:$CW293,Attendance_sorted!$B293:$CW293,"nn")&lt;&gt;"nn","•",""),"")</f>
        <v/>
      </c>
      <c r="R294" s="1" t="str">
        <f ca="1">IF(($A294&lt;&gt;"")*(R$1&lt;&gt;""),IF(_xlfn.XLOOKUP(R$1,Attendance_sorted!$B293:$CW293,Attendance_sorted!$B293:$CW293,"nn")&lt;&gt;"nn","•",""),"")</f>
        <v/>
      </c>
      <c r="S294" s="1" t="str">
        <f ca="1">IF(($A294&lt;&gt;"")*(S$1&lt;&gt;""),IF(_xlfn.XLOOKUP(S$1,Attendance_sorted!$B293:$CW293,Attendance_sorted!$B293:$CW293,"nn")&lt;&gt;"nn","•",""),"")</f>
        <v/>
      </c>
      <c r="T294" s="1" t="str">
        <f ca="1">IF(($A294&lt;&gt;"")*(T$1&lt;&gt;""),IF(_xlfn.XLOOKUP(T$1,Attendance_sorted!$B293:$CW293,Attendance_sorted!$B293:$CW293,"nn")&lt;&gt;"nn","•",""),"")</f>
        <v/>
      </c>
      <c r="U294" s="1" t="str">
        <f ca="1">IF(($A294&lt;&gt;"")*(U$1&lt;&gt;""),IF(_xlfn.XLOOKUP(U$1,Attendance_sorted!$B293:$CW293,Attendance_sorted!$B293:$CW293,"nn")&lt;&gt;"nn","•",""),"")</f>
        <v/>
      </c>
      <c r="V294" s="1" t="str">
        <f ca="1">IF(($A294&lt;&gt;"")*(V$1&lt;&gt;""),IF(_xlfn.XLOOKUP(V$1,Attendance_sorted!$B293:$CW293,Attendance_sorted!$B293:$CW293,"nn")&lt;&gt;"nn","•",""),"")</f>
        <v/>
      </c>
      <c r="W294" s="1" t="str">
        <f ca="1">IF(($A294&lt;&gt;"")*(W$1&lt;&gt;""),IF(_xlfn.XLOOKUP(W$1,Attendance_sorted!$B293:$CW293,Attendance_sorted!$B293:$CW293,"nn")&lt;&gt;"nn","•",""),"")</f>
        <v/>
      </c>
      <c r="X294" s="1" t="str">
        <f ca="1">IF(($A294&lt;&gt;"")*(X$1&lt;&gt;""),IF(_xlfn.XLOOKUP(X$1,Attendance_sorted!$B293:$CW293,Attendance_sorted!$B293:$CW293,"nn")&lt;&gt;"nn","•",""),"")</f>
        <v/>
      </c>
      <c r="Y294" s="1" t="str">
        <f ca="1">IF(($A294&lt;&gt;"")*(Y$1&lt;&gt;""),IF(_xlfn.XLOOKUP(Y$1,Attendance_sorted!$B293:$CW293,Attendance_sorted!$B293:$CW293,"nn")&lt;&gt;"nn","•",""),"")</f>
        <v/>
      </c>
      <c r="Z294" s="1" t="str">
        <f ca="1">IF(($A294&lt;&gt;"")*(Z$1&lt;&gt;""),IF(_xlfn.XLOOKUP(Z$1,Attendance_sorted!$B293:$CW293,Attendance_sorted!$B293:$CW293,"nn")&lt;&gt;"nn","•",""),"")</f>
        <v/>
      </c>
      <c r="AA294" s="1" t="str">
        <f ca="1">IF(($A294&lt;&gt;"")*(AA$1&lt;&gt;""),IF(_xlfn.XLOOKUP(AA$1,Attendance_sorted!$B293:$CW293,Attendance_sorted!$B293:$CW293,"nn")&lt;&gt;"nn","•",""),"")</f>
        <v/>
      </c>
      <c r="AB294" s="1" t="str">
        <f ca="1">IF(($A294&lt;&gt;"")*(AB$1&lt;&gt;""),IF(_xlfn.XLOOKUP(AB$1,Attendance_sorted!$B293:$CW293,Attendance_sorted!$B293:$CW293,"nn")&lt;&gt;"nn","•",""),"")</f>
        <v/>
      </c>
      <c r="AC294" s="1" t="str">
        <f ca="1">IF(($A294&lt;&gt;"")*(AC$1&lt;&gt;""),IF(_xlfn.XLOOKUP(AC$1,Attendance_sorted!$B293:$CW293,Attendance_sorted!$B293:$CW293,"nn")&lt;&gt;"nn","•",""),"")</f>
        <v/>
      </c>
      <c r="AD294" s="1" t="str">
        <f ca="1">IF(($A294&lt;&gt;"")*(AD$1&lt;&gt;""),IF(_xlfn.XLOOKUP(AD$1,Attendance_sorted!$B293:$CW293,Attendance_sorted!$B293:$CW293,"nn")&lt;&gt;"nn","•",""),"")</f>
        <v/>
      </c>
      <c r="AE294" s="1" t="str">
        <f ca="1">IF(($A294&lt;&gt;"")*(AE$1&lt;&gt;""),IF(_xlfn.XLOOKUP(AE$1,Attendance_sorted!$B293:$CW293,Attendance_sorted!$B293:$CW293,"nn")&lt;&gt;"nn","•",""),"")</f>
        <v/>
      </c>
      <c r="AF294" s="1" t="str">
        <f ca="1">IF(($A294&lt;&gt;"")*(AF$1&lt;&gt;""),IF(_xlfn.XLOOKUP(AF$1,Attendance_sorted!$B293:$CW293,Attendance_sorted!$B293:$CW293,"nn")&lt;&gt;"nn","•",""),"")</f>
        <v/>
      </c>
      <c r="AG294" s="1" t="str">
        <f ca="1">IF(($A294&lt;&gt;"")*(AG$1&lt;&gt;""),IF(_xlfn.XLOOKUP(AG$1,Attendance_sorted!$B293:$CW293,Attendance_sorted!$B293:$CW293,"nn")&lt;&gt;"nn","•",""),"")</f>
        <v/>
      </c>
      <c r="AH294" s="1" t="str">
        <f ca="1">IF(($A294&lt;&gt;"")*(AH$1&lt;&gt;""),IF(_xlfn.XLOOKUP(AH$1,Attendance_sorted!$B293:$CW293,Attendance_sorted!$B293:$CW293,"nn")&lt;&gt;"nn","•",""),"")</f>
        <v/>
      </c>
      <c r="AI294" s="1" t="str">
        <f ca="1">IF(($A294&lt;&gt;"")*(AI$1&lt;&gt;""),IF(_xlfn.XLOOKUP(AI$1,Attendance_sorted!$B293:$CW293,Attendance_sorted!$B293:$CW293,"nn")&lt;&gt;"nn","•",""),"")</f>
        <v/>
      </c>
      <c r="AJ294" s="1" t="str">
        <f ca="1">IF(($A294&lt;&gt;"")*(AJ$1&lt;&gt;""),IF(_xlfn.XLOOKUP(AJ$1,Attendance_sorted!$B293:$CW293,Attendance_sorted!$B293:$CW293,"nn")&lt;&gt;"nn","•",""),"")</f>
        <v/>
      </c>
      <c r="AK294" s="1" t="str">
        <f ca="1">IF(($A294&lt;&gt;"")*(AK$1&lt;&gt;""),IF(_xlfn.XLOOKUP(AK$1,Attendance_sorted!$B293:$CW293,Attendance_sorted!$B293:$CW293,"nn")&lt;&gt;"nn","•",""),"")</f>
        <v/>
      </c>
      <c r="AL294" s="1" t="str">
        <f ca="1">IF(($A294&lt;&gt;"")*(AL$1&lt;&gt;""),IF(_xlfn.XLOOKUP(AL$1,Attendance_sorted!$B293:$CW293,Attendance_sorted!$B293:$CW293,"nn")&lt;&gt;"nn","•",""),"")</f>
        <v/>
      </c>
      <c r="AM294" s="1" t="str">
        <f ca="1">IF(($A294&lt;&gt;"")*(AM$1&lt;&gt;""),IF(_xlfn.XLOOKUP(AM$1,Attendance_sorted!$B293:$CW293,Attendance_sorted!$B293:$CW293,"nn")&lt;&gt;"nn","•",""),"")</f>
        <v/>
      </c>
      <c r="AN294" s="1" t="str">
        <f ca="1">IF(($A294&lt;&gt;"")*(AN$1&lt;&gt;""),IF(_xlfn.XLOOKUP(AN$1,Attendance_sorted!$B293:$CW293,Attendance_sorted!$B293:$CW293,"nn")&lt;&gt;"nn","•",""),"")</f>
        <v/>
      </c>
      <c r="AO294" s="1" t="str">
        <f ca="1">IF(($A294&lt;&gt;"")*(AO$1&lt;&gt;""),IF(_xlfn.XLOOKUP(AO$1,Attendance_sorted!$B293:$CW293,Attendance_sorted!$B293:$CW293,"nn")&lt;&gt;"nn","•",""),"")</f>
        <v/>
      </c>
      <c r="AP294" s="1" t="str">
        <f ca="1">IF(($A294&lt;&gt;"")*(AP$1&lt;&gt;""),IF(_xlfn.XLOOKUP(AP$1,Attendance_sorted!$B293:$CW293,Attendance_sorted!$B293:$CW293,"nn")&lt;&gt;"nn","•",""),"")</f>
        <v/>
      </c>
      <c r="AQ294" s="1" t="str">
        <f ca="1">IF(($A294&lt;&gt;"")*(AQ$1&lt;&gt;""),IF(_xlfn.XLOOKUP(AQ$1,Attendance_sorted!$B293:$CW293,Attendance_sorted!$B293:$CW293,"nn")&lt;&gt;"nn","•",""),"")</f>
        <v/>
      </c>
      <c r="AR294" s="1" t="str">
        <f ca="1">IF(($A294&lt;&gt;"")*(AR$1&lt;&gt;""),IF(_xlfn.XLOOKUP(AR$1,Attendance_sorted!$B293:$CW293,Attendance_sorted!$B293:$CW293,"nn")&lt;&gt;"nn","•",""),"")</f>
        <v/>
      </c>
      <c r="AS294" s="1" t="str">
        <f ca="1">IF(($A294&lt;&gt;"")*(AS$1&lt;&gt;""),IF(_xlfn.XLOOKUP(AS$1,Attendance_sorted!$B293:$CW293,Attendance_sorted!$B293:$CW293,"nn")&lt;&gt;"nn","•",""),"")</f>
        <v/>
      </c>
      <c r="AT294" s="1" t="str">
        <f ca="1">IF(($A294&lt;&gt;"")*(AT$1&lt;&gt;""),IF(_xlfn.XLOOKUP(AT$1,Attendance_sorted!$B293:$CW293,Attendance_sorted!$B293:$CW293,"nn")&lt;&gt;"nn","•",""),"")</f>
        <v/>
      </c>
      <c r="AU294" s="1" t="str">
        <f ca="1">IF(($A294&lt;&gt;"")*(AU$1&lt;&gt;""),IF(_xlfn.XLOOKUP(AU$1,Attendance_sorted!$B293:$CW293,Attendance_sorted!$B293:$CW293,"nn")&lt;&gt;"nn","•",""),"")</f>
        <v/>
      </c>
      <c r="AV294" s="1" t="str">
        <f ca="1">IF(($A294&lt;&gt;"")*(AV$1&lt;&gt;""),IF(_xlfn.XLOOKUP(AV$1,Attendance_sorted!$B293:$CW293,Attendance_sorted!$B293:$CW293,"nn")&lt;&gt;"nn","•",""),"")</f>
        <v/>
      </c>
      <c r="AW294" s="1" t="str">
        <f ca="1">IF(($A294&lt;&gt;"")*(AW$1&lt;&gt;""),IF(_xlfn.XLOOKUP(AW$1,Attendance_sorted!$B293:$CW293,Attendance_sorted!$B293:$CW293,"nn")&lt;&gt;"nn","•",""),"")</f>
        <v/>
      </c>
      <c r="AX294" s="1" t="str">
        <f ca="1">IF(($A294&lt;&gt;"")*(AX$1&lt;&gt;""),IF(_xlfn.XLOOKUP(AX$1,Attendance_sorted!$B293:$CW293,Attendance_sorted!$B293:$CW293,"nn")&lt;&gt;"nn","•",""),"")</f>
        <v/>
      </c>
      <c r="AY294" s="1" t="str">
        <f ca="1">IF(($A294&lt;&gt;"")*(AY$1&lt;&gt;""),IF(_xlfn.XLOOKUP(AY$1,Attendance_sorted!$B293:$CW293,Attendance_sorted!$B293:$CW293,"nn")&lt;&gt;"nn","•",""),"")</f>
        <v/>
      </c>
      <c r="AZ294" s="1" t="str">
        <f ca="1">IF(($A294&lt;&gt;"")*(AZ$1&lt;&gt;""),IF(_xlfn.XLOOKUP(AZ$1,Attendance_sorted!$B293:$CW293,Attendance_sorted!$B293:$CW293,"nn")&lt;&gt;"nn","•",""),"")</f>
        <v/>
      </c>
      <c r="BA294" s="1" t="str">
        <f ca="1">IF(($A294&lt;&gt;"")*(BA$1&lt;&gt;""),IF(_xlfn.XLOOKUP(BA$1,Attendance_sorted!$B293:$CW293,Attendance_sorted!$B293:$CW293,"nn")&lt;&gt;"nn","•",""),"")</f>
        <v/>
      </c>
      <c r="BB294" s="1" t="str">
        <f ca="1">IF(($A294&lt;&gt;"")*(BB$1&lt;&gt;""),IF(_xlfn.XLOOKUP(BB$1,Attendance_sorted!$B293:$CW293,Attendance_sorted!$B293:$CW293,"nn")&lt;&gt;"nn","•",""),"")</f>
        <v/>
      </c>
      <c r="BC294" s="1" t="str">
        <f ca="1">IF(($A294&lt;&gt;"")*(BC$1&lt;&gt;""),IF(_xlfn.XLOOKUP(BC$1,Attendance_sorted!$B293:$CW293,Attendance_sorted!$B293:$CW293,"nn")&lt;&gt;"nn","•",""),"")</f>
        <v/>
      </c>
      <c r="BD294" s="1" t="str">
        <f ca="1">IF(($A294&lt;&gt;"")*(BD$1&lt;&gt;""),IF(_xlfn.XLOOKUP(BD$1,Attendance_sorted!$B293:$CW293,Attendance_sorted!$B293:$CW293,"nn")&lt;&gt;"nn","•",""),"")</f>
        <v/>
      </c>
      <c r="BE294" s="1" t="str">
        <f ca="1">IF(($A294&lt;&gt;"")*(BE$1&lt;&gt;""),IF(_xlfn.XLOOKUP(BE$1,Attendance_sorted!$B293:$CW293,Attendance_sorted!$B293:$CW293,"nn")&lt;&gt;"nn","•",""),"")</f>
        <v/>
      </c>
      <c r="BF294" s="1" t="str">
        <f ca="1">IF(($A294&lt;&gt;"")*(BF$1&lt;&gt;""),IF(_xlfn.XLOOKUP(BF$1,Attendance_sorted!$B293:$CW293,Attendance_sorted!$B293:$CW293,"nn")&lt;&gt;"nn","•",""),"")</f>
        <v/>
      </c>
      <c r="BG294" s="1" t="str">
        <f ca="1">IF(($A294&lt;&gt;"")*(BG$1&lt;&gt;""),IF(_xlfn.XLOOKUP(BG$1,Attendance_sorted!$B293:$CW293,Attendance_sorted!$B293:$CW293,"nn")&lt;&gt;"nn","•",""),"")</f>
        <v/>
      </c>
      <c r="BH294" s="1" t="str">
        <f ca="1">IF(($A294&lt;&gt;"")*(BH$1&lt;&gt;""),IF(_xlfn.XLOOKUP(BH$1,Attendance_sorted!$B293:$CW293,Attendance_sorted!$B293:$CW293,"nn")&lt;&gt;"nn","•",""),"")</f>
        <v/>
      </c>
      <c r="BI294" s="1" t="str">
        <f ca="1">IF(($A294&lt;&gt;"")*(BI$1&lt;&gt;""),IF(_xlfn.XLOOKUP(BI$1,Attendance_sorted!$B293:$CW293,Attendance_sorted!$B293:$CW293,"nn")&lt;&gt;"nn","•",""),"")</f>
        <v/>
      </c>
      <c r="BJ294" s="1" t="str">
        <f ca="1">IF(($A294&lt;&gt;"")*(BJ$1&lt;&gt;""),IF(_xlfn.XLOOKUP(BJ$1,Attendance_sorted!$B293:$CW293,Attendance_sorted!$B293:$CW293,"nn")&lt;&gt;"nn","•",""),"")</f>
        <v/>
      </c>
      <c r="BK294" s="1" t="str">
        <f ca="1">IF(($A294&lt;&gt;"")*(BK$1&lt;&gt;""),IF(_xlfn.XLOOKUP(BK$1,Attendance_sorted!$B293:$CW293,Attendance_sorted!$B293:$CW293,"nn")&lt;&gt;"nn","•",""),"")</f>
        <v/>
      </c>
      <c r="BL294" s="1" t="str">
        <f ca="1">IF(($A294&lt;&gt;"")*(BL$1&lt;&gt;""),IF(_xlfn.XLOOKUP(BL$1,Attendance_sorted!$B293:$CW293,Attendance_sorted!$B293:$CW293,"nn")&lt;&gt;"nn","•",""),"")</f>
        <v/>
      </c>
      <c r="BM294" s="1" t="str">
        <f ca="1">IF(($A294&lt;&gt;"")*(BM$1&lt;&gt;""),IF(_xlfn.XLOOKUP(BM$1,Attendance_sorted!$B293:$CW293,Attendance_sorted!$B293:$CW293,"nn")&lt;&gt;"nn","•",""),"")</f>
        <v/>
      </c>
      <c r="BN294" s="1" t="str">
        <f ca="1">IF(($A294&lt;&gt;"")*(BN$1&lt;&gt;""),IF(_xlfn.XLOOKUP(BN$1,Attendance_sorted!$B293:$CW293,Attendance_sorted!$B293:$CW293,"nn")&lt;&gt;"nn","•",""),"")</f>
        <v/>
      </c>
      <c r="BO294" s="1" t="str">
        <f ca="1">IF(($A294&lt;&gt;"")*(BO$1&lt;&gt;""),IF(_xlfn.XLOOKUP(BO$1,Attendance_sorted!$B293:$CW293,Attendance_sorted!$B293:$CW293,"nn")&lt;&gt;"nn","•",""),"")</f>
        <v/>
      </c>
      <c r="BP294" s="1" t="str">
        <f ca="1">IF(($A294&lt;&gt;"")*(BP$1&lt;&gt;""),IF(_xlfn.XLOOKUP(BP$1,Attendance_sorted!$B293:$CW293,Attendance_sorted!$B293:$CW293,"nn")&lt;&gt;"nn","•",""),"")</f>
        <v/>
      </c>
      <c r="BQ294" s="1" t="str">
        <f ca="1">IF(($A294&lt;&gt;"")*(BQ$1&lt;&gt;""),IF(_xlfn.XLOOKUP(BQ$1,Attendance_sorted!$B293:$CW293,Attendance_sorted!$B293:$CW293,"nn")&lt;&gt;"nn","•",""),"")</f>
        <v/>
      </c>
      <c r="BR294" s="1" t="str">
        <f ca="1">IF(($A294&lt;&gt;"")*(BR$1&lt;&gt;""),IF(_xlfn.XLOOKUP(BR$1,Attendance_sorted!$B293:$CW293,Attendance_sorted!$B293:$CW293,"nn")&lt;&gt;"nn","•",""),"")</f>
        <v/>
      </c>
      <c r="BS294" s="1" t="str">
        <f ca="1">IF(($A294&lt;&gt;"")*(BS$1&lt;&gt;""),IF(_xlfn.XLOOKUP(BS$1,Attendance_sorted!$B293:$CW293,Attendance_sorted!$B293:$CW293,"nn")&lt;&gt;"nn","•",""),"")</f>
        <v/>
      </c>
      <c r="BT294" s="1" t="str">
        <f ca="1">IF(($A294&lt;&gt;"")*(BT$1&lt;&gt;""),IF(_xlfn.XLOOKUP(BT$1,Attendance_sorted!$B293:$CW293,Attendance_sorted!$B293:$CW293,"nn")&lt;&gt;"nn","•",""),"")</f>
        <v/>
      </c>
      <c r="BU294" s="1" t="str">
        <f ca="1">IF(($A294&lt;&gt;"")*(BU$1&lt;&gt;""),IF(_xlfn.XLOOKUP(BU$1,Attendance_sorted!$B293:$CW293,Attendance_sorted!$B293:$CW293,"nn")&lt;&gt;"nn","•",""),"")</f>
        <v/>
      </c>
      <c r="BV294" s="1" t="str">
        <f ca="1">IF(($A294&lt;&gt;"")*(BV$1&lt;&gt;""),IF(_xlfn.XLOOKUP(BV$1,Attendance_sorted!$B293:$CW293,Attendance_sorted!$B293:$CW293,"nn")&lt;&gt;"nn","•",""),"")</f>
        <v/>
      </c>
      <c r="BW294" s="1" t="str">
        <f ca="1">IF(($A294&lt;&gt;"")*(BW$1&lt;&gt;""),IF(_xlfn.XLOOKUP(BW$1,Attendance_sorted!$B293:$CW293,Attendance_sorted!$B293:$CW293,"nn")&lt;&gt;"nn","•",""),"")</f>
        <v/>
      </c>
      <c r="BX294" s="1" t="str">
        <f ca="1">IF(($A294&lt;&gt;"")*(BX$1&lt;&gt;""),IF(_xlfn.XLOOKUP(BX$1,Attendance_sorted!$B293:$CW293,Attendance_sorted!$B293:$CW293,"nn")&lt;&gt;"nn","•",""),"")</f>
        <v/>
      </c>
      <c r="BY294" s="1" t="str">
        <f ca="1">IF(($A294&lt;&gt;"")*(BY$1&lt;&gt;""),IF(_xlfn.XLOOKUP(BY$1,Attendance_sorted!$B293:$CW293,Attendance_sorted!$B293:$CW293,"nn")&lt;&gt;"nn","•",""),"")</f>
        <v/>
      </c>
      <c r="BZ294" s="1" t="str">
        <f ca="1">IF(($A294&lt;&gt;"")*(BZ$1&lt;&gt;""),IF(_xlfn.XLOOKUP(BZ$1,Attendance_sorted!$B293:$CW293,Attendance_sorted!$B293:$CW293,"nn")&lt;&gt;"nn","•",""),"")</f>
        <v/>
      </c>
      <c r="CA294" s="1" t="str">
        <f ca="1">IF(($A294&lt;&gt;"")*(CA$1&lt;&gt;""),IF(_xlfn.XLOOKUP(CA$1,Attendance_sorted!$B293:$CW293,Attendance_sorted!$B293:$CW293,"nn")&lt;&gt;"nn","•",""),"")</f>
        <v/>
      </c>
      <c r="CB294" s="1" t="str">
        <f ca="1">IF(($A294&lt;&gt;"")*(CB$1&lt;&gt;""),IF(_xlfn.XLOOKUP(CB$1,Attendance_sorted!$B293:$CW293,Attendance_sorted!$B293:$CW293,"nn")&lt;&gt;"nn","•",""),"")</f>
        <v/>
      </c>
      <c r="CC294" s="1" t="str">
        <f ca="1">IF(($A294&lt;&gt;"")*(CC$1&lt;&gt;""),IF(_xlfn.XLOOKUP(CC$1,Attendance_sorted!$B293:$CW293,Attendance_sorted!$B293:$CW293,"nn")&lt;&gt;"nn","•",""),"")</f>
        <v/>
      </c>
      <c r="CD294" s="1" t="str">
        <f ca="1">IF(($A294&lt;&gt;"")*(CD$1&lt;&gt;""),IF(_xlfn.XLOOKUP(CD$1,Attendance_sorted!$B293:$CW293,Attendance_sorted!$B293:$CW293,"nn")&lt;&gt;"nn","•",""),"")</f>
        <v/>
      </c>
      <c r="CE294" s="1" t="str">
        <f ca="1">IF(($A294&lt;&gt;"")*(CE$1&lt;&gt;""),IF(_xlfn.XLOOKUP(CE$1,Attendance_sorted!$B293:$CW293,Attendance_sorted!$B293:$CW293,"nn")&lt;&gt;"nn","•",""),"")</f>
        <v/>
      </c>
      <c r="CF294" s="1" t="str">
        <f ca="1">IF(($A294&lt;&gt;"")*(CF$1&lt;&gt;""),IF(_xlfn.XLOOKUP(CF$1,Attendance_sorted!$B293:$CW293,Attendance_sorted!$B293:$CW293,"nn")&lt;&gt;"nn","•",""),"")</f>
        <v/>
      </c>
      <c r="CG294" s="1" t="str">
        <f ca="1">IF(($A294&lt;&gt;"")*(CG$1&lt;&gt;""),IF(_xlfn.XLOOKUP(CG$1,Attendance_sorted!$B293:$CW293,Attendance_sorted!$B293:$CW293,"nn")&lt;&gt;"nn","•",""),"")</f>
        <v/>
      </c>
      <c r="CH294" s="1" t="str">
        <f ca="1">IF(($A294&lt;&gt;"")*(CH$1&lt;&gt;""),IF(_xlfn.XLOOKUP(CH$1,Attendance_sorted!$B293:$CW293,Attendance_sorted!$B293:$CW293,"nn")&lt;&gt;"nn","•",""),"")</f>
        <v/>
      </c>
      <c r="CI294" s="1" t="str">
        <f ca="1">IF(($A294&lt;&gt;"")*(CI$1&lt;&gt;""),IF(_xlfn.XLOOKUP(CI$1,Attendance_sorted!$B293:$CW293,Attendance_sorted!$B293:$CW293,"nn")&lt;&gt;"nn","•",""),"")</f>
        <v/>
      </c>
      <c r="CJ294" s="1" t="str">
        <f ca="1">IF(($A294&lt;&gt;"")*(CJ$1&lt;&gt;""),IF(_xlfn.XLOOKUP(CJ$1,Attendance_sorted!$B293:$CW293,Attendance_sorted!$B293:$CW293,"nn")&lt;&gt;"nn","•",""),"")</f>
        <v/>
      </c>
      <c r="CK294" s="1" t="str">
        <f ca="1">IF(($A294&lt;&gt;"")*(CK$1&lt;&gt;""),IF(_xlfn.XLOOKUP(CK$1,Attendance_sorted!$B293:$CW293,Attendance_sorted!$B293:$CW293,"nn")&lt;&gt;"nn","•",""),"")</f>
        <v/>
      </c>
      <c r="CL294" s="1" t="str">
        <f ca="1">IF(($A294&lt;&gt;"")*(CL$1&lt;&gt;""),IF(_xlfn.XLOOKUP(CL$1,Attendance_sorted!$B293:$CW293,Attendance_sorted!$B293:$CW293,"nn")&lt;&gt;"nn","•",""),"")</f>
        <v/>
      </c>
      <c r="CM294" s="1" t="str">
        <f ca="1">IF(($A294&lt;&gt;"")*(CM$1&lt;&gt;""),IF(_xlfn.XLOOKUP(CM$1,Attendance_sorted!$B293:$CW293,Attendance_sorted!$B293:$CW293,"nn")&lt;&gt;"nn","•",""),"")</f>
        <v/>
      </c>
      <c r="CN294" s="1" t="str">
        <f ca="1">IF(($A294&lt;&gt;"")*(CN$1&lt;&gt;""),IF(_xlfn.XLOOKUP(CN$1,Attendance_sorted!$B293:$CW293,Attendance_sorted!$B293:$CW293,"nn")&lt;&gt;"nn","•",""),"")</f>
        <v/>
      </c>
      <c r="CO294" s="1" t="str">
        <f ca="1">IF(($A294&lt;&gt;"")*(CO$1&lt;&gt;""),IF(_xlfn.XLOOKUP(CO$1,Attendance_sorted!$B293:$CW293,Attendance_sorted!$B293:$CW293,"nn")&lt;&gt;"nn","•",""),"")</f>
        <v/>
      </c>
      <c r="CP294" s="1" t="str">
        <f ca="1">IF(($A294&lt;&gt;"")*(CP$1&lt;&gt;""),IF(_xlfn.XLOOKUP(CP$1,Attendance_sorted!$B293:$CW293,Attendance_sorted!$B293:$CW293,"nn")&lt;&gt;"nn","•",""),"")</f>
        <v/>
      </c>
      <c r="CQ294" s="1" t="str">
        <f ca="1">IF(($A294&lt;&gt;"")*(CQ$1&lt;&gt;""),IF(_xlfn.XLOOKUP(CQ$1,Attendance_sorted!$B293:$CW293,Attendance_sorted!$B293:$CW293,"nn")&lt;&gt;"nn","•",""),"")</f>
        <v/>
      </c>
      <c r="CR294" s="1" t="str">
        <f ca="1">IF(($A294&lt;&gt;"")*(CR$1&lt;&gt;""),IF(_xlfn.XLOOKUP(CR$1,Attendance_sorted!$B293:$CW293,Attendance_sorted!$B293:$CW293,"nn")&lt;&gt;"nn","•",""),"")</f>
        <v/>
      </c>
      <c r="CS294" s="1" t="str">
        <f ca="1">IF(($A294&lt;&gt;"")*(CS$1&lt;&gt;""),IF(_xlfn.XLOOKUP(CS$1,Attendance_sorted!$B293:$CW293,Attendance_sorted!$B293:$CW293,"nn")&lt;&gt;"nn","•",""),"")</f>
        <v/>
      </c>
      <c r="CT294" s="1" t="str">
        <f ca="1">IF(($A294&lt;&gt;"")*(CT$1&lt;&gt;""),IF(_xlfn.XLOOKUP(CT$1,Attendance_sorted!$B293:$CW293,Attendance_sorted!$B293:$CW293,"nn")&lt;&gt;"nn","•",""),"")</f>
        <v/>
      </c>
      <c r="CU294" s="1" t="str">
        <f ca="1">IF(($A294&lt;&gt;"")*(CU$1&lt;&gt;""),IF(_xlfn.XLOOKUP(CU$1,Attendance_sorted!$B293:$CW293,Attendance_sorted!$B293:$CW293,"nn")&lt;&gt;"nn","•",""),"")</f>
        <v/>
      </c>
      <c r="CV294" s="1" t="str">
        <f ca="1">IF(($A294&lt;&gt;"")*(CV$1&lt;&gt;""),IF(_xlfn.XLOOKUP(CV$1,Attendance_sorted!$B293:$CW293,Attendance_sorted!$B293:$CW293,"nn")&lt;&gt;"nn","•",""),"")</f>
        <v/>
      </c>
      <c r="CW294" s="1" t="str">
        <f ca="1">IF(($A294&lt;&gt;"")*(CW$1&lt;&gt;""),IF(_xlfn.XLOOKUP(CW$1,Attendance_sorted!$B293:$CW293,Attendance_sorted!$B293:$CW293,"nn")&lt;&gt;"nn","•",""),"")</f>
        <v/>
      </c>
    </row>
    <row r="295" spans="1:101">
      <c r="A295" s="1">
        <v>892</v>
      </c>
      <c r="B295" s="1" t="str">
        <f ca="1">IF(($A295&lt;&gt;"")*(B$1&lt;&gt;""),IF(_xlfn.XLOOKUP(B$1,Attendance_sorted!$B294:$CW294,Attendance_sorted!$B294:$CW294,"nn")&lt;&gt;"nn","•",""),"")</f>
        <v/>
      </c>
      <c r="C295" s="1" t="str">
        <f ca="1">IF(($A295&lt;&gt;"")*(C$1&lt;&gt;""),IF(_xlfn.XLOOKUP(C$1,Attendance_sorted!$B294:$CW294,Attendance_sorted!$B294:$CW294,"nn")&lt;&gt;"nn","•",""),"")</f>
        <v/>
      </c>
      <c r="D295" s="1" t="str">
        <f ca="1">IF(($A295&lt;&gt;"")*(D$1&lt;&gt;""),IF(_xlfn.XLOOKUP(D$1,Attendance_sorted!$B294:$CW294,Attendance_sorted!$B294:$CW294,"nn")&lt;&gt;"nn","•",""),"")</f>
        <v/>
      </c>
      <c r="E295" s="1" t="str">
        <f ca="1">IF(($A295&lt;&gt;"")*(E$1&lt;&gt;""),IF(_xlfn.XLOOKUP(E$1,Attendance_sorted!$B294:$CW294,Attendance_sorted!$B294:$CW294,"nn")&lt;&gt;"nn","•",""),"")</f>
        <v/>
      </c>
      <c r="F295" s="1" t="str">
        <f ca="1">IF(($A295&lt;&gt;"")*(F$1&lt;&gt;""),IF(_xlfn.XLOOKUP(F$1,Attendance_sorted!$B294:$CW294,Attendance_sorted!$B294:$CW294,"nn")&lt;&gt;"nn","•",""),"")</f>
        <v/>
      </c>
      <c r="G295" s="1" t="str">
        <f ca="1">IF(($A295&lt;&gt;"")*(G$1&lt;&gt;""),IF(_xlfn.XLOOKUP(G$1,Attendance_sorted!$B294:$CW294,Attendance_sorted!$B294:$CW294,"nn")&lt;&gt;"nn","•",""),"")</f>
        <v/>
      </c>
      <c r="H295" s="1" t="str">
        <f ca="1">IF(($A295&lt;&gt;"")*(H$1&lt;&gt;""),IF(_xlfn.XLOOKUP(H$1,Attendance_sorted!$B294:$CW294,Attendance_sorted!$B294:$CW294,"nn")&lt;&gt;"nn","•",""),"")</f>
        <v/>
      </c>
      <c r="I295" s="1" t="str">
        <f ca="1">IF(($A295&lt;&gt;"")*(I$1&lt;&gt;""),IF(_xlfn.XLOOKUP(I$1,Attendance_sorted!$B294:$CW294,Attendance_sorted!$B294:$CW294,"nn")&lt;&gt;"nn","•",""),"")</f>
        <v/>
      </c>
      <c r="J295" s="1" t="str">
        <f ca="1">IF(($A295&lt;&gt;"")*(J$1&lt;&gt;""),IF(_xlfn.XLOOKUP(J$1,Attendance_sorted!$B294:$CW294,Attendance_sorted!$B294:$CW294,"nn")&lt;&gt;"nn","•",""),"")</f>
        <v/>
      </c>
      <c r="K295" s="1" t="str">
        <f ca="1">IF(($A295&lt;&gt;"")*(K$1&lt;&gt;""),IF(_xlfn.XLOOKUP(K$1,Attendance_sorted!$B294:$CW294,Attendance_sorted!$B294:$CW294,"nn")&lt;&gt;"nn","•",""),"")</f>
        <v/>
      </c>
      <c r="L295" s="1" t="str">
        <f ca="1">IF(($A295&lt;&gt;"")*(L$1&lt;&gt;""),IF(_xlfn.XLOOKUP(L$1,Attendance_sorted!$B294:$CW294,Attendance_sorted!$B294:$CW294,"nn")&lt;&gt;"nn","•",""),"")</f>
        <v/>
      </c>
      <c r="M295" s="1" t="str">
        <f ca="1">IF(($A295&lt;&gt;"")*(M$1&lt;&gt;""),IF(_xlfn.XLOOKUP(M$1,Attendance_sorted!$B294:$CW294,Attendance_sorted!$B294:$CW294,"nn")&lt;&gt;"nn","•",""),"")</f>
        <v/>
      </c>
      <c r="N295" s="1" t="str">
        <f ca="1">IF(($A295&lt;&gt;"")*(N$1&lt;&gt;""),IF(_xlfn.XLOOKUP(N$1,Attendance_sorted!$B294:$CW294,Attendance_sorted!$B294:$CW294,"nn")&lt;&gt;"nn","•",""),"")</f>
        <v/>
      </c>
      <c r="O295" s="1" t="str">
        <f ca="1">IF(($A295&lt;&gt;"")*(O$1&lt;&gt;""),IF(_xlfn.XLOOKUP(O$1,Attendance_sorted!$B294:$CW294,Attendance_sorted!$B294:$CW294,"nn")&lt;&gt;"nn","•",""),"")</f>
        <v/>
      </c>
      <c r="P295" s="1" t="str">
        <f ca="1">IF(($A295&lt;&gt;"")*(P$1&lt;&gt;""),IF(_xlfn.XLOOKUP(P$1,Attendance_sorted!$B294:$CW294,Attendance_sorted!$B294:$CW294,"nn")&lt;&gt;"nn","•",""),"")</f>
        <v>•</v>
      </c>
      <c r="Q295" s="1" t="str">
        <f ca="1">IF(($A295&lt;&gt;"")*(Q$1&lt;&gt;""),IF(_xlfn.XLOOKUP(Q$1,Attendance_sorted!$B294:$CW294,Attendance_sorted!$B294:$CW294,"nn")&lt;&gt;"nn","•",""),"")</f>
        <v/>
      </c>
      <c r="R295" s="1" t="str">
        <f ca="1">IF(($A295&lt;&gt;"")*(R$1&lt;&gt;""),IF(_xlfn.XLOOKUP(R$1,Attendance_sorted!$B294:$CW294,Attendance_sorted!$B294:$CW294,"nn")&lt;&gt;"nn","•",""),"")</f>
        <v/>
      </c>
      <c r="S295" s="1" t="str">
        <f ca="1">IF(($A295&lt;&gt;"")*(S$1&lt;&gt;""),IF(_xlfn.XLOOKUP(S$1,Attendance_sorted!$B294:$CW294,Attendance_sorted!$B294:$CW294,"nn")&lt;&gt;"nn","•",""),"")</f>
        <v/>
      </c>
      <c r="T295" s="1" t="str">
        <f ca="1">IF(($A295&lt;&gt;"")*(T$1&lt;&gt;""),IF(_xlfn.XLOOKUP(T$1,Attendance_sorted!$B294:$CW294,Attendance_sorted!$B294:$CW294,"nn")&lt;&gt;"nn","•",""),"")</f>
        <v/>
      </c>
      <c r="U295" s="1" t="str">
        <f ca="1">IF(($A295&lt;&gt;"")*(U$1&lt;&gt;""),IF(_xlfn.XLOOKUP(U$1,Attendance_sorted!$B294:$CW294,Attendance_sorted!$B294:$CW294,"nn")&lt;&gt;"nn","•",""),"")</f>
        <v/>
      </c>
      <c r="V295" s="1" t="str">
        <f ca="1">IF(($A295&lt;&gt;"")*(V$1&lt;&gt;""),IF(_xlfn.XLOOKUP(V$1,Attendance_sorted!$B294:$CW294,Attendance_sorted!$B294:$CW294,"nn")&lt;&gt;"nn","•",""),"")</f>
        <v/>
      </c>
      <c r="W295" s="1" t="str">
        <f ca="1">IF(($A295&lt;&gt;"")*(W$1&lt;&gt;""),IF(_xlfn.XLOOKUP(W$1,Attendance_sorted!$B294:$CW294,Attendance_sorted!$B294:$CW294,"nn")&lt;&gt;"nn","•",""),"")</f>
        <v/>
      </c>
      <c r="X295" s="1" t="str">
        <f ca="1">IF(($A295&lt;&gt;"")*(X$1&lt;&gt;""),IF(_xlfn.XLOOKUP(X$1,Attendance_sorted!$B294:$CW294,Attendance_sorted!$B294:$CW294,"nn")&lt;&gt;"nn","•",""),"")</f>
        <v/>
      </c>
      <c r="Y295" s="1" t="str">
        <f ca="1">IF(($A295&lt;&gt;"")*(Y$1&lt;&gt;""),IF(_xlfn.XLOOKUP(Y$1,Attendance_sorted!$B294:$CW294,Attendance_sorted!$B294:$CW294,"nn")&lt;&gt;"nn","•",""),"")</f>
        <v/>
      </c>
      <c r="Z295" s="1" t="str">
        <f ca="1">IF(($A295&lt;&gt;"")*(Z$1&lt;&gt;""),IF(_xlfn.XLOOKUP(Z$1,Attendance_sorted!$B294:$CW294,Attendance_sorted!$B294:$CW294,"nn")&lt;&gt;"nn","•",""),"")</f>
        <v/>
      </c>
      <c r="AA295" s="1" t="str">
        <f ca="1">IF(($A295&lt;&gt;"")*(AA$1&lt;&gt;""),IF(_xlfn.XLOOKUP(AA$1,Attendance_sorted!$B294:$CW294,Attendance_sorted!$B294:$CW294,"nn")&lt;&gt;"nn","•",""),"")</f>
        <v/>
      </c>
      <c r="AB295" s="1" t="str">
        <f ca="1">IF(($A295&lt;&gt;"")*(AB$1&lt;&gt;""),IF(_xlfn.XLOOKUP(AB$1,Attendance_sorted!$B294:$CW294,Attendance_sorted!$B294:$CW294,"nn")&lt;&gt;"nn","•",""),"")</f>
        <v/>
      </c>
      <c r="AC295" s="1" t="str">
        <f ca="1">IF(($A295&lt;&gt;"")*(AC$1&lt;&gt;""),IF(_xlfn.XLOOKUP(AC$1,Attendance_sorted!$B294:$CW294,Attendance_sorted!$B294:$CW294,"nn")&lt;&gt;"nn","•",""),"")</f>
        <v/>
      </c>
      <c r="AD295" s="1" t="str">
        <f ca="1">IF(($A295&lt;&gt;"")*(AD$1&lt;&gt;""),IF(_xlfn.XLOOKUP(AD$1,Attendance_sorted!$B294:$CW294,Attendance_sorted!$B294:$CW294,"nn")&lt;&gt;"nn","•",""),"")</f>
        <v/>
      </c>
      <c r="AE295" s="1" t="str">
        <f ca="1">IF(($A295&lt;&gt;"")*(AE$1&lt;&gt;""),IF(_xlfn.XLOOKUP(AE$1,Attendance_sorted!$B294:$CW294,Attendance_sorted!$B294:$CW294,"nn")&lt;&gt;"nn","•",""),"")</f>
        <v/>
      </c>
      <c r="AF295" s="1" t="str">
        <f ca="1">IF(($A295&lt;&gt;"")*(AF$1&lt;&gt;""),IF(_xlfn.XLOOKUP(AF$1,Attendance_sorted!$B294:$CW294,Attendance_sorted!$B294:$CW294,"nn")&lt;&gt;"nn","•",""),"")</f>
        <v/>
      </c>
      <c r="AG295" s="1" t="str">
        <f ca="1">IF(($A295&lt;&gt;"")*(AG$1&lt;&gt;""),IF(_xlfn.XLOOKUP(AG$1,Attendance_sorted!$B294:$CW294,Attendance_sorted!$B294:$CW294,"nn")&lt;&gt;"nn","•",""),"")</f>
        <v/>
      </c>
      <c r="AH295" s="1" t="str">
        <f ca="1">IF(($A295&lt;&gt;"")*(AH$1&lt;&gt;""),IF(_xlfn.XLOOKUP(AH$1,Attendance_sorted!$B294:$CW294,Attendance_sorted!$B294:$CW294,"nn")&lt;&gt;"nn","•",""),"")</f>
        <v/>
      </c>
      <c r="AI295" s="1" t="str">
        <f ca="1">IF(($A295&lt;&gt;"")*(AI$1&lt;&gt;""),IF(_xlfn.XLOOKUP(AI$1,Attendance_sorted!$B294:$CW294,Attendance_sorted!$B294:$CW294,"nn")&lt;&gt;"nn","•",""),"")</f>
        <v/>
      </c>
      <c r="AJ295" s="1" t="str">
        <f ca="1">IF(($A295&lt;&gt;"")*(AJ$1&lt;&gt;""),IF(_xlfn.XLOOKUP(AJ$1,Attendance_sorted!$B294:$CW294,Attendance_sorted!$B294:$CW294,"nn")&lt;&gt;"nn","•",""),"")</f>
        <v/>
      </c>
      <c r="AK295" s="1" t="str">
        <f ca="1">IF(($A295&lt;&gt;"")*(AK$1&lt;&gt;""),IF(_xlfn.XLOOKUP(AK$1,Attendance_sorted!$B294:$CW294,Attendance_sorted!$B294:$CW294,"nn")&lt;&gt;"nn","•",""),"")</f>
        <v/>
      </c>
      <c r="AL295" s="1" t="str">
        <f ca="1">IF(($A295&lt;&gt;"")*(AL$1&lt;&gt;""),IF(_xlfn.XLOOKUP(AL$1,Attendance_sorted!$B294:$CW294,Attendance_sorted!$B294:$CW294,"nn")&lt;&gt;"nn","•",""),"")</f>
        <v/>
      </c>
      <c r="AM295" s="1" t="str">
        <f ca="1">IF(($A295&lt;&gt;"")*(AM$1&lt;&gt;""),IF(_xlfn.XLOOKUP(AM$1,Attendance_sorted!$B294:$CW294,Attendance_sorted!$B294:$CW294,"nn")&lt;&gt;"nn","•",""),"")</f>
        <v/>
      </c>
      <c r="AN295" s="1" t="str">
        <f ca="1">IF(($A295&lt;&gt;"")*(AN$1&lt;&gt;""),IF(_xlfn.XLOOKUP(AN$1,Attendance_sorted!$B294:$CW294,Attendance_sorted!$B294:$CW294,"nn")&lt;&gt;"nn","•",""),"")</f>
        <v/>
      </c>
      <c r="AO295" s="1" t="str">
        <f ca="1">IF(($A295&lt;&gt;"")*(AO$1&lt;&gt;""),IF(_xlfn.XLOOKUP(AO$1,Attendance_sorted!$B294:$CW294,Attendance_sorted!$B294:$CW294,"nn")&lt;&gt;"nn","•",""),"")</f>
        <v/>
      </c>
      <c r="AP295" s="1" t="str">
        <f ca="1">IF(($A295&lt;&gt;"")*(AP$1&lt;&gt;""),IF(_xlfn.XLOOKUP(AP$1,Attendance_sorted!$B294:$CW294,Attendance_sorted!$B294:$CW294,"nn")&lt;&gt;"nn","•",""),"")</f>
        <v/>
      </c>
      <c r="AQ295" s="1" t="str">
        <f ca="1">IF(($A295&lt;&gt;"")*(AQ$1&lt;&gt;""),IF(_xlfn.XLOOKUP(AQ$1,Attendance_sorted!$B294:$CW294,Attendance_sorted!$B294:$CW294,"nn")&lt;&gt;"nn","•",""),"")</f>
        <v/>
      </c>
      <c r="AR295" s="1" t="str">
        <f ca="1">IF(($A295&lt;&gt;"")*(AR$1&lt;&gt;""),IF(_xlfn.XLOOKUP(AR$1,Attendance_sorted!$B294:$CW294,Attendance_sorted!$B294:$CW294,"nn")&lt;&gt;"nn","•",""),"")</f>
        <v/>
      </c>
      <c r="AS295" s="1" t="str">
        <f ca="1">IF(($A295&lt;&gt;"")*(AS$1&lt;&gt;""),IF(_xlfn.XLOOKUP(AS$1,Attendance_sorted!$B294:$CW294,Attendance_sorted!$B294:$CW294,"nn")&lt;&gt;"nn","•",""),"")</f>
        <v/>
      </c>
      <c r="AT295" s="1" t="str">
        <f ca="1">IF(($A295&lt;&gt;"")*(AT$1&lt;&gt;""),IF(_xlfn.XLOOKUP(AT$1,Attendance_sorted!$B294:$CW294,Attendance_sorted!$B294:$CW294,"nn")&lt;&gt;"nn","•",""),"")</f>
        <v/>
      </c>
      <c r="AU295" s="1" t="str">
        <f ca="1">IF(($A295&lt;&gt;"")*(AU$1&lt;&gt;""),IF(_xlfn.XLOOKUP(AU$1,Attendance_sorted!$B294:$CW294,Attendance_sorted!$B294:$CW294,"nn")&lt;&gt;"nn","•",""),"")</f>
        <v/>
      </c>
      <c r="AV295" s="1" t="str">
        <f ca="1">IF(($A295&lt;&gt;"")*(AV$1&lt;&gt;""),IF(_xlfn.XLOOKUP(AV$1,Attendance_sorted!$B294:$CW294,Attendance_sorted!$B294:$CW294,"nn")&lt;&gt;"nn","•",""),"")</f>
        <v/>
      </c>
      <c r="AW295" s="1" t="str">
        <f ca="1">IF(($A295&lt;&gt;"")*(AW$1&lt;&gt;""),IF(_xlfn.XLOOKUP(AW$1,Attendance_sorted!$B294:$CW294,Attendance_sorted!$B294:$CW294,"nn")&lt;&gt;"nn","•",""),"")</f>
        <v/>
      </c>
      <c r="AX295" s="1" t="str">
        <f ca="1">IF(($A295&lt;&gt;"")*(AX$1&lt;&gt;""),IF(_xlfn.XLOOKUP(AX$1,Attendance_sorted!$B294:$CW294,Attendance_sorted!$B294:$CW294,"nn")&lt;&gt;"nn","•",""),"")</f>
        <v/>
      </c>
      <c r="AY295" s="1" t="str">
        <f ca="1">IF(($A295&lt;&gt;"")*(AY$1&lt;&gt;""),IF(_xlfn.XLOOKUP(AY$1,Attendance_sorted!$B294:$CW294,Attendance_sorted!$B294:$CW294,"nn")&lt;&gt;"nn","•",""),"")</f>
        <v/>
      </c>
      <c r="AZ295" s="1" t="str">
        <f ca="1">IF(($A295&lt;&gt;"")*(AZ$1&lt;&gt;""),IF(_xlfn.XLOOKUP(AZ$1,Attendance_sorted!$B294:$CW294,Attendance_sorted!$B294:$CW294,"nn")&lt;&gt;"nn","•",""),"")</f>
        <v/>
      </c>
      <c r="BA295" s="1" t="str">
        <f ca="1">IF(($A295&lt;&gt;"")*(BA$1&lt;&gt;""),IF(_xlfn.XLOOKUP(BA$1,Attendance_sorted!$B294:$CW294,Attendance_sorted!$B294:$CW294,"nn")&lt;&gt;"nn","•",""),"")</f>
        <v/>
      </c>
      <c r="BB295" s="1" t="str">
        <f ca="1">IF(($A295&lt;&gt;"")*(BB$1&lt;&gt;""),IF(_xlfn.XLOOKUP(BB$1,Attendance_sorted!$B294:$CW294,Attendance_sorted!$B294:$CW294,"nn")&lt;&gt;"nn","•",""),"")</f>
        <v/>
      </c>
      <c r="BC295" s="1" t="str">
        <f ca="1">IF(($A295&lt;&gt;"")*(BC$1&lt;&gt;""),IF(_xlfn.XLOOKUP(BC$1,Attendance_sorted!$B294:$CW294,Attendance_sorted!$B294:$CW294,"nn")&lt;&gt;"nn","•",""),"")</f>
        <v/>
      </c>
      <c r="BD295" s="1" t="str">
        <f ca="1">IF(($A295&lt;&gt;"")*(BD$1&lt;&gt;""),IF(_xlfn.XLOOKUP(BD$1,Attendance_sorted!$B294:$CW294,Attendance_sorted!$B294:$CW294,"nn")&lt;&gt;"nn","•",""),"")</f>
        <v/>
      </c>
      <c r="BE295" s="1" t="str">
        <f ca="1">IF(($A295&lt;&gt;"")*(BE$1&lt;&gt;""),IF(_xlfn.XLOOKUP(BE$1,Attendance_sorted!$B294:$CW294,Attendance_sorted!$B294:$CW294,"nn")&lt;&gt;"nn","•",""),"")</f>
        <v/>
      </c>
      <c r="BF295" s="1" t="str">
        <f ca="1">IF(($A295&lt;&gt;"")*(BF$1&lt;&gt;""),IF(_xlfn.XLOOKUP(BF$1,Attendance_sorted!$B294:$CW294,Attendance_sorted!$B294:$CW294,"nn")&lt;&gt;"nn","•",""),"")</f>
        <v/>
      </c>
      <c r="BG295" s="1" t="str">
        <f ca="1">IF(($A295&lt;&gt;"")*(BG$1&lt;&gt;""),IF(_xlfn.XLOOKUP(BG$1,Attendance_sorted!$B294:$CW294,Attendance_sorted!$B294:$CW294,"nn")&lt;&gt;"nn","•",""),"")</f>
        <v/>
      </c>
      <c r="BH295" s="1" t="str">
        <f ca="1">IF(($A295&lt;&gt;"")*(BH$1&lt;&gt;""),IF(_xlfn.XLOOKUP(BH$1,Attendance_sorted!$B294:$CW294,Attendance_sorted!$B294:$CW294,"nn")&lt;&gt;"nn","•",""),"")</f>
        <v/>
      </c>
      <c r="BI295" s="1" t="str">
        <f ca="1">IF(($A295&lt;&gt;"")*(BI$1&lt;&gt;""),IF(_xlfn.XLOOKUP(BI$1,Attendance_sorted!$B294:$CW294,Attendance_sorted!$B294:$CW294,"nn")&lt;&gt;"nn","•",""),"")</f>
        <v/>
      </c>
      <c r="BJ295" s="1" t="str">
        <f ca="1">IF(($A295&lt;&gt;"")*(BJ$1&lt;&gt;""),IF(_xlfn.XLOOKUP(BJ$1,Attendance_sorted!$B294:$CW294,Attendance_sorted!$B294:$CW294,"nn")&lt;&gt;"nn","•",""),"")</f>
        <v/>
      </c>
      <c r="BK295" s="1" t="str">
        <f ca="1">IF(($A295&lt;&gt;"")*(BK$1&lt;&gt;""),IF(_xlfn.XLOOKUP(BK$1,Attendance_sorted!$B294:$CW294,Attendance_sorted!$B294:$CW294,"nn")&lt;&gt;"nn","•",""),"")</f>
        <v/>
      </c>
      <c r="BL295" s="1" t="str">
        <f ca="1">IF(($A295&lt;&gt;"")*(BL$1&lt;&gt;""),IF(_xlfn.XLOOKUP(BL$1,Attendance_sorted!$B294:$CW294,Attendance_sorted!$B294:$CW294,"nn")&lt;&gt;"nn","•",""),"")</f>
        <v/>
      </c>
      <c r="BM295" s="1" t="str">
        <f ca="1">IF(($A295&lt;&gt;"")*(BM$1&lt;&gt;""),IF(_xlfn.XLOOKUP(BM$1,Attendance_sorted!$B294:$CW294,Attendance_sorted!$B294:$CW294,"nn")&lt;&gt;"nn","•",""),"")</f>
        <v/>
      </c>
      <c r="BN295" s="1" t="str">
        <f ca="1">IF(($A295&lt;&gt;"")*(BN$1&lt;&gt;""),IF(_xlfn.XLOOKUP(BN$1,Attendance_sorted!$B294:$CW294,Attendance_sorted!$B294:$CW294,"nn")&lt;&gt;"nn","•",""),"")</f>
        <v/>
      </c>
      <c r="BO295" s="1" t="str">
        <f ca="1">IF(($A295&lt;&gt;"")*(BO$1&lt;&gt;""),IF(_xlfn.XLOOKUP(BO$1,Attendance_sorted!$B294:$CW294,Attendance_sorted!$B294:$CW294,"nn")&lt;&gt;"nn","•",""),"")</f>
        <v/>
      </c>
      <c r="BP295" s="1" t="str">
        <f ca="1">IF(($A295&lt;&gt;"")*(BP$1&lt;&gt;""),IF(_xlfn.XLOOKUP(BP$1,Attendance_sorted!$B294:$CW294,Attendance_sorted!$B294:$CW294,"nn")&lt;&gt;"nn","•",""),"")</f>
        <v/>
      </c>
      <c r="BQ295" s="1" t="str">
        <f ca="1">IF(($A295&lt;&gt;"")*(BQ$1&lt;&gt;""),IF(_xlfn.XLOOKUP(BQ$1,Attendance_sorted!$B294:$CW294,Attendance_sorted!$B294:$CW294,"nn")&lt;&gt;"nn","•",""),"")</f>
        <v/>
      </c>
      <c r="BR295" s="1" t="str">
        <f ca="1">IF(($A295&lt;&gt;"")*(BR$1&lt;&gt;""),IF(_xlfn.XLOOKUP(BR$1,Attendance_sorted!$B294:$CW294,Attendance_sorted!$B294:$CW294,"nn")&lt;&gt;"nn","•",""),"")</f>
        <v/>
      </c>
      <c r="BS295" s="1" t="str">
        <f ca="1">IF(($A295&lt;&gt;"")*(BS$1&lt;&gt;""),IF(_xlfn.XLOOKUP(BS$1,Attendance_sorted!$B294:$CW294,Attendance_sorted!$B294:$CW294,"nn")&lt;&gt;"nn","•",""),"")</f>
        <v/>
      </c>
      <c r="BT295" s="1" t="str">
        <f ca="1">IF(($A295&lt;&gt;"")*(BT$1&lt;&gt;""),IF(_xlfn.XLOOKUP(BT$1,Attendance_sorted!$B294:$CW294,Attendance_sorted!$B294:$CW294,"nn")&lt;&gt;"nn","•",""),"")</f>
        <v/>
      </c>
      <c r="BU295" s="1" t="str">
        <f ca="1">IF(($A295&lt;&gt;"")*(BU$1&lt;&gt;""),IF(_xlfn.XLOOKUP(BU$1,Attendance_sorted!$B294:$CW294,Attendance_sorted!$B294:$CW294,"nn")&lt;&gt;"nn","•",""),"")</f>
        <v/>
      </c>
      <c r="BV295" s="1" t="str">
        <f ca="1">IF(($A295&lt;&gt;"")*(BV$1&lt;&gt;""),IF(_xlfn.XLOOKUP(BV$1,Attendance_sorted!$B294:$CW294,Attendance_sorted!$B294:$CW294,"nn")&lt;&gt;"nn","•",""),"")</f>
        <v/>
      </c>
      <c r="BW295" s="1" t="str">
        <f ca="1">IF(($A295&lt;&gt;"")*(BW$1&lt;&gt;""),IF(_xlfn.XLOOKUP(BW$1,Attendance_sorted!$B294:$CW294,Attendance_sorted!$B294:$CW294,"nn")&lt;&gt;"nn","•",""),"")</f>
        <v/>
      </c>
      <c r="BX295" s="1" t="str">
        <f ca="1">IF(($A295&lt;&gt;"")*(BX$1&lt;&gt;""),IF(_xlfn.XLOOKUP(BX$1,Attendance_sorted!$B294:$CW294,Attendance_sorted!$B294:$CW294,"nn")&lt;&gt;"nn","•",""),"")</f>
        <v/>
      </c>
      <c r="BY295" s="1" t="str">
        <f ca="1">IF(($A295&lt;&gt;"")*(BY$1&lt;&gt;""),IF(_xlfn.XLOOKUP(BY$1,Attendance_sorted!$B294:$CW294,Attendance_sorted!$B294:$CW294,"nn")&lt;&gt;"nn","•",""),"")</f>
        <v/>
      </c>
      <c r="BZ295" s="1" t="str">
        <f ca="1">IF(($A295&lt;&gt;"")*(BZ$1&lt;&gt;""),IF(_xlfn.XLOOKUP(BZ$1,Attendance_sorted!$B294:$CW294,Attendance_sorted!$B294:$CW294,"nn")&lt;&gt;"nn","•",""),"")</f>
        <v/>
      </c>
      <c r="CA295" s="1" t="str">
        <f ca="1">IF(($A295&lt;&gt;"")*(CA$1&lt;&gt;""),IF(_xlfn.XLOOKUP(CA$1,Attendance_sorted!$B294:$CW294,Attendance_sorted!$B294:$CW294,"nn")&lt;&gt;"nn","•",""),"")</f>
        <v/>
      </c>
      <c r="CB295" s="1" t="str">
        <f ca="1">IF(($A295&lt;&gt;"")*(CB$1&lt;&gt;""),IF(_xlfn.XLOOKUP(CB$1,Attendance_sorted!$B294:$CW294,Attendance_sorted!$B294:$CW294,"nn")&lt;&gt;"nn","•",""),"")</f>
        <v/>
      </c>
      <c r="CC295" s="1" t="str">
        <f ca="1">IF(($A295&lt;&gt;"")*(CC$1&lt;&gt;""),IF(_xlfn.XLOOKUP(CC$1,Attendance_sorted!$B294:$CW294,Attendance_sorted!$B294:$CW294,"nn")&lt;&gt;"nn","•",""),"")</f>
        <v/>
      </c>
      <c r="CD295" s="1" t="str">
        <f ca="1">IF(($A295&lt;&gt;"")*(CD$1&lt;&gt;""),IF(_xlfn.XLOOKUP(CD$1,Attendance_sorted!$B294:$CW294,Attendance_sorted!$B294:$CW294,"nn")&lt;&gt;"nn","•",""),"")</f>
        <v/>
      </c>
      <c r="CE295" s="1" t="str">
        <f ca="1">IF(($A295&lt;&gt;"")*(CE$1&lt;&gt;""),IF(_xlfn.XLOOKUP(CE$1,Attendance_sorted!$B294:$CW294,Attendance_sorted!$B294:$CW294,"nn")&lt;&gt;"nn","•",""),"")</f>
        <v/>
      </c>
      <c r="CF295" s="1" t="str">
        <f ca="1">IF(($A295&lt;&gt;"")*(CF$1&lt;&gt;""),IF(_xlfn.XLOOKUP(CF$1,Attendance_sorted!$B294:$CW294,Attendance_sorted!$B294:$CW294,"nn")&lt;&gt;"nn","•",""),"")</f>
        <v/>
      </c>
      <c r="CG295" s="1" t="str">
        <f ca="1">IF(($A295&lt;&gt;"")*(CG$1&lt;&gt;""),IF(_xlfn.XLOOKUP(CG$1,Attendance_sorted!$B294:$CW294,Attendance_sorted!$B294:$CW294,"nn")&lt;&gt;"nn","•",""),"")</f>
        <v/>
      </c>
      <c r="CH295" s="1" t="str">
        <f ca="1">IF(($A295&lt;&gt;"")*(CH$1&lt;&gt;""),IF(_xlfn.XLOOKUP(CH$1,Attendance_sorted!$B294:$CW294,Attendance_sorted!$B294:$CW294,"nn")&lt;&gt;"nn","•",""),"")</f>
        <v/>
      </c>
      <c r="CI295" s="1" t="str">
        <f ca="1">IF(($A295&lt;&gt;"")*(CI$1&lt;&gt;""),IF(_xlfn.XLOOKUP(CI$1,Attendance_sorted!$B294:$CW294,Attendance_sorted!$B294:$CW294,"nn")&lt;&gt;"nn","•",""),"")</f>
        <v/>
      </c>
      <c r="CJ295" s="1" t="str">
        <f ca="1">IF(($A295&lt;&gt;"")*(CJ$1&lt;&gt;""),IF(_xlfn.XLOOKUP(CJ$1,Attendance_sorted!$B294:$CW294,Attendance_sorted!$B294:$CW294,"nn")&lt;&gt;"nn","•",""),"")</f>
        <v/>
      </c>
      <c r="CK295" s="1" t="str">
        <f ca="1">IF(($A295&lt;&gt;"")*(CK$1&lt;&gt;""),IF(_xlfn.XLOOKUP(CK$1,Attendance_sorted!$B294:$CW294,Attendance_sorted!$B294:$CW294,"nn")&lt;&gt;"nn","•",""),"")</f>
        <v/>
      </c>
      <c r="CL295" s="1" t="str">
        <f ca="1">IF(($A295&lt;&gt;"")*(CL$1&lt;&gt;""),IF(_xlfn.XLOOKUP(CL$1,Attendance_sorted!$B294:$CW294,Attendance_sorted!$B294:$CW294,"nn")&lt;&gt;"nn","•",""),"")</f>
        <v/>
      </c>
      <c r="CM295" s="1" t="str">
        <f ca="1">IF(($A295&lt;&gt;"")*(CM$1&lt;&gt;""),IF(_xlfn.XLOOKUP(CM$1,Attendance_sorted!$B294:$CW294,Attendance_sorted!$B294:$CW294,"nn")&lt;&gt;"nn","•",""),"")</f>
        <v/>
      </c>
      <c r="CN295" s="1" t="str">
        <f ca="1">IF(($A295&lt;&gt;"")*(CN$1&lt;&gt;""),IF(_xlfn.XLOOKUP(CN$1,Attendance_sorted!$B294:$CW294,Attendance_sorted!$B294:$CW294,"nn")&lt;&gt;"nn","•",""),"")</f>
        <v/>
      </c>
      <c r="CO295" s="1" t="str">
        <f ca="1">IF(($A295&lt;&gt;"")*(CO$1&lt;&gt;""),IF(_xlfn.XLOOKUP(CO$1,Attendance_sorted!$B294:$CW294,Attendance_sorted!$B294:$CW294,"nn")&lt;&gt;"nn","•",""),"")</f>
        <v/>
      </c>
      <c r="CP295" s="1" t="str">
        <f ca="1">IF(($A295&lt;&gt;"")*(CP$1&lt;&gt;""),IF(_xlfn.XLOOKUP(CP$1,Attendance_sorted!$B294:$CW294,Attendance_sorted!$B294:$CW294,"nn")&lt;&gt;"nn","•",""),"")</f>
        <v/>
      </c>
      <c r="CQ295" s="1" t="str">
        <f ca="1">IF(($A295&lt;&gt;"")*(CQ$1&lt;&gt;""),IF(_xlfn.XLOOKUP(CQ$1,Attendance_sorted!$B294:$CW294,Attendance_sorted!$B294:$CW294,"nn")&lt;&gt;"nn","•",""),"")</f>
        <v/>
      </c>
      <c r="CR295" s="1" t="str">
        <f ca="1">IF(($A295&lt;&gt;"")*(CR$1&lt;&gt;""),IF(_xlfn.XLOOKUP(CR$1,Attendance_sorted!$B294:$CW294,Attendance_sorted!$B294:$CW294,"nn")&lt;&gt;"nn","•",""),"")</f>
        <v/>
      </c>
      <c r="CS295" s="1" t="str">
        <f ca="1">IF(($A295&lt;&gt;"")*(CS$1&lt;&gt;""),IF(_xlfn.XLOOKUP(CS$1,Attendance_sorted!$B294:$CW294,Attendance_sorted!$B294:$CW294,"nn")&lt;&gt;"nn","•",""),"")</f>
        <v/>
      </c>
      <c r="CT295" s="1" t="str">
        <f ca="1">IF(($A295&lt;&gt;"")*(CT$1&lt;&gt;""),IF(_xlfn.XLOOKUP(CT$1,Attendance_sorted!$B294:$CW294,Attendance_sorted!$B294:$CW294,"nn")&lt;&gt;"nn","•",""),"")</f>
        <v/>
      </c>
      <c r="CU295" s="1" t="str">
        <f ca="1">IF(($A295&lt;&gt;"")*(CU$1&lt;&gt;""),IF(_xlfn.XLOOKUP(CU$1,Attendance_sorted!$B294:$CW294,Attendance_sorted!$B294:$CW294,"nn")&lt;&gt;"nn","•",""),"")</f>
        <v/>
      </c>
      <c r="CV295" s="1" t="str">
        <f ca="1">IF(($A295&lt;&gt;"")*(CV$1&lt;&gt;""),IF(_xlfn.XLOOKUP(CV$1,Attendance_sorted!$B294:$CW294,Attendance_sorted!$B294:$CW294,"nn")&lt;&gt;"nn","•",""),"")</f>
        <v/>
      </c>
      <c r="CW295" s="1" t="str">
        <f ca="1">IF(($A295&lt;&gt;"")*(CW$1&lt;&gt;""),IF(_xlfn.XLOOKUP(CW$1,Attendance_sorted!$B294:$CW294,Attendance_sorted!$B294:$CW294,"nn")&lt;&gt;"nn","•",""),"")</f>
        <v/>
      </c>
    </row>
    <row r="296" spans="1:101">
      <c r="A296" s="1">
        <v>893</v>
      </c>
      <c r="B296" s="1" t="str">
        <f ca="1">IF(($A296&lt;&gt;"")*(B$1&lt;&gt;""),IF(_xlfn.XLOOKUP(B$1,Attendance_sorted!$B295:$CW295,Attendance_sorted!$B295:$CW295,"nn")&lt;&gt;"nn","•",""),"")</f>
        <v/>
      </c>
      <c r="C296" s="1" t="str">
        <f ca="1">IF(($A296&lt;&gt;"")*(C$1&lt;&gt;""),IF(_xlfn.XLOOKUP(C$1,Attendance_sorted!$B295:$CW295,Attendance_sorted!$B295:$CW295,"nn")&lt;&gt;"nn","•",""),"")</f>
        <v/>
      </c>
      <c r="D296" s="1" t="str">
        <f ca="1">IF(($A296&lt;&gt;"")*(D$1&lt;&gt;""),IF(_xlfn.XLOOKUP(D$1,Attendance_sorted!$B295:$CW295,Attendance_sorted!$B295:$CW295,"nn")&lt;&gt;"nn","•",""),"")</f>
        <v/>
      </c>
      <c r="E296" s="1" t="str">
        <f ca="1">IF(($A296&lt;&gt;"")*(E$1&lt;&gt;""),IF(_xlfn.XLOOKUP(E$1,Attendance_sorted!$B295:$CW295,Attendance_sorted!$B295:$CW295,"nn")&lt;&gt;"nn","•",""),"")</f>
        <v/>
      </c>
      <c r="F296" s="1" t="str">
        <f ca="1">IF(($A296&lt;&gt;"")*(F$1&lt;&gt;""),IF(_xlfn.XLOOKUP(F$1,Attendance_sorted!$B295:$CW295,Attendance_sorted!$B295:$CW295,"nn")&lt;&gt;"nn","•",""),"")</f>
        <v/>
      </c>
      <c r="G296" s="1" t="str">
        <f ca="1">IF(($A296&lt;&gt;"")*(G$1&lt;&gt;""),IF(_xlfn.XLOOKUP(G$1,Attendance_sorted!$B295:$CW295,Attendance_sorted!$B295:$CW295,"nn")&lt;&gt;"nn","•",""),"")</f>
        <v/>
      </c>
      <c r="H296" s="1" t="str">
        <f ca="1">IF(($A296&lt;&gt;"")*(H$1&lt;&gt;""),IF(_xlfn.XLOOKUP(H$1,Attendance_sorted!$B295:$CW295,Attendance_sorted!$B295:$CW295,"nn")&lt;&gt;"nn","•",""),"")</f>
        <v/>
      </c>
      <c r="I296" s="1" t="str">
        <f ca="1">IF(($A296&lt;&gt;"")*(I$1&lt;&gt;""),IF(_xlfn.XLOOKUP(I$1,Attendance_sorted!$B295:$CW295,Attendance_sorted!$B295:$CW295,"nn")&lt;&gt;"nn","•",""),"")</f>
        <v/>
      </c>
      <c r="J296" s="1" t="str">
        <f ca="1">IF(($A296&lt;&gt;"")*(J$1&lt;&gt;""),IF(_xlfn.XLOOKUP(J$1,Attendance_sorted!$B295:$CW295,Attendance_sorted!$B295:$CW295,"nn")&lt;&gt;"nn","•",""),"")</f>
        <v/>
      </c>
      <c r="K296" s="1" t="str">
        <f ca="1">IF(($A296&lt;&gt;"")*(K$1&lt;&gt;""),IF(_xlfn.XLOOKUP(K$1,Attendance_sorted!$B295:$CW295,Attendance_sorted!$B295:$CW295,"nn")&lt;&gt;"nn","•",""),"")</f>
        <v/>
      </c>
      <c r="L296" s="1" t="str">
        <f ca="1">IF(($A296&lt;&gt;"")*(L$1&lt;&gt;""),IF(_xlfn.XLOOKUP(L$1,Attendance_sorted!$B295:$CW295,Attendance_sorted!$B295:$CW295,"nn")&lt;&gt;"nn","•",""),"")</f>
        <v/>
      </c>
      <c r="M296" s="1" t="str">
        <f ca="1">IF(($A296&lt;&gt;"")*(M$1&lt;&gt;""),IF(_xlfn.XLOOKUP(M$1,Attendance_sorted!$B295:$CW295,Attendance_sorted!$B295:$CW295,"nn")&lt;&gt;"nn","•",""),"")</f>
        <v/>
      </c>
      <c r="N296" s="1" t="str">
        <f ca="1">IF(($A296&lt;&gt;"")*(N$1&lt;&gt;""),IF(_xlfn.XLOOKUP(N$1,Attendance_sorted!$B295:$CW295,Attendance_sorted!$B295:$CW295,"nn")&lt;&gt;"nn","•",""),"")</f>
        <v/>
      </c>
      <c r="O296" s="1" t="str">
        <f ca="1">IF(($A296&lt;&gt;"")*(O$1&lt;&gt;""),IF(_xlfn.XLOOKUP(O$1,Attendance_sorted!$B295:$CW295,Attendance_sorted!$B295:$CW295,"nn")&lt;&gt;"nn","•",""),"")</f>
        <v/>
      </c>
      <c r="P296" s="1" t="str">
        <f ca="1">IF(($A296&lt;&gt;"")*(P$1&lt;&gt;""),IF(_xlfn.XLOOKUP(P$1,Attendance_sorted!$B295:$CW295,Attendance_sorted!$B295:$CW295,"nn")&lt;&gt;"nn","•",""),"")</f>
        <v>•</v>
      </c>
      <c r="Q296" s="1" t="str">
        <f ca="1">IF(($A296&lt;&gt;"")*(Q$1&lt;&gt;""),IF(_xlfn.XLOOKUP(Q$1,Attendance_sorted!$B295:$CW295,Attendance_sorted!$B295:$CW295,"nn")&lt;&gt;"nn","•",""),"")</f>
        <v/>
      </c>
      <c r="R296" s="1" t="str">
        <f ca="1">IF(($A296&lt;&gt;"")*(R$1&lt;&gt;""),IF(_xlfn.XLOOKUP(R$1,Attendance_sorted!$B295:$CW295,Attendance_sorted!$B295:$CW295,"nn")&lt;&gt;"nn","•",""),"")</f>
        <v/>
      </c>
      <c r="S296" s="1" t="str">
        <f ca="1">IF(($A296&lt;&gt;"")*(S$1&lt;&gt;""),IF(_xlfn.XLOOKUP(S$1,Attendance_sorted!$B295:$CW295,Attendance_sorted!$B295:$CW295,"nn")&lt;&gt;"nn","•",""),"")</f>
        <v/>
      </c>
      <c r="T296" s="1" t="str">
        <f ca="1">IF(($A296&lt;&gt;"")*(T$1&lt;&gt;""),IF(_xlfn.XLOOKUP(T$1,Attendance_sorted!$B295:$CW295,Attendance_sorted!$B295:$CW295,"nn")&lt;&gt;"nn","•",""),"")</f>
        <v/>
      </c>
      <c r="U296" s="1" t="str">
        <f ca="1">IF(($A296&lt;&gt;"")*(U$1&lt;&gt;""),IF(_xlfn.XLOOKUP(U$1,Attendance_sorted!$B295:$CW295,Attendance_sorted!$B295:$CW295,"nn")&lt;&gt;"nn","•",""),"")</f>
        <v/>
      </c>
      <c r="V296" s="1" t="str">
        <f ca="1">IF(($A296&lt;&gt;"")*(V$1&lt;&gt;""),IF(_xlfn.XLOOKUP(V$1,Attendance_sorted!$B295:$CW295,Attendance_sorted!$B295:$CW295,"nn")&lt;&gt;"nn","•",""),"")</f>
        <v/>
      </c>
      <c r="W296" s="1" t="str">
        <f ca="1">IF(($A296&lt;&gt;"")*(W$1&lt;&gt;""),IF(_xlfn.XLOOKUP(W$1,Attendance_sorted!$B295:$CW295,Attendance_sorted!$B295:$CW295,"nn")&lt;&gt;"nn","•",""),"")</f>
        <v/>
      </c>
      <c r="X296" s="1" t="str">
        <f ca="1">IF(($A296&lt;&gt;"")*(X$1&lt;&gt;""),IF(_xlfn.XLOOKUP(X$1,Attendance_sorted!$B295:$CW295,Attendance_sorted!$B295:$CW295,"nn")&lt;&gt;"nn","•",""),"")</f>
        <v/>
      </c>
      <c r="Y296" s="1" t="str">
        <f ca="1">IF(($A296&lt;&gt;"")*(Y$1&lt;&gt;""),IF(_xlfn.XLOOKUP(Y$1,Attendance_sorted!$B295:$CW295,Attendance_sorted!$B295:$CW295,"nn")&lt;&gt;"nn","•",""),"")</f>
        <v/>
      </c>
      <c r="Z296" s="1" t="str">
        <f ca="1">IF(($A296&lt;&gt;"")*(Z$1&lt;&gt;""),IF(_xlfn.XLOOKUP(Z$1,Attendance_sorted!$B295:$CW295,Attendance_sorted!$B295:$CW295,"nn")&lt;&gt;"nn","•",""),"")</f>
        <v/>
      </c>
      <c r="AA296" s="1" t="str">
        <f ca="1">IF(($A296&lt;&gt;"")*(AA$1&lt;&gt;""),IF(_xlfn.XLOOKUP(AA$1,Attendance_sorted!$B295:$CW295,Attendance_sorted!$B295:$CW295,"nn")&lt;&gt;"nn","•",""),"")</f>
        <v/>
      </c>
      <c r="AB296" s="1" t="str">
        <f ca="1">IF(($A296&lt;&gt;"")*(AB$1&lt;&gt;""),IF(_xlfn.XLOOKUP(AB$1,Attendance_sorted!$B295:$CW295,Attendance_sorted!$B295:$CW295,"nn")&lt;&gt;"nn","•",""),"")</f>
        <v/>
      </c>
      <c r="AC296" s="1" t="str">
        <f ca="1">IF(($A296&lt;&gt;"")*(AC$1&lt;&gt;""),IF(_xlfn.XLOOKUP(AC$1,Attendance_sorted!$B295:$CW295,Attendance_sorted!$B295:$CW295,"nn")&lt;&gt;"nn","•",""),"")</f>
        <v/>
      </c>
      <c r="AD296" s="1" t="str">
        <f ca="1">IF(($A296&lt;&gt;"")*(AD$1&lt;&gt;""),IF(_xlfn.XLOOKUP(AD$1,Attendance_sorted!$B295:$CW295,Attendance_sorted!$B295:$CW295,"nn")&lt;&gt;"nn","•",""),"")</f>
        <v/>
      </c>
      <c r="AE296" s="1" t="str">
        <f ca="1">IF(($A296&lt;&gt;"")*(AE$1&lt;&gt;""),IF(_xlfn.XLOOKUP(AE$1,Attendance_sorted!$B295:$CW295,Attendance_sorted!$B295:$CW295,"nn")&lt;&gt;"nn","•",""),"")</f>
        <v/>
      </c>
      <c r="AF296" s="1" t="str">
        <f ca="1">IF(($A296&lt;&gt;"")*(AF$1&lt;&gt;""),IF(_xlfn.XLOOKUP(AF$1,Attendance_sorted!$B295:$CW295,Attendance_sorted!$B295:$CW295,"nn")&lt;&gt;"nn","•",""),"")</f>
        <v/>
      </c>
      <c r="AG296" s="1" t="str">
        <f ca="1">IF(($A296&lt;&gt;"")*(AG$1&lt;&gt;""),IF(_xlfn.XLOOKUP(AG$1,Attendance_sorted!$B295:$CW295,Attendance_sorted!$B295:$CW295,"nn")&lt;&gt;"nn","•",""),"")</f>
        <v/>
      </c>
      <c r="AH296" s="1" t="str">
        <f ca="1">IF(($A296&lt;&gt;"")*(AH$1&lt;&gt;""),IF(_xlfn.XLOOKUP(AH$1,Attendance_sorted!$B295:$CW295,Attendance_sorted!$B295:$CW295,"nn")&lt;&gt;"nn","•",""),"")</f>
        <v/>
      </c>
      <c r="AI296" s="1" t="str">
        <f ca="1">IF(($A296&lt;&gt;"")*(AI$1&lt;&gt;""),IF(_xlfn.XLOOKUP(AI$1,Attendance_sorted!$B295:$CW295,Attendance_sorted!$B295:$CW295,"nn")&lt;&gt;"nn","•",""),"")</f>
        <v/>
      </c>
      <c r="AJ296" s="1" t="str">
        <f ca="1">IF(($A296&lt;&gt;"")*(AJ$1&lt;&gt;""),IF(_xlfn.XLOOKUP(AJ$1,Attendance_sorted!$B295:$CW295,Attendance_sorted!$B295:$CW295,"nn")&lt;&gt;"nn","•",""),"")</f>
        <v/>
      </c>
      <c r="AK296" s="1" t="str">
        <f ca="1">IF(($A296&lt;&gt;"")*(AK$1&lt;&gt;""),IF(_xlfn.XLOOKUP(AK$1,Attendance_sorted!$B295:$CW295,Attendance_sorted!$B295:$CW295,"nn")&lt;&gt;"nn","•",""),"")</f>
        <v/>
      </c>
      <c r="AL296" s="1" t="str">
        <f ca="1">IF(($A296&lt;&gt;"")*(AL$1&lt;&gt;""),IF(_xlfn.XLOOKUP(AL$1,Attendance_sorted!$B295:$CW295,Attendance_sorted!$B295:$CW295,"nn")&lt;&gt;"nn","•",""),"")</f>
        <v/>
      </c>
      <c r="AM296" s="1" t="str">
        <f ca="1">IF(($A296&lt;&gt;"")*(AM$1&lt;&gt;""),IF(_xlfn.XLOOKUP(AM$1,Attendance_sorted!$B295:$CW295,Attendance_sorted!$B295:$CW295,"nn")&lt;&gt;"nn","•",""),"")</f>
        <v/>
      </c>
      <c r="AN296" s="1" t="str">
        <f ca="1">IF(($A296&lt;&gt;"")*(AN$1&lt;&gt;""),IF(_xlfn.XLOOKUP(AN$1,Attendance_sorted!$B295:$CW295,Attendance_sorted!$B295:$CW295,"nn")&lt;&gt;"nn","•",""),"")</f>
        <v/>
      </c>
      <c r="AO296" s="1" t="str">
        <f ca="1">IF(($A296&lt;&gt;"")*(AO$1&lt;&gt;""),IF(_xlfn.XLOOKUP(AO$1,Attendance_sorted!$B295:$CW295,Attendance_sorted!$B295:$CW295,"nn")&lt;&gt;"nn","•",""),"")</f>
        <v/>
      </c>
      <c r="AP296" s="1" t="str">
        <f ca="1">IF(($A296&lt;&gt;"")*(AP$1&lt;&gt;""),IF(_xlfn.XLOOKUP(AP$1,Attendance_sorted!$B295:$CW295,Attendance_sorted!$B295:$CW295,"nn")&lt;&gt;"nn","•",""),"")</f>
        <v/>
      </c>
      <c r="AQ296" s="1" t="str">
        <f ca="1">IF(($A296&lt;&gt;"")*(AQ$1&lt;&gt;""),IF(_xlfn.XLOOKUP(AQ$1,Attendance_sorted!$B295:$CW295,Attendance_sorted!$B295:$CW295,"nn")&lt;&gt;"nn","•",""),"")</f>
        <v/>
      </c>
      <c r="AR296" s="1" t="str">
        <f ca="1">IF(($A296&lt;&gt;"")*(AR$1&lt;&gt;""),IF(_xlfn.XLOOKUP(AR$1,Attendance_sorted!$B295:$CW295,Attendance_sorted!$B295:$CW295,"nn")&lt;&gt;"nn","•",""),"")</f>
        <v/>
      </c>
      <c r="AS296" s="1" t="str">
        <f ca="1">IF(($A296&lt;&gt;"")*(AS$1&lt;&gt;""),IF(_xlfn.XLOOKUP(AS$1,Attendance_sorted!$B295:$CW295,Attendance_sorted!$B295:$CW295,"nn")&lt;&gt;"nn","•",""),"")</f>
        <v/>
      </c>
      <c r="AT296" s="1" t="str">
        <f ca="1">IF(($A296&lt;&gt;"")*(AT$1&lt;&gt;""),IF(_xlfn.XLOOKUP(AT$1,Attendance_sorted!$B295:$CW295,Attendance_sorted!$B295:$CW295,"nn")&lt;&gt;"nn","•",""),"")</f>
        <v/>
      </c>
      <c r="AU296" s="1" t="str">
        <f ca="1">IF(($A296&lt;&gt;"")*(AU$1&lt;&gt;""),IF(_xlfn.XLOOKUP(AU$1,Attendance_sorted!$B295:$CW295,Attendance_sorted!$B295:$CW295,"nn")&lt;&gt;"nn","•",""),"")</f>
        <v/>
      </c>
      <c r="AV296" s="1" t="str">
        <f ca="1">IF(($A296&lt;&gt;"")*(AV$1&lt;&gt;""),IF(_xlfn.XLOOKUP(AV$1,Attendance_sorted!$B295:$CW295,Attendance_sorted!$B295:$CW295,"nn")&lt;&gt;"nn","•",""),"")</f>
        <v/>
      </c>
      <c r="AW296" s="1" t="str">
        <f ca="1">IF(($A296&lt;&gt;"")*(AW$1&lt;&gt;""),IF(_xlfn.XLOOKUP(AW$1,Attendance_sorted!$B295:$CW295,Attendance_sorted!$B295:$CW295,"nn")&lt;&gt;"nn","•",""),"")</f>
        <v/>
      </c>
      <c r="AX296" s="1" t="str">
        <f ca="1">IF(($A296&lt;&gt;"")*(AX$1&lt;&gt;""),IF(_xlfn.XLOOKUP(AX$1,Attendance_sorted!$B295:$CW295,Attendance_sorted!$B295:$CW295,"nn")&lt;&gt;"nn","•",""),"")</f>
        <v/>
      </c>
      <c r="AY296" s="1" t="str">
        <f ca="1">IF(($A296&lt;&gt;"")*(AY$1&lt;&gt;""),IF(_xlfn.XLOOKUP(AY$1,Attendance_sorted!$B295:$CW295,Attendance_sorted!$B295:$CW295,"nn")&lt;&gt;"nn","•",""),"")</f>
        <v/>
      </c>
      <c r="AZ296" s="1" t="str">
        <f ca="1">IF(($A296&lt;&gt;"")*(AZ$1&lt;&gt;""),IF(_xlfn.XLOOKUP(AZ$1,Attendance_sorted!$B295:$CW295,Attendance_sorted!$B295:$CW295,"nn")&lt;&gt;"nn","•",""),"")</f>
        <v/>
      </c>
      <c r="BA296" s="1" t="str">
        <f ca="1">IF(($A296&lt;&gt;"")*(BA$1&lt;&gt;""),IF(_xlfn.XLOOKUP(BA$1,Attendance_sorted!$B295:$CW295,Attendance_sorted!$B295:$CW295,"nn")&lt;&gt;"nn","•",""),"")</f>
        <v/>
      </c>
      <c r="BB296" s="1" t="str">
        <f ca="1">IF(($A296&lt;&gt;"")*(BB$1&lt;&gt;""),IF(_xlfn.XLOOKUP(BB$1,Attendance_sorted!$B295:$CW295,Attendance_sorted!$B295:$CW295,"nn")&lt;&gt;"nn","•",""),"")</f>
        <v/>
      </c>
      <c r="BC296" s="1" t="str">
        <f ca="1">IF(($A296&lt;&gt;"")*(BC$1&lt;&gt;""),IF(_xlfn.XLOOKUP(BC$1,Attendance_sorted!$B295:$CW295,Attendance_sorted!$B295:$CW295,"nn")&lt;&gt;"nn","•",""),"")</f>
        <v/>
      </c>
      <c r="BD296" s="1" t="str">
        <f ca="1">IF(($A296&lt;&gt;"")*(BD$1&lt;&gt;""),IF(_xlfn.XLOOKUP(BD$1,Attendance_sorted!$B295:$CW295,Attendance_sorted!$B295:$CW295,"nn")&lt;&gt;"nn","•",""),"")</f>
        <v/>
      </c>
      <c r="BE296" s="1" t="str">
        <f ca="1">IF(($A296&lt;&gt;"")*(BE$1&lt;&gt;""),IF(_xlfn.XLOOKUP(BE$1,Attendance_sorted!$B295:$CW295,Attendance_sorted!$B295:$CW295,"nn")&lt;&gt;"nn","•",""),"")</f>
        <v/>
      </c>
      <c r="BF296" s="1" t="str">
        <f ca="1">IF(($A296&lt;&gt;"")*(BF$1&lt;&gt;""),IF(_xlfn.XLOOKUP(BF$1,Attendance_sorted!$B295:$CW295,Attendance_sorted!$B295:$CW295,"nn")&lt;&gt;"nn","•",""),"")</f>
        <v/>
      </c>
      <c r="BG296" s="1" t="str">
        <f ca="1">IF(($A296&lt;&gt;"")*(BG$1&lt;&gt;""),IF(_xlfn.XLOOKUP(BG$1,Attendance_sorted!$B295:$CW295,Attendance_sorted!$B295:$CW295,"nn")&lt;&gt;"nn","•",""),"")</f>
        <v/>
      </c>
      <c r="BH296" s="1" t="str">
        <f ca="1">IF(($A296&lt;&gt;"")*(BH$1&lt;&gt;""),IF(_xlfn.XLOOKUP(BH$1,Attendance_sorted!$B295:$CW295,Attendance_sorted!$B295:$CW295,"nn")&lt;&gt;"nn","•",""),"")</f>
        <v/>
      </c>
      <c r="BI296" s="1" t="str">
        <f ca="1">IF(($A296&lt;&gt;"")*(BI$1&lt;&gt;""),IF(_xlfn.XLOOKUP(BI$1,Attendance_sorted!$B295:$CW295,Attendance_sorted!$B295:$CW295,"nn")&lt;&gt;"nn","•",""),"")</f>
        <v/>
      </c>
      <c r="BJ296" s="1" t="str">
        <f ca="1">IF(($A296&lt;&gt;"")*(BJ$1&lt;&gt;""),IF(_xlfn.XLOOKUP(BJ$1,Attendance_sorted!$B295:$CW295,Attendance_sorted!$B295:$CW295,"nn")&lt;&gt;"nn","•",""),"")</f>
        <v/>
      </c>
      <c r="BK296" s="1" t="str">
        <f ca="1">IF(($A296&lt;&gt;"")*(BK$1&lt;&gt;""),IF(_xlfn.XLOOKUP(BK$1,Attendance_sorted!$B295:$CW295,Attendance_sorted!$B295:$CW295,"nn")&lt;&gt;"nn","•",""),"")</f>
        <v/>
      </c>
      <c r="BL296" s="1" t="str">
        <f ca="1">IF(($A296&lt;&gt;"")*(BL$1&lt;&gt;""),IF(_xlfn.XLOOKUP(BL$1,Attendance_sorted!$B295:$CW295,Attendance_sorted!$B295:$CW295,"nn")&lt;&gt;"nn","•",""),"")</f>
        <v/>
      </c>
      <c r="BM296" s="1" t="str">
        <f ca="1">IF(($A296&lt;&gt;"")*(BM$1&lt;&gt;""),IF(_xlfn.XLOOKUP(BM$1,Attendance_sorted!$B295:$CW295,Attendance_sorted!$B295:$CW295,"nn")&lt;&gt;"nn","•",""),"")</f>
        <v/>
      </c>
      <c r="BN296" s="1" t="str">
        <f ca="1">IF(($A296&lt;&gt;"")*(BN$1&lt;&gt;""),IF(_xlfn.XLOOKUP(BN$1,Attendance_sorted!$B295:$CW295,Attendance_sorted!$B295:$CW295,"nn")&lt;&gt;"nn","•",""),"")</f>
        <v/>
      </c>
      <c r="BO296" s="1" t="str">
        <f ca="1">IF(($A296&lt;&gt;"")*(BO$1&lt;&gt;""),IF(_xlfn.XLOOKUP(BO$1,Attendance_sorted!$B295:$CW295,Attendance_sorted!$B295:$CW295,"nn")&lt;&gt;"nn","•",""),"")</f>
        <v/>
      </c>
      <c r="BP296" s="1" t="str">
        <f ca="1">IF(($A296&lt;&gt;"")*(BP$1&lt;&gt;""),IF(_xlfn.XLOOKUP(BP$1,Attendance_sorted!$B295:$CW295,Attendance_sorted!$B295:$CW295,"nn")&lt;&gt;"nn","•",""),"")</f>
        <v/>
      </c>
      <c r="BQ296" s="1" t="str">
        <f ca="1">IF(($A296&lt;&gt;"")*(BQ$1&lt;&gt;""),IF(_xlfn.XLOOKUP(BQ$1,Attendance_sorted!$B295:$CW295,Attendance_sorted!$B295:$CW295,"nn")&lt;&gt;"nn","•",""),"")</f>
        <v/>
      </c>
      <c r="BR296" s="1" t="str">
        <f ca="1">IF(($A296&lt;&gt;"")*(BR$1&lt;&gt;""),IF(_xlfn.XLOOKUP(BR$1,Attendance_sorted!$B295:$CW295,Attendance_sorted!$B295:$CW295,"nn")&lt;&gt;"nn","•",""),"")</f>
        <v/>
      </c>
      <c r="BS296" s="1" t="str">
        <f ca="1">IF(($A296&lt;&gt;"")*(BS$1&lt;&gt;""),IF(_xlfn.XLOOKUP(BS$1,Attendance_sorted!$B295:$CW295,Attendance_sorted!$B295:$CW295,"nn")&lt;&gt;"nn","•",""),"")</f>
        <v/>
      </c>
      <c r="BT296" s="1" t="str">
        <f ca="1">IF(($A296&lt;&gt;"")*(BT$1&lt;&gt;""),IF(_xlfn.XLOOKUP(BT$1,Attendance_sorted!$B295:$CW295,Attendance_sorted!$B295:$CW295,"nn")&lt;&gt;"nn","•",""),"")</f>
        <v/>
      </c>
      <c r="BU296" s="1" t="str">
        <f ca="1">IF(($A296&lt;&gt;"")*(BU$1&lt;&gt;""),IF(_xlfn.XLOOKUP(BU$1,Attendance_sorted!$B295:$CW295,Attendance_sorted!$B295:$CW295,"nn")&lt;&gt;"nn","•",""),"")</f>
        <v/>
      </c>
      <c r="BV296" s="1" t="str">
        <f ca="1">IF(($A296&lt;&gt;"")*(BV$1&lt;&gt;""),IF(_xlfn.XLOOKUP(BV$1,Attendance_sorted!$B295:$CW295,Attendance_sorted!$B295:$CW295,"nn")&lt;&gt;"nn","•",""),"")</f>
        <v/>
      </c>
      <c r="BW296" s="1" t="str">
        <f ca="1">IF(($A296&lt;&gt;"")*(BW$1&lt;&gt;""),IF(_xlfn.XLOOKUP(BW$1,Attendance_sorted!$B295:$CW295,Attendance_sorted!$B295:$CW295,"nn")&lt;&gt;"nn","•",""),"")</f>
        <v/>
      </c>
      <c r="BX296" s="1" t="str">
        <f ca="1">IF(($A296&lt;&gt;"")*(BX$1&lt;&gt;""),IF(_xlfn.XLOOKUP(BX$1,Attendance_sorted!$B295:$CW295,Attendance_sorted!$B295:$CW295,"nn")&lt;&gt;"nn","•",""),"")</f>
        <v/>
      </c>
      <c r="BY296" s="1" t="str">
        <f ca="1">IF(($A296&lt;&gt;"")*(BY$1&lt;&gt;""),IF(_xlfn.XLOOKUP(BY$1,Attendance_sorted!$B295:$CW295,Attendance_sorted!$B295:$CW295,"nn")&lt;&gt;"nn","•",""),"")</f>
        <v/>
      </c>
      <c r="BZ296" s="1" t="str">
        <f ca="1">IF(($A296&lt;&gt;"")*(BZ$1&lt;&gt;""),IF(_xlfn.XLOOKUP(BZ$1,Attendance_sorted!$B295:$CW295,Attendance_sorted!$B295:$CW295,"nn")&lt;&gt;"nn","•",""),"")</f>
        <v/>
      </c>
      <c r="CA296" s="1" t="str">
        <f ca="1">IF(($A296&lt;&gt;"")*(CA$1&lt;&gt;""),IF(_xlfn.XLOOKUP(CA$1,Attendance_sorted!$B295:$CW295,Attendance_sorted!$B295:$CW295,"nn")&lt;&gt;"nn","•",""),"")</f>
        <v/>
      </c>
      <c r="CB296" s="1" t="str">
        <f ca="1">IF(($A296&lt;&gt;"")*(CB$1&lt;&gt;""),IF(_xlfn.XLOOKUP(CB$1,Attendance_sorted!$B295:$CW295,Attendance_sorted!$B295:$CW295,"nn")&lt;&gt;"nn","•",""),"")</f>
        <v/>
      </c>
      <c r="CC296" s="1" t="str">
        <f ca="1">IF(($A296&lt;&gt;"")*(CC$1&lt;&gt;""),IF(_xlfn.XLOOKUP(CC$1,Attendance_sorted!$B295:$CW295,Attendance_sorted!$B295:$CW295,"nn")&lt;&gt;"nn","•",""),"")</f>
        <v/>
      </c>
      <c r="CD296" s="1" t="str">
        <f ca="1">IF(($A296&lt;&gt;"")*(CD$1&lt;&gt;""),IF(_xlfn.XLOOKUP(CD$1,Attendance_sorted!$B295:$CW295,Attendance_sorted!$B295:$CW295,"nn")&lt;&gt;"nn","•",""),"")</f>
        <v/>
      </c>
      <c r="CE296" s="1" t="str">
        <f ca="1">IF(($A296&lt;&gt;"")*(CE$1&lt;&gt;""),IF(_xlfn.XLOOKUP(CE$1,Attendance_sorted!$B295:$CW295,Attendance_sorted!$B295:$CW295,"nn")&lt;&gt;"nn","•",""),"")</f>
        <v/>
      </c>
      <c r="CF296" s="1" t="str">
        <f ca="1">IF(($A296&lt;&gt;"")*(CF$1&lt;&gt;""),IF(_xlfn.XLOOKUP(CF$1,Attendance_sorted!$B295:$CW295,Attendance_sorted!$B295:$CW295,"nn")&lt;&gt;"nn","•",""),"")</f>
        <v/>
      </c>
      <c r="CG296" s="1" t="str">
        <f ca="1">IF(($A296&lt;&gt;"")*(CG$1&lt;&gt;""),IF(_xlfn.XLOOKUP(CG$1,Attendance_sorted!$B295:$CW295,Attendance_sorted!$B295:$CW295,"nn")&lt;&gt;"nn","•",""),"")</f>
        <v/>
      </c>
      <c r="CH296" s="1" t="str">
        <f ca="1">IF(($A296&lt;&gt;"")*(CH$1&lt;&gt;""),IF(_xlfn.XLOOKUP(CH$1,Attendance_sorted!$B295:$CW295,Attendance_sorted!$B295:$CW295,"nn")&lt;&gt;"nn","•",""),"")</f>
        <v/>
      </c>
      <c r="CI296" s="1" t="str">
        <f ca="1">IF(($A296&lt;&gt;"")*(CI$1&lt;&gt;""),IF(_xlfn.XLOOKUP(CI$1,Attendance_sorted!$B295:$CW295,Attendance_sorted!$B295:$CW295,"nn")&lt;&gt;"nn","•",""),"")</f>
        <v/>
      </c>
      <c r="CJ296" s="1" t="str">
        <f ca="1">IF(($A296&lt;&gt;"")*(CJ$1&lt;&gt;""),IF(_xlfn.XLOOKUP(CJ$1,Attendance_sorted!$B295:$CW295,Attendance_sorted!$B295:$CW295,"nn")&lt;&gt;"nn","•",""),"")</f>
        <v/>
      </c>
      <c r="CK296" s="1" t="str">
        <f ca="1">IF(($A296&lt;&gt;"")*(CK$1&lt;&gt;""),IF(_xlfn.XLOOKUP(CK$1,Attendance_sorted!$B295:$CW295,Attendance_sorted!$B295:$CW295,"nn")&lt;&gt;"nn","•",""),"")</f>
        <v/>
      </c>
      <c r="CL296" s="1" t="str">
        <f ca="1">IF(($A296&lt;&gt;"")*(CL$1&lt;&gt;""),IF(_xlfn.XLOOKUP(CL$1,Attendance_sorted!$B295:$CW295,Attendance_sorted!$B295:$CW295,"nn")&lt;&gt;"nn","•",""),"")</f>
        <v/>
      </c>
      <c r="CM296" s="1" t="str">
        <f ca="1">IF(($A296&lt;&gt;"")*(CM$1&lt;&gt;""),IF(_xlfn.XLOOKUP(CM$1,Attendance_sorted!$B295:$CW295,Attendance_sorted!$B295:$CW295,"nn")&lt;&gt;"nn","•",""),"")</f>
        <v/>
      </c>
      <c r="CN296" s="1" t="str">
        <f ca="1">IF(($A296&lt;&gt;"")*(CN$1&lt;&gt;""),IF(_xlfn.XLOOKUP(CN$1,Attendance_sorted!$B295:$CW295,Attendance_sorted!$B295:$CW295,"nn")&lt;&gt;"nn","•",""),"")</f>
        <v/>
      </c>
      <c r="CO296" s="1" t="str">
        <f ca="1">IF(($A296&lt;&gt;"")*(CO$1&lt;&gt;""),IF(_xlfn.XLOOKUP(CO$1,Attendance_sorted!$B295:$CW295,Attendance_sorted!$B295:$CW295,"nn")&lt;&gt;"nn","•",""),"")</f>
        <v/>
      </c>
      <c r="CP296" s="1" t="str">
        <f ca="1">IF(($A296&lt;&gt;"")*(CP$1&lt;&gt;""),IF(_xlfn.XLOOKUP(CP$1,Attendance_sorted!$B295:$CW295,Attendance_sorted!$B295:$CW295,"nn")&lt;&gt;"nn","•",""),"")</f>
        <v/>
      </c>
      <c r="CQ296" s="1" t="str">
        <f ca="1">IF(($A296&lt;&gt;"")*(CQ$1&lt;&gt;""),IF(_xlfn.XLOOKUP(CQ$1,Attendance_sorted!$B295:$CW295,Attendance_sorted!$B295:$CW295,"nn")&lt;&gt;"nn","•",""),"")</f>
        <v/>
      </c>
      <c r="CR296" s="1" t="str">
        <f ca="1">IF(($A296&lt;&gt;"")*(CR$1&lt;&gt;""),IF(_xlfn.XLOOKUP(CR$1,Attendance_sorted!$B295:$CW295,Attendance_sorted!$B295:$CW295,"nn")&lt;&gt;"nn","•",""),"")</f>
        <v/>
      </c>
      <c r="CS296" s="1" t="str">
        <f ca="1">IF(($A296&lt;&gt;"")*(CS$1&lt;&gt;""),IF(_xlfn.XLOOKUP(CS$1,Attendance_sorted!$B295:$CW295,Attendance_sorted!$B295:$CW295,"nn")&lt;&gt;"nn","•",""),"")</f>
        <v/>
      </c>
      <c r="CT296" s="1" t="str">
        <f ca="1">IF(($A296&lt;&gt;"")*(CT$1&lt;&gt;""),IF(_xlfn.XLOOKUP(CT$1,Attendance_sorted!$B295:$CW295,Attendance_sorted!$B295:$CW295,"nn")&lt;&gt;"nn","•",""),"")</f>
        <v/>
      </c>
      <c r="CU296" s="1" t="str">
        <f ca="1">IF(($A296&lt;&gt;"")*(CU$1&lt;&gt;""),IF(_xlfn.XLOOKUP(CU$1,Attendance_sorted!$B295:$CW295,Attendance_sorted!$B295:$CW295,"nn")&lt;&gt;"nn","•",""),"")</f>
        <v/>
      </c>
      <c r="CV296" s="1" t="str">
        <f ca="1">IF(($A296&lt;&gt;"")*(CV$1&lt;&gt;""),IF(_xlfn.XLOOKUP(CV$1,Attendance_sorted!$B295:$CW295,Attendance_sorted!$B295:$CW295,"nn")&lt;&gt;"nn","•",""),"")</f>
        <v/>
      </c>
      <c r="CW296" s="1" t="str">
        <f ca="1">IF(($A296&lt;&gt;"")*(CW$1&lt;&gt;""),IF(_xlfn.XLOOKUP(CW$1,Attendance_sorted!$B295:$CW295,Attendance_sorted!$B295:$CW295,"nn")&lt;&gt;"nn","•",""),"")</f>
        <v/>
      </c>
    </row>
    <row r="297" spans="1:101">
      <c r="A297" s="1">
        <v>894</v>
      </c>
      <c r="B297" s="1" t="str">
        <f ca="1">IF(($A297&lt;&gt;"")*(B$1&lt;&gt;""),IF(_xlfn.XLOOKUP(B$1,Attendance_sorted!$B296:$CW296,Attendance_sorted!$B296:$CW296,"nn")&lt;&gt;"nn","•",""),"")</f>
        <v/>
      </c>
      <c r="C297" s="1" t="str">
        <f ca="1">IF(($A297&lt;&gt;"")*(C$1&lt;&gt;""),IF(_xlfn.XLOOKUP(C$1,Attendance_sorted!$B296:$CW296,Attendance_sorted!$B296:$CW296,"nn")&lt;&gt;"nn","•",""),"")</f>
        <v/>
      </c>
      <c r="D297" s="1" t="str">
        <f ca="1">IF(($A297&lt;&gt;"")*(D$1&lt;&gt;""),IF(_xlfn.XLOOKUP(D$1,Attendance_sorted!$B296:$CW296,Attendance_sorted!$B296:$CW296,"nn")&lt;&gt;"nn","•",""),"")</f>
        <v/>
      </c>
      <c r="E297" s="1" t="str">
        <f ca="1">IF(($A297&lt;&gt;"")*(E$1&lt;&gt;""),IF(_xlfn.XLOOKUP(E$1,Attendance_sorted!$B296:$CW296,Attendance_sorted!$B296:$CW296,"nn")&lt;&gt;"nn","•",""),"")</f>
        <v/>
      </c>
      <c r="F297" s="1" t="str">
        <f ca="1">IF(($A297&lt;&gt;"")*(F$1&lt;&gt;""),IF(_xlfn.XLOOKUP(F$1,Attendance_sorted!$B296:$CW296,Attendance_sorted!$B296:$CW296,"nn")&lt;&gt;"nn","•",""),"")</f>
        <v/>
      </c>
      <c r="G297" s="1" t="str">
        <f ca="1">IF(($A297&lt;&gt;"")*(G$1&lt;&gt;""),IF(_xlfn.XLOOKUP(G$1,Attendance_sorted!$B296:$CW296,Attendance_sorted!$B296:$CW296,"nn")&lt;&gt;"nn","•",""),"")</f>
        <v/>
      </c>
      <c r="H297" s="1" t="str">
        <f ca="1">IF(($A297&lt;&gt;"")*(H$1&lt;&gt;""),IF(_xlfn.XLOOKUP(H$1,Attendance_sorted!$B296:$CW296,Attendance_sorted!$B296:$CW296,"nn")&lt;&gt;"nn","•",""),"")</f>
        <v/>
      </c>
      <c r="I297" s="1" t="str">
        <f ca="1">IF(($A297&lt;&gt;"")*(I$1&lt;&gt;""),IF(_xlfn.XLOOKUP(I$1,Attendance_sorted!$B296:$CW296,Attendance_sorted!$B296:$CW296,"nn")&lt;&gt;"nn","•",""),"")</f>
        <v/>
      </c>
      <c r="J297" s="1" t="str">
        <f ca="1">IF(($A297&lt;&gt;"")*(J$1&lt;&gt;""),IF(_xlfn.XLOOKUP(J$1,Attendance_sorted!$B296:$CW296,Attendance_sorted!$B296:$CW296,"nn")&lt;&gt;"nn","•",""),"")</f>
        <v/>
      </c>
      <c r="K297" s="1" t="str">
        <f ca="1">IF(($A297&lt;&gt;"")*(K$1&lt;&gt;""),IF(_xlfn.XLOOKUP(K$1,Attendance_sorted!$B296:$CW296,Attendance_sorted!$B296:$CW296,"nn")&lt;&gt;"nn","•",""),"")</f>
        <v/>
      </c>
      <c r="L297" s="1" t="str">
        <f ca="1">IF(($A297&lt;&gt;"")*(L$1&lt;&gt;""),IF(_xlfn.XLOOKUP(L$1,Attendance_sorted!$B296:$CW296,Attendance_sorted!$B296:$CW296,"nn")&lt;&gt;"nn","•",""),"")</f>
        <v/>
      </c>
      <c r="M297" s="1" t="str">
        <f ca="1">IF(($A297&lt;&gt;"")*(M$1&lt;&gt;""),IF(_xlfn.XLOOKUP(M$1,Attendance_sorted!$B296:$CW296,Attendance_sorted!$B296:$CW296,"nn")&lt;&gt;"nn","•",""),"")</f>
        <v/>
      </c>
      <c r="N297" s="1" t="str">
        <f ca="1">IF(($A297&lt;&gt;"")*(N$1&lt;&gt;""),IF(_xlfn.XLOOKUP(N$1,Attendance_sorted!$B296:$CW296,Attendance_sorted!$B296:$CW296,"nn")&lt;&gt;"nn","•",""),"")</f>
        <v/>
      </c>
      <c r="O297" s="1" t="str">
        <f ca="1">IF(($A297&lt;&gt;"")*(O$1&lt;&gt;""),IF(_xlfn.XLOOKUP(O$1,Attendance_sorted!$B296:$CW296,Attendance_sorted!$B296:$CW296,"nn")&lt;&gt;"nn","•",""),"")</f>
        <v/>
      </c>
      <c r="P297" s="1" t="str">
        <f ca="1">IF(($A297&lt;&gt;"")*(P$1&lt;&gt;""),IF(_xlfn.XLOOKUP(P$1,Attendance_sorted!$B296:$CW296,Attendance_sorted!$B296:$CW296,"nn")&lt;&gt;"nn","•",""),"")</f>
        <v>•</v>
      </c>
      <c r="Q297" s="1" t="str">
        <f ca="1">IF(($A297&lt;&gt;"")*(Q$1&lt;&gt;""),IF(_xlfn.XLOOKUP(Q$1,Attendance_sorted!$B296:$CW296,Attendance_sorted!$B296:$CW296,"nn")&lt;&gt;"nn","•",""),"")</f>
        <v/>
      </c>
      <c r="R297" s="1" t="str">
        <f ca="1">IF(($A297&lt;&gt;"")*(R$1&lt;&gt;""),IF(_xlfn.XLOOKUP(R$1,Attendance_sorted!$B296:$CW296,Attendance_sorted!$B296:$CW296,"nn")&lt;&gt;"nn","•",""),"")</f>
        <v/>
      </c>
      <c r="S297" s="1" t="str">
        <f ca="1">IF(($A297&lt;&gt;"")*(S$1&lt;&gt;""),IF(_xlfn.XLOOKUP(S$1,Attendance_sorted!$B296:$CW296,Attendance_sorted!$B296:$CW296,"nn")&lt;&gt;"nn","•",""),"")</f>
        <v/>
      </c>
      <c r="T297" s="1" t="str">
        <f ca="1">IF(($A297&lt;&gt;"")*(T$1&lt;&gt;""),IF(_xlfn.XLOOKUP(T$1,Attendance_sorted!$B296:$CW296,Attendance_sorted!$B296:$CW296,"nn")&lt;&gt;"nn","•",""),"")</f>
        <v/>
      </c>
      <c r="U297" s="1" t="str">
        <f ca="1">IF(($A297&lt;&gt;"")*(U$1&lt;&gt;""),IF(_xlfn.XLOOKUP(U$1,Attendance_sorted!$B296:$CW296,Attendance_sorted!$B296:$CW296,"nn")&lt;&gt;"nn","•",""),"")</f>
        <v/>
      </c>
      <c r="V297" s="1" t="str">
        <f ca="1">IF(($A297&lt;&gt;"")*(V$1&lt;&gt;""),IF(_xlfn.XLOOKUP(V$1,Attendance_sorted!$B296:$CW296,Attendance_sorted!$B296:$CW296,"nn")&lt;&gt;"nn","•",""),"")</f>
        <v/>
      </c>
      <c r="W297" s="1" t="str">
        <f ca="1">IF(($A297&lt;&gt;"")*(W$1&lt;&gt;""),IF(_xlfn.XLOOKUP(W$1,Attendance_sorted!$B296:$CW296,Attendance_sorted!$B296:$CW296,"nn")&lt;&gt;"nn","•",""),"")</f>
        <v/>
      </c>
      <c r="X297" s="1" t="str">
        <f ca="1">IF(($A297&lt;&gt;"")*(X$1&lt;&gt;""),IF(_xlfn.XLOOKUP(X$1,Attendance_sorted!$B296:$CW296,Attendance_sorted!$B296:$CW296,"nn")&lt;&gt;"nn","•",""),"")</f>
        <v/>
      </c>
      <c r="Y297" s="1" t="str">
        <f ca="1">IF(($A297&lt;&gt;"")*(Y$1&lt;&gt;""),IF(_xlfn.XLOOKUP(Y$1,Attendance_sorted!$B296:$CW296,Attendance_sorted!$B296:$CW296,"nn")&lt;&gt;"nn","•",""),"")</f>
        <v/>
      </c>
      <c r="Z297" s="1" t="str">
        <f ca="1">IF(($A297&lt;&gt;"")*(Z$1&lt;&gt;""),IF(_xlfn.XLOOKUP(Z$1,Attendance_sorted!$B296:$CW296,Attendance_sorted!$B296:$CW296,"nn")&lt;&gt;"nn","•",""),"")</f>
        <v/>
      </c>
      <c r="AA297" s="1" t="str">
        <f ca="1">IF(($A297&lt;&gt;"")*(AA$1&lt;&gt;""),IF(_xlfn.XLOOKUP(AA$1,Attendance_sorted!$B296:$CW296,Attendance_sorted!$B296:$CW296,"nn")&lt;&gt;"nn","•",""),"")</f>
        <v/>
      </c>
      <c r="AB297" s="1" t="str">
        <f ca="1">IF(($A297&lt;&gt;"")*(AB$1&lt;&gt;""),IF(_xlfn.XLOOKUP(AB$1,Attendance_sorted!$B296:$CW296,Attendance_sorted!$B296:$CW296,"nn")&lt;&gt;"nn","•",""),"")</f>
        <v/>
      </c>
      <c r="AC297" s="1" t="str">
        <f ca="1">IF(($A297&lt;&gt;"")*(AC$1&lt;&gt;""),IF(_xlfn.XLOOKUP(AC$1,Attendance_sorted!$B296:$CW296,Attendance_sorted!$B296:$CW296,"nn")&lt;&gt;"nn","•",""),"")</f>
        <v/>
      </c>
      <c r="AD297" s="1" t="str">
        <f ca="1">IF(($A297&lt;&gt;"")*(AD$1&lt;&gt;""),IF(_xlfn.XLOOKUP(AD$1,Attendance_sorted!$B296:$CW296,Attendance_sorted!$B296:$CW296,"nn")&lt;&gt;"nn","•",""),"")</f>
        <v/>
      </c>
      <c r="AE297" s="1" t="str">
        <f ca="1">IF(($A297&lt;&gt;"")*(AE$1&lt;&gt;""),IF(_xlfn.XLOOKUP(AE$1,Attendance_sorted!$B296:$CW296,Attendance_sorted!$B296:$CW296,"nn")&lt;&gt;"nn","•",""),"")</f>
        <v/>
      </c>
      <c r="AF297" s="1" t="str">
        <f ca="1">IF(($A297&lt;&gt;"")*(AF$1&lt;&gt;""),IF(_xlfn.XLOOKUP(AF$1,Attendance_sorted!$B296:$CW296,Attendance_sorted!$B296:$CW296,"nn")&lt;&gt;"nn","•",""),"")</f>
        <v/>
      </c>
      <c r="AG297" s="1" t="str">
        <f ca="1">IF(($A297&lt;&gt;"")*(AG$1&lt;&gt;""),IF(_xlfn.XLOOKUP(AG$1,Attendance_sorted!$B296:$CW296,Attendance_sorted!$B296:$CW296,"nn")&lt;&gt;"nn","•",""),"")</f>
        <v/>
      </c>
      <c r="AH297" s="1" t="str">
        <f ca="1">IF(($A297&lt;&gt;"")*(AH$1&lt;&gt;""),IF(_xlfn.XLOOKUP(AH$1,Attendance_sorted!$B296:$CW296,Attendance_sorted!$B296:$CW296,"nn")&lt;&gt;"nn","•",""),"")</f>
        <v/>
      </c>
      <c r="AI297" s="1" t="str">
        <f ca="1">IF(($A297&lt;&gt;"")*(AI$1&lt;&gt;""),IF(_xlfn.XLOOKUP(AI$1,Attendance_sorted!$B296:$CW296,Attendance_sorted!$B296:$CW296,"nn")&lt;&gt;"nn","•",""),"")</f>
        <v/>
      </c>
      <c r="AJ297" s="1" t="str">
        <f ca="1">IF(($A297&lt;&gt;"")*(AJ$1&lt;&gt;""),IF(_xlfn.XLOOKUP(AJ$1,Attendance_sorted!$B296:$CW296,Attendance_sorted!$B296:$CW296,"nn")&lt;&gt;"nn","•",""),"")</f>
        <v/>
      </c>
      <c r="AK297" s="1" t="str">
        <f ca="1">IF(($A297&lt;&gt;"")*(AK$1&lt;&gt;""),IF(_xlfn.XLOOKUP(AK$1,Attendance_sorted!$B296:$CW296,Attendance_sorted!$B296:$CW296,"nn")&lt;&gt;"nn","•",""),"")</f>
        <v/>
      </c>
      <c r="AL297" s="1" t="str">
        <f ca="1">IF(($A297&lt;&gt;"")*(AL$1&lt;&gt;""),IF(_xlfn.XLOOKUP(AL$1,Attendance_sorted!$B296:$CW296,Attendance_sorted!$B296:$CW296,"nn")&lt;&gt;"nn","•",""),"")</f>
        <v/>
      </c>
      <c r="AM297" s="1" t="str">
        <f ca="1">IF(($A297&lt;&gt;"")*(AM$1&lt;&gt;""),IF(_xlfn.XLOOKUP(AM$1,Attendance_sorted!$B296:$CW296,Attendance_sorted!$B296:$CW296,"nn")&lt;&gt;"nn","•",""),"")</f>
        <v/>
      </c>
      <c r="AN297" s="1" t="str">
        <f ca="1">IF(($A297&lt;&gt;"")*(AN$1&lt;&gt;""),IF(_xlfn.XLOOKUP(AN$1,Attendance_sorted!$B296:$CW296,Attendance_sorted!$B296:$CW296,"nn")&lt;&gt;"nn","•",""),"")</f>
        <v/>
      </c>
      <c r="AO297" s="1" t="str">
        <f ca="1">IF(($A297&lt;&gt;"")*(AO$1&lt;&gt;""),IF(_xlfn.XLOOKUP(AO$1,Attendance_sorted!$B296:$CW296,Attendance_sorted!$B296:$CW296,"nn")&lt;&gt;"nn","•",""),"")</f>
        <v/>
      </c>
      <c r="AP297" s="1" t="str">
        <f ca="1">IF(($A297&lt;&gt;"")*(AP$1&lt;&gt;""),IF(_xlfn.XLOOKUP(AP$1,Attendance_sorted!$B296:$CW296,Attendance_sorted!$B296:$CW296,"nn")&lt;&gt;"nn","•",""),"")</f>
        <v/>
      </c>
      <c r="AQ297" s="1" t="str">
        <f ca="1">IF(($A297&lt;&gt;"")*(AQ$1&lt;&gt;""),IF(_xlfn.XLOOKUP(AQ$1,Attendance_sorted!$B296:$CW296,Attendance_sorted!$B296:$CW296,"nn")&lt;&gt;"nn","•",""),"")</f>
        <v/>
      </c>
      <c r="AR297" s="1" t="str">
        <f ca="1">IF(($A297&lt;&gt;"")*(AR$1&lt;&gt;""),IF(_xlfn.XLOOKUP(AR$1,Attendance_sorted!$B296:$CW296,Attendance_sorted!$B296:$CW296,"nn")&lt;&gt;"nn","•",""),"")</f>
        <v/>
      </c>
      <c r="AS297" s="1" t="str">
        <f ca="1">IF(($A297&lt;&gt;"")*(AS$1&lt;&gt;""),IF(_xlfn.XLOOKUP(AS$1,Attendance_sorted!$B296:$CW296,Attendance_sorted!$B296:$CW296,"nn")&lt;&gt;"nn","•",""),"")</f>
        <v/>
      </c>
      <c r="AT297" s="1" t="str">
        <f ca="1">IF(($A297&lt;&gt;"")*(AT$1&lt;&gt;""),IF(_xlfn.XLOOKUP(AT$1,Attendance_sorted!$B296:$CW296,Attendance_sorted!$B296:$CW296,"nn")&lt;&gt;"nn","•",""),"")</f>
        <v/>
      </c>
      <c r="AU297" s="1" t="str">
        <f ca="1">IF(($A297&lt;&gt;"")*(AU$1&lt;&gt;""),IF(_xlfn.XLOOKUP(AU$1,Attendance_sorted!$B296:$CW296,Attendance_sorted!$B296:$CW296,"nn")&lt;&gt;"nn","•",""),"")</f>
        <v/>
      </c>
      <c r="AV297" s="1" t="str">
        <f ca="1">IF(($A297&lt;&gt;"")*(AV$1&lt;&gt;""),IF(_xlfn.XLOOKUP(AV$1,Attendance_sorted!$B296:$CW296,Attendance_sorted!$B296:$CW296,"nn")&lt;&gt;"nn","•",""),"")</f>
        <v/>
      </c>
      <c r="AW297" s="1" t="str">
        <f ca="1">IF(($A297&lt;&gt;"")*(AW$1&lt;&gt;""),IF(_xlfn.XLOOKUP(AW$1,Attendance_sorted!$B296:$CW296,Attendance_sorted!$B296:$CW296,"nn")&lt;&gt;"nn","•",""),"")</f>
        <v/>
      </c>
      <c r="AX297" s="1" t="str">
        <f ca="1">IF(($A297&lt;&gt;"")*(AX$1&lt;&gt;""),IF(_xlfn.XLOOKUP(AX$1,Attendance_sorted!$B296:$CW296,Attendance_sorted!$B296:$CW296,"nn")&lt;&gt;"nn","•",""),"")</f>
        <v/>
      </c>
      <c r="AY297" s="1" t="str">
        <f ca="1">IF(($A297&lt;&gt;"")*(AY$1&lt;&gt;""),IF(_xlfn.XLOOKUP(AY$1,Attendance_sorted!$B296:$CW296,Attendance_sorted!$B296:$CW296,"nn")&lt;&gt;"nn","•",""),"")</f>
        <v/>
      </c>
      <c r="AZ297" s="1" t="str">
        <f ca="1">IF(($A297&lt;&gt;"")*(AZ$1&lt;&gt;""),IF(_xlfn.XLOOKUP(AZ$1,Attendance_sorted!$B296:$CW296,Attendance_sorted!$B296:$CW296,"nn")&lt;&gt;"nn","•",""),"")</f>
        <v/>
      </c>
      <c r="BA297" s="1" t="str">
        <f ca="1">IF(($A297&lt;&gt;"")*(BA$1&lt;&gt;""),IF(_xlfn.XLOOKUP(BA$1,Attendance_sorted!$B296:$CW296,Attendance_sorted!$B296:$CW296,"nn")&lt;&gt;"nn","•",""),"")</f>
        <v/>
      </c>
      <c r="BB297" s="1" t="str">
        <f ca="1">IF(($A297&lt;&gt;"")*(BB$1&lt;&gt;""),IF(_xlfn.XLOOKUP(BB$1,Attendance_sorted!$B296:$CW296,Attendance_sorted!$B296:$CW296,"nn")&lt;&gt;"nn","•",""),"")</f>
        <v/>
      </c>
      <c r="BC297" s="1" t="str">
        <f ca="1">IF(($A297&lt;&gt;"")*(BC$1&lt;&gt;""),IF(_xlfn.XLOOKUP(BC$1,Attendance_sorted!$B296:$CW296,Attendance_sorted!$B296:$CW296,"nn")&lt;&gt;"nn","•",""),"")</f>
        <v/>
      </c>
      <c r="BD297" s="1" t="str">
        <f ca="1">IF(($A297&lt;&gt;"")*(BD$1&lt;&gt;""),IF(_xlfn.XLOOKUP(BD$1,Attendance_sorted!$B296:$CW296,Attendance_sorted!$B296:$CW296,"nn")&lt;&gt;"nn","•",""),"")</f>
        <v/>
      </c>
      <c r="BE297" s="1" t="str">
        <f ca="1">IF(($A297&lt;&gt;"")*(BE$1&lt;&gt;""),IF(_xlfn.XLOOKUP(BE$1,Attendance_sorted!$B296:$CW296,Attendance_sorted!$B296:$CW296,"nn")&lt;&gt;"nn","•",""),"")</f>
        <v/>
      </c>
      <c r="BF297" s="1" t="str">
        <f ca="1">IF(($A297&lt;&gt;"")*(BF$1&lt;&gt;""),IF(_xlfn.XLOOKUP(BF$1,Attendance_sorted!$B296:$CW296,Attendance_sorted!$B296:$CW296,"nn")&lt;&gt;"nn","•",""),"")</f>
        <v/>
      </c>
      <c r="BG297" s="1" t="str">
        <f ca="1">IF(($A297&lt;&gt;"")*(BG$1&lt;&gt;""),IF(_xlfn.XLOOKUP(BG$1,Attendance_sorted!$B296:$CW296,Attendance_sorted!$B296:$CW296,"nn")&lt;&gt;"nn","•",""),"")</f>
        <v/>
      </c>
      <c r="BH297" s="1" t="str">
        <f ca="1">IF(($A297&lt;&gt;"")*(BH$1&lt;&gt;""),IF(_xlfn.XLOOKUP(BH$1,Attendance_sorted!$B296:$CW296,Attendance_sorted!$B296:$CW296,"nn")&lt;&gt;"nn","•",""),"")</f>
        <v/>
      </c>
      <c r="BI297" s="1" t="str">
        <f ca="1">IF(($A297&lt;&gt;"")*(BI$1&lt;&gt;""),IF(_xlfn.XLOOKUP(BI$1,Attendance_sorted!$B296:$CW296,Attendance_sorted!$B296:$CW296,"nn")&lt;&gt;"nn","•",""),"")</f>
        <v/>
      </c>
      <c r="BJ297" s="1" t="str">
        <f ca="1">IF(($A297&lt;&gt;"")*(BJ$1&lt;&gt;""),IF(_xlfn.XLOOKUP(BJ$1,Attendance_sorted!$B296:$CW296,Attendance_sorted!$B296:$CW296,"nn")&lt;&gt;"nn","•",""),"")</f>
        <v/>
      </c>
      <c r="BK297" s="1" t="str">
        <f ca="1">IF(($A297&lt;&gt;"")*(BK$1&lt;&gt;""),IF(_xlfn.XLOOKUP(BK$1,Attendance_sorted!$B296:$CW296,Attendance_sorted!$B296:$CW296,"nn")&lt;&gt;"nn","•",""),"")</f>
        <v/>
      </c>
      <c r="BL297" s="1" t="str">
        <f ca="1">IF(($A297&lt;&gt;"")*(BL$1&lt;&gt;""),IF(_xlfn.XLOOKUP(BL$1,Attendance_sorted!$B296:$CW296,Attendance_sorted!$B296:$CW296,"nn")&lt;&gt;"nn","•",""),"")</f>
        <v/>
      </c>
      <c r="BM297" s="1" t="str">
        <f ca="1">IF(($A297&lt;&gt;"")*(BM$1&lt;&gt;""),IF(_xlfn.XLOOKUP(BM$1,Attendance_sorted!$B296:$CW296,Attendance_sorted!$B296:$CW296,"nn")&lt;&gt;"nn","•",""),"")</f>
        <v/>
      </c>
      <c r="BN297" s="1" t="str">
        <f ca="1">IF(($A297&lt;&gt;"")*(BN$1&lt;&gt;""),IF(_xlfn.XLOOKUP(BN$1,Attendance_sorted!$B296:$CW296,Attendance_sorted!$B296:$CW296,"nn")&lt;&gt;"nn","•",""),"")</f>
        <v/>
      </c>
      <c r="BO297" s="1" t="str">
        <f ca="1">IF(($A297&lt;&gt;"")*(BO$1&lt;&gt;""),IF(_xlfn.XLOOKUP(BO$1,Attendance_sorted!$B296:$CW296,Attendance_sorted!$B296:$CW296,"nn")&lt;&gt;"nn","•",""),"")</f>
        <v/>
      </c>
      <c r="BP297" s="1" t="str">
        <f ca="1">IF(($A297&lt;&gt;"")*(BP$1&lt;&gt;""),IF(_xlfn.XLOOKUP(BP$1,Attendance_sorted!$B296:$CW296,Attendance_sorted!$B296:$CW296,"nn")&lt;&gt;"nn","•",""),"")</f>
        <v/>
      </c>
      <c r="BQ297" s="1" t="str">
        <f ca="1">IF(($A297&lt;&gt;"")*(BQ$1&lt;&gt;""),IF(_xlfn.XLOOKUP(BQ$1,Attendance_sorted!$B296:$CW296,Attendance_sorted!$B296:$CW296,"nn")&lt;&gt;"nn","•",""),"")</f>
        <v/>
      </c>
      <c r="BR297" s="1" t="str">
        <f ca="1">IF(($A297&lt;&gt;"")*(BR$1&lt;&gt;""),IF(_xlfn.XLOOKUP(BR$1,Attendance_sorted!$B296:$CW296,Attendance_sorted!$B296:$CW296,"nn")&lt;&gt;"nn","•",""),"")</f>
        <v/>
      </c>
      <c r="BS297" s="1" t="str">
        <f ca="1">IF(($A297&lt;&gt;"")*(BS$1&lt;&gt;""),IF(_xlfn.XLOOKUP(BS$1,Attendance_sorted!$B296:$CW296,Attendance_sorted!$B296:$CW296,"nn")&lt;&gt;"nn","•",""),"")</f>
        <v/>
      </c>
      <c r="BT297" s="1" t="str">
        <f ca="1">IF(($A297&lt;&gt;"")*(BT$1&lt;&gt;""),IF(_xlfn.XLOOKUP(BT$1,Attendance_sorted!$B296:$CW296,Attendance_sorted!$B296:$CW296,"nn")&lt;&gt;"nn","•",""),"")</f>
        <v/>
      </c>
      <c r="BU297" s="1" t="str">
        <f ca="1">IF(($A297&lt;&gt;"")*(BU$1&lt;&gt;""),IF(_xlfn.XLOOKUP(BU$1,Attendance_sorted!$B296:$CW296,Attendance_sorted!$B296:$CW296,"nn")&lt;&gt;"nn","•",""),"")</f>
        <v/>
      </c>
      <c r="BV297" s="1" t="str">
        <f ca="1">IF(($A297&lt;&gt;"")*(BV$1&lt;&gt;""),IF(_xlfn.XLOOKUP(BV$1,Attendance_sorted!$B296:$CW296,Attendance_sorted!$B296:$CW296,"nn")&lt;&gt;"nn","•",""),"")</f>
        <v/>
      </c>
      <c r="BW297" s="1" t="str">
        <f ca="1">IF(($A297&lt;&gt;"")*(BW$1&lt;&gt;""),IF(_xlfn.XLOOKUP(BW$1,Attendance_sorted!$B296:$CW296,Attendance_sorted!$B296:$CW296,"nn")&lt;&gt;"nn","•",""),"")</f>
        <v/>
      </c>
      <c r="BX297" s="1" t="str">
        <f ca="1">IF(($A297&lt;&gt;"")*(BX$1&lt;&gt;""),IF(_xlfn.XLOOKUP(BX$1,Attendance_sorted!$B296:$CW296,Attendance_sorted!$B296:$CW296,"nn")&lt;&gt;"nn","•",""),"")</f>
        <v/>
      </c>
      <c r="BY297" s="1" t="str">
        <f ca="1">IF(($A297&lt;&gt;"")*(BY$1&lt;&gt;""),IF(_xlfn.XLOOKUP(BY$1,Attendance_sorted!$B296:$CW296,Attendance_sorted!$B296:$CW296,"nn")&lt;&gt;"nn","•",""),"")</f>
        <v/>
      </c>
      <c r="BZ297" s="1" t="str">
        <f ca="1">IF(($A297&lt;&gt;"")*(BZ$1&lt;&gt;""),IF(_xlfn.XLOOKUP(BZ$1,Attendance_sorted!$B296:$CW296,Attendance_sorted!$B296:$CW296,"nn")&lt;&gt;"nn","•",""),"")</f>
        <v/>
      </c>
      <c r="CA297" s="1" t="str">
        <f ca="1">IF(($A297&lt;&gt;"")*(CA$1&lt;&gt;""),IF(_xlfn.XLOOKUP(CA$1,Attendance_sorted!$B296:$CW296,Attendance_sorted!$B296:$CW296,"nn")&lt;&gt;"nn","•",""),"")</f>
        <v/>
      </c>
      <c r="CB297" s="1" t="str">
        <f ca="1">IF(($A297&lt;&gt;"")*(CB$1&lt;&gt;""),IF(_xlfn.XLOOKUP(CB$1,Attendance_sorted!$B296:$CW296,Attendance_sorted!$B296:$CW296,"nn")&lt;&gt;"nn","•",""),"")</f>
        <v/>
      </c>
      <c r="CC297" s="1" t="str">
        <f ca="1">IF(($A297&lt;&gt;"")*(CC$1&lt;&gt;""),IF(_xlfn.XLOOKUP(CC$1,Attendance_sorted!$B296:$CW296,Attendance_sorted!$B296:$CW296,"nn")&lt;&gt;"nn","•",""),"")</f>
        <v/>
      </c>
      <c r="CD297" s="1" t="str">
        <f ca="1">IF(($A297&lt;&gt;"")*(CD$1&lt;&gt;""),IF(_xlfn.XLOOKUP(CD$1,Attendance_sorted!$B296:$CW296,Attendance_sorted!$B296:$CW296,"nn")&lt;&gt;"nn","•",""),"")</f>
        <v/>
      </c>
      <c r="CE297" s="1" t="str">
        <f ca="1">IF(($A297&lt;&gt;"")*(CE$1&lt;&gt;""),IF(_xlfn.XLOOKUP(CE$1,Attendance_sorted!$B296:$CW296,Attendance_sorted!$B296:$CW296,"nn")&lt;&gt;"nn","•",""),"")</f>
        <v/>
      </c>
      <c r="CF297" s="1" t="str">
        <f ca="1">IF(($A297&lt;&gt;"")*(CF$1&lt;&gt;""),IF(_xlfn.XLOOKUP(CF$1,Attendance_sorted!$B296:$CW296,Attendance_sorted!$B296:$CW296,"nn")&lt;&gt;"nn","•",""),"")</f>
        <v/>
      </c>
      <c r="CG297" s="1" t="str">
        <f ca="1">IF(($A297&lt;&gt;"")*(CG$1&lt;&gt;""),IF(_xlfn.XLOOKUP(CG$1,Attendance_sorted!$B296:$CW296,Attendance_sorted!$B296:$CW296,"nn")&lt;&gt;"nn","•",""),"")</f>
        <v/>
      </c>
      <c r="CH297" s="1" t="str">
        <f ca="1">IF(($A297&lt;&gt;"")*(CH$1&lt;&gt;""),IF(_xlfn.XLOOKUP(CH$1,Attendance_sorted!$B296:$CW296,Attendance_sorted!$B296:$CW296,"nn")&lt;&gt;"nn","•",""),"")</f>
        <v/>
      </c>
      <c r="CI297" s="1" t="str">
        <f ca="1">IF(($A297&lt;&gt;"")*(CI$1&lt;&gt;""),IF(_xlfn.XLOOKUP(CI$1,Attendance_sorted!$B296:$CW296,Attendance_sorted!$B296:$CW296,"nn")&lt;&gt;"nn","•",""),"")</f>
        <v/>
      </c>
      <c r="CJ297" s="1" t="str">
        <f ca="1">IF(($A297&lt;&gt;"")*(CJ$1&lt;&gt;""),IF(_xlfn.XLOOKUP(CJ$1,Attendance_sorted!$B296:$CW296,Attendance_sorted!$B296:$CW296,"nn")&lt;&gt;"nn","•",""),"")</f>
        <v/>
      </c>
      <c r="CK297" s="1" t="str">
        <f ca="1">IF(($A297&lt;&gt;"")*(CK$1&lt;&gt;""),IF(_xlfn.XLOOKUP(CK$1,Attendance_sorted!$B296:$CW296,Attendance_sorted!$B296:$CW296,"nn")&lt;&gt;"nn","•",""),"")</f>
        <v/>
      </c>
      <c r="CL297" s="1" t="str">
        <f ca="1">IF(($A297&lt;&gt;"")*(CL$1&lt;&gt;""),IF(_xlfn.XLOOKUP(CL$1,Attendance_sorted!$B296:$CW296,Attendance_sorted!$B296:$CW296,"nn")&lt;&gt;"nn","•",""),"")</f>
        <v/>
      </c>
      <c r="CM297" s="1" t="str">
        <f ca="1">IF(($A297&lt;&gt;"")*(CM$1&lt;&gt;""),IF(_xlfn.XLOOKUP(CM$1,Attendance_sorted!$B296:$CW296,Attendance_sorted!$B296:$CW296,"nn")&lt;&gt;"nn","•",""),"")</f>
        <v/>
      </c>
      <c r="CN297" s="1" t="str">
        <f ca="1">IF(($A297&lt;&gt;"")*(CN$1&lt;&gt;""),IF(_xlfn.XLOOKUP(CN$1,Attendance_sorted!$B296:$CW296,Attendance_sorted!$B296:$CW296,"nn")&lt;&gt;"nn","•",""),"")</f>
        <v/>
      </c>
      <c r="CO297" s="1" t="str">
        <f ca="1">IF(($A297&lt;&gt;"")*(CO$1&lt;&gt;""),IF(_xlfn.XLOOKUP(CO$1,Attendance_sorted!$B296:$CW296,Attendance_sorted!$B296:$CW296,"nn")&lt;&gt;"nn","•",""),"")</f>
        <v/>
      </c>
      <c r="CP297" s="1" t="str">
        <f ca="1">IF(($A297&lt;&gt;"")*(CP$1&lt;&gt;""),IF(_xlfn.XLOOKUP(CP$1,Attendance_sorted!$B296:$CW296,Attendance_sorted!$B296:$CW296,"nn")&lt;&gt;"nn","•",""),"")</f>
        <v/>
      </c>
      <c r="CQ297" s="1" t="str">
        <f ca="1">IF(($A297&lt;&gt;"")*(CQ$1&lt;&gt;""),IF(_xlfn.XLOOKUP(CQ$1,Attendance_sorted!$B296:$CW296,Attendance_sorted!$B296:$CW296,"nn")&lt;&gt;"nn","•",""),"")</f>
        <v/>
      </c>
      <c r="CR297" s="1" t="str">
        <f ca="1">IF(($A297&lt;&gt;"")*(CR$1&lt;&gt;""),IF(_xlfn.XLOOKUP(CR$1,Attendance_sorted!$B296:$CW296,Attendance_sorted!$B296:$CW296,"nn")&lt;&gt;"nn","•",""),"")</f>
        <v/>
      </c>
      <c r="CS297" s="1" t="str">
        <f ca="1">IF(($A297&lt;&gt;"")*(CS$1&lt;&gt;""),IF(_xlfn.XLOOKUP(CS$1,Attendance_sorted!$B296:$CW296,Attendance_sorted!$B296:$CW296,"nn")&lt;&gt;"nn","•",""),"")</f>
        <v/>
      </c>
      <c r="CT297" s="1" t="str">
        <f ca="1">IF(($A297&lt;&gt;"")*(CT$1&lt;&gt;""),IF(_xlfn.XLOOKUP(CT$1,Attendance_sorted!$B296:$CW296,Attendance_sorted!$B296:$CW296,"nn")&lt;&gt;"nn","•",""),"")</f>
        <v/>
      </c>
      <c r="CU297" s="1" t="str">
        <f ca="1">IF(($A297&lt;&gt;"")*(CU$1&lt;&gt;""),IF(_xlfn.XLOOKUP(CU$1,Attendance_sorted!$B296:$CW296,Attendance_sorted!$B296:$CW296,"nn")&lt;&gt;"nn","•",""),"")</f>
        <v/>
      </c>
      <c r="CV297" s="1" t="str">
        <f ca="1">IF(($A297&lt;&gt;"")*(CV$1&lt;&gt;""),IF(_xlfn.XLOOKUP(CV$1,Attendance_sorted!$B296:$CW296,Attendance_sorted!$B296:$CW296,"nn")&lt;&gt;"nn","•",""),"")</f>
        <v/>
      </c>
      <c r="CW297" s="1" t="str">
        <f ca="1">IF(($A297&lt;&gt;"")*(CW$1&lt;&gt;""),IF(_xlfn.XLOOKUP(CW$1,Attendance_sorted!$B296:$CW296,Attendance_sorted!$B296:$CW296,"nn")&lt;&gt;"nn","•",""),"")</f>
        <v/>
      </c>
    </row>
    <row r="298" spans="1:101">
      <c r="A298" s="1"/>
      <c r="B298" s="1" t="str">
        <f ca="1">IF(($A298&lt;&gt;"")*(B$1&lt;&gt;""),IF(_xlfn.XLOOKUP(B$1,Attendance_sorted!$B297:$CW297,Attendance_sorted!$B297:$CW297,"nn")&lt;&gt;"nn","•",""),"")</f>
        <v/>
      </c>
      <c r="C298" s="1" t="str">
        <f ca="1">IF(($A298&lt;&gt;"")*(C$1&lt;&gt;""),IF(_xlfn.XLOOKUP(C$1,Attendance_sorted!$B297:$CW297,Attendance_sorted!$B297:$CW297,"nn")&lt;&gt;"nn","•",""),"")</f>
        <v/>
      </c>
      <c r="D298" s="1" t="str">
        <f ca="1">IF(($A298&lt;&gt;"")*(D$1&lt;&gt;""),IF(_xlfn.XLOOKUP(D$1,Attendance_sorted!$B297:$CW297,Attendance_sorted!$B297:$CW297,"nn")&lt;&gt;"nn","•",""),"")</f>
        <v/>
      </c>
      <c r="E298" s="1" t="str">
        <f ca="1">IF(($A298&lt;&gt;"")*(E$1&lt;&gt;""),IF(_xlfn.XLOOKUP(E$1,Attendance_sorted!$B297:$CW297,Attendance_sorted!$B297:$CW297,"nn")&lt;&gt;"nn","•",""),"")</f>
        <v/>
      </c>
      <c r="F298" s="1" t="str">
        <f ca="1">IF(($A298&lt;&gt;"")*(F$1&lt;&gt;""),IF(_xlfn.XLOOKUP(F$1,Attendance_sorted!$B297:$CW297,Attendance_sorted!$B297:$CW297,"nn")&lt;&gt;"nn","•",""),"")</f>
        <v/>
      </c>
      <c r="G298" s="1" t="str">
        <f ca="1">IF(($A298&lt;&gt;"")*(G$1&lt;&gt;""),IF(_xlfn.XLOOKUP(G$1,Attendance_sorted!$B297:$CW297,Attendance_sorted!$B297:$CW297,"nn")&lt;&gt;"nn","•",""),"")</f>
        <v/>
      </c>
      <c r="H298" s="1" t="str">
        <f ca="1">IF(($A298&lt;&gt;"")*(H$1&lt;&gt;""),IF(_xlfn.XLOOKUP(H$1,Attendance_sorted!$B297:$CW297,Attendance_sorted!$B297:$CW297,"nn")&lt;&gt;"nn","•",""),"")</f>
        <v/>
      </c>
      <c r="I298" s="1" t="str">
        <f ca="1">IF(($A298&lt;&gt;"")*(I$1&lt;&gt;""),IF(_xlfn.XLOOKUP(I$1,Attendance_sorted!$B297:$CW297,Attendance_sorted!$B297:$CW297,"nn")&lt;&gt;"nn","•",""),"")</f>
        <v/>
      </c>
      <c r="J298" s="1" t="str">
        <f ca="1">IF(($A298&lt;&gt;"")*(J$1&lt;&gt;""),IF(_xlfn.XLOOKUP(J$1,Attendance_sorted!$B297:$CW297,Attendance_sorted!$B297:$CW297,"nn")&lt;&gt;"nn","•",""),"")</f>
        <v/>
      </c>
      <c r="K298" s="1" t="str">
        <f ca="1">IF(($A298&lt;&gt;"")*(K$1&lt;&gt;""),IF(_xlfn.XLOOKUP(K$1,Attendance_sorted!$B297:$CW297,Attendance_sorted!$B297:$CW297,"nn")&lt;&gt;"nn","•",""),"")</f>
        <v/>
      </c>
      <c r="L298" s="1" t="str">
        <f ca="1">IF(($A298&lt;&gt;"")*(L$1&lt;&gt;""),IF(_xlfn.XLOOKUP(L$1,Attendance_sorted!$B297:$CW297,Attendance_sorted!$B297:$CW297,"nn")&lt;&gt;"nn","•",""),"")</f>
        <v/>
      </c>
      <c r="M298" s="1" t="str">
        <f ca="1">IF(($A298&lt;&gt;"")*(M$1&lt;&gt;""),IF(_xlfn.XLOOKUP(M$1,Attendance_sorted!$B297:$CW297,Attendance_sorted!$B297:$CW297,"nn")&lt;&gt;"nn","•",""),"")</f>
        <v/>
      </c>
      <c r="N298" s="1" t="str">
        <f ca="1">IF(($A298&lt;&gt;"")*(N$1&lt;&gt;""),IF(_xlfn.XLOOKUP(N$1,Attendance_sorted!$B297:$CW297,Attendance_sorted!$B297:$CW297,"nn")&lt;&gt;"nn","•",""),"")</f>
        <v/>
      </c>
      <c r="O298" s="1" t="str">
        <f ca="1">IF(($A298&lt;&gt;"")*(O$1&lt;&gt;""),IF(_xlfn.XLOOKUP(O$1,Attendance_sorted!$B297:$CW297,Attendance_sorted!$B297:$CW297,"nn")&lt;&gt;"nn","•",""),"")</f>
        <v/>
      </c>
      <c r="P298" s="1" t="str">
        <f ca="1">IF(($A298&lt;&gt;"")*(P$1&lt;&gt;""),IF(_xlfn.XLOOKUP(P$1,Attendance_sorted!$B297:$CW297,Attendance_sorted!$B297:$CW297,"nn")&lt;&gt;"nn","•",""),"")</f>
        <v/>
      </c>
      <c r="Q298" s="1" t="str">
        <f ca="1">IF(($A298&lt;&gt;"")*(Q$1&lt;&gt;""),IF(_xlfn.XLOOKUP(Q$1,Attendance_sorted!$B297:$CW297,Attendance_sorted!$B297:$CW297,"nn")&lt;&gt;"nn","•",""),"")</f>
        <v/>
      </c>
      <c r="R298" s="1" t="str">
        <f ca="1">IF(($A298&lt;&gt;"")*(R$1&lt;&gt;""),IF(_xlfn.XLOOKUP(R$1,Attendance_sorted!$B297:$CW297,Attendance_sorted!$B297:$CW297,"nn")&lt;&gt;"nn","•",""),"")</f>
        <v/>
      </c>
      <c r="S298" s="1" t="str">
        <f ca="1">IF(($A298&lt;&gt;"")*(S$1&lt;&gt;""),IF(_xlfn.XLOOKUP(S$1,Attendance_sorted!$B297:$CW297,Attendance_sorted!$B297:$CW297,"nn")&lt;&gt;"nn","•",""),"")</f>
        <v/>
      </c>
      <c r="T298" s="1" t="str">
        <f ca="1">IF(($A298&lt;&gt;"")*(T$1&lt;&gt;""),IF(_xlfn.XLOOKUP(T$1,Attendance_sorted!$B297:$CW297,Attendance_sorted!$B297:$CW297,"nn")&lt;&gt;"nn","•",""),"")</f>
        <v/>
      </c>
      <c r="U298" s="1" t="str">
        <f ca="1">IF(($A298&lt;&gt;"")*(U$1&lt;&gt;""),IF(_xlfn.XLOOKUP(U$1,Attendance_sorted!$B297:$CW297,Attendance_sorted!$B297:$CW297,"nn")&lt;&gt;"nn","•",""),"")</f>
        <v/>
      </c>
      <c r="V298" s="1" t="str">
        <f ca="1">IF(($A298&lt;&gt;"")*(V$1&lt;&gt;""),IF(_xlfn.XLOOKUP(V$1,Attendance_sorted!$B297:$CW297,Attendance_sorted!$B297:$CW297,"nn")&lt;&gt;"nn","•",""),"")</f>
        <v/>
      </c>
      <c r="W298" s="1" t="str">
        <f ca="1">IF(($A298&lt;&gt;"")*(W$1&lt;&gt;""),IF(_xlfn.XLOOKUP(W$1,Attendance_sorted!$B297:$CW297,Attendance_sorted!$B297:$CW297,"nn")&lt;&gt;"nn","•",""),"")</f>
        <v/>
      </c>
      <c r="X298" s="1" t="str">
        <f ca="1">IF(($A298&lt;&gt;"")*(X$1&lt;&gt;""),IF(_xlfn.XLOOKUP(X$1,Attendance_sorted!$B297:$CW297,Attendance_sorted!$B297:$CW297,"nn")&lt;&gt;"nn","•",""),"")</f>
        <v/>
      </c>
      <c r="Y298" s="1" t="str">
        <f ca="1">IF(($A298&lt;&gt;"")*(Y$1&lt;&gt;""),IF(_xlfn.XLOOKUP(Y$1,Attendance_sorted!$B297:$CW297,Attendance_sorted!$B297:$CW297,"nn")&lt;&gt;"nn","•",""),"")</f>
        <v/>
      </c>
      <c r="Z298" s="1" t="str">
        <f ca="1">IF(($A298&lt;&gt;"")*(Z$1&lt;&gt;""),IF(_xlfn.XLOOKUP(Z$1,Attendance_sorted!$B297:$CW297,Attendance_sorted!$B297:$CW297,"nn")&lt;&gt;"nn","•",""),"")</f>
        <v/>
      </c>
      <c r="AA298" s="1" t="str">
        <f ca="1">IF(($A298&lt;&gt;"")*(AA$1&lt;&gt;""),IF(_xlfn.XLOOKUP(AA$1,Attendance_sorted!$B297:$CW297,Attendance_sorted!$B297:$CW297,"nn")&lt;&gt;"nn","•",""),"")</f>
        <v/>
      </c>
      <c r="AB298" s="1" t="str">
        <f ca="1">IF(($A298&lt;&gt;"")*(AB$1&lt;&gt;""),IF(_xlfn.XLOOKUP(AB$1,Attendance_sorted!$B297:$CW297,Attendance_sorted!$B297:$CW297,"nn")&lt;&gt;"nn","•",""),"")</f>
        <v/>
      </c>
      <c r="AC298" s="1" t="str">
        <f ca="1">IF(($A298&lt;&gt;"")*(AC$1&lt;&gt;""),IF(_xlfn.XLOOKUP(AC$1,Attendance_sorted!$B297:$CW297,Attendance_sorted!$B297:$CW297,"nn")&lt;&gt;"nn","•",""),"")</f>
        <v/>
      </c>
      <c r="AD298" s="1" t="str">
        <f ca="1">IF(($A298&lt;&gt;"")*(AD$1&lt;&gt;""),IF(_xlfn.XLOOKUP(AD$1,Attendance_sorted!$B297:$CW297,Attendance_sorted!$B297:$CW297,"nn")&lt;&gt;"nn","•",""),"")</f>
        <v/>
      </c>
      <c r="AE298" s="1" t="str">
        <f ca="1">IF(($A298&lt;&gt;"")*(AE$1&lt;&gt;""),IF(_xlfn.XLOOKUP(AE$1,Attendance_sorted!$B297:$CW297,Attendance_sorted!$B297:$CW297,"nn")&lt;&gt;"nn","•",""),"")</f>
        <v/>
      </c>
      <c r="AF298" s="1" t="str">
        <f ca="1">IF(($A298&lt;&gt;"")*(AF$1&lt;&gt;""),IF(_xlfn.XLOOKUP(AF$1,Attendance_sorted!$B297:$CW297,Attendance_sorted!$B297:$CW297,"nn")&lt;&gt;"nn","•",""),"")</f>
        <v/>
      </c>
      <c r="AG298" s="1" t="str">
        <f ca="1">IF(($A298&lt;&gt;"")*(AG$1&lt;&gt;""),IF(_xlfn.XLOOKUP(AG$1,Attendance_sorted!$B297:$CW297,Attendance_sorted!$B297:$CW297,"nn")&lt;&gt;"nn","•",""),"")</f>
        <v/>
      </c>
      <c r="AH298" s="1" t="str">
        <f ca="1">IF(($A298&lt;&gt;"")*(AH$1&lt;&gt;""),IF(_xlfn.XLOOKUP(AH$1,Attendance_sorted!$B297:$CW297,Attendance_sorted!$B297:$CW297,"nn")&lt;&gt;"nn","•",""),"")</f>
        <v/>
      </c>
      <c r="AI298" s="1" t="str">
        <f ca="1">IF(($A298&lt;&gt;"")*(AI$1&lt;&gt;""),IF(_xlfn.XLOOKUP(AI$1,Attendance_sorted!$B297:$CW297,Attendance_sorted!$B297:$CW297,"nn")&lt;&gt;"nn","•",""),"")</f>
        <v/>
      </c>
      <c r="AJ298" s="1" t="str">
        <f ca="1">IF(($A298&lt;&gt;"")*(AJ$1&lt;&gt;""),IF(_xlfn.XLOOKUP(AJ$1,Attendance_sorted!$B297:$CW297,Attendance_sorted!$B297:$CW297,"nn")&lt;&gt;"nn","•",""),"")</f>
        <v/>
      </c>
      <c r="AK298" s="1" t="str">
        <f ca="1">IF(($A298&lt;&gt;"")*(AK$1&lt;&gt;""),IF(_xlfn.XLOOKUP(AK$1,Attendance_sorted!$B297:$CW297,Attendance_sorted!$B297:$CW297,"nn")&lt;&gt;"nn","•",""),"")</f>
        <v/>
      </c>
      <c r="AL298" s="1" t="str">
        <f ca="1">IF(($A298&lt;&gt;"")*(AL$1&lt;&gt;""),IF(_xlfn.XLOOKUP(AL$1,Attendance_sorted!$B297:$CW297,Attendance_sorted!$B297:$CW297,"nn")&lt;&gt;"nn","•",""),"")</f>
        <v/>
      </c>
      <c r="AM298" s="1" t="str">
        <f ca="1">IF(($A298&lt;&gt;"")*(AM$1&lt;&gt;""),IF(_xlfn.XLOOKUP(AM$1,Attendance_sorted!$B297:$CW297,Attendance_sorted!$B297:$CW297,"nn")&lt;&gt;"nn","•",""),"")</f>
        <v/>
      </c>
      <c r="AN298" s="1" t="str">
        <f ca="1">IF(($A298&lt;&gt;"")*(AN$1&lt;&gt;""),IF(_xlfn.XLOOKUP(AN$1,Attendance_sorted!$B297:$CW297,Attendance_sorted!$B297:$CW297,"nn")&lt;&gt;"nn","•",""),"")</f>
        <v/>
      </c>
      <c r="AO298" s="1" t="str">
        <f ca="1">IF(($A298&lt;&gt;"")*(AO$1&lt;&gt;""),IF(_xlfn.XLOOKUP(AO$1,Attendance_sorted!$B297:$CW297,Attendance_sorted!$B297:$CW297,"nn")&lt;&gt;"nn","•",""),"")</f>
        <v/>
      </c>
      <c r="AP298" s="1" t="str">
        <f ca="1">IF(($A298&lt;&gt;"")*(AP$1&lt;&gt;""),IF(_xlfn.XLOOKUP(AP$1,Attendance_sorted!$B297:$CW297,Attendance_sorted!$B297:$CW297,"nn")&lt;&gt;"nn","•",""),"")</f>
        <v/>
      </c>
      <c r="AQ298" s="1" t="str">
        <f ca="1">IF(($A298&lt;&gt;"")*(AQ$1&lt;&gt;""),IF(_xlfn.XLOOKUP(AQ$1,Attendance_sorted!$B297:$CW297,Attendance_sorted!$B297:$CW297,"nn")&lt;&gt;"nn","•",""),"")</f>
        <v/>
      </c>
      <c r="AR298" s="1" t="str">
        <f ca="1">IF(($A298&lt;&gt;"")*(AR$1&lt;&gt;""),IF(_xlfn.XLOOKUP(AR$1,Attendance_sorted!$B297:$CW297,Attendance_sorted!$B297:$CW297,"nn")&lt;&gt;"nn","•",""),"")</f>
        <v/>
      </c>
      <c r="AS298" s="1" t="str">
        <f ca="1">IF(($A298&lt;&gt;"")*(AS$1&lt;&gt;""),IF(_xlfn.XLOOKUP(AS$1,Attendance_sorted!$B297:$CW297,Attendance_sorted!$B297:$CW297,"nn")&lt;&gt;"nn","•",""),"")</f>
        <v/>
      </c>
      <c r="AT298" s="1" t="str">
        <f ca="1">IF(($A298&lt;&gt;"")*(AT$1&lt;&gt;""),IF(_xlfn.XLOOKUP(AT$1,Attendance_sorted!$B297:$CW297,Attendance_sorted!$B297:$CW297,"nn")&lt;&gt;"nn","•",""),"")</f>
        <v/>
      </c>
      <c r="AU298" s="1" t="str">
        <f ca="1">IF(($A298&lt;&gt;"")*(AU$1&lt;&gt;""),IF(_xlfn.XLOOKUP(AU$1,Attendance_sorted!$B297:$CW297,Attendance_sorted!$B297:$CW297,"nn")&lt;&gt;"nn","•",""),"")</f>
        <v/>
      </c>
      <c r="AV298" s="1" t="str">
        <f ca="1">IF(($A298&lt;&gt;"")*(AV$1&lt;&gt;""),IF(_xlfn.XLOOKUP(AV$1,Attendance_sorted!$B297:$CW297,Attendance_sorted!$B297:$CW297,"nn")&lt;&gt;"nn","•",""),"")</f>
        <v/>
      </c>
      <c r="AW298" s="1" t="str">
        <f ca="1">IF(($A298&lt;&gt;"")*(AW$1&lt;&gt;""),IF(_xlfn.XLOOKUP(AW$1,Attendance_sorted!$B297:$CW297,Attendance_sorted!$B297:$CW297,"nn")&lt;&gt;"nn","•",""),"")</f>
        <v/>
      </c>
      <c r="AX298" s="1" t="str">
        <f ca="1">IF(($A298&lt;&gt;"")*(AX$1&lt;&gt;""),IF(_xlfn.XLOOKUP(AX$1,Attendance_sorted!$B297:$CW297,Attendance_sorted!$B297:$CW297,"nn")&lt;&gt;"nn","•",""),"")</f>
        <v/>
      </c>
      <c r="AY298" s="1" t="str">
        <f ca="1">IF(($A298&lt;&gt;"")*(AY$1&lt;&gt;""),IF(_xlfn.XLOOKUP(AY$1,Attendance_sorted!$B297:$CW297,Attendance_sorted!$B297:$CW297,"nn")&lt;&gt;"nn","•",""),"")</f>
        <v/>
      </c>
      <c r="AZ298" s="1" t="str">
        <f ca="1">IF(($A298&lt;&gt;"")*(AZ$1&lt;&gt;""),IF(_xlfn.XLOOKUP(AZ$1,Attendance_sorted!$B297:$CW297,Attendance_sorted!$B297:$CW297,"nn")&lt;&gt;"nn","•",""),"")</f>
        <v/>
      </c>
      <c r="BA298" s="1" t="str">
        <f ca="1">IF(($A298&lt;&gt;"")*(BA$1&lt;&gt;""),IF(_xlfn.XLOOKUP(BA$1,Attendance_sorted!$B297:$CW297,Attendance_sorted!$B297:$CW297,"nn")&lt;&gt;"nn","•",""),"")</f>
        <v/>
      </c>
      <c r="BB298" s="1" t="str">
        <f ca="1">IF(($A298&lt;&gt;"")*(BB$1&lt;&gt;""),IF(_xlfn.XLOOKUP(BB$1,Attendance_sorted!$B297:$CW297,Attendance_sorted!$B297:$CW297,"nn")&lt;&gt;"nn","•",""),"")</f>
        <v/>
      </c>
      <c r="BC298" s="1" t="str">
        <f ca="1">IF(($A298&lt;&gt;"")*(BC$1&lt;&gt;""),IF(_xlfn.XLOOKUP(BC$1,Attendance_sorted!$B297:$CW297,Attendance_sorted!$B297:$CW297,"nn")&lt;&gt;"nn","•",""),"")</f>
        <v/>
      </c>
      <c r="BD298" s="1" t="str">
        <f ca="1">IF(($A298&lt;&gt;"")*(BD$1&lt;&gt;""),IF(_xlfn.XLOOKUP(BD$1,Attendance_sorted!$B297:$CW297,Attendance_sorted!$B297:$CW297,"nn")&lt;&gt;"nn","•",""),"")</f>
        <v/>
      </c>
      <c r="BE298" s="1" t="str">
        <f ca="1">IF(($A298&lt;&gt;"")*(BE$1&lt;&gt;""),IF(_xlfn.XLOOKUP(BE$1,Attendance_sorted!$B297:$CW297,Attendance_sorted!$B297:$CW297,"nn")&lt;&gt;"nn","•",""),"")</f>
        <v/>
      </c>
      <c r="BF298" s="1" t="str">
        <f ca="1">IF(($A298&lt;&gt;"")*(BF$1&lt;&gt;""),IF(_xlfn.XLOOKUP(BF$1,Attendance_sorted!$B297:$CW297,Attendance_sorted!$B297:$CW297,"nn")&lt;&gt;"nn","•",""),"")</f>
        <v/>
      </c>
      <c r="BG298" s="1" t="str">
        <f ca="1">IF(($A298&lt;&gt;"")*(BG$1&lt;&gt;""),IF(_xlfn.XLOOKUP(BG$1,Attendance_sorted!$B297:$CW297,Attendance_sorted!$B297:$CW297,"nn")&lt;&gt;"nn","•",""),"")</f>
        <v/>
      </c>
      <c r="BH298" s="1" t="str">
        <f ca="1">IF(($A298&lt;&gt;"")*(BH$1&lt;&gt;""),IF(_xlfn.XLOOKUP(BH$1,Attendance_sorted!$B297:$CW297,Attendance_sorted!$B297:$CW297,"nn")&lt;&gt;"nn","•",""),"")</f>
        <v/>
      </c>
      <c r="BI298" s="1" t="str">
        <f ca="1">IF(($A298&lt;&gt;"")*(BI$1&lt;&gt;""),IF(_xlfn.XLOOKUP(BI$1,Attendance_sorted!$B297:$CW297,Attendance_sorted!$B297:$CW297,"nn")&lt;&gt;"nn","•",""),"")</f>
        <v/>
      </c>
      <c r="BJ298" s="1" t="str">
        <f ca="1">IF(($A298&lt;&gt;"")*(BJ$1&lt;&gt;""),IF(_xlfn.XLOOKUP(BJ$1,Attendance_sorted!$B297:$CW297,Attendance_sorted!$B297:$CW297,"nn")&lt;&gt;"nn","•",""),"")</f>
        <v/>
      </c>
      <c r="BK298" s="1" t="str">
        <f ca="1">IF(($A298&lt;&gt;"")*(BK$1&lt;&gt;""),IF(_xlfn.XLOOKUP(BK$1,Attendance_sorted!$B297:$CW297,Attendance_sorted!$B297:$CW297,"nn")&lt;&gt;"nn","•",""),"")</f>
        <v/>
      </c>
      <c r="BL298" s="1" t="str">
        <f ca="1">IF(($A298&lt;&gt;"")*(BL$1&lt;&gt;""),IF(_xlfn.XLOOKUP(BL$1,Attendance_sorted!$B297:$CW297,Attendance_sorted!$B297:$CW297,"nn")&lt;&gt;"nn","•",""),"")</f>
        <v/>
      </c>
      <c r="BM298" s="1" t="str">
        <f ca="1">IF(($A298&lt;&gt;"")*(BM$1&lt;&gt;""),IF(_xlfn.XLOOKUP(BM$1,Attendance_sorted!$B297:$CW297,Attendance_sorted!$B297:$CW297,"nn")&lt;&gt;"nn","•",""),"")</f>
        <v/>
      </c>
      <c r="BN298" s="1" t="str">
        <f ca="1">IF(($A298&lt;&gt;"")*(BN$1&lt;&gt;""),IF(_xlfn.XLOOKUP(BN$1,Attendance_sorted!$B297:$CW297,Attendance_sorted!$B297:$CW297,"nn")&lt;&gt;"nn","•",""),"")</f>
        <v/>
      </c>
      <c r="BO298" s="1" t="str">
        <f ca="1">IF(($A298&lt;&gt;"")*(BO$1&lt;&gt;""),IF(_xlfn.XLOOKUP(BO$1,Attendance_sorted!$B297:$CW297,Attendance_sorted!$B297:$CW297,"nn")&lt;&gt;"nn","•",""),"")</f>
        <v/>
      </c>
      <c r="BP298" s="1" t="str">
        <f ca="1">IF(($A298&lt;&gt;"")*(BP$1&lt;&gt;""),IF(_xlfn.XLOOKUP(BP$1,Attendance_sorted!$B297:$CW297,Attendance_sorted!$B297:$CW297,"nn")&lt;&gt;"nn","•",""),"")</f>
        <v/>
      </c>
      <c r="BQ298" s="1" t="str">
        <f ca="1">IF(($A298&lt;&gt;"")*(BQ$1&lt;&gt;""),IF(_xlfn.XLOOKUP(BQ$1,Attendance_sorted!$B297:$CW297,Attendance_sorted!$B297:$CW297,"nn")&lt;&gt;"nn","•",""),"")</f>
        <v/>
      </c>
      <c r="BR298" s="1" t="str">
        <f ca="1">IF(($A298&lt;&gt;"")*(BR$1&lt;&gt;""),IF(_xlfn.XLOOKUP(BR$1,Attendance_sorted!$B297:$CW297,Attendance_sorted!$B297:$CW297,"nn")&lt;&gt;"nn","•",""),"")</f>
        <v/>
      </c>
      <c r="BS298" s="1" t="str">
        <f ca="1">IF(($A298&lt;&gt;"")*(BS$1&lt;&gt;""),IF(_xlfn.XLOOKUP(BS$1,Attendance_sorted!$B297:$CW297,Attendance_sorted!$B297:$CW297,"nn")&lt;&gt;"nn","•",""),"")</f>
        <v/>
      </c>
      <c r="BT298" s="1" t="str">
        <f ca="1">IF(($A298&lt;&gt;"")*(BT$1&lt;&gt;""),IF(_xlfn.XLOOKUP(BT$1,Attendance_sorted!$B297:$CW297,Attendance_sorted!$B297:$CW297,"nn")&lt;&gt;"nn","•",""),"")</f>
        <v/>
      </c>
      <c r="BU298" s="1" t="str">
        <f ca="1">IF(($A298&lt;&gt;"")*(BU$1&lt;&gt;""),IF(_xlfn.XLOOKUP(BU$1,Attendance_sorted!$B297:$CW297,Attendance_sorted!$B297:$CW297,"nn")&lt;&gt;"nn","•",""),"")</f>
        <v/>
      </c>
      <c r="BV298" s="1" t="str">
        <f ca="1">IF(($A298&lt;&gt;"")*(BV$1&lt;&gt;""),IF(_xlfn.XLOOKUP(BV$1,Attendance_sorted!$B297:$CW297,Attendance_sorted!$B297:$CW297,"nn")&lt;&gt;"nn","•",""),"")</f>
        <v/>
      </c>
      <c r="BW298" s="1" t="str">
        <f ca="1">IF(($A298&lt;&gt;"")*(BW$1&lt;&gt;""),IF(_xlfn.XLOOKUP(BW$1,Attendance_sorted!$B297:$CW297,Attendance_sorted!$B297:$CW297,"nn")&lt;&gt;"nn","•",""),"")</f>
        <v/>
      </c>
      <c r="BX298" s="1" t="str">
        <f ca="1">IF(($A298&lt;&gt;"")*(BX$1&lt;&gt;""),IF(_xlfn.XLOOKUP(BX$1,Attendance_sorted!$B297:$CW297,Attendance_sorted!$B297:$CW297,"nn")&lt;&gt;"nn","•",""),"")</f>
        <v/>
      </c>
      <c r="BY298" s="1" t="str">
        <f ca="1">IF(($A298&lt;&gt;"")*(BY$1&lt;&gt;""),IF(_xlfn.XLOOKUP(BY$1,Attendance_sorted!$B297:$CW297,Attendance_sorted!$B297:$CW297,"nn")&lt;&gt;"nn","•",""),"")</f>
        <v/>
      </c>
      <c r="BZ298" s="1" t="str">
        <f ca="1">IF(($A298&lt;&gt;"")*(BZ$1&lt;&gt;""),IF(_xlfn.XLOOKUP(BZ$1,Attendance_sorted!$B297:$CW297,Attendance_sorted!$B297:$CW297,"nn")&lt;&gt;"nn","•",""),"")</f>
        <v/>
      </c>
      <c r="CA298" s="1" t="str">
        <f ca="1">IF(($A298&lt;&gt;"")*(CA$1&lt;&gt;""),IF(_xlfn.XLOOKUP(CA$1,Attendance_sorted!$B297:$CW297,Attendance_sorted!$B297:$CW297,"nn")&lt;&gt;"nn","•",""),"")</f>
        <v/>
      </c>
      <c r="CB298" s="1" t="str">
        <f ca="1">IF(($A298&lt;&gt;"")*(CB$1&lt;&gt;""),IF(_xlfn.XLOOKUP(CB$1,Attendance_sorted!$B297:$CW297,Attendance_sorted!$B297:$CW297,"nn")&lt;&gt;"nn","•",""),"")</f>
        <v/>
      </c>
      <c r="CC298" s="1" t="str">
        <f ca="1">IF(($A298&lt;&gt;"")*(CC$1&lt;&gt;""),IF(_xlfn.XLOOKUP(CC$1,Attendance_sorted!$B297:$CW297,Attendance_sorted!$B297:$CW297,"nn")&lt;&gt;"nn","•",""),"")</f>
        <v/>
      </c>
      <c r="CD298" s="1" t="str">
        <f ca="1">IF(($A298&lt;&gt;"")*(CD$1&lt;&gt;""),IF(_xlfn.XLOOKUP(CD$1,Attendance_sorted!$B297:$CW297,Attendance_sorted!$B297:$CW297,"nn")&lt;&gt;"nn","•",""),"")</f>
        <v/>
      </c>
      <c r="CE298" s="1" t="str">
        <f ca="1">IF(($A298&lt;&gt;"")*(CE$1&lt;&gt;""),IF(_xlfn.XLOOKUP(CE$1,Attendance_sorted!$B297:$CW297,Attendance_sorted!$B297:$CW297,"nn")&lt;&gt;"nn","•",""),"")</f>
        <v/>
      </c>
      <c r="CF298" s="1" t="str">
        <f ca="1">IF(($A298&lt;&gt;"")*(CF$1&lt;&gt;""),IF(_xlfn.XLOOKUP(CF$1,Attendance_sorted!$B297:$CW297,Attendance_sorted!$B297:$CW297,"nn")&lt;&gt;"nn","•",""),"")</f>
        <v/>
      </c>
      <c r="CG298" s="1" t="str">
        <f ca="1">IF(($A298&lt;&gt;"")*(CG$1&lt;&gt;""),IF(_xlfn.XLOOKUP(CG$1,Attendance_sorted!$B297:$CW297,Attendance_sorted!$B297:$CW297,"nn")&lt;&gt;"nn","•",""),"")</f>
        <v/>
      </c>
      <c r="CH298" s="1" t="str">
        <f ca="1">IF(($A298&lt;&gt;"")*(CH$1&lt;&gt;""),IF(_xlfn.XLOOKUP(CH$1,Attendance_sorted!$B297:$CW297,Attendance_sorted!$B297:$CW297,"nn")&lt;&gt;"nn","•",""),"")</f>
        <v/>
      </c>
      <c r="CI298" s="1" t="str">
        <f ca="1">IF(($A298&lt;&gt;"")*(CI$1&lt;&gt;""),IF(_xlfn.XLOOKUP(CI$1,Attendance_sorted!$B297:$CW297,Attendance_sorted!$B297:$CW297,"nn")&lt;&gt;"nn","•",""),"")</f>
        <v/>
      </c>
      <c r="CJ298" s="1" t="str">
        <f ca="1">IF(($A298&lt;&gt;"")*(CJ$1&lt;&gt;""),IF(_xlfn.XLOOKUP(CJ$1,Attendance_sorted!$B297:$CW297,Attendance_sorted!$B297:$CW297,"nn")&lt;&gt;"nn","•",""),"")</f>
        <v/>
      </c>
      <c r="CK298" s="1" t="str">
        <f ca="1">IF(($A298&lt;&gt;"")*(CK$1&lt;&gt;""),IF(_xlfn.XLOOKUP(CK$1,Attendance_sorted!$B297:$CW297,Attendance_sorted!$B297:$CW297,"nn")&lt;&gt;"nn","•",""),"")</f>
        <v/>
      </c>
      <c r="CL298" s="1" t="str">
        <f ca="1">IF(($A298&lt;&gt;"")*(CL$1&lt;&gt;""),IF(_xlfn.XLOOKUP(CL$1,Attendance_sorted!$B297:$CW297,Attendance_sorted!$B297:$CW297,"nn")&lt;&gt;"nn","•",""),"")</f>
        <v/>
      </c>
      <c r="CM298" s="1" t="str">
        <f ca="1">IF(($A298&lt;&gt;"")*(CM$1&lt;&gt;""),IF(_xlfn.XLOOKUP(CM$1,Attendance_sorted!$B297:$CW297,Attendance_sorted!$B297:$CW297,"nn")&lt;&gt;"nn","•",""),"")</f>
        <v/>
      </c>
      <c r="CN298" s="1" t="str">
        <f ca="1">IF(($A298&lt;&gt;"")*(CN$1&lt;&gt;""),IF(_xlfn.XLOOKUP(CN$1,Attendance_sorted!$B297:$CW297,Attendance_sorted!$B297:$CW297,"nn")&lt;&gt;"nn","•",""),"")</f>
        <v/>
      </c>
      <c r="CO298" s="1" t="str">
        <f ca="1">IF(($A298&lt;&gt;"")*(CO$1&lt;&gt;""),IF(_xlfn.XLOOKUP(CO$1,Attendance_sorted!$B297:$CW297,Attendance_sorted!$B297:$CW297,"nn")&lt;&gt;"nn","•",""),"")</f>
        <v/>
      </c>
      <c r="CP298" s="1" t="str">
        <f ca="1">IF(($A298&lt;&gt;"")*(CP$1&lt;&gt;""),IF(_xlfn.XLOOKUP(CP$1,Attendance_sorted!$B297:$CW297,Attendance_sorted!$B297:$CW297,"nn")&lt;&gt;"nn","•",""),"")</f>
        <v/>
      </c>
      <c r="CQ298" s="1" t="str">
        <f ca="1">IF(($A298&lt;&gt;"")*(CQ$1&lt;&gt;""),IF(_xlfn.XLOOKUP(CQ$1,Attendance_sorted!$B297:$CW297,Attendance_sorted!$B297:$CW297,"nn")&lt;&gt;"nn","•",""),"")</f>
        <v/>
      </c>
      <c r="CR298" s="1" t="str">
        <f ca="1">IF(($A298&lt;&gt;"")*(CR$1&lt;&gt;""),IF(_xlfn.XLOOKUP(CR$1,Attendance_sorted!$B297:$CW297,Attendance_sorted!$B297:$CW297,"nn")&lt;&gt;"nn","•",""),"")</f>
        <v/>
      </c>
      <c r="CS298" s="1" t="str">
        <f ca="1">IF(($A298&lt;&gt;"")*(CS$1&lt;&gt;""),IF(_xlfn.XLOOKUP(CS$1,Attendance_sorted!$B297:$CW297,Attendance_sorted!$B297:$CW297,"nn")&lt;&gt;"nn","•",""),"")</f>
        <v/>
      </c>
      <c r="CT298" s="1" t="str">
        <f ca="1">IF(($A298&lt;&gt;"")*(CT$1&lt;&gt;""),IF(_xlfn.XLOOKUP(CT$1,Attendance_sorted!$B297:$CW297,Attendance_sorted!$B297:$CW297,"nn")&lt;&gt;"nn","•",""),"")</f>
        <v/>
      </c>
      <c r="CU298" s="1" t="str">
        <f ca="1">IF(($A298&lt;&gt;"")*(CU$1&lt;&gt;""),IF(_xlfn.XLOOKUP(CU$1,Attendance_sorted!$B297:$CW297,Attendance_sorted!$B297:$CW297,"nn")&lt;&gt;"nn","•",""),"")</f>
        <v/>
      </c>
      <c r="CV298" s="1" t="str">
        <f ca="1">IF(($A298&lt;&gt;"")*(CV$1&lt;&gt;""),IF(_xlfn.XLOOKUP(CV$1,Attendance_sorted!$B297:$CW297,Attendance_sorted!$B297:$CW297,"nn")&lt;&gt;"nn","•",""),"")</f>
        <v/>
      </c>
      <c r="CW298" s="1" t="str">
        <f ca="1">IF(($A298&lt;&gt;"")*(CW$1&lt;&gt;""),IF(_xlfn.XLOOKUP(CW$1,Attendance_sorted!$B297:$CW297,Attendance_sorted!$B297:$CW297,"nn")&lt;&gt;"nn","•",""),"")</f>
        <v/>
      </c>
    </row>
    <row r="299" spans="1:101">
      <c r="A299" s="1"/>
      <c r="B299" s="1" t="str">
        <f ca="1">IF(($A299&lt;&gt;"")*(B$1&lt;&gt;""),IF(_xlfn.XLOOKUP(B$1,Attendance_sorted!$B298:$CW298,Attendance_sorted!$B298:$CW298,"nn")&lt;&gt;"nn","•",""),"")</f>
        <v/>
      </c>
      <c r="C299" s="1" t="str">
        <f ca="1">IF(($A299&lt;&gt;"")*(C$1&lt;&gt;""),IF(_xlfn.XLOOKUP(C$1,Attendance_sorted!$B298:$CW298,Attendance_sorted!$B298:$CW298,"nn")&lt;&gt;"nn","•",""),"")</f>
        <v/>
      </c>
      <c r="D299" s="1" t="str">
        <f ca="1">IF(($A299&lt;&gt;"")*(D$1&lt;&gt;""),IF(_xlfn.XLOOKUP(D$1,Attendance_sorted!$B298:$CW298,Attendance_sorted!$B298:$CW298,"nn")&lt;&gt;"nn","•",""),"")</f>
        <v/>
      </c>
      <c r="E299" s="1" t="str">
        <f ca="1">IF(($A299&lt;&gt;"")*(E$1&lt;&gt;""),IF(_xlfn.XLOOKUP(E$1,Attendance_sorted!$B298:$CW298,Attendance_sorted!$B298:$CW298,"nn")&lt;&gt;"nn","•",""),"")</f>
        <v/>
      </c>
      <c r="F299" s="1" t="str">
        <f ca="1">IF(($A299&lt;&gt;"")*(F$1&lt;&gt;""),IF(_xlfn.XLOOKUP(F$1,Attendance_sorted!$B298:$CW298,Attendance_sorted!$B298:$CW298,"nn")&lt;&gt;"nn","•",""),"")</f>
        <v/>
      </c>
      <c r="G299" s="1" t="str">
        <f ca="1">IF(($A299&lt;&gt;"")*(G$1&lt;&gt;""),IF(_xlfn.XLOOKUP(G$1,Attendance_sorted!$B298:$CW298,Attendance_sorted!$B298:$CW298,"nn")&lt;&gt;"nn","•",""),"")</f>
        <v/>
      </c>
      <c r="H299" s="1" t="str">
        <f ca="1">IF(($A299&lt;&gt;"")*(H$1&lt;&gt;""),IF(_xlfn.XLOOKUP(H$1,Attendance_sorted!$B298:$CW298,Attendance_sorted!$B298:$CW298,"nn")&lt;&gt;"nn","•",""),"")</f>
        <v/>
      </c>
      <c r="I299" s="1" t="str">
        <f ca="1">IF(($A299&lt;&gt;"")*(I$1&lt;&gt;""),IF(_xlfn.XLOOKUP(I$1,Attendance_sorted!$B298:$CW298,Attendance_sorted!$B298:$CW298,"nn")&lt;&gt;"nn","•",""),"")</f>
        <v/>
      </c>
      <c r="J299" s="1" t="str">
        <f ca="1">IF(($A299&lt;&gt;"")*(J$1&lt;&gt;""),IF(_xlfn.XLOOKUP(J$1,Attendance_sorted!$B298:$CW298,Attendance_sorted!$B298:$CW298,"nn")&lt;&gt;"nn","•",""),"")</f>
        <v/>
      </c>
      <c r="K299" s="1" t="str">
        <f ca="1">IF(($A299&lt;&gt;"")*(K$1&lt;&gt;""),IF(_xlfn.XLOOKUP(K$1,Attendance_sorted!$B298:$CW298,Attendance_sorted!$B298:$CW298,"nn")&lt;&gt;"nn","•",""),"")</f>
        <v/>
      </c>
      <c r="L299" s="1" t="str">
        <f ca="1">IF(($A299&lt;&gt;"")*(L$1&lt;&gt;""),IF(_xlfn.XLOOKUP(L$1,Attendance_sorted!$B298:$CW298,Attendance_sorted!$B298:$CW298,"nn")&lt;&gt;"nn","•",""),"")</f>
        <v/>
      </c>
      <c r="M299" s="1" t="str">
        <f ca="1">IF(($A299&lt;&gt;"")*(M$1&lt;&gt;""),IF(_xlfn.XLOOKUP(M$1,Attendance_sorted!$B298:$CW298,Attendance_sorted!$B298:$CW298,"nn")&lt;&gt;"nn","•",""),"")</f>
        <v/>
      </c>
      <c r="N299" s="1" t="str">
        <f ca="1">IF(($A299&lt;&gt;"")*(N$1&lt;&gt;""),IF(_xlfn.XLOOKUP(N$1,Attendance_sorted!$B298:$CW298,Attendance_sorted!$B298:$CW298,"nn")&lt;&gt;"nn","•",""),"")</f>
        <v/>
      </c>
      <c r="O299" s="1" t="str">
        <f ca="1">IF(($A299&lt;&gt;"")*(O$1&lt;&gt;""),IF(_xlfn.XLOOKUP(O$1,Attendance_sorted!$B298:$CW298,Attendance_sorted!$B298:$CW298,"nn")&lt;&gt;"nn","•",""),"")</f>
        <v/>
      </c>
      <c r="P299" s="1" t="str">
        <f ca="1">IF(($A299&lt;&gt;"")*(P$1&lt;&gt;""),IF(_xlfn.XLOOKUP(P$1,Attendance_sorted!$B298:$CW298,Attendance_sorted!$B298:$CW298,"nn")&lt;&gt;"nn","•",""),"")</f>
        <v/>
      </c>
      <c r="Q299" s="1" t="str">
        <f ca="1">IF(($A299&lt;&gt;"")*(Q$1&lt;&gt;""),IF(_xlfn.XLOOKUP(Q$1,Attendance_sorted!$B298:$CW298,Attendance_sorted!$B298:$CW298,"nn")&lt;&gt;"nn","•",""),"")</f>
        <v/>
      </c>
      <c r="R299" s="1" t="str">
        <f ca="1">IF(($A299&lt;&gt;"")*(R$1&lt;&gt;""),IF(_xlfn.XLOOKUP(R$1,Attendance_sorted!$B298:$CW298,Attendance_sorted!$B298:$CW298,"nn")&lt;&gt;"nn","•",""),"")</f>
        <v/>
      </c>
      <c r="S299" s="1" t="str">
        <f ca="1">IF(($A299&lt;&gt;"")*(S$1&lt;&gt;""),IF(_xlfn.XLOOKUP(S$1,Attendance_sorted!$B298:$CW298,Attendance_sorted!$B298:$CW298,"nn")&lt;&gt;"nn","•",""),"")</f>
        <v/>
      </c>
      <c r="T299" s="1" t="str">
        <f ca="1">IF(($A299&lt;&gt;"")*(T$1&lt;&gt;""),IF(_xlfn.XLOOKUP(T$1,Attendance_sorted!$B298:$CW298,Attendance_sorted!$B298:$CW298,"nn")&lt;&gt;"nn","•",""),"")</f>
        <v/>
      </c>
      <c r="U299" s="1" t="str">
        <f ca="1">IF(($A299&lt;&gt;"")*(U$1&lt;&gt;""),IF(_xlfn.XLOOKUP(U$1,Attendance_sorted!$B298:$CW298,Attendance_sorted!$B298:$CW298,"nn")&lt;&gt;"nn","•",""),"")</f>
        <v/>
      </c>
      <c r="V299" s="1" t="str">
        <f ca="1">IF(($A299&lt;&gt;"")*(V$1&lt;&gt;""),IF(_xlfn.XLOOKUP(V$1,Attendance_sorted!$B298:$CW298,Attendance_sorted!$B298:$CW298,"nn")&lt;&gt;"nn","•",""),"")</f>
        <v/>
      </c>
      <c r="W299" s="1" t="str">
        <f ca="1">IF(($A299&lt;&gt;"")*(W$1&lt;&gt;""),IF(_xlfn.XLOOKUP(W$1,Attendance_sorted!$B298:$CW298,Attendance_sorted!$B298:$CW298,"nn")&lt;&gt;"nn","•",""),"")</f>
        <v/>
      </c>
      <c r="X299" s="1" t="str">
        <f ca="1">IF(($A299&lt;&gt;"")*(X$1&lt;&gt;""),IF(_xlfn.XLOOKUP(X$1,Attendance_sorted!$B298:$CW298,Attendance_sorted!$B298:$CW298,"nn")&lt;&gt;"nn","•",""),"")</f>
        <v/>
      </c>
      <c r="Y299" s="1" t="str">
        <f ca="1">IF(($A299&lt;&gt;"")*(Y$1&lt;&gt;""),IF(_xlfn.XLOOKUP(Y$1,Attendance_sorted!$B298:$CW298,Attendance_sorted!$B298:$CW298,"nn")&lt;&gt;"nn","•",""),"")</f>
        <v/>
      </c>
      <c r="Z299" s="1" t="str">
        <f ca="1">IF(($A299&lt;&gt;"")*(Z$1&lt;&gt;""),IF(_xlfn.XLOOKUP(Z$1,Attendance_sorted!$B298:$CW298,Attendance_sorted!$B298:$CW298,"nn")&lt;&gt;"nn","•",""),"")</f>
        <v/>
      </c>
      <c r="AA299" s="1" t="str">
        <f ca="1">IF(($A299&lt;&gt;"")*(AA$1&lt;&gt;""),IF(_xlfn.XLOOKUP(AA$1,Attendance_sorted!$B298:$CW298,Attendance_sorted!$B298:$CW298,"nn")&lt;&gt;"nn","•",""),"")</f>
        <v/>
      </c>
      <c r="AB299" s="1" t="str">
        <f ca="1">IF(($A299&lt;&gt;"")*(AB$1&lt;&gt;""),IF(_xlfn.XLOOKUP(AB$1,Attendance_sorted!$B298:$CW298,Attendance_sorted!$B298:$CW298,"nn")&lt;&gt;"nn","•",""),"")</f>
        <v/>
      </c>
      <c r="AC299" s="1" t="str">
        <f ca="1">IF(($A299&lt;&gt;"")*(AC$1&lt;&gt;""),IF(_xlfn.XLOOKUP(AC$1,Attendance_sorted!$B298:$CW298,Attendance_sorted!$B298:$CW298,"nn")&lt;&gt;"nn","•",""),"")</f>
        <v/>
      </c>
      <c r="AD299" s="1" t="str">
        <f ca="1">IF(($A299&lt;&gt;"")*(AD$1&lt;&gt;""),IF(_xlfn.XLOOKUP(AD$1,Attendance_sorted!$B298:$CW298,Attendance_sorted!$B298:$CW298,"nn")&lt;&gt;"nn","•",""),"")</f>
        <v/>
      </c>
      <c r="AE299" s="1" t="str">
        <f ca="1">IF(($A299&lt;&gt;"")*(AE$1&lt;&gt;""),IF(_xlfn.XLOOKUP(AE$1,Attendance_sorted!$B298:$CW298,Attendance_sorted!$B298:$CW298,"nn")&lt;&gt;"nn","•",""),"")</f>
        <v/>
      </c>
      <c r="AF299" s="1" t="str">
        <f ca="1">IF(($A299&lt;&gt;"")*(AF$1&lt;&gt;""),IF(_xlfn.XLOOKUP(AF$1,Attendance_sorted!$B298:$CW298,Attendance_sorted!$B298:$CW298,"nn")&lt;&gt;"nn","•",""),"")</f>
        <v/>
      </c>
      <c r="AG299" s="1" t="str">
        <f ca="1">IF(($A299&lt;&gt;"")*(AG$1&lt;&gt;""),IF(_xlfn.XLOOKUP(AG$1,Attendance_sorted!$B298:$CW298,Attendance_sorted!$B298:$CW298,"nn")&lt;&gt;"nn","•",""),"")</f>
        <v/>
      </c>
      <c r="AH299" s="1" t="str">
        <f ca="1">IF(($A299&lt;&gt;"")*(AH$1&lt;&gt;""),IF(_xlfn.XLOOKUP(AH$1,Attendance_sorted!$B298:$CW298,Attendance_sorted!$B298:$CW298,"nn")&lt;&gt;"nn","•",""),"")</f>
        <v/>
      </c>
      <c r="AI299" s="1" t="str">
        <f ca="1">IF(($A299&lt;&gt;"")*(AI$1&lt;&gt;""),IF(_xlfn.XLOOKUP(AI$1,Attendance_sorted!$B298:$CW298,Attendance_sorted!$B298:$CW298,"nn")&lt;&gt;"nn","•",""),"")</f>
        <v/>
      </c>
      <c r="AJ299" s="1" t="str">
        <f ca="1">IF(($A299&lt;&gt;"")*(AJ$1&lt;&gt;""),IF(_xlfn.XLOOKUP(AJ$1,Attendance_sorted!$B298:$CW298,Attendance_sorted!$B298:$CW298,"nn")&lt;&gt;"nn","•",""),"")</f>
        <v/>
      </c>
      <c r="AK299" s="1" t="str">
        <f ca="1">IF(($A299&lt;&gt;"")*(AK$1&lt;&gt;""),IF(_xlfn.XLOOKUP(AK$1,Attendance_sorted!$B298:$CW298,Attendance_sorted!$B298:$CW298,"nn")&lt;&gt;"nn","•",""),"")</f>
        <v/>
      </c>
      <c r="AL299" s="1" t="str">
        <f ca="1">IF(($A299&lt;&gt;"")*(AL$1&lt;&gt;""),IF(_xlfn.XLOOKUP(AL$1,Attendance_sorted!$B298:$CW298,Attendance_sorted!$B298:$CW298,"nn")&lt;&gt;"nn","•",""),"")</f>
        <v/>
      </c>
      <c r="AM299" s="1" t="str">
        <f ca="1">IF(($A299&lt;&gt;"")*(AM$1&lt;&gt;""),IF(_xlfn.XLOOKUP(AM$1,Attendance_sorted!$B298:$CW298,Attendance_sorted!$B298:$CW298,"nn")&lt;&gt;"nn","•",""),"")</f>
        <v/>
      </c>
      <c r="AN299" s="1" t="str">
        <f ca="1">IF(($A299&lt;&gt;"")*(AN$1&lt;&gt;""),IF(_xlfn.XLOOKUP(AN$1,Attendance_sorted!$B298:$CW298,Attendance_sorted!$B298:$CW298,"nn")&lt;&gt;"nn","•",""),"")</f>
        <v/>
      </c>
      <c r="AO299" s="1" t="str">
        <f ca="1">IF(($A299&lt;&gt;"")*(AO$1&lt;&gt;""),IF(_xlfn.XLOOKUP(AO$1,Attendance_sorted!$B298:$CW298,Attendance_sorted!$B298:$CW298,"nn")&lt;&gt;"nn","•",""),"")</f>
        <v/>
      </c>
      <c r="AP299" s="1" t="str">
        <f ca="1">IF(($A299&lt;&gt;"")*(AP$1&lt;&gt;""),IF(_xlfn.XLOOKUP(AP$1,Attendance_sorted!$B298:$CW298,Attendance_sorted!$B298:$CW298,"nn")&lt;&gt;"nn","•",""),"")</f>
        <v/>
      </c>
      <c r="AQ299" s="1" t="str">
        <f ca="1">IF(($A299&lt;&gt;"")*(AQ$1&lt;&gt;""),IF(_xlfn.XLOOKUP(AQ$1,Attendance_sorted!$B298:$CW298,Attendance_sorted!$B298:$CW298,"nn")&lt;&gt;"nn","•",""),"")</f>
        <v/>
      </c>
      <c r="AR299" s="1" t="str">
        <f ca="1">IF(($A299&lt;&gt;"")*(AR$1&lt;&gt;""),IF(_xlfn.XLOOKUP(AR$1,Attendance_sorted!$B298:$CW298,Attendance_sorted!$B298:$CW298,"nn")&lt;&gt;"nn","•",""),"")</f>
        <v/>
      </c>
      <c r="AS299" s="1" t="str">
        <f ca="1">IF(($A299&lt;&gt;"")*(AS$1&lt;&gt;""),IF(_xlfn.XLOOKUP(AS$1,Attendance_sorted!$B298:$CW298,Attendance_sorted!$B298:$CW298,"nn")&lt;&gt;"nn","•",""),"")</f>
        <v/>
      </c>
      <c r="AT299" s="1" t="str">
        <f ca="1">IF(($A299&lt;&gt;"")*(AT$1&lt;&gt;""),IF(_xlfn.XLOOKUP(AT$1,Attendance_sorted!$B298:$CW298,Attendance_sorted!$B298:$CW298,"nn")&lt;&gt;"nn","•",""),"")</f>
        <v/>
      </c>
      <c r="AU299" s="1" t="str">
        <f ca="1">IF(($A299&lt;&gt;"")*(AU$1&lt;&gt;""),IF(_xlfn.XLOOKUP(AU$1,Attendance_sorted!$B298:$CW298,Attendance_sorted!$B298:$CW298,"nn")&lt;&gt;"nn","•",""),"")</f>
        <v/>
      </c>
      <c r="AV299" s="1" t="str">
        <f ca="1">IF(($A299&lt;&gt;"")*(AV$1&lt;&gt;""),IF(_xlfn.XLOOKUP(AV$1,Attendance_sorted!$B298:$CW298,Attendance_sorted!$B298:$CW298,"nn")&lt;&gt;"nn","•",""),"")</f>
        <v/>
      </c>
      <c r="AW299" s="1" t="str">
        <f ca="1">IF(($A299&lt;&gt;"")*(AW$1&lt;&gt;""),IF(_xlfn.XLOOKUP(AW$1,Attendance_sorted!$B298:$CW298,Attendance_sorted!$B298:$CW298,"nn")&lt;&gt;"nn","•",""),"")</f>
        <v/>
      </c>
      <c r="AX299" s="1" t="str">
        <f ca="1">IF(($A299&lt;&gt;"")*(AX$1&lt;&gt;""),IF(_xlfn.XLOOKUP(AX$1,Attendance_sorted!$B298:$CW298,Attendance_sorted!$B298:$CW298,"nn")&lt;&gt;"nn","•",""),"")</f>
        <v/>
      </c>
      <c r="AY299" s="1" t="str">
        <f ca="1">IF(($A299&lt;&gt;"")*(AY$1&lt;&gt;""),IF(_xlfn.XLOOKUP(AY$1,Attendance_sorted!$B298:$CW298,Attendance_sorted!$B298:$CW298,"nn")&lt;&gt;"nn","•",""),"")</f>
        <v/>
      </c>
      <c r="AZ299" s="1" t="str">
        <f ca="1">IF(($A299&lt;&gt;"")*(AZ$1&lt;&gt;""),IF(_xlfn.XLOOKUP(AZ$1,Attendance_sorted!$B298:$CW298,Attendance_sorted!$B298:$CW298,"nn")&lt;&gt;"nn","•",""),"")</f>
        <v/>
      </c>
      <c r="BA299" s="1" t="str">
        <f ca="1">IF(($A299&lt;&gt;"")*(BA$1&lt;&gt;""),IF(_xlfn.XLOOKUP(BA$1,Attendance_sorted!$B298:$CW298,Attendance_sorted!$B298:$CW298,"nn")&lt;&gt;"nn","•",""),"")</f>
        <v/>
      </c>
      <c r="BB299" s="1" t="str">
        <f ca="1">IF(($A299&lt;&gt;"")*(BB$1&lt;&gt;""),IF(_xlfn.XLOOKUP(BB$1,Attendance_sorted!$B298:$CW298,Attendance_sorted!$B298:$CW298,"nn")&lt;&gt;"nn","•",""),"")</f>
        <v/>
      </c>
      <c r="BC299" s="1" t="str">
        <f ca="1">IF(($A299&lt;&gt;"")*(BC$1&lt;&gt;""),IF(_xlfn.XLOOKUP(BC$1,Attendance_sorted!$B298:$CW298,Attendance_sorted!$B298:$CW298,"nn")&lt;&gt;"nn","•",""),"")</f>
        <v/>
      </c>
      <c r="BD299" s="1" t="str">
        <f ca="1">IF(($A299&lt;&gt;"")*(BD$1&lt;&gt;""),IF(_xlfn.XLOOKUP(BD$1,Attendance_sorted!$B298:$CW298,Attendance_sorted!$B298:$CW298,"nn")&lt;&gt;"nn","•",""),"")</f>
        <v/>
      </c>
      <c r="BE299" s="1" t="str">
        <f ca="1">IF(($A299&lt;&gt;"")*(BE$1&lt;&gt;""),IF(_xlfn.XLOOKUP(BE$1,Attendance_sorted!$B298:$CW298,Attendance_sorted!$B298:$CW298,"nn")&lt;&gt;"nn","•",""),"")</f>
        <v/>
      </c>
      <c r="BF299" s="1" t="str">
        <f ca="1">IF(($A299&lt;&gt;"")*(BF$1&lt;&gt;""),IF(_xlfn.XLOOKUP(BF$1,Attendance_sorted!$B298:$CW298,Attendance_sorted!$B298:$CW298,"nn")&lt;&gt;"nn","•",""),"")</f>
        <v/>
      </c>
      <c r="BG299" s="1" t="str">
        <f ca="1">IF(($A299&lt;&gt;"")*(BG$1&lt;&gt;""),IF(_xlfn.XLOOKUP(BG$1,Attendance_sorted!$B298:$CW298,Attendance_sorted!$B298:$CW298,"nn")&lt;&gt;"nn","•",""),"")</f>
        <v/>
      </c>
      <c r="BH299" s="1" t="str">
        <f ca="1">IF(($A299&lt;&gt;"")*(BH$1&lt;&gt;""),IF(_xlfn.XLOOKUP(BH$1,Attendance_sorted!$B298:$CW298,Attendance_sorted!$B298:$CW298,"nn")&lt;&gt;"nn","•",""),"")</f>
        <v/>
      </c>
      <c r="BI299" s="1" t="str">
        <f ca="1">IF(($A299&lt;&gt;"")*(BI$1&lt;&gt;""),IF(_xlfn.XLOOKUP(BI$1,Attendance_sorted!$B298:$CW298,Attendance_sorted!$B298:$CW298,"nn")&lt;&gt;"nn","•",""),"")</f>
        <v/>
      </c>
      <c r="BJ299" s="1" t="str">
        <f ca="1">IF(($A299&lt;&gt;"")*(BJ$1&lt;&gt;""),IF(_xlfn.XLOOKUP(BJ$1,Attendance_sorted!$B298:$CW298,Attendance_sorted!$B298:$CW298,"nn")&lt;&gt;"nn","•",""),"")</f>
        <v/>
      </c>
      <c r="BK299" s="1" t="str">
        <f ca="1">IF(($A299&lt;&gt;"")*(BK$1&lt;&gt;""),IF(_xlfn.XLOOKUP(BK$1,Attendance_sorted!$B298:$CW298,Attendance_sorted!$B298:$CW298,"nn")&lt;&gt;"nn","•",""),"")</f>
        <v/>
      </c>
      <c r="BL299" s="1" t="str">
        <f ca="1">IF(($A299&lt;&gt;"")*(BL$1&lt;&gt;""),IF(_xlfn.XLOOKUP(BL$1,Attendance_sorted!$B298:$CW298,Attendance_sorted!$B298:$CW298,"nn")&lt;&gt;"nn","•",""),"")</f>
        <v/>
      </c>
      <c r="BM299" s="1" t="str">
        <f ca="1">IF(($A299&lt;&gt;"")*(BM$1&lt;&gt;""),IF(_xlfn.XLOOKUP(BM$1,Attendance_sorted!$B298:$CW298,Attendance_sorted!$B298:$CW298,"nn")&lt;&gt;"nn","•",""),"")</f>
        <v/>
      </c>
      <c r="BN299" s="1" t="str">
        <f ca="1">IF(($A299&lt;&gt;"")*(BN$1&lt;&gt;""),IF(_xlfn.XLOOKUP(BN$1,Attendance_sorted!$B298:$CW298,Attendance_sorted!$B298:$CW298,"nn")&lt;&gt;"nn","•",""),"")</f>
        <v/>
      </c>
      <c r="BO299" s="1" t="str">
        <f ca="1">IF(($A299&lt;&gt;"")*(BO$1&lt;&gt;""),IF(_xlfn.XLOOKUP(BO$1,Attendance_sorted!$B298:$CW298,Attendance_sorted!$B298:$CW298,"nn")&lt;&gt;"nn","•",""),"")</f>
        <v/>
      </c>
      <c r="BP299" s="1" t="str">
        <f ca="1">IF(($A299&lt;&gt;"")*(BP$1&lt;&gt;""),IF(_xlfn.XLOOKUP(BP$1,Attendance_sorted!$B298:$CW298,Attendance_sorted!$B298:$CW298,"nn")&lt;&gt;"nn","•",""),"")</f>
        <v/>
      </c>
      <c r="BQ299" s="1" t="str">
        <f ca="1">IF(($A299&lt;&gt;"")*(BQ$1&lt;&gt;""),IF(_xlfn.XLOOKUP(BQ$1,Attendance_sorted!$B298:$CW298,Attendance_sorted!$B298:$CW298,"nn")&lt;&gt;"nn","•",""),"")</f>
        <v/>
      </c>
      <c r="BR299" s="1" t="str">
        <f ca="1">IF(($A299&lt;&gt;"")*(BR$1&lt;&gt;""),IF(_xlfn.XLOOKUP(BR$1,Attendance_sorted!$B298:$CW298,Attendance_sorted!$B298:$CW298,"nn")&lt;&gt;"nn","•",""),"")</f>
        <v/>
      </c>
      <c r="BS299" s="1" t="str">
        <f ca="1">IF(($A299&lt;&gt;"")*(BS$1&lt;&gt;""),IF(_xlfn.XLOOKUP(BS$1,Attendance_sorted!$B298:$CW298,Attendance_sorted!$B298:$CW298,"nn")&lt;&gt;"nn","•",""),"")</f>
        <v/>
      </c>
      <c r="BT299" s="1" t="str">
        <f ca="1">IF(($A299&lt;&gt;"")*(BT$1&lt;&gt;""),IF(_xlfn.XLOOKUP(BT$1,Attendance_sorted!$B298:$CW298,Attendance_sorted!$B298:$CW298,"nn")&lt;&gt;"nn","•",""),"")</f>
        <v/>
      </c>
      <c r="BU299" s="1" t="str">
        <f ca="1">IF(($A299&lt;&gt;"")*(BU$1&lt;&gt;""),IF(_xlfn.XLOOKUP(BU$1,Attendance_sorted!$B298:$CW298,Attendance_sorted!$B298:$CW298,"nn")&lt;&gt;"nn","•",""),"")</f>
        <v/>
      </c>
      <c r="BV299" s="1" t="str">
        <f ca="1">IF(($A299&lt;&gt;"")*(BV$1&lt;&gt;""),IF(_xlfn.XLOOKUP(BV$1,Attendance_sorted!$B298:$CW298,Attendance_sorted!$B298:$CW298,"nn")&lt;&gt;"nn","•",""),"")</f>
        <v/>
      </c>
      <c r="BW299" s="1" t="str">
        <f ca="1">IF(($A299&lt;&gt;"")*(BW$1&lt;&gt;""),IF(_xlfn.XLOOKUP(BW$1,Attendance_sorted!$B298:$CW298,Attendance_sorted!$B298:$CW298,"nn")&lt;&gt;"nn","•",""),"")</f>
        <v/>
      </c>
      <c r="BX299" s="1" t="str">
        <f ca="1">IF(($A299&lt;&gt;"")*(BX$1&lt;&gt;""),IF(_xlfn.XLOOKUP(BX$1,Attendance_sorted!$B298:$CW298,Attendance_sorted!$B298:$CW298,"nn")&lt;&gt;"nn","•",""),"")</f>
        <v/>
      </c>
      <c r="BY299" s="1" t="str">
        <f ca="1">IF(($A299&lt;&gt;"")*(BY$1&lt;&gt;""),IF(_xlfn.XLOOKUP(BY$1,Attendance_sorted!$B298:$CW298,Attendance_sorted!$B298:$CW298,"nn")&lt;&gt;"nn","•",""),"")</f>
        <v/>
      </c>
      <c r="BZ299" s="1" t="str">
        <f ca="1">IF(($A299&lt;&gt;"")*(BZ$1&lt;&gt;""),IF(_xlfn.XLOOKUP(BZ$1,Attendance_sorted!$B298:$CW298,Attendance_sorted!$B298:$CW298,"nn")&lt;&gt;"nn","•",""),"")</f>
        <v/>
      </c>
      <c r="CA299" s="1" t="str">
        <f ca="1">IF(($A299&lt;&gt;"")*(CA$1&lt;&gt;""),IF(_xlfn.XLOOKUP(CA$1,Attendance_sorted!$B298:$CW298,Attendance_sorted!$B298:$CW298,"nn")&lt;&gt;"nn","•",""),"")</f>
        <v/>
      </c>
      <c r="CB299" s="1" t="str">
        <f ca="1">IF(($A299&lt;&gt;"")*(CB$1&lt;&gt;""),IF(_xlfn.XLOOKUP(CB$1,Attendance_sorted!$B298:$CW298,Attendance_sorted!$B298:$CW298,"nn")&lt;&gt;"nn","•",""),"")</f>
        <v/>
      </c>
      <c r="CC299" s="1" t="str">
        <f ca="1">IF(($A299&lt;&gt;"")*(CC$1&lt;&gt;""),IF(_xlfn.XLOOKUP(CC$1,Attendance_sorted!$B298:$CW298,Attendance_sorted!$B298:$CW298,"nn")&lt;&gt;"nn","•",""),"")</f>
        <v/>
      </c>
      <c r="CD299" s="1" t="str">
        <f ca="1">IF(($A299&lt;&gt;"")*(CD$1&lt;&gt;""),IF(_xlfn.XLOOKUP(CD$1,Attendance_sorted!$B298:$CW298,Attendance_sorted!$B298:$CW298,"nn")&lt;&gt;"nn","•",""),"")</f>
        <v/>
      </c>
      <c r="CE299" s="1" t="str">
        <f ca="1">IF(($A299&lt;&gt;"")*(CE$1&lt;&gt;""),IF(_xlfn.XLOOKUP(CE$1,Attendance_sorted!$B298:$CW298,Attendance_sorted!$B298:$CW298,"nn")&lt;&gt;"nn","•",""),"")</f>
        <v/>
      </c>
      <c r="CF299" s="1" t="str">
        <f ca="1">IF(($A299&lt;&gt;"")*(CF$1&lt;&gt;""),IF(_xlfn.XLOOKUP(CF$1,Attendance_sorted!$B298:$CW298,Attendance_sorted!$B298:$CW298,"nn")&lt;&gt;"nn","•",""),"")</f>
        <v/>
      </c>
      <c r="CG299" s="1" t="str">
        <f ca="1">IF(($A299&lt;&gt;"")*(CG$1&lt;&gt;""),IF(_xlfn.XLOOKUP(CG$1,Attendance_sorted!$B298:$CW298,Attendance_sorted!$B298:$CW298,"nn")&lt;&gt;"nn","•",""),"")</f>
        <v/>
      </c>
      <c r="CH299" s="1" t="str">
        <f ca="1">IF(($A299&lt;&gt;"")*(CH$1&lt;&gt;""),IF(_xlfn.XLOOKUP(CH$1,Attendance_sorted!$B298:$CW298,Attendance_sorted!$B298:$CW298,"nn")&lt;&gt;"nn","•",""),"")</f>
        <v/>
      </c>
      <c r="CI299" s="1" t="str">
        <f ca="1">IF(($A299&lt;&gt;"")*(CI$1&lt;&gt;""),IF(_xlfn.XLOOKUP(CI$1,Attendance_sorted!$B298:$CW298,Attendance_sorted!$B298:$CW298,"nn")&lt;&gt;"nn","•",""),"")</f>
        <v/>
      </c>
      <c r="CJ299" s="1" t="str">
        <f ca="1">IF(($A299&lt;&gt;"")*(CJ$1&lt;&gt;""),IF(_xlfn.XLOOKUP(CJ$1,Attendance_sorted!$B298:$CW298,Attendance_sorted!$B298:$CW298,"nn")&lt;&gt;"nn","•",""),"")</f>
        <v/>
      </c>
      <c r="CK299" s="1" t="str">
        <f ca="1">IF(($A299&lt;&gt;"")*(CK$1&lt;&gt;""),IF(_xlfn.XLOOKUP(CK$1,Attendance_sorted!$B298:$CW298,Attendance_sorted!$B298:$CW298,"nn")&lt;&gt;"nn","•",""),"")</f>
        <v/>
      </c>
      <c r="CL299" s="1" t="str">
        <f ca="1">IF(($A299&lt;&gt;"")*(CL$1&lt;&gt;""),IF(_xlfn.XLOOKUP(CL$1,Attendance_sorted!$B298:$CW298,Attendance_sorted!$B298:$CW298,"nn")&lt;&gt;"nn","•",""),"")</f>
        <v/>
      </c>
      <c r="CM299" s="1" t="str">
        <f ca="1">IF(($A299&lt;&gt;"")*(CM$1&lt;&gt;""),IF(_xlfn.XLOOKUP(CM$1,Attendance_sorted!$B298:$CW298,Attendance_sorted!$B298:$CW298,"nn")&lt;&gt;"nn","•",""),"")</f>
        <v/>
      </c>
      <c r="CN299" s="1" t="str">
        <f ca="1">IF(($A299&lt;&gt;"")*(CN$1&lt;&gt;""),IF(_xlfn.XLOOKUP(CN$1,Attendance_sorted!$B298:$CW298,Attendance_sorted!$B298:$CW298,"nn")&lt;&gt;"nn","•",""),"")</f>
        <v/>
      </c>
      <c r="CO299" s="1" t="str">
        <f ca="1">IF(($A299&lt;&gt;"")*(CO$1&lt;&gt;""),IF(_xlfn.XLOOKUP(CO$1,Attendance_sorted!$B298:$CW298,Attendance_sorted!$B298:$CW298,"nn")&lt;&gt;"nn","•",""),"")</f>
        <v/>
      </c>
      <c r="CP299" s="1" t="str">
        <f ca="1">IF(($A299&lt;&gt;"")*(CP$1&lt;&gt;""),IF(_xlfn.XLOOKUP(CP$1,Attendance_sorted!$B298:$CW298,Attendance_sorted!$B298:$CW298,"nn")&lt;&gt;"nn","•",""),"")</f>
        <v/>
      </c>
      <c r="CQ299" s="1" t="str">
        <f ca="1">IF(($A299&lt;&gt;"")*(CQ$1&lt;&gt;""),IF(_xlfn.XLOOKUP(CQ$1,Attendance_sorted!$B298:$CW298,Attendance_sorted!$B298:$CW298,"nn")&lt;&gt;"nn","•",""),"")</f>
        <v/>
      </c>
      <c r="CR299" s="1" t="str">
        <f ca="1">IF(($A299&lt;&gt;"")*(CR$1&lt;&gt;""),IF(_xlfn.XLOOKUP(CR$1,Attendance_sorted!$B298:$CW298,Attendance_sorted!$B298:$CW298,"nn")&lt;&gt;"nn","•",""),"")</f>
        <v/>
      </c>
      <c r="CS299" s="1" t="str">
        <f ca="1">IF(($A299&lt;&gt;"")*(CS$1&lt;&gt;""),IF(_xlfn.XLOOKUP(CS$1,Attendance_sorted!$B298:$CW298,Attendance_sorted!$B298:$CW298,"nn")&lt;&gt;"nn","•",""),"")</f>
        <v/>
      </c>
      <c r="CT299" s="1" t="str">
        <f ca="1">IF(($A299&lt;&gt;"")*(CT$1&lt;&gt;""),IF(_xlfn.XLOOKUP(CT$1,Attendance_sorted!$B298:$CW298,Attendance_sorted!$B298:$CW298,"nn")&lt;&gt;"nn","•",""),"")</f>
        <v/>
      </c>
      <c r="CU299" s="1" t="str">
        <f ca="1">IF(($A299&lt;&gt;"")*(CU$1&lt;&gt;""),IF(_xlfn.XLOOKUP(CU$1,Attendance_sorted!$B298:$CW298,Attendance_sorted!$B298:$CW298,"nn")&lt;&gt;"nn","•",""),"")</f>
        <v/>
      </c>
      <c r="CV299" s="1" t="str">
        <f ca="1">IF(($A299&lt;&gt;"")*(CV$1&lt;&gt;""),IF(_xlfn.XLOOKUP(CV$1,Attendance_sorted!$B298:$CW298,Attendance_sorted!$B298:$CW298,"nn")&lt;&gt;"nn","•",""),"")</f>
        <v/>
      </c>
      <c r="CW299" s="1" t="str">
        <f ca="1">IF(($A299&lt;&gt;"")*(CW$1&lt;&gt;""),IF(_xlfn.XLOOKUP(CW$1,Attendance_sorted!$B298:$CW298,Attendance_sorted!$B298:$CW298,"nn")&lt;&gt;"nn","•",""),"")</f>
        <v/>
      </c>
    </row>
    <row r="300" spans="1:101">
      <c r="A300" s="1"/>
      <c r="B300" s="1" t="str">
        <f ca="1">IF(($A300&lt;&gt;"")*(B$1&lt;&gt;""),IF(_xlfn.XLOOKUP(B$1,Attendance_sorted!$B299:$CW299,Attendance_sorted!$B299:$CW299,"nn")&lt;&gt;"nn","•",""),"")</f>
        <v/>
      </c>
      <c r="C300" s="1" t="str">
        <f ca="1">IF(($A300&lt;&gt;"")*(C$1&lt;&gt;""),IF(_xlfn.XLOOKUP(C$1,Attendance_sorted!$B299:$CW299,Attendance_sorted!$B299:$CW299,"nn")&lt;&gt;"nn","•",""),"")</f>
        <v/>
      </c>
      <c r="D300" s="1" t="str">
        <f ca="1">IF(($A300&lt;&gt;"")*(D$1&lt;&gt;""),IF(_xlfn.XLOOKUP(D$1,Attendance_sorted!$B299:$CW299,Attendance_sorted!$B299:$CW299,"nn")&lt;&gt;"nn","•",""),"")</f>
        <v/>
      </c>
      <c r="E300" s="1" t="str">
        <f ca="1">IF(($A300&lt;&gt;"")*(E$1&lt;&gt;""),IF(_xlfn.XLOOKUP(E$1,Attendance_sorted!$B299:$CW299,Attendance_sorted!$B299:$CW299,"nn")&lt;&gt;"nn","•",""),"")</f>
        <v/>
      </c>
      <c r="F300" s="1" t="str">
        <f ca="1">IF(($A300&lt;&gt;"")*(F$1&lt;&gt;""),IF(_xlfn.XLOOKUP(F$1,Attendance_sorted!$B299:$CW299,Attendance_sorted!$B299:$CW299,"nn")&lt;&gt;"nn","•",""),"")</f>
        <v/>
      </c>
      <c r="G300" s="1" t="str">
        <f ca="1">IF(($A300&lt;&gt;"")*(G$1&lt;&gt;""),IF(_xlfn.XLOOKUP(G$1,Attendance_sorted!$B299:$CW299,Attendance_sorted!$B299:$CW299,"nn")&lt;&gt;"nn","•",""),"")</f>
        <v/>
      </c>
      <c r="H300" s="1" t="str">
        <f ca="1">IF(($A300&lt;&gt;"")*(H$1&lt;&gt;""),IF(_xlfn.XLOOKUP(H$1,Attendance_sorted!$B299:$CW299,Attendance_sorted!$B299:$CW299,"nn")&lt;&gt;"nn","•",""),"")</f>
        <v/>
      </c>
      <c r="I300" s="1" t="str">
        <f ca="1">IF(($A300&lt;&gt;"")*(I$1&lt;&gt;""),IF(_xlfn.XLOOKUP(I$1,Attendance_sorted!$B299:$CW299,Attendance_sorted!$B299:$CW299,"nn")&lt;&gt;"nn","•",""),"")</f>
        <v/>
      </c>
      <c r="J300" s="1" t="str">
        <f ca="1">IF(($A300&lt;&gt;"")*(J$1&lt;&gt;""),IF(_xlfn.XLOOKUP(J$1,Attendance_sorted!$B299:$CW299,Attendance_sorted!$B299:$CW299,"nn")&lt;&gt;"nn","•",""),"")</f>
        <v/>
      </c>
      <c r="K300" s="1" t="str">
        <f ca="1">IF(($A300&lt;&gt;"")*(K$1&lt;&gt;""),IF(_xlfn.XLOOKUP(K$1,Attendance_sorted!$B299:$CW299,Attendance_sorted!$B299:$CW299,"nn")&lt;&gt;"nn","•",""),"")</f>
        <v/>
      </c>
      <c r="L300" s="1" t="str">
        <f ca="1">IF(($A300&lt;&gt;"")*(L$1&lt;&gt;""),IF(_xlfn.XLOOKUP(L$1,Attendance_sorted!$B299:$CW299,Attendance_sorted!$B299:$CW299,"nn")&lt;&gt;"nn","•",""),"")</f>
        <v/>
      </c>
      <c r="M300" s="1" t="str">
        <f ca="1">IF(($A300&lt;&gt;"")*(M$1&lt;&gt;""),IF(_xlfn.XLOOKUP(M$1,Attendance_sorted!$B299:$CW299,Attendance_sorted!$B299:$CW299,"nn")&lt;&gt;"nn","•",""),"")</f>
        <v/>
      </c>
      <c r="N300" s="1" t="str">
        <f ca="1">IF(($A300&lt;&gt;"")*(N$1&lt;&gt;""),IF(_xlfn.XLOOKUP(N$1,Attendance_sorted!$B299:$CW299,Attendance_sorted!$B299:$CW299,"nn")&lt;&gt;"nn","•",""),"")</f>
        <v/>
      </c>
      <c r="O300" s="1" t="str">
        <f ca="1">IF(($A300&lt;&gt;"")*(O$1&lt;&gt;""),IF(_xlfn.XLOOKUP(O$1,Attendance_sorted!$B299:$CW299,Attendance_sorted!$B299:$CW299,"nn")&lt;&gt;"nn","•",""),"")</f>
        <v/>
      </c>
      <c r="P300" s="1" t="str">
        <f ca="1">IF(($A300&lt;&gt;"")*(P$1&lt;&gt;""),IF(_xlfn.XLOOKUP(P$1,Attendance_sorted!$B299:$CW299,Attendance_sorted!$B299:$CW299,"nn")&lt;&gt;"nn","•",""),"")</f>
        <v/>
      </c>
      <c r="Q300" s="1" t="str">
        <f ca="1">IF(($A300&lt;&gt;"")*(Q$1&lt;&gt;""),IF(_xlfn.XLOOKUP(Q$1,Attendance_sorted!$B299:$CW299,Attendance_sorted!$B299:$CW299,"nn")&lt;&gt;"nn","•",""),"")</f>
        <v/>
      </c>
      <c r="R300" s="1" t="str">
        <f ca="1">IF(($A300&lt;&gt;"")*(R$1&lt;&gt;""),IF(_xlfn.XLOOKUP(R$1,Attendance_sorted!$B299:$CW299,Attendance_sorted!$B299:$CW299,"nn")&lt;&gt;"nn","•",""),"")</f>
        <v/>
      </c>
      <c r="S300" s="1" t="str">
        <f ca="1">IF(($A300&lt;&gt;"")*(S$1&lt;&gt;""),IF(_xlfn.XLOOKUP(S$1,Attendance_sorted!$B299:$CW299,Attendance_sorted!$B299:$CW299,"nn")&lt;&gt;"nn","•",""),"")</f>
        <v/>
      </c>
      <c r="T300" s="1" t="str">
        <f ca="1">IF(($A300&lt;&gt;"")*(T$1&lt;&gt;""),IF(_xlfn.XLOOKUP(T$1,Attendance_sorted!$B299:$CW299,Attendance_sorted!$B299:$CW299,"nn")&lt;&gt;"nn","•",""),"")</f>
        <v/>
      </c>
      <c r="U300" s="1" t="str">
        <f ca="1">IF(($A300&lt;&gt;"")*(U$1&lt;&gt;""),IF(_xlfn.XLOOKUP(U$1,Attendance_sorted!$B299:$CW299,Attendance_sorted!$B299:$CW299,"nn")&lt;&gt;"nn","•",""),"")</f>
        <v/>
      </c>
      <c r="V300" s="1" t="str">
        <f ca="1">IF(($A300&lt;&gt;"")*(V$1&lt;&gt;""),IF(_xlfn.XLOOKUP(V$1,Attendance_sorted!$B299:$CW299,Attendance_sorted!$B299:$CW299,"nn")&lt;&gt;"nn","•",""),"")</f>
        <v/>
      </c>
      <c r="W300" s="1" t="str">
        <f ca="1">IF(($A300&lt;&gt;"")*(W$1&lt;&gt;""),IF(_xlfn.XLOOKUP(W$1,Attendance_sorted!$B299:$CW299,Attendance_sorted!$B299:$CW299,"nn")&lt;&gt;"nn","•",""),"")</f>
        <v/>
      </c>
      <c r="X300" s="1" t="str">
        <f ca="1">IF(($A300&lt;&gt;"")*(X$1&lt;&gt;""),IF(_xlfn.XLOOKUP(X$1,Attendance_sorted!$B299:$CW299,Attendance_sorted!$B299:$CW299,"nn")&lt;&gt;"nn","•",""),"")</f>
        <v/>
      </c>
      <c r="Y300" s="1" t="str">
        <f ca="1">IF(($A300&lt;&gt;"")*(Y$1&lt;&gt;""),IF(_xlfn.XLOOKUP(Y$1,Attendance_sorted!$B299:$CW299,Attendance_sorted!$B299:$CW299,"nn")&lt;&gt;"nn","•",""),"")</f>
        <v/>
      </c>
      <c r="Z300" s="1" t="str">
        <f ca="1">IF(($A300&lt;&gt;"")*(Z$1&lt;&gt;""),IF(_xlfn.XLOOKUP(Z$1,Attendance_sorted!$B299:$CW299,Attendance_sorted!$B299:$CW299,"nn")&lt;&gt;"nn","•",""),"")</f>
        <v/>
      </c>
      <c r="AA300" s="1" t="str">
        <f ca="1">IF(($A300&lt;&gt;"")*(AA$1&lt;&gt;""),IF(_xlfn.XLOOKUP(AA$1,Attendance_sorted!$B299:$CW299,Attendance_sorted!$B299:$CW299,"nn")&lt;&gt;"nn","•",""),"")</f>
        <v/>
      </c>
      <c r="AB300" s="1" t="str">
        <f ca="1">IF(($A300&lt;&gt;"")*(AB$1&lt;&gt;""),IF(_xlfn.XLOOKUP(AB$1,Attendance_sorted!$B299:$CW299,Attendance_sorted!$B299:$CW299,"nn")&lt;&gt;"nn","•",""),"")</f>
        <v/>
      </c>
      <c r="AC300" s="1" t="str">
        <f ca="1">IF(($A300&lt;&gt;"")*(AC$1&lt;&gt;""),IF(_xlfn.XLOOKUP(AC$1,Attendance_sorted!$B299:$CW299,Attendance_sorted!$B299:$CW299,"nn")&lt;&gt;"nn","•",""),"")</f>
        <v/>
      </c>
      <c r="AD300" s="1" t="str">
        <f ca="1">IF(($A300&lt;&gt;"")*(AD$1&lt;&gt;""),IF(_xlfn.XLOOKUP(AD$1,Attendance_sorted!$B299:$CW299,Attendance_sorted!$B299:$CW299,"nn")&lt;&gt;"nn","•",""),"")</f>
        <v/>
      </c>
      <c r="AE300" s="1" t="str">
        <f ca="1">IF(($A300&lt;&gt;"")*(AE$1&lt;&gt;""),IF(_xlfn.XLOOKUP(AE$1,Attendance_sorted!$B299:$CW299,Attendance_sorted!$B299:$CW299,"nn")&lt;&gt;"nn","•",""),"")</f>
        <v/>
      </c>
      <c r="AF300" s="1" t="str">
        <f ca="1">IF(($A300&lt;&gt;"")*(AF$1&lt;&gt;""),IF(_xlfn.XLOOKUP(AF$1,Attendance_sorted!$B299:$CW299,Attendance_sorted!$B299:$CW299,"nn")&lt;&gt;"nn","•",""),"")</f>
        <v/>
      </c>
      <c r="AG300" s="1" t="str">
        <f ca="1">IF(($A300&lt;&gt;"")*(AG$1&lt;&gt;""),IF(_xlfn.XLOOKUP(AG$1,Attendance_sorted!$B299:$CW299,Attendance_sorted!$B299:$CW299,"nn")&lt;&gt;"nn","•",""),"")</f>
        <v/>
      </c>
      <c r="AH300" s="1" t="str">
        <f ca="1">IF(($A300&lt;&gt;"")*(AH$1&lt;&gt;""),IF(_xlfn.XLOOKUP(AH$1,Attendance_sorted!$B299:$CW299,Attendance_sorted!$B299:$CW299,"nn")&lt;&gt;"nn","•",""),"")</f>
        <v/>
      </c>
      <c r="AI300" s="1" t="str">
        <f ca="1">IF(($A300&lt;&gt;"")*(AI$1&lt;&gt;""),IF(_xlfn.XLOOKUP(AI$1,Attendance_sorted!$B299:$CW299,Attendance_sorted!$B299:$CW299,"nn")&lt;&gt;"nn","•",""),"")</f>
        <v/>
      </c>
      <c r="AJ300" s="1" t="str">
        <f ca="1">IF(($A300&lt;&gt;"")*(AJ$1&lt;&gt;""),IF(_xlfn.XLOOKUP(AJ$1,Attendance_sorted!$B299:$CW299,Attendance_sorted!$B299:$CW299,"nn")&lt;&gt;"nn","•",""),"")</f>
        <v/>
      </c>
      <c r="AK300" s="1" t="str">
        <f ca="1">IF(($A300&lt;&gt;"")*(AK$1&lt;&gt;""),IF(_xlfn.XLOOKUP(AK$1,Attendance_sorted!$B299:$CW299,Attendance_sorted!$B299:$CW299,"nn")&lt;&gt;"nn","•",""),"")</f>
        <v/>
      </c>
      <c r="AL300" s="1" t="str">
        <f ca="1">IF(($A300&lt;&gt;"")*(AL$1&lt;&gt;""),IF(_xlfn.XLOOKUP(AL$1,Attendance_sorted!$B299:$CW299,Attendance_sorted!$B299:$CW299,"nn")&lt;&gt;"nn","•",""),"")</f>
        <v/>
      </c>
      <c r="AM300" s="1" t="str">
        <f ca="1">IF(($A300&lt;&gt;"")*(AM$1&lt;&gt;""),IF(_xlfn.XLOOKUP(AM$1,Attendance_sorted!$B299:$CW299,Attendance_sorted!$B299:$CW299,"nn")&lt;&gt;"nn","•",""),"")</f>
        <v/>
      </c>
      <c r="AN300" s="1" t="str">
        <f ca="1">IF(($A300&lt;&gt;"")*(AN$1&lt;&gt;""),IF(_xlfn.XLOOKUP(AN$1,Attendance_sorted!$B299:$CW299,Attendance_sorted!$B299:$CW299,"nn")&lt;&gt;"nn","•",""),"")</f>
        <v/>
      </c>
      <c r="AO300" s="1" t="str">
        <f ca="1">IF(($A300&lt;&gt;"")*(AO$1&lt;&gt;""),IF(_xlfn.XLOOKUP(AO$1,Attendance_sorted!$B299:$CW299,Attendance_sorted!$B299:$CW299,"nn")&lt;&gt;"nn","•",""),"")</f>
        <v/>
      </c>
      <c r="AP300" s="1" t="str">
        <f ca="1">IF(($A300&lt;&gt;"")*(AP$1&lt;&gt;""),IF(_xlfn.XLOOKUP(AP$1,Attendance_sorted!$B299:$CW299,Attendance_sorted!$B299:$CW299,"nn")&lt;&gt;"nn","•",""),"")</f>
        <v/>
      </c>
      <c r="AQ300" s="1" t="str">
        <f ca="1">IF(($A300&lt;&gt;"")*(AQ$1&lt;&gt;""),IF(_xlfn.XLOOKUP(AQ$1,Attendance_sorted!$B299:$CW299,Attendance_sorted!$B299:$CW299,"nn")&lt;&gt;"nn","•",""),"")</f>
        <v/>
      </c>
      <c r="AR300" s="1" t="str">
        <f ca="1">IF(($A300&lt;&gt;"")*(AR$1&lt;&gt;""),IF(_xlfn.XLOOKUP(AR$1,Attendance_sorted!$B299:$CW299,Attendance_sorted!$B299:$CW299,"nn")&lt;&gt;"nn","•",""),"")</f>
        <v/>
      </c>
      <c r="AS300" s="1" t="str">
        <f ca="1">IF(($A300&lt;&gt;"")*(AS$1&lt;&gt;""),IF(_xlfn.XLOOKUP(AS$1,Attendance_sorted!$B299:$CW299,Attendance_sorted!$B299:$CW299,"nn")&lt;&gt;"nn","•",""),"")</f>
        <v/>
      </c>
      <c r="AT300" s="1" t="str">
        <f ca="1">IF(($A300&lt;&gt;"")*(AT$1&lt;&gt;""),IF(_xlfn.XLOOKUP(AT$1,Attendance_sorted!$B299:$CW299,Attendance_sorted!$B299:$CW299,"nn")&lt;&gt;"nn","•",""),"")</f>
        <v/>
      </c>
      <c r="AU300" s="1" t="str">
        <f ca="1">IF(($A300&lt;&gt;"")*(AU$1&lt;&gt;""),IF(_xlfn.XLOOKUP(AU$1,Attendance_sorted!$B299:$CW299,Attendance_sorted!$B299:$CW299,"nn")&lt;&gt;"nn","•",""),"")</f>
        <v/>
      </c>
      <c r="AV300" s="1" t="str">
        <f ca="1">IF(($A300&lt;&gt;"")*(AV$1&lt;&gt;""),IF(_xlfn.XLOOKUP(AV$1,Attendance_sorted!$B299:$CW299,Attendance_sorted!$B299:$CW299,"nn")&lt;&gt;"nn","•",""),"")</f>
        <v/>
      </c>
      <c r="AW300" s="1" t="str">
        <f ca="1">IF(($A300&lt;&gt;"")*(AW$1&lt;&gt;""),IF(_xlfn.XLOOKUP(AW$1,Attendance_sorted!$B299:$CW299,Attendance_sorted!$B299:$CW299,"nn")&lt;&gt;"nn","•",""),"")</f>
        <v/>
      </c>
      <c r="AX300" s="1" t="str">
        <f ca="1">IF(($A300&lt;&gt;"")*(AX$1&lt;&gt;""),IF(_xlfn.XLOOKUP(AX$1,Attendance_sorted!$B299:$CW299,Attendance_sorted!$B299:$CW299,"nn")&lt;&gt;"nn","•",""),"")</f>
        <v/>
      </c>
      <c r="AY300" s="1" t="str">
        <f ca="1">IF(($A300&lt;&gt;"")*(AY$1&lt;&gt;""),IF(_xlfn.XLOOKUP(AY$1,Attendance_sorted!$B299:$CW299,Attendance_sorted!$B299:$CW299,"nn")&lt;&gt;"nn","•",""),"")</f>
        <v/>
      </c>
      <c r="AZ300" s="1" t="str">
        <f ca="1">IF(($A300&lt;&gt;"")*(AZ$1&lt;&gt;""),IF(_xlfn.XLOOKUP(AZ$1,Attendance_sorted!$B299:$CW299,Attendance_sorted!$B299:$CW299,"nn")&lt;&gt;"nn","•",""),"")</f>
        <v/>
      </c>
      <c r="BA300" s="1" t="str">
        <f ca="1">IF(($A300&lt;&gt;"")*(BA$1&lt;&gt;""),IF(_xlfn.XLOOKUP(BA$1,Attendance_sorted!$B299:$CW299,Attendance_sorted!$B299:$CW299,"nn")&lt;&gt;"nn","•",""),"")</f>
        <v/>
      </c>
      <c r="BB300" s="1" t="str">
        <f ca="1">IF(($A300&lt;&gt;"")*(BB$1&lt;&gt;""),IF(_xlfn.XLOOKUP(BB$1,Attendance_sorted!$B299:$CW299,Attendance_sorted!$B299:$CW299,"nn")&lt;&gt;"nn","•",""),"")</f>
        <v/>
      </c>
      <c r="BC300" s="1" t="str">
        <f ca="1">IF(($A300&lt;&gt;"")*(BC$1&lt;&gt;""),IF(_xlfn.XLOOKUP(BC$1,Attendance_sorted!$B299:$CW299,Attendance_sorted!$B299:$CW299,"nn")&lt;&gt;"nn","•",""),"")</f>
        <v/>
      </c>
      <c r="BD300" s="1" t="str">
        <f ca="1">IF(($A300&lt;&gt;"")*(BD$1&lt;&gt;""),IF(_xlfn.XLOOKUP(BD$1,Attendance_sorted!$B299:$CW299,Attendance_sorted!$B299:$CW299,"nn")&lt;&gt;"nn","•",""),"")</f>
        <v/>
      </c>
      <c r="BE300" s="1" t="str">
        <f ca="1">IF(($A300&lt;&gt;"")*(BE$1&lt;&gt;""),IF(_xlfn.XLOOKUP(BE$1,Attendance_sorted!$B299:$CW299,Attendance_sorted!$B299:$CW299,"nn")&lt;&gt;"nn","•",""),"")</f>
        <v/>
      </c>
      <c r="BF300" s="1" t="str">
        <f ca="1">IF(($A300&lt;&gt;"")*(BF$1&lt;&gt;""),IF(_xlfn.XLOOKUP(BF$1,Attendance_sorted!$B299:$CW299,Attendance_sorted!$B299:$CW299,"nn")&lt;&gt;"nn","•",""),"")</f>
        <v/>
      </c>
      <c r="BG300" s="1" t="str">
        <f ca="1">IF(($A300&lt;&gt;"")*(BG$1&lt;&gt;""),IF(_xlfn.XLOOKUP(BG$1,Attendance_sorted!$B299:$CW299,Attendance_sorted!$B299:$CW299,"nn")&lt;&gt;"nn","•",""),"")</f>
        <v/>
      </c>
      <c r="BH300" s="1" t="str">
        <f ca="1">IF(($A300&lt;&gt;"")*(BH$1&lt;&gt;""),IF(_xlfn.XLOOKUP(BH$1,Attendance_sorted!$B299:$CW299,Attendance_sorted!$B299:$CW299,"nn")&lt;&gt;"nn","•",""),"")</f>
        <v/>
      </c>
      <c r="BI300" s="1" t="str">
        <f ca="1">IF(($A300&lt;&gt;"")*(BI$1&lt;&gt;""),IF(_xlfn.XLOOKUP(BI$1,Attendance_sorted!$B299:$CW299,Attendance_sorted!$B299:$CW299,"nn")&lt;&gt;"nn","•",""),"")</f>
        <v/>
      </c>
      <c r="BJ300" s="1" t="str">
        <f ca="1">IF(($A300&lt;&gt;"")*(BJ$1&lt;&gt;""),IF(_xlfn.XLOOKUP(BJ$1,Attendance_sorted!$B299:$CW299,Attendance_sorted!$B299:$CW299,"nn")&lt;&gt;"nn","•",""),"")</f>
        <v/>
      </c>
      <c r="BK300" s="1" t="str">
        <f ca="1">IF(($A300&lt;&gt;"")*(BK$1&lt;&gt;""),IF(_xlfn.XLOOKUP(BK$1,Attendance_sorted!$B299:$CW299,Attendance_sorted!$B299:$CW299,"nn")&lt;&gt;"nn","•",""),"")</f>
        <v/>
      </c>
      <c r="BL300" s="1" t="str">
        <f ca="1">IF(($A300&lt;&gt;"")*(BL$1&lt;&gt;""),IF(_xlfn.XLOOKUP(BL$1,Attendance_sorted!$B299:$CW299,Attendance_sorted!$B299:$CW299,"nn")&lt;&gt;"nn","•",""),"")</f>
        <v/>
      </c>
      <c r="BM300" s="1" t="str">
        <f ca="1">IF(($A300&lt;&gt;"")*(BM$1&lt;&gt;""),IF(_xlfn.XLOOKUP(BM$1,Attendance_sorted!$B299:$CW299,Attendance_sorted!$B299:$CW299,"nn")&lt;&gt;"nn","•",""),"")</f>
        <v/>
      </c>
      <c r="BN300" s="1" t="str">
        <f ca="1">IF(($A300&lt;&gt;"")*(BN$1&lt;&gt;""),IF(_xlfn.XLOOKUP(BN$1,Attendance_sorted!$B299:$CW299,Attendance_sorted!$B299:$CW299,"nn")&lt;&gt;"nn","•",""),"")</f>
        <v/>
      </c>
      <c r="BO300" s="1" t="str">
        <f ca="1">IF(($A300&lt;&gt;"")*(BO$1&lt;&gt;""),IF(_xlfn.XLOOKUP(BO$1,Attendance_sorted!$B299:$CW299,Attendance_sorted!$B299:$CW299,"nn")&lt;&gt;"nn","•",""),"")</f>
        <v/>
      </c>
      <c r="BP300" s="1" t="str">
        <f ca="1">IF(($A300&lt;&gt;"")*(BP$1&lt;&gt;""),IF(_xlfn.XLOOKUP(BP$1,Attendance_sorted!$B299:$CW299,Attendance_sorted!$B299:$CW299,"nn")&lt;&gt;"nn","•",""),"")</f>
        <v/>
      </c>
      <c r="BQ300" s="1" t="str">
        <f ca="1">IF(($A300&lt;&gt;"")*(BQ$1&lt;&gt;""),IF(_xlfn.XLOOKUP(BQ$1,Attendance_sorted!$B299:$CW299,Attendance_sorted!$B299:$CW299,"nn")&lt;&gt;"nn","•",""),"")</f>
        <v/>
      </c>
      <c r="BR300" s="1" t="str">
        <f ca="1">IF(($A300&lt;&gt;"")*(BR$1&lt;&gt;""),IF(_xlfn.XLOOKUP(BR$1,Attendance_sorted!$B299:$CW299,Attendance_sorted!$B299:$CW299,"nn")&lt;&gt;"nn","•",""),"")</f>
        <v/>
      </c>
      <c r="BS300" s="1" t="str">
        <f ca="1">IF(($A300&lt;&gt;"")*(BS$1&lt;&gt;""),IF(_xlfn.XLOOKUP(BS$1,Attendance_sorted!$B299:$CW299,Attendance_sorted!$B299:$CW299,"nn")&lt;&gt;"nn","•",""),"")</f>
        <v/>
      </c>
      <c r="BT300" s="1" t="str">
        <f ca="1">IF(($A300&lt;&gt;"")*(BT$1&lt;&gt;""),IF(_xlfn.XLOOKUP(BT$1,Attendance_sorted!$B299:$CW299,Attendance_sorted!$B299:$CW299,"nn")&lt;&gt;"nn","•",""),"")</f>
        <v/>
      </c>
      <c r="BU300" s="1" t="str">
        <f ca="1">IF(($A300&lt;&gt;"")*(BU$1&lt;&gt;""),IF(_xlfn.XLOOKUP(BU$1,Attendance_sorted!$B299:$CW299,Attendance_sorted!$B299:$CW299,"nn")&lt;&gt;"nn","•",""),"")</f>
        <v/>
      </c>
      <c r="BV300" s="1" t="str">
        <f ca="1">IF(($A300&lt;&gt;"")*(BV$1&lt;&gt;""),IF(_xlfn.XLOOKUP(BV$1,Attendance_sorted!$B299:$CW299,Attendance_sorted!$B299:$CW299,"nn")&lt;&gt;"nn","•",""),"")</f>
        <v/>
      </c>
      <c r="BW300" s="1" t="str">
        <f ca="1">IF(($A300&lt;&gt;"")*(BW$1&lt;&gt;""),IF(_xlfn.XLOOKUP(BW$1,Attendance_sorted!$B299:$CW299,Attendance_sorted!$B299:$CW299,"nn")&lt;&gt;"nn","•",""),"")</f>
        <v/>
      </c>
      <c r="BX300" s="1" t="str">
        <f ca="1">IF(($A300&lt;&gt;"")*(BX$1&lt;&gt;""),IF(_xlfn.XLOOKUP(BX$1,Attendance_sorted!$B299:$CW299,Attendance_sorted!$B299:$CW299,"nn")&lt;&gt;"nn","•",""),"")</f>
        <v/>
      </c>
      <c r="BY300" s="1" t="str">
        <f ca="1">IF(($A300&lt;&gt;"")*(BY$1&lt;&gt;""),IF(_xlfn.XLOOKUP(BY$1,Attendance_sorted!$B299:$CW299,Attendance_sorted!$B299:$CW299,"nn")&lt;&gt;"nn","•",""),"")</f>
        <v/>
      </c>
      <c r="BZ300" s="1" t="str">
        <f ca="1">IF(($A300&lt;&gt;"")*(BZ$1&lt;&gt;""),IF(_xlfn.XLOOKUP(BZ$1,Attendance_sorted!$B299:$CW299,Attendance_sorted!$B299:$CW299,"nn")&lt;&gt;"nn","•",""),"")</f>
        <v/>
      </c>
      <c r="CA300" s="1" t="str">
        <f ca="1">IF(($A300&lt;&gt;"")*(CA$1&lt;&gt;""),IF(_xlfn.XLOOKUP(CA$1,Attendance_sorted!$B299:$CW299,Attendance_sorted!$B299:$CW299,"nn")&lt;&gt;"nn","•",""),"")</f>
        <v/>
      </c>
      <c r="CB300" s="1" t="str">
        <f ca="1">IF(($A300&lt;&gt;"")*(CB$1&lt;&gt;""),IF(_xlfn.XLOOKUP(CB$1,Attendance_sorted!$B299:$CW299,Attendance_sorted!$B299:$CW299,"nn")&lt;&gt;"nn","•",""),"")</f>
        <v/>
      </c>
      <c r="CC300" s="1" t="str">
        <f ca="1">IF(($A300&lt;&gt;"")*(CC$1&lt;&gt;""),IF(_xlfn.XLOOKUP(CC$1,Attendance_sorted!$B299:$CW299,Attendance_sorted!$B299:$CW299,"nn")&lt;&gt;"nn","•",""),"")</f>
        <v/>
      </c>
      <c r="CD300" s="1" t="str">
        <f ca="1">IF(($A300&lt;&gt;"")*(CD$1&lt;&gt;""),IF(_xlfn.XLOOKUP(CD$1,Attendance_sorted!$B299:$CW299,Attendance_sorted!$B299:$CW299,"nn")&lt;&gt;"nn","•",""),"")</f>
        <v/>
      </c>
      <c r="CE300" s="1" t="str">
        <f ca="1">IF(($A300&lt;&gt;"")*(CE$1&lt;&gt;""),IF(_xlfn.XLOOKUP(CE$1,Attendance_sorted!$B299:$CW299,Attendance_sorted!$B299:$CW299,"nn")&lt;&gt;"nn","•",""),"")</f>
        <v/>
      </c>
      <c r="CF300" s="1" t="str">
        <f ca="1">IF(($A300&lt;&gt;"")*(CF$1&lt;&gt;""),IF(_xlfn.XLOOKUP(CF$1,Attendance_sorted!$B299:$CW299,Attendance_sorted!$B299:$CW299,"nn")&lt;&gt;"nn","•",""),"")</f>
        <v/>
      </c>
      <c r="CG300" s="1" t="str">
        <f ca="1">IF(($A300&lt;&gt;"")*(CG$1&lt;&gt;""),IF(_xlfn.XLOOKUP(CG$1,Attendance_sorted!$B299:$CW299,Attendance_sorted!$B299:$CW299,"nn")&lt;&gt;"nn","•",""),"")</f>
        <v/>
      </c>
      <c r="CH300" s="1" t="str">
        <f ca="1">IF(($A300&lt;&gt;"")*(CH$1&lt;&gt;""),IF(_xlfn.XLOOKUP(CH$1,Attendance_sorted!$B299:$CW299,Attendance_sorted!$B299:$CW299,"nn")&lt;&gt;"nn","•",""),"")</f>
        <v/>
      </c>
      <c r="CI300" s="1" t="str">
        <f ca="1">IF(($A300&lt;&gt;"")*(CI$1&lt;&gt;""),IF(_xlfn.XLOOKUP(CI$1,Attendance_sorted!$B299:$CW299,Attendance_sorted!$B299:$CW299,"nn")&lt;&gt;"nn","•",""),"")</f>
        <v/>
      </c>
      <c r="CJ300" s="1" t="str">
        <f ca="1">IF(($A300&lt;&gt;"")*(CJ$1&lt;&gt;""),IF(_xlfn.XLOOKUP(CJ$1,Attendance_sorted!$B299:$CW299,Attendance_sorted!$B299:$CW299,"nn")&lt;&gt;"nn","•",""),"")</f>
        <v/>
      </c>
      <c r="CK300" s="1" t="str">
        <f ca="1">IF(($A300&lt;&gt;"")*(CK$1&lt;&gt;""),IF(_xlfn.XLOOKUP(CK$1,Attendance_sorted!$B299:$CW299,Attendance_sorted!$B299:$CW299,"nn")&lt;&gt;"nn","•",""),"")</f>
        <v/>
      </c>
      <c r="CL300" s="1" t="str">
        <f ca="1">IF(($A300&lt;&gt;"")*(CL$1&lt;&gt;""),IF(_xlfn.XLOOKUP(CL$1,Attendance_sorted!$B299:$CW299,Attendance_sorted!$B299:$CW299,"nn")&lt;&gt;"nn","•",""),"")</f>
        <v/>
      </c>
      <c r="CM300" s="1" t="str">
        <f ca="1">IF(($A300&lt;&gt;"")*(CM$1&lt;&gt;""),IF(_xlfn.XLOOKUP(CM$1,Attendance_sorted!$B299:$CW299,Attendance_sorted!$B299:$CW299,"nn")&lt;&gt;"nn","•",""),"")</f>
        <v/>
      </c>
      <c r="CN300" s="1" t="str">
        <f ca="1">IF(($A300&lt;&gt;"")*(CN$1&lt;&gt;""),IF(_xlfn.XLOOKUP(CN$1,Attendance_sorted!$B299:$CW299,Attendance_sorted!$B299:$CW299,"nn")&lt;&gt;"nn","•",""),"")</f>
        <v/>
      </c>
      <c r="CO300" s="1" t="str">
        <f ca="1">IF(($A300&lt;&gt;"")*(CO$1&lt;&gt;""),IF(_xlfn.XLOOKUP(CO$1,Attendance_sorted!$B299:$CW299,Attendance_sorted!$B299:$CW299,"nn")&lt;&gt;"nn","•",""),"")</f>
        <v/>
      </c>
      <c r="CP300" s="1" t="str">
        <f ca="1">IF(($A300&lt;&gt;"")*(CP$1&lt;&gt;""),IF(_xlfn.XLOOKUP(CP$1,Attendance_sorted!$B299:$CW299,Attendance_sorted!$B299:$CW299,"nn")&lt;&gt;"nn","•",""),"")</f>
        <v/>
      </c>
      <c r="CQ300" s="1" t="str">
        <f ca="1">IF(($A300&lt;&gt;"")*(CQ$1&lt;&gt;""),IF(_xlfn.XLOOKUP(CQ$1,Attendance_sorted!$B299:$CW299,Attendance_sorted!$B299:$CW299,"nn")&lt;&gt;"nn","•",""),"")</f>
        <v/>
      </c>
      <c r="CR300" s="1" t="str">
        <f ca="1">IF(($A300&lt;&gt;"")*(CR$1&lt;&gt;""),IF(_xlfn.XLOOKUP(CR$1,Attendance_sorted!$B299:$CW299,Attendance_sorted!$B299:$CW299,"nn")&lt;&gt;"nn","•",""),"")</f>
        <v/>
      </c>
      <c r="CS300" s="1" t="str">
        <f ca="1">IF(($A300&lt;&gt;"")*(CS$1&lt;&gt;""),IF(_xlfn.XLOOKUP(CS$1,Attendance_sorted!$B299:$CW299,Attendance_sorted!$B299:$CW299,"nn")&lt;&gt;"nn","•",""),"")</f>
        <v/>
      </c>
      <c r="CT300" s="1" t="str">
        <f ca="1">IF(($A300&lt;&gt;"")*(CT$1&lt;&gt;""),IF(_xlfn.XLOOKUP(CT$1,Attendance_sorted!$B299:$CW299,Attendance_sorted!$B299:$CW299,"nn")&lt;&gt;"nn","•",""),"")</f>
        <v/>
      </c>
      <c r="CU300" s="1" t="str">
        <f ca="1">IF(($A300&lt;&gt;"")*(CU$1&lt;&gt;""),IF(_xlfn.XLOOKUP(CU$1,Attendance_sorted!$B299:$CW299,Attendance_sorted!$B299:$CW299,"nn")&lt;&gt;"nn","•",""),"")</f>
        <v/>
      </c>
      <c r="CV300" s="1" t="str">
        <f ca="1">IF(($A300&lt;&gt;"")*(CV$1&lt;&gt;""),IF(_xlfn.XLOOKUP(CV$1,Attendance_sorted!$B299:$CW299,Attendance_sorted!$B299:$CW299,"nn")&lt;&gt;"nn","•",""),"")</f>
        <v/>
      </c>
      <c r="CW300" s="1" t="str">
        <f ca="1">IF(($A300&lt;&gt;"")*(CW$1&lt;&gt;""),IF(_xlfn.XLOOKUP(CW$1,Attendance_sorted!$B299:$CW299,Attendance_sorted!$B299:$CW299,"nn")&lt;&gt;"nn","•",""),"")</f>
        <v/>
      </c>
    </row>
    <row r="301" spans="1:101">
      <c r="A301" s="1"/>
      <c r="B301" s="1" t="str">
        <f ca="1">IF(($A301&lt;&gt;"")*(B$1&lt;&gt;""),IF(_xlfn.XLOOKUP(B$1,Attendance_sorted!$B300:$CW300,Attendance_sorted!$B300:$CW300,"nn")&lt;&gt;"nn","•",""),"")</f>
        <v/>
      </c>
      <c r="C301" s="1" t="str">
        <f ca="1">IF(($A301&lt;&gt;"")*(C$1&lt;&gt;""),IF(_xlfn.XLOOKUP(C$1,Attendance_sorted!$B300:$CW300,Attendance_sorted!$B300:$CW300,"nn")&lt;&gt;"nn","•",""),"")</f>
        <v/>
      </c>
      <c r="D301" s="1" t="str">
        <f ca="1">IF(($A301&lt;&gt;"")*(D$1&lt;&gt;""),IF(_xlfn.XLOOKUP(D$1,Attendance_sorted!$B300:$CW300,Attendance_sorted!$B300:$CW300,"nn")&lt;&gt;"nn","•",""),"")</f>
        <v/>
      </c>
      <c r="E301" s="1" t="str">
        <f ca="1">IF(($A301&lt;&gt;"")*(E$1&lt;&gt;""),IF(_xlfn.XLOOKUP(E$1,Attendance_sorted!$B300:$CW300,Attendance_sorted!$B300:$CW300,"nn")&lt;&gt;"nn","•",""),"")</f>
        <v/>
      </c>
      <c r="F301" s="1" t="str">
        <f ca="1">IF(($A301&lt;&gt;"")*(F$1&lt;&gt;""),IF(_xlfn.XLOOKUP(F$1,Attendance_sorted!$B300:$CW300,Attendance_sorted!$B300:$CW300,"nn")&lt;&gt;"nn","•",""),"")</f>
        <v/>
      </c>
      <c r="G301" s="1" t="str">
        <f ca="1">IF(($A301&lt;&gt;"")*(G$1&lt;&gt;""),IF(_xlfn.XLOOKUP(G$1,Attendance_sorted!$B300:$CW300,Attendance_sorted!$B300:$CW300,"nn")&lt;&gt;"nn","•",""),"")</f>
        <v/>
      </c>
      <c r="H301" s="1" t="str">
        <f ca="1">IF(($A301&lt;&gt;"")*(H$1&lt;&gt;""),IF(_xlfn.XLOOKUP(H$1,Attendance_sorted!$B300:$CW300,Attendance_sorted!$B300:$CW300,"nn")&lt;&gt;"nn","•",""),"")</f>
        <v/>
      </c>
      <c r="I301" s="1" t="str">
        <f ca="1">IF(($A301&lt;&gt;"")*(I$1&lt;&gt;""),IF(_xlfn.XLOOKUP(I$1,Attendance_sorted!$B300:$CW300,Attendance_sorted!$B300:$CW300,"nn")&lt;&gt;"nn","•",""),"")</f>
        <v/>
      </c>
      <c r="J301" s="1" t="str">
        <f ca="1">IF(($A301&lt;&gt;"")*(J$1&lt;&gt;""),IF(_xlfn.XLOOKUP(J$1,Attendance_sorted!$B300:$CW300,Attendance_sorted!$B300:$CW300,"nn")&lt;&gt;"nn","•",""),"")</f>
        <v/>
      </c>
      <c r="K301" s="1" t="str">
        <f ca="1">IF(($A301&lt;&gt;"")*(K$1&lt;&gt;""),IF(_xlfn.XLOOKUP(K$1,Attendance_sorted!$B300:$CW300,Attendance_sorted!$B300:$CW300,"nn")&lt;&gt;"nn","•",""),"")</f>
        <v/>
      </c>
      <c r="L301" s="1" t="str">
        <f ca="1">IF(($A301&lt;&gt;"")*(L$1&lt;&gt;""),IF(_xlfn.XLOOKUP(L$1,Attendance_sorted!$B300:$CW300,Attendance_sorted!$B300:$CW300,"nn")&lt;&gt;"nn","•",""),"")</f>
        <v/>
      </c>
      <c r="M301" s="1" t="str">
        <f ca="1">IF(($A301&lt;&gt;"")*(M$1&lt;&gt;""),IF(_xlfn.XLOOKUP(M$1,Attendance_sorted!$B300:$CW300,Attendance_sorted!$B300:$CW300,"nn")&lt;&gt;"nn","•",""),"")</f>
        <v/>
      </c>
      <c r="N301" s="1" t="str">
        <f ca="1">IF(($A301&lt;&gt;"")*(N$1&lt;&gt;""),IF(_xlfn.XLOOKUP(N$1,Attendance_sorted!$B300:$CW300,Attendance_sorted!$B300:$CW300,"nn")&lt;&gt;"nn","•",""),"")</f>
        <v/>
      </c>
      <c r="O301" s="1" t="str">
        <f ca="1">IF(($A301&lt;&gt;"")*(O$1&lt;&gt;""),IF(_xlfn.XLOOKUP(O$1,Attendance_sorted!$B300:$CW300,Attendance_sorted!$B300:$CW300,"nn")&lt;&gt;"nn","•",""),"")</f>
        <v/>
      </c>
      <c r="P301" s="1" t="str">
        <f ca="1">IF(($A301&lt;&gt;"")*(P$1&lt;&gt;""),IF(_xlfn.XLOOKUP(P$1,Attendance_sorted!$B300:$CW300,Attendance_sorted!$B300:$CW300,"nn")&lt;&gt;"nn","•",""),"")</f>
        <v/>
      </c>
      <c r="Q301" s="1" t="str">
        <f ca="1">IF(($A301&lt;&gt;"")*(Q$1&lt;&gt;""),IF(_xlfn.XLOOKUP(Q$1,Attendance_sorted!$B300:$CW300,Attendance_sorted!$B300:$CW300,"nn")&lt;&gt;"nn","•",""),"")</f>
        <v/>
      </c>
      <c r="R301" s="1" t="str">
        <f ca="1">IF(($A301&lt;&gt;"")*(R$1&lt;&gt;""),IF(_xlfn.XLOOKUP(R$1,Attendance_sorted!$B300:$CW300,Attendance_sorted!$B300:$CW300,"nn")&lt;&gt;"nn","•",""),"")</f>
        <v/>
      </c>
      <c r="S301" s="1" t="str">
        <f ca="1">IF(($A301&lt;&gt;"")*(S$1&lt;&gt;""),IF(_xlfn.XLOOKUP(S$1,Attendance_sorted!$B300:$CW300,Attendance_sorted!$B300:$CW300,"nn")&lt;&gt;"nn","•",""),"")</f>
        <v/>
      </c>
      <c r="T301" s="1" t="str">
        <f ca="1">IF(($A301&lt;&gt;"")*(T$1&lt;&gt;""),IF(_xlfn.XLOOKUP(T$1,Attendance_sorted!$B300:$CW300,Attendance_sorted!$B300:$CW300,"nn")&lt;&gt;"nn","•",""),"")</f>
        <v/>
      </c>
      <c r="U301" s="1" t="str">
        <f ca="1">IF(($A301&lt;&gt;"")*(U$1&lt;&gt;""),IF(_xlfn.XLOOKUP(U$1,Attendance_sorted!$B300:$CW300,Attendance_sorted!$B300:$CW300,"nn")&lt;&gt;"nn","•",""),"")</f>
        <v/>
      </c>
      <c r="V301" s="1" t="str">
        <f ca="1">IF(($A301&lt;&gt;"")*(V$1&lt;&gt;""),IF(_xlfn.XLOOKUP(V$1,Attendance_sorted!$B300:$CW300,Attendance_sorted!$B300:$CW300,"nn")&lt;&gt;"nn","•",""),"")</f>
        <v/>
      </c>
      <c r="W301" s="1" t="str">
        <f ca="1">IF(($A301&lt;&gt;"")*(W$1&lt;&gt;""),IF(_xlfn.XLOOKUP(W$1,Attendance_sorted!$B300:$CW300,Attendance_sorted!$B300:$CW300,"nn")&lt;&gt;"nn","•",""),"")</f>
        <v/>
      </c>
      <c r="X301" s="1" t="str">
        <f ca="1">IF(($A301&lt;&gt;"")*(X$1&lt;&gt;""),IF(_xlfn.XLOOKUP(X$1,Attendance_sorted!$B300:$CW300,Attendance_sorted!$B300:$CW300,"nn")&lt;&gt;"nn","•",""),"")</f>
        <v/>
      </c>
      <c r="Y301" s="1" t="str">
        <f ca="1">IF(($A301&lt;&gt;"")*(Y$1&lt;&gt;""),IF(_xlfn.XLOOKUP(Y$1,Attendance_sorted!$B300:$CW300,Attendance_sorted!$B300:$CW300,"nn")&lt;&gt;"nn","•",""),"")</f>
        <v/>
      </c>
      <c r="Z301" s="1" t="str">
        <f ca="1">IF(($A301&lt;&gt;"")*(Z$1&lt;&gt;""),IF(_xlfn.XLOOKUP(Z$1,Attendance_sorted!$B300:$CW300,Attendance_sorted!$B300:$CW300,"nn")&lt;&gt;"nn","•",""),"")</f>
        <v/>
      </c>
      <c r="AA301" s="1" t="str">
        <f ca="1">IF(($A301&lt;&gt;"")*(AA$1&lt;&gt;""),IF(_xlfn.XLOOKUP(AA$1,Attendance_sorted!$B300:$CW300,Attendance_sorted!$B300:$CW300,"nn")&lt;&gt;"nn","•",""),"")</f>
        <v/>
      </c>
      <c r="AB301" s="1" t="str">
        <f ca="1">IF(($A301&lt;&gt;"")*(AB$1&lt;&gt;""),IF(_xlfn.XLOOKUP(AB$1,Attendance_sorted!$B300:$CW300,Attendance_sorted!$B300:$CW300,"nn")&lt;&gt;"nn","•",""),"")</f>
        <v/>
      </c>
      <c r="AC301" s="1" t="str">
        <f ca="1">IF(($A301&lt;&gt;"")*(AC$1&lt;&gt;""),IF(_xlfn.XLOOKUP(AC$1,Attendance_sorted!$B300:$CW300,Attendance_sorted!$B300:$CW300,"nn")&lt;&gt;"nn","•",""),"")</f>
        <v/>
      </c>
      <c r="AD301" s="1" t="str">
        <f ca="1">IF(($A301&lt;&gt;"")*(AD$1&lt;&gt;""),IF(_xlfn.XLOOKUP(AD$1,Attendance_sorted!$B300:$CW300,Attendance_sorted!$B300:$CW300,"nn")&lt;&gt;"nn","•",""),"")</f>
        <v/>
      </c>
      <c r="AE301" s="1" t="str">
        <f ca="1">IF(($A301&lt;&gt;"")*(AE$1&lt;&gt;""),IF(_xlfn.XLOOKUP(AE$1,Attendance_sorted!$B300:$CW300,Attendance_sorted!$B300:$CW300,"nn")&lt;&gt;"nn","•",""),"")</f>
        <v/>
      </c>
      <c r="AF301" s="1" t="str">
        <f ca="1">IF(($A301&lt;&gt;"")*(AF$1&lt;&gt;""),IF(_xlfn.XLOOKUP(AF$1,Attendance_sorted!$B300:$CW300,Attendance_sorted!$B300:$CW300,"nn")&lt;&gt;"nn","•",""),"")</f>
        <v/>
      </c>
      <c r="AG301" s="1" t="str">
        <f ca="1">IF(($A301&lt;&gt;"")*(AG$1&lt;&gt;""),IF(_xlfn.XLOOKUP(AG$1,Attendance_sorted!$B300:$CW300,Attendance_sorted!$B300:$CW300,"nn")&lt;&gt;"nn","•",""),"")</f>
        <v/>
      </c>
      <c r="AH301" s="1" t="str">
        <f ca="1">IF(($A301&lt;&gt;"")*(AH$1&lt;&gt;""),IF(_xlfn.XLOOKUP(AH$1,Attendance_sorted!$B300:$CW300,Attendance_sorted!$B300:$CW300,"nn")&lt;&gt;"nn","•",""),"")</f>
        <v/>
      </c>
      <c r="AI301" s="1" t="str">
        <f ca="1">IF(($A301&lt;&gt;"")*(AI$1&lt;&gt;""),IF(_xlfn.XLOOKUP(AI$1,Attendance_sorted!$B300:$CW300,Attendance_sorted!$B300:$CW300,"nn")&lt;&gt;"nn","•",""),"")</f>
        <v/>
      </c>
      <c r="AJ301" s="1" t="str">
        <f ca="1">IF(($A301&lt;&gt;"")*(AJ$1&lt;&gt;""),IF(_xlfn.XLOOKUP(AJ$1,Attendance_sorted!$B300:$CW300,Attendance_sorted!$B300:$CW300,"nn")&lt;&gt;"nn","•",""),"")</f>
        <v/>
      </c>
      <c r="AK301" s="1" t="str">
        <f ca="1">IF(($A301&lt;&gt;"")*(AK$1&lt;&gt;""),IF(_xlfn.XLOOKUP(AK$1,Attendance_sorted!$B300:$CW300,Attendance_sorted!$B300:$CW300,"nn")&lt;&gt;"nn","•",""),"")</f>
        <v/>
      </c>
      <c r="AL301" s="1" t="str">
        <f ca="1">IF(($A301&lt;&gt;"")*(AL$1&lt;&gt;""),IF(_xlfn.XLOOKUP(AL$1,Attendance_sorted!$B300:$CW300,Attendance_sorted!$B300:$CW300,"nn")&lt;&gt;"nn","•",""),"")</f>
        <v/>
      </c>
      <c r="AM301" s="1" t="str">
        <f ca="1">IF(($A301&lt;&gt;"")*(AM$1&lt;&gt;""),IF(_xlfn.XLOOKUP(AM$1,Attendance_sorted!$B300:$CW300,Attendance_sorted!$B300:$CW300,"nn")&lt;&gt;"nn","•",""),"")</f>
        <v/>
      </c>
      <c r="AN301" s="1" t="str">
        <f ca="1">IF(($A301&lt;&gt;"")*(AN$1&lt;&gt;""),IF(_xlfn.XLOOKUP(AN$1,Attendance_sorted!$B300:$CW300,Attendance_sorted!$B300:$CW300,"nn")&lt;&gt;"nn","•",""),"")</f>
        <v/>
      </c>
      <c r="AO301" s="1" t="str">
        <f ca="1">IF(($A301&lt;&gt;"")*(AO$1&lt;&gt;""),IF(_xlfn.XLOOKUP(AO$1,Attendance_sorted!$B300:$CW300,Attendance_sorted!$B300:$CW300,"nn")&lt;&gt;"nn","•",""),"")</f>
        <v/>
      </c>
      <c r="AP301" s="1" t="str">
        <f ca="1">IF(($A301&lt;&gt;"")*(AP$1&lt;&gt;""),IF(_xlfn.XLOOKUP(AP$1,Attendance_sorted!$B300:$CW300,Attendance_sorted!$B300:$CW300,"nn")&lt;&gt;"nn","•",""),"")</f>
        <v/>
      </c>
      <c r="AQ301" s="1" t="str">
        <f ca="1">IF(($A301&lt;&gt;"")*(AQ$1&lt;&gt;""),IF(_xlfn.XLOOKUP(AQ$1,Attendance_sorted!$B300:$CW300,Attendance_sorted!$B300:$CW300,"nn")&lt;&gt;"nn","•",""),"")</f>
        <v/>
      </c>
      <c r="AR301" s="1" t="str">
        <f ca="1">IF(($A301&lt;&gt;"")*(AR$1&lt;&gt;""),IF(_xlfn.XLOOKUP(AR$1,Attendance_sorted!$B300:$CW300,Attendance_sorted!$B300:$CW300,"nn")&lt;&gt;"nn","•",""),"")</f>
        <v/>
      </c>
      <c r="AS301" s="1" t="str">
        <f ca="1">IF(($A301&lt;&gt;"")*(AS$1&lt;&gt;""),IF(_xlfn.XLOOKUP(AS$1,Attendance_sorted!$B300:$CW300,Attendance_sorted!$B300:$CW300,"nn")&lt;&gt;"nn","•",""),"")</f>
        <v/>
      </c>
      <c r="AT301" s="1" t="str">
        <f ca="1">IF(($A301&lt;&gt;"")*(AT$1&lt;&gt;""),IF(_xlfn.XLOOKUP(AT$1,Attendance_sorted!$B300:$CW300,Attendance_sorted!$B300:$CW300,"nn")&lt;&gt;"nn","•",""),"")</f>
        <v/>
      </c>
      <c r="AU301" s="1" t="str">
        <f ca="1">IF(($A301&lt;&gt;"")*(AU$1&lt;&gt;""),IF(_xlfn.XLOOKUP(AU$1,Attendance_sorted!$B300:$CW300,Attendance_sorted!$B300:$CW300,"nn")&lt;&gt;"nn","•",""),"")</f>
        <v/>
      </c>
      <c r="AV301" s="1" t="str">
        <f ca="1">IF(($A301&lt;&gt;"")*(AV$1&lt;&gt;""),IF(_xlfn.XLOOKUP(AV$1,Attendance_sorted!$B300:$CW300,Attendance_sorted!$B300:$CW300,"nn")&lt;&gt;"nn","•",""),"")</f>
        <v/>
      </c>
      <c r="AW301" s="1" t="str">
        <f ca="1">IF(($A301&lt;&gt;"")*(AW$1&lt;&gt;""),IF(_xlfn.XLOOKUP(AW$1,Attendance_sorted!$B300:$CW300,Attendance_sorted!$B300:$CW300,"nn")&lt;&gt;"nn","•",""),"")</f>
        <v/>
      </c>
      <c r="AX301" s="1" t="str">
        <f ca="1">IF(($A301&lt;&gt;"")*(AX$1&lt;&gt;""),IF(_xlfn.XLOOKUP(AX$1,Attendance_sorted!$B300:$CW300,Attendance_sorted!$B300:$CW300,"nn")&lt;&gt;"nn","•",""),"")</f>
        <v/>
      </c>
      <c r="AY301" s="1" t="str">
        <f ca="1">IF(($A301&lt;&gt;"")*(AY$1&lt;&gt;""),IF(_xlfn.XLOOKUP(AY$1,Attendance_sorted!$B300:$CW300,Attendance_sorted!$B300:$CW300,"nn")&lt;&gt;"nn","•",""),"")</f>
        <v/>
      </c>
      <c r="AZ301" s="1" t="str">
        <f ca="1">IF(($A301&lt;&gt;"")*(AZ$1&lt;&gt;""),IF(_xlfn.XLOOKUP(AZ$1,Attendance_sorted!$B300:$CW300,Attendance_sorted!$B300:$CW300,"nn")&lt;&gt;"nn","•",""),"")</f>
        <v/>
      </c>
      <c r="BA301" s="1" t="str">
        <f ca="1">IF(($A301&lt;&gt;"")*(BA$1&lt;&gt;""),IF(_xlfn.XLOOKUP(BA$1,Attendance_sorted!$B300:$CW300,Attendance_sorted!$B300:$CW300,"nn")&lt;&gt;"nn","•",""),"")</f>
        <v/>
      </c>
      <c r="BB301" s="1" t="str">
        <f ca="1">IF(($A301&lt;&gt;"")*(BB$1&lt;&gt;""),IF(_xlfn.XLOOKUP(BB$1,Attendance_sorted!$B300:$CW300,Attendance_sorted!$B300:$CW300,"nn")&lt;&gt;"nn","•",""),"")</f>
        <v/>
      </c>
      <c r="BC301" s="1" t="str">
        <f ca="1">IF(($A301&lt;&gt;"")*(BC$1&lt;&gt;""),IF(_xlfn.XLOOKUP(BC$1,Attendance_sorted!$B300:$CW300,Attendance_sorted!$B300:$CW300,"nn")&lt;&gt;"nn","•",""),"")</f>
        <v/>
      </c>
      <c r="BD301" s="1" t="str">
        <f ca="1">IF(($A301&lt;&gt;"")*(BD$1&lt;&gt;""),IF(_xlfn.XLOOKUP(BD$1,Attendance_sorted!$B300:$CW300,Attendance_sorted!$B300:$CW300,"nn")&lt;&gt;"nn","•",""),"")</f>
        <v/>
      </c>
      <c r="BE301" s="1" t="str">
        <f ca="1">IF(($A301&lt;&gt;"")*(BE$1&lt;&gt;""),IF(_xlfn.XLOOKUP(BE$1,Attendance_sorted!$B300:$CW300,Attendance_sorted!$B300:$CW300,"nn")&lt;&gt;"nn","•",""),"")</f>
        <v/>
      </c>
      <c r="BF301" s="1" t="str">
        <f ca="1">IF(($A301&lt;&gt;"")*(BF$1&lt;&gt;""),IF(_xlfn.XLOOKUP(BF$1,Attendance_sorted!$B300:$CW300,Attendance_sorted!$B300:$CW300,"nn")&lt;&gt;"nn","•",""),"")</f>
        <v/>
      </c>
      <c r="BG301" s="1" t="str">
        <f ca="1">IF(($A301&lt;&gt;"")*(BG$1&lt;&gt;""),IF(_xlfn.XLOOKUP(BG$1,Attendance_sorted!$B300:$CW300,Attendance_sorted!$B300:$CW300,"nn")&lt;&gt;"nn","•",""),"")</f>
        <v/>
      </c>
      <c r="BH301" s="1" t="str">
        <f ca="1">IF(($A301&lt;&gt;"")*(BH$1&lt;&gt;""),IF(_xlfn.XLOOKUP(BH$1,Attendance_sorted!$B300:$CW300,Attendance_sorted!$B300:$CW300,"nn")&lt;&gt;"nn","•",""),"")</f>
        <v/>
      </c>
      <c r="BI301" s="1" t="str">
        <f ca="1">IF(($A301&lt;&gt;"")*(BI$1&lt;&gt;""),IF(_xlfn.XLOOKUP(BI$1,Attendance_sorted!$B300:$CW300,Attendance_sorted!$B300:$CW300,"nn")&lt;&gt;"nn","•",""),"")</f>
        <v/>
      </c>
      <c r="BJ301" s="1" t="str">
        <f ca="1">IF(($A301&lt;&gt;"")*(BJ$1&lt;&gt;""),IF(_xlfn.XLOOKUP(BJ$1,Attendance_sorted!$B300:$CW300,Attendance_sorted!$B300:$CW300,"nn")&lt;&gt;"nn","•",""),"")</f>
        <v/>
      </c>
      <c r="BK301" s="1" t="str">
        <f ca="1">IF(($A301&lt;&gt;"")*(BK$1&lt;&gt;""),IF(_xlfn.XLOOKUP(BK$1,Attendance_sorted!$B300:$CW300,Attendance_sorted!$B300:$CW300,"nn")&lt;&gt;"nn","•",""),"")</f>
        <v/>
      </c>
      <c r="BL301" s="1" t="str">
        <f ca="1">IF(($A301&lt;&gt;"")*(BL$1&lt;&gt;""),IF(_xlfn.XLOOKUP(BL$1,Attendance_sorted!$B300:$CW300,Attendance_sorted!$B300:$CW300,"nn")&lt;&gt;"nn","•",""),"")</f>
        <v/>
      </c>
      <c r="BM301" s="1" t="str">
        <f ca="1">IF(($A301&lt;&gt;"")*(BM$1&lt;&gt;""),IF(_xlfn.XLOOKUP(BM$1,Attendance_sorted!$B300:$CW300,Attendance_sorted!$B300:$CW300,"nn")&lt;&gt;"nn","•",""),"")</f>
        <v/>
      </c>
      <c r="BN301" s="1" t="str">
        <f ca="1">IF(($A301&lt;&gt;"")*(BN$1&lt;&gt;""),IF(_xlfn.XLOOKUP(BN$1,Attendance_sorted!$B300:$CW300,Attendance_sorted!$B300:$CW300,"nn")&lt;&gt;"nn","•",""),"")</f>
        <v/>
      </c>
      <c r="BO301" s="1" t="str">
        <f ca="1">IF(($A301&lt;&gt;"")*(BO$1&lt;&gt;""),IF(_xlfn.XLOOKUP(BO$1,Attendance_sorted!$B300:$CW300,Attendance_sorted!$B300:$CW300,"nn")&lt;&gt;"nn","•",""),"")</f>
        <v/>
      </c>
      <c r="BP301" s="1" t="str">
        <f ca="1">IF(($A301&lt;&gt;"")*(BP$1&lt;&gt;""),IF(_xlfn.XLOOKUP(BP$1,Attendance_sorted!$B300:$CW300,Attendance_sorted!$B300:$CW300,"nn")&lt;&gt;"nn","•",""),"")</f>
        <v/>
      </c>
      <c r="BQ301" s="1" t="str">
        <f ca="1">IF(($A301&lt;&gt;"")*(BQ$1&lt;&gt;""),IF(_xlfn.XLOOKUP(BQ$1,Attendance_sorted!$B300:$CW300,Attendance_sorted!$B300:$CW300,"nn")&lt;&gt;"nn","•",""),"")</f>
        <v/>
      </c>
      <c r="BR301" s="1" t="str">
        <f ca="1">IF(($A301&lt;&gt;"")*(BR$1&lt;&gt;""),IF(_xlfn.XLOOKUP(BR$1,Attendance_sorted!$B300:$CW300,Attendance_sorted!$B300:$CW300,"nn")&lt;&gt;"nn","•",""),"")</f>
        <v/>
      </c>
      <c r="BS301" s="1" t="str">
        <f ca="1">IF(($A301&lt;&gt;"")*(BS$1&lt;&gt;""),IF(_xlfn.XLOOKUP(BS$1,Attendance_sorted!$B300:$CW300,Attendance_sorted!$B300:$CW300,"nn")&lt;&gt;"nn","•",""),"")</f>
        <v/>
      </c>
      <c r="BT301" s="1" t="str">
        <f ca="1">IF(($A301&lt;&gt;"")*(BT$1&lt;&gt;""),IF(_xlfn.XLOOKUP(BT$1,Attendance_sorted!$B300:$CW300,Attendance_sorted!$B300:$CW300,"nn")&lt;&gt;"nn","•",""),"")</f>
        <v/>
      </c>
      <c r="BU301" s="1" t="str">
        <f ca="1">IF(($A301&lt;&gt;"")*(BU$1&lt;&gt;""),IF(_xlfn.XLOOKUP(BU$1,Attendance_sorted!$B300:$CW300,Attendance_sorted!$B300:$CW300,"nn")&lt;&gt;"nn","•",""),"")</f>
        <v/>
      </c>
      <c r="BV301" s="1" t="str">
        <f ca="1">IF(($A301&lt;&gt;"")*(BV$1&lt;&gt;""),IF(_xlfn.XLOOKUP(BV$1,Attendance_sorted!$B300:$CW300,Attendance_sorted!$B300:$CW300,"nn")&lt;&gt;"nn","•",""),"")</f>
        <v/>
      </c>
      <c r="BW301" s="1" t="str">
        <f ca="1">IF(($A301&lt;&gt;"")*(BW$1&lt;&gt;""),IF(_xlfn.XLOOKUP(BW$1,Attendance_sorted!$B300:$CW300,Attendance_sorted!$B300:$CW300,"nn")&lt;&gt;"nn","•",""),"")</f>
        <v/>
      </c>
      <c r="BX301" s="1" t="str">
        <f ca="1">IF(($A301&lt;&gt;"")*(BX$1&lt;&gt;""),IF(_xlfn.XLOOKUP(BX$1,Attendance_sorted!$B300:$CW300,Attendance_sorted!$B300:$CW300,"nn")&lt;&gt;"nn","•",""),"")</f>
        <v/>
      </c>
      <c r="BY301" s="1" t="str">
        <f ca="1">IF(($A301&lt;&gt;"")*(BY$1&lt;&gt;""),IF(_xlfn.XLOOKUP(BY$1,Attendance_sorted!$B300:$CW300,Attendance_sorted!$B300:$CW300,"nn")&lt;&gt;"nn","•",""),"")</f>
        <v/>
      </c>
      <c r="BZ301" s="1" t="str">
        <f ca="1">IF(($A301&lt;&gt;"")*(BZ$1&lt;&gt;""),IF(_xlfn.XLOOKUP(BZ$1,Attendance_sorted!$B300:$CW300,Attendance_sorted!$B300:$CW300,"nn")&lt;&gt;"nn","•",""),"")</f>
        <v/>
      </c>
      <c r="CA301" s="1" t="str">
        <f ca="1">IF(($A301&lt;&gt;"")*(CA$1&lt;&gt;""),IF(_xlfn.XLOOKUP(CA$1,Attendance_sorted!$B300:$CW300,Attendance_sorted!$B300:$CW300,"nn")&lt;&gt;"nn","•",""),"")</f>
        <v/>
      </c>
      <c r="CB301" s="1" t="str">
        <f ca="1">IF(($A301&lt;&gt;"")*(CB$1&lt;&gt;""),IF(_xlfn.XLOOKUP(CB$1,Attendance_sorted!$B300:$CW300,Attendance_sorted!$B300:$CW300,"nn")&lt;&gt;"nn","•",""),"")</f>
        <v/>
      </c>
      <c r="CC301" s="1" t="str">
        <f ca="1">IF(($A301&lt;&gt;"")*(CC$1&lt;&gt;""),IF(_xlfn.XLOOKUP(CC$1,Attendance_sorted!$B300:$CW300,Attendance_sorted!$B300:$CW300,"nn")&lt;&gt;"nn","•",""),"")</f>
        <v/>
      </c>
      <c r="CD301" s="1" t="str">
        <f ca="1">IF(($A301&lt;&gt;"")*(CD$1&lt;&gt;""),IF(_xlfn.XLOOKUP(CD$1,Attendance_sorted!$B300:$CW300,Attendance_sorted!$B300:$CW300,"nn")&lt;&gt;"nn","•",""),"")</f>
        <v/>
      </c>
      <c r="CE301" s="1" t="str">
        <f ca="1">IF(($A301&lt;&gt;"")*(CE$1&lt;&gt;""),IF(_xlfn.XLOOKUP(CE$1,Attendance_sorted!$B300:$CW300,Attendance_sorted!$B300:$CW300,"nn")&lt;&gt;"nn","•",""),"")</f>
        <v/>
      </c>
      <c r="CF301" s="1" t="str">
        <f ca="1">IF(($A301&lt;&gt;"")*(CF$1&lt;&gt;""),IF(_xlfn.XLOOKUP(CF$1,Attendance_sorted!$B300:$CW300,Attendance_sorted!$B300:$CW300,"nn")&lt;&gt;"nn","•",""),"")</f>
        <v/>
      </c>
      <c r="CG301" s="1" t="str">
        <f ca="1">IF(($A301&lt;&gt;"")*(CG$1&lt;&gt;""),IF(_xlfn.XLOOKUP(CG$1,Attendance_sorted!$B300:$CW300,Attendance_sorted!$B300:$CW300,"nn")&lt;&gt;"nn","•",""),"")</f>
        <v/>
      </c>
      <c r="CH301" s="1" t="str">
        <f ca="1">IF(($A301&lt;&gt;"")*(CH$1&lt;&gt;""),IF(_xlfn.XLOOKUP(CH$1,Attendance_sorted!$B300:$CW300,Attendance_sorted!$B300:$CW300,"nn")&lt;&gt;"nn","•",""),"")</f>
        <v/>
      </c>
      <c r="CI301" s="1" t="str">
        <f ca="1">IF(($A301&lt;&gt;"")*(CI$1&lt;&gt;""),IF(_xlfn.XLOOKUP(CI$1,Attendance_sorted!$B300:$CW300,Attendance_sorted!$B300:$CW300,"nn")&lt;&gt;"nn","•",""),"")</f>
        <v/>
      </c>
      <c r="CJ301" s="1" t="str">
        <f ca="1">IF(($A301&lt;&gt;"")*(CJ$1&lt;&gt;""),IF(_xlfn.XLOOKUP(CJ$1,Attendance_sorted!$B300:$CW300,Attendance_sorted!$B300:$CW300,"nn")&lt;&gt;"nn","•",""),"")</f>
        <v/>
      </c>
      <c r="CK301" s="1" t="str">
        <f ca="1">IF(($A301&lt;&gt;"")*(CK$1&lt;&gt;""),IF(_xlfn.XLOOKUP(CK$1,Attendance_sorted!$B300:$CW300,Attendance_sorted!$B300:$CW300,"nn")&lt;&gt;"nn","•",""),"")</f>
        <v/>
      </c>
      <c r="CL301" s="1" t="str">
        <f ca="1">IF(($A301&lt;&gt;"")*(CL$1&lt;&gt;""),IF(_xlfn.XLOOKUP(CL$1,Attendance_sorted!$B300:$CW300,Attendance_sorted!$B300:$CW300,"nn")&lt;&gt;"nn","•",""),"")</f>
        <v/>
      </c>
      <c r="CM301" s="1" t="str">
        <f ca="1">IF(($A301&lt;&gt;"")*(CM$1&lt;&gt;""),IF(_xlfn.XLOOKUP(CM$1,Attendance_sorted!$B300:$CW300,Attendance_sorted!$B300:$CW300,"nn")&lt;&gt;"nn","•",""),"")</f>
        <v/>
      </c>
      <c r="CN301" s="1" t="str">
        <f ca="1">IF(($A301&lt;&gt;"")*(CN$1&lt;&gt;""),IF(_xlfn.XLOOKUP(CN$1,Attendance_sorted!$B300:$CW300,Attendance_sorted!$B300:$CW300,"nn")&lt;&gt;"nn","•",""),"")</f>
        <v/>
      </c>
      <c r="CO301" s="1" t="str">
        <f ca="1">IF(($A301&lt;&gt;"")*(CO$1&lt;&gt;""),IF(_xlfn.XLOOKUP(CO$1,Attendance_sorted!$B300:$CW300,Attendance_sorted!$B300:$CW300,"nn")&lt;&gt;"nn","•",""),"")</f>
        <v/>
      </c>
      <c r="CP301" s="1" t="str">
        <f ca="1">IF(($A301&lt;&gt;"")*(CP$1&lt;&gt;""),IF(_xlfn.XLOOKUP(CP$1,Attendance_sorted!$B300:$CW300,Attendance_sorted!$B300:$CW300,"nn")&lt;&gt;"nn","•",""),"")</f>
        <v/>
      </c>
      <c r="CQ301" s="1" t="str">
        <f ca="1">IF(($A301&lt;&gt;"")*(CQ$1&lt;&gt;""),IF(_xlfn.XLOOKUP(CQ$1,Attendance_sorted!$B300:$CW300,Attendance_sorted!$B300:$CW300,"nn")&lt;&gt;"nn","•",""),"")</f>
        <v/>
      </c>
      <c r="CR301" s="1" t="str">
        <f ca="1">IF(($A301&lt;&gt;"")*(CR$1&lt;&gt;""),IF(_xlfn.XLOOKUP(CR$1,Attendance_sorted!$B300:$CW300,Attendance_sorted!$B300:$CW300,"nn")&lt;&gt;"nn","•",""),"")</f>
        <v/>
      </c>
      <c r="CS301" s="1" t="str">
        <f ca="1">IF(($A301&lt;&gt;"")*(CS$1&lt;&gt;""),IF(_xlfn.XLOOKUP(CS$1,Attendance_sorted!$B300:$CW300,Attendance_sorted!$B300:$CW300,"nn")&lt;&gt;"nn","•",""),"")</f>
        <v/>
      </c>
      <c r="CT301" s="1" t="str">
        <f ca="1">IF(($A301&lt;&gt;"")*(CT$1&lt;&gt;""),IF(_xlfn.XLOOKUP(CT$1,Attendance_sorted!$B300:$CW300,Attendance_sorted!$B300:$CW300,"nn")&lt;&gt;"nn","•",""),"")</f>
        <v/>
      </c>
      <c r="CU301" s="1" t="str">
        <f ca="1">IF(($A301&lt;&gt;"")*(CU$1&lt;&gt;""),IF(_xlfn.XLOOKUP(CU$1,Attendance_sorted!$B300:$CW300,Attendance_sorted!$B300:$CW300,"nn")&lt;&gt;"nn","•",""),"")</f>
        <v/>
      </c>
      <c r="CV301" s="1" t="str">
        <f ca="1">IF(($A301&lt;&gt;"")*(CV$1&lt;&gt;""),IF(_xlfn.XLOOKUP(CV$1,Attendance_sorted!$B300:$CW300,Attendance_sorted!$B300:$CW300,"nn")&lt;&gt;"nn","•",""),"")</f>
        <v/>
      </c>
      <c r="CW301" s="1" t="str">
        <f ca="1">IF(($A301&lt;&gt;"")*(CW$1&lt;&gt;""),IF(_xlfn.XLOOKUP(CW$1,Attendance_sorted!$B300:$CW300,Attendance_sorted!$B300:$CW300,"nn")&lt;&gt;"nn","•",""),"")</f>
        <v/>
      </c>
    </row>
    <row r="302" spans="1:101">
      <c r="A302" s="1"/>
      <c r="B302" s="1" t="str">
        <f ca="1">IF(($A302&lt;&gt;"")*(B$1&lt;&gt;""),IF(_xlfn.XLOOKUP(B$1,Attendance_sorted!$B301:$CW301,Attendance_sorted!$B301:$CW301,"nn")&lt;&gt;"nn","•",""),"")</f>
        <v/>
      </c>
      <c r="C302" s="1" t="str">
        <f ca="1">IF(($A302&lt;&gt;"")*(C$1&lt;&gt;""),IF(_xlfn.XLOOKUP(C$1,Attendance_sorted!$B301:$CW301,Attendance_sorted!$B301:$CW301,"nn")&lt;&gt;"nn","•",""),"")</f>
        <v/>
      </c>
      <c r="D302" s="1" t="str">
        <f ca="1">IF(($A302&lt;&gt;"")*(D$1&lt;&gt;""),IF(_xlfn.XLOOKUP(D$1,Attendance_sorted!$B301:$CW301,Attendance_sorted!$B301:$CW301,"nn")&lt;&gt;"nn","•",""),"")</f>
        <v/>
      </c>
      <c r="E302" s="1" t="str">
        <f ca="1">IF(($A302&lt;&gt;"")*(E$1&lt;&gt;""),IF(_xlfn.XLOOKUP(E$1,Attendance_sorted!$B301:$CW301,Attendance_sorted!$B301:$CW301,"nn")&lt;&gt;"nn","•",""),"")</f>
        <v/>
      </c>
      <c r="F302" s="1" t="str">
        <f ca="1">IF(($A302&lt;&gt;"")*(F$1&lt;&gt;""),IF(_xlfn.XLOOKUP(F$1,Attendance_sorted!$B301:$CW301,Attendance_sorted!$B301:$CW301,"nn")&lt;&gt;"nn","•",""),"")</f>
        <v/>
      </c>
      <c r="G302" s="1" t="str">
        <f ca="1">IF(($A302&lt;&gt;"")*(G$1&lt;&gt;""),IF(_xlfn.XLOOKUP(G$1,Attendance_sorted!$B301:$CW301,Attendance_sorted!$B301:$CW301,"nn")&lt;&gt;"nn","•",""),"")</f>
        <v/>
      </c>
      <c r="H302" s="1" t="str">
        <f ca="1">IF(($A302&lt;&gt;"")*(H$1&lt;&gt;""),IF(_xlfn.XLOOKUP(H$1,Attendance_sorted!$B301:$CW301,Attendance_sorted!$B301:$CW301,"nn")&lt;&gt;"nn","•",""),"")</f>
        <v/>
      </c>
      <c r="I302" s="1" t="str">
        <f ca="1">IF(($A302&lt;&gt;"")*(I$1&lt;&gt;""),IF(_xlfn.XLOOKUP(I$1,Attendance_sorted!$B301:$CW301,Attendance_sorted!$B301:$CW301,"nn")&lt;&gt;"nn","•",""),"")</f>
        <v/>
      </c>
      <c r="J302" s="1" t="str">
        <f ca="1">IF(($A302&lt;&gt;"")*(J$1&lt;&gt;""),IF(_xlfn.XLOOKUP(J$1,Attendance_sorted!$B301:$CW301,Attendance_sorted!$B301:$CW301,"nn")&lt;&gt;"nn","•",""),"")</f>
        <v/>
      </c>
      <c r="K302" s="1" t="str">
        <f ca="1">IF(($A302&lt;&gt;"")*(K$1&lt;&gt;""),IF(_xlfn.XLOOKUP(K$1,Attendance_sorted!$B301:$CW301,Attendance_sorted!$B301:$CW301,"nn")&lt;&gt;"nn","•",""),"")</f>
        <v/>
      </c>
      <c r="L302" s="1" t="str">
        <f ca="1">IF(($A302&lt;&gt;"")*(L$1&lt;&gt;""),IF(_xlfn.XLOOKUP(L$1,Attendance_sorted!$B301:$CW301,Attendance_sorted!$B301:$CW301,"nn")&lt;&gt;"nn","•",""),"")</f>
        <v/>
      </c>
      <c r="M302" s="1" t="str">
        <f ca="1">IF(($A302&lt;&gt;"")*(M$1&lt;&gt;""),IF(_xlfn.XLOOKUP(M$1,Attendance_sorted!$B301:$CW301,Attendance_sorted!$B301:$CW301,"nn")&lt;&gt;"nn","•",""),"")</f>
        <v/>
      </c>
      <c r="N302" s="1" t="str">
        <f ca="1">IF(($A302&lt;&gt;"")*(N$1&lt;&gt;""),IF(_xlfn.XLOOKUP(N$1,Attendance_sorted!$B301:$CW301,Attendance_sorted!$B301:$CW301,"nn")&lt;&gt;"nn","•",""),"")</f>
        <v/>
      </c>
      <c r="O302" s="1" t="str">
        <f ca="1">IF(($A302&lt;&gt;"")*(O$1&lt;&gt;""),IF(_xlfn.XLOOKUP(O$1,Attendance_sorted!$B301:$CW301,Attendance_sorted!$B301:$CW301,"nn")&lt;&gt;"nn","•",""),"")</f>
        <v/>
      </c>
      <c r="P302" s="1" t="str">
        <f ca="1">IF(($A302&lt;&gt;"")*(P$1&lt;&gt;""),IF(_xlfn.XLOOKUP(P$1,Attendance_sorted!$B301:$CW301,Attendance_sorted!$B301:$CW301,"nn")&lt;&gt;"nn","•",""),"")</f>
        <v/>
      </c>
      <c r="Q302" s="1" t="str">
        <f ca="1">IF(($A302&lt;&gt;"")*(Q$1&lt;&gt;""),IF(_xlfn.XLOOKUP(Q$1,Attendance_sorted!$B301:$CW301,Attendance_sorted!$B301:$CW301,"nn")&lt;&gt;"nn","•",""),"")</f>
        <v/>
      </c>
      <c r="R302" s="1" t="str">
        <f ca="1">IF(($A302&lt;&gt;"")*(R$1&lt;&gt;""),IF(_xlfn.XLOOKUP(R$1,Attendance_sorted!$B301:$CW301,Attendance_sorted!$B301:$CW301,"nn")&lt;&gt;"nn","•",""),"")</f>
        <v/>
      </c>
      <c r="S302" s="1" t="str">
        <f ca="1">IF(($A302&lt;&gt;"")*(S$1&lt;&gt;""),IF(_xlfn.XLOOKUP(S$1,Attendance_sorted!$B301:$CW301,Attendance_sorted!$B301:$CW301,"nn")&lt;&gt;"nn","•",""),"")</f>
        <v/>
      </c>
      <c r="T302" s="1" t="str">
        <f ca="1">IF(($A302&lt;&gt;"")*(T$1&lt;&gt;""),IF(_xlfn.XLOOKUP(T$1,Attendance_sorted!$B301:$CW301,Attendance_sorted!$B301:$CW301,"nn")&lt;&gt;"nn","•",""),"")</f>
        <v/>
      </c>
      <c r="U302" s="1" t="str">
        <f ca="1">IF(($A302&lt;&gt;"")*(U$1&lt;&gt;""),IF(_xlfn.XLOOKUP(U$1,Attendance_sorted!$B301:$CW301,Attendance_sorted!$B301:$CW301,"nn")&lt;&gt;"nn","•",""),"")</f>
        <v/>
      </c>
      <c r="V302" s="1" t="str">
        <f ca="1">IF(($A302&lt;&gt;"")*(V$1&lt;&gt;""),IF(_xlfn.XLOOKUP(V$1,Attendance_sorted!$B301:$CW301,Attendance_sorted!$B301:$CW301,"nn")&lt;&gt;"nn","•",""),"")</f>
        <v/>
      </c>
      <c r="W302" s="1" t="str">
        <f ca="1">IF(($A302&lt;&gt;"")*(W$1&lt;&gt;""),IF(_xlfn.XLOOKUP(W$1,Attendance_sorted!$B301:$CW301,Attendance_sorted!$B301:$CW301,"nn")&lt;&gt;"nn","•",""),"")</f>
        <v/>
      </c>
      <c r="X302" s="1" t="str">
        <f ca="1">IF(($A302&lt;&gt;"")*(X$1&lt;&gt;""),IF(_xlfn.XLOOKUP(X$1,Attendance_sorted!$B301:$CW301,Attendance_sorted!$B301:$CW301,"nn")&lt;&gt;"nn","•",""),"")</f>
        <v/>
      </c>
      <c r="Y302" s="1" t="str">
        <f ca="1">IF(($A302&lt;&gt;"")*(Y$1&lt;&gt;""),IF(_xlfn.XLOOKUP(Y$1,Attendance_sorted!$B301:$CW301,Attendance_sorted!$B301:$CW301,"nn")&lt;&gt;"nn","•",""),"")</f>
        <v/>
      </c>
      <c r="Z302" s="1" t="str">
        <f ca="1">IF(($A302&lt;&gt;"")*(Z$1&lt;&gt;""),IF(_xlfn.XLOOKUP(Z$1,Attendance_sorted!$B301:$CW301,Attendance_sorted!$B301:$CW301,"nn")&lt;&gt;"nn","•",""),"")</f>
        <v/>
      </c>
      <c r="AA302" s="1" t="str">
        <f ca="1">IF(($A302&lt;&gt;"")*(AA$1&lt;&gt;""),IF(_xlfn.XLOOKUP(AA$1,Attendance_sorted!$B301:$CW301,Attendance_sorted!$B301:$CW301,"nn")&lt;&gt;"nn","•",""),"")</f>
        <v/>
      </c>
      <c r="AB302" s="1" t="str">
        <f ca="1">IF(($A302&lt;&gt;"")*(AB$1&lt;&gt;""),IF(_xlfn.XLOOKUP(AB$1,Attendance_sorted!$B301:$CW301,Attendance_sorted!$B301:$CW301,"nn")&lt;&gt;"nn","•",""),"")</f>
        <v/>
      </c>
      <c r="AC302" s="1" t="str">
        <f ca="1">IF(($A302&lt;&gt;"")*(AC$1&lt;&gt;""),IF(_xlfn.XLOOKUP(AC$1,Attendance_sorted!$B301:$CW301,Attendance_sorted!$B301:$CW301,"nn")&lt;&gt;"nn","•",""),"")</f>
        <v/>
      </c>
      <c r="AD302" s="1" t="str">
        <f ca="1">IF(($A302&lt;&gt;"")*(AD$1&lt;&gt;""),IF(_xlfn.XLOOKUP(AD$1,Attendance_sorted!$B301:$CW301,Attendance_sorted!$B301:$CW301,"nn")&lt;&gt;"nn","•",""),"")</f>
        <v/>
      </c>
      <c r="AE302" s="1" t="str">
        <f ca="1">IF(($A302&lt;&gt;"")*(AE$1&lt;&gt;""),IF(_xlfn.XLOOKUP(AE$1,Attendance_sorted!$B301:$CW301,Attendance_sorted!$B301:$CW301,"nn")&lt;&gt;"nn","•",""),"")</f>
        <v/>
      </c>
      <c r="AF302" s="1" t="str">
        <f ca="1">IF(($A302&lt;&gt;"")*(AF$1&lt;&gt;""),IF(_xlfn.XLOOKUP(AF$1,Attendance_sorted!$B301:$CW301,Attendance_sorted!$B301:$CW301,"nn")&lt;&gt;"nn","•",""),"")</f>
        <v/>
      </c>
      <c r="AG302" s="1" t="str">
        <f ca="1">IF(($A302&lt;&gt;"")*(AG$1&lt;&gt;""),IF(_xlfn.XLOOKUP(AG$1,Attendance_sorted!$B301:$CW301,Attendance_sorted!$B301:$CW301,"nn")&lt;&gt;"nn","•",""),"")</f>
        <v/>
      </c>
      <c r="AH302" s="1" t="str">
        <f ca="1">IF(($A302&lt;&gt;"")*(AH$1&lt;&gt;""),IF(_xlfn.XLOOKUP(AH$1,Attendance_sorted!$B301:$CW301,Attendance_sorted!$B301:$CW301,"nn")&lt;&gt;"nn","•",""),"")</f>
        <v/>
      </c>
      <c r="AI302" s="1" t="str">
        <f ca="1">IF(($A302&lt;&gt;"")*(AI$1&lt;&gt;""),IF(_xlfn.XLOOKUP(AI$1,Attendance_sorted!$B301:$CW301,Attendance_sorted!$B301:$CW301,"nn")&lt;&gt;"nn","•",""),"")</f>
        <v/>
      </c>
      <c r="AJ302" s="1" t="str">
        <f ca="1">IF(($A302&lt;&gt;"")*(AJ$1&lt;&gt;""),IF(_xlfn.XLOOKUP(AJ$1,Attendance_sorted!$B301:$CW301,Attendance_sorted!$B301:$CW301,"nn")&lt;&gt;"nn","•",""),"")</f>
        <v/>
      </c>
      <c r="AK302" s="1" t="str">
        <f ca="1">IF(($A302&lt;&gt;"")*(AK$1&lt;&gt;""),IF(_xlfn.XLOOKUP(AK$1,Attendance_sorted!$B301:$CW301,Attendance_sorted!$B301:$CW301,"nn")&lt;&gt;"nn","•",""),"")</f>
        <v/>
      </c>
      <c r="AL302" s="1" t="str">
        <f ca="1">IF(($A302&lt;&gt;"")*(AL$1&lt;&gt;""),IF(_xlfn.XLOOKUP(AL$1,Attendance_sorted!$B301:$CW301,Attendance_sorted!$B301:$CW301,"nn")&lt;&gt;"nn","•",""),"")</f>
        <v/>
      </c>
      <c r="AM302" s="1" t="str">
        <f ca="1">IF(($A302&lt;&gt;"")*(AM$1&lt;&gt;""),IF(_xlfn.XLOOKUP(AM$1,Attendance_sorted!$B301:$CW301,Attendance_sorted!$B301:$CW301,"nn")&lt;&gt;"nn","•",""),"")</f>
        <v/>
      </c>
      <c r="AN302" s="1" t="str">
        <f ca="1">IF(($A302&lt;&gt;"")*(AN$1&lt;&gt;""),IF(_xlfn.XLOOKUP(AN$1,Attendance_sorted!$B301:$CW301,Attendance_sorted!$B301:$CW301,"nn")&lt;&gt;"nn","•",""),"")</f>
        <v/>
      </c>
      <c r="AO302" s="1" t="str">
        <f ca="1">IF(($A302&lt;&gt;"")*(AO$1&lt;&gt;""),IF(_xlfn.XLOOKUP(AO$1,Attendance_sorted!$B301:$CW301,Attendance_sorted!$B301:$CW301,"nn")&lt;&gt;"nn","•",""),"")</f>
        <v/>
      </c>
      <c r="AP302" s="1" t="str">
        <f ca="1">IF(($A302&lt;&gt;"")*(AP$1&lt;&gt;""),IF(_xlfn.XLOOKUP(AP$1,Attendance_sorted!$B301:$CW301,Attendance_sorted!$B301:$CW301,"nn")&lt;&gt;"nn","•",""),"")</f>
        <v/>
      </c>
      <c r="AQ302" s="1" t="str">
        <f ca="1">IF(($A302&lt;&gt;"")*(AQ$1&lt;&gt;""),IF(_xlfn.XLOOKUP(AQ$1,Attendance_sorted!$B301:$CW301,Attendance_sorted!$B301:$CW301,"nn")&lt;&gt;"nn","•",""),"")</f>
        <v/>
      </c>
      <c r="AR302" s="1" t="str">
        <f ca="1">IF(($A302&lt;&gt;"")*(AR$1&lt;&gt;""),IF(_xlfn.XLOOKUP(AR$1,Attendance_sorted!$B301:$CW301,Attendance_sorted!$B301:$CW301,"nn")&lt;&gt;"nn","•",""),"")</f>
        <v/>
      </c>
      <c r="AS302" s="1" t="str">
        <f ca="1">IF(($A302&lt;&gt;"")*(AS$1&lt;&gt;""),IF(_xlfn.XLOOKUP(AS$1,Attendance_sorted!$B301:$CW301,Attendance_sorted!$B301:$CW301,"nn")&lt;&gt;"nn","•",""),"")</f>
        <v/>
      </c>
      <c r="AT302" s="1" t="str">
        <f ca="1">IF(($A302&lt;&gt;"")*(AT$1&lt;&gt;""),IF(_xlfn.XLOOKUP(AT$1,Attendance_sorted!$B301:$CW301,Attendance_sorted!$B301:$CW301,"nn")&lt;&gt;"nn","•",""),"")</f>
        <v/>
      </c>
      <c r="AU302" s="1" t="str">
        <f ca="1">IF(($A302&lt;&gt;"")*(AU$1&lt;&gt;""),IF(_xlfn.XLOOKUP(AU$1,Attendance_sorted!$B301:$CW301,Attendance_sorted!$B301:$CW301,"nn")&lt;&gt;"nn","•",""),"")</f>
        <v/>
      </c>
      <c r="AV302" s="1" t="str">
        <f ca="1">IF(($A302&lt;&gt;"")*(AV$1&lt;&gt;""),IF(_xlfn.XLOOKUP(AV$1,Attendance_sorted!$B301:$CW301,Attendance_sorted!$B301:$CW301,"nn")&lt;&gt;"nn","•",""),"")</f>
        <v/>
      </c>
      <c r="AW302" s="1" t="str">
        <f ca="1">IF(($A302&lt;&gt;"")*(AW$1&lt;&gt;""),IF(_xlfn.XLOOKUP(AW$1,Attendance_sorted!$B301:$CW301,Attendance_sorted!$B301:$CW301,"nn")&lt;&gt;"nn","•",""),"")</f>
        <v/>
      </c>
      <c r="AX302" s="1" t="str">
        <f ca="1">IF(($A302&lt;&gt;"")*(AX$1&lt;&gt;""),IF(_xlfn.XLOOKUP(AX$1,Attendance_sorted!$B301:$CW301,Attendance_sorted!$B301:$CW301,"nn")&lt;&gt;"nn","•",""),"")</f>
        <v/>
      </c>
      <c r="AY302" s="1" t="str">
        <f ca="1">IF(($A302&lt;&gt;"")*(AY$1&lt;&gt;""),IF(_xlfn.XLOOKUP(AY$1,Attendance_sorted!$B301:$CW301,Attendance_sorted!$B301:$CW301,"nn")&lt;&gt;"nn","•",""),"")</f>
        <v/>
      </c>
      <c r="AZ302" s="1" t="str">
        <f ca="1">IF(($A302&lt;&gt;"")*(AZ$1&lt;&gt;""),IF(_xlfn.XLOOKUP(AZ$1,Attendance_sorted!$B301:$CW301,Attendance_sorted!$B301:$CW301,"nn")&lt;&gt;"nn","•",""),"")</f>
        <v/>
      </c>
      <c r="BA302" s="1" t="str">
        <f ca="1">IF(($A302&lt;&gt;"")*(BA$1&lt;&gt;""),IF(_xlfn.XLOOKUP(BA$1,Attendance_sorted!$B301:$CW301,Attendance_sorted!$B301:$CW301,"nn")&lt;&gt;"nn","•",""),"")</f>
        <v/>
      </c>
      <c r="BB302" s="1" t="str">
        <f ca="1">IF(($A302&lt;&gt;"")*(BB$1&lt;&gt;""),IF(_xlfn.XLOOKUP(BB$1,Attendance_sorted!$B301:$CW301,Attendance_sorted!$B301:$CW301,"nn")&lt;&gt;"nn","•",""),"")</f>
        <v/>
      </c>
      <c r="BC302" s="1" t="str">
        <f ca="1">IF(($A302&lt;&gt;"")*(BC$1&lt;&gt;""),IF(_xlfn.XLOOKUP(BC$1,Attendance_sorted!$B301:$CW301,Attendance_sorted!$B301:$CW301,"nn")&lt;&gt;"nn","•",""),"")</f>
        <v/>
      </c>
      <c r="BD302" s="1" t="str">
        <f ca="1">IF(($A302&lt;&gt;"")*(BD$1&lt;&gt;""),IF(_xlfn.XLOOKUP(BD$1,Attendance_sorted!$B301:$CW301,Attendance_sorted!$B301:$CW301,"nn")&lt;&gt;"nn","•",""),"")</f>
        <v/>
      </c>
      <c r="BE302" s="1" t="str">
        <f ca="1">IF(($A302&lt;&gt;"")*(BE$1&lt;&gt;""),IF(_xlfn.XLOOKUP(BE$1,Attendance_sorted!$B301:$CW301,Attendance_sorted!$B301:$CW301,"nn")&lt;&gt;"nn","•",""),"")</f>
        <v/>
      </c>
      <c r="BF302" s="1" t="str">
        <f ca="1">IF(($A302&lt;&gt;"")*(BF$1&lt;&gt;""),IF(_xlfn.XLOOKUP(BF$1,Attendance_sorted!$B301:$CW301,Attendance_sorted!$B301:$CW301,"nn")&lt;&gt;"nn","•",""),"")</f>
        <v/>
      </c>
      <c r="BG302" s="1" t="str">
        <f ca="1">IF(($A302&lt;&gt;"")*(BG$1&lt;&gt;""),IF(_xlfn.XLOOKUP(BG$1,Attendance_sorted!$B301:$CW301,Attendance_sorted!$B301:$CW301,"nn")&lt;&gt;"nn","•",""),"")</f>
        <v/>
      </c>
      <c r="BH302" s="1" t="str">
        <f ca="1">IF(($A302&lt;&gt;"")*(BH$1&lt;&gt;""),IF(_xlfn.XLOOKUP(BH$1,Attendance_sorted!$B301:$CW301,Attendance_sorted!$B301:$CW301,"nn")&lt;&gt;"nn","•",""),"")</f>
        <v/>
      </c>
      <c r="BI302" s="1" t="str">
        <f ca="1">IF(($A302&lt;&gt;"")*(BI$1&lt;&gt;""),IF(_xlfn.XLOOKUP(BI$1,Attendance_sorted!$B301:$CW301,Attendance_sorted!$B301:$CW301,"nn")&lt;&gt;"nn","•",""),"")</f>
        <v/>
      </c>
      <c r="BJ302" s="1" t="str">
        <f ca="1">IF(($A302&lt;&gt;"")*(BJ$1&lt;&gt;""),IF(_xlfn.XLOOKUP(BJ$1,Attendance_sorted!$B301:$CW301,Attendance_sorted!$B301:$CW301,"nn")&lt;&gt;"nn","•",""),"")</f>
        <v/>
      </c>
      <c r="BK302" s="1" t="str">
        <f ca="1">IF(($A302&lt;&gt;"")*(BK$1&lt;&gt;""),IF(_xlfn.XLOOKUP(BK$1,Attendance_sorted!$B301:$CW301,Attendance_sorted!$B301:$CW301,"nn")&lt;&gt;"nn","•",""),"")</f>
        <v/>
      </c>
      <c r="BL302" s="1" t="str">
        <f ca="1">IF(($A302&lt;&gt;"")*(BL$1&lt;&gt;""),IF(_xlfn.XLOOKUP(BL$1,Attendance_sorted!$B301:$CW301,Attendance_sorted!$B301:$CW301,"nn")&lt;&gt;"nn","•",""),"")</f>
        <v/>
      </c>
      <c r="BM302" s="1" t="str">
        <f ca="1">IF(($A302&lt;&gt;"")*(BM$1&lt;&gt;""),IF(_xlfn.XLOOKUP(BM$1,Attendance_sorted!$B301:$CW301,Attendance_sorted!$B301:$CW301,"nn")&lt;&gt;"nn","•",""),"")</f>
        <v/>
      </c>
      <c r="BN302" s="1" t="str">
        <f ca="1">IF(($A302&lt;&gt;"")*(BN$1&lt;&gt;""),IF(_xlfn.XLOOKUP(BN$1,Attendance_sorted!$B301:$CW301,Attendance_sorted!$B301:$CW301,"nn")&lt;&gt;"nn","•",""),"")</f>
        <v/>
      </c>
      <c r="BO302" s="1" t="str">
        <f ca="1">IF(($A302&lt;&gt;"")*(BO$1&lt;&gt;""),IF(_xlfn.XLOOKUP(BO$1,Attendance_sorted!$B301:$CW301,Attendance_sorted!$B301:$CW301,"nn")&lt;&gt;"nn","•",""),"")</f>
        <v/>
      </c>
      <c r="BP302" s="1" t="str">
        <f ca="1">IF(($A302&lt;&gt;"")*(BP$1&lt;&gt;""),IF(_xlfn.XLOOKUP(BP$1,Attendance_sorted!$B301:$CW301,Attendance_sorted!$B301:$CW301,"nn")&lt;&gt;"nn","•",""),"")</f>
        <v/>
      </c>
      <c r="BQ302" s="1" t="str">
        <f ca="1">IF(($A302&lt;&gt;"")*(BQ$1&lt;&gt;""),IF(_xlfn.XLOOKUP(BQ$1,Attendance_sorted!$B301:$CW301,Attendance_sorted!$B301:$CW301,"nn")&lt;&gt;"nn","•",""),"")</f>
        <v/>
      </c>
      <c r="BR302" s="1" t="str">
        <f ca="1">IF(($A302&lt;&gt;"")*(BR$1&lt;&gt;""),IF(_xlfn.XLOOKUP(BR$1,Attendance_sorted!$B301:$CW301,Attendance_sorted!$B301:$CW301,"nn")&lt;&gt;"nn","•",""),"")</f>
        <v/>
      </c>
      <c r="BS302" s="1" t="str">
        <f ca="1">IF(($A302&lt;&gt;"")*(BS$1&lt;&gt;""),IF(_xlfn.XLOOKUP(BS$1,Attendance_sorted!$B301:$CW301,Attendance_sorted!$B301:$CW301,"nn")&lt;&gt;"nn","•",""),"")</f>
        <v/>
      </c>
      <c r="BT302" s="1" t="str">
        <f ca="1">IF(($A302&lt;&gt;"")*(BT$1&lt;&gt;""),IF(_xlfn.XLOOKUP(BT$1,Attendance_sorted!$B301:$CW301,Attendance_sorted!$B301:$CW301,"nn")&lt;&gt;"nn","•",""),"")</f>
        <v/>
      </c>
      <c r="BU302" s="1" t="str">
        <f ca="1">IF(($A302&lt;&gt;"")*(BU$1&lt;&gt;""),IF(_xlfn.XLOOKUP(BU$1,Attendance_sorted!$B301:$CW301,Attendance_sorted!$B301:$CW301,"nn")&lt;&gt;"nn","•",""),"")</f>
        <v/>
      </c>
      <c r="BV302" s="1" t="str">
        <f ca="1">IF(($A302&lt;&gt;"")*(BV$1&lt;&gt;""),IF(_xlfn.XLOOKUP(BV$1,Attendance_sorted!$B301:$CW301,Attendance_sorted!$B301:$CW301,"nn")&lt;&gt;"nn","•",""),"")</f>
        <v/>
      </c>
      <c r="BW302" s="1" t="str">
        <f ca="1">IF(($A302&lt;&gt;"")*(BW$1&lt;&gt;""),IF(_xlfn.XLOOKUP(BW$1,Attendance_sorted!$B301:$CW301,Attendance_sorted!$B301:$CW301,"nn")&lt;&gt;"nn","•",""),"")</f>
        <v/>
      </c>
      <c r="BX302" s="1" t="str">
        <f ca="1">IF(($A302&lt;&gt;"")*(BX$1&lt;&gt;""),IF(_xlfn.XLOOKUP(BX$1,Attendance_sorted!$B301:$CW301,Attendance_sorted!$B301:$CW301,"nn")&lt;&gt;"nn","•",""),"")</f>
        <v/>
      </c>
      <c r="BY302" s="1" t="str">
        <f ca="1">IF(($A302&lt;&gt;"")*(BY$1&lt;&gt;""),IF(_xlfn.XLOOKUP(BY$1,Attendance_sorted!$B301:$CW301,Attendance_sorted!$B301:$CW301,"nn")&lt;&gt;"nn","•",""),"")</f>
        <v/>
      </c>
      <c r="BZ302" s="1" t="str">
        <f ca="1">IF(($A302&lt;&gt;"")*(BZ$1&lt;&gt;""),IF(_xlfn.XLOOKUP(BZ$1,Attendance_sorted!$B301:$CW301,Attendance_sorted!$B301:$CW301,"nn")&lt;&gt;"nn","•",""),"")</f>
        <v/>
      </c>
      <c r="CA302" s="1" t="str">
        <f ca="1">IF(($A302&lt;&gt;"")*(CA$1&lt;&gt;""),IF(_xlfn.XLOOKUP(CA$1,Attendance_sorted!$B301:$CW301,Attendance_sorted!$B301:$CW301,"nn")&lt;&gt;"nn","•",""),"")</f>
        <v/>
      </c>
      <c r="CB302" s="1" t="str">
        <f ca="1">IF(($A302&lt;&gt;"")*(CB$1&lt;&gt;""),IF(_xlfn.XLOOKUP(CB$1,Attendance_sorted!$B301:$CW301,Attendance_sorted!$B301:$CW301,"nn")&lt;&gt;"nn","•",""),"")</f>
        <v/>
      </c>
      <c r="CC302" s="1" t="str">
        <f ca="1">IF(($A302&lt;&gt;"")*(CC$1&lt;&gt;""),IF(_xlfn.XLOOKUP(CC$1,Attendance_sorted!$B301:$CW301,Attendance_sorted!$B301:$CW301,"nn")&lt;&gt;"nn","•",""),"")</f>
        <v/>
      </c>
      <c r="CD302" s="1" t="str">
        <f ca="1">IF(($A302&lt;&gt;"")*(CD$1&lt;&gt;""),IF(_xlfn.XLOOKUP(CD$1,Attendance_sorted!$B301:$CW301,Attendance_sorted!$B301:$CW301,"nn")&lt;&gt;"nn","•",""),"")</f>
        <v/>
      </c>
      <c r="CE302" s="1" t="str">
        <f ca="1">IF(($A302&lt;&gt;"")*(CE$1&lt;&gt;""),IF(_xlfn.XLOOKUP(CE$1,Attendance_sorted!$B301:$CW301,Attendance_sorted!$B301:$CW301,"nn")&lt;&gt;"nn","•",""),"")</f>
        <v/>
      </c>
      <c r="CF302" s="1" t="str">
        <f ca="1">IF(($A302&lt;&gt;"")*(CF$1&lt;&gt;""),IF(_xlfn.XLOOKUP(CF$1,Attendance_sorted!$B301:$CW301,Attendance_sorted!$B301:$CW301,"nn")&lt;&gt;"nn","•",""),"")</f>
        <v/>
      </c>
      <c r="CG302" s="1" t="str">
        <f ca="1">IF(($A302&lt;&gt;"")*(CG$1&lt;&gt;""),IF(_xlfn.XLOOKUP(CG$1,Attendance_sorted!$B301:$CW301,Attendance_sorted!$B301:$CW301,"nn")&lt;&gt;"nn","•",""),"")</f>
        <v/>
      </c>
      <c r="CH302" s="1" t="str">
        <f ca="1">IF(($A302&lt;&gt;"")*(CH$1&lt;&gt;""),IF(_xlfn.XLOOKUP(CH$1,Attendance_sorted!$B301:$CW301,Attendance_sorted!$B301:$CW301,"nn")&lt;&gt;"nn","•",""),"")</f>
        <v/>
      </c>
      <c r="CI302" s="1" t="str">
        <f ca="1">IF(($A302&lt;&gt;"")*(CI$1&lt;&gt;""),IF(_xlfn.XLOOKUP(CI$1,Attendance_sorted!$B301:$CW301,Attendance_sorted!$B301:$CW301,"nn")&lt;&gt;"nn","•",""),"")</f>
        <v/>
      </c>
      <c r="CJ302" s="1" t="str">
        <f ca="1">IF(($A302&lt;&gt;"")*(CJ$1&lt;&gt;""),IF(_xlfn.XLOOKUP(CJ$1,Attendance_sorted!$B301:$CW301,Attendance_sorted!$B301:$CW301,"nn")&lt;&gt;"nn","•",""),"")</f>
        <v/>
      </c>
      <c r="CK302" s="1" t="str">
        <f ca="1">IF(($A302&lt;&gt;"")*(CK$1&lt;&gt;""),IF(_xlfn.XLOOKUP(CK$1,Attendance_sorted!$B301:$CW301,Attendance_sorted!$B301:$CW301,"nn")&lt;&gt;"nn","•",""),"")</f>
        <v/>
      </c>
      <c r="CL302" s="1" t="str">
        <f ca="1">IF(($A302&lt;&gt;"")*(CL$1&lt;&gt;""),IF(_xlfn.XLOOKUP(CL$1,Attendance_sorted!$B301:$CW301,Attendance_sorted!$B301:$CW301,"nn")&lt;&gt;"nn","•",""),"")</f>
        <v/>
      </c>
      <c r="CM302" s="1" t="str">
        <f ca="1">IF(($A302&lt;&gt;"")*(CM$1&lt;&gt;""),IF(_xlfn.XLOOKUP(CM$1,Attendance_sorted!$B301:$CW301,Attendance_sorted!$B301:$CW301,"nn")&lt;&gt;"nn","•",""),"")</f>
        <v/>
      </c>
      <c r="CN302" s="1" t="str">
        <f ca="1">IF(($A302&lt;&gt;"")*(CN$1&lt;&gt;""),IF(_xlfn.XLOOKUP(CN$1,Attendance_sorted!$B301:$CW301,Attendance_sorted!$B301:$CW301,"nn")&lt;&gt;"nn","•",""),"")</f>
        <v/>
      </c>
      <c r="CO302" s="1" t="str">
        <f ca="1">IF(($A302&lt;&gt;"")*(CO$1&lt;&gt;""),IF(_xlfn.XLOOKUP(CO$1,Attendance_sorted!$B301:$CW301,Attendance_sorted!$B301:$CW301,"nn")&lt;&gt;"nn","•",""),"")</f>
        <v/>
      </c>
      <c r="CP302" s="1" t="str">
        <f ca="1">IF(($A302&lt;&gt;"")*(CP$1&lt;&gt;""),IF(_xlfn.XLOOKUP(CP$1,Attendance_sorted!$B301:$CW301,Attendance_sorted!$B301:$CW301,"nn")&lt;&gt;"nn","•",""),"")</f>
        <v/>
      </c>
      <c r="CQ302" s="1" t="str">
        <f ca="1">IF(($A302&lt;&gt;"")*(CQ$1&lt;&gt;""),IF(_xlfn.XLOOKUP(CQ$1,Attendance_sorted!$B301:$CW301,Attendance_sorted!$B301:$CW301,"nn")&lt;&gt;"nn","•",""),"")</f>
        <v/>
      </c>
      <c r="CR302" s="1" t="str">
        <f ca="1">IF(($A302&lt;&gt;"")*(CR$1&lt;&gt;""),IF(_xlfn.XLOOKUP(CR$1,Attendance_sorted!$B301:$CW301,Attendance_sorted!$B301:$CW301,"nn")&lt;&gt;"nn","•",""),"")</f>
        <v/>
      </c>
      <c r="CS302" s="1" t="str">
        <f ca="1">IF(($A302&lt;&gt;"")*(CS$1&lt;&gt;""),IF(_xlfn.XLOOKUP(CS$1,Attendance_sorted!$B301:$CW301,Attendance_sorted!$B301:$CW301,"nn")&lt;&gt;"nn","•",""),"")</f>
        <v/>
      </c>
      <c r="CT302" s="1" t="str">
        <f ca="1">IF(($A302&lt;&gt;"")*(CT$1&lt;&gt;""),IF(_xlfn.XLOOKUP(CT$1,Attendance_sorted!$B301:$CW301,Attendance_sorted!$B301:$CW301,"nn")&lt;&gt;"nn","•",""),"")</f>
        <v/>
      </c>
      <c r="CU302" s="1" t="str">
        <f ca="1">IF(($A302&lt;&gt;"")*(CU$1&lt;&gt;""),IF(_xlfn.XLOOKUP(CU$1,Attendance_sorted!$B301:$CW301,Attendance_sorted!$B301:$CW301,"nn")&lt;&gt;"nn","•",""),"")</f>
        <v/>
      </c>
      <c r="CV302" s="1" t="str">
        <f ca="1">IF(($A302&lt;&gt;"")*(CV$1&lt;&gt;""),IF(_xlfn.XLOOKUP(CV$1,Attendance_sorted!$B301:$CW301,Attendance_sorted!$B301:$CW301,"nn")&lt;&gt;"nn","•",""),"")</f>
        <v/>
      </c>
      <c r="CW302" s="1" t="str">
        <f ca="1">IF(($A302&lt;&gt;"")*(CW$1&lt;&gt;""),IF(_xlfn.XLOOKUP(CW$1,Attendance_sorted!$B301:$CW301,Attendance_sorted!$B301:$CW301,"nn")&lt;&gt;"nn","•",""),"")</f>
        <v/>
      </c>
    </row>
    <row r="303" spans="1:101">
      <c r="A303" s="1"/>
      <c r="B303" s="1" t="str">
        <f ca="1">IF(($A303&lt;&gt;"")*(B$1&lt;&gt;""),IF(_xlfn.XLOOKUP(B$1,Attendance_sorted!$B302:$CW302,Attendance_sorted!$B302:$CW302,"nn")&lt;&gt;"nn","•",""),"")</f>
        <v/>
      </c>
      <c r="C303" s="1" t="str">
        <f ca="1">IF(($A303&lt;&gt;"")*(C$1&lt;&gt;""),IF(_xlfn.XLOOKUP(C$1,Attendance_sorted!$B302:$CW302,Attendance_sorted!$B302:$CW302,"nn")&lt;&gt;"nn","•",""),"")</f>
        <v/>
      </c>
      <c r="D303" s="1" t="str">
        <f ca="1">IF(($A303&lt;&gt;"")*(D$1&lt;&gt;""),IF(_xlfn.XLOOKUP(D$1,Attendance_sorted!$B302:$CW302,Attendance_sorted!$B302:$CW302,"nn")&lt;&gt;"nn","•",""),"")</f>
        <v/>
      </c>
      <c r="E303" s="1" t="str">
        <f ca="1">IF(($A303&lt;&gt;"")*(E$1&lt;&gt;""),IF(_xlfn.XLOOKUP(E$1,Attendance_sorted!$B302:$CW302,Attendance_sorted!$B302:$CW302,"nn")&lt;&gt;"nn","•",""),"")</f>
        <v/>
      </c>
      <c r="F303" s="1" t="str">
        <f ca="1">IF(($A303&lt;&gt;"")*(F$1&lt;&gt;""),IF(_xlfn.XLOOKUP(F$1,Attendance_sorted!$B302:$CW302,Attendance_sorted!$B302:$CW302,"nn")&lt;&gt;"nn","•",""),"")</f>
        <v/>
      </c>
      <c r="G303" s="1" t="str">
        <f ca="1">IF(($A303&lt;&gt;"")*(G$1&lt;&gt;""),IF(_xlfn.XLOOKUP(G$1,Attendance_sorted!$B302:$CW302,Attendance_sorted!$B302:$CW302,"nn")&lt;&gt;"nn","•",""),"")</f>
        <v/>
      </c>
      <c r="H303" s="1" t="str">
        <f ca="1">IF(($A303&lt;&gt;"")*(H$1&lt;&gt;""),IF(_xlfn.XLOOKUP(H$1,Attendance_sorted!$B302:$CW302,Attendance_sorted!$B302:$CW302,"nn")&lt;&gt;"nn","•",""),"")</f>
        <v/>
      </c>
      <c r="I303" s="1" t="str">
        <f ca="1">IF(($A303&lt;&gt;"")*(I$1&lt;&gt;""),IF(_xlfn.XLOOKUP(I$1,Attendance_sorted!$B302:$CW302,Attendance_sorted!$B302:$CW302,"nn")&lt;&gt;"nn","•",""),"")</f>
        <v/>
      </c>
      <c r="J303" s="1" t="str">
        <f ca="1">IF(($A303&lt;&gt;"")*(J$1&lt;&gt;""),IF(_xlfn.XLOOKUP(J$1,Attendance_sorted!$B302:$CW302,Attendance_sorted!$B302:$CW302,"nn")&lt;&gt;"nn","•",""),"")</f>
        <v/>
      </c>
      <c r="K303" s="1" t="str">
        <f ca="1">IF(($A303&lt;&gt;"")*(K$1&lt;&gt;""),IF(_xlfn.XLOOKUP(K$1,Attendance_sorted!$B302:$CW302,Attendance_sorted!$B302:$CW302,"nn")&lt;&gt;"nn","•",""),"")</f>
        <v/>
      </c>
      <c r="L303" s="1" t="str">
        <f ca="1">IF(($A303&lt;&gt;"")*(L$1&lt;&gt;""),IF(_xlfn.XLOOKUP(L$1,Attendance_sorted!$B302:$CW302,Attendance_sorted!$B302:$CW302,"nn")&lt;&gt;"nn","•",""),"")</f>
        <v/>
      </c>
      <c r="M303" s="1" t="str">
        <f ca="1">IF(($A303&lt;&gt;"")*(M$1&lt;&gt;""),IF(_xlfn.XLOOKUP(M$1,Attendance_sorted!$B302:$CW302,Attendance_sorted!$B302:$CW302,"nn")&lt;&gt;"nn","•",""),"")</f>
        <v/>
      </c>
      <c r="N303" s="1" t="str">
        <f ca="1">IF(($A303&lt;&gt;"")*(N$1&lt;&gt;""),IF(_xlfn.XLOOKUP(N$1,Attendance_sorted!$B302:$CW302,Attendance_sorted!$B302:$CW302,"nn")&lt;&gt;"nn","•",""),"")</f>
        <v/>
      </c>
      <c r="O303" s="1" t="str">
        <f ca="1">IF(($A303&lt;&gt;"")*(O$1&lt;&gt;""),IF(_xlfn.XLOOKUP(O$1,Attendance_sorted!$B302:$CW302,Attendance_sorted!$B302:$CW302,"nn")&lt;&gt;"nn","•",""),"")</f>
        <v/>
      </c>
      <c r="P303" s="1" t="str">
        <f ca="1">IF(($A303&lt;&gt;"")*(P$1&lt;&gt;""),IF(_xlfn.XLOOKUP(P$1,Attendance_sorted!$B302:$CW302,Attendance_sorted!$B302:$CW302,"nn")&lt;&gt;"nn","•",""),"")</f>
        <v/>
      </c>
      <c r="Q303" s="1" t="str">
        <f ca="1">IF(($A303&lt;&gt;"")*(Q$1&lt;&gt;""),IF(_xlfn.XLOOKUP(Q$1,Attendance_sorted!$B302:$CW302,Attendance_sorted!$B302:$CW302,"nn")&lt;&gt;"nn","•",""),"")</f>
        <v/>
      </c>
      <c r="R303" s="1" t="str">
        <f ca="1">IF(($A303&lt;&gt;"")*(R$1&lt;&gt;""),IF(_xlfn.XLOOKUP(R$1,Attendance_sorted!$B302:$CW302,Attendance_sorted!$B302:$CW302,"nn")&lt;&gt;"nn","•",""),"")</f>
        <v/>
      </c>
      <c r="S303" s="1" t="str">
        <f ca="1">IF(($A303&lt;&gt;"")*(S$1&lt;&gt;""),IF(_xlfn.XLOOKUP(S$1,Attendance_sorted!$B302:$CW302,Attendance_sorted!$B302:$CW302,"nn")&lt;&gt;"nn","•",""),"")</f>
        <v/>
      </c>
      <c r="T303" s="1" t="str">
        <f ca="1">IF(($A303&lt;&gt;"")*(T$1&lt;&gt;""),IF(_xlfn.XLOOKUP(T$1,Attendance_sorted!$B302:$CW302,Attendance_sorted!$B302:$CW302,"nn")&lt;&gt;"nn","•",""),"")</f>
        <v/>
      </c>
      <c r="U303" s="1" t="str">
        <f ca="1">IF(($A303&lt;&gt;"")*(U$1&lt;&gt;""),IF(_xlfn.XLOOKUP(U$1,Attendance_sorted!$B302:$CW302,Attendance_sorted!$B302:$CW302,"nn")&lt;&gt;"nn","•",""),"")</f>
        <v/>
      </c>
      <c r="V303" s="1" t="str">
        <f ca="1">IF(($A303&lt;&gt;"")*(V$1&lt;&gt;""),IF(_xlfn.XLOOKUP(V$1,Attendance_sorted!$B302:$CW302,Attendance_sorted!$B302:$CW302,"nn")&lt;&gt;"nn","•",""),"")</f>
        <v/>
      </c>
      <c r="W303" s="1" t="str">
        <f ca="1">IF(($A303&lt;&gt;"")*(W$1&lt;&gt;""),IF(_xlfn.XLOOKUP(W$1,Attendance_sorted!$B302:$CW302,Attendance_sorted!$B302:$CW302,"nn")&lt;&gt;"nn","•",""),"")</f>
        <v/>
      </c>
      <c r="X303" s="1" t="str">
        <f ca="1">IF(($A303&lt;&gt;"")*(X$1&lt;&gt;""),IF(_xlfn.XLOOKUP(X$1,Attendance_sorted!$B302:$CW302,Attendance_sorted!$B302:$CW302,"nn")&lt;&gt;"nn","•",""),"")</f>
        <v/>
      </c>
      <c r="Y303" s="1" t="str">
        <f ca="1">IF(($A303&lt;&gt;"")*(Y$1&lt;&gt;""),IF(_xlfn.XLOOKUP(Y$1,Attendance_sorted!$B302:$CW302,Attendance_sorted!$B302:$CW302,"nn")&lt;&gt;"nn","•",""),"")</f>
        <v/>
      </c>
      <c r="Z303" s="1" t="str">
        <f ca="1">IF(($A303&lt;&gt;"")*(Z$1&lt;&gt;""),IF(_xlfn.XLOOKUP(Z$1,Attendance_sorted!$B302:$CW302,Attendance_sorted!$B302:$CW302,"nn")&lt;&gt;"nn","•",""),"")</f>
        <v/>
      </c>
      <c r="AA303" s="1" t="str">
        <f ca="1">IF(($A303&lt;&gt;"")*(AA$1&lt;&gt;""),IF(_xlfn.XLOOKUP(AA$1,Attendance_sorted!$B302:$CW302,Attendance_sorted!$B302:$CW302,"nn")&lt;&gt;"nn","•",""),"")</f>
        <v/>
      </c>
      <c r="AB303" s="1" t="str">
        <f ca="1">IF(($A303&lt;&gt;"")*(AB$1&lt;&gt;""),IF(_xlfn.XLOOKUP(AB$1,Attendance_sorted!$B302:$CW302,Attendance_sorted!$B302:$CW302,"nn")&lt;&gt;"nn","•",""),"")</f>
        <v/>
      </c>
      <c r="AC303" s="1" t="str">
        <f ca="1">IF(($A303&lt;&gt;"")*(AC$1&lt;&gt;""),IF(_xlfn.XLOOKUP(AC$1,Attendance_sorted!$B302:$CW302,Attendance_sorted!$B302:$CW302,"nn")&lt;&gt;"nn","•",""),"")</f>
        <v/>
      </c>
      <c r="AD303" s="1" t="str">
        <f ca="1">IF(($A303&lt;&gt;"")*(AD$1&lt;&gt;""),IF(_xlfn.XLOOKUP(AD$1,Attendance_sorted!$B302:$CW302,Attendance_sorted!$B302:$CW302,"nn")&lt;&gt;"nn","•",""),"")</f>
        <v/>
      </c>
      <c r="AE303" s="1" t="str">
        <f ca="1">IF(($A303&lt;&gt;"")*(AE$1&lt;&gt;""),IF(_xlfn.XLOOKUP(AE$1,Attendance_sorted!$B302:$CW302,Attendance_sorted!$B302:$CW302,"nn")&lt;&gt;"nn","•",""),"")</f>
        <v/>
      </c>
      <c r="AF303" s="1" t="str">
        <f ca="1">IF(($A303&lt;&gt;"")*(AF$1&lt;&gt;""),IF(_xlfn.XLOOKUP(AF$1,Attendance_sorted!$B302:$CW302,Attendance_sorted!$B302:$CW302,"nn")&lt;&gt;"nn","•",""),"")</f>
        <v/>
      </c>
      <c r="AG303" s="1" t="str">
        <f ca="1">IF(($A303&lt;&gt;"")*(AG$1&lt;&gt;""),IF(_xlfn.XLOOKUP(AG$1,Attendance_sorted!$B302:$CW302,Attendance_sorted!$B302:$CW302,"nn")&lt;&gt;"nn","•",""),"")</f>
        <v/>
      </c>
      <c r="AH303" s="1" t="str">
        <f ca="1">IF(($A303&lt;&gt;"")*(AH$1&lt;&gt;""),IF(_xlfn.XLOOKUP(AH$1,Attendance_sorted!$B302:$CW302,Attendance_sorted!$B302:$CW302,"nn")&lt;&gt;"nn","•",""),"")</f>
        <v/>
      </c>
      <c r="AI303" s="1" t="str">
        <f ca="1">IF(($A303&lt;&gt;"")*(AI$1&lt;&gt;""),IF(_xlfn.XLOOKUP(AI$1,Attendance_sorted!$B302:$CW302,Attendance_sorted!$B302:$CW302,"nn")&lt;&gt;"nn","•",""),"")</f>
        <v/>
      </c>
      <c r="AJ303" s="1" t="str">
        <f ca="1">IF(($A303&lt;&gt;"")*(AJ$1&lt;&gt;""),IF(_xlfn.XLOOKUP(AJ$1,Attendance_sorted!$B302:$CW302,Attendance_sorted!$B302:$CW302,"nn")&lt;&gt;"nn","•",""),"")</f>
        <v/>
      </c>
      <c r="AK303" s="1" t="str">
        <f ca="1">IF(($A303&lt;&gt;"")*(AK$1&lt;&gt;""),IF(_xlfn.XLOOKUP(AK$1,Attendance_sorted!$B302:$CW302,Attendance_sorted!$B302:$CW302,"nn")&lt;&gt;"nn","•",""),"")</f>
        <v/>
      </c>
      <c r="AL303" s="1" t="str">
        <f ca="1">IF(($A303&lt;&gt;"")*(AL$1&lt;&gt;""),IF(_xlfn.XLOOKUP(AL$1,Attendance_sorted!$B302:$CW302,Attendance_sorted!$B302:$CW302,"nn")&lt;&gt;"nn","•",""),"")</f>
        <v/>
      </c>
      <c r="AM303" s="1" t="str">
        <f ca="1">IF(($A303&lt;&gt;"")*(AM$1&lt;&gt;""),IF(_xlfn.XLOOKUP(AM$1,Attendance_sorted!$B302:$CW302,Attendance_sorted!$B302:$CW302,"nn")&lt;&gt;"nn","•",""),"")</f>
        <v/>
      </c>
      <c r="AN303" s="1" t="str">
        <f ca="1">IF(($A303&lt;&gt;"")*(AN$1&lt;&gt;""),IF(_xlfn.XLOOKUP(AN$1,Attendance_sorted!$B302:$CW302,Attendance_sorted!$B302:$CW302,"nn")&lt;&gt;"nn","•",""),"")</f>
        <v/>
      </c>
      <c r="AO303" s="1" t="str">
        <f ca="1">IF(($A303&lt;&gt;"")*(AO$1&lt;&gt;""),IF(_xlfn.XLOOKUP(AO$1,Attendance_sorted!$B302:$CW302,Attendance_sorted!$B302:$CW302,"nn")&lt;&gt;"nn","•",""),"")</f>
        <v/>
      </c>
      <c r="AP303" s="1" t="str">
        <f ca="1">IF(($A303&lt;&gt;"")*(AP$1&lt;&gt;""),IF(_xlfn.XLOOKUP(AP$1,Attendance_sorted!$B302:$CW302,Attendance_sorted!$B302:$CW302,"nn")&lt;&gt;"nn","•",""),"")</f>
        <v/>
      </c>
      <c r="AQ303" s="1" t="str">
        <f ca="1">IF(($A303&lt;&gt;"")*(AQ$1&lt;&gt;""),IF(_xlfn.XLOOKUP(AQ$1,Attendance_sorted!$B302:$CW302,Attendance_sorted!$B302:$CW302,"nn")&lt;&gt;"nn","•",""),"")</f>
        <v/>
      </c>
      <c r="AR303" s="1" t="str">
        <f ca="1">IF(($A303&lt;&gt;"")*(AR$1&lt;&gt;""),IF(_xlfn.XLOOKUP(AR$1,Attendance_sorted!$B302:$CW302,Attendance_sorted!$B302:$CW302,"nn")&lt;&gt;"nn","•",""),"")</f>
        <v/>
      </c>
      <c r="AS303" s="1" t="str">
        <f ca="1">IF(($A303&lt;&gt;"")*(AS$1&lt;&gt;""),IF(_xlfn.XLOOKUP(AS$1,Attendance_sorted!$B302:$CW302,Attendance_sorted!$B302:$CW302,"nn")&lt;&gt;"nn","•",""),"")</f>
        <v/>
      </c>
      <c r="AT303" s="1" t="str">
        <f ca="1">IF(($A303&lt;&gt;"")*(AT$1&lt;&gt;""),IF(_xlfn.XLOOKUP(AT$1,Attendance_sorted!$B302:$CW302,Attendance_sorted!$B302:$CW302,"nn")&lt;&gt;"nn","•",""),"")</f>
        <v/>
      </c>
      <c r="AU303" s="1" t="str">
        <f ca="1">IF(($A303&lt;&gt;"")*(AU$1&lt;&gt;""),IF(_xlfn.XLOOKUP(AU$1,Attendance_sorted!$B302:$CW302,Attendance_sorted!$B302:$CW302,"nn")&lt;&gt;"nn","•",""),"")</f>
        <v/>
      </c>
      <c r="AV303" s="1" t="str">
        <f ca="1">IF(($A303&lt;&gt;"")*(AV$1&lt;&gt;""),IF(_xlfn.XLOOKUP(AV$1,Attendance_sorted!$B302:$CW302,Attendance_sorted!$B302:$CW302,"nn")&lt;&gt;"nn","•",""),"")</f>
        <v/>
      </c>
      <c r="AW303" s="1" t="str">
        <f ca="1">IF(($A303&lt;&gt;"")*(AW$1&lt;&gt;""),IF(_xlfn.XLOOKUP(AW$1,Attendance_sorted!$B302:$CW302,Attendance_sorted!$B302:$CW302,"nn")&lt;&gt;"nn","•",""),"")</f>
        <v/>
      </c>
      <c r="AX303" s="1" t="str">
        <f ca="1">IF(($A303&lt;&gt;"")*(AX$1&lt;&gt;""),IF(_xlfn.XLOOKUP(AX$1,Attendance_sorted!$B302:$CW302,Attendance_sorted!$B302:$CW302,"nn")&lt;&gt;"nn","•",""),"")</f>
        <v/>
      </c>
      <c r="AY303" s="1" t="str">
        <f ca="1">IF(($A303&lt;&gt;"")*(AY$1&lt;&gt;""),IF(_xlfn.XLOOKUP(AY$1,Attendance_sorted!$B302:$CW302,Attendance_sorted!$B302:$CW302,"nn")&lt;&gt;"nn","•",""),"")</f>
        <v/>
      </c>
      <c r="AZ303" s="1" t="str">
        <f ca="1">IF(($A303&lt;&gt;"")*(AZ$1&lt;&gt;""),IF(_xlfn.XLOOKUP(AZ$1,Attendance_sorted!$B302:$CW302,Attendance_sorted!$B302:$CW302,"nn")&lt;&gt;"nn","•",""),"")</f>
        <v/>
      </c>
      <c r="BA303" s="1" t="str">
        <f ca="1">IF(($A303&lt;&gt;"")*(BA$1&lt;&gt;""),IF(_xlfn.XLOOKUP(BA$1,Attendance_sorted!$B302:$CW302,Attendance_sorted!$B302:$CW302,"nn")&lt;&gt;"nn","•",""),"")</f>
        <v/>
      </c>
      <c r="BB303" s="1" t="str">
        <f ca="1">IF(($A303&lt;&gt;"")*(BB$1&lt;&gt;""),IF(_xlfn.XLOOKUP(BB$1,Attendance_sorted!$B302:$CW302,Attendance_sorted!$B302:$CW302,"nn")&lt;&gt;"nn","•",""),"")</f>
        <v/>
      </c>
      <c r="BC303" s="1" t="str">
        <f ca="1">IF(($A303&lt;&gt;"")*(BC$1&lt;&gt;""),IF(_xlfn.XLOOKUP(BC$1,Attendance_sorted!$B302:$CW302,Attendance_sorted!$B302:$CW302,"nn")&lt;&gt;"nn","•",""),"")</f>
        <v/>
      </c>
      <c r="BD303" s="1" t="str">
        <f ca="1">IF(($A303&lt;&gt;"")*(BD$1&lt;&gt;""),IF(_xlfn.XLOOKUP(BD$1,Attendance_sorted!$B302:$CW302,Attendance_sorted!$B302:$CW302,"nn")&lt;&gt;"nn","•",""),"")</f>
        <v/>
      </c>
      <c r="BE303" s="1" t="str">
        <f ca="1">IF(($A303&lt;&gt;"")*(BE$1&lt;&gt;""),IF(_xlfn.XLOOKUP(BE$1,Attendance_sorted!$B302:$CW302,Attendance_sorted!$B302:$CW302,"nn")&lt;&gt;"nn","•",""),"")</f>
        <v/>
      </c>
      <c r="BF303" s="1" t="str">
        <f ca="1">IF(($A303&lt;&gt;"")*(BF$1&lt;&gt;""),IF(_xlfn.XLOOKUP(BF$1,Attendance_sorted!$B302:$CW302,Attendance_sorted!$B302:$CW302,"nn")&lt;&gt;"nn","•",""),"")</f>
        <v/>
      </c>
      <c r="BG303" s="1" t="str">
        <f ca="1">IF(($A303&lt;&gt;"")*(BG$1&lt;&gt;""),IF(_xlfn.XLOOKUP(BG$1,Attendance_sorted!$B302:$CW302,Attendance_sorted!$B302:$CW302,"nn")&lt;&gt;"nn","•",""),"")</f>
        <v/>
      </c>
      <c r="BH303" s="1" t="str">
        <f ca="1">IF(($A303&lt;&gt;"")*(BH$1&lt;&gt;""),IF(_xlfn.XLOOKUP(BH$1,Attendance_sorted!$B302:$CW302,Attendance_sorted!$B302:$CW302,"nn")&lt;&gt;"nn","•",""),"")</f>
        <v/>
      </c>
      <c r="BI303" s="1" t="str">
        <f ca="1">IF(($A303&lt;&gt;"")*(BI$1&lt;&gt;""),IF(_xlfn.XLOOKUP(BI$1,Attendance_sorted!$B302:$CW302,Attendance_sorted!$B302:$CW302,"nn")&lt;&gt;"nn","•",""),"")</f>
        <v/>
      </c>
      <c r="BJ303" s="1" t="str">
        <f ca="1">IF(($A303&lt;&gt;"")*(BJ$1&lt;&gt;""),IF(_xlfn.XLOOKUP(BJ$1,Attendance_sorted!$B302:$CW302,Attendance_sorted!$B302:$CW302,"nn")&lt;&gt;"nn","•",""),"")</f>
        <v/>
      </c>
      <c r="BK303" s="1" t="str">
        <f ca="1">IF(($A303&lt;&gt;"")*(BK$1&lt;&gt;""),IF(_xlfn.XLOOKUP(BK$1,Attendance_sorted!$B302:$CW302,Attendance_sorted!$B302:$CW302,"nn")&lt;&gt;"nn","•",""),"")</f>
        <v/>
      </c>
      <c r="BL303" s="1" t="str">
        <f ca="1">IF(($A303&lt;&gt;"")*(BL$1&lt;&gt;""),IF(_xlfn.XLOOKUP(BL$1,Attendance_sorted!$B302:$CW302,Attendance_sorted!$B302:$CW302,"nn")&lt;&gt;"nn","•",""),"")</f>
        <v/>
      </c>
      <c r="BM303" s="1" t="str">
        <f ca="1">IF(($A303&lt;&gt;"")*(BM$1&lt;&gt;""),IF(_xlfn.XLOOKUP(BM$1,Attendance_sorted!$B302:$CW302,Attendance_sorted!$B302:$CW302,"nn")&lt;&gt;"nn","•",""),"")</f>
        <v/>
      </c>
      <c r="BN303" s="1" t="str">
        <f ca="1">IF(($A303&lt;&gt;"")*(BN$1&lt;&gt;""),IF(_xlfn.XLOOKUP(BN$1,Attendance_sorted!$B302:$CW302,Attendance_sorted!$B302:$CW302,"nn")&lt;&gt;"nn","•",""),"")</f>
        <v/>
      </c>
      <c r="BO303" s="1" t="str">
        <f ca="1">IF(($A303&lt;&gt;"")*(BO$1&lt;&gt;""),IF(_xlfn.XLOOKUP(BO$1,Attendance_sorted!$B302:$CW302,Attendance_sorted!$B302:$CW302,"nn")&lt;&gt;"nn","•",""),"")</f>
        <v/>
      </c>
      <c r="BP303" s="1" t="str">
        <f ca="1">IF(($A303&lt;&gt;"")*(BP$1&lt;&gt;""),IF(_xlfn.XLOOKUP(BP$1,Attendance_sorted!$B302:$CW302,Attendance_sorted!$B302:$CW302,"nn")&lt;&gt;"nn","•",""),"")</f>
        <v/>
      </c>
      <c r="BQ303" s="1" t="str">
        <f ca="1">IF(($A303&lt;&gt;"")*(BQ$1&lt;&gt;""),IF(_xlfn.XLOOKUP(BQ$1,Attendance_sorted!$B302:$CW302,Attendance_sorted!$B302:$CW302,"nn")&lt;&gt;"nn","•",""),"")</f>
        <v/>
      </c>
      <c r="BR303" s="1" t="str">
        <f ca="1">IF(($A303&lt;&gt;"")*(BR$1&lt;&gt;""),IF(_xlfn.XLOOKUP(BR$1,Attendance_sorted!$B302:$CW302,Attendance_sorted!$B302:$CW302,"nn")&lt;&gt;"nn","•",""),"")</f>
        <v/>
      </c>
      <c r="BS303" s="1" t="str">
        <f ca="1">IF(($A303&lt;&gt;"")*(BS$1&lt;&gt;""),IF(_xlfn.XLOOKUP(BS$1,Attendance_sorted!$B302:$CW302,Attendance_sorted!$B302:$CW302,"nn")&lt;&gt;"nn","•",""),"")</f>
        <v/>
      </c>
      <c r="BT303" s="1" t="str">
        <f ca="1">IF(($A303&lt;&gt;"")*(BT$1&lt;&gt;""),IF(_xlfn.XLOOKUP(BT$1,Attendance_sorted!$B302:$CW302,Attendance_sorted!$B302:$CW302,"nn")&lt;&gt;"nn","•",""),"")</f>
        <v/>
      </c>
      <c r="BU303" s="1" t="str">
        <f ca="1">IF(($A303&lt;&gt;"")*(BU$1&lt;&gt;""),IF(_xlfn.XLOOKUP(BU$1,Attendance_sorted!$B302:$CW302,Attendance_sorted!$B302:$CW302,"nn")&lt;&gt;"nn","•",""),"")</f>
        <v/>
      </c>
      <c r="BV303" s="1" t="str">
        <f ca="1">IF(($A303&lt;&gt;"")*(BV$1&lt;&gt;""),IF(_xlfn.XLOOKUP(BV$1,Attendance_sorted!$B302:$CW302,Attendance_sorted!$B302:$CW302,"nn")&lt;&gt;"nn","•",""),"")</f>
        <v/>
      </c>
      <c r="BW303" s="1" t="str">
        <f ca="1">IF(($A303&lt;&gt;"")*(BW$1&lt;&gt;""),IF(_xlfn.XLOOKUP(BW$1,Attendance_sorted!$B302:$CW302,Attendance_sorted!$B302:$CW302,"nn")&lt;&gt;"nn","•",""),"")</f>
        <v/>
      </c>
      <c r="BX303" s="1" t="str">
        <f ca="1">IF(($A303&lt;&gt;"")*(BX$1&lt;&gt;""),IF(_xlfn.XLOOKUP(BX$1,Attendance_sorted!$B302:$CW302,Attendance_sorted!$B302:$CW302,"nn")&lt;&gt;"nn","•",""),"")</f>
        <v/>
      </c>
      <c r="BY303" s="1" t="str">
        <f ca="1">IF(($A303&lt;&gt;"")*(BY$1&lt;&gt;""),IF(_xlfn.XLOOKUP(BY$1,Attendance_sorted!$B302:$CW302,Attendance_sorted!$B302:$CW302,"nn")&lt;&gt;"nn","•",""),"")</f>
        <v/>
      </c>
      <c r="BZ303" s="1" t="str">
        <f ca="1">IF(($A303&lt;&gt;"")*(BZ$1&lt;&gt;""),IF(_xlfn.XLOOKUP(BZ$1,Attendance_sorted!$B302:$CW302,Attendance_sorted!$B302:$CW302,"nn")&lt;&gt;"nn","•",""),"")</f>
        <v/>
      </c>
      <c r="CA303" s="1" t="str">
        <f ca="1">IF(($A303&lt;&gt;"")*(CA$1&lt;&gt;""),IF(_xlfn.XLOOKUP(CA$1,Attendance_sorted!$B302:$CW302,Attendance_sorted!$B302:$CW302,"nn")&lt;&gt;"nn","•",""),"")</f>
        <v/>
      </c>
      <c r="CB303" s="1" t="str">
        <f ca="1">IF(($A303&lt;&gt;"")*(CB$1&lt;&gt;""),IF(_xlfn.XLOOKUP(CB$1,Attendance_sorted!$B302:$CW302,Attendance_sorted!$B302:$CW302,"nn")&lt;&gt;"nn","•",""),"")</f>
        <v/>
      </c>
      <c r="CC303" s="1" t="str">
        <f ca="1">IF(($A303&lt;&gt;"")*(CC$1&lt;&gt;""),IF(_xlfn.XLOOKUP(CC$1,Attendance_sorted!$B302:$CW302,Attendance_sorted!$B302:$CW302,"nn")&lt;&gt;"nn","•",""),"")</f>
        <v/>
      </c>
      <c r="CD303" s="1" t="str">
        <f ca="1">IF(($A303&lt;&gt;"")*(CD$1&lt;&gt;""),IF(_xlfn.XLOOKUP(CD$1,Attendance_sorted!$B302:$CW302,Attendance_sorted!$B302:$CW302,"nn")&lt;&gt;"nn","•",""),"")</f>
        <v/>
      </c>
      <c r="CE303" s="1" t="str">
        <f ca="1">IF(($A303&lt;&gt;"")*(CE$1&lt;&gt;""),IF(_xlfn.XLOOKUP(CE$1,Attendance_sorted!$B302:$CW302,Attendance_sorted!$B302:$CW302,"nn")&lt;&gt;"nn","•",""),"")</f>
        <v/>
      </c>
      <c r="CF303" s="1" t="str">
        <f ca="1">IF(($A303&lt;&gt;"")*(CF$1&lt;&gt;""),IF(_xlfn.XLOOKUP(CF$1,Attendance_sorted!$B302:$CW302,Attendance_sorted!$B302:$CW302,"nn")&lt;&gt;"nn","•",""),"")</f>
        <v/>
      </c>
      <c r="CG303" s="1" t="str">
        <f ca="1">IF(($A303&lt;&gt;"")*(CG$1&lt;&gt;""),IF(_xlfn.XLOOKUP(CG$1,Attendance_sorted!$B302:$CW302,Attendance_sorted!$B302:$CW302,"nn")&lt;&gt;"nn","•",""),"")</f>
        <v/>
      </c>
      <c r="CH303" s="1" t="str">
        <f ca="1">IF(($A303&lt;&gt;"")*(CH$1&lt;&gt;""),IF(_xlfn.XLOOKUP(CH$1,Attendance_sorted!$B302:$CW302,Attendance_sorted!$B302:$CW302,"nn")&lt;&gt;"nn","•",""),"")</f>
        <v/>
      </c>
      <c r="CI303" s="1" t="str">
        <f ca="1">IF(($A303&lt;&gt;"")*(CI$1&lt;&gt;""),IF(_xlfn.XLOOKUP(CI$1,Attendance_sorted!$B302:$CW302,Attendance_sorted!$B302:$CW302,"nn")&lt;&gt;"nn","•",""),"")</f>
        <v/>
      </c>
      <c r="CJ303" s="1" t="str">
        <f ca="1">IF(($A303&lt;&gt;"")*(CJ$1&lt;&gt;""),IF(_xlfn.XLOOKUP(CJ$1,Attendance_sorted!$B302:$CW302,Attendance_sorted!$B302:$CW302,"nn")&lt;&gt;"nn","•",""),"")</f>
        <v/>
      </c>
      <c r="CK303" s="1" t="str">
        <f ca="1">IF(($A303&lt;&gt;"")*(CK$1&lt;&gt;""),IF(_xlfn.XLOOKUP(CK$1,Attendance_sorted!$B302:$CW302,Attendance_sorted!$B302:$CW302,"nn")&lt;&gt;"nn","•",""),"")</f>
        <v/>
      </c>
      <c r="CL303" s="1" t="str">
        <f ca="1">IF(($A303&lt;&gt;"")*(CL$1&lt;&gt;""),IF(_xlfn.XLOOKUP(CL$1,Attendance_sorted!$B302:$CW302,Attendance_sorted!$B302:$CW302,"nn")&lt;&gt;"nn","•",""),"")</f>
        <v/>
      </c>
      <c r="CM303" s="1" t="str">
        <f ca="1">IF(($A303&lt;&gt;"")*(CM$1&lt;&gt;""),IF(_xlfn.XLOOKUP(CM$1,Attendance_sorted!$B302:$CW302,Attendance_sorted!$B302:$CW302,"nn")&lt;&gt;"nn","•",""),"")</f>
        <v/>
      </c>
      <c r="CN303" s="1" t="str">
        <f ca="1">IF(($A303&lt;&gt;"")*(CN$1&lt;&gt;""),IF(_xlfn.XLOOKUP(CN$1,Attendance_sorted!$B302:$CW302,Attendance_sorted!$B302:$CW302,"nn")&lt;&gt;"nn","•",""),"")</f>
        <v/>
      </c>
      <c r="CO303" s="1" t="str">
        <f ca="1">IF(($A303&lt;&gt;"")*(CO$1&lt;&gt;""),IF(_xlfn.XLOOKUP(CO$1,Attendance_sorted!$B302:$CW302,Attendance_sorted!$B302:$CW302,"nn")&lt;&gt;"nn","•",""),"")</f>
        <v/>
      </c>
      <c r="CP303" s="1" t="str">
        <f ca="1">IF(($A303&lt;&gt;"")*(CP$1&lt;&gt;""),IF(_xlfn.XLOOKUP(CP$1,Attendance_sorted!$B302:$CW302,Attendance_sorted!$B302:$CW302,"nn")&lt;&gt;"nn","•",""),"")</f>
        <v/>
      </c>
      <c r="CQ303" s="1" t="str">
        <f ca="1">IF(($A303&lt;&gt;"")*(CQ$1&lt;&gt;""),IF(_xlfn.XLOOKUP(CQ$1,Attendance_sorted!$B302:$CW302,Attendance_sorted!$B302:$CW302,"nn")&lt;&gt;"nn","•",""),"")</f>
        <v/>
      </c>
      <c r="CR303" s="1" t="str">
        <f ca="1">IF(($A303&lt;&gt;"")*(CR$1&lt;&gt;""),IF(_xlfn.XLOOKUP(CR$1,Attendance_sorted!$B302:$CW302,Attendance_sorted!$B302:$CW302,"nn")&lt;&gt;"nn","•",""),"")</f>
        <v/>
      </c>
      <c r="CS303" s="1" t="str">
        <f ca="1">IF(($A303&lt;&gt;"")*(CS$1&lt;&gt;""),IF(_xlfn.XLOOKUP(CS$1,Attendance_sorted!$B302:$CW302,Attendance_sorted!$B302:$CW302,"nn")&lt;&gt;"nn","•",""),"")</f>
        <v/>
      </c>
      <c r="CT303" s="1" t="str">
        <f ca="1">IF(($A303&lt;&gt;"")*(CT$1&lt;&gt;""),IF(_xlfn.XLOOKUP(CT$1,Attendance_sorted!$B302:$CW302,Attendance_sorted!$B302:$CW302,"nn")&lt;&gt;"nn","•",""),"")</f>
        <v/>
      </c>
      <c r="CU303" s="1" t="str">
        <f ca="1">IF(($A303&lt;&gt;"")*(CU$1&lt;&gt;""),IF(_xlfn.XLOOKUP(CU$1,Attendance_sorted!$B302:$CW302,Attendance_sorted!$B302:$CW302,"nn")&lt;&gt;"nn","•",""),"")</f>
        <v/>
      </c>
      <c r="CV303" s="1" t="str">
        <f ca="1">IF(($A303&lt;&gt;"")*(CV$1&lt;&gt;""),IF(_xlfn.XLOOKUP(CV$1,Attendance_sorted!$B302:$CW302,Attendance_sorted!$B302:$CW302,"nn")&lt;&gt;"nn","•",""),"")</f>
        <v/>
      </c>
      <c r="CW303" s="1" t="str">
        <f ca="1">IF(($A303&lt;&gt;"")*(CW$1&lt;&gt;""),IF(_xlfn.XLOOKUP(CW$1,Attendance_sorted!$B302:$CW302,Attendance_sorted!$B302:$CW302,"nn")&lt;&gt;"nn","•",""),"")</f>
        <v/>
      </c>
    </row>
    <row r="304" spans="1:101">
      <c r="A304" s="1"/>
      <c r="B304" s="1" t="str">
        <f ca="1">IF(($A304&lt;&gt;"")*(B$1&lt;&gt;""),IF(_xlfn.XLOOKUP(B$1,Attendance_sorted!$B303:$CW303,Attendance_sorted!$B303:$CW303,"nn")&lt;&gt;"nn","•",""),"")</f>
        <v/>
      </c>
      <c r="C304" s="1" t="str">
        <f ca="1">IF(($A304&lt;&gt;"")*(C$1&lt;&gt;""),IF(_xlfn.XLOOKUP(C$1,Attendance_sorted!$B303:$CW303,Attendance_sorted!$B303:$CW303,"nn")&lt;&gt;"nn","•",""),"")</f>
        <v/>
      </c>
      <c r="D304" s="1" t="str">
        <f ca="1">IF(($A304&lt;&gt;"")*(D$1&lt;&gt;""),IF(_xlfn.XLOOKUP(D$1,Attendance_sorted!$B303:$CW303,Attendance_sorted!$B303:$CW303,"nn")&lt;&gt;"nn","•",""),"")</f>
        <v/>
      </c>
      <c r="E304" s="1" t="str">
        <f ca="1">IF(($A304&lt;&gt;"")*(E$1&lt;&gt;""),IF(_xlfn.XLOOKUP(E$1,Attendance_sorted!$B303:$CW303,Attendance_sorted!$B303:$CW303,"nn")&lt;&gt;"nn","•",""),"")</f>
        <v/>
      </c>
      <c r="F304" s="1" t="str">
        <f ca="1">IF(($A304&lt;&gt;"")*(F$1&lt;&gt;""),IF(_xlfn.XLOOKUP(F$1,Attendance_sorted!$B303:$CW303,Attendance_sorted!$B303:$CW303,"nn")&lt;&gt;"nn","•",""),"")</f>
        <v/>
      </c>
      <c r="G304" s="1" t="str">
        <f ca="1">IF(($A304&lt;&gt;"")*(G$1&lt;&gt;""),IF(_xlfn.XLOOKUP(G$1,Attendance_sorted!$B303:$CW303,Attendance_sorted!$B303:$CW303,"nn")&lt;&gt;"nn","•",""),"")</f>
        <v/>
      </c>
      <c r="H304" s="1" t="str">
        <f ca="1">IF(($A304&lt;&gt;"")*(H$1&lt;&gt;""),IF(_xlfn.XLOOKUP(H$1,Attendance_sorted!$B303:$CW303,Attendance_sorted!$B303:$CW303,"nn")&lt;&gt;"nn","•",""),"")</f>
        <v/>
      </c>
      <c r="I304" s="1" t="str">
        <f ca="1">IF(($A304&lt;&gt;"")*(I$1&lt;&gt;""),IF(_xlfn.XLOOKUP(I$1,Attendance_sorted!$B303:$CW303,Attendance_sorted!$B303:$CW303,"nn")&lt;&gt;"nn","•",""),"")</f>
        <v/>
      </c>
      <c r="J304" s="1" t="str">
        <f ca="1">IF(($A304&lt;&gt;"")*(J$1&lt;&gt;""),IF(_xlfn.XLOOKUP(J$1,Attendance_sorted!$B303:$CW303,Attendance_sorted!$B303:$CW303,"nn")&lt;&gt;"nn","•",""),"")</f>
        <v/>
      </c>
      <c r="K304" s="1" t="str">
        <f ca="1">IF(($A304&lt;&gt;"")*(K$1&lt;&gt;""),IF(_xlfn.XLOOKUP(K$1,Attendance_sorted!$B303:$CW303,Attendance_sorted!$B303:$CW303,"nn")&lt;&gt;"nn","•",""),"")</f>
        <v/>
      </c>
      <c r="L304" s="1" t="str">
        <f ca="1">IF(($A304&lt;&gt;"")*(L$1&lt;&gt;""),IF(_xlfn.XLOOKUP(L$1,Attendance_sorted!$B303:$CW303,Attendance_sorted!$B303:$CW303,"nn")&lt;&gt;"nn","•",""),"")</f>
        <v/>
      </c>
      <c r="M304" s="1" t="str">
        <f ca="1">IF(($A304&lt;&gt;"")*(M$1&lt;&gt;""),IF(_xlfn.XLOOKUP(M$1,Attendance_sorted!$B303:$CW303,Attendance_sorted!$B303:$CW303,"nn")&lt;&gt;"nn","•",""),"")</f>
        <v/>
      </c>
      <c r="N304" s="1" t="str">
        <f ca="1">IF(($A304&lt;&gt;"")*(N$1&lt;&gt;""),IF(_xlfn.XLOOKUP(N$1,Attendance_sorted!$B303:$CW303,Attendance_sorted!$B303:$CW303,"nn")&lt;&gt;"nn","•",""),"")</f>
        <v/>
      </c>
      <c r="O304" s="1" t="str">
        <f ca="1">IF(($A304&lt;&gt;"")*(O$1&lt;&gt;""),IF(_xlfn.XLOOKUP(O$1,Attendance_sorted!$B303:$CW303,Attendance_sorted!$B303:$CW303,"nn")&lt;&gt;"nn","•",""),"")</f>
        <v/>
      </c>
      <c r="P304" s="1" t="str">
        <f ca="1">IF(($A304&lt;&gt;"")*(P$1&lt;&gt;""),IF(_xlfn.XLOOKUP(P$1,Attendance_sorted!$B303:$CW303,Attendance_sorted!$B303:$CW303,"nn")&lt;&gt;"nn","•",""),"")</f>
        <v/>
      </c>
      <c r="Q304" s="1" t="str">
        <f ca="1">IF(($A304&lt;&gt;"")*(Q$1&lt;&gt;""),IF(_xlfn.XLOOKUP(Q$1,Attendance_sorted!$B303:$CW303,Attendance_sorted!$B303:$CW303,"nn")&lt;&gt;"nn","•",""),"")</f>
        <v/>
      </c>
      <c r="R304" s="1" t="str">
        <f ca="1">IF(($A304&lt;&gt;"")*(R$1&lt;&gt;""),IF(_xlfn.XLOOKUP(R$1,Attendance_sorted!$B303:$CW303,Attendance_sorted!$B303:$CW303,"nn")&lt;&gt;"nn","•",""),"")</f>
        <v/>
      </c>
      <c r="S304" s="1" t="str">
        <f ca="1">IF(($A304&lt;&gt;"")*(S$1&lt;&gt;""),IF(_xlfn.XLOOKUP(S$1,Attendance_sorted!$B303:$CW303,Attendance_sorted!$B303:$CW303,"nn")&lt;&gt;"nn","•",""),"")</f>
        <v/>
      </c>
      <c r="T304" s="1" t="str">
        <f ca="1">IF(($A304&lt;&gt;"")*(T$1&lt;&gt;""),IF(_xlfn.XLOOKUP(T$1,Attendance_sorted!$B303:$CW303,Attendance_sorted!$B303:$CW303,"nn")&lt;&gt;"nn","•",""),"")</f>
        <v/>
      </c>
      <c r="U304" s="1" t="str">
        <f ca="1">IF(($A304&lt;&gt;"")*(U$1&lt;&gt;""),IF(_xlfn.XLOOKUP(U$1,Attendance_sorted!$B303:$CW303,Attendance_sorted!$B303:$CW303,"nn")&lt;&gt;"nn","•",""),"")</f>
        <v/>
      </c>
      <c r="V304" s="1" t="str">
        <f ca="1">IF(($A304&lt;&gt;"")*(V$1&lt;&gt;""),IF(_xlfn.XLOOKUP(V$1,Attendance_sorted!$B303:$CW303,Attendance_sorted!$B303:$CW303,"nn")&lt;&gt;"nn","•",""),"")</f>
        <v/>
      </c>
      <c r="W304" s="1" t="str">
        <f ca="1">IF(($A304&lt;&gt;"")*(W$1&lt;&gt;""),IF(_xlfn.XLOOKUP(W$1,Attendance_sorted!$B303:$CW303,Attendance_sorted!$B303:$CW303,"nn")&lt;&gt;"nn","•",""),"")</f>
        <v/>
      </c>
      <c r="X304" s="1" t="str">
        <f ca="1">IF(($A304&lt;&gt;"")*(X$1&lt;&gt;""),IF(_xlfn.XLOOKUP(X$1,Attendance_sorted!$B303:$CW303,Attendance_sorted!$B303:$CW303,"nn")&lt;&gt;"nn","•",""),"")</f>
        <v/>
      </c>
      <c r="Y304" s="1" t="str">
        <f ca="1">IF(($A304&lt;&gt;"")*(Y$1&lt;&gt;""),IF(_xlfn.XLOOKUP(Y$1,Attendance_sorted!$B303:$CW303,Attendance_sorted!$B303:$CW303,"nn")&lt;&gt;"nn","•",""),"")</f>
        <v/>
      </c>
      <c r="Z304" s="1" t="str">
        <f ca="1">IF(($A304&lt;&gt;"")*(Z$1&lt;&gt;""),IF(_xlfn.XLOOKUP(Z$1,Attendance_sorted!$B303:$CW303,Attendance_sorted!$B303:$CW303,"nn")&lt;&gt;"nn","•",""),"")</f>
        <v/>
      </c>
      <c r="AA304" s="1" t="str">
        <f ca="1">IF(($A304&lt;&gt;"")*(AA$1&lt;&gt;""),IF(_xlfn.XLOOKUP(AA$1,Attendance_sorted!$B303:$CW303,Attendance_sorted!$B303:$CW303,"nn")&lt;&gt;"nn","•",""),"")</f>
        <v/>
      </c>
      <c r="AB304" s="1" t="str">
        <f ca="1">IF(($A304&lt;&gt;"")*(AB$1&lt;&gt;""),IF(_xlfn.XLOOKUP(AB$1,Attendance_sorted!$B303:$CW303,Attendance_sorted!$B303:$CW303,"nn")&lt;&gt;"nn","•",""),"")</f>
        <v/>
      </c>
      <c r="AC304" s="1" t="str">
        <f ca="1">IF(($A304&lt;&gt;"")*(AC$1&lt;&gt;""),IF(_xlfn.XLOOKUP(AC$1,Attendance_sorted!$B303:$CW303,Attendance_sorted!$B303:$CW303,"nn")&lt;&gt;"nn","•",""),"")</f>
        <v/>
      </c>
      <c r="AD304" s="1" t="str">
        <f ca="1">IF(($A304&lt;&gt;"")*(AD$1&lt;&gt;""),IF(_xlfn.XLOOKUP(AD$1,Attendance_sorted!$B303:$CW303,Attendance_sorted!$B303:$CW303,"nn")&lt;&gt;"nn","•",""),"")</f>
        <v/>
      </c>
      <c r="AE304" s="1" t="str">
        <f ca="1">IF(($A304&lt;&gt;"")*(AE$1&lt;&gt;""),IF(_xlfn.XLOOKUP(AE$1,Attendance_sorted!$B303:$CW303,Attendance_sorted!$B303:$CW303,"nn")&lt;&gt;"nn","•",""),"")</f>
        <v/>
      </c>
      <c r="AF304" s="1" t="str">
        <f ca="1">IF(($A304&lt;&gt;"")*(AF$1&lt;&gt;""),IF(_xlfn.XLOOKUP(AF$1,Attendance_sorted!$B303:$CW303,Attendance_sorted!$B303:$CW303,"nn")&lt;&gt;"nn","•",""),"")</f>
        <v/>
      </c>
      <c r="AG304" s="1" t="str">
        <f ca="1">IF(($A304&lt;&gt;"")*(AG$1&lt;&gt;""),IF(_xlfn.XLOOKUP(AG$1,Attendance_sorted!$B303:$CW303,Attendance_sorted!$B303:$CW303,"nn")&lt;&gt;"nn","•",""),"")</f>
        <v/>
      </c>
      <c r="AH304" s="1" t="str">
        <f ca="1">IF(($A304&lt;&gt;"")*(AH$1&lt;&gt;""),IF(_xlfn.XLOOKUP(AH$1,Attendance_sorted!$B303:$CW303,Attendance_sorted!$B303:$CW303,"nn")&lt;&gt;"nn","•",""),"")</f>
        <v/>
      </c>
      <c r="AI304" s="1" t="str">
        <f ca="1">IF(($A304&lt;&gt;"")*(AI$1&lt;&gt;""),IF(_xlfn.XLOOKUP(AI$1,Attendance_sorted!$B303:$CW303,Attendance_sorted!$B303:$CW303,"nn")&lt;&gt;"nn","•",""),"")</f>
        <v/>
      </c>
      <c r="AJ304" s="1" t="str">
        <f ca="1">IF(($A304&lt;&gt;"")*(AJ$1&lt;&gt;""),IF(_xlfn.XLOOKUP(AJ$1,Attendance_sorted!$B303:$CW303,Attendance_sorted!$B303:$CW303,"nn")&lt;&gt;"nn","•",""),"")</f>
        <v/>
      </c>
      <c r="AK304" s="1" t="str">
        <f ca="1">IF(($A304&lt;&gt;"")*(AK$1&lt;&gt;""),IF(_xlfn.XLOOKUP(AK$1,Attendance_sorted!$B303:$CW303,Attendance_sorted!$B303:$CW303,"nn")&lt;&gt;"nn","•",""),"")</f>
        <v/>
      </c>
      <c r="AL304" s="1" t="str">
        <f ca="1">IF(($A304&lt;&gt;"")*(AL$1&lt;&gt;""),IF(_xlfn.XLOOKUP(AL$1,Attendance_sorted!$B303:$CW303,Attendance_sorted!$B303:$CW303,"nn")&lt;&gt;"nn","•",""),"")</f>
        <v/>
      </c>
      <c r="AM304" s="1" t="str">
        <f ca="1">IF(($A304&lt;&gt;"")*(AM$1&lt;&gt;""),IF(_xlfn.XLOOKUP(AM$1,Attendance_sorted!$B303:$CW303,Attendance_sorted!$B303:$CW303,"nn")&lt;&gt;"nn","•",""),"")</f>
        <v/>
      </c>
      <c r="AN304" s="1" t="str">
        <f ca="1">IF(($A304&lt;&gt;"")*(AN$1&lt;&gt;""),IF(_xlfn.XLOOKUP(AN$1,Attendance_sorted!$B303:$CW303,Attendance_sorted!$B303:$CW303,"nn")&lt;&gt;"nn","•",""),"")</f>
        <v/>
      </c>
      <c r="AO304" s="1" t="str">
        <f ca="1">IF(($A304&lt;&gt;"")*(AO$1&lt;&gt;""),IF(_xlfn.XLOOKUP(AO$1,Attendance_sorted!$B303:$CW303,Attendance_sorted!$B303:$CW303,"nn")&lt;&gt;"nn","•",""),"")</f>
        <v/>
      </c>
      <c r="AP304" s="1" t="str">
        <f ca="1">IF(($A304&lt;&gt;"")*(AP$1&lt;&gt;""),IF(_xlfn.XLOOKUP(AP$1,Attendance_sorted!$B303:$CW303,Attendance_sorted!$B303:$CW303,"nn")&lt;&gt;"nn","•",""),"")</f>
        <v/>
      </c>
      <c r="AQ304" s="1" t="str">
        <f ca="1">IF(($A304&lt;&gt;"")*(AQ$1&lt;&gt;""),IF(_xlfn.XLOOKUP(AQ$1,Attendance_sorted!$B303:$CW303,Attendance_sorted!$B303:$CW303,"nn")&lt;&gt;"nn","•",""),"")</f>
        <v/>
      </c>
      <c r="AR304" s="1" t="str">
        <f ca="1">IF(($A304&lt;&gt;"")*(AR$1&lt;&gt;""),IF(_xlfn.XLOOKUP(AR$1,Attendance_sorted!$B303:$CW303,Attendance_sorted!$B303:$CW303,"nn")&lt;&gt;"nn","•",""),"")</f>
        <v/>
      </c>
      <c r="AS304" s="1" t="str">
        <f ca="1">IF(($A304&lt;&gt;"")*(AS$1&lt;&gt;""),IF(_xlfn.XLOOKUP(AS$1,Attendance_sorted!$B303:$CW303,Attendance_sorted!$B303:$CW303,"nn")&lt;&gt;"nn","•",""),"")</f>
        <v/>
      </c>
      <c r="AT304" s="1" t="str">
        <f ca="1">IF(($A304&lt;&gt;"")*(AT$1&lt;&gt;""),IF(_xlfn.XLOOKUP(AT$1,Attendance_sorted!$B303:$CW303,Attendance_sorted!$B303:$CW303,"nn")&lt;&gt;"nn","•",""),"")</f>
        <v/>
      </c>
      <c r="AU304" s="1" t="str">
        <f ca="1">IF(($A304&lt;&gt;"")*(AU$1&lt;&gt;""),IF(_xlfn.XLOOKUP(AU$1,Attendance_sorted!$B303:$CW303,Attendance_sorted!$B303:$CW303,"nn")&lt;&gt;"nn","•",""),"")</f>
        <v/>
      </c>
      <c r="AV304" s="1" t="str">
        <f ca="1">IF(($A304&lt;&gt;"")*(AV$1&lt;&gt;""),IF(_xlfn.XLOOKUP(AV$1,Attendance_sorted!$B303:$CW303,Attendance_sorted!$B303:$CW303,"nn")&lt;&gt;"nn","•",""),"")</f>
        <v/>
      </c>
      <c r="AW304" s="1" t="str">
        <f ca="1">IF(($A304&lt;&gt;"")*(AW$1&lt;&gt;""),IF(_xlfn.XLOOKUP(AW$1,Attendance_sorted!$B303:$CW303,Attendance_sorted!$B303:$CW303,"nn")&lt;&gt;"nn","•",""),"")</f>
        <v/>
      </c>
      <c r="AX304" s="1" t="str">
        <f ca="1">IF(($A304&lt;&gt;"")*(AX$1&lt;&gt;""),IF(_xlfn.XLOOKUP(AX$1,Attendance_sorted!$B303:$CW303,Attendance_sorted!$B303:$CW303,"nn")&lt;&gt;"nn","•",""),"")</f>
        <v/>
      </c>
      <c r="AY304" s="1" t="str">
        <f ca="1">IF(($A304&lt;&gt;"")*(AY$1&lt;&gt;""),IF(_xlfn.XLOOKUP(AY$1,Attendance_sorted!$B303:$CW303,Attendance_sorted!$B303:$CW303,"nn")&lt;&gt;"nn","•",""),"")</f>
        <v/>
      </c>
      <c r="AZ304" s="1" t="str">
        <f ca="1">IF(($A304&lt;&gt;"")*(AZ$1&lt;&gt;""),IF(_xlfn.XLOOKUP(AZ$1,Attendance_sorted!$B303:$CW303,Attendance_sorted!$B303:$CW303,"nn")&lt;&gt;"nn","•",""),"")</f>
        <v/>
      </c>
      <c r="BA304" s="1" t="str">
        <f ca="1">IF(($A304&lt;&gt;"")*(BA$1&lt;&gt;""),IF(_xlfn.XLOOKUP(BA$1,Attendance_sorted!$B303:$CW303,Attendance_sorted!$B303:$CW303,"nn")&lt;&gt;"nn","•",""),"")</f>
        <v/>
      </c>
      <c r="BB304" s="1" t="str">
        <f ca="1">IF(($A304&lt;&gt;"")*(BB$1&lt;&gt;""),IF(_xlfn.XLOOKUP(BB$1,Attendance_sorted!$B303:$CW303,Attendance_sorted!$B303:$CW303,"nn")&lt;&gt;"nn","•",""),"")</f>
        <v/>
      </c>
      <c r="BC304" s="1" t="str">
        <f ca="1">IF(($A304&lt;&gt;"")*(BC$1&lt;&gt;""),IF(_xlfn.XLOOKUP(BC$1,Attendance_sorted!$B303:$CW303,Attendance_sorted!$B303:$CW303,"nn")&lt;&gt;"nn","•",""),"")</f>
        <v/>
      </c>
      <c r="BD304" s="1" t="str">
        <f ca="1">IF(($A304&lt;&gt;"")*(BD$1&lt;&gt;""),IF(_xlfn.XLOOKUP(BD$1,Attendance_sorted!$B303:$CW303,Attendance_sorted!$B303:$CW303,"nn")&lt;&gt;"nn","•",""),"")</f>
        <v/>
      </c>
      <c r="BE304" s="1" t="str">
        <f ca="1">IF(($A304&lt;&gt;"")*(BE$1&lt;&gt;""),IF(_xlfn.XLOOKUP(BE$1,Attendance_sorted!$B303:$CW303,Attendance_sorted!$B303:$CW303,"nn")&lt;&gt;"nn","•",""),"")</f>
        <v/>
      </c>
      <c r="BF304" s="1" t="str">
        <f ca="1">IF(($A304&lt;&gt;"")*(BF$1&lt;&gt;""),IF(_xlfn.XLOOKUP(BF$1,Attendance_sorted!$B303:$CW303,Attendance_sorted!$B303:$CW303,"nn")&lt;&gt;"nn","•",""),"")</f>
        <v/>
      </c>
      <c r="BG304" s="1" t="str">
        <f ca="1">IF(($A304&lt;&gt;"")*(BG$1&lt;&gt;""),IF(_xlfn.XLOOKUP(BG$1,Attendance_sorted!$B303:$CW303,Attendance_sorted!$B303:$CW303,"nn")&lt;&gt;"nn","•",""),"")</f>
        <v/>
      </c>
      <c r="BH304" s="1" t="str">
        <f ca="1">IF(($A304&lt;&gt;"")*(BH$1&lt;&gt;""),IF(_xlfn.XLOOKUP(BH$1,Attendance_sorted!$B303:$CW303,Attendance_sorted!$B303:$CW303,"nn")&lt;&gt;"nn","•",""),"")</f>
        <v/>
      </c>
      <c r="BI304" s="1" t="str">
        <f ca="1">IF(($A304&lt;&gt;"")*(BI$1&lt;&gt;""),IF(_xlfn.XLOOKUP(BI$1,Attendance_sorted!$B303:$CW303,Attendance_sorted!$B303:$CW303,"nn")&lt;&gt;"nn","•",""),"")</f>
        <v/>
      </c>
      <c r="BJ304" s="1" t="str">
        <f ca="1">IF(($A304&lt;&gt;"")*(BJ$1&lt;&gt;""),IF(_xlfn.XLOOKUP(BJ$1,Attendance_sorted!$B303:$CW303,Attendance_sorted!$B303:$CW303,"nn")&lt;&gt;"nn","•",""),"")</f>
        <v/>
      </c>
      <c r="BK304" s="1" t="str">
        <f ca="1">IF(($A304&lt;&gt;"")*(BK$1&lt;&gt;""),IF(_xlfn.XLOOKUP(BK$1,Attendance_sorted!$B303:$CW303,Attendance_sorted!$B303:$CW303,"nn")&lt;&gt;"nn","•",""),"")</f>
        <v/>
      </c>
      <c r="BL304" s="1" t="str">
        <f ca="1">IF(($A304&lt;&gt;"")*(BL$1&lt;&gt;""),IF(_xlfn.XLOOKUP(BL$1,Attendance_sorted!$B303:$CW303,Attendance_sorted!$B303:$CW303,"nn")&lt;&gt;"nn","•",""),"")</f>
        <v/>
      </c>
      <c r="BM304" s="1" t="str">
        <f ca="1">IF(($A304&lt;&gt;"")*(BM$1&lt;&gt;""),IF(_xlfn.XLOOKUP(BM$1,Attendance_sorted!$B303:$CW303,Attendance_sorted!$B303:$CW303,"nn")&lt;&gt;"nn","•",""),"")</f>
        <v/>
      </c>
      <c r="BN304" s="1" t="str">
        <f ca="1">IF(($A304&lt;&gt;"")*(BN$1&lt;&gt;""),IF(_xlfn.XLOOKUP(BN$1,Attendance_sorted!$B303:$CW303,Attendance_sorted!$B303:$CW303,"nn")&lt;&gt;"nn","•",""),"")</f>
        <v/>
      </c>
      <c r="BO304" s="1" t="str">
        <f ca="1">IF(($A304&lt;&gt;"")*(BO$1&lt;&gt;""),IF(_xlfn.XLOOKUP(BO$1,Attendance_sorted!$B303:$CW303,Attendance_sorted!$B303:$CW303,"nn")&lt;&gt;"nn","•",""),"")</f>
        <v/>
      </c>
      <c r="BP304" s="1" t="str">
        <f ca="1">IF(($A304&lt;&gt;"")*(BP$1&lt;&gt;""),IF(_xlfn.XLOOKUP(BP$1,Attendance_sorted!$B303:$CW303,Attendance_sorted!$B303:$CW303,"nn")&lt;&gt;"nn","•",""),"")</f>
        <v/>
      </c>
      <c r="BQ304" s="1" t="str">
        <f ca="1">IF(($A304&lt;&gt;"")*(BQ$1&lt;&gt;""),IF(_xlfn.XLOOKUP(BQ$1,Attendance_sorted!$B303:$CW303,Attendance_sorted!$B303:$CW303,"nn")&lt;&gt;"nn","•",""),"")</f>
        <v/>
      </c>
      <c r="BR304" s="1" t="str">
        <f ca="1">IF(($A304&lt;&gt;"")*(BR$1&lt;&gt;""),IF(_xlfn.XLOOKUP(BR$1,Attendance_sorted!$B303:$CW303,Attendance_sorted!$B303:$CW303,"nn")&lt;&gt;"nn","•",""),"")</f>
        <v/>
      </c>
      <c r="BS304" s="1" t="str">
        <f ca="1">IF(($A304&lt;&gt;"")*(BS$1&lt;&gt;""),IF(_xlfn.XLOOKUP(BS$1,Attendance_sorted!$B303:$CW303,Attendance_sorted!$B303:$CW303,"nn")&lt;&gt;"nn","•",""),"")</f>
        <v/>
      </c>
      <c r="BT304" s="1" t="str">
        <f ca="1">IF(($A304&lt;&gt;"")*(BT$1&lt;&gt;""),IF(_xlfn.XLOOKUP(BT$1,Attendance_sorted!$B303:$CW303,Attendance_sorted!$B303:$CW303,"nn")&lt;&gt;"nn","•",""),"")</f>
        <v/>
      </c>
      <c r="BU304" s="1" t="str">
        <f ca="1">IF(($A304&lt;&gt;"")*(BU$1&lt;&gt;""),IF(_xlfn.XLOOKUP(BU$1,Attendance_sorted!$B303:$CW303,Attendance_sorted!$B303:$CW303,"nn")&lt;&gt;"nn","•",""),"")</f>
        <v/>
      </c>
      <c r="BV304" s="1" t="str">
        <f ca="1">IF(($A304&lt;&gt;"")*(BV$1&lt;&gt;""),IF(_xlfn.XLOOKUP(BV$1,Attendance_sorted!$B303:$CW303,Attendance_sorted!$B303:$CW303,"nn")&lt;&gt;"nn","•",""),"")</f>
        <v/>
      </c>
      <c r="BW304" s="1" t="str">
        <f ca="1">IF(($A304&lt;&gt;"")*(BW$1&lt;&gt;""),IF(_xlfn.XLOOKUP(BW$1,Attendance_sorted!$B303:$CW303,Attendance_sorted!$B303:$CW303,"nn")&lt;&gt;"nn","•",""),"")</f>
        <v/>
      </c>
      <c r="BX304" s="1" t="str">
        <f ca="1">IF(($A304&lt;&gt;"")*(BX$1&lt;&gt;""),IF(_xlfn.XLOOKUP(BX$1,Attendance_sorted!$B303:$CW303,Attendance_sorted!$B303:$CW303,"nn")&lt;&gt;"nn","•",""),"")</f>
        <v/>
      </c>
      <c r="BY304" s="1" t="str">
        <f ca="1">IF(($A304&lt;&gt;"")*(BY$1&lt;&gt;""),IF(_xlfn.XLOOKUP(BY$1,Attendance_sorted!$B303:$CW303,Attendance_sorted!$B303:$CW303,"nn")&lt;&gt;"nn","•",""),"")</f>
        <v/>
      </c>
      <c r="BZ304" s="1" t="str">
        <f ca="1">IF(($A304&lt;&gt;"")*(BZ$1&lt;&gt;""),IF(_xlfn.XLOOKUP(BZ$1,Attendance_sorted!$B303:$CW303,Attendance_sorted!$B303:$CW303,"nn")&lt;&gt;"nn","•",""),"")</f>
        <v/>
      </c>
      <c r="CA304" s="1" t="str">
        <f ca="1">IF(($A304&lt;&gt;"")*(CA$1&lt;&gt;""),IF(_xlfn.XLOOKUP(CA$1,Attendance_sorted!$B303:$CW303,Attendance_sorted!$B303:$CW303,"nn")&lt;&gt;"nn","•",""),"")</f>
        <v/>
      </c>
      <c r="CB304" s="1" t="str">
        <f ca="1">IF(($A304&lt;&gt;"")*(CB$1&lt;&gt;""),IF(_xlfn.XLOOKUP(CB$1,Attendance_sorted!$B303:$CW303,Attendance_sorted!$B303:$CW303,"nn")&lt;&gt;"nn","•",""),"")</f>
        <v/>
      </c>
      <c r="CC304" s="1" t="str">
        <f ca="1">IF(($A304&lt;&gt;"")*(CC$1&lt;&gt;""),IF(_xlfn.XLOOKUP(CC$1,Attendance_sorted!$B303:$CW303,Attendance_sorted!$B303:$CW303,"nn")&lt;&gt;"nn","•",""),"")</f>
        <v/>
      </c>
      <c r="CD304" s="1" t="str">
        <f ca="1">IF(($A304&lt;&gt;"")*(CD$1&lt;&gt;""),IF(_xlfn.XLOOKUP(CD$1,Attendance_sorted!$B303:$CW303,Attendance_sorted!$B303:$CW303,"nn")&lt;&gt;"nn","•",""),"")</f>
        <v/>
      </c>
      <c r="CE304" s="1" t="str">
        <f ca="1">IF(($A304&lt;&gt;"")*(CE$1&lt;&gt;""),IF(_xlfn.XLOOKUP(CE$1,Attendance_sorted!$B303:$CW303,Attendance_sorted!$B303:$CW303,"nn")&lt;&gt;"nn","•",""),"")</f>
        <v/>
      </c>
      <c r="CF304" s="1" t="str">
        <f ca="1">IF(($A304&lt;&gt;"")*(CF$1&lt;&gt;""),IF(_xlfn.XLOOKUP(CF$1,Attendance_sorted!$B303:$CW303,Attendance_sorted!$B303:$CW303,"nn")&lt;&gt;"nn","•",""),"")</f>
        <v/>
      </c>
      <c r="CG304" s="1" t="str">
        <f ca="1">IF(($A304&lt;&gt;"")*(CG$1&lt;&gt;""),IF(_xlfn.XLOOKUP(CG$1,Attendance_sorted!$B303:$CW303,Attendance_sorted!$B303:$CW303,"nn")&lt;&gt;"nn","•",""),"")</f>
        <v/>
      </c>
      <c r="CH304" s="1" t="str">
        <f ca="1">IF(($A304&lt;&gt;"")*(CH$1&lt;&gt;""),IF(_xlfn.XLOOKUP(CH$1,Attendance_sorted!$B303:$CW303,Attendance_sorted!$B303:$CW303,"nn")&lt;&gt;"nn","•",""),"")</f>
        <v/>
      </c>
      <c r="CI304" s="1" t="str">
        <f ca="1">IF(($A304&lt;&gt;"")*(CI$1&lt;&gt;""),IF(_xlfn.XLOOKUP(CI$1,Attendance_sorted!$B303:$CW303,Attendance_sorted!$B303:$CW303,"nn")&lt;&gt;"nn","•",""),"")</f>
        <v/>
      </c>
      <c r="CJ304" s="1" t="str">
        <f ca="1">IF(($A304&lt;&gt;"")*(CJ$1&lt;&gt;""),IF(_xlfn.XLOOKUP(CJ$1,Attendance_sorted!$B303:$CW303,Attendance_sorted!$B303:$CW303,"nn")&lt;&gt;"nn","•",""),"")</f>
        <v/>
      </c>
      <c r="CK304" s="1" t="str">
        <f ca="1">IF(($A304&lt;&gt;"")*(CK$1&lt;&gt;""),IF(_xlfn.XLOOKUP(CK$1,Attendance_sorted!$B303:$CW303,Attendance_sorted!$B303:$CW303,"nn")&lt;&gt;"nn","•",""),"")</f>
        <v/>
      </c>
      <c r="CL304" s="1" t="str">
        <f ca="1">IF(($A304&lt;&gt;"")*(CL$1&lt;&gt;""),IF(_xlfn.XLOOKUP(CL$1,Attendance_sorted!$B303:$CW303,Attendance_sorted!$B303:$CW303,"nn")&lt;&gt;"nn","•",""),"")</f>
        <v/>
      </c>
      <c r="CM304" s="1" t="str">
        <f ca="1">IF(($A304&lt;&gt;"")*(CM$1&lt;&gt;""),IF(_xlfn.XLOOKUP(CM$1,Attendance_sorted!$B303:$CW303,Attendance_sorted!$B303:$CW303,"nn")&lt;&gt;"nn","•",""),"")</f>
        <v/>
      </c>
      <c r="CN304" s="1" t="str">
        <f ca="1">IF(($A304&lt;&gt;"")*(CN$1&lt;&gt;""),IF(_xlfn.XLOOKUP(CN$1,Attendance_sorted!$B303:$CW303,Attendance_sorted!$B303:$CW303,"nn")&lt;&gt;"nn","•",""),"")</f>
        <v/>
      </c>
      <c r="CO304" s="1" t="str">
        <f ca="1">IF(($A304&lt;&gt;"")*(CO$1&lt;&gt;""),IF(_xlfn.XLOOKUP(CO$1,Attendance_sorted!$B303:$CW303,Attendance_sorted!$B303:$CW303,"nn")&lt;&gt;"nn","•",""),"")</f>
        <v/>
      </c>
      <c r="CP304" s="1" t="str">
        <f ca="1">IF(($A304&lt;&gt;"")*(CP$1&lt;&gt;""),IF(_xlfn.XLOOKUP(CP$1,Attendance_sorted!$B303:$CW303,Attendance_sorted!$B303:$CW303,"nn")&lt;&gt;"nn","•",""),"")</f>
        <v/>
      </c>
      <c r="CQ304" s="1" t="str">
        <f ca="1">IF(($A304&lt;&gt;"")*(CQ$1&lt;&gt;""),IF(_xlfn.XLOOKUP(CQ$1,Attendance_sorted!$B303:$CW303,Attendance_sorted!$B303:$CW303,"nn")&lt;&gt;"nn","•",""),"")</f>
        <v/>
      </c>
      <c r="CR304" s="1" t="str">
        <f ca="1">IF(($A304&lt;&gt;"")*(CR$1&lt;&gt;""),IF(_xlfn.XLOOKUP(CR$1,Attendance_sorted!$B303:$CW303,Attendance_sorted!$B303:$CW303,"nn")&lt;&gt;"nn","•",""),"")</f>
        <v/>
      </c>
      <c r="CS304" s="1" t="str">
        <f ca="1">IF(($A304&lt;&gt;"")*(CS$1&lt;&gt;""),IF(_xlfn.XLOOKUP(CS$1,Attendance_sorted!$B303:$CW303,Attendance_sorted!$B303:$CW303,"nn")&lt;&gt;"nn","•",""),"")</f>
        <v/>
      </c>
      <c r="CT304" s="1" t="str">
        <f ca="1">IF(($A304&lt;&gt;"")*(CT$1&lt;&gt;""),IF(_xlfn.XLOOKUP(CT$1,Attendance_sorted!$B303:$CW303,Attendance_sorted!$B303:$CW303,"nn")&lt;&gt;"nn","•",""),"")</f>
        <v/>
      </c>
      <c r="CU304" s="1" t="str">
        <f ca="1">IF(($A304&lt;&gt;"")*(CU$1&lt;&gt;""),IF(_xlfn.XLOOKUP(CU$1,Attendance_sorted!$B303:$CW303,Attendance_sorted!$B303:$CW303,"nn")&lt;&gt;"nn","•",""),"")</f>
        <v/>
      </c>
      <c r="CV304" s="1" t="str">
        <f ca="1">IF(($A304&lt;&gt;"")*(CV$1&lt;&gt;""),IF(_xlfn.XLOOKUP(CV$1,Attendance_sorted!$B303:$CW303,Attendance_sorted!$B303:$CW303,"nn")&lt;&gt;"nn","•",""),"")</f>
        <v/>
      </c>
      <c r="CW304" s="1" t="str">
        <f ca="1">IF(($A304&lt;&gt;"")*(CW$1&lt;&gt;""),IF(_xlfn.XLOOKUP(CW$1,Attendance_sorted!$B303:$CW303,Attendance_sorted!$B303:$CW303,"nn")&lt;&gt;"nn","•",""),"")</f>
        <v/>
      </c>
    </row>
    <row r="305" spans="1:101">
      <c r="A305" s="1"/>
      <c r="B305" s="1" t="str">
        <f ca="1">IF(($A305&lt;&gt;"")*(B$1&lt;&gt;""),IF(_xlfn.XLOOKUP(B$1,Attendance_sorted!$B304:$CW304,Attendance_sorted!$B304:$CW304,"nn")&lt;&gt;"nn","•",""),"")</f>
        <v/>
      </c>
      <c r="C305" s="1" t="str">
        <f ca="1">IF(($A305&lt;&gt;"")*(C$1&lt;&gt;""),IF(_xlfn.XLOOKUP(C$1,Attendance_sorted!$B304:$CW304,Attendance_sorted!$B304:$CW304,"nn")&lt;&gt;"nn","•",""),"")</f>
        <v/>
      </c>
      <c r="D305" s="1" t="str">
        <f ca="1">IF(($A305&lt;&gt;"")*(D$1&lt;&gt;""),IF(_xlfn.XLOOKUP(D$1,Attendance_sorted!$B304:$CW304,Attendance_sorted!$B304:$CW304,"nn")&lt;&gt;"nn","•",""),"")</f>
        <v/>
      </c>
      <c r="E305" s="1" t="str">
        <f ca="1">IF(($A305&lt;&gt;"")*(E$1&lt;&gt;""),IF(_xlfn.XLOOKUP(E$1,Attendance_sorted!$B304:$CW304,Attendance_sorted!$B304:$CW304,"nn")&lt;&gt;"nn","•",""),"")</f>
        <v/>
      </c>
      <c r="F305" s="1" t="str">
        <f ca="1">IF(($A305&lt;&gt;"")*(F$1&lt;&gt;""),IF(_xlfn.XLOOKUP(F$1,Attendance_sorted!$B304:$CW304,Attendance_sorted!$B304:$CW304,"nn")&lt;&gt;"nn","•",""),"")</f>
        <v/>
      </c>
      <c r="G305" s="1" t="str">
        <f ca="1">IF(($A305&lt;&gt;"")*(G$1&lt;&gt;""),IF(_xlfn.XLOOKUP(G$1,Attendance_sorted!$B304:$CW304,Attendance_sorted!$B304:$CW304,"nn")&lt;&gt;"nn","•",""),"")</f>
        <v/>
      </c>
      <c r="H305" s="1" t="str">
        <f ca="1">IF(($A305&lt;&gt;"")*(H$1&lt;&gt;""),IF(_xlfn.XLOOKUP(H$1,Attendance_sorted!$B304:$CW304,Attendance_sorted!$B304:$CW304,"nn")&lt;&gt;"nn","•",""),"")</f>
        <v/>
      </c>
      <c r="I305" s="1" t="str">
        <f ca="1">IF(($A305&lt;&gt;"")*(I$1&lt;&gt;""),IF(_xlfn.XLOOKUP(I$1,Attendance_sorted!$B304:$CW304,Attendance_sorted!$B304:$CW304,"nn")&lt;&gt;"nn","•",""),"")</f>
        <v/>
      </c>
      <c r="J305" s="1" t="str">
        <f ca="1">IF(($A305&lt;&gt;"")*(J$1&lt;&gt;""),IF(_xlfn.XLOOKUP(J$1,Attendance_sorted!$B304:$CW304,Attendance_sorted!$B304:$CW304,"nn")&lt;&gt;"nn","•",""),"")</f>
        <v/>
      </c>
      <c r="K305" s="1" t="str">
        <f ca="1">IF(($A305&lt;&gt;"")*(K$1&lt;&gt;""),IF(_xlfn.XLOOKUP(K$1,Attendance_sorted!$B304:$CW304,Attendance_sorted!$B304:$CW304,"nn")&lt;&gt;"nn","•",""),"")</f>
        <v/>
      </c>
      <c r="L305" s="1" t="str">
        <f ca="1">IF(($A305&lt;&gt;"")*(L$1&lt;&gt;""),IF(_xlfn.XLOOKUP(L$1,Attendance_sorted!$B304:$CW304,Attendance_sorted!$B304:$CW304,"nn")&lt;&gt;"nn","•",""),"")</f>
        <v/>
      </c>
      <c r="M305" s="1" t="str">
        <f ca="1">IF(($A305&lt;&gt;"")*(M$1&lt;&gt;""),IF(_xlfn.XLOOKUP(M$1,Attendance_sorted!$B304:$CW304,Attendance_sorted!$B304:$CW304,"nn")&lt;&gt;"nn","•",""),"")</f>
        <v/>
      </c>
      <c r="N305" s="1" t="str">
        <f ca="1">IF(($A305&lt;&gt;"")*(N$1&lt;&gt;""),IF(_xlfn.XLOOKUP(N$1,Attendance_sorted!$B304:$CW304,Attendance_sorted!$B304:$CW304,"nn")&lt;&gt;"nn","•",""),"")</f>
        <v/>
      </c>
      <c r="O305" s="1" t="str">
        <f ca="1">IF(($A305&lt;&gt;"")*(O$1&lt;&gt;""),IF(_xlfn.XLOOKUP(O$1,Attendance_sorted!$B304:$CW304,Attendance_sorted!$B304:$CW304,"nn")&lt;&gt;"nn","•",""),"")</f>
        <v/>
      </c>
      <c r="P305" s="1" t="str">
        <f ca="1">IF(($A305&lt;&gt;"")*(P$1&lt;&gt;""),IF(_xlfn.XLOOKUP(P$1,Attendance_sorted!$B304:$CW304,Attendance_sorted!$B304:$CW304,"nn")&lt;&gt;"nn","•",""),"")</f>
        <v/>
      </c>
      <c r="Q305" s="1" t="str">
        <f ca="1">IF(($A305&lt;&gt;"")*(Q$1&lt;&gt;""),IF(_xlfn.XLOOKUP(Q$1,Attendance_sorted!$B304:$CW304,Attendance_sorted!$B304:$CW304,"nn")&lt;&gt;"nn","•",""),"")</f>
        <v/>
      </c>
      <c r="R305" s="1" t="str">
        <f ca="1">IF(($A305&lt;&gt;"")*(R$1&lt;&gt;""),IF(_xlfn.XLOOKUP(R$1,Attendance_sorted!$B304:$CW304,Attendance_sorted!$B304:$CW304,"nn")&lt;&gt;"nn","•",""),"")</f>
        <v/>
      </c>
      <c r="S305" s="1" t="str">
        <f ca="1">IF(($A305&lt;&gt;"")*(S$1&lt;&gt;""),IF(_xlfn.XLOOKUP(S$1,Attendance_sorted!$B304:$CW304,Attendance_sorted!$B304:$CW304,"nn")&lt;&gt;"nn","•",""),"")</f>
        <v/>
      </c>
      <c r="T305" s="1" t="str">
        <f ca="1">IF(($A305&lt;&gt;"")*(T$1&lt;&gt;""),IF(_xlfn.XLOOKUP(T$1,Attendance_sorted!$B304:$CW304,Attendance_sorted!$B304:$CW304,"nn")&lt;&gt;"nn","•",""),"")</f>
        <v/>
      </c>
      <c r="U305" s="1" t="str">
        <f ca="1">IF(($A305&lt;&gt;"")*(U$1&lt;&gt;""),IF(_xlfn.XLOOKUP(U$1,Attendance_sorted!$B304:$CW304,Attendance_sorted!$B304:$CW304,"nn")&lt;&gt;"nn","•",""),"")</f>
        <v/>
      </c>
      <c r="V305" s="1" t="str">
        <f ca="1">IF(($A305&lt;&gt;"")*(V$1&lt;&gt;""),IF(_xlfn.XLOOKUP(V$1,Attendance_sorted!$B304:$CW304,Attendance_sorted!$B304:$CW304,"nn")&lt;&gt;"nn","•",""),"")</f>
        <v/>
      </c>
      <c r="W305" s="1" t="str">
        <f ca="1">IF(($A305&lt;&gt;"")*(W$1&lt;&gt;""),IF(_xlfn.XLOOKUP(W$1,Attendance_sorted!$B304:$CW304,Attendance_sorted!$B304:$CW304,"nn")&lt;&gt;"nn","•",""),"")</f>
        <v/>
      </c>
      <c r="X305" s="1" t="str">
        <f ca="1">IF(($A305&lt;&gt;"")*(X$1&lt;&gt;""),IF(_xlfn.XLOOKUP(X$1,Attendance_sorted!$B304:$CW304,Attendance_sorted!$B304:$CW304,"nn")&lt;&gt;"nn","•",""),"")</f>
        <v/>
      </c>
      <c r="Y305" s="1" t="str">
        <f ca="1">IF(($A305&lt;&gt;"")*(Y$1&lt;&gt;""),IF(_xlfn.XLOOKUP(Y$1,Attendance_sorted!$B304:$CW304,Attendance_sorted!$B304:$CW304,"nn")&lt;&gt;"nn","•",""),"")</f>
        <v/>
      </c>
      <c r="Z305" s="1" t="str">
        <f ca="1">IF(($A305&lt;&gt;"")*(Z$1&lt;&gt;""),IF(_xlfn.XLOOKUP(Z$1,Attendance_sorted!$B304:$CW304,Attendance_sorted!$B304:$CW304,"nn")&lt;&gt;"nn","•",""),"")</f>
        <v/>
      </c>
      <c r="AA305" s="1" t="str">
        <f ca="1">IF(($A305&lt;&gt;"")*(AA$1&lt;&gt;""),IF(_xlfn.XLOOKUP(AA$1,Attendance_sorted!$B304:$CW304,Attendance_sorted!$B304:$CW304,"nn")&lt;&gt;"nn","•",""),"")</f>
        <v/>
      </c>
      <c r="AB305" s="1" t="str">
        <f ca="1">IF(($A305&lt;&gt;"")*(AB$1&lt;&gt;""),IF(_xlfn.XLOOKUP(AB$1,Attendance_sorted!$B304:$CW304,Attendance_sorted!$B304:$CW304,"nn")&lt;&gt;"nn","•",""),"")</f>
        <v/>
      </c>
      <c r="AC305" s="1" t="str">
        <f ca="1">IF(($A305&lt;&gt;"")*(AC$1&lt;&gt;""),IF(_xlfn.XLOOKUP(AC$1,Attendance_sorted!$B304:$CW304,Attendance_sorted!$B304:$CW304,"nn")&lt;&gt;"nn","•",""),"")</f>
        <v/>
      </c>
      <c r="AD305" s="1" t="str">
        <f ca="1">IF(($A305&lt;&gt;"")*(AD$1&lt;&gt;""),IF(_xlfn.XLOOKUP(AD$1,Attendance_sorted!$B304:$CW304,Attendance_sorted!$B304:$CW304,"nn")&lt;&gt;"nn","•",""),"")</f>
        <v/>
      </c>
      <c r="AE305" s="1" t="str">
        <f ca="1">IF(($A305&lt;&gt;"")*(AE$1&lt;&gt;""),IF(_xlfn.XLOOKUP(AE$1,Attendance_sorted!$B304:$CW304,Attendance_sorted!$B304:$CW304,"nn")&lt;&gt;"nn","•",""),"")</f>
        <v/>
      </c>
      <c r="AF305" s="1" t="str">
        <f ca="1">IF(($A305&lt;&gt;"")*(AF$1&lt;&gt;""),IF(_xlfn.XLOOKUP(AF$1,Attendance_sorted!$B304:$CW304,Attendance_sorted!$B304:$CW304,"nn")&lt;&gt;"nn","•",""),"")</f>
        <v/>
      </c>
      <c r="AG305" s="1" t="str">
        <f ca="1">IF(($A305&lt;&gt;"")*(AG$1&lt;&gt;""),IF(_xlfn.XLOOKUP(AG$1,Attendance_sorted!$B304:$CW304,Attendance_sorted!$B304:$CW304,"nn")&lt;&gt;"nn","•",""),"")</f>
        <v/>
      </c>
      <c r="AH305" s="1" t="str">
        <f ca="1">IF(($A305&lt;&gt;"")*(AH$1&lt;&gt;""),IF(_xlfn.XLOOKUP(AH$1,Attendance_sorted!$B304:$CW304,Attendance_sorted!$B304:$CW304,"nn")&lt;&gt;"nn","•",""),"")</f>
        <v/>
      </c>
      <c r="AI305" s="1" t="str">
        <f ca="1">IF(($A305&lt;&gt;"")*(AI$1&lt;&gt;""),IF(_xlfn.XLOOKUP(AI$1,Attendance_sorted!$B304:$CW304,Attendance_sorted!$B304:$CW304,"nn")&lt;&gt;"nn","•",""),"")</f>
        <v/>
      </c>
      <c r="AJ305" s="1" t="str">
        <f ca="1">IF(($A305&lt;&gt;"")*(AJ$1&lt;&gt;""),IF(_xlfn.XLOOKUP(AJ$1,Attendance_sorted!$B304:$CW304,Attendance_sorted!$B304:$CW304,"nn")&lt;&gt;"nn","•",""),"")</f>
        <v/>
      </c>
      <c r="AK305" s="1" t="str">
        <f ca="1">IF(($A305&lt;&gt;"")*(AK$1&lt;&gt;""),IF(_xlfn.XLOOKUP(AK$1,Attendance_sorted!$B304:$CW304,Attendance_sorted!$B304:$CW304,"nn")&lt;&gt;"nn","•",""),"")</f>
        <v/>
      </c>
      <c r="AL305" s="1" t="str">
        <f ca="1">IF(($A305&lt;&gt;"")*(AL$1&lt;&gt;""),IF(_xlfn.XLOOKUP(AL$1,Attendance_sorted!$B304:$CW304,Attendance_sorted!$B304:$CW304,"nn")&lt;&gt;"nn","•",""),"")</f>
        <v/>
      </c>
      <c r="AM305" s="1" t="str">
        <f ca="1">IF(($A305&lt;&gt;"")*(AM$1&lt;&gt;""),IF(_xlfn.XLOOKUP(AM$1,Attendance_sorted!$B304:$CW304,Attendance_sorted!$B304:$CW304,"nn")&lt;&gt;"nn","•",""),"")</f>
        <v/>
      </c>
      <c r="AN305" s="1" t="str">
        <f ca="1">IF(($A305&lt;&gt;"")*(AN$1&lt;&gt;""),IF(_xlfn.XLOOKUP(AN$1,Attendance_sorted!$B304:$CW304,Attendance_sorted!$B304:$CW304,"nn")&lt;&gt;"nn","•",""),"")</f>
        <v/>
      </c>
      <c r="AO305" s="1" t="str">
        <f ca="1">IF(($A305&lt;&gt;"")*(AO$1&lt;&gt;""),IF(_xlfn.XLOOKUP(AO$1,Attendance_sorted!$B304:$CW304,Attendance_sorted!$B304:$CW304,"nn")&lt;&gt;"nn","•",""),"")</f>
        <v/>
      </c>
      <c r="AP305" s="1" t="str">
        <f ca="1">IF(($A305&lt;&gt;"")*(AP$1&lt;&gt;""),IF(_xlfn.XLOOKUP(AP$1,Attendance_sorted!$B304:$CW304,Attendance_sorted!$B304:$CW304,"nn")&lt;&gt;"nn","•",""),"")</f>
        <v/>
      </c>
      <c r="AQ305" s="1" t="str">
        <f ca="1">IF(($A305&lt;&gt;"")*(AQ$1&lt;&gt;""),IF(_xlfn.XLOOKUP(AQ$1,Attendance_sorted!$B304:$CW304,Attendance_sorted!$B304:$CW304,"nn")&lt;&gt;"nn","•",""),"")</f>
        <v/>
      </c>
      <c r="AR305" s="1" t="str">
        <f ca="1">IF(($A305&lt;&gt;"")*(AR$1&lt;&gt;""),IF(_xlfn.XLOOKUP(AR$1,Attendance_sorted!$B304:$CW304,Attendance_sorted!$B304:$CW304,"nn")&lt;&gt;"nn","•",""),"")</f>
        <v/>
      </c>
      <c r="AS305" s="1" t="str">
        <f ca="1">IF(($A305&lt;&gt;"")*(AS$1&lt;&gt;""),IF(_xlfn.XLOOKUP(AS$1,Attendance_sorted!$B304:$CW304,Attendance_sorted!$B304:$CW304,"nn")&lt;&gt;"nn","•",""),"")</f>
        <v/>
      </c>
      <c r="AT305" s="1" t="str">
        <f ca="1">IF(($A305&lt;&gt;"")*(AT$1&lt;&gt;""),IF(_xlfn.XLOOKUP(AT$1,Attendance_sorted!$B304:$CW304,Attendance_sorted!$B304:$CW304,"nn")&lt;&gt;"nn","•",""),"")</f>
        <v/>
      </c>
      <c r="AU305" s="1" t="str">
        <f ca="1">IF(($A305&lt;&gt;"")*(AU$1&lt;&gt;""),IF(_xlfn.XLOOKUP(AU$1,Attendance_sorted!$B304:$CW304,Attendance_sorted!$B304:$CW304,"nn")&lt;&gt;"nn","•",""),"")</f>
        <v/>
      </c>
      <c r="AV305" s="1" t="str">
        <f ca="1">IF(($A305&lt;&gt;"")*(AV$1&lt;&gt;""),IF(_xlfn.XLOOKUP(AV$1,Attendance_sorted!$B304:$CW304,Attendance_sorted!$B304:$CW304,"nn")&lt;&gt;"nn","•",""),"")</f>
        <v/>
      </c>
      <c r="AW305" s="1" t="str">
        <f ca="1">IF(($A305&lt;&gt;"")*(AW$1&lt;&gt;""),IF(_xlfn.XLOOKUP(AW$1,Attendance_sorted!$B304:$CW304,Attendance_sorted!$B304:$CW304,"nn")&lt;&gt;"nn","•",""),"")</f>
        <v/>
      </c>
      <c r="AX305" s="1" t="str">
        <f ca="1">IF(($A305&lt;&gt;"")*(AX$1&lt;&gt;""),IF(_xlfn.XLOOKUP(AX$1,Attendance_sorted!$B304:$CW304,Attendance_sorted!$B304:$CW304,"nn")&lt;&gt;"nn","•",""),"")</f>
        <v/>
      </c>
      <c r="AY305" s="1" t="str">
        <f ca="1">IF(($A305&lt;&gt;"")*(AY$1&lt;&gt;""),IF(_xlfn.XLOOKUP(AY$1,Attendance_sorted!$B304:$CW304,Attendance_sorted!$B304:$CW304,"nn")&lt;&gt;"nn","•",""),"")</f>
        <v/>
      </c>
      <c r="AZ305" s="1" t="str">
        <f ca="1">IF(($A305&lt;&gt;"")*(AZ$1&lt;&gt;""),IF(_xlfn.XLOOKUP(AZ$1,Attendance_sorted!$B304:$CW304,Attendance_sorted!$B304:$CW304,"nn")&lt;&gt;"nn","•",""),"")</f>
        <v/>
      </c>
      <c r="BA305" s="1" t="str">
        <f ca="1">IF(($A305&lt;&gt;"")*(BA$1&lt;&gt;""),IF(_xlfn.XLOOKUP(BA$1,Attendance_sorted!$B304:$CW304,Attendance_sorted!$B304:$CW304,"nn")&lt;&gt;"nn","•",""),"")</f>
        <v/>
      </c>
      <c r="BB305" s="1" t="str">
        <f ca="1">IF(($A305&lt;&gt;"")*(BB$1&lt;&gt;""),IF(_xlfn.XLOOKUP(BB$1,Attendance_sorted!$B304:$CW304,Attendance_sorted!$B304:$CW304,"nn")&lt;&gt;"nn","•",""),"")</f>
        <v/>
      </c>
      <c r="BC305" s="1" t="str">
        <f ca="1">IF(($A305&lt;&gt;"")*(BC$1&lt;&gt;""),IF(_xlfn.XLOOKUP(BC$1,Attendance_sorted!$B304:$CW304,Attendance_sorted!$B304:$CW304,"nn")&lt;&gt;"nn","•",""),"")</f>
        <v/>
      </c>
      <c r="BD305" s="1" t="str">
        <f ca="1">IF(($A305&lt;&gt;"")*(BD$1&lt;&gt;""),IF(_xlfn.XLOOKUP(BD$1,Attendance_sorted!$B304:$CW304,Attendance_sorted!$B304:$CW304,"nn")&lt;&gt;"nn","•",""),"")</f>
        <v/>
      </c>
      <c r="BE305" s="1" t="str">
        <f ca="1">IF(($A305&lt;&gt;"")*(BE$1&lt;&gt;""),IF(_xlfn.XLOOKUP(BE$1,Attendance_sorted!$B304:$CW304,Attendance_sorted!$B304:$CW304,"nn")&lt;&gt;"nn","•",""),"")</f>
        <v/>
      </c>
      <c r="BF305" s="1" t="str">
        <f ca="1">IF(($A305&lt;&gt;"")*(BF$1&lt;&gt;""),IF(_xlfn.XLOOKUP(BF$1,Attendance_sorted!$B304:$CW304,Attendance_sorted!$B304:$CW304,"nn")&lt;&gt;"nn","•",""),"")</f>
        <v/>
      </c>
      <c r="BG305" s="1" t="str">
        <f ca="1">IF(($A305&lt;&gt;"")*(BG$1&lt;&gt;""),IF(_xlfn.XLOOKUP(BG$1,Attendance_sorted!$B304:$CW304,Attendance_sorted!$B304:$CW304,"nn")&lt;&gt;"nn","•",""),"")</f>
        <v/>
      </c>
      <c r="BH305" s="1" t="str">
        <f ca="1">IF(($A305&lt;&gt;"")*(BH$1&lt;&gt;""),IF(_xlfn.XLOOKUP(BH$1,Attendance_sorted!$B304:$CW304,Attendance_sorted!$B304:$CW304,"nn")&lt;&gt;"nn","•",""),"")</f>
        <v/>
      </c>
      <c r="BI305" s="1" t="str">
        <f ca="1">IF(($A305&lt;&gt;"")*(BI$1&lt;&gt;""),IF(_xlfn.XLOOKUP(BI$1,Attendance_sorted!$B304:$CW304,Attendance_sorted!$B304:$CW304,"nn")&lt;&gt;"nn","•",""),"")</f>
        <v/>
      </c>
      <c r="BJ305" s="1" t="str">
        <f ca="1">IF(($A305&lt;&gt;"")*(BJ$1&lt;&gt;""),IF(_xlfn.XLOOKUP(BJ$1,Attendance_sorted!$B304:$CW304,Attendance_sorted!$B304:$CW304,"nn")&lt;&gt;"nn","•",""),"")</f>
        <v/>
      </c>
      <c r="BK305" s="1" t="str">
        <f ca="1">IF(($A305&lt;&gt;"")*(BK$1&lt;&gt;""),IF(_xlfn.XLOOKUP(BK$1,Attendance_sorted!$B304:$CW304,Attendance_sorted!$B304:$CW304,"nn")&lt;&gt;"nn","•",""),"")</f>
        <v/>
      </c>
      <c r="BL305" s="1" t="str">
        <f ca="1">IF(($A305&lt;&gt;"")*(BL$1&lt;&gt;""),IF(_xlfn.XLOOKUP(BL$1,Attendance_sorted!$B304:$CW304,Attendance_sorted!$B304:$CW304,"nn")&lt;&gt;"nn","•",""),"")</f>
        <v/>
      </c>
      <c r="BM305" s="1" t="str">
        <f ca="1">IF(($A305&lt;&gt;"")*(BM$1&lt;&gt;""),IF(_xlfn.XLOOKUP(BM$1,Attendance_sorted!$B304:$CW304,Attendance_sorted!$B304:$CW304,"nn")&lt;&gt;"nn","•",""),"")</f>
        <v/>
      </c>
      <c r="BN305" s="1" t="str">
        <f ca="1">IF(($A305&lt;&gt;"")*(BN$1&lt;&gt;""),IF(_xlfn.XLOOKUP(BN$1,Attendance_sorted!$B304:$CW304,Attendance_sorted!$B304:$CW304,"nn")&lt;&gt;"nn","•",""),"")</f>
        <v/>
      </c>
      <c r="BO305" s="1" t="str">
        <f ca="1">IF(($A305&lt;&gt;"")*(BO$1&lt;&gt;""),IF(_xlfn.XLOOKUP(BO$1,Attendance_sorted!$B304:$CW304,Attendance_sorted!$B304:$CW304,"nn")&lt;&gt;"nn","•",""),"")</f>
        <v/>
      </c>
      <c r="BP305" s="1" t="str">
        <f ca="1">IF(($A305&lt;&gt;"")*(BP$1&lt;&gt;""),IF(_xlfn.XLOOKUP(BP$1,Attendance_sorted!$B304:$CW304,Attendance_sorted!$B304:$CW304,"nn")&lt;&gt;"nn","•",""),"")</f>
        <v/>
      </c>
      <c r="BQ305" s="1" t="str">
        <f ca="1">IF(($A305&lt;&gt;"")*(BQ$1&lt;&gt;""),IF(_xlfn.XLOOKUP(BQ$1,Attendance_sorted!$B304:$CW304,Attendance_sorted!$B304:$CW304,"nn")&lt;&gt;"nn","•",""),"")</f>
        <v/>
      </c>
      <c r="BR305" s="1" t="str">
        <f ca="1">IF(($A305&lt;&gt;"")*(BR$1&lt;&gt;""),IF(_xlfn.XLOOKUP(BR$1,Attendance_sorted!$B304:$CW304,Attendance_sorted!$B304:$CW304,"nn")&lt;&gt;"nn","•",""),"")</f>
        <v/>
      </c>
      <c r="BS305" s="1" t="str">
        <f ca="1">IF(($A305&lt;&gt;"")*(BS$1&lt;&gt;""),IF(_xlfn.XLOOKUP(BS$1,Attendance_sorted!$B304:$CW304,Attendance_sorted!$B304:$CW304,"nn")&lt;&gt;"nn","•",""),"")</f>
        <v/>
      </c>
      <c r="BT305" s="1" t="str">
        <f ca="1">IF(($A305&lt;&gt;"")*(BT$1&lt;&gt;""),IF(_xlfn.XLOOKUP(BT$1,Attendance_sorted!$B304:$CW304,Attendance_sorted!$B304:$CW304,"nn")&lt;&gt;"nn","•",""),"")</f>
        <v/>
      </c>
      <c r="BU305" s="1" t="str">
        <f ca="1">IF(($A305&lt;&gt;"")*(BU$1&lt;&gt;""),IF(_xlfn.XLOOKUP(BU$1,Attendance_sorted!$B304:$CW304,Attendance_sorted!$B304:$CW304,"nn")&lt;&gt;"nn","•",""),"")</f>
        <v/>
      </c>
      <c r="BV305" s="1" t="str">
        <f ca="1">IF(($A305&lt;&gt;"")*(BV$1&lt;&gt;""),IF(_xlfn.XLOOKUP(BV$1,Attendance_sorted!$B304:$CW304,Attendance_sorted!$B304:$CW304,"nn")&lt;&gt;"nn","•",""),"")</f>
        <v/>
      </c>
      <c r="BW305" s="1" t="str">
        <f ca="1">IF(($A305&lt;&gt;"")*(BW$1&lt;&gt;""),IF(_xlfn.XLOOKUP(BW$1,Attendance_sorted!$B304:$CW304,Attendance_sorted!$B304:$CW304,"nn")&lt;&gt;"nn","•",""),"")</f>
        <v/>
      </c>
      <c r="BX305" s="1" t="str">
        <f ca="1">IF(($A305&lt;&gt;"")*(BX$1&lt;&gt;""),IF(_xlfn.XLOOKUP(BX$1,Attendance_sorted!$B304:$CW304,Attendance_sorted!$B304:$CW304,"nn")&lt;&gt;"nn","•",""),"")</f>
        <v/>
      </c>
      <c r="BY305" s="1" t="str">
        <f ca="1">IF(($A305&lt;&gt;"")*(BY$1&lt;&gt;""),IF(_xlfn.XLOOKUP(BY$1,Attendance_sorted!$B304:$CW304,Attendance_sorted!$B304:$CW304,"nn")&lt;&gt;"nn","•",""),"")</f>
        <v/>
      </c>
      <c r="BZ305" s="1" t="str">
        <f ca="1">IF(($A305&lt;&gt;"")*(BZ$1&lt;&gt;""),IF(_xlfn.XLOOKUP(BZ$1,Attendance_sorted!$B304:$CW304,Attendance_sorted!$B304:$CW304,"nn")&lt;&gt;"nn","•",""),"")</f>
        <v/>
      </c>
      <c r="CA305" s="1" t="str">
        <f ca="1">IF(($A305&lt;&gt;"")*(CA$1&lt;&gt;""),IF(_xlfn.XLOOKUP(CA$1,Attendance_sorted!$B304:$CW304,Attendance_sorted!$B304:$CW304,"nn")&lt;&gt;"nn","•",""),"")</f>
        <v/>
      </c>
      <c r="CB305" s="1" t="str">
        <f ca="1">IF(($A305&lt;&gt;"")*(CB$1&lt;&gt;""),IF(_xlfn.XLOOKUP(CB$1,Attendance_sorted!$B304:$CW304,Attendance_sorted!$B304:$CW304,"nn")&lt;&gt;"nn","•",""),"")</f>
        <v/>
      </c>
      <c r="CC305" s="1" t="str">
        <f ca="1">IF(($A305&lt;&gt;"")*(CC$1&lt;&gt;""),IF(_xlfn.XLOOKUP(CC$1,Attendance_sorted!$B304:$CW304,Attendance_sorted!$B304:$CW304,"nn")&lt;&gt;"nn","•",""),"")</f>
        <v/>
      </c>
      <c r="CD305" s="1" t="str">
        <f ca="1">IF(($A305&lt;&gt;"")*(CD$1&lt;&gt;""),IF(_xlfn.XLOOKUP(CD$1,Attendance_sorted!$B304:$CW304,Attendance_sorted!$B304:$CW304,"nn")&lt;&gt;"nn","•",""),"")</f>
        <v/>
      </c>
      <c r="CE305" s="1" t="str">
        <f ca="1">IF(($A305&lt;&gt;"")*(CE$1&lt;&gt;""),IF(_xlfn.XLOOKUP(CE$1,Attendance_sorted!$B304:$CW304,Attendance_sorted!$B304:$CW304,"nn")&lt;&gt;"nn","•",""),"")</f>
        <v/>
      </c>
      <c r="CF305" s="1" t="str">
        <f ca="1">IF(($A305&lt;&gt;"")*(CF$1&lt;&gt;""),IF(_xlfn.XLOOKUP(CF$1,Attendance_sorted!$B304:$CW304,Attendance_sorted!$B304:$CW304,"nn")&lt;&gt;"nn","•",""),"")</f>
        <v/>
      </c>
      <c r="CG305" s="1" t="str">
        <f ca="1">IF(($A305&lt;&gt;"")*(CG$1&lt;&gt;""),IF(_xlfn.XLOOKUP(CG$1,Attendance_sorted!$B304:$CW304,Attendance_sorted!$B304:$CW304,"nn")&lt;&gt;"nn","•",""),"")</f>
        <v/>
      </c>
      <c r="CH305" s="1" t="str">
        <f ca="1">IF(($A305&lt;&gt;"")*(CH$1&lt;&gt;""),IF(_xlfn.XLOOKUP(CH$1,Attendance_sorted!$B304:$CW304,Attendance_sorted!$B304:$CW304,"nn")&lt;&gt;"nn","•",""),"")</f>
        <v/>
      </c>
      <c r="CI305" s="1" t="str">
        <f ca="1">IF(($A305&lt;&gt;"")*(CI$1&lt;&gt;""),IF(_xlfn.XLOOKUP(CI$1,Attendance_sorted!$B304:$CW304,Attendance_sorted!$B304:$CW304,"nn")&lt;&gt;"nn","•",""),"")</f>
        <v/>
      </c>
      <c r="CJ305" s="1" t="str">
        <f ca="1">IF(($A305&lt;&gt;"")*(CJ$1&lt;&gt;""),IF(_xlfn.XLOOKUP(CJ$1,Attendance_sorted!$B304:$CW304,Attendance_sorted!$B304:$CW304,"nn")&lt;&gt;"nn","•",""),"")</f>
        <v/>
      </c>
      <c r="CK305" s="1" t="str">
        <f ca="1">IF(($A305&lt;&gt;"")*(CK$1&lt;&gt;""),IF(_xlfn.XLOOKUP(CK$1,Attendance_sorted!$B304:$CW304,Attendance_sorted!$B304:$CW304,"nn")&lt;&gt;"nn","•",""),"")</f>
        <v/>
      </c>
      <c r="CL305" s="1" t="str">
        <f ca="1">IF(($A305&lt;&gt;"")*(CL$1&lt;&gt;""),IF(_xlfn.XLOOKUP(CL$1,Attendance_sorted!$B304:$CW304,Attendance_sorted!$B304:$CW304,"nn")&lt;&gt;"nn","•",""),"")</f>
        <v/>
      </c>
      <c r="CM305" s="1" t="str">
        <f ca="1">IF(($A305&lt;&gt;"")*(CM$1&lt;&gt;""),IF(_xlfn.XLOOKUP(CM$1,Attendance_sorted!$B304:$CW304,Attendance_sorted!$B304:$CW304,"nn")&lt;&gt;"nn","•",""),"")</f>
        <v/>
      </c>
      <c r="CN305" s="1" t="str">
        <f ca="1">IF(($A305&lt;&gt;"")*(CN$1&lt;&gt;""),IF(_xlfn.XLOOKUP(CN$1,Attendance_sorted!$B304:$CW304,Attendance_sorted!$B304:$CW304,"nn")&lt;&gt;"nn","•",""),"")</f>
        <v/>
      </c>
      <c r="CO305" s="1" t="str">
        <f ca="1">IF(($A305&lt;&gt;"")*(CO$1&lt;&gt;""),IF(_xlfn.XLOOKUP(CO$1,Attendance_sorted!$B304:$CW304,Attendance_sorted!$B304:$CW304,"nn")&lt;&gt;"nn","•",""),"")</f>
        <v/>
      </c>
      <c r="CP305" s="1" t="str">
        <f ca="1">IF(($A305&lt;&gt;"")*(CP$1&lt;&gt;""),IF(_xlfn.XLOOKUP(CP$1,Attendance_sorted!$B304:$CW304,Attendance_sorted!$B304:$CW304,"nn")&lt;&gt;"nn","•",""),"")</f>
        <v/>
      </c>
      <c r="CQ305" s="1" t="str">
        <f ca="1">IF(($A305&lt;&gt;"")*(CQ$1&lt;&gt;""),IF(_xlfn.XLOOKUP(CQ$1,Attendance_sorted!$B304:$CW304,Attendance_sorted!$B304:$CW304,"nn")&lt;&gt;"nn","•",""),"")</f>
        <v/>
      </c>
      <c r="CR305" s="1" t="str">
        <f ca="1">IF(($A305&lt;&gt;"")*(CR$1&lt;&gt;""),IF(_xlfn.XLOOKUP(CR$1,Attendance_sorted!$B304:$CW304,Attendance_sorted!$B304:$CW304,"nn")&lt;&gt;"nn","•",""),"")</f>
        <v/>
      </c>
      <c r="CS305" s="1" t="str">
        <f ca="1">IF(($A305&lt;&gt;"")*(CS$1&lt;&gt;""),IF(_xlfn.XLOOKUP(CS$1,Attendance_sorted!$B304:$CW304,Attendance_sorted!$B304:$CW304,"nn")&lt;&gt;"nn","•",""),"")</f>
        <v/>
      </c>
      <c r="CT305" s="1" t="str">
        <f ca="1">IF(($A305&lt;&gt;"")*(CT$1&lt;&gt;""),IF(_xlfn.XLOOKUP(CT$1,Attendance_sorted!$B304:$CW304,Attendance_sorted!$B304:$CW304,"nn")&lt;&gt;"nn","•",""),"")</f>
        <v/>
      </c>
      <c r="CU305" s="1" t="str">
        <f ca="1">IF(($A305&lt;&gt;"")*(CU$1&lt;&gt;""),IF(_xlfn.XLOOKUP(CU$1,Attendance_sorted!$B304:$CW304,Attendance_sorted!$B304:$CW304,"nn")&lt;&gt;"nn","•",""),"")</f>
        <v/>
      </c>
      <c r="CV305" s="1" t="str">
        <f ca="1">IF(($A305&lt;&gt;"")*(CV$1&lt;&gt;""),IF(_xlfn.XLOOKUP(CV$1,Attendance_sorted!$B304:$CW304,Attendance_sorted!$B304:$CW304,"nn")&lt;&gt;"nn","•",""),"")</f>
        <v/>
      </c>
      <c r="CW305" s="1" t="str">
        <f ca="1">IF(($A305&lt;&gt;"")*(CW$1&lt;&gt;""),IF(_xlfn.XLOOKUP(CW$1,Attendance_sorted!$B304:$CW304,Attendance_sorted!$B304:$CW304,"nn")&lt;&gt;"nn","•",""),"")</f>
        <v/>
      </c>
    </row>
    <row r="306" spans="1:101">
      <c r="A306" s="1"/>
      <c r="B306" s="1" t="str">
        <f ca="1">IF(($A306&lt;&gt;"")*(B$1&lt;&gt;""),IF(_xlfn.XLOOKUP(B$1,Attendance_sorted!$B305:$CW305,Attendance_sorted!$B305:$CW305,"nn")&lt;&gt;"nn","•",""),"")</f>
        <v/>
      </c>
      <c r="C306" s="1" t="str">
        <f ca="1">IF(($A306&lt;&gt;"")*(C$1&lt;&gt;""),IF(_xlfn.XLOOKUP(C$1,Attendance_sorted!$B305:$CW305,Attendance_sorted!$B305:$CW305,"nn")&lt;&gt;"nn","•",""),"")</f>
        <v/>
      </c>
      <c r="D306" s="1" t="str">
        <f ca="1">IF(($A306&lt;&gt;"")*(D$1&lt;&gt;""),IF(_xlfn.XLOOKUP(D$1,Attendance_sorted!$B305:$CW305,Attendance_sorted!$B305:$CW305,"nn")&lt;&gt;"nn","•",""),"")</f>
        <v/>
      </c>
      <c r="E306" s="1" t="str">
        <f ca="1">IF(($A306&lt;&gt;"")*(E$1&lt;&gt;""),IF(_xlfn.XLOOKUP(E$1,Attendance_sorted!$B305:$CW305,Attendance_sorted!$B305:$CW305,"nn")&lt;&gt;"nn","•",""),"")</f>
        <v/>
      </c>
      <c r="F306" s="1" t="str">
        <f ca="1">IF(($A306&lt;&gt;"")*(F$1&lt;&gt;""),IF(_xlfn.XLOOKUP(F$1,Attendance_sorted!$B305:$CW305,Attendance_sorted!$B305:$CW305,"nn")&lt;&gt;"nn","•",""),"")</f>
        <v/>
      </c>
      <c r="G306" s="1" t="str">
        <f ca="1">IF(($A306&lt;&gt;"")*(G$1&lt;&gt;""),IF(_xlfn.XLOOKUP(G$1,Attendance_sorted!$B305:$CW305,Attendance_sorted!$B305:$CW305,"nn")&lt;&gt;"nn","•",""),"")</f>
        <v/>
      </c>
      <c r="H306" s="1" t="str">
        <f ca="1">IF(($A306&lt;&gt;"")*(H$1&lt;&gt;""),IF(_xlfn.XLOOKUP(H$1,Attendance_sorted!$B305:$CW305,Attendance_sorted!$B305:$CW305,"nn")&lt;&gt;"nn","•",""),"")</f>
        <v/>
      </c>
      <c r="I306" s="1" t="str">
        <f ca="1">IF(($A306&lt;&gt;"")*(I$1&lt;&gt;""),IF(_xlfn.XLOOKUP(I$1,Attendance_sorted!$B305:$CW305,Attendance_sorted!$B305:$CW305,"nn")&lt;&gt;"nn","•",""),"")</f>
        <v/>
      </c>
      <c r="J306" s="1" t="str">
        <f ca="1">IF(($A306&lt;&gt;"")*(J$1&lt;&gt;""),IF(_xlfn.XLOOKUP(J$1,Attendance_sorted!$B305:$CW305,Attendance_sorted!$B305:$CW305,"nn")&lt;&gt;"nn","•",""),"")</f>
        <v/>
      </c>
      <c r="K306" s="1" t="str">
        <f ca="1">IF(($A306&lt;&gt;"")*(K$1&lt;&gt;""),IF(_xlfn.XLOOKUP(K$1,Attendance_sorted!$B305:$CW305,Attendance_sorted!$B305:$CW305,"nn")&lt;&gt;"nn","•",""),"")</f>
        <v/>
      </c>
      <c r="L306" s="1" t="str">
        <f ca="1">IF(($A306&lt;&gt;"")*(L$1&lt;&gt;""),IF(_xlfn.XLOOKUP(L$1,Attendance_sorted!$B305:$CW305,Attendance_sorted!$B305:$CW305,"nn")&lt;&gt;"nn","•",""),"")</f>
        <v/>
      </c>
      <c r="M306" s="1" t="str">
        <f ca="1">IF(($A306&lt;&gt;"")*(M$1&lt;&gt;""),IF(_xlfn.XLOOKUP(M$1,Attendance_sorted!$B305:$CW305,Attendance_sorted!$B305:$CW305,"nn")&lt;&gt;"nn","•",""),"")</f>
        <v/>
      </c>
      <c r="N306" s="1" t="str">
        <f ca="1">IF(($A306&lt;&gt;"")*(N$1&lt;&gt;""),IF(_xlfn.XLOOKUP(N$1,Attendance_sorted!$B305:$CW305,Attendance_sorted!$B305:$CW305,"nn")&lt;&gt;"nn","•",""),"")</f>
        <v/>
      </c>
      <c r="O306" s="1" t="str">
        <f ca="1">IF(($A306&lt;&gt;"")*(O$1&lt;&gt;""),IF(_xlfn.XLOOKUP(O$1,Attendance_sorted!$B305:$CW305,Attendance_sorted!$B305:$CW305,"nn")&lt;&gt;"nn","•",""),"")</f>
        <v/>
      </c>
      <c r="P306" s="1" t="str">
        <f ca="1">IF(($A306&lt;&gt;"")*(P$1&lt;&gt;""),IF(_xlfn.XLOOKUP(P$1,Attendance_sorted!$B305:$CW305,Attendance_sorted!$B305:$CW305,"nn")&lt;&gt;"nn","•",""),"")</f>
        <v/>
      </c>
      <c r="Q306" s="1" t="str">
        <f ca="1">IF(($A306&lt;&gt;"")*(Q$1&lt;&gt;""),IF(_xlfn.XLOOKUP(Q$1,Attendance_sorted!$B305:$CW305,Attendance_sorted!$B305:$CW305,"nn")&lt;&gt;"nn","•",""),"")</f>
        <v/>
      </c>
      <c r="R306" s="1" t="str">
        <f ca="1">IF(($A306&lt;&gt;"")*(R$1&lt;&gt;""),IF(_xlfn.XLOOKUP(R$1,Attendance_sorted!$B305:$CW305,Attendance_sorted!$B305:$CW305,"nn")&lt;&gt;"nn","•",""),"")</f>
        <v/>
      </c>
      <c r="S306" s="1" t="str">
        <f ca="1">IF(($A306&lt;&gt;"")*(S$1&lt;&gt;""),IF(_xlfn.XLOOKUP(S$1,Attendance_sorted!$B305:$CW305,Attendance_sorted!$B305:$CW305,"nn")&lt;&gt;"nn","•",""),"")</f>
        <v/>
      </c>
      <c r="T306" s="1" t="str">
        <f ca="1">IF(($A306&lt;&gt;"")*(T$1&lt;&gt;""),IF(_xlfn.XLOOKUP(T$1,Attendance_sorted!$B305:$CW305,Attendance_sorted!$B305:$CW305,"nn")&lt;&gt;"nn","•",""),"")</f>
        <v/>
      </c>
      <c r="U306" s="1" t="str">
        <f ca="1">IF(($A306&lt;&gt;"")*(U$1&lt;&gt;""),IF(_xlfn.XLOOKUP(U$1,Attendance_sorted!$B305:$CW305,Attendance_sorted!$B305:$CW305,"nn")&lt;&gt;"nn","•",""),"")</f>
        <v/>
      </c>
      <c r="V306" s="1" t="str">
        <f ca="1">IF(($A306&lt;&gt;"")*(V$1&lt;&gt;""),IF(_xlfn.XLOOKUP(V$1,Attendance_sorted!$B305:$CW305,Attendance_sorted!$B305:$CW305,"nn")&lt;&gt;"nn","•",""),"")</f>
        <v/>
      </c>
      <c r="W306" s="1" t="str">
        <f ca="1">IF(($A306&lt;&gt;"")*(W$1&lt;&gt;""),IF(_xlfn.XLOOKUP(W$1,Attendance_sorted!$B305:$CW305,Attendance_sorted!$B305:$CW305,"nn")&lt;&gt;"nn","•",""),"")</f>
        <v/>
      </c>
      <c r="X306" s="1" t="str">
        <f ca="1">IF(($A306&lt;&gt;"")*(X$1&lt;&gt;""),IF(_xlfn.XLOOKUP(X$1,Attendance_sorted!$B305:$CW305,Attendance_sorted!$B305:$CW305,"nn")&lt;&gt;"nn","•",""),"")</f>
        <v/>
      </c>
      <c r="Y306" s="1" t="str">
        <f ca="1">IF(($A306&lt;&gt;"")*(Y$1&lt;&gt;""),IF(_xlfn.XLOOKUP(Y$1,Attendance_sorted!$B305:$CW305,Attendance_sorted!$B305:$CW305,"nn")&lt;&gt;"nn","•",""),"")</f>
        <v/>
      </c>
      <c r="Z306" s="1" t="str">
        <f ca="1">IF(($A306&lt;&gt;"")*(Z$1&lt;&gt;""),IF(_xlfn.XLOOKUP(Z$1,Attendance_sorted!$B305:$CW305,Attendance_sorted!$B305:$CW305,"nn")&lt;&gt;"nn","•",""),"")</f>
        <v/>
      </c>
      <c r="AA306" s="1" t="str">
        <f ca="1">IF(($A306&lt;&gt;"")*(AA$1&lt;&gt;""),IF(_xlfn.XLOOKUP(AA$1,Attendance_sorted!$B305:$CW305,Attendance_sorted!$B305:$CW305,"nn")&lt;&gt;"nn","•",""),"")</f>
        <v/>
      </c>
      <c r="AB306" s="1" t="str">
        <f ca="1">IF(($A306&lt;&gt;"")*(AB$1&lt;&gt;""),IF(_xlfn.XLOOKUP(AB$1,Attendance_sorted!$B305:$CW305,Attendance_sorted!$B305:$CW305,"nn")&lt;&gt;"nn","•",""),"")</f>
        <v/>
      </c>
      <c r="AC306" s="1" t="str">
        <f ca="1">IF(($A306&lt;&gt;"")*(AC$1&lt;&gt;""),IF(_xlfn.XLOOKUP(AC$1,Attendance_sorted!$B305:$CW305,Attendance_sorted!$B305:$CW305,"nn")&lt;&gt;"nn","•",""),"")</f>
        <v/>
      </c>
      <c r="AD306" s="1" t="str">
        <f ca="1">IF(($A306&lt;&gt;"")*(AD$1&lt;&gt;""),IF(_xlfn.XLOOKUP(AD$1,Attendance_sorted!$B305:$CW305,Attendance_sorted!$B305:$CW305,"nn")&lt;&gt;"nn","•",""),"")</f>
        <v/>
      </c>
      <c r="AE306" s="1" t="str">
        <f ca="1">IF(($A306&lt;&gt;"")*(AE$1&lt;&gt;""),IF(_xlfn.XLOOKUP(AE$1,Attendance_sorted!$B305:$CW305,Attendance_sorted!$B305:$CW305,"nn")&lt;&gt;"nn","•",""),"")</f>
        <v/>
      </c>
      <c r="AF306" s="1" t="str">
        <f ca="1">IF(($A306&lt;&gt;"")*(AF$1&lt;&gt;""),IF(_xlfn.XLOOKUP(AF$1,Attendance_sorted!$B305:$CW305,Attendance_sorted!$B305:$CW305,"nn")&lt;&gt;"nn","•",""),"")</f>
        <v/>
      </c>
      <c r="AG306" s="1" t="str">
        <f ca="1">IF(($A306&lt;&gt;"")*(AG$1&lt;&gt;""),IF(_xlfn.XLOOKUP(AG$1,Attendance_sorted!$B305:$CW305,Attendance_sorted!$B305:$CW305,"nn")&lt;&gt;"nn","•",""),"")</f>
        <v/>
      </c>
      <c r="AH306" s="1" t="str">
        <f ca="1">IF(($A306&lt;&gt;"")*(AH$1&lt;&gt;""),IF(_xlfn.XLOOKUP(AH$1,Attendance_sorted!$B305:$CW305,Attendance_sorted!$B305:$CW305,"nn")&lt;&gt;"nn","•",""),"")</f>
        <v/>
      </c>
      <c r="AI306" s="1" t="str">
        <f ca="1">IF(($A306&lt;&gt;"")*(AI$1&lt;&gt;""),IF(_xlfn.XLOOKUP(AI$1,Attendance_sorted!$B305:$CW305,Attendance_sorted!$B305:$CW305,"nn")&lt;&gt;"nn","•",""),"")</f>
        <v/>
      </c>
      <c r="AJ306" s="1" t="str">
        <f ca="1">IF(($A306&lt;&gt;"")*(AJ$1&lt;&gt;""),IF(_xlfn.XLOOKUP(AJ$1,Attendance_sorted!$B305:$CW305,Attendance_sorted!$B305:$CW305,"nn")&lt;&gt;"nn","•",""),"")</f>
        <v/>
      </c>
      <c r="AK306" s="1" t="str">
        <f ca="1">IF(($A306&lt;&gt;"")*(AK$1&lt;&gt;""),IF(_xlfn.XLOOKUP(AK$1,Attendance_sorted!$B305:$CW305,Attendance_sorted!$B305:$CW305,"nn")&lt;&gt;"nn","•",""),"")</f>
        <v/>
      </c>
      <c r="AL306" s="1" t="str">
        <f ca="1">IF(($A306&lt;&gt;"")*(AL$1&lt;&gt;""),IF(_xlfn.XLOOKUP(AL$1,Attendance_sorted!$B305:$CW305,Attendance_sorted!$B305:$CW305,"nn")&lt;&gt;"nn","•",""),"")</f>
        <v/>
      </c>
      <c r="AM306" s="1" t="str">
        <f ca="1">IF(($A306&lt;&gt;"")*(AM$1&lt;&gt;""),IF(_xlfn.XLOOKUP(AM$1,Attendance_sorted!$B305:$CW305,Attendance_sorted!$B305:$CW305,"nn")&lt;&gt;"nn","•",""),"")</f>
        <v/>
      </c>
      <c r="AN306" s="1" t="str">
        <f ca="1">IF(($A306&lt;&gt;"")*(AN$1&lt;&gt;""),IF(_xlfn.XLOOKUP(AN$1,Attendance_sorted!$B305:$CW305,Attendance_sorted!$B305:$CW305,"nn")&lt;&gt;"nn","•",""),"")</f>
        <v/>
      </c>
      <c r="AO306" s="1" t="str">
        <f ca="1">IF(($A306&lt;&gt;"")*(AO$1&lt;&gt;""),IF(_xlfn.XLOOKUP(AO$1,Attendance_sorted!$B305:$CW305,Attendance_sorted!$B305:$CW305,"nn")&lt;&gt;"nn","•",""),"")</f>
        <v/>
      </c>
      <c r="AP306" s="1" t="str">
        <f ca="1">IF(($A306&lt;&gt;"")*(AP$1&lt;&gt;""),IF(_xlfn.XLOOKUP(AP$1,Attendance_sorted!$B305:$CW305,Attendance_sorted!$B305:$CW305,"nn")&lt;&gt;"nn","•",""),"")</f>
        <v/>
      </c>
      <c r="AQ306" s="1" t="str">
        <f ca="1">IF(($A306&lt;&gt;"")*(AQ$1&lt;&gt;""),IF(_xlfn.XLOOKUP(AQ$1,Attendance_sorted!$B305:$CW305,Attendance_sorted!$B305:$CW305,"nn")&lt;&gt;"nn","•",""),"")</f>
        <v/>
      </c>
      <c r="AR306" s="1" t="str">
        <f ca="1">IF(($A306&lt;&gt;"")*(AR$1&lt;&gt;""),IF(_xlfn.XLOOKUP(AR$1,Attendance_sorted!$B305:$CW305,Attendance_sorted!$B305:$CW305,"nn")&lt;&gt;"nn","•",""),"")</f>
        <v/>
      </c>
      <c r="AS306" s="1" t="str">
        <f ca="1">IF(($A306&lt;&gt;"")*(AS$1&lt;&gt;""),IF(_xlfn.XLOOKUP(AS$1,Attendance_sorted!$B305:$CW305,Attendance_sorted!$B305:$CW305,"nn")&lt;&gt;"nn","•",""),"")</f>
        <v/>
      </c>
      <c r="AT306" s="1" t="str">
        <f ca="1">IF(($A306&lt;&gt;"")*(AT$1&lt;&gt;""),IF(_xlfn.XLOOKUP(AT$1,Attendance_sorted!$B305:$CW305,Attendance_sorted!$B305:$CW305,"nn")&lt;&gt;"nn","•",""),"")</f>
        <v/>
      </c>
      <c r="AU306" s="1" t="str">
        <f ca="1">IF(($A306&lt;&gt;"")*(AU$1&lt;&gt;""),IF(_xlfn.XLOOKUP(AU$1,Attendance_sorted!$B305:$CW305,Attendance_sorted!$B305:$CW305,"nn")&lt;&gt;"nn","•",""),"")</f>
        <v/>
      </c>
      <c r="AV306" s="1" t="str">
        <f ca="1">IF(($A306&lt;&gt;"")*(AV$1&lt;&gt;""),IF(_xlfn.XLOOKUP(AV$1,Attendance_sorted!$B305:$CW305,Attendance_sorted!$B305:$CW305,"nn")&lt;&gt;"nn","•",""),"")</f>
        <v/>
      </c>
      <c r="AW306" s="1" t="str">
        <f ca="1">IF(($A306&lt;&gt;"")*(AW$1&lt;&gt;""),IF(_xlfn.XLOOKUP(AW$1,Attendance_sorted!$B305:$CW305,Attendance_sorted!$B305:$CW305,"nn")&lt;&gt;"nn","•",""),"")</f>
        <v/>
      </c>
      <c r="AX306" s="1" t="str">
        <f ca="1">IF(($A306&lt;&gt;"")*(AX$1&lt;&gt;""),IF(_xlfn.XLOOKUP(AX$1,Attendance_sorted!$B305:$CW305,Attendance_sorted!$B305:$CW305,"nn")&lt;&gt;"nn","•",""),"")</f>
        <v/>
      </c>
      <c r="AY306" s="1" t="str">
        <f ca="1">IF(($A306&lt;&gt;"")*(AY$1&lt;&gt;""),IF(_xlfn.XLOOKUP(AY$1,Attendance_sorted!$B305:$CW305,Attendance_sorted!$B305:$CW305,"nn")&lt;&gt;"nn","•",""),"")</f>
        <v/>
      </c>
      <c r="AZ306" s="1" t="str">
        <f ca="1">IF(($A306&lt;&gt;"")*(AZ$1&lt;&gt;""),IF(_xlfn.XLOOKUP(AZ$1,Attendance_sorted!$B305:$CW305,Attendance_sorted!$B305:$CW305,"nn")&lt;&gt;"nn","•",""),"")</f>
        <v/>
      </c>
      <c r="BA306" s="1" t="str">
        <f ca="1">IF(($A306&lt;&gt;"")*(BA$1&lt;&gt;""),IF(_xlfn.XLOOKUP(BA$1,Attendance_sorted!$B305:$CW305,Attendance_sorted!$B305:$CW305,"nn")&lt;&gt;"nn","•",""),"")</f>
        <v/>
      </c>
      <c r="BB306" s="1" t="str">
        <f ca="1">IF(($A306&lt;&gt;"")*(BB$1&lt;&gt;""),IF(_xlfn.XLOOKUP(BB$1,Attendance_sorted!$B305:$CW305,Attendance_sorted!$B305:$CW305,"nn")&lt;&gt;"nn","•",""),"")</f>
        <v/>
      </c>
      <c r="BC306" s="1" t="str">
        <f ca="1">IF(($A306&lt;&gt;"")*(BC$1&lt;&gt;""),IF(_xlfn.XLOOKUP(BC$1,Attendance_sorted!$B305:$CW305,Attendance_sorted!$B305:$CW305,"nn")&lt;&gt;"nn","•",""),"")</f>
        <v/>
      </c>
      <c r="BD306" s="1" t="str">
        <f ca="1">IF(($A306&lt;&gt;"")*(BD$1&lt;&gt;""),IF(_xlfn.XLOOKUP(BD$1,Attendance_sorted!$B305:$CW305,Attendance_sorted!$B305:$CW305,"nn")&lt;&gt;"nn","•",""),"")</f>
        <v/>
      </c>
      <c r="BE306" s="1" t="str">
        <f ca="1">IF(($A306&lt;&gt;"")*(BE$1&lt;&gt;""),IF(_xlfn.XLOOKUP(BE$1,Attendance_sorted!$B305:$CW305,Attendance_sorted!$B305:$CW305,"nn")&lt;&gt;"nn","•",""),"")</f>
        <v/>
      </c>
      <c r="BF306" s="1" t="str">
        <f ca="1">IF(($A306&lt;&gt;"")*(BF$1&lt;&gt;""),IF(_xlfn.XLOOKUP(BF$1,Attendance_sorted!$B305:$CW305,Attendance_sorted!$B305:$CW305,"nn")&lt;&gt;"nn","•",""),"")</f>
        <v/>
      </c>
      <c r="BG306" s="1" t="str">
        <f ca="1">IF(($A306&lt;&gt;"")*(BG$1&lt;&gt;""),IF(_xlfn.XLOOKUP(BG$1,Attendance_sorted!$B305:$CW305,Attendance_sorted!$B305:$CW305,"nn")&lt;&gt;"nn","•",""),"")</f>
        <v/>
      </c>
      <c r="BH306" s="1" t="str">
        <f ca="1">IF(($A306&lt;&gt;"")*(BH$1&lt;&gt;""),IF(_xlfn.XLOOKUP(BH$1,Attendance_sorted!$B305:$CW305,Attendance_sorted!$B305:$CW305,"nn")&lt;&gt;"nn","•",""),"")</f>
        <v/>
      </c>
      <c r="BI306" s="1" t="str">
        <f ca="1">IF(($A306&lt;&gt;"")*(BI$1&lt;&gt;""),IF(_xlfn.XLOOKUP(BI$1,Attendance_sorted!$B305:$CW305,Attendance_sorted!$B305:$CW305,"nn")&lt;&gt;"nn","•",""),"")</f>
        <v/>
      </c>
      <c r="BJ306" s="1" t="str">
        <f ca="1">IF(($A306&lt;&gt;"")*(BJ$1&lt;&gt;""),IF(_xlfn.XLOOKUP(BJ$1,Attendance_sorted!$B305:$CW305,Attendance_sorted!$B305:$CW305,"nn")&lt;&gt;"nn","•",""),"")</f>
        <v/>
      </c>
      <c r="BK306" s="1" t="str">
        <f ca="1">IF(($A306&lt;&gt;"")*(BK$1&lt;&gt;""),IF(_xlfn.XLOOKUP(BK$1,Attendance_sorted!$B305:$CW305,Attendance_sorted!$B305:$CW305,"nn")&lt;&gt;"nn","•",""),"")</f>
        <v/>
      </c>
      <c r="BL306" s="1" t="str">
        <f ca="1">IF(($A306&lt;&gt;"")*(BL$1&lt;&gt;""),IF(_xlfn.XLOOKUP(BL$1,Attendance_sorted!$B305:$CW305,Attendance_sorted!$B305:$CW305,"nn")&lt;&gt;"nn","•",""),"")</f>
        <v/>
      </c>
      <c r="BM306" s="1" t="str">
        <f ca="1">IF(($A306&lt;&gt;"")*(BM$1&lt;&gt;""),IF(_xlfn.XLOOKUP(BM$1,Attendance_sorted!$B305:$CW305,Attendance_sorted!$B305:$CW305,"nn")&lt;&gt;"nn","•",""),"")</f>
        <v/>
      </c>
      <c r="BN306" s="1" t="str">
        <f ca="1">IF(($A306&lt;&gt;"")*(BN$1&lt;&gt;""),IF(_xlfn.XLOOKUP(BN$1,Attendance_sorted!$B305:$CW305,Attendance_sorted!$B305:$CW305,"nn")&lt;&gt;"nn","•",""),"")</f>
        <v/>
      </c>
      <c r="BO306" s="1" t="str">
        <f ca="1">IF(($A306&lt;&gt;"")*(BO$1&lt;&gt;""),IF(_xlfn.XLOOKUP(BO$1,Attendance_sorted!$B305:$CW305,Attendance_sorted!$B305:$CW305,"nn")&lt;&gt;"nn","•",""),"")</f>
        <v/>
      </c>
      <c r="BP306" s="1" t="str">
        <f ca="1">IF(($A306&lt;&gt;"")*(BP$1&lt;&gt;""),IF(_xlfn.XLOOKUP(BP$1,Attendance_sorted!$B305:$CW305,Attendance_sorted!$B305:$CW305,"nn")&lt;&gt;"nn","•",""),"")</f>
        <v/>
      </c>
      <c r="BQ306" s="1" t="str">
        <f ca="1">IF(($A306&lt;&gt;"")*(BQ$1&lt;&gt;""),IF(_xlfn.XLOOKUP(BQ$1,Attendance_sorted!$B305:$CW305,Attendance_sorted!$B305:$CW305,"nn")&lt;&gt;"nn","•",""),"")</f>
        <v/>
      </c>
      <c r="BR306" s="1" t="str">
        <f ca="1">IF(($A306&lt;&gt;"")*(BR$1&lt;&gt;""),IF(_xlfn.XLOOKUP(BR$1,Attendance_sorted!$B305:$CW305,Attendance_sorted!$B305:$CW305,"nn")&lt;&gt;"nn","•",""),"")</f>
        <v/>
      </c>
      <c r="BS306" s="1" t="str">
        <f ca="1">IF(($A306&lt;&gt;"")*(BS$1&lt;&gt;""),IF(_xlfn.XLOOKUP(BS$1,Attendance_sorted!$B305:$CW305,Attendance_sorted!$B305:$CW305,"nn")&lt;&gt;"nn","•",""),"")</f>
        <v/>
      </c>
      <c r="BT306" s="1" t="str">
        <f ca="1">IF(($A306&lt;&gt;"")*(BT$1&lt;&gt;""),IF(_xlfn.XLOOKUP(BT$1,Attendance_sorted!$B305:$CW305,Attendance_sorted!$B305:$CW305,"nn")&lt;&gt;"nn","•",""),"")</f>
        <v/>
      </c>
      <c r="BU306" s="1" t="str">
        <f ca="1">IF(($A306&lt;&gt;"")*(BU$1&lt;&gt;""),IF(_xlfn.XLOOKUP(BU$1,Attendance_sorted!$B305:$CW305,Attendance_sorted!$B305:$CW305,"nn")&lt;&gt;"nn","•",""),"")</f>
        <v/>
      </c>
      <c r="BV306" s="1" t="str">
        <f ca="1">IF(($A306&lt;&gt;"")*(BV$1&lt;&gt;""),IF(_xlfn.XLOOKUP(BV$1,Attendance_sorted!$B305:$CW305,Attendance_sorted!$B305:$CW305,"nn")&lt;&gt;"nn","•",""),"")</f>
        <v/>
      </c>
      <c r="BW306" s="1" t="str">
        <f ca="1">IF(($A306&lt;&gt;"")*(BW$1&lt;&gt;""),IF(_xlfn.XLOOKUP(BW$1,Attendance_sorted!$B305:$CW305,Attendance_sorted!$B305:$CW305,"nn")&lt;&gt;"nn","•",""),"")</f>
        <v/>
      </c>
      <c r="BX306" s="1" t="str">
        <f ca="1">IF(($A306&lt;&gt;"")*(BX$1&lt;&gt;""),IF(_xlfn.XLOOKUP(BX$1,Attendance_sorted!$B305:$CW305,Attendance_sorted!$B305:$CW305,"nn")&lt;&gt;"nn","•",""),"")</f>
        <v/>
      </c>
      <c r="BY306" s="1" t="str">
        <f ca="1">IF(($A306&lt;&gt;"")*(BY$1&lt;&gt;""),IF(_xlfn.XLOOKUP(BY$1,Attendance_sorted!$B305:$CW305,Attendance_sorted!$B305:$CW305,"nn")&lt;&gt;"nn","•",""),"")</f>
        <v/>
      </c>
      <c r="BZ306" s="1" t="str">
        <f ca="1">IF(($A306&lt;&gt;"")*(BZ$1&lt;&gt;""),IF(_xlfn.XLOOKUP(BZ$1,Attendance_sorted!$B305:$CW305,Attendance_sorted!$B305:$CW305,"nn")&lt;&gt;"nn","•",""),"")</f>
        <v/>
      </c>
      <c r="CA306" s="1" t="str">
        <f ca="1">IF(($A306&lt;&gt;"")*(CA$1&lt;&gt;""),IF(_xlfn.XLOOKUP(CA$1,Attendance_sorted!$B305:$CW305,Attendance_sorted!$B305:$CW305,"nn")&lt;&gt;"nn","•",""),"")</f>
        <v/>
      </c>
      <c r="CB306" s="1" t="str">
        <f ca="1">IF(($A306&lt;&gt;"")*(CB$1&lt;&gt;""),IF(_xlfn.XLOOKUP(CB$1,Attendance_sorted!$B305:$CW305,Attendance_sorted!$B305:$CW305,"nn")&lt;&gt;"nn","•",""),"")</f>
        <v/>
      </c>
      <c r="CC306" s="1" t="str">
        <f ca="1">IF(($A306&lt;&gt;"")*(CC$1&lt;&gt;""),IF(_xlfn.XLOOKUP(CC$1,Attendance_sorted!$B305:$CW305,Attendance_sorted!$B305:$CW305,"nn")&lt;&gt;"nn","•",""),"")</f>
        <v/>
      </c>
      <c r="CD306" s="1" t="str">
        <f ca="1">IF(($A306&lt;&gt;"")*(CD$1&lt;&gt;""),IF(_xlfn.XLOOKUP(CD$1,Attendance_sorted!$B305:$CW305,Attendance_sorted!$B305:$CW305,"nn")&lt;&gt;"nn","•",""),"")</f>
        <v/>
      </c>
      <c r="CE306" s="1" t="str">
        <f ca="1">IF(($A306&lt;&gt;"")*(CE$1&lt;&gt;""),IF(_xlfn.XLOOKUP(CE$1,Attendance_sorted!$B305:$CW305,Attendance_sorted!$B305:$CW305,"nn")&lt;&gt;"nn","•",""),"")</f>
        <v/>
      </c>
      <c r="CF306" s="1" t="str">
        <f ca="1">IF(($A306&lt;&gt;"")*(CF$1&lt;&gt;""),IF(_xlfn.XLOOKUP(CF$1,Attendance_sorted!$B305:$CW305,Attendance_sorted!$B305:$CW305,"nn")&lt;&gt;"nn","•",""),"")</f>
        <v/>
      </c>
      <c r="CG306" s="1" t="str">
        <f ca="1">IF(($A306&lt;&gt;"")*(CG$1&lt;&gt;""),IF(_xlfn.XLOOKUP(CG$1,Attendance_sorted!$B305:$CW305,Attendance_sorted!$B305:$CW305,"nn")&lt;&gt;"nn","•",""),"")</f>
        <v/>
      </c>
      <c r="CH306" s="1" t="str">
        <f ca="1">IF(($A306&lt;&gt;"")*(CH$1&lt;&gt;""),IF(_xlfn.XLOOKUP(CH$1,Attendance_sorted!$B305:$CW305,Attendance_sorted!$B305:$CW305,"nn")&lt;&gt;"nn","•",""),"")</f>
        <v/>
      </c>
      <c r="CI306" s="1" t="str">
        <f ca="1">IF(($A306&lt;&gt;"")*(CI$1&lt;&gt;""),IF(_xlfn.XLOOKUP(CI$1,Attendance_sorted!$B305:$CW305,Attendance_sorted!$B305:$CW305,"nn")&lt;&gt;"nn","•",""),"")</f>
        <v/>
      </c>
      <c r="CJ306" s="1" t="str">
        <f ca="1">IF(($A306&lt;&gt;"")*(CJ$1&lt;&gt;""),IF(_xlfn.XLOOKUP(CJ$1,Attendance_sorted!$B305:$CW305,Attendance_sorted!$B305:$CW305,"nn")&lt;&gt;"nn","•",""),"")</f>
        <v/>
      </c>
      <c r="CK306" s="1" t="str">
        <f ca="1">IF(($A306&lt;&gt;"")*(CK$1&lt;&gt;""),IF(_xlfn.XLOOKUP(CK$1,Attendance_sorted!$B305:$CW305,Attendance_sorted!$B305:$CW305,"nn")&lt;&gt;"nn","•",""),"")</f>
        <v/>
      </c>
      <c r="CL306" s="1" t="str">
        <f ca="1">IF(($A306&lt;&gt;"")*(CL$1&lt;&gt;""),IF(_xlfn.XLOOKUP(CL$1,Attendance_sorted!$B305:$CW305,Attendance_sorted!$B305:$CW305,"nn")&lt;&gt;"nn","•",""),"")</f>
        <v/>
      </c>
      <c r="CM306" s="1" t="str">
        <f ca="1">IF(($A306&lt;&gt;"")*(CM$1&lt;&gt;""),IF(_xlfn.XLOOKUP(CM$1,Attendance_sorted!$B305:$CW305,Attendance_sorted!$B305:$CW305,"nn")&lt;&gt;"nn","•",""),"")</f>
        <v/>
      </c>
      <c r="CN306" s="1" t="str">
        <f ca="1">IF(($A306&lt;&gt;"")*(CN$1&lt;&gt;""),IF(_xlfn.XLOOKUP(CN$1,Attendance_sorted!$B305:$CW305,Attendance_sorted!$B305:$CW305,"nn")&lt;&gt;"nn","•",""),"")</f>
        <v/>
      </c>
      <c r="CO306" s="1" t="str">
        <f ca="1">IF(($A306&lt;&gt;"")*(CO$1&lt;&gt;""),IF(_xlfn.XLOOKUP(CO$1,Attendance_sorted!$B305:$CW305,Attendance_sorted!$B305:$CW305,"nn")&lt;&gt;"nn","•",""),"")</f>
        <v/>
      </c>
      <c r="CP306" s="1" t="str">
        <f ca="1">IF(($A306&lt;&gt;"")*(CP$1&lt;&gt;""),IF(_xlfn.XLOOKUP(CP$1,Attendance_sorted!$B305:$CW305,Attendance_sorted!$B305:$CW305,"nn")&lt;&gt;"nn","•",""),"")</f>
        <v/>
      </c>
      <c r="CQ306" s="1" t="str">
        <f ca="1">IF(($A306&lt;&gt;"")*(CQ$1&lt;&gt;""),IF(_xlfn.XLOOKUP(CQ$1,Attendance_sorted!$B305:$CW305,Attendance_sorted!$B305:$CW305,"nn")&lt;&gt;"nn","•",""),"")</f>
        <v/>
      </c>
      <c r="CR306" s="1" t="str">
        <f ca="1">IF(($A306&lt;&gt;"")*(CR$1&lt;&gt;""),IF(_xlfn.XLOOKUP(CR$1,Attendance_sorted!$B305:$CW305,Attendance_sorted!$B305:$CW305,"nn")&lt;&gt;"nn","•",""),"")</f>
        <v/>
      </c>
      <c r="CS306" s="1" t="str">
        <f ca="1">IF(($A306&lt;&gt;"")*(CS$1&lt;&gt;""),IF(_xlfn.XLOOKUP(CS$1,Attendance_sorted!$B305:$CW305,Attendance_sorted!$B305:$CW305,"nn")&lt;&gt;"nn","•",""),"")</f>
        <v/>
      </c>
      <c r="CT306" s="1" t="str">
        <f ca="1">IF(($A306&lt;&gt;"")*(CT$1&lt;&gt;""),IF(_xlfn.XLOOKUP(CT$1,Attendance_sorted!$B305:$CW305,Attendance_sorted!$B305:$CW305,"nn")&lt;&gt;"nn","•",""),"")</f>
        <v/>
      </c>
      <c r="CU306" s="1" t="str">
        <f ca="1">IF(($A306&lt;&gt;"")*(CU$1&lt;&gt;""),IF(_xlfn.XLOOKUP(CU$1,Attendance_sorted!$B305:$CW305,Attendance_sorted!$B305:$CW305,"nn")&lt;&gt;"nn","•",""),"")</f>
        <v/>
      </c>
      <c r="CV306" s="1" t="str">
        <f ca="1">IF(($A306&lt;&gt;"")*(CV$1&lt;&gt;""),IF(_xlfn.XLOOKUP(CV$1,Attendance_sorted!$B305:$CW305,Attendance_sorted!$B305:$CW305,"nn")&lt;&gt;"nn","•",""),"")</f>
        <v/>
      </c>
      <c r="CW306" s="1" t="str">
        <f ca="1">IF(($A306&lt;&gt;"")*(CW$1&lt;&gt;""),IF(_xlfn.XLOOKUP(CW$1,Attendance_sorted!$B305:$CW305,Attendance_sorted!$B305:$CW305,"nn")&lt;&gt;"nn","•",""),"")</f>
        <v/>
      </c>
    </row>
    <row r="307" spans="1:101">
      <c r="A307" s="1"/>
      <c r="B307" s="1" t="str">
        <f ca="1">IF(($A307&lt;&gt;"")*(B$1&lt;&gt;""),IF(_xlfn.XLOOKUP(B$1,Attendance_sorted!$B306:$CW306,Attendance_sorted!$B306:$CW306,"nn")&lt;&gt;"nn","•",""),"")</f>
        <v/>
      </c>
      <c r="C307" s="1" t="str">
        <f ca="1">IF(($A307&lt;&gt;"")*(C$1&lt;&gt;""),IF(_xlfn.XLOOKUP(C$1,Attendance_sorted!$B306:$CW306,Attendance_sorted!$B306:$CW306,"nn")&lt;&gt;"nn","•",""),"")</f>
        <v/>
      </c>
      <c r="D307" s="1" t="str">
        <f ca="1">IF(($A307&lt;&gt;"")*(D$1&lt;&gt;""),IF(_xlfn.XLOOKUP(D$1,Attendance_sorted!$B306:$CW306,Attendance_sorted!$B306:$CW306,"nn")&lt;&gt;"nn","•",""),"")</f>
        <v/>
      </c>
      <c r="E307" s="1" t="str">
        <f ca="1">IF(($A307&lt;&gt;"")*(E$1&lt;&gt;""),IF(_xlfn.XLOOKUP(E$1,Attendance_sorted!$B306:$CW306,Attendance_sorted!$B306:$CW306,"nn")&lt;&gt;"nn","•",""),"")</f>
        <v/>
      </c>
      <c r="F307" s="1" t="str">
        <f ca="1">IF(($A307&lt;&gt;"")*(F$1&lt;&gt;""),IF(_xlfn.XLOOKUP(F$1,Attendance_sorted!$B306:$CW306,Attendance_sorted!$B306:$CW306,"nn")&lt;&gt;"nn","•",""),"")</f>
        <v/>
      </c>
      <c r="G307" s="1" t="str">
        <f ca="1">IF(($A307&lt;&gt;"")*(G$1&lt;&gt;""),IF(_xlfn.XLOOKUP(G$1,Attendance_sorted!$B306:$CW306,Attendance_sorted!$B306:$CW306,"nn")&lt;&gt;"nn","•",""),"")</f>
        <v/>
      </c>
      <c r="H307" s="1" t="str">
        <f ca="1">IF(($A307&lt;&gt;"")*(H$1&lt;&gt;""),IF(_xlfn.XLOOKUP(H$1,Attendance_sorted!$B306:$CW306,Attendance_sorted!$B306:$CW306,"nn")&lt;&gt;"nn","•",""),"")</f>
        <v/>
      </c>
      <c r="I307" s="1" t="str">
        <f ca="1">IF(($A307&lt;&gt;"")*(I$1&lt;&gt;""),IF(_xlfn.XLOOKUP(I$1,Attendance_sorted!$B306:$CW306,Attendance_sorted!$B306:$CW306,"nn")&lt;&gt;"nn","•",""),"")</f>
        <v/>
      </c>
      <c r="J307" s="1" t="str">
        <f ca="1">IF(($A307&lt;&gt;"")*(J$1&lt;&gt;""),IF(_xlfn.XLOOKUP(J$1,Attendance_sorted!$B306:$CW306,Attendance_sorted!$B306:$CW306,"nn")&lt;&gt;"nn","•",""),"")</f>
        <v/>
      </c>
      <c r="K307" s="1" t="str">
        <f ca="1">IF(($A307&lt;&gt;"")*(K$1&lt;&gt;""),IF(_xlfn.XLOOKUP(K$1,Attendance_sorted!$B306:$CW306,Attendance_sorted!$B306:$CW306,"nn")&lt;&gt;"nn","•",""),"")</f>
        <v/>
      </c>
      <c r="L307" s="1" t="str">
        <f ca="1">IF(($A307&lt;&gt;"")*(L$1&lt;&gt;""),IF(_xlfn.XLOOKUP(L$1,Attendance_sorted!$B306:$CW306,Attendance_sorted!$B306:$CW306,"nn")&lt;&gt;"nn","•",""),"")</f>
        <v/>
      </c>
      <c r="M307" s="1" t="str">
        <f ca="1">IF(($A307&lt;&gt;"")*(M$1&lt;&gt;""),IF(_xlfn.XLOOKUP(M$1,Attendance_sorted!$B306:$CW306,Attendance_sorted!$B306:$CW306,"nn")&lt;&gt;"nn","•",""),"")</f>
        <v/>
      </c>
      <c r="N307" s="1" t="str">
        <f ca="1">IF(($A307&lt;&gt;"")*(N$1&lt;&gt;""),IF(_xlfn.XLOOKUP(N$1,Attendance_sorted!$B306:$CW306,Attendance_sorted!$B306:$CW306,"nn")&lt;&gt;"nn","•",""),"")</f>
        <v/>
      </c>
      <c r="O307" s="1" t="str">
        <f ca="1">IF(($A307&lt;&gt;"")*(O$1&lt;&gt;""),IF(_xlfn.XLOOKUP(O$1,Attendance_sorted!$B306:$CW306,Attendance_sorted!$B306:$CW306,"nn")&lt;&gt;"nn","•",""),"")</f>
        <v/>
      </c>
      <c r="P307" s="1" t="str">
        <f ca="1">IF(($A307&lt;&gt;"")*(P$1&lt;&gt;""),IF(_xlfn.XLOOKUP(P$1,Attendance_sorted!$B306:$CW306,Attendance_sorted!$B306:$CW306,"nn")&lt;&gt;"nn","•",""),"")</f>
        <v/>
      </c>
      <c r="Q307" s="1" t="str">
        <f ca="1">IF(($A307&lt;&gt;"")*(Q$1&lt;&gt;""),IF(_xlfn.XLOOKUP(Q$1,Attendance_sorted!$B306:$CW306,Attendance_sorted!$B306:$CW306,"nn")&lt;&gt;"nn","•",""),"")</f>
        <v/>
      </c>
      <c r="R307" s="1" t="str">
        <f ca="1">IF(($A307&lt;&gt;"")*(R$1&lt;&gt;""),IF(_xlfn.XLOOKUP(R$1,Attendance_sorted!$B306:$CW306,Attendance_sorted!$B306:$CW306,"nn")&lt;&gt;"nn","•",""),"")</f>
        <v/>
      </c>
      <c r="S307" s="1" t="str">
        <f ca="1">IF(($A307&lt;&gt;"")*(S$1&lt;&gt;""),IF(_xlfn.XLOOKUP(S$1,Attendance_sorted!$B306:$CW306,Attendance_sorted!$B306:$CW306,"nn")&lt;&gt;"nn","•",""),"")</f>
        <v/>
      </c>
      <c r="T307" s="1" t="str">
        <f ca="1">IF(($A307&lt;&gt;"")*(T$1&lt;&gt;""),IF(_xlfn.XLOOKUP(T$1,Attendance_sorted!$B306:$CW306,Attendance_sorted!$B306:$CW306,"nn")&lt;&gt;"nn","•",""),"")</f>
        <v/>
      </c>
      <c r="U307" s="1" t="str">
        <f ca="1">IF(($A307&lt;&gt;"")*(U$1&lt;&gt;""),IF(_xlfn.XLOOKUP(U$1,Attendance_sorted!$B306:$CW306,Attendance_sorted!$B306:$CW306,"nn")&lt;&gt;"nn","•",""),"")</f>
        <v/>
      </c>
      <c r="V307" s="1" t="str">
        <f ca="1">IF(($A307&lt;&gt;"")*(V$1&lt;&gt;""),IF(_xlfn.XLOOKUP(V$1,Attendance_sorted!$B306:$CW306,Attendance_sorted!$B306:$CW306,"nn")&lt;&gt;"nn","•",""),"")</f>
        <v/>
      </c>
      <c r="W307" s="1" t="str">
        <f ca="1">IF(($A307&lt;&gt;"")*(W$1&lt;&gt;""),IF(_xlfn.XLOOKUP(W$1,Attendance_sorted!$B306:$CW306,Attendance_sorted!$B306:$CW306,"nn")&lt;&gt;"nn","•",""),"")</f>
        <v/>
      </c>
      <c r="X307" s="1" t="str">
        <f ca="1">IF(($A307&lt;&gt;"")*(X$1&lt;&gt;""),IF(_xlfn.XLOOKUP(X$1,Attendance_sorted!$B306:$CW306,Attendance_sorted!$B306:$CW306,"nn")&lt;&gt;"nn","•",""),"")</f>
        <v/>
      </c>
      <c r="Y307" s="1" t="str">
        <f ca="1">IF(($A307&lt;&gt;"")*(Y$1&lt;&gt;""),IF(_xlfn.XLOOKUP(Y$1,Attendance_sorted!$B306:$CW306,Attendance_sorted!$B306:$CW306,"nn")&lt;&gt;"nn","•",""),"")</f>
        <v/>
      </c>
      <c r="Z307" s="1" t="str">
        <f ca="1">IF(($A307&lt;&gt;"")*(Z$1&lt;&gt;""),IF(_xlfn.XLOOKUP(Z$1,Attendance_sorted!$B306:$CW306,Attendance_sorted!$B306:$CW306,"nn")&lt;&gt;"nn","•",""),"")</f>
        <v/>
      </c>
      <c r="AA307" s="1" t="str">
        <f ca="1">IF(($A307&lt;&gt;"")*(AA$1&lt;&gt;""),IF(_xlfn.XLOOKUP(AA$1,Attendance_sorted!$B306:$CW306,Attendance_sorted!$B306:$CW306,"nn")&lt;&gt;"nn","•",""),"")</f>
        <v/>
      </c>
      <c r="AB307" s="1" t="str">
        <f ca="1">IF(($A307&lt;&gt;"")*(AB$1&lt;&gt;""),IF(_xlfn.XLOOKUP(AB$1,Attendance_sorted!$B306:$CW306,Attendance_sorted!$B306:$CW306,"nn")&lt;&gt;"nn","•",""),"")</f>
        <v/>
      </c>
      <c r="AC307" s="1" t="str">
        <f ca="1">IF(($A307&lt;&gt;"")*(AC$1&lt;&gt;""),IF(_xlfn.XLOOKUP(AC$1,Attendance_sorted!$B306:$CW306,Attendance_sorted!$B306:$CW306,"nn")&lt;&gt;"nn","•",""),"")</f>
        <v/>
      </c>
      <c r="AD307" s="1" t="str">
        <f ca="1">IF(($A307&lt;&gt;"")*(AD$1&lt;&gt;""),IF(_xlfn.XLOOKUP(AD$1,Attendance_sorted!$B306:$CW306,Attendance_sorted!$B306:$CW306,"nn")&lt;&gt;"nn","•",""),"")</f>
        <v/>
      </c>
      <c r="AE307" s="1" t="str">
        <f ca="1">IF(($A307&lt;&gt;"")*(AE$1&lt;&gt;""),IF(_xlfn.XLOOKUP(AE$1,Attendance_sorted!$B306:$CW306,Attendance_sorted!$B306:$CW306,"nn")&lt;&gt;"nn","•",""),"")</f>
        <v/>
      </c>
      <c r="AF307" s="1" t="str">
        <f ca="1">IF(($A307&lt;&gt;"")*(AF$1&lt;&gt;""),IF(_xlfn.XLOOKUP(AF$1,Attendance_sorted!$B306:$CW306,Attendance_sorted!$B306:$CW306,"nn")&lt;&gt;"nn","•",""),"")</f>
        <v/>
      </c>
      <c r="AG307" s="1" t="str">
        <f ca="1">IF(($A307&lt;&gt;"")*(AG$1&lt;&gt;""),IF(_xlfn.XLOOKUP(AG$1,Attendance_sorted!$B306:$CW306,Attendance_sorted!$B306:$CW306,"nn")&lt;&gt;"nn","•",""),"")</f>
        <v/>
      </c>
      <c r="AH307" s="1" t="str">
        <f ca="1">IF(($A307&lt;&gt;"")*(AH$1&lt;&gt;""),IF(_xlfn.XLOOKUP(AH$1,Attendance_sorted!$B306:$CW306,Attendance_sorted!$B306:$CW306,"nn")&lt;&gt;"nn","•",""),"")</f>
        <v/>
      </c>
      <c r="AI307" s="1" t="str">
        <f ca="1">IF(($A307&lt;&gt;"")*(AI$1&lt;&gt;""),IF(_xlfn.XLOOKUP(AI$1,Attendance_sorted!$B306:$CW306,Attendance_sorted!$B306:$CW306,"nn")&lt;&gt;"nn","•",""),"")</f>
        <v/>
      </c>
      <c r="AJ307" s="1" t="str">
        <f ca="1">IF(($A307&lt;&gt;"")*(AJ$1&lt;&gt;""),IF(_xlfn.XLOOKUP(AJ$1,Attendance_sorted!$B306:$CW306,Attendance_sorted!$B306:$CW306,"nn")&lt;&gt;"nn","•",""),"")</f>
        <v/>
      </c>
      <c r="AK307" s="1" t="str">
        <f ca="1">IF(($A307&lt;&gt;"")*(AK$1&lt;&gt;""),IF(_xlfn.XLOOKUP(AK$1,Attendance_sorted!$B306:$CW306,Attendance_sorted!$B306:$CW306,"nn")&lt;&gt;"nn","•",""),"")</f>
        <v/>
      </c>
      <c r="AL307" s="1" t="str">
        <f ca="1">IF(($A307&lt;&gt;"")*(AL$1&lt;&gt;""),IF(_xlfn.XLOOKUP(AL$1,Attendance_sorted!$B306:$CW306,Attendance_sorted!$B306:$CW306,"nn")&lt;&gt;"nn","•",""),"")</f>
        <v/>
      </c>
      <c r="AM307" s="1" t="str">
        <f ca="1">IF(($A307&lt;&gt;"")*(AM$1&lt;&gt;""),IF(_xlfn.XLOOKUP(AM$1,Attendance_sorted!$B306:$CW306,Attendance_sorted!$B306:$CW306,"nn")&lt;&gt;"nn","•",""),"")</f>
        <v/>
      </c>
      <c r="AN307" s="1" t="str">
        <f ca="1">IF(($A307&lt;&gt;"")*(AN$1&lt;&gt;""),IF(_xlfn.XLOOKUP(AN$1,Attendance_sorted!$B306:$CW306,Attendance_sorted!$B306:$CW306,"nn")&lt;&gt;"nn","•",""),"")</f>
        <v/>
      </c>
      <c r="AO307" s="1" t="str">
        <f ca="1">IF(($A307&lt;&gt;"")*(AO$1&lt;&gt;""),IF(_xlfn.XLOOKUP(AO$1,Attendance_sorted!$B306:$CW306,Attendance_sorted!$B306:$CW306,"nn")&lt;&gt;"nn","•",""),"")</f>
        <v/>
      </c>
      <c r="AP307" s="1" t="str">
        <f ca="1">IF(($A307&lt;&gt;"")*(AP$1&lt;&gt;""),IF(_xlfn.XLOOKUP(AP$1,Attendance_sorted!$B306:$CW306,Attendance_sorted!$B306:$CW306,"nn")&lt;&gt;"nn","•",""),"")</f>
        <v/>
      </c>
      <c r="AQ307" s="1" t="str">
        <f ca="1">IF(($A307&lt;&gt;"")*(AQ$1&lt;&gt;""),IF(_xlfn.XLOOKUP(AQ$1,Attendance_sorted!$B306:$CW306,Attendance_sorted!$B306:$CW306,"nn")&lt;&gt;"nn","•",""),"")</f>
        <v/>
      </c>
      <c r="AR307" s="1" t="str">
        <f ca="1">IF(($A307&lt;&gt;"")*(AR$1&lt;&gt;""),IF(_xlfn.XLOOKUP(AR$1,Attendance_sorted!$B306:$CW306,Attendance_sorted!$B306:$CW306,"nn")&lt;&gt;"nn","•",""),"")</f>
        <v/>
      </c>
      <c r="AS307" s="1" t="str">
        <f ca="1">IF(($A307&lt;&gt;"")*(AS$1&lt;&gt;""),IF(_xlfn.XLOOKUP(AS$1,Attendance_sorted!$B306:$CW306,Attendance_sorted!$B306:$CW306,"nn")&lt;&gt;"nn","•",""),"")</f>
        <v/>
      </c>
      <c r="AT307" s="1" t="str">
        <f ca="1">IF(($A307&lt;&gt;"")*(AT$1&lt;&gt;""),IF(_xlfn.XLOOKUP(AT$1,Attendance_sorted!$B306:$CW306,Attendance_sorted!$B306:$CW306,"nn")&lt;&gt;"nn","•",""),"")</f>
        <v/>
      </c>
      <c r="AU307" s="1" t="str">
        <f ca="1">IF(($A307&lt;&gt;"")*(AU$1&lt;&gt;""),IF(_xlfn.XLOOKUP(AU$1,Attendance_sorted!$B306:$CW306,Attendance_sorted!$B306:$CW306,"nn")&lt;&gt;"nn","•",""),"")</f>
        <v/>
      </c>
      <c r="AV307" s="1" t="str">
        <f ca="1">IF(($A307&lt;&gt;"")*(AV$1&lt;&gt;""),IF(_xlfn.XLOOKUP(AV$1,Attendance_sorted!$B306:$CW306,Attendance_sorted!$B306:$CW306,"nn")&lt;&gt;"nn","•",""),"")</f>
        <v/>
      </c>
      <c r="AW307" s="1" t="str">
        <f ca="1">IF(($A307&lt;&gt;"")*(AW$1&lt;&gt;""),IF(_xlfn.XLOOKUP(AW$1,Attendance_sorted!$B306:$CW306,Attendance_sorted!$B306:$CW306,"nn")&lt;&gt;"nn","•",""),"")</f>
        <v/>
      </c>
      <c r="AX307" s="1" t="str">
        <f ca="1">IF(($A307&lt;&gt;"")*(AX$1&lt;&gt;""),IF(_xlfn.XLOOKUP(AX$1,Attendance_sorted!$B306:$CW306,Attendance_sorted!$B306:$CW306,"nn")&lt;&gt;"nn","•",""),"")</f>
        <v/>
      </c>
      <c r="AY307" s="1" t="str">
        <f ca="1">IF(($A307&lt;&gt;"")*(AY$1&lt;&gt;""),IF(_xlfn.XLOOKUP(AY$1,Attendance_sorted!$B306:$CW306,Attendance_sorted!$B306:$CW306,"nn")&lt;&gt;"nn","•",""),"")</f>
        <v/>
      </c>
      <c r="AZ307" s="1" t="str">
        <f ca="1">IF(($A307&lt;&gt;"")*(AZ$1&lt;&gt;""),IF(_xlfn.XLOOKUP(AZ$1,Attendance_sorted!$B306:$CW306,Attendance_sorted!$B306:$CW306,"nn")&lt;&gt;"nn","•",""),"")</f>
        <v/>
      </c>
      <c r="BA307" s="1" t="str">
        <f ca="1">IF(($A307&lt;&gt;"")*(BA$1&lt;&gt;""),IF(_xlfn.XLOOKUP(BA$1,Attendance_sorted!$B306:$CW306,Attendance_sorted!$B306:$CW306,"nn")&lt;&gt;"nn","•",""),"")</f>
        <v/>
      </c>
      <c r="BB307" s="1" t="str">
        <f ca="1">IF(($A307&lt;&gt;"")*(BB$1&lt;&gt;""),IF(_xlfn.XLOOKUP(BB$1,Attendance_sorted!$B306:$CW306,Attendance_sorted!$B306:$CW306,"nn")&lt;&gt;"nn","•",""),"")</f>
        <v/>
      </c>
      <c r="BC307" s="1" t="str">
        <f ca="1">IF(($A307&lt;&gt;"")*(BC$1&lt;&gt;""),IF(_xlfn.XLOOKUP(BC$1,Attendance_sorted!$B306:$CW306,Attendance_sorted!$B306:$CW306,"nn")&lt;&gt;"nn","•",""),"")</f>
        <v/>
      </c>
      <c r="BD307" s="1" t="str">
        <f ca="1">IF(($A307&lt;&gt;"")*(BD$1&lt;&gt;""),IF(_xlfn.XLOOKUP(BD$1,Attendance_sorted!$B306:$CW306,Attendance_sorted!$B306:$CW306,"nn")&lt;&gt;"nn","•",""),"")</f>
        <v/>
      </c>
      <c r="BE307" s="1" t="str">
        <f ca="1">IF(($A307&lt;&gt;"")*(BE$1&lt;&gt;""),IF(_xlfn.XLOOKUP(BE$1,Attendance_sorted!$B306:$CW306,Attendance_sorted!$B306:$CW306,"nn")&lt;&gt;"nn","•",""),"")</f>
        <v/>
      </c>
      <c r="BF307" s="1" t="str">
        <f ca="1">IF(($A307&lt;&gt;"")*(BF$1&lt;&gt;""),IF(_xlfn.XLOOKUP(BF$1,Attendance_sorted!$B306:$CW306,Attendance_sorted!$B306:$CW306,"nn")&lt;&gt;"nn","•",""),"")</f>
        <v/>
      </c>
      <c r="BG307" s="1" t="str">
        <f ca="1">IF(($A307&lt;&gt;"")*(BG$1&lt;&gt;""),IF(_xlfn.XLOOKUP(BG$1,Attendance_sorted!$B306:$CW306,Attendance_sorted!$B306:$CW306,"nn")&lt;&gt;"nn","•",""),"")</f>
        <v/>
      </c>
      <c r="BH307" s="1" t="str">
        <f ca="1">IF(($A307&lt;&gt;"")*(BH$1&lt;&gt;""),IF(_xlfn.XLOOKUP(BH$1,Attendance_sorted!$B306:$CW306,Attendance_sorted!$B306:$CW306,"nn")&lt;&gt;"nn","•",""),"")</f>
        <v/>
      </c>
      <c r="BI307" s="1" t="str">
        <f ca="1">IF(($A307&lt;&gt;"")*(BI$1&lt;&gt;""),IF(_xlfn.XLOOKUP(BI$1,Attendance_sorted!$B306:$CW306,Attendance_sorted!$B306:$CW306,"nn")&lt;&gt;"nn","•",""),"")</f>
        <v/>
      </c>
      <c r="BJ307" s="1" t="str">
        <f ca="1">IF(($A307&lt;&gt;"")*(BJ$1&lt;&gt;""),IF(_xlfn.XLOOKUP(BJ$1,Attendance_sorted!$B306:$CW306,Attendance_sorted!$B306:$CW306,"nn")&lt;&gt;"nn","•",""),"")</f>
        <v/>
      </c>
      <c r="BK307" s="1" t="str">
        <f ca="1">IF(($A307&lt;&gt;"")*(BK$1&lt;&gt;""),IF(_xlfn.XLOOKUP(BK$1,Attendance_sorted!$B306:$CW306,Attendance_sorted!$B306:$CW306,"nn")&lt;&gt;"nn","•",""),"")</f>
        <v/>
      </c>
      <c r="BL307" s="1" t="str">
        <f ca="1">IF(($A307&lt;&gt;"")*(BL$1&lt;&gt;""),IF(_xlfn.XLOOKUP(BL$1,Attendance_sorted!$B306:$CW306,Attendance_sorted!$B306:$CW306,"nn")&lt;&gt;"nn","•",""),"")</f>
        <v/>
      </c>
      <c r="BM307" s="1" t="str">
        <f ca="1">IF(($A307&lt;&gt;"")*(BM$1&lt;&gt;""),IF(_xlfn.XLOOKUP(BM$1,Attendance_sorted!$B306:$CW306,Attendance_sorted!$B306:$CW306,"nn")&lt;&gt;"nn","•",""),"")</f>
        <v/>
      </c>
      <c r="BN307" s="1" t="str">
        <f ca="1">IF(($A307&lt;&gt;"")*(BN$1&lt;&gt;""),IF(_xlfn.XLOOKUP(BN$1,Attendance_sorted!$B306:$CW306,Attendance_sorted!$B306:$CW306,"nn")&lt;&gt;"nn","•",""),"")</f>
        <v/>
      </c>
      <c r="BO307" s="1" t="str">
        <f ca="1">IF(($A307&lt;&gt;"")*(BO$1&lt;&gt;""),IF(_xlfn.XLOOKUP(BO$1,Attendance_sorted!$B306:$CW306,Attendance_sorted!$B306:$CW306,"nn")&lt;&gt;"nn","•",""),"")</f>
        <v/>
      </c>
      <c r="BP307" s="1" t="str">
        <f ca="1">IF(($A307&lt;&gt;"")*(BP$1&lt;&gt;""),IF(_xlfn.XLOOKUP(BP$1,Attendance_sorted!$B306:$CW306,Attendance_sorted!$B306:$CW306,"nn")&lt;&gt;"nn","•",""),"")</f>
        <v/>
      </c>
      <c r="BQ307" s="1" t="str">
        <f ca="1">IF(($A307&lt;&gt;"")*(BQ$1&lt;&gt;""),IF(_xlfn.XLOOKUP(BQ$1,Attendance_sorted!$B306:$CW306,Attendance_sorted!$B306:$CW306,"nn")&lt;&gt;"nn","•",""),"")</f>
        <v/>
      </c>
      <c r="BR307" s="1" t="str">
        <f ca="1">IF(($A307&lt;&gt;"")*(BR$1&lt;&gt;""),IF(_xlfn.XLOOKUP(BR$1,Attendance_sorted!$B306:$CW306,Attendance_sorted!$B306:$CW306,"nn")&lt;&gt;"nn","•",""),"")</f>
        <v/>
      </c>
      <c r="BS307" s="1" t="str">
        <f ca="1">IF(($A307&lt;&gt;"")*(BS$1&lt;&gt;""),IF(_xlfn.XLOOKUP(BS$1,Attendance_sorted!$B306:$CW306,Attendance_sorted!$B306:$CW306,"nn")&lt;&gt;"nn","•",""),"")</f>
        <v/>
      </c>
      <c r="BT307" s="1" t="str">
        <f ca="1">IF(($A307&lt;&gt;"")*(BT$1&lt;&gt;""),IF(_xlfn.XLOOKUP(BT$1,Attendance_sorted!$B306:$CW306,Attendance_sorted!$B306:$CW306,"nn")&lt;&gt;"nn","•",""),"")</f>
        <v/>
      </c>
      <c r="BU307" s="1" t="str">
        <f ca="1">IF(($A307&lt;&gt;"")*(BU$1&lt;&gt;""),IF(_xlfn.XLOOKUP(BU$1,Attendance_sorted!$B306:$CW306,Attendance_sorted!$B306:$CW306,"nn")&lt;&gt;"nn","•",""),"")</f>
        <v/>
      </c>
      <c r="BV307" s="1" t="str">
        <f ca="1">IF(($A307&lt;&gt;"")*(BV$1&lt;&gt;""),IF(_xlfn.XLOOKUP(BV$1,Attendance_sorted!$B306:$CW306,Attendance_sorted!$B306:$CW306,"nn")&lt;&gt;"nn","•",""),"")</f>
        <v/>
      </c>
      <c r="BW307" s="1" t="str">
        <f ca="1">IF(($A307&lt;&gt;"")*(BW$1&lt;&gt;""),IF(_xlfn.XLOOKUP(BW$1,Attendance_sorted!$B306:$CW306,Attendance_sorted!$B306:$CW306,"nn")&lt;&gt;"nn","•",""),"")</f>
        <v/>
      </c>
      <c r="BX307" s="1" t="str">
        <f ca="1">IF(($A307&lt;&gt;"")*(BX$1&lt;&gt;""),IF(_xlfn.XLOOKUP(BX$1,Attendance_sorted!$B306:$CW306,Attendance_sorted!$B306:$CW306,"nn")&lt;&gt;"nn","•",""),"")</f>
        <v/>
      </c>
      <c r="BY307" s="1" t="str">
        <f ca="1">IF(($A307&lt;&gt;"")*(BY$1&lt;&gt;""),IF(_xlfn.XLOOKUP(BY$1,Attendance_sorted!$B306:$CW306,Attendance_sorted!$B306:$CW306,"nn")&lt;&gt;"nn","•",""),"")</f>
        <v/>
      </c>
      <c r="BZ307" s="1" t="str">
        <f ca="1">IF(($A307&lt;&gt;"")*(BZ$1&lt;&gt;""),IF(_xlfn.XLOOKUP(BZ$1,Attendance_sorted!$B306:$CW306,Attendance_sorted!$B306:$CW306,"nn")&lt;&gt;"nn","•",""),"")</f>
        <v/>
      </c>
      <c r="CA307" s="1" t="str">
        <f ca="1">IF(($A307&lt;&gt;"")*(CA$1&lt;&gt;""),IF(_xlfn.XLOOKUP(CA$1,Attendance_sorted!$B306:$CW306,Attendance_sorted!$B306:$CW306,"nn")&lt;&gt;"nn","•",""),"")</f>
        <v/>
      </c>
      <c r="CB307" s="1" t="str">
        <f ca="1">IF(($A307&lt;&gt;"")*(CB$1&lt;&gt;""),IF(_xlfn.XLOOKUP(CB$1,Attendance_sorted!$B306:$CW306,Attendance_sorted!$B306:$CW306,"nn")&lt;&gt;"nn","•",""),"")</f>
        <v/>
      </c>
      <c r="CC307" s="1" t="str">
        <f ca="1">IF(($A307&lt;&gt;"")*(CC$1&lt;&gt;""),IF(_xlfn.XLOOKUP(CC$1,Attendance_sorted!$B306:$CW306,Attendance_sorted!$B306:$CW306,"nn")&lt;&gt;"nn","•",""),"")</f>
        <v/>
      </c>
      <c r="CD307" s="1" t="str">
        <f ca="1">IF(($A307&lt;&gt;"")*(CD$1&lt;&gt;""),IF(_xlfn.XLOOKUP(CD$1,Attendance_sorted!$B306:$CW306,Attendance_sorted!$B306:$CW306,"nn")&lt;&gt;"nn","•",""),"")</f>
        <v/>
      </c>
      <c r="CE307" s="1" t="str">
        <f ca="1">IF(($A307&lt;&gt;"")*(CE$1&lt;&gt;""),IF(_xlfn.XLOOKUP(CE$1,Attendance_sorted!$B306:$CW306,Attendance_sorted!$B306:$CW306,"nn")&lt;&gt;"nn","•",""),"")</f>
        <v/>
      </c>
      <c r="CF307" s="1" t="str">
        <f ca="1">IF(($A307&lt;&gt;"")*(CF$1&lt;&gt;""),IF(_xlfn.XLOOKUP(CF$1,Attendance_sorted!$B306:$CW306,Attendance_sorted!$B306:$CW306,"nn")&lt;&gt;"nn","•",""),"")</f>
        <v/>
      </c>
      <c r="CG307" s="1" t="str">
        <f ca="1">IF(($A307&lt;&gt;"")*(CG$1&lt;&gt;""),IF(_xlfn.XLOOKUP(CG$1,Attendance_sorted!$B306:$CW306,Attendance_sorted!$B306:$CW306,"nn")&lt;&gt;"nn","•",""),"")</f>
        <v/>
      </c>
      <c r="CH307" s="1" t="str">
        <f ca="1">IF(($A307&lt;&gt;"")*(CH$1&lt;&gt;""),IF(_xlfn.XLOOKUP(CH$1,Attendance_sorted!$B306:$CW306,Attendance_sorted!$B306:$CW306,"nn")&lt;&gt;"nn","•",""),"")</f>
        <v/>
      </c>
      <c r="CI307" s="1" t="str">
        <f ca="1">IF(($A307&lt;&gt;"")*(CI$1&lt;&gt;""),IF(_xlfn.XLOOKUP(CI$1,Attendance_sorted!$B306:$CW306,Attendance_sorted!$B306:$CW306,"nn")&lt;&gt;"nn","•",""),"")</f>
        <v/>
      </c>
      <c r="CJ307" s="1" t="str">
        <f ca="1">IF(($A307&lt;&gt;"")*(CJ$1&lt;&gt;""),IF(_xlfn.XLOOKUP(CJ$1,Attendance_sorted!$B306:$CW306,Attendance_sorted!$B306:$CW306,"nn")&lt;&gt;"nn","•",""),"")</f>
        <v/>
      </c>
      <c r="CK307" s="1" t="str">
        <f ca="1">IF(($A307&lt;&gt;"")*(CK$1&lt;&gt;""),IF(_xlfn.XLOOKUP(CK$1,Attendance_sorted!$B306:$CW306,Attendance_sorted!$B306:$CW306,"nn")&lt;&gt;"nn","•",""),"")</f>
        <v/>
      </c>
      <c r="CL307" s="1" t="str">
        <f ca="1">IF(($A307&lt;&gt;"")*(CL$1&lt;&gt;""),IF(_xlfn.XLOOKUP(CL$1,Attendance_sorted!$B306:$CW306,Attendance_sorted!$B306:$CW306,"nn")&lt;&gt;"nn","•",""),"")</f>
        <v/>
      </c>
      <c r="CM307" s="1" t="str">
        <f ca="1">IF(($A307&lt;&gt;"")*(CM$1&lt;&gt;""),IF(_xlfn.XLOOKUP(CM$1,Attendance_sorted!$B306:$CW306,Attendance_sorted!$B306:$CW306,"nn")&lt;&gt;"nn","•",""),"")</f>
        <v/>
      </c>
      <c r="CN307" s="1" t="str">
        <f ca="1">IF(($A307&lt;&gt;"")*(CN$1&lt;&gt;""),IF(_xlfn.XLOOKUP(CN$1,Attendance_sorted!$B306:$CW306,Attendance_sorted!$B306:$CW306,"nn")&lt;&gt;"nn","•",""),"")</f>
        <v/>
      </c>
      <c r="CO307" s="1" t="str">
        <f ca="1">IF(($A307&lt;&gt;"")*(CO$1&lt;&gt;""),IF(_xlfn.XLOOKUP(CO$1,Attendance_sorted!$B306:$CW306,Attendance_sorted!$B306:$CW306,"nn")&lt;&gt;"nn","•",""),"")</f>
        <v/>
      </c>
      <c r="CP307" s="1" t="str">
        <f ca="1">IF(($A307&lt;&gt;"")*(CP$1&lt;&gt;""),IF(_xlfn.XLOOKUP(CP$1,Attendance_sorted!$B306:$CW306,Attendance_sorted!$B306:$CW306,"nn")&lt;&gt;"nn","•",""),"")</f>
        <v/>
      </c>
      <c r="CQ307" s="1" t="str">
        <f ca="1">IF(($A307&lt;&gt;"")*(CQ$1&lt;&gt;""),IF(_xlfn.XLOOKUP(CQ$1,Attendance_sorted!$B306:$CW306,Attendance_sorted!$B306:$CW306,"nn")&lt;&gt;"nn","•",""),"")</f>
        <v/>
      </c>
      <c r="CR307" s="1" t="str">
        <f ca="1">IF(($A307&lt;&gt;"")*(CR$1&lt;&gt;""),IF(_xlfn.XLOOKUP(CR$1,Attendance_sorted!$B306:$CW306,Attendance_sorted!$B306:$CW306,"nn")&lt;&gt;"nn","•",""),"")</f>
        <v/>
      </c>
      <c r="CS307" s="1" t="str">
        <f ca="1">IF(($A307&lt;&gt;"")*(CS$1&lt;&gt;""),IF(_xlfn.XLOOKUP(CS$1,Attendance_sorted!$B306:$CW306,Attendance_sorted!$B306:$CW306,"nn")&lt;&gt;"nn","•",""),"")</f>
        <v/>
      </c>
      <c r="CT307" s="1" t="str">
        <f ca="1">IF(($A307&lt;&gt;"")*(CT$1&lt;&gt;""),IF(_xlfn.XLOOKUP(CT$1,Attendance_sorted!$B306:$CW306,Attendance_sorted!$B306:$CW306,"nn")&lt;&gt;"nn","•",""),"")</f>
        <v/>
      </c>
      <c r="CU307" s="1" t="str">
        <f ca="1">IF(($A307&lt;&gt;"")*(CU$1&lt;&gt;""),IF(_xlfn.XLOOKUP(CU$1,Attendance_sorted!$B306:$CW306,Attendance_sorted!$B306:$CW306,"nn")&lt;&gt;"nn","•",""),"")</f>
        <v/>
      </c>
      <c r="CV307" s="1" t="str">
        <f ca="1">IF(($A307&lt;&gt;"")*(CV$1&lt;&gt;""),IF(_xlfn.XLOOKUP(CV$1,Attendance_sorted!$B306:$CW306,Attendance_sorted!$B306:$CW306,"nn")&lt;&gt;"nn","•",""),"")</f>
        <v/>
      </c>
      <c r="CW307" s="1" t="str">
        <f ca="1">IF(($A307&lt;&gt;"")*(CW$1&lt;&gt;""),IF(_xlfn.XLOOKUP(CW$1,Attendance_sorted!$B306:$CW306,Attendance_sorted!$B306:$CW306,"nn")&lt;&gt;"nn","•",""),"")</f>
        <v/>
      </c>
    </row>
    <row r="308" spans="1:101">
      <c r="A308" s="1"/>
      <c r="B308" s="1" t="str">
        <f ca="1">IF(($A308&lt;&gt;"")*(B$1&lt;&gt;""),IF(_xlfn.XLOOKUP(B$1,Attendance_sorted!$B307:$CW307,Attendance_sorted!$B307:$CW307,"nn")&lt;&gt;"nn","•",""),"")</f>
        <v/>
      </c>
      <c r="C308" s="1" t="str">
        <f ca="1">IF(($A308&lt;&gt;"")*(C$1&lt;&gt;""),IF(_xlfn.XLOOKUP(C$1,Attendance_sorted!$B307:$CW307,Attendance_sorted!$B307:$CW307,"nn")&lt;&gt;"nn","•",""),"")</f>
        <v/>
      </c>
      <c r="D308" s="1" t="str">
        <f ca="1">IF(($A308&lt;&gt;"")*(D$1&lt;&gt;""),IF(_xlfn.XLOOKUP(D$1,Attendance_sorted!$B307:$CW307,Attendance_sorted!$B307:$CW307,"nn")&lt;&gt;"nn","•",""),"")</f>
        <v/>
      </c>
      <c r="E308" s="1" t="str">
        <f ca="1">IF(($A308&lt;&gt;"")*(E$1&lt;&gt;""),IF(_xlfn.XLOOKUP(E$1,Attendance_sorted!$B307:$CW307,Attendance_sorted!$B307:$CW307,"nn")&lt;&gt;"nn","•",""),"")</f>
        <v/>
      </c>
      <c r="F308" s="1" t="str">
        <f ca="1">IF(($A308&lt;&gt;"")*(F$1&lt;&gt;""),IF(_xlfn.XLOOKUP(F$1,Attendance_sorted!$B307:$CW307,Attendance_sorted!$B307:$CW307,"nn")&lt;&gt;"nn","•",""),"")</f>
        <v/>
      </c>
      <c r="G308" s="1" t="str">
        <f ca="1">IF(($A308&lt;&gt;"")*(G$1&lt;&gt;""),IF(_xlfn.XLOOKUP(G$1,Attendance_sorted!$B307:$CW307,Attendance_sorted!$B307:$CW307,"nn")&lt;&gt;"nn","•",""),"")</f>
        <v/>
      </c>
      <c r="H308" s="1" t="str">
        <f ca="1">IF(($A308&lt;&gt;"")*(H$1&lt;&gt;""),IF(_xlfn.XLOOKUP(H$1,Attendance_sorted!$B307:$CW307,Attendance_sorted!$B307:$CW307,"nn")&lt;&gt;"nn","•",""),"")</f>
        <v/>
      </c>
      <c r="I308" s="1" t="str">
        <f ca="1">IF(($A308&lt;&gt;"")*(I$1&lt;&gt;""),IF(_xlfn.XLOOKUP(I$1,Attendance_sorted!$B307:$CW307,Attendance_sorted!$B307:$CW307,"nn")&lt;&gt;"nn","•",""),"")</f>
        <v/>
      </c>
      <c r="J308" s="1" t="str">
        <f ca="1">IF(($A308&lt;&gt;"")*(J$1&lt;&gt;""),IF(_xlfn.XLOOKUP(J$1,Attendance_sorted!$B307:$CW307,Attendance_sorted!$B307:$CW307,"nn")&lt;&gt;"nn","•",""),"")</f>
        <v/>
      </c>
      <c r="K308" s="1" t="str">
        <f ca="1">IF(($A308&lt;&gt;"")*(K$1&lt;&gt;""),IF(_xlfn.XLOOKUP(K$1,Attendance_sorted!$B307:$CW307,Attendance_sorted!$B307:$CW307,"nn")&lt;&gt;"nn","•",""),"")</f>
        <v/>
      </c>
      <c r="L308" s="1" t="str">
        <f ca="1">IF(($A308&lt;&gt;"")*(L$1&lt;&gt;""),IF(_xlfn.XLOOKUP(L$1,Attendance_sorted!$B307:$CW307,Attendance_sorted!$B307:$CW307,"nn")&lt;&gt;"nn","•",""),"")</f>
        <v/>
      </c>
      <c r="M308" s="1" t="str">
        <f ca="1">IF(($A308&lt;&gt;"")*(M$1&lt;&gt;""),IF(_xlfn.XLOOKUP(M$1,Attendance_sorted!$B307:$CW307,Attendance_sorted!$B307:$CW307,"nn")&lt;&gt;"nn","•",""),"")</f>
        <v/>
      </c>
      <c r="N308" s="1" t="str">
        <f ca="1">IF(($A308&lt;&gt;"")*(N$1&lt;&gt;""),IF(_xlfn.XLOOKUP(N$1,Attendance_sorted!$B307:$CW307,Attendance_sorted!$B307:$CW307,"nn")&lt;&gt;"nn","•",""),"")</f>
        <v/>
      </c>
      <c r="O308" s="1" t="str">
        <f ca="1">IF(($A308&lt;&gt;"")*(O$1&lt;&gt;""),IF(_xlfn.XLOOKUP(O$1,Attendance_sorted!$B307:$CW307,Attendance_sorted!$B307:$CW307,"nn")&lt;&gt;"nn","•",""),"")</f>
        <v/>
      </c>
      <c r="P308" s="1" t="str">
        <f ca="1">IF(($A308&lt;&gt;"")*(P$1&lt;&gt;""),IF(_xlfn.XLOOKUP(P$1,Attendance_sorted!$B307:$CW307,Attendance_sorted!$B307:$CW307,"nn")&lt;&gt;"nn","•",""),"")</f>
        <v/>
      </c>
      <c r="Q308" s="1" t="str">
        <f ca="1">IF(($A308&lt;&gt;"")*(Q$1&lt;&gt;""),IF(_xlfn.XLOOKUP(Q$1,Attendance_sorted!$B307:$CW307,Attendance_sorted!$B307:$CW307,"nn")&lt;&gt;"nn","•",""),"")</f>
        <v/>
      </c>
      <c r="R308" s="1" t="str">
        <f ca="1">IF(($A308&lt;&gt;"")*(R$1&lt;&gt;""),IF(_xlfn.XLOOKUP(R$1,Attendance_sorted!$B307:$CW307,Attendance_sorted!$B307:$CW307,"nn")&lt;&gt;"nn","•",""),"")</f>
        <v/>
      </c>
      <c r="S308" s="1" t="str">
        <f ca="1">IF(($A308&lt;&gt;"")*(S$1&lt;&gt;""),IF(_xlfn.XLOOKUP(S$1,Attendance_sorted!$B307:$CW307,Attendance_sorted!$B307:$CW307,"nn")&lt;&gt;"nn","•",""),"")</f>
        <v/>
      </c>
      <c r="T308" s="1" t="str">
        <f ca="1">IF(($A308&lt;&gt;"")*(T$1&lt;&gt;""),IF(_xlfn.XLOOKUP(T$1,Attendance_sorted!$B307:$CW307,Attendance_sorted!$B307:$CW307,"nn")&lt;&gt;"nn","•",""),"")</f>
        <v/>
      </c>
      <c r="U308" s="1" t="str">
        <f ca="1">IF(($A308&lt;&gt;"")*(U$1&lt;&gt;""),IF(_xlfn.XLOOKUP(U$1,Attendance_sorted!$B307:$CW307,Attendance_sorted!$B307:$CW307,"nn")&lt;&gt;"nn","•",""),"")</f>
        <v/>
      </c>
      <c r="V308" s="1" t="str">
        <f ca="1">IF(($A308&lt;&gt;"")*(V$1&lt;&gt;""),IF(_xlfn.XLOOKUP(V$1,Attendance_sorted!$B307:$CW307,Attendance_sorted!$B307:$CW307,"nn")&lt;&gt;"nn","•",""),"")</f>
        <v/>
      </c>
      <c r="W308" s="1" t="str">
        <f ca="1">IF(($A308&lt;&gt;"")*(W$1&lt;&gt;""),IF(_xlfn.XLOOKUP(W$1,Attendance_sorted!$B307:$CW307,Attendance_sorted!$B307:$CW307,"nn")&lt;&gt;"nn","•",""),"")</f>
        <v/>
      </c>
      <c r="X308" s="1" t="str">
        <f ca="1">IF(($A308&lt;&gt;"")*(X$1&lt;&gt;""),IF(_xlfn.XLOOKUP(X$1,Attendance_sorted!$B307:$CW307,Attendance_sorted!$B307:$CW307,"nn")&lt;&gt;"nn","•",""),"")</f>
        <v/>
      </c>
      <c r="Y308" s="1" t="str">
        <f ca="1">IF(($A308&lt;&gt;"")*(Y$1&lt;&gt;""),IF(_xlfn.XLOOKUP(Y$1,Attendance_sorted!$B307:$CW307,Attendance_sorted!$B307:$CW307,"nn")&lt;&gt;"nn","•",""),"")</f>
        <v/>
      </c>
      <c r="Z308" s="1" t="str">
        <f ca="1">IF(($A308&lt;&gt;"")*(Z$1&lt;&gt;""),IF(_xlfn.XLOOKUP(Z$1,Attendance_sorted!$B307:$CW307,Attendance_sorted!$B307:$CW307,"nn")&lt;&gt;"nn","•",""),"")</f>
        <v/>
      </c>
      <c r="AA308" s="1" t="str">
        <f ca="1">IF(($A308&lt;&gt;"")*(AA$1&lt;&gt;""),IF(_xlfn.XLOOKUP(AA$1,Attendance_sorted!$B307:$CW307,Attendance_sorted!$B307:$CW307,"nn")&lt;&gt;"nn","•",""),"")</f>
        <v/>
      </c>
      <c r="AB308" s="1" t="str">
        <f ca="1">IF(($A308&lt;&gt;"")*(AB$1&lt;&gt;""),IF(_xlfn.XLOOKUP(AB$1,Attendance_sorted!$B307:$CW307,Attendance_sorted!$B307:$CW307,"nn")&lt;&gt;"nn","•",""),"")</f>
        <v/>
      </c>
      <c r="AC308" s="1" t="str">
        <f ca="1">IF(($A308&lt;&gt;"")*(AC$1&lt;&gt;""),IF(_xlfn.XLOOKUP(AC$1,Attendance_sorted!$B307:$CW307,Attendance_sorted!$B307:$CW307,"nn")&lt;&gt;"nn","•",""),"")</f>
        <v/>
      </c>
      <c r="AD308" s="1" t="str">
        <f ca="1">IF(($A308&lt;&gt;"")*(AD$1&lt;&gt;""),IF(_xlfn.XLOOKUP(AD$1,Attendance_sorted!$B307:$CW307,Attendance_sorted!$B307:$CW307,"nn")&lt;&gt;"nn","•",""),"")</f>
        <v/>
      </c>
      <c r="AE308" s="1" t="str">
        <f ca="1">IF(($A308&lt;&gt;"")*(AE$1&lt;&gt;""),IF(_xlfn.XLOOKUP(AE$1,Attendance_sorted!$B307:$CW307,Attendance_sorted!$B307:$CW307,"nn")&lt;&gt;"nn","•",""),"")</f>
        <v/>
      </c>
      <c r="AF308" s="1" t="str">
        <f ca="1">IF(($A308&lt;&gt;"")*(AF$1&lt;&gt;""),IF(_xlfn.XLOOKUP(AF$1,Attendance_sorted!$B307:$CW307,Attendance_sorted!$B307:$CW307,"nn")&lt;&gt;"nn","•",""),"")</f>
        <v/>
      </c>
      <c r="AG308" s="1" t="str">
        <f ca="1">IF(($A308&lt;&gt;"")*(AG$1&lt;&gt;""),IF(_xlfn.XLOOKUP(AG$1,Attendance_sorted!$B307:$CW307,Attendance_sorted!$B307:$CW307,"nn")&lt;&gt;"nn","•",""),"")</f>
        <v/>
      </c>
      <c r="AH308" s="1" t="str">
        <f ca="1">IF(($A308&lt;&gt;"")*(AH$1&lt;&gt;""),IF(_xlfn.XLOOKUP(AH$1,Attendance_sorted!$B307:$CW307,Attendance_sorted!$B307:$CW307,"nn")&lt;&gt;"nn","•",""),"")</f>
        <v/>
      </c>
      <c r="AI308" s="1" t="str">
        <f ca="1">IF(($A308&lt;&gt;"")*(AI$1&lt;&gt;""),IF(_xlfn.XLOOKUP(AI$1,Attendance_sorted!$B307:$CW307,Attendance_sorted!$B307:$CW307,"nn")&lt;&gt;"nn","•",""),"")</f>
        <v/>
      </c>
      <c r="AJ308" s="1" t="str">
        <f ca="1">IF(($A308&lt;&gt;"")*(AJ$1&lt;&gt;""),IF(_xlfn.XLOOKUP(AJ$1,Attendance_sorted!$B307:$CW307,Attendance_sorted!$B307:$CW307,"nn")&lt;&gt;"nn","•",""),"")</f>
        <v/>
      </c>
      <c r="AK308" s="1" t="str">
        <f ca="1">IF(($A308&lt;&gt;"")*(AK$1&lt;&gt;""),IF(_xlfn.XLOOKUP(AK$1,Attendance_sorted!$B307:$CW307,Attendance_sorted!$B307:$CW307,"nn")&lt;&gt;"nn","•",""),"")</f>
        <v/>
      </c>
      <c r="AL308" s="1" t="str">
        <f ca="1">IF(($A308&lt;&gt;"")*(AL$1&lt;&gt;""),IF(_xlfn.XLOOKUP(AL$1,Attendance_sorted!$B307:$CW307,Attendance_sorted!$B307:$CW307,"nn")&lt;&gt;"nn","•",""),"")</f>
        <v/>
      </c>
      <c r="AM308" s="1" t="str">
        <f ca="1">IF(($A308&lt;&gt;"")*(AM$1&lt;&gt;""),IF(_xlfn.XLOOKUP(AM$1,Attendance_sorted!$B307:$CW307,Attendance_sorted!$B307:$CW307,"nn")&lt;&gt;"nn","•",""),"")</f>
        <v/>
      </c>
      <c r="AN308" s="1" t="str">
        <f ca="1">IF(($A308&lt;&gt;"")*(AN$1&lt;&gt;""),IF(_xlfn.XLOOKUP(AN$1,Attendance_sorted!$B307:$CW307,Attendance_sorted!$B307:$CW307,"nn")&lt;&gt;"nn","•",""),"")</f>
        <v/>
      </c>
      <c r="AO308" s="1" t="str">
        <f ca="1">IF(($A308&lt;&gt;"")*(AO$1&lt;&gt;""),IF(_xlfn.XLOOKUP(AO$1,Attendance_sorted!$B307:$CW307,Attendance_sorted!$B307:$CW307,"nn")&lt;&gt;"nn","•",""),"")</f>
        <v/>
      </c>
      <c r="AP308" s="1" t="str">
        <f ca="1">IF(($A308&lt;&gt;"")*(AP$1&lt;&gt;""),IF(_xlfn.XLOOKUP(AP$1,Attendance_sorted!$B307:$CW307,Attendance_sorted!$B307:$CW307,"nn")&lt;&gt;"nn","•",""),"")</f>
        <v/>
      </c>
      <c r="AQ308" s="1" t="str">
        <f ca="1">IF(($A308&lt;&gt;"")*(AQ$1&lt;&gt;""),IF(_xlfn.XLOOKUP(AQ$1,Attendance_sorted!$B307:$CW307,Attendance_sorted!$B307:$CW307,"nn")&lt;&gt;"nn","•",""),"")</f>
        <v/>
      </c>
      <c r="AR308" s="1" t="str">
        <f ca="1">IF(($A308&lt;&gt;"")*(AR$1&lt;&gt;""),IF(_xlfn.XLOOKUP(AR$1,Attendance_sorted!$B307:$CW307,Attendance_sorted!$B307:$CW307,"nn")&lt;&gt;"nn","•",""),"")</f>
        <v/>
      </c>
      <c r="AS308" s="1" t="str">
        <f ca="1">IF(($A308&lt;&gt;"")*(AS$1&lt;&gt;""),IF(_xlfn.XLOOKUP(AS$1,Attendance_sorted!$B307:$CW307,Attendance_sorted!$B307:$CW307,"nn")&lt;&gt;"nn","•",""),"")</f>
        <v/>
      </c>
      <c r="AT308" s="1" t="str">
        <f ca="1">IF(($A308&lt;&gt;"")*(AT$1&lt;&gt;""),IF(_xlfn.XLOOKUP(AT$1,Attendance_sorted!$B307:$CW307,Attendance_sorted!$B307:$CW307,"nn")&lt;&gt;"nn","•",""),"")</f>
        <v/>
      </c>
      <c r="AU308" s="1" t="str">
        <f ca="1">IF(($A308&lt;&gt;"")*(AU$1&lt;&gt;""),IF(_xlfn.XLOOKUP(AU$1,Attendance_sorted!$B307:$CW307,Attendance_sorted!$B307:$CW307,"nn")&lt;&gt;"nn","•",""),"")</f>
        <v/>
      </c>
      <c r="AV308" s="1" t="str">
        <f ca="1">IF(($A308&lt;&gt;"")*(AV$1&lt;&gt;""),IF(_xlfn.XLOOKUP(AV$1,Attendance_sorted!$B307:$CW307,Attendance_sorted!$B307:$CW307,"nn")&lt;&gt;"nn","•",""),"")</f>
        <v/>
      </c>
      <c r="AW308" s="1" t="str">
        <f ca="1">IF(($A308&lt;&gt;"")*(AW$1&lt;&gt;""),IF(_xlfn.XLOOKUP(AW$1,Attendance_sorted!$B307:$CW307,Attendance_sorted!$B307:$CW307,"nn")&lt;&gt;"nn","•",""),"")</f>
        <v/>
      </c>
      <c r="AX308" s="1" t="str">
        <f ca="1">IF(($A308&lt;&gt;"")*(AX$1&lt;&gt;""),IF(_xlfn.XLOOKUP(AX$1,Attendance_sorted!$B307:$CW307,Attendance_sorted!$B307:$CW307,"nn")&lt;&gt;"nn","•",""),"")</f>
        <v/>
      </c>
      <c r="AY308" s="1" t="str">
        <f ca="1">IF(($A308&lt;&gt;"")*(AY$1&lt;&gt;""),IF(_xlfn.XLOOKUP(AY$1,Attendance_sorted!$B307:$CW307,Attendance_sorted!$B307:$CW307,"nn")&lt;&gt;"nn","•",""),"")</f>
        <v/>
      </c>
      <c r="AZ308" s="1" t="str">
        <f ca="1">IF(($A308&lt;&gt;"")*(AZ$1&lt;&gt;""),IF(_xlfn.XLOOKUP(AZ$1,Attendance_sorted!$B307:$CW307,Attendance_sorted!$B307:$CW307,"nn")&lt;&gt;"nn","•",""),"")</f>
        <v/>
      </c>
      <c r="BA308" s="1" t="str">
        <f ca="1">IF(($A308&lt;&gt;"")*(BA$1&lt;&gt;""),IF(_xlfn.XLOOKUP(BA$1,Attendance_sorted!$B307:$CW307,Attendance_sorted!$B307:$CW307,"nn")&lt;&gt;"nn","•",""),"")</f>
        <v/>
      </c>
      <c r="BB308" s="1" t="str">
        <f ca="1">IF(($A308&lt;&gt;"")*(BB$1&lt;&gt;""),IF(_xlfn.XLOOKUP(BB$1,Attendance_sorted!$B307:$CW307,Attendance_sorted!$B307:$CW307,"nn")&lt;&gt;"nn","•",""),"")</f>
        <v/>
      </c>
      <c r="BC308" s="1" t="str">
        <f ca="1">IF(($A308&lt;&gt;"")*(BC$1&lt;&gt;""),IF(_xlfn.XLOOKUP(BC$1,Attendance_sorted!$B307:$CW307,Attendance_sorted!$B307:$CW307,"nn")&lt;&gt;"nn","•",""),"")</f>
        <v/>
      </c>
      <c r="BD308" s="1" t="str">
        <f ca="1">IF(($A308&lt;&gt;"")*(BD$1&lt;&gt;""),IF(_xlfn.XLOOKUP(BD$1,Attendance_sorted!$B307:$CW307,Attendance_sorted!$B307:$CW307,"nn")&lt;&gt;"nn","•",""),"")</f>
        <v/>
      </c>
      <c r="BE308" s="1" t="str">
        <f ca="1">IF(($A308&lt;&gt;"")*(BE$1&lt;&gt;""),IF(_xlfn.XLOOKUP(BE$1,Attendance_sorted!$B307:$CW307,Attendance_sorted!$B307:$CW307,"nn")&lt;&gt;"nn","•",""),"")</f>
        <v/>
      </c>
      <c r="BF308" s="1" t="str">
        <f ca="1">IF(($A308&lt;&gt;"")*(BF$1&lt;&gt;""),IF(_xlfn.XLOOKUP(BF$1,Attendance_sorted!$B307:$CW307,Attendance_sorted!$B307:$CW307,"nn")&lt;&gt;"nn","•",""),"")</f>
        <v/>
      </c>
      <c r="BG308" s="1" t="str">
        <f ca="1">IF(($A308&lt;&gt;"")*(BG$1&lt;&gt;""),IF(_xlfn.XLOOKUP(BG$1,Attendance_sorted!$B307:$CW307,Attendance_sorted!$B307:$CW307,"nn")&lt;&gt;"nn","•",""),"")</f>
        <v/>
      </c>
      <c r="BH308" s="1" t="str">
        <f ca="1">IF(($A308&lt;&gt;"")*(BH$1&lt;&gt;""),IF(_xlfn.XLOOKUP(BH$1,Attendance_sorted!$B307:$CW307,Attendance_sorted!$B307:$CW307,"nn")&lt;&gt;"nn","•",""),"")</f>
        <v/>
      </c>
      <c r="BI308" s="1" t="str">
        <f ca="1">IF(($A308&lt;&gt;"")*(BI$1&lt;&gt;""),IF(_xlfn.XLOOKUP(BI$1,Attendance_sorted!$B307:$CW307,Attendance_sorted!$B307:$CW307,"nn")&lt;&gt;"nn","•",""),"")</f>
        <v/>
      </c>
      <c r="BJ308" s="1" t="str">
        <f ca="1">IF(($A308&lt;&gt;"")*(BJ$1&lt;&gt;""),IF(_xlfn.XLOOKUP(BJ$1,Attendance_sorted!$B307:$CW307,Attendance_sorted!$B307:$CW307,"nn")&lt;&gt;"nn","•",""),"")</f>
        <v/>
      </c>
      <c r="BK308" s="1" t="str">
        <f ca="1">IF(($A308&lt;&gt;"")*(BK$1&lt;&gt;""),IF(_xlfn.XLOOKUP(BK$1,Attendance_sorted!$B307:$CW307,Attendance_sorted!$B307:$CW307,"nn")&lt;&gt;"nn","•",""),"")</f>
        <v/>
      </c>
      <c r="BL308" s="1" t="str">
        <f ca="1">IF(($A308&lt;&gt;"")*(BL$1&lt;&gt;""),IF(_xlfn.XLOOKUP(BL$1,Attendance_sorted!$B307:$CW307,Attendance_sorted!$B307:$CW307,"nn")&lt;&gt;"nn","•",""),"")</f>
        <v/>
      </c>
      <c r="BM308" s="1" t="str">
        <f ca="1">IF(($A308&lt;&gt;"")*(BM$1&lt;&gt;""),IF(_xlfn.XLOOKUP(BM$1,Attendance_sorted!$B307:$CW307,Attendance_sorted!$B307:$CW307,"nn")&lt;&gt;"nn","•",""),"")</f>
        <v/>
      </c>
      <c r="BN308" s="1" t="str">
        <f ca="1">IF(($A308&lt;&gt;"")*(BN$1&lt;&gt;""),IF(_xlfn.XLOOKUP(BN$1,Attendance_sorted!$B307:$CW307,Attendance_sorted!$B307:$CW307,"nn")&lt;&gt;"nn","•",""),"")</f>
        <v/>
      </c>
      <c r="BO308" s="1" t="str">
        <f ca="1">IF(($A308&lt;&gt;"")*(BO$1&lt;&gt;""),IF(_xlfn.XLOOKUP(BO$1,Attendance_sorted!$B307:$CW307,Attendance_sorted!$B307:$CW307,"nn")&lt;&gt;"nn","•",""),"")</f>
        <v/>
      </c>
      <c r="BP308" s="1" t="str">
        <f ca="1">IF(($A308&lt;&gt;"")*(BP$1&lt;&gt;""),IF(_xlfn.XLOOKUP(BP$1,Attendance_sorted!$B307:$CW307,Attendance_sorted!$B307:$CW307,"nn")&lt;&gt;"nn","•",""),"")</f>
        <v/>
      </c>
      <c r="BQ308" s="1" t="str">
        <f ca="1">IF(($A308&lt;&gt;"")*(BQ$1&lt;&gt;""),IF(_xlfn.XLOOKUP(BQ$1,Attendance_sorted!$B307:$CW307,Attendance_sorted!$B307:$CW307,"nn")&lt;&gt;"nn","•",""),"")</f>
        <v/>
      </c>
      <c r="BR308" s="1" t="str">
        <f ca="1">IF(($A308&lt;&gt;"")*(BR$1&lt;&gt;""),IF(_xlfn.XLOOKUP(BR$1,Attendance_sorted!$B307:$CW307,Attendance_sorted!$B307:$CW307,"nn")&lt;&gt;"nn","•",""),"")</f>
        <v/>
      </c>
      <c r="BS308" s="1" t="str">
        <f ca="1">IF(($A308&lt;&gt;"")*(BS$1&lt;&gt;""),IF(_xlfn.XLOOKUP(BS$1,Attendance_sorted!$B307:$CW307,Attendance_sorted!$B307:$CW307,"nn")&lt;&gt;"nn","•",""),"")</f>
        <v/>
      </c>
      <c r="BT308" s="1" t="str">
        <f ca="1">IF(($A308&lt;&gt;"")*(BT$1&lt;&gt;""),IF(_xlfn.XLOOKUP(BT$1,Attendance_sorted!$B307:$CW307,Attendance_sorted!$B307:$CW307,"nn")&lt;&gt;"nn","•",""),"")</f>
        <v/>
      </c>
      <c r="BU308" s="1" t="str">
        <f ca="1">IF(($A308&lt;&gt;"")*(BU$1&lt;&gt;""),IF(_xlfn.XLOOKUP(BU$1,Attendance_sorted!$B307:$CW307,Attendance_sorted!$B307:$CW307,"nn")&lt;&gt;"nn","•",""),"")</f>
        <v/>
      </c>
      <c r="BV308" s="1" t="str">
        <f ca="1">IF(($A308&lt;&gt;"")*(BV$1&lt;&gt;""),IF(_xlfn.XLOOKUP(BV$1,Attendance_sorted!$B307:$CW307,Attendance_sorted!$B307:$CW307,"nn")&lt;&gt;"nn","•",""),"")</f>
        <v/>
      </c>
      <c r="BW308" s="1" t="str">
        <f ca="1">IF(($A308&lt;&gt;"")*(BW$1&lt;&gt;""),IF(_xlfn.XLOOKUP(BW$1,Attendance_sorted!$B307:$CW307,Attendance_sorted!$B307:$CW307,"nn")&lt;&gt;"nn","•",""),"")</f>
        <v/>
      </c>
      <c r="BX308" s="1" t="str">
        <f ca="1">IF(($A308&lt;&gt;"")*(BX$1&lt;&gt;""),IF(_xlfn.XLOOKUP(BX$1,Attendance_sorted!$B307:$CW307,Attendance_sorted!$B307:$CW307,"nn")&lt;&gt;"nn","•",""),"")</f>
        <v/>
      </c>
      <c r="BY308" s="1" t="str">
        <f ca="1">IF(($A308&lt;&gt;"")*(BY$1&lt;&gt;""),IF(_xlfn.XLOOKUP(BY$1,Attendance_sorted!$B307:$CW307,Attendance_sorted!$B307:$CW307,"nn")&lt;&gt;"nn","•",""),"")</f>
        <v/>
      </c>
      <c r="BZ308" s="1" t="str">
        <f ca="1">IF(($A308&lt;&gt;"")*(BZ$1&lt;&gt;""),IF(_xlfn.XLOOKUP(BZ$1,Attendance_sorted!$B307:$CW307,Attendance_sorted!$B307:$CW307,"nn")&lt;&gt;"nn","•",""),"")</f>
        <v/>
      </c>
      <c r="CA308" s="1" t="str">
        <f ca="1">IF(($A308&lt;&gt;"")*(CA$1&lt;&gt;""),IF(_xlfn.XLOOKUP(CA$1,Attendance_sorted!$B307:$CW307,Attendance_sorted!$B307:$CW307,"nn")&lt;&gt;"nn","•",""),"")</f>
        <v/>
      </c>
      <c r="CB308" s="1" t="str">
        <f ca="1">IF(($A308&lt;&gt;"")*(CB$1&lt;&gt;""),IF(_xlfn.XLOOKUP(CB$1,Attendance_sorted!$B307:$CW307,Attendance_sorted!$B307:$CW307,"nn")&lt;&gt;"nn","•",""),"")</f>
        <v/>
      </c>
      <c r="CC308" s="1" t="str">
        <f ca="1">IF(($A308&lt;&gt;"")*(CC$1&lt;&gt;""),IF(_xlfn.XLOOKUP(CC$1,Attendance_sorted!$B307:$CW307,Attendance_sorted!$B307:$CW307,"nn")&lt;&gt;"nn","•",""),"")</f>
        <v/>
      </c>
      <c r="CD308" s="1" t="str">
        <f ca="1">IF(($A308&lt;&gt;"")*(CD$1&lt;&gt;""),IF(_xlfn.XLOOKUP(CD$1,Attendance_sorted!$B307:$CW307,Attendance_sorted!$B307:$CW307,"nn")&lt;&gt;"nn","•",""),"")</f>
        <v/>
      </c>
      <c r="CE308" s="1" t="str">
        <f ca="1">IF(($A308&lt;&gt;"")*(CE$1&lt;&gt;""),IF(_xlfn.XLOOKUP(CE$1,Attendance_sorted!$B307:$CW307,Attendance_sorted!$B307:$CW307,"nn")&lt;&gt;"nn","•",""),"")</f>
        <v/>
      </c>
      <c r="CF308" s="1" t="str">
        <f ca="1">IF(($A308&lt;&gt;"")*(CF$1&lt;&gt;""),IF(_xlfn.XLOOKUP(CF$1,Attendance_sorted!$B307:$CW307,Attendance_sorted!$B307:$CW307,"nn")&lt;&gt;"nn","•",""),"")</f>
        <v/>
      </c>
      <c r="CG308" s="1" t="str">
        <f ca="1">IF(($A308&lt;&gt;"")*(CG$1&lt;&gt;""),IF(_xlfn.XLOOKUP(CG$1,Attendance_sorted!$B307:$CW307,Attendance_sorted!$B307:$CW307,"nn")&lt;&gt;"nn","•",""),"")</f>
        <v/>
      </c>
      <c r="CH308" s="1" t="str">
        <f ca="1">IF(($A308&lt;&gt;"")*(CH$1&lt;&gt;""),IF(_xlfn.XLOOKUP(CH$1,Attendance_sorted!$B307:$CW307,Attendance_sorted!$B307:$CW307,"nn")&lt;&gt;"nn","•",""),"")</f>
        <v/>
      </c>
      <c r="CI308" s="1" t="str">
        <f ca="1">IF(($A308&lt;&gt;"")*(CI$1&lt;&gt;""),IF(_xlfn.XLOOKUP(CI$1,Attendance_sorted!$B307:$CW307,Attendance_sorted!$B307:$CW307,"nn")&lt;&gt;"nn","•",""),"")</f>
        <v/>
      </c>
      <c r="CJ308" s="1" t="str">
        <f ca="1">IF(($A308&lt;&gt;"")*(CJ$1&lt;&gt;""),IF(_xlfn.XLOOKUP(CJ$1,Attendance_sorted!$B307:$CW307,Attendance_sorted!$B307:$CW307,"nn")&lt;&gt;"nn","•",""),"")</f>
        <v/>
      </c>
      <c r="CK308" s="1" t="str">
        <f ca="1">IF(($A308&lt;&gt;"")*(CK$1&lt;&gt;""),IF(_xlfn.XLOOKUP(CK$1,Attendance_sorted!$B307:$CW307,Attendance_sorted!$B307:$CW307,"nn")&lt;&gt;"nn","•",""),"")</f>
        <v/>
      </c>
      <c r="CL308" s="1" t="str">
        <f ca="1">IF(($A308&lt;&gt;"")*(CL$1&lt;&gt;""),IF(_xlfn.XLOOKUP(CL$1,Attendance_sorted!$B307:$CW307,Attendance_sorted!$B307:$CW307,"nn")&lt;&gt;"nn","•",""),"")</f>
        <v/>
      </c>
      <c r="CM308" s="1" t="str">
        <f ca="1">IF(($A308&lt;&gt;"")*(CM$1&lt;&gt;""),IF(_xlfn.XLOOKUP(CM$1,Attendance_sorted!$B307:$CW307,Attendance_sorted!$B307:$CW307,"nn")&lt;&gt;"nn","•",""),"")</f>
        <v/>
      </c>
      <c r="CN308" s="1" t="str">
        <f ca="1">IF(($A308&lt;&gt;"")*(CN$1&lt;&gt;""),IF(_xlfn.XLOOKUP(CN$1,Attendance_sorted!$B307:$CW307,Attendance_sorted!$B307:$CW307,"nn")&lt;&gt;"nn","•",""),"")</f>
        <v/>
      </c>
      <c r="CO308" s="1" t="str">
        <f ca="1">IF(($A308&lt;&gt;"")*(CO$1&lt;&gt;""),IF(_xlfn.XLOOKUP(CO$1,Attendance_sorted!$B307:$CW307,Attendance_sorted!$B307:$CW307,"nn")&lt;&gt;"nn","•",""),"")</f>
        <v/>
      </c>
      <c r="CP308" s="1" t="str">
        <f ca="1">IF(($A308&lt;&gt;"")*(CP$1&lt;&gt;""),IF(_xlfn.XLOOKUP(CP$1,Attendance_sorted!$B307:$CW307,Attendance_sorted!$B307:$CW307,"nn")&lt;&gt;"nn","•",""),"")</f>
        <v/>
      </c>
      <c r="CQ308" s="1" t="str">
        <f ca="1">IF(($A308&lt;&gt;"")*(CQ$1&lt;&gt;""),IF(_xlfn.XLOOKUP(CQ$1,Attendance_sorted!$B307:$CW307,Attendance_sorted!$B307:$CW307,"nn")&lt;&gt;"nn","•",""),"")</f>
        <v/>
      </c>
      <c r="CR308" s="1" t="str">
        <f ca="1">IF(($A308&lt;&gt;"")*(CR$1&lt;&gt;""),IF(_xlfn.XLOOKUP(CR$1,Attendance_sorted!$B307:$CW307,Attendance_sorted!$B307:$CW307,"nn")&lt;&gt;"nn","•",""),"")</f>
        <v/>
      </c>
      <c r="CS308" s="1" t="str">
        <f ca="1">IF(($A308&lt;&gt;"")*(CS$1&lt;&gt;""),IF(_xlfn.XLOOKUP(CS$1,Attendance_sorted!$B307:$CW307,Attendance_sorted!$B307:$CW307,"nn")&lt;&gt;"nn","•",""),"")</f>
        <v/>
      </c>
      <c r="CT308" s="1" t="str">
        <f ca="1">IF(($A308&lt;&gt;"")*(CT$1&lt;&gt;""),IF(_xlfn.XLOOKUP(CT$1,Attendance_sorted!$B307:$CW307,Attendance_sorted!$B307:$CW307,"nn")&lt;&gt;"nn","•",""),"")</f>
        <v/>
      </c>
      <c r="CU308" s="1" t="str">
        <f ca="1">IF(($A308&lt;&gt;"")*(CU$1&lt;&gt;""),IF(_xlfn.XLOOKUP(CU$1,Attendance_sorted!$B307:$CW307,Attendance_sorted!$B307:$CW307,"nn")&lt;&gt;"nn","•",""),"")</f>
        <v/>
      </c>
      <c r="CV308" s="1" t="str">
        <f ca="1">IF(($A308&lt;&gt;"")*(CV$1&lt;&gt;""),IF(_xlfn.XLOOKUP(CV$1,Attendance_sorted!$B307:$CW307,Attendance_sorted!$B307:$CW307,"nn")&lt;&gt;"nn","•",""),"")</f>
        <v/>
      </c>
      <c r="CW308" s="1" t="str">
        <f ca="1">IF(($A308&lt;&gt;"")*(CW$1&lt;&gt;""),IF(_xlfn.XLOOKUP(CW$1,Attendance_sorted!$B307:$CW307,Attendance_sorted!$B307:$CW307,"nn")&lt;&gt;"nn","•",""),"")</f>
        <v/>
      </c>
    </row>
    <row r="309" spans="1:101">
      <c r="A309" s="1"/>
      <c r="B309" s="1" t="str">
        <f ca="1">IF(($A309&lt;&gt;"")*(B$1&lt;&gt;""),IF(_xlfn.XLOOKUP(B$1,Attendance_sorted!$B308:$CW308,Attendance_sorted!$B308:$CW308,"nn")&lt;&gt;"nn","•",""),"")</f>
        <v/>
      </c>
      <c r="C309" s="1" t="str">
        <f ca="1">IF(($A309&lt;&gt;"")*(C$1&lt;&gt;""),IF(_xlfn.XLOOKUP(C$1,Attendance_sorted!$B308:$CW308,Attendance_sorted!$B308:$CW308,"nn")&lt;&gt;"nn","•",""),"")</f>
        <v/>
      </c>
      <c r="D309" s="1" t="str">
        <f ca="1">IF(($A309&lt;&gt;"")*(D$1&lt;&gt;""),IF(_xlfn.XLOOKUP(D$1,Attendance_sorted!$B308:$CW308,Attendance_sorted!$B308:$CW308,"nn")&lt;&gt;"nn","•",""),"")</f>
        <v/>
      </c>
      <c r="E309" s="1" t="str">
        <f ca="1">IF(($A309&lt;&gt;"")*(E$1&lt;&gt;""),IF(_xlfn.XLOOKUP(E$1,Attendance_sorted!$B308:$CW308,Attendance_sorted!$B308:$CW308,"nn")&lt;&gt;"nn","•",""),"")</f>
        <v/>
      </c>
      <c r="F309" s="1" t="str">
        <f ca="1">IF(($A309&lt;&gt;"")*(F$1&lt;&gt;""),IF(_xlfn.XLOOKUP(F$1,Attendance_sorted!$B308:$CW308,Attendance_sorted!$B308:$CW308,"nn")&lt;&gt;"nn","•",""),"")</f>
        <v/>
      </c>
      <c r="G309" s="1" t="str">
        <f ca="1">IF(($A309&lt;&gt;"")*(G$1&lt;&gt;""),IF(_xlfn.XLOOKUP(G$1,Attendance_sorted!$B308:$CW308,Attendance_sorted!$B308:$CW308,"nn")&lt;&gt;"nn","•",""),"")</f>
        <v/>
      </c>
      <c r="H309" s="1" t="str">
        <f ca="1">IF(($A309&lt;&gt;"")*(H$1&lt;&gt;""),IF(_xlfn.XLOOKUP(H$1,Attendance_sorted!$B308:$CW308,Attendance_sorted!$B308:$CW308,"nn")&lt;&gt;"nn","•",""),"")</f>
        <v/>
      </c>
      <c r="I309" s="1" t="str">
        <f ca="1">IF(($A309&lt;&gt;"")*(I$1&lt;&gt;""),IF(_xlfn.XLOOKUP(I$1,Attendance_sorted!$B308:$CW308,Attendance_sorted!$B308:$CW308,"nn")&lt;&gt;"nn","•",""),"")</f>
        <v/>
      </c>
      <c r="J309" s="1" t="str">
        <f ca="1">IF(($A309&lt;&gt;"")*(J$1&lt;&gt;""),IF(_xlfn.XLOOKUP(J$1,Attendance_sorted!$B308:$CW308,Attendance_sorted!$B308:$CW308,"nn")&lt;&gt;"nn","•",""),"")</f>
        <v/>
      </c>
      <c r="K309" s="1" t="str">
        <f ca="1">IF(($A309&lt;&gt;"")*(K$1&lt;&gt;""),IF(_xlfn.XLOOKUP(K$1,Attendance_sorted!$B308:$CW308,Attendance_sorted!$B308:$CW308,"nn")&lt;&gt;"nn","•",""),"")</f>
        <v/>
      </c>
      <c r="L309" s="1" t="str">
        <f ca="1">IF(($A309&lt;&gt;"")*(L$1&lt;&gt;""),IF(_xlfn.XLOOKUP(L$1,Attendance_sorted!$B308:$CW308,Attendance_sorted!$B308:$CW308,"nn")&lt;&gt;"nn","•",""),"")</f>
        <v/>
      </c>
      <c r="M309" s="1" t="str">
        <f ca="1">IF(($A309&lt;&gt;"")*(M$1&lt;&gt;""),IF(_xlfn.XLOOKUP(M$1,Attendance_sorted!$B308:$CW308,Attendance_sorted!$B308:$CW308,"nn")&lt;&gt;"nn","•",""),"")</f>
        <v/>
      </c>
      <c r="N309" s="1" t="str">
        <f ca="1">IF(($A309&lt;&gt;"")*(N$1&lt;&gt;""),IF(_xlfn.XLOOKUP(N$1,Attendance_sorted!$B308:$CW308,Attendance_sorted!$B308:$CW308,"nn")&lt;&gt;"nn","•",""),"")</f>
        <v/>
      </c>
      <c r="O309" s="1" t="str">
        <f ca="1">IF(($A309&lt;&gt;"")*(O$1&lt;&gt;""),IF(_xlfn.XLOOKUP(O$1,Attendance_sorted!$B308:$CW308,Attendance_sorted!$B308:$CW308,"nn")&lt;&gt;"nn","•",""),"")</f>
        <v/>
      </c>
      <c r="P309" s="1" t="str">
        <f ca="1">IF(($A309&lt;&gt;"")*(P$1&lt;&gt;""),IF(_xlfn.XLOOKUP(P$1,Attendance_sorted!$B308:$CW308,Attendance_sorted!$B308:$CW308,"nn")&lt;&gt;"nn","•",""),"")</f>
        <v/>
      </c>
      <c r="Q309" s="1" t="str">
        <f ca="1">IF(($A309&lt;&gt;"")*(Q$1&lt;&gt;""),IF(_xlfn.XLOOKUP(Q$1,Attendance_sorted!$B308:$CW308,Attendance_sorted!$B308:$CW308,"nn")&lt;&gt;"nn","•",""),"")</f>
        <v/>
      </c>
      <c r="R309" s="1" t="str">
        <f ca="1">IF(($A309&lt;&gt;"")*(R$1&lt;&gt;""),IF(_xlfn.XLOOKUP(R$1,Attendance_sorted!$B308:$CW308,Attendance_sorted!$B308:$CW308,"nn")&lt;&gt;"nn","•",""),"")</f>
        <v/>
      </c>
      <c r="S309" s="1" t="str">
        <f ca="1">IF(($A309&lt;&gt;"")*(S$1&lt;&gt;""),IF(_xlfn.XLOOKUP(S$1,Attendance_sorted!$B308:$CW308,Attendance_sorted!$B308:$CW308,"nn")&lt;&gt;"nn","•",""),"")</f>
        <v/>
      </c>
      <c r="T309" s="1" t="str">
        <f ca="1">IF(($A309&lt;&gt;"")*(T$1&lt;&gt;""),IF(_xlfn.XLOOKUP(T$1,Attendance_sorted!$B308:$CW308,Attendance_sorted!$B308:$CW308,"nn")&lt;&gt;"nn","•",""),"")</f>
        <v/>
      </c>
      <c r="U309" s="1" t="str">
        <f ca="1">IF(($A309&lt;&gt;"")*(U$1&lt;&gt;""),IF(_xlfn.XLOOKUP(U$1,Attendance_sorted!$B308:$CW308,Attendance_sorted!$B308:$CW308,"nn")&lt;&gt;"nn","•",""),"")</f>
        <v/>
      </c>
      <c r="V309" s="1" t="str">
        <f ca="1">IF(($A309&lt;&gt;"")*(V$1&lt;&gt;""),IF(_xlfn.XLOOKUP(V$1,Attendance_sorted!$B308:$CW308,Attendance_sorted!$B308:$CW308,"nn")&lt;&gt;"nn","•",""),"")</f>
        <v/>
      </c>
      <c r="W309" s="1" t="str">
        <f ca="1">IF(($A309&lt;&gt;"")*(W$1&lt;&gt;""),IF(_xlfn.XLOOKUP(W$1,Attendance_sorted!$B308:$CW308,Attendance_sorted!$B308:$CW308,"nn")&lt;&gt;"nn","•",""),"")</f>
        <v/>
      </c>
      <c r="X309" s="1" t="str">
        <f ca="1">IF(($A309&lt;&gt;"")*(X$1&lt;&gt;""),IF(_xlfn.XLOOKUP(X$1,Attendance_sorted!$B308:$CW308,Attendance_sorted!$B308:$CW308,"nn")&lt;&gt;"nn","•",""),"")</f>
        <v/>
      </c>
      <c r="Y309" s="1" t="str">
        <f ca="1">IF(($A309&lt;&gt;"")*(Y$1&lt;&gt;""),IF(_xlfn.XLOOKUP(Y$1,Attendance_sorted!$B308:$CW308,Attendance_sorted!$B308:$CW308,"nn")&lt;&gt;"nn","•",""),"")</f>
        <v/>
      </c>
      <c r="Z309" s="1" t="str">
        <f ca="1">IF(($A309&lt;&gt;"")*(Z$1&lt;&gt;""),IF(_xlfn.XLOOKUP(Z$1,Attendance_sorted!$B308:$CW308,Attendance_sorted!$B308:$CW308,"nn")&lt;&gt;"nn","•",""),"")</f>
        <v/>
      </c>
      <c r="AA309" s="1" t="str">
        <f ca="1">IF(($A309&lt;&gt;"")*(AA$1&lt;&gt;""),IF(_xlfn.XLOOKUP(AA$1,Attendance_sorted!$B308:$CW308,Attendance_sorted!$B308:$CW308,"nn")&lt;&gt;"nn","•",""),"")</f>
        <v/>
      </c>
      <c r="AB309" s="1" t="str">
        <f ca="1">IF(($A309&lt;&gt;"")*(AB$1&lt;&gt;""),IF(_xlfn.XLOOKUP(AB$1,Attendance_sorted!$B308:$CW308,Attendance_sorted!$B308:$CW308,"nn")&lt;&gt;"nn","•",""),"")</f>
        <v/>
      </c>
      <c r="AC309" s="1" t="str">
        <f ca="1">IF(($A309&lt;&gt;"")*(AC$1&lt;&gt;""),IF(_xlfn.XLOOKUP(AC$1,Attendance_sorted!$B308:$CW308,Attendance_sorted!$B308:$CW308,"nn")&lt;&gt;"nn","•",""),"")</f>
        <v/>
      </c>
      <c r="AD309" s="1" t="str">
        <f ca="1">IF(($A309&lt;&gt;"")*(AD$1&lt;&gt;""),IF(_xlfn.XLOOKUP(AD$1,Attendance_sorted!$B308:$CW308,Attendance_sorted!$B308:$CW308,"nn")&lt;&gt;"nn","•",""),"")</f>
        <v/>
      </c>
      <c r="AE309" s="1" t="str">
        <f ca="1">IF(($A309&lt;&gt;"")*(AE$1&lt;&gt;""),IF(_xlfn.XLOOKUP(AE$1,Attendance_sorted!$B308:$CW308,Attendance_sorted!$B308:$CW308,"nn")&lt;&gt;"nn","•",""),"")</f>
        <v/>
      </c>
      <c r="AF309" s="1" t="str">
        <f ca="1">IF(($A309&lt;&gt;"")*(AF$1&lt;&gt;""),IF(_xlfn.XLOOKUP(AF$1,Attendance_sorted!$B308:$CW308,Attendance_sorted!$B308:$CW308,"nn")&lt;&gt;"nn","•",""),"")</f>
        <v/>
      </c>
      <c r="AG309" s="1" t="str">
        <f ca="1">IF(($A309&lt;&gt;"")*(AG$1&lt;&gt;""),IF(_xlfn.XLOOKUP(AG$1,Attendance_sorted!$B308:$CW308,Attendance_sorted!$B308:$CW308,"nn")&lt;&gt;"nn","•",""),"")</f>
        <v/>
      </c>
      <c r="AH309" s="1" t="str">
        <f ca="1">IF(($A309&lt;&gt;"")*(AH$1&lt;&gt;""),IF(_xlfn.XLOOKUP(AH$1,Attendance_sorted!$B308:$CW308,Attendance_sorted!$B308:$CW308,"nn")&lt;&gt;"nn","•",""),"")</f>
        <v/>
      </c>
      <c r="AI309" s="1" t="str">
        <f ca="1">IF(($A309&lt;&gt;"")*(AI$1&lt;&gt;""),IF(_xlfn.XLOOKUP(AI$1,Attendance_sorted!$B308:$CW308,Attendance_sorted!$B308:$CW308,"nn")&lt;&gt;"nn","•",""),"")</f>
        <v/>
      </c>
      <c r="AJ309" s="1" t="str">
        <f ca="1">IF(($A309&lt;&gt;"")*(AJ$1&lt;&gt;""),IF(_xlfn.XLOOKUP(AJ$1,Attendance_sorted!$B308:$CW308,Attendance_sorted!$B308:$CW308,"nn")&lt;&gt;"nn","•",""),"")</f>
        <v/>
      </c>
      <c r="AK309" s="1" t="str">
        <f ca="1">IF(($A309&lt;&gt;"")*(AK$1&lt;&gt;""),IF(_xlfn.XLOOKUP(AK$1,Attendance_sorted!$B308:$CW308,Attendance_sorted!$B308:$CW308,"nn")&lt;&gt;"nn","•",""),"")</f>
        <v/>
      </c>
      <c r="AL309" s="1" t="str">
        <f ca="1">IF(($A309&lt;&gt;"")*(AL$1&lt;&gt;""),IF(_xlfn.XLOOKUP(AL$1,Attendance_sorted!$B308:$CW308,Attendance_sorted!$B308:$CW308,"nn")&lt;&gt;"nn","•",""),"")</f>
        <v/>
      </c>
      <c r="AM309" s="1" t="str">
        <f ca="1">IF(($A309&lt;&gt;"")*(AM$1&lt;&gt;""),IF(_xlfn.XLOOKUP(AM$1,Attendance_sorted!$B308:$CW308,Attendance_sorted!$B308:$CW308,"nn")&lt;&gt;"nn","•",""),"")</f>
        <v/>
      </c>
      <c r="AN309" s="1" t="str">
        <f ca="1">IF(($A309&lt;&gt;"")*(AN$1&lt;&gt;""),IF(_xlfn.XLOOKUP(AN$1,Attendance_sorted!$B308:$CW308,Attendance_sorted!$B308:$CW308,"nn")&lt;&gt;"nn","•",""),"")</f>
        <v/>
      </c>
      <c r="AO309" s="1" t="str">
        <f ca="1">IF(($A309&lt;&gt;"")*(AO$1&lt;&gt;""),IF(_xlfn.XLOOKUP(AO$1,Attendance_sorted!$B308:$CW308,Attendance_sorted!$B308:$CW308,"nn")&lt;&gt;"nn","•",""),"")</f>
        <v/>
      </c>
      <c r="AP309" s="1" t="str">
        <f ca="1">IF(($A309&lt;&gt;"")*(AP$1&lt;&gt;""),IF(_xlfn.XLOOKUP(AP$1,Attendance_sorted!$B308:$CW308,Attendance_sorted!$B308:$CW308,"nn")&lt;&gt;"nn","•",""),"")</f>
        <v/>
      </c>
      <c r="AQ309" s="1" t="str">
        <f ca="1">IF(($A309&lt;&gt;"")*(AQ$1&lt;&gt;""),IF(_xlfn.XLOOKUP(AQ$1,Attendance_sorted!$B308:$CW308,Attendance_sorted!$B308:$CW308,"nn")&lt;&gt;"nn","•",""),"")</f>
        <v/>
      </c>
      <c r="AR309" s="1" t="str">
        <f ca="1">IF(($A309&lt;&gt;"")*(AR$1&lt;&gt;""),IF(_xlfn.XLOOKUP(AR$1,Attendance_sorted!$B308:$CW308,Attendance_sorted!$B308:$CW308,"nn")&lt;&gt;"nn","•",""),"")</f>
        <v/>
      </c>
      <c r="AS309" s="1" t="str">
        <f ca="1">IF(($A309&lt;&gt;"")*(AS$1&lt;&gt;""),IF(_xlfn.XLOOKUP(AS$1,Attendance_sorted!$B308:$CW308,Attendance_sorted!$B308:$CW308,"nn")&lt;&gt;"nn","•",""),"")</f>
        <v/>
      </c>
      <c r="AT309" s="1" t="str">
        <f ca="1">IF(($A309&lt;&gt;"")*(AT$1&lt;&gt;""),IF(_xlfn.XLOOKUP(AT$1,Attendance_sorted!$B308:$CW308,Attendance_sorted!$B308:$CW308,"nn")&lt;&gt;"nn","•",""),"")</f>
        <v/>
      </c>
      <c r="AU309" s="1" t="str">
        <f ca="1">IF(($A309&lt;&gt;"")*(AU$1&lt;&gt;""),IF(_xlfn.XLOOKUP(AU$1,Attendance_sorted!$B308:$CW308,Attendance_sorted!$B308:$CW308,"nn")&lt;&gt;"nn","•",""),"")</f>
        <v/>
      </c>
      <c r="AV309" s="1" t="str">
        <f ca="1">IF(($A309&lt;&gt;"")*(AV$1&lt;&gt;""),IF(_xlfn.XLOOKUP(AV$1,Attendance_sorted!$B308:$CW308,Attendance_sorted!$B308:$CW308,"nn")&lt;&gt;"nn","•",""),"")</f>
        <v/>
      </c>
      <c r="AW309" s="1" t="str">
        <f ca="1">IF(($A309&lt;&gt;"")*(AW$1&lt;&gt;""),IF(_xlfn.XLOOKUP(AW$1,Attendance_sorted!$B308:$CW308,Attendance_sorted!$B308:$CW308,"nn")&lt;&gt;"nn","•",""),"")</f>
        <v/>
      </c>
      <c r="AX309" s="1" t="str">
        <f ca="1">IF(($A309&lt;&gt;"")*(AX$1&lt;&gt;""),IF(_xlfn.XLOOKUP(AX$1,Attendance_sorted!$B308:$CW308,Attendance_sorted!$B308:$CW308,"nn")&lt;&gt;"nn","•",""),"")</f>
        <v/>
      </c>
      <c r="AY309" s="1" t="str">
        <f ca="1">IF(($A309&lt;&gt;"")*(AY$1&lt;&gt;""),IF(_xlfn.XLOOKUP(AY$1,Attendance_sorted!$B308:$CW308,Attendance_sorted!$B308:$CW308,"nn")&lt;&gt;"nn","•",""),"")</f>
        <v/>
      </c>
      <c r="AZ309" s="1" t="str">
        <f ca="1">IF(($A309&lt;&gt;"")*(AZ$1&lt;&gt;""),IF(_xlfn.XLOOKUP(AZ$1,Attendance_sorted!$B308:$CW308,Attendance_sorted!$B308:$CW308,"nn")&lt;&gt;"nn","•",""),"")</f>
        <v/>
      </c>
      <c r="BA309" s="1" t="str">
        <f ca="1">IF(($A309&lt;&gt;"")*(BA$1&lt;&gt;""),IF(_xlfn.XLOOKUP(BA$1,Attendance_sorted!$B308:$CW308,Attendance_sorted!$B308:$CW308,"nn")&lt;&gt;"nn","•",""),"")</f>
        <v/>
      </c>
      <c r="BB309" s="1" t="str">
        <f ca="1">IF(($A309&lt;&gt;"")*(BB$1&lt;&gt;""),IF(_xlfn.XLOOKUP(BB$1,Attendance_sorted!$B308:$CW308,Attendance_sorted!$B308:$CW308,"nn")&lt;&gt;"nn","•",""),"")</f>
        <v/>
      </c>
      <c r="BC309" s="1" t="str">
        <f ca="1">IF(($A309&lt;&gt;"")*(BC$1&lt;&gt;""),IF(_xlfn.XLOOKUP(BC$1,Attendance_sorted!$B308:$CW308,Attendance_sorted!$B308:$CW308,"nn")&lt;&gt;"nn","•",""),"")</f>
        <v/>
      </c>
      <c r="BD309" s="1" t="str">
        <f ca="1">IF(($A309&lt;&gt;"")*(BD$1&lt;&gt;""),IF(_xlfn.XLOOKUP(BD$1,Attendance_sorted!$B308:$CW308,Attendance_sorted!$B308:$CW308,"nn")&lt;&gt;"nn","•",""),"")</f>
        <v/>
      </c>
      <c r="BE309" s="1" t="str">
        <f ca="1">IF(($A309&lt;&gt;"")*(BE$1&lt;&gt;""),IF(_xlfn.XLOOKUP(BE$1,Attendance_sorted!$B308:$CW308,Attendance_sorted!$B308:$CW308,"nn")&lt;&gt;"nn","•",""),"")</f>
        <v/>
      </c>
      <c r="BF309" s="1" t="str">
        <f ca="1">IF(($A309&lt;&gt;"")*(BF$1&lt;&gt;""),IF(_xlfn.XLOOKUP(BF$1,Attendance_sorted!$B308:$CW308,Attendance_sorted!$B308:$CW308,"nn")&lt;&gt;"nn","•",""),"")</f>
        <v/>
      </c>
      <c r="BG309" s="1" t="str">
        <f ca="1">IF(($A309&lt;&gt;"")*(BG$1&lt;&gt;""),IF(_xlfn.XLOOKUP(BG$1,Attendance_sorted!$B308:$CW308,Attendance_sorted!$B308:$CW308,"nn")&lt;&gt;"nn","•",""),"")</f>
        <v/>
      </c>
      <c r="BH309" s="1" t="str">
        <f ca="1">IF(($A309&lt;&gt;"")*(BH$1&lt;&gt;""),IF(_xlfn.XLOOKUP(BH$1,Attendance_sorted!$B308:$CW308,Attendance_sorted!$B308:$CW308,"nn")&lt;&gt;"nn","•",""),"")</f>
        <v/>
      </c>
      <c r="BI309" s="1" t="str">
        <f ca="1">IF(($A309&lt;&gt;"")*(BI$1&lt;&gt;""),IF(_xlfn.XLOOKUP(BI$1,Attendance_sorted!$B308:$CW308,Attendance_sorted!$B308:$CW308,"nn")&lt;&gt;"nn","•",""),"")</f>
        <v/>
      </c>
      <c r="BJ309" s="1" t="str">
        <f ca="1">IF(($A309&lt;&gt;"")*(BJ$1&lt;&gt;""),IF(_xlfn.XLOOKUP(BJ$1,Attendance_sorted!$B308:$CW308,Attendance_sorted!$B308:$CW308,"nn")&lt;&gt;"nn","•",""),"")</f>
        <v/>
      </c>
      <c r="BK309" s="1" t="str">
        <f ca="1">IF(($A309&lt;&gt;"")*(BK$1&lt;&gt;""),IF(_xlfn.XLOOKUP(BK$1,Attendance_sorted!$B308:$CW308,Attendance_sorted!$B308:$CW308,"nn")&lt;&gt;"nn","•",""),"")</f>
        <v/>
      </c>
      <c r="BL309" s="1" t="str">
        <f ca="1">IF(($A309&lt;&gt;"")*(BL$1&lt;&gt;""),IF(_xlfn.XLOOKUP(BL$1,Attendance_sorted!$B308:$CW308,Attendance_sorted!$B308:$CW308,"nn")&lt;&gt;"nn","•",""),"")</f>
        <v/>
      </c>
      <c r="BM309" s="1" t="str">
        <f ca="1">IF(($A309&lt;&gt;"")*(BM$1&lt;&gt;""),IF(_xlfn.XLOOKUP(BM$1,Attendance_sorted!$B308:$CW308,Attendance_sorted!$B308:$CW308,"nn")&lt;&gt;"nn","•",""),"")</f>
        <v/>
      </c>
      <c r="BN309" s="1" t="str">
        <f ca="1">IF(($A309&lt;&gt;"")*(BN$1&lt;&gt;""),IF(_xlfn.XLOOKUP(BN$1,Attendance_sorted!$B308:$CW308,Attendance_sorted!$B308:$CW308,"nn")&lt;&gt;"nn","•",""),"")</f>
        <v/>
      </c>
      <c r="BO309" s="1" t="str">
        <f ca="1">IF(($A309&lt;&gt;"")*(BO$1&lt;&gt;""),IF(_xlfn.XLOOKUP(BO$1,Attendance_sorted!$B308:$CW308,Attendance_sorted!$B308:$CW308,"nn")&lt;&gt;"nn","•",""),"")</f>
        <v/>
      </c>
      <c r="BP309" s="1" t="str">
        <f ca="1">IF(($A309&lt;&gt;"")*(BP$1&lt;&gt;""),IF(_xlfn.XLOOKUP(BP$1,Attendance_sorted!$B308:$CW308,Attendance_sorted!$B308:$CW308,"nn")&lt;&gt;"nn","•",""),"")</f>
        <v/>
      </c>
      <c r="BQ309" s="1" t="str">
        <f ca="1">IF(($A309&lt;&gt;"")*(BQ$1&lt;&gt;""),IF(_xlfn.XLOOKUP(BQ$1,Attendance_sorted!$B308:$CW308,Attendance_sorted!$B308:$CW308,"nn")&lt;&gt;"nn","•",""),"")</f>
        <v/>
      </c>
      <c r="BR309" s="1" t="str">
        <f ca="1">IF(($A309&lt;&gt;"")*(BR$1&lt;&gt;""),IF(_xlfn.XLOOKUP(BR$1,Attendance_sorted!$B308:$CW308,Attendance_sorted!$B308:$CW308,"nn")&lt;&gt;"nn","•",""),"")</f>
        <v/>
      </c>
      <c r="BS309" s="1" t="str">
        <f ca="1">IF(($A309&lt;&gt;"")*(BS$1&lt;&gt;""),IF(_xlfn.XLOOKUP(BS$1,Attendance_sorted!$B308:$CW308,Attendance_sorted!$B308:$CW308,"nn")&lt;&gt;"nn","•",""),"")</f>
        <v/>
      </c>
      <c r="BT309" s="1" t="str">
        <f ca="1">IF(($A309&lt;&gt;"")*(BT$1&lt;&gt;""),IF(_xlfn.XLOOKUP(BT$1,Attendance_sorted!$B308:$CW308,Attendance_sorted!$B308:$CW308,"nn")&lt;&gt;"nn","•",""),"")</f>
        <v/>
      </c>
      <c r="BU309" s="1" t="str">
        <f ca="1">IF(($A309&lt;&gt;"")*(BU$1&lt;&gt;""),IF(_xlfn.XLOOKUP(BU$1,Attendance_sorted!$B308:$CW308,Attendance_sorted!$B308:$CW308,"nn")&lt;&gt;"nn","•",""),"")</f>
        <v/>
      </c>
      <c r="BV309" s="1" t="str">
        <f ca="1">IF(($A309&lt;&gt;"")*(BV$1&lt;&gt;""),IF(_xlfn.XLOOKUP(BV$1,Attendance_sorted!$B308:$CW308,Attendance_sorted!$B308:$CW308,"nn")&lt;&gt;"nn","•",""),"")</f>
        <v/>
      </c>
      <c r="BW309" s="1" t="str">
        <f ca="1">IF(($A309&lt;&gt;"")*(BW$1&lt;&gt;""),IF(_xlfn.XLOOKUP(BW$1,Attendance_sorted!$B308:$CW308,Attendance_sorted!$B308:$CW308,"nn")&lt;&gt;"nn","•",""),"")</f>
        <v/>
      </c>
      <c r="BX309" s="1" t="str">
        <f ca="1">IF(($A309&lt;&gt;"")*(BX$1&lt;&gt;""),IF(_xlfn.XLOOKUP(BX$1,Attendance_sorted!$B308:$CW308,Attendance_sorted!$B308:$CW308,"nn")&lt;&gt;"nn","•",""),"")</f>
        <v/>
      </c>
      <c r="BY309" s="1" t="str">
        <f ca="1">IF(($A309&lt;&gt;"")*(BY$1&lt;&gt;""),IF(_xlfn.XLOOKUP(BY$1,Attendance_sorted!$B308:$CW308,Attendance_sorted!$B308:$CW308,"nn")&lt;&gt;"nn","•",""),"")</f>
        <v/>
      </c>
      <c r="BZ309" s="1" t="str">
        <f ca="1">IF(($A309&lt;&gt;"")*(BZ$1&lt;&gt;""),IF(_xlfn.XLOOKUP(BZ$1,Attendance_sorted!$B308:$CW308,Attendance_sorted!$B308:$CW308,"nn")&lt;&gt;"nn","•",""),"")</f>
        <v/>
      </c>
      <c r="CA309" s="1" t="str">
        <f ca="1">IF(($A309&lt;&gt;"")*(CA$1&lt;&gt;""),IF(_xlfn.XLOOKUP(CA$1,Attendance_sorted!$B308:$CW308,Attendance_sorted!$B308:$CW308,"nn")&lt;&gt;"nn","•",""),"")</f>
        <v/>
      </c>
      <c r="CB309" s="1" t="str">
        <f ca="1">IF(($A309&lt;&gt;"")*(CB$1&lt;&gt;""),IF(_xlfn.XLOOKUP(CB$1,Attendance_sorted!$B308:$CW308,Attendance_sorted!$B308:$CW308,"nn")&lt;&gt;"nn","•",""),"")</f>
        <v/>
      </c>
      <c r="CC309" s="1" t="str">
        <f ca="1">IF(($A309&lt;&gt;"")*(CC$1&lt;&gt;""),IF(_xlfn.XLOOKUP(CC$1,Attendance_sorted!$B308:$CW308,Attendance_sorted!$B308:$CW308,"nn")&lt;&gt;"nn","•",""),"")</f>
        <v/>
      </c>
      <c r="CD309" s="1" t="str">
        <f ca="1">IF(($A309&lt;&gt;"")*(CD$1&lt;&gt;""),IF(_xlfn.XLOOKUP(CD$1,Attendance_sorted!$B308:$CW308,Attendance_sorted!$B308:$CW308,"nn")&lt;&gt;"nn","•",""),"")</f>
        <v/>
      </c>
      <c r="CE309" s="1" t="str">
        <f ca="1">IF(($A309&lt;&gt;"")*(CE$1&lt;&gt;""),IF(_xlfn.XLOOKUP(CE$1,Attendance_sorted!$B308:$CW308,Attendance_sorted!$B308:$CW308,"nn")&lt;&gt;"nn","•",""),"")</f>
        <v/>
      </c>
      <c r="CF309" s="1" t="str">
        <f ca="1">IF(($A309&lt;&gt;"")*(CF$1&lt;&gt;""),IF(_xlfn.XLOOKUP(CF$1,Attendance_sorted!$B308:$CW308,Attendance_sorted!$B308:$CW308,"nn")&lt;&gt;"nn","•",""),"")</f>
        <v/>
      </c>
      <c r="CG309" s="1" t="str">
        <f ca="1">IF(($A309&lt;&gt;"")*(CG$1&lt;&gt;""),IF(_xlfn.XLOOKUP(CG$1,Attendance_sorted!$B308:$CW308,Attendance_sorted!$B308:$CW308,"nn")&lt;&gt;"nn","•",""),"")</f>
        <v/>
      </c>
      <c r="CH309" s="1" t="str">
        <f ca="1">IF(($A309&lt;&gt;"")*(CH$1&lt;&gt;""),IF(_xlfn.XLOOKUP(CH$1,Attendance_sorted!$B308:$CW308,Attendance_sorted!$B308:$CW308,"nn")&lt;&gt;"nn","•",""),"")</f>
        <v/>
      </c>
      <c r="CI309" s="1" t="str">
        <f ca="1">IF(($A309&lt;&gt;"")*(CI$1&lt;&gt;""),IF(_xlfn.XLOOKUP(CI$1,Attendance_sorted!$B308:$CW308,Attendance_sorted!$B308:$CW308,"nn")&lt;&gt;"nn","•",""),"")</f>
        <v/>
      </c>
      <c r="CJ309" s="1" t="str">
        <f ca="1">IF(($A309&lt;&gt;"")*(CJ$1&lt;&gt;""),IF(_xlfn.XLOOKUP(CJ$1,Attendance_sorted!$B308:$CW308,Attendance_sorted!$B308:$CW308,"nn")&lt;&gt;"nn","•",""),"")</f>
        <v/>
      </c>
      <c r="CK309" s="1" t="str">
        <f ca="1">IF(($A309&lt;&gt;"")*(CK$1&lt;&gt;""),IF(_xlfn.XLOOKUP(CK$1,Attendance_sorted!$B308:$CW308,Attendance_sorted!$B308:$CW308,"nn")&lt;&gt;"nn","•",""),"")</f>
        <v/>
      </c>
      <c r="CL309" s="1" t="str">
        <f ca="1">IF(($A309&lt;&gt;"")*(CL$1&lt;&gt;""),IF(_xlfn.XLOOKUP(CL$1,Attendance_sorted!$B308:$CW308,Attendance_sorted!$B308:$CW308,"nn")&lt;&gt;"nn","•",""),"")</f>
        <v/>
      </c>
      <c r="CM309" s="1" t="str">
        <f ca="1">IF(($A309&lt;&gt;"")*(CM$1&lt;&gt;""),IF(_xlfn.XLOOKUP(CM$1,Attendance_sorted!$B308:$CW308,Attendance_sorted!$B308:$CW308,"nn")&lt;&gt;"nn","•",""),"")</f>
        <v/>
      </c>
      <c r="CN309" s="1" t="str">
        <f ca="1">IF(($A309&lt;&gt;"")*(CN$1&lt;&gt;""),IF(_xlfn.XLOOKUP(CN$1,Attendance_sorted!$B308:$CW308,Attendance_sorted!$B308:$CW308,"nn")&lt;&gt;"nn","•",""),"")</f>
        <v/>
      </c>
      <c r="CO309" s="1" t="str">
        <f ca="1">IF(($A309&lt;&gt;"")*(CO$1&lt;&gt;""),IF(_xlfn.XLOOKUP(CO$1,Attendance_sorted!$B308:$CW308,Attendance_sorted!$B308:$CW308,"nn")&lt;&gt;"nn","•",""),"")</f>
        <v/>
      </c>
      <c r="CP309" s="1" t="str">
        <f ca="1">IF(($A309&lt;&gt;"")*(CP$1&lt;&gt;""),IF(_xlfn.XLOOKUP(CP$1,Attendance_sorted!$B308:$CW308,Attendance_sorted!$B308:$CW308,"nn")&lt;&gt;"nn","•",""),"")</f>
        <v/>
      </c>
      <c r="CQ309" s="1" t="str">
        <f ca="1">IF(($A309&lt;&gt;"")*(CQ$1&lt;&gt;""),IF(_xlfn.XLOOKUP(CQ$1,Attendance_sorted!$B308:$CW308,Attendance_sorted!$B308:$CW308,"nn")&lt;&gt;"nn","•",""),"")</f>
        <v/>
      </c>
      <c r="CR309" s="1" t="str">
        <f ca="1">IF(($A309&lt;&gt;"")*(CR$1&lt;&gt;""),IF(_xlfn.XLOOKUP(CR$1,Attendance_sorted!$B308:$CW308,Attendance_sorted!$B308:$CW308,"nn")&lt;&gt;"nn","•",""),"")</f>
        <v/>
      </c>
      <c r="CS309" s="1" t="str">
        <f ca="1">IF(($A309&lt;&gt;"")*(CS$1&lt;&gt;""),IF(_xlfn.XLOOKUP(CS$1,Attendance_sorted!$B308:$CW308,Attendance_sorted!$B308:$CW308,"nn")&lt;&gt;"nn","•",""),"")</f>
        <v/>
      </c>
      <c r="CT309" s="1" t="str">
        <f ca="1">IF(($A309&lt;&gt;"")*(CT$1&lt;&gt;""),IF(_xlfn.XLOOKUP(CT$1,Attendance_sorted!$B308:$CW308,Attendance_sorted!$B308:$CW308,"nn")&lt;&gt;"nn","•",""),"")</f>
        <v/>
      </c>
      <c r="CU309" s="1" t="str">
        <f ca="1">IF(($A309&lt;&gt;"")*(CU$1&lt;&gt;""),IF(_xlfn.XLOOKUP(CU$1,Attendance_sorted!$B308:$CW308,Attendance_sorted!$B308:$CW308,"nn")&lt;&gt;"nn","•",""),"")</f>
        <v/>
      </c>
      <c r="CV309" s="1" t="str">
        <f ca="1">IF(($A309&lt;&gt;"")*(CV$1&lt;&gt;""),IF(_xlfn.XLOOKUP(CV$1,Attendance_sorted!$B308:$CW308,Attendance_sorted!$B308:$CW308,"nn")&lt;&gt;"nn","•",""),"")</f>
        <v/>
      </c>
      <c r="CW309" s="1" t="str">
        <f ca="1">IF(($A309&lt;&gt;"")*(CW$1&lt;&gt;""),IF(_xlfn.XLOOKUP(CW$1,Attendance_sorted!$B308:$CW308,Attendance_sorted!$B308:$CW308,"nn")&lt;&gt;"nn","•",""),"")</f>
        <v/>
      </c>
    </row>
    <row r="310" spans="1:101">
      <c r="A310" s="1"/>
      <c r="B310" s="1" t="str">
        <f ca="1">IF(($A310&lt;&gt;"")*(B$1&lt;&gt;""),IF(_xlfn.XLOOKUP(B$1,Attendance_sorted!$B309:$CW309,Attendance_sorted!$B309:$CW309,"nn")&lt;&gt;"nn","•",""),"")</f>
        <v/>
      </c>
      <c r="C310" s="1" t="str">
        <f ca="1">IF(($A310&lt;&gt;"")*(C$1&lt;&gt;""),IF(_xlfn.XLOOKUP(C$1,Attendance_sorted!$B309:$CW309,Attendance_sorted!$B309:$CW309,"nn")&lt;&gt;"nn","•",""),"")</f>
        <v/>
      </c>
      <c r="D310" s="1" t="str">
        <f ca="1">IF(($A310&lt;&gt;"")*(D$1&lt;&gt;""),IF(_xlfn.XLOOKUP(D$1,Attendance_sorted!$B309:$CW309,Attendance_sorted!$B309:$CW309,"nn")&lt;&gt;"nn","•",""),"")</f>
        <v/>
      </c>
      <c r="E310" s="1" t="str">
        <f ca="1">IF(($A310&lt;&gt;"")*(E$1&lt;&gt;""),IF(_xlfn.XLOOKUP(E$1,Attendance_sorted!$B309:$CW309,Attendance_sorted!$B309:$CW309,"nn")&lt;&gt;"nn","•",""),"")</f>
        <v/>
      </c>
      <c r="F310" s="1" t="str">
        <f ca="1">IF(($A310&lt;&gt;"")*(F$1&lt;&gt;""),IF(_xlfn.XLOOKUP(F$1,Attendance_sorted!$B309:$CW309,Attendance_sorted!$B309:$CW309,"nn")&lt;&gt;"nn","•",""),"")</f>
        <v/>
      </c>
      <c r="G310" s="1" t="str">
        <f ca="1">IF(($A310&lt;&gt;"")*(G$1&lt;&gt;""),IF(_xlfn.XLOOKUP(G$1,Attendance_sorted!$B309:$CW309,Attendance_sorted!$B309:$CW309,"nn")&lt;&gt;"nn","•",""),"")</f>
        <v/>
      </c>
      <c r="H310" s="1" t="str">
        <f ca="1">IF(($A310&lt;&gt;"")*(H$1&lt;&gt;""),IF(_xlfn.XLOOKUP(H$1,Attendance_sorted!$B309:$CW309,Attendance_sorted!$B309:$CW309,"nn")&lt;&gt;"nn","•",""),"")</f>
        <v/>
      </c>
      <c r="I310" s="1" t="str">
        <f ca="1">IF(($A310&lt;&gt;"")*(I$1&lt;&gt;""),IF(_xlfn.XLOOKUP(I$1,Attendance_sorted!$B309:$CW309,Attendance_sorted!$B309:$CW309,"nn")&lt;&gt;"nn","•",""),"")</f>
        <v/>
      </c>
      <c r="J310" s="1" t="str">
        <f ca="1">IF(($A310&lt;&gt;"")*(J$1&lt;&gt;""),IF(_xlfn.XLOOKUP(J$1,Attendance_sorted!$B309:$CW309,Attendance_sorted!$B309:$CW309,"nn")&lt;&gt;"nn","•",""),"")</f>
        <v/>
      </c>
      <c r="K310" s="1" t="str">
        <f ca="1">IF(($A310&lt;&gt;"")*(K$1&lt;&gt;""),IF(_xlfn.XLOOKUP(K$1,Attendance_sorted!$B309:$CW309,Attendance_sorted!$B309:$CW309,"nn")&lt;&gt;"nn","•",""),"")</f>
        <v/>
      </c>
      <c r="L310" s="1" t="str">
        <f ca="1">IF(($A310&lt;&gt;"")*(L$1&lt;&gt;""),IF(_xlfn.XLOOKUP(L$1,Attendance_sorted!$B309:$CW309,Attendance_sorted!$B309:$CW309,"nn")&lt;&gt;"nn","•",""),"")</f>
        <v/>
      </c>
      <c r="M310" s="1" t="str">
        <f ca="1">IF(($A310&lt;&gt;"")*(M$1&lt;&gt;""),IF(_xlfn.XLOOKUP(M$1,Attendance_sorted!$B309:$CW309,Attendance_sorted!$B309:$CW309,"nn")&lt;&gt;"nn","•",""),"")</f>
        <v/>
      </c>
      <c r="N310" s="1" t="str">
        <f ca="1">IF(($A310&lt;&gt;"")*(N$1&lt;&gt;""),IF(_xlfn.XLOOKUP(N$1,Attendance_sorted!$B309:$CW309,Attendance_sorted!$B309:$CW309,"nn")&lt;&gt;"nn","•",""),"")</f>
        <v/>
      </c>
      <c r="O310" s="1" t="str">
        <f ca="1">IF(($A310&lt;&gt;"")*(O$1&lt;&gt;""),IF(_xlfn.XLOOKUP(O$1,Attendance_sorted!$B309:$CW309,Attendance_sorted!$B309:$CW309,"nn")&lt;&gt;"nn","•",""),"")</f>
        <v/>
      </c>
      <c r="P310" s="1" t="str">
        <f ca="1">IF(($A310&lt;&gt;"")*(P$1&lt;&gt;""),IF(_xlfn.XLOOKUP(P$1,Attendance_sorted!$B309:$CW309,Attendance_sorted!$B309:$CW309,"nn")&lt;&gt;"nn","•",""),"")</f>
        <v/>
      </c>
      <c r="Q310" s="1" t="str">
        <f ca="1">IF(($A310&lt;&gt;"")*(Q$1&lt;&gt;""),IF(_xlfn.XLOOKUP(Q$1,Attendance_sorted!$B309:$CW309,Attendance_sorted!$B309:$CW309,"nn")&lt;&gt;"nn","•",""),"")</f>
        <v/>
      </c>
      <c r="R310" s="1" t="str">
        <f ca="1">IF(($A310&lt;&gt;"")*(R$1&lt;&gt;""),IF(_xlfn.XLOOKUP(R$1,Attendance_sorted!$B309:$CW309,Attendance_sorted!$B309:$CW309,"nn")&lt;&gt;"nn","•",""),"")</f>
        <v/>
      </c>
      <c r="S310" s="1" t="str">
        <f ca="1">IF(($A310&lt;&gt;"")*(S$1&lt;&gt;""),IF(_xlfn.XLOOKUP(S$1,Attendance_sorted!$B309:$CW309,Attendance_sorted!$B309:$CW309,"nn")&lt;&gt;"nn","•",""),"")</f>
        <v/>
      </c>
      <c r="T310" s="1" t="str">
        <f ca="1">IF(($A310&lt;&gt;"")*(T$1&lt;&gt;""),IF(_xlfn.XLOOKUP(T$1,Attendance_sorted!$B309:$CW309,Attendance_sorted!$B309:$CW309,"nn")&lt;&gt;"nn","•",""),"")</f>
        <v/>
      </c>
      <c r="U310" s="1" t="str">
        <f ca="1">IF(($A310&lt;&gt;"")*(U$1&lt;&gt;""),IF(_xlfn.XLOOKUP(U$1,Attendance_sorted!$B309:$CW309,Attendance_sorted!$B309:$CW309,"nn")&lt;&gt;"nn","•",""),"")</f>
        <v/>
      </c>
      <c r="V310" s="1" t="str">
        <f ca="1">IF(($A310&lt;&gt;"")*(V$1&lt;&gt;""),IF(_xlfn.XLOOKUP(V$1,Attendance_sorted!$B309:$CW309,Attendance_sorted!$B309:$CW309,"nn")&lt;&gt;"nn","•",""),"")</f>
        <v/>
      </c>
      <c r="W310" s="1" t="str">
        <f ca="1">IF(($A310&lt;&gt;"")*(W$1&lt;&gt;""),IF(_xlfn.XLOOKUP(W$1,Attendance_sorted!$B309:$CW309,Attendance_sorted!$B309:$CW309,"nn")&lt;&gt;"nn","•",""),"")</f>
        <v/>
      </c>
      <c r="X310" s="1" t="str">
        <f ca="1">IF(($A310&lt;&gt;"")*(X$1&lt;&gt;""),IF(_xlfn.XLOOKUP(X$1,Attendance_sorted!$B309:$CW309,Attendance_sorted!$B309:$CW309,"nn")&lt;&gt;"nn","•",""),"")</f>
        <v/>
      </c>
      <c r="Y310" s="1" t="str">
        <f ca="1">IF(($A310&lt;&gt;"")*(Y$1&lt;&gt;""),IF(_xlfn.XLOOKUP(Y$1,Attendance_sorted!$B309:$CW309,Attendance_sorted!$B309:$CW309,"nn")&lt;&gt;"nn","•",""),"")</f>
        <v/>
      </c>
      <c r="Z310" s="1" t="str">
        <f ca="1">IF(($A310&lt;&gt;"")*(Z$1&lt;&gt;""),IF(_xlfn.XLOOKUP(Z$1,Attendance_sorted!$B309:$CW309,Attendance_sorted!$B309:$CW309,"nn")&lt;&gt;"nn","•",""),"")</f>
        <v/>
      </c>
      <c r="AA310" s="1" t="str">
        <f ca="1">IF(($A310&lt;&gt;"")*(AA$1&lt;&gt;""),IF(_xlfn.XLOOKUP(AA$1,Attendance_sorted!$B309:$CW309,Attendance_sorted!$B309:$CW309,"nn")&lt;&gt;"nn","•",""),"")</f>
        <v/>
      </c>
      <c r="AB310" s="1" t="str">
        <f ca="1">IF(($A310&lt;&gt;"")*(AB$1&lt;&gt;""),IF(_xlfn.XLOOKUP(AB$1,Attendance_sorted!$B309:$CW309,Attendance_sorted!$B309:$CW309,"nn")&lt;&gt;"nn","•",""),"")</f>
        <v/>
      </c>
      <c r="AC310" s="1" t="str">
        <f ca="1">IF(($A310&lt;&gt;"")*(AC$1&lt;&gt;""),IF(_xlfn.XLOOKUP(AC$1,Attendance_sorted!$B309:$CW309,Attendance_sorted!$B309:$CW309,"nn")&lt;&gt;"nn","•",""),"")</f>
        <v/>
      </c>
      <c r="AD310" s="1" t="str">
        <f ca="1">IF(($A310&lt;&gt;"")*(AD$1&lt;&gt;""),IF(_xlfn.XLOOKUP(AD$1,Attendance_sorted!$B309:$CW309,Attendance_sorted!$B309:$CW309,"nn")&lt;&gt;"nn","•",""),"")</f>
        <v/>
      </c>
      <c r="AE310" s="1" t="str">
        <f ca="1">IF(($A310&lt;&gt;"")*(AE$1&lt;&gt;""),IF(_xlfn.XLOOKUP(AE$1,Attendance_sorted!$B309:$CW309,Attendance_sorted!$B309:$CW309,"nn")&lt;&gt;"nn","•",""),"")</f>
        <v/>
      </c>
      <c r="AF310" s="1" t="str">
        <f ca="1">IF(($A310&lt;&gt;"")*(AF$1&lt;&gt;""),IF(_xlfn.XLOOKUP(AF$1,Attendance_sorted!$B309:$CW309,Attendance_sorted!$B309:$CW309,"nn")&lt;&gt;"nn","•",""),"")</f>
        <v/>
      </c>
      <c r="AG310" s="1" t="str">
        <f ca="1">IF(($A310&lt;&gt;"")*(AG$1&lt;&gt;""),IF(_xlfn.XLOOKUP(AG$1,Attendance_sorted!$B309:$CW309,Attendance_sorted!$B309:$CW309,"nn")&lt;&gt;"nn","•",""),"")</f>
        <v/>
      </c>
      <c r="AH310" s="1" t="str">
        <f ca="1">IF(($A310&lt;&gt;"")*(AH$1&lt;&gt;""),IF(_xlfn.XLOOKUP(AH$1,Attendance_sorted!$B309:$CW309,Attendance_sorted!$B309:$CW309,"nn")&lt;&gt;"nn","•",""),"")</f>
        <v/>
      </c>
      <c r="AI310" s="1" t="str">
        <f ca="1">IF(($A310&lt;&gt;"")*(AI$1&lt;&gt;""),IF(_xlfn.XLOOKUP(AI$1,Attendance_sorted!$B309:$CW309,Attendance_sorted!$B309:$CW309,"nn")&lt;&gt;"nn","•",""),"")</f>
        <v/>
      </c>
      <c r="AJ310" s="1" t="str">
        <f ca="1">IF(($A310&lt;&gt;"")*(AJ$1&lt;&gt;""),IF(_xlfn.XLOOKUP(AJ$1,Attendance_sorted!$B309:$CW309,Attendance_sorted!$B309:$CW309,"nn")&lt;&gt;"nn","•",""),"")</f>
        <v/>
      </c>
      <c r="AK310" s="1" t="str">
        <f ca="1">IF(($A310&lt;&gt;"")*(AK$1&lt;&gt;""),IF(_xlfn.XLOOKUP(AK$1,Attendance_sorted!$B309:$CW309,Attendance_sorted!$B309:$CW309,"nn")&lt;&gt;"nn","•",""),"")</f>
        <v/>
      </c>
      <c r="AL310" s="1" t="str">
        <f ca="1">IF(($A310&lt;&gt;"")*(AL$1&lt;&gt;""),IF(_xlfn.XLOOKUP(AL$1,Attendance_sorted!$B309:$CW309,Attendance_sorted!$B309:$CW309,"nn")&lt;&gt;"nn","•",""),"")</f>
        <v/>
      </c>
      <c r="AM310" s="1" t="str">
        <f ca="1">IF(($A310&lt;&gt;"")*(AM$1&lt;&gt;""),IF(_xlfn.XLOOKUP(AM$1,Attendance_sorted!$B309:$CW309,Attendance_sorted!$B309:$CW309,"nn")&lt;&gt;"nn","•",""),"")</f>
        <v/>
      </c>
      <c r="AN310" s="1" t="str">
        <f ca="1">IF(($A310&lt;&gt;"")*(AN$1&lt;&gt;""),IF(_xlfn.XLOOKUP(AN$1,Attendance_sorted!$B309:$CW309,Attendance_sorted!$B309:$CW309,"nn")&lt;&gt;"nn","•",""),"")</f>
        <v/>
      </c>
      <c r="AO310" s="1" t="str">
        <f ca="1">IF(($A310&lt;&gt;"")*(AO$1&lt;&gt;""),IF(_xlfn.XLOOKUP(AO$1,Attendance_sorted!$B309:$CW309,Attendance_sorted!$B309:$CW309,"nn")&lt;&gt;"nn","•",""),"")</f>
        <v/>
      </c>
      <c r="AP310" s="1" t="str">
        <f ca="1">IF(($A310&lt;&gt;"")*(AP$1&lt;&gt;""),IF(_xlfn.XLOOKUP(AP$1,Attendance_sorted!$B309:$CW309,Attendance_sorted!$B309:$CW309,"nn")&lt;&gt;"nn","•",""),"")</f>
        <v/>
      </c>
      <c r="AQ310" s="1" t="str">
        <f ca="1">IF(($A310&lt;&gt;"")*(AQ$1&lt;&gt;""),IF(_xlfn.XLOOKUP(AQ$1,Attendance_sorted!$B309:$CW309,Attendance_sorted!$B309:$CW309,"nn")&lt;&gt;"nn","•",""),"")</f>
        <v/>
      </c>
      <c r="AR310" s="1" t="str">
        <f ca="1">IF(($A310&lt;&gt;"")*(AR$1&lt;&gt;""),IF(_xlfn.XLOOKUP(AR$1,Attendance_sorted!$B309:$CW309,Attendance_sorted!$B309:$CW309,"nn")&lt;&gt;"nn","•",""),"")</f>
        <v/>
      </c>
      <c r="AS310" s="1" t="str">
        <f ca="1">IF(($A310&lt;&gt;"")*(AS$1&lt;&gt;""),IF(_xlfn.XLOOKUP(AS$1,Attendance_sorted!$B309:$CW309,Attendance_sorted!$B309:$CW309,"nn")&lt;&gt;"nn","•",""),"")</f>
        <v/>
      </c>
      <c r="AT310" s="1" t="str">
        <f ca="1">IF(($A310&lt;&gt;"")*(AT$1&lt;&gt;""),IF(_xlfn.XLOOKUP(AT$1,Attendance_sorted!$B309:$CW309,Attendance_sorted!$B309:$CW309,"nn")&lt;&gt;"nn","•",""),"")</f>
        <v/>
      </c>
      <c r="AU310" s="1" t="str">
        <f ca="1">IF(($A310&lt;&gt;"")*(AU$1&lt;&gt;""),IF(_xlfn.XLOOKUP(AU$1,Attendance_sorted!$B309:$CW309,Attendance_sorted!$B309:$CW309,"nn")&lt;&gt;"nn","•",""),"")</f>
        <v/>
      </c>
      <c r="AV310" s="1" t="str">
        <f ca="1">IF(($A310&lt;&gt;"")*(AV$1&lt;&gt;""),IF(_xlfn.XLOOKUP(AV$1,Attendance_sorted!$B309:$CW309,Attendance_sorted!$B309:$CW309,"nn")&lt;&gt;"nn","•",""),"")</f>
        <v/>
      </c>
      <c r="AW310" s="1" t="str">
        <f ca="1">IF(($A310&lt;&gt;"")*(AW$1&lt;&gt;""),IF(_xlfn.XLOOKUP(AW$1,Attendance_sorted!$B309:$CW309,Attendance_sorted!$B309:$CW309,"nn")&lt;&gt;"nn","•",""),"")</f>
        <v/>
      </c>
      <c r="AX310" s="1" t="str">
        <f ca="1">IF(($A310&lt;&gt;"")*(AX$1&lt;&gt;""),IF(_xlfn.XLOOKUP(AX$1,Attendance_sorted!$B309:$CW309,Attendance_sorted!$B309:$CW309,"nn")&lt;&gt;"nn","•",""),"")</f>
        <v/>
      </c>
      <c r="AY310" s="1" t="str">
        <f ca="1">IF(($A310&lt;&gt;"")*(AY$1&lt;&gt;""),IF(_xlfn.XLOOKUP(AY$1,Attendance_sorted!$B309:$CW309,Attendance_sorted!$B309:$CW309,"nn")&lt;&gt;"nn","•",""),"")</f>
        <v/>
      </c>
      <c r="AZ310" s="1" t="str">
        <f ca="1">IF(($A310&lt;&gt;"")*(AZ$1&lt;&gt;""),IF(_xlfn.XLOOKUP(AZ$1,Attendance_sorted!$B309:$CW309,Attendance_sorted!$B309:$CW309,"nn")&lt;&gt;"nn","•",""),"")</f>
        <v/>
      </c>
      <c r="BA310" s="1" t="str">
        <f ca="1">IF(($A310&lt;&gt;"")*(BA$1&lt;&gt;""),IF(_xlfn.XLOOKUP(BA$1,Attendance_sorted!$B309:$CW309,Attendance_sorted!$B309:$CW309,"nn")&lt;&gt;"nn","•",""),"")</f>
        <v/>
      </c>
      <c r="BB310" s="1" t="str">
        <f ca="1">IF(($A310&lt;&gt;"")*(BB$1&lt;&gt;""),IF(_xlfn.XLOOKUP(BB$1,Attendance_sorted!$B309:$CW309,Attendance_sorted!$B309:$CW309,"nn")&lt;&gt;"nn","•",""),"")</f>
        <v/>
      </c>
      <c r="BC310" s="1" t="str">
        <f ca="1">IF(($A310&lt;&gt;"")*(BC$1&lt;&gt;""),IF(_xlfn.XLOOKUP(BC$1,Attendance_sorted!$B309:$CW309,Attendance_sorted!$B309:$CW309,"nn")&lt;&gt;"nn","•",""),"")</f>
        <v/>
      </c>
      <c r="BD310" s="1" t="str">
        <f ca="1">IF(($A310&lt;&gt;"")*(BD$1&lt;&gt;""),IF(_xlfn.XLOOKUP(BD$1,Attendance_sorted!$B309:$CW309,Attendance_sorted!$B309:$CW309,"nn")&lt;&gt;"nn","•",""),"")</f>
        <v/>
      </c>
      <c r="BE310" s="1" t="str">
        <f ca="1">IF(($A310&lt;&gt;"")*(BE$1&lt;&gt;""),IF(_xlfn.XLOOKUP(BE$1,Attendance_sorted!$B309:$CW309,Attendance_sorted!$B309:$CW309,"nn")&lt;&gt;"nn","•",""),"")</f>
        <v/>
      </c>
      <c r="BF310" s="1" t="str">
        <f ca="1">IF(($A310&lt;&gt;"")*(BF$1&lt;&gt;""),IF(_xlfn.XLOOKUP(BF$1,Attendance_sorted!$B309:$CW309,Attendance_sorted!$B309:$CW309,"nn")&lt;&gt;"nn","•",""),"")</f>
        <v/>
      </c>
      <c r="BG310" s="1" t="str">
        <f ca="1">IF(($A310&lt;&gt;"")*(BG$1&lt;&gt;""),IF(_xlfn.XLOOKUP(BG$1,Attendance_sorted!$B309:$CW309,Attendance_sorted!$B309:$CW309,"nn")&lt;&gt;"nn","•",""),"")</f>
        <v/>
      </c>
      <c r="BH310" s="1" t="str">
        <f ca="1">IF(($A310&lt;&gt;"")*(BH$1&lt;&gt;""),IF(_xlfn.XLOOKUP(BH$1,Attendance_sorted!$B309:$CW309,Attendance_sorted!$B309:$CW309,"nn")&lt;&gt;"nn","•",""),"")</f>
        <v/>
      </c>
      <c r="BI310" s="1" t="str">
        <f ca="1">IF(($A310&lt;&gt;"")*(BI$1&lt;&gt;""),IF(_xlfn.XLOOKUP(BI$1,Attendance_sorted!$B309:$CW309,Attendance_sorted!$B309:$CW309,"nn")&lt;&gt;"nn","•",""),"")</f>
        <v/>
      </c>
      <c r="BJ310" s="1" t="str">
        <f ca="1">IF(($A310&lt;&gt;"")*(BJ$1&lt;&gt;""),IF(_xlfn.XLOOKUP(BJ$1,Attendance_sorted!$B309:$CW309,Attendance_sorted!$B309:$CW309,"nn")&lt;&gt;"nn","•",""),"")</f>
        <v/>
      </c>
      <c r="BK310" s="1" t="str">
        <f ca="1">IF(($A310&lt;&gt;"")*(BK$1&lt;&gt;""),IF(_xlfn.XLOOKUP(BK$1,Attendance_sorted!$B309:$CW309,Attendance_sorted!$B309:$CW309,"nn")&lt;&gt;"nn","•",""),"")</f>
        <v/>
      </c>
      <c r="BL310" s="1" t="str">
        <f ca="1">IF(($A310&lt;&gt;"")*(BL$1&lt;&gt;""),IF(_xlfn.XLOOKUP(BL$1,Attendance_sorted!$B309:$CW309,Attendance_sorted!$B309:$CW309,"nn")&lt;&gt;"nn","•",""),"")</f>
        <v/>
      </c>
      <c r="BM310" s="1" t="str">
        <f ca="1">IF(($A310&lt;&gt;"")*(BM$1&lt;&gt;""),IF(_xlfn.XLOOKUP(BM$1,Attendance_sorted!$B309:$CW309,Attendance_sorted!$B309:$CW309,"nn")&lt;&gt;"nn","•",""),"")</f>
        <v/>
      </c>
      <c r="BN310" s="1" t="str">
        <f ca="1">IF(($A310&lt;&gt;"")*(BN$1&lt;&gt;""),IF(_xlfn.XLOOKUP(BN$1,Attendance_sorted!$B309:$CW309,Attendance_sorted!$B309:$CW309,"nn")&lt;&gt;"nn","•",""),"")</f>
        <v/>
      </c>
      <c r="BO310" s="1" t="str">
        <f ca="1">IF(($A310&lt;&gt;"")*(BO$1&lt;&gt;""),IF(_xlfn.XLOOKUP(BO$1,Attendance_sorted!$B309:$CW309,Attendance_sorted!$B309:$CW309,"nn")&lt;&gt;"nn","•",""),"")</f>
        <v/>
      </c>
      <c r="BP310" s="1" t="str">
        <f ca="1">IF(($A310&lt;&gt;"")*(BP$1&lt;&gt;""),IF(_xlfn.XLOOKUP(BP$1,Attendance_sorted!$B309:$CW309,Attendance_sorted!$B309:$CW309,"nn")&lt;&gt;"nn","•",""),"")</f>
        <v/>
      </c>
      <c r="BQ310" s="1" t="str">
        <f ca="1">IF(($A310&lt;&gt;"")*(BQ$1&lt;&gt;""),IF(_xlfn.XLOOKUP(BQ$1,Attendance_sorted!$B309:$CW309,Attendance_sorted!$B309:$CW309,"nn")&lt;&gt;"nn","•",""),"")</f>
        <v/>
      </c>
      <c r="BR310" s="1" t="str">
        <f ca="1">IF(($A310&lt;&gt;"")*(BR$1&lt;&gt;""),IF(_xlfn.XLOOKUP(BR$1,Attendance_sorted!$B309:$CW309,Attendance_sorted!$B309:$CW309,"nn")&lt;&gt;"nn","•",""),"")</f>
        <v/>
      </c>
      <c r="BS310" s="1" t="str">
        <f ca="1">IF(($A310&lt;&gt;"")*(BS$1&lt;&gt;""),IF(_xlfn.XLOOKUP(BS$1,Attendance_sorted!$B309:$CW309,Attendance_sorted!$B309:$CW309,"nn")&lt;&gt;"nn","•",""),"")</f>
        <v/>
      </c>
      <c r="BT310" s="1" t="str">
        <f ca="1">IF(($A310&lt;&gt;"")*(BT$1&lt;&gt;""),IF(_xlfn.XLOOKUP(BT$1,Attendance_sorted!$B309:$CW309,Attendance_sorted!$B309:$CW309,"nn")&lt;&gt;"nn","•",""),"")</f>
        <v/>
      </c>
      <c r="BU310" s="1" t="str">
        <f ca="1">IF(($A310&lt;&gt;"")*(BU$1&lt;&gt;""),IF(_xlfn.XLOOKUP(BU$1,Attendance_sorted!$B309:$CW309,Attendance_sorted!$B309:$CW309,"nn")&lt;&gt;"nn","•",""),"")</f>
        <v/>
      </c>
      <c r="BV310" s="1" t="str">
        <f ca="1">IF(($A310&lt;&gt;"")*(BV$1&lt;&gt;""),IF(_xlfn.XLOOKUP(BV$1,Attendance_sorted!$B309:$CW309,Attendance_sorted!$B309:$CW309,"nn")&lt;&gt;"nn","•",""),"")</f>
        <v/>
      </c>
      <c r="BW310" s="1" t="str">
        <f ca="1">IF(($A310&lt;&gt;"")*(BW$1&lt;&gt;""),IF(_xlfn.XLOOKUP(BW$1,Attendance_sorted!$B309:$CW309,Attendance_sorted!$B309:$CW309,"nn")&lt;&gt;"nn","•",""),"")</f>
        <v/>
      </c>
      <c r="BX310" s="1" t="str">
        <f ca="1">IF(($A310&lt;&gt;"")*(BX$1&lt;&gt;""),IF(_xlfn.XLOOKUP(BX$1,Attendance_sorted!$B309:$CW309,Attendance_sorted!$B309:$CW309,"nn")&lt;&gt;"nn","•",""),"")</f>
        <v/>
      </c>
      <c r="BY310" s="1" t="str">
        <f ca="1">IF(($A310&lt;&gt;"")*(BY$1&lt;&gt;""),IF(_xlfn.XLOOKUP(BY$1,Attendance_sorted!$B309:$CW309,Attendance_sorted!$B309:$CW309,"nn")&lt;&gt;"nn","•",""),"")</f>
        <v/>
      </c>
      <c r="BZ310" s="1" t="str">
        <f ca="1">IF(($A310&lt;&gt;"")*(BZ$1&lt;&gt;""),IF(_xlfn.XLOOKUP(BZ$1,Attendance_sorted!$B309:$CW309,Attendance_sorted!$B309:$CW309,"nn")&lt;&gt;"nn","•",""),"")</f>
        <v/>
      </c>
      <c r="CA310" s="1" t="str">
        <f ca="1">IF(($A310&lt;&gt;"")*(CA$1&lt;&gt;""),IF(_xlfn.XLOOKUP(CA$1,Attendance_sorted!$B309:$CW309,Attendance_sorted!$B309:$CW309,"nn")&lt;&gt;"nn","•",""),"")</f>
        <v/>
      </c>
      <c r="CB310" s="1" t="str">
        <f ca="1">IF(($A310&lt;&gt;"")*(CB$1&lt;&gt;""),IF(_xlfn.XLOOKUP(CB$1,Attendance_sorted!$B309:$CW309,Attendance_sorted!$B309:$CW309,"nn")&lt;&gt;"nn","•",""),"")</f>
        <v/>
      </c>
      <c r="CC310" s="1" t="str">
        <f ca="1">IF(($A310&lt;&gt;"")*(CC$1&lt;&gt;""),IF(_xlfn.XLOOKUP(CC$1,Attendance_sorted!$B309:$CW309,Attendance_sorted!$B309:$CW309,"nn")&lt;&gt;"nn","•",""),"")</f>
        <v/>
      </c>
      <c r="CD310" s="1" t="str">
        <f ca="1">IF(($A310&lt;&gt;"")*(CD$1&lt;&gt;""),IF(_xlfn.XLOOKUP(CD$1,Attendance_sorted!$B309:$CW309,Attendance_sorted!$B309:$CW309,"nn")&lt;&gt;"nn","•",""),"")</f>
        <v/>
      </c>
      <c r="CE310" s="1" t="str">
        <f ca="1">IF(($A310&lt;&gt;"")*(CE$1&lt;&gt;""),IF(_xlfn.XLOOKUP(CE$1,Attendance_sorted!$B309:$CW309,Attendance_sorted!$B309:$CW309,"nn")&lt;&gt;"nn","•",""),"")</f>
        <v/>
      </c>
      <c r="CF310" s="1" t="str">
        <f ca="1">IF(($A310&lt;&gt;"")*(CF$1&lt;&gt;""),IF(_xlfn.XLOOKUP(CF$1,Attendance_sorted!$B309:$CW309,Attendance_sorted!$B309:$CW309,"nn")&lt;&gt;"nn","•",""),"")</f>
        <v/>
      </c>
      <c r="CG310" s="1" t="str">
        <f ca="1">IF(($A310&lt;&gt;"")*(CG$1&lt;&gt;""),IF(_xlfn.XLOOKUP(CG$1,Attendance_sorted!$B309:$CW309,Attendance_sorted!$B309:$CW309,"nn")&lt;&gt;"nn","•",""),"")</f>
        <v/>
      </c>
      <c r="CH310" s="1" t="str">
        <f ca="1">IF(($A310&lt;&gt;"")*(CH$1&lt;&gt;""),IF(_xlfn.XLOOKUP(CH$1,Attendance_sorted!$B309:$CW309,Attendance_sorted!$B309:$CW309,"nn")&lt;&gt;"nn","•",""),"")</f>
        <v/>
      </c>
      <c r="CI310" s="1" t="str">
        <f ca="1">IF(($A310&lt;&gt;"")*(CI$1&lt;&gt;""),IF(_xlfn.XLOOKUP(CI$1,Attendance_sorted!$B309:$CW309,Attendance_sorted!$B309:$CW309,"nn")&lt;&gt;"nn","•",""),"")</f>
        <v/>
      </c>
      <c r="CJ310" s="1" t="str">
        <f ca="1">IF(($A310&lt;&gt;"")*(CJ$1&lt;&gt;""),IF(_xlfn.XLOOKUP(CJ$1,Attendance_sorted!$B309:$CW309,Attendance_sorted!$B309:$CW309,"nn")&lt;&gt;"nn","•",""),"")</f>
        <v/>
      </c>
      <c r="CK310" s="1" t="str">
        <f ca="1">IF(($A310&lt;&gt;"")*(CK$1&lt;&gt;""),IF(_xlfn.XLOOKUP(CK$1,Attendance_sorted!$B309:$CW309,Attendance_sorted!$B309:$CW309,"nn")&lt;&gt;"nn","•",""),"")</f>
        <v/>
      </c>
      <c r="CL310" s="1" t="str">
        <f ca="1">IF(($A310&lt;&gt;"")*(CL$1&lt;&gt;""),IF(_xlfn.XLOOKUP(CL$1,Attendance_sorted!$B309:$CW309,Attendance_sorted!$B309:$CW309,"nn")&lt;&gt;"nn","•",""),"")</f>
        <v/>
      </c>
      <c r="CM310" s="1" t="str">
        <f ca="1">IF(($A310&lt;&gt;"")*(CM$1&lt;&gt;""),IF(_xlfn.XLOOKUP(CM$1,Attendance_sorted!$B309:$CW309,Attendance_sorted!$B309:$CW309,"nn")&lt;&gt;"nn","•",""),"")</f>
        <v/>
      </c>
      <c r="CN310" s="1" t="str">
        <f ca="1">IF(($A310&lt;&gt;"")*(CN$1&lt;&gt;""),IF(_xlfn.XLOOKUP(CN$1,Attendance_sorted!$B309:$CW309,Attendance_sorted!$B309:$CW309,"nn")&lt;&gt;"nn","•",""),"")</f>
        <v/>
      </c>
      <c r="CO310" s="1" t="str">
        <f ca="1">IF(($A310&lt;&gt;"")*(CO$1&lt;&gt;""),IF(_xlfn.XLOOKUP(CO$1,Attendance_sorted!$B309:$CW309,Attendance_sorted!$B309:$CW309,"nn")&lt;&gt;"nn","•",""),"")</f>
        <v/>
      </c>
      <c r="CP310" s="1" t="str">
        <f ca="1">IF(($A310&lt;&gt;"")*(CP$1&lt;&gt;""),IF(_xlfn.XLOOKUP(CP$1,Attendance_sorted!$B309:$CW309,Attendance_sorted!$B309:$CW309,"nn")&lt;&gt;"nn","•",""),"")</f>
        <v/>
      </c>
      <c r="CQ310" s="1" t="str">
        <f ca="1">IF(($A310&lt;&gt;"")*(CQ$1&lt;&gt;""),IF(_xlfn.XLOOKUP(CQ$1,Attendance_sorted!$B309:$CW309,Attendance_sorted!$B309:$CW309,"nn")&lt;&gt;"nn","•",""),"")</f>
        <v/>
      </c>
      <c r="CR310" s="1" t="str">
        <f ca="1">IF(($A310&lt;&gt;"")*(CR$1&lt;&gt;""),IF(_xlfn.XLOOKUP(CR$1,Attendance_sorted!$B309:$CW309,Attendance_sorted!$B309:$CW309,"nn")&lt;&gt;"nn","•",""),"")</f>
        <v/>
      </c>
      <c r="CS310" s="1" t="str">
        <f ca="1">IF(($A310&lt;&gt;"")*(CS$1&lt;&gt;""),IF(_xlfn.XLOOKUP(CS$1,Attendance_sorted!$B309:$CW309,Attendance_sorted!$B309:$CW309,"nn")&lt;&gt;"nn","•",""),"")</f>
        <v/>
      </c>
      <c r="CT310" s="1" t="str">
        <f ca="1">IF(($A310&lt;&gt;"")*(CT$1&lt;&gt;""),IF(_xlfn.XLOOKUP(CT$1,Attendance_sorted!$B309:$CW309,Attendance_sorted!$B309:$CW309,"nn")&lt;&gt;"nn","•",""),"")</f>
        <v/>
      </c>
      <c r="CU310" s="1" t="str">
        <f ca="1">IF(($A310&lt;&gt;"")*(CU$1&lt;&gt;""),IF(_xlfn.XLOOKUP(CU$1,Attendance_sorted!$B309:$CW309,Attendance_sorted!$B309:$CW309,"nn")&lt;&gt;"nn","•",""),"")</f>
        <v/>
      </c>
      <c r="CV310" s="1" t="str">
        <f ca="1">IF(($A310&lt;&gt;"")*(CV$1&lt;&gt;""),IF(_xlfn.XLOOKUP(CV$1,Attendance_sorted!$B309:$CW309,Attendance_sorted!$B309:$CW309,"nn")&lt;&gt;"nn","•",""),"")</f>
        <v/>
      </c>
      <c r="CW310" s="1" t="str">
        <f ca="1">IF(($A310&lt;&gt;"")*(CW$1&lt;&gt;""),IF(_xlfn.XLOOKUP(CW$1,Attendance_sorted!$B309:$CW309,Attendance_sorted!$B309:$CW309,"nn")&lt;&gt;"nn","•",""),"")</f>
        <v/>
      </c>
    </row>
    <row r="311" spans="1:101">
      <c r="A311" s="1"/>
      <c r="B311" s="1" t="str">
        <f ca="1">IF(($A311&lt;&gt;"")*(B$1&lt;&gt;""),IF(_xlfn.XLOOKUP(B$1,Attendance_sorted!$B310:$CW310,Attendance_sorted!$B310:$CW310,"nn")&lt;&gt;"nn","•",""),"")</f>
        <v/>
      </c>
      <c r="C311" s="1" t="str">
        <f ca="1">IF(($A311&lt;&gt;"")*(C$1&lt;&gt;""),IF(_xlfn.XLOOKUP(C$1,Attendance_sorted!$B310:$CW310,Attendance_sorted!$B310:$CW310,"nn")&lt;&gt;"nn","•",""),"")</f>
        <v/>
      </c>
      <c r="D311" s="1" t="str">
        <f ca="1">IF(($A311&lt;&gt;"")*(D$1&lt;&gt;""),IF(_xlfn.XLOOKUP(D$1,Attendance_sorted!$B310:$CW310,Attendance_sorted!$B310:$CW310,"nn")&lt;&gt;"nn","•",""),"")</f>
        <v/>
      </c>
      <c r="E311" s="1" t="str">
        <f ca="1">IF(($A311&lt;&gt;"")*(E$1&lt;&gt;""),IF(_xlfn.XLOOKUP(E$1,Attendance_sorted!$B310:$CW310,Attendance_sorted!$B310:$CW310,"nn")&lt;&gt;"nn","•",""),"")</f>
        <v/>
      </c>
      <c r="F311" s="1" t="str">
        <f ca="1">IF(($A311&lt;&gt;"")*(F$1&lt;&gt;""),IF(_xlfn.XLOOKUP(F$1,Attendance_sorted!$B310:$CW310,Attendance_sorted!$B310:$CW310,"nn")&lt;&gt;"nn","•",""),"")</f>
        <v/>
      </c>
      <c r="G311" s="1" t="str">
        <f ca="1">IF(($A311&lt;&gt;"")*(G$1&lt;&gt;""),IF(_xlfn.XLOOKUP(G$1,Attendance_sorted!$B310:$CW310,Attendance_sorted!$B310:$CW310,"nn")&lt;&gt;"nn","•",""),"")</f>
        <v/>
      </c>
      <c r="H311" s="1" t="str">
        <f ca="1">IF(($A311&lt;&gt;"")*(H$1&lt;&gt;""),IF(_xlfn.XLOOKUP(H$1,Attendance_sorted!$B310:$CW310,Attendance_sorted!$B310:$CW310,"nn")&lt;&gt;"nn","•",""),"")</f>
        <v/>
      </c>
      <c r="I311" s="1" t="str">
        <f ca="1">IF(($A311&lt;&gt;"")*(I$1&lt;&gt;""),IF(_xlfn.XLOOKUP(I$1,Attendance_sorted!$B310:$CW310,Attendance_sorted!$B310:$CW310,"nn")&lt;&gt;"nn","•",""),"")</f>
        <v/>
      </c>
      <c r="J311" s="1" t="str">
        <f ca="1">IF(($A311&lt;&gt;"")*(J$1&lt;&gt;""),IF(_xlfn.XLOOKUP(J$1,Attendance_sorted!$B310:$CW310,Attendance_sorted!$B310:$CW310,"nn")&lt;&gt;"nn","•",""),"")</f>
        <v/>
      </c>
      <c r="K311" s="1" t="str">
        <f ca="1">IF(($A311&lt;&gt;"")*(K$1&lt;&gt;""),IF(_xlfn.XLOOKUP(K$1,Attendance_sorted!$B310:$CW310,Attendance_sorted!$B310:$CW310,"nn")&lt;&gt;"nn","•",""),"")</f>
        <v/>
      </c>
      <c r="L311" s="1" t="str">
        <f ca="1">IF(($A311&lt;&gt;"")*(L$1&lt;&gt;""),IF(_xlfn.XLOOKUP(L$1,Attendance_sorted!$B310:$CW310,Attendance_sorted!$B310:$CW310,"nn")&lt;&gt;"nn","•",""),"")</f>
        <v/>
      </c>
      <c r="M311" s="1" t="str">
        <f ca="1">IF(($A311&lt;&gt;"")*(M$1&lt;&gt;""),IF(_xlfn.XLOOKUP(M$1,Attendance_sorted!$B310:$CW310,Attendance_sorted!$B310:$CW310,"nn")&lt;&gt;"nn","•",""),"")</f>
        <v/>
      </c>
      <c r="N311" s="1" t="str">
        <f ca="1">IF(($A311&lt;&gt;"")*(N$1&lt;&gt;""),IF(_xlfn.XLOOKUP(N$1,Attendance_sorted!$B310:$CW310,Attendance_sorted!$B310:$CW310,"nn")&lt;&gt;"nn","•",""),"")</f>
        <v/>
      </c>
      <c r="O311" s="1" t="str">
        <f ca="1">IF(($A311&lt;&gt;"")*(O$1&lt;&gt;""),IF(_xlfn.XLOOKUP(O$1,Attendance_sorted!$B310:$CW310,Attendance_sorted!$B310:$CW310,"nn")&lt;&gt;"nn","•",""),"")</f>
        <v/>
      </c>
      <c r="P311" s="1" t="str">
        <f ca="1">IF(($A311&lt;&gt;"")*(P$1&lt;&gt;""),IF(_xlfn.XLOOKUP(P$1,Attendance_sorted!$B310:$CW310,Attendance_sorted!$B310:$CW310,"nn")&lt;&gt;"nn","•",""),"")</f>
        <v/>
      </c>
      <c r="Q311" s="1" t="str">
        <f ca="1">IF(($A311&lt;&gt;"")*(Q$1&lt;&gt;""),IF(_xlfn.XLOOKUP(Q$1,Attendance_sorted!$B310:$CW310,Attendance_sorted!$B310:$CW310,"nn")&lt;&gt;"nn","•",""),"")</f>
        <v/>
      </c>
      <c r="R311" s="1" t="str">
        <f ca="1">IF(($A311&lt;&gt;"")*(R$1&lt;&gt;""),IF(_xlfn.XLOOKUP(R$1,Attendance_sorted!$B310:$CW310,Attendance_sorted!$B310:$CW310,"nn")&lt;&gt;"nn","•",""),"")</f>
        <v/>
      </c>
      <c r="S311" s="1" t="str">
        <f ca="1">IF(($A311&lt;&gt;"")*(S$1&lt;&gt;""),IF(_xlfn.XLOOKUP(S$1,Attendance_sorted!$B310:$CW310,Attendance_sorted!$B310:$CW310,"nn")&lt;&gt;"nn","•",""),"")</f>
        <v/>
      </c>
      <c r="T311" s="1" t="str">
        <f ca="1">IF(($A311&lt;&gt;"")*(T$1&lt;&gt;""),IF(_xlfn.XLOOKUP(T$1,Attendance_sorted!$B310:$CW310,Attendance_sorted!$B310:$CW310,"nn")&lt;&gt;"nn","•",""),"")</f>
        <v/>
      </c>
      <c r="U311" s="1" t="str">
        <f ca="1">IF(($A311&lt;&gt;"")*(U$1&lt;&gt;""),IF(_xlfn.XLOOKUP(U$1,Attendance_sorted!$B310:$CW310,Attendance_sorted!$B310:$CW310,"nn")&lt;&gt;"nn","•",""),"")</f>
        <v/>
      </c>
      <c r="V311" s="1" t="str">
        <f ca="1">IF(($A311&lt;&gt;"")*(V$1&lt;&gt;""),IF(_xlfn.XLOOKUP(V$1,Attendance_sorted!$B310:$CW310,Attendance_sorted!$B310:$CW310,"nn")&lt;&gt;"nn","•",""),"")</f>
        <v/>
      </c>
      <c r="W311" s="1" t="str">
        <f ca="1">IF(($A311&lt;&gt;"")*(W$1&lt;&gt;""),IF(_xlfn.XLOOKUP(W$1,Attendance_sorted!$B310:$CW310,Attendance_sorted!$B310:$CW310,"nn")&lt;&gt;"nn","•",""),"")</f>
        <v/>
      </c>
      <c r="X311" s="1" t="str">
        <f ca="1">IF(($A311&lt;&gt;"")*(X$1&lt;&gt;""),IF(_xlfn.XLOOKUP(X$1,Attendance_sorted!$B310:$CW310,Attendance_sorted!$B310:$CW310,"nn")&lt;&gt;"nn","•",""),"")</f>
        <v/>
      </c>
      <c r="Y311" s="1" t="str">
        <f ca="1">IF(($A311&lt;&gt;"")*(Y$1&lt;&gt;""),IF(_xlfn.XLOOKUP(Y$1,Attendance_sorted!$B310:$CW310,Attendance_sorted!$B310:$CW310,"nn")&lt;&gt;"nn","•",""),"")</f>
        <v/>
      </c>
      <c r="Z311" s="1" t="str">
        <f ca="1">IF(($A311&lt;&gt;"")*(Z$1&lt;&gt;""),IF(_xlfn.XLOOKUP(Z$1,Attendance_sorted!$B310:$CW310,Attendance_sorted!$B310:$CW310,"nn")&lt;&gt;"nn","•",""),"")</f>
        <v/>
      </c>
      <c r="AA311" s="1" t="str">
        <f ca="1">IF(($A311&lt;&gt;"")*(AA$1&lt;&gt;""),IF(_xlfn.XLOOKUP(AA$1,Attendance_sorted!$B310:$CW310,Attendance_sorted!$B310:$CW310,"nn")&lt;&gt;"nn","•",""),"")</f>
        <v/>
      </c>
      <c r="AB311" s="1" t="str">
        <f ca="1">IF(($A311&lt;&gt;"")*(AB$1&lt;&gt;""),IF(_xlfn.XLOOKUP(AB$1,Attendance_sorted!$B310:$CW310,Attendance_sorted!$B310:$CW310,"nn")&lt;&gt;"nn","•",""),"")</f>
        <v/>
      </c>
      <c r="AC311" s="1" t="str">
        <f ca="1">IF(($A311&lt;&gt;"")*(AC$1&lt;&gt;""),IF(_xlfn.XLOOKUP(AC$1,Attendance_sorted!$B310:$CW310,Attendance_sorted!$B310:$CW310,"nn")&lt;&gt;"nn","•",""),"")</f>
        <v/>
      </c>
      <c r="AD311" s="1" t="str">
        <f ca="1">IF(($A311&lt;&gt;"")*(AD$1&lt;&gt;""),IF(_xlfn.XLOOKUP(AD$1,Attendance_sorted!$B310:$CW310,Attendance_sorted!$B310:$CW310,"nn")&lt;&gt;"nn","•",""),"")</f>
        <v/>
      </c>
      <c r="AE311" s="1" t="str">
        <f ca="1">IF(($A311&lt;&gt;"")*(AE$1&lt;&gt;""),IF(_xlfn.XLOOKUP(AE$1,Attendance_sorted!$B310:$CW310,Attendance_sorted!$B310:$CW310,"nn")&lt;&gt;"nn","•",""),"")</f>
        <v/>
      </c>
      <c r="AF311" s="1" t="str">
        <f ca="1">IF(($A311&lt;&gt;"")*(AF$1&lt;&gt;""),IF(_xlfn.XLOOKUP(AF$1,Attendance_sorted!$B310:$CW310,Attendance_sorted!$B310:$CW310,"nn")&lt;&gt;"nn","•",""),"")</f>
        <v/>
      </c>
      <c r="AG311" s="1" t="str">
        <f ca="1">IF(($A311&lt;&gt;"")*(AG$1&lt;&gt;""),IF(_xlfn.XLOOKUP(AG$1,Attendance_sorted!$B310:$CW310,Attendance_sorted!$B310:$CW310,"nn")&lt;&gt;"nn","•",""),"")</f>
        <v/>
      </c>
      <c r="AH311" s="1" t="str">
        <f ca="1">IF(($A311&lt;&gt;"")*(AH$1&lt;&gt;""),IF(_xlfn.XLOOKUP(AH$1,Attendance_sorted!$B310:$CW310,Attendance_sorted!$B310:$CW310,"nn")&lt;&gt;"nn","•",""),"")</f>
        <v/>
      </c>
      <c r="AI311" s="1" t="str">
        <f ca="1">IF(($A311&lt;&gt;"")*(AI$1&lt;&gt;""),IF(_xlfn.XLOOKUP(AI$1,Attendance_sorted!$B310:$CW310,Attendance_sorted!$B310:$CW310,"nn")&lt;&gt;"nn","•",""),"")</f>
        <v/>
      </c>
      <c r="AJ311" s="1" t="str">
        <f ca="1">IF(($A311&lt;&gt;"")*(AJ$1&lt;&gt;""),IF(_xlfn.XLOOKUP(AJ$1,Attendance_sorted!$B310:$CW310,Attendance_sorted!$B310:$CW310,"nn")&lt;&gt;"nn","•",""),"")</f>
        <v/>
      </c>
      <c r="AK311" s="1" t="str">
        <f ca="1">IF(($A311&lt;&gt;"")*(AK$1&lt;&gt;""),IF(_xlfn.XLOOKUP(AK$1,Attendance_sorted!$B310:$CW310,Attendance_sorted!$B310:$CW310,"nn")&lt;&gt;"nn","•",""),"")</f>
        <v/>
      </c>
      <c r="AL311" s="1" t="str">
        <f ca="1">IF(($A311&lt;&gt;"")*(AL$1&lt;&gt;""),IF(_xlfn.XLOOKUP(AL$1,Attendance_sorted!$B310:$CW310,Attendance_sorted!$B310:$CW310,"nn")&lt;&gt;"nn","•",""),"")</f>
        <v/>
      </c>
      <c r="AM311" s="1" t="str">
        <f ca="1">IF(($A311&lt;&gt;"")*(AM$1&lt;&gt;""),IF(_xlfn.XLOOKUP(AM$1,Attendance_sorted!$B310:$CW310,Attendance_sorted!$B310:$CW310,"nn")&lt;&gt;"nn","•",""),"")</f>
        <v/>
      </c>
      <c r="AN311" s="1" t="str">
        <f ca="1">IF(($A311&lt;&gt;"")*(AN$1&lt;&gt;""),IF(_xlfn.XLOOKUP(AN$1,Attendance_sorted!$B310:$CW310,Attendance_sorted!$B310:$CW310,"nn")&lt;&gt;"nn","•",""),"")</f>
        <v/>
      </c>
      <c r="AO311" s="1" t="str">
        <f ca="1">IF(($A311&lt;&gt;"")*(AO$1&lt;&gt;""),IF(_xlfn.XLOOKUP(AO$1,Attendance_sorted!$B310:$CW310,Attendance_sorted!$B310:$CW310,"nn")&lt;&gt;"nn","•",""),"")</f>
        <v/>
      </c>
      <c r="AP311" s="1" t="str">
        <f ca="1">IF(($A311&lt;&gt;"")*(AP$1&lt;&gt;""),IF(_xlfn.XLOOKUP(AP$1,Attendance_sorted!$B310:$CW310,Attendance_sorted!$B310:$CW310,"nn")&lt;&gt;"nn","•",""),"")</f>
        <v/>
      </c>
      <c r="AQ311" s="1" t="str">
        <f ca="1">IF(($A311&lt;&gt;"")*(AQ$1&lt;&gt;""),IF(_xlfn.XLOOKUP(AQ$1,Attendance_sorted!$B310:$CW310,Attendance_sorted!$B310:$CW310,"nn")&lt;&gt;"nn","•",""),"")</f>
        <v/>
      </c>
      <c r="AR311" s="1" t="str">
        <f ca="1">IF(($A311&lt;&gt;"")*(AR$1&lt;&gt;""),IF(_xlfn.XLOOKUP(AR$1,Attendance_sorted!$B310:$CW310,Attendance_sorted!$B310:$CW310,"nn")&lt;&gt;"nn","•",""),"")</f>
        <v/>
      </c>
      <c r="AS311" s="1" t="str">
        <f ca="1">IF(($A311&lt;&gt;"")*(AS$1&lt;&gt;""),IF(_xlfn.XLOOKUP(AS$1,Attendance_sorted!$B310:$CW310,Attendance_sorted!$B310:$CW310,"nn")&lt;&gt;"nn","•",""),"")</f>
        <v/>
      </c>
      <c r="AT311" s="1" t="str">
        <f ca="1">IF(($A311&lt;&gt;"")*(AT$1&lt;&gt;""),IF(_xlfn.XLOOKUP(AT$1,Attendance_sorted!$B310:$CW310,Attendance_sorted!$B310:$CW310,"nn")&lt;&gt;"nn","•",""),"")</f>
        <v/>
      </c>
      <c r="AU311" s="1" t="str">
        <f ca="1">IF(($A311&lt;&gt;"")*(AU$1&lt;&gt;""),IF(_xlfn.XLOOKUP(AU$1,Attendance_sorted!$B310:$CW310,Attendance_sorted!$B310:$CW310,"nn")&lt;&gt;"nn","•",""),"")</f>
        <v/>
      </c>
      <c r="AV311" s="1" t="str">
        <f ca="1">IF(($A311&lt;&gt;"")*(AV$1&lt;&gt;""),IF(_xlfn.XLOOKUP(AV$1,Attendance_sorted!$B310:$CW310,Attendance_sorted!$B310:$CW310,"nn")&lt;&gt;"nn","•",""),"")</f>
        <v/>
      </c>
      <c r="AW311" s="1" t="str">
        <f ca="1">IF(($A311&lt;&gt;"")*(AW$1&lt;&gt;""),IF(_xlfn.XLOOKUP(AW$1,Attendance_sorted!$B310:$CW310,Attendance_sorted!$B310:$CW310,"nn")&lt;&gt;"nn","•",""),"")</f>
        <v/>
      </c>
      <c r="AX311" s="1" t="str">
        <f ca="1">IF(($A311&lt;&gt;"")*(AX$1&lt;&gt;""),IF(_xlfn.XLOOKUP(AX$1,Attendance_sorted!$B310:$CW310,Attendance_sorted!$B310:$CW310,"nn")&lt;&gt;"nn","•",""),"")</f>
        <v/>
      </c>
      <c r="AY311" s="1" t="str">
        <f ca="1">IF(($A311&lt;&gt;"")*(AY$1&lt;&gt;""),IF(_xlfn.XLOOKUP(AY$1,Attendance_sorted!$B310:$CW310,Attendance_sorted!$B310:$CW310,"nn")&lt;&gt;"nn","•",""),"")</f>
        <v/>
      </c>
      <c r="AZ311" s="1" t="str">
        <f ca="1">IF(($A311&lt;&gt;"")*(AZ$1&lt;&gt;""),IF(_xlfn.XLOOKUP(AZ$1,Attendance_sorted!$B310:$CW310,Attendance_sorted!$B310:$CW310,"nn")&lt;&gt;"nn","•",""),"")</f>
        <v/>
      </c>
      <c r="BA311" s="1" t="str">
        <f ca="1">IF(($A311&lt;&gt;"")*(BA$1&lt;&gt;""),IF(_xlfn.XLOOKUP(BA$1,Attendance_sorted!$B310:$CW310,Attendance_sorted!$B310:$CW310,"nn")&lt;&gt;"nn","•",""),"")</f>
        <v/>
      </c>
      <c r="BB311" s="1" t="str">
        <f ca="1">IF(($A311&lt;&gt;"")*(BB$1&lt;&gt;""),IF(_xlfn.XLOOKUP(BB$1,Attendance_sorted!$B310:$CW310,Attendance_sorted!$B310:$CW310,"nn")&lt;&gt;"nn","•",""),"")</f>
        <v/>
      </c>
      <c r="BC311" s="1" t="str">
        <f ca="1">IF(($A311&lt;&gt;"")*(BC$1&lt;&gt;""),IF(_xlfn.XLOOKUP(BC$1,Attendance_sorted!$B310:$CW310,Attendance_sorted!$B310:$CW310,"nn")&lt;&gt;"nn","•",""),"")</f>
        <v/>
      </c>
      <c r="BD311" s="1" t="str">
        <f ca="1">IF(($A311&lt;&gt;"")*(BD$1&lt;&gt;""),IF(_xlfn.XLOOKUP(BD$1,Attendance_sorted!$B310:$CW310,Attendance_sorted!$B310:$CW310,"nn")&lt;&gt;"nn","•",""),"")</f>
        <v/>
      </c>
      <c r="BE311" s="1" t="str">
        <f ca="1">IF(($A311&lt;&gt;"")*(BE$1&lt;&gt;""),IF(_xlfn.XLOOKUP(BE$1,Attendance_sorted!$B310:$CW310,Attendance_sorted!$B310:$CW310,"nn")&lt;&gt;"nn","•",""),"")</f>
        <v/>
      </c>
      <c r="BF311" s="1" t="str">
        <f ca="1">IF(($A311&lt;&gt;"")*(BF$1&lt;&gt;""),IF(_xlfn.XLOOKUP(BF$1,Attendance_sorted!$B310:$CW310,Attendance_sorted!$B310:$CW310,"nn")&lt;&gt;"nn","•",""),"")</f>
        <v/>
      </c>
      <c r="BG311" s="1" t="str">
        <f ca="1">IF(($A311&lt;&gt;"")*(BG$1&lt;&gt;""),IF(_xlfn.XLOOKUP(BG$1,Attendance_sorted!$B310:$CW310,Attendance_sorted!$B310:$CW310,"nn")&lt;&gt;"nn","•",""),"")</f>
        <v/>
      </c>
      <c r="BH311" s="1" t="str">
        <f ca="1">IF(($A311&lt;&gt;"")*(BH$1&lt;&gt;""),IF(_xlfn.XLOOKUP(BH$1,Attendance_sorted!$B310:$CW310,Attendance_sorted!$B310:$CW310,"nn")&lt;&gt;"nn","•",""),"")</f>
        <v/>
      </c>
      <c r="BI311" s="1" t="str">
        <f ca="1">IF(($A311&lt;&gt;"")*(BI$1&lt;&gt;""),IF(_xlfn.XLOOKUP(BI$1,Attendance_sorted!$B310:$CW310,Attendance_sorted!$B310:$CW310,"nn")&lt;&gt;"nn","•",""),"")</f>
        <v/>
      </c>
      <c r="BJ311" s="1" t="str">
        <f ca="1">IF(($A311&lt;&gt;"")*(BJ$1&lt;&gt;""),IF(_xlfn.XLOOKUP(BJ$1,Attendance_sorted!$B310:$CW310,Attendance_sorted!$B310:$CW310,"nn")&lt;&gt;"nn","•",""),"")</f>
        <v/>
      </c>
      <c r="BK311" s="1" t="str">
        <f ca="1">IF(($A311&lt;&gt;"")*(BK$1&lt;&gt;""),IF(_xlfn.XLOOKUP(BK$1,Attendance_sorted!$B310:$CW310,Attendance_sorted!$B310:$CW310,"nn")&lt;&gt;"nn","•",""),"")</f>
        <v/>
      </c>
      <c r="BL311" s="1" t="str">
        <f ca="1">IF(($A311&lt;&gt;"")*(BL$1&lt;&gt;""),IF(_xlfn.XLOOKUP(BL$1,Attendance_sorted!$B310:$CW310,Attendance_sorted!$B310:$CW310,"nn")&lt;&gt;"nn","•",""),"")</f>
        <v/>
      </c>
      <c r="BM311" s="1" t="str">
        <f ca="1">IF(($A311&lt;&gt;"")*(BM$1&lt;&gt;""),IF(_xlfn.XLOOKUP(BM$1,Attendance_sorted!$B310:$CW310,Attendance_sorted!$B310:$CW310,"nn")&lt;&gt;"nn","•",""),"")</f>
        <v/>
      </c>
      <c r="BN311" s="1" t="str">
        <f ca="1">IF(($A311&lt;&gt;"")*(BN$1&lt;&gt;""),IF(_xlfn.XLOOKUP(BN$1,Attendance_sorted!$B310:$CW310,Attendance_sorted!$B310:$CW310,"nn")&lt;&gt;"nn","•",""),"")</f>
        <v/>
      </c>
      <c r="BO311" s="1" t="str">
        <f ca="1">IF(($A311&lt;&gt;"")*(BO$1&lt;&gt;""),IF(_xlfn.XLOOKUP(BO$1,Attendance_sorted!$B310:$CW310,Attendance_sorted!$B310:$CW310,"nn")&lt;&gt;"nn","•",""),"")</f>
        <v/>
      </c>
      <c r="BP311" s="1" t="str">
        <f ca="1">IF(($A311&lt;&gt;"")*(BP$1&lt;&gt;""),IF(_xlfn.XLOOKUP(BP$1,Attendance_sorted!$B310:$CW310,Attendance_sorted!$B310:$CW310,"nn")&lt;&gt;"nn","•",""),"")</f>
        <v/>
      </c>
      <c r="BQ311" s="1" t="str">
        <f ca="1">IF(($A311&lt;&gt;"")*(BQ$1&lt;&gt;""),IF(_xlfn.XLOOKUP(BQ$1,Attendance_sorted!$B310:$CW310,Attendance_sorted!$B310:$CW310,"nn")&lt;&gt;"nn","•",""),"")</f>
        <v/>
      </c>
      <c r="BR311" s="1" t="str">
        <f ca="1">IF(($A311&lt;&gt;"")*(BR$1&lt;&gt;""),IF(_xlfn.XLOOKUP(BR$1,Attendance_sorted!$B310:$CW310,Attendance_sorted!$B310:$CW310,"nn")&lt;&gt;"nn","•",""),"")</f>
        <v/>
      </c>
      <c r="BS311" s="1" t="str">
        <f ca="1">IF(($A311&lt;&gt;"")*(BS$1&lt;&gt;""),IF(_xlfn.XLOOKUP(BS$1,Attendance_sorted!$B310:$CW310,Attendance_sorted!$B310:$CW310,"nn")&lt;&gt;"nn","•",""),"")</f>
        <v/>
      </c>
      <c r="BT311" s="1" t="str">
        <f ca="1">IF(($A311&lt;&gt;"")*(BT$1&lt;&gt;""),IF(_xlfn.XLOOKUP(BT$1,Attendance_sorted!$B310:$CW310,Attendance_sorted!$B310:$CW310,"nn")&lt;&gt;"nn","•",""),"")</f>
        <v/>
      </c>
      <c r="BU311" s="1" t="str">
        <f ca="1">IF(($A311&lt;&gt;"")*(BU$1&lt;&gt;""),IF(_xlfn.XLOOKUP(BU$1,Attendance_sorted!$B310:$CW310,Attendance_sorted!$B310:$CW310,"nn")&lt;&gt;"nn","•",""),"")</f>
        <v/>
      </c>
      <c r="BV311" s="1" t="str">
        <f ca="1">IF(($A311&lt;&gt;"")*(BV$1&lt;&gt;""),IF(_xlfn.XLOOKUP(BV$1,Attendance_sorted!$B310:$CW310,Attendance_sorted!$B310:$CW310,"nn")&lt;&gt;"nn","•",""),"")</f>
        <v/>
      </c>
      <c r="BW311" s="1" t="str">
        <f ca="1">IF(($A311&lt;&gt;"")*(BW$1&lt;&gt;""),IF(_xlfn.XLOOKUP(BW$1,Attendance_sorted!$B310:$CW310,Attendance_sorted!$B310:$CW310,"nn")&lt;&gt;"nn","•",""),"")</f>
        <v/>
      </c>
      <c r="BX311" s="1" t="str">
        <f ca="1">IF(($A311&lt;&gt;"")*(BX$1&lt;&gt;""),IF(_xlfn.XLOOKUP(BX$1,Attendance_sorted!$B310:$CW310,Attendance_sorted!$B310:$CW310,"nn")&lt;&gt;"nn","•",""),"")</f>
        <v/>
      </c>
      <c r="BY311" s="1" t="str">
        <f ca="1">IF(($A311&lt;&gt;"")*(BY$1&lt;&gt;""),IF(_xlfn.XLOOKUP(BY$1,Attendance_sorted!$B310:$CW310,Attendance_sorted!$B310:$CW310,"nn")&lt;&gt;"nn","•",""),"")</f>
        <v/>
      </c>
      <c r="BZ311" s="1" t="str">
        <f ca="1">IF(($A311&lt;&gt;"")*(BZ$1&lt;&gt;""),IF(_xlfn.XLOOKUP(BZ$1,Attendance_sorted!$B310:$CW310,Attendance_sorted!$B310:$CW310,"nn")&lt;&gt;"nn","•",""),"")</f>
        <v/>
      </c>
      <c r="CA311" s="1" t="str">
        <f ca="1">IF(($A311&lt;&gt;"")*(CA$1&lt;&gt;""),IF(_xlfn.XLOOKUP(CA$1,Attendance_sorted!$B310:$CW310,Attendance_sorted!$B310:$CW310,"nn")&lt;&gt;"nn","•",""),"")</f>
        <v/>
      </c>
      <c r="CB311" s="1" t="str">
        <f ca="1">IF(($A311&lt;&gt;"")*(CB$1&lt;&gt;""),IF(_xlfn.XLOOKUP(CB$1,Attendance_sorted!$B310:$CW310,Attendance_sorted!$B310:$CW310,"nn")&lt;&gt;"nn","•",""),"")</f>
        <v/>
      </c>
      <c r="CC311" s="1" t="str">
        <f ca="1">IF(($A311&lt;&gt;"")*(CC$1&lt;&gt;""),IF(_xlfn.XLOOKUP(CC$1,Attendance_sorted!$B310:$CW310,Attendance_sorted!$B310:$CW310,"nn")&lt;&gt;"nn","•",""),"")</f>
        <v/>
      </c>
      <c r="CD311" s="1" t="str">
        <f ca="1">IF(($A311&lt;&gt;"")*(CD$1&lt;&gt;""),IF(_xlfn.XLOOKUP(CD$1,Attendance_sorted!$B310:$CW310,Attendance_sorted!$B310:$CW310,"nn")&lt;&gt;"nn","•",""),"")</f>
        <v/>
      </c>
      <c r="CE311" s="1" t="str">
        <f ca="1">IF(($A311&lt;&gt;"")*(CE$1&lt;&gt;""),IF(_xlfn.XLOOKUP(CE$1,Attendance_sorted!$B310:$CW310,Attendance_sorted!$B310:$CW310,"nn")&lt;&gt;"nn","•",""),"")</f>
        <v/>
      </c>
      <c r="CF311" s="1" t="str">
        <f ca="1">IF(($A311&lt;&gt;"")*(CF$1&lt;&gt;""),IF(_xlfn.XLOOKUP(CF$1,Attendance_sorted!$B310:$CW310,Attendance_sorted!$B310:$CW310,"nn")&lt;&gt;"nn","•",""),"")</f>
        <v/>
      </c>
      <c r="CG311" s="1" t="str">
        <f ca="1">IF(($A311&lt;&gt;"")*(CG$1&lt;&gt;""),IF(_xlfn.XLOOKUP(CG$1,Attendance_sorted!$B310:$CW310,Attendance_sorted!$B310:$CW310,"nn")&lt;&gt;"nn","•",""),"")</f>
        <v/>
      </c>
      <c r="CH311" s="1" t="str">
        <f ca="1">IF(($A311&lt;&gt;"")*(CH$1&lt;&gt;""),IF(_xlfn.XLOOKUP(CH$1,Attendance_sorted!$B310:$CW310,Attendance_sorted!$B310:$CW310,"nn")&lt;&gt;"nn","•",""),"")</f>
        <v/>
      </c>
      <c r="CI311" s="1" t="str">
        <f ca="1">IF(($A311&lt;&gt;"")*(CI$1&lt;&gt;""),IF(_xlfn.XLOOKUP(CI$1,Attendance_sorted!$B310:$CW310,Attendance_sorted!$B310:$CW310,"nn")&lt;&gt;"nn","•",""),"")</f>
        <v/>
      </c>
      <c r="CJ311" s="1" t="str">
        <f ca="1">IF(($A311&lt;&gt;"")*(CJ$1&lt;&gt;""),IF(_xlfn.XLOOKUP(CJ$1,Attendance_sorted!$B310:$CW310,Attendance_sorted!$B310:$CW310,"nn")&lt;&gt;"nn","•",""),"")</f>
        <v/>
      </c>
      <c r="CK311" s="1" t="str">
        <f ca="1">IF(($A311&lt;&gt;"")*(CK$1&lt;&gt;""),IF(_xlfn.XLOOKUP(CK$1,Attendance_sorted!$B310:$CW310,Attendance_sorted!$B310:$CW310,"nn")&lt;&gt;"nn","•",""),"")</f>
        <v/>
      </c>
      <c r="CL311" s="1" t="str">
        <f ca="1">IF(($A311&lt;&gt;"")*(CL$1&lt;&gt;""),IF(_xlfn.XLOOKUP(CL$1,Attendance_sorted!$B310:$CW310,Attendance_sorted!$B310:$CW310,"nn")&lt;&gt;"nn","•",""),"")</f>
        <v/>
      </c>
      <c r="CM311" s="1" t="str">
        <f ca="1">IF(($A311&lt;&gt;"")*(CM$1&lt;&gt;""),IF(_xlfn.XLOOKUP(CM$1,Attendance_sorted!$B310:$CW310,Attendance_sorted!$B310:$CW310,"nn")&lt;&gt;"nn","•",""),"")</f>
        <v/>
      </c>
      <c r="CN311" s="1" t="str">
        <f ca="1">IF(($A311&lt;&gt;"")*(CN$1&lt;&gt;""),IF(_xlfn.XLOOKUP(CN$1,Attendance_sorted!$B310:$CW310,Attendance_sorted!$B310:$CW310,"nn")&lt;&gt;"nn","•",""),"")</f>
        <v/>
      </c>
      <c r="CO311" s="1" t="str">
        <f ca="1">IF(($A311&lt;&gt;"")*(CO$1&lt;&gt;""),IF(_xlfn.XLOOKUP(CO$1,Attendance_sorted!$B310:$CW310,Attendance_sorted!$B310:$CW310,"nn")&lt;&gt;"nn","•",""),"")</f>
        <v/>
      </c>
      <c r="CP311" s="1" t="str">
        <f ca="1">IF(($A311&lt;&gt;"")*(CP$1&lt;&gt;""),IF(_xlfn.XLOOKUP(CP$1,Attendance_sorted!$B310:$CW310,Attendance_sorted!$B310:$CW310,"nn")&lt;&gt;"nn","•",""),"")</f>
        <v/>
      </c>
      <c r="CQ311" s="1" t="str">
        <f ca="1">IF(($A311&lt;&gt;"")*(CQ$1&lt;&gt;""),IF(_xlfn.XLOOKUP(CQ$1,Attendance_sorted!$B310:$CW310,Attendance_sorted!$B310:$CW310,"nn")&lt;&gt;"nn","•",""),"")</f>
        <v/>
      </c>
      <c r="CR311" s="1" t="str">
        <f ca="1">IF(($A311&lt;&gt;"")*(CR$1&lt;&gt;""),IF(_xlfn.XLOOKUP(CR$1,Attendance_sorted!$B310:$CW310,Attendance_sorted!$B310:$CW310,"nn")&lt;&gt;"nn","•",""),"")</f>
        <v/>
      </c>
      <c r="CS311" s="1" t="str">
        <f ca="1">IF(($A311&lt;&gt;"")*(CS$1&lt;&gt;""),IF(_xlfn.XLOOKUP(CS$1,Attendance_sorted!$B310:$CW310,Attendance_sorted!$B310:$CW310,"nn")&lt;&gt;"nn","•",""),"")</f>
        <v/>
      </c>
      <c r="CT311" s="1" t="str">
        <f ca="1">IF(($A311&lt;&gt;"")*(CT$1&lt;&gt;""),IF(_xlfn.XLOOKUP(CT$1,Attendance_sorted!$B310:$CW310,Attendance_sorted!$B310:$CW310,"nn")&lt;&gt;"nn","•",""),"")</f>
        <v/>
      </c>
      <c r="CU311" s="1" t="str">
        <f ca="1">IF(($A311&lt;&gt;"")*(CU$1&lt;&gt;""),IF(_xlfn.XLOOKUP(CU$1,Attendance_sorted!$B310:$CW310,Attendance_sorted!$B310:$CW310,"nn")&lt;&gt;"nn","•",""),"")</f>
        <v/>
      </c>
      <c r="CV311" s="1" t="str">
        <f ca="1">IF(($A311&lt;&gt;"")*(CV$1&lt;&gt;""),IF(_xlfn.XLOOKUP(CV$1,Attendance_sorted!$B310:$CW310,Attendance_sorted!$B310:$CW310,"nn")&lt;&gt;"nn","•",""),"")</f>
        <v/>
      </c>
      <c r="CW311" s="1" t="str">
        <f ca="1">IF(($A311&lt;&gt;"")*(CW$1&lt;&gt;""),IF(_xlfn.XLOOKUP(CW$1,Attendance_sorted!$B310:$CW310,Attendance_sorted!$B310:$CW310,"nn")&lt;&gt;"nn","•",""),"")</f>
        <v/>
      </c>
    </row>
    <row r="312" spans="1:101">
      <c r="A312" s="1"/>
      <c r="B312" s="1" t="str">
        <f ca="1">IF(($A312&lt;&gt;"")*(B$1&lt;&gt;""),IF(_xlfn.XLOOKUP(B$1,Attendance_sorted!$B311:$CW311,Attendance_sorted!$B311:$CW311,"nn")&lt;&gt;"nn","•",""),"")</f>
        <v/>
      </c>
      <c r="C312" s="1" t="str">
        <f ca="1">IF(($A312&lt;&gt;"")*(C$1&lt;&gt;""),IF(_xlfn.XLOOKUP(C$1,Attendance_sorted!$B311:$CW311,Attendance_sorted!$B311:$CW311,"nn")&lt;&gt;"nn","•",""),"")</f>
        <v/>
      </c>
      <c r="D312" s="1" t="str">
        <f ca="1">IF(($A312&lt;&gt;"")*(D$1&lt;&gt;""),IF(_xlfn.XLOOKUP(D$1,Attendance_sorted!$B311:$CW311,Attendance_sorted!$B311:$CW311,"nn")&lt;&gt;"nn","•",""),"")</f>
        <v/>
      </c>
      <c r="E312" s="1" t="str">
        <f ca="1">IF(($A312&lt;&gt;"")*(E$1&lt;&gt;""),IF(_xlfn.XLOOKUP(E$1,Attendance_sorted!$B311:$CW311,Attendance_sorted!$B311:$CW311,"nn")&lt;&gt;"nn","•",""),"")</f>
        <v/>
      </c>
      <c r="F312" s="1" t="str">
        <f ca="1">IF(($A312&lt;&gt;"")*(F$1&lt;&gt;""),IF(_xlfn.XLOOKUP(F$1,Attendance_sorted!$B311:$CW311,Attendance_sorted!$B311:$CW311,"nn")&lt;&gt;"nn","•",""),"")</f>
        <v/>
      </c>
      <c r="G312" s="1" t="str">
        <f ca="1">IF(($A312&lt;&gt;"")*(G$1&lt;&gt;""),IF(_xlfn.XLOOKUP(G$1,Attendance_sorted!$B311:$CW311,Attendance_sorted!$B311:$CW311,"nn")&lt;&gt;"nn","•",""),"")</f>
        <v/>
      </c>
      <c r="H312" s="1" t="str">
        <f ca="1">IF(($A312&lt;&gt;"")*(H$1&lt;&gt;""),IF(_xlfn.XLOOKUP(H$1,Attendance_sorted!$B311:$CW311,Attendance_sorted!$B311:$CW311,"nn")&lt;&gt;"nn","•",""),"")</f>
        <v/>
      </c>
      <c r="I312" s="1" t="str">
        <f ca="1">IF(($A312&lt;&gt;"")*(I$1&lt;&gt;""),IF(_xlfn.XLOOKUP(I$1,Attendance_sorted!$B311:$CW311,Attendance_sorted!$B311:$CW311,"nn")&lt;&gt;"nn","•",""),"")</f>
        <v/>
      </c>
      <c r="J312" s="1" t="str">
        <f ca="1">IF(($A312&lt;&gt;"")*(J$1&lt;&gt;""),IF(_xlfn.XLOOKUP(J$1,Attendance_sorted!$B311:$CW311,Attendance_sorted!$B311:$CW311,"nn")&lt;&gt;"nn","•",""),"")</f>
        <v/>
      </c>
      <c r="K312" s="1" t="str">
        <f ca="1">IF(($A312&lt;&gt;"")*(K$1&lt;&gt;""),IF(_xlfn.XLOOKUP(K$1,Attendance_sorted!$B311:$CW311,Attendance_sorted!$B311:$CW311,"nn")&lt;&gt;"nn","•",""),"")</f>
        <v/>
      </c>
      <c r="L312" s="1" t="str">
        <f ca="1">IF(($A312&lt;&gt;"")*(L$1&lt;&gt;""),IF(_xlfn.XLOOKUP(L$1,Attendance_sorted!$B311:$CW311,Attendance_sorted!$B311:$CW311,"nn")&lt;&gt;"nn","•",""),"")</f>
        <v/>
      </c>
      <c r="M312" s="1" t="str">
        <f ca="1">IF(($A312&lt;&gt;"")*(M$1&lt;&gt;""),IF(_xlfn.XLOOKUP(M$1,Attendance_sorted!$B311:$CW311,Attendance_sorted!$B311:$CW311,"nn")&lt;&gt;"nn","•",""),"")</f>
        <v/>
      </c>
      <c r="N312" s="1" t="str">
        <f ca="1">IF(($A312&lt;&gt;"")*(N$1&lt;&gt;""),IF(_xlfn.XLOOKUP(N$1,Attendance_sorted!$B311:$CW311,Attendance_sorted!$B311:$CW311,"nn")&lt;&gt;"nn","•",""),"")</f>
        <v/>
      </c>
      <c r="O312" s="1" t="str">
        <f ca="1">IF(($A312&lt;&gt;"")*(O$1&lt;&gt;""),IF(_xlfn.XLOOKUP(O$1,Attendance_sorted!$B311:$CW311,Attendance_sorted!$B311:$CW311,"nn")&lt;&gt;"nn","•",""),"")</f>
        <v/>
      </c>
      <c r="P312" s="1" t="str">
        <f ca="1">IF(($A312&lt;&gt;"")*(P$1&lt;&gt;""),IF(_xlfn.XLOOKUP(P$1,Attendance_sorted!$B311:$CW311,Attendance_sorted!$B311:$CW311,"nn")&lt;&gt;"nn","•",""),"")</f>
        <v/>
      </c>
      <c r="Q312" s="1" t="str">
        <f ca="1">IF(($A312&lt;&gt;"")*(Q$1&lt;&gt;""),IF(_xlfn.XLOOKUP(Q$1,Attendance_sorted!$B311:$CW311,Attendance_sorted!$B311:$CW311,"nn")&lt;&gt;"nn","•",""),"")</f>
        <v/>
      </c>
      <c r="R312" s="1" t="str">
        <f ca="1">IF(($A312&lt;&gt;"")*(R$1&lt;&gt;""),IF(_xlfn.XLOOKUP(R$1,Attendance_sorted!$B311:$CW311,Attendance_sorted!$B311:$CW311,"nn")&lt;&gt;"nn","•",""),"")</f>
        <v/>
      </c>
      <c r="S312" s="1" t="str">
        <f ca="1">IF(($A312&lt;&gt;"")*(S$1&lt;&gt;""),IF(_xlfn.XLOOKUP(S$1,Attendance_sorted!$B311:$CW311,Attendance_sorted!$B311:$CW311,"nn")&lt;&gt;"nn","•",""),"")</f>
        <v/>
      </c>
      <c r="T312" s="1" t="str">
        <f ca="1">IF(($A312&lt;&gt;"")*(T$1&lt;&gt;""),IF(_xlfn.XLOOKUP(T$1,Attendance_sorted!$B311:$CW311,Attendance_sorted!$B311:$CW311,"nn")&lt;&gt;"nn","•",""),"")</f>
        <v/>
      </c>
      <c r="U312" s="1" t="str">
        <f ca="1">IF(($A312&lt;&gt;"")*(U$1&lt;&gt;""),IF(_xlfn.XLOOKUP(U$1,Attendance_sorted!$B311:$CW311,Attendance_sorted!$B311:$CW311,"nn")&lt;&gt;"nn","•",""),"")</f>
        <v/>
      </c>
      <c r="V312" s="1" t="str">
        <f ca="1">IF(($A312&lt;&gt;"")*(V$1&lt;&gt;""),IF(_xlfn.XLOOKUP(V$1,Attendance_sorted!$B311:$CW311,Attendance_sorted!$B311:$CW311,"nn")&lt;&gt;"nn","•",""),"")</f>
        <v/>
      </c>
      <c r="W312" s="1" t="str">
        <f ca="1">IF(($A312&lt;&gt;"")*(W$1&lt;&gt;""),IF(_xlfn.XLOOKUP(W$1,Attendance_sorted!$B311:$CW311,Attendance_sorted!$B311:$CW311,"nn")&lt;&gt;"nn","•",""),"")</f>
        <v/>
      </c>
      <c r="X312" s="1" t="str">
        <f ca="1">IF(($A312&lt;&gt;"")*(X$1&lt;&gt;""),IF(_xlfn.XLOOKUP(X$1,Attendance_sorted!$B311:$CW311,Attendance_sorted!$B311:$CW311,"nn")&lt;&gt;"nn","•",""),"")</f>
        <v/>
      </c>
      <c r="Y312" s="1" t="str">
        <f ca="1">IF(($A312&lt;&gt;"")*(Y$1&lt;&gt;""),IF(_xlfn.XLOOKUP(Y$1,Attendance_sorted!$B311:$CW311,Attendance_sorted!$B311:$CW311,"nn")&lt;&gt;"nn","•",""),"")</f>
        <v/>
      </c>
      <c r="Z312" s="1" t="str">
        <f ca="1">IF(($A312&lt;&gt;"")*(Z$1&lt;&gt;""),IF(_xlfn.XLOOKUP(Z$1,Attendance_sorted!$B311:$CW311,Attendance_sorted!$B311:$CW311,"nn")&lt;&gt;"nn","•",""),"")</f>
        <v/>
      </c>
      <c r="AA312" s="1" t="str">
        <f ca="1">IF(($A312&lt;&gt;"")*(AA$1&lt;&gt;""),IF(_xlfn.XLOOKUP(AA$1,Attendance_sorted!$B311:$CW311,Attendance_sorted!$B311:$CW311,"nn")&lt;&gt;"nn","•",""),"")</f>
        <v/>
      </c>
      <c r="AB312" s="1" t="str">
        <f ca="1">IF(($A312&lt;&gt;"")*(AB$1&lt;&gt;""),IF(_xlfn.XLOOKUP(AB$1,Attendance_sorted!$B311:$CW311,Attendance_sorted!$B311:$CW311,"nn")&lt;&gt;"nn","•",""),"")</f>
        <v/>
      </c>
      <c r="AC312" s="1" t="str">
        <f ca="1">IF(($A312&lt;&gt;"")*(AC$1&lt;&gt;""),IF(_xlfn.XLOOKUP(AC$1,Attendance_sorted!$B311:$CW311,Attendance_sorted!$B311:$CW311,"nn")&lt;&gt;"nn","•",""),"")</f>
        <v/>
      </c>
      <c r="AD312" s="1" t="str">
        <f ca="1">IF(($A312&lt;&gt;"")*(AD$1&lt;&gt;""),IF(_xlfn.XLOOKUP(AD$1,Attendance_sorted!$B311:$CW311,Attendance_sorted!$B311:$CW311,"nn")&lt;&gt;"nn","•",""),"")</f>
        <v/>
      </c>
      <c r="AE312" s="1" t="str">
        <f ca="1">IF(($A312&lt;&gt;"")*(AE$1&lt;&gt;""),IF(_xlfn.XLOOKUP(AE$1,Attendance_sorted!$B311:$CW311,Attendance_sorted!$B311:$CW311,"nn")&lt;&gt;"nn","•",""),"")</f>
        <v/>
      </c>
      <c r="AF312" s="1" t="str">
        <f ca="1">IF(($A312&lt;&gt;"")*(AF$1&lt;&gt;""),IF(_xlfn.XLOOKUP(AF$1,Attendance_sorted!$B311:$CW311,Attendance_sorted!$B311:$CW311,"nn")&lt;&gt;"nn","•",""),"")</f>
        <v/>
      </c>
      <c r="AG312" s="1" t="str">
        <f ca="1">IF(($A312&lt;&gt;"")*(AG$1&lt;&gt;""),IF(_xlfn.XLOOKUP(AG$1,Attendance_sorted!$B311:$CW311,Attendance_sorted!$B311:$CW311,"nn")&lt;&gt;"nn","•",""),"")</f>
        <v/>
      </c>
      <c r="AH312" s="1" t="str">
        <f ca="1">IF(($A312&lt;&gt;"")*(AH$1&lt;&gt;""),IF(_xlfn.XLOOKUP(AH$1,Attendance_sorted!$B311:$CW311,Attendance_sorted!$B311:$CW311,"nn")&lt;&gt;"nn","•",""),"")</f>
        <v/>
      </c>
      <c r="AI312" s="1" t="str">
        <f ca="1">IF(($A312&lt;&gt;"")*(AI$1&lt;&gt;""),IF(_xlfn.XLOOKUP(AI$1,Attendance_sorted!$B311:$CW311,Attendance_sorted!$B311:$CW311,"nn")&lt;&gt;"nn","•",""),"")</f>
        <v/>
      </c>
      <c r="AJ312" s="1" t="str">
        <f ca="1">IF(($A312&lt;&gt;"")*(AJ$1&lt;&gt;""),IF(_xlfn.XLOOKUP(AJ$1,Attendance_sorted!$B311:$CW311,Attendance_sorted!$B311:$CW311,"nn")&lt;&gt;"nn","•",""),"")</f>
        <v/>
      </c>
      <c r="AK312" s="1" t="str">
        <f ca="1">IF(($A312&lt;&gt;"")*(AK$1&lt;&gt;""),IF(_xlfn.XLOOKUP(AK$1,Attendance_sorted!$B311:$CW311,Attendance_sorted!$B311:$CW311,"nn")&lt;&gt;"nn","•",""),"")</f>
        <v/>
      </c>
      <c r="AL312" s="1" t="str">
        <f ca="1">IF(($A312&lt;&gt;"")*(AL$1&lt;&gt;""),IF(_xlfn.XLOOKUP(AL$1,Attendance_sorted!$B311:$CW311,Attendance_sorted!$B311:$CW311,"nn")&lt;&gt;"nn","•",""),"")</f>
        <v/>
      </c>
      <c r="AM312" s="1" t="str">
        <f ca="1">IF(($A312&lt;&gt;"")*(AM$1&lt;&gt;""),IF(_xlfn.XLOOKUP(AM$1,Attendance_sorted!$B311:$CW311,Attendance_sorted!$B311:$CW311,"nn")&lt;&gt;"nn","•",""),"")</f>
        <v/>
      </c>
      <c r="AN312" s="1" t="str">
        <f ca="1">IF(($A312&lt;&gt;"")*(AN$1&lt;&gt;""),IF(_xlfn.XLOOKUP(AN$1,Attendance_sorted!$B311:$CW311,Attendance_sorted!$B311:$CW311,"nn")&lt;&gt;"nn","•",""),"")</f>
        <v/>
      </c>
      <c r="AO312" s="1" t="str">
        <f ca="1">IF(($A312&lt;&gt;"")*(AO$1&lt;&gt;""),IF(_xlfn.XLOOKUP(AO$1,Attendance_sorted!$B311:$CW311,Attendance_sorted!$B311:$CW311,"nn")&lt;&gt;"nn","•",""),"")</f>
        <v/>
      </c>
      <c r="AP312" s="1" t="str">
        <f ca="1">IF(($A312&lt;&gt;"")*(AP$1&lt;&gt;""),IF(_xlfn.XLOOKUP(AP$1,Attendance_sorted!$B311:$CW311,Attendance_sorted!$B311:$CW311,"nn")&lt;&gt;"nn","•",""),"")</f>
        <v/>
      </c>
      <c r="AQ312" s="1" t="str">
        <f ca="1">IF(($A312&lt;&gt;"")*(AQ$1&lt;&gt;""),IF(_xlfn.XLOOKUP(AQ$1,Attendance_sorted!$B311:$CW311,Attendance_sorted!$B311:$CW311,"nn")&lt;&gt;"nn","•",""),"")</f>
        <v/>
      </c>
      <c r="AR312" s="1" t="str">
        <f ca="1">IF(($A312&lt;&gt;"")*(AR$1&lt;&gt;""),IF(_xlfn.XLOOKUP(AR$1,Attendance_sorted!$B311:$CW311,Attendance_sorted!$B311:$CW311,"nn")&lt;&gt;"nn","•",""),"")</f>
        <v/>
      </c>
      <c r="AS312" s="1" t="str">
        <f ca="1">IF(($A312&lt;&gt;"")*(AS$1&lt;&gt;""),IF(_xlfn.XLOOKUP(AS$1,Attendance_sorted!$B311:$CW311,Attendance_sorted!$B311:$CW311,"nn")&lt;&gt;"nn","•",""),"")</f>
        <v/>
      </c>
      <c r="AT312" s="1" t="str">
        <f ca="1">IF(($A312&lt;&gt;"")*(AT$1&lt;&gt;""),IF(_xlfn.XLOOKUP(AT$1,Attendance_sorted!$B311:$CW311,Attendance_sorted!$B311:$CW311,"nn")&lt;&gt;"nn","•",""),"")</f>
        <v/>
      </c>
      <c r="AU312" s="1" t="str">
        <f ca="1">IF(($A312&lt;&gt;"")*(AU$1&lt;&gt;""),IF(_xlfn.XLOOKUP(AU$1,Attendance_sorted!$B311:$CW311,Attendance_sorted!$B311:$CW311,"nn")&lt;&gt;"nn","•",""),"")</f>
        <v/>
      </c>
      <c r="AV312" s="1" t="str">
        <f ca="1">IF(($A312&lt;&gt;"")*(AV$1&lt;&gt;""),IF(_xlfn.XLOOKUP(AV$1,Attendance_sorted!$B311:$CW311,Attendance_sorted!$B311:$CW311,"nn")&lt;&gt;"nn","•",""),"")</f>
        <v/>
      </c>
      <c r="AW312" s="1" t="str">
        <f ca="1">IF(($A312&lt;&gt;"")*(AW$1&lt;&gt;""),IF(_xlfn.XLOOKUP(AW$1,Attendance_sorted!$B311:$CW311,Attendance_sorted!$B311:$CW311,"nn")&lt;&gt;"nn","•",""),"")</f>
        <v/>
      </c>
      <c r="AX312" s="1" t="str">
        <f ca="1">IF(($A312&lt;&gt;"")*(AX$1&lt;&gt;""),IF(_xlfn.XLOOKUP(AX$1,Attendance_sorted!$B311:$CW311,Attendance_sorted!$B311:$CW311,"nn")&lt;&gt;"nn","•",""),"")</f>
        <v/>
      </c>
      <c r="AY312" s="1" t="str">
        <f ca="1">IF(($A312&lt;&gt;"")*(AY$1&lt;&gt;""),IF(_xlfn.XLOOKUP(AY$1,Attendance_sorted!$B311:$CW311,Attendance_sorted!$B311:$CW311,"nn")&lt;&gt;"nn","•",""),"")</f>
        <v/>
      </c>
      <c r="AZ312" s="1" t="str">
        <f ca="1">IF(($A312&lt;&gt;"")*(AZ$1&lt;&gt;""),IF(_xlfn.XLOOKUP(AZ$1,Attendance_sorted!$B311:$CW311,Attendance_sorted!$B311:$CW311,"nn")&lt;&gt;"nn","•",""),"")</f>
        <v/>
      </c>
      <c r="BA312" s="1" t="str">
        <f ca="1">IF(($A312&lt;&gt;"")*(BA$1&lt;&gt;""),IF(_xlfn.XLOOKUP(BA$1,Attendance_sorted!$B311:$CW311,Attendance_sorted!$B311:$CW311,"nn")&lt;&gt;"nn","•",""),"")</f>
        <v/>
      </c>
      <c r="BB312" s="1" t="str">
        <f ca="1">IF(($A312&lt;&gt;"")*(BB$1&lt;&gt;""),IF(_xlfn.XLOOKUP(BB$1,Attendance_sorted!$B311:$CW311,Attendance_sorted!$B311:$CW311,"nn")&lt;&gt;"nn","•",""),"")</f>
        <v/>
      </c>
      <c r="BC312" s="1" t="str">
        <f ca="1">IF(($A312&lt;&gt;"")*(BC$1&lt;&gt;""),IF(_xlfn.XLOOKUP(BC$1,Attendance_sorted!$B311:$CW311,Attendance_sorted!$B311:$CW311,"nn")&lt;&gt;"nn","•",""),"")</f>
        <v/>
      </c>
      <c r="BD312" s="1" t="str">
        <f ca="1">IF(($A312&lt;&gt;"")*(BD$1&lt;&gt;""),IF(_xlfn.XLOOKUP(BD$1,Attendance_sorted!$B311:$CW311,Attendance_sorted!$B311:$CW311,"nn")&lt;&gt;"nn","•",""),"")</f>
        <v/>
      </c>
      <c r="BE312" s="1" t="str">
        <f ca="1">IF(($A312&lt;&gt;"")*(BE$1&lt;&gt;""),IF(_xlfn.XLOOKUP(BE$1,Attendance_sorted!$B311:$CW311,Attendance_sorted!$B311:$CW311,"nn")&lt;&gt;"nn","•",""),"")</f>
        <v/>
      </c>
      <c r="BF312" s="1" t="str">
        <f ca="1">IF(($A312&lt;&gt;"")*(BF$1&lt;&gt;""),IF(_xlfn.XLOOKUP(BF$1,Attendance_sorted!$B311:$CW311,Attendance_sorted!$B311:$CW311,"nn")&lt;&gt;"nn","•",""),"")</f>
        <v/>
      </c>
      <c r="BG312" s="1" t="str">
        <f ca="1">IF(($A312&lt;&gt;"")*(BG$1&lt;&gt;""),IF(_xlfn.XLOOKUP(BG$1,Attendance_sorted!$B311:$CW311,Attendance_sorted!$B311:$CW311,"nn")&lt;&gt;"nn","•",""),"")</f>
        <v/>
      </c>
      <c r="BH312" s="1" t="str">
        <f ca="1">IF(($A312&lt;&gt;"")*(BH$1&lt;&gt;""),IF(_xlfn.XLOOKUP(BH$1,Attendance_sorted!$B311:$CW311,Attendance_sorted!$B311:$CW311,"nn")&lt;&gt;"nn","•",""),"")</f>
        <v/>
      </c>
      <c r="BI312" s="1" t="str">
        <f ca="1">IF(($A312&lt;&gt;"")*(BI$1&lt;&gt;""),IF(_xlfn.XLOOKUP(BI$1,Attendance_sorted!$B311:$CW311,Attendance_sorted!$B311:$CW311,"nn")&lt;&gt;"nn","•",""),"")</f>
        <v/>
      </c>
      <c r="BJ312" s="1" t="str">
        <f ca="1">IF(($A312&lt;&gt;"")*(BJ$1&lt;&gt;""),IF(_xlfn.XLOOKUP(BJ$1,Attendance_sorted!$B311:$CW311,Attendance_sorted!$B311:$CW311,"nn")&lt;&gt;"nn","•",""),"")</f>
        <v/>
      </c>
      <c r="BK312" s="1" t="str">
        <f ca="1">IF(($A312&lt;&gt;"")*(BK$1&lt;&gt;""),IF(_xlfn.XLOOKUP(BK$1,Attendance_sorted!$B311:$CW311,Attendance_sorted!$B311:$CW311,"nn")&lt;&gt;"nn","•",""),"")</f>
        <v/>
      </c>
      <c r="BL312" s="1" t="str">
        <f ca="1">IF(($A312&lt;&gt;"")*(BL$1&lt;&gt;""),IF(_xlfn.XLOOKUP(BL$1,Attendance_sorted!$B311:$CW311,Attendance_sorted!$B311:$CW311,"nn")&lt;&gt;"nn","•",""),"")</f>
        <v/>
      </c>
      <c r="BM312" s="1" t="str">
        <f ca="1">IF(($A312&lt;&gt;"")*(BM$1&lt;&gt;""),IF(_xlfn.XLOOKUP(BM$1,Attendance_sorted!$B311:$CW311,Attendance_sorted!$B311:$CW311,"nn")&lt;&gt;"nn","•",""),"")</f>
        <v/>
      </c>
      <c r="BN312" s="1" t="str">
        <f ca="1">IF(($A312&lt;&gt;"")*(BN$1&lt;&gt;""),IF(_xlfn.XLOOKUP(BN$1,Attendance_sorted!$B311:$CW311,Attendance_sorted!$B311:$CW311,"nn")&lt;&gt;"nn","•",""),"")</f>
        <v/>
      </c>
      <c r="BO312" s="1" t="str">
        <f ca="1">IF(($A312&lt;&gt;"")*(BO$1&lt;&gt;""),IF(_xlfn.XLOOKUP(BO$1,Attendance_sorted!$B311:$CW311,Attendance_sorted!$B311:$CW311,"nn")&lt;&gt;"nn","•",""),"")</f>
        <v/>
      </c>
      <c r="BP312" s="1" t="str">
        <f ca="1">IF(($A312&lt;&gt;"")*(BP$1&lt;&gt;""),IF(_xlfn.XLOOKUP(BP$1,Attendance_sorted!$B311:$CW311,Attendance_sorted!$B311:$CW311,"nn")&lt;&gt;"nn","•",""),"")</f>
        <v/>
      </c>
      <c r="BQ312" s="1" t="str">
        <f ca="1">IF(($A312&lt;&gt;"")*(BQ$1&lt;&gt;""),IF(_xlfn.XLOOKUP(BQ$1,Attendance_sorted!$B311:$CW311,Attendance_sorted!$B311:$CW311,"nn")&lt;&gt;"nn","•",""),"")</f>
        <v/>
      </c>
      <c r="BR312" s="1" t="str">
        <f ca="1">IF(($A312&lt;&gt;"")*(BR$1&lt;&gt;""),IF(_xlfn.XLOOKUP(BR$1,Attendance_sorted!$B311:$CW311,Attendance_sorted!$B311:$CW311,"nn")&lt;&gt;"nn","•",""),"")</f>
        <v/>
      </c>
      <c r="BS312" s="1" t="str">
        <f ca="1">IF(($A312&lt;&gt;"")*(BS$1&lt;&gt;""),IF(_xlfn.XLOOKUP(BS$1,Attendance_sorted!$B311:$CW311,Attendance_sorted!$B311:$CW311,"nn")&lt;&gt;"nn","•",""),"")</f>
        <v/>
      </c>
      <c r="BT312" s="1" t="str">
        <f ca="1">IF(($A312&lt;&gt;"")*(BT$1&lt;&gt;""),IF(_xlfn.XLOOKUP(BT$1,Attendance_sorted!$B311:$CW311,Attendance_sorted!$B311:$CW311,"nn")&lt;&gt;"nn","•",""),"")</f>
        <v/>
      </c>
      <c r="BU312" s="1" t="str">
        <f ca="1">IF(($A312&lt;&gt;"")*(BU$1&lt;&gt;""),IF(_xlfn.XLOOKUP(BU$1,Attendance_sorted!$B311:$CW311,Attendance_sorted!$B311:$CW311,"nn")&lt;&gt;"nn","•",""),"")</f>
        <v/>
      </c>
      <c r="BV312" s="1" t="str">
        <f ca="1">IF(($A312&lt;&gt;"")*(BV$1&lt;&gt;""),IF(_xlfn.XLOOKUP(BV$1,Attendance_sorted!$B311:$CW311,Attendance_sorted!$B311:$CW311,"nn")&lt;&gt;"nn","•",""),"")</f>
        <v/>
      </c>
      <c r="BW312" s="1" t="str">
        <f ca="1">IF(($A312&lt;&gt;"")*(BW$1&lt;&gt;""),IF(_xlfn.XLOOKUP(BW$1,Attendance_sorted!$B311:$CW311,Attendance_sorted!$B311:$CW311,"nn")&lt;&gt;"nn","•",""),"")</f>
        <v/>
      </c>
      <c r="BX312" s="1" t="str">
        <f ca="1">IF(($A312&lt;&gt;"")*(BX$1&lt;&gt;""),IF(_xlfn.XLOOKUP(BX$1,Attendance_sorted!$B311:$CW311,Attendance_sorted!$B311:$CW311,"nn")&lt;&gt;"nn","•",""),"")</f>
        <v/>
      </c>
      <c r="BY312" s="1" t="str">
        <f ca="1">IF(($A312&lt;&gt;"")*(BY$1&lt;&gt;""),IF(_xlfn.XLOOKUP(BY$1,Attendance_sorted!$B311:$CW311,Attendance_sorted!$B311:$CW311,"nn")&lt;&gt;"nn","•",""),"")</f>
        <v/>
      </c>
      <c r="BZ312" s="1" t="str">
        <f ca="1">IF(($A312&lt;&gt;"")*(BZ$1&lt;&gt;""),IF(_xlfn.XLOOKUP(BZ$1,Attendance_sorted!$B311:$CW311,Attendance_sorted!$B311:$CW311,"nn")&lt;&gt;"nn","•",""),"")</f>
        <v/>
      </c>
      <c r="CA312" s="1" t="str">
        <f ca="1">IF(($A312&lt;&gt;"")*(CA$1&lt;&gt;""),IF(_xlfn.XLOOKUP(CA$1,Attendance_sorted!$B311:$CW311,Attendance_sorted!$B311:$CW311,"nn")&lt;&gt;"nn","•",""),"")</f>
        <v/>
      </c>
      <c r="CB312" s="1" t="str">
        <f ca="1">IF(($A312&lt;&gt;"")*(CB$1&lt;&gt;""),IF(_xlfn.XLOOKUP(CB$1,Attendance_sorted!$B311:$CW311,Attendance_sorted!$B311:$CW311,"nn")&lt;&gt;"nn","•",""),"")</f>
        <v/>
      </c>
      <c r="CC312" s="1" t="str">
        <f ca="1">IF(($A312&lt;&gt;"")*(CC$1&lt;&gt;""),IF(_xlfn.XLOOKUP(CC$1,Attendance_sorted!$B311:$CW311,Attendance_sorted!$B311:$CW311,"nn")&lt;&gt;"nn","•",""),"")</f>
        <v/>
      </c>
      <c r="CD312" s="1" t="str">
        <f ca="1">IF(($A312&lt;&gt;"")*(CD$1&lt;&gt;""),IF(_xlfn.XLOOKUP(CD$1,Attendance_sorted!$B311:$CW311,Attendance_sorted!$B311:$CW311,"nn")&lt;&gt;"nn","•",""),"")</f>
        <v/>
      </c>
      <c r="CE312" s="1" t="str">
        <f ca="1">IF(($A312&lt;&gt;"")*(CE$1&lt;&gt;""),IF(_xlfn.XLOOKUP(CE$1,Attendance_sorted!$B311:$CW311,Attendance_sorted!$B311:$CW311,"nn")&lt;&gt;"nn","•",""),"")</f>
        <v/>
      </c>
      <c r="CF312" s="1" t="str">
        <f ca="1">IF(($A312&lt;&gt;"")*(CF$1&lt;&gt;""),IF(_xlfn.XLOOKUP(CF$1,Attendance_sorted!$B311:$CW311,Attendance_sorted!$B311:$CW311,"nn")&lt;&gt;"nn","•",""),"")</f>
        <v/>
      </c>
      <c r="CG312" s="1" t="str">
        <f ca="1">IF(($A312&lt;&gt;"")*(CG$1&lt;&gt;""),IF(_xlfn.XLOOKUP(CG$1,Attendance_sorted!$B311:$CW311,Attendance_sorted!$B311:$CW311,"nn")&lt;&gt;"nn","•",""),"")</f>
        <v/>
      </c>
      <c r="CH312" s="1" t="str">
        <f ca="1">IF(($A312&lt;&gt;"")*(CH$1&lt;&gt;""),IF(_xlfn.XLOOKUP(CH$1,Attendance_sorted!$B311:$CW311,Attendance_sorted!$B311:$CW311,"nn")&lt;&gt;"nn","•",""),"")</f>
        <v/>
      </c>
      <c r="CI312" s="1" t="str">
        <f ca="1">IF(($A312&lt;&gt;"")*(CI$1&lt;&gt;""),IF(_xlfn.XLOOKUP(CI$1,Attendance_sorted!$B311:$CW311,Attendance_sorted!$B311:$CW311,"nn")&lt;&gt;"nn","•",""),"")</f>
        <v/>
      </c>
      <c r="CJ312" s="1" t="str">
        <f ca="1">IF(($A312&lt;&gt;"")*(CJ$1&lt;&gt;""),IF(_xlfn.XLOOKUP(CJ$1,Attendance_sorted!$B311:$CW311,Attendance_sorted!$B311:$CW311,"nn")&lt;&gt;"nn","•",""),"")</f>
        <v/>
      </c>
      <c r="CK312" s="1" t="str">
        <f ca="1">IF(($A312&lt;&gt;"")*(CK$1&lt;&gt;""),IF(_xlfn.XLOOKUP(CK$1,Attendance_sorted!$B311:$CW311,Attendance_sorted!$B311:$CW311,"nn")&lt;&gt;"nn","•",""),"")</f>
        <v/>
      </c>
      <c r="CL312" s="1" t="str">
        <f ca="1">IF(($A312&lt;&gt;"")*(CL$1&lt;&gt;""),IF(_xlfn.XLOOKUP(CL$1,Attendance_sorted!$B311:$CW311,Attendance_sorted!$B311:$CW311,"nn")&lt;&gt;"nn","•",""),"")</f>
        <v/>
      </c>
      <c r="CM312" s="1" t="str">
        <f ca="1">IF(($A312&lt;&gt;"")*(CM$1&lt;&gt;""),IF(_xlfn.XLOOKUP(CM$1,Attendance_sorted!$B311:$CW311,Attendance_sorted!$B311:$CW311,"nn")&lt;&gt;"nn","•",""),"")</f>
        <v/>
      </c>
      <c r="CN312" s="1" t="str">
        <f ca="1">IF(($A312&lt;&gt;"")*(CN$1&lt;&gt;""),IF(_xlfn.XLOOKUP(CN$1,Attendance_sorted!$B311:$CW311,Attendance_sorted!$B311:$CW311,"nn")&lt;&gt;"nn","•",""),"")</f>
        <v/>
      </c>
      <c r="CO312" s="1" t="str">
        <f ca="1">IF(($A312&lt;&gt;"")*(CO$1&lt;&gt;""),IF(_xlfn.XLOOKUP(CO$1,Attendance_sorted!$B311:$CW311,Attendance_sorted!$B311:$CW311,"nn")&lt;&gt;"nn","•",""),"")</f>
        <v/>
      </c>
      <c r="CP312" s="1" t="str">
        <f ca="1">IF(($A312&lt;&gt;"")*(CP$1&lt;&gt;""),IF(_xlfn.XLOOKUP(CP$1,Attendance_sorted!$B311:$CW311,Attendance_sorted!$B311:$CW311,"nn")&lt;&gt;"nn","•",""),"")</f>
        <v/>
      </c>
      <c r="CQ312" s="1" t="str">
        <f ca="1">IF(($A312&lt;&gt;"")*(CQ$1&lt;&gt;""),IF(_xlfn.XLOOKUP(CQ$1,Attendance_sorted!$B311:$CW311,Attendance_sorted!$B311:$CW311,"nn")&lt;&gt;"nn","•",""),"")</f>
        <v/>
      </c>
      <c r="CR312" s="1" t="str">
        <f ca="1">IF(($A312&lt;&gt;"")*(CR$1&lt;&gt;""),IF(_xlfn.XLOOKUP(CR$1,Attendance_sorted!$B311:$CW311,Attendance_sorted!$B311:$CW311,"nn")&lt;&gt;"nn","•",""),"")</f>
        <v/>
      </c>
      <c r="CS312" s="1" t="str">
        <f ca="1">IF(($A312&lt;&gt;"")*(CS$1&lt;&gt;""),IF(_xlfn.XLOOKUP(CS$1,Attendance_sorted!$B311:$CW311,Attendance_sorted!$B311:$CW311,"nn")&lt;&gt;"nn","•",""),"")</f>
        <v/>
      </c>
      <c r="CT312" s="1" t="str">
        <f ca="1">IF(($A312&lt;&gt;"")*(CT$1&lt;&gt;""),IF(_xlfn.XLOOKUP(CT$1,Attendance_sorted!$B311:$CW311,Attendance_sorted!$B311:$CW311,"nn")&lt;&gt;"nn","•",""),"")</f>
        <v/>
      </c>
      <c r="CU312" s="1" t="str">
        <f ca="1">IF(($A312&lt;&gt;"")*(CU$1&lt;&gt;""),IF(_xlfn.XLOOKUP(CU$1,Attendance_sorted!$B311:$CW311,Attendance_sorted!$B311:$CW311,"nn")&lt;&gt;"nn","•",""),"")</f>
        <v/>
      </c>
      <c r="CV312" s="1" t="str">
        <f ca="1">IF(($A312&lt;&gt;"")*(CV$1&lt;&gt;""),IF(_xlfn.XLOOKUP(CV$1,Attendance_sorted!$B311:$CW311,Attendance_sorted!$B311:$CW311,"nn")&lt;&gt;"nn","•",""),"")</f>
        <v/>
      </c>
      <c r="CW312" s="1" t="str">
        <f ca="1">IF(($A312&lt;&gt;"")*(CW$1&lt;&gt;""),IF(_xlfn.XLOOKUP(CW$1,Attendance_sorted!$B311:$CW311,Attendance_sorted!$B311:$CW311,"nn")&lt;&gt;"nn","•",""),"")</f>
        <v/>
      </c>
    </row>
    <row r="313" spans="1:101">
      <c r="A313" s="1"/>
      <c r="B313" s="1" t="str">
        <f ca="1">IF(($A313&lt;&gt;"")*(B$1&lt;&gt;""),IF(_xlfn.XLOOKUP(B$1,Attendance_sorted!$B312:$CW312,Attendance_sorted!$B312:$CW312,"nn")&lt;&gt;"nn","•",""),"")</f>
        <v/>
      </c>
      <c r="C313" s="1" t="str">
        <f ca="1">IF(($A313&lt;&gt;"")*(C$1&lt;&gt;""),IF(_xlfn.XLOOKUP(C$1,Attendance_sorted!$B312:$CW312,Attendance_sorted!$B312:$CW312,"nn")&lt;&gt;"nn","•",""),"")</f>
        <v/>
      </c>
      <c r="D313" s="1" t="str">
        <f ca="1">IF(($A313&lt;&gt;"")*(D$1&lt;&gt;""),IF(_xlfn.XLOOKUP(D$1,Attendance_sorted!$B312:$CW312,Attendance_sorted!$B312:$CW312,"nn")&lt;&gt;"nn","•",""),"")</f>
        <v/>
      </c>
      <c r="E313" s="1" t="str">
        <f ca="1">IF(($A313&lt;&gt;"")*(E$1&lt;&gt;""),IF(_xlfn.XLOOKUP(E$1,Attendance_sorted!$B312:$CW312,Attendance_sorted!$B312:$CW312,"nn")&lt;&gt;"nn","•",""),"")</f>
        <v/>
      </c>
      <c r="F313" s="1" t="str">
        <f ca="1">IF(($A313&lt;&gt;"")*(F$1&lt;&gt;""),IF(_xlfn.XLOOKUP(F$1,Attendance_sorted!$B312:$CW312,Attendance_sorted!$B312:$CW312,"nn")&lt;&gt;"nn","•",""),"")</f>
        <v/>
      </c>
      <c r="G313" s="1" t="str">
        <f ca="1">IF(($A313&lt;&gt;"")*(G$1&lt;&gt;""),IF(_xlfn.XLOOKUP(G$1,Attendance_sorted!$B312:$CW312,Attendance_sorted!$B312:$CW312,"nn")&lt;&gt;"nn","•",""),"")</f>
        <v/>
      </c>
      <c r="H313" s="1" t="str">
        <f ca="1">IF(($A313&lt;&gt;"")*(H$1&lt;&gt;""),IF(_xlfn.XLOOKUP(H$1,Attendance_sorted!$B312:$CW312,Attendance_sorted!$B312:$CW312,"nn")&lt;&gt;"nn","•",""),"")</f>
        <v/>
      </c>
      <c r="I313" s="1" t="str">
        <f ca="1">IF(($A313&lt;&gt;"")*(I$1&lt;&gt;""),IF(_xlfn.XLOOKUP(I$1,Attendance_sorted!$B312:$CW312,Attendance_sorted!$B312:$CW312,"nn")&lt;&gt;"nn","•",""),"")</f>
        <v/>
      </c>
      <c r="J313" s="1" t="str">
        <f ca="1">IF(($A313&lt;&gt;"")*(J$1&lt;&gt;""),IF(_xlfn.XLOOKUP(J$1,Attendance_sorted!$B312:$CW312,Attendance_sorted!$B312:$CW312,"nn")&lt;&gt;"nn","•",""),"")</f>
        <v/>
      </c>
      <c r="K313" s="1" t="str">
        <f ca="1">IF(($A313&lt;&gt;"")*(K$1&lt;&gt;""),IF(_xlfn.XLOOKUP(K$1,Attendance_sorted!$B312:$CW312,Attendance_sorted!$B312:$CW312,"nn")&lt;&gt;"nn","•",""),"")</f>
        <v/>
      </c>
      <c r="L313" s="1" t="str">
        <f ca="1">IF(($A313&lt;&gt;"")*(L$1&lt;&gt;""),IF(_xlfn.XLOOKUP(L$1,Attendance_sorted!$B312:$CW312,Attendance_sorted!$B312:$CW312,"nn")&lt;&gt;"nn","•",""),"")</f>
        <v/>
      </c>
      <c r="M313" s="1" t="str">
        <f ca="1">IF(($A313&lt;&gt;"")*(M$1&lt;&gt;""),IF(_xlfn.XLOOKUP(M$1,Attendance_sorted!$B312:$CW312,Attendance_sorted!$B312:$CW312,"nn")&lt;&gt;"nn","•",""),"")</f>
        <v/>
      </c>
      <c r="N313" s="1" t="str">
        <f ca="1">IF(($A313&lt;&gt;"")*(N$1&lt;&gt;""),IF(_xlfn.XLOOKUP(N$1,Attendance_sorted!$B312:$CW312,Attendance_sorted!$B312:$CW312,"nn")&lt;&gt;"nn","•",""),"")</f>
        <v/>
      </c>
      <c r="O313" s="1" t="str">
        <f ca="1">IF(($A313&lt;&gt;"")*(O$1&lt;&gt;""),IF(_xlfn.XLOOKUP(O$1,Attendance_sorted!$B312:$CW312,Attendance_sorted!$B312:$CW312,"nn")&lt;&gt;"nn","•",""),"")</f>
        <v/>
      </c>
      <c r="P313" s="1" t="str">
        <f ca="1">IF(($A313&lt;&gt;"")*(P$1&lt;&gt;""),IF(_xlfn.XLOOKUP(P$1,Attendance_sorted!$B312:$CW312,Attendance_sorted!$B312:$CW312,"nn")&lt;&gt;"nn","•",""),"")</f>
        <v/>
      </c>
      <c r="Q313" s="1" t="str">
        <f ca="1">IF(($A313&lt;&gt;"")*(Q$1&lt;&gt;""),IF(_xlfn.XLOOKUP(Q$1,Attendance_sorted!$B312:$CW312,Attendance_sorted!$B312:$CW312,"nn")&lt;&gt;"nn","•",""),"")</f>
        <v/>
      </c>
      <c r="R313" s="1" t="str">
        <f ca="1">IF(($A313&lt;&gt;"")*(R$1&lt;&gt;""),IF(_xlfn.XLOOKUP(R$1,Attendance_sorted!$B312:$CW312,Attendance_sorted!$B312:$CW312,"nn")&lt;&gt;"nn","•",""),"")</f>
        <v/>
      </c>
      <c r="S313" s="1" t="str">
        <f ca="1">IF(($A313&lt;&gt;"")*(S$1&lt;&gt;""),IF(_xlfn.XLOOKUP(S$1,Attendance_sorted!$B312:$CW312,Attendance_sorted!$B312:$CW312,"nn")&lt;&gt;"nn","•",""),"")</f>
        <v/>
      </c>
      <c r="T313" s="1" t="str">
        <f ca="1">IF(($A313&lt;&gt;"")*(T$1&lt;&gt;""),IF(_xlfn.XLOOKUP(T$1,Attendance_sorted!$B312:$CW312,Attendance_sorted!$B312:$CW312,"nn")&lt;&gt;"nn","•",""),"")</f>
        <v/>
      </c>
      <c r="U313" s="1" t="str">
        <f ca="1">IF(($A313&lt;&gt;"")*(U$1&lt;&gt;""),IF(_xlfn.XLOOKUP(U$1,Attendance_sorted!$B312:$CW312,Attendance_sorted!$B312:$CW312,"nn")&lt;&gt;"nn","•",""),"")</f>
        <v/>
      </c>
      <c r="V313" s="1" t="str">
        <f ca="1">IF(($A313&lt;&gt;"")*(V$1&lt;&gt;""),IF(_xlfn.XLOOKUP(V$1,Attendance_sorted!$B312:$CW312,Attendance_sorted!$B312:$CW312,"nn")&lt;&gt;"nn","•",""),"")</f>
        <v/>
      </c>
      <c r="W313" s="1" t="str">
        <f ca="1">IF(($A313&lt;&gt;"")*(W$1&lt;&gt;""),IF(_xlfn.XLOOKUP(W$1,Attendance_sorted!$B312:$CW312,Attendance_sorted!$B312:$CW312,"nn")&lt;&gt;"nn","•",""),"")</f>
        <v/>
      </c>
      <c r="X313" s="1" t="str">
        <f ca="1">IF(($A313&lt;&gt;"")*(X$1&lt;&gt;""),IF(_xlfn.XLOOKUP(X$1,Attendance_sorted!$B312:$CW312,Attendance_sorted!$B312:$CW312,"nn")&lt;&gt;"nn","•",""),"")</f>
        <v/>
      </c>
      <c r="Y313" s="1" t="str">
        <f ca="1">IF(($A313&lt;&gt;"")*(Y$1&lt;&gt;""),IF(_xlfn.XLOOKUP(Y$1,Attendance_sorted!$B312:$CW312,Attendance_sorted!$B312:$CW312,"nn")&lt;&gt;"nn","•",""),"")</f>
        <v/>
      </c>
      <c r="Z313" s="1" t="str">
        <f ca="1">IF(($A313&lt;&gt;"")*(Z$1&lt;&gt;""),IF(_xlfn.XLOOKUP(Z$1,Attendance_sorted!$B312:$CW312,Attendance_sorted!$B312:$CW312,"nn")&lt;&gt;"nn","•",""),"")</f>
        <v/>
      </c>
      <c r="AA313" s="1" t="str">
        <f ca="1">IF(($A313&lt;&gt;"")*(AA$1&lt;&gt;""),IF(_xlfn.XLOOKUP(AA$1,Attendance_sorted!$B312:$CW312,Attendance_sorted!$B312:$CW312,"nn")&lt;&gt;"nn","•",""),"")</f>
        <v/>
      </c>
      <c r="AB313" s="1" t="str">
        <f ca="1">IF(($A313&lt;&gt;"")*(AB$1&lt;&gt;""),IF(_xlfn.XLOOKUP(AB$1,Attendance_sorted!$B312:$CW312,Attendance_sorted!$B312:$CW312,"nn")&lt;&gt;"nn","•",""),"")</f>
        <v/>
      </c>
      <c r="AC313" s="1" t="str">
        <f ca="1">IF(($A313&lt;&gt;"")*(AC$1&lt;&gt;""),IF(_xlfn.XLOOKUP(AC$1,Attendance_sorted!$B312:$CW312,Attendance_sorted!$B312:$CW312,"nn")&lt;&gt;"nn","•",""),"")</f>
        <v/>
      </c>
      <c r="AD313" s="1" t="str">
        <f ca="1">IF(($A313&lt;&gt;"")*(AD$1&lt;&gt;""),IF(_xlfn.XLOOKUP(AD$1,Attendance_sorted!$B312:$CW312,Attendance_sorted!$B312:$CW312,"nn")&lt;&gt;"nn","•",""),"")</f>
        <v/>
      </c>
      <c r="AE313" s="1" t="str">
        <f ca="1">IF(($A313&lt;&gt;"")*(AE$1&lt;&gt;""),IF(_xlfn.XLOOKUP(AE$1,Attendance_sorted!$B312:$CW312,Attendance_sorted!$B312:$CW312,"nn")&lt;&gt;"nn","•",""),"")</f>
        <v/>
      </c>
      <c r="AF313" s="1" t="str">
        <f ca="1">IF(($A313&lt;&gt;"")*(AF$1&lt;&gt;""),IF(_xlfn.XLOOKUP(AF$1,Attendance_sorted!$B312:$CW312,Attendance_sorted!$B312:$CW312,"nn")&lt;&gt;"nn","•",""),"")</f>
        <v/>
      </c>
      <c r="AG313" s="1" t="str">
        <f ca="1">IF(($A313&lt;&gt;"")*(AG$1&lt;&gt;""),IF(_xlfn.XLOOKUP(AG$1,Attendance_sorted!$B312:$CW312,Attendance_sorted!$B312:$CW312,"nn")&lt;&gt;"nn","•",""),"")</f>
        <v/>
      </c>
      <c r="AH313" s="1" t="str">
        <f ca="1">IF(($A313&lt;&gt;"")*(AH$1&lt;&gt;""),IF(_xlfn.XLOOKUP(AH$1,Attendance_sorted!$B312:$CW312,Attendance_sorted!$B312:$CW312,"nn")&lt;&gt;"nn","•",""),"")</f>
        <v/>
      </c>
      <c r="AI313" s="1" t="str">
        <f ca="1">IF(($A313&lt;&gt;"")*(AI$1&lt;&gt;""),IF(_xlfn.XLOOKUP(AI$1,Attendance_sorted!$B312:$CW312,Attendance_sorted!$B312:$CW312,"nn")&lt;&gt;"nn","•",""),"")</f>
        <v/>
      </c>
      <c r="AJ313" s="1" t="str">
        <f ca="1">IF(($A313&lt;&gt;"")*(AJ$1&lt;&gt;""),IF(_xlfn.XLOOKUP(AJ$1,Attendance_sorted!$B312:$CW312,Attendance_sorted!$B312:$CW312,"nn")&lt;&gt;"nn","•",""),"")</f>
        <v/>
      </c>
      <c r="AK313" s="1" t="str">
        <f ca="1">IF(($A313&lt;&gt;"")*(AK$1&lt;&gt;""),IF(_xlfn.XLOOKUP(AK$1,Attendance_sorted!$B312:$CW312,Attendance_sorted!$B312:$CW312,"nn")&lt;&gt;"nn","•",""),"")</f>
        <v/>
      </c>
      <c r="AL313" s="1" t="str">
        <f ca="1">IF(($A313&lt;&gt;"")*(AL$1&lt;&gt;""),IF(_xlfn.XLOOKUP(AL$1,Attendance_sorted!$B312:$CW312,Attendance_sorted!$B312:$CW312,"nn")&lt;&gt;"nn","•",""),"")</f>
        <v/>
      </c>
      <c r="AM313" s="1" t="str">
        <f ca="1">IF(($A313&lt;&gt;"")*(AM$1&lt;&gt;""),IF(_xlfn.XLOOKUP(AM$1,Attendance_sorted!$B312:$CW312,Attendance_sorted!$B312:$CW312,"nn")&lt;&gt;"nn","•",""),"")</f>
        <v/>
      </c>
      <c r="AN313" s="1" t="str">
        <f ca="1">IF(($A313&lt;&gt;"")*(AN$1&lt;&gt;""),IF(_xlfn.XLOOKUP(AN$1,Attendance_sorted!$B312:$CW312,Attendance_sorted!$B312:$CW312,"nn")&lt;&gt;"nn","•",""),"")</f>
        <v/>
      </c>
      <c r="AO313" s="1" t="str">
        <f ca="1">IF(($A313&lt;&gt;"")*(AO$1&lt;&gt;""),IF(_xlfn.XLOOKUP(AO$1,Attendance_sorted!$B312:$CW312,Attendance_sorted!$B312:$CW312,"nn")&lt;&gt;"nn","•",""),"")</f>
        <v/>
      </c>
      <c r="AP313" s="1" t="str">
        <f ca="1">IF(($A313&lt;&gt;"")*(AP$1&lt;&gt;""),IF(_xlfn.XLOOKUP(AP$1,Attendance_sorted!$B312:$CW312,Attendance_sorted!$B312:$CW312,"nn")&lt;&gt;"nn","•",""),"")</f>
        <v/>
      </c>
      <c r="AQ313" s="1" t="str">
        <f ca="1">IF(($A313&lt;&gt;"")*(AQ$1&lt;&gt;""),IF(_xlfn.XLOOKUP(AQ$1,Attendance_sorted!$B312:$CW312,Attendance_sorted!$B312:$CW312,"nn")&lt;&gt;"nn","•",""),"")</f>
        <v/>
      </c>
      <c r="AR313" s="1" t="str">
        <f ca="1">IF(($A313&lt;&gt;"")*(AR$1&lt;&gt;""),IF(_xlfn.XLOOKUP(AR$1,Attendance_sorted!$B312:$CW312,Attendance_sorted!$B312:$CW312,"nn")&lt;&gt;"nn","•",""),"")</f>
        <v/>
      </c>
      <c r="AS313" s="1" t="str">
        <f ca="1">IF(($A313&lt;&gt;"")*(AS$1&lt;&gt;""),IF(_xlfn.XLOOKUP(AS$1,Attendance_sorted!$B312:$CW312,Attendance_sorted!$B312:$CW312,"nn")&lt;&gt;"nn","•",""),"")</f>
        <v/>
      </c>
      <c r="AT313" s="1" t="str">
        <f ca="1">IF(($A313&lt;&gt;"")*(AT$1&lt;&gt;""),IF(_xlfn.XLOOKUP(AT$1,Attendance_sorted!$B312:$CW312,Attendance_sorted!$B312:$CW312,"nn")&lt;&gt;"nn","•",""),"")</f>
        <v/>
      </c>
      <c r="AU313" s="1" t="str">
        <f ca="1">IF(($A313&lt;&gt;"")*(AU$1&lt;&gt;""),IF(_xlfn.XLOOKUP(AU$1,Attendance_sorted!$B312:$CW312,Attendance_sorted!$B312:$CW312,"nn")&lt;&gt;"nn","•",""),"")</f>
        <v/>
      </c>
      <c r="AV313" s="1" t="str">
        <f ca="1">IF(($A313&lt;&gt;"")*(AV$1&lt;&gt;""),IF(_xlfn.XLOOKUP(AV$1,Attendance_sorted!$B312:$CW312,Attendance_sorted!$B312:$CW312,"nn")&lt;&gt;"nn","•",""),"")</f>
        <v/>
      </c>
      <c r="AW313" s="1" t="str">
        <f ca="1">IF(($A313&lt;&gt;"")*(AW$1&lt;&gt;""),IF(_xlfn.XLOOKUP(AW$1,Attendance_sorted!$B312:$CW312,Attendance_sorted!$B312:$CW312,"nn")&lt;&gt;"nn","•",""),"")</f>
        <v/>
      </c>
      <c r="AX313" s="1" t="str">
        <f ca="1">IF(($A313&lt;&gt;"")*(AX$1&lt;&gt;""),IF(_xlfn.XLOOKUP(AX$1,Attendance_sorted!$B312:$CW312,Attendance_sorted!$B312:$CW312,"nn")&lt;&gt;"nn","•",""),"")</f>
        <v/>
      </c>
      <c r="AY313" s="1" t="str">
        <f ca="1">IF(($A313&lt;&gt;"")*(AY$1&lt;&gt;""),IF(_xlfn.XLOOKUP(AY$1,Attendance_sorted!$B312:$CW312,Attendance_sorted!$B312:$CW312,"nn")&lt;&gt;"nn","•",""),"")</f>
        <v/>
      </c>
      <c r="AZ313" s="1" t="str">
        <f ca="1">IF(($A313&lt;&gt;"")*(AZ$1&lt;&gt;""),IF(_xlfn.XLOOKUP(AZ$1,Attendance_sorted!$B312:$CW312,Attendance_sorted!$B312:$CW312,"nn")&lt;&gt;"nn","•",""),"")</f>
        <v/>
      </c>
      <c r="BA313" s="1" t="str">
        <f ca="1">IF(($A313&lt;&gt;"")*(BA$1&lt;&gt;""),IF(_xlfn.XLOOKUP(BA$1,Attendance_sorted!$B312:$CW312,Attendance_sorted!$B312:$CW312,"nn")&lt;&gt;"nn","•",""),"")</f>
        <v/>
      </c>
      <c r="BB313" s="1" t="str">
        <f ca="1">IF(($A313&lt;&gt;"")*(BB$1&lt;&gt;""),IF(_xlfn.XLOOKUP(BB$1,Attendance_sorted!$B312:$CW312,Attendance_sorted!$B312:$CW312,"nn")&lt;&gt;"nn","•",""),"")</f>
        <v/>
      </c>
      <c r="BC313" s="1" t="str">
        <f ca="1">IF(($A313&lt;&gt;"")*(BC$1&lt;&gt;""),IF(_xlfn.XLOOKUP(BC$1,Attendance_sorted!$B312:$CW312,Attendance_sorted!$B312:$CW312,"nn")&lt;&gt;"nn","•",""),"")</f>
        <v/>
      </c>
      <c r="BD313" s="1" t="str">
        <f ca="1">IF(($A313&lt;&gt;"")*(BD$1&lt;&gt;""),IF(_xlfn.XLOOKUP(BD$1,Attendance_sorted!$B312:$CW312,Attendance_sorted!$B312:$CW312,"nn")&lt;&gt;"nn","•",""),"")</f>
        <v/>
      </c>
      <c r="BE313" s="1" t="str">
        <f ca="1">IF(($A313&lt;&gt;"")*(BE$1&lt;&gt;""),IF(_xlfn.XLOOKUP(BE$1,Attendance_sorted!$B312:$CW312,Attendance_sorted!$B312:$CW312,"nn")&lt;&gt;"nn","•",""),"")</f>
        <v/>
      </c>
      <c r="BF313" s="1" t="str">
        <f ca="1">IF(($A313&lt;&gt;"")*(BF$1&lt;&gt;""),IF(_xlfn.XLOOKUP(BF$1,Attendance_sorted!$B312:$CW312,Attendance_sorted!$B312:$CW312,"nn")&lt;&gt;"nn","•",""),"")</f>
        <v/>
      </c>
      <c r="BG313" s="1" t="str">
        <f ca="1">IF(($A313&lt;&gt;"")*(BG$1&lt;&gt;""),IF(_xlfn.XLOOKUP(BG$1,Attendance_sorted!$B312:$CW312,Attendance_sorted!$B312:$CW312,"nn")&lt;&gt;"nn","•",""),"")</f>
        <v/>
      </c>
      <c r="BH313" s="1" t="str">
        <f ca="1">IF(($A313&lt;&gt;"")*(BH$1&lt;&gt;""),IF(_xlfn.XLOOKUP(BH$1,Attendance_sorted!$B312:$CW312,Attendance_sorted!$B312:$CW312,"nn")&lt;&gt;"nn","•",""),"")</f>
        <v/>
      </c>
      <c r="BI313" s="1" t="str">
        <f ca="1">IF(($A313&lt;&gt;"")*(BI$1&lt;&gt;""),IF(_xlfn.XLOOKUP(BI$1,Attendance_sorted!$B312:$CW312,Attendance_sorted!$B312:$CW312,"nn")&lt;&gt;"nn","•",""),"")</f>
        <v/>
      </c>
      <c r="BJ313" s="1" t="str">
        <f ca="1">IF(($A313&lt;&gt;"")*(BJ$1&lt;&gt;""),IF(_xlfn.XLOOKUP(BJ$1,Attendance_sorted!$B312:$CW312,Attendance_sorted!$B312:$CW312,"nn")&lt;&gt;"nn","•",""),"")</f>
        <v/>
      </c>
      <c r="BK313" s="1" t="str">
        <f ca="1">IF(($A313&lt;&gt;"")*(BK$1&lt;&gt;""),IF(_xlfn.XLOOKUP(BK$1,Attendance_sorted!$B312:$CW312,Attendance_sorted!$B312:$CW312,"nn")&lt;&gt;"nn","•",""),"")</f>
        <v/>
      </c>
      <c r="BL313" s="1" t="str">
        <f ca="1">IF(($A313&lt;&gt;"")*(BL$1&lt;&gt;""),IF(_xlfn.XLOOKUP(BL$1,Attendance_sorted!$B312:$CW312,Attendance_sorted!$B312:$CW312,"nn")&lt;&gt;"nn","•",""),"")</f>
        <v/>
      </c>
      <c r="BM313" s="1" t="str">
        <f ca="1">IF(($A313&lt;&gt;"")*(BM$1&lt;&gt;""),IF(_xlfn.XLOOKUP(BM$1,Attendance_sorted!$B312:$CW312,Attendance_sorted!$B312:$CW312,"nn")&lt;&gt;"nn","•",""),"")</f>
        <v/>
      </c>
      <c r="BN313" s="1" t="str">
        <f ca="1">IF(($A313&lt;&gt;"")*(BN$1&lt;&gt;""),IF(_xlfn.XLOOKUP(BN$1,Attendance_sorted!$B312:$CW312,Attendance_sorted!$B312:$CW312,"nn")&lt;&gt;"nn","•",""),"")</f>
        <v/>
      </c>
      <c r="BO313" s="1" t="str">
        <f ca="1">IF(($A313&lt;&gt;"")*(BO$1&lt;&gt;""),IF(_xlfn.XLOOKUP(BO$1,Attendance_sorted!$B312:$CW312,Attendance_sorted!$B312:$CW312,"nn")&lt;&gt;"nn","•",""),"")</f>
        <v/>
      </c>
      <c r="BP313" s="1" t="str">
        <f ca="1">IF(($A313&lt;&gt;"")*(BP$1&lt;&gt;""),IF(_xlfn.XLOOKUP(BP$1,Attendance_sorted!$B312:$CW312,Attendance_sorted!$B312:$CW312,"nn")&lt;&gt;"nn","•",""),"")</f>
        <v/>
      </c>
      <c r="BQ313" s="1" t="str">
        <f ca="1">IF(($A313&lt;&gt;"")*(BQ$1&lt;&gt;""),IF(_xlfn.XLOOKUP(BQ$1,Attendance_sorted!$B312:$CW312,Attendance_sorted!$B312:$CW312,"nn")&lt;&gt;"nn","•",""),"")</f>
        <v/>
      </c>
      <c r="BR313" s="1" t="str">
        <f ca="1">IF(($A313&lt;&gt;"")*(BR$1&lt;&gt;""),IF(_xlfn.XLOOKUP(BR$1,Attendance_sorted!$B312:$CW312,Attendance_sorted!$B312:$CW312,"nn")&lt;&gt;"nn","•",""),"")</f>
        <v/>
      </c>
      <c r="BS313" s="1" t="str">
        <f ca="1">IF(($A313&lt;&gt;"")*(BS$1&lt;&gt;""),IF(_xlfn.XLOOKUP(BS$1,Attendance_sorted!$B312:$CW312,Attendance_sorted!$B312:$CW312,"nn")&lt;&gt;"nn","•",""),"")</f>
        <v/>
      </c>
      <c r="BT313" s="1" t="str">
        <f ca="1">IF(($A313&lt;&gt;"")*(BT$1&lt;&gt;""),IF(_xlfn.XLOOKUP(BT$1,Attendance_sorted!$B312:$CW312,Attendance_sorted!$B312:$CW312,"nn")&lt;&gt;"nn","•",""),"")</f>
        <v/>
      </c>
      <c r="BU313" s="1" t="str">
        <f ca="1">IF(($A313&lt;&gt;"")*(BU$1&lt;&gt;""),IF(_xlfn.XLOOKUP(BU$1,Attendance_sorted!$B312:$CW312,Attendance_sorted!$B312:$CW312,"nn")&lt;&gt;"nn","•",""),"")</f>
        <v/>
      </c>
      <c r="BV313" s="1" t="str">
        <f ca="1">IF(($A313&lt;&gt;"")*(BV$1&lt;&gt;""),IF(_xlfn.XLOOKUP(BV$1,Attendance_sorted!$B312:$CW312,Attendance_sorted!$B312:$CW312,"nn")&lt;&gt;"nn","•",""),"")</f>
        <v/>
      </c>
      <c r="BW313" s="1" t="str">
        <f ca="1">IF(($A313&lt;&gt;"")*(BW$1&lt;&gt;""),IF(_xlfn.XLOOKUP(BW$1,Attendance_sorted!$B312:$CW312,Attendance_sorted!$B312:$CW312,"nn")&lt;&gt;"nn","•",""),"")</f>
        <v/>
      </c>
      <c r="BX313" s="1" t="str">
        <f ca="1">IF(($A313&lt;&gt;"")*(BX$1&lt;&gt;""),IF(_xlfn.XLOOKUP(BX$1,Attendance_sorted!$B312:$CW312,Attendance_sorted!$B312:$CW312,"nn")&lt;&gt;"nn","•",""),"")</f>
        <v/>
      </c>
      <c r="BY313" s="1" t="str">
        <f ca="1">IF(($A313&lt;&gt;"")*(BY$1&lt;&gt;""),IF(_xlfn.XLOOKUP(BY$1,Attendance_sorted!$B312:$CW312,Attendance_sorted!$B312:$CW312,"nn")&lt;&gt;"nn","•",""),"")</f>
        <v/>
      </c>
      <c r="BZ313" s="1" t="str">
        <f ca="1">IF(($A313&lt;&gt;"")*(BZ$1&lt;&gt;""),IF(_xlfn.XLOOKUP(BZ$1,Attendance_sorted!$B312:$CW312,Attendance_sorted!$B312:$CW312,"nn")&lt;&gt;"nn","•",""),"")</f>
        <v/>
      </c>
      <c r="CA313" s="1" t="str">
        <f ca="1">IF(($A313&lt;&gt;"")*(CA$1&lt;&gt;""),IF(_xlfn.XLOOKUP(CA$1,Attendance_sorted!$B312:$CW312,Attendance_sorted!$B312:$CW312,"nn")&lt;&gt;"nn","•",""),"")</f>
        <v/>
      </c>
      <c r="CB313" s="1" t="str">
        <f ca="1">IF(($A313&lt;&gt;"")*(CB$1&lt;&gt;""),IF(_xlfn.XLOOKUP(CB$1,Attendance_sorted!$B312:$CW312,Attendance_sorted!$B312:$CW312,"nn")&lt;&gt;"nn","•",""),"")</f>
        <v/>
      </c>
      <c r="CC313" s="1" t="str">
        <f ca="1">IF(($A313&lt;&gt;"")*(CC$1&lt;&gt;""),IF(_xlfn.XLOOKUP(CC$1,Attendance_sorted!$B312:$CW312,Attendance_sorted!$B312:$CW312,"nn")&lt;&gt;"nn","•",""),"")</f>
        <v/>
      </c>
      <c r="CD313" s="1" t="str">
        <f ca="1">IF(($A313&lt;&gt;"")*(CD$1&lt;&gt;""),IF(_xlfn.XLOOKUP(CD$1,Attendance_sorted!$B312:$CW312,Attendance_sorted!$B312:$CW312,"nn")&lt;&gt;"nn","•",""),"")</f>
        <v/>
      </c>
      <c r="CE313" s="1" t="str">
        <f ca="1">IF(($A313&lt;&gt;"")*(CE$1&lt;&gt;""),IF(_xlfn.XLOOKUP(CE$1,Attendance_sorted!$B312:$CW312,Attendance_sorted!$B312:$CW312,"nn")&lt;&gt;"nn","•",""),"")</f>
        <v/>
      </c>
      <c r="CF313" s="1" t="str">
        <f ca="1">IF(($A313&lt;&gt;"")*(CF$1&lt;&gt;""),IF(_xlfn.XLOOKUP(CF$1,Attendance_sorted!$B312:$CW312,Attendance_sorted!$B312:$CW312,"nn")&lt;&gt;"nn","•",""),"")</f>
        <v/>
      </c>
      <c r="CG313" s="1" t="str">
        <f ca="1">IF(($A313&lt;&gt;"")*(CG$1&lt;&gt;""),IF(_xlfn.XLOOKUP(CG$1,Attendance_sorted!$B312:$CW312,Attendance_sorted!$B312:$CW312,"nn")&lt;&gt;"nn","•",""),"")</f>
        <v/>
      </c>
      <c r="CH313" s="1" t="str">
        <f ca="1">IF(($A313&lt;&gt;"")*(CH$1&lt;&gt;""),IF(_xlfn.XLOOKUP(CH$1,Attendance_sorted!$B312:$CW312,Attendance_sorted!$B312:$CW312,"nn")&lt;&gt;"nn","•",""),"")</f>
        <v/>
      </c>
      <c r="CI313" s="1" t="str">
        <f ca="1">IF(($A313&lt;&gt;"")*(CI$1&lt;&gt;""),IF(_xlfn.XLOOKUP(CI$1,Attendance_sorted!$B312:$CW312,Attendance_sorted!$B312:$CW312,"nn")&lt;&gt;"nn","•",""),"")</f>
        <v/>
      </c>
      <c r="CJ313" s="1" t="str">
        <f ca="1">IF(($A313&lt;&gt;"")*(CJ$1&lt;&gt;""),IF(_xlfn.XLOOKUP(CJ$1,Attendance_sorted!$B312:$CW312,Attendance_sorted!$B312:$CW312,"nn")&lt;&gt;"nn","•",""),"")</f>
        <v/>
      </c>
      <c r="CK313" s="1" t="str">
        <f ca="1">IF(($A313&lt;&gt;"")*(CK$1&lt;&gt;""),IF(_xlfn.XLOOKUP(CK$1,Attendance_sorted!$B312:$CW312,Attendance_sorted!$B312:$CW312,"nn")&lt;&gt;"nn","•",""),"")</f>
        <v/>
      </c>
      <c r="CL313" s="1" t="str">
        <f ca="1">IF(($A313&lt;&gt;"")*(CL$1&lt;&gt;""),IF(_xlfn.XLOOKUP(CL$1,Attendance_sorted!$B312:$CW312,Attendance_sorted!$B312:$CW312,"nn")&lt;&gt;"nn","•",""),"")</f>
        <v/>
      </c>
      <c r="CM313" s="1" t="str">
        <f ca="1">IF(($A313&lt;&gt;"")*(CM$1&lt;&gt;""),IF(_xlfn.XLOOKUP(CM$1,Attendance_sorted!$B312:$CW312,Attendance_sorted!$B312:$CW312,"nn")&lt;&gt;"nn","•",""),"")</f>
        <v/>
      </c>
      <c r="CN313" s="1" t="str">
        <f ca="1">IF(($A313&lt;&gt;"")*(CN$1&lt;&gt;""),IF(_xlfn.XLOOKUP(CN$1,Attendance_sorted!$B312:$CW312,Attendance_sorted!$B312:$CW312,"nn")&lt;&gt;"nn","•",""),"")</f>
        <v/>
      </c>
      <c r="CO313" s="1" t="str">
        <f ca="1">IF(($A313&lt;&gt;"")*(CO$1&lt;&gt;""),IF(_xlfn.XLOOKUP(CO$1,Attendance_sorted!$B312:$CW312,Attendance_sorted!$B312:$CW312,"nn")&lt;&gt;"nn","•",""),"")</f>
        <v/>
      </c>
      <c r="CP313" s="1" t="str">
        <f ca="1">IF(($A313&lt;&gt;"")*(CP$1&lt;&gt;""),IF(_xlfn.XLOOKUP(CP$1,Attendance_sorted!$B312:$CW312,Attendance_sorted!$B312:$CW312,"nn")&lt;&gt;"nn","•",""),"")</f>
        <v/>
      </c>
      <c r="CQ313" s="1" t="str">
        <f ca="1">IF(($A313&lt;&gt;"")*(CQ$1&lt;&gt;""),IF(_xlfn.XLOOKUP(CQ$1,Attendance_sorted!$B312:$CW312,Attendance_sorted!$B312:$CW312,"nn")&lt;&gt;"nn","•",""),"")</f>
        <v/>
      </c>
      <c r="CR313" s="1" t="str">
        <f ca="1">IF(($A313&lt;&gt;"")*(CR$1&lt;&gt;""),IF(_xlfn.XLOOKUP(CR$1,Attendance_sorted!$B312:$CW312,Attendance_sorted!$B312:$CW312,"nn")&lt;&gt;"nn","•",""),"")</f>
        <v/>
      </c>
      <c r="CS313" s="1" t="str">
        <f ca="1">IF(($A313&lt;&gt;"")*(CS$1&lt;&gt;""),IF(_xlfn.XLOOKUP(CS$1,Attendance_sorted!$B312:$CW312,Attendance_sorted!$B312:$CW312,"nn")&lt;&gt;"nn","•",""),"")</f>
        <v/>
      </c>
      <c r="CT313" s="1" t="str">
        <f ca="1">IF(($A313&lt;&gt;"")*(CT$1&lt;&gt;""),IF(_xlfn.XLOOKUP(CT$1,Attendance_sorted!$B312:$CW312,Attendance_sorted!$B312:$CW312,"nn")&lt;&gt;"nn","•",""),"")</f>
        <v/>
      </c>
      <c r="CU313" s="1" t="str">
        <f ca="1">IF(($A313&lt;&gt;"")*(CU$1&lt;&gt;""),IF(_xlfn.XLOOKUP(CU$1,Attendance_sorted!$B312:$CW312,Attendance_sorted!$B312:$CW312,"nn")&lt;&gt;"nn","•",""),"")</f>
        <v/>
      </c>
      <c r="CV313" s="1" t="str">
        <f ca="1">IF(($A313&lt;&gt;"")*(CV$1&lt;&gt;""),IF(_xlfn.XLOOKUP(CV$1,Attendance_sorted!$B312:$CW312,Attendance_sorted!$B312:$CW312,"nn")&lt;&gt;"nn","•",""),"")</f>
        <v/>
      </c>
      <c r="CW313" s="1" t="str">
        <f ca="1">IF(($A313&lt;&gt;"")*(CW$1&lt;&gt;""),IF(_xlfn.XLOOKUP(CW$1,Attendance_sorted!$B312:$CW312,Attendance_sorted!$B312:$CW312,"nn")&lt;&gt;"nn","•",""),"")</f>
        <v/>
      </c>
    </row>
    <row r="314" spans="1:101">
      <c r="A314" s="1"/>
      <c r="B314" s="1" t="str">
        <f ca="1">IF(($A314&lt;&gt;"")*(B$1&lt;&gt;""),IF(_xlfn.XLOOKUP(B$1,Attendance_sorted!$B313:$CW313,Attendance_sorted!$B313:$CW313,"nn")&lt;&gt;"nn","•",""),"")</f>
        <v/>
      </c>
      <c r="C314" s="1" t="str">
        <f ca="1">IF(($A314&lt;&gt;"")*(C$1&lt;&gt;""),IF(_xlfn.XLOOKUP(C$1,Attendance_sorted!$B313:$CW313,Attendance_sorted!$B313:$CW313,"nn")&lt;&gt;"nn","•",""),"")</f>
        <v/>
      </c>
      <c r="D314" s="1" t="str">
        <f ca="1">IF(($A314&lt;&gt;"")*(D$1&lt;&gt;""),IF(_xlfn.XLOOKUP(D$1,Attendance_sorted!$B313:$CW313,Attendance_sorted!$B313:$CW313,"nn")&lt;&gt;"nn","•",""),"")</f>
        <v/>
      </c>
      <c r="E314" s="1" t="str">
        <f ca="1">IF(($A314&lt;&gt;"")*(E$1&lt;&gt;""),IF(_xlfn.XLOOKUP(E$1,Attendance_sorted!$B313:$CW313,Attendance_sorted!$B313:$CW313,"nn")&lt;&gt;"nn","•",""),"")</f>
        <v/>
      </c>
      <c r="F314" s="1" t="str">
        <f ca="1">IF(($A314&lt;&gt;"")*(F$1&lt;&gt;""),IF(_xlfn.XLOOKUP(F$1,Attendance_sorted!$B313:$CW313,Attendance_sorted!$B313:$CW313,"nn")&lt;&gt;"nn","•",""),"")</f>
        <v/>
      </c>
      <c r="G314" s="1" t="str">
        <f ca="1">IF(($A314&lt;&gt;"")*(G$1&lt;&gt;""),IF(_xlfn.XLOOKUP(G$1,Attendance_sorted!$B313:$CW313,Attendance_sorted!$B313:$CW313,"nn")&lt;&gt;"nn","•",""),"")</f>
        <v/>
      </c>
      <c r="H314" s="1" t="str">
        <f ca="1">IF(($A314&lt;&gt;"")*(H$1&lt;&gt;""),IF(_xlfn.XLOOKUP(H$1,Attendance_sorted!$B313:$CW313,Attendance_sorted!$B313:$CW313,"nn")&lt;&gt;"nn","•",""),"")</f>
        <v/>
      </c>
      <c r="I314" s="1" t="str">
        <f ca="1">IF(($A314&lt;&gt;"")*(I$1&lt;&gt;""),IF(_xlfn.XLOOKUP(I$1,Attendance_sorted!$B313:$CW313,Attendance_sorted!$B313:$CW313,"nn")&lt;&gt;"nn","•",""),"")</f>
        <v/>
      </c>
      <c r="J314" s="1" t="str">
        <f ca="1">IF(($A314&lt;&gt;"")*(J$1&lt;&gt;""),IF(_xlfn.XLOOKUP(J$1,Attendance_sorted!$B313:$CW313,Attendance_sorted!$B313:$CW313,"nn")&lt;&gt;"nn","•",""),"")</f>
        <v/>
      </c>
      <c r="K314" s="1" t="str">
        <f ca="1">IF(($A314&lt;&gt;"")*(K$1&lt;&gt;""),IF(_xlfn.XLOOKUP(K$1,Attendance_sorted!$B313:$CW313,Attendance_sorted!$B313:$CW313,"nn")&lt;&gt;"nn","•",""),"")</f>
        <v/>
      </c>
      <c r="L314" s="1" t="str">
        <f ca="1">IF(($A314&lt;&gt;"")*(L$1&lt;&gt;""),IF(_xlfn.XLOOKUP(L$1,Attendance_sorted!$B313:$CW313,Attendance_sorted!$B313:$CW313,"nn")&lt;&gt;"nn","•",""),"")</f>
        <v/>
      </c>
      <c r="M314" s="1" t="str">
        <f ca="1">IF(($A314&lt;&gt;"")*(M$1&lt;&gt;""),IF(_xlfn.XLOOKUP(M$1,Attendance_sorted!$B313:$CW313,Attendance_sorted!$B313:$CW313,"nn")&lt;&gt;"nn","•",""),"")</f>
        <v/>
      </c>
      <c r="N314" s="1" t="str">
        <f ca="1">IF(($A314&lt;&gt;"")*(N$1&lt;&gt;""),IF(_xlfn.XLOOKUP(N$1,Attendance_sorted!$B313:$CW313,Attendance_sorted!$B313:$CW313,"nn")&lt;&gt;"nn","•",""),"")</f>
        <v/>
      </c>
      <c r="O314" s="1" t="str">
        <f ca="1">IF(($A314&lt;&gt;"")*(O$1&lt;&gt;""),IF(_xlfn.XLOOKUP(O$1,Attendance_sorted!$B313:$CW313,Attendance_sorted!$B313:$CW313,"nn")&lt;&gt;"nn","•",""),"")</f>
        <v/>
      </c>
      <c r="P314" s="1" t="str">
        <f ca="1">IF(($A314&lt;&gt;"")*(P$1&lt;&gt;""),IF(_xlfn.XLOOKUP(P$1,Attendance_sorted!$B313:$CW313,Attendance_sorted!$B313:$CW313,"nn")&lt;&gt;"nn","•",""),"")</f>
        <v/>
      </c>
      <c r="Q314" s="1" t="str">
        <f ca="1">IF(($A314&lt;&gt;"")*(Q$1&lt;&gt;""),IF(_xlfn.XLOOKUP(Q$1,Attendance_sorted!$B313:$CW313,Attendance_sorted!$B313:$CW313,"nn")&lt;&gt;"nn","•",""),"")</f>
        <v/>
      </c>
      <c r="R314" s="1" t="str">
        <f ca="1">IF(($A314&lt;&gt;"")*(R$1&lt;&gt;""),IF(_xlfn.XLOOKUP(R$1,Attendance_sorted!$B313:$CW313,Attendance_sorted!$B313:$CW313,"nn")&lt;&gt;"nn","•",""),"")</f>
        <v/>
      </c>
      <c r="S314" s="1" t="str">
        <f ca="1">IF(($A314&lt;&gt;"")*(S$1&lt;&gt;""),IF(_xlfn.XLOOKUP(S$1,Attendance_sorted!$B313:$CW313,Attendance_sorted!$B313:$CW313,"nn")&lt;&gt;"nn","•",""),"")</f>
        <v/>
      </c>
      <c r="T314" s="1" t="str">
        <f ca="1">IF(($A314&lt;&gt;"")*(T$1&lt;&gt;""),IF(_xlfn.XLOOKUP(T$1,Attendance_sorted!$B313:$CW313,Attendance_sorted!$B313:$CW313,"nn")&lt;&gt;"nn","•",""),"")</f>
        <v/>
      </c>
      <c r="U314" s="1" t="str">
        <f ca="1">IF(($A314&lt;&gt;"")*(U$1&lt;&gt;""),IF(_xlfn.XLOOKUP(U$1,Attendance_sorted!$B313:$CW313,Attendance_sorted!$B313:$CW313,"nn")&lt;&gt;"nn","•",""),"")</f>
        <v/>
      </c>
      <c r="V314" s="1" t="str">
        <f ca="1">IF(($A314&lt;&gt;"")*(V$1&lt;&gt;""),IF(_xlfn.XLOOKUP(V$1,Attendance_sorted!$B313:$CW313,Attendance_sorted!$B313:$CW313,"nn")&lt;&gt;"nn","•",""),"")</f>
        <v/>
      </c>
      <c r="W314" s="1" t="str">
        <f ca="1">IF(($A314&lt;&gt;"")*(W$1&lt;&gt;""),IF(_xlfn.XLOOKUP(W$1,Attendance_sorted!$B313:$CW313,Attendance_sorted!$B313:$CW313,"nn")&lt;&gt;"nn","•",""),"")</f>
        <v/>
      </c>
      <c r="X314" s="1" t="str">
        <f ca="1">IF(($A314&lt;&gt;"")*(X$1&lt;&gt;""),IF(_xlfn.XLOOKUP(X$1,Attendance_sorted!$B313:$CW313,Attendance_sorted!$B313:$CW313,"nn")&lt;&gt;"nn","•",""),"")</f>
        <v/>
      </c>
      <c r="Y314" s="1" t="str">
        <f ca="1">IF(($A314&lt;&gt;"")*(Y$1&lt;&gt;""),IF(_xlfn.XLOOKUP(Y$1,Attendance_sorted!$B313:$CW313,Attendance_sorted!$B313:$CW313,"nn")&lt;&gt;"nn","•",""),"")</f>
        <v/>
      </c>
      <c r="Z314" s="1" t="str">
        <f ca="1">IF(($A314&lt;&gt;"")*(Z$1&lt;&gt;""),IF(_xlfn.XLOOKUP(Z$1,Attendance_sorted!$B313:$CW313,Attendance_sorted!$B313:$CW313,"nn")&lt;&gt;"nn","•",""),"")</f>
        <v/>
      </c>
      <c r="AA314" s="1" t="str">
        <f ca="1">IF(($A314&lt;&gt;"")*(AA$1&lt;&gt;""),IF(_xlfn.XLOOKUP(AA$1,Attendance_sorted!$B313:$CW313,Attendance_sorted!$B313:$CW313,"nn")&lt;&gt;"nn","•",""),"")</f>
        <v/>
      </c>
      <c r="AB314" s="1" t="str">
        <f ca="1">IF(($A314&lt;&gt;"")*(AB$1&lt;&gt;""),IF(_xlfn.XLOOKUP(AB$1,Attendance_sorted!$B313:$CW313,Attendance_sorted!$B313:$CW313,"nn")&lt;&gt;"nn","•",""),"")</f>
        <v/>
      </c>
      <c r="AC314" s="1" t="str">
        <f ca="1">IF(($A314&lt;&gt;"")*(AC$1&lt;&gt;""),IF(_xlfn.XLOOKUP(AC$1,Attendance_sorted!$B313:$CW313,Attendance_sorted!$B313:$CW313,"nn")&lt;&gt;"nn","•",""),"")</f>
        <v/>
      </c>
      <c r="AD314" s="1" t="str">
        <f ca="1">IF(($A314&lt;&gt;"")*(AD$1&lt;&gt;""),IF(_xlfn.XLOOKUP(AD$1,Attendance_sorted!$B313:$CW313,Attendance_sorted!$B313:$CW313,"nn")&lt;&gt;"nn","•",""),"")</f>
        <v/>
      </c>
      <c r="AE314" s="1" t="str">
        <f ca="1">IF(($A314&lt;&gt;"")*(AE$1&lt;&gt;""),IF(_xlfn.XLOOKUP(AE$1,Attendance_sorted!$B313:$CW313,Attendance_sorted!$B313:$CW313,"nn")&lt;&gt;"nn","•",""),"")</f>
        <v/>
      </c>
      <c r="AF314" s="1" t="str">
        <f ca="1">IF(($A314&lt;&gt;"")*(AF$1&lt;&gt;""),IF(_xlfn.XLOOKUP(AF$1,Attendance_sorted!$B313:$CW313,Attendance_sorted!$B313:$CW313,"nn")&lt;&gt;"nn","•",""),"")</f>
        <v/>
      </c>
      <c r="AG314" s="1" t="str">
        <f ca="1">IF(($A314&lt;&gt;"")*(AG$1&lt;&gt;""),IF(_xlfn.XLOOKUP(AG$1,Attendance_sorted!$B313:$CW313,Attendance_sorted!$B313:$CW313,"nn")&lt;&gt;"nn","•",""),"")</f>
        <v/>
      </c>
      <c r="AH314" s="1" t="str">
        <f ca="1">IF(($A314&lt;&gt;"")*(AH$1&lt;&gt;""),IF(_xlfn.XLOOKUP(AH$1,Attendance_sorted!$B313:$CW313,Attendance_sorted!$B313:$CW313,"nn")&lt;&gt;"nn","•",""),"")</f>
        <v/>
      </c>
      <c r="AI314" s="1" t="str">
        <f ca="1">IF(($A314&lt;&gt;"")*(AI$1&lt;&gt;""),IF(_xlfn.XLOOKUP(AI$1,Attendance_sorted!$B313:$CW313,Attendance_sorted!$B313:$CW313,"nn")&lt;&gt;"nn","•",""),"")</f>
        <v/>
      </c>
      <c r="AJ314" s="1" t="str">
        <f ca="1">IF(($A314&lt;&gt;"")*(AJ$1&lt;&gt;""),IF(_xlfn.XLOOKUP(AJ$1,Attendance_sorted!$B313:$CW313,Attendance_sorted!$B313:$CW313,"nn")&lt;&gt;"nn","•",""),"")</f>
        <v/>
      </c>
      <c r="AK314" s="1" t="str">
        <f ca="1">IF(($A314&lt;&gt;"")*(AK$1&lt;&gt;""),IF(_xlfn.XLOOKUP(AK$1,Attendance_sorted!$B313:$CW313,Attendance_sorted!$B313:$CW313,"nn")&lt;&gt;"nn","•",""),"")</f>
        <v/>
      </c>
      <c r="AL314" s="1" t="str">
        <f ca="1">IF(($A314&lt;&gt;"")*(AL$1&lt;&gt;""),IF(_xlfn.XLOOKUP(AL$1,Attendance_sorted!$B313:$CW313,Attendance_sorted!$B313:$CW313,"nn")&lt;&gt;"nn","•",""),"")</f>
        <v/>
      </c>
      <c r="AM314" s="1" t="str">
        <f ca="1">IF(($A314&lt;&gt;"")*(AM$1&lt;&gt;""),IF(_xlfn.XLOOKUP(AM$1,Attendance_sorted!$B313:$CW313,Attendance_sorted!$B313:$CW313,"nn")&lt;&gt;"nn","•",""),"")</f>
        <v/>
      </c>
      <c r="AN314" s="1" t="str">
        <f ca="1">IF(($A314&lt;&gt;"")*(AN$1&lt;&gt;""),IF(_xlfn.XLOOKUP(AN$1,Attendance_sorted!$B313:$CW313,Attendance_sorted!$B313:$CW313,"nn")&lt;&gt;"nn","•",""),"")</f>
        <v/>
      </c>
      <c r="AO314" s="1" t="str">
        <f ca="1">IF(($A314&lt;&gt;"")*(AO$1&lt;&gt;""),IF(_xlfn.XLOOKUP(AO$1,Attendance_sorted!$B313:$CW313,Attendance_sorted!$B313:$CW313,"nn")&lt;&gt;"nn","•",""),"")</f>
        <v/>
      </c>
      <c r="AP314" s="1" t="str">
        <f ca="1">IF(($A314&lt;&gt;"")*(AP$1&lt;&gt;""),IF(_xlfn.XLOOKUP(AP$1,Attendance_sorted!$B313:$CW313,Attendance_sorted!$B313:$CW313,"nn")&lt;&gt;"nn","•",""),"")</f>
        <v/>
      </c>
      <c r="AQ314" s="1" t="str">
        <f ca="1">IF(($A314&lt;&gt;"")*(AQ$1&lt;&gt;""),IF(_xlfn.XLOOKUP(AQ$1,Attendance_sorted!$B313:$CW313,Attendance_sorted!$B313:$CW313,"nn")&lt;&gt;"nn","•",""),"")</f>
        <v/>
      </c>
      <c r="AR314" s="1" t="str">
        <f ca="1">IF(($A314&lt;&gt;"")*(AR$1&lt;&gt;""),IF(_xlfn.XLOOKUP(AR$1,Attendance_sorted!$B313:$CW313,Attendance_sorted!$B313:$CW313,"nn")&lt;&gt;"nn","•",""),"")</f>
        <v/>
      </c>
      <c r="AS314" s="1" t="str">
        <f ca="1">IF(($A314&lt;&gt;"")*(AS$1&lt;&gt;""),IF(_xlfn.XLOOKUP(AS$1,Attendance_sorted!$B313:$CW313,Attendance_sorted!$B313:$CW313,"nn")&lt;&gt;"nn","•",""),"")</f>
        <v/>
      </c>
      <c r="AT314" s="1" t="str">
        <f ca="1">IF(($A314&lt;&gt;"")*(AT$1&lt;&gt;""),IF(_xlfn.XLOOKUP(AT$1,Attendance_sorted!$B313:$CW313,Attendance_sorted!$B313:$CW313,"nn")&lt;&gt;"nn","•",""),"")</f>
        <v/>
      </c>
      <c r="AU314" s="1" t="str">
        <f ca="1">IF(($A314&lt;&gt;"")*(AU$1&lt;&gt;""),IF(_xlfn.XLOOKUP(AU$1,Attendance_sorted!$B313:$CW313,Attendance_sorted!$B313:$CW313,"nn")&lt;&gt;"nn","•",""),"")</f>
        <v/>
      </c>
      <c r="AV314" s="1" t="str">
        <f ca="1">IF(($A314&lt;&gt;"")*(AV$1&lt;&gt;""),IF(_xlfn.XLOOKUP(AV$1,Attendance_sorted!$B313:$CW313,Attendance_sorted!$B313:$CW313,"nn")&lt;&gt;"nn","•",""),"")</f>
        <v/>
      </c>
      <c r="AW314" s="1" t="str">
        <f ca="1">IF(($A314&lt;&gt;"")*(AW$1&lt;&gt;""),IF(_xlfn.XLOOKUP(AW$1,Attendance_sorted!$B313:$CW313,Attendance_sorted!$B313:$CW313,"nn")&lt;&gt;"nn","•",""),"")</f>
        <v/>
      </c>
      <c r="AX314" s="1" t="str">
        <f ca="1">IF(($A314&lt;&gt;"")*(AX$1&lt;&gt;""),IF(_xlfn.XLOOKUP(AX$1,Attendance_sorted!$B313:$CW313,Attendance_sorted!$B313:$CW313,"nn")&lt;&gt;"nn","•",""),"")</f>
        <v/>
      </c>
      <c r="AY314" s="1" t="str">
        <f ca="1">IF(($A314&lt;&gt;"")*(AY$1&lt;&gt;""),IF(_xlfn.XLOOKUP(AY$1,Attendance_sorted!$B313:$CW313,Attendance_sorted!$B313:$CW313,"nn")&lt;&gt;"nn","•",""),"")</f>
        <v/>
      </c>
      <c r="AZ314" s="1" t="str">
        <f ca="1">IF(($A314&lt;&gt;"")*(AZ$1&lt;&gt;""),IF(_xlfn.XLOOKUP(AZ$1,Attendance_sorted!$B313:$CW313,Attendance_sorted!$B313:$CW313,"nn")&lt;&gt;"nn","•",""),"")</f>
        <v/>
      </c>
      <c r="BA314" s="1" t="str">
        <f ca="1">IF(($A314&lt;&gt;"")*(BA$1&lt;&gt;""),IF(_xlfn.XLOOKUP(BA$1,Attendance_sorted!$B313:$CW313,Attendance_sorted!$B313:$CW313,"nn")&lt;&gt;"nn","•",""),"")</f>
        <v/>
      </c>
      <c r="BB314" s="1" t="str">
        <f ca="1">IF(($A314&lt;&gt;"")*(BB$1&lt;&gt;""),IF(_xlfn.XLOOKUP(BB$1,Attendance_sorted!$B313:$CW313,Attendance_sorted!$B313:$CW313,"nn")&lt;&gt;"nn","•",""),"")</f>
        <v/>
      </c>
      <c r="BC314" s="1" t="str">
        <f ca="1">IF(($A314&lt;&gt;"")*(BC$1&lt;&gt;""),IF(_xlfn.XLOOKUP(BC$1,Attendance_sorted!$B313:$CW313,Attendance_sorted!$B313:$CW313,"nn")&lt;&gt;"nn","•",""),"")</f>
        <v/>
      </c>
      <c r="BD314" s="1" t="str">
        <f ca="1">IF(($A314&lt;&gt;"")*(BD$1&lt;&gt;""),IF(_xlfn.XLOOKUP(BD$1,Attendance_sorted!$B313:$CW313,Attendance_sorted!$B313:$CW313,"nn")&lt;&gt;"nn","•",""),"")</f>
        <v/>
      </c>
      <c r="BE314" s="1" t="str">
        <f ca="1">IF(($A314&lt;&gt;"")*(BE$1&lt;&gt;""),IF(_xlfn.XLOOKUP(BE$1,Attendance_sorted!$B313:$CW313,Attendance_sorted!$B313:$CW313,"nn")&lt;&gt;"nn","•",""),"")</f>
        <v/>
      </c>
      <c r="BF314" s="1" t="str">
        <f ca="1">IF(($A314&lt;&gt;"")*(BF$1&lt;&gt;""),IF(_xlfn.XLOOKUP(BF$1,Attendance_sorted!$B313:$CW313,Attendance_sorted!$B313:$CW313,"nn")&lt;&gt;"nn","•",""),"")</f>
        <v/>
      </c>
      <c r="BG314" s="1" t="str">
        <f ca="1">IF(($A314&lt;&gt;"")*(BG$1&lt;&gt;""),IF(_xlfn.XLOOKUP(BG$1,Attendance_sorted!$B313:$CW313,Attendance_sorted!$B313:$CW313,"nn")&lt;&gt;"nn","•",""),"")</f>
        <v/>
      </c>
      <c r="BH314" s="1" t="str">
        <f ca="1">IF(($A314&lt;&gt;"")*(BH$1&lt;&gt;""),IF(_xlfn.XLOOKUP(BH$1,Attendance_sorted!$B313:$CW313,Attendance_sorted!$B313:$CW313,"nn")&lt;&gt;"nn","•",""),"")</f>
        <v/>
      </c>
      <c r="BI314" s="1" t="str">
        <f ca="1">IF(($A314&lt;&gt;"")*(BI$1&lt;&gt;""),IF(_xlfn.XLOOKUP(BI$1,Attendance_sorted!$B313:$CW313,Attendance_sorted!$B313:$CW313,"nn")&lt;&gt;"nn","•",""),"")</f>
        <v/>
      </c>
      <c r="BJ314" s="1" t="str">
        <f ca="1">IF(($A314&lt;&gt;"")*(BJ$1&lt;&gt;""),IF(_xlfn.XLOOKUP(BJ$1,Attendance_sorted!$B313:$CW313,Attendance_sorted!$B313:$CW313,"nn")&lt;&gt;"nn","•",""),"")</f>
        <v/>
      </c>
      <c r="BK314" s="1" t="str">
        <f ca="1">IF(($A314&lt;&gt;"")*(BK$1&lt;&gt;""),IF(_xlfn.XLOOKUP(BK$1,Attendance_sorted!$B313:$CW313,Attendance_sorted!$B313:$CW313,"nn")&lt;&gt;"nn","•",""),"")</f>
        <v/>
      </c>
      <c r="BL314" s="1" t="str">
        <f ca="1">IF(($A314&lt;&gt;"")*(BL$1&lt;&gt;""),IF(_xlfn.XLOOKUP(BL$1,Attendance_sorted!$B313:$CW313,Attendance_sorted!$B313:$CW313,"nn")&lt;&gt;"nn","•",""),"")</f>
        <v/>
      </c>
      <c r="BM314" s="1" t="str">
        <f ca="1">IF(($A314&lt;&gt;"")*(BM$1&lt;&gt;""),IF(_xlfn.XLOOKUP(BM$1,Attendance_sorted!$B313:$CW313,Attendance_sorted!$B313:$CW313,"nn")&lt;&gt;"nn","•",""),"")</f>
        <v/>
      </c>
      <c r="BN314" s="1" t="str">
        <f ca="1">IF(($A314&lt;&gt;"")*(BN$1&lt;&gt;""),IF(_xlfn.XLOOKUP(BN$1,Attendance_sorted!$B313:$CW313,Attendance_sorted!$B313:$CW313,"nn")&lt;&gt;"nn","•",""),"")</f>
        <v/>
      </c>
      <c r="BO314" s="1" t="str">
        <f ca="1">IF(($A314&lt;&gt;"")*(BO$1&lt;&gt;""),IF(_xlfn.XLOOKUP(BO$1,Attendance_sorted!$B313:$CW313,Attendance_sorted!$B313:$CW313,"nn")&lt;&gt;"nn","•",""),"")</f>
        <v/>
      </c>
      <c r="BP314" s="1" t="str">
        <f ca="1">IF(($A314&lt;&gt;"")*(BP$1&lt;&gt;""),IF(_xlfn.XLOOKUP(BP$1,Attendance_sorted!$B313:$CW313,Attendance_sorted!$B313:$CW313,"nn")&lt;&gt;"nn","•",""),"")</f>
        <v/>
      </c>
      <c r="BQ314" s="1" t="str">
        <f ca="1">IF(($A314&lt;&gt;"")*(BQ$1&lt;&gt;""),IF(_xlfn.XLOOKUP(BQ$1,Attendance_sorted!$B313:$CW313,Attendance_sorted!$B313:$CW313,"nn")&lt;&gt;"nn","•",""),"")</f>
        <v/>
      </c>
      <c r="BR314" s="1" t="str">
        <f ca="1">IF(($A314&lt;&gt;"")*(BR$1&lt;&gt;""),IF(_xlfn.XLOOKUP(BR$1,Attendance_sorted!$B313:$CW313,Attendance_sorted!$B313:$CW313,"nn")&lt;&gt;"nn","•",""),"")</f>
        <v/>
      </c>
      <c r="BS314" s="1" t="str">
        <f ca="1">IF(($A314&lt;&gt;"")*(BS$1&lt;&gt;""),IF(_xlfn.XLOOKUP(BS$1,Attendance_sorted!$B313:$CW313,Attendance_sorted!$B313:$CW313,"nn")&lt;&gt;"nn","•",""),"")</f>
        <v/>
      </c>
      <c r="BT314" s="1" t="str">
        <f ca="1">IF(($A314&lt;&gt;"")*(BT$1&lt;&gt;""),IF(_xlfn.XLOOKUP(BT$1,Attendance_sorted!$B313:$CW313,Attendance_sorted!$B313:$CW313,"nn")&lt;&gt;"nn","•",""),"")</f>
        <v/>
      </c>
      <c r="BU314" s="1" t="str">
        <f ca="1">IF(($A314&lt;&gt;"")*(BU$1&lt;&gt;""),IF(_xlfn.XLOOKUP(BU$1,Attendance_sorted!$B313:$CW313,Attendance_sorted!$B313:$CW313,"nn")&lt;&gt;"nn","•",""),"")</f>
        <v/>
      </c>
      <c r="BV314" s="1" t="str">
        <f ca="1">IF(($A314&lt;&gt;"")*(BV$1&lt;&gt;""),IF(_xlfn.XLOOKUP(BV$1,Attendance_sorted!$B313:$CW313,Attendance_sorted!$B313:$CW313,"nn")&lt;&gt;"nn","•",""),"")</f>
        <v/>
      </c>
      <c r="BW314" s="1" t="str">
        <f ca="1">IF(($A314&lt;&gt;"")*(BW$1&lt;&gt;""),IF(_xlfn.XLOOKUP(BW$1,Attendance_sorted!$B313:$CW313,Attendance_sorted!$B313:$CW313,"nn")&lt;&gt;"nn","•",""),"")</f>
        <v/>
      </c>
      <c r="BX314" s="1" t="str">
        <f ca="1">IF(($A314&lt;&gt;"")*(BX$1&lt;&gt;""),IF(_xlfn.XLOOKUP(BX$1,Attendance_sorted!$B313:$CW313,Attendance_sorted!$B313:$CW313,"nn")&lt;&gt;"nn","•",""),"")</f>
        <v/>
      </c>
      <c r="BY314" s="1" t="str">
        <f ca="1">IF(($A314&lt;&gt;"")*(BY$1&lt;&gt;""),IF(_xlfn.XLOOKUP(BY$1,Attendance_sorted!$B313:$CW313,Attendance_sorted!$B313:$CW313,"nn")&lt;&gt;"nn","•",""),"")</f>
        <v/>
      </c>
      <c r="BZ314" s="1" t="str">
        <f ca="1">IF(($A314&lt;&gt;"")*(BZ$1&lt;&gt;""),IF(_xlfn.XLOOKUP(BZ$1,Attendance_sorted!$B313:$CW313,Attendance_sorted!$B313:$CW313,"nn")&lt;&gt;"nn","•",""),"")</f>
        <v/>
      </c>
      <c r="CA314" s="1" t="str">
        <f ca="1">IF(($A314&lt;&gt;"")*(CA$1&lt;&gt;""),IF(_xlfn.XLOOKUP(CA$1,Attendance_sorted!$B313:$CW313,Attendance_sorted!$B313:$CW313,"nn")&lt;&gt;"nn","•",""),"")</f>
        <v/>
      </c>
      <c r="CB314" s="1" t="str">
        <f ca="1">IF(($A314&lt;&gt;"")*(CB$1&lt;&gt;""),IF(_xlfn.XLOOKUP(CB$1,Attendance_sorted!$B313:$CW313,Attendance_sorted!$B313:$CW313,"nn")&lt;&gt;"nn","•",""),"")</f>
        <v/>
      </c>
      <c r="CC314" s="1" t="str">
        <f ca="1">IF(($A314&lt;&gt;"")*(CC$1&lt;&gt;""),IF(_xlfn.XLOOKUP(CC$1,Attendance_sorted!$B313:$CW313,Attendance_sorted!$B313:$CW313,"nn")&lt;&gt;"nn","•",""),"")</f>
        <v/>
      </c>
      <c r="CD314" s="1" t="str">
        <f ca="1">IF(($A314&lt;&gt;"")*(CD$1&lt;&gt;""),IF(_xlfn.XLOOKUP(CD$1,Attendance_sorted!$B313:$CW313,Attendance_sorted!$B313:$CW313,"nn")&lt;&gt;"nn","•",""),"")</f>
        <v/>
      </c>
      <c r="CE314" s="1" t="str">
        <f ca="1">IF(($A314&lt;&gt;"")*(CE$1&lt;&gt;""),IF(_xlfn.XLOOKUP(CE$1,Attendance_sorted!$B313:$CW313,Attendance_sorted!$B313:$CW313,"nn")&lt;&gt;"nn","•",""),"")</f>
        <v/>
      </c>
      <c r="CF314" s="1" t="str">
        <f ca="1">IF(($A314&lt;&gt;"")*(CF$1&lt;&gt;""),IF(_xlfn.XLOOKUP(CF$1,Attendance_sorted!$B313:$CW313,Attendance_sorted!$B313:$CW313,"nn")&lt;&gt;"nn","•",""),"")</f>
        <v/>
      </c>
      <c r="CG314" s="1" t="str">
        <f ca="1">IF(($A314&lt;&gt;"")*(CG$1&lt;&gt;""),IF(_xlfn.XLOOKUP(CG$1,Attendance_sorted!$B313:$CW313,Attendance_sorted!$B313:$CW313,"nn")&lt;&gt;"nn","•",""),"")</f>
        <v/>
      </c>
      <c r="CH314" s="1" t="str">
        <f ca="1">IF(($A314&lt;&gt;"")*(CH$1&lt;&gt;""),IF(_xlfn.XLOOKUP(CH$1,Attendance_sorted!$B313:$CW313,Attendance_sorted!$B313:$CW313,"nn")&lt;&gt;"nn","•",""),"")</f>
        <v/>
      </c>
      <c r="CI314" s="1" t="str">
        <f ca="1">IF(($A314&lt;&gt;"")*(CI$1&lt;&gt;""),IF(_xlfn.XLOOKUP(CI$1,Attendance_sorted!$B313:$CW313,Attendance_sorted!$B313:$CW313,"nn")&lt;&gt;"nn","•",""),"")</f>
        <v/>
      </c>
      <c r="CJ314" s="1" t="str">
        <f ca="1">IF(($A314&lt;&gt;"")*(CJ$1&lt;&gt;""),IF(_xlfn.XLOOKUP(CJ$1,Attendance_sorted!$B313:$CW313,Attendance_sorted!$B313:$CW313,"nn")&lt;&gt;"nn","•",""),"")</f>
        <v/>
      </c>
      <c r="CK314" s="1" t="str">
        <f ca="1">IF(($A314&lt;&gt;"")*(CK$1&lt;&gt;""),IF(_xlfn.XLOOKUP(CK$1,Attendance_sorted!$B313:$CW313,Attendance_sorted!$B313:$CW313,"nn")&lt;&gt;"nn","•",""),"")</f>
        <v/>
      </c>
      <c r="CL314" s="1" t="str">
        <f ca="1">IF(($A314&lt;&gt;"")*(CL$1&lt;&gt;""),IF(_xlfn.XLOOKUP(CL$1,Attendance_sorted!$B313:$CW313,Attendance_sorted!$B313:$CW313,"nn")&lt;&gt;"nn","•",""),"")</f>
        <v/>
      </c>
      <c r="CM314" s="1" t="str">
        <f ca="1">IF(($A314&lt;&gt;"")*(CM$1&lt;&gt;""),IF(_xlfn.XLOOKUP(CM$1,Attendance_sorted!$B313:$CW313,Attendance_sorted!$B313:$CW313,"nn")&lt;&gt;"nn","•",""),"")</f>
        <v/>
      </c>
      <c r="CN314" s="1" t="str">
        <f ca="1">IF(($A314&lt;&gt;"")*(CN$1&lt;&gt;""),IF(_xlfn.XLOOKUP(CN$1,Attendance_sorted!$B313:$CW313,Attendance_sorted!$B313:$CW313,"nn")&lt;&gt;"nn","•",""),"")</f>
        <v/>
      </c>
      <c r="CO314" s="1" t="str">
        <f ca="1">IF(($A314&lt;&gt;"")*(CO$1&lt;&gt;""),IF(_xlfn.XLOOKUP(CO$1,Attendance_sorted!$B313:$CW313,Attendance_sorted!$B313:$CW313,"nn")&lt;&gt;"nn","•",""),"")</f>
        <v/>
      </c>
      <c r="CP314" s="1" t="str">
        <f ca="1">IF(($A314&lt;&gt;"")*(CP$1&lt;&gt;""),IF(_xlfn.XLOOKUP(CP$1,Attendance_sorted!$B313:$CW313,Attendance_sorted!$B313:$CW313,"nn")&lt;&gt;"nn","•",""),"")</f>
        <v/>
      </c>
      <c r="CQ314" s="1" t="str">
        <f ca="1">IF(($A314&lt;&gt;"")*(CQ$1&lt;&gt;""),IF(_xlfn.XLOOKUP(CQ$1,Attendance_sorted!$B313:$CW313,Attendance_sorted!$B313:$CW313,"nn")&lt;&gt;"nn","•",""),"")</f>
        <v/>
      </c>
      <c r="CR314" s="1" t="str">
        <f ca="1">IF(($A314&lt;&gt;"")*(CR$1&lt;&gt;""),IF(_xlfn.XLOOKUP(CR$1,Attendance_sorted!$B313:$CW313,Attendance_sorted!$B313:$CW313,"nn")&lt;&gt;"nn","•",""),"")</f>
        <v/>
      </c>
      <c r="CS314" s="1" t="str">
        <f ca="1">IF(($A314&lt;&gt;"")*(CS$1&lt;&gt;""),IF(_xlfn.XLOOKUP(CS$1,Attendance_sorted!$B313:$CW313,Attendance_sorted!$B313:$CW313,"nn")&lt;&gt;"nn","•",""),"")</f>
        <v/>
      </c>
      <c r="CT314" s="1" t="str">
        <f ca="1">IF(($A314&lt;&gt;"")*(CT$1&lt;&gt;""),IF(_xlfn.XLOOKUP(CT$1,Attendance_sorted!$B313:$CW313,Attendance_sorted!$B313:$CW313,"nn")&lt;&gt;"nn","•",""),"")</f>
        <v/>
      </c>
      <c r="CU314" s="1" t="str">
        <f ca="1">IF(($A314&lt;&gt;"")*(CU$1&lt;&gt;""),IF(_xlfn.XLOOKUP(CU$1,Attendance_sorted!$B313:$CW313,Attendance_sorted!$B313:$CW313,"nn")&lt;&gt;"nn","•",""),"")</f>
        <v/>
      </c>
      <c r="CV314" s="1" t="str">
        <f ca="1">IF(($A314&lt;&gt;"")*(CV$1&lt;&gt;""),IF(_xlfn.XLOOKUP(CV$1,Attendance_sorted!$B313:$CW313,Attendance_sorted!$B313:$CW313,"nn")&lt;&gt;"nn","•",""),"")</f>
        <v/>
      </c>
      <c r="CW314" s="1" t="str">
        <f ca="1">IF(($A314&lt;&gt;"")*(CW$1&lt;&gt;""),IF(_xlfn.XLOOKUP(CW$1,Attendance_sorted!$B313:$CW313,Attendance_sorted!$B313:$CW313,"nn")&lt;&gt;"nn","•",""),"")</f>
        <v/>
      </c>
    </row>
    <row r="315" spans="1:101">
      <c r="A315" s="1"/>
      <c r="B315" s="1" t="str">
        <f ca="1">IF(($A315&lt;&gt;"")*(B$1&lt;&gt;""),IF(_xlfn.XLOOKUP(B$1,Attendance_sorted!$B314:$CW314,Attendance_sorted!$B314:$CW314,"nn")&lt;&gt;"nn","•",""),"")</f>
        <v/>
      </c>
      <c r="C315" s="1" t="str">
        <f ca="1">IF(($A315&lt;&gt;"")*(C$1&lt;&gt;""),IF(_xlfn.XLOOKUP(C$1,Attendance_sorted!$B314:$CW314,Attendance_sorted!$B314:$CW314,"nn")&lt;&gt;"nn","•",""),"")</f>
        <v/>
      </c>
      <c r="D315" s="1" t="str">
        <f ca="1">IF(($A315&lt;&gt;"")*(D$1&lt;&gt;""),IF(_xlfn.XLOOKUP(D$1,Attendance_sorted!$B314:$CW314,Attendance_sorted!$B314:$CW314,"nn")&lt;&gt;"nn","•",""),"")</f>
        <v/>
      </c>
      <c r="E315" s="1" t="str">
        <f ca="1">IF(($A315&lt;&gt;"")*(E$1&lt;&gt;""),IF(_xlfn.XLOOKUP(E$1,Attendance_sorted!$B314:$CW314,Attendance_sorted!$B314:$CW314,"nn")&lt;&gt;"nn","•",""),"")</f>
        <v/>
      </c>
      <c r="F315" s="1" t="str">
        <f ca="1">IF(($A315&lt;&gt;"")*(F$1&lt;&gt;""),IF(_xlfn.XLOOKUP(F$1,Attendance_sorted!$B314:$CW314,Attendance_sorted!$B314:$CW314,"nn")&lt;&gt;"nn","•",""),"")</f>
        <v/>
      </c>
      <c r="G315" s="1" t="str">
        <f ca="1">IF(($A315&lt;&gt;"")*(G$1&lt;&gt;""),IF(_xlfn.XLOOKUP(G$1,Attendance_sorted!$B314:$CW314,Attendance_sorted!$B314:$CW314,"nn")&lt;&gt;"nn","•",""),"")</f>
        <v/>
      </c>
      <c r="H315" s="1" t="str">
        <f ca="1">IF(($A315&lt;&gt;"")*(H$1&lt;&gt;""),IF(_xlfn.XLOOKUP(H$1,Attendance_sorted!$B314:$CW314,Attendance_sorted!$B314:$CW314,"nn")&lt;&gt;"nn","•",""),"")</f>
        <v/>
      </c>
      <c r="I315" s="1" t="str">
        <f ca="1">IF(($A315&lt;&gt;"")*(I$1&lt;&gt;""),IF(_xlfn.XLOOKUP(I$1,Attendance_sorted!$B314:$CW314,Attendance_sorted!$B314:$CW314,"nn")&lt;&gt;"nn","•",""),"")</f>
        <v/>
      </c>
      <c r="J315" s="1" t="str">
        <f ca="1">IF(($A315&lt;&gt;"")*(J$1&lt;&gt;""),IF(_xlfn.XLOOKUP(J$1,Attendance_sorted!$B314:$CW314,Attendance_sorted!$B314:$CW314,"nn")&lt;&gt;"nn","•",""),"")</f>
        <v/>
      </c>
      <c r="K315" s="1" t="str">
        <f ca="1">IF(($A315&lt;&gt;"")*(K$1&lt;&gt;""),IF(_xlfn.XLOOKUP(K$1,Attendance_sorted!$B314:$CW314,Attendance_sorted!$B314:$CW314,"nn")&lt;&gt;"nn","•",""),"")</f>
        <v/>
      </c>
      <c r="L315" s="1" t="str">
        <f ca="1">IF(($A315&lt;&gt;"")*(L$1&lt;&gt;""),IF(_xlfn.XLOOKUP(L$1,Attendance_sorted!$B314:$CW314,Attendance_sorted!$B314:$CW314,"nn")&lt;&gt;"nn","•",""),"")</f>
        <v/>
      </c>
      <c r="M315" s="1" t="str">
        <f ca="1">IF(($A315&lt;&gt;"")*(M$1&lt;&gt;""),IF(_xlfn.XLOOKUP(M$1,Attendance_sorted!$B314:$CW314,Attendance_sorted!$B314:$CW314,"nn")&lt;&gt;"nn","•",""),"")</f>
        <v/>
      </c>
      <c r="N315" s="1" t="str">
        <f ca="1">IF(($A315&lt;&gt;"")*(N$1&lt;&gt;""),IF(_xlfn.XLOOKUP(N$1,Attendance_sorted!$B314:$CW314,Attendance_sorted!$B314:$CW314,"nn")&lt;&gt;"nn","•",""),"")</f>
        <v/>
      </c>
      <c r="O315" s="1" t="str">
        <f ca="1">IF(($A315&lt;&gt;"")*(O$1&lt;&gt;""),IF(_xlfn.XLOOKUP(O$1,Attendance_sorted!$B314:$CW314,Attendance_sorted!$B314:$CW314,"nn")&lt;&gt;"nn","•",""),"")</f>
        <v/>
      </c>
      <c r="P315" s="1" t="str">
        <f ca="1">IF(($A315&lt;&gt;"")*(P$1&lt;&gt;""),IF(_xlfn.XLOOKUP(P$1,Attendance_sorted!$B314:$CW314,Attendance_sorted!$B314:$CW314,"nn")&lt;&gt;"nn","•",""),"")</f>
        <v/>
      </c>
      <c r="Q315" s="1" t="str">
        <f ca="1">IF(($A315&lt;&gt;"")*(Q$1&lt;&gt;""),IF(_xlfn.XLOOKUP(Q$1,Attendance_sorted!$B314:$CW314,Attendance_sorted!$B314:$CW314,"nn")&lt;&gt;"nn","•",""),"")</f>
        <v/>
      </c>
      <c r="R315" s="1" t="str">
        <f ca="1">IF(($A315&lt;&gt;"")*(R$1&lt;&gt;""),IF(_xlfn.XLOOKUP(R$1,Attendance_sorted!$B314:$CW314,Attendance_sorted!$B314:$CW314,"nn")&lt;&gt;"nn","•",""),"")</f>
        <v/>
      </c>
      <c r="S315" s="1" t="str">
        <f ca="1">IF(($A315&lt;&gt;"")*(S$1&lt;&gt;""),IF(_xlfn.XLOOKUP(S$1,Attendance_sorted!$B314:$CW314,Attendance_sorted!$B314:$CW314,"nn")&lt;&gt;"nn","•",""),"")</f>
        <v/>
      </c>
      <c r="T315" s="1" t="str">
        <f ca="1">IF(($A315&lt;&gt;"")*(T$1&lt;&gt;""),IF(_xlfn.XLOOKUP(T$1,Attendance_sorted!$B314:$CW314,Attendance_sorted!$B314:$CW314,"nn")&lt;&gt;"nn","•",""),"")</f>
        <v/>
      </c>
      <c r="U315" s="1" t="str">
        <f ca="1">IF(($A315&lt;&gt;"")*(U$1&lt;&gt;""),IF(_xlfn.XLOOKUP(U$1,Attendance_sorted!$B314:$CW314,Attendance_sorted!$B314:$CW314,"nn")&lt;&gt;"nn","•",""),"")</f>
        <v/>
      </c>
      <c r="V315" s="1" t="str">
        <f ca="1">IF(($A315&lt;&gt;"")*(V$1&lt;&gt;""),IF(_xlfn.XLOOKUP(V$1,Attendance_sorted!$B314:$CW314,Attendance_sorted!$B314:$CW314,"nn")&lt;&gt;"nn","•",""),"")</f>
        <v/>
      </c>
      <c r="W315" s="1" t="str">
        <f ca="1">IF(($A315&lt;&gt;"")*(W$1&lt;&gt;""),IF(_xlfn.XLOOKUP(W$1,Attendance_sorted!$B314:$CW314,Attendance_sorted!$B314:$CW314,"nn")&lt;&gt;"nn","•",""),"")</f>
        <v/>
      </c>
      <c r="X315" s="1" t="str">
        <f ca="1">IF(($A315&lt;&gt;"")*(X$1&lt;&gt;""),IF(_xlfn.XLOOKUP(X$1,Attendance_sorted!$B314:$CW314,Attendance_sorted!$B314:$CW314,"nn")&lt;&gt;"nn","•",""),"")</f>
        <v/>
      </c>
      <c r="Y315" s="1" t="str">
        <f ca="1">IF(($A315&lt;&gt;"")*(Y$1&lt;&gt;""),IF(_xlfn.XLOOKUP(Y$1,Attendance_sorted!$B314:$CW314,Attendance_sorted!$B314:$CW314,"nn")&lt;&gt;"nn","•",""),"")</f>
        <v/>
      </c>
      <c r="Z315" s="1" t="str">
        <f ca="1">IF(($A315&lt;&gt;"")*(Z$1&lt;&gt;""),IF(_xlfn.XLOOKUP(Z$1,Attendance_sorted!$B314:$CW314,Attendance_sorted!$B314:$CW314,"nn")&lt;&gt;"nn","•",""),"")</f>
        <v/>
      </c>
      <c r="AA315" s="1" t="str">
        <f ca="1">IF(($A315&lt;&gt;"")*(AA$1&lt;&gt;""),IF(_xlfn.XLOOKUP(AA$1,Attendance_sorted!$B314:$CW314,Attendance_sorted!$B314:$CW314,"nn")&lt;&gt;"nn","•",""),"")</f>
        <v/>
      </c>
      <c r="AB315" s="1" t="str">
        <f ca="1">IF(($A315&lt;&gt;"")*(AB$1&lt;&gt;""),IF(_xlfn.XLOOKUP(AB$1,Attendance_sorted!$B314:$CW314,Attendance_sorted!$B314:$CW314,"nn")&lt;&gt;"nn","•",""),"")</f>
        <v/>
      </c>
      <c r="AC315" s="1" t="str">
        <f ca="1">IF(($A315&lt;&gt;"")*(AC$1&lt;&gt;""),IF(_xlfn.XLOOKUP(AC$1,Attendance_sorted!$B314:$CW314,Attendance_sorted!$B314:$CW314,"nn")&lt;&gt;"nn","•",""),"")</f>
        <v/>
      </c>
      <c r="AD315" s="1" t="str">
        <f ca="1">IF(($A315&lt;&gt;"")*(AD$1&lt;&gt;""),IF(_xlfn.XLOOKUP(AD$1,Attendance_sorted!$B314:$CW314,Attendance_sorted!$B314:$CW314,"nn")&lt;&gt;"nn","•",""),"")</f>
        <v/>
      </c>
      <c r="AE315" s="1" t="str">
        <f ca="1">IF(($A315&lt;&gt;"")*(AE$1&lt;&gt;""),IF(_xlfn.XLOOKUP(AE$1,Attendance_sorted!$B314:$CW314,Attendance_sorted!$B314:$CW314,"nn")&lt;&gt;"nn","•",""),"")</f>
        <v/>
      </c>
      <c r="AF315" s="1" t="str">
        <f ca="1">IF(($A315&lt;&gt;"")*(AF$1&lt;&gt;""),IF(_xlfn.XLOOKUP(AF$1,Attendance_sorted!$B314:$CW314,Attendance_sorted!$B314:$CW314,"nn")&lt;&gt;"nn","•",""),"")</f>
        <v/>
      </c>
      <c r="AG315" s="1" t="str">
        <f ca="1">IF(($A315&lt;&gt;"")*(AG$1&lt;&gt;""),IF(_xlfn.XLOOKUP(AG$1,Attendance_sorted!$B314:$CW314,Attendance_sorted!$B314:$CW314,"nn")&lt;&gt;"nn","•",""),"")</f>
        <v/>
      </c>
      <c r="AH315" s="1" t="str">
        <f ca="1">IF(($A315&lt;&gt;"")*(AH$1&lt;&gt;""),IF(_xlfn.XLOOKUP(AH$1,Attendance_sorted!$B314:$CW314,Attendance_sorted!$B314:$CW314,"nn")&lt;&gt;"nn","•",""),"")</f>
        <v/>
      </c>
      <c r="AI315" s="1" t="str">
        <f ca="1">IF(($A315&lt;&gt;"")*(AI$1&lt;&gt;""),IF(_xlfn.XLOOKUP(AI$1,Attendance_sorted!$B314:$CW314,Attendance_sorted!$B314:$CW314,"nn")&lt;&gt;"nn","•",""),"")</f>
        <v/>
      </c>
      <c r="AJ315" s="1" t="str">
        <f ca="1">IF(($A315&lt;&gt;"")*(AJ$1&lt;&gt;""),IF(_xlfn.XLOOKUP(AJ$1,Attendance_sorted!$B314:$CW314,Attendance_sorted!$B314:$CW314,"nn")&lt;&gt;"nn","•",""),"")</f>
        <v/>
      </c>
      <c r="AK315" s="1" t="str">
        <f ca="1">IF(($A315&lt;&gt;"")*(AK$1&lt;&gt;""),IF(_xlfn.XLOOKUP(AK$1,Attendance_sorted!$B314:$CW314,Attendance_sorted!$B314:$CW314,"nn")&lt;&gt;"nn","•",""),"")</f>
        <v/>
      </c>
      <c r="AL315" s="1" t="str">
        <f ca="1">IF(($A315&lt;&gt;"")*(AL$1&lt;&gt;""),IF(_xlfn.XLOOKUP(AL$1,Attendance_sorted!$B314:$CW314,Attendance_sorted!$B314:$CW314,"nn")&lt;&gt;"nn","•",""),"")</f>
        <v/>
      </c>
      <c r="AM315" s="1" t="str">
        <f ca="1">IF(($A315&lt;&gt;"")*(AM$1&lt;&gt;""),IF(_xlfn.XLOOKUP(AM$1,Attendance_sorted!$B314:$CW314,Attendance_sorted!$B314:$CW314,"nn")&lt;&gt;"nn","•",""),"")</f>
        <v/>
      </c>
      <c r="AN315" s="1" t="str">
        <f ca="1">IF(($A315&lt;&gt;"")*(AN$1&lt;&gt;""),IF(_xlfn.XLOOKUP(AN$1,Attendance_sorted!$B314:$CW314,Attendance_sorted!$B314:$CW314,"nn")&lt;&gt;"nn","•",""),"")</f>
        <v/>
      </c>
      <c r="AO315" s="1" t="str">
        <f ca="1">IF(($A315&lt;&gt;"")*(AO$1&lt;&gt;""),IF(_xlfn.XLOOKUP(AO$1,Attendance_sorted!$B314:$CW314,Attendance_sorted!$B314:$CW314,"nn")&lt;&gt;"nn","•",""),"")</f>
        <v/>
      </c>
      <c r="AP315" s="1" t="str">
        <f ca="1">IF(($A315&lt;&gt;"")*(AP$1&lt;&gt;""),IF(_xlfn.XLOOKUP(AP$1,Attendance_sorted!$B314:$CW314,Attendance_sorted!$B314:$CW314,"nn")&lt;&gt;"nn","•",""),"")</f>
        <v/>
      </c>
      <c r="AQ315" s="1" t="str">
        <f ca="1">IF(($A315&lt;&gt;"")*(AQ$1&lt;&gt;""),IF(_xlfn.XLOOKUP(AQ$1,Attendance_sorted!$B314:$CW314,Attendance_sorted!$B314:$CW314,"nn")&lt;&gt;"nn","•",""),"")</f>
        <v/>
      </c>
      <c r="AR315" s="1" t="str">
        <f ca="1">IF(($A315&lt;&gt;"")*(AR$1&lt;&gt;""),IF(_xlfn.XLOOKUP(AR$1,Attendance_sorted!$B314:$CW314,Attendance_sorted!$B314:$CW314,"nn")&lt;&gt;"nn","•",""),"")</f>
        <v/>
      </c>
      <c r="AS315" s="1" t="str">
        <f ca="1">IF(($A315&lt;&gt;"")*(AS$1&lt;&gt;""),IF(_xlfn.XLOOKUP(AS$1,Attendance_sorted!$B314:$CW314,Attendance_sorted!$B314:$CW314,"nn")&lt;&gt;"nn","•",""),"")</f>
        <v/>
      </c>
      <c r="AT315" s="1" t="str">
        <f ca="1">IF(($A315&lt;&gt;"")*(AT$1&lt;&gt;""),IF(_xlfn.XLOOKUP(AT$1,Attendance_sorted!$B314:$CW314,Attendance_sorted!$B314:$CW314,"nn")&lt;&gt;"nn","•",""),"")</f>
        <v/>
      </c>
      <c r="AU315" s="1" t="str">
        <f ca="1">IF(($A315&lt;&gt;"")*(AU$1&lt;&gt;""),IF(_xlfn.XLOOKUP(AU$1,Attendance_sorted!$B314:$CW314,Attendance_sorted!$B314:$CW314,"nn")&lt;&gt;"nn","•",""),"")</f>
        <v/>
      </c>
      <c r="AV315" s="1" t="str">
        <f ca="1">IF(($A315&lt;&gt;"")*(AV$1&lt;&gt;""),IF(_xlfn.XLOOKUP(AV$1,Attendance_sorted!$B314:$CW314,Attendance_sorted!$B314:$CW314,"nn")&lt;&gt;"nn","•",""),"")</f>
        <v/>
      </c>
      <c r="AW315" s="1" t="str">
        <f ca="1">IF(($A315&lt;&gt;"")*(AW$1&lt;&gt;""),IF(_xlfn.XLOOKUP(AW$1,Attendance_sorted!$B314:$CW314,Attendance_sorted!$B314:$CW314,"nn")&lt;&gt;"nn","•",""),"")</f>
        <v/>
      </c>
      <c r="AX315" s="1" t="str">
        <f ca="1">IF(($A315&lt;&gt;"")*(AX$1&lt;&gt;""),IF(_xlfn.XLOOKUP(AX$1,Attendance_sorted!$B314:$CW314,Attendance_sorted!$B314:$CW314,"nn")&lt;&gt;"nn","•",""),"")</f>
        <v/>
      </c>
      <c r="AY315" s="1" t="str">
        <f ca="1">IF(($A315&lt;&gt;"")*(AY$1&lt;&gt;""),IF(_xlfn.XLOOKUP(AY$1,Attendance_sorted!$B314:$CW314,Attendance_sorted!$B314:$CW314,"nn")&lt;&gt;"nn","•",""),"")</f>
        <v/>
      </c>
      <c r="AZ315" s="1" t="str">
        <f ca="1">IF(($A315&lt;&gt;"")*(AZ$1&lt;&gt;""),IF(_xlfn.XLOOKUP(AZ$1,Attendance_sorted!$B314:$CW314,Attendance_sorted!$B314:$CW314,"nn")&lt;&gt;"nn","•",""),"")</f>
        <v/>
      </c>
      <c r="BA315" s="1" t="str">
        <f ca="1">IF(($A315&lt;&gt;"")*(BA$1&lt;&gt;""),IF(_xlfn.XLOOKUP(BA$1,Attendance_sorted!$B314:$CW314,Attendance_sorted!$B314:$CW314,"nn")&lt;&gt;"nn","•",""),"")</f>
        <v/>
      </c>
      <c r="BB315" s="1" t="str">
        <f ca="1">IF(($A315&lt;&gt;"")*(BB$1&lt;&gt;""),IF(_xlfn.XLOOKUP(BB$1,Attendance_sorted!$B314:$CW314,Attendance_sorted!$B314:$CW314,"nn")&lt;&gt;"nn","•",""),"")</f>
        <v/>
      </c>
      <c r="BC315" s="1" t="str">
        <f ca="1">IF(($A315&lt;&gt;"")*(BC$1&lt;&gt;""),IF(_xlfn.XLOOKUP(BC$1,Attendance_sorted!$B314:$CW314,Attendance_sorted!$B314:$CW314,"nn")&lt;&gt;"nn","•",""),"")</f>
        <v/>
      </c>
      <c r="BD315" s="1" t="str">
        <f ca="1">IF(($A315&lt;&gt;"")*(BD$1&lt;&gt;""),IF(_xlfn.XLOOKUP(BD$1,Attendance_sorted!$B314:$CW314,Attendance_sorted!$B314:$CW314,"nn")&lt;&gt;"nn","•",""),"")</f>
        <v/>
      </c>
      <c r="BE315" s="1" t="str">
        <f ca="1">IF(($A315&lt;&gt;"")*(BE$1&lt;&gt;""),IF(_xlfn.XLOOKUP(BE$1,Attendance_sorted!$B314:$CW314,Attendance_sorted!$B314:$CW314,"nn")&lt;&gt;"nn","•",""),"")</f>
        <v/>
      </c>
      <c r="BF315" s="1" t="str">
        <f ca="1">IF(($A315&lt;&gt;"")*(BF$1&lt;&gt;""),IF(_xlfn.XLOOKUP(BF$1,Attendance_sorted!$B314:$CW314,Attendance_sorted!$B314:$CW314,"nn")&lt;&gt;"nn","•",""),"")</f>
        <v/>
      </c>
      <c r="BG315" s="1" t="str">
        <f ca="1">IF(($A315&lt;&gt;"")*(BG$1&lt;&gt;""),IF(_xlfn.XLOOKUP(BG$1,Attendance_sorted!$B314:$CW314,Attendance_sorted!$B314:$CW314,"nn")&lt;&gt;"nn","•",""),"")</f>
        <v/>
      </c>
      <c r="BH315" s="1" t="str">
        <f ca="1">IF(($A315&lt;&gt;"")*(BH$1&lt;&gt;""),IF(_xlfn.XLOOKUP(BH$1,Attendance_sorted!$B314:$CW314,Attendance_sorted!$B314:$CW314,"nn")&lt;&gt;"nn","•",""),"")</f>
        <v/>
      </c>
      <c r="BI315" s="1" t="str">
        <f ca="1">IF(($A315&lt;&gt;"")*(BI$1&lt;&gt;""),IF(_xlfn.XLOOKUP(BI$1,Attendance_sorted!$B314:$CW314,Attendance_sorted!$B314:$CW314,"nn")&lt;&gt;"nn","•",""),"")</f>
        <v/>
      </c>
      <c r="BJ315" s="1" t="str">
        <f ca="1">IF(($A315&lt;&gt;"")*(BJ$1&lt;&gt;""),IF(_xlfn.XLOOKUP(BJ$1,Attendance_sorted!$B314:$CW314,Attendance_sorted!$B314:$CW314,"nn")&lt;&gt;"nn","•",""),"")</f>
        <v/>
      </c>
      <c r="BK315" s="1" t="str">
        <f ca="1">IF(($A315&lt;&gt;"")*(BK$1&lt;&gt;""),IF(_xlfn.XLOOKUP(BK$1,Attendance_sorted!$B314:$CW314,Attendance_sorted!$B314:$CW314,"nn")&lt;&gt;"nn","•",""),"")</f>
        <v/>
      </c>
      <c r="BL315" s="1" t="str">
        <f ca="1">IF(($A315&lt;&gt;"")*(BL$1&lt;&gt;""),IF(_xlfn.XLOOKUP(BL$1,Attendance_sorted!$B314:$CW314,Attendance_sorted!$B314:$CW314,"nn")&lt;&gt;"nn","•",""),"")</f>
        <v/>
      </c>
      <c r="BM315" s="1" t="str">
        <f ca="1">IF(($A315&lt;&gt;"")*(BM$1&lt;&gt;""),IF(_xlfn.XLOOKUP(BM$1,Attendance_sorted!$B314:$CW314,Attendance_sorted!$B314:$CW314,"nn")&lt;&gt;"nn","•",""),"")</f>
        <v/>
      </c>
      <c r="BN315" s="1" t="str">
        <f ca="1">IF(($A315&lt;&gt;"")*(BN$1&lt;&gt;""),IF(_xlfn.XLOOKUP(BN$1,Attendance_sorted!$B314:$CW314,Attendance_sorted!$B314:$CW314,"nn")&lt;&gt;"nn","•",""),"")</f>
        <v/>
      </c>
      <c r="BO315" s="1" t="str">
        <f ca="1">IF(($A315&lt;&gt;"")*(BO$1&lt;&gt;""),IF(_xlfn.XLOOKUP(BO$1,Attendance_sorted!$B314:$CW314,Attendance_sorted!$B314:$CW314,"nn")&lt;&gt;"nn","•",""),"")</f>
        <v/>
      </c>
      <c r="BP315" s="1" t="str">
        <f ca="1">IF(($A315&lt;&gt;"")*(BP$1&lt;&gt;""),IF(_xlfn.XLOOKUP(BP$1,Attendance_sorted!$B314:$CW314,Attendance_sorted!$B314:$CW314,"nn")&lt;&gt;"nn","•",""),"")</f>
        <v/>
      </c>
      <c r="BQ315" s="1" t="str">
        <f ca="1">IF(($A315&lt;&gt;"")*(BQ$1&lt;&gt;""),IF(_xlfn.XLOOKUP(BQ$1,Attendance_sorted!$B314:$CW314,Attendance_sorted!$B314:$CW314,"nn")&lt;&gt;"nn","•",""),"")</f>
        <v/>
      </c>
      <c r="BR315" s="1" t="str">
        <f ca="1">IF(($A315&lt;&gt;"")*(BR$1&lt;&gt;""),IF(_xlfn.XLOOKUP(BR$1,Attendance_sorted!$B314:$CW314,Attendance_sorted!$B314:$CW314,"nn")&lt;&gt;"nn","•",""),"")</f>
        <v/>
      </c>
      <c r="BS315" s="1" t="str">
        <f ca="1">IF(($A315&lt;&gt;"")*(BS$1&lt;&gt;""),IF(_xlfn.XLOOKUP(BS$1,Attendance_sorted!$B314:$CW314,Attendance_sorted!$B314:$CW314,"nn")&lt;&gt;"nn","•",""),"")</f>
        <v/>
      </c>
      <c r="BT315" s="1" t="str">
        <f ca="1">IF(($A315&lt;&gt;"")*(BT$1&lt;&gt;""),IF(_xlfn.XLOOKUP(BT$1,Attendance_sorted!$B314:$CW314,Attendance_sorted!$B314:$CW314,"nn")&lt;&gt;"nn","•",""),"")</f>
        <v/>
      </c>
      <c r="BU315" s="1" t="str">
        <f ca="1">IF(($A315&lt;&gt;"")*(BU$1&lt;&gt;""),IF(_xlfn.XLOOKUP(BU$1,Attendance_sorted!$B314:$CW314,Attendance_sorted!$B314:$CW314,"nn")&lt;&gt;"nn","•",""),"")</f>
        <v/>
      </c>
      <c r="BV315" s="1" t="str">
        <f ca="1">IF(($A315&lt;&gt;"")*(BV$1&lt;&gt;""),IF(_xlfn.XLOOKUP(BV$1,Attendance_sorted!$B314:$CW314,Attendance_sorted!$B314:$CW314,"nn")&lt;&gt;"nn","•",""),"")</f>
        <v/>
      </c>
      <c r="BW315" s="1" t="str">
        <f ca="1">IF(($A315&lt;&gt;"")*(BW$1&lt;&gt;""),IF(_xlfn.XLOOKUP(BW$1,Attendance_sorted!$B314:$CW314,Attendance_sorted!$B314:$CW314,"nn")&lt;&gt;"nn","•",""),"")</f>
        <v/>
      </c>
      <c r="BX315" s="1" t="str">
        <f ca="1">IF(($A315&lt;&gt;"")*(BX$1&lt;&gt;""),IF(_xlfn.XLOOKUP(BX$1,Attendance_sorted!$B314:$CW314,Attendance_sorted!$B314:$CW314,"nn")&lt;&gt;"nn","•",""),"")</f>
        <v/>
      </c>
      <c r="BY315" s="1" t="str">
        <f ca="1">IF(($A315&lt;&gt;"")*(BY$1&lt;&gt;""),IF(_xlfn.XLOOKUP(BY$1,Attendance_sorted!$B314:$CW314,Attendance_sorted!$B314:$CW314,"nn")&lt;&gt;"nn","•",""),"")</f>
        <v/>
      </c>
      <c r="BZ315" s="1" t="str">
        <f ca="1">IF(($A315&lt;&gt;"")*(BZ$1&lt;&gt;""),IF(_xlfn.XLOOKUP(BZ$1,Attendance_sorted!$B314:$CW314,Attendance_sorted!$B314:$CW314,"nn")&lt;&gt;"nn","•",""),"")</f>
        <v/>
      </c>
      <c r="CA315" s="1" t="str">
        <f ca="1">IF(($A315&lt;&gt;"")*(CA$1&lt;&gt;""),IF(_xlfn.XLOOKUP(CA$1,Attendance_sorted!$B314:$CW314,Attendance_sorted!$B314:$CW314,"nn")&lt;&gt;"nn","•",""),"")</f>
        <v/>
      </c>
      <c r="CB315" s="1" t="str">
        <f ca="1">IF(($A315&lt;&gt;"")*(CB$1&lt;&gt;""),IF(_xlfn.XLOOKUP(CB$1,Attendance_sorted!$B314:$CW314,Attendance_sorted!$B314:$CW314,"nn")&lt;&gt;"nn","•",""),"")</f>
        <v/>
      </c>
      <c r="CC315" s="1" t="str">
        <f ca="1">IF(($A315&lt;&gt;"")*(CC$1&lt;&gt;""),IF(_xlfn.XLOOKUP(CC$1,Attendance_sorted!$B314:$CW314,Attendance_sorted!$B314:$CW314,"nn")&lt;&gt;"nn","•",""),"")</f>
        <v/>
      </c>
      <c r="CD315" s="1" t="str">
        <f ca="1">IF(($A315&lt;&gt;"")*(CD$1&lt;&gt;""),IF(_xlfn.XLOOKUP(CD$1,Attendance_sorted!$B314:$CW314,Attendance_sorted!$B314:$CW314,"nn")&lt;&gt;"nn","•",""),"")</f>
        <v/>
      </c>
      <c r="CE315" s="1" t="str">
        <f ca="1">IF(($A315&lt;&gt;"")*(CE$1&lt;&gt;""),IF(_xlfn.XLOOKUP(CE$1,Attendance_sorted!$B314:$CW314,Attendance_sorted!$B314:$CW314,"nn")&lt;&gt;"nn","•",""),"")</f>
        <v/>
      </c>
      <c r="CF315" s="1" t="str">
        <f ca="1">IF(($A315&lt;&gt;"")*(CF$1&lt;&gt;""),IF(_xlfn.XLOOKUP(CF$1,Attendance_sorted!$B314:$CW314,Attendance_sorted!$B314:$CW314,"nn")&lt;&gt;"nn","•",""),"")</f>
        <v/>
      </c>
      <c r="CG315" s="1" t="str">
        <f ca="1">IF(($A315&lt;&gt;"")*(CG$1&lt;&gt;""),IF(_xlfn.XLOOKUP(CG$1,Attendance_sorted!$B314:$CW314,Attendance_sorted!$B314:$CW314,"nn")&lt;&gt;"nn","•",""),"")</f>
        <v/>
      </c>
      <c r="CH315" s="1" t="str">
        <f ca="1">IF(($A315&lt;&gt;"")*(CH$1&lt;&gt;""),IF(_xlfn.XLOOKUP(CH$1,Attendance_sorted!$B314:$CW314,Attendance_sorted!$B314:$CW314,"nn")&lt;&gt;"nn","•",""),"")</f>
        <v/>
      </c>
      <c r="CI315" s="1" t="str">
        <f ca="1">IF(($A315&lt;&gt;"")*(CI$1&lt;&gt;""),IF(_xlfn.XLOOKUP(CI$1,Attendance_sorted!$B314:$CW314,Attendance_sorted!$B314:$CW314,"nn")&lt;&gt;"nn","•",""),"")</f>
        <v/>
      </c>
      <c r="CJ315" s="1" t="str">
        <f ca="1">IF(($A315&lt;&gt;"")*(CJ$1&lt;&gt;""),IF(_xlfn.XLOOKUP(CJ$1,Attendance_sorted!$B314:$CW314,Attendance_sorted!$B314:$CW314,"nn")&lt;&gt;"nn","•",""),"")</f>
        <v/>
      </c>
      <c r="CK315" s="1" t="str">
        <f ca="1">IF(($A315&lt;&gt;"")*(CK$1&lt;&gt;""),IF(_xlfn.XLOOKUP(CK$1,Attendance_sorted!$B314:$CW314,Attendance_sorted!$B314:$CW314,"nn")&lt;&gt;"nn","•",""),"")</f>
        <v/>
      </c>
      <c r="CL315" s="1" t="str">
        <f ca="1">IF(($A315&lt;&gt;"")*(CL$1&lt;&gt;""),IF(_xlfn.XLOOKUP(CL$1,Attendance_sorted!$B314:$CW314,Attendance_sorted!$B314:$CW314,"nn")&lt;&gt;"nn","•",""),"")</f>
        <v/>
      </c>
      <c r="CM315" s="1" t="str">
        <f ca="1">IF(($A315&lt;&gt;"")*(CM$1&lt;&gt;""),IF(_xlfn.XLOOKUP(CM$1,Attendance_sorted!$B314:$CW314,Attendance_sorted!$B314:$CW314,"nn")&lt;&gt;"nn","•",""),"")</f>
        <v/>
      </c>
      <c r="CN315" s="1" t="str">
        <f ca="1">IF(($A315&lt;&gt;"")*(CN$1&lt;&gt;""),IF(_xlfn.XLOOKUP(CN$1,Attendance_sorted!$B314:$CW314,Attendance_sorted!$B314:$CW314,"nn")&lt;&gt;"nn","•",""),"")</f>
        <v/>
      </c>
      <c r="CO315" s="1" t="str">
        <f ca="1">IF(($A315&lt;&gt;"")*(CO$1&lt;&gt;""),IF(_xlfn.XLOOKUP(CO$1,Attendance_sorted!$B314:$CW314,Attendance_sorted!$B314:$CW314,"nn")&lt;&gt;"nn","•",""),"")</f>
        <v/>
      </c>
      <c r="CP315" s="1" t="str">
        <f ca="1">IF(($A315&lt;&gt;"")*(CP$1&lt;&gt;""),IF(_xlfn.XLOOKUP(CP$1,Attendance_sorted!$B314:$CW314,Attendance_sorted!$B314:$CW314,"nn")&lt;&gt;"nn","•",""),"")</f>
        <v/>
      </c>
      <c r="CQ315" s="1" t="str">
        <f ca="1">IF(($A315&lt;&gt;"")*(CQ$1&lt;&gt;""),IF(_xlfn.XLOOKUP(CQ$1,Attendance_sorted!$B314:$CW314,Attendance_sorted!$B314:$CW314,"nn")&lt;&gt;"nn","•",""),"")</f>
        <v/>
      </c>
      <c r="CR315" s="1" t="str">
        <f ca="1">IF(($A315&lt;&gt;"")*(CR$1&lt;&gt;""),IF(_xlfn.XLOOKUP(CR$1,Attendance_sorted!$B314:$CW314,Attendance_sorted!$B314:$CW314,"nn")&lt;&gt;"nn","•",""),"")</f>
        <v/>
      </c>
      <c r="CS315" s="1" t="str">
        <f ca="1">IF(($A315&lt;&gt;"")*(CS$1&lt;&gt;""),IF(_xlfn.XLOOKUP(CS$1,Attendance_sorted!$B314:$CW314,Attendance_sorted!$B314:$CW314,"nn")&lt;&gt;"nn","•",""),"")</f>
        <v/>
      </c>
      <c r="CT315" s="1" t="str">
        <f ca="1">IF(($A315&lt;&gt;"")*(CT$1&lt;&gt;""),IF(_xlfn.XLOOKUP(CT$1,Attendance_sorted!$B314:$CW314,Attendance_sorted!$B314:$CW314,"nn")&lt;&gt;"nn","•",""),"")</f>
        <v/>
      </c>
      <c r="CU315" s="1" t="str">
        <f ca="1">IF(($A315&lt;&gt;"")*(CU$1&lt;&gt;""),IF(_xlfn.XLOOKUP(CU$1,Attendance_sorted!$B314:$CW314,Attendance_sorted!$B314:$CW314,"nn")&lt;&gt;"nn","•",""),"")</f>
        <v/>
      </c>
      <c r="CV315" s="1" t="str">
        <f ca="1">IF(($A315&lt;&gt;"")*(CV$1&lt;&gt;""),IF(_xlfn.XLOOKUP(CV$1,Attendance_sorted!$B314:$CW314,Attendance_sorted!$B314:$CW314,"nn")&lt;&gt;"nn","•",""),"")</f>
        <v/>
      </c>
      <c r="CW315" s="1" t="str">
        <f ca="1">IF(($A315&lt;&gt;"")*(CW$1&lt;&gt;""),IF(_xlfn.XLOOKUP(CW$1,Attendance_sorted!$B314:$CW314,Attendance_sorted!$B314:$CW314,"nn")&lt;&gt;"nn","•",""),"")</f>
        <v/>
      </c>
    </row>
    <row r="316" spans="1:101">
      <c r="A316" s="1"/>
      <c r="B316" s="1" t="str">
        <f ca="1">IF(($A316&lt;&gt;"")*(B$1&lt;&gt;""),IF(_xlfn.XLOOKUP(B$1,Attendance_sorted!$B315:$CW315,Attendance_sorted!$B315:$CW315,"nn")&lt;&gt;"nn","•",""),"")</f>
        <v/>
      </c>
      <c r="C316" s="1" t="str">
        <f ca="1">IF(($A316&lt;&gt;"")*(C$1&lt;&gt;""),IF(_xlfn.XLOOKUP(C$1,Attendance_sorted!$B315:$CW315,Attendance_sorted!$B315:$CW315,"nn")&lt;&gt;"nn","•",""),"")</f>
        <v/>
      </c>
      <c r="D316" s="1" t="str">
        <f ca="1">IF(($A316&lt;&gt;"")*(D$1&lt;&gt;""),IF(_xlfn.XLOOKUP(D$1,Attendance_sorted!$B315:$CW315,Attendance_sorted!$B315:$CW315,"nn")&lt;&gt;"nn","•",""),"")</f>
        <v/>
      </c>
      <c r="E316" s="1" t="str">
        <f ca="1">IF(($A316&lt;&gt;"")*(E$1&lt;&gt;""),IF(_xlfn.XLOOKUP(E$1,Attendance_sorted!$B315:$CW315,Attendance_sorted!$B315:$CW315,"nn")&lt;&gt;"nn","•",""),"")</f>
        <v/>
      </c>
      <c r="F316" s="1" t="str">
        <f ca="1">IF(($A316&lt;&gt;"")*(F$1&lt;&gt;""),IF(_xlfn.XLOOKUP(F$1,Attendance_sorted!$B315:$CW315,Attendance_sorted!$B315:$CW315,"nn")&lt;&gt;"nn","•",""),"")</f>
        <v/>
      </c>
      <c r="G316" s="1" t="str">
        <f ca="1">IF(($A316&lt;&gt;"")*(G$1&lt;&gt;""),IF(_xlfn.XLOOKUP(G$1,Attendance_sorted!$B315:$CW315,Attendance_sorted!$B315:$CW315,"nn")&lt;&gt;"nn","•",""),"")</f>
        <v/>
      </c>
      <c r="H316" s="1" t="str">
        <f ca="1">IF(($A316&lt;&gt;"")*(H$1&lt;&gt;""),IF(_xlfn.XLOOKUP(H$1,Attendance_sorted!$B315:$CW315,Attendance_sorted!$B315:$CW315,"nn")&lt;&gt;"nn","•",""),"")</f>
        <v/>
      </c>
      <c r="I316" s="1" t="str">
        <f ca="1">IF(($A316&lt;&gt;"")*(I$1&lt;&gt;""),IF(_xlfn.XLOOKUP(I$1,Attendance_sorted!$B315:$CW315,Attendance_sorted!$B315:$CW315,"nn")&lt;&gt;"nn","•",""),"")</f>
        <v/>
      </c>
      <c r="J316" s="1" t="str">
        <f ca="1">IF(($A316&lt;&gt;"")*(J$1&lt;&gt;""),IF(_xlfn.XLOOKUP(J$1,Attendance_sorted!$B315:$CW315,Attendance_sorted!$B315:$CW315,"nn")&lt;&gt;"nn","•",""),"")</f>
        <v/>
      </c>
      <c r="K316" s="1" t="str">
        <f ca="1">IF(($A316&lt;&gt;"")*(K$1&lt;&gt;""),IF(_xlfn.XLOOKUP(K$1,Attendance_sorted!$B315:$CW315,Attendance_sorted!$B315:$CW315,"nn")&lt;&gt;"nn","•",""),"")</f>
        <v/>
      </c>
      <c r="L316" s="1" t="str">
        <f ca="1">IF(($A316&lt;&gt;"")*(L$1&lt;&gt;""),IF(_xlfn.XLOOKUP(L$1,Attendance_sorted!$B315:$CW315,Attendance_sorted!$B315:$CW315,"nn")&lt;&gt;"nn","•",""),"")</f>
        <v/>
      </c>
      <c r="M316" s="1" t="str">
        <f ca="1">IF(($A316&lt;&gt;"")*(M$1&lt;&gt;""),IF(_xlfn.XLOOKUP(M$1,Attendance_sorted!$B315:$CW315,Attendance_sorted!$B315:$CW315,"nn")&lt;&gt;"nn","•",""),"")</f>
        <v/>
      </c>
      <c r="N316" s="1" t="str">
        <f ca="1">IF(($A316&lt;&gt;"")*(N$1&lt;&gt;""),IF(_xlfn.XLOOKUP(N$1,Attendance_sorted!$B315:$CW315,Attendance_sorted!$B315:$CW315,"nn")&lt;&gt;"nn","•",""),"")</f>
        <v/>
      </c>
      <c r="O316" s="1" t="str">
        <f ca="1">IF(($A316&lt;&gt;"")*(O$1&lt;&gt;""),IF(_xlfn.XLOOKUP(O$1,Attendance_sorted!$B315:$CW315,Attendance_sorted!$B315:$CW315,"nn")&lt;&gt;"nn","•",""),"")</f>
        <v/>
      </c>
      <c r="P316" s="1" t="str">
        <f ca="1">IF(($A316&lt;&gt;"")*(P$1&lt;&gt;""),IF(_xlfn.XLOOKUP(P$1,Attendance_sorted!$B315:$CW315,Attendance_sorted!$B315:$CW315,"nn")&lt;&gt;"nn","•",""),"")</f>
        <v/>
      </c>
      <c r="Q316" s="1" t="str">
        <f ca="1">IF(($A316&lt;&gt;"")*(Q$1&lt;&gt;""),IF(_xlfn.XLOOKUP(Q$1,Attendance_sorted!$B315:$CW315,Attendance_sorted!$B315:$CW315,"nn")&lt;&gt;"nn","•",""),"")</f>
        <v/>
      </c>
      <c r="R316" s="1" t="str">
        <f ca="1">IF(($A316&lt;&gt;"")*(R$1&lt;&gt;""),IF(_xlfn.XLOOKUP(R$1,Attendance_sorted!$B315:$CW315,Attendance_sorted!$B315:$CW315,"nn")&lt;&gt;"nn","•",""),"")</f>
        <v/>
      </c>
      <c r="S316" s="1" t="str">
        <f ca="1">IF(($A316&lt;&gt;"")*(S$1&lt;&gt;""),IF(_xlfn.XLOOKUP(S$1,Attendance_sorted!$B315:$CW315,Attendance_sorted!$B315:$CW315,"nn")&lt;&gt;"nn","•",""),"")</f>
        <v/>
      </c>
      <c r="T316" s="1" t="str">
        <f ca="1">IF(($A316&lt;&gt;"")*(T$1&lt;&gt;""),IF(_xlfn.XLOOKUP(T$1,Attendance_sorted!$B315:$CW315,Attendance_sorted!$B315:$CW315,"nn")&lt;&gt;"nn","•",""),"")</f>
        <v/>
      </c>
      <c r="U316" s="1" t="str">
        <f ca="1">IF(($A316&lt;&gt;"")*(U$1&lt;&gt;""),IF(_xlfn.XLOOKUP(U$1,Attendance_sorted!$B315:$CW315,Attendance_sorted!$B315:$CW315,"nn")&lt;&gt;"nn","•",""),"")</f>
        <v/>
      </c>
      <c r="V316" s="1" t="str">
        <f ca="1">IF(($A316&lt;&gt;"")*(V$1&lt;&gt;""),IF(_xlfn.XLOOKUP(V$1,Attendance_sorted!$B315:$CW315,Attendance_sorted!$B315:$CW315,"nn")&lt;&gt;"nn","•",""),"")</f>
        <v/>
      </c>
      <c r="W316" s="1" t="str">
        <f ca="1">IF(($A316&lt;&gt;"")*(W$1&lt;&gt;""),IF(_xlfn.XLOOKUP(W$1,Attendance_sorted!$B315:$CW315,Attendance_sorted!$B315:$CW315,"nn")&lt;&gt;"nn","•",""),"")</f>
        <v/>
      </c>
      <c r="X316" s="1" t="str">
        <f ca="1">IF(($A316&lt;&gt;"")*(X$1&lt;&gt;""),IF(_xlfn.XLOOKUP(X$1,Attendance_sorted!$B315:$CW315,Attendance_sorted!$B315:$CW315,"nn")&lt;&gt;"nn","•",""),"")</f>
        <v/>
      </c>
      <c r="Y316" s="1" t="str">
        <f ca="1">IF(($A316&lt;&gt;"")*(Y$1&lt;&gt;""),IF(_xlfn.XLOOKUP(Y$1,Attendance_sorted!$B315:$CW315,Attendance_sorted!$B315:$CW315,"nn")&lt;&gt;"nn","•",""),"")</f>
        <v/>
      </c>
      <c r="Z316" s="1" t="str">
        <f ca="1">IF(($A316&lt;&gt;"")*(Z$1&lt;&gt;""),IF(_xlfn.XLOOKUP(Z$1,Attendance_sorted!$B315:$CW315,Attendance_sorted!$B315:$CW315,"nn")&lt;&gt;"nn","•",""),"")</f>
        <v/>
      </c>
      <c r="AA316" s="1" t="str">
        <f ca="1">IF(($A316&lt;&gt;"")*(AA$1&lt;&gt;""),IF(_xlfn.XLOOKUP(AA$1,Attendance_sorted!$B315:$CW315,Attendance_sorted!$B315:$CW315,"nn")&lt;&gt;"nn","•",""),"")</f>
        <v/>
      </c>
      <c r="AB316" s="1" t="str">
        <f ca="1">IF(($A316&lt;&gt;"")*(AB$1&lt;&gt;""),IF(_xlfn.XLOOKUP(AB$1,Attendance_sorted!$B315:$CW315,Attendance_sorted!$B315:$CW315,"nn")&lt;&gt;"nn","•",""),"")</f>
        <v/>
      </c>
      <c r="AC316" s="1" t="str">
        <f ca="1">IF(($A316&lt;&gt;"")*(AC$1&lt;&gt;""),IF(_xlfn.XLOOKUP(AC$1,Attendance_sorted!$B315:$CW315,Attendance_sorted!$B315:$CW315,"nn")&lt;&gt;"nn","•",""),"")</f>
        <v/>
      </c>
      <c r="AD316" s="1" t="str">
        <f ca="1">IF(($A316&lt;&gt;"")*(AD$1&lt;&gt;""),IF(_xlfn.XLOOKUP(AD$1,Attendance_sorted!$B315:$CW315,Attendance_sorted!$B315:$CW315,"nn")&lt;&gt;"nn","•",""),"")</f>
        <v/>
      </c>
      <c r="AE316" s="1" t="str">
        <f ca="1">IF(($A316&lt;&gt;"")*(AE$1&lt;&gt;""),IF(_xlfn.XLOOKUP(AE$1,Attendance_sorted!$B315:$CW315,Attendance_sorted!$B315:$CW315,"nn")&lt;&gt;"nn","•",""),"")</f>
        <v/>
      </c>
      <c r="AF316" s="1" t="str">
        <f ca="1">IF(($A316&lt;&gt;"")*(AF$1&lt;&gt;""),IF(_xlfn.XLOOKUP(AF$1,Attendance_sorted!$B315:$CW315,Attendance_sorted!$B315:$CW315,"nn")&lt;&gt;"nn","•",""),"")</f>
        <v/>
      </c>
      <c r="AG316" s="1" t="str">
        <f ca="1">IF(($A316&lt;&gt;"")*(AG$1&lt;&gt;""),IF(_xlfn.XLOOKUP(AG$1,Attendance_sorted!$B315:$CW315,Attendance_sorted!$B315:$CW315,"nn")&lt;&gt;"nn","•",""),"")</f>
        <v/>
      </c>
      <c r="AH316" s="1" t="str">
        <f ca="1">IF(($A316&lt;&gt;"")*(AH$1&lt;&gt;""),IF(_xlfn.XLOOKUP(AH$1,Attendance_sorted!$B315:$CW315,Attendance_sorted!$B315:$CW315,"nn")&lt;&gt;"nn","•",""),"")</f>
        <v/>
      </c>
      <c r="AI316" s="1" t="str">
        <f ca="1">IF(($A316&lt;&gt;"")*(AI$1&lt;&gt;""),IF(_xlfn.XLOOKUP(AI$1,Attendance_sorted!$B315:$CW315,Attendance_sorted!$B315:$CW315,"nn")&lt;&gt;"nn","•",""),"")</f>
        <v/>
      </c>
      <c r="AJ316" s="1" t="str">
        <f ca="1">IF(($A316&lt;&gt;"")*(AJ$1&lt;&gt;""),IF(_xlfn.XLOOKUP(AJ$1,Attendance_sorted!$B315:$CW315,Attendance_sorted!$B315:$CW315,"nn")&lt;&gt;"nn","•",""),"")</f>
        <v/>
      </c>
      <c r="AK316" s="1" t="str">
        <f ca="1">IF(($A316&lt;&gt;"")*(AK$1&lt;&gt;""),IF(_xlfn.XLOOKUP(AK$1,Attendance_sorted!$B315:$CW315,Attendance_sorted!$B315:$CW315,"nn")&lt;&gt;"nn","•",""),"")</f>
        <v/>
      </c>
      <c r="AL316" s="1" t="str">
        <f ca="1">IF(($A316&lt;&gt;"")*(AL$1&lt;&gt;""),IF(_xlfn.XLOOKUP(AL$1,Attendance_sorted!$B315:$CW315,Attendance_sorted!$B315:$CW315,"nn")&lt;&gt;"nn","•",""),"")</f>
        <v/>
      </c>
      <c r="AM316" s="1" t="str">
        <f ca="1">IF(($A316&lt;&gt;"")*(AM$1&lt;&gt;""),IF(_xlfn.XLOOKUP(AM$1,Attendance_sorted!$B315:$CW315,Attendance_sorted!$B315:$CW315,"nn")&lt;&gt;"nn","•",""),"")</f>
        <v/>
      </c>
      <c r="AN316" s="1" t="str">
        <f ca="1">IF(($A316&lt;&gt;"")*(AN$1&lt;&gt;""),IF(_xlfn.XLOOKUP(AN$1,Attendance_sorted!$B315:$CW315,Attendance_sorted!$B315:$CW315,"nn")&lt;&gt;"nn","•",""),"")</f>
        <v/>
      </c>
      <c r="AO316" s="1" t="str">
        <f ca="1">IF(($A316&lt;&gt;"")*(AO$1&lt;&gt;""),IF(_xlfn.XLOOKUP(AO$1,Attendance_sorted!$B315:$CW315,Attendance_sorted!$B315:$CW315,"nn")&lt;&gt;"nn","•",""),"")</f>
        <v/>
      </c>
      <c r="AP316" s="1" t="str">
        <f ca="1">IF(($A316&lt;&gt;"")*(AP$1&lt;&gt;""),IF(_xlfn.XLOOKUP(AP$1,Attendance_sorted!$B315:$CW315,Attendance_sorted!$B315:$CW315,"nn")&lt;&gt;"nn","•",""),"")</f>
        <v/>
      </c>
      <c r="AQ316" s="1" t="str">
        <f ca="1">IF(($A316&lt;&gt;"")*(AQ$1&lt;&gt;""),IF(_xlfn.XLOOKUP(AQ$1,Attendance_sorted!$B315:$CW315,Attendance_sorted!$B315:$CW315,"nn")&lt;&gt;"nn","•",""),"")</f>
        <v/>
      </c>
      <c r="AR316" s="1" t="str">
        <f ca="1">IF(($A316&lt;&gt;"")*(AR$1&lt;&gt;""),IF(_xlfn.XLOOKUP(AR$1,Attendance_sorted!$B315:$CW315,Attendance_sorted!$B315:$CW315,"nn")&lt;&gt;"nn","•",""),"")</f>
        <v/>
      </c>
      <c r="AS316" s="1" t="str">
        <f ca="1">IF(($A316&lt;&gt;"")*(AS$1&lt;&gt;""),IF(_xlfn.XLOOKUP(AS$1,Attendance_sorted!$B315:$CW315,Attendance_sorted!$B315:$CW315,"nn")&lt;&gt;"nn","•",""),"")</f>
        <v/>
      </c>
      <c r="AT316" s="1" t="str">
        <f ca="1">IF(($A316&lt;&gt;"")*(AT$1&lt;&gt;""),IF(_xlfn.XLOOKUP(AT$1,Attendance_sorted!$B315:$CW315,Attendance_sorted!$B315:$CW315,"nn")&lt;&gt;"nn","•",""),"")</f>
        <v/>
      </c>
      <c r="AU316" s="1" t="str">
        <f ca="1">IF(($A316&lt;&gt;"")*(AU$1&lt;&gt;""),IF(_xlfn.XLOOKUP(AU$1,Attendance_sorted!$B315:$CW315,Attendance_sorted!$B315:$CW315,"nn")&lt;&gt;"nn","•",""),"")</f>
        <v/>
      </c>
      <c r="AV316" s="1" t="str">
        <f ca="1">IF(($A316&lt;&gt;"")*(AV$1&lt;&gt;""),IF(_xlfn.XLOOKUP(AV$1,Attendance_sorted!$B315:$CW315,Attendance_sorted!$B315:$CW315,"nn")&lt;&gt;"nn","•",""),"")</f>
        <v/>
      </c>
      <c r="AW316" s="1" t="str">
        <f ca="1">IF(($A316&lt;&gt;"")*(AW$1&lt;&gt;""),IF(_xlfn.XLOOKUP(AW$1,Attendance_sorted!$B315:$CW315,Attendance_sorted!$B315:$CW315,"nn")&lt;&gt;"nn","•",""),"")</f>
        <v/>
      </c>
      <c r="AX316" s="1" t="str">
        <f ca="1">IF(($A316&lt;&gt;"")*(AX$1&lt;&gt;""),IF(_xlfn.XLOOKUP(AX$1,Attendance_sorted!$B315:$CW315,Attendance_sorted!$B315:$CW315,"nn")&lt;&gt;"nn","•",""),"")</f>
        <v/>
      </c>
      <c r="AY316" s="1" t="str">
        <f ca="1">IF(($A316&lt;&gt;"")*(AY$1&lt;&gt;""),IF(_xlfn.XLOOKUP(AY$1,Attendance_sorted!$B315:$CW315,Attendance_sorted!$B315:$CW315,"nn")&lt;&gt;"nn","•",""),"")</f>
        <v/>
      </c>
      <c r="AZ316" s="1" t="str">
        <f ca="1">IF(($A316&lt;&gt;"")*(AZ$1&lt;&gt;""),IF(_xlfn.XLOOKUP(AZ$1,Attendance_sorted!$B315:$CW315,Attendance_sorted!$B315:$CW315,"nn")&lt;&gt;"nn","•",""),"")</f>
        <v/>
      </c>
      <c r="BA316" s="1" t="str">
        <f ca="1">IF(($A316&lt;&gt;"")*(BA$1&lt;&gt;""),IF(_xlfn.XLOOKUP(BA$1,Attendance_sorted!$B315:$CW315,Attendance_sorted!$B315:$CW315,"nn")&lt;&gt;"nn","•",""),"")</f>
        <v/>
      </c>
      <c r="BB316" s="1" t="str">
        <f ca="1">IF(($A316&lt;&gt;"")*(BB$1&lt;&gt;""),IF(_xlfn.XLOOKUP(BB$1,Attendance_sorted!$B315:$CW315,Attendance_sorted!$B315:$CW315,"nn")&lt;&gt;"nn","•",""),"")</f>
        <v/>
      </c>
      <c r="BC316" s="1" t="str">
        <f ca="1">IF(($A316&lt;&gt;"")*(BC$1&lt;&gt;""),IF(_xlfn.XLOOKUP(BC$1,Attendance_sorted!$B315:$CW315,Attendance_sorted!$B315:$CW315,"nn")&lt;&gt;"nn","•",""),"")</f>
        <v/>
      </c>
      <c r="BD316" s="1" t="str">
        <f ca="1">IF(($A316&lt;&gt;"")*(BD$1&lt;&gt;""),IF(_xlfn.XLOOKUP(BD$1,Attendance_sorted!$B315:$CW315,Attendance_sorted!$B315:$CW315,"nn")&lt;&gt;"nn","•",""),"")</f>
        <v/>
      </c>
      <c r="BE316" s="1" t="str">
        <f ca="1">IF(($A316&lt;&gt;"")*(BE$1&lt;&gt;""),IF(_xlfn.XLOOKUP(BE$1,Attendance_sorted!$B315:$CW315,Attendance_sorted!$B315:$CW315,"nn")&lt;&gt;"nn","•",""),"")</f>
        <v/>
      </c>
      <c r="BF316" s="1" t="str">
        <f ca="1">IF(($A316&lt;&gt;"")*(BF$1&lt;&gt;""),IF(_xlfn.XLOOKUP(BF$1,Attendance_sorted!$B315:$CW315,Attendance_sorted!$B315:$CW315,"nn")&lt;&gt;"nn","•",""),"")</f>
        <v/>
      </c>
      <c r="BG316" s="1" t="str">
        <f ca="1">IF(($A316&lt;&gt;"")*(BG$1&lt;&gt;""),IF(_xlfn.XLOOKUP(BG$1,Attendance_sorted!$B315:$CW315,Attendance_sorted!$B315:$CW315,"nn")&lt;&gt;"nn","•",""),"")</f>
        <v/>
      </c>
      <c r="BH316" s="1" t="str">
        <f ca="1">IF(($A316&lt;&gt;"")*(BH$1&lt;&gt;""),IF(_xlfn.XLOOKUP(BH$1,Attendance_sorted!$B315:$CW315,Attendance_sorted!$B315:$CW315,"nn")&lt;&gt;"nn","•",""),"")</f>
        <v/>
      </c>
      <c r="BI316" s="1" t="str">
        <f ca="1">IF(($A316&lt;&gt;"")*(BI$1&lt;&gt;""),IF(_xlfn.XLOOKUP(BI$1,Attendance_sorted!$B315:$CW315,Attendance_sorted!$B315:$CW315,"nn")&lt;&gt;"nn","•",""),"")</f>
        <v/>
      </c>
      <c r="BJ316" s="1" t="str">
        <f ca="1">IF(($A316&lt;&gt;"")*(BJ$1&lt;&gt;""),IF(_xlfn.XLOOKUP(BJ$1,Attendance_sorted!$B315:$CW315,Attendance_sorted!$B315:$CW315,"nn")&lt;&gt;"nn","•",""),"")</f>
        <v/>
      </c>
      <c r="BK316" s="1" t="str">
        <f ca="1">IF(($A316&lt;&gt;"")*(BK$1&lt;&gt;""),IF(_xlfn.XLOOKUP(BK$1,Attendance_sorted!$B315:$CW315,Attendance_sorted!$B315:$CW315,"nn")&lt;&gt;"nn","•",""),"")</f>
        <v/>
      </c>
      <c r="BL316" s="1" t="str">
        <f ca="1">IF(($A316&lt;&gt;"")*(BL$1&lt;&gt;""),IF(_xlfn.XLOOKUP(BL$1,Attendance_sorted!$B315:$CW315,Attendance_sorted!$B315:$CW315,"nn")&lt;&gt;"nn","•",""),"")</f>
        <v/>
      </c>
      <c r="BM316" s="1" t="str">
        <f ca="1">IF(($A316&lt;&gt;"")*(BM$1&lt;&gt;""),IF(_xlfn.XLOOKUP(BM$1,Attendance_sorted!$B315:$CW315,Attendance_sorted!$B315:$CW315,"nn")&lt;&gt;"nn","•",""),"")</f>
        <v/>
      </c>
      <c r="BN316" s="1" t="str">
        <f ca="1">IF(($A316&lt;&gt;"")*(BN$1&lt;&gt;""),IF(_xlfn.XLOOKUP(BN$1,Attendance_sorted!$B315:$CW315,Attendance_sorted!$B315:$CW315,"nn")&lt;&gt;"nn","•",""),"")</f>
        <v/>
      </c>
      <c r="BO316" s="1" t="str">
        <f ca="1">IF(($A316&lt;&gt;"")*(BO$1&lt;&gt;""),IF(_xlfn.XLOOKUP(BO$1,Attendance_sorted!$B315:$CW315,Attendance_sorted!$B315:$CW315,"nn")&lt;&gt;"nn","•",""),"")</f>
        <v/>
      </c>
      <c r="BP316" s="1" t="str">
        <f ca="1">IF(($A316&lt;&gt;"")*(BP$1&lt;&gt;""),IF(_xlfn.XLOOKUP(BP$1,Attendance_sorted!$B315:$CW315,Attendance_sorted!$B315:$CW315,"nn")&lt;&gt;"nn","•",""),"")</f>
        <v/>
      </c>
      <c r="BQ316" s="1" t="str">
        <f ca="1">IF(($A316&lt;&gt;"")*(BQ$1&lt;&gt;""),IF(_xlfn.XLOOKUP(BQ$1,Attendance_sorted!$B315:$CW315,Attendance_sorted!$B315:$CW315,"nn")&lt;&gt;"nn","•",""),"")</f>
        <v/>
      </c>
      <c r="BR316" s="1" t="str">
        <f ca="1">IF(($A316&lt;&gt;"")*(BR$1&lt;&gt;""),IF(_xlfn.XLOOKUP(BR$1,Attendance_sorted!$B315:$CW315,Attendance_sorted!$B315:$CW315,"nn")&lt;&gt;"nn","•",""),"")</f>
        <v/>
      </c>
      <c r="BS316" s="1" t="str">
        <f ca="1">IF(($A316&lt;&gt;"")*(BS$1&lt;&gt;""),IF(_xlfn.XLOOKUP(BS$1,Attendance_sorted!$B315:$CW315,Attendance_sorted!$B315:$CW315,"nn")&lt;&gt;"nn","•",""),"")</f>
        <v/>
      </c>
      <c r="BT316" s="1" t="str">
        <f ca="1">IF(($A316&lt;&gt;"")*(BT$1&lt;&gt;""),IF(_xlfn.XLOOKUP(BT$1,Attendance_sorted!$B315:$CW315,Attendance_sorted!$B315:$CW315,"nn")&lt;&gt;"nn","•",""),"")</f>
        <v/>
      </c>
      <c r="BU316" s="1" t="str">
        <f ca="1">IF(($A316&lt;&gt;"")*(BU$1&lt;&gt;""),IF(_xlfn.XLOOKUP(BU$1,Attendance_sorted!$B315:$CW315,Attendance_sorted!$B315:$CW315,"nn")&lt;&gt;"nn","•",""),"")</f>
        <v/>
      </c>
      <c r="BV316" s="1" t="str">
        <f ca="1">IF(($A316&lt;&gt;"")*(BV$1&lt;&gt;""),IF(_xlfn.XLOOKUP(BV$1,Attendance_sorted!$B315:$CW315,Attendance_sorted!$B315:$CW315,"nn")&lt;&gt;"nn","•",""),"")</f>
        <v/>
      </c>
      <c r="BW316" s="1" t="str">
        <f ca="1">IF(($A316&lt;&gt;"")*(BW$1&lt;&gt;""),IF(_xlfn.XLOOKUP(BW$1,Attendance_sorted!$B315:$CW315,Attendance_sorted!$B315:$CW315,"nn")&lt;&gt;"nn","•",""),"")</f>
        <v/>
      </c>
      <c r="BX316" s="1" t="str">
        <f ca="1">IF(($A316&lt;&gt;"")*(BX$1&lt;&gt;""),IF(_xlfn.XLOOKUP(BX$1,Attendance_sorted!$B315:$CW315,Attendance_sorted!$B315:$CW315,"nn")&lt;&gt;"nn","•",""),"")</f>
        <v/>
      </c>
      <c r="BY316" s="1" t="str">
        <f ca="1">IF(($A316&lt;&gt;"")*(BY$1&lt;&gt;""),IF(_xlfn.XLOOKUP(BY$1,Attendance_sorted!$B315:$CW315,Attendance_sorted!$B315:$CW315,"nn")&lt;&gt;"nn","•",""),"")</f>
        <v/>
      </c>
      <c r="BZ316" s="1" t="str">
        <f ca="1">IF(($A316&lt;&gt;"")*(BZ$1&lt;&gt;""),IF(_xlfn.XLOOKUP(BZ$1,Attendance_sorted!$B315:$CW315,Attendance_sorted!$B315:$CW315,"nn")&lt;&gt;"nn","•",""),"")</f>
        <v/>
      </c>
      <c r="CA316" s="1" t="str">
        <f ca="1">IF(($A316&lt;&gt;"")*(CA$1&lt;&gt;""),IF(_xlfn.XLOOKUP(CA$1,Attendance_sorted!$B315:$CW315,Attendance_sorted!$B315:$CW315,"nn")&lt;&gt;"nn","•",""),"")</f>
        <v/>
      </c>
      <c r="CB316" s="1" t="str">
        <f ca="1">IF(($A316&lt;&gt;"")*(CB$1&lt;&gt;""),IF(_xlfn.XLOOKUP(CB$1,Attendance_sorted!$B315:$CW315,Attendance_sorted!$B315:$CW315,"nn")&lt;&gt;"nn","•",""),"")</f>
        <v/>
      </c>
      <c r="CC316" s="1" t="str">
        <f ca="1">IF(($A316&lt;&gt;"")*(CC$1&lt;&gt;""),IF(_xlfn.XLOOKUP(CC$1,Attendance_sorted!$B315:$CW315,Attendance_sorted!$B315:$CW315,"nn")&lt;&gt;"nn","•",""),"")</f>
        <v/>
      </c>
      <c r="CD316" s="1" t="str">
        <f ca="1">IF(($A316&lt;&gt;"")*(CD$1&lt;&gt;""),IF(_xlfn.XLOOKUP(CD$1,Attendance_sorted!$B315:$CW315,Attendance_sorted!$B315:$CW315,"nn")&lt;&gt;"nn","•",""),"")</f>
        <v/>
      </c>
      <c r="CE316" s="1" t="str">
        <f ca="1">IF(($A316&lt;&gt;"")*(CE$1&lt;&gt;""),IF(_xlfn.XLOOKUP(CE$1,Attendance_sorted!$B315:$CW315,Attendance_sorted!$B315:$CW315,"nn")&lt;&gt;"nn","•",""),"")</f>
        <v/>
      </c>
      <c r="CF316" s="1" t="str">
        <f ca="1">IF(($A316&lt;&gt;"")*(CF$1&lt;&gt;""),IF(_xlfn.XLOOKUP(CF$1,Attendance_sorted!$B315:$CW315,Attendance_sorted!$B315:$CW315,"nn")&lt;&gt;"nn","•",""),"")</f>
        <v/>
      </c>
      <c r="CG316" s="1" t="str">
        <f ca="1">IF(($A316&lt;&gt;"")*(CG$1&lt;&gt;""),IF(_xlfn.XLOOKUP(CG$1,Attendance_sorted!$B315:$CW315,Attendance_sorted!$B315:$CW315,"nn")&lt;&gt;"nn","•",""),"")</f>
        <v/>
      </c>
      <c r="CH316" s="1" t="str">
        <f ca="1">IF(($A316&lt;&gt;"")*(CH$1&lt;&gt;""),IF(_xlfn.XLOOKUP(CH$1,Attendance_sorted!$B315:$CW315,Attendance_sorted!$B315:$CW315,"nn")&lt;&gt;"nn","•",""),"")</f>
        <v/>
      </c>
      <c r="CI316" s="1" t="str">
        <f ca="1">IF(($A316&lt;&gt;"")*(CI$1&lt;&gt;""),IF(_xlfn.XLOOKUP(CI$1,Attendance_sorted!$B315:$CW315,Attendance_sorted!$B315:$CW315,"nn")&lt;&gt;"nn","•",""),"")</f>
        <v/>
      </c>
      <c r="CJ316" s="1" t="str">
        <f ca="1">IF(($A316&lt;&gt;"")*(CJ$1&lt;&gt;""),IF(_xlfn.XLOOKUP(CJ$1,Attendance_sorted!$B315:$CW315,Attendance_sorted!$B315:$CW315,"nn")&lt;&gt;"nn","•",""),"")</f>
        <v/>
      </c>
      <c r="CK316" s="1" t="str">
        <f ca="1">IF(($A316&lt;&gt;"")*(CK$1&lt;&gt;""),IF(_xlfn.XLOOKUP(CK$1,Attendance_sorted!$B315:$CW315,Attendance_sorted!$B315:$CW315,"nn")&lt;&gt;"nn","•",""),"")</f>
        <v/>
      </c>
      <c r="CL316" s="1" t="str">
        <f ca="1">IF(($A316&lt;&gt;"")*(CL$1&lt;&gt;""),IF(_xlfn.XLOOKUP(CL$1,Attendance_sorted!$B315:$CW315,Attendance_sorted!$B315:$CW315,"nn")&lt;&gt;"nn","•",""),"")</f>
        <v/>
      </c>
      <c r="CM316" s="1" t="str">
        <f ca="1">IF(($A316&lt;&gt;"")*(CM$1&lt;&gt;""),IF(_xlfn.XLOOKUP(CM$1,Attendance_sorted!$B315:$CW315,Attendance_sorted!$B315:$CW315,"nn")&lt;&gt;"nn","•",""),"")</f>
        <v/>
      </c>
      <c r="CN316" s="1" t="str">
        <f ca="1">IF(($A316&lt;&gt;"")*(CN$1&lt;&gt;""),IF(_xlfn.XLOOKUP(CN$1,Attendance_sorted!$B315:$CW315,Attendance_sorted!$B315:$CW315,"nn")&lt;&gt;"nn","•",""),"")</f>
        <v/>
      </c>
      <c r="CO316" s="1" t="str">
        <f ca="1">IF(($A316&lt;&gt;"")*(CO$1&lt;&gt;""),IF(_xlfn.XLOOKUP(CO$1,Attendance_sorted!$B315:$CW315,Attendance_sorted!$B315:$CW315,"nn")&lt;&gt;"nn","•",""),"")</f>
        <v/>
      </c>
      <c r="CP316" s="1" t="str">
        <f ca="1">IF(($A316&lt;&gt;"")*(CP$1&lt;&gt;""),IF(_xlfn.XLOOKUP(CP$1,Attendance_sorted!$B315:$CW315,Attendance_sorted!$B315:$CW315,"nn")&lt;&gt;"nn","•",""),"")</f>
        <v/>
      </c>
      <c r="CQ316" s="1" t="str">
        <f ca="1">IF(($A316&lt;&gt;"")*(CQ$1&lt;&gt;""),IF(_xlfn.XLOOKUP(CQ$1,Attendance_sorted!$B315:$CW315,Attendance_sorted!$B315:$CW315,"nn")&lt;&gt;"nn","•",""),"")</f>
        <v/>
      </c>
      <c r="CR316" s="1" t="str">
        <f ca="1">IF(($A316&lt;&gt;"")*(CR$1&lt;&gt;""),IF(_xlfn.XLOOKUP(CR$1,Attendance_sorted!$B315:$CW315,Attendance_sorted!$B315:$CW315,"nn")&lt;&gt;"nn","•",""),"")</f>
        <v/>
      </c>
      <c r="CS316" s="1" t="str">
        <f ca="1">IF(($A316&lt;&gt;"")*(CS$1&lt;&gt;""),IF(_xlfn.XLOOKUP(CS$1,Attendance_sorted!$B315:$CW315,Attendance_sorted!$B315:$CW315,"nn")&lt;&gt;"nn","•",""),"")</f>
        <v/>
      </c>
      <c r="CT316" s="1" t="str">
        <f ca="1">IF(($A316&lt;&gt;"")*(CT$1&lt;&gt;""),IF(_xlfn.XLOOKUP(CT$1,Attendance_sorted!$B315:$CW315,Attendance_sorted!$B315:$CW315,"nn")&lt;&gt;"nn","•",""),"")</f>
        <v/>
      </c>
      <c r="CU316" s="1" t="str">
        <f ca="1">IF(($A316&lt;&gt;"")*(CU$1&lt;&gt;""),IF(_xlfn.XLOOKUP(CU$1,Attendance_sorted!$B315:$CW315,Attendance_sorted!$B315:$CW315,"nn")&lt;&gt;"nn","•",""),"")</f>
        <v/>
      </c>
      <c r="CV316" s="1" t="str">
        <f ca="1">IF(($A316&lt;&gt;"")*(CV$1&lt;&gt;""),IF(_xlfn.XLOOKUP(CV$1,Attendance_sorted!$B315:$CW315,Attendance_sorted!$B315:$CW315,"nn")&lt;&gt;"nn","•",""),"")</f>
        <v/>
      </c>
      <c r="CW316" s="1" t="str">
        <f ca="1">IF(($A316&lt;&gt;"")*(CW$1&lt;&gt;""),IF(_xlfn.XLOOKUP(CW$1,Attendance_sorted!$B315:$CW315,Attendance_sorted!$B315:$CW315,"nn")&lt;&gt;"nn","•",""),"")</f>
        <v/>
      </c>
    </row>
    <row r="317" spans="1:101">
      <c r="A317" s="1"/>
      <c r="B317" s="1" t="str">
        <f ca="1">IF(($A317&lt;&gt;"")*(B$1&lt;&gt;""),IF(_xlfn.XLOOKUP(B$1,Attendance_sorted!$B316:$CW316,Attendance_sorted!$B316:$CW316,"nn")&lt;&gt;"nn","•",""),"")</f>
        <v/>
      </c>
      <c r="C317" s="1" t="str">
        <f ca="1">IF(($A317&lt;&gt;"")*(C$1&lt;&gt;""),IF(_xlfn.XLOOKUP(C$1,Attendance_sorted!$B316:$CW316,Attendance_sorted!$B316:$CW316,"nn")&lt;&gt;"nn","•",""),"")</f>
        <v/>
      </c>
      <c r="D317" s="1" t="str">
        <f ca="1">IF(($A317&lt;&gt;"")*(D$1&lt;&gt;""),IF(_xlfn.XLOOKUP(D$1,Attendance_sorted!$B316:$CW316,Attendance_sorted!$B316:$CW316,"nn")&lt;&gt;"nn","•",""),"")</f>
        <v/>
      </c>
      <c r="E317" s="1" t="str">
        <f ca="1">IF(($A317&lt;&gt;"")*(E$1&lt;&gt;""),IF(_xlfn.XLOOKUP(E$1,Attendance_sorted!$B316:$CW316,Attendance_sorted!$B316:$CW316,"nn")&lt;&gt;"nn","•",""),"")</f>
        <v/>
      </c>
      <c r="F317" s="1" t="str">
        <f ca="1">IF(($A317&lt;&gt;"")*(F$1&lt;&gt;""),IF(_xlfn.XLOOKUP(F$1,Attendance_sorted!$B316:$CW316,Attendance_sorted!$B316:$CW316,"nn")&lt;&gt;"nn","•",""),"")</f>
        <v/>
      </c>
      <c r="G317" s="1" t="str">
        <f ca="1">IF(($A317&lt;&gt;"")*(G$1&lt;&gt;""),IF(_xlfn.XLOOKUP(G$1,Attendance_sorted!$B316:$CW316,Attendance_sorted!$B316:$CW316,"nn")&lt;&gt;"nn","•",""),"")</f>
        <v/>
      </c>
      <c r="H317" s="1" t="str">
        <f ca="1">IF(($A317&lt;&gt;"")*(H$1&lt;&gt;""),IF(_xlfn.XLOOKUP(H$1,Attendance_sorted!$B316:$CW316,Attendance_sorted!$B316:$CW316,"nn")&lt;&gt;"nn","•",""),"")</f>
        <v/>
      </c>
      <c r="I317" s="1" t="str">
        <f ca="1">IF(($A317&lt;&gt;"")*(I$1&lt;&gt;""),IF(_xlfn.XLOOKUP(I$1,Attendance_sorted!$B316:$CW316,Attendance_sorted!$B316:$CW316,"nn")&lt;&gt;"nn","•",""),"")</f>
        <v/>
      </c>
      <c r="J317" s="1" t="str">
        <f ca="1">IF(($A317&lt;&gt;"")*(J$1&lt;&gt;""),IF(_xlfn.XLOOKUP(J$1,Attendance_sorted!$B316:$CW316,Attendance_sorted!$B316:$CW316,"nn")&lt;&gt;"nn","•",""),"")</f>
        <v/>
      </c>
      <c r="K317" s="1" t="str">
        <f ca="1">IF(($A317&lt;&gt;"")*(K$1&lt;&gt;""),IF(_xlfn.XLOOKUP(K$1,Attendance_sorted!$B316:$CW316,Attendance_sorted!$B316:$CW316,"nn")&lt;&gt;"nn","•",""),"")</f>
        <v/>
      </c>
      <c r="L317" s="1" t="str">
        <f ca="1">IF(($A317&lt;&gt;"")*(L$1&lt;&gt;""),IF(_xlfn.XLOOKUP(L$1,Attendance_sorted!$B316:$CW316,Attendance_sorted!$B316:$CW316,"nn")&lt;&gt;"nn","•",""),"")</f>
        <v/>
      </c>
      <c r="M317" s="1" t="str">
        <f ca="1">IF(($A317&lt;&gt;"")*(M$1&lt;&gt;""),IF(_xlfn.XLOOKUP(M$1,Attendance_sorted!$B316:$CW316,Attendance_sorted!$B316:$CW316,"nn")&lt;&gt;"nn","•",""),"")</f>
        <v/>
      </c>
      <c r="N317" s="1" t="str">
        <f ca="1">IF(($A317&lt;&gt;"")*(N$1&lt;&gt;""),IF(_xlfn.XLOOKUP(N$1,Attendance_sorted!$B316:$CW316,Attendance_sorted!$B316:$CW316,"nn")&lt;&gt;"nn","•",""),"")</f>
        <v/>
      </c>
      <c r="O317" s="1" t="str">
        <f ca="1">IF(($A317&lt;&gt;"")*(O$1&lt;&gt;""),IF(_xlfn.XLOOKUP(O$1,Attendance_sorted!$B316:$CW316,Attendance_sorted!$B316:$CW316,"nn")&lt;&gt;"nn","•",""),"")</f>
        <v/>
      </c>
      <c r="P317" s="1" t="str">
        <f ca="1">IF(($A317&lt;&gt;"")*(P$1&lt;&gt;""),IF(_xlfn.XLOOKUP(P$1,Attendance_sorted!$B316:$CW316,Attendance_sorted!$B316:$CW316,"nn")&lt;&gt;"nn","•",""),"")</f>
        <v/>
      </c>
      <c r="Q317" s="1" t="str">
        <f ca="1">IF(($A317&lt;&gt;"")*(Q$1&lt;&gt;""),IF(_xlfn.XLOOKUP(Q$1,Attendance_sorted!$B316:$CW316,Attendance_sorted!$B316:$CW316,"nn")&lt;&gt;"nn","•",""),"")</f>
        <v/>
      </c>
      <c r="R317" s="1" t="str">
        <f ca="1">IF(($A317&lt;&gt;"")*(R$1&lt;&gt;""),IF(_xlfn.XLOOKUP(R$1,Attendance_sorted!$B316:$CW316,Attendance_sorted!$B316:$CW316,"nn")&lt;&gt;"nn","•",""),"")</f>
        <v/>
      </c>
      <c r="S317" s="1" t="str">
        <f ca="1">IF(($A317&lt;&gt;"")*(S$1&lt;&gt;""),IF(_xlfn.XLOOKUP(S$1,Attendance_sorted!$B316:$CW316,Attendance_sorted!$B316:$CW316,"nn")&lt;&gt;"nn","•",""),"")</f>
        <v/>
      </c>
      <c r="T317" s="1" t="str">
        <f ca="1">IF(($A317&lt;&gt;"")*(T$1&lt;&gt;""),IF(_xlfn.XLOOKUP(T$1,Attendance_sorted!$B316:$CW316,Attendance_sorted!$B316:$CW316,"nn")&lt;&gt;"nn","•",""),"")</f>
        <v/>
      </c>
      <c r="U317" s="1" t="str">
        <f ca="1">IF(($A317&lt;&gt;"")*(U$1&lt;&gt;""),IF(_xlfn.XLOOKUP(U$1,Attendance_sorted!$B316:$CW316,Attendance_sorted!$B316:$CW316,"nn")&lt;&gt;"nn","•",""),"")</f>
        <v/>
      </c>
      <c r="V317" s="1" t="str">
        <f ca="1">IF(($A317&lt;&gt;"")*(V$1&lt;&gt;""),IF(_xlfn.XLOOKUP(V$1,Attendance_sorted!$B316:$CW316,Attendance_sorted!$B316:$CW316,"nn")&lt;&gt;"nn","•",""),"")</f>
        <v/>
      </c>
      <c r="W317" s="1" t="str">
        <f ca="1">IF(($A317&lt;&gt;"")*(W$1&lt;&gt;""),IF(_xlfn.XLOOKUP(W$1,Attendance_sorted!$B316:$CW316,Attendance_sorted!$B316:$CW316,"nn")&lt;&gt;"nn","•",""),"")</f>
        <v/>
      </c>
      <c r="X317" s="1" t="str">
        <f ca="1">IF(($A317&lt;&gt;"")*(X$1&lt;&gt;""),IF(_xlfn.XLOOKUP(X$1,Attendance_sorted!$B316:$CW316,Attendance_sorted!$B316:$CW316,"nn")&lt;&gt;"nn","•",""),"")</f>
        <v/>
      </c>
      <c r="Y317" s="1" t="str">
        <f ca="1">IF(($A317&lt;&gt;"")*(Y$1&lt;&gt;""),IF(_xlfn.XLOOKUP(Y$1,Attendance_sorted!$B316:$CW316,Attendance_sorted!$B316:$CW316,"nn")&lt;&gt;"nn","•",""),"")</f>
        <v/>
      </c>
      <c r="Z317" s="1" t="str">
        <f ca="1">IF(($A317&lt;&gt;"")*(Z$1&lt;&gt;""),IF(_xlfn.XLOOKUP(Z$1,Attendance_sorted!$B316:$CW316,Attendance_sorted!$B316:$CW316,"nn")&lt;&gt;"nn","•",""),"")</f>
        <v/>
      </c>
      <c r="AA317" s="1" t="str">
        <f ca="1">IF(($A317&lt;&gt;"")*(AA$1&lt;&gt;""),IF(_xlfn.XLOOKUP(AA$1,Attendance_sorted!$B316:$CW316,Attendance_sorted!$B316:$CW316,"nn")&lt;&gt;"nn","•",""),"")</f>
        <v/>
      </c>
      <c r="AB317" s="1" t="str">
        <f ca="1">IF(($A317&lt;&gt;"")*(AB$1&lt;&gt;""),IF(_xlfn.XLOOKUP(AB$1,Attendance_sorted!$B316:$CW316,Attendance_sorted!$B316:$CW316,"nn")&lt;&gt;"nn","•",""),"")</f>
        <v/>
      </c>
      <c r="AC317" s="1" t="str">
        <f ca="1">IF(($A317&lt;&gt;"")*(AC$1&lt;&gt;""),IF(_xlfn.XLOOKUP(AC$1,Attendance_sorted!$B316:$CW316,Attendance_sorted!$B316:$CW316,"nn")&lt;&gt;"nn","•",""),"")</f>
        <v/>
      </c>
      <c r="AD317" s="1" t="str">
        <f ca="1">IF(($A317&lt;&gt;"")*(AD$1&lt;&gt;""),IF(_xlfn.XLOOKUP(AD$1,Attendance_sorted!$B316:$CW316,Attendance_sorted!$B316:$CW316,"nn")&lt;&gt;"nn","•",""),"")</f>
        <v/>
      </c>
      <c r="AE317" s="1" t="str">
        <f ca="1">IF(($A317&lt;&gt;"")*(AE$1&lt;&gt;""),IF(_xlfn.XLOOKUP(AE$1,Attendance_sorted!$B316:$CW316,Attendance_sorted!$B316:$CW316,"nn")&lt;&gt;"nn","•",""),"")</f>
        <v/>
      </c>
      <c r="AF317" s="1" t="str">
        <f ca="1">IF(($A317&lt;&gt;"")*(AF$1&lt;&gt;""),IF(_xlfn.XLOOKUP(AF$1,Attendance_sorted!$B316:$CW316,Attendance_sorted!$B316:$CW316,"nn")&lt;&gt;"nn","•",""),"")</f>
        <v/>
      </c>
      <c r="AG317" s="1" t="str">
        <f ca="1">IF(($A317&lt;&gt;"")*(AG$1&lt;&gt;""),IF(_xlfn.XLOOKUP(AG$1,Attendance_sorted!$B316:$CW316,Attendance_sorted!$B316:$CW316,"nn")&lt;&gt;"nn","•",""),"")</f>
        <v/>
      </c>
      <c r="AH317" s="1" t="str">
        <f ca="1">IF(($A317&lt;&gt;"")*(AH$1&lt;&gt;""),IF(_xlfn.XLOOKUP(AH$1,Attendance_sorted!$B316:$CW316,Attendance_sorted!$B316:$CW316,"nn")&lt;&gt;"nn","•",""),"")</f>
        <v/>
      </c>
      <c r="AI317" s="1" t="str">
        <f ca="1">IF(($A317&lt;&gt;"")*(AI$1&lt;&gt;""),IF(_xlfn.XLOOKUP(AI$1,Attendance_sorted!$B316:$CW316,Attendance_sorted!$B316:$CW316,"nn")&lt;&gt;"nn","•",""),"")</f>
        <v/>
      </c>
      <c r="AJ317" s="1" t="str">
        <f ca="1">IF(($A317&lt;&gt;"")*(AJ$1&lt;&gt;""),IF(_xlfn.XLOOKUP(AJ$1,Attendance_sorted!$B316:$CW316,Attendance_sorted!$B316:$CW316,"nn")&lt;&gt;"nn","•",""),"")</f>
        <v/>
      </c>
      <c r="AK317" s="1" t="str">
        <f ca="1">IF(($A317&lt;&gt;"")*(AK$1&lt;&gt;""),IF(_xlfn.XLOOKUP(AK$1,Attendance_sorted!$B316:$CW316,Attendance_sorted!$B316:$CW316,"nn")&lt;&gt;"nn","•",""),"")</f>
        <v/>
      </c>
      <c r="AL317" s="1" t="str">
        <f ca="1">IF(($A317&lt;&gt;"")*(AL$1&lt;&gt;""),IF(_xlfn.XLOOKUP(AL$1,Attendance_sorted!$B316:$CW316,Attendance_sorted!$B316:$CW316,"nn")&lt;&gt;"nn","•",""),"")</f>
        <v/>
      </c>
      <c r="AM317" s="1" t="str">
        <f ca="1">IF(($A317&lt;&gt;"")*(AM$1&lt;&gt;""),IF(_xlfn.XLOOKUP(AM$1,Attendance_sorted!$B316:$CW316,Attendance_sorted!$B316:$CW316,"nn")&lt;&gt;"nn","•",""),"")</f>
        <v/>
      </c>
      <c r="AN317" s="1" t="str">
        <f ca="1">IF(($A317&lt;&gt;"")*(AN$1&lt;&gt;""),IF(_xlfn.XLOOKUP(AN$1,Attendance_sorted!$B316:$CW316,Attendance_sorted!$B316:$CW316,"nn")&lt;&gt;"nn","•",""),"")</f>
        <v/>
      </c>
      <c r="AO317" s="1" t="str">
        <f ca="1">IF(($A317&lt;&gt;"")*(AO$1&lt;&gt;""),IF(_xlfn.XLOOKUP(AO$1,Attendance_sorted!$B316:$CW316,Attendance_sorted!$B316:$CW316,"nn")&lt;&gt;"nn","•",""),"")</f>
        <v/>
      </c>
      <c r="AP317" s="1" t="str">
        <f ca="1">IF(($A317&lt;&gt;"")*(AP$1&lt;&gt;""),IF(_xlfn.XLOOKUP(AP$1,Attendance_sorted!$B316:$CW316,Attendance_sorted!$B316:$CW316,"nn")&lt;&gt;"nn","•",""),"")</f>
        <v/>
      </c>
      <c r="AQ317" s="1" t="str">
        <f ca="1">IF(($A317&lt;&gt;"")*(AQ$1&lt;&gt;""),IF(_xlfn.XLOOKUP(AQ$1,Attendance_sorted!$B316:$CW316,Attendance_sorted!$B316:$CW316,"nn")&lt;&gt;"nn","•",""),"")</f>
        <v/>
      </c>
      <c r="AR317" s="1" t="str">
        <f ca="1">IF(($A317&lt;&gt;"")*(AR$1&lt;&gt;""),IF(_xlfn.XLOOKUP(AR$1,Attendance_sorted!$B316:$CW316,Attendance_sorted!$B316:$CW316,"nn")&lt;&gt;"nn","•",""),"")</f>
        <v/>
      </c>
      <c r="AS317" s="1" t="str">
        <f ca="1">IF(($A317&lt;&gt;"")*(AS$1&lt;&gt;""),IF(_xlfn.XLOOKUP(AS$1,Attendance_sorted!$B316:$CW316,Attendance_sorted!$B316:$CW316,"nn")&lt;&gt;"nn","•",""),"")</f>
        <v/>
      </c>
      <c r="AT317" s="1" t="str">
        <f ca="1">IF(($A317&lt;&gt;"")*(AT$1&lt;&gt;""),IF(_xlfn.XLOOKUP(AT$1,Attendance_sorted!$B316:$CW316,Attendance_sorted!$B316:$CW316,"nn")&lt;&gt;"nn","•",""),"")</f>
        <v/>
      </c>
      <c r="AU317" s="1" t="str">
        <f ca="1">IF(($A317&lt;&gt;"")*(AU$1&lt;&gt;""),IF(_xlfn.XLOOKUP(AU$1,Attendance_sorted!$B316:$CW316,Attendance_sorted!$B316:$CW316,"nn")&lt;&gt;"nn","•",""),"")</f>
        <v/>
      </c>
      <c r="AV317" s="1" t="str">
        <f ca="1">IF(($A317&lt;&gt;"")*(AV$1&lt;&gt;""),IF(_xlfn.XLOOKUP(AV$1,Attendance_sorted!$B316:$CW316,Attendance_sorted!$B316:$CW316,"nn")&lt;&gt;"nn","•",""),"")</f>
        <v/>
      </c>
      <c r="AW317" s="1" t="str">
        <f ca="1">IF(($A317&lt;&gt;"")*(AW$1&lt;&gt;""),IF(_xlfn.XLOOKUP(AW$1,Attendance_sorted!$B316:$CW316,Attendance_sorted!$B316:$CW316,"nn")&lt;&gt;"nn","•",""),"")</f>
        <v/>
      </c>
      <c r="AX317" s="1" t="str">
        <f ca="1">IF(($A317&lt;&gt;"")*(AX$1&lt;&gt;""),IF(_xlfn.XLOOKUP(AX$1,Attendance_sorted!$B316:$CW316,Attendance_sorted!$B316:$CW316,"nn")&lt;&gt;"nn","•",""),"")</f>
        <v/>
      </c>
      <c r="AY317" s="1" t="str">
        <f ca="1">IF(($A317&lt;&gt;"")*(AY$1&lt;&gt;""),IF(_xlfn.XLOOKUP(AY$1,Attendance_sorted!$B316:$CW316,Attendance_sorted!$B316:$CW316,"nn")&lt;&gt;"nn","•",""),"")</f>
        <v/>
      </c>
      <c r="AZ317" s="1" t="str">
        <f ca="1">IF(($A317&lt;&gt;"")*(AZ$1&lt;&gt;""),IF(_xlfn.XLOOKUP(AZ$1,Attendance_sorted!$B316:$CW316,Attendance_sorted!$B316:$CW316,"nn")&lt;&gt;"nn","•",""),"")</f>
        <v/>
      </c>
      <c r="BA317" s="1" t="str">
        <f ca="1">IF(($A317&lt;&gt;"")*(BA$1&lt;&gt;""),IF(_xlfn.XLOOKUP(BA$1,Attendance_sorted!$B316:$CW316,Attendance_sorted!$B316:$CW316,"nn")&lt;&gt;"nn","•",""),"")</f>
        <v/>
      </c>
      <c r="BB317" s="1" t="str">
        <f ca="1">IF(($A317&lt;&gt;"")*(BB$1&lt;&gt;""),IF(_xlfn.XLOOKUP(BB$1,Attendance_sorted!$B316:$CW316,Attendance_sorted!$B316:$CW316,"nn")&lt;&gt;"nn","•",""),"")</f>
        <v/>
      </c>
      <c r="BC317" s="1" t="str">
        <f ca="1">IF(($A317&lt;&gt;"")*(BC$1&lt;&gt;""),IF(_xlfn.XLOOKUP(BC$1,Attendance_sorted!$B316:$CW316,Attendance_sorted!$B316:$CW316,"nn")&lt;&gt;"nn","•",""),"")</f>
        <v/>
      </c>
      <c r="BD317" s="1" t="str">
        <f ca="1">IF(($A317&lt;&gt;"")*(BD$1&lt;&gt;""),IF(_xlfn.XLOOKUP(BD$1,Attendance_sorted!$B316:$CW316,Attendance_sorted!$B316:$CW316,"nn")&lt;&gt;"nn","•",""),"")</f>
        <v/>
      </c>
      <c r="BE317" s="1" t="str">
        <f ca="1">IF(($A317&lt;&gt;"")*(BE$1&lt;&gt;""),IF(_xlfn.XLOOKUP(BE$1,Attendance_sorted!$B316:$CW316,Attendance_sorted!$B316:$CW316,"nn")&lt;&gt;"nn","•",""),"")</f>
        <v/>
      </c>
      <c r="BF317" s="1" t="str">
        <f ca="1">IF(($A317&lt;&gt;"")*(BF$1&lt;&gt;""),IF(_xlfn.XLOOKUP(BF$1,Attendance_sorted!$B316:$CW316,Attendance_sorted!$B316:$CW316,"nn")&lt;&gt;"nn","•",""),"")</f>
        <v/>
      </c>
      <c r="BG317" s="1" t="str">
        <f ca="1">IF(($A317&lt;&gt;"")*(BG$1&lt;&gt;""),IF(_xlfn.XLOOKUP(BG$1,Attendance_sorted!$B316:$CW316,Attendance_sorted!$B316:$CW316,"nn")&lt;&gt;"nn","•",""),"")</f>
        <v/>
      </c>
      <c r="BH317" s="1" t="str">
        <f ca="1">IF(($A317&lt;&gt;"")*(BH$1&lt;&gt;""),IF(_xlfn.XLOOKUP(BH$1,Attendance_sorted!$B316:$CW316,Attendance_sorted!$B316:$CW316,"nn")&lt;&gt;"nn","•",""),"")</f>
        <v/>
      </c>
      <c r="BI317" s="1" t="str">
        <f ca="1">IF(($A317&lt;&gt;"")*(BI$1&lt;&gt;""),IF(_xlfn.XLOOKUP(BI$1,Attendance_sorted!$B316:$CW316,Attendance_sorted!$B316:$CW316,"nn")&lt;&gt;"nn","•",""),"")</f>
        <v/>
      </c>
      <c r="BJ317" s="1" t="str">
        <f ca="1">IF(($A317&lt;&gt;"")*(BJ$1&lt;&gt;""),IF(_xlfn.XLOOKUP(BJ$1,Attendance_sorted!$B316:$CW316,Attendance_sorted!$B316:$CW316,"nn")&lt;&gt;"nn","•",""),"")</f>
        <v/>
      </c>
      <c r="BK317" s="1" t="str">
        <f ca="1">IF(($A317&lt;&gt;"")*(BK$1&lt;&gt;""),IF(_xlfn.XLOOKUP(BK$1,Attendance_sorted!$B316:$CW316,Attendance_sorted!$B316:$CW316,"nn")&lt;&gt;"nn","•",""),"")</f>
        <v/>
      </c>
      <c r="BL317" s="1" t="str">
        <f ca="1">IF(($A317&lt;&gt;"")*(BL$1&lt;&gt;""),IF(_xlfn.XLOOKUP(BL$1,Attendance_sorted!$B316:$CW316,Attendance_sorted!$B316:$CW316,"nn")&lt;&gt;"nn","•",""),"")</f>
        <v/>
      </c>
      <c r="BM317" s="1" t="str">
        <f ca="1">IF(($A317&lt;&gt;"")*(BM$1&lt;&gt;""),IF(_xlfn.XLOOKUP(BM$1,Attendance_sorted!$B316:$CW316,Attendance_sorted!$B316:$CW316,"nn")&lt;&gt;"nn","•",""),"")</f>
        <v/>
      </c>
      <c r="BN317" s="1" t="str">
        <f ca="1">IF(($A317&lt;&gt;"")*(BN$1&lt;&gt;""),IF(_xlfn.XLOOKUP(BN$1,Attendance_sorted!$B316:$CW316,Attendance_sorted!$B316:$CW316,"nn")&lt;&gt;"nn","•",""),"")</f>
        <v/>
      </c>
      <c r="BO317" s="1" t="str">
        <f ca="1">IF(($A317&lt;&gt;"")*(BO$1&lt;&gt;""),IF(_xlfn.XLOOKUP(BO$1,Attendance_sorted!$B316:$CW316,Attendance_sorted!$B316:$CW316,"nn")&lt;&gt;"nn","•",""),"")</f>
        <v/>
      </c>
      <c r="BP317" s="1" t="str">
        <f ca="1">IF(($A317&lt;&gt;"")*(BP$1&lt;&gt;""),IF(_xlfn.XLOOKUP(BP$1,Attendance_sorted!$B316:$CW316,Attendance_sorted!$B316:$CW316,"nn")&lt;&gt;"nn","•",""),"")</f>
        <v/>
      </c>
      <c r="BQ317" s="1" t="str">
        <f ca="1">IF(($A317&lt;&gt;"")*(BQ$1&lt;&gt;""),IF(_xlfn.XLOOKUP(BQ$1,Attendance_sorted!$B316:$CW316,Attendance_sorted!$B316:$CW316,"nn")&lt;&gt;"nn","•",""),"")</f>
        <v/>
      </c>
      <c r="BR317" s="1" t="str">
        <f ca="1">IF(($A317&lt;&gt;"")*(BR$1&lt;&gt;""),IF(_xlfn.XLOOKUP(BR$1,Attendance_sorted!$B316:$CW316,Attendance_sorted!$B316:$CW316,"nn")&lt;&gt;"nn","•",""),"")</f>
        <v/>
      </c>
      <c r="BS317" s="1" t="str">
        <f ca="1">IF(($A317&lt;&gt;"")*(BS$1&lt;&gt;""),IF(_xlfn.XLOOKUP(BS$1,Attendance_sorted!$B316:$CW316,Attendance_sorted!$B316:$CW316,"nn")&lt;&gt;"nn","•",""),"")</f>
        <v/>
      </c>
      <c r="BT317" s="1" t="str">
        <f ca="1">IF(($A317&lt;&gt;"")*(BT$1&lt;&gt;""),IF(_xlfn.XLOOKUP(BT$1,Attendance_sorted!$B316:$CW316,Attendance_sorted!$B316:$CW316,"nn")&lt;&gt;"nn","•",""),"")</f>
        <v/>
      </c>
      <c r="BU317" s="1" t="str">
        <f ca="1">IF(($A317&lt;&gt;"")*(BU$1&lt;&gt;""),IF(_xlfn.XLOOKUP(BU$1,Attendance_sorted!$B316:$CW316,Attendance_sorted!$B316:$CW316,"nn")&lt;&gt;"nn","•",""),"")</f>
        <v/>
      </c>
      <c r="BV317" s="1" t="str">
        <f ca="1">IF(($A317&lt;&gt;"")*(BV$1&lt;&gt;""),IF(_xlfn.XLOOKUP(BV$1,Attendance_sorted!$B316:$CW316,Attendance_sorted!$B316:$CW316,"nn")&lt;&gt;"nn","•",""),"")</f>
        <v/>
      </c>
      <c r="BW317" s="1" t="str">
        <f ca="1">IF(($A317&lt;&gt;"")*(BW$1&lt;&gt;""),IF(_xlfn.XLOOKUP(BW$1,Attendance_sorted!$B316:$CW316,Attendance_sorted!$B316:$CW316,"nn")&lt;&gt;"nn","•",""),"")</f>
        <v/>
      </c>
      <c r="BX317" s="1" t="str">
        <f ca="1">IF(($A317&lt;&gt;"")*(BX$1&lt;&gt;""),IF(_xlfn.XLOOKUP(BX$1,Attendance_sorted!$B316:$CW316,Attendance_sorted!$B316:$CW316,"nn")&lt;&gt;"nn","•",""),"")</f>
        <v/>
      </c>
      <c r="BY317" s="1" t="str">
        <f ca="1">IF(($A317&lt;&gt;"")*(BY$1&lt;&gt;""),IF(_xlfn.XLOOKUP(BY$1,Attendance_sorted!$B316:$CW316,Attendance_sorted!$B316:$CW316,"nn")&lt;&gt;"nn","•",""),"")</f>
        <v/>
      </c>
      <c r="BZ317" s="1" t="str">
        <f ca="1">IF(($A317&lt;&gt;"")*(BZ$1&lt;&gt;""),IF(_xlfn.XLOOKUP(BZ$1,Attendance_sorted!$B316:$CW316,Attendance_sorted!$B316:$CW316,"nn")&lt;&gt;"nn","•",""),"")</f>
        <v/>
      </c>
      <c r="CA317" s="1" t="str">
        <f ca="1">IF(($A317&lt;&gt;"")*(CA$1&lt;&gt;""),IF(_xlfn.XLOOKUP(CA$1,Attendance_sorted!$B316:$CW316,Attendance_sorted!$B316:$CW316,"nn")&lt;&gt;"nn","•",""),"")</f>
        <v/>
      </c>
      <c r="CB317" s="1" t="str">
        <f ca="1">IF(($A317&lt;&gt;"")*(CB$1&lt;&gt;""),IF(_xlfn.XLOOKUP(CB$1,Attendance_sorted!$B316:$CW316,Attendance_sorted!$B316:$CW316,"nn")&lt;&gt;"nn","•",""),"")</f>
        <v/>
      </c>
      <c r="CC317" s="1" t="str">
        <f ca="1">IF(($A317&lt;&gt;"")*(CC$1&lt;&gt;""),IF(_xlfn.XLOOKUP(CC$1,Attendance_sorted!$B316:$CW316,Attendance_sorted!$B316:$CW316,"nn")&lt;&gt;"nn","•",""),"")</f>
        <v/>
      </c>
      <c r="CD317" s="1" t="str">
        <f ca="1">IF(($A317&lt;&gt;"")*(CD$1&lt;&gt;""),IF(_xlfn.XLOOKUP(CD$1,Attendance_sorted!$B316:$CW316,Attendance_sorted!$B316:$CW316,"nn")&lt;&gt;"nn","•",""),"")</f>
        <v/>
      </c>
      <c r="CE317" s="1" t="str">
        <f ca="1">IF(($A317&lt;&gt;"")*(CE$1&lt;&gt;""),IF(_xlfn.XLOOKUP(CE$1,Attendance_sorted!$B316:$CW316,Attendance_sorted!$B316:$CW316,"nn")&lt;&gt;"nn","•",""),"")</f>
        <v/>
      </c>
      <c r="CF317" s="1" t="str">
        <f ca="1">IF(($A317&lt;&gt;"")*(CF$1&lt;&gt;""),IF(_xlfn.XLOOKUP(CF$1,Attendance_sorted!$B316:$CW316,Attendance_sorted!$B316:$CW316,"nn")&lt;&gt;"nn","•",""),"")</f>
        <v/>
      </c>
      <c r="CG317" s="1" t="str">
        <f ca="1">IF(($A317&lt;&gt;"")*(CG$1&lt;&gt;""),IF(_xlfn.XLOOKUP(CG$1,Attendance_sorted!$B316:$CW316,Attendance_sorted!$B316:$CW316,"nn")&lt;&gt;"nn","•",""),"")</f>
        <v/>
      </c>
      <c r="CH317" s="1" t="str">
        <f ca="1">IF(($A317&lt;&gt;"")*(CH$1&lt;&gt;""),IF(_xlfn.XLOOKUP(CH$1,Attendance_sorted!$B316:$CW316,Attendance_sorted!$B316:$CW316,"nn")&lt;&gt;"nn","•",""),"")</f>
        <v/>
      </c>
      <c r="CI317" s="1" t="str">
        <f ca="1">IF(($A317&lt;&gt;"")*(CI$1&lt;&gt;""),IF(_xlfn.XLOOKUP(CI$1,Attendance_sorted!$B316:$CW316,Attendance_sorted!$B316:$CW316,"nn")&lt;&gt;"nn","•",""),"")</f>
        <v/>
      </c>
      <c r="CJ317" s="1" t="str">
        <f ca="1">IF(($A317&lt;&gt;"")*(CJ$1&lt;&gt;""),IF(_xlfn.XLOOKUP(CJ$1,Attendance_sorted!$B316:$CW316,Attendance_sorted!$B316:$CW316,"nn")&lt;&gt;"nn","•",""),"")</f>
        <v/>
      </c>
      <c r="CK317" s="1" t="str">
        <f ca="1">IF(($A317&lt;&gt;"")*(CK$1&lt;&gt;""),IF(_xlfn.XLOOKUP(CK$1,Attendance_sorted!$B316:$CW316,Attendance_sorted!$B316:$CW316,"nn")&lt;&gt;"nn","•",""),"")</f>
        <v/>
      </c>
      <c r="CL317" s="1" t="str">
        <f ca="1">IF(($A317&lt;&gt;"")*(CL$1&lt;&gt;""),IF(_xlfn.XLOOKUP(CL$1,Attendance_sorted!$B316:$CW316,Attendance_sorted!$B316:$CW316,"nn")&lt;&gt;"nn","•",""),"")</f>
        <v/>
      </c>
      <c r="CM317" s="1" t="str">
        <f ca="1">IF(($A317&lt;&gt;"")*(CM$1&lt;&gt;""),IF(_xlfn.XLOOKUP(CM$1,Attendance_sorted!$B316:$CW316,Attendance_sorted!$B316:$CW316,"nn")&lt;&gt;"nn","•",""),"")</f>
        <v/>
      </c>
      <c r="CN317" s="1" t="str">
        <f ca="1">IF(($A317&lt;&gt;"")*(CN$1&lt;&gt;""),IF(_xlfn.XLOOKUP(CN$1,Attendance_sorted!$B316:$CW316,Attendance_sorted!$B316:$CW316,"nn")&lt;&gt;"nn","•",""),"")</f>
        <v/>
      </c>
      <c r="CO317" s="1" t="str">
        <f ca="1">IF(($A317&lt;&gt;"")*(CO$1&lt;&gt;""),IF(_xlfn.XLOOKUP(CO$1,Attendance_sorted!$B316:$CW316,Attendance_sorted!$B316:$CW316,"nn")&lt;&gt;"nn","•",""),"")</f>
        <v/>
      </c>
      <c r="CP317" s="1" t="str">
        <f ca="1">IF(($A317&lt;&gt;"")*(CP$1&lt;&gt;""),IF(_xlfn.XLOOKUP(CP$1,Attendance_sorted!$B316:$CW316,Attendance_sorted!$B316:$CW316,"nn")&lt;&gt;"nn","•",""),"")</f>
        <v/>
      </c>
      <c r="CQ317" s="1" t="str">
        <f ca="1">IF(($A317&lt;&gt;"")*(CQ$1&lt;&gt;""),IF(_xlfn.XLOOKUP(CQ$1,Attendance_sorted!$B316:$CW316,Attendance_sorted!$B316:$CW316,"nn")&lt;&gt;"nn","•",""),"")</f>
        <v/>
      </c>
      <c r="CR317" s="1" t="str">
        <f ca="1">IF(($A317&lt;&gt;"")*(CR$1&lt;&gt;""),IF(_xlfn.XLOOKUP(CR$1,Attendance_sorted!$B316:$CW316,Attendance_sorted!$B316:$CW316,"nn")&lt;&gt;"nn","•",""),"")</f>
        <v/>
      </c>
      <c r="CS317" s="1" t="str">
        <f ca="1">IF(($A317&lt;&gt;"")*(CS$1&lt;&gt;""),IF(_xlfn.XLOOKUP(CS$1,Attendance_sorted!$B316:$CW316,Attendance_sorted!$B316:$CW316,"nn")&lt;&gt;"nn","•",""),"")</f>
        <v/>
      </c>
      <c r="CT317" s="1" t="str">
        <f ca="1">IF(($A317&lt;&gt;"")*(CT$1&lt;&gt;""),IF(_xlfn.XLOOKUP(CT$1,Attendance_sorted!$B316:$CW316,Attendance_sorted!$B316:$CW316,"nn")&lt;&gt;"nn","•",""),"")</f>
        <v/>
      </c>
      <c r="CU317" s="1" t="str">
        <f ca="1">IF(($A317&lt;&gt;"")*(CU$1&lt;&gt;""),IF(_xlfn.XLOOKUP(CU$1,Attendance_sorted!$B316:$CW316,Attendance_sorted!$B316:$CW316,"nn")&lt;&gt;"nn","•",""),"")</f>
        <v/>
      </c>
      <c r="CV317" s="1" t="str">
        <f ca="1">IF(($A317&lt;&gt;"")*(CV$1&lt;&gt;""),IF(_xlfn.XLOOKUP(CV$1,Attendance_sorted!$B316:$CW316,Attendance_sorted!$B316:$CW316,"nn")&lt;&gt;"nn","•",""),"")</f>
        <v/>
      </c>
      <c r="CW317" s="1" t="str">
        <f ca="1">IF(($A317&lt;&gt;"")*(CW$1&lt;&gt;""),IF(_xlfn.XLOOKUP(CW$1,Attendance_sorted!$B316:$CW316,Attendance_sorted!$B316:$CW316,"nn")&lt;&gt;"nn","•",""),"")</f>
        <v/>
      </c>
    </row>
    <row r="318" spans="1:101">
      <c r="A318" s="1"/>
      <c r="B318" s="1" t="str">
        <f ca="1">IF(($A318&lt;&gt;"")*(B$1&lt;&gt;""),IF(_xlfn.XLOOKUP(B$1,Attendance_sorted!$B317:$CW317,Attendance_sorted!$B317:$CW317,"nn")&lt;&gt;"nn","•",""),"")</f>
        <v/>
      </c>
      <c r="C318" s="1" t="str">
        <f ca="1">IF(($A318&lt;&gt;"")*(C$1&lt;&gt;""),IF(_xlfn.XLOOKUP(C$1,Attendance_sorted!$B317:$CW317,Attendance_sorted!$B317:$CW317,"nn")&lt;&gt;"nn","•",""),"")</f>
        <v/>
      </c>
      <c r="D318" s="1" t="str">
        <f ca="1">IF(($A318&lt;&gt;"")*(D$1&lt;&gt;""),IF(_xlfn.XLOOKUP(D$1,Attendance_sorted!$B317:$CW317,Attendance_sorted!$B317:$CW317,"nn")&lt;&gt;"nn","•",""),"")</f>
        <v/>
      </c>
      <c r="E318" s="1" t="str">
        <f ca="1">IF(($A318&lt;&gt;"")*(E$1&lt;&gt;""),IF(_xlfn.XLOOKUP(E$1,Attendance_sorted!$B317:$CW317,Attendance_sorted!$B317:$CW317,"nn")&lt;&gt;"nn","•",""),"")</f>
        <v/>
      </c>
      <c r="F318" s="1" t="str">
        <f ca="1">IF(($A318&lt;&gt;"")*(F$1&lt;&gt;""),IF(_xlfn.XLOOKUP(F$1,Attendance_sorted!$B317:$CW317,Attendance_sorted!$B317:$CW317,"nn")&lt;&gt;"nn","•",""),"")</f>
        <v/>
      </c>
      <c r="G318" s="1" t="str">
        <f ca="1">IF(($A318&lt;&gt;"")*(G$1&lt;&gt;""),IF(_xlfn.XLOOKUP(G$1,Attendance_sorted!$B317:$CW317,Attendance_sorted!$B317:$CW317,"nn")&lt;&gt;"nn","•",""),"")</f>
        <v/>
      </c>
      <c r="H318" s="1" t="str">
        <f ca="1">IF(($A318&lt;&gt;"")*(H$1&lt;&gt;""),IF(_xlfn.XLOOKUP(H$1,Attendance_sorted!$B317:$CW317,Attendance_sorted!$B317:$CW317,"nn")&lt;&gt;"nn","•",""),"")</f>
        <v/>
      </c>
      <c r="I318" s="1" t="str">
        <f ca="1">IF(($A318&lt;&gt;"")*(I$1&lt;&gt;""),IF(_xlfn.XLOOKUP(I$1,Attendance_sorted!$B317:$CW317,Attendance_sorted!$B317:$CW317,"nn")&lt;&gt;"nn","•",""),"")</f>
        <v/>
      </c>
      <c r="J318" s="1" t="str">
        <f ca="1">IF(($A318&lt;&gt;"")*(J$1&lt;&gt;""),IF(_xlfn.XLOOKUP(J$1,Attendance_sorted!$B317:$CW317,Attendance_sorted!$B317:$CW317,"nn")&lt;&gt;"nn","•",""),"")</f>
        <v/>
      </c>
      <c r="K318" s="1" t="str">
        <f ca="1">IF(($A318&lt;&gt;"")*(K$1&lt;&gt;""),IF(_xlfn.XLOOKUP(K$1,Attendance_sorted!$B317:$CW317,Attendance_sorted!$B317:$CW317,"nn")&lt;&gt;"nn","•",""),"")</f>
        <v/>
      </c>
      <c r="L318" s="1" t="str">
        <f ca="1">IF(($A318&lt;&gt;"")*(L$1&lt;&gt;""),IF(_xlfn.XLOOKUP(L$1,Attendance_sorted!$B317:$CW317,Attendance_sorted!$B317:$CW317,"nn")&lt;&gt;"nn","•",""),"")</f>
        <v/>
      </c>
      <c r="M318" s="1" t="str">
        <f ca="1">IF(($A318&lt;&gt;"")*(M$1&lt;&gt;""),IF(_xlfn.XLOOKUP(M$1,Attendance_sorted!$B317:$CW317,Attendance_sorted!$B317:$CW317,"nn")&lt;&gt;"nn","•",""),"")</f>
        <v/>
      </c>
      <c r="N318" s="1" t="str">
        <f ca="1">IF(($A318&lt;&gt;"")*(N$1&lt;&gt;""),IF(_xlfn.XLOOKUP(N$1,Attendance_sorted!$B317:$CW317,Attendance_sorted!$B317:$CW317,"nn")&lt;&gt;"nn","•",""),"")</f>
        <v/>
      </c>
      <c r="O318" s="1" t="str">
        <f ca="1">IF(($A318&lt;&gt;"")*(O$1&lt;&gt;""),IF(_xlfn.XLOOKUP(O$1,Attendance_sorted!$B317:$CW317,Attendance_sorted!$B317:$CW317,"nn")&lt;&gt;"nn","•",""),"")</f>
        <v/>
      </c>
      <c r="P318" s="1" t="str">
        <f ca="1">IF(($A318&lt;&gt;"")*(P$1&lt;&gt;""),IF(_xlfn.XLOOKUP(P$1,Attendance_sorted!$B317:$CW317,Attendance_sorted!$B317:$CW317,"nn")&lt;&gt;"nn","•",""),"")</f>
        <v/>
      </c>
      <c r="Q318" s="1" t="str">
        <f ca="1">IF(($A318&lt;&gt;"")*(Q$1&lt;&gt;""),IF(_xlfn.XLOOKUP(Q$1,Attendance_sorted!$B317:$CW317,Attendance_sorted!$B317:$CW317,"nn")&lt;&gt;"nn","•",""),"")</f>
        <v/>
      </c>
      <c r="R318" s="1" t="str">
        <f ca="1">IF(($A318&lt;&gt;"")*(R$1&lt;&gt;""),IF(_xlfn.XLOOKUP(R$1,Attendance_sorted!$B317:$CW317,Attendance_sorted!$B317:$CW317,"nn")&lt;&gt;"nn","•",""),"")</f>
        <v/>
      </c>
      <c r="S318" s="1" t="str">
        <f ca="1">IF(($A318&lt;&gt;"")*(S$1&lt;&gt;""),IF(_xlfn.XLOOKUP(S$1,Attendance_sorted!$B317:$CW317,Attendance_sorted!$B317:$CW317,"nn")&lt;&gt;"nn","•",""),"")</f>
        <v/>
      </c>
      <c r="T318" s="1" t="str">
        <f ca="1">IF(($A318&lt;&gt;"")*(T$1&lt;&gt;""),IF(_xlfn.XLOOKUP(T$1,Attendance_sorted!$B317:$CW317,Attendance_sorted!$B317:$CW317,"nn")&lt;&gt;"nn","•",""),"")</f>
        <v/>
      </c>
      <c r="U318" s="1" t="str">
        <f ca="1">IF(($A318&lt;&gt;"")*(U$1&lt;&gt;""),IF(_xlfn.XLOOKUP(U$1,Attendance_sorted!$B317:$CW317,Attendance_sorted!$B317:$CW317,"nn")&lt;&gt;"nn","•",""),"")</f>
        <v/>
      </c>
      <c r="V318" s="1" t="str">
        <f ca="1">IF(($A318&lt;&gt;"")*(V$1&lt;&gt;""),IF(_xlfn.XLOOKUP(V$1,Attendance_sorted!$B317:$CW317,Attendance_sorted!$B317:$CW317,"nn")&lt;&gt;"nn","•",""),"")</f>
        <v/>
      </c>
      <c r="W318" s="1" t="str">
        <f ca="1">IF(($A318&lt;&gt;"")*(W$1&lt;&gt;""),IF(_xlfn.XLOOKUP(W$1,Attendance_sorted!$B317:$CW317,Attendance_sorted!$B317:$CW317,"nn")&lt;&gt;"nn","•",""),"")</f>
        <v/>
      </c>
      <c r="X318" s="1" t="str">
        <f ca="1">IF(($A318&lt;&gt;"")*(X$1&lt;&gt;""),IF(_xlfn.XLOOKUP(X$1,Attendance_sorted!$B317:$CW317,Attendance_sorted!$B317:$CW317,"nn")&lt;&gt;"nn","•",""),"")</f>
        <v/>
      </c>
      <c r="Y318" s="1" t="str">
        <f ca="1">IF(($A318&lt;&gt;"")*(Y$1&lt;&gt;""),IF(_xlfn.XLOOKUP(Y$1,Attendance_sorted!$B317:$CW317,Attendance_sorted!$B317:$CW317,"nn")&lt;&gt;"nn","•",""),"")</f>
        <v/>
      </c>
      <c r="Z318" s="1" t="str">
        <f ca="1">IF(($A318&lt;&gt;"")*(Z$1&lt;&gt;""),IF(_xlfn.XLOOKUP(Z$1,Attendance_sorted!$B317:$CW317,Attendance_sorted!$B317:$CW317,"nn")&lt;&gt;"nn","•",""),"")</f>
        <v/>
      </c>
      <c r="AA318" s="1" t="str">
        <f ca="1">IF(($A318&lt;&gt;"")*(AA$1&lt;&gt;""),IF(_xlfn.XLOOKUP(AA$1,Attendance_sorted!$B317:$CW317,Attendance_sorted!$B317:$CW317,"nn")&lt;&gt;"nn","•",""),"")</f>
        <v/>
      </c>
      <c r="AB318" s="1" t="str">
        <f ca="1">IF(($A318&lt;&gt;"")*(AB$1&lt;&gt;""),IF(_xlfn.XLOOKUP(AB$1,Attendance_sorted!$B317:$CW317,Attendance_sorted!$B317:$CW317,"nn")&lt;&gt;"nn","•",""),"")</f>
        <v/>
      </c>
      <c r="AC318" s="1" t="str">
        <f ca="1">IF(($A318&lt;&gt;"")*(AC$1&lt;&gt;""),IF(_xlfn.XLOOKUP(AC$1,Attendance_sorted!$B317:$CW317,Attendance_sorted!$B317:$CW317,"nn")&lt;&gt;"nn","•",""),"")</f>
        <v/>
      </c>
      <c r="AD318" s="1" t="str">
        <f ca="1">IF(($A318&lt;&gt;"")*(AD$1&lt;&gt;""),IF(_xlfn.XLOOKUP(AD$1,Attendance_sorted!$B317:$CW317,Attendance_sorted!$B317:$CW317,"nn")&lt;&gt;"nn","•",""),"")</f>
        <v/>
      </c>
      <c r="AE318" s="1" t="str">
        <f ca="1">IF(($A318&lt;&gt;"")*(AE$1&lt;&gt;""),IF(_xlfn.XLOOKUP(AE$1,Attendance_sorted!$B317:$CW317,Attendance_sorted!$B317:$CW317,"nn")&lt;&gt;"nn","•",""),"")</f>
        <v/>
      </c>
      <c r="AF318" s="1" t="str">
        <f ca="1">IF(($A318&lt;&gt;"")*(AF$1&lt;&gt;""),IF(_xlfn.XLOOKUP(AF$1,Attendance_sorted!$B317:$CW317,Attendance_sorted!$B317:$CW317,"nn")&lt;&gt;"nn","•",""),"")</f>
        <v/>
      </c>
      <c r="AG318" s="1" t="str">
        <f ca="1">IF(($A318&lt;&gt;"")*(AG$1&lt;&gt;""),IF(_xlfn.XLOOKUP(AG$1,Attendance_sorted!$B317:$CW317,Attendance_sorted!$B317:$CW317,"nn")&lt;&gt;"nn","•",""),"")</f>
        <v/>
      </c>
      <c r="AH318" s="1" t="str">
        <f ca="1">IF(($A318&lt;&gt;"")*(AH$1&lt;&gt;""),IF(_xlfn.XLOOKUP(AH$1,Attendance_sorted!$B317:$CW317,Attendance_sorted!$B317:$CW317,"nn")&lt;&gt;"nn","•",""),"")</f>
        <v/>
      </c>
      <c r="AI318" s="1" t="str">
        <f ca="1">IF(($A318&lt;&gt;"")*(AI$1&lt;&gt;""),IF(_xlfn.XLOOKUP(AI$1,Attendance_sorted!$B317:$CW317,Attendance_sorted!$B317:$CW317,"nn")&lt;&gt;"nn","•",""),"")</f>
        <v/>
      </c>
      <c r="AJ318" s="1" t="str">
        <f ca="1">IF(($A318&lt;&gt;"")*(AJ$1&lt;&gt;""),IF(_xlfn.XLOOKUP(AJ$1,Attendance_sorted!$B317:$CW317,Attendance_sorted!$B317:$CW317,"nn")&lt;&gt;"nn","•",""),"")</f>
        <v/>
      </c>
      <c r="AK318" s="1" t="str">
        <f ca="1">IF(($A318&lt;&gt;"")*(AK$1&lt;&gt;""),IF(_xlfn.XLOOKUP(AK$1,Attendance_sorted!$B317:$CW317,Attendance_sorted!$B317:$CW317,"nn")&lt;&gt;"nn","•",""),"")</f>
        <v/>
      </c>
      <c r="AL318" s="1" t="str">
        <f ca="1">IF(($A318&lt;&gt;"")*(AL$1&lt;&gt;""),IF(_xlfn.XLOOKUP(AL$1,Attendance_sorted!$B317:$CW317,Attendance_sorted!$B317:$CW317,"nn")&lt;&gt;"nn","•",""),"")</f>
        <v/>
      </c>
      <c r="AM318" s="1" t="str">
        <f ca="1">IF(($A318&lt;&gt;"")*(AM$1&lt;&gt;""),IF(_xlfn.XLOOKUP(AM$1,Attendance_sorted!$B317:$CW317,Attendance_sorted!$B317:$CW317,"nn")&lt;&gt;"nn","•",""),"")</f>
        <v/>
      </c>
      <c r="AN318" s="1" t="str">
        <f ca="1">IF(($A318&lt;&gt;"")*(AN$1&lt;&gt;""),IF(_xlfn.XLOOKUP(AN$1,Attendance_sorted!$B317:$CW317,Attendance_sorted!$B317:$CW317,"nn")&lt;&gt;"nn","•",""),"")</f>
        <v/>
      </c>
      <c r="AO318" s="1" t="str">
        <f ca="1">IF(($A318&lt;&gt;"")*(AO$1&lt;&gt;""),IF(_xlfn.XLOOKUP(AO$1,Attendance_sorted!$B317:$CW317,Attendance_sorted!$B317:$CW317,"nn")&lt;&gt;"nn","•",""),"")</f>
        <v/>
      </c>
      <c r="AP318" s="1" t="str">
        <f ca="1">IF(($A318&lt;&gt;"")*(AP$1&lt;&gt;""),IF(_xlfn.XLOOKUP(AP$1,Attendance_sorted!$B317:$CW317,Attendance_sorted!$B317:$CW317,"nn")&lt;&gt;"nn","•",""),"")</f>
        <v/>
      </c>
      <c r="AQ318" s="1" t="str">
        <f ca="1">IF(($A318&lt;&gt;"")*(AQ$1&lt;&gt;""),IF(_xlfn.XLOOKUP(AQ$1,Attendance_sorted!$B317:$CW317,Attendance_sorted!$B317:$CW317,"nn")&lt;&gt;"nn","•",""),"")</f>
        <v/>
      </c>
      <c r="AR318" s="1" t="str">
        <f ca="1">IF(($A318&lt;&gt;"")*(AR$1&lt;&gt;""),IF(_xlfn.XLOOKUP(AR$1,Attendance_sorted!$B317:$CW317,Attendance_sorted!$B317:$CW317,"nn")&lt;&gt;"nn","•",""),"")</f>
        <v/>
      </c>
      <c r="AS318" s="1" t="str">
        <f ca="1">IF(($A318&lt;&gt;"")*(AS$1&lt;&gt;""),IF(_xlfn.XLOOKUP(AS$1,Attendance_sorted!$B317:$CW317,Attendance_sorted!$B317:$CW317,"nn")&lt;&gt;"nn","•",""),"")</f>
        <v/>
      </c>
      <c r="AT318" s="1" t="str">
        <f ca="1">IF(($A318&lt;&gt;"")*(AT$1&lt;&gt;""),IF(_xlfn.XLOOKUP(AT$1,Attendance_sorted!$B317:$CW317,Attendance_sorted!$B317:$CW317,"nn")&lt;&gt;"nn","•",""),"")</f>
        <v/>
      </c>
      <c r="AU318" s="1" t="str">
        <f ca="1">IF(($A318&lt;&gt;"")*(AU$1&lt;&gt;""),IF(_xlfn.XLOOKUP(AU$1,Attendance_sorted!$B317:$CW317,Attendance_sorted!$B317:$CW317,"nn")&lt;&gt;"nn","•",""),"")</f>
        <v/>
      </c>
      <c r="AV318" s="1" t="str">
        <f ca="1">IF(($A318&lt;&gt;"")*(AV$1&lt;&gt;""),IF(_xlfn.XLOOKUP(AV$1,Attendance_sorted!$B317:$CW317,Attendance_sorted!$B317:$CW317,"nn")&lt;&gt;"nn","•",""),"")</f>
        <v/>
      </c>
      <c r="AW318" s="1" t="str">
        <f ca="1">IF(($A318&lt;&gt;"")*(AW$1&lt;&gt;""),IF(_xlfn.XLOOKUP(AW$1,Attendance_sorted!$B317:$CW317,Attendance_sorted!$B317:$CW317,"nn")&lt;&gt;"nn","•",""),"")</f>
        <v/>
      </c>
      <c r="AX318" s="1" t="str">
        <f ca="1">IF(($A318&lt;&gt;"")*(AX$1&lt;&gt;""),IF(_xlfn.XLOOKUP(AX$1,Attendance_sorted!$B317:$CW317,Attendance_sorted!$B317:$CW317,"nn")&lt;&gt;"nn","•",""),"")</f>
        <v/>
      </c>
      <c r="AY318" s="1" t="str">
        <f ca="1">IF(($A318&lt;&gt;"")*(AY$1&lt;&gt;""),IF(_xlfn.XLOOKUP(AY$1,Attendance_sorted!$B317:$CW317,Attendance_sorted!$B317:$CW317,"nn")&lt;&gt;"nn","•",""),"")</f>
        <v/>
      </c>
      <c r="AZ318" s="1" t="str">
        <f ca="1">IF(($A318&lt;&gt;"")*(AZ$1&lt;&gt;""),IF(_xlfn.XLOOKUP(AZ$1,Attendance_sorted!$B317:$CW317,Attendance_sorted!$B317:$CW317,"nn")&lt;&gt;"nn","•",""),"")</f>
        <v/>
      </c>
      <c r="BA318" s="1" t="str">
        <f ca="1">IF(($A318&lt;&gt;"")*(BA$1&lt;&gt;""),IF(_xlfn.XLOOKUP(BA$1,Attendance_sorted!$B317:$CW317,Attendance_sorted!$B317:$CW317,"nn")&lt;&gt;"nn","•",""),"")</f>
        <v/>
      </c>
      <c r="BB318" s="1" t="str">
        <f ca="1">IF(($A318&lt;&gt;"")*(BB$1&lt;&gt;""),IF(_xlfn.XLOOKUP(BB$1,Attendance_sorted!$B317:$CW317,Attendance_sorted!$B317:$CW317,"nn")&lt;&gt;"nn","•",""),"")</f>
        <v/>
      </c>
      <c r="BC318" s="1" t="str">
        <f ca="1">IF(($A318&lt;&gt;"")*(BC$1&lt;&gt;""),IF(_xlfn.XLOOKUP(BC$1,Attendance_sorted!$B317:$CW317,Attendance_sorted!$B317:$CW317,"nn")&lt;&gt;"nn","•",""),"")</f>
        <v/>
      </c>
      <c r="BD318" s="1" t="str">
        <f ca="1">IF(($A318&lt;&gt;"")*(BD$1&lt;&gt;""),IF(_xlfn.XLOOKUP(BD$1,Attendance_sorted!$B317:$CW317,Attendance_sorted!$B317:$CW317,"nn")&lt;&gt;"nn","•",""),"")</f>
        <v/>
      </c>
      <c r="BE318" s="1" t="str">
        <f ca="1">IF(($A318&lt;&gt;"")*(BE$1&lt;&gt;""),IF(_xlfn.XLOOKUP(BE$1,Attendance_sorted!$B317:$CW317,Attendance_sorted!$B317:$CW317,"nn")&lt;&gt;"nn","•",""),"")</f>
        <v/>
      </c>
      <c r="BF318" s="1" t="str">
        <f ca="1">IF(($A318&lt;&gt;"")*(BF$1&lt;&gt;""),IF(_xlfn.XLOOKUP(BF$1,Attendance_sorted!$B317:$CW317,Attendance_sorted!$B317:$CW317,"nn")&lt;&gt;"nn","•",""),"")</f>
        <v/>
      </c>
      <c r="BG318" s="1" t="str">
        <f ca="1">IF(($A318&lt;&gt;"")*(BG$1&lt;&gt;""),IF(_xlfn.XLOOKUP(BG$1,Attendance_sorted!$B317:$CW317,Attendance_sorted!$B317:$CW317,"nn")&lt;&gt;"nn","•",""),"")</f>
        <v/>
      </c>
      <c r="BH318" s="1" t="str">
        <f ca="1">IF(($A318&lt;&gt;"")*(BH$1&lt;&gt;""),IF(_xlfn.XLOOKUP(BH$1,Attendance_sorted!$B317:$CW317,Attendance_sorted!$B317:$CW317,"nn")&lt;&gt;"nn","•",""),"")</f>
        <v/>
      </c>
      <c r="BI318" s="1" t="str">
        <f ca="1">IF(($A318&lt;&gt;"")*(BI$1&lt;&gt;""),IF(_xlfn.XLOOKUP(BI$1,Attendance_sorted!$B317:$CW317,Attendance_sorted!$B317:$CW317,"nn")&lt;&gt;"nn","•",""),"")</f>
        <v/>
      </c>
      <c r="BJ318" s="1" t="str">
        <f ca="1">IF(($A318&lt;&gt;"")*(BJ$1&lt;&gt;""),IF(_xlfn.XLOOKUP(BJ$1,Attendance_sorted!$B317:$CW317,Attendance_sorted!$B317:$CW317,"nn")&lt;&gt;"nn","•",""),"")</f>
        <v/>
      </c>
      <c r="BK318" s="1" t="str">
        <f ca="1">IF(($A318&lt;&gt;"")*(BK$1&lt;&gt;""),IF(_xlfn.XLOOKUP(BK$1,Attendance_sorted!$B317:$CW317,Attendance_sorted!$B317:$CW317,"nn")&lt;&gt;"nn","•",""),"")</f>
        <v/>
      </c>
      <c r="BL318" s="1" t="str">
        <f ca="1">IF(($A318&lt;&gt;"")*(BL$1&lt;&gt;""),IF(_xlfn.XLOOKUP(BL$1,Attendance_sorted!$B317:$CW317,Attendance_sorted!$B317:$CW317,"nn")&lt;&gt;"nn","•",""),"")</f>
        <v/>
      </c>
      <c r="BM318" s="1" t="str">
        <f ca="1">IF(($A318&lt;&gt;"")*(BM$1&lt;&gt;""),IF(_xlfn.XLOOKUP(BM$1,Attendance_sorted!$B317:$CW317,Attendance_sorted!$B317:$CW317,"nn")&lt;&gt;"nn","•",""),"")</f>
        <v/>
      </c>
      <c r="BN318" s="1" t="str">
        <f ca="1">IF(($A318&lt;&gt;"")*(BN$1&lt;&gt;""),IF(_xlfn.XLOOKUP(BN$1,Attendance_sorted!$B317:$CW317,Attendance_sorted!$B317:$CW317,"nn")&lt;&gt;"nn","•",""),"")</f>
        <v/>
      </c>
      <c r="BO318" s="1" t="str">
        <f ca="1">IF(($A318&lt;&gt;"")*(BO$1&lt;&gt;""),IF(_xlfn.XLOOKUP(BO$1,Attendance_sorted!$B317:$CW317,Attendance_sorted!$B317:$CW317,"nn")&lt;&gt;"nn","•",""),"")</f>
        <v/>
      </c>
      <c r="BP318" s="1" t="str">
        <f ca="1">IF(($A318&lt;&gt;"")*(BP$1&lt;&gt;""),IF(_xlfn.XLOOKUP(BP$1,Attendance_sorted!$B317:$CW317,Attendance_sorted!$B317:$CW317,"nn")&lt;&gt;"nn","•",""),"")</f>
        <v/>
      </c>
      <c r="BQ318" s="1" t="str">
        <f ca="1">IF(($A318&lt;&gt;"")*(BQ$1&lt;&gt;""),IF(_xlfn.XLOOKUP(BQ$1,Attendance_sorted!$B317:$CW317,Attendance_sorted!$B317:$CW317,"nn")&lt;&gt;"nn","•",""),"")</f>
        <v/>
      </c>
      <c r="BR318" s="1" t="str">
        <f ca="1">IF(($A318&lt;&gt;"")*(BR$1&lt;&gt;""),IF(_xlfn.XLOOKUP(BR$1,Attendance_sorted!$B317:$CW317,Attendance_sorted!$B317:$CW317,"nn")&lt;&gt;"nn","•",""),"")</f>
        <v/>
      </c>
      <c r="BS318" s="1" t="str">
        <f ca="1">IF(($A318&lt;&gt;"")*(BS$1&lt;&gt;""),IF(_xlfn.XLOOKUP(BS$1,Attendance_sorted!$B317:$CW317,Attendance_sorted!$B317:$CW317,"nn")&lt;&gt;"nn","•",""),"")</f>
        <v/>
      </c>
      <c r="BT318" s="1" t="str">
        <f ca="1">IF(($A318&lt;&gt;"")*(BT$1&lt;&gt;""),IF(_xlfn.XLOOKUP(BT$1,Attendance_sorted!$B317:$CW317,Attendance_sorted!$B317:$CW317,"nn")&lt;&gt;"nn","•",""),"")</f>
        <v/>
      </c>
      <c r="BU318" s="1" t="str">
        <f ca="1">IF(($A318&lt;&gt;"")*(BU$1&lt;&gt;""),IF(_xlfn.XLOOKUP(BU$1,Attendance_sorted!$B317:$CW317,Attendance_sorted!$B317:$CW317,"nn")&lt;&gt;"nn","•",""),"")</f>
        <v/>
      </c>
      <c r="BV318" s="1" t="str">
        <f ca="1">IF(($A318&lt;&gt;"")*(BV$1&lt;&gt;""),IF(_xlfn.XLOOKUP(BV$1,Attendance_sorted!$B317:$CW317,Attendance_sorted!$B317:$CW317,"nn")&lt;&gt;"nn","•",""),"")</f>
        <v/>
      </c>
      <c r="BW318" s="1" t="str">
        <f ca="1">IF(($A318&lt;&gt;"")*(BW$1&lt;&gt;""),IF(_xlfn.XLOOKUP(BW$1,Attendance_sorted!$B317:$CW317,Attendance_sorted!$B317:$CW317,"nn")&lt;&gt;"nn","•",""),"")</f>
        <v/>
      </c>
      <c r="BX318" s="1" t="str">
        <f ca="1">IF(($A318&lt;&gt;"")*(BX$1&lt;&gt;""),IF(_xlfn.XLOOKUP(BX$1,Attendance_sorted!$B317:$CW317,Attendance_sorted!$B317:$CW317,"nn")&lt;&gt;"nn","•",""),"")</f>
        <v/>
      </c>
      <c r="BY318" s="1" t="str">
        <f ca="1">IF(($A318&lt;&gt;"")*(BY$1&lt;&gt;""),IF(_xlfn.XLOOKUP(BY$1,Attendance_sorted!$B317:$CW317,Attendance_sorted!$B317:$CW317,"nn")&lt;&gt;"nn","•",""),"")</f>
        <v/>
      </c>
      <c r="BZ318" s="1" t="str">
        <f ca="1">IF(($A318&lt;&gt;"")*(BZ$1&lt;&gt;""),IF(_xlfn.XLOOKUP(BZ$1,Attendance_sorted!$B317:$CW317,Attendance_sorted!$B317:$CW317,"nn")&lt;&gt;"nn","•",""),"")</f>
        <v/>
      </c>
      <c r="CA318" s="1" t="str">
        <f ca="1">IF(($A318&lt;&gt;"")*(CA$1&lt;&gt;""),IF(_xlfn.XLOOKUP(CA$1,Attendance_sorted!$B317:$CW317,Attendance_sorted!$B317:$CW317,"nn")&lt;&gt;"nn","•",""),"")</f>
        <v/>
      </c>
      <c r="CB318" s="1" t="str">
        <f ca="1">IF(($A318&lt;&gt;"")*(CB$1&lt;&gt;""),IF(_xlfn.XLOOKUP(CB$1,Attendance_sorted!$B317:$CW317,Attendance_sorted!$B317:$CW317,"nn")&lt;&gt;"nn","•",""),"")</f>
        <v/>
      </c>
      <c r="CC318" s="1" t="str">
        <f ca="1">IF(($A318&lt;&gt;"")*(CC$1&lt;&gt;""),IF(_xlfn.XLOOKUP(CC$1,Attendance_sorted!$B317:$CW317,Attendance_sorted!$B317:$CW317,"nn")&lt;&gt;"nn","•",""),"")</f>
        <v/>
      </c>
      <c r="CD318" s="1" t="str">
        <f ca="1">IF(($A318&lt;&gt;"")*(CD$1&lt;&gt;""),IF(_xlfn.XLOOKUP(CD$1,Attendance_sorted!$B317:$CW317,Attendance_sorted!$B317:$CW317,"nn")&lt;&gt;"nn","•",""),"")</f>
        <v/>
      </c>
      <c r="CE318" s="1" t="str">
        <f ca="1">IF(($A318&lt;&gt;"")*(CE$1&lt;&gt;""),IF(_xlfn.XLOOKUP(CE$1,Attendance_sorted!$B317:$CW317,Attendance_sorted!$B317:$CW317,"nn")&lt;&gt;"nn","•",""),"")</f>
        <v/>
      </c>
      <c r="CF318" s="1" t="str">
        <f ca="1">IF(($A318&lt;&gt;"")*(CF$1&lt;&gt;""),IF(_xlfn.XLOOKUP(CF$1,Attendance_sorted!$B317:$CW317,Attendance_sorted!$B317:$CW317,"nn")&lt;&gt;"nn","•",""),"")</f>
        <v/>
      </c>
      <c r="CG318" s="1" t="str">
        <f ca="1">IF(($A318&lt;&gt;"")*(CG$1&lt;&gt;""),IF(_xlfn.XLOOKUP(CG$1,Attendance_sorted!$B317:$CW317,Attendance_sorted!$B317:$CW317,"nn")&lt;&gt;"nn","•",""),"")</f>
        <v/>
      </c>
      <c r="CH318" s="1" t="str">
        <f ca="1">IF(($A318&lt;&gt;"")*(CH$1&lt;&gt;""),IF(_xlfn.XLOOKUP(CH$1,Attendance_sorted!$B317:$CW317,Attendance_sorted!$B317:$CW317,"nn")&lt;&gt;"nn","•",""),"")</f>
        <v/>
      </c>
      <c r="CI318" s="1" t="str">
        <f ca="1">IF(($A318&lt;&gt;"")*(CI$1&lt;&gt;""),IF(_xlfn.XLOOKUP(CI$1,Attendance_sorted!$B317:$CW317,Attendance_sorted!$B317:$CW317,"nn")&lt;&gt;"nn","•",""),"")</f>
        <v/>
      </c>
      <c r="CJ318" s="1" t="str">
        <f ca="1">IF(($A318&lt;&gt;"")*(CJ$1&lt;&gt;""),IF(_xlfn.XLOOKUP(CJ$1,Attendance_sorted!$B317:$CW317,Attendance_sorted!$B317:$CW317,"nn")&lt;&gt;"nn","•",""),"")</f>
        <v/>
      </c>
      <c r="CK318" s="1" t="str">
        <f ca="1">IF(($A318&lt;&gt;"")*(CK$1&lt;&gt;""),IF(_xlfn.XLOOKUP(CK$1,Attendance_sorted!$B317:$CW317,Attendance_sorted!$B317:$CW317,"nn")&lt;&gt;"nn","•",""),"")</f>
        <v/>
      </c>
      <c r="CL318" s="1" t="str">
        <f ca="1">IF(($A318&lt;&gt;"")*(CL$1&lt;&gt;""),IF(_xlfn.XLOOKUP(CL$1,Attendance_sorted!$B317:$CW317,Attendance_sorted!$B317:$CW317,"nn")&lt;&gt;"nn","•",""),"")</f>
        <v/>
      </c>
      <c r="CM318" s="1" t="str">
        <f ca="1">IF(($A318&lt;&gt;"")*(CM$1&lt;&gt;""),IF(_xlfn.XLOOKUP(CM$1,Attendance_sorted!$B317:$CW317,Attendance_sorted!$B317:$CW317,"nn")&lt;&gt;"nn","•",""),"")</f>
        <v/>
      </c>
      <c r="CN318" s="1" t="str">
        <f ca="1">IF(($A318&lt;&gt;"")*(CN$1&lt;&gt;""),IF(_xlfn.XLOOKUP(CN$1,Attendance_sorted!$B317:$CW317,Attendance_sorted!$B317:$CW317,"nn")&lt;&gt;"nn","•",""),"")</f>
        <v/>
      </c>
      <c r="CO318" s="1" t="str">
        <f ca="1">IF(($A318&lt;&gt;"")*(CO$1&lt;&gt;""),IF(_xlfn.XLOOKUP(CO$1,Attendance_sorted!$B317:$CW317,Attendance_sorted!$B317:$CW317,"nn")&lt;&gt;"nn","•",""),"")</f>
        <v/>
      </c>
      <c r="CP318" s="1" t="str">
        <f ca="1">IF(($A318&lt;&gt;"")*(CP$1&lt;&gt;""),IF(_xlfn.XLOOKUP(CP$1,Attendance_sorted!$B317:$CW317,Attendance_sorted!$B317:$CW317,"nn")&lt;&gt;"nn","•",""),"")</f>
        <v/>
      </c>
      <c r="CQ318" s="1" t="str">
        <f ca="1">IF(($A318&lt;&gt;"")*(CQ$1&lt;&gt;""),IF(_xlfn.XLOOKUP(CQ$1,Attendance_sorted!$B317:$CW317,Attendance_sorted!$B317:$CW317,"nn")&lt;&gt;"nn","•",""),"")</f>
        <v/>
      </c>
      <c r="CR318" s="1" t="str">
        <f ca="1">IF(($A318&lt;&gt;"")*(CR$1&lt;&gt;""),IF(_xlfn.XLOOKUP(CR$1,Attendance_sorted!$B317:$CW317,Attendance_sorted!$B317:$CW317,"nn")&lt;&gt;"nn","•",""),"")</f>
        <v/>
      </c>
      <c r="CS318" s="1" t="str">
        <f ca="1">IF(($A318&lt;&gt;"")*(CS$1&lt;&gt;""),IF(_xlfn.XLOOKUP(CS$1,Attendance_sorted!$B317:$CW317,Attendance_sorted!$B317:$CW317,"nn")&lt;&gt;"nn","•",""),"")</f>
        <v/>
      </c>
      <c r="CT318" s="1" t="str">
        <f ca="1">IF(($A318&lt;&gt;"")*(CT$1&lt;&gt;""),IF(_xlfn.XLOOKUP(CT$1,Attendance_sorted!$B317:$CW317,Attendance_sorted!$B317:$CW317,"nn")&lt;&gt;"nn","•",""),"")</f>
        <v/>
      </c>
      <c r="CU318" s="1" t="str">
        <f ca="1">IF(($A318&lt;&gt;"")*(CU$1&lt;&gt;""),IF(_xlfn.XLOOKUP(CU$1,Attendance_sorted!$B317:$CW317,Attendance_sorted!$B317:$CW317,"nn")&lt;&gt;"nn","•",""),"")</f>
        <v/>
      </c>
      <c r="CV318" s="1" t="str">
        <f ca="1">IF(($A318&lt;&gt;"")*(CV$1&lt;&gt;""),IF(_xlfn.XLOOKUP(CV$1,Attendance_sorted!$B317:$CW317,Attendance_sorted!$B317:$CW317,"nn")&lt;&gt;"nn","•",""),"")</f>
        <v/>
      </c>
      <c r="CW318" s="1" t="str">
        <f ca="1">IF(($A318&lt;&gt;"")*(CW$1&lt;&gt;""),IF(_xlfn.XLOOKUP(CW$1,Attendance_sorted!$B317:$CW317,Attendance_sorted!$B317:$CW317,"nn")&lt;&gt;"nn","•",""),"")</f>
        <v/>
      </c>
    </row>
    <row r="319" spans="1:101">
      <c r="A319" s="1"/>
      <c r="B319" s="1" t="str">
        <f ca="1">IF(($A319&lt;&gt;"")*(B$1&lt;&gt;""),IF(_xlfn.XLOOKUP(B$1,Attendance_sorted!$B318:$CW318,Attendance_sorted!$B318:$CW318,"nn")&lt;&gt;"nn","•",""),"")</f>
        <v/>
      </c>
      <c r="C319" s="1" t="str">
        <f ca="1">IF(($A319&lt;&gt;"")*(C$1&lt;&gt;""),IF(_xlfn.XLOOKUP(C$1,Attendance_sorted!$B318:$CW318,Attendance_sorted!$B318:$CW318,"nn")&lt;&gt;"nn","•",""),"")</f>
        <v/>
      </c>
      <c r="D319" s="1" t="str">
        <f ca="1">IF(($A319&lt;&gt;"")*(D$1&lt;&gt;""),IF(_xlfn.XLOOKUP(D$1,Attendance_sorted!$B318:$CW318,Attendance_sorted!$B318:$CW318,"nn")&lt;&gt;"nn","•",""),"")</f>
        <v/>
      </c>
      <c r="E319" s="1" t="str">
        <f ca="1">IF(($A319&lt;&gt;"")*(E$1&lt;&gt;""),IF(_xlfn.XLOOKUP(E$1,Attendance_sorted!$B318:$CW318,Attendance_sorted!$B318:$CW318,"nn")&lt;&gt;"nn","•",""),"")</f>
        <v/>
      </c>
      <c r="F319" s="1" t="str">
        <f ca="1">IF(($A319&lt;&gt;"")*(F$1&lt;&gt;""),IF(_xlfn.XLOOKUP(F$1,Attendance_sorted!$B318:$CW318,Attendance_sorted!$B318:$CW318,"nn")&lt;&gt;"nn","•",""),"")</f>
        <v/>
      </c>
      <c r="G319" s="1" t="str">
        <f ca="1">IF(($A319&lt;&gt;"")*(G$1&lt;&gt;""),IF(_xlfn.XLOOKUP(G$1,Attendance_sorted!$B318:$CW318,Attendance_sorted!$B318:$CW318,"nn")&lt;&gt;"nn","•",""),"")</f>
        <v/>
      </c>
      <c r="H319" s="1" t="str">
        <f ca="1">IF(($A319&lt;&gt;"")*(H$1&lt;&gt;""),IF(_xlfn.XLOOKUP(H$1,Attendance_sorted!$B318:$CW318,Attendance_sorted!$B318:$CW318,"nn")&lt;&gt;"nn","•",""),"")</f>
        <v/>
      </c>
      <c r="I319" s="1" t="str">
        <f ca="1">IF(($A319&lt;&gt;"")*(I$1&lt;&gt;""),IF(_xlfn.XLOOKUP(I$1,Attendance_sorted!$B318:$CW318,Attendance_sorted!$B318:$CW318,"nn")&lt;&gt;"nn","•",""),"")</f>
        <v/>
      </c>
      <c r="J319" s="1" t="str">
        <f ca="1">IF(($A319&lt;&gt;"")*(J$1&lt;&gt;""),IF(_xlfn.XLOOKUP(J$1,Attendance_sorted!$B318:$CW318,Attendance_sorted!$B318:$CW318,"nn")&lt;&gt;"nn","•",""),"")</f>
        <v/>
      </c>
      <c r="K319" s="1" t="str">
        <f ca="1">IF(($A319&lt;&gt;"")*(K$1&lt;&gt;""),IF(_xlfn.XLOOKUP(K$1,Attendance_sorted!$B318:$CW318,Attendance_sorted!$B318:$CW318,"nn")&lt;&gt;"nn","•",""),"")</f>
        <v/>
      </c>
      <c r="L319" s="1" t="str">
        <f ca="1">IF(($A319&lt;&gt;"")*(L$1&lt;&gt;""),IF(_xlfn.XLOOKUP(L$1,Attendance_sorted!$B318:$CW318,Attendance_sorted!$B318:$CW318,"nn")&lt;&gt;"nn","•",""),"")</f>
        <v/>
      </c>
      <c r="M319" s="1" t="str">
        <f ca="1">IF(($A319&lt;&gt;"")*(M$1&lt;&gt;""),IF(_xlfn.XLOOKUP(M$1,Attendance_sorted!$B318:$CW318,Attendance_sorted!$B318:$CW318,"nn")&lt;&gt;"nn","•",""),"")</f>
        <v/>
      </c>
      <c r="N319" s="1" t="str">
        <f ca="1">IF(($A319&lt;&gt;"")*(N$1&lt;&gt;""),IF(_xlfn.XLOOKUP(N$1,Attendance_sorted!$B318:$CW318,Attendance_sorted!$B318:$CW318,"nn")&lt;&gt;"nn","•",""),"")</f>
        <v/>
      </c>
      <c r="O319" s="1" t="str">
        <f ca="1">IF(($A319&lt;&gt;"")*(O$1&lt;&gt;""),IF(_xlfn.XLOOKUP(O$1,Attendance_sorted!$B318:$CW318,Attendance_sorted!$B318:$CW318,"nn")&lt;&gt;"nn","•",""),"")</f>
        <v/>
      </c>
      <c r="P319" s="1" t="str">
        <f ca="1">IF(($A319&lt;&gt;"")*(P$1&lt;&gt;""),IF(_xlfn.XLOOKUP(P$1,Attendance_sorted!$B318:$CW318,Attendance_sorted!$B318:$CW318,"nn")&lt;&gt;"nn","•",""),"")</f>
        <v/>
      </c>
      <c r="Q319" s="1" t="str">
        <f ca="1">IF(($A319&lt;&gt;"")*(Q$1&lt;&gt;""),IF(_xlfn.XLOOKUP(Q$1,Attendance_sorted!$B318:$CW318,Attendance_sorted!$B318:$CW318,"nn")&lt;&gt;"nn","•",""),"")</f>
        <v/>
      </c>
      <c r="R319" s="1" t="str">
        <f ca="1">IF(($A319&lt;&gt;"")*(R$1&lt;&gt;""),IF(_xlfn.XLOOKUP(R$1,Attendance_sorted!$B318:$CW318,Attendance_sorted!$B318:$CW318,"nn")&lt;&gt;"nn","•",""),"")</f>
        <v/>
      </c>
      <c r="S319" s="1" t="str">
        <f ca="1">IF(($A319&lt;&gt;"")*(S$1&lt;&gt;""),IF(_xlfn.XLOOKUP(S$1,Attendance_sorted!$B318:$CW318,Attendance_sorted!$B318:$CW318,"nn")&lt;&gt;"nn","•",""),"")</f>
        <v/>
      </c>
      <c r="T319" s="1" t="str">
        <f ca="1">IF(($A319&lt;&gt;"")*(T$1&lt;&gt;""),IF(_xlfn.XLOOKUP(T$1,Attendance_sorted!$B318:$CW318,Attendance_sorted!$B318:$CW318,"nn")&lt;&gt;"nn","•",""),"")</f>
        <v/>
      </c>
      <c r="U319" s="1" t="str">
        <f ca="1">IF(($A319&lt;&gt;"")*(U$1&lt;&gt;""),IF(_xlfn.XLOOKUP(U$1,Attendance_sorted!$B318:$CW318,Attendance_sorted!$B318:$CW318,"nn")&lt;&gt;"nn","•",""),"")</f>
        <v/>
      </c>
      <c r="V319" s="1" t="str">
        <f ca="1">IF(($A319&lt;&gt;"")*(V$1&lt;&gt;""),IF(_xlfn.XLOOKUP(V$1,Attendance_sorted!$B318:$CW318,Attendance_sorted!$B318:$CW318,"nn")&lt;&gt;"nn","•",""),"")</f>
        <v/>
      </c>
      <c r="W319" s="1" t="str">
        <f ca="1">IF(($A319&lt;&gt;"")*(W$1&lt;&gt;""),IF(_xlfn.XLOOKUP(W$1,Attendance_sorted!$B318:$CW318,Attendance_sorted!$B318:$CW318,"nn")&lt;&gt;"nn","•",""),"")</f>
        <v/>
      </c>
      <c r="X319" s="1" t="str">
        <f ca="1">IF(($A319&lt;&gt;"")*(X$1&lt;&gt;""),IF(_xlfn.XLOOKUP(X$1,Attendance_sorted!$B318:$CW318,Attendance_sorted!$B318:$CW318,"nn")&lt;&gt;"nn","•",""),"")</f>
        <v/>
      </c>
      <c r="Y319" s="1" t="str">
        <f ca="1">IF(($A319&lt;&gt;"")*(Y$1&lt;&gt;""),IF(_xlfn.XLOOKUP(Y$1,Attendance_sorted!$B318:$CW318,Attendance_sorted!$B318:$CW318,"nn")&lt;&gt;"nn","•",""),"")</f>
        <v/>
      </c>
      <c r="Z319" s="1" t="str">
        <f ca="1">IF(($A319&lt;&gt;"")*(Z$1&lt;&gt;""),IF(_xlfn.XLOOKUP(Z$1,Attendance_sorted!$B318:$CW318,Attendance_sorted!$B318:$CW318,"nn")&lt;&gt;"nn","•",""),"")</f>
        <v/>
      </c>
      <c r="AA319" s="1" t="str">
        <f ca="1">IF(($A319&lt;&gt;"")*(AA$1&lt;&gt;""),IF(_xlfn.XLOOKUP(AA$1,Attendance_sorted!$B318:$CW318,Attendance_sorted!$B318:$CW318,"nn")&lt;&gt;"nn","•",""),"")</f>
        <v/>
      </c>
      <c r="AB319" s="1" t="str">
        <f ca="1">IF(($A319&lt;&gt;"")*(AB$1&lt;&gt;""),IF(_xlfn.XLOOKUP(AB$1,Attendance_sorted!$B318:$CW318,Attendance_sorted!$B318:$CW318,"nn")&lt;&gt;"nn","•",""),"")</f>
        <v/>
      </c>
      <c r="AC319" s="1" t="str">
        <f ca="1">IF(($A319&lt;&gt;"")*(AC$1&lt;&gt;""),IF(_xlfn.XLOOKUP(AC$1,Attendance_sorted!$B318:$CW318,Attendance_sorted!$B318:$CW318,"nn")&lt;&gt;"nn","•",""),"")</f>
        <v/>
      </c>
      <c r="AD319" s="1" t="str">
        <f ca="1">IF(($A319&lt;&gt;"")*(AD$1&lt;&gt;""),IF(_xlfn.XLOOKUP(AD$1,Attendance_sorted!$B318:$CW318,Attendance_sorted!$B318:$CW318,"nn")&lt;&gt;"nn","•",""),"")</f>
        <v/>
      </c>
      <c r="AE319" s="1" t="str">
        <f ca="1">IF(($A319&lt;&gt;"")*(AE$1&lt;&gt;""),IF(_xlfn.XLOOKUP(AE$1,Attendance_sorted!$B318:$CW318,Attendance_sorted!$B318:$CW318,"nn")&lt;&gt;"nn","•",""),"")</f>
        <v/>
      </c>
      <c r="AF319" s="1" t="str">
        <f ca="1">IF(($A319&lt;&gt;"")*(AF$1&lt;&gt;""),IF(_xlfn.XLOOKUP(AF$1,Attendance_sorted!$B318:$CW318,Attendance_sorted!$B318:$CW318,"nn")&lt;&gt;"nn","•",""),"")</f>
        <v/>
      </c>
      <c r="AG319" s="1" t="str">
        <f ca="1">IF(($A319&lt;&gt;"")*(AG$1&lt;&gt;""),IF(_xlfn.XLOOKUP(AG$1,Attendance_sorted!$B318:$CW318,Attendance_sorted!$B318:$CW318,"nn")&lt;&gt;"nn","•",""),"")</f>
        <v/>
      </c>
      <c r="AH319" s="1" t="str">
        <f ca="1">IF(($A319&lt;&gt;"")*(AH$1&lt;&gt;""),IF(_xlfn.XLOOKUP(AH$1,Attendance_sorted!$B318:$CW318,Attendance_sorted!$B318:$CW318,"nn")&lt;&gt;"nn","•",""),"")</f>
        <v/>
      </c>
      <c r="AI319" s="1" t="str">
        <f ca="1">IF(($A319&lt;&gt;"")*(AI$1&lt;&gt;""),IF(_xlfn.XLOOKUP(AI$1,Attendance_sorted!$B318:$CW318,Attendance_sorted!$B318:$CW318,"nn")&lt;&gt;"nn","•",""),"")</f>
        <v/>
      </c>
      <c r="AJ319" s="1" t="str">
        <f ca="1">IF(($A319&lt;&gt;"")*(AJ$1&lt;&gt;""),IF(_xlfn.XLOOKUP(AJ$1,Attendance_sorted!$B318:$CW318,Attendance_sorted!$B318:$CW318,"nn")&lt;&gt;"nn","•",""),"")</f>
        <v/>
      </c>
      <c r="AK319" s="1" t="str">
        <f ca="1">IF(($A319&lt;&gt;"")*(AK$1&lt;&gt;""),IF(_xlfn.XLOOKUP(AK$1,Attendance_sorted!$B318:$CW318,Attendance_sorted!$B318:$CW318,"nn")&lt;&gt;"nn","•",""),"")</f>
        <v/>
      </c>
      <c r="AL319" s="1" t="str">
        <f ca="1">IF(($A319&lt;&gt;"")*(AL$1&lt;&gt;""),IF(_xlfn.XLOOKUP(AL$1,Attendance_sorted!$B318:$CW318,Attendance_sorted!$B318:$CW318,"nn")&lt;&gt;"nn","•",""),"")</f>
        <v/>
      </c>
      <c r="AM319" s="1" t="str">
        <f ca="1">IF(($A319&lt;&gt;"")*(AM$1&lt;&gt;""),IF(_xlfn.XLOOKUP(AM$1,Attendance_sorted!$B318:$CW318,Attendance_sorted!$B318:$CW318,"nn")&lt;&gt;"nn","•",""),"")</f>
        <v/>
      </c>
      <c r="AN319" s="1" t="str">
        <f ca="1">IF(($A319&lt;&gt;"")*(AN$1&lt;&gt;""),IF(_xlfn.XLOOKUP(AN$1,Attendance_sorted!$B318:$CW318,Attendance_sorted!$B318:$CW318,"nn")&lt;&gt;"nn","•",""),"")</f>
        <v/>
      </c>
      <c r="AO319" s="1" t="str">
        <f ca="1">IF(($A319&lt;&gt;"")*(AO$1&lt;&gt;""),IF(_xlfn.XLOOKUP(AO$1,Attendance_sorted!$B318:$CW318,Attendance_sorted!$B318:$CW318,"nn")&lt;&gt;"nn","•",""),"")</f>
        <v/>
      </c>
      <c r="AP319" s="1" t="str">
        <f ca="1">IF(($A319&lt;&gt;"")*(AP$1&lt;&gt;""),IF(_xlfn.XLOOKUP(AP$1,Attendance_sorted!$B318:$CW318,Attendance_sorted!$B318:$CW318,"nn")&lt;&gt;"nn","•",""),"")</f>
        <v/>
      </c>
      <c r="AQ319" s="1" t="str">
        <f ca="1">IF(($A319&lt;&gt;"")*(AQ$1&lt;&gt;""),IF(_xlfn.XLOOKUP(AQ$1,Attendance_sorted!$B318:$CW318,Attendance_sorted!$B318:$CW318,"nn")&lt;&gt;"nn","•",""),"")</f>
        <v/>
      </c>
      <c r="AR319" s="1" t="str">
        <f ca="1">IF(($A319&lt;&gt;"")*(AR$1&lt;&gt;""),IF(_xlfn.XLOOKUP(AR$1,Attendance_sorted!$B318:$CW318,Attendance_sorted!$B318:$CW318,"nn")&lt;&gt;"nn","•",""),"")</f>
        <v/>
      </c>
      <c r="AS319" s="1" t="str">
        <f ca="1">IF(($A319&lt;&gt;"")*(AS$1&lt;&gt;""),IF(_xlfn.XLOOKUP(AS$1,Attendance_sorted!$B318:$CW318,Attendance_sorted!$B318:$CW318,"nn")&lt;&gt;"nn","•",""),"")</f>
        <v/>
      </c>
      <c r="AT319" s="1" t="str">
        <f ca="1">IF(($A319&lt;&gt;"")*(AT$1&lt;&gt;""),IF(_xlfn.XLOOKUP(AT$1,Attendance_sorted!$B318:$CW318,Attendance_sorted!$B318:$CW318,"nn")&lt;&gt;"nn","•",""),"")</f>
        <v/>
      </c>
      <c r="AU319" s="1" t="str">
        <f ca="1">IF(($A319&lt;&gt;"")*(AU$1&lt;&gt;""),IF(_xlfn.XLOOKUP(AU$1,Attendance_sorted!$B318:$CW318,Attendance_sorted!$B318:$CW318,"nn")&lt;&gt;"nn","•",""),"")</f>
        <v/>
      </c>
      <c r="AV319" s="1" t="str">
        <f ca="1">IF(($A319&lt;&gt;"")*(AV$1&lt;&gt;""),IF(_xlfn.XLOOKUP(AV$1,Attendance_sorted!$B318:$CW318,Attendance_sorted!$B318:$CW318,"nn")&lt;&gt;"nn","•",""),"")</f>
        <v/>
      </c>
      <c r="AW319" s="1" t="str">
        <f ca="1">IF(($A319&lt;&gt;"")*(AW$1&lt;&gt;""),IF(_xlfn.XLOOKUP(AW$1,Attendance_sorted!$B318:$CW318,Attendance_sorted!$B318:$CW318,"nn")&lt;&gt;"nn","•",""),"")</f>
        <v/>
      </c>
      <c r="AX319" s="1" t="str">
        <f ca="1">IF(($A319&lt;&gt;"")*(AX$1&lt;&gt;""),IF(_xlfn.XLOOKUP(AX$1,Attendance_sorted!$B318:$CW318,Attendance_sorted!$B318:$CW318,"nn")&lt;&gt;"nn","•",""),"")</f>
        <v/>
      </c>
      <c r="AY319" s="1" t="str">
        <f ca="1">IF(($A319&lt;&gt;"")*(AY$1&lt;&gt;""),IF(_xlfn.XLOOKUP(AY$1,Attendance_sorted!$B318:$CW318,Attendance_sorted!$B318:$CW318,"nn")&lt;&gt;"nn","•",""),"")</f>
        <v/>
      </c>
      <c r="AZ319" s="1" t="str">
        <f ca="1">IF(($A319&lt;&gt;"")*(AZ$1&lt;&gt;""),IF(_xlfn.XLOOKUP(AZ$1,Attendance_sorted!$B318:$CW318,Attendance_sorted!$B318:$CW318,"nn")&lt;&gt;"nn","•",""),"")</f>
        <v/>
      </c>
      <c r="BA319" s="1" t="str">
        <f ca="1">IF(($A319&lt;&gt;"")*(BA$1&lt;&gt;""),IF(_xlfn.XLOOKUP(BA$1,Attendance_sorted!$B318:$CW318,Attendance_sorted!$B318:$CW318,"nn")&lt;&gt;"nn","•",""),"")</f>
        <v/>
      </c>
      <c r="BB319" s="1" t="str">
        <f ca="1">IF(($A319&lt;&gt;"")*(BB$1&lt;&gt;""),IF(_xlfn.XLOOKUP(BB$1,Attendance_sorted!$B318:$CW318,Attendance_sorted!$B318:$CW318,"nn")&lt;&gt;"nn","•",""),"")</f>
        <v/>
      </c>
      <c r="BC319" s="1" t="str">
        <f ca="1">IF(($A319&lt;&gt;"")*(BC$1&lt;&gt;""),IF(_xlfn.XLOOKUP(BC$1,Attendance_sorted!$B318:$CW318,Attendance_sorted!$B318:$CW318,"nn")&lt;&gt;"nn","•",""),"")</f>
        <v/>
      </c>
      <c r="BD319" s="1" t="str">
        <f ca="1">IF(($A319&lt;&gt;"")*(BD$1&lt;&gt;""),IF(_xlfn.XLOOKUP(BD$1,Attendance_sorted!$B318:$CW318,Attendance_sorted!$B318:$CW318,"nn")&lt;&gt;"nn","•",""),"")</f>
        <v/>
      </c>
      <c r="BE319" s="1" t="str">
        <f ca="1">IF(($A319&lt;&gt;"")*(BE$1&lt;&gt;""),IF(_xlfn.XLOOKUP(BE$1,Attendance_sorted!$B318:$CW318,Attendance_sorted!$B318:$CW318,"nn")&lt;&gt;"nn","•",""),"")</f>
        <v/>
      </c>
      <c r="BF319" s="1" t="str">
        <f ca="1">IF(($A319&lt;&gt;"")*(BF$1&lt;&gt;""),IF(_xlfn.XLOOKUP(BF$1,Attendance_sorted!$B318:$CW318,Attendance_sorted!$B318:$CW318,"nn")&lt;&gt;"nn","•",""),"")</f>
        <v/>
      </c>
      <c r="BG319" s="1" t="str">
        <f ca="1">IF(($A319&lt;&gt;"")*(BG$1&lt;&gt;""),IF(_xlfn.XLOOKUP(BG$1,Attendance_sorted!$B318:$CW318,Attendance_sorted!$B318:$CW318,"nn")&lt;&gt;"nn","•",""),"")</f>
        <v/>
      </c>
      <c r="BH319" s="1" t="str">
        <f ca="1">IF(($A319&lt;&gt;"")*(BH$1&lt;&gt;""),IF(_xlfn.XLOOKUP(BH$1,Attendance_sorted!$B318:$CW318,Attendance_sorted!$B318:$CW318,"nn")&lt;&gt;"nn","•",""),"")</f>
        <v/>
      </c>
      <c r="BI319" s="1" t="str">
        <f ca="1">IF(($A319&lt;&gt;"")*(BI$1&lt;&gt;""),IF(_xlfn.XLOOKUP(BI$1,Attendance_sorted!$B318:$CW318,Attendance_sorted!$B318:$CW318,"nn")&lt;&gt;"nn","•",""),"")</f>
        <v/>
      </c>
      <c r="BJ319" s="1" t="str">
        <f ca="1">IF(($A319&lt;&gt;"")*(BJ$1&lt;&gt;""),IF(_xlfn.XLOOKUP(BJ$1,Attendance_sorted!$B318:$CW318,Attendance_sorted!$B318:$CW318,"nn")&lt;&gt;"nn","•",""),"")</f>
        <v/>
      </c>
      <c r="BK319" s="1" t="str">
        <f ca="1">IF(($A319&lt;&gt;"")*(BK$1&lt;&gt;""),IF(_xlfn.XLOOKUP(BK$1,Attendance_sorted!$B318:$CW318,Attendance_sorted!$B318:$CW318,"nn")&lt;&gt;"nn","•",""),"")</f>
        <v/>
      </c>
      <c r="BL319" s="1" t="str">
        <f ca="1">IF(($A319&lt;&gt;"")*(BL$1&lt;&gt;""),IF(_xlfn.XLOOKUP(BL$1,Attendance_sorted!$B318:$CW318,Attendance_sorted!$B318:$CW318,"nn")&lt;&gt;"nn","•",""),"")</f>
        <v/>
      </c>
      <c r="BM319" s="1" t="str">
        <f ca="1">IF(($A319&lt;&gt;"")*(BM$1&lt;&gt;""),IF(_xlfn.XLOOKUP(BM$1,Attendance_sorted!$B318:$CW318,Attendance_sorted!$B318:$CW318,"nn")&lt;&gt;"nn","•",""),"")</f>
        <v/>
      </c>
      <c r="BN319" s="1" t="str">
        <f ca="1">IF(($A319&lt;&gt;"")*(BN$1&lt;&gt;""),IF(_xlfn.XLOOKUP(BN$1,Attendance_sorted!$B318:$CW318,Attendance_sorted!$B318:$CW318,"nn")&lt;&gt;"nn","•",""),"")</f>
        <v/>
      </c>
      <c r="BO319" s="1" t="str">
        <f ca="1">IF(($A319&lt;&gt;"")*(BO$1&lt;&gt;""),IF(_xlfn.XLOOKUP(BO$1,Attendance_sorted!$B318:$CW318,Attendance_sorted!$B318:$CW318,"nn")&lt;&gt;"nn","•",""),"")</f>
        <v/>
      </c>
      <c r="BP319" s="1" t="str">
        <f ca="1">IF(($A319&lt;&gt;"")*(BP$1&lt;&gt;""),IF(_xlfn.XLOOKUP(BP$1,Attendance_sorted!$B318:$CW318,Attendance_sorted!$B318:$CW318,"nn")&lt;&gt;"nn","•",""),"")</f>
        <v/>
      </c>
      <c r="BQ319" s="1" t="str">
        <f ca="1">IF(($A319&lt;&gt;"")*(BQ$1&lt;&gt;""),IF(_xlfn.XLOOKUP(BQ$1,Attendance_sorted!$B318:$CW318,Attendance_sorted!$B318:$CW318,"nn")&lt;&gt;"nn","•",""),"")</f>
        <v/>
      </c>
      <c r="BR319" s="1" t="str">
        <f ca="1">IF(($A319&lt;&gt;"")*(BR$1&lt;&gt;""),IF(_xlfn.XLOOKUP(BR$1,Attendance_sorted!$B318:$CW318,Attendance_sorted!$B318:$CW318,"nn")&lt;&gt;"nn","•",""),"")</f>
        <v/>
      </c>
      <c r="BS319" s="1" t="str">
        <f ca="1">IF(($A319&lt;&gt;"")*(BS$1&lt;&gt;""),IF(_xlfn.XLOOKUP(BS$1,Attendance_sorted!$B318:$CW318,Attendance_sorted!$B318:$CW318,"nn")&lt;&gt;"nn","•",""),"")</f>
        <v/>
      </c>
      <c r="BT319" s="1" t="str">
        <f ca="1">IF(($A319&lt;&gt;"")*(BT$1&lt;&gt;""),IF(_xlfn.XLOOKUP(BT$1,Attendance_sorted!$B318:$CW318,Attendance_sorted!$B318:$CW318,"nn")&lt;&gt;"nn","•",""),"")</f>
        <v/>
      </c>
      <c r="BU319" s="1" t="str">
        <f ca="1">IF(($A319&lt;&gt;"")*(BU$1&lt;&gt;""),IF(_xlfn.XLOOKUP(BU$1,Attendance_sorted!$B318:$CW318,Attendance_sorted!$B318:$CW318,"nn")&lt;&gt;"nn","•",""),"")</f>
        <v/>
      </c>
      <c r="BV319" s="1" t="str">
        <f ca="1">IF(($A319&lt;&gt;"")*(BV$1&lt;&gt;""),IF(_xlfn.XLOOKUP(BV$1,Attendance_sorted!$B318:$CW318,Attendance_sorted!$B318:$CW318,"nn")&lt;&gt;"nn","•",""),"")</f>
        <v/>
      </c>
      <c r="BW319" s="1" t="str">
        <f ca="1">IF(($A319&lt;&gt;"")*(BW$1&lt;&gt;""),IF(_xlfn.XLOOKUP(BW$1,Attendance_sorted!$B318:$CW318,Attendance_sorted!$B318:$CW318,"nn")&lt;&gt;"nn","•",""),"")</f>
        <v/>
      </c>
      <c r="BX319" s="1" t="str">
        <f ca="1">IF(($A319&lt;&gt;"")*(BX$1&lt;&gt;""),IF(_xlfn.XLOOKUP(BX$1,Attendance_sorted!$B318:$CW318,Attendance_sorted!$B318:$CW318,"nn")&lt;&gt;"nn","•",""),"")</f>
        <v/>
      </c>
      <c r="BY319" s="1" t="str">
        <f ca="1">IF(($A319&lt;&gt;"")*(BY$1&lt;&gt;""),IF(_xlfn.XLOOKUP(BY$1,Attendance_sorted!$B318:$CW318,Attendance_sorted!$B318:$CW318,"nn")&lt;&gt;"nn","•",""),"")</f>
        <v/>
      </c>
      <c r="BZ319" s="1" t="str">
        <f ca="1">IF(($A319&lt;&gt;"")*(BZ$1&lt;&gt;""),IF(_xlfn.XLOOKUP(BZ$1,Attendance_sorted!$B318:$CW318,Attendance_sorted!$B318:$CW318,"nn")&lt;&gt;"nn","•",""),"")</f>
        <v/>
      </c>
      <c r="CA319" s="1" t="str">
        <f ca="1">IF(($A319&lt;&gt;"")*(CA$1&lt;&gt;""),IF(_xlfn.XLOOKUP(CA$1,Attendance_sorted!$B318:$CW318,Attendance_sorted!$B318:$CW318,"nn")&lt;&gt;"nn","•",""),"")</f>
        <v/>
      </c>
      <c r="CB319" s="1" t="str">
        <f ca="1">IF(($A319&lt;&gt;"")*(CB$1&lt;&gt;""),IF(_xlfn.XLOOKUP(CB$1,Attendance_sorted!$B318:$CW318,Attendance_sorted!$B318:$CW318,"nn")&lt;&gt;"nn","•",""),"")</f>
        <v/>
      </c>
      <c r="CC319" s="1" t="str">
        <f ca="1">IF(($A319&lt;&gt;"")*(CC$1&lt;&gt;""),IF(_xlfn.XLOOKUP(CC$1,Attendance_sorted!$B318:$CW318,Attendance_sorted!$B318:$CW318,"nn")&lt;&gt;"nn","•",""),"")</f>
        <v/>
      </c>
      <c r="CD319" s="1" t="str">
        <f ca="1">IF(($A319&lt;&gt;"")*(CD$1&lt;&gt;""),IF(_xlfn.XLOOKUP(CD$1,Attendance_sorted!$B318:$CW318,Attendance_sorted!$B318:$CW318,"nn")&lt;&gt;"nn","•",""),"")</f>
        <v/>
      </c>
      <c r="CE319" s="1" t="str">
        <f ca="1">IF(($A319&lt;&gt;"")*(CE$1&lt;&gt;""),IF(_xlfn.XLOOKUP(CE$1,Attendance_sorted!$B318:$CW318,Attendance_sorted!$B318:$CW318,"nn")&lt;&gt;"nn","•",""),"")</f>
        <v/>
      </c>
      <c r="CF319" s="1" t="str">
        <f ca="1">IF(($A319&lt;&gt;"")*(CF$1&lt;&gt;""),IF(_xlfn.XLOOKUP(CF$1,Attendance_sorted!$B318:$CW318,Attendance_sorted!$B318:$CW318,"nn")&lt;&gt;"nn","•",""),"")</f>
        <v/>
      </c>
      <c r="CG319" s="1" t="str">
        <f ca="1">IF(($A319&lt;&gt;"")*(CG$1&lt;&gt;""),IF(_xlfn.XLOOKUP(CG$1,Attendance_sorted!$B318:$CW318,Attendance_sorted!$B318:$CW318,"nn")&lt;&gt;"nn","•",""),"")</f>
        <v/>
      </c>
      <c r="CH319" s="1" t="str">
        <f ca="1">IF(($A319&lt;&gt;"")*(CH$1&lt;&gt;""),IF(_xlfn.XLOOKUP(CH$1,Attendance_sorted!$B318:$CW318,Attendance_sorted!$B318:$CW318,"nn")&lt;&gt;"nn","•",""),"")</f>
        <v/>
      </c>
      <c r="CI319" s="1" t="str">
        <f ca="1">IF(($A319&lt;&gt;"")*(CI$1&lt;&gt;""),IF(_xlfn.XLOOKUP(CI$1,Attendance_sorted!$B318:$CW318,Attendance_sorted!$B318:$CW318,"nn")&lt;&gt;"nn","•",""),"")</f>
        <v/>
      </c>
      <c r="CJ319" s="1" t="str">
        <f ca="1">IF(($A319&lt;&gt;"")*(CJ$1&lt;&gt;""),IF(_xlfn.XLOOKUP(CJ$1,Attendance_sorted!$B318:$CW318,Attendance_sorted!$B318:$CW318,"nn")&lt;&gt;"nn","•",""),"")</f>
        <v/>
      </c>
      <c r="CK319" s="1" t="str">
        <f ca="1">IF(($A319&lt;&gt;"")*(CK$1&lt;&gt;""),IF(_xlfn.XLOOKUP(CK$1,Attendance_sorted!$B318:$CW318,Attendance_sorted!$B318:$CW318,"nn")&lt;&gt;"nn","•",""),"")</f>
        <v/>
      </c>
      <c r="CL319" s="1" t="str">
        <f ca="1">IF(($A319&lt;&gt;"")*(CL$1&lt;&gt;""),IF(_xlfn.XLOOKUP(CL$1,Attendance_sorted!$B318:$CW318,Attendance_sorted!$B318:$CW318,"nn")&lt;&gt;"nn","•",""),"")</f>
        <v/>
      </c>
      <c r="CM319" s="1" t="str">
        <f ca="1">IF(($A319&lt;&gt;"")*(CM$1&lt;&gt;""),IF(_xlfn.XLOOKUP(CM$1,Attendance_sorted!$B318:$CW318,Attendance_sorted!$B318:$CW318,"nn")&lt;&gt;"nn","•",""),"")</f>
        <v/>
      </c>
      <c r="CN319" s="1" t="str">
        <f ca="1">IF(($A319&lt;&gt;"")*(CN$1&lt;&gt;""),IF(_xlfn.XLOOKUP(CN$1,Attendance_sorted!$B318:$CW318,Attendance_sorted!$B318:$CW318,"nn")&lt;&gt;"nn","•",""),"")</f>
        <v/>
      </c>
      <c r="CO319" s="1" t="str">
        <f ca="1">IF(($A319&lt;&gt;"")*(CO$1&lt;&gt;""),IF(_xlfn.XLOOKUP(CO$1,Attendance_sorted!$B318:$CW318,Attendance_sorted!$B318:$CW318,"nn")&lt;&gt;"nn","•",""),"")</f>
        <v/>
      </c>
      <c r="CP319" s="1" t="str">
        <f ca="1">IF(($A319&lt;&gt;"")*(CP$1&lt;&gt;""),IF(_xlfn.XLOOKUP(CP$1,Attendance_sorted!$B318:$CW318,Attendance_sorted!$B318:$CW318,"nn")&lt;&gt;"nn","•",""),"")</f>
        <v/>
      </c>
      <c r="CQ319" s="1" t="str">
        <f ca="1">IF(($A319&lt;&gt;"")*(CQ$1&lt;&gt;""),IF(_xlfn.XLOOKUP(CQ$1,Attendance_sorted!$B318:$CW318,Attendance_sorted!$B318:$CW318,"nn")&lt;&gt;"nn","•",""),"")</f>
        <v/>
      </c>
      <c r="CR319" s="1" t="str">
        <f ca="1">IF(($A319&lt;&gt;"")*(CR$1&lt;&gt;""),IF(_xlfn.XLOOKUP(CR$1,Attendance_sorted!$B318:$CW318,Attendance_sorted!$B318:$CW318,"nn")&lt;&gt;"nn","•",""),"")</f>
        <v/>
      </c>
      <c r="CS319" s="1" t="str">
        <f ca="1">IF(($A319&lt;&gt;"")*(CS$1&lt;&gt;""),IF(_xlfn.XLOOKUP(CS$1,Attendance_sorted!$B318:$CW318,Attendance_sorted!$B318:$CW318,"nn")&lt;&gt;"nn","•",""),"")</f>
        <v/>
      </c>
      <c r="CT319" s="1" t="str">
        <f ca="1">IF(($A319&lt;&gt;"")*(CT$1&lt;&gt;""),IF(_xlfn.XLOOKUP(CT$1,Attendance_sorted!$B318:$CW318,Attendance_sorted!$B318:$CW318,"nn")&lt;&gt;"nn","•",""),"")</f>
        <v/>
      </c>
      <c r="CU319" s="1" t="str">
        <f ca="1">IF(($A319&lt;&gt;"")*(CU$1&lt;&gt;""),IF(_xlfn.XLOOKUP(CU$1,Attendance_sorted!$B318:$CW318,Attendance_sorted!$B318:$CW318,"nn")&lt;&gt;"nn","•",""),"")</f>
        <v/>
      </c>
      <c r="CV319" s="1" t="str">
        <f ca="1">IF(($A319&lt;&gt;"")*(CV$1&lt;&gt;""),IF(_xlfn.XLOOKUP(CV$1,Attendance_sorted!$B318:$CW318,Attendance_sorted!$B318:$CW318,"nn")&lt;&gt;"nn","•",""),"")</f>
        <v/>
      </c>
      <c r="CW319" s="1" t="str">
        <f ca="1">IF(($A319&lt;&gt;"")*(CW$1&lt;&gt;""),IF(_xlfn.XLOOKUP(CW$1,Attendance_sorted!$B318:$CW318,Attendance_sorted!$B318:$CW318,"nn")&lt;&gt;"nn","•",""),"")</f>
        <v/>
      </c>
    </row>
    <row r="320" spans="1:101">
      <c r="A320" s="1"/>
      <c r="B320" s="1" t="str">
        <f ca="1">IF(($A320&lt;&gt;"")*(B$1&lt;&gt;""),IF(_xlfn.XLOOKUP(B$1,Attendance_sorted!$B319:$CW319,Attendance_sorted!$B319:$CW319,"nn")&lt;&gt;"nn","•",""),"")</f>
        <v/>
      </c>
      <c r="C320" s="1" t="str">
        <f ca="1">IF(($A320&lt;&gt;"")*(C$1&lt;&gt;""),IF(_xlfn.XLOOKUP(C$1,Attendance_sorted!$B319:$CW319,Attendance_sorted!$B319:$CW319,"nn")&lt;&gt;"nn","•",""),"")</f>
        <v/>
      </c>
      <c r="D320" s="1" t="str">
        <f ca="1">IF(($A320&lt;&gt;"")*(D$1&lt;&gt;""),IF(_xlfn.XLOOKUP(D$1,Attendance_sorted!$B319:$CW319,Attendance_sorted!$B319:$CW319,"nn")&lt;&gt;"nn","•",""),"")</f>
        <v/>
      </c>
      <c r="E320" s="1" t="str">
        <f ca="1">IF(($A320&lt;&gt;"")*(E$1&lt;&gt;""),IF(_xlfn.XLOOKUP(E$1,Attendance_sorted!$B319:$CW319,Attendance_sorted!$B319:$CW319,"nn")&lt;&gt;"nn","•",""),"")</f>
        <v/>
      </c>
      <c r="F320" s="1" t="str">
        <f ca="1">IF(($A320&lt;&gt;"")*(F$1&lt;&gt;""),IF(_xlfn.XLOOKUP(F$1,Attendance_sorted!$B319:$CW319,Attendance_sorted!$B319:$CW319,"nn")&lt;&gt;"nn","•",""),"")</f>
        <v/>
      </c>
      <c r="G320" s="1" t="str">
        <f ca="1">IF(($A320&lt;&gt;"")*(G$1&lt;&gt;""),IF(_xlfn.XLOOKUP(G$1,Attendance_sorted!$B319:$CW319,Attendance_sorted!$B319:$CW319,"nn")&lt;&gt;"nn","•",""),"")</f>
        <v/>
      </c>
      <c r="H320" s="1" t="str">
        <f ca="1">IF(($A320&lt;&gt;"")*(H$1&lt;&gt;""),IF(_xlfn.XLOOKUP(H$1,Attendance_sorted!$B319:$CW319,Attendance_sorted!$B319:$CW319,"nn")&lt;&gt;"nn","•",""),"")</f>
        <v/>
      </c>
      <c r="I320" s="1" t="str">
        <f ca="1">IF(($A320&lt;&gt;"")*(I$1&lt;&gt;""),IF(_xlfn.XLOOKUP(I$1,Attendance_sorted!$B319:$CW319,Attendance_sorted!$B319:$CW319,"nn")&lt;&gt;"nn","•",""),"")</f>
        <v/>
      </c>
      <c r="J320" s="1" t="str">
        <f ca="1">IF(($A320&lt;&gt;"")*(J$1&lt;&gt;""),IF(_xlfn.XLOOKUP(J$1,Attendance_sorted!$B319:$CW319,Attendance_sorted!$B319:$CW319,"nn")&lt;&gt;"nn","•",""),"")</f>
        <v/>
      </c>
      <c r="K320" s="1" t="str">
        <f ca="1">IF(($A320&lt;&gt;"")*(K$1&lt;&gt;""),IF(_xlfn.XLOOKUP(K$1,Attendance_sorted!$B319:$CW319,Attendance_sorted!$B319:$CW319,"nn")&lt;&gt;"nn","•",""),"")</f>
        <v/>
      </c>
      <c r="L320" s="1" t="str">
        <f ca="1">IF(($A320&lt;&gt;"")*(L$1&lt;&gt;""),IF(_xlfn.XLOOKUP(L$1,Attendance_sorted!$B319:$CW319,Attendance_sorted!$B319:$CW319,"nn")&lt;&gt;"nn","•",""),"")</f>
        <v/>
      </c>
      <c r="M320" s="1" t="str">
        <f ca="1">IF(($A320&lt;&gt;"")*(M$1&lt;&gt;""),IF(_xlfn.XLOOKUP(M$1,Attendance_sorted!$B319:$CW319,Attendance_sorted!$B319:$CW319,"nn")&lt;&gt;"nn","•",""),"")</f>
        <v/>
      </c>
      <c r="N320" s="1" t="str">
        <f ca="1">IF(($A320&lt;&gt;"")*(N$1&lt;&gt;""),IF(_xlfn.XLOOKUP(N$1,Attendance_sorted!$B319:$CW319,Attendance_sorted!$B319:$CW319,"nn")&lt;&gt;"nn","•",""),"")</f>
        <v/>
      </c>
      <c r="O320" s="1" t="str">
        <f ca="1">IF(($A320&lt;&gt;"")*(O$1&lt;&gt;""),IF(_xlfn.XLOOKUP(O$1,Attendance_sorted!$B319:$CW319,Attendance_sorted!$B319:$CW319,"nn")&lt;&gt;"nn","•",""),"")</f>
        <v/>
      </c>
      <c r="P320" s="1" t="str">
        <f ca="1">IF(($A320&lt;&gt;"")*(P$1&lt;&gt;""),IF(_xlfn.XLOOKUP(P$1,Attendance_sorted!$B319:$CW319,Attendance_sorted!$B319:$CW319,"nn")&lt;&gt;"nn","•",""),"")</f>
        <v/>
      </c>
      <c r="Q320" s="1" t="str">
        <f ca="1">IF(($A320&lt;&gt;"")*(Q$1&lt;&gt;""),IF(_xlfn.XLOOKUP(Q$1,Attendance_sorted!$B319:$CW319,Attendance_sorted!$B319:$CW319,"nn")&lt;&gt;"nn","•",""),"")</f>
        <v/>
      </c>
      <c r="R320" s="1" t="str">
        <f ca="1">IF(($A320&lt;&gt;"")*(R$1&lt;&gt;""),IF(_xlfn.XLOOKUP(R$1,Attendance_sorted!$B319:$CW319,Attendance_sorted!$B319:$CW319,"nn")&lt;&gt;"nn","•",""),"")</f>
        <v/>
      </c>
      <c r="S320" s="1" t="str">
        <f ca="1">IF(($A320&lt;&gt;"")*(S$1&lt;&gt;""),IF(_xlfn.XLOOKUP(S$1,Attendance_sorted!$B319:$CW319,Attendance_sorted!$B319:$CW319,"nn")&lt;&gt;"nn","•",""),"")</f>
        <v/>
      </c>
      <c r="T320" s="1" t="str">
        <f ca="1">IF(($A320&lt;&gt;"")*(T$1&lt;&gt;""),IF(_xlfn.XLOOKUP(T$1,Attendance_sorted!$B319:$CW319,Attendance_sorted!$B319:$CW319,"nn")&lt;&gt;"nn","•",""),"")</f>
        <v/>
      </c>
      <c r="U320" s="1" t="str">
        <f ca="1">IF(($A320&lt;&gt;"")*(U$1&lt;&gt;""),IF(_xlfn.XLOOKUP(U$1,Attendance_sorted!$B319:$CW319,Attendance_sorted!$B319:$CW319,"nn")&lt;&gt;"nn","•",""),"")</f>
        <v/>
      </c>
      <c r="V320" s="1" t="str">
        <f ca="1">IF(($A320&lt;&gt;"")*(V$1&lt;&gt;""),IF(_xlfn.XLOOKUP(V$1,Attendance_sorted!$B319:$CW319,Attendance_sorted!$B319:$CW319,"nn")&lt;&gt;"nn","•",""),"")</f>
        <v/>
      </c>
      <c r="W320" s="1" t="str">
        <f ca="1">IF(($A320&lt;&gt;"")*(W$1&lt;&gt;""),IF(_xlfn.XLOOKUP(W$1,Attendance_sorted!$B319:$CW319,Attendance_sorted!$B319:$CW319,"nn")&lt;&gt;"nn","•",""),"")</f>
        <v/>
      </c>
      <c r="X320" s="1" t="str">
        <f ca="1">IF(($A320&lt;&gt;"")*(X$1&lt;&gt;""),IF(_xlfn.XLOOKUP(X$1,Attendance_sorted!$B319:$CW319,Attendance_sorted!$B319:$CW319,"nn")&lt;&gt;"nn","•",""),"")</f>
        <v/>
      </c>
      <c r="Y320" s="1" t="str">
        <f ca="1">IF(($A320&lt;&gt;"")*(Y$1&lt;&gt;""),IF(_xlfn.XLOOKUP(Y$1,Attendance_sorted!$B319:$CW319,Attendance_sorted!$B319:$CW319,"nn")&lt;&gt;"nn","•",""),"")</f>
        <v/>
      </c>
      <c r="Z320" s="1" t="str">
        <f ca="1">IF(($A320&lt;&gt;"")*(Z$1&lt;&gt;""),IF(_xlfn.XLOOKUP(Z$1,Attendance_sorted!$B319:$CW319,Attendance_sorted!$B319:$CW319,"nn")&lt;&gt;"nn","•",""),"")</f>
        <v/>
      </c>
      <c r="AA320" s="1" t="str">
        <f ca="1">IF(($A320&lt;&gt;"")*(AA$1&lt;&gt;""),IF(_xlfn.XLOOKUP(AA$1,Attendance_sorted!$B319:$CW319,Attendance_sorted!$B319:$CW319,"nn")&lt;&gt;"nn","•",""),"")</f>
        <v/>
      </c>
      <c r="AB320" s="1" t="str">
        <f ca="1">IF(($A320&lt;&gt;"")*(AB$1&lt;&gt;""),IF(_xlfn.XLOOKUP(AB$1,Attendance_sorted!$B319:$CW319,Attendance_sorted!$B319:$CW319,"nn")&lt;&gt;"nn","•",""),"")</f>
        <v/>
      </c>
      <c r="AC320" s="1" t="str">
        <f ca="1">IF(($A320&lt;&gt;"")*(AC$1&lt;&gt;""),IF(_xlfn.XLOOKUP(AC$1,Attendance_sorted!$B319:$CW319,Attendance_sorted!$B319:$CW319,"nn")&lt;&gt;"nn","•",""),"")</f>
        <v/>
      </c>
      <c r="AD320" s="1" t="str">
        <f ca="1">IF(($A320&lt;&gt;"")*(AD$1&lt;&gt;""),IF(_xlfn.XLOOKUP(AD$1,Attendance_sorted!$B319:$CW319,Attendance_sorted!$B319:$CW319,"nn")&lt;&gt;"nn","•",""),"")</f>
        <v/>
      </c>
      <c r="AE320" s="1" t="str">
        <f ca="1">IF(($A320&lt;&gt;"")*(AE$1&lt;&gt;""),IF(_xlfn.XLOOKUP(AE$1,Attendance_sorted!$B319:$CW319,Attendance_sorted!$B319:$CW319,"nn")&lt;&gt;"nn","•",""),"")</f>
        <v/>
      </c>
      <c r="AF320" s="1" t="str">
        <f ca="1">IF(($A320&lt;&gt;"")*(AF$1&lt;&gt;""),IF(_xlfn.XLOOKUP(AF$1,Attendance_sorted!$B319:$CW319,Attendance_sorted!$B319:$CW319,"nn")&lt;&gt;"nn","•",""),"")</f>
        <v/>
      </c>
      <c r="AG320" s="1" t="str">
        <f ca="1">IF(($A320&lt;&gt;"")*(AG$1&lt;&gt;""),IF(_xlfn.XLOOKUP(AG$1,Attendance_sorted!$B319:$CW319,Attendance_sorted!$B319:$CW319,"nn")&lt;&gt;"nn","•",""),"")</f>
        <v/>
      </c>
      <c r="AH320" s="1" t="str">
        <f ca="1">IF(($A320&lt;&gt;"")*(AH$1&lt;&gt;""),IF(_xlfn.XLOOKUP(AH$1,Attendance_sorted!$B319:$CW319,Attendance_sorted!$B319:$CW319,"nn")&lt;&gt;"nn","•",""),"")</f>
        <v/>
      </c>
      <c r="AI320" s="1" t="str">
        <f ca="1">IF(($A320&lt;&gt;"")*(AI$1&lt;&gt;""),IF(_xlfn.XLOOKUP(AI$1,Attendance_sorted!$B319:$CW319,Attendance_sorted!$B319:$CW319,"nn")&lt;&gt;"nn","•",""),"")</f>
        <v/>
      </c>
      <c r="AJ320" s="1" t="str">
        <f ca="1">IF(($A320&lt;&gt;"")*(AJ$1&lt;&gt;""),IF(_xlfn.XLOOKUP(AJ$1,Attendance_sorted!$B319:$CW319,Attendance_sorted!$B319:$CW319,"nn")&lt;&gt;"nn","•",""),"")</f>
        <v/>
      </c>
      <c r="AK320" s="1" t="str">
        <f ca="1">IF(($A320&lt;&gt;"")*(AK$1&lt;&gt;""),IF(_xlfn.XLOOKUP(AK$1,Attendance_sorted!$B319:$CW319,Attendance_sorted!$B319:$CW319,"nn")&lt;&gt;"nn","•",""),"")</f>
        <v/>
      </c>
      <c r="AL320" s="1" t="str">
        <f ca="1">IF(($A320&lt;&gt;"")*(AL$1&lt;&gt;""),IF(_xlfn.XLOOKUP(AL$1,Attendance_sorted!$B319:$CW319,Attendance_sorted!$B319:$CW319,"nn")&lt;&gt;"nn","•",""),"")</f>
        <v/>
      </c>
      <c r="AM320" s="1" t="str">
        <f ca="1">IF(($A320&lt;&gt;"")*(AM$1&lt;&gt;""),IF(_xlfn.XLOOKUP(AM$1,Attendance_sorted!$B319:$CW319,Attendance_sorted!$B319:$CW319,"nn")&lt;&gt;"nn","•",""),"")</f>
        <v/>
      </c>
      <c r="AN320" s="1" t="str">
        <f ca="1">IF(($A320&lt;&gt;"")*(AN$1&lt;&gt;""),IF(_xlfn.XLOOKUP(AN$1,Attendance_sorted!$B319:$CW319,Attendance_sorted!$B319:$CW319,"nn")&lt;&gt;"nn","•",""),"")</f>
        <v/>
      </c>
      <c r="AO320" s="1" t="str">
        <f ca="1">IF(($A320&lt;&gt;"")*(AO$1&lt;&gt;""),IF(_xlfn.XLOOKUP(AO$1,Attendance_sorted!$B319:$CW319,Attendance_sorted!$B319:$CW319,"nn")&lt;&gt;"nn","•",""),"")</f>
        <v/>
      </c>
      <c r="AP320" s="1" t="str">
        <f ca="1">IF(($A320&lt;&gt;"")*(AP$1&lt;&gt;""),IF(_xlfn.XLOOKUP(AP$1,Attendance_sorted!$B319:$CW319,Attendance_sorted!$B319:$CW319,"nn")&lt;&gt;"nn","•",""),"")</f>
        <v/>
      </c>
      <c r="AQ320" s="1" t="str">
        <f ca="1">IF(($A320&lt;&gt;"")*(AQ$1&lt;&gt;""),IF(_xlfn.XLOOKUP(AQ$1,Attendance_sorted!$B319:$CW319,Attendance_sorted!$B319:$CW319,"nn")&lt;&gt;"nn","•",""),"")</f>
        <v/>
      </c>
      <c r="AR320" s="1" t="str">
        <f ca="1">IF(($A320&lt;&gt;"")*(AR$1&lt;&gt;""),IF(_xlfn.XLOOKUP(AR$1,Attendance_sorted!$B319:$CW319,Attendance_sorted!$B319:$CW319,"nn")&lt;&gt;"nn","•",""),"")</f>
        <v/>
      </c>
      <c r="AS320" s="1" t="str">
        <f ca="1">IF(($A320&lt;&gt;"")*(AS$1&lt;&gt;""),IF(_xlfn.XLOOKUP(AS$1,Attendance_sorted!$B319:$CW319,Attendance_sorted!$B319:$CW319,"nn")&lt;&gt;"nn","•",""),"")</f>
        <v/>
      </c>
      <c r="AT320" s="1" t="str">
        <f ca="1">IF(($A320&lt;&gt;"")*(AT$1&lt;&gt;""),IF(_xlfn.XLOOKUP(AT$1,Attendance_sorted!$B319:$CW319,Attendance_sorted!$B319:$CW319,"nn")&lt;&gt;"nn","•",""),"")</f>
        <v/>
      </c>
      <c r="AU320" s="1" t="str">
        <f ca="1">IF(($A320&lt;&gt;"")*(AU$1&lt;&gt;""),IF(_xlfn.XLOOKUP(AU$1,Attendance_sorted!$B319:$CW319,Attendance_sorted!$B319:$CW319,"nn")&lt;&gt;"nn","•",""),"")</f>
        <v/>
      </c>
      <c r="AV320" s="1" t="str">
        <f ca="1">IF(($A320&lt;&gt;"")*(AV$1&lt;&gt;""),IF(_xlfn.XLOOKUP(AV$1,Attendance_sorted!$B319:$CW319,Attendance_sorted!$B319:$CW319,"nn")&lt;&gt;"nn","•",""),"")</f>
        <v/>
      </c>
      <c r="AW320" s="1" t="str">
        <f ca="1">IF(($A320&lt;&gt;"")*(AW$1&lt;&gt;""),IF(_xlfn.XLOOKUP(AW$1,Attendance_sorted!$B319:$CW319,Attendance_sorted!$B319:$CW319,"nn")&lt;&gt;"nn","•",""),"")</f>
        <v/>
      </c>
      <c r="AX320" s="1" t="str">
        <f ca="1">IF(($A320&lt;&gt;"")*(AX$1&lt;&gt;""),IF(_xlfn.XLOOKUP(AX$1,Attendance_sorted!$B319:$CW319,Attendance_sorted!$B319:$CW319,"nn")&lt;&gt;"nn","•",""),"")</f>
        <v/>
      </c>
      <c r="AY320" s="1" t="str">
        <f ca="1">IF(($A320&lt;&gt;"")*(AY$1&lt;&gt;""),IF(_xlfn.XLOOKUP(AY$1,Attendance_sorted!$B319:$CW319,Attendance_sorted!$B319:$CW319,"nn")&lt;&gt;"nn","•",""),"")</f>
        <v/>
      </c>
      <c r="AZ320" s="1" t="str">
        <f ca="1">IF(($A320&lt;&gt;"")*(AZ$1&lt;&gt;""),IF(_xlfn.XLOOKUP(AZ$1,Attendance_sorted!$B319:$CW319,Attendance_sorted!$B319:$CW319,"nn")&lt;&gt;"nn","•",""),"")</f>
        <v/>
      </c>
      <c r="BA320" s="1" t="str">
        <f ca="1">IF(($A320&lt;&gt;"")*(BA$1&lt;&gt;""),IF(_xlfn.XLOOKUP(BA$1,Attendance_sorted!$B319:$CW319,Attendance_sorted!$B319:$CW319,"nn")&lt;&gt;"nn","•",""),"")</f>
        <v/>
      </c>
      <c r="BB320" s="1" t="str">
        <f ca="1">IF(($A320&lt;&gt;"")*(BB$1&lt;&gt;""),IF(_xlfn.XLOOKUP(BB$1,Attendance_sorted!$B319:$CW319,Attendance_sorted!$B319:$CW319,"nn")&lt;&gt;"nn","•",""),"")</f>
        <v/>
      </c>
      <c r="BC320" s="1" t="str">
        <f ca="1">IF(($A320&lt;&gt;"")*(BC$1&lt;&gt;""),IF(_xlfn.XLOOKUP(BC$1,Attendance_sorted!$B319:$CW319,Attendance_sorted!$B319:$CW319,"nn")&lt;&gt;"nn","•",""),"")</f>
        <v/>
      </c>
      <c r="BD320" s="1" t="str">
        <f ca="1">IF(($A320&lt;&gt;"")*(BD$1&lt;&gt;""),IF(_xlfn.XLOOKUP(BD$1,Attendance_sorted!$B319:$CW319,Attendance_sorted!$B319:$CW319,"nn")&lt;&gt;"nn","•",""),"")</f>
        <v/>
      </c>
      <c r="BE320" s="1" t="str">
        <f ca="1">IF(($A320&lt;&gt;"")*(BE$1&lt;&gt;""),IF(_xlfn.XLOOKUP(BE$1,Attendance_sorted!$B319:$CW319,Attendance_sorted!$B319:$CW319,"nn")&lt;&gt;"nn","•",""),"")</f>
        <v/>
      </c>
      <c r="BF320" s="1" t="str">
        <f ca="1">IF(($A320&lt;&gt;"")*(BF$1&lt;&gt;""),IF(_xlfn.XLOOKUP(BF$1,Attendance_sorted!$B319:$CW319,Attendance_sorted!$B319:$CW319,"nn")&lt;&gt;"nn","•",""),"")</f>
        <v/>
      </c>
      <c r="BG320" s="1" t="str">
        <f ca="1">IF(($A320&lt;&gt;"")*(BG$1&lt;&gt;""),IF(_xlfn.XLOOKUP(BG$1,Attendance_sorted!$B319:$CW319,Attendance_sorted!$B319:$CW319,"nn")&lt;&gt;"nn","•",""),"")</f>
        <v/>
      </c>
      <c r="BH320" s="1" t="str">
        <f ca="1">IF(($A320&lt;&gt;"")*(BH$1&lt;&gt;""),IF(_xlfn.XLOOKUP(BH$1,Attendance_sorted!$B319:$CW319,Attendance_sorted!$B319:$CW319,"nn")&lt;&gt;"nn","•",""),"")</f>
        <v/>
      </c>
      <c r="BI320" s="1" t="str">
        <f ca="1">IF(($A320&lt;&gt;"")*(BI$1&lt;&gt;""),IF(_xlfn.XLOOKUP(BI$1,Attendance_sorted!$B319:$CW319,Attendance_sorted!$B319:$CW319,"nn")&lt;&gt;"nn","•",""),"")</f>
        <v/>
      </c>
      <c r="BJ320" s="1" t="str">
        <f ca="1">IF(($A320&lt;&gt;"")*(BJ$1&lt;&gt;""),IF(_xlfn.XLOOKUP(BJ$1,Attendance_sorted!$B319:$CW319,Attendance_sorted!$B319:$CW319,"nn")&lt;&gt;"nn","•",""),"")</f>
        <v/>
      </c>
      <c r="BK320" s="1" t="str">
        <f ca="1">IF(($A320&lt;&gt;"")*(BK$1&lt;&gt;""),IF(_xlfn.XLOOKUP(BK$1,Attendance_sorted!$B319:$CW319,Attendance_sorted!$B319:$CW319,"nn")&lt;&gt;"nn","•",""),"")</f>
        <v/>
      </c>
      <c r="BL320" s="1" t="str">
        <f ca="1">IF(($A320&lt;&gt;"")*(BL$1&lt;&gt;""),IF(_xlfn.XLOOKUP(BL$1,Attendance_sorted!$B319:$CW319,Attendance_sorted!$B319:$CW319,"nn")&lt;&gt;"nn","•",""),"")</f>
        <v/>
      </c>
      <c r="BM320" s="1" t="str">
        <f ca="1">IF(($A320&lt;&gt;"")*(BM$1&lt;&gt;""),IF(_xlfn.XLOOKUP(BM$1,Attendance_sorted!$B319:$CW319,Attendance_sorted!$B319:$CW319,"nn")&lt;&gt;"nn","•",""),"")</f>
        <v/>
      </c>
      <c r="BN320" s="1" t="str">
        <f ca="1">IF(($A320&lt;&gt;"")*(BN$1&lt;&gt;""),IF(_xlfn.XLOOKUP(BN$1,Attendance_sorted!$B319:$CW319,Attendance_sorted!$B319:$CW319,"nn")&lt;&gt;"nn","•",""),"")</f>
        <v/>
      </c>
      <c r="BO320" s="1" t="str">
        <f ca="1">IF(($A320&lt;&gt;"")*(BO$1&lt;&gt;""),IF(_xlfn.XLOOKUP(BO$1,Attendance_sorted!$B319:$CW319,Attendance_sorted!$B319:$CW319,"nn")&lt;&gt;"nn","•",""),"")</f>
        <v/>
      </c>
      <c r="BP320" s="1" t="str">
        <f ca="1">IF(($A320&lt;&gt;"")*(BP$1&lt;&gt;""),IF(_xlfn.XLOOKUP(BP$1,Attendance_sorted!$B319:$CW319,Attendance_sorted!$B319:$CW319,"nn")&lt;&gt;"nn","•",""),"")</f>
        <v/>
      </c>
      <c r="BQ320" s="1" t="str">
        <f ca="1">IF(($A320&lt;&gt;"")*(BQ$1&lt;&gt;""),IF(_xlfn.XLOOKUP(BQ$1,Attendance_sorted!$B319:$CW319,Attendance_sorted!$B319:$CW319,"nn")&lt;&gt;"nn","•",""),"")</f>
        <v/>
      </c>
      <c r="BR320" s="1" t="str">
        <f ca="1">IF(($A320&lt;&gt;"")*(BR$1&lt;&gt;""),IF(_xlfn.XLOOKUP(BR$1,Attendance_sorted!$B319:$CW319,Attendance_sorted!$B319:$CW319,"nn")&lt;&gt;"nn","•",""),"")</f>
        <v/>
      </c>
      <c r="BS320" s="1" t="str">
        <f ca="1">IF(($A320&lt;&gt;"")*(BS$1&lt;&gt;""),IF(_xlfn.XLOOKUP(BS$1,Attendance_sorted!$B319:$CW319,Attendance_sorted!$B319:$CW319,"nn")&lt;&gt;"nn","•",""),"")</f>
        <v/>
      </c>
      <c r="BT320" s="1" t="str">
        <f ca="1">IF(($A320&lt;&gt;"")*(BT$1&lt;&gt;""),IF(_xlfn.XLOOKUP(BT$1,Attendance_sorted!$B319:$CW319,Attendance_sorted!$B319:$CW319,"nn")&lt;&gt;"nn","•",""),"")</f>
        <v/>
      </c>
      <c r="BU320" s="1" t="str">
        <f ca="1">IF(($A320&lt;&gt;"")*(BU$1&lt;&gt;""),IF(_xlfn.XLOOKUP(BU$1,Attendance_sorted!$B319:$CW319,Attendance_sorted!$B319:$CW319,"nn")&lt;&gt;"nn","•",""),"")</f>
        <v/>
      </c>
      <c r="BV320" s="1" t="str">
        <f ca="1">IF(($A320&lt;&gt;"")*(BV$1&lt;&gt;""),IF(_xlfn.XLOOKUP(BV$1,Attendance_sorted!$B319:$CW319,Attendance_sorted!$B319:$CW319,"nn")&lt;&gt;"nn","•",""),"")</f>
        <v/>
      </c>
      <c r="BW320" s="1" t="str">
        <f ca="1">IF(($A320&lt;&gt;"")*(BW$1&lt;&gt;""),IF(_xlfn.XLOOKUP(BW$1,Attendance_sorted!$B319:$CW319,Attendance_sorted!$B319:$CW319,"nn")&lt;&gt;"nn","•",""),"")</f>
        <v/>
      </c>
      <c r="BX320" s="1" t="str">
        <f ca="1">IF(($A320&lt;&gt;"")*(BX$1&lt;&gt;""),IF(_xlfn.XLOOKUP(BX$1,Attendance_sorted!$B319:$CW319,Attendance_sorted!$B319:$CW319,"nn")&lt;&gt;"nn","•",""),"")</f>
        <v/>
      </c>
      <c r="BY320" s="1" t="str">
        <f ca="1">IF(($A320&lt;&gt;"")*(BY$1&lt;&gt;""),IF(_xlfn.XLOOKUP(BY$1,Attendance_sorted!$B319:$CW319,Attendance_sorted!$B319:$CW319,"nn")&lt;&gt;"nn","•",""),"")</f>
        <v/>
      </c>
      <c r="BZ320" s="1" t="str">
        <f ca="1">IF(($A320&lt;&gt;"")*(BZ$1&lt;&gt;""),IF(_xlfn.XLOOKUP(BZ$1,Attendance_sorted!$B319:$CW319,Attendance_sorted!$B319:$CW319,"nn")&lt;&gt;"nn","•",""),"")</f>
        <v/>
      </c>
      <c r="CA320" s="1" t="str">
        <f ca="1">IF(($A320&lt;&gt;"")*(CA$1&lt;&gt;""),IF(_xlfn.XLOOKUP(CA$1,Attendance_sorted!$B319:$CW319,Attendance_sorted!$B319:$CW319,"nn")&lt;&gt;"nn","•",""),"")</f>
        <v/>
      </c>
      <c r="CB320" s="1" t="str">
        <f ca="1">IF(($A320&lt;&gt;"")*(CB$1&lt;&gt;""),IF(_xlfn.XLOOKUP(CB$1,Attendance_sorted!$B319:$CW319,Attendance_sorted!$B319:$CW319,"nn")&lt;&gt;"nn","•",""),"")</f>
        <v/>
      </c>
      <c r="CC320" s="1" t="str">
        <f ca="1">IF(($A320&lt;&gt;"")*(CC$1&lt;&gt;""),IF(_xlfn.XLOOKUP(CC$1,Attendance_sorted!$B319:$CW319,Attendance_sorted!$B319:$CW319,"nn")&lt;&gt;"nn","•",""),"")</f>
        <v/>
      </c>
      <c r="CD320" s="1" t="str">
        <f ca="1">IF(($A320&lt;&gt;"")*(CD$1&lt;&gt;""),IF(_xlfn.XLOOKUP(CD$1,Attendance_sorted!$B319:$CW319,Attendance_sorted!$B319:$CW319,"nn")&lt;&gt;"nn","•",""),"")</f>
        <v/>
      </c>
      <c r="CE320" s="1" t="str">
        <f ca="1">IF(($A320&lt;&gt;"")*(CE$1&lt;&gt;""),IF(_xlfn.XLOOKUP(CE$1,Attendance_sorted!$B319:$CW319,Attendance_sorted!$B319:$CW319,"nn")&lt;&gt;"nn","•",""),"")</f>
        <v/>
      </c>
      <c r="CF320" s="1" t="str">
        <f ca="1">IF(($A320&lt;&gt;"")*(CF$1&lt;&gt;""),IF(_xlfn.XLOOKUP(CF$1,Attendance_sorted!$B319:$CW319,Attendance_sorted!$B319:$CW319,"nn")&lt;&gt;"nn","•",""),"")</f>
        <v/>
      </c>
      <c r="CG320" s="1" t="str">
        <f ca="1">IF(($A320&lt;&gt;"")*(CG$1&lt;&gt;""),IF(_xlfn.XLOOKUP(CG$1,Attendance_sorted!$B319:$CW319,Attendance_sorted!$B319:$CW319,"nn")&lt;&gt;"nn","•",""),"")</f>
        <v/>
      </c>
      <c r="CH320" s="1" t="str">
        <f ca="1">IF(($A320&lt;&gt;"")*(CH$1&lt;&gt;""),IF(_xlfn.XLOOKUP(CH$1,Attendance_sorted!$B319:$CW319,Attendance_sorted!$B319:$CW319,"nn")&lt;&gt;"nn","•",""),"")</f>
        <v/>
      </c>
      <c r="CI320" s="1" t="str">
        <f ca="1">IF(($A320&lt;&gt;"")*(CI$1&lt;&gt;""),IF(_xlfn.XLOOKUP(CI$1,Attendance_sorted!$B319:$CW319,Attendance_sorted!$B319:$CW319,"nn")&lt;&gt;"nn","•",""),"")</f>
        <v/>
      </c>
      <c r="CJ320" s="1" t="str">
        <f ca="1">IF(($A320&lt;&gt;"")*(CJ$1&lt;&gt;""),IF(_xlfn.XLOOKUP(CJ$1,Attendance_sorted!$B319:$CW319,Attendance_sorted!$B319:$CW319,"nn")&lt;&gt;"nn","•",""),"")</f>
        <v/>
      </c>
      <c r="CK320" s="1" t="str">
        <f ca="1">IF(($A320&lt;&gt;"")*(CK$1&lt;&gt;""),IF(_xlfn.XLOOKUP(CK$1,Attendance_sorted!$B319:$CW319,Attendance_sorted!$B319:$CW319,"nn")&lt;&gt;"nn","•",""),"")</f>
        <v/>
      </c>
      <c r="CL320" s="1" t="str">
        <f ca="1">IF(($A320&lt;&gt;"")*(CL$1&lt;&gt;""),IF(_xlfn.XLOOKUP(CL$1,Attendance_sorted!$B319:$CW319,Attendance_sorted!$B319:$CW319,"nn")&lt;&gt;"nn","•",""),"")</f>
        <v/>
      </c>
      <c r="CM320" s="1" t="str">
        <f ca="1">IF(($A320&lt;&gt;"")*(CM$1&lt;&gt;""),IF(_xlfn.XLOOKUP(CM$1,Attendance_sorted!$B319:$CW319,Attendance_sorted!$B319:$CW319,"nn")&lt;&gt;"nn","•",""),"")</f>
        <v/>
      </c>
      <c r="CN320" s="1" t="str">
        <f ca="1">IF(($A320&lt;&gt;"")*(CN$1&lt;&gt;""),IF(_xlfn.XLOOKUP(CN$1,Attendance_sorted!$B319:$CW319,Attendance_sorted!$B319:$CW319,"nn")&lt;&gt;"nn","•",""),"")</f>
        <v/>
      </c>
      <c r="CO320" s="1" t="str">
        <f ca="1">IF(($A320&lt;&gt;"")*(CO$1&lt;&gt;""),IF(_xlfn.XLOOKUP(CO$1,Attendance_sorted!$B319:$CW319,Attendance_sorted!$B319:$CW319,"nn")&lt;&gt;"nn","•",""),"")</f>
        <v/>
      </c>
      <c r="CP320" s="1" t="str">
        <f ca="1">IF(($A320&lt;&gt;"")*(CP$1&lt;&gt;""),IF(_xlfn.XLOOKUP(CP$1,Attendance_sorted!$B319:$CW319,Attendance_sorted!$B319:$CW319,"nn")&lt;&gt;"nn","•",""),"")</f>
        <v/>
      </c>
      <c r="CQ320" s="1" t="str">
        <f ca="1">IF(($A320&lt;&gt;"")*(CQ$1&lt;&gt;""),IF(_xlfn.XLOOKUP(CQ$1,Attendance_sorted!$B319:$CW319,Attendance_sorted!$B319:$CW319,"nn")&lt;&gt;"nn","•",""),"")</f>
        <v/>
      </c>
      <c r="CR320" s="1" t="str">
        <f ca="1">IF(($A320&lt;&gt;"")*(CR$1&lt;&gt;""),IF(_xlfn.XLOOKUP(CR$1,Attendance_sorted!$B319:$CW319,Attendance_sorted!$B319:$CW319,"nn")&lt;&gt;"nn","•",""),"")</f>
        <v/>
      </c>
      <c r="CS320" s="1" t="str">
        <f ca="1">IF(($A320&lt;&gt;"")*(CS$1&lt;&gt;""),IF(_xlfn.XLOOKUP(CS$1,Attendance_sorted!$B319:$CW319,Attendance_sorted!$B319:$CW319,"nn")&lt;&gt;"nn","•",""),"")</f>
        <v/>
      </c>
      <c r="CT320" s="1" t="str">
        <f ca="1">IF(($A320&lt;&gt;"")*(CT$1&lt;&gt;""),IF(_xlfn.XLOOKUP(CT$1,Attendance_sorted!$B319:$CW319,Attendance_sorted!$B319:$CW319,"nn")&lt;&gt;"nn","•",""),"")</f>
        <v/>
      </c>
      <c r="CU320" s="1" t="str">
        <f ca="1">IF(($A320&lt;&gt;"")*(CU$1&lt;&gt;""),IF(_xlfn.XLOOKUP(CU$1,Attendance_sorted!$B319:$CW319,Attendance_sorted!$B319:$CW319,"nn")&lt;&gt;"nn","•",""),"")</f>
        <v/>
      </c>
      <c r="CV320" s="1" t="str">
        <f ca="1">IF(($A320&lt;&gt;"")*(CV$1&lt;&gt;""),IF(_xlfn.XLOOKUP(CV$1,Attendance_sorted!$B319:$CW319,Attendance_sorted!$B319:$CW319,"nn")&lt;&gt;"nn","•",""),"")</f>
        <v/>
      </c>
      <c r="CW320" s="1" t="str">
        <f ca="1">IF(($A320&lt;&gt;"")*(CW$1&lt;&gt;""),IF(_xlfn.XLOOKUP(CW$1,Attendance_sorted!$B319:$CW319,Attendance_sorted!$B319:$CW319,"nn")&lt;&gt;"nn","•",""),"")</f>
        <v/>
      </c>
    </row>
    <row r="321" spans="1:101">
      <c r="A321" s="1"/>
      <c r="B321" s="1" t="str">
        <f ca="1">IF(($A321&lt;&gt;"")*(B$1&lt;&gt;""),IF(_xlfn.XLOOKUP(B$1,Attendance_sorted!$B320:$CW320,Attendance_sorted!$B320:$CW320,"nn")&lt;&gt;"nn","•",""),"")</f>
        <v/>
      </c>
      <c r="C321" s="1" t="str">
        <f ca="1">IF(($A321&lt;&gt;"")*(C$1&lt;&gt;""),IF(_xlfn.XLOOKUP(C$1,Attendance_sorted!$B320:$CW320,Attendance_sorted!$B320:$CW320,"nn")&lt;&gt;"nn","•",""),"")</f>
        <v/>
      </c>
      <c r="D321" s="1" t="str">
        <f ca="1">IF(($A321&lt;&gt;"")*(D$1&lt;&gt;""),IF(_xlfn.XLOOKUP(D$1,Attendance_sorted!$B320:$CW320,Attendance_sorted!$B320:$CW320,"nn")&lt;&gt;"nn","•",""),"")</f>
        <v/>
      </c>
      <c r="E321" s="1" t="str">
        <f ca="1">IF(($A321&lt;&gt;"")*(E$1&lt;&gt;""),IF(_xlfn.XLOOKUP(E$1,Attendance_sorted!$B320:$CW320,Attendance_sorted!$B320:$CW320,"nn")&lt;&gt;"nn","•",""),"")</f>
        <v/>
      </c>
      <c r="F321" s="1" t="str">
        <f ca="1">IF(($A321&lt;&gt;"")*(F$1&lt;&gt;""),IF(_xlfn.XLOOKUP(F$1,Attendance_sorted!$B320:$CW320,Attendance_sorted!$B320:$CW320,"nn")&lt;&gt;"nn","•",""),"")</f>
        <v/>
      </c>
      <c r="G321" s="1" t="str">
        <f ca="1">IF(($A321&lt;&gt;"")*(G$1&lt;&gt;""),IF(_xlfn.XLOOKUP(G$1,Attendance_sorted!$B320:$CW320,Attendance_sorted!$B320:$CW320,"nn")&lt;&gt;"nn","•",""),"")</f>
        <v/>
      </c>
      <c r="H321" s="1" t="str">
        <f ca="1">IF(($A321&lt;&gt;"")*(H$1&lt;&gt;""),IF(_xlfn.XLOOKUP(H$1,Attendance_sorted!$B320:$CW320,Attendance_sorted!$B320:$CW320,"nn")&lt;&gt;"nn","•",""),"")</f>
        <v/>
      </c>
      <c r="I321" s="1" t="str">
        <f ca="1">IF(($A321&lt;&gt;"")*(I$1&lt;&gt;""),IF(_xlfn.XLOOKUP(I$1,Attendance_sorted!$B320:$CW320,Attendance_sorted!$B320:$CW320,"nn")&lt;&gt;"nn","•",""),"")</f>
        <v/>
      </c>
      <c r="J321" s="1" t="str">
        <f ca="1">IF(($A321&lt;&gt;"")*(J$1&lt;&gt;""),IF(_xlfn.XLOOKUP(J$1,Attendance_sorted!$B320:$CW320,Attendance_sorted!$B320:$CW320,"nn")&lt;&gt;"nn","•",""),"")</f>
        <v/>
      </c>
      <c r="K321" s="1" t="str">
        <f ca="1">IF(($A321&lt;&gt;"")*(K$1&lt;&gt;""),IF(_xlfn.XLOOKUP(K$1,Attendance_sorted!$B320:$CW320,Attendance_sorted!$B320:$CW320,"nn")&lt;&gt;"nn","•",""),"")</f>
        <v/>
      </c>
      <c r="L321" s="1" t="str">
        <f ca="1">IF(($A321&lt;&gt;"")*(L$1&lt;&gt;""),IF(_xlfn.XLOOKUP(L$1,Attendance_sorted!$B320:$CW320,Attendance_sorted!$B320:$CW320,"nn")&lt;&gt;"nn","•",""),"")</f>
        <v/>
      </c>
      <c r="M321" s="1" t="str">
        <f ca="1">IF(($A321&lt;&gt;"")*(M$1&lt;&gt;""),IF(_xlfn.XLOOKUP(M$1,Attendance_sorted!$B320:$CW320,Attendance_sorted!$B320:$CW320,"nn")&lt;&gt;"nn","•",""),"")</f>
        <v/>
      </c>
      <c r="N321" s="1" t="str">
        <f ca="1">IF(($A321&lt;&gt;"")*(N$1&lt;&gt;""),IF(_xlfn.XLOOKUP(N$1,Attendance_sorted!$B320:$CW320,Attendance_sorted!$B320:$CW320,"nn")&lt;&gt;"nn","•",""),"")</f>
        <v/>
      </c>
      <c r="O321" s="1" t="str">
        <f ca="1">IF(($A321&lt;&gt;"")*(O$1&lt;&gt;""),IF(_xlfn.XLOOKUP(O$1,Attendance_sorted!$B320:$CW320,Attendance_sorted!$B320:$CW320,"nn")&lt;&gt;"nn","•",""),"")</f>
        <v/>
      </c>
      <c r="P321" s="1" t="str">
        <f ca="1">IF(($A321&lt;&gt;"")*(P$1&lt;&gt;""),IF(_xlfn.XLOOKUP(P$1,Attendance_sorted!$B320:$CW320,Attendance_sorted!$B320:$CW320,"nn")&lt;&gt;"nn","•",""),"")</f>
        <v/>
      </c>
      <c r="Q321" s="1" t="str">
        <f ca="1">IF(($A321&lt;&gt;"")*(Q$1&lt;&gt;""),IF(_xlfn.XLOOKUP(Q$1,Attendance_sorted!$B320:$CW320,Attendance_sorted!$B320:$CW320,"nn")&lt;&gt;"nn","•",""),"")</f>
        <v/>
      </c>
      <c r="R321" s="1" t="str">
        <f ca="1">IF(($A321&lt;&gt;"")*(R$1&lt;&gt;""),IF(_xlfn.XLOOKUP(R$1,Attendance_sorted!$B320:$CW320,Attendance_sorted!$B320:$CW320,"nn")&lt;&gt;"nn","•",""),"")</f>
        <v/>
      </c>
      <c r="S321" s="1" t="str">
        <f ca="1">IF(($A321&lt;&gt;"")*(S$1&lt;&gt;""),IF(_xlfn.XLOOKUP(S$1,Attendance_sorted!$B320:$CW320,Attendance_sorted!$B320:$CW320,"nn")&lt;&gt;"nn","•",""),"")</f>
        <v/>
      </c>
      <c r="T321" s="1" t="str">
        <f ca="1">IF(($A321&lt;&gt;"")*(T$1&lt;&gt;""),IF(_xlfn.XLOOKUP(T$1,Attendance_sorted!$B320:$CW320,Attendance_sorted!$B320:$CW320,"nn")&lt;&gt;"nn","•",""),"")</f>
        <v/>
      </c>
      <c r="U321" s="1" t="str">
        <f ca="1">IF(($A321&lt;&gt;"")*(U$1&lt;&gt;""),IF(_xlfn.XLOOKUP(U$1,Attendance_sorted!$B320:$CW320,Attendance_sorted!$B320:$CW320,"nn")&lt;&gt;"nn","•",""),"")</f>
        <v/>
      </c>
      <c r="V321" s="1" t="str">
        <f ca="1">IF(($A321&lt;&gt;"")*(V$1&lt;&gt;""),IF(_xlfn.XLOOKUP(V$1,Attendance_sorted!$B320:$CW320,Attendance_sorted!$B320:$CW320,"nn")&lt;&gt;"nn","•",""),"")</f>
        <v/>
      </c>
      <c r="W321" s="1" t="str">
        <f ca="1">IF(($A321&lt;&gt;"")*(W$1&lt;&gt;""),IF(_xlfn.XLOOKUP(W$1,Attendance_sorted!$B320:$CW320,Attendance_sorted!$B320:$CW320,"nn")&lt;&gt;"nn","•",""),"")</f>
        <v/>
      </c>
      <c r="X321" s="1" t="str">
        <f ca="1">IF(($A321&lt;&gt;"")*(X$1&lt;&gt;""),IF(_xlfn.XLOOKUP(X$1,Attendance_sorted!$B320:$CW320,Attendance_sorted!$B320:$CW320,"nn")&lt;&gt;"nn","•",""),"")</f>
        <v/>
      </c>
      <c r="Y321" s="1" t="str">
        <f ca="1">IF(($A321&lt;&gt;"")*(Y$1&lt;&gt;""),IF(_xlfn.XLOOKUP(Y$1,Attendance_sorted!$B320:$CW320,Attendance_sorted!$B320:$CW320,"nn")&lt;&gt;"nn","•",""),"")</f>
        <v/>
      </c>
      <c r="Z321" s="1" t="str">
        <f ca="1">IF(($A321&lt;&gt;"")*(Z$1&lt;&gt;""),IF(_xlfn.XLOOKUP(Z$1,Attendance_sorted!$B320:$CW320,Attendance_sorted!$B320:$CW320,"nn")&lt;&gt;"nn","•",""),"")</f>
        <v/>
      </c>
      <c r="AA321" s="1" t="str">
        <f ca="1">IF(($A321&lt;&gt;"")*(AA$1&lt;&gt;""),IF(_xlfn.XLOOKUP(AA$1,Attendance_sorted!$B320:$CW320,Attendance_sorted!$B320:$CW320,"nn")&lt;&gt;"nn","•",""),"")</f>
        <v/>
      </c>
      <c r="AB321" s="1" t="str">
        <f ca="1">IF(($A321&lt;&gt;"")*(AB$1&lt;&gt;""),IF(_xlfn.XLOOKUP(AB$1,Attendance_sorted!$B320:$CW320,Attendance_sorted!$B320:$CW320,"nn")&lt;&gt;"nn","•",""),"")</f>
        <v/>
      </c>
      <c r="AC321" s="1" t="str">
        <f ca="1">IF(($A321&lt;&gt;"")*(AC$1&lt;&gt;""),IF(_xlfn.XLOOKUP(AC$1,Attendance_sorted!$B320:$CW320,Attendance_sorted!$B320:$CW320,"nn")&lt;&gt;"nn","•",""),"")</f>
        <v/>
      </c>
      <c r="AD321" s="1" t="str">
        <f ca="1">IF(($A321&lt;&gt;"")*(AD$1&lt;&gt;""),IF(_xlfn.XLOOKUP(AD$1,Attendance_sorted!$B320:$CW320,Attendance_sorted!$B320:$CW320,"nn")&lt;&gt;"nn","•",""),"")</f>
        <v/>
      </c>
      <c r="AE321" s="1" t="str">
        <f ca="1">IF(($A321&lt;&gt;"")*(AE$1&lt;&gt;""),IF(_xlfn.XLOOKUP(AE$1,Attendance_sorted!$B320:$CW320,Attendance_sorted!$B320:$CW320,"nn")&lt;&gt;"nn","•",""),"")</f>
        <v/>
      </c>
      <c r="AF321" s="1" t="str">
        <f ca="1">IF(($A321&lt;&gt;"")*(AF$1&lt;&gt;""),IF(_xlfn.XLOOKUP(AF$1,Attendance_sorted!$B320:$CW320,Attendance_sorted!$B320:$CW320,"nn")&lt;&gt;"nn","•",""),"")</f>
        <v/>
      </c>
      <c r="AG321" s="1" t="str">
        <f ca="1">IF(($A321&lt;&gt;"")*(AG$1&lt;&gt;""),IF(_xlfn.XLOOKUP(AG$1,Attendance_sorted!$B320:$CW320,Attendance_sorted!$B320:$CW320,"nn")&lt;&gt;"nn","•",""),"")</f>
        <v/>
      </c>
      <c r="AH321" s="1" t="str">
        <f ca="1">IF(($A321&lt;&gt;"")*(AH$1&lt;&gt;""),IF(_xlfn.XLOOKUP(AH$1,Attendance_sorted!$B320:$CW320,Attendance_sorted!$B320:$CW320,"nn")&lt;&gt;"nn","•",""),"")</f>
        <v/>
      </c>
      <c r="AI321" s="1" t="str">
        <f ca="1">IF(($A321&lt;&gt;"")*(AI$1&lt;&gt;""),IF(_xlfn.XLOOKUP(AI$1,Attendance_sorted!$B320:$CW320,Attendance_sorted!$B320:$CW320,"nn")&lt;&gt;"nn","•",""),"")</f>
        <v/>
      </c>
      <c r="AJ321" s="1" t="str">
        <f ca="1">IF(($A321&lt;&gt;"")*(AJ$1&lt;&gt;""),IF(_xlfn.XLOOKUP(AJ$1,Attendance_sorted!$B320:$CW320,Attendance_sorted!$B320:$CW320,"nn")&lt;&gt;"nn","•",""),"")</f>
        <v/>
      </c>
      <c r="AK321" s="1" t="str">
        <f ca="1">IF(($A321&lt;&gt;"")*(AK$1&lt;&gt;""),IF(_xlfn.XLOOKUP(AK$1,Attendance_sorted!$B320:$CW320,Attendance_sorted!$B320:$CW320,"nn")&lt;&gt;"nn","•",""),"")</f>
        <v/>
      </c>
      <c r="AL321" s="1" t="str">
        <f ca="1">IF(($A321&lt;&gt;"")*(AL$1&lt;&gt;""),IF(_xlfn.XLOOKUP(AL$1,Attendance_sorted!$B320:$CW320,Attendance_sorted!$B320:$CW320,"nn")&lt;&gt;"nn","•",""),"")</f>
        <v/>
      </c>
      <c r="AM321" s="1" t="str">
        <f ca="1">IF(($A321&lt;&gt;"")*(AM$1&lt;&gt;""),IF(_xlfn.XLOOKUP(AM$1,Attendance_sorted!$B320:$CW320,Attendance_sorted!$B320:$CW320,"nn")&lt;&gt;"nn","•",""),"")</f>
        <v/>
      </c>
      <c r="AN321" s="1" t="str">
        <f ca="1">IF(($A321&lt;&gt;"")*(AN$1&lt;&gt;""),IF(_xlfn.XLOOKUP(AN$1,Attendance_sorted!$B320:$CW320,Attendance_sorted!$B320:$CW320,"nn")&lt;&gt;"nn","•",""),"")</f>
        <v/>
      </c>
      <c r="AO321" s="1" t="str">
        <f ca="1">IF(($A321&lt;&gt;"")*(AO$1&lt;&gt;""),IF(_xlfn.XLOOKUP(AO$1,Attendance_sorted!$B320:$CW320,Attendance_sorted!$B320:$CW320,"nn")&lt;&gt;"nn","•",""),"")</f>
        <v/>
      </c>
      <c r="AP321" s="1" t="str">
        <f ca="1">IF(($A321&lt;&gt;"")*(AP$1&lt;&gt;""),IF(_xlfn.XLOOKUP(AP$1,Attendance_sorted!$B320:$CW320,Attendance_sorted!$B320:$CW320,"nn")&lt;&gt;"nn","•",""),"")</f>
        <v/>
      </c>
      <c r="AQ321" s="1" t="str">
        <f ca="1">IF(($A321&lt;&gt;"")*(AQ$1&lt;&gt;""),IF(_xlfn.XLOOKUP(AQ$1,Attendance_sorted!$B320:$CW320,Attendance_sorted!$B320:$CW320,"nn")&lt;&gt;"nn","•",""),"")</f>
        <v/>
      </c>
      <c r="AR321" s="1" t="str">
        <f ca="1">IF(($A321&lt;&gt;"")*(AR$1&lt;&gt;""),IF(_xlfn.XLOOKUP(AR$1,Attendance_sorted!$B320:$CW320,Attendance_sorted!$B320:$CW320,"nn")&lt;&gt;"nn","•",""),"")</f>
        <v/>
      </c>
      <c r="AS321" s="1" t="str">
        <f ca="1">IF(($A321&lt;&gt;"")*(AS$1&lt;&gt;""),IF(_xlfn.XLOOKUP(AS$1,Attendance_sorted!$B320:$CW320,Attendance_sorted!$B320:$CW320,"nn")&lt;&gt;"nn","•",""),"")</f>
        <v/>
      </c>
      <c r="AT321" s="1" t="str">
        <f ca="1">IF(($A321&lt;&gt;"")*(AT$1&lt;&gt;""),IF(_xlfn.XLOOKUP(AT$1,Attendance_sorted!$B320:$CW320,Attendance_sorted!$B320:$CW320,"nn")&lt;&gt;"nn","•",""),"")</f>
        <v/>
      </c>
      <c r="AU321" s="1" t="str">
        <f ca="1">IF(($A321&lt;&gt;"")*(AU$1&lt;&gt;""),IF(_xlfn.XLOOKUP(AU$1,Attendance_sorted!$B320:$CW320,Attendance_sorted!$B320:$CW320,"nn")&lt;&gt;"nn","•",""),"")</f>
        <v/>
      </c>
      <c r="AV321" s="1" t="str">
        <f ca="1">IF(($A321&lt;&gt;"")*(AV$1&lt;&gt;""),IF(_xlfn.XLOOKUP(AV$1,Attendance_sorted!$B320:$CW320,Attendance_sorted!$B320:$CW320,"nn")&lt;&gt;"nn","•",""),"")</f>
        <v/>
      </c>
      <c r="AW321" s="1" t="str">
        <f ca="1">IF(($A321&lt;&gt;"")*(AW$1&lt;&gt;""),IF(_xlfn.XLOOKUP(AW$1,Attendance_sorted!$B320:$CW320,Attendance_sorted!$B320:$CW320,"nn")&lt;&gt;"nn","•",""),"")</f>
        <v/>
      </c>
      <c r="AX321" s="1" t="str">
        <f ca="1">IF(($A321&lt;&gt;"")*(AX$1&lt;&gt;""),IF(_xlfn.XLOOKUP(AX$1,Attendance_sorted!$B320:$CW320,Attendance_sorted!$B320:$CW320,"nn")&lt;&gt;"nn","•",""),"")</f>
        <v/>
      </c>
      <c r="AY321" s="1" t="str">
        <f ca="1">IF(($A321&lt;&gt;"")*(AY$1&lt;&gt;""),IF(_xlfn.XLOOKUP(AY$1,Attendance_sorted!$B320:$CW320,Attendance_sorted!$B320:$CW320,"nn")&lt;&gt;"nn","•",""),"")</f>
        <v/>
      </c>
      <c r="AZ321" s="1" t="str">
        <f ca="1">IF(($A321&lt;&gt;"")*(AZ$1&lt;&gt;""),IF(_xlfn.XLOOKUP(AZ$1,Attendance_sorted!$B320:$CW320,Attendance_sorted!$B320:$CW320,"nn")&lt;&gt;"nn","•",""),"")</f>
        <v/>
      </c>
      <c r="BA321" s="1" t="str">
        <f ca="1">IF(($A321&lt;&gt;"")*(BA$1&lt;&gt;""),IF(_xlfn.XLOOKUP(BA$1,Attendance_sorted!$B320:$CW320,Attendance_sorted!$B320:$CW320,"nn")&lt;&gt;"nn","•",""),"")</f>
        <v/>
      </c>
      <c r="BB321" s="1" t="str">
        <f ca="1">IF(($A321&lt;&gt;"")*(BB$1&lt;&gt;""),IF(_xlfn.XLOOKUP(BB$1,Attendance_sorted!$B320:$CW320,Attendance_sorted!$B320:$CW320,"nn")&lt;&gt;"nn","•",""),"")</f>
        <v/>
      </c>
      <c r="BC321" s="1" t="str">
        <f ca="1">IF(($A321&lt;&gt;"")*(BC$1&lt;&gt;""),IF(_xlfn.XLOOKUP(BC$1,Attendance_sorted!$B320:$CW320,Attendance_sorted!$B320:$CW320,"nn")&lt;&gt;"nn","•",""),"")</f>
        <v/>
      </c>
      <c r="BD321" s="1" t="str">
        <f ca="1">IF(($A321&lt;&gt;"")*(BD$1&lt;&gt;""),IF(_xlfn.XLOOKUP(BD$1,Attendance_sorted!$B320:$CW320,Attendance_sorted!$B320:$CW320,"nn")&lt;&gt;"nn","•",""),"")</f>
        <v/>
      </c>
      <c r="BE321" s="1" t="str">
        <f ca="1">IF(($A321&lt;&gt;"")*(BE$1&lt;&gt;""),IF(_xlfn.XLOOKUP(BE$1,Attendance_sorted!$B320:$CW320,Attendance_sorted!$B320:$CW320,"nn")&lt;&gt;"nn","•",""),"")</f>
        <v/>
      </c>
      <c r="BF321" s="1" t="str">
        <f ca="1">IF(($A321&lt;&gt;"")*(BF$1&lt;&gt;""),IF(_xlfn.XLOOKUP(BF$1,Attendance_sorted!$B320:$CW320,Attendance_sorted!$B320:$CW320,"nn")&lt;&gt;"nn","•",""),"")</f>
        <v/>
      </c>
      <c r="BG321" s="1" t="str">
        <f ca="1">IF(($A321&lt;&gt;"")*(BG$1&lt;&gt;""),IF(_xlfn.XLOOKUP(BG$1,Attendance_sorted!$B320:$CW320,Attendance_sorted!$B320:$CW320,"nn")&lt;&gt;"nn","•",""),"")</f>
        <v/>
      </c>
      <c r="BH321" s="1" t="str">
        <f ca="1">IF(($A321&lt;&gt;"")*(BH$1&lt;&gt;""),IF(_xlfn.XLOOKUP(BH$1,Attendance_sorted!$B320:$CW320,Attendance_sorted!$B320:$CW320,"nn")&lt;&gt;"nn","•",""),"")</f>
        <v/>
      </c>
      <c r="BI321" s="1" t="str">
        <f ca="1">IF(($A321&lt;&gt;"")*(BI$1&lt;&gt;""),IF(_xlfn.XLOOKUP(BI$1,Attendance_sorted!$B320:$CW320,Attendance_sorted!$B320:$CW320,"nn")&lt;&gt;"nn","•",""),"")</f>
        <v/>
      </c>
      <c r="BJ321" s="1" t="str">
        <f ca="1">IF(($A321&lt;&gt;"")*(BJ$1&lt;&gt;""),IF(_xlfn.XLOOKUP(BJ$1,Attendance_sorted!$B320:$CW320,Attendance_sorted!$B320:$CW320,"nn")&lt;&gt;"nn","•",""),"")</f>
        <v/>
      </c>
      <c r="BK321" s="1" t="str">
        <f ca="1">IF(($A321&lt;&gt;"")*(BK$1&lt;&gt;""),IF(_xlfn.XLOOKUP(BK$1,Attendance_sorted!$B320:$CW320,Attendance_sorted!$B320:$CW320,"nn")&lt;&gt;"nn","•",""),"")</f>
        <v/>
      </c>
      <c r="BL321" s="1" t="str">
        <f ca="1">IF(($A321&lt;&gt;"")*(BL$1&lt;&gt;""),IF(_xlfn.XLOOKUP(BL$1,Attendance_sorted!$B320:$CW320,Attendance_sorted!$B320:$CW320,"nn")&lt;&gt;"nn","•",""),"")</f>
        <v/>
      </c>
      <c r="BM321" s="1" t="str">
        <f ca="1">IF(($A321&lt;&gt;"")*(BM$1&lt;&gt;""),IF(_xlfn.XLOOKUP(BM$1,Attendance_sorted!$B320:$CW320,Attendance_sorted!$B320:$CW320,"nn")&lt;&gt;"nn","•",""),"")</f>
        <v/>
      </c>
      <c r="BN321" s="1" t="str">
        <f ca="1">IF(($A321&lt;&gt;"")*(BN$1&lt;&gt;""),IF(_xlfn.XLOOKUP(BN$1,Attendance_sorted!$B320:$CW320,Attendance_sorted!$B320:$CW320,"nn")&lt;&gt;"nn","•",""),"")</f>
        <v/>
      </c>
      <c r="BO321" s="1" t="str">
        <f ca="1">IF(($A321&lt;&gt;"")*(BO$1&lt;&gt;""),IF(_xlfn.XLOOKUP(BO$1,Attendance_sorted!$B320:$CW320,Attendance_sorted!$B320:$CW320,"nn")&lt;&gt;"nn","•",""),"")</f>
        <v/>
      </c>
      <c r="BP321" s="1" t="str">
        <f ca="1">IF(($A321&lt;&gt;"")*(BP$1&lt;&gt;""),IF(_xlfn.XLOOKUP(BP$1,Attendance_sorted!$B320:$CW320,Attendance_sorted!$B320:$CW320,"nn")&lt;&gt;"nn","•",""),"")</f>
        <v/>
      </c>
      <c r="BQ321" s="1" t="str">
        <f ca="1">IF(($A321&lt;&gt;"")*(BQ$1&lt;&gt;""),IF(_xlfn.XLOOKUP(BQ$1,Attendance_sorted!$B320:$CW320,Attendance_sorted!$B320:$CW320,"nn")&lt;&gt;"nn","•",""),"")</f>
        <v/>
      </c>
      <c r="BR321" s="1" t="str">
        <f ca="1">IF(($A321&lt;&gt;"")*(BR$1&lt;&gt;""),IF(_xlfn.XLOOKUP(BR$1,Attendance_sorted!$B320:$CW320,Attendance_sorted!$B320:$CW320,"nn")&lt;&gt;"nn","•",""),"")</f>
        <v/>
      </c>
      <c r="BS321" s="1" t="str">
        <f ca="1">IF(($A321&lt;&gt;"")*(BS$1&lt;&gt;""),IF(_xlfn.XLOOKUP(BS$1,Attendance_sorted!$B320:$CW320,Attendance_sorted!$B320:$CW320,"nn")&lt;&gt;"nn","•",""),"")</f>
        <v/>
      </c>
      <c r="BT321" s="1" t="str">
        <f ca="1">IF(($A321&lt;&gt;"")*(BT$1&lt;&gt;""),IF(_xlfn.XLOOKUP(BT$1,Attendance_sorted!$B320:$CW320,Attendance_sorted!$B320:$CW320,"nn")&lt;&gt;"nn","•",""),"")</f>
        <v/>
      </c>
      <c r="BU321" s="1" t="str">
        <f ca="1">IF(($A321&lt;&gt;"")*(BU$1&lt;&gt;""),IF(_xlfn.XLOOKUP(BU$1,Attendance_sorted!$B320:$CW320,Attendance_sorted!$B320:$CW320,"nn")&lt;&gt;"nn","•",""),"")</f>
        <v/>
      </c>
      <c r="BV321" s="1" t="str">
        <f ca="1">IF(($A321&lt;&gt;"")*(BV$1&lt;&gt;""),IF(_xlfn.XLOOKUP(BV$1,Attendance_sorted!$B320:$CW320,Attendance_sorted!$B320:$CW320,"nn")&lt;&gt;"nn","•",""),"")</f>
        <v/>
      </c>
      <c r="BW321" s="1" t="str">
        <f ca="1">IF(($A321&lt;&gt;"")*(BW$1&lt;&gt;""),IF(_xlfn.XLOOKUP(BW$1,Attendance_sorted!$B320:$CW320,Attendance_sorted!$B320:$CW320,"nn")&lt;&gt;"nn","•",""),"")</f>
        <v/>
      </c>
      <c r="BX321" s="1" t="str">
        <f ca="1">IF(($A321&lt;&gt;"")*(BX$1&lt;&gt;""),IF(_xlfn.XLOOKUP(BX$1,Attendance_sorted!$B320:$CW320,Attendance_sorted!$B320:$CW320,"nn")&lt;&gt;"nn","•",""),"")</f>
        <v/>
      </c>
      <c r="BY321" s="1" t="str">
        <f ca="1">IF(($A321&lt;&gt;"")*(BY$1&lt;&gt;""),IF(_xlfn.XLOOKUP(BY$1,Attendance_sorted!$B320:$CW320,Attendance_sorted!$B320:$CW320,"nn")&lt;&gt;"nn","•",""),"")</f>
        <v/>
      </c>
      <c r="BZ321" s="1" t="str">
        <f ca="1">IF(($A321&lt;&gt;"")*(BZ$1&lt;&gt;""),IF(_xlfn.XLOOKUP(BZ$1,Attendance_sorted!$B320:$CW320,Attendance_sorted!$B320:$CW320,"nn")&lt;&gt;"nn","•",""),"")</f>
        <v/>
      </c>
      <c r="CA321" s="1" t="str">
        <f ca="1">IF(($A321&lt;&gt;"")*(CA$1&lt;&gt;""),IF(_xlfn.XLOOKUP(CA$1,Attendance_sorted!$B320:$CW320,Attendance_sorted!$B320:$CW320,"nn")&lt;&gt;"nn","•",""),"")</f>
        <v/>
      </c>
      <c r="CB321" s="1" t="str">
        <f ca="1">IF(($A321&lt;&gt;"")*(CB$1&lt;&gt;""),IF(_xlfn.XLOOKUP(CB$1,Attendance_sorted!$B320:$CW320,Attendance_sorted!$B320:$CW320,"nn")&lt;&gt;"nn","•",""),"")</f>
        <v/>
      </c>
      <c r="CC321" s="1" t="str">
        <f ca="1">IF(($A321&lt;&gt;"")*(CC$1&lt;&gt;""),IF(_xlfn.XLOOKUP(CC$1,Attendance_sorted!$B320:$CW320,Attendance_sorted!$B320:$CW320,"nn")&lt;&gt;"nn","•",""),"")</f>
        <v/>
      </c>
      <c r="CD321" s="1" t="str">
        <f ca="1">IF(($A321&lt;&gt;"")*(CD$1&lt;&gt;""),IF(_xlfn.XLOOKUP(CD$1,Attendance_sorted!$B320:$CW320,Attendance_sorted!$B320:$CW320,"nn")&lt;&gt;"nn","•",""),"")</f>
        <v/>
      </c>
      <c r="CE321" s="1" t="str">
        <f ca="1">IF(($A321&lt;&gt;"")*(CE$1&lt;&gt;""),IF(_xlfn.XLOOKUP(CE$1,Attendance_sorted!$B320:$CW320,Attendance_sorted!$B320:$CW320,"nn")&lt;&gt;"nn","•",""),"")</f>
        <v/>
      </c>
      <c r="CF321" s="1" t="str">
        <f ca="1">IF(($A321&lt;&gt;"")*(CF$1&lt;&gt;""),IF(_xlfn.XLOOKUP(CF$1,Attendance_sorted!$B320:$CW320,Attendance_sorted!$B320:$CW320,"nn")&lt;&gt;"nn","•",""),"")</f>
        <v/>
      </c>
      <c r="CG321" s="1" t="str">
        <f ca="1">IF(($A321&lt;&gt;"")*(CG$1&lt;&gt;""),IF(_xlfn.XLOOKUP(CG$1,Attendance_sorted!$B320:$CW320,Attendance_sorted!$B320:$CW320,"nn")&lt;&gt;"nn","•",""),"")</f>
        <v/>
      </c>
      <c r="CH321" s="1" t="str">
        <f ca="1">IF(($A321&lt;&gt;"")*(CH$1&lt;&gt;""),IF(_xlfn.XLOOKUP(CH$1,Attendance_sorted!$B320:$CW320,Attendance_sorted!$B320:$CW320,"nn")&lt;&gt;"nn","•",""),"")</f>
        <v/>
      </c>
      <c r="CI321" s="1" t="str">
        <f ca="1">IF(($A321&lt;&gt;"")*(CI$1&lt;&gt;""),IF(_xlfn.XLOOKUP(CI$1,Attendance_sorted!$B320:$CW320,Attendance_sorted!$B320:$CW320,"nn")&lt;&gt;"nn","•",""),"")</f>
        <v/>
      </c>
      <c r="CJ321" s="1" t="str">
        <f ca="1">IF(($A321&lt;&gt;"")*(CJ$1&lt;&gt;""),IF(_xlfn.XLOOKUP(CJ$1,Attendance_sorted!$B320:$CW320,Attendance_sorted!$B320:$CW320,"nn")&lt;&gt;"nn","•",""),"")</f>
        <v/>
      </c>
      <c r="CK321" s="1" t="str">
        <f ca="1">IF(($A321&lt;&gt;"")*(CK$1&lt;&gt;""),IF(_xlfn.XLOOKUP(CK$1,Attendance_sorted!$B320:$CW320,Attendance_sorted!$B320:$CW320,"nn")&lt;&gt;"nn","•",""),"")</f>
        <v/>
      </c>
      <c r="CL321" s="1" t="str">
        <f ca="1">IF(($A321&lt;&gt;"")*(CL$1&lt;&gt;""),IF(_xlfn.XLOOKUP(CL$1,Attendance_sorted!$B320:$CW320,Attendance_sorted!$B320:$CW320,"nn")&lt;&gt;"nn","•",""),"")</f>
        <v/>
      </c>
      <c r="CM321" s="1" t="str">
        <f ca="1">IF(($A321&lt;&gt;"")*(CM$1&lt;&gt;""),IF(_xlfn.XLOOKUP(CM$1,Attendance_sorted!$B320:$CW320,Attendance_sorted!$B320:$CW320,"nn")&lt;&gt;"nn","•",""),"")</f>
        <v/>
      </c>
      <c r="CN321" s="1" t="str">
        <f ca="1">IF(($A321&lt;&gt;"")*(CN$1&lt;&gt;""),IF(_xlfn.XLOOKUP(CN$1,Attendance_sorted!$B320:$CW320,Attendance_sorted!$B320:$CW320,"nn")&lt;&gt;"nn","•",""),"")</f>
        <v/>
      </c>
      <c r="CO321" s="1" t="str">
        <f ca="1">IF(($A321&lt;&gt;"")*(CO$1&lt;&gt;""),IF(_xlfn.XLOOKUP(CO$1,Attendance_sorted!$B320:$CW320,Attendance_sorted!$B320:$CW320,"nn")&lt;&gt;"nn","•",""),"")</f>
        <v/>
      </c>
      <c r="CP321" s="1" t="str">
        <f ca="1">IF(($A321&lt;&gt;"")*(CP$1&lt;&gt;""),IF(_xlfn.XLOOKUP(CP$1,Attendance_sorted!$B320:$CW320,Attendance_sorted!$B320:$CW320,"nn")&lt;&gt;"nn","•",""),"")</f>
        <v/>
      </c>
      <c r="CQ321" s="1" t="str">
        <f ca="1">IF(($A321&lt;&gt;"")*(CQ$1&lt;&gt;""),IF(_xlfn.XLOOKUP(CQ$1,Attendance_sorted!$B320:$CW320,Attendance_sorted!$B320:$CW320,"nn")&lt;&gt;"nn","•",""),"")</f>
        <v/>
      </c>
      <c r="CR321" s="1" t="str">
        <f ca="1">IF(($A321&lt;&gt;"")*(CR$1&lt;&gt;""),IF(_xlfn.XLOOKUP(CR$1,Attendance_sorted!$B320:$CW320,Attendance_sorted!$B320:$CW320,"nn")&lt;&gt;"nn","•",""),"")</f>
        <v/>
      </c>
      <c r="CS321" s="1" t="str">
        <f ca="1">IF(($A321&lt;&gt;"")*(CS$1&lt;&gt;""),IF(_xlfn.XLOOKUP(CS$1,Attendance_sorted!$B320:$CW320,Attendance_sorted!$B320:$CW320,"nn")&lt;&gt;"nn","•",""),"")</f>
        <v/>
      </c>
      <c r="CT321" s="1" t="str">
        <f ca="1">IF(($A321&lt;&gt;"")*(CT$1&lt;&gt;""),IF(_xlfn.XLOOKUP(CT$1,Attendance_sorted!$B320:$CW320,Attendance_sorted!$B320:$CW320,"nn")&lt;&gt;"nn","•",""),"")</f>
        <v/>
      </c>
      <c r="CU321" s="1" t="str">
        <f ca="1">IF(($A321&lt;&gt;"")*(CU$1&lt;&gt;""),IF(_xlfn.XLOOKUP(CU$1,Attendance_sorted!$B320:$CW320,Attendance_sorted!$B320:$CW320,"nn")&lt;&gt;"nn","•",""),"")</f>
        <v/>
      </c>
      <c r="CV321" s="1" t="str">
        <f ca="1">IF(($A321&lt;&gt;"")*(CV$1&lt;&gt;""),IF(_xlfn.XLOOKUP(CV$1,Attendance_sorted!$B320:$CW320,Attendance_sorted!$B320:$CW320,"nn")&lt;&gt;"nn","•",""),"")</f>
        <v/>
      </c>
      <c r="CW321" s="1" t="str">
        <f ca="1">IF(($A321&lt;&gt;"")*(CW$1&lt;&gt;""),IF(_xlfn.XLOOKUP(CW$1,Attendance_sorted!$B320:$CW320,Attendance_sorted!$B320:$CW320,"nn")&lt;&gt;"nn","•",""),"")</f>
        <v/>
      </c>
    </row>
    <row r="322" spans="1:101">
      <c r="A322" s="1"/>
      <c r="B322" s="1" t="str">
        <f ca="1">IF(($A322&lt;&gt;"")*(B$1&lt;&gt;""),IF(_xlfn.XLOOKUP(B$1,Attendance_sorted!$B321:$CW321,Attendance_sorted!$B321:$CW321,"nn")&lt;&gt;"nn","•",""),"")</f>
        <v/>
      </c>
      <c r="C322" s="1" t="str">
        <f ca="1">IF(($A322&lt;&gt;"")*(C$1&lt;&gt;""),IF(_xlfn.XLOOKUP(C$1,Attendance_sorted!$B321:$CW321,Attendance_sorted!$B321:$CW321,"nn")&lt;&gt;"nn","•",""),"")</f>
        <v/>
      </c>
      <c r="D322" s="1" t="str">
        <f ca="1">IF(($A322&lt;&gt;"")*(D$1&lt;&gt;""),IF(_xlfn.XLOOKUP(D$1,Attendance_sorted!$B321:$CW321,Attendance_sorted!$B321:$CW321,"nn")&lt;&gt;"nn","•",""),"")</f>
        <v/>
      </c>
      <c r="E322" s="1" t="str">
        <f ca="1">IF(($A322&lt;&gt;"")*(E$1&lt;&gt;""),IF(_xlfn.XLOOKUP(E$1,Attendance_sorted!$B321:$CW321,Attendance_sorted!$B321:$CW321,"nn")&lt;&gt;"nn","•",""),"")</f>
        <v/>
      </c>
      <c r="F322" s="1" t="str">
        <f ca="1">IF(($A322&lt;&gt;"")*(F$1&lt;&gt;""),IF(_xlfn.XLOOKUP(F$1,Attendance_sorted!$B321:$CW321,Attendance_sorted!$B321:$CW321,"nn")&lt;&gt;"nn","•",""),"")</f>
        <v/>
      </c>
      <c r="G322" s="1" t="str">
        <f ca="1">IF(($A322&lt;&gt;"")*(G$1&lt;&gt;""),IF(_xlfn.XLOOKUP(G$1,Attendance_sorted!$B321:$CW321,Attendance_sorted!$B321:$CW321,"nn")&lt;&gt;"nn","•",""),"")</f>
        <v/>
      </c>
      <c r="H322" s="1" t="str">
        <f ca="1">IF(($A322&lt;&gt;"")*(H$1&lt;&gt;""),IF(_xlfn.XLOOKUP(H$1,Attendance_sorted!$B321:$CW321,Attendance_sorted!$B321:$CW321,"nn")&lt;&gt;"nn","•",""),"")</f>
        <v/>
      </c>
      <c r="I322" s="1" t="str">
        <f ca="1">IF(($A322&lt;&gt;"")*(I$1&lt;&gt;""),IF(_xlfn.XLOOKUP(I$1,Attendance_sorted!$B321:$CW321,Attendance_sorted!$B321:$CW321,"nn")&lt;&gt;"nn","•",""),"")</f>
        <v/>
      </c>
      <c r="J322" s="1" t="str">
        <f ca="1">IF(($A322&lt;&gt;"")*(J$1&lt;&gt;""),IF(_xlfn.XLOOKUP(J$1,Attendance_sorted!$B321:$CW321,Attendance_sorted!$B321:$CW321,"nn")&lt;&gt;"nn","•",""),"")</f>
        <v/>
      </c>
      <c r="K322" s="1" t="str">
        <f ca="1">IF(($A322&lt;&gt;"")*(K$1&lt;&gt;""),IF(_xlfn.XLOOKUP(K$1,Attendance_sorted!$B321:$CW321,Attendance_sorted!$B321:$CW321,"nn")&lt;&gt;"nn","•",""),"")</f>
        <v/>
      </c>
      <c r="L322" s="1" t="str">
        <f ca="1">IF(($A322&lt;&gt;"")*(L$1&lt;&gt;""),IF(_xlfn.XLOOKUP(L$1,Attendance_sorted!$B321:$CW321,Attendance_sorted!$B321:$CW321,"nn")&lt;&gt;"nn","•",""),"")</f>
        <v/>
      </c>
      <c r="M322" s="1" t="str">
        <f ca="1">IF(($A322&lt;&gt;"")*(M$1&lt;&gt;""),IF(_xlfn.XLOOKUP(M$1,Attendance_sorted!$B321:$CW321,Attendance_sorted!$B321:$CW321,"nn")&lt;&gt;"nn","•",""),"")</f>
        <v/>
      </c>
      <c r="N322" s="1" t="str">
        <f ca="1">IF(($A322&lt;&gt;"")*(N$1&lt;&gt;""),IF(_xlfn.XLOOKUP(N$1,Attendance_sorted!$B321:$CW321,Attendance_sorted!$B321:$CW321,"nn")&lt;&gt;"nn","•",""),"")</f>
        <v/>
      </c>
      <c r="O322" s="1" t="str">
        <f ca="1">IF(($A322&lt;&gt;"")*(O$1&lt;&gt;""),IF(_xlfn.XLOOKUP(O$1,Attendance_sorted!$B321:$CW321,Attendance_sorted!$B321:$CW321,"nn")&lt;&gt;"nn","•",""),"")</f>
        <v/>
      </c>
      <c r="P322" s="1" t="str">
        <f ca="1">IF(($A322&lt;&gt;"")*(P$1&lt;&gt;""),IF(_xlfn.XLOOKUP(P$1,Attendance_sorted!$B321:$CW321,Attendance_sorted!$B321:$CW321,"nn")&lt;&gt;"nn","•",""),"")</f>
        <v/>
      </c>
      <c r="Q322" s="1" t="str">
        <f ca="1">IF(($A322&lt;&gt;"")*(Q$1&lt;&gt;""),IF(_xlfn.XLOOKUP(Q$1,Attendance_sorted!$B321:$CW321,Attendance_sorted!$B321:$CW321,"nn")&lt;&gt;"nn","•",""),"")</f>
        <v/>
      </c>
      <c r="R322" s="1" t="str">
        <f ca="1">IF(($A322&lt;&gt;"")*(R$1&lt;&gt;""),IF(_xlfn.XLOOKUP(R$1,Attendance_sorted!$B321:$CW321,Attendance_sorted!$B321:$CW321,"nn")&lt;&gt;"nn","•",""),"")</f>
        <v/>
      </c>
      <c r="S322" s="1" t="str">
        <f ca="1">IF(($A322&lt;&gt;"")*(S$1&lt;&gt;""),IF(_xlfn.XLOOKUP(S$1,Attendance_sorted!$B321:$CW321,Attendance_sorted!$B321:$CW321,"nn")&lt;&gt;"nn","•",""),"")</f>
        <v/>
      </c>
      <c r="T322" s="1" t="str">
        <f ca="1">IF(($A322&lt;&gt;"")*(T$1&lt;&gt;""),IF(_xlfn.XLOOKUP(T$1,Attendance_sorted!$B321:$CW321,Attendance_sorted!$B321:$CW321,"nn")&lt;&gt;"nn","•",""),"")</f>
        <v/>
      </c>
      <c r="U322" s="1" t="str">
        <f ca="1">IF(($A322&lt;&gt;"")*(U$1&lt;&gt;""),IF(_xlfn.XLOOKUP(U$1,Attendance_sorted!$B321:$CW321,Attendance_sorted!$B321:$CW321,"nn")&lt;&gt;"nn","•",""),"")</f>
        <v/>
      </c>
      <c r="V322" s="1" t="str">
        <f ca="1">IF(($A322&lt;&gt;"")*(V$1&lt;&gt;""),IF(_xlfn.XLOOKUP(V$1,Attendance_sorted!$B321:$CW321,Attendance_sorted!$B321:$CW321,"nn")&lt;&gt;"nn","•",""),"")</f>
        <v/>
      </c>
      <c r="W322" s="1" t="str">
        <f ca="1">IF(($A322&lt;&gt;"")*(W$1&lt;&gt;""),IF(_xlfn.XLOOKUP(W$1,Attendance_sorted!$B321:$CW321,Attendance_sorted!$B321:$CW321,"nn")&lt;&gt;"nn","•",""),"")</f>
        <v/>
      </c>
      <c r="X322" s="1" t="str">
        <f ca="1">IF(($A322&lt;&gt;"")*(X$1&lt;&gt;""),IF(_xlfn.XLOOKUP(X$1,Attendance_sorted!$B321:$CW321,Attendance_sorted!$B321:$CW321,"nn")&lt;&gt;"nn","•",""),"")</f>
        <v/>
      </c>
      <c r="Y322" s="1" t="str">
        <f ca="1">IF(($A322&lt;&gt;"")*(Y$1&lt;&gt;""),IF(_xlfn.XLOOKUP(Y$1,Attendance_sorted!$B321:$CW321,Attendance_sorted!$B321:$CW321,"nn")&lt;&gt;"nn","•",""),"")</f>
        <v/>
      </c>
      <c r="Z322" s="1" t="str">
        <f ca="1">IF(($A322&lt;&gt;"")*(Z$1&lt;&gt;""),IF(_xlfn.XLOOKUP(Z$1,Attendance_sorted!$B321:$CW321,Attendance_sorted!$B321:$CW321,"nn")&lt;&gt;"nn","•",""),"")</f>
        <v/>
      </c>
      <c r="AA322" s="1" t="str">
        <f ca="1">IF(($A322&lt;&gt;"")*(AA$1&lt;&gt;""),IF(_xlfn.XLOOKUP(AA$1,Attendance_sorted!$B321:$CW321,Attendance_sorted!$B321:$CW321,"nn")&lt;&gt;"nn","•",""),"")</f>
        <v/>
      </c>
      <c r="AB322" s="1" t="str">
        <f ca="1">IF(($A322&lt;&gt;"")*(AB$1&lt;&gt;""),IF(_xlfn.XLOOKUP(AB$1,Attendance_sorted!$B321:$CW321,Attendance_sorted!$B321:$CW321,"nn")&lt;&gt;"nn","•",""),"")</f>
        <v/>
      </c>
      <c r="AC322" s="1" t="str">
        <f ca="1">IF(($A322&lt;&gt;"")*(AC$1&lt;&gt;""),IF(_xlfn.XLOOKUP(AC$1,Attendance_sorted!$B321:$CW321,Attendance_sorted!$B321:$CW321,"nn")&lt;&gt;"nn","•",""),"")</f>
        <v/>
      </c>
      <c r="AD322" s="1" t="str">
        <f ca="1">IF(($A322&lt;&gt;"")*(AD$1&lt;&gt;""),IF(_xlfn.XLOOKUP(AD$1,Attendance_sorted!$B321:$CW321,Attendance_sorted!$B321:$CW321,"nn")&lt;&gt;"nn","•",""),"")</f>
        <v/>
      </c>
      <c r="AE322" s="1" t="str">
        <f ca="1">IF(($A322&lt;&gt;"")*(AE$1&lt;&gt;""),IF(_xlfn.XLOOKUP(AE$1,Attendance_sorted!$B321:$CW321,Attendance_sorted!$B321:$CW321,"nn")&lt;&gt;"nn","•",""),"")</f>
        <v/>
      </c>
      <c r="AF322" s="1" t="str">
        <f ca="1">IF(($A322&lt;&gt;"")*(AF$1&lt;&gt;""),IF(_xlfn.XLOOKUP(AF$1,Attendance_sorted!$B321:$CW321,Attendance_sorted!$B321:$CW321,"nn")&lt;&gt;"nn","•",""),"")</f>
        <v/>
      </c>
      <c r="AG322" s="1" t="str">
        <f ca="1">IF(($A322&lt;&gt;"")*(AG$1&lt;&gt;""),IF(_xlfn.XLOOKUP(AG$1,Attendance_sorted!$B321:$CW321,Attendance_sorted!$B321:$CW321,"nn")&lt;&gt;"nn","•",""),"")</f>
        <v/>
      </c>
      <c r="AH322" s="1" t="str">
        <f ca="1">IF(($A322&lt;&gt;"")*(AH$1&lt;&gt;""),IF(_xlfn.XLOOKUP(AH$1,Attendance_sorted!$B321:$CW321,Attendance_sorted!$B321:$CW321,"nn")&lt;&gt;"nn","•",""),"")</f>
        <v/>
      </c>
      <c r="AI322" s="1" t="str">
        <f ca="1">IF(($A322&lt;&gt;"")*(AI$1&lt;&gt;""),IF(_xlfn.XLOOKUP(AI$1,Attendance_sorted!$B321:$CW321,Attendance_sorted!$B321:$CW321,"nn")&lt;&gt;"nn","•",""),"")</f>
        <v/>
      </c>
      <c r="AJ322" s="1" t="str">
        <f ca="1">IF(($A322&lt;&gt;"")*(AJ$1&lt;&gt;""),IF(_xlfn.XLOOKUP(AJ$1,Attendance_sorted!$B321:$CW321,Attendance_sorted!$B321:$CW321,"nn")&lt;&gt;"nn","•",""),"")</f>
        <v/>
      </c>
      <c r="AK322" s="1" t="str">
        <f ca="1">IF(($A322&lt;&gt;"")*(AK$1&lt;&gt;""),IF(_xlfn.XLOOKUP(AK$1,Attendance_sorted!$B321:$CW321,Attendance_sorted!$B321:$CW321,"nn")&lt;&gt;"nn","•",""),"")</f>
        <v/>
      </c>
      <c r="AL322" s="1" t="str">
        <f ca="1">IF(($A322&lt;&gt;"")*(AL$1&lt;&gt;""),IF(_xlfn.XLOOKUP(AL$1,Attendance_sorted!$B321:$CW321,Attendance_sorted!$B321:$CW321,"nn")&lt;&gt;"nn","•",""),"")</f>
        <v/>
      </c>
      <c r="AM322" s="1" t="str">
        <f ca="1">IF(($A322&lt;&gt;"")*(AM$1&lt;&gt;""),IF(_xlfn.XLOOKUP(AM$1,Attendance_sorted!$B321:$CW321,Attendance_sorted!$B321:$CW321,"nn")&lt;&gt;"nn","•",""),"")</f>
        <v/>
      </c>
      <c r="AN322" s="1" t="str">
        <f ca="1">IF(($A322&lt;&gt;"")*(AN$1&lt;&gt;""),IF(_xlfn.XLOOKUP(AN$1,Attendance_sorted!$B321:$CW321,Attendance_sorted!$B321:$CW321,"nn")&lt;&gt;"nn","•",""),"")</f>
        <v/>
      </c>
      <c r="AO322" s="1" t="str">
        <f ca="1">IF(($A322&lt;&gt;"")*(AO$1&lt;&gt;""),IF(_xlfn.XLOOKUP(AO$1,Attendance_sorted!$B321:$CW321,Attendance_sorted!$B321:$CW321,"nn")&lt;&gt;"nn","•",""),"")</f>
        <v/>
      </c>
      <c r="AP322" s="1" t="str">
        <f ca="1">IF(($A322&lt;&gt;"")*(AP$1&lt;&gt;""),IF(_xlfn.XLOOKUP(AP$1,Attendance_sorted!$B321:$CW321,Attendance_sorted!$B321:$CW321,"nn")&lt;&gt;"nn","•",""),"")</f>
        <v/>
      </c>
      <c r="AQ322" s="1" t="str">
        <f ca="1">IF(($A322&lt;&gt;"")*(AQ$1&lt;&gt;""),IF(_xlfn.XLOOKUP(AQ$1,Attendance_sorted!$B321:$CW321,Attendance_sorted!$B321:$CW321,"nn")&lt;&gt;"nn","•",""),"")</f>
        <v/>
      </c>
      <c r="AR322" s="1" t="str">
        <f ca="1">IF(($A322&lt;&gt;"")*(AR$1&lt;&gt;""),IF(_xlfn.XLOOKUP(AR$1,Attendance_sorted!$B321:$CW321,Attendance_sorted!$B321:$CW321,"nn")&lt;&gt;"nn","•",""),"")</f>
        <v/>
      </c>
      <c r="AS322" s="1" t="str">
        <f ca="1">IF(($A322&lt;&gt;"")*(AS$1&lt;&gt;""),IF(_xlfn.XLOOKUP(AS$1,Attendance_sorted!$B321:$CW321,Attendance_sorted!$B321:$CW321,"nn")&lt;&gt;"nn","•",""),"")</f>
        <v/>
      </c>
      <c r="AT322" s="1" t="str">
        <f ca="1">IF(($A322&lt;&gt;"")*(AT$1&lt;&gt;""),IF(_xlfn.XLOOKUP(AT$1,Attendance_sorted!$B321:$CW321,Attendance_sorted!$B321:$CW321,"nn")&lt;&gt;"nn","•",""),"")</f>
        <v/>
      </c>
      <c r="AU322" s="1" t="str">
        <f ca="1">IF(($A322&lt;&gt;"")*(AU$1&lt;&gt;""),IF(_xlfn.XLOOKUP(AU$1,Attendance_sorted!$B321:$CW321,Attendance_sorted!$B321:$CW321,"nn")&lt;&gt;"nn","•",""),"")</f>
        <v/>
      </c>
      <c r="AV322" s="1" t="str">
        <f ca="1">IF(($A322&lt;&gt;"")*(AV$1&lt;&gt;""),IF(_xlfn.XLOOKUP(AV$1,Attendance_sorted!$B321:$CW321,Attendance_sorted!$B321:$CW321,"nn")&lt;&gt;"nn","•",""),"")</f>
        <v/>
      </c>
      <c r="AW322" s="1" t="str">
        <f ca="1">IF(($A322&lt;&gt;"")*(AW$1&lt;&gt;""),IF(_xlfn.XLOOKUP(AW$1,Attendance_sorted!$B321:$CW321,Attendance_sorted!$B321:$CW321,"nn")&lt;&gt;"nn","•",""),"")</f>
        <v/>
      </c>
      <c r="AX322" s="1" t="str">
        <f ca="1">IF(($A322&lt;&gt;"")*(AX$1&lt;&gt;""),IF(_xlfn.XLOOKUP(AX$1,Attendance_sorted!$B321:$CW321,Attendance_sorted!$B321:$CW321,"nn")&lt;&gt;"nn","•",""),"")</f>
        <v/>
      </c>
      <c r="AY322" s="1" t="str">
        <f ca="1">IF(($A322&lt;&gt;"")*(AY$1&lt;&gt;""),IF(_xlfn.XLOOKUP(AY$1,Attendance_sorted!$B321:$CW321,Attendance_sorted!$B321:$CW321,"nn")&lt;&gt;"nn","•",""),"")</f>
        <v/>
      </c>
      <c r="AZ322" s="1" t="str">
        <f ca="1">IF(($A322&lt;&gt;"")*(AZ$1&lt;&gt;""),IF(_xlfn.XLOOKUP(AZ$1,Attendance_sorted!$B321:$CW321,Attendance_sorted!$B321:$CW321,"nn")&lt;&gt;"nn","•",""),"")</f>
        <v/>
      </c>
      <c r="BA322" s="1" t="str">
        <f ca="1">IF(($A322&lt;&gt;"")*(BA$1&lt;&gt;""),IF(_xlfn.XLOOKUP(BA$1,Attendance_sorted!$B321:$CW321,Attendance_sorted!$B321:$CW321,"nn")&lt;&gt;"nn","•",""),"")</f>
        <v/>
      </c>
      <c r="BB322" s="1" t="str">
        <f ca="1">IF(($A322&lt;&gt;"")*(BB$1&lt;&gt;""),IF(_xlfn.XLOOKUP(BB$1,Attendance_sorted!$B321:$CW321,Attendance_sorted!$B321:$CW321,"nn")&lt;&gt;"nn","•",""),"")</f>
        <v/>
      </c>
      <c r="BC322" s="1" t="str">
        <f ca="1">IF(($A322&lt;&gt;"")*(BC$1&lt;&gt;""),IF(_xlfn.XLOOKUP(BC$1,Attendance_sorted!$B321:$CW321,Attendance_sorted!$B321:$CW321,"nn")&lt;&gt;"nn","•",""),"")</f>
        <v/>
      </c>
      <c r="BD322" s="1" t="str">
        <f ca="1">IF(($A322&lt;&gt;"")*(BD$1&lt;&gt;""),IF(_xlfn.XLOOKUP(BD$1,Attendance_sorted!$B321:$CW321,Attendance_sorted!$B321:$CW321,"nn")&lt;&gt;"nn","•",""),"")</f>
        <v/>
      </c>
      <c r="BE322" s="1" t="str">
        <f ca="1">IF(($A322&lt;&gt;"")*(BE$1&lt;&gt;""),IF(_xlfn.XLOOKUP(BE$1,Attendance_sorted!$B321:$CW321,Attendance_sorted!$B321:$CW321,"nn")&lt;&gt;"nn","•",""),"")</f>
        <v/>
      </c>
      <c r="BF322" s="1" t="str">
        <f ca="1">IF(($A322&lt;&gt;"")*(BF$1&lt;&gt;""),IF(_xlfn.XLOOKUP(BF$1,Attendance_sorted!$B321:$CW321,Attendance_sorted!$B321:$CW321,"nn")&lt;&gt;"nn","•",""),"")</f>
        <v/>
      </c>
      <c r="BG322" s="1" t="str">
        <f ca="1">IF(($A322&lt;&gt;"")*(BG$1&lt;&gt;""),IF(_xlfn.XLOOKUP(BG$1,Attendance_sorted!$B321:$CW321,Attendance_sorted!$B321:$CW321,"nn")&lt;&gt;"nn","•",""),"")</f>
        <v/>
      </c>
      <c r="BH322" s="1" t="str">
        <f ca="1">IF(($A322&lt;&gt;"")*(BH$1&lt;&gt;""),IF(_xlfn.XLOOKUP(BH$1,Attendance_sorted!$B321:$CW321,Attendance_sorted!$B321:$CW321,"nn")&lt;&gt;"nn","•",""),"")</f>
        <v/>
      </c>
      <c r="BI322" s="1" t="str">
        <f ca="1">IF(($A322&lt;&gt;"")*(BI$1&lt;&gt;""),IF(_xlfn.XLOOKUP(BI$1,Attendance_sorted!$B321:$CW321,Attendance_sorted!$B321:$CW321,"nn")&lt;&gt;"nn","•",""),"")</f>
        <v/>
      </c>
      <c r="BJ322" s="1" t="str">
        <f ca="1">IF(($A322&lt;&gt;"")*(BJ$1&lt;&gt;""),IF(_xlfn.XLOOKUP(BJ$1,Attendance_sorted!$B321:$CW321,Attendance_sorted!$B321:$CW321,"nn")&lt;&gt;"nn","•",""),"")</f>
        <v/>
      </c>
      <c r="BK322" s="1" t="str">
        <f ca="1">IF(($A322&lt;&gt;"")*(BK$1&lt;&gt;""),IF(_xlfn.XLOOKUP(BK$1,Attendance_sorted!$B321:$CW321,Attendance_sorted!$B321:$CW321,"nn")&lt;&gt;"nn","•",""),"")</f>
        <v/>
      </c>
      <c r="BL322" s="1" t="str">
        <f ca="1">IF(($A322&lt;&gt;"")*(BL$1&lt;&gt;""),IF(_xlfn.XLOOKUP(BL$1,Attendance_sorted!$B321:$CW321,Attendance_sorted!$B321:$CW321,"nn")&lt;&gt;"nn","•",""),"")</f>
        <v/>
      </c>
      <c r="BM322" s="1" t="str">
        <f ca="1">IF(($A322&lt;&gt;"")*(BM$1&lt;&gt;""),IF(_xlfn.XLOOKUP(BM$1,Attendance_sorted!$B321:$CW321,Attendance_sorted!$B321:$CW321,"nn")&lt;&gt;"nn","•",""),"")</f>
        <v/>
      </c>
      <c r="BN322" s="1" t="str">
        <f ca="1">IF(($A322&lt;&gt;"")*(BN$1&lt;&gt;""),IF(_xlfn.XLOOKUP(BN$1,Attendance_sorted!$B321:$CW321,Attendance_sorted!$B321:$CW321,"nn")&lt;&gt;"nn","•",""),"")</f>
        <v/>
      </c>
      <c r="BO322" s="1" t="str">
        <f ca="1">IF(($A322&lt;&gt;"")*(BO$1&lt;&gt;""),IF(_xlfn.XLOOKUP(BO$1,Attendance_sorted!$B321:$CW321,Attendance_sorted!$B321:$CW321,"nn")&lt;&gt;"nn","•",""),"")</f>
        <v/>
      </c>
      <c r="BP322" s="1" t="str">
        <f ca="1">IF(($A322&lt;&gt;"")*(BP$1&lt;&gt;""),IF(_xlfn.XLOOKUP(BP$1,Attendance_sorted!$B321:$CW321,Attendance_sorted!$B321:$CW321,"nn")&lt;&gt;"nn","•",""),"")</f>
        <v/>
      </c>
      <c r="BQ322" s="1" t="str">
        <f ca="1">IF(($A322&lt;&gt;"")*(BQ$1&lt;&gt;""),IF(_xlfn.XLOOKUP(BQ$1,Attendance_sorted!$B321:$CW321,Attendance_sorted!$B321:$CW321,"nn")&lt;&gt;"nn","•",""),"")</f>
        <v/>
      </c>
      <c r="BR322" s="1" t="str">
        <f ca="1">IF(($A322&lt;&gt;"")*(BR$1&lt;&gt;""),IF(_xlfn.XLOOKUP(BR$1,Attendance_sorted!$B321:$CW321,Attendance_sorted!$B321:$CW321,"nn")&lt;&gt;"nn","•",""),"")</f>
        <v/>
      </c>
      <c r="BS322" s="1" t="str">
        <f ca="1">IF(($A322&lt;&gt;"")*(BS$1&lt;&gt;""),IF(_xlfn.XLOOKUP(BS$1,Attendance_sorted!$B321:$CW321,Attendance_sorted!$B321:$CW321,"nn")&lt;&gt;"nn","•",""),"")</f>
        <v/>
      </c>
      <c r="BT322" s="1" t="str">
        <f ca="1">IF(($A322&lt;&gt;"")*(BT$1&lt;&gt;""),IF(_xlfn.XLOOKUP(BT$1,Attendance_sorted!$B321:$CW321,Attendance_sorted!$B321:$CW321,"nn")&lt;&gt;"nn","•",""),"")</f>
        <v/>
      </c>
      <c r="BU322" s="1" t="str">
        <f ca="1">IF(($A322&lt;&gt;"")*(BU$1&lt;&gt;""),IF(_xlfn.XLOOKUP(BU$1,Attendance_sorted!$B321:$CW321,Attendance_sorted!$B321:$CW321,"nn")&lt;&gt;"nn","•",""),"")</f>
        <v/>
      </c>
      <c r="BV322" s="1" t="str">
        <f ca="1">IF(($A322&lt;&gt;"")*(BV$1&lt;&gt;""),IF(_xlfn.XLOOKUP(BV$1,Attendance_sorted!$B321:$CW321,Attendance_sorted!$B321:$CW321,"nn")&lt;&gt;"nn","•",""),"")</f>
        <v/>
      </c>
      <c r="BW322" s="1" t="str">
        <f ca="1">IF(($A322&lt;&gt;"")*(BW$1&lt;&gt;""),IF(_xlfn.XLOOKUP(BW$1,Attendance_sorted!$B321:$CW321,Attendance_sorted!$B321:$CW321,"nn")&lt;&gt;"nn","•",""),"")</f>
        <v/>
      </c>
      <c r="BX322" s="1" t="str">
        <f ca="1">IF(($A322&lt;&gt;"")*(BX$1&lt;&gt;""),IF(_xlfn.XLOOKUP(BX$1,Attendance_sorted!$B321:$CW321,Attendance_sorted!$B321:$CW321,"nn")&lt;&gt;"nn","•",""),"")</f>
        <v/>
      </c>
      <c r="BY322" s="1" t="str">
        <f ca="1">IF(($A322&lt;&gt;"")*(BY$1&lt;&gt;""),IF(_xlfn.XLOOKUP(BY$1,Attendance_sorted!$B321:$CW321,Attendance_sorted!$B321:$CW321,"nn")&lt;&gt;"nn","•",""),"")</f>
        <v/>
      </c>
      <c r="BZ322" s="1" t="str">
        <f ca="1">IF(($A322&lt;&gt;"")*(BZ$1&lt;&gt;""),IF(_xlfn.XLOOKUP(BZ$1,Attendance_sorted!$B321:$CW321,Attendance_sorted!$B321:$CW321,"nn")&lt;&gt;"nn","•",""),"")</f>
        <v/>
      </c>
      <c r="CA322" s="1" t="str">
        <f ca="1">IF(($A322&lt;&gt;"")*(CA$1&lt;&gt;""),IF(_xlfn.XLOOKUP(CA$1,Attendance_sorted!$B321:$CW321,Attendance_sorted!$B321:$CW321,"nn")&lt;&gt;"nn","•",""),"")</f>
        <v/>
      </c>
      <c r="CB322" s="1" t="str">
        <f ca="1">IF(($A322&lt;&gt;"")*(CB$1&lt;&gt;""),IF(_xlfn.XLOOKUP(CB$1,Attendance_sorted!$B321:$CW321,Attendance_sorted!$B321:$CW321,"nn")&lt;&gt;"nn","•",""),"")</f>
        <v/>
      </c>
      <c r="CC322" s="1" t="str">
        <f ca="1">IF(($A322&lt;&gt;"")*(CC$1&lt;&gt;""),IF(_xlfn.XLOOKUP(CC$1,Attendance_sorted!$B321:$CW321,Attendance_sorted!$B321:$CW321,"nn")&lt;&gt;"nn","•",""),"")</f>
        <v/>
      </c>
      <c r="CD322" s="1" t="str">
        <f ca="1">IF(($A322&lt;&gt;"")*(CD$1&lt;&gt;""),IF(_xlfn.XLOOKUP(CD$1,Attendance_sorted!$B321:$CW321,Attendance_sorted!$B321:$CW321,"nn")&lt;&gt;"nn","•",""),"")</f>
        <v/>
      </c>
      <c r="CE322" s="1" t="str">
        <f ca="1">IF(($A322&lt;&gt;"")*(CE$1&lt;&gt;""),IF(_xlfn.XLOOKUP(CE$1,Attendance_sorted!$B321:$CW321,Attendance_sorted!$B321:$CW321,"nn")&lt;&gt;"nn","•",""),"")</f>
        <v/>
      </c>
      <c r="CF322" s="1" t="str">
        <f ca="1">IF(($A322&lt;&gt;"")*(CF$1&lt;&gt;""),IF(_xlfn.XLOOKUP(CF$1,Attendance_sorted!$B321:$CW321,Attendance_sorted!$B321:$CW321,"nn")&lt;&gt;"nn","•",""),"")</f>
        <v/>
      </c>
      <c r="CG322" s="1" t="str">
        <f ca="1">IF(($A322&lt;&gt;"")*(CG$1&lt;&gt;""),IF(_xlfn.XLOOKUP(CG$1,Attendance_sorted!$B321:$CW321,Attendance_sorted!$B321:$CW321,"nn")&lt;&gt;"nn","•",""),"")</f>
        <v/>
      </c>
      <c r="CH322" s="1" t="str">
        <f ca="1">IF(($A322&lt;&gt;"")*(CH$1&lt;&gt;""),IF(_xlfn.XLOOKUP(CH$1,Attendance_sorted!$B321:$CW321,Attendance_sorted!$B321:$CW321,"nn")&lt;&gt;"nn","•",""),"")</f>
        <v/>
      </c>
      <c r="CI322" s="1" t="str">
        <f ca="1">IF(($A322&lt;&gt;"")*(CI$1&lt;&gt;""),IF(_xlfn.XLOOKUP(CI$1,Attendance_sorted!$B321:$CW321,Attendance_sorted!$B321:$CW321,"nn")&lt;&gt;"nn","•",""),"")</f>
        <v/>
      </c>
      <c r="CJ322" s="1" t="str">
        <f ca="1">IF(($A322&lt;&gt;"")*(CJ$1&lt;&gt;""),IF(_xlfn.XLOOKUP(CJ$1,Attendance_sorted!$B321:$CW321,Attendance_sorted!$B321:$CW321,"nn")&lt;&gt;"nn","•",""),"")</f>
        <v/>
      </c>
      <c r="CK322" s="1" t="str">
        <f ca="1">IF(($A322&lt;&gt;"")*(CK$1&lt;&gt;""),IF(_xlfn.XLOOKUP(CK$1,Attendance_sorted!$B321:$CW321,Attendance_sorted!$B321:$CW321,"nn")&lt;&gt;"nn","•",""),"")</f>
        <v/>
      </c>
      <c r="CL322" s="1" t="str">
        <f ca="1">IF(($A322&lt;&gt;"")*(CL$1&lt;&gt;""),IF(_xlfn.XLOOKUP(CL$1,Attendance_sorted!$B321:$CW321,Attendance_sorted!$B321:$CW321,"nn")&lt;&gt;"nn","•",""),"")</f>
        <v/>
      </c>
      <c r="CM322" s="1" t="str">
        <f ca="1">IF(($A322&lt;&gt;"")*(CM$1&lt;&gt;""),IF(_xlfn.XLOOKUP(CM$1,Attendance_sorted!$B321:$CW321,Attendance_sorted!$B321:$CW321,"nn")&lt;&gt;"nn","•",""),"")</f>
        <v/>
      </c>
      <c r="CN322" s="1" t="str">
        <f ca="1">IF(($A322&lt;&gt;"")*(CN$1&lt;&gt;""),IF(_xlfn.XLOOKUP(CN$1,Attendance_sorted!$B321:$CW321,Attendance_sorted!$B321:$CW321,"nn")&lt;&gt;"nn","•",""),"")</f>
        <v/>
      </c>
      <c r="CO322" s="1" t="str">
        <f ca="1">IF(($A322&lt;&gt;"")*(CO$1&lt;&gt;""),IF(_xlfn.XLOOKUP(CO$1,Attendance_sorted!$B321:$CW321,Attendance_sorted!$B321:$CW321,"nn")&lt;&gt;"nn","•",""),"")</f>
        <v/>
      </c>
      <c r="CP322" s="1" t="str">
        <f ca="1">IF(($A322&lt;&gt;"")*(CP$1&lt;&gt;""),IF(_xlfn.XLOOKUP(CP$1,Attendance_sorted!$B321:$CW321,Attendance_sorted!$B321:$CW321,"nn")&lt;&gt;"nn","•",""),"")</f>
        <v/>
      </c>
      <c r="CQ322" s="1" t="str">
        <f ca="1">IF(($A322&lt;&gt;"")*(CQ$1&lt;&gt;""),IF(_xlfn.XLOOKUP(CQ$1,Attendance_sorted!$B321:$CW321,Attendance_sorted!$B321:$CW321,"nn")&lt;&gt;"nn","•",""),"")</f>
        <v/>
      </c>
      <c r="CR322" s="1" t="str">
        <f ca="1">IF(($A322&lt;&gt;"")*(CR$1&lt;&gt;""),IF(_xlfn.XLOOKUP(CR$1,Attendance_sorted!$B321:$CW321,Attendance_sorted!$B321:$CW321,"nn")&lt;&gt;"nn","•",""),"")</f>
        <v/>
      </c>
      <c r="CS322" s="1" t="str">
        <f ca="1">IF(($A322&lt;&gt;"")*(CS$1&lt;&gt;""),IF(_xlfn.XLOOKUP(CS$1,Attendance_sorted!$B321:$CW321,Attendance_sorted!$B321:$CW321,"nn")&lt;&gt;"nn","•",""),"")</f>
        <v/>
      </c>
      <c r="CT322" s="1" t="str">
        <f ca="1">IF(($A322&lt;&gt;"")*(CT$1&lt;&gt;""),IF(_xlfn.XLOOKUP(CT$1,Attendance_sorted!$B321:$CW321,Attendance_sorted!$B321:$CW321,"nn")&lt;&gt;"nn","•",""),"")</f>
        <v/>
      </c>
      <c r="CU322" s="1" t="str">
        <f ca="1">IF(($A322&lt;&gt;"")*(CU$1&lt;&gt;""),IF(_xlfn.XLOOKUP(CU$1,Attendance_sorted!$B321:$CW321,Attendance_sorted!$B321:$CW321,"nn")&lt;&gt;"nn","•",""),"")</f>
        <v/>
      </c>
      <c r="CV322" s="1" t="str">
        <f ca="1">IF(($A322&lt;&gt;"")*(CV$1&lt;&gt;""),IF(_xlfn.XLOOKUP(CV$1,Attendance_sorted!$B321:$CW321,Attendance_sorted!$B321:$CW321,"nn")&lt;&gt;"nn","•",""),"")</f>
        <v/>
      </c>
      <c r="CW322" s="1" t="str">
        <f ca="1">IF(($A322&lt;&gt;"")*(CW$1&lt;&gt;""),IF(_xlfn.XLOOKUP(CW$1,Attendance_sorted!$B321:$CW321,Attendance_sorted!$B321:$CW321,"nn")&lt;&gt;"nn","•",""),"")</f>
        <v/>
      </c>
    </row>
    <row r="323" spans="1:101">
      <c r="A323" s="1"/>
      <c r="B323" s="1" t="str">
        <f ca="1">IF(($A323&lt;&gt;"")*(B$1&lt;&gt;""),IF(_xlfn.XLOOKUP(B$1,Attendance_sorted!$B322:$CW322,Attendance_sorted!$B322:$CW322,"nn")&lt;&gt;"nn","•",""),"")</f>
        <v/>
      </c>
      <c r="C323" s="1" t="str">
        <f ca="1">IF(($A323&lt;&gt;"")*(C$1&lt;&gt;""),IF(_xlfn.XLOOKUP(C$1,Attendance_sorted!$B322:$CW322,Attendance_sorted!$B322:$CW322,"nn")&lt;&gt;"nn","•",""),"")</f>
        <v/>
      </c>
      <c r="D323" s="1" t="str">
        <f ca="1">IF(($A323&lt;&gt;"")*(D$1&lt;&gt;""),IF(_xlfn.XLOOKUP(D$1,Attendance_sorted!$B322:$CW322,Attendance_sorted!$B322:$CW322,"nn")&lt;&gt;"nn","•",""),"")</f>
        <v/>
      </c>
      <c r="E323" s="1" t="str">
        <f ca="1">IF(($A323&lt;&gt;"")*(E$1&lt;&gt;""),IF(_xlfn.XLOOKUP(E$1,Attendance_sorted!$B322:$CW322,Attendance_sorted!$B322:$CW322,"nn")&lt;&gt;"nn","•",""),"")</f>
        <v/>
      </c>
      <c r="F323" s="1" t="str">
        <f ca="1">IF(($A323&lt;&gt;"")*(F$1&lt;&gt;""),IF(_xlfn.XLOOKUP(F$1,Attendance_sorted!$B322:$CW322,Attendance_sorted!$B322:$CW322,"nn")&lt;&gt;"nn","•",""),"")</f>
        <v/>
      </c>
      <c r="G323" s="1" t="str">
        <f ca="1">IF(($A323&lt;&gt;"")*(G$1&lt;&gt;""),IF(_xlfn.XLOOKUP(G$1,Attendance_sorted!$B322:$CW322,Attendance_sorted!$B322:$CW322,"nn")&lt;&gt;"nn","•",""),"")</f>
        <v/>
      </c>
      <c r="H323" s="1" t="str">
        <f ca="1">IF(($A323&lt;&gt;"")*(H$1&lt;&gt;""),IF(_xlfn.XLOOKUP(H$1,Attendance_sorted!$B322:$CW322,Attendance_sorted!$B322:$CW322,"nn")&lt;&gt;"nn","•",""),"")</f>
        <v/>
      </c>
      <c r="I323" s="1" t="str">
        <f ca="1">IF(($A323&lt;&gt;"")*(I$1&lt;&gt;""),IF(_xlfn.XLOOKUP(I$1,Attendance_sorted!$B322:$CW322,Attendance_sorted!$B322:$CW322,"nn")&lt;&gt;"nn","•",""),"")</f>
        <v/>
      </c>
      <c r="J323" s="1" t="str">
        <f ca="1">IF(($A323&lt;&gt;"")*(J$1&lt;&gt;""),IF(_xlfn.XLOOKUP(J$1,Attendance_sorted!$B322:$CW322,Attendance_sorted!$B322:$CW322,"nn")&lt;&gt;"nn","•",""),"")</f>
        <v/>
      </c>
      <c r="K323" s="1" t="str">
        <f ca="1">IF(($A323&lt;&gt;"")*(K$1&lt;&gt;""),IF(_xlfn.XLOOKUP(K$1,Attendance_sorted!$B322:$CW322,Attendance_sorted!$B322:$CW322,"nn")&lt;&gt;"nn","•",""),"")</f>
        <v/>
      </c>
      <c r="L323" s="1" t="str">
        <f ca="1">IF(($A323&lt;&gt;"")*(L$1&lt;&gt;""),IF(_xlfn.XLOOKUP(L$1,Attendance_sorted!$B322:$CW322,Attendance_sorted!$B322:$CW322,"nn")&lt;&gt;"nn","•",""),"")</f>
        <v/>
      </c>
      <c r="M323" s="1" t="str">
        <f ca="1">IF(($A323&lt;&gt;"")*(M$1&lt;&gt;""),IF(_xlfn.XLOOKUP(M$1,Attendance_sorted!$B322:$CW322,Attendance_sorted!$B322:$CW322,"nn")&lt;&gt;"nn","•",""),"")</f>
        <v/>
      </c>
      <c r="N323" s="1" t="str">
        <f ca="1">IF(($A323&lt;&gt;"")*(N$1&lt;&gt;""),IF(_xlfn.XLOOKUP(N$1,Attendance_sorted!$B322:$CW322,Attendance_sorted!$B322:$CW322,"nn")&lt;&gt;"nn","•",""),"")</f>
        <v/>
      </c>
      <c r="O323" s="1" t="str">
        <f ca="1">IF(($A323&lt;&gt;"")*(O$1&lt;&gt;""),IF(_xlfn.XLOOKUP(O$1,Attendance_sorted!$B322:$CW322,Attendance_sorted!$B322:$CW322,"nn")&lt;&gt;"nn","•",""),"")</f>
        <v/>
      </c>
      <c r="P323" s="1" t="str">
        <f ca="1">IF(($A323&lt;&gt;"")*(P$1&lt;&gt;""),IF(_xlfn.XLOOKUP(P$1,Attendance_sorted!$B322:$CW322,Attendance_sorted!$B322:$CW322,"nn")&lt;&gt;"nn","•",""),"")</f>
        <v/>
      </c>
      <c r="Q323" s="1" t="str">
        <f ca="1">IF(($A323&lt;&gt;"")*(Q$1&lt;&gt;""),IF(_xlfn.XLOOKUP(Q$1,Attendance_sorted!$B322:$CW322,Attendance_sorted!$B322:$CW322,"nn")&lt;&gt;"nn","•",""),"")</f>
        <v/>
      </c>
      <c r="R323" s="1" t="str">
        <f ca="1">IF(($A323&lt;&gt;"")*(R$1&lt;&gt;""),IF(_xlfn.XLOOKUP(R$1,Attendance_sorted!$B322:$CW322,Attendance_sorted!$B322:$CW322,"nn")&lt;&gt;"nn","•",""),"")</f>
        <v/>
      </c>
      <c r="S323" s="1" t="str">
        <f ca="1">IF(($A323&lt;&gt;"")*(S$1&lt;&gt;""),IF(_xlfn.XLOOKUP(S$1,Attendance_sorted!$B322:$CW322,Attendance_sorted!$B322:$CW322,"nn")&lt;&gt;"nn","•",""),"")</f>
        <v/>
      </c>
      <c r="T323" s="1" t="str">
        <f ca="1">IF(($A323&lt;&gt;"")*(T$1&lt;&gt;""),IF(_xlfn.XLOOKUP(T$1,Attendance_sorted!$B322:$CW322,Attendance_sorted!$B322:$CW322,"nn")&lt;&gt;"nn","•",""),"")</f>
        <v/>
      </c>
      <c r="U323" s="1" t="str">
        <f ca="1">IF(($A323&lt;&gt;"")*(U$1&lt;&gt;""),IF(_xlfn.XLOOKUP(U$1,Attendance_sorted!$B322:$CW322,Attendance_sorted!$B322:$CW322,"nn")&lt;&gt;"nn","•",""),"")</f>
        <v/>
      </c>
      <c r="V323" s="1" t="str">
        <f ca="1">IF(($A323&lt;&gt;"")*(V$1&lt;&gt;""),IF(_xlfn.XLOOKUP(V$1,Attendance_sorted!$B322:$CW322,Attendance_sorted!$B322:$CW322,"nn")&lt;&gt;"nn","•",""),"")</f>
        <v/>
      </c>
      <c r="W323" s="1" t="str">
        <f ca="1">IF(($A323&lt;&gt;"")*(W$1&lt;&gt;""),IF(_xlfn.XLOOKUP(W$1,Attendance_sorted!$B322:$CW322,Attendance_sorted!$B322:$CW322,"nn")&lt;&gt;"nn","•",""),"")</f>
        <v/>
      </c>
      <c r="X323" s="1" t="str">
        <f ca="1">IF(($A323&lt;&gt;"")*(X$1&lt;&gt;""),IF(_xlfn.XLOOKUP(X$1,Attendance_sorted!$B322:$CW322,Attendance_sorted!$B322:$CW322,"nn")&lt;&gt;"nn","•",""),"")</f>
        <v/>
      </c>
      <c r="Y323" s="1" t="str">
        <f ca="1">IF(($A323&lt;&gt;"")*(Y$1&lt;&gt;""),IF(_xlfn.XLOOKUP(Y$1,Attendance_sorted!$B322:$CW322,Attendance_sorted!$B322:$CW322,"nn")&lt;&gt;"nn","•",""),"")</f>
        <v/>
      </c>
      <c r="Z323" s="1" t="str">
        <f ca="1">IF(($A323&lt;&gt;"")*(Z$1&lt;&gt;""),IF(_xlfn.XLOOKUP(Z$1,Attendance_sorted!$B322:$CW322,Attendance_sorted!$B322:$CW322,"nn")&lt;&gt;"nn","•",""),"")</f>
        <v/>
      </c>
      <c r="AA323" s="1" t="str">
        <f ca="1">IF(($A323&lt;&gt;"")*(AA$1&lt;&gt;""),IF(_xlfn.XLOOKUP(AA$1,Attendance_sorted!$B322:$CW322,Attendance_sorted!$B322:$CW322,"nn")&lt;&gt;"nn","•",""),"")</f>
        <v/>
      </c>
      <c r="AB323" s="1" t="str">
        <f ca="1">IF(($A323&lt;&gt;"")*(AB$1&lt;&gt;""),IF(_xlfn.XLOOKUP(AB$1,Attendance_sorted!$B322:$CW322,Attendance_sorted!$B322:$CW322,"nn")&lt;&gt;"nn","•",""),"")</f>
        <v/>
      </c>
      <c r="AC323" s="1" t="str">
        <f ca="1">IF(($A323&lt;&gt;"")*(AC$1&lt;&gt;""),IF(_xlfn.XLOOKUP(AC$1,Attendance_sorted!$B322:$CW322,Attendance_sorted!$B322:$CW322,"nn")&lt;&gt;"nn","•",""),"")</f>
        <v/>
      </c>
      <c r="AD323" s="1" t="str">
        <f ca="1">IF(($A323&lt;&gt;"")*(AD$1&lt;&gt;""),IF(_xlfn.XLOOKUP(AD$1,Attendance_sorted!$B322:$CW322,Attendance_sorted!$B322:$CW322,"nn")&lt;&gt;"nn","•",""),"")</f>
        <v/>
      </c>
      <c r="AE323" s="1" t="str">
        <f ca="1">IF(($A323&lt;&gt;"")*(AE$1&lt;&gt;""),IF(_xlfn.XLOOKUP(AE$1,Attendance_sorted!$B322:$CW322,Attendance_sorted!$B322:$CW322,"nn")&lt;&gt;"nn","•",""),"")</f>
        <v/>
      </c>
      <c r="AF323" s="1" t="str">
        <f ca="1">IF(($A323&lt;&gt;"")*(AF$1&lt;&gt;""),IF(_xlfn.XLOOKUP(AF$1,Attendance_sorted!$B322:$CW322,Attendance_sorted!$B322:$CW322,"nn")&lt;&gt;"nn","•",""),"")</f>
        <v/>
      </c>
      <c r="AG323" s="1" t="str">
        <f ca="1">IF(($A323&lt;&gt;"")*(AG$1&lt;&gt;""),IF(_xlfn.XLOOKUP(AG$1,Attendance_sorted!$B322:$CW322,Attendance_sorted!$B322:$CW322,"nn")&lt;&gt;"nn","•",""),"")</f>
        <v/>
      </c>
      <c r="AH323" s="1" t="str">
        <f ca="1">IF(($A323&lt;&gt;"")*(AH$1&lt;&gt;""),IF(_xlfn.XLOOKUP(AH$1,Attendance_sorted!$B322:$CW322,Attendance_sorted!$B322:$CW322,"nn")&lt;&gt;"nn","•",""),"")</f>
        <v/>
      </c>
      <c r="AI323" s="1" t="str">
        <f ca="1">IF(($A323&lt;&gt;"")*(AI$1&lt;&gt;""),IF(_xlfn.XLOOKUP(AI$1,Attendance_sorted!$B322:$CW322,Attendance_sorted!$B322:$CW322,"nn")&lt;&gt;"nn","•",""),"")</f>
        <v/>
      </c>
      <c r="AJ323" s="1" t="str">
        <f ca="1">IF(($A323&lt;&gt;"")*(AJ$1&lt;&gt;""),IF(_xlfn.XLOOKUP(AJ$1,Attendance_sorted!$B322:$CW322,Attendance_sorted!$B322:$CW322,"nn")&lt;&gt;"nn","•",""),"")</f>
        <v/>
      </c>
      <c r="AK323" s="1" t="str">
        <f ca="1">IF(($A323&lt;&gt;"")*(AK$1&lt;&gt;""),IF(_xlfn.XLOOKUP(AK$1,Attendance_sorted!$B322:$CW322,Attendance_sorted!$B322:$CW322,"nn")&lt;&gt;"nn","•",""),"")</f>
        <v/>
      </c>
      <c r="AL323" s="1" t="str">
        <f ca="1">IF(($A323&lt;&gt;"")*(AL$1&lt;&gt;""),IF(_xlfn.XLOOKUP(AL$1,Attendance_sorted!$B322:$CW322,Attendance_sorted!$B322:$CW322,"nn")&lt;&gt;"nn","•",""),"")</f>
        <v/>
      </c>
      <c r="AM323" s="1" t="str">
        <f ca="1">IF(($A323&lt;&gt;"")*(AM$1&lt;&gt;""),IF(_xlfn.XLOOKUP(AM$1,Attendance_sorted!$B322:$CW322,Attendance_sorted!$B322:$CW322,"nn")&lt;&gt;"nn","•",""),"")</f>
        <v/>
      </c>
      <c r="AN323" s="1" t="str">
        <f ca="1">IF(($A323&lt;&gt;"")*(AN$1&lt;&gt;""),IF(_xlfn.XLOOKUP(AN$1,Attendance_sorted!$B322:$CW322,Attendance_sorted!$B322:$CW322,"nn")&lt;&gt;"nn","•",""),"")</f>
        <v/>
      </c>
      <c r="AO323" s="1" t="str">
        <f ca="1">IF(($A323&lt;&gt;"")*(AO$1&lt;&gt;""),IF(_xlfn.XLOOKUP(AO$1,Attendance_sorted!$B322:$CW322,Attendance_sorted!$B322:$CW322,"nn")&lt;&gt;"nn","•",""),"")</f>
        <v/>
      </c>
      <c r="AP323" s="1" t="str">
        <f ca="1">IF(($A323&lt;&gt;"")*(AP$1&lt;&gt;""),IF(_xlfn.XLOOKUP(AP$1,Attendance_sorted!$B322:$CW322,Attendance_sorted!$B322:$CW322,"nn")&lt;&gt;"nn","•",""),"")</f>
        <v/>
      </c>
      <c r="AQ323" s="1" t="str">
        <f ca="1">IF(($A323&lt;&gt;"")*(AQ$1&lt;&gt;""),IF(_xlfn.XLOOKUP(AQ$1,Attendance_sorted!$B322:$CW322,Attendance_sorted!$B322:$CW322,"nn")&lt;&gt;"nn","•",""),"")</f>
        <v/>
      </c>
      <c r="AR323" s="1" t="str">
        <f ca="1">IF(($A323&lt;&gt;"")*(AR$1&lt;&gt;""),IF(_xlfn.XLOOKUP(AR$1,Attendance_sorted!$B322:$CW322,Attendance_sorted!$B322:$CW322,"nn")&lt;&gt;"nn","•",""),"")</f>
        <v/>
      </c>
      <c r="AS323" s="1" t="str">
        <f ca="1">IF(($A323&lt;&gt;"")*(AS$1&lt;&gt;""),IF(_xlfn.XLOOKUP(AS$1,Attendance_sorted!$B322:$CW322,Attendance_sorted!$B322:$CW322,"nn")&lt;&gt;"nn","•",""),"")</f>
        <v/>
      </c>
      <c r="AT323" s="1" t="str">
        <f ca="1">IF(($A323&lt;&gt;"")*(AT$1&lt;&gt;""),IF(_xlfn.XLOOKUP(AT$1,Attendance_sorted!$B322:$CW322,Attendance_sorted!$B322:$CW322,"nn")&lt;&gt;"nn","•",""),"")</f>
        <v/>
      </c>
      <c r="AU323" s="1" t="str">
        <f ca="1">IF(($A323&lt;&gt;"")*(AU$1&lt;&gt;""),IF(_xlfn.XLOOKUP(AU$1,Attendance_sorted!$B322:$CW322,Attendance_sorted!$B322:$CW322,"nn")&lt;&gt;"nn","•",""),"")</f>
        <v/>
      </c>
      <c r="AV323" s="1" t="str">
        <f ca="1">IF(($A323&lt;&gt;"")*(AV$1&lt;&gt;""),IF(_xlfn.XLOOKUP(AV$1,Attendance_sorted!$B322:$CW322,Attendance_sorted!$B322:$CW322,"nn")&lt;&gt;"nn","•",""),"")</f>
        <v/>
      </c>
      <c r="AW323" s="1" t="str">
        <f ca="1">IF(($A323&lt;&gt;"")*(AW$1&lt;&gt;""),IF(_xlfn.XLOOKUP(AW$1,Attendance_sorted!$B322:$CW322,Attendance_sorted!$B322:$CW322,"nn")&lt;&gt;"nn","•",""),"")</f>
        <v/>
      </c>
      <c r="AX323" s="1" t="str">
        <f ca="1">IF(($A323&lt;&gt;"")*(AX$1&lt;&gt;""),IF(_xlfn.XLOOKUP(AX$1,Attendance_sorted!$B322:$CW322,Attendance_sorted!$B322:$CW322,"nn")&lt;&gt;"nn","•",""),"")</f>
        <v/>
      </c>
      <c r="AY323" s="1" t="str">
        <f ca="1">IF(($A323&lt;&gt;"")*(AY$1&lt;&gt;""),IF(_xlfn.XLOOKUP(AY$1,Attendance_sorted!$B322:$CW322,Attendance_sorted!$B322:$CW322,"nn")&lt;&gt;"nn","•",""),"")</f>
        <v/>
      </c>
      <c r="AZ323" s="1" t="str">
        <f ca="1">IF(($A323&lt;&gt;"")*(AZ$1&lt;&gt;""),IF(_xlfn.XLOOKUP(AZ$1,Attendance_sorted!$B322:$CW322,Attendance_sorted!$B322:$CW322,"nn")&lt;&gt;"nn","•",""),"")</f>
        <v/>
      </c>
      <c r="BA323" s="1" t="str">
        <f ca="1">IF(($A323&lt;&gt;"")*(BA$1&lt;&gt;""),IF(_xlfn.XLOOKUP(BA$1,Attendance_sorted!$B322:$CW322,Attendance_sorted!$B322:$CW322,"nn")&lt;&gt;"nn","•",""),"")</f>
        <v/>
      </c>
      <c r="BB323" s="1" t="str">
        <f ca="1">IF(($A323&lt;&gt;"")*(BB$1&lt;&gt;""),IF(_xlfn.XLOOKUP(BB$1,Attendance_sorted!$B322:$CW322,Attendance_sorted!$B322:$CW322,"nn")&lt;&gt;"nn","•",""),"")</f>
        <v/>
      </c>
      <c r="BC323" s="1" t="str">
        <f ca="1">IF(($A323&lt;&gt;"")*(BC$1&lt;&gt;""),IF(_xlfn.XLOOKUP(BC$1,Attendance_sorted!$B322:$CW322,Attendance_sorted!$B322:$CW322,"nn")&lt;&gt;"nn","•",""),"")</f>
        <v/>
      </c>
      <c r="BD323" s="1" t="str">
        <f ca="1">IF(($A323&lt;&gt;"")*(BD$1&lt;&gt;""),IF(_xlfn.XLOOKUP(BD$1,Attendance_sorted!$B322:$CW322,Attendance_sorted!$B322:$CW322,"nn")&lt;&gt;"nn","•",""),"")</f>
        <v/>
      </c>
      <c r="BE323" s="1" t="str">
        <f ca="1">IF(($A323&lt;&gt;"")*(BE$1&lt;&gt;""),IF(_xlfn.XLOOKUP(BE$1,Attendance_sorted!$B322:$CW322,Attendance_sorted!$B322:$CW322,"nn")&lt;&gt;"nn","•",""),"")</f>
        <v/>
      </c>
      <c r="BF323" s="1" t="str">
        <f ca="1">IF(($A323&lt;&gt;"")*(BF$1&lt;&gt;""),IF(_xlfn.XLOOKUP(BF$1,Attendance_sorted!$B322:$CW322,Attendance_sorted!$B322:$CW322,"nn")&lt;&gt;"nn","•",""),"")</f>
        <v/>
      </c>
      <c r="BG323" s="1" t="str">
        <f ca="1">IF(($A323&lt;&gt;"")*(BG$1&lt;&gt;""),IF(_xlfn.XLOOKUP(BG$1,Attendance_sorted!$B322:$CW322,Attendance_sorted!$B322:$CW322,"nn")&lt;&gt;"nn","•",""),"")</f>
        <v/>
      </c>
      <c r="BH323" s="1" t="str">
        <f ca="1">IF(($A323&lt;&gt;"")*(BH$1&lt;&gt;""),IF(_xlfn.XLOOKUP(BH$1,Attendance_sorted!$B322:$CW322,Attendance_sorted!$B322:$CW322,"nn")&lt;&gt;"nn","•",""),"")</f>
        <v/>
      </c>
      <c r="BI323" s="1" t="str">
        <f ca="1">IF(($A323&lt;&gt;"")*(BI$1&lt;&gt;""),IF(_xlfn.XLOOKUP(BI$1,Attendance_sorted!$B322:$CW322,Attendance_sorted!$B322:$CW322,"nn")&lt;&gt;"nn","•",""),"")</f>
        <v/>
      </c>
      <c r="BJ323" s="1" t="str">
        <f ca="1">IF(($A323&lt;&gt;"")*(BJ$1&lt;&gt;""),IF(_xlfn.XLOOKUP(BJ$1,Attendance_sorted!$B322:$CW322,Attendance_sorted!$B322:$CW322,"nn")&lt;&gt;"nn","•",""),"")</f>
        <v/>
      </c>
      <c r="BK323" s="1" t="str">
        <f ca="1">IF(($A323&lt;&gt;"")*(BK$1&lt;&gt;""),IF(_xlfn.XLOOKUP(BK$1,Attendance_sorted!$B322:$CW322,Attendance_sorted!$B322:$CW322,"nn")&lt;&gt;"nn","•",""),"")</f>
        <v/>
      </c>
      <c r="BL323" s="1" t="str">
        <f ca="1">IF(($A323&lt;&gt;"")*(BL$1&lt;&gt;""),IF(_xlfn.XLOOKUP(BL$1,Attendance_sorted!$B322:$CW322,Attendance_sorted!$B322:$CW322,"nn")&lt;&gt;"nn","•",""),"")</f>
        <v/>
      </c>
      <c r="BM323" s="1" t="str">
        <f ca="1">IF(($A323&lt;&gt;"")*(BM$1&lt;&gt;""),IF(_xlfn.XLOOKUP(BM$1,Attendance_sorted!$B322:$CW322,Attendance_sorted!$B322:$CW322,"nn")&lt;&gt;"nn","•",""),"")</f>
        <v/>
      </c>
      <c r="BN323" s="1" t="str">
        <f ca="1">IF(($A323&lt;&gt;"")*(BN$1&lt;&gt;""),IF(_xlfn.XLOOKUP(BN$1,Attendance_sorted!$B322:$CW322,Attendance_sorted!$B322:$CW322,"nn")&lt;&gt;"nn","•",""),"")</f>
        <v/>
      </c>
      <c r="BO323" s="1" t="str">
        <f ca="1">IF(($A323&lt;&gt;"")*(BO$1&lt;&gt;""),IF(_xlfn.XLOOKUP(BO$1,Attendance_sorted!$B322:$CW322,Attendance_sorted!$B322:$CW322,"nn")&lt;&gt;"nn","•",""),"")</f>
        <v/>
      </c>
      <c r="BP323" s="1" t="str">
        <f ca="1">IF(($A323&lt;&gt;"")*(BP$1&lt;&gt;""),IF(_xlfn.XLOOKUP(BP$1,Attendance_sorted!$B322:$CW322,Attendance_sorted!$B322:$CW322,"nn")&lt;&gt;"nn","•",""),"")</f>
        <v/>
      </c>
      <c r="BQ323" s="1" t="str">
        <f ca="1">IF(($A323&lt;&gt;"")*(BQ$1&lt;&gt;""),IF(_xlfn.XLOOKUP(BQ$1,Attendance_sorted!$B322:$CW322,Attendance_sorted!$B322:$CW322,"nn")&lt;&gt;"nn","•",""),"")</f>
        <v/>
      </c>
      <c r="BR323" s="1" t="str">
        <f ca="1">IF(($A323&lt;&gt;"")*(BR$1&lt;&gt;""),IF(_xlfn.XLOOKUP(BR$1,Attendance_sorted!$B322:$CW322,Attendance_sorted!$B322:$CW322,"nn")&lt;&gt;"nn","•",""),"")</f>
        <v/>
      </c>
      <c r="BS323" s="1" t="str">
        <f ca="1">IF(($A323&lt;&gt;"")*(BS$1&lt;&gt;""),IF(_xlfn.XLOOKUP(BS$1,Attendance_sorted!$B322:$CW322,Attendance_sorted!$B322:$CW322,"nn")&lt;&gt;"nn","•",""),"")</f>
        <v/>
      </c>
      <c r="BT323" s="1" t="str">
        <f ca="1">IF(($A323&lt;&gt;"")*(BT$1&lt;&gt;""),IF(_xlfn.XLOOKUP(BT$1,Attendance_sorted!$B322:$CW322,Attendance_sorted!$B322:$CW322,"nn")&lt;&gt;"nn","•",""),"")</f>
        <v/>
      </c>
      <c r="BU323" s="1" t="str">
        <f ca="1">IF(($A323&lt;&gt;"")*(BU$1&lt;&gt;""),IF(_xlfn.XLOOKUP(BU$1,Attendance_sorted!$B322:$CW322,Attendance_sorted!$B322:$CW322,"nn")&lt;&gt;"nn","•",""),"")</f>
        <v/>
      </c>
      <c r="BV323" s="1" t="str">
        <f ca="1">IF(($A323&lt;&gt;"")*(BV$1&lt;&gt;""),IF(_xlfn.XLOOKUP(BV$1,Attendance_sorted!$B322:$CW322,Attendance_sorted!$B322:$CW322,"nn")&lt;&gt;"nn","•",""),"")</f>
        <v/>
      </c>
      <c r="BW323" s="1" t="str">
        <f ca="1">IF(($A323&lt;&gt;"")*(BW$1&lt;&gt;""),IF(_xlfn.XLOOKUP(BW$1,Attendance_sorted!$B322:$CW322,Attendance_sorted!$B322:$CW322,"nn")&lt;&gt;"nn","•",""),"")</f>
        <v/>
      </c>
      <c r="BX323" s="1" t="str">
        <f ca="1">IF(($A323&lt;&gt;"")*(BX$1&lt;&gt;""),IF(_xlfn.XLOOKUP(BX$1,Attendance_sorted!$B322:$CW322,Attendance_sorted!$B322:$CW322,"nn")&lt;&gt;"nn","•",""),"")</f>
        <v/>
      </c>
      <c r="BY323" s="1" t="str">
        <f ca="1">IF(($A323&lt;&gt;"")*(BY$1&lt;&gt;""),IF(_xlfn.XLOOKUP(BY$1,Attendance_sorted!$B322:$CW322,Attendance_sorted!$B322:$CW322,"nn")&lt;&gt;"nn","•",""),"")</f>
        <v/>
      </c>
      <c r="BZ323" s="1" t="str">
        <f ca="1">IF(($A323&lt;&gt;"")*(BZ$1&lt;&gt;""),IF(_xlfn.XLOOKUP(BZ$1,Attendance_sorted!$B322:$CW322,Attendance_sorted!$B322:$CW322,"nn")&lt;&gt;"nn","•",""),"")</f>
        <v/>
      </c>
      <c r="CA323" s="1" t="str">
        <f ca="1">IF(($A323&lt;&gt;"")*(CA$1&lt;&gt;""),IF(_xlfn.XLOOKUP(CA$1,Attendance_sorted!$B322:$CW322,Attendance_sorted!$B322:$CW322,"nn")&lt;&gt;"nn","•",""),"")</f>
        <v/>
      </c>
      <c r="CB323" s="1" t="str">
        <f ca="1">IF(($A323&lt;&gt;"")*(CB$1&lt;&gt;""),IF(_xlfn.XLOOKUP(CB$1,Attendance_sorted!$B322:$CW322,Attendance_sorted!$B322:$CW322,"nn")&lt;&gt;"nn","•",""),"")</f>
        <v/>
      </c>
      <c r="CC323" s="1" t="str">
        <f ca="1">IF(($A323&lt;&gt;"")*(CC$1&lt;&gt;""),IF(_xlfn.XLOOKUP(CC$1,Attendance_sorted!$B322:$CW322,Attendance_sorted!$B322:$CW322,"nn")&lt;&gt;"nn","•",""),"")</f>
        <v/>
      </c>
      <c r="CD323" s="1" t="str">
        <f ca="1">IF(($A323&lt;&gt;"")*(CD$1&lt;&gt;""),IF(_xlfn.XLOOKUP(CD$1,Attendance_sorted!$B322:$CW322,Attendance_sorted!$B322:$CW322,"nn")&lt;&gt;"nn","•",""),"")</f>
        <v/>
      </c>
      <c r="CE323" s="1" t="str">
        <f ca="1">IF(($A323&lt;&gt;"")*(CE$1&lt;&gt;""),IF(_xlfn.XLOOKUP(CE$1,Attendance_sorted!$B322:$CW322,Attendance_sorted!$B322:$CW322,"nn")&lt;&gt;"nn","•",""),"")</f>
        <v/>
      </c>
      <c r="CF323" s="1" t="str">
        <f ca="1">IF(($A323&lt;&gt;"")*(CF$1&lt;&gt;""),IF(_xlfn.XLOOKUP(CF$1,Attendance_sorted!$B322:$CW322,Attendance_sorted!$B322:$CW322,"nn")&lt;&gt;"nn","•",""),"")</f>
        <v/>
      </c>
      <c r="CG323" s="1" t="str">
        <f ca="1">IF(($A323&lt;&gt;"")*(CG$1&lt;&gt;""),IF(_xlfn.XLOOKUP(CG$1,Attendance_sorted!$B322:$CW322,Attendance_sorted!$B322:$CW322,"nn")&lt;&gt;"nn","•",""),"")</f>
        <v/>
      </c>
      <c r="CH323" s="1" t="str">
        <f ca="1">IF(($A323&lt;&gt;"")*(CH$1&lt;&gt;""),IF(_xlfn.XLOOKUP(CH$1,Attendance_sorted!$B322:$CW322,Attendance_sorted!$B322:$CW322,"nn")&lt;&gt;"nn","•",""),"")</f>
        <v/>
      </c>
      <c r="CI323" s="1" t="str">
        <f ca="1">IF(($A323&lt;&gt;"")*(CI$1&lt;&gt;""),IF(_xlfn.XLOOKUP(CI$1,Attendance_sorted!$B322:$CW322,Attendance_sorted!$B322:$CW322,"nn")&lt;&gt;"nn","•",""),"")</f>
        <v/>
      </c>
      <c r="CJ323" s="1" t="str">
        <f ca="1">IF(($A323&lt;&gt;"")*(CJ$1&lt;&gt;""),IF(_xlfn.XLOOKUP(CJ$1,Attendance_sorted!$B322:$CW322,Attendance_sorted!$B322:$CW322,"nn")&lt;&gt;"nn","•",""),"")</f>
        <v/>
      </c>
      <c r="CK323" s="1" t="str">
        <f ca="1">IF(($A323&lt;&gt;"")*(CK$1&lt;&gt;""),IF(_xlfn.XLOOKUP(CK$1,Attendance_sorted!$B322:$CW322,Attendance_sorted!$B322:$CW322,"nn")&lt;&gt;"nn","•",""),"")</f>
        <v/>
      </c>
      <c r="CL323" s="1" t="str">
        <f ca="1">IF(($A323&lt;&gt;"")*(CL$1&lt;&gt;""),IF(_xlfn.XLOOKUP(CL$1,Attendance_sorted!$B322:$CW322,Attendance_sorted!$B322:$CW322,"nn")&lt;&gt;"nn","•",""),"")</f>
        <v/>
      </c>
      <c r="CM323" s="1" t="str">
        <f ca="1">IF(($A323&lt;&gt;"")*(CM$1&lt;&gt;""),IF(_xlfn.XLOOKUP(CM$1,Attendance_sorted!$B322:$CW322,Attendance_sorted!$B322:$CW322,"nn")&lt;&gt;"nn","•",""),"")</f>
        <v/>
      </c>
      <c r="CN323" s="1" t="str">
        <f ca="1">IF(($A323&lt;&gt;"")*(CN$1&lt;&gt;""),IF(_xlfn.XLOOKUP(CN$1,Attendance_sorted!$B322:$CW322,Attendance_sorted!$B322:$CW322,"nn")&lt;&gt;"nn","•",""),"")</f>
        <v/>
      </c>
      <c r="CO323" s="1" t="str">
        <f ca="1">IF(($A323&lt;&gt;"")*(CO$1&lt;&gt;""),IF(_xlfn.XLOOKUP(CO$1,Attendance_sorted!$B322:$CW322,Attendance_sorted!$B322:$CW322,"nn")&lt;&gt;"nn","•",""),"")</f>
        <v/>
      </c>
      <c r="CP323" s="1" t="str">
        <f ca="1">IF(($A323&lt;&gt;"")*(CP$1&lt;&gt;""),IF(_xlfn.XLOOKUP(CP$1,Attendance_sorted!$B322:$CW322,Attendance_sorted!$B322:$CW322,"nn")&lt;&gt;"nn","•",""),"")</f>
        <v/>
      </c>
      <c r="CQ323" s="1" t="str">
        <f ca="1">IF(($A323&lt;&gt;"")*(CQ$1&lt;&gt;""),IF(_xlfn.XLOOKUP(CQ$1,Attendance_sorted!$B322:$CW322,Attendance_sorted!$B322:$CW322,"nn")&lt;&gt;"nn","•",""),"")</f>
        <v/>
      </c>
      <c r="CR323" s="1" t="str">
        <f ca="1">IF(($A323&lt;&gt;"")*(CR$1&lt;&gt;""),IF(_xlfn.XLOOKUP(CR$1,Attendance_sorted!$B322:$CW322,Attendance_sorted!$B322:$CW322,"nn")&lt;&gt;"nn","•",""),"")</f>
        <v/>
      </c>
      <c r="CS323" s="1" t="str">
        <f ca="1">IF(($A323&lt;&gt;"")*(CS$1&lt;&gt;""),IF(_xlfn.XLOOKUP(CS$1,Attendance_sorted!$B322:$CW322,Attendance_sorted!$B322:$CW322,"nn")&lt;&gt;"nn","•",""),"")</f>
        <v/>
      </c>
      <c r="CT323" s="1" t="str">
        <f ca="1">IF(($A323&lt;&gt;"")*(CT$1&lt;&gt;""),IF(_xlfn.XLOOKUP(CT$1,Attendance_sorted!$B322:$CW322,Attendance_sorted!$B322:$CW322,"nn")&lt;&gt;"nn","•",""),"")</f>
        <v/>
      </c>
      <c r="CU323" s="1" t="str">
        <f ca="1">IF(($A323&lt;&gt;"")*(CU$1&lt;&gt;""),IF(_xlfn.XLOOKUP(CU$1,Attendance_sorted!$B322:$CW322,Attendance_sorted!$B322:$CW322,"nn")&lt;&gt;"nn","•",""),"")</f>
        <v/>
      </c>
      <c r="CV323" s="1" t="str">
        <f ca="1">IF(($A323&lt;&gt;"")*(CV$1&lt;&gt;""),IF(_xlfn.XLOOKUP(CV$1,Attendance_sorted!$B322:$CW322,Attendance_sorted!$B322:$CW322,"nn")&lt;&gt;"nn","•",""),"")</f>
        <v/>
      </c>
      <c r="CW323" s="1" t="str">
        <f ca="1">IF(($A323&lt;&gt;"")*(CW$1&lt;&gt;""),IF(_xlfn.XLOOKUP(CW$1,Attendance_sorted!$B322:$CW322,Attendance_sorted!$B322:$CW322,"nn")&lt;&gt;"nn","•",""),"")</f>
        <v/>
      </c>
    </row>
    <row r="324" spans="1:101">
      <c r="A324" s="1"/>
      <c r="B324" s="1" t="str">
        <f ca="1">IF(($A324&lt;&gt;"")*(B$1&lt;&gt;""),IF(_xlfn.XLOOKUP(B$1,Attendance_sorted!$B323:$CW323,Attendance_sorted!$B323:$CW323,"nn")&lt;&gt;"nn","•",""),"")</f>
        <v/>
      </c>
      <c r="C324" s="1" t="str">
        <f ca="1">IF(($A324&lt;&gt;"")*(C$1&lt;&gt;""),IF(_xlfn.XLOOKUP(C$1,Attendance_sorted!$B323:$CW323,Attendance_sorted!$B323:$CW323,"nn")&lt;&gt;"nn","•",""),"")</f>
        <v/>
      </c>
      <c r="D324" s="1" t="str">
        <f ca="1">IF(($A324&lt;&gt;"")*(D$1&lt;&gt;""),IF(_xlfn.XLOOKUP(D$1,Attendance_sorted!$B323:$CW323,Attendance_sorted!$B323:$CW323,"nn")&lt;&gt;"nn","•",""),"")</f>
        <v/>
      </c>
      <c r="E324" s="1" t="str">
        <f ca="1">IF(($A324&lt;&gt;"")*(E$1&lt;&gt;""),IF(_xlfn.XLOOKUP(E$1,Attendance_sorted!$B323:$CW323,Attendance_sorted!$B323:$CW323,"nn")&lt;&gt;"nn","•",""),"")</f>
        <v/>
      </c>
      <c r="F324" s="1" t="str">
        <f ca="1">IF(($A324&lt;&gt;"")*(F$1&lt;&gt;""),IF(_xlfn.XLOOKUP(F$1,Attendance_sorted!$B323:$CW323,Attendance_sorted!$B323:$CW323,"nn")&lt;&gt;"nn","•",""),"")</f>
        <v/>
      </c>
      <c r="G324" s="1" t="str">
        <f ca="1">IF(($A324&lt;&gt;"")*(G$1&lt;&gt;""),IF(_xlfn.XLOOKUP(G$1,Attendance_sorted!$B323:$CW323,Attendance_sorted!$B323:$CW323,"nn")&lt;&gt;"nn","•",""),"")</f>
        <v/>
      </c>
      <c r="H324" s="1" t="str">
        <f ca="1">IF(($A324&lt;&gt;"")*(H$1&lt;&gt;""),IF(_xlfn.XLOOKUP(H$1,Attendance_sorted!$B323:$CW323,Attendance_sorted!$B323:$CW323,"nn")&lt;&gt;"nn","•",""),"")</f>
        <v/>
      </c>
      <c r="I324" s="1" t="str">
        <f ca="1">IF(($A324&lt;&gt;"")*(I$1&lt;&gt;""),IF(_xlfn.XLOOKUP(I$1,Attendance_sorted!$B323:$CW323,Attendance_sorted!$B323:$CW323,"nn")&lt;&gt;"nn","•",""),"")</f>
        <v/>
      </c>
      <c r="J324" s="1" t="str">
        <f ca="1">IF(($A324&lt;&gt;"")*(J$1&lt;&gt;""),IF(_xlfn.XLOOKUP(J$1,Attendance_sorted!$B323:$CW323,Attendance_sorted!$B323:$CW323,"nn")&lt;&gt;"nn","•",""),"")</f>
        <v/>
      </c>
      <c r="K324" s="1" t="str">
        <f ca="1">IF(($A324&lt;&gt;"")*(K$1&lt;&gt;""),IF(_xlfn.XLOOKUP(K$1,Attendance_sorted!$B323:$CW323,Attendance_sorted!$B323:$CW323,"nn")&lt;&gt;"nn","•",""),"")</f>
        <v/>
      </c>
      <c r="L324" s="1" t="str">
        <f ca="1">IF(($A324&lt;&gt;"")*(L$1&lt;&gt;""),IF(_xlfn.XLOOKUP(L$1,Attendance_sorted!$B323:$CW323,Attendance_sorted!$B323:$CW323,"nn")&lt;&gt;"nn","•",""),"")</f>
        <v/>
      </c>
      <c r="M324" s="1" t="str">
        <f ca="1">IF(($A324&lt;&gt;"")*(M$1&lt;&gt;""),IF(_xlfn.XLOOKUP(M$1,Attendance_sorted!$B323:$CW323,Attendance_sorted!$B323:$CW323,"nn")&lt;&gt;"nn","•",""),"")</f>
        <v/>
      </c>
      <c r="N324" s="1" t="str">
        <f ca="1">IF(($A324&lt;&gt;"")*(N$1&lt;&gt;""),IF(_xlfn.XLOOKUP(N$1,Attendance_sorted!$B323:$CW323,Attendance_sorted!$B323:$CW323,"nn")&lt;&gt;"nn","•",""),"")</f>
        <v/>
      </c>
      <c r="O324" s="1" t="str">
        <f ca="1">IF(($A324&lt;&gt;"")*(O$1&lt;&gt;""),IF(_xlfn.XLOOKUP(O$1,Attendance_sorted!$B323:$CW323,Attendance_sorted!$B323:$CW323,"nn")&lt;&gt;"nn","•",""),"")</f>
        <v/>
      </c>
      <c r="P324" s="1" t="str">
        <f ca="1">IF(($A324&lt;&gt;"")*(P$1&lt;&gt;""),IF(_xlfn.XLOOKUP(P$1,Attendance_sorted!$B323:$CW323,Attendance_sorted!$B323:$CW323,"nn")&lt;&gt;"nn","•",""),"")</f>
        <v/>
      </c>
      <c r="Q324" s="1" t="str">
        <f ca="1">IF(($A324&lt;&gt;"")*(Q$1&lt;&gt;""),IF(_xlfn.XLOOKUP(Q$1,Attendance_sorted!$B323:$CW323,Attendance_sorted!$B323:$CW323,"nn")&lt;&gt;"nn","•",""),"")</f>
        <v/>
      </c>
      <c r="R324" s="1" t="str">
        <f ca="1">IF(($A324&lt;&gt;"")*(R$1&lt;&gt;""),IF(_xlfn.XLOOKUP(R$1,Attendance_sorted!$B323:$CW323,Attendance_sorted!$B323:$CW323,"nn")&lt;&gt;"nn","•",""),"")</f>
        <v/>
      </c>
      <c r="S324" s="1" t="str">
        <f ca="1">IF(($A324&lt;&gt;"")*(S$1&lt;&gt;""),IF(_xlfn.XLOOKUP(S$1,Attendance_sorted!$B323:$CW323,Attendance_sorted!$B323:$CW323,"nn")&lt;&gt;"nn","•",""),"")</f>
        <v/>
      </c>
      <c r="T324" s="1" t="str">
        <f ca="1">IF(($A324&lt;&gt;"")*(T$1&lt;&gt;""),IF(_xlfn.XLOOKUP(T$1,Attendance_sorted!$B323:$CW323,Attendance_sorted!$B323:$CW323,"nn")&lt;&gt;"nn","•",""),"")</f>
        <v/>
      </c>
      <c r="U324" s="1" t="str">
        <f ca="1">IF(($A324&lt;&gt;"")*(U$1&lt;&gt;""),IF(_xlfn.XLOOKUP(U$1,Attendance_sorted!$B323:$CW323,Attendance_sorted!$B323:$CW323,"nn")&lt;&gt;"nn","•",""),"")</f>
        <v/>
      </c>
      <c r="V324" s="1" t="str">
        <f ca="1">IF(($A324&lt;&gt;"")*(V$1&lt;&gt;""),IF(_xlfn.XLOOKUP(V$1,Attendance_sorted!$B323:$CW323,Attendance_sorted!$B323:$CW323,"nn")&lt;&gt;"nn","•",""),"")</f>
        <v/>
      </c>
      <c r="W324" s="1" t="str">
        <f ca="1">IF(($A324&lt;&gt;"")*(W$1&lt;&gt;""),IF(_xlfn.XLOOKUP(W$1,Attendance_sorted!$B323:$CW323,Attendance_sorted!$B323:$CW323,"nn")&lt;&gt;"nn","•",""),"")</f>
        <v/>
      </c>
      <c r="X324" s="1" t="str">
        <f ca="1">IF(($A324&lt;&gt;"")*(X$1&lt;&gt;""),IF(_xlfn.XLOOKUP(X$1,Attendance_sorted!$B323:$CW323,Attendance_sorted!$B323:$CW323,"nn")&lt;&gt;"nn","•",""),"")</f>
        <v/>
      </c>
      <c r="Y324" s="1" t="str">
        <f ca="1">IF(($A324&lt;&gt;"")*(Y$1&lt;&gt;""),IF(_xlfn.XLOOKUP(Y$1,Attendance_sorted!$B323:$CW323,Attendance_sorted!$B323:$CW323,"nn")&lt;&gt;"nn","•",""),"")</f>
        <v/>
      </c>
      <c r="Z324" s="1" t="str">
        <f ca="1">IF(($A324&lt;&gt;"")*(Z$1&lt;&gt;""),IF(_xlfn.XLOOKUP(Z$1,Attendance_sorted!$B323:$CW323,Attendance_sorted!$B323:$CW323,"nn")&lt;&gt;"nn","•",""),"")</f>
        <v/>
      </c>
      <c r="AA324" s="1" t="str">
        <f ca="1">IF(($A324&lt;&gt;"")*(AA$1&lt;&gt;""),IF(_xlfn.XLOOKUP(AA$1,Attendance_sorted!$B323:$CW323,Attendance_sorted!$B323:$CW323,"nn")&lt;&gt;"nn","•",""),"")</f>
        <v/>
      </c>
      <c r="AB324" s="1" t="str">
        <f ca="1">IF(($A324&lt;&gt;"")*(AB$1&lt;&gt;""),IF(_xlfn.XLOOKUP(AB$1,Attendance_sorted!$B323:$CW323,Attendance_sorted!$B323:$CW323,"nn")&lt;&gt;"nn","•",""),"")</f>
        <v/>
      </c>
      <c r="AC324" s="1" t="str">
        <f ca="1">IF(($A324&lt;&gt;"")*(AC$1&lt;&gt;""),IF(_xlfn.XLOOKUP(AC$1,Attendance_sorted!$B323:$CW323,Attendance_sorted!$B323:$CW323,"nn")&lt;&gt;"nn","•",""),"")</f>
        <v/>
      </c>
      <c r="AD324" s="1" t="str">
        <f ca="1">IF(($A324&lt;&gt;"")*(AD$1&lt;&gt;""),IF(_xlfn.XLOOKUP(AD$1,Attendance_sorted!$B323:$CW323,Attendance_sorted!$B323:$CW323,"nn")&lt;&gt;"nn","•",""),"")</f>
        <v/>
      </c>
      <c r="AE324" s="1" t="str">
        <f ca="1">IF(($A324&lt;&gt;"")*(AE$1&lt;&gt;""),IF(_xlfn.XLOOKUP(AE$1,Attendance_sorted!$B323:$CW323,Attendance_sorted!$B323:$CW323,"nn")&lt;&gt;"nn","•",""),"")</f>
        <v/>
      </c>
      <c r="AF324" s="1" t="str">
        <f ca="1">IF(($A324&lt;&gt;"")*(AF$1&lt;&gt;""),IF(_xlfn.XLOOKUP(AF$1,Attendance_sorted!$B323:$CW323,Attendance_sorted!$B323:$CW323,"nn")&lt;&gt;"nn","•",""),"")</f>
        <v/>
      </c>
      <c r="AG324" s="1" t="str">
        <f ca="1">IF(($A324&lt;&gt;"")*(AG$1&lt;&gt;""),IF(_xlfn.XLOOKUP(AG$1,Attendance_sorted!$B323:$CW323,Attendance_sorted!$B323:$CW323,"nn")&lt;&gt;"nn","•",""),"")</f>
        <v/>
      </c>
      <c r="AH324" s="1" t="str">
        <f ca="1">IF(($A324&lt;&gt;"")*(AH$1&lt;&gt;""),IF(_xlfn.XLOOKUP(AH$1,Attendance_sorted!$B323:$CW323,Attendance_sorted!$B323:$CW323,"nn")&lt;&gt;"nn","•",""),"")</f>
        <v/>
      </c>
      <c r="AI324" s="1" t="str">
        <f ca="1">IF(($A324&lt;&gt;"")*(AI$1&lt;&gt;""),IF(_xlfn.XLOOKUP(AI$1,Attendance_sorted!$B323:$CW323,Attendance_sorted!$B323:$CW323,"nn")&lt;&gt;"nn","•",""),"")</f>
        <v/>
      </c>
      <c r="AJ324" s="1" t="str">
        <f ca="1">IF(($A324&lt;&gt;"")*(AJ$1&lt;&gt;""),IF(_xlfn.XLOOKUP(AJ$1,Attendance_sorted!$B323:$CW323,Attendance_sorted!$B323:$CW323,"nn")&lt;&gt;"nn","•",""),"")</f>
        <v/>
      </c>
      <c r="AK324" s="1" t="str">
        <f ca="1">IF(($A324&lt;&gt;"")*(AK$1&lt;&gt;""),IF(_xlfn.XLOOKUP(AK$1,Attendance_sorted!$B323:$CW323,Attendance_sorted!$B323:$CW323,"nn")&lt;&gt;"nn","•",""),"")</f>
        <v/>
      </c>
      <c r="AL324" s="1" t="str">
        <f ca="1">IF(($A324&lt;&gt;"")*(AL$1&lt;&gt;""),IF(_xlfn.XLOOKUP(AL$1,Attendance_sorted!$B323:$CW323,Attendance_sorted!$B323:$CW323,"nn")&lt;&gt;"nn","•",""),"")</f>
        <v/>
      </c>
      <c r="AM324" s="1" t="str">
        <f ca="1">IF(($A324&lt;&gt;"")*(AM$1&lt;&gt;""),IF(_xlfn.XLOOKUP(AM$1,Attendance_sorted!$B323:$CW323,Attendance_sorted!$B323:$CW323,"nn")&lt;&gt;"nn","•",""),"")</f>
        <v/>
      </c>
      <c r="AN324" s="1" t="str">
        <f ca="1">IF(($A324&lt;&gt;"")*(AN$1&lt;&gt;""),IF(_xlfn.XLOOKUP(AN$1,Attendance_sorted!$B323:$CW323,Attendance_sorted!$B323:$CW323,"nn")&lt;&gt;"nn","•",""),"")</f>
        <v/>
      </c>
      <c r="AO324" s="1" t="str">
        <f ca="1">IF(($A324&lt;&gt;"")*(AO$1&lt;&gt;""),IF(_xlfn.XLOOKUP(AO$1,Attendance_sorted!$B323:$CW323,Attendance_sorted!$B323:$CW323,"nn")&lt;&gt;"nn","•",""),"")</f>
        <v/>
      </c>
      <c r="AP324" s="1" t="str">
        <f ca="1">IF(($A324&lt;&gt;"")*(AP$1&lt;&gt;""),IF(_xlfn.XLOOKUP(AP$1,Attendance_sorted!$B323:$CW323,Attendance_sorted!$B323:$CW323,"nn")&lt;&gt;"nn","•",""),"")</f>
        <v/>
      </c>
      <c r="AQ324" s="1" t="str">
        <f ca="1">IF(($A324&lt;&gt;"")*(AQ$1&lt;&gt;""),IF(_xlfn.XLOOKUP(AQ$1,Attendance_sorted!$B323:$CW323,Attendance_sorted!$B323:$CW323,"nn")&lt;&gt;"nn","•",""),"")</f>
        <v/>
      </c>
      <c r="AR324" s="1" t="str">
        <f ca="1">IF(($A324&lt;&gt;"")*(AR$1&lt;&gt;""),IF(_xlfn.XLOOKUP(AR$1,Attendance_sorted!$B323:$CW323,Attendance_sorted!$B323:$CW323,"nn")&lt;&gt;"nn","•",""),"")</f>
        <v/>
      </c>
      <c r="AS324" s="1" t="str">
        <f ca="1">IF(($A324&lt;&gt;"")*(AS$1&lt;&gt;""),IF(_xlfn.XLOOKUP(AS$1,Attendance_sorted!$B323:$CW323,Attendance_sorted!$B323:$CW323,"nn")&lt;&gt;"nn","•",""),"")</f>
        <v/>
      </c>
      <c r="AT324" s="1" t="str">
        <f ca="1">IF(($A324&lt;&gt;"")*(AT$1&lt;&gt;""),IF(_xlfn.XLOOKUP(AT$1,Attendance_sorted!$B323:$CW323,Attendance_sorted!$B323:$CW323,"nn")&lt;&gt;"nn","•",""),"")</f>
        <v/>
      </c>
      <c r="AU324" s="1" t="str">
        <f ca="1">IF(($A324&lt;&gt;"")*(AU$1&lt;&gt;""),IF(_xlfn.XLOOKUP(AU$1,Attendance_sorted!$B323:$CW323,Attendance_sorted!$B323:$CW323,"nn")&lt;&gt;"nn","•",""),"")</f>
        <v/>
      </c>
      <c r="AV324" s="1" t="str">
        <f ca="1">IF(($A324&lt;&gt;"")*(AV$1&lt;&gt;""),IF(_xlfn.XLOOKUP(AV$1,Attendance_sorted!$B323:$CW323,Attendance_sorted!$B323:$CW323,"nn")&lt;&gt;"nn","•",""),"")</f>
        <v/>
      </c>
      <c r="AW324" s="1" t="str">
        <f ca="1">IF(($A324&lt;&gt;"")*(AW$1&lt;&gt;""),IF(_xlfn.XLOOKUP(AW$1,Attendance_sorted!$B323:$CW323,Attendance_sorted!$B323:$CW323,"nn")&lt;&gt;"nn","•",""),"")</f>
        <v/>
      </c>
      <c r="AX324" s="1" t="str">
        <f ca="1">IF(($A324&lt;&gt;"")*(AX$1&lt;&gt;""),IF(_xlfn.XLOOKUP(AX$1,Attendance_sorted!$B323:$CW323,Attendance_sorted!$B323:$CW323,"nn")&lt;&gt;"nn","•",""),"")</f>
        <v/>
      </c>
      <c r="AY324" s="1" t="str">
        <f ca="1">IF(($A324&lt;&gt;"")*(AY$1&lt;&gt;""),IF(_xlfn.XLOOKUP(AY$1,Attendance_sorted!$B323:$CW323,Attendance_sorted!$B323:$CW323,"nn")&lt;&gt;"nn","•",""),"")</f>
        <v/>
      </c>
      <c r="AZ324" s="1" t="str">
        <f ca="1">IF(($A324&lt;&gt;"")*(AZ$1&lt;&gt;""),IF(_xlfn.XLOOKUP(AZ$1,Attendance_sorted!$B323:$CW323,Attendance_sorted!$B323:$CW323,"nn")&lt;&gt;"nn","•",""),"")</f>
        <v/>
      </c>
      <c r="BA324" s="1" t="str">
        <f ca="1">IF(($A324&lt;&gt;"")*(BA$1&lt;&gt;""),IF(_xlfn.XLOOKUP(BA$1,Attendance_sorted!$B323:$CW323,Attendance_sorted!$B323:$CW323,"nn")&lt;&gt;"nn","•",""),"")</f>
        <v/>
      </c>
      <c r="BB324" s="1" t="str">
        <f ca="1">IF(($A324&lt;&gt;"")*(BB$1&lt;&gt;""),IF(_xlfn.XLOOKUP(BB$1,Attendance_sorted!$B323:$CW323,Attendance_sorted!$B323:$CW323,"nn")&lt;&gt;"nn","•",""),"")</f>
        <v/>
      </c>
      <c r="BC324" s="1" t="str">
        <f ca="1">IF(($A324&lt;&gt;"")*(BC$1&lt;&gt;""),IF(_xlfn.XLOOKUP(BC$1,Attendance_sorted!$B323:$CW323,Attendance_sorted!$B323:$CW323,"nn")&lt;&gt;"nn","•",""),"")</f>
        <v/>
      </c>
      <c r="BD324" s="1" t="str">
        <f ca="1">IF(($A324&lt;&gt;"")*(BD$1&lt;&gt;""),IF(_xlfn.XLOOKUP(BD$1,Attendance_sorted!$B323:$CW323,Attendance_sorted!$B323:$CW323,"nn")&lt;&gt;"nn","•",""),"")</f>
        <v/>
      </c>
      <c r="BE324" s="1" t="str">
        <f ca="1">IF(($A324&lt;&gt;"")*(BE$1&lt;&gt;""),IF(_xlfn.XLOOKUP(BE$1,Attendance_sorted!$B323:$CW323,Attendance_sorted!$B323:$CW323,"nn")&lt;&gt;"nn","•",""),"")</f>
        <v/>
      </c>
      <c r="BF324" s="1" t="str">
        <f ca="1">IF(($A324&lt;&gt;"")*(BF$1&lt;&gt;""),IF(_xlfn.XLOOKUP(BF$1,Attendance_sorted!$B323:$CW323,Attendance_sorted!$B323:$CW323,"nn")&lt;&gt;"nn","•",""),"")</f>
        <v/>
      </c>
      <c r="BG324" s="1" t="str">
        <f ca="1">IF(($A324&lt;&gt;"")*(BG$1&lt;&gt;""),IF(_xlfn.XLOOKUP(BG$1,Attendance_sorted!$B323:$CW323,Attendance_sorted!$B323:$CW323,"nn")&lt;&gt;"nn","•",""),"")</f>
        <v/>
      </c>
      <c r="BH324" s="1" t="str">
        <f ca="1">IF(($A324&lt;&gt;"")*(BH$1&lt;&gt;""),IF(_xlfn.XLOOKUP(BH$1,Attendance_sorted!$B323:$CW323,Attendance_sorted!$B323:$CW323,"nn")&lt;&gt;"nn","•",""),"")</f>
        <v/>
      </c>
      <c r="BI324" s="1" t="str">
        <f ca="1">IF(($A324&lt;&gt;"")*(BI$1&lt;&gt;""),IF(_xlfn.XLOOKUP(BI$1,Attendance_sorted!$B323:$CW323,Attendance_sorted!$B323:$CW323,"nn")&lt;&gt;"nn","•",""),"")</f>
        <v/>
      </c>
      <c r="BJ324" s="1" t="str">
        <f ca="1">IF(($A324&lt;&gt;"")*(BJ$1&lt;&gt;""),IF(_xlfn.XLOOKUP(BJ$1,Attendance_sorted!$B323:$CW323,Attendance_sorted!$B323:$CW323,"nn")&lt;&gt;"nn","•",""),"")</f>
        <v/>
      </c>
      <c r="BK324" s="1" t="str">
        <f ca="1">IF(($A324&lt;&gt;"")*(BK$1&lt;&gt;""),IF(_xlfn.XLOOKUP(BK$1,Attendance_sorted!$B323:$CW323,Attendance_sorted!$B323:$CW323,"nn")&lt;&gt;"nn","•",""),"")</f>
        <v/>
      </c>
      <c r="BL324" s="1" t="str">
        <f ca="1">IF(($A324&lt;&gt;"")*(BL$1&lt;&gt;""),IF(_xlfn.XLOOKUP(BL$1,Attendance_sorted!$B323:$CW323,Attendance_sorted!$B323:$CW323,"nn")&lt;&gt;"nn","•",""),"")</f>
        <v/>
      </c>
      <c r="BM324" s="1" t="str">
        <f ca="1">IF(($A324&lt;&gt;"")*(BM$1&lt;&gt;""),IF(_xlfn.XLOOKUP(BM$1,Attendance_sorted!$B323:$CW323,Attendance_sorted!$B323:$CW323,"nn")&lt;&gt;"nn","•",""),"")</f>
        <v/>
      </c>
      <c r="BN324" s="1" t="str">
        <f ca="1">IF(($A324&lt;&gt;"")*(BN$1&lt;&gt;""),IF(_xlfn.XLOOKUP(BN$1,Attendance_sorted!$B323:$CW323,Attendance_sorted!$B323:$CW323,"nn")&lt;&gt;"nn","•",""),"")</f>
        <v/>
      </c>
      <c r="BO324" s="1" t="str">
        <f ca="1">IF(($A324&lt;&gt;"")*(BO$1&lt;&gt;""),IF(_xlfn.XLOOKUP(BO$1,Attendance_sorted!$B323:$CW323,Attendance_sorted!$B323:$CW323,"nn")&lt;&gt;"nn","•",""),"")</f>
        <v/>
      </c>
      <c r="BP324" s="1" t="str">
        <f ca="1">IF(($A324&lt;&gt;"")*(BP$1&lt;&gt;""),IF(_xlfn.XLOOKUP(BP$1,Attendance_sorted!$B323:$CW323,Attendance_sorted!$B323:$CW323,"nn")&lt;&gt;"nn","•",""),"")</f>
        <v/>
      </c>
      <c r="BQ324" s="1" t="str">
        <f ca="1">IF(($A324&lt;&gt;"")*(BQ$1&lt;&gt;""),IF(_xlfn.XLOOKUP(BQ$1,Attendance_sorted!$B323:$CW323,Attendance_sorted!$B323:$CW323,"nn")&lt;&gt;"nn","•",""),"")</f>
        <v/>
      </c>
      <c r="BR324" s="1" t="str">
        <f ca="1">IF(($A324&lt;&gt;"")*(BR$1&lt;&gt;""),IF(_xlfn.XLOOKUP(BR$1,Attendance_sorted!$B323:$CW323,Attendance_sorted!$B323:$CW323,"nn")&lt;&gt;"nn","•",""),"")</f>
        <v/>
      </c>
      <c r="BS324" s="1" t="str">
        <f ca="1">IF(($A324&lt;&gt;"")*(BS$1&lt;&gt;""),IF(_xlfn.XLOOKUP(BS$1,Attendance_sorted!$B323:$CW323,Attendance_sorted!$B323:$CW323,"nn")&lt;&gt;"nn","•",""),"")</f>
        <v/>
      </c>
      <c r="BT324" s="1" t="str">
        <f ca="1">IF(($A324&lt;&gt;"")*(BT$1&lt;&gt;""),IF(_xlfn.XLOOKUP(BT$1,Attendance_sorted!$B323:$CW323,Attendance_sorted!$B323:$CW323,"nn")&lt;&gt;"nn","•",""),"")</f>
        <v/>
      </c>
      <c r="BU324" s="1" t="str">
        <f ca="1">IF(($A324&lt;&gt;"")*(BU$1&lt;&gt;""),IF(_xlfn.XLOOKUP(BU$1,Attendance_sorted!$B323:$CW323,Attendance_sorted!$B323:$CW323,"nn")&lt;&gt;"nn","•",""),"")</f>
        <v/>
      </c>
      <c r="BV324" s="1" t="str">
        <f ca="1">IF(($A324&lt;&gt;"")*(BV$1&lt;&gt;""),IF(_xlfn.XLOOKUP(BV$1,Attendance_sorted!$B323:$CW323,Attendance_sorted!$B323:$CW323,"nn")&lt;&gt;"nn","•",""),"")</f>
        <v/>
      </c>
      <c r="BW324" s="1" t="str">
        <f ca="1">IF(($A324&lt;&gt;"")*(BW$1&lt;&gt;""),IF(_xlfn.XLOOKUP(BW$1,Attendance_sorted!$B323:$CW323,Attendance_sorted!$B323:$CW323,"nn")&lt;&gt;"nn","•",""),"")</f>
        <v/>
      </c>
      <c r="BX324" s="1" t="str">
        <f ca="1">IF(($A324&lt;&gt;"")*(BX$1&lt;&gt;""),IF(_xlfn.XLOOKUP(BX$1,Attendance_sorted!$B323:$CW323,Attendance_sorted!$B323:$CW323,"nn")&lt;&gt;"nn","•",""),"")</f>
        <v/>
      </c>
      <c r="BY324" s="1" t="str">
        <f ca="1">IF(($A324&lt;&gt;"")*(BY$1&lt;&gt;""),IF(_xlfn.XLOOKUP(BY$1,Attendance_sorted!$B323:$CW323,Attendance_sorted!$B323:$CW323,"nn")&lt;&gt;"nn","•",""),"")</f>
        <v/>
      </c>
      <c r="BZ324" s="1" t="str">
        <f ca="1">IF(($A324&lt;&gt;"")*(BZ$1&lt;&gt;""),IF(_xlfn.XLOOKUP(BZ$1,Attendance_sorted!$B323:$CW323,Attendance_sorted!$B323:$CW323,"nn")&lt;&gt;"nn","•",""),"")</f>
        <v/>
      </c>
      <c r="CA324" s="1" t="str">
        <f ca="1">IF(($A324&lt;&gt;"")*(CA$1&lt;&gt;""),IF(_xlfn.XLOOKUP(CA$1,Attendance_sorted!$B323:$CW323,Attendance_sorted!$B323:$CW323,"nn")&lt;&gt;"nn","•",""),"")</f>
        <v/>
      </c>
      <c r="CB324" s="1" t="str">
        <f ca="1">IF(($A324&lt;&gt;"")*(CB$1&lt;&gt;""),IF(_xlfn.XLOOKUP(CB$1,Attendance_sorted!$B323:$CW323,Attendance_sorted!$B323:$CW323,"nn")&lt;&gt;"nn","•",""),"")</f>
        <v/>
      </c>
      <c r="CC324" s="1" t="str">
        <f ca="1">IF(($A324&lt;&gt;"")*(CC$1&lt;&gt;""),IF(_xlfn.XLOOKUP(CC$1,Attendance_sorted!$B323:$CW323,Attendance_sorted!$B323:$CW323,"nn")&lt;&gt;"nn","•",""),"")</f>
        <v/>
      </c>
      <c r="CD324" s="1" t="str">
        <f ca="1">IF(($A324&lt;&gt;"")*(CD$1&lt;&gt;""),IF(_xlfn.XLOOKUP(CD$1,Attendance_sorted!$B323:$CW323,Attendance_sorted!$B323:$CW323,"nn")&lt;&gt;"nn","•",""),"")</f>
        <v/>
      </c>
      <c r="CE324" s="1" t="str">
        <f ca="1">IF(($A324&lt;&gt;"")*(CE$1&lt;&gt;""),IF(_xlfn.XLOOKUP(CE$1,Attendance_sorted!$B323:$CW323,Attendance_sorted!$B323:$CW323,"nn")&lt;&gt;"nn","•",""),"")</f>
        <v/>
      </c>
      <c r="CF324" s="1" t="str">
        <f ca="1">IF(($A324&lt;&gt;"")*(CF$1&lt;&gt;""),IF(_xlfn.XLOOKUP(CF$1,Attendance_sorted!$B323:$CW323,Attendance_sorted!$B323:$CW323,"nn")&lt;&gt;"nn","•",""),"")</f>
        <v/>
      </c>
      <c r="CG324" s="1" t="str">
        <f ca="1">IF(($A324&lt;&gt;"")*(CG$1&lt;&gt;""),IF(_xlfn.XLOOKUP(CG$1,Attendance_sorted!$B323:$CW323,Attendance_sorted!$B323:$CW323,"nn")&lt;&gt;"nn","•",""),"")</f>
        <v/>
      </c>
      <c r="CH324" s="1" t="str">
        <f ca="1">IF(($A324&lt;&gt;"")*(CH$1&lt;&gt;""),IF(_xlfn.XLOOKUP(CH$1,Attendance_sorted!$B323:$CW323,Attendance_sorted!$B323:$CW323,"nn")&lt;&gt;"nn","•",""),"")</f>
        <v/>
      </c>
      <c r="CI324" s="1" t="str">
        <f ca="1">IF(($A324&lt;&gt;"")*(CI$1&lt;&gt;""),IF(_xlfn.XLOOKUP(CI$1,Attendance_sorted!$B323:$CW323,Attendance_sorted!$B323:$CW323,"nn")&lt;&gt;"nn","•",""),"")</f>
        <v/>
      </c>
      <c r="CJ324" s="1" t="str">
        <f ca="1">IF(($A324&lt;&gt;"")*(CJ$1&lt;&gt;""),IF(_xlfn.XLOOKUP(CJ$1,Attendance_sorted!$B323:$CW323,Attendance_sorted!$B323:$CW323,"nn")&lt;&gt;"nn","•",""),"")</f>
        <v/>
      </c>
      <c r="CK324" s="1" t="str">
        <f ca="1">IF(($A324&lt;&gt;"")*(CK$1&lt;&gt;""),IF(_xlfn.XLOOKUP(CK$1,Attendance_sorted!$B323:$CW323,Attendance_sorted!$B323:$CW323,"nn")&lt;&gt;"nn","•",""),"")</f>
        <v/>
      </c>
      <c r="CL324" s="1" t="str">
        <f ca="1">IF(($A324&lt;&gt;"")*(CL$1&lt;&gt;""),IF(_xlfn.XLOOKUP(CL$1,Attendance_sorted!$B323:$CW323,Attendance_sorted!$B323:$CW323,"nn")&lt;&gt;"nn","•",""),"")</f>
        <v/>
      </c>
      <c r="CM324" s="1" t="str">
        <f ca="1">IF(($A324&lt;&gt;"")*(CM$1&lt;&gt;""),IF(_xlfn.XLOOKUP(CM$1,Attendance_sorted!$B323:$CW323,Attendance_sorted!$B323:$CW323,"nn")&lt;&gt;"nn","•",""),"")</f>
        <v/>
      </c>
      <c r="CN324" s="1" t="str">
        <f ca="1">IF(($A324&lt;&gt;"")*(CN$1&lt;&gt;""),IF(_xlfn.XLOOKUP(CN$1,Attendance_sorted!$B323:$CW323,Attendance_sorted!$B323:$CW323,"nn")&lt;&gt;"nn","•",""),"")</f>
        <v/>
      </c>
      <c r="CO324" s="1" t="str">
        <f ca="1">IF(($A324&lt;&gt;"")*(CO$1&lt;&gt;""),IF(_xlfn.XLOOKUP(CO$1,Attendance_sorted!$B323:$CW323,Attendance_sorted!$B323:$CW323,"nn")&lt;&gt;"nn","•",""),"")</f>
        <v/>
      </c>
      <c r="CP324" s="1" t="str">
        <f ca="1">IF(($A324&lt;&gt;"")*(CP$1&lt;&gt;""),IF(_xlfn.XLOOKUP(CP$1,Attendance_sorted!$B323:$CW323,Attendance_sorted!$B323:$CW323,"nn")&lt;&gt;"nn","•",""),"")</f>
        <v/>
      </c>
      <c r="CQ324" s="1" t="str">
        <f ca="1">IF(($A324&lt;&gt;"")*(CQ$1&lt;&gt;""),IF(_xlfn.XLOOKUP(CQ$1,Attendance_sorted!$B323:$CW323,Attendance_sorted!$B323:$CW323,"nn")&lt;&gt;"nn","•",""),"")</f>
        <v/>
      </c>
      <c r="CR324" s="1" t="str">
        <f ca="1">IF(($A324&lt;&gt;"")*(CR$1&lt;&gt;""),IF(_xlfn.XLOOKUP(CR$1,Attendance_sorted!$B323:$CW323,Attendance_sorted!$B323:$CW323,"nn")&lt;&gt;"nn","•",""),"")</f>
        <v/>
      </c>
      <c r="CS324" s="1" t="str">
        <f ca="1">IF(($A324&lt;&gt;"")*(CS$1&lt;&gt;""),IF(_xlfn.XLOOKUP(CS$1,Attendance_sorted!$B323:$CW323,Attendance_sorted!$B323:$CW323,"nn")&lt;&gt;"nn","•",""),"")</f>
        <v/>
      </c>
      <c r="CT324" s="1" t="str">
        <f ca="1">IF(($A324&lt;&gt;"")*(CT$1&lt;&gt;""),IF(_xlfn.XLOOKUP(CT$1,Attendance_sorted!$B323:$CW323,Attendance_sorted!$B323:$CW323,"nn")&lt;&gt;"nn","•",""),"")</f>
        <v/>
      </c>
      <c r="CU324" s="1" t="str">
        <f ca="1">IF(($A324&lt;&gt;"")*(CU$1&lt;&gt;""),IF(_xlfn.XLOOKUP(CU$1,Attendance_sorted!$B323:$CW323,Attendance_sorted!$B323:$CW323,"nn")&lt;&gt;"nn","•",""),"")</f>
        <v/>
      </c>
      <c r="CV324" s="1" t="str">
        <f ca="1">IF(($A324&lt;&gt;"")*(CV$1&lt;&gt;""),IF(_xlfn.XLOOKUP(CV$1,Attendance_sorted!$B323:$CW323,Attendance_sorted!$B323:$CW323,"nn")&lt;&gt;"nn","•",""),"")</f>
        <v/>
      </c>
      <c r="CW324" s="1" t="str">
        <f ca="1">IF(($A324&lt;&gt;"")*(CW$1&lt;&gt;""),IF(_xlfn.XLOOKUP(CW$1,Attendance_sorted!$B323:$CW323,Attendance_sorted!$B323:$CW323,"nn")&lt;&gt;"nn","•",""),"")</f>
        <v/>
      </c>
    </row>
    <row r="325" spans="1:101">
      <c r="A325" s="1"/>
      <c r="B325" s="1" t="str">
        <f ca="1">IF(($A325&lt;&gt;"")*(B$1&lt;&gt;""),IF(_xlfn.XLOOKUP(B$1,Attendance_sorted!$B324:$CW324,Attendance_sorted!$B324:$CW324,"nn")&lt;&gt;"nn","•",""),"")</f>
        <v/>
      </c>
      <c r="C325" s="1" t="str">
        <f ca="1">IF(($A325&lt;&gt;"")*(C$1&lt;&gt;""),IF(_xlfn.XLOOKUP(C$1,Attendance_sorted!$B324:$CW324,Attendance_sorted!$B324:$CW324,"nn")&lt;&gt;"nn","•",""),"")</f>
        <v/>
      </c>
      <c r="D325" s="1" t="str">
        <f ca="1">IF(($A325&lt;&gt;"")*(D$1&lt;&gt;""),IF(_xlfn.XLOOKUP(D$1,Attendance_sorted!$B324:$CW324,Attendance_sorted!$B324:$CW324,"nn")&lt;&gt;"nn","•",""),"")</f>
        <v/>
      </c>
      <c r="E325" s="1" t="str">
        <f ca="1">IF(($A325&lt;&gt;"")*(E$1&lt;&gt;""),IF(_xlfn.XLOOKUP(E$1,Attendance_sorted!$B324:$CW324,Attendance_sorted!$B324:$CW324,"nn")&lt;&gt;"nn","•",""),"")</f>
        <v/>
      </c>
      <c r="F325" s="1" t="str">
        <f ca="1">IF(($A325&lt;&gt;"")*(F$1&lt;&gt;""),IF(_xlfn.XLOOKUP(F$1,Attendance_sorted!$B324:$CW324,Attendance_sorted!$B324:$CW324,"nn")&lt;&gt;"nn","•",""),"")</f>
        <v/>
      </c>
      <c r="G325" s="1" t="str">
        <f ca="1">IF(($A325&lt;&gt;"")*(G$1&lt;&gt;""),IF(_xlfn.XLOOKUP(G$1,Attendance_sorted!$B324:$CW324,Attendance_sorted!$B324:$CW324,"nn")&lt;&gt;"nn","•",""),"")</f>
        <v/>
      </c>
      <c r="H325" s="1" t="str">
        <f ca="1">IF(($A325&lt;&gt;"")*(H$1&lt;&gt;""),IF(_xlfn.XLOOKUP(H$1,Attendance_sorted!$B324:$CW324,Attendance_sorted!$B324:$CW324,"nn")&lt;&gt;"nn","•",""),"")</f>
        <v/>
      </c>
      <c r="I325" s="1" t="str">
        <f ca="1">IF(($A325&lt;&gt;"")*(I$1&lt;&gt;""),IF(_xlfn.XLOOKUP(I$1,Attendance_sorted!$B324:$CW324,Attendance_sorted!$B324:$CW324,"nn")&lt;&gt;"nn","•",""),"")</f>
        <v/>
      </c>
      <c r="J325" s="1" t="str">
        <f ca="1">IF(($A325&lt;&gt;"")*(J$1&lt;&gt;""),IF(_xlfn.XLOOKUP(J$1,Attendance_sorted!$B324:$CW324,Attendance_sorted!$B324:$CW324,"nn")&lt;&gt;"nn","•",""),"")</f>
        <v/>
      </c>
      <c r="K325" s="1" t="str">
        <f ca="1">IF(($A325&lt;&gt;"")*(K$1&lt;&gt;""),IF(_xlfn.XLOOKUP(K$1,Attendance_sorted!$B324:$CW324,Attendance_sorted!$B324:$CW324,"nn")&lt;&gt;"nn","•",""),"")</f>
        <v/>
      </c>
      <c r="L325" s="1" t="str">
        <f ca="1">IF(($A325&lt;&gt;"")*(L$1&lt;&gt;""),IF(_xlfn.XLOOKUP(L$1,Attendance_sorted!$B324:$CW324,Attendance_sorted!$B324:$CW324,"nn")&lt;&gt;"nn","•",""),"")</f>
        <v/>
      </c>
      <c r="M325" s="1" t="str">
        <f ca="1">IF(($A325&lt;&gt;"")*(M$1&lt;&gt;""),IF(_xlfn.XLOOKUP(M$1,Attendance_sorted!$B324:$CW324,Attendance_sorted!$B324:$CW324,"nn")&lt;&gt;"nn","•",""),"")</f>
        <v/>
      </c>
      <c r="N325" s="1" t="str">
        <f ca="1">IF(($A325&lt;&gt;"")*(N$1&lt;&gt;""),IF(_xlfn.XLOOKUP(N$1,Attendance_sorted!$B324:$CW324,Attendance_sorted!$B324:$CW324,"nn")&lt;&gt;"nn","•",""),"")</f>
        <v/>
      </c>
      <c r="O325" s="1" t="str">
        <f ca="1">IF(($A325&lt;&gt;"")*(O$1&lt;&gt;""),IF(_xlfn.XLOOKUP(O$1,Attendance_sorted!$B324:$CW324,Attendance_sorted!$B324:$CW324,"nn")&lt;&gt;"nn","•",""),"")</f>
        <v/>
      </c>
      <c r="P325" s="1" t="str">
        <f ca="1">IF(($A325&lt;&gt;"")*(P$1&lt;&gt;""),IF(_xlfn.XLOOKUP(P$1,Attendance_sorted!$B324:$CW324,Attendance_sorted!$B324:$CW324,"nn")&lt;&gt;"nn","•",""),"")</f>
        <v/>
      </c>
      <c r="Q325" s="1" t="str">
        <f ca="1">IF(($A325&lt;&gt;"")*(Q$1&lt;&gt;""),IF(_xlfn.XLOOKUP(Q$1,Attendance_sorted!$B324:$CW324,Attendance_sorted!$B324:$CW324,"nn")&lt;&gt;"nn","•",""),"")</f>
        <v/>
      </c>
      <c r="R325" s="1" t="str">
        <f ca="1">IF(($A325&lt;&gt;"")*(R$1&lt;&gt;""),IF(_xlfn.XLOOKUP(R$1,Attendance_sorted!$B324:$CW324,Attendance_sorted!$B324:$CW324,"nn")&lt;&gt;"nn","•",""),"")</f>
        <v/>
      </c>
      <c r="S325" s="1" t="str">
        <f ca="1">IF(($A325&lt;&gt;"")*(S$1&lt;&gt;""),IF(_xlfn.XLOOKUP(S$1,Attendance_sorted!$B324:$CW324,Attendance_sorted!$B324:$CW324,"nn")&lt;&gt;"nn","•",""),"")</f>
        <v/>
      </c>
      <c r="T325" s="1" t="str">
        <f ca="1">IF(($A325&lt;&gt;"")*(T$1&lt;&gt;""),IF(_xlfn.XLOOKUP(T$1,Attendance_sorted!$B324:$CW324,Attendance_sorted!$B324:$CW324,"nn")&lt;&gt;"nn","•",""),"")</f>
        <v/>
      </c>
      <c r="U325" s="1" t="str">
        <f ca="1">IF(($A325&lt;&gt;"")*(U$1&lt;&gt;""),IF(_xlfn.XLOOKUP(U$1,Attendance_sorted!$B324:$CW324,Attendance_sorted!$B324:$CW324,"nn")&lt;&gt;"nn","•",""),"")</f>
        <v/>
      </c>
      <c r="V325" s="1" t="str">
        <f ca="1">IF(($A325&lt;&gt;"")*(V$1&lt;&gt;""),IF(_xlfn.XLOOKUP(V$1,Attendance_sorted!$B324:$CW324,Attendance_sorted!$B324:$CW324,"nn")&lt;&gt;"nn","•",""),"")</f>
        <v/>
      </c>
      <c r="W325" s="1" t="str">
        <f ca="1">IF(($A325&lt;&gt;"")*(W$1&lt;&gt;""),IF(_xlfn.XLOOKUP(W$1,Attendance_sorted!$B324:$CW324,Attendance_sorted!$B324:$CW324,"nn")&lt;&gt;"nn","•",""),"")</f>
        <v/>
      </c>
      <c r="X325" s="1" t="str">
        <f ca="1">IF(($A325&lt;&gt;"")*(X$1&lt;&gt;""),IF(_xlfn.XLOOKUP(X$1,Attendance_sorted!$B324:$CW324,Attendance_sorted!$B324:$CW324,"nn")&lt;&gt;"nn","•",""),"")</f>
        <v/>
      </c>
      <c r="Y325" s="1" t="str">
        <f ca="1">IF(($A325&lt;&gt;"")*(Y$1&lt;&gt;""),IF(_xlfn.XLOOKUP(Y$1,Attendance_sorted!$B324:$CW324,Attendance_sorted!$B324:$CW324,"nn")&lt;&gt;"nn","•",""),"")</f>
        <v/>
      </c>
      <c r="Z325" s="1" t="str">
        <f ca="1">IF(($A325&lt;&gt;"")*(Z$1&lt;&gt;""),IF(_xlfn.XLOOKUP(Z$1,Attendance_sorted!$B324:$CW324,Attendance_sorted!$B324:$CW324,"nn")&lt;&gt;"nn","•",""),"")</f>
        <v/>
      </c>
      <c r="AA325" s="1" t="str">
        <f ca="1">IF(($A325&lt;&gt;"")*(AA$1&lt;&gt;""),IF(_xlfn.XLOOKUP(AA$1,Attendance_sorted!$B324:$CW324,Attendance_sorted!$B324:$CW324,"nn")&lt;&gt;"nn","•",""),"")</f>
        <v/>
      </c>
      <c r="AB325" s="1" t="str">
        <f ca="1">IF(($A325&lt;&gt;"")*(AB$1&lt;&gt;""),IF(_xlfn.XLOOKUP(AB$1,Attendance_sorted!$B324:$CW324,Attendance_sorted!$B324:$CW324,"nn")&lt;&gt;"nn","•",""),"")</f>
        <v/>
      </c>
      <c r="AC325" s="1" t="str">
        <f ca="1">IF(($A325&lt;&gt;"")*(AC$1&lt;&gt;""),IF(_xlfn.XLOOKUP(AC$1,Attendance_sorted!$B324:$CW324,Attendance_sorted!$B324:$CW324,"nn")&lt;&gt;"nn","•",""),"")</f>
        <v/>
      </c>
      <c r="AD325" s="1" t="str">
        <f ca="1">IF(($A325&lt;&gt;"")*(AD$1&lt;&gt;""),IF(_xlfn.XLOOKUP(AD$1,Attendance_sorted!$B324:$CW324,Attendance_sorted!$B324:$CW324,"nn")&lt;&gt;"nn","•",""),"")</f>
        <v/>
      </c>
      <c r="AE325" s="1" t="str">
        <f ca="1">IF(($A325&lt;&gt;"")*(AE$1&lt;&gt;""),IF(_xlfn.XLOOKUP(AE$1,Attendance_sorted!$B324:$CW324,Attendance_sorted!$B324:$CW324,"nn")&lt;&gt;"nn","•",""),"")</f>
        <v/>
      </c>
      <c r="AF325" s="1" t="str">
        <f ca="1">IF(($A325&lt;&gt;"")*(AF$1&lt;&gt;""),IF(_xlfn.XLOOKUP(AF$1,Attendance_sorted!$B324:$CW324,Attendance_sorted!$B324:$CW324,"nn")&lt;&gt;"nn","•",""),"")</f>
        <v/>
      </c>
      <c r="AG325" s="1" t="str">
        <f ca="1">IF(($A325&lt;&gt;"")*(AG$1&lt;&gt;""),IF(_xlfn.XLOOKUP(AG$1,Attendance_sorted!$B324:$CW324,Attendance_sorted!$B324:$CW324,"nn")&lt;&gt;"nn","•",""),"")</f>
        <v/>
      </c>
      <c r="AH325" s="1" t="str">
        <f ca="1">IF(($A325&lt;&gt;"")*(AH$1&lt;&gt;""),IF(_xlfn.XLOOKUP(AH$1,Attendance_sorted!$B324:$CW324,Attendance_sorted!$B324:$CW324,"nn")&lt;&gt;"nn","•",""),"")</f>
        <v/>
      </c>
      <c r="AI325" s="1" t="str">
        <f ca="1">IF(($A325&lt;&gt;"")*(AI$1&lt;&gt;""),IF(_xlfn.XLOOKUP(AI$1,Attendance_sorted!$B324:$CW324,Attendance_sorted!$B324:$CW324,"nn")&lt;&gt;"nn","•",""),"")</f>
        <v/>
      </c>
      <c r="AJ325" s="1" t="str">
        <f ca="1">IF(($A325&lt;&gt;"")*(AJ$1&lt;&gt;""),IF(_xlfn.XLOOKUP(AJ$1,Attendance_sorted!$B324:$CW324,Attendance_sorted!$B324:$CW324,"nn")&lt;&gt;"nn","•",""),"")</f>
        <v/>
      </c>
      <c r="AK325" s="1" t="str">
        <f ca="1">IF(($A325&lt;&gt;"")*(AK$1&lt;&gt;""),IF(_xlfn.XLOOKUP(AK$1,Attendance_sorted!$B324:$CW324,Attendance_sorted!$B324:$CW324,"nn")&lt;&gt;"nn","•",""),"")</f>
        <v/>
      </c>
      <c r="AL325" s="1" t="str">
        <f ca="1">IF(($A325&lt;&gt;"")*(AL$1&lt;&gt;""),IF(_xlfn.XLOOKUP(AL$1,Attendance_sorted!$B324:$CW324,Attendance_sorted!$B324:$CW324,"nn")&lt;&gt;"nn","•",""),"")</f>
        <v/>
      </c>
      <c r="AM325" s="1" t="str">
        <f ca="1">IF(($A325&lt;&gt;"")*(AM$1&lt;&gt;""),IF(_xlfn.XLOOKUP(AM$1,Attendance_sorted!$B324:$CW324,Attendance_sorted!$B324:$CW324,"nn")&lt;&gt;"nn","•",""),"")</f>
        <v/>
      </c>
      <c r="AN325" s="1" t="str">
        <f ca="1">IF(($A325&lt;&gt;"")*(AN$1&lt;&gt;""),IF(_xlfn.XLOOKUP(AN$1,Attendance_sorted!$B324:$CW324,Attendance_sorted!$B324:$CW324,"nn")&lt;&gt;"nn","•",""),"")</f>
        <v/>
      </c>
      <c r="AO325" s="1" t="str">
        <f ca="1">IF(($A325&lt;&gt;"")*(AO$1&lt;&gt;""),IF(_xlfn.XLOOKUP(AO$1,Attendance_sorted!$B324:$CW324,Attendance_sorted!$B324:$CW324,"nn")&lt;&gt;"nn","•",""),"")</f>
        <v/>
      </c>
      <c r="AP325" s="1" t="str">
        <f ca="1">IF(($A325&lt;&gt;"")*(AP$1&lt;&gt;""),IF(_xlfn.XLOOKUP(AP$1,Attendance_sorted!$B324:$CW324,Attendance_sorted!$B324:$CW324,"nn")&lt;&gt;"nn","•",""),"")</f>
        <v/>
      </c>
      <c r="AQ325" s="1" t="str">
        <f ca="1">IF(($A325&lt;&gt;"")*(AQ$1&lt;&gt;""),IF(_xlfn.XLOOKUP(AQ$1,Attendance_sorted!$B324:$CW324,Attendance_sorted!$B324:$CW324,"nn")&lt;&gt;"nn","•",""),"")</f>
        <v/>
      </c>
      <c r="AR325" s="1" t="str">
        <f ca="1">IF(($A325&lt;&gt;"")*(AR$1&lt;&gt;""),IF(_xlfn.XLOOKUP(AR$1,Attendance_sorted!$B324:$CW324,Attendance_sorted!$B324:$CW324,"nn")&lt;&gt;"nn","•",""),"")</f>
        <v/>
      </c>
      <c r="AS325" s="1" t="str">
        <f ca="1">IF(($A325&lt;&gt;"")*(AS$1&lt;&gt;""),IF(_xlfn.XLOOKUP(AS$1,Attendance_sorted!$B324:$CW324,Attendance_sorted!$B324:$CW324,"nn")&lt;&gt;"nn","•",""),"")</f>
        <v/>
      </c>
      <c r="AT325" s="1" t="str">
        <f ca="1">IF(($A325&lt;&gt;"")*(AT$1&lt;&gt;""),IF(_xlfn.XLOOKUP(AT$1,Attendance_sorted!$B324:$CW324,Attendance_sorted!$B324:$CW324,"nn")&lt;&gt;"nn","•",""),"")</f>
        <v/>
      </c>
      <c r="AU325" s="1" t="str">
        <f ca="1">IF(($A325&lt;&gt;"")*(AU$1&lt;&gt;""),IF(_xlfn.XLOOKUP(AU$1,Attendance_sorted!$B324:$CW324,Attendance_sorted!$B324:$CW324,"nn")&lt;&gt;"nn","•",""),"")</f>
        <v/>
      </c>
      <c r="AV325" s="1" t="str">
        <f ca="1">IF(($A325&lt;&gt;"")*(AV$1&lt;&gt;""),IF(_xlfn.XLOOKUP(AV$1,Attendance_sorted!$B324:$CW324,Attendance_sorted!$B324:$CW324,"nn")&lt;&gt;"nn","•",""),"")</f>
        <v/>
      </c>
      <c r="AW325" s="1" t="str">
        <f ca="1">IF(($A325&lt;&gt;"")*(AW$1&lt;&gt;""),IF(_xlfn.XLOOKUP(AW$1,Attendance_sorted!$B324:$CW324,Attendance_sorted!$B324:$CW324,"nn")&lt;&gt;"nn","•",""),"")</f>
        <v/>
      </c>
      <c r="AX325" s="1" t="str">
        <f ca="1">IF(($A325&lt;&gt;"")*(AX$1&lt;&gt;""),IF(_xlfn.XLOOKUP(AX$1,Attendance_sorted!$B324:$CW324,Attendance_sorted!$B324:$CW324,"nn")&lt;&gt;"nn","•",""),"")</f>
        <v/>
      </c>
      <c r="AY325" s="1" t="str">
        <f ca="1">IF(($A325&lt;&gt;"")*(AY$1&lt;&gt;""),IF(_xlfn.XLOOKUP(AY$1,Attendance_sorted!$B324:$CW324,Attendance_sorted!$B324:$CW324,"nn")&lt;&gt;"nn","•",""),"")</f>
        <v/>
      </c>
      <c r="AZ325" s="1" t="str">
        <f ca="1">IF(($A325&lt;&gt;"")*(AZ$1&lt;&gt;""),IF(_xlfn.XLOOKUP(AZ$1,Attendance_sorted!$B324:$CW324,Attendance_sorted!$B324:$CW324,"nn")&lt;&gt;"nn","•",""),"")</f>
        <v/>
      </c>
      <c r="BA325" s="1" t="str">
        <f ca="1">IF(($A325&lt;&gt;"")*(BA$1&lt;&gt;""),IF(_xlfn.XLOOKUP(BA$1,Attendance_sorted!$B324:$CW324,Attendance_sorted!$B324:$CW324,"nn")&lt;&gt;"nn","•",""),"")</f>
        <v/>
      </c>
      <c r="BB325" s="1" t="str">
        <f ca="1">IF(($A325&lt;&gt;"")*(BB$1&lt;&gt;""),IF(_xlfn.XLOOKUP(BB$1,Attendance_sorted!$B324:$CW324,Attendance_sorted!$B324:$CW324,"nn")&lt;&gt;"nn","•",""),"")</f>
        <v/>
      </c>
      <c r="BC325" s="1" t="str">
        <f ca="1">IF(($A325&lt;&gt;"")*(BC$1&lt;&gt;""),IF(_xlfn.XLOOKUP(BC$1,Attendance_sorted!$B324:$CW324,Attendance_sorted!$B324:$CW324,"nn")&lt;&gt;"nn","•",""),"")</f>
        <v/>
      </c>
      <c r="BD325" s="1" t="str">
        <f ca="1">IF(($A325&lt;&gt;"")*(BD$1&lt;&gt;""),IF(_xlfn.XLOOKUP(BD$1,Attendance_sorted!$B324:$CW324,Attendance_sorted!$B324:$CW324,"nn")&lt;&gt;"nn","•",""),"")</f>
        <v/>
      </c>
      <c r="BE325" s="1" t="str">
        <f ca="1">IF(($A325&lt;&gt;"")*(BE$1&lt;&gt;""),IF(_xlfn.XLOOKUP(BE$1,Attendance_sorted!$B324:$CW324,Attendance_sorted!$B324:$CW324,"nn")&lt;&gt;"nn","•",""),"")</f>
        <v/>
      </c>
      <c r="BF325" s="1" t="str">
        <f ca="1">IF(($A325&lt;&gt;"")*(BF$1&lt;&gt;""),IF(_xlfn.XLOOKUP(BF$1,Attendance_sorted!$B324:$CW324,Attendance_sorted!$B324:$CW324,"nn")&lt;&gt;"nn","•",""),"")</f>
        <v/>
      </c>
      <c r="BG325" s="1" t="str">
        <f ca="1">IF(($A325&lt;&gt;"")*(BG$1&lt;&gt;""),IF(_xlfn.XLOOKUP(BG$1,Attendance_sorted!$B324:$CW324,Attendance_sorted!$B324:$CW324,"nn")&lt;&gt;"nn","•",""),"")</f>
        <v/>
      </c>
      <c r="BH325" s="1" t="str">
        <f ca="1">IF(($A325&lt;&gt;"")*(BH$1&lt;&gt;""),IF(_xlfn.XLOOKUP(BH$1,Attendance_sorted!$B324:$CW324,Attendance_sorted!$B324:$CW324,"nn")&lt;&gt;"nn","•",""),"")</f>
        <v/>
      </c>
      <c r="BI325" s="1" t="str">
        <f ca="1">IF(($A325&lt;&gt;"")*(BI$1&lt;&gt;""),IF(_xlfn.XLOOKUP(BI$1,Attendance_sorted!$B324:$CW324,Attendance_sorted!$B324:$CW324,"nn")&lt;&gt;"nn","•",""),"")</f>
        <v/>
      </c>
      <c r="BJ325" s="1" t="str">
        <f ca="1">IF(($A325&lt;&gt;"")*(BJ$1&lt;&gt;""),IF(_xlfn.XLOOKUP(BJ$1,Attendance_sorted!$B324:$CW324,Attendance_sorted!$B324:$CW324,"nn")&lt;&gt;"nn","•",""),"")</f>
        <v/>
      </c>
      <c r="BK325" s="1" t="str">
        <f ca="1">IF(($A325&lt;&gt;"")*(BK$1&lt;&gt;""),IF(_xlfn.XLOOKUP(BK$1,Attendance_sorted!$B324:$CW324,Attendance_sorted!$B324:$CW324,"nn")&lt;&gt;"nn","•",""),"")</f>
        <v/>
      </c>
      <c r="BL325" s="1" t="str">
        <f ca="1">IF(($A325&lt;&gt;"")*(BL$1&lt;&gt;""),IF(_xlfn.XLOOKUP(BL$1,Attendance_sorted!$B324:$CW324,Attendance_sorted!$B324:$CW324,"nn")&lt;&gt;"nn","•",""),"")</f>
        <v/>
      </c>
      <c r="BM325" s="1" t="str">
        <f ca="1">IF(($A325&lt;&gt;"")*(BM$1&lt;&gt;""),IF(_xlfn.XLOOKUP(BM$1,Attendance_sorted!$B324:$CW324,Attendance_sorted!$B324:$CW324,"nn")&lt;&gt;"nn","•",""),"")</f>
        <v/>
      </c>
      <c r="BN325" s="1" t="str">
        <f ca="1">IF(($A325&lt;&gt;"")*(BN$1&lt;&gt;""),IF(_xlfn.XLOOKUP(BN$1,Attendance_sorted!$B324:$CW324,Attendance_sorted!$B324:$CW324,"nn")&lt;&gt;"nn","•",""),"")</f>
        <v/>
      </c>
      <c r="BO325" s="1" t="str">
        <f ca="1">IF(($A325&lt;&gt;"")*(BO$1&lt;&gt;""),IF(_xlfn.XLOOKUP(BO$1,Attendance_sorted!$B324:$CW324,Attendance_sorted!$B324:$CW324,"nn")&lt;&gt;"nn","•",""),"")</f>
        <v/>
      </c>
      <c r="BP325" s="1" t="str">
        <f ca="1">IF(($A325&lt;&gt;"")*(BP$1&lt;&gt;""),IF(_xlfn.XLOOKUP(BP$1,Attendance_sorted!$B324:$CW324,Attendance_sorted!$B324:$CW324,"nn")&lt;&gt;"nn","•",""),"")</f>
        <v/>
      </c>
      <c r="BQ325" s="1" t="str">
        <f ca="1">IF(($A325&lt;&gt;"")*(BQ$1&lt;&gt;""),IF(_xlfn.XLOOKUP(BQ$1,Attendance_sorted!$B324:$CW324,Attendance_sorted!$B324:$CW324,"nn")&lt;&gt;"nn","•",""),"")</f>
        <v/>
      </c>
      <c r="BR325" s="1" t="str">
        <f ca="1">IF(($A325&lt;&gt;"")*(BR$1&lt;&gt;""),IF(_xlfn.XLOOKUP(BR$1,Attendance_sorted!$B324:$CW324,Attendance_sorted!$B324:$CW324,"nn")&lt;&gt;"nn","•",""),"")</f>
        <v/>
      </c>
      <c r="BS325" s="1" t="str">
        <f ca="1">IF(($A325&lt;&gt;"")*(BS$1&lt;&gt;""),IF(_xlfn.XLOOKUP(BS$1,Attendance_sorted!$B324:$CW324,Attendance_sorted!$B324:$CW324,"nn")&lt;&gt;"nn","•",""),"")</f>
        <v/>
      </c>
      <c r="BT325" s="1" t="str">
        <f ca="1">IF(($A325&lt;&gt;"")*(BT$1&lt;&gt;""),IF(_xlfn.XLOOKUP(BT$1,Attendance_sorted!$B324:$CW324,Attendance_sorted!$B324:$CW324,"nn")&lt;&gt;"nn","•",""),"")</f>
        <v/>
      </c>
      <c r="BU325" s="1" t="str">
        <f ca="1">IF(($A325&lt;&gt;"")*(BU$1&lt;&gt;""),IF(_xlfn.XLOOKUP(BU$1,Attendance_sorted!$B324:$CW324,Attendance_sorted!$B324:$CW324,"nn")&lt;&gt;"nn","•",""),"")</f>
        <v/>
      </c>
      <c r="BV325" s="1" t="str">
        <f ca="1">IF(($A325&lt;&gt;"")*(BV$1&lt;&gt;""),IF(_xlfn.XLOOKUP(BV$1,Attendance_sorted!$B324:$CW324,Attendance_sorted!$B324:$CW324,"nn")&lt;&gt;"nn","•",""),"")</f>
        <v/>
      </c>
      <c r="BW325" s="1" t="str">
        <f ca="1">IF(($A325&lt;&gt;"")*(BW$1&lt;&gt;""),IF(_xlfn.XLOOKUP(BW$1,Attendance_sorted!$B324:$CW324,Attendance_sorted!$B324:$CW324,"nn")&lt;&gt;"nn","•",""),"")</f>
        <v/>
      </c>
      <c r="BX325" s="1" t="str">
        <f ca="1">IF(($A325&lt;&gt;"")*(BX$1&lt;&gt;""),IF(_xlfn.XLOOKUP(BX$1,Attendance_sorted!$B324:$CW324,Attendance_sorted!$B324:$CW324,"nn")&lt;&gt;"nn","•",""),"")</f>
        <v/>
      </c>
      <c r="BY325" s="1" t="str">
        <f ca="1">IF(($A325&lt;&gt;"")*(BY$1&lt;&gt;""),IF(_xlfn.XLOOKUP(BY$1,Attendance_sorted!$B324:$CW324,Attendance_sorted!$B324:$CW324,"nn")&lt;&gt;"nn","•",""),"")</f>
        <v/>
      </c>
      <c r="BZ325" s="1" t="str">
        <f ca="1">IF(($A325&lt;&gt;"")*(BZ$1&lt;&gt;""),IF(_xlfn.XLOOKUP(BZ$1,Attendance_sorted!$B324:$CW324,Attendance_sorted!$B324:$CW324,"nn")&lt;&gt;"nn","•",""),"")</f>
        <v/>
      </c>
      <c r="CA325" s="1" t="str">
        <f ca="1">IF(($A325&lt;&gt;"")*(CA$1&lt;&gt;""),IF(_xlfn.XLOOKUP(CA$1,Attendance_sorted!$B324:$CW324,Attendance_sorted!$B324:$CW324,"nn")&lt;&gt;"nn","•",""),"")</f>
        <v/>
      </c>
      <c r="CB325" s="1" t="str">
        <f ca="1">IF(($A325&lt;&gt;"")*(CB$1&lt;&gt;""),IF(_xlfn.XLOOKUP(CB$1,Attendance_sorted!$B324:$CW324,Attendance_sorted!$B324:$CW324,"nn")&lt;&gt;"nn","•",""),"")</f>
        <v/>
      </c>
      <c r="CC325" s="1" t="str">
        <f ca="1">IF(($A325&lt;&gt;"")*(CC$1&lt;&gt;""),IF(_xlfn.XLOOKUP(CC$1,Attendance_sorted!$B324:$CW324,Attendance_sorted!$B324:$CW324,"nn")&lt;&gt;"nn","•",""),"")</f>
        <v/>
      </c>
      <c r="CD325" s="1" t="str">
        <f ca="1">IF(($A325&lt;&gt;"")*(CD$1&lt;&gt;""),IF(_xlfn.XLOOKUP(CD$1,Attendance_sorted!$B324:$CW324,Attendance_sorted!$B324:$CW324,"nn")&lt;&gt;"nn","•",""),"")</f>
        <v/>
      </c>
      <c r="CE325" s="1" t="str">
        <f ca="1">IF(($A325&lt;&gt;"")*(CE$1&lt;&gt;""),IF(_xlfn.XLOOKUP(CE$1,Attendance_sorted!$B324:$CW324,Attendance_sorted!$B324:$CW324,"nn")&lt;&gt;"nn","•",""),"")</f>
        <v/>
      </c>
      <c r="CF325" s="1" t="str">
        <f ca="1">IF(($A325&lt;&gt;"")*(CF$1&lt;&gt;""),IF(_xlfn.XLOOKUP(CF$1,Attendance_sorted!$B324:$CW324,Attendance_sorted!$B324:$CW324,"nn")&lt;&gt;"nn","•",""),"")</f>
        <v/>
      </c>
      <c r="CG325" s="1" t="str">
        <f ca="1">IF(($A325&lt;&gt;"")*(CG$1&lt;&gt;""),IF(_xlfn.XLOOKUP(CG$1,Attendance_sorted!$B324:$CW324,Attendance_sorted!$B324:$CW324,"nn")&lt;&gt;"nn","•",""),"")</f>
        <v/>
      </c>
      <c r="CH325" s="1" t="str">
        <f ca="1">IF(($A325&lt;&gt;"")*(CH$1&lt;&gt;""),IF(_xlfn.XLOOKUP(CH$1,Attendance_sorted!$B324:$CW324,Attendance_sorted!$B324:$CW324,"nn")&lt;&gt;"nn","•",""),"")</f>
        <v/>
      </c>
      <c r="CI325" s="1" t="str">
        <f ca="1">IF(($A325&lt;&gt;"")*(CI$1&lt;&gt;""),IF(_xlfn.XLOOKUP(CI$1,Attendance_sorted!$B324:$CW324,Attendance_sorted!$B324:$CW324,"nn")&lt;&gt;"nn","•",""),"")</f>
        <v/>
      </c>
      <c r="CJ325" s="1" t="str">
        <f ca="1">IF(($A325&lt;&gt;"")*(CJ$1&lt;&gt;""),IF(_xlfn.XLOOKUP(CJ$1,Attendance_sorted!$B324:$CW324,Attendance_sorted!$B324:$CW324,"nn")&lt;&gt;"nn","•",""),"")</f>
        <v/>
      </c>
      <c r="CK325" s="1" t="str">
        <f ca="1">IF(($A325&lt;&gt;"")*(CK$1&lt;&gt;""),IF(_xlfn.XLOOKUP(CK$1,Attendance_sorted!$B324:$CW324,Attendance_sorted!$B324:$CW324,"nn")&lt;&gt;"nn","•",""),"")</f>
        <v/>
      </c>
      <c r="CL325" s="1" t="str">
        <f ca="1">IF(($A325&lt;&gt;"")*(CL$1&lt;&gt;""),IF(_xlfn.XLOOKUP(CL$1,Attendance_sorted!$B324:$CW324,Attendance_sorted!$B324:$CW324,"nn")&lt;&gt;"nn","•",""),"")</f>
        <v/>
      </c>
      <c r="CM325" s="1" t="str">
        <f ca="1">IF(($A325&lt;&gt;"")*(CM$1&lt;&gt;""),IF(_xlfn.XLOOKUP(CM$1,Attendance_sorted!$B324:$CW324,Attendance_sorted!$B324:$CW324,"nn")&lt;&gt;"nn","•",""),"")</f>
        <v/>
      </c>
      <c r="CN325" s="1" t="str">
        <f ca="1">IF(($A325&lt;&gt;"")*(CN$1&lt;&gt;""),IF(_xlfn.XLOOKUP(CN$1,Attendance_sorted!$B324:$CW324,Attendance_sorted!$B324:$CW324,"nn")&lt;&gt;"nn","•",""),"")</f>
        <v/>
      </c>
      <c r="CO325" s="1" t="str">
        <f ca="1">IF(($A325&lt;&gt;"")*(CO$1&lt;&gt;""),IF(_xlfn.XLOOKUP(CO$1,Attendance_sorted!$B324:$CW324,Attendance_sorted!$B324:$CW324,"nn")&lt;&gt;"nn","•",""),"")</f>
        <v/>
      </c>
      <c r="CP325" s="1" t="str">
        <f ca="1">IF(($A325&lt;&gt;"")*(CP$1&lt;&gt;""),IF(_xlfn.XLOOKUP(CP$1,Attendance_sorted!$B324:$CW324,Attendance_sorted!$B324:$CW324,"nn")&lt;&gt;"nn","•",""),"")</f>
        <v/>
      </c>
      <c r="CQ325" s="1" t="str">
        <f ca="1">IF(($A325&lt;&gt;"")*(CQ$1&lt;&gt;""),IF(_xlfn.XLOOKUP(CQ$1,Attendance_sorted!$B324:$CW324,Attendance_sorted!$B324:$CW324,"nn")&lt;&gt;"nn","•",""),"")</f>
        <v/>
      </c>
      <c r="CR325" s="1" t="str">
        <f ca="1">IF(($A325&lt;&gt;"")*(CR$1&lt;&gt;""),IF(_xlfn.XLOOKUP(CR$1,Attendance_sorted!$B324:$CW324,Attendance_sorted!$B324:$CW324,"nn")&lt;&gt;"nn","•",""),"")</f>
        <v/>
      </c>
      <c r="CS325" s="1" t="str">
        <f ca="1">IF(($A325&lt;&gt;"")*(CS$1&lt;&gt;""),IF(_xlfn.XLOOKUP(CS$1,Attendance_sorted!$B324:$CW324,Attendance_sorted!$B324:$CW324,"nn")&lt;&gt;"nn","•",""),"")</f>
        <v/>
      </c>
      <c r="CT325" s="1" t="str">
        <f ca="1">IF(($A325&lt;&gt;"")*(CT$1&lt;&gt;""),IF(_xlfn.XLOOKUP(CT$1,Attendance_sorted!$B324:$CW324,Attendance_sorted!$B324:$CW324,"nn")&lt;&gt;"nn","•",""),"")</f>
        <v/>
      </c>
      <c r="CU325" s="1" t="str">
        <f ca="1">IF(($A325&lt;&gt;"")*(CU$1&lt;&gt;""),IF(_xlfn.XLOOKUP(CU$1,Attendance_sorted!$B324:$CW324,Attendance_sorted!$B324:$CW324,"nn")&lt;&gt;"nn","•",""),"")</f>
        <v/>
      </c>
      <c r="CV325" s="1" t="str">
        <f ca="1">IF(($A325&lt;&gt;"")*(CV$1&lt;&gt;""),IF(_xlfn.XLOOKUP(CV$1,Attendance_sorted!$B324:$CW324,Attendance_sorted!$B324:$CW324,"nn")&lt;&gt;"nn","•",""),"")</f>
        <v/>
      </c>
      <c r="CW325" s="1" t="str">
        <f ca="1">IF(($A325&lt;&gt;"")*(CW$1&lt;&gt;""),IF(_xlfn.XLOOKUP(CW$1,Attendance_sorted!$B324:$CW324,Attendance_sorted!$B324:$CW324,"nn")&lt;&gt;"nn","•",""),"")</f>
        <v/>
      </c>
    </row>
    <row r="326" spans="1:101">
      <c r="A326" s="1"/>
      <c r="B326" s="1" t="str">
        <f ca="1">IF(($A326&lt;&gt;"")*(B$1&lt;&gt;""),IF(_xlfn.XLOOKUP(B$1,Attendance_sorted!$B325:$CW325,Attendance_sorted!$B325:$CW325,"nn")&lt;&gt;"nn","•",""),"")</f>
        <v/>
      </c>
      <c r="C326" s="1" t="str">
        <f ca="1">IF(($A326&lt;&gt;"")*(C$1&lt;&gt;""),IF(_xlfn.XLOOKUP(C$1,Attendance_sorted!$B325:$CW325,Attendance_sorted!$B325:$CW325,"nn")&lt;&gt;"nn","•",""),"")</f>
        <v/>
      </c>
      <c r="D326" s="1" t="str">
        <f ca="1">IF(($A326&lt;&gt;"")*(D$1&lt;&gt;""),IF(_xlfn.XLOOKUP(D$1,Attendance_sorted!$B325:$CW325,Attendance_sorted!$B325:$CW325,"nn")&lt;&gt;"nn","•",""),"")</f>
        <v/>
      </c>
      <c r="E326" s="1" t="str">
        <f ca="1">IF(($A326&lt;&gt;"")*(E$1&lt;&gt;""),IF(_xlfn.XLOOKUP(E$1,Attendance_sorted!$B325:$CW325,Attendance_sorted!$B325:$CW325,"nn")&lt;&gt;"nn","•",""),"")</f>
        <v/>
      </c>
      <c r="F326" s="1" t="str">
        <f ca="1">IF(($A326&lt;&gt;"")*(F$1&lt;&gt;""),IF(_xlfn.XLOOKUP(F$1,Attendance_sorted!$B325:$CW325,Attendance_sorted!$B325:$CW325,"nn")&lt;&gt;"nn","•",""),"")</f>
        <v/>
      </c>
      <c r="G326" s="1" t="str">
        <f ca="1">IF(($A326&lt;&gt;"")*(G$1&lt;&gt;""),IF(_xlfn.XLOOKUP(G$1,Attendance_sorted!$B325:$CW325,Attendance_sorted!$B325:$CW325,"nn")&lt;&gt;"nn","•",""),"")</f>
        <v/>
      </c>
      <c r="H326" s="1" t="str">
        <f ca="1">IF(($A326&lt;&gt;"")*(H$1&lt;&gt;""),IF(_xlfn.XLOOKUP(H$1,Attendance_sorted!$B325:$CW325,Attendance_sorted!$B325:$CW325,"nn")&lt;&gt;"nn","•",""),"")</f>
        <v/>
      </c>
      <c r="I326" s="1" t="str">
        <f ca="1">IF(($A326&lt;&gt;"")*(I$1&lt;&gt;""),IF(_xlfn.XLOOKUP(I$1,Attendance_sorted!$B325:$CW325,Attendance_sorted!$B325:$CW325,"nn")&lt;&gt;"nn","•",""),"")</f>
        <v/>
      </c>
      <c r="J326" s="1" t="str">
        <f ca="1">IF(($A326&lt;&gt;"")*(J$1&lt;&gt;""),IF(_xlfn.XLOOKUP(J$1,Attendance_sorted!$B325:$CW325,Attendance_sorted!$B325:$CW325,"nn")&lt;&gt;"nn","•",""),"")</f>
        <v/>
      </c>
      <c r="K326" s="1" t="str">
        <f ca="1">IF(($A326&lt;&gt;"")*(K$1&lt;&gt;""),IF(_xlfn.XLOOKUP(K$1,Attendance_sorted!$B325:$CW325,Attendance_sorted!$B325:$CW325,"nn")&lt;&gt;"nn","•",""),"")</f>
        <v/>
      </c>
      <c r="L326" s="1" t="str">
        <f ca="1">IF(($A326&lt;&gt;"")*(L$1&lt;&gt;""),IF(_xlfn.XLOOKUP(L$1,Attendance_sorted!$B325:$CW325,Attendance_sorted!$B325:$CW325,"nn")&lt;&gt;"nn","•",""),"")</f>
        <v/>
      </c>
      <c r="M326" s="1" t="str">
        <f ca="1">IF(($A326&lt;&gt;"")*(M$1&lt;&gt;""),IF(_xlfn.XLOOKUP(M$1,Attendance_sorted!$B325:$CW325,Attendance_sorted!$B325:$CW325,"nn")&lt;&gt;"nn","•",""),"")</f>
        <v/>
      </c>
      <c r="N326" s="1" t="str">
        <f ca="1">IF(($A326&lt;&gt;"")*(N$1&lt;&gt;""),IF(_xlfn.XLOOKUP(N$1,Attendance_sorted!$B325:$CW325,Attendance_sorted!$B325:$CW325,"nn")&lt;&gt;"nn","•",""),"")</f>
        <v/>
      </c>
      <c r="O326" s="1" t="str">
        <f ca="1">IF(($A326&lt;&gt;"")*(O$1&lt;&gt;""),IF(_xlfn.XLOOKUP(O$1,Attendance_sorted!$B325:$CW325,Attendance_sorted!$B325:$CW325,"nn")&lt;&gt;"nn","•",""),"")</f>
        <v/>
      </c>
      <c r="P326" s="1" t="str">
        <f ca="1">IF(($A326&lt;&gt;"")*(P$1&lt;&gt;""),IF(_xlfn.XLOOKUP(P$1,Attendance_sorted!$B325:$CW325,Attendance_sorted!$B325:$CW325,"nn")&lt;&gt;"nn","•",""),"")</f>
        <v/>
      </c>
      <c r="Q326" s="1" t="str">
        <f ca="1">IF(($A326&lt;&gt;"")*(Q$1&lt;&gt;""),IF(_xlfn.XLOOKUP(Q$1,Attendance_sorted!$B325:$CW325,Attendance_sorted!$B325:$CW325,"nn")&lt;&gt;"nn","•",""),"")</f>
        <v/>
      </c>
      <c r="R326" s="1" t="str">
        <f ca="1">IF(($A326&lt;&gt;"")*(R$1&lt;&gt;""),IF(_xlfn.XLOOKUP(R$1,Attendance_sorted!$B325:$CW325,Attendance_sorted!$B325:$CW325,"nn")&lt;&gt;"nn","•",""),"")</f>
        <v/>
      </c>
      <c r="S326" s="1" t="str">
        <f ca="1">IF(($A326&lt;&gt;"")*(S$1&lt;&gt;""),IF(_xlfn.XLOOKUP(S$1,Attendance_sorted!$B325:$CW325,Attendance_sorted!$B325:$CW325,"nn")&lt;&gt;"nn","•",""),"")</f>
        <v/>
      </c>
      <c r="T326" s="1" t="str">
        <f ca="1">IF(($A326&lt;&gt;"")*(T$1&lt;&gt;""),IF(_xlfn.XLOOKUP(T$1,Attendance_sorted!$B325:$CW325,Attendance_sorted!$B325:$CW325,"nn")&lt;&gt;"nn","•",""),"")</f>
        <v/>
      </c>
      <c r="U326" s="1" t="str">
        <f ca="1">IF(($A326&lt;&gt;"")*(U$1&lt;&gt;""),IF(_xlfn.XLOOKUP(U$1,Attendance_sorted!$B325:$CW325,Attendance_sorted!$B325:$CW325,"nn")&lt;&gt;"nn","•",""),"")</f>
        <v/>
      </c>
      <c r="V326" s="1" t="str">
        <f ca="1">IF(($A326&lt;&gt;"")*(V$1&lt;&gt;""),IF(_xlfn.XLOOKUP(V$1,Attendance_sorted!$B325:$CW325,Attendance_sorted!$B325:$CW325,"nn")&lt;&gt;"nn","•",""),"")</f>
        <v/>
      </c>
      <c r="W326" s="1" t="str">
        <f ca="1">IF(($A326&lt;&gt;"")*(W$1&lt;&gt;""),IF(_xlfn.XLOOKUP(W$1,Attendance_sorted!$B325:$CW325,Attendance_sorted!$B325:$CW325,"nn")&lt;&gt;"nn","•",""),"")</f>
        <v/>
      </c>
      <c r="X326" s="1" t="str">
        <f ca="1">IF(($A326&lt;&gt;"")*(X$1&lt;&gt;""),IF(_xlfn.XLOOKUP(X$1,Attendance_sorted!$B325:$CW325,Attendance_sorted!$B325:$CW325,"nn")&lt;&gt;"nn","•",""),"")</f>
        <v/>
      </c>
      <c r="Y326" s="1" t="str">
        <f ca="1">IF(($A326&lt;&gt;"")*(Y$1&lt;&gt;""),IF(_xlfn.XLOOKUP(Y$1,Attendance_sorted!$B325:$CW325,Attendance_sorted!$B325:$CW325,"nn")&lt;&gt;"nn","•",""),"")</f>
        <v/>
      </c>
      <c r="Z326" s="1" t="str">
        <f ca="1">IF(($A326&lt;&gt;"")*(Z$1&lt;&gt;""),IF(_xlfn.XLOOKUP(Z$1,Attendance_sorted!$B325:$CW325,Attendance_sorted!$B325:$CW325,"nn")&lt;&gt;"nn","•",""),"")</f>
        <v/>
      </c>
      <c r="AA326" s="1" t="str">
        <f ca="1">IF(($A326&lt;&gt;"")*(AA$1&lt;&gt;""),IF(_xlfn.XLOOKUP(AA$1,Attendance_sorted!$B325:$CW325,Attendance_sorted!$B325:$CW325,"nn")&lt;&gt;"nn","•",""),"")</f>
        <v/>
      </c>
      <c r="AB326" s="1" t="str">
        <f ca="1">IF(($A326&lt;&gt;"")*(AB$1&lt;&gt;""),IF(_xlfn.XLOOKUP(AB$1,Attendance_sorted!$B325:$CW325,Attendance_sorted!$B325:$CW325,"nn")&lt;&gt;"nn","•",""),"")</f>
        <v/>
      </c>
      <c r="AC326" s="1" t="str">
        <f ca="1">IF(($A326&lt;&gt;"")*(AC$1&lt;&gt;""),IF(_xlfn.XLOOKUP(AC$1,Attendance_sorted!$B325:$CW325,Attendance_sorted!$B325:$CW325,"nn")&lt;&gt;"nn","•",""),"")</f>
        <v/>
      </c>
      <c r="AD326" s="1" t="str">
        <f ca="1">IF(($A326&lt;&gt;"")*(AD$1&lt;&gt;""),IF(_xlfn.XLOOKUP(AD$1,Attendance_sorted!$B325:$CW325,Attendance_sorted!$B325:$CW325,"nn")&lt;&gt;"nn","•",""),"")</f>
        <v/>
      </c>
      <c r="AE326" s="1" t="str">
        <f ca="1">IF(($A326&lt;&gt;"")*(AE$1&lt;&gt;""),IF(_xlfn.XLOOKUP(AE$1,Attendance_sorted!$B325:$CW325,Attendance_sorted!$B325:$CW325,"nn")&lt;&gt;"nn","•",""),"")</f>
        <v/>
      </c>
      <c r="AF326" s="1" t="str">
        <f ca="1">IF(($A326&lt;&gt;"")*(AF$1&lt;&gt;""),IF(_xlfn.XLOOKUP(AF$1,Attendance_sorted!$B325:$CW325,Attendance_sorted!$B325:$CW325,"nn")&lt;&gt;"nn","•",""),"")</f>
        <v/>
      </c>
      <c r="AG326" s="1" t="str">
        <f ca="1">IF(($A326&lt;&gt;"")*(AG$1&lt;&gt;""),IF(_xlfn.XLOOKUP(AG$1,Attendance_sorted!$B325:$CW325,Attendance_sorted!$B325:$CW325,"nn")&lt;&gt;"nn","•",""),"")</f>
        <v/>
      </c>
      <c r="AH326" s="1" t="str">
        <f ca="1">IF(($A326&lt;&gt;"")*(AH$1&lt;&gt;""),IF(_xlfn.XLOOKUP(AH$1,Attendance_sorted!$B325:$CW325,Attendance_sorted!$B325:$CW325,"nn")&lt;&gt;"nn","•",""),"")</f>
        <v/>
      </c>
      <c r="AI326" s="1" t="str">
        <f ca="1">IF(($A326&lt;&gt;"")*(AI$1&lt;&gt;""),IF(_xlfn.XLOOKUP(AI$1,Attendance_sorted!$B325:$CW325,Attendance_sorted!$B325:$CW325,"nn")&lt;&gt;"nn","•",""),"")</f>
        <v/>
      </c>
      <c r="AJ326" s="1" t="str">
        <f ca="1">IF(($A326&lt;&gt;"")*(AJ$1&lt;&gt;""),IF(_xlfn.XLOOKUP(AJ$1,Attendance_sorted!$B325:$CW325,Attendance_sorted!$B325:$CW325,"nn")&lt;&gt;"nn","•",""),"")</f>
        <v/>
      </c>
      <c r="AK326" s="1" t="str">
        <f ca="1">IF(($A326&lt;&gt;"")*(AK$1&lt;&gt;""),IF(_xlfn.XLOOKUP(AK$1,Attendance_sorted!$B325:$CW325,Attendance_sorted!$B325:$CW325,"nn")&lt;&gt;"nn","•",""),"")</f>
        <v/>
      </c>
      <c r="AL326" s="1" t="str">
        <f ca="1">IF(($A326&lt;&gt;"")*(AL$1&lt;&gt;""),IF(_xlfn.XLOOKUP(AL$1,Attendance_sorted!$B325:$CW325,Attendance_sorted!$B325:$CW325,"nn")&lt;&gt;"nn","•",""),"")</f>
        <v/>
      </c>
      <c r="AM326" s="1" t="str">
        <f ca="1">IF(($A326&lt;&gt;"")*(AM$1&lt;&gt;""),IF(_xlfn.XLOOKUP(AM$1,Attendance_sorted!$B325:$CW325,Attendance_sorted!$B325:$CW325,"nn")&lt;&gt;"nn","•",""),"")</f>
        <v/>
      </c>
      <c r="AN326" s="1" t="str">
        <f ca="1">IF(($A326&lt;&gt;"")*(AN$1&lt;&gt;""),IF(_xlfn.XLOOKUP(AN$1,Attendance_sorted!$B325:$CW325,Attendance_sorted!$B325:$CW325,"nn")&lt;&gt;"nn","•",""),"")</f>
        <v/>
      </c>
      <c r="AO326" s="1" t="str">
        <f ca="1">IF(($A326&lt;&gt;"")*(AO$1&lt;&gt;""),IF(_xlfn.XLOOKUP(AO$1,Attendance_sorted!$B325:$CW325,Attendance_sorted!$B325:$CW325,"nn")&lt;&gt;"nn","•",""),"")</f>
        <v/>
      </c>
      <c r="AP326" s="1" t="str">
        <f ca="1">IF(($A326&lt;&gt;"")*(AP$1&lt;&gt;""),IF(_xlfn.XLOOKUP(AP$1,Attendance_sorted!$B325:$CW325,Attendance_sorted!$B325:$CW325,"nn")&lt;&gt;"nn","•",""),"")</f>
        <v/>
      </c>
      <c r="AQ326" s="1" t="str">
        <f ca="1">IF(($A326&lt;&gt;"")*(AQ$1&lt;&gt;""),IF(_xlfn.XLOOKUP(AQ$1,Attendance_sorted!$B325:$CW325,Attendance_sorted!$B325:$CW325,"nn")&lt;&gt;"nn","•",""),"")</f>
        <v/>
      </c>
      <c r="AR326" s="1" t="str">
        <f ca="1">IF(($A326&lt;&gt;"")*(AR$1&lt;&gt;""),IF(_xlfn.XLOOKUP(AR$1,Attendance_sorted!$B325:$CW325,Attendance_sorted!$B325:$CW325,"nn")&lt;&gt;"nn","•",""),"")</f>
        <v/>
      </c>
      <c r="AS326" s="1" t="str">
        <f ca="1">IF(($A326&lt;&gt;"")*(AS$1&lt;&gt;""),IF(_xlfn.XLOOKUP(AS$1,Attendance_sorted!$B325:$CW325,Attendance_sorted!$B325:$CW325,"nn")&lt;&gt;"nn","•",""),"")</f>
        <v/>
      </c>
      <c r="AT326" s="1" t="str">
        <f ca="1">IF(($A326&lt;&gt;"")*(AT$1&lt;&gt;""),IF(_xlfn.XLOOKUP(AT$1,Attendance_sorted!$B325:$CW325,Attendance_sorted!$B325:$CW325,"nn")&lt;&gt;"nn","•",""),"")</f>
        <v/>
      </c>
      <c r="AU326" s="1" t="str">
        <f ca="1">IF(($A326&lt;&gt;"")*(AU$1&lt;&gt;""),IF(_xlfn.XLOOKUP(AU$1,Attendance_sorted!$B325:$CW325,Attendance_sorted!$B325:$CW325,"nn")&lt;&gt;"nn","•",""),"")</f>
        <v/>
      </c>
      <c r="AV326" s="1" t="str">
        <f ca="1">IF(($A326&lt;&gt;"")*(AV$1&lt;&gt;""),IF(_xlfn.XLOOKUP(AV$1,Attendance_sorted!$B325:$CW325,Attendance_sorted!$B325:$CW325,"nn")&lt;&gt;"nn","•",""),"")</f>
        <v/>
      </c>
      <c r="AW326" s="1" t="str">
        <f ca="1">IF(($A326&lt;&gt;"")*(AW$1&lt;&gt;""),IF(_xlfn.XLOOKUP(AW$1,Attendance_sorted!$B325:$CW325,Attendance_sorted!$B325:$CW325,"nn")&lt;&gt;"nn","•",""),"")</f>
        <v/>
      </c>
      <c r="AX326" s="1" t="str">
        <f ca="1">IF(($A326&lt;&gt;"")*(AX$1&lt;&gt;""),IF(_xlfn.XLOOKUP(AX$1,Attendance_sorted!$B325:$CW325,Attendance_sorted!$B325:$CW325,"nn")&lt;&gt;"nn","•",""),"")</f>
        <v/>
      </c>
      <c r="AY326" s="1" t="str">
        <f ca="1">IF(($A326&lt;&gt;"")*(AY$1&lt;&gt;""),IF(_xlfn.XLOOKUP(AY$1,Attendance_sorted!$B325:$CW325,Attendance_sorted!$B325:$CW325,"nn")&lt;&gt;"nn","•",""),"")</f>
        <v/>
      </c>
      <c r="AZ326" s="1" t="str">
        <f ca="1">IF(($A326&lt;&gt;"")*(AZ$1&lt;&gt;""),IF(_xlfn.XLOOKUP(AZ$1,Attendance_sorted!$B325:$CW325,Attendance_sorted!$B325:$CW325,"nn")&lt;&gt;"nn","•",""),"")</f>
        <v/>
      </c>
      <c r="BA326" s="1" t="str">
        <f ca="1">IF(($A326&lt;&gt;"")*(BA$1&lt;&gt;""),IF(_xlfn.XLOOKUP(BA$1,Attendance_sorted!$B325:$CW325,Attendance_sorted!$B325:$CW325,"nn")&lt;&gt;"nn","•",""),"")</f>
        <v/>
      </c>
      <c r="BB326" s="1" t="str">
        <f ca="1">IF(($A326&lt;&gt;"")*(BB$1&lt;&gt;""),IF(_xlfn.XLOOKUP(BB$1,Attendance_sorted!$B325:$CW325,Attendance_sorted!$B325:$CW325,"nn")&lt;&gt;"nn","•",""),"")</f>
        <v/>
      </c>
      <c r="BC326" s="1" t="str">
        <f ca="1">IF(($A326&lt;&gt;"")*(BC$1&lt;&gt;""),IF(_xlfn.XLOOKUP(BC$1,Attendance_sorted!$B325:$CW325,Attendance_sorted!$B325:$CW325,"nn")&lt;&gt;"nn","•",""),"")</f>
        <v/>
      </c>
      <c r="BD326" s="1" t="str">
        <f ca="1">IF(($A326&lt;&gt;"")*(BD$1&lt;&gt;""),IF(_xlfn.XLOOKUP(BD$1,Attendance_sorted!$B325:$CW325,Attendance_sorted!$B325:$CW325,"nn")&lt;&gt;"nn","•",""),"")</f>
        <v/>
      </c>
      <c r="BE326" s="1" t="str">
        <f ca="1">IF(($A326&lt;&gt;"")*(BE$1&lt;&gt;""),IF(_xlfn.XLOOKUP(BE$1,Attendance_sorted!$B325:$CW325,Attendance_sorted!$B325:$CW325,"nn")&lt;&gt;"nn","•",""),"")</f>
        <v/>
      </c>
      <c r="BF326" s="1" t="str">
        <f ca="1">IF(($A326&lt;&gt;"")*(BF$1&lt;&gt;""),IF(_xlfn.XLOOKUP(BF$1,Attendance_sorted!$B325:$CW325,Attendance_sorted!$B325:$CW325,"nn")&lt;&gt;"nn","•",""),"")</f>
        <v/>
      </c>
      <c r="BG326" s="1" t="str">
        <f ca="1">IF(($A326&lt;&gt;"")*(BG$1&lt;&gt;""),IF(_xlfn.XLOOKUP(BG$1,Attendance_sorted!$B325:$CW325,Attendance_sorted!$B325:$CW325,"nn")&lt;&gt;"nn","•",""),"")</f>
        <v/>
      </c>
      <c r="BH326" s="1" t="str">
        <f ca="1">IF(($A326&lt;&gt;"")*(BH$1&lt;&gt;""),IF(_xlfn.XLOOKUP(BH$1,Attendance_sorted!$B325:$CW325,Attendance_sorted!$B325:$CW325,"nn")&lt;&gt;"nn","•",""),"")</f>
        <v/>
      </c>
      <c r="BI326" s="1" t="str">
        <f ca="1">IF(($A326&lt;&gt;"")*(BI$1&lt;&gt;""),IF(_xlfn.XLOOKUP(BI$1,Attendance_sorted!$B325:$CW325,Attendance_sorted!$B325:$CW325,"nn")&lt;&gt;"nn","•",""),"")</f>
        <v/>
      </c>
      <c r="BJ326" s="1" t="str">
        <f ca="1">IF(($A326&lt;&gt;"")*(BJ$1&lt;&gt;""),IF(_xlfn.XLOOKUP(BJ$1,Attendance_sorted!$B325:$CW325,Attendance_sorted!$B325:$CW325,"nn")&lt;&gt;"nn","•",""),"")</f>
        <v/>
      </c>
      <c r="BK326" s="1" t="str">
        <f ca="1">IF(($A326&lt;&gt;"")*(BK$1&lt;&gt;""),IF(_xlfn.XLOOKUP(BK$1,Attendance_sorted!$B325:$CW325,Attendance_sorted!$B325:$CW325,"nn")&lt;&gt;"nn","•",""),"")</f>
        <v/>
      </c>
      <c r="BL326" s="1" t="str">
        <f ca="1">IF(($A326&lt;&gt;"")*(BL$1&lt;&gt;""),IF(_xlfn.XLOOKUP(BL$1,Attendance_sorted!$B325:$CW325,Attendance_sorted!$B325:$CW325,"nn")&lt;&gt;"nn","•",""),"")</f>
        <v/>
      </c>
      <c r="BM326" s="1" t="str">
        <f ca="1">IF(($A326&lt;&gt;"")*(BM$1&lt;&gt;""),IF(_xlfn.XLOOKUP(BM$1,Attendance_sorted!$B325:$CW325,Attendance_sorted!$B325:$CW325,"nn")&lt;&gt;"nn","•",""),"")</f>
        <v/>
      </c>
      <c r="BN326" s="1" t="str">
        <f ca="1">IF(($A326&lt;&gt;"")*(BN$1&lt;&gt;""),IF(_xlfn.XLOOKUP(BN$1,Attendance_sorted!$B325:$CW325,Attendance_sorted!$B325:$CW325,"nn")&lt;&gt;"nn","•",""),"")</f>
        <v/>
      </c>
      <c r="BO326" s="1" t="str">
        <f ca="1">IF(($A326&lt;&gt;"")*(BO$1&lt;&gt;""),IF(_xlfn.XLOOKUP(BO$1,Attendance_sorted!$B325:$CW325,Attendance_sorted!$B325:$CW325,"nn")&lt;&gt;"nn","•",""),"")</f>
        <v/>
      </c>
      <c r="BP326" s="1" t="str">
        <f ca="1">IF(($A326&lt;&gt;"")*(BP$1&lt;&gt;""),IF(_xlfn.XLOOKUP(BP$1,Attendance_sorted!$B325:$CW325,Attendance_sorted!$B325:$CW325,"nn")&lt;&gt;"nn","•",""),"")</f>
        <v/>
      </c>
      <c r="BQ326" s="1" t="str">
        <f ca="1">IF(($A326&lt;&gt;"")*(BQ$1&lt;&gt;""),IF(_xlfn.XLOOKUP(BQ$1,Attendance_sorted!$B325:$CW325,Attendance_sorted!$B325:$CW325,"nn")&lt;&gt;"nn","•",""),"")</f>
        <v/>
      </c>
      <c r="BR326" s="1" t="str">
        <f ca="1">IF(($A326&lt;&gt;"")*(BR$1&lt;&gt;""),IF(_xlfn.XLOOKUP(BR$1,Attendance_sorted!$B325:$CW325,Attendance_sorted!$B325:$CW325,"nn")&lt;&gt;"nn","•",""),"")</f>
        <v/>
      </c>
      <c r="BS326" s="1" t="str">
        <f ca="1">IF(($A326&lt;&gt;"")*(BS$1&lt;&gt;""),IF(_xlfn.XLOOKUP(BS$1,Attendance_sorted!$B325:$CW325,Attendance_sorted!$B325:$CW325,"nn")&lt;&gt;"nn","•",""),"")</f>
        <v/>
      </c>
      <c r="BT326" s="1" t="str">
        <f ca="1">IF(($A326&lt;&gt;"")*(BT$1&lt;&gt;""),IF(_xlfn.XLOOKUP(BT$1,Attendance_sorted!$B325:$CW325,Attendance_sorted!$B325:$CW325,"nn")&lt;&gt;"nn","•",""),"")</f>
        <v/>
      </c>
      <c r="BU326" s="1" t="str">
        <f ca="1">IF(($A326&lt;&gt;"")*(BU$1&lt;&gt;""),IF(_xlfn.XLOOKUP(BU$1,Attendance_sorted!$B325:$CW325,Attendance_sorted!$B325:$CW325,"nn")&lt;&gt;"nn","•",""),"")</f>
        <v/>
      </c>
      <c r="BV326" s="1" t="str">
        <f ca="1">IF(($A326&lt;&gt;"")*(BV$1&lt;&gt;""),IF(_xlfn.XLOOKUP(BV$1,Attendance_sorted!$B325:$CW325,Attendance_sorted!$B325:$CW325,"nn")&lt;&gt;"nn","•",""),"")</f>
        <v/>
      </c>
      <c r="BW326" s="1" t="str">
        <f ca="1">IF(($A326&lt;&gt;"")*(BW$1&lt;&gt;""),IF(_xlfn.XLOOKUP(BW$1,Attendance_sorted!$B325:$CW325,Attendance_sorted!$B325:$CW325,"nn")&lt;&gt;"nn","•",""),"")</f>
        <v/>
      </c>
      <c r="BX326" s="1" t="str">
        <f ca="1">IF(($A326&lt;&gt;"")*(BX$1&lt;&gt;""),IF(_xlfn.XLOOKUP(BX$1,Attendance_sorted!$B325:$CW325,Attendance_sorted!$B325:$CW325,"nn")&lt;&gt;"nn","•",""),"")</f>
        <v/>
      </c>
      <c r="BY326" s="1" t="str">
        <f ca="1">IF(($A326&lt;&gt;"")*(BY$1&lt;&gt;""),IF(_xlfn.XLOOKUP(BY$1,Attendance_sorted!$B325:$CW325,Attendance_sorted!$B325:$CW325,"nn")&lt;&gt;"nn","•",""),"")</f>
        <v/>
      </c>
      <c r="BZ326" s="1" t="str">
        <f ca="1">IF(($A326&lt;&gt;"")*(BZ$1&lt;&gt;""),IF(_xlfn.XLOOKUP(BZ$1,Attendance_sorted!$B325:$CW325,Attendance_sorted!$B325:$CW325,"nn")&lt;&gt;"nn","•",""),"")</f>
        <v/>
      </c>
      <c r="CA326" s="1" t="str">
        <f ca="1">IF(($A326&lt;&gt;"")*(CA$1&lt;&gt;""),IF(_xlfn.XLOOKUP(CA$1,Attendance_sorted!$B325:$CW325,Attendance_sorted!$B325:$CW325,"nn")&lt;&gt;"nn","•",""),"")</f>
        <v/>
      </c>
      <c r="CB326" s="1" t="str">
        <f ca="1">IF(($A326&lt;&gt;"")*(CB$1&lt;&gt;""),IF(_xlfn.XLOOKUP(CB$1,Attendance_sorted!$B325:$CW325,Attendance_sorted!$B325:$CW325,"nn")&lt;&gt;"nn","•",""),"")</f>
        <v/>
      </c>
      <c r="CC326" s="1" t="str">
        <f ca="1">IF(($A326&lt;&gt;"")*(CC$1&lt;&gt;""),IF(_xlfn.XLOOKUP(CC$1,Attendance_sorted!$B325:$CW325,Attendance_sorted!$B325:$CW325,"nn")&lt;&gt;"nn","•",""),"")</f>
        <v/>
      </c>
      <c r="CD326" s="1" t="str">
        <f ca="1">IF(($A326&lt;&gt;"")*(CD$1&lt;&gt;""),IF(_xlfn.XLOOKUP(CD$1,Attendance_sorted!$B325:$CW325,Attendance_sorted!$B325:$CW325,"nn")&lt;&gt;"nn","•",""),"")</f>
        <v/>
      </c>
      <c r="CE326" s="1" t="str">
        <f ca="1">IF(($A326&lt;&gt;"")*(CE$1&lt;&gt;""),IF(_xlfn.XLOOKUP(CE$1,Attendance_sorted!$B325:$CW325,Attendance_sorted!$B325:$CW325,"nn")&lt;&gt;"nn","•",""),"")</f>
        <v/>
      </c>
      <c r="CF326" s="1" t="str">
        <f ca="1">IF(($A326&lt;&gt;"")*(CF$1&lt;&gt;""),IF(_xlfn.XLOOKUP(CF$1,Attendance_sorted!$B325:$CW325,Attendance_sorted!$B325:$CW325,"nn")&lt;&gt;"nn","•",""),"")</f>
        <v/>
      </c>
      <c r="CG326" s="1" t="str">
        <f ca="1">IF(($A326&lt;&gt;"")*(CG$1&lt;&gt;""),IF(_xlfn.XLOOKUP(CG$1,Attendance_sorted!$B325:$CW325,Attendance_sorted!$B325:$CW325,"nn")&lt;&gt;"nn","•",""),"")</f>
        <v/>
      </c>
      <c r="CH326" s="1" t="str">
        <f ca="1">IF(($A326&lt;&gt;"")*(CH$1&lt;&gt;""),IF(_xlfn.XLOOKUP(CH$1,Attendance_sorted!$B325:$CW325,Attendance_sorted!$B325:$CW325,"nn")&lt;&gt;"nn","•",""),"")</f>
        <v/>
      </c>
      <c r="CI326" s="1" t="str">
        <f ca="1">IF(($A326&lt;&gt;"")*(CI$1&lt;&gt;""),IF(_xlfn.XLOOKUP(CI$1,Attendance_sorted!$B325:$CW325,Attendance_sorted!$B325:$CW325,"nn")&lt;&gt;"nn","•",""),"")</f>
        <v/>
      </c>
      <c r="CJ326" s="1" t="str">
        <f ca="1">IF(($A326&lt;&gt;"")*(CJ$1&lt;&gt;""),IF(_xlfn.XLOOKUP(CJ$1,Attendance_sorted!$B325:$CW325,Attendance_sorted!$B325:$CW325,"nn")&lt;&gt;"nn","•",""),"")</f>
        <v/>
      </c>
      <c r="CK326" s="1" t="str">
        <f ca="1">IF(($A326&lt;&gt;"")*(CK$1&lt;&gt;""),IF(_xlfn.XLOOKUP(CK$1,Attendance_sorted!$B325:$CW325,Attendance_sorted!$B325:$CW325,"nn")&lt;&gt;"nn","•",""),"")</f>
        <v/>
      </c>
      <c r="CL326" s="1" t="str">
        <f ca="1">IF(($A326&lt;&gt;"")*(CL$1&lt;&gt;""),IF(_xlfn.XLOOKUP(CL$1,Attendance_sorted!$B325:$CW325,Attendance_sorted!$B325:$CW325,"nn")&lt;&gt;"nn","•",""),"")</f>
        <v/>
      </c>
      <c r="CM326" s="1" t="str">
        <f ca="1">IF(($A326&lt;&gt;"")*(CM$1&lt;&gt;""),IF(_xlfn.XLOOKUP(CM$1,Attendance_sorted!$B325:$CW325,Attendance_sorted!$B325:$CW325,"nn")&lt;&gt;"nn","•",""),"")</f>
        <v/>
      </c>
      <c r="CN326" s="1" t="str">
        <f ca="1">IF(($A326&lt;&gt;"")*(CN$1&lt;&gt;""),IF(_xlfn.XLOOKUP(CN$1,Attendance_sorted!$B325:$CW325,Attendance_sorted!$B325:$CW325,"nn")&lt;&gt;"nn","•",""),"")</f>
        <v/>
      </c>
      <c r="CO326" s="1" t="str">
        <f ca="1">IF(($A326&lt;&gt;"")*(CO$1&lt;&gt;""),IF(_xlfn.XLOOKUP(CO$1,Attendance_sorted!$B325:$CW325,Attendance_sorted!$B325:$CW325,"nn")&lt;&gt;"nn","•",""),"")</f>
        <v/>
      </c>
      <c r="CP326" s="1" t="str">
        <f ca="1">IF(($A326&lt;&gt;"")*(CP$1&lt;&gt;""),IF(_xlfn.XLOOKUP(CP$1,Attendance_sorted!$B325:$CW325,Attendance_sorted!$B325:$CW325,"nn")&lt;&gt;"nn","•",""),"")</f>
        <v/>
      </c>
      <c r="CQ326" s="1" t="str">
        <f ca="1">IF(($A326&lt;&gt;"")*(CQ$1&lt;&gt;""),IF(_xlfn.XLOOKUP(CQ$1,Attendance_sorted!$B325:$CW325,Attendance_sorted!$B325:$CW325,"nn")&lt;&gt;"nn","•",""),"")</f>
        <v/>
      </c>
      <c r="CR326" s="1" t="str">
        <f ca="1">IF(($A326&lt;&gt;"")*(CR$1&lt;&gt;""),IF(_xlfn.XLOOKUP(CR$1,Attendance_sorted!$B325:$CW325,Attendance_sorted!$B325:$CW325,"nn")&lt;&gt;"nn","•",""),"")</f>
        <v/>
      </c>
      <c r="CS326" s="1" t="str">
        <f ca="1">IF(($A326&lt;&gt;"")*(CS$1&lt;&gt;""),IF(_xlfn.XLOOKUP(CS$1,Attendance_sorted!$B325:$CW325,Attendance_sorted!$B325:$CW325,"nn")&lt;&gt;"nn","•",""),"")</f>
        <v/>
      </c>
      <c r="CT326" s="1" t="str">
        <f ca="1">IF(($A326&lt;&gt;"")*(CT$1&lt;&gt;""),IF(_xlfn.XLOOKUP(CT$1,Attendance_sorted!$B325:$CW325,Attendance_sorted!$B325:$CW325,"nn")&lt;&gt;"nn","•",""),"")</f>
        <v/>
      </c>
      <c r="CU326" s="1" t="str">
        <f ca="1">IF(($A326&lt;&gt;"")*(CU$1&lt;&gt;""),IF(_xlfn.XLOOKUP(CU$1,Attendance_sorted!$B325:$CW325,Attendance_sorted!$B325:$CW325,"nn")&lt;&gt;"nn","•",""),"")</f>
        <v/>
      </c>
      <c r="CV326" s="1" t="str">
        <f ca="1">IF(($A326&lt;&gt;"")*(CV$1&lt;&gt;""),IF(_xlfn.XLOOKUP(CV$1,Attendance_sorted!$B325:$CW325,Attendance_sorted!$B325:$CW325,"nn")&lt;&gt;"nn","•",""),"")</f>
        <v/>
      </c>
      <c r="CW326" s="1" t="str">
        <f ca="1">IF(($A326&lt;&gt;"")*(CW$1&lt;&gt;""),IF(_xlfn.XLOOKUP(CW$1,Attendance_sorted!$B325:$CW325,Attendance_sorted!$B325:$CW325,"nn")&lt;&gt;"nn","•",""),"")</f>
        <v/>
      </c>
    </row>
    <row r="327" spans="1:101">
      <c r="A327" s="1"/>
      <c r="B327" s="1" t="str">
        <f ca="1">IF(($A327&lt;&gt;"")*(B$1&lt;&gt;""),IF(_xlfn.XLOOKUP(B$1,Attendance_sorted!$B326:$CW326,Attendance_sorted!$B326:$CW326,"nn")&lt;&gt;"nn","•",""),"")</f>
        <v/>
      </c>
      <c r="C327" s="1" t="str">
        <f ca="1">IF(($A327&lt;&gt;"")*(C$1&lt;&gt;""),IF(_xlfn.XLOOKUP(C$1,Attendance_sorted!$B326:$CW326,Attendance_sorted!$B326:$CW326,"nn")&lt;&gt;"nn","•",""),"")</f>
        <v/>
      </c>
      <c r="D327" s="1" t="str">
        <f ca="1">IF(($A327&lt;&gt;"")*(D$1&lt;&gt;""),IF(_xlfn.XLOOKUP(D$1,Attendance_sorted!$B326:$CW326,Attendance_sorted!$B326:$CW326,"nn")&lt;&gt;"nn","•",""),"")</f>
        <v/>
      </c>
      <c r="E327" s="1" t="str">
        <f ca="1">IF(($A327&lt;&gt;"")*(E$1&lt;&gt;""),IF(_xlfn.XLOOKUP(E$1,Attendance_sorted!$B326:$CW326,Attendance_sorted!$B326:$CW326,"nn")&lt;&gt;"nn","•",""),"")</f>
        <v/>
      </c>
      <c r="F327" s="1" t="str">
        <f ca="1">IF(($A327&lt;&gt;"")*(F$1&lt;&gt;""),IF(_xlfn.XLOOKUP(F$1,Attendance_sorted!$B326:$CW326,Attendance_sorted!$B326:$CW326,"nn")&lt;&gt;"nn","•",""),"")</f>
        <v/>
      </c>
      <c r="G327" s="1" t="str">
        <f ca="1">IF(($A327&lt;&gt;"")*(G$1&lt;&gt;""),IF(_xlfn.XLOOKUP(G$1,Attendance_sorted!$B326:$CW326,Attendance_sorted!$B326:$CW326,"nn")&lt;&gt;"nn","•",""),"")</f>
        <v/>
      </c>
      <c r="H327" s="1" t="str">
        <f ca="1">IF(($A327&lt;&gt;"")*(H$1&lt;&gt;""),IF(_xlfn.XLOOKUP(H$1,Attendance_sorted!$B326:$CW326,Attendance_sorted!$B326:$CW326,"nn")&lt;&gt;"nn","•",""),"")</f>
        <v/>
      </c>
      <c r="I327" s="1" t="str">
        <f ca="1">IF(($A327&lt;&gt;"")*(I$1&lt;&gt;""),IF(_xlfn.XLOOKUP(I$1,Attendance_sorted!$B326:$CW326,Attendance_sorted!$B326:$CW326,"nn")&lt;&gt;"nn","•",""),"")</f>
        <v/>
      </c>
      <c r="J327" s="1" t="str">
        <f ca="1">IF(($A327&lt;&gt;"")*(J$1&lt;&gt;""),IF(_xlfn.XLOOKUP(J$1,Attendance_sorted!$B326:$CW326,Attendance_sorted!$B326:$CW326,"nn")&lt;&gt;"nn","•",""),"")</f>
        <v/>
      </c>
      <c r="K327" s="1" t="str">
        <f ca="1">IF(($A327&lt;&gt;"")*(K$1&lt;&gt;""),IF(_xlfn.XLOOKUP(K$1,Attendance_sorted!$B326:$CW326,Attendance_sorted!$B326:$CW326,"nn")&lt;&gt;"nn","•",""),"")</f>
        <v/>
      </c>
      <c r="L327" s="1" t="str">
        <f ca="1">IF(($A327&lt;&gt;"")*(L$1&lt;&gt;""),IF(_xlfn.XLOOKUP(L$1,Attendance_sorted!$B326:$CW326,Attendance_sorted!$B326:$CW326,"nn")&lt;&gt;"nn","•",""),"")</f>
        <v/>
      </c>
      <c r="M327" s="1" t="str">
        <f ca="1">IF(($A327&lt;&gt;"")*(M$1&lt;&gt;""),IF(_xlfn.XLOOKUP(M$1,Attendance_sorted!$B326:$CW326,Attendance_sorted!$B326:$CW326,"nn")&lt;&gt;"nn","•",""),"")</f>
        <v/>
      </c>
      <c r="N327" s="1" t="str">
        <f ca="1">IF(($A327&lt;&gt;"")*(N$1&lt;&gt;""),IF(_xlfn.XLOOKUP(N$1,Attendance_sorted!$B326:$CW326,Attendance_sorted!$B326:$CW326,"nn")&lt;&gt;"nn","•",""),"")</f>
        <v/>
      </c>
      <c r="O327" s="1" t="str">
        <f ca="1">IF(($A327&lt;&gt;"")*(O$1&lt;&gt;""),IF(_xlfn.XLOOKUP(O$1,Attendance_sorted!$B326:$CW326,Attendance_sorted!$B326:$CW326,"nn")&lt;&gt;"nn","•",""),"")</f>
        <v/>
      </c>
      <c r="P327" s="1" t="str">
        <f ca="1">IF(($A327&lt;&gt;"")*(P$1&lt;&gt;""),IF(_xlfn.XLOOKUP(P$1,Attendance_sorted!$B326:$CW326,Attendance_sorted!$B326:$CW326,"nn")&lt;&gt;"nn","•",""),"")</f>
        <v/>
      </c>
      <c r="Q327" s="1" t="str">
        <f ca="1">IF(($A327&lt;&gt;"")*(Q$1&lt;&gt;""),IF(_xlfn.XLOOKUP(Q$1,Attendance_sorted!$B326:$CW326,Attendance_sorted!$B326:$CW326,"nn")&lt;&gt;"nn","•",""),"")</f>
        <v/>
      </c>
      <c r="R327" s="1" t="str">
        <f ca="1">IF(($A327&lt;&gt;"")*(R$1&lt;&gt;""),IF(_xlfn.XLOOKUP(R$1,Attendance_sorted!$B326:$CW326,Attendance_sorted!$B326:$CW326,"nn")&lt;&gt;"nn","•",""),"")</f>
        <v/>
      </c>
      <c r="S327" s="1" t="str">
        <f ca="1">IF(($A327&lt;&gt;"")*(S$1&lt;&gt;""),IF(_xlfn.XLOOKUP(S$1,Attendance_sorted!$B326:$CW326,Attendance_sorted!$B326:$CW326,"nn")&lt;&gt;"nn","•",""),"")</f>
        <v/>
      </c>
      <c r="T327" s="1" t="str">
        <f ca="1">IF(($A327&lt;&gt;"")*(T$1&lt;&gt;""),IF(_xlfn.XLOOKUP(T$1,Attendance_sorted!$B326:$CW326,Attendance_sorted!$B326:$CW326,"nn")&lt;&gt;"nn","•",""),"")</f>
        <v/>
      </c>
      <c r="U327" s="1" t="str">
        <f ca="1">IF(($A327&lt;&gt;"")*(U$1&lt;&gt;""),IF(_xlfn.XLOOKUP(U$1,Attendance_sorted!$B326:$CW326,Attendance_sorted!$B326:$CW326,"nn")&lt;&gt;"nn","•",""),"")</f>
        <v/>
      </c>
      <c r="V327" s="1" t="str">
        <f ca="1">IF(($A327&lt;&gt;"")*(V$1&lt;&gt;""),IF(_xlfn.XLOOKUP(V$1,Attendance_sorted!$B326:$CW326,Attendance_sorted!$B326:$CW326,"nn")&lt;&gt;"nn","•",""),"")</f>
        <v/>
      </c>
      <c r="W327" s="1" t="str">
        <f ca="1">IF(($A327&lt;&gt;"")*(W$1&lt;&gt;""),IF(_xlfn.XLOOKUP(W$1,Attendance_sorted!$B326:$CW326,Attendance_sorted!$B326:$CW326,"nn")&lt;&gt;"nn","•",""),"")</f>
        <v/>
      </c>
      <c r="X327" s="1" t="str">
        <f ca="1">IF(($A327&lt;&gt;"")*(X$1&lt;&gt;""),IF(_xlfn.XLOOKUP(X$1,Attendance_sorted!$B326:$CW326,Attendance_sorted!$B326:$CW326,"nn")&lt;&gt;"nn","•",""),"")</f>
        <v/>
      </c>
      <c r="Y327" s="1" t="str">
        <f ca="1">IF(($A327&lt;&gt;"")*(Y$1&lt;&gt;""),IF(_xlfn.XLOOKUP(Y$1,Attendance_sorted!$B326:$CW326,Attendance_sorted!$B326:$CW326,"nn")&lt;&gt;"nn","•",""),"")</f>
        <v/>
      </c>
      <c r="Z327" s="1" t="str">
        <f ca="1">IF(($A327&lt;&gt;"")*(Z$1&lt;&gt;""),IF(_xlfn.XLOOKUP(Z$1,Attendance_sorted!$B326:$CW326,Attendance_sorted!$B326:$CW326,"nn")&lt;&gt;"nn","•",""),"")</f>
        <v/>
      </c>
      <c r="AA327" s="1" t="str">
        <f ca="1">IF(($A327&lt;&gt;"")*(AA$1&lt;&gt;""),IF(_xlfn.XLOOKUP(AA$1,Attendance_sorted!$B326:$CW326,Attendance_sorted!$B326:$CW326,"nn")&lt;&gt;"nn","•",""),"")</f>
        <v/>
      </c>
      <c r="AB327" s="1" t="str">
        <f ca="1">IF(($A327&lt;&gt;"")*(AB$1&lt;&gt;""),IF(_xlfn.XLOOKUP(AB$1,Attendance_sorted!$B326:$CW326,Attendance_sorted!$B326:$CW326,"nn")&lt;&gt;"nn","•",""),"")</f>
        <v/>
      </c>
      <c r="AC327" s="1" t="str">
        <f ca="1">IF(($A327&lt;&gt;"")*(AC$1&lt;&gt;""),IF(_xlfn.XLOOKUP(AC$1,Attendance_sorted!$B326:$CW326,Attendance_sorted!$B326:$CW326,"nn")&lt;&gt;"nn","•",""),"")</f>
        <v/>
      </c>
      <c r="AD327" s="1" t="str">
        <f ca="1">IF(($A327&lt;&gt;"")*(AD$1&lt;&gt;""),IF(_xlfn.XLOOKUP(AD$1,Attendance_sorted!$B326:$CW326,Attendance_sorted!$B326:$CW326,"nn")&lt;&gt;"nn","•",""),"")</f>
        <v/>
      </c>
      <c r="AE327" s="1" t="str">
        <f ca="1">IF(($A327&lt;&gt;"")*(AE$1&lt;&gt;""),IF(_xlfn.XLOOKUP(AE$1,Attendance_sorted!$B326:$CW326,Attendance_sorted!$B326:$CW326,"nn")&lt;&gt;"nn","•",""),"")</f>
        <v/>
      </c>
      <c r="AF327" s="1" t="str">
        <f ca="1">IF(($A327&lt;&gt;"")*(AF$1&lt;&gt;""),IF(_xlfn.XLOOKUP(AF$1,Attendance_sorted!$B326:$CW326,Attendance_sorted!$B326:$CW326,"nn")&lt;&gt;"nn","•",""),"")</f>
        <v/>
      </c>
      <c r="AG327" s="1" t="str">
        <f ca="1">IF(($A327&lt;&gt;"")*(AG$1&lt;&gt;""),IF(_xlfn.XLOOKUP(AG$1,Attendance_sorted!$B326:$CW326,Attendance_sorted!$B326:$CW326,"nn")&lt;&gt;"nn","•",""),"")</f>
        <v/>
      </c>
      <c r="AH327" s="1" t="str">
        <f ca="1">IF(($A327&lt;&gt;"")*(AH$1&lt;&gt;""),IF(_xlfn.XLOOKUP(AH$1,Attendance_sorted!$B326:$CW326,Attendance_sorted!$B326:$CW326,"nn")&lt;&gt;"nn","•",""),"")</f>
        <v/>
      </c>
      <c r="AI327" s="1" t="str">
        <f ca="1">IF(($A327&lt;&gt;"")*(AI$1&lt;&gt;""),IF(_xlfn.XLOOKUP(AI$1,Attendance_sorted!$B326:$CW326,Attendance_sorted!$B326:$CW326,"nn")&lt;&gt;"nn","•",""),"")</f>
        <v/>
      </c>
      <c r="AJ327" s="1" t="str">
        <f ca="1">IF(($A327&lt;&gt;"")*(AJ$1&lt;&gt;""),IF(_xlfn.XLOOKUP(AJ$1,Attendance_sorted!$B326:$CW326,Attendance_sorted!$B326:$CW326,"nn")&lt;&gt;"nn","•",""),"")</f>
        <v/>
      </c>
      <c r="AK327" s="1" t="str">
        <f ca="1">IF(($A327&lt;&gt;"")*(AK$1&lt;&gt;""),IF(_xlfn.XLOOKUP(AK$1,Attendance_sorted!$B326:$CW326,Attendance_sorted!$B326:$CW326,"nn")&lt;&gt;"nn","•",""),"")</f>
        <v/>
      </c>
      <c r="AL327" s="1" t="str">
        <f ca="1">IF(($A327&lt;&gt;"")*(AL$1&lt;&gt;""),IF(_xlfn.XLOOKUP(AL$1,Attendance_sorted!$B326:$CW326,Attendance_sorted!$B326:$CW326,"nn")&lt;&gt;"nn","•",""),"")</f>
        <v/>
      </c>
      <c r="AM327" s="1" t="str">
        <f ca="1">IF(($A327&lt;&gt;"")*(AM$1&lt;&gt;""),IF(_xlfn.XLOOKUP(AM$1,Attendance_sorted!$B326:$CW326,Attendance_sorted!$B326:$CW326,"nn")&lt;&gt;"nn","•",""),"")</f>
        <v/>
      </c>
      <c r="AN327" s="1" t="str">
        <f ca="1">IF(($A327&lt;&gt;"")*(AN$1&lt;&gt;""),IF(_xlfn.XLOOKUP(AN$1,Attendance_sorted!$B326:$CW326,Attendance_sorted!$B326:$CW326,"nn")&lt;&gt;"nn","•",""),"")</f>
        <v/>
      </c>
      <c r="AO327" s="1" t="str">
        <f ca="1">IF(($A327&lt;&gt;"")*(AO$1&lt;&gt;""),IF(_xlfn.XLOOKUP(AO$1,Attendance_sorted!$B326:$CW326,Attendance_sorted!$B326:$CW326,"nn")&lt;&gt;"nn","•",""),"")</f>
        <v/>
      </c>
      <c r="AP327" s="1" t="str">
        <f ca="1">IF(($A327&lt;&gt;"")*(AP$1&lt;&gt;""),IF(_xlfn.XLOOKUP(AP$1,Attendance_sorted!$B326:$CW326,Attendance_sorted!$B326:$CW326,"nn")&lt;&gt;"nn","•",""),"")</f>
        <v/>
      </c>
      <c r="AQ327" s="1" t="str">
        <f ca="1">IF(($A327&lt;&gt;"")*(AQ$1&lt;&gt;""),IF(_xlfn.XLOOKUP(AQ$1,Attendance_sorted!$B326:$CW326,Attendance_sorted!$B326:$CW326,"nn")&lt;&gt;"nn","•",""),"")</f>
        <v/>
      </c>
      <c r="AR327" s="1" t="str">
        <f ca="1">IF(($A327&lt;&gt;"")*(AR$1&lt;&gt;""),IF(_xlfn.XLOOKUP(AR$1,Attendance_sorted!$B326:$CW326,Attendance_sorted!$B326:$CW326,"nn")&lt;&gt;"nn","•",""),"")</f>
        <v/>
      </c>
      <c r="AS327" s="1" t="str">
        <f ca="1">IF(($A327&lt;&gt;"")*(AS$1&lt;&gt;""),IF(_xlfn.XLOOKUP(AS$1,Attendance_sorted!$B326:$CW326,Attendance_sorted!$B326:$CW326,"nn")&lt;&gt;"nn","•",""),"")</f>
        <v/>
      </c>
      <c r="AT327" s="1" t="str">
        <f ca="1">IF(($A327&lt;&gt;"")*(AT$1&lt;&gt;""),IF(_xlfn.XLOOKUP(AT$1,Attendance_sorted!$B326:$CW326,Attendance_sorted!$B326:$CW326,"nn")&lt;&gt;"nn","•",""),"")</f>
        <v/>
      </c>
      <c r="AU327" s="1" t="str">
        <f ca="1">IF(($A327&lt;&gt;"")*(AU$1&lt;&gt;""),IF(_xlfn.XLOOKUP(AU$1,Attendance_sorted!$B326:$CW326,Attendance_sorted!$B326:$CW326,"nn")&lt;&gt;"nn","•",""),"")</f>
        <v/>
      </c>
      <c r="AV327" s="1" t="str">
        <f ca="1">IF(($A327&lt;&gt;"")*(AV$1&lt;&gt;""),IF(_xlfn.XLOOKUP(AV$1,Attendance_sorted!$B326:$CW326,Attendance_sorted!$B326:$CW326,"nn")&lt;&gt;"nn","•",""),"")</f>
        <v/>
      </c>
      <c r="AW327" s="1" t="str">
        <f ca="1">IF(($A327&lt;&gt;"")*(AW$1&lt;&gt;""),IF(_xlfn.XLOOKUP(AW$1,Attendance_sorted!$B326:$CW326,Attendance_sorted!$B326:$CW326,"nn")&lt;&gt;"nn","•",""),"")</f>
        <v/>
      </c>
      <c r="AX327" s="1" t="str">
        <f ca="1">IF(($A327&lt;&gt;"")*(AX$1&lt;&gt;""),IF(_xlfn.XLOOKUP(AX$1,Attendance_sorted!$B326:$CW326,Attendance_sorted!$B326:$CW326,"nn")&lt;&gt;"nn","•",""),"")</f>
        <v/>
      </c>
      <c r="AY327" s="1" t="str">
        <f ca="1">IF(($A327&lt;&gt;"")*(AY$1&lt;&gt;""),IF(_xlfn.XLOOKUP(AY$1,Attendance_sorted!$B326:$CW326,Attendance_sorted!$B326:$CW326,"nn")&lt;&gt;"nn","•",""),"")</f>
        <v/>
      </c>
      <c r="AZ327" s="1" t="str">
        <f ca="1">IF(($A327&lt;&gt;"")*(AZ$1&lt;&gt;""),IF(_xlfn.XLOOKUP(AZ$1,Attendance_sorted!$B326:$CW326,Attendance_sorted!$B326:$CW326,"nn")&lt;&gt;"nn","•",""),"")</f>
        <v/>
      </c>
      <c r="BA327" s="1" t="str">
        <f ca="1">IF(($A327&lt;&gt;"")*(BA$1&lt;&gt;""),IF(_xlfn.XLOOKUP(BA$1,Attendance_sorted!$B326:$CW326,Attendance_sorted!$B326:$CW326,"nn")&lt;&gt;"nn","•",""),"")</f>
        <v/>
      </c>
      <c r="BB327" s="1" t="str">
        <f ca="1">IF(($A327&lt;&gt;"")*(BB$1&lt;&gt;""),IF(_xlfn.XLOOKUP(BB$1,Attendance_sorted!$B326:$CW326,Attendance_sorted!$B326:$CW326,"nn")&lt;&gt;"nn","•",""),"")</f>
        <v/>
      </c>
      <c r="BC327" s="1" t="str">
        <f ca="1">IF(($A327&lt;&gt;"")*(BC$1&lt;&gt;""),IF(_xlfn.XLOOKUP(BC$1,Attendance_sorted!$B326:$CW326,Attendance_sorted!$B326:$CW326,"nn")&lt;&gt;"nn","•",""),"")</f>
        <v/>
      </c>
      <c r="BD327" s="1" t="str">
        <f ca="1">IF(($A327&lt;&gt;"")*(BD$1&lt;&gt;""),IF(_xlfn.XLOOKUP(BD$1,Attendance_sorted!$B326:$CW326,Attendance_sorted!$B326:$CW326,"nn")&lt;&gt;"nn","•",""),"")</f>
        <v/>
      </c>
      <c r="BE327" s="1" t="str">
        <f ca="1">IF(($A327&lt;&gt;"")*(BE$1&lt;&gt;""),IF(_xlfn.XLOOKUP(BE$1,Attendance_sorted!$B326:$CW326,Attendance_sorted!$B326:$CW326,"nn")&lt;&gt;"nn","•",""),"")</f>
        <v/>
      </c>
      <c r="BF327" s="1" t="str">
        <f ca="1">IF(($A327&lt;&gt;"")*(BF$1&lt;&gt;""),IF(_xlfn.XLOOKUP(BF$1,Attendance_sorted!$B326:$CW326,Attendance_sorted!$B326:$CW326,"nn")&lt;&gt;"nn","•",""),"")</f>
        <v/>
      </c>
      <c r="BG327" s="1" t="str">
        <f ca="1">IF(($A327&lt;&gt;"")*(BG$1&lt;&gt;""),IF(_xlfn.XLOOKUP(BG$1,Attendance_sorted!$B326:$CW326,Attendance_sorted!$B326:$CW326,"nn")&lt;&gt;"nn","•",""),"")</f>
        <v/>
      </c>
      <c r="BH327" s="1" t="str">
        <f ca="1">IF(($A327&lt;&gt;"")*(BH$1&lt;&gt;""),IF(_xlfn.XLOOKUP(BH$1,Attendance_sorted!$B326:$CW326,Attendance_sorted!$B326:$CW326,"nn")&lt;&gt;"nn","•",""),"")</f>
        <v/>
      </c>
      <c r="BI327" s="1" t="str">
        <f ca="1">IF(($A327&lt;&gt;"")*(BI$1&lt;&gt;""),IF(_xlfn.XLOOKUP(BI$1,Attendance_sorted!$B326:$CW326,Attendance_sorted!$B326:$CW326,"nn")&lt;&gt;"nn","•",""),"")</f>
        <v/>
      </c>
      <c r="BJ327" s="1" t="str">
        <f ca="1">IF(($A327&lt;&gt;"")*(BJ$1&lt;&gt;""),IF(_xlfn.XLOOKUP(BJ$1,Attendance_sorted!$B326:$CW326,Attendance_sorted!$B326:$CW326,"nn")&lt;&gt;"nn","•",""),"")</f>
        <v/>
      </c>
      <c r="BK327" s="1" t="str">
        <f ca="1">IF(($A327&lt;&gt;"")*(BK$1&lt;&gt;""),IF(_xlfn.XLOOKUP(BK$1,Attendance_sorted!$B326:$CW326,Attendance_sorted!$B326:$CW326,"nn")&lt;&gt;"nn","•",""),"")</f>
        <v/>
      </c>
      <c r="BL327" s="1" t="str">
        <f ca="1">IF(($A327&lt;&gt;"")*(BL$1&lt;&gt;""),IF(_xlfn.XLOOKUP(BL$1,Attendance_sorted!$B326:$CW326,Attendance_sorted!$B326:$CW326,"nn")&lt;&gt;"nn","•",""),"")</f>
        <v/>
      </c>
      <c r="BM327" s="1" t="str">
        <f ca="1">IF(($A327&lt;&gt;"")*(BM$1&lt;&gt;""),IF(_xlfn.XLOOKUP(BM$1,Attendance_sorted!$B326:$CW326,Attendance_sorted!$B326:$CW326,"nn")&lt;&gt;"nn","•",""),"")</f>
        <v/>
      </c>
      <c r="BN327" s="1" t="str">
        <f ca="1">IF(($A327&lt;&gt;"")*(BN$1&lt;&gt;""),IF(_xlfn.XLOOKUP(BN$1,Attendance_sorted!$B326:$CW326,Attendance_sorted!$B326:$CW326,"nn")&lt;&gt;"nn","•",""),"")</f>
        <v/>
      </c>
      <c r="BO327" s="1" t="str">
        <f ca="1">IF(($A327&lt;&gt;"")*(BO$1&lt;&gt;""),IF(_xlfn.XLOOKUP(BO$1,Attendance_sorted!$B326:$CW326,Attendance_sorted!$B326:$CW326,"nn")&lt;&gt;"nn","•",""),"")</f>
        <v/>
      </c>
      <c r="BP327" s="1" t="str">
        <f ca="1">IF(($A327&lt;&gt;"")*(BP$1&lt;&gt;""),IF(_xlfn.XLOOKUP(BP$1,Attendance_sorted!$B326:$CW326,Attendance_sorted!$B326:$CW326,"nn")&lt;&gt;"nn","•",""),"")</f>
        <v/>
      </c>
      <c r="BQ327" s="1" t="str">
        <f ca="1">IF(($A327&lt;&gt;"")*(BQ$1&lt;&gt;""),IF(_xlfn.XLOOKUP(BQ$1,Attendance_sorted!$B326:$CW326,Attendance_sorted!$B326:$CW326,"nn")&lt;&gt;"nn","•",""),"")</f>
        <v/>
      </c>
      <c r="BR327" s="1" t="str">
        <f ca="1">IF(($A327&lt;&gt;"")*(BR$1&lt;&gt;""),IF(_xlfn.XLOOKUP(BR$1,Attendance_sorted!$B326:$CW326,Attendance_sorted!$B326:$CW326,"nn")&lt;&gt;"nn","•",""),"")</f>
        <v/>
      </c>
      <c r="BS327" s="1" t="str">
        <f ca="1">IF(($A327&lt;&gt;"")*(BS$1&lt;&gt;""),IF(_xlfn.XLOOKUP(BS$1,Attendance_sorted!$B326:$CW326,Attendance_sorted!$B326:$CW326,"nn")&lt;&gt;"nn","•",""),"")</f>
        <v/>
      </c>
      <c r="BT327" s="1" t="str">
        <f ca="1">IF(($A327&lt;&gt;"")*(BT$1&lt;&gt;""),IF(_xlfn.XLOOKUP(BT$1,Attendance_sorted!$B326:$CW326,Attendance_sorted!$B326:$CW326,"nn")&lt;&gt;"nn","•",""),"")</f>
        <v/>
      </c>
      <c r="BU327" s="1" t="str">
        <f ca="1">IF(($A327&lt;&gt;"")*(BU$1&lt;&gt;""),IF(_xlfn.XLOOKUP(BU$1,Attendance_sorted!$B326:$CW326,Attendance_sorted!$B326:$CW326,"nn")&lt;&gt;"nn","•",""),"")</f>
        <v/>
      </c>
      <c r="BV327" s="1" t="str">
        <f ca="1">IF(($A327&lt;&gt;"")*(BV$1&lt;&gt;""),IF(_xlfn.XLOOKUP(BV$1,Attendance_sorted!$B326:$CW326,Attendance_sorted!$B326:$CW326,"nn")&lt;&gt;"nn","•",""),"")</f>
        <v/>
      </c>
      <c r="BW327" s="1" t="str">
        <f ca="1">IF(($A327&lt;&gt;"")*(BW$1&lt;&gt;""),IF(_xlfn.XLOOKUP(BW$1,Attendance_sorted!$B326:$CW326,Attendance_sorted!$B326:$CW326,"nn")&lt;&gt;"nn","•",""),"")</f>
        <v/>
      </c>
      <c r="BX327" s="1" t="str">
        <f ca="1">IF(($A327&lt;&gt;"")*(BX$1&lt;&gt;""),IF(_xlfn.XLOOKUP(BX$1,Attendance_sorted!$B326:$CW326,Attendance_sorted!$B326:$CW326,"nn")&lt;&gt;"nn","•",""),"")</f>
        <v/>
      </c>
      <c r="BY327" s="1" t="str">
        <f ca="1">IF(($A327&lt;&gt;"")*(BY$1&lt;&gt;""),IF(_xlfn.XLOOKUP(BY$1,Attendance_sorted!$B326:$CW326,Attendance_sorted!$B326:$CW326,"nn")&lt;&gt;"nn","•",""),"")</f>
        <v/>
      </c>
      <c r="BZ327" s="1" t="str">
        <f ca="1">IF(($A327&lt;&gt;"")*(BZ$1&lt;&gt;""),IF(_xlfn.XLOOKUP(BZ$1,Attendance_sorted!$B326:$CW326,Attendance_sorted!$B326:$CW326,"nn")&lt;&gt;"nn","•",""),"")</f>
        <v/>
      </c>
      <c r="CA327" s="1" t="str">
        <f ca="1">IF(($A327&lt;&gt;"")*(CA$1&lt;&gt;""),IF(_xlfn.XLOOKUP(CA$1,Attendance_sorted!$B326:$CW326,Attendance_sorted!$B326:$CW326,"nn")&lt;&gt;"nn","•",""),"")</f>
        <v/>
      </c>
      <c r="CB327" s="1" t="str">
        <f ca="1">IF(($A327&lt;&gt;"")*(CB$1&lt;&gt;""),IF(_xlfn.XLOOKUP(CB$1,Attendance_sorted!$B326:$CW326,Attendance_sorted!$B326:$CW326,"nn")&lt;&gt;"nn","•",""),"")</f>
        <v/>
      </c>
      <c r="CC327" s="1" t="str">
        <f ca="1">IF(($A327&lt;&gt;"")*(CC$1&lt;&gt;""),IF(_xlfn.XLOOKUP(CC$1,Attendance_sorted!$B326:$CW326,Attendance_sorted!$B326:$CW326,"nn")&lt;&gt;"nn","•",""),"")</f>
        <v/>
      </c>
      <c r="CD327" s="1" t="str">
        <f ca="1">IF(($A327&lt;&gt;"")*(CD$1&lt;&gt;""),IF(_xlfn.XLOOKUP(CD$1,Attendance_sorted!$B326:$CW326,Attendance_sorted!$B326:$CW326,"nn")&lt;&gt;"nn","•",""),"")</f>
        <v/>
      </c>
      <c r="CE327" s="1" t="str">
        <f ca="1">IF(($A327&lt;&gt;"")*(CE$1&lt;&gt;""),IF(_xlfn.XLOOKUP(CE$1,Attendance_sorted!$B326:$CW326,Attendance_sorted!$B326:$CW326,"nn")&lt;&gt;"nn","•",""),"")</f>
        <v/>
      </c>
      <c r="CF327" s="1" t="str">
        <f ca="1">IF(($A327&lt;&gt;"")*(CF$1&lt;&gt;""),IF(_xlfn.XLOOKUP(CF$1,Attendance_sorted!$B326:$CW326,Attendance_sorted!$B326:$CW326,"nn")&lt;&gt;"nn","•",""),"")</f>
        <v/>
      </c>
      <c r="CG327" s="1" t="str">
        <f ca="1">IF(($A327&lt;&gt;"")*(CG$1&lt;&gt;""),IF(_xlfn.XLOOKUP(CG$1,Attendance_sorted!$B326:$CW326,Attendance_sorted!$B326:$CW326,"nn")&lt;&gt;"nn","•",""),"")</f>
        <v/>
      </c>
      <c r="CH327" s="1" t="str">
        <f ca="1">IF(($A327&lt;&gt;"")*(CH$1&lt;&gt;""),IF(_xlfn.XLOOKUP(CH$1,Attendance_sorted!$B326:$CW326,Attendance_sorted!$B326:$CW326,"nn")&lt;&gt;"nn","•",""),"")</f>
        <v/>
      </c>
      <c r="CI327" s="1" t="str">
        <f ca="1">IF(($A327&lt;&gt;"")*(CI$1&lt;&gt;""),IF(_xlfn.XLOOKUP(CI$1,Attendance_sorted!$B326:$CW326,Attendance_sorted!$B326:$CW326,"nn")&lt;&gt;"nn","•",""),"")</f>
        <v/>
      </c>
      <c r="CJ327" s="1" t="str">
        <f ca="1">IF(($A327&lt;&gt;"")*(CJ$1&lt;&gt;""),IF(_xlfn.XLOOKUP(CJ$1,Attendance_sorted!$B326:$CW326,Attendance_sorted!$B326:$CW326,"nn")&lt;&gt;"nn","•",""),"")</f>
        <v/>
      </c>
      <c r="CK327" s="1" t="str">
        <f ca="1">IF(($A327&lt;&gt;"")*(CK$1&lt;&gt;""),IF(_xlfn.XLOOKUP(CK$1,Attendance_sorted!$B326:$CW326,Attendance_sorted!$B326:$CW326,"nn")&lt;&gt;"nn","•",""),"")</f>
        <v/>
      </c>
      <c r="CL327" s="1" t="str">
        <f ca="1">IF(($A327&lt;&gt;"")*(CL$1&lt;&gt;""),IF(_xlfn.XLOOKUP(CL$1,Attendance_sorted!$B326:$CW326,Attendance_sorted!$B326:$CW326,"nn")&lt;&gt;"nn","•",""),"")</f>
        <v/>
      </c>
      <c r="CM327" s="1" t="str">
        <f ca="1">IF(($A327&lt;&gt;"")*(CM$1&lt;&gt;""),IF(_xlfn.XLOOKUP(CM$1,Attendance_sorted!$B326:$CW326,Attendance_sorted!$B326:$CW326,"nn")&lt;&gt;"nn","•",""),"")</f>
        <v/>
      </c>
      <c r="CN327" s="1" t="str">
        <f ca="1">IF(($A327&lt;&gt;"")*(CN$1&lt;&gt;""),IF(_xlfn.XLOOKUP(CN$1,Attendance_sorted!$B326:$CW326,Attendance_sorted!$B326:$CW326,"nn")&lt;&gt;"nn","•",""),"")</f>
        <v/>
      </c>
      <c r="CO327" s="1" t="str">
        <f ca="1">IF(($A327&lt;&gt;"")*(CO$1&lt;&gt;""),IF(_xlfn.XLOOKUP(CO$1,Attendance_sorted!$B326:$CW326,Attendance_sorted!$B326:$CW326,"nn")&lt;&gt;"nn","•",""),"")</f>
        <v/>
      </c>
      <c r="CP327" s="1" t="str">
        <f ca="1">IF(($A327&lt;&gt;"")*(CP$1&lt;&gt;""),IF(_xlfn.XLOOKUP(CP$1,Attendance_sorted!$B326:$CW326,Attendance_sorted!$B326:$CW326,"nn")&lt;&gt;"nn","•",""),"")</f>
        <v/>
      </c>
      <c r="CQ327" s="1" t="str">
        <f ca="1">IF(($A327&lt;&gt;"")*(CQ$1&lt;&gt;""),IF(_xlfn.XLOOKUP(CQ$1,Attendance_sorted!$B326:$CW326,Attendance_sorted!$B326:$CW326,"nn")&lt;&gt;"nn","•",""),"")</f>
        <v/>
      </c>
      <c r="CR327" s="1" t="str">
        <f ca="1">IF(($A327&lt;&gt;"")*(CR$1&lt;&gt;""),IF(_xlfn.XLOOKUP(CR$1,Attendance_sorted!$B326:$CW326,Attendance_sorted!$B326:$CW326,"nn")&lt;&gt;"nn","•",""),"")</f>
        <v/>
      </c>
      <c r="CS327" s="1" t="str">
        <f ca="1">IF(($A327&lt;&gt;"")*(CS$1&lt;&gt;""),IF(_xlfn.XLOOKUP(CS$1,Attendance_sorted!$B326:$CW326,Attendance_sorted!$B326:$CW326,"nn")&lt;&gt;"nn","•",""),"")</f>
        <v/>
      </c>
      <c r="CT327" s="1" t="str">
        <f ca="1">IF(($A327&lt;&gt;"")*(CT$1&lt;&gt;""),IF(_xlfn.XLOOKUP(CT$1,Attendance_sorted!$B326:$CW326,Attendance_sorted!$B326:$CW326,"nn")&lt;&gt;"nn","•",""),"")</f>
        <v/>
      </c>
      <c r="CU327" s="1" t="str">
        <f ca="1">IF(($A327&lt;&gt;"")*(CU$1&lt;&gt;""),IF(_xlfn.XLOOKUP(CU$1,Attendance_sorted!$B326:$CW326,Attendance_sorted!$B326:$CW326,"nn")&lt;&gt;"nn","•",""),"")</f>
        <v/>
      </c>
      <c r="CV327" s="1" t="str">
        <f ca="1">IF(($A327&lt;&gt;"")*(CV$1&lt;&gt;""),IF(_xlfn.XLOOKUP(CV$1,Attendance_sorted!$B326:$CW326,Attendance_sorted!$B326:$CW326,"nn")&lt;&gt;"nn","•",""),"")</f>
        <v/>
      </c>
      <c r="CW327" s="1" t="str">
        <f ca="1">IF(($A327&lt;&gt;"")*(CW$1&lt;&gt;""),IF(_xlfn.XLOOKUP(CW$1,Attendance_sorted!$B326:$CW326,Attendance_sorted!$B326:$CW326,"nn")&lt;&gt;"nn","•",""),"")</f>
        <v/>
      </c>
    </row>
    <row r="328" spans="1:101">
      <c r="A328" s="1"/>
      <c r="B328" s="1" t="str">
        <f ca="1">IF(($A328&lt;&gt;"")*(B$1&lt;&gt;""),IF(_xlfn.XLOOKUP(B$1,Attendance_sorted!$B327:$CW327,Attendance_sorted!$B327:$CW327,"nn")&lt;&gt;"nn","•",""),"")</f>
        <v/>
      </c>
      <c r="C328" s="1" t="str">
        <f ca="1">IF(($A328&lt;&gt;"")*(C$1&lt;&gt;""),IF(_xlfn.XLOOKUP(C$1,Attendance_sorted!$B327:$CW327,Attendance_sorted!$B327:$CW327,"nn")&lt;&gt;"nn","•",""),"")</f>
        <v/>
      </c>
      <c r="D328" s="1" t="str">
        <f ca="1">IF(($A328&lt;&gt;"")*(D$1&lt;&gt;""),IF(_xlfn.XLOOKUP(D$1,Attendance_sorted!$B327:$CW327,Attendance_sorted!$B327:$CW327,"nn")&lt;&gt;"nn","•",""),"")</f>
        <v/>
      </c>
      <c r="E328" s="1" t="str">
        <f ca="1">IF(($A328&lt;&gt;"")*(E$1&lt;&gt;""),IF(_xlfn.XLOOKUP(E$1,Attendance_sorted!$B327:$CW327,Attendance_sorted!$B327:$CW327,"nn")&lt;&gt;"nn","•",""),"")</f>
        <v/>
      </c>
      <c r="F328" s="1" t="str">
        <f ca="1">IF(($A328&lt;&gt;"")*(F$1&lt;&gt;""),IF(_xlfn.XLOOKUP(F$1,Attendance_sorted!$B327:$CW327,Attendance_sorted!$B327:$CW327,"nn")&lt;&gt;"nn","•",""),"")</f>
        <v/>
      </c>
      <c r="G328" s="1" t="str">
        <f ca="1">IF(($A328&lt;&gt;"")*(G$1&lt;&gt;""),IF(_xlfn.XLOOKUP(G$1,Attendance_sorted!$B327:$CW327,Attendance_sorted!$B327:$CW327,"nn")&lt;&gt;"nn","•",""),"")</f>
        <v/>
      </c>
      <c r="H328" s="1" t="str">
        <f ca="1">IF(($A328&lt;&gt;"")*(H$1&lt;&gt;""),IF(_xlfn.XLOOKUP(H$1,Attendance_sorted!$B327:$CW327,Attendance_sorted!$B327:$CW327,"nn")&lt;&gt;"nn","•",""),"")</f>
        <v/>
      </c>
      <c r="I328" s="1" t="str">
        <f ca="1">IF(($A328&lt;&gt;"")*(I$1&lt;&gt;""),IF(_xlfn.XLOOKUP(I$1,Attendance_sorted!$B327:$CW327,Attendance_sorted!$B327:$CW327,"nn")&lt;&gt;"nn","•",""),"")</f>
        <v/>
      </c>
      <c r="J328" s="1" t="str">
        <f ca="1">IF(($A328&lt;&gt;"")*(J$1&lt;&gt;""),IF(_xlfn.XLOOKUP(J$1,Attendance_sorted!$B327:$CW327,Attendance_sorted!$B327:$CW327,"nn")&lt;&gt;"nn","•",""),"")</f>
        <v/>
      </c>
      <c r="K328" s="1" t="str">
        <f ca="1">IF(($A328&lt;&gt;"")*(K$1&lt;&gt;""),IF(_xlfn.XLOOKUP(K$1,Attendance_sorted!$B327:$CW327,Attendance_sorted!$B327:$CW327,"nn")&lt;&gt;"nn","•",""),"")</f>
        <v/>
      </c>
      <c r="L328" s="1" t="str">
        <f ca="1">IF(($A328&lt;&gt;"")*(L$1&lt;&gt;""),IF(_xlfn.XLOOKUP(L$1,Attendance_sorted!$B327:$CW327,Attendance_sorted!$B327:$CW327,"nn")&lt;&gt;"nn","•",""),"")</f>
        <v/>
      </c>
      <c r="M328" s="1" t="str">
        <f ca="1">IF(($A328&lt;&gt;"")*(M$1&lt;&gt;""),IF(_xlfn.XLOOKUP(M$1,Attendance_sorted!$B327:$CW327,Attendance_sorted!$B327:$CW327,"nn")&lt;&gt;"nn","•",""),"")</f>
        <v/>
      </c>
      <c r="N328" s="1" t="str">
        <f ca="1">IF(($A328&lt;&gt;"")*(N$1&lt;&gt;""),IF(_xlfn.XLOOKUP(N$1,Attendance_sorted!$B327:$CW327,Attendance_sorted!$B327:$CW327,"nn")&lt;&gt;"nn","•",""),"")</f>
        <v/>
      </c>
      <c r="O328" s="1" t="str">
        <f ca="1">IF(($A328&lt;&gt;"")*(O$1&lt;&gt;""),IF(_xlfn.XLOOKUP(O$1,Attendance_sorted!$B327:$CW327,Attendance_sorted!$B327:$CW327,"nn")&lt;&gt;"nn","•",""),"")</f>
        <v/>
      </c>
      <c r="P328" s="1" t="str">
        <f ca="1">IF(($A328&lt;&gt;"")*(P$1&lt;&gt;""),IF(_xlfn.XLOOKUP(P$1,Attendance_sorted!$B327:$CW327,Attendance_sorted!$B327:$CW327,"nn")&lt;&gt;"nn","•",""),"")</f>
        <v/>
      </c>
      <c r="Q328" s="1" t="str">
        <f ca="1">IF(($A328&lt;&gt;"")*(Q$1&lt;&gt;""),IF(_xlfn.XLOOKUP(Q$1,Attendance_sorted!$B327:$CW327,Attendance_sorted!$B327:$CW327,"nn")&lt;&gt;"nn","•",""),"")</f>
        <v/>
      </c>
      <c r="R328" s="1" t="str">
        <f ca="1">IF(($A328&lt;&gt;"")*(R$1&lt;&gt;""),IF(_xlfn.XLOOKUP(R$1,Attendance_sorted!$B327:$CW327,Attendance_sorted!$B327:$CW327,"nn")&lt;&gt;"nn","•",""),"")</f>
        <v/>
      </c>
      <c r="S328" s="1" t="str">
        <f ca="1">IF(($A328&lt;&gt;"")*(S$1&lt;&gt;""),IF(_xlfn.XLOOKUP(S$1,Attendance_sorted!$B327:$CW327,Attendance_sorted!$B327:$CW327,"nn")&lt;&gt;"nn","•",""),"")</f>
        <v/>
      </c>
      <c r="T328" s="1" t="str">
        <f ca="1">IF(($A328&lt;&gt;"")*(T$1&lt;&gt;""),IF(_xlfn.XLOOKUP(T$1,Attendance_sorted!$B327:$CW327,Attendance_sorted!$B327:$CW327,"nn")&lt;&gt;"nn","•",""),"")</f>
        <v/>
      </c>
      <c r="U328" s="1" t="str">
        <f ca="1">IF(($A328&lt;&gt;"")*(U$1&lt;&gt;""),IF(_xlfn.XLOOKUP(U$1,Attendance_sorted!$B327:$CW327,Attendance_sorted!$B327:$CW327,"nn")&lt;&gt;"nn","•",""),"")</f>
        <v/>
      </c>
      <c r="V328" s="1" t="str">
        <f ca="1">IF(($A328&lt;&gt;"")*(V$1&lt;&gt;""),IF(_xlfn.XLOOKUP(V$1,Attendance_sorted!$B327:$CW327,Attendance_sorted!$B327:$CW327,"nn")&lt;&gt;"nn","•",""),"")</f>
        <v/>
      </c>
      <c r="W328" s="1" t="str">
        <f ca="1">IF(($A328&lt;&gt;"")*(W$1&lt;&gt;""),IF(_xlfn.XLOOKUP(W$1,Attendance_sorted!$B327:$CW327,Attendance_sorted!$B327:$CW327,"nn")&lt;&gt;"nn","•",""),"")</f>
        <v/>
      </c>
      <c r="X328" s="1" t="str">
        <f ca="1">IF(($A328&lt;&gt;"")*(X$1&lt;&gt;""),IF(_xlfn.XLOOKUP(X$1,Attendance_sorted!$B327:$CW327,Attendance_sorted!$B327:$CW327,"nn")&lt;&gt;"nn","•",""),"")</f>
        <v/>
      </c>
      <c r="Y328" s="1" t="str">
        <f ca="1">IF(($A328&lt;&gt;"")*(Y$1&lt;&gt;""),IF(_xlfn.XLOOKUP(Y$1,Attendance_sorted!$B327:$CW327,Attendance_sorted!$B327:$CW327,"nn")&lt;&gt;"nn","•",""),"")</f>
        <v/>
      </c>
      <c r="Z328" s="1" t="str">
        <f ca="1">IF(($A328&lt;&gt;"")*(Z$1&lt;&gt;""),IF(_xlfn.XLOOKUP(Z$1,Attendance_sorted!$B327:$CW327,Attendance_sorted!$B327:$CW327,"nn")&lt;&gt;"nn","•",""),"")</f>
        <v/>
      </c>
      <c r="AA328" s="1" t="str">
        <f ca="1">IF(($A328&lt;&gt;"")*(AA$1&lt;&gt;""),IF(_xlfn.XLOOKUP(AA$1,Attendance_sorted!$B327:$CW327,Attendance_sorted!$B327:$CW327,"nn")&lt;&gt;"nn","•",""),"")</f>
        <v/>
      </c>
      <c r="AB328" s="1" t="str">
        <f ca="1">IF(($A328&lt;&gt;"")*(AB$1&lt;&gt;""),IF(_xlfn.XLOOKUP(AB$1,Attendance_sorted!$B327:$CW327,Attendance_sorted!$B327:$CW327,"nn")&lt;&gt;"nn","•",""),"")</f>
        <v/>
      </c>
      <c r="AC328" s="1" t="str">
        <f ca="1">IF(($A328&lt;&gt;"")*(AC$1&lt;&gt;""),IF(_xlfn.XLOOKUP(AC$1,Attendance_sorted!$B327:$CW327,Attendance_sorted!$B327:$CW327,"nn")&lt;&gt;"nn","•",""),"")</f>
        <v/>
      </c>
      <c r="AD328" s="1" t="str">
        <f ca="1">IF(($A328&lt;&gt;"")*(AD$1&lt;&gt;""),IF(_xlfn.XLOOKUP(AD$1,Attendance_sorted!$B327:$CW327,Attendance_sorted!$B327:$CW327,"nn")&lt;&gt;"nn","•",""),"")</f>
        <v/>
      </c>
      <c r="AE328" s="1" t="str">
        <f ca="1">IF(($A328&lt;&gt;"")*(AE$1&lt;&gt;""),IF(_xlfn.XLOOKUP(AE$1,Attendance_sorted!$B327:$CW327,Attendance_sorted!$B327:$CW327,"nn")&lt;&gt;"nn","•",""),"")</f>
        <v/>
      </c>
      <c r="AF328" s="1" t="str">
        <f ca="1">IF(($A328&lt;&gt;"")*(AF$1&lt;&gt;""),IF(_xlfn.XLOOKUP(AF$1,Attendance_sorted!$B327:$CW327,Attendance_sorted!$B327:$CW327,"nn")&lt;&gt;"nn","•",""),"")</f>
        <v/>
      </c>
      <c r="AG328" s="1" t="str">
        <f ca="1">IF(($A328&lt;&gt;"")*(AG$1&lt;&gt;""),IF(_xlfn.XLOOKUP(AG$1,Attendance_sorted!$B327:$CW327,Attendance_sorted!$B327:$CW327,"nn")&lt;&gt;"nn","•",""),"")</f>
        <v/>
      </c>
      <c r="AH328" s="1" t="str">
        <f ca="1">IF(($A328&lt;&gt;"")*(AH$1&lt;&gt;""),IF(_xlfn.XLOOKUP(AH$1,Attendance_sorted!$B327:$CW327,Attendance_sorted!$B327:$CW327,"nn")&lt;&gt;"nn","•",""),"")</f>
        <v/>
      </c>
      <c r="AI328" s="1" t="str">
        <f ca="1">IF(($A328&lt;&gt;"")*(AI$1&lt;&gt;""),IF(_xlfn.XLOOKUP(AI$1,Attendance_sorted!$B327:$CW327,Attendance_sorted!$B327:$CW327,"nn")&lt;&gt;"nn","•",""),"")</f>
        <v/>
      </c>
      <c r="AJ328" s="1" t="str">
        <f ca="1">IF(($A328&lt;&gt;"")*(AJ$1&lt;&gt;""),IF(_xlfn.XLOOKUP(AJ$1,Attendance_sorted!$B327:$CW327,Attendance_sorted!$B327:$CW327,"nn")&lt;&gt;"nn","•",""),"")</f>
        <v/>
      </c>
      <c r="AK328" s="1" t="str">
        <f ca="1">IF(($A328&lt;&gt;"")*(AK$1&lt;&gt;""),IF(_xlfn.XLOOKUP(AK$1,Attendance_sorted!$B327:$CW327,Attendance_sorted!$B327:$CW327,"nn")&lt;&gt;"nn","•",""),"")</f>
        <v/>
      </c>
      <c r="AL328" s="1" t="str">
        <f ca="1">IF(($A328&lt;&gt;"")*(AL$1&lt;&gt;""),IF(_xlfn.XLOOKUP(AL$1,Attendance_sorted!$B327:$CW327,Attendance_sorted!$B327:$CW327,"nn")&lt;&gt;"nn","•",""),"")</f>
        <v/>
      </c>
      <c r="AM328" s="1" t="str">
        <f ca="1">IF(($A328&lt;&gt;"")*(AM$1&lt;&gt;""),IF(_xlfn.XLOOKUP(AM$1,Attendance_sorted!$B327:$CW327,Attendance_sorted!$B327:$CW327,"nn")&lt;&gt;"nn","•",""),"")</f>
        <v/>
      </c>
      <c r="AN328" s="1" t="str">
        <f ca="1">IF(($A328&lt;&gt;"")*(AN$1&lt;&gt;""),IF(_xlfn.XLOOKUP(AN$1,Attendance_sorted!$B327:$CW327,Attendance_sorted!$B327:$CW327,"nn")&lt;&gt;"nn","•",""),"")</f>
        <v/>
      </c>
      <c r="AO328" s="1" t="str">
        <f ca="1">IF(($A328&lt;&gt;"")*(AO$1&lt;&gt;""),IF(_xlfn.XLOOKUP(AO$1,Attendance_sorted!$B327:$CW327,Attendance_sorted!$B327:$CW327,"nn")&lt;&gt;"nn","•",""),"")</f>
        <v/>
      </c>
      <c r="AP328" s="1" t="str">
        <f ca="1">IF(($A328&lt;&gt;"")*(AP$1&lt;&gt;""),IF(_xlfn.XLOOKUP(AP$1,Attendance_sorted!$B327:$CW327,Attendance_sorted!$B327:$CW327,"nn")&lt;&gt;"nn","•",""),"")</f>
        <v/>
      </c>
      <c r="AQ328" s="1" t="str">
        <f ca="1">IF(($A328&lt;&gt;"")*(AQ$1&lt;&gt;""),IF(_xlfn.XLOOKUP(AQ$1,Attendance_sorted!$B327:$CW327,Attendance_sorted!$B327:$CW327,"nn")&lt;&gt;"nn","•",""),"")</f>
        <v/>
      </c>
      <c r="AR328" s="1" t="str">
        <f ca="1">IF(($A328&lt;&gt;"")*(AR$1&lt;&gt;""),IF(_xlfn.XLOOKUP(AR$1,Attendance_sorted!$B327:$CW327,Attendance_sorted!$B327:$CW327,"nn")&lt;&gt;"nn","•",""),"")</f>
        <v/>
      </c>
      <c r="AS328" s="1" t="str">
        <f ca="1">IF(($A328&lt;&gt;"")*(AS$1&lt;&gt;""),IF(_xlfn.XLOOKUP(AS$1,Attendance_sorted!$B327:$CW327,Attendance_sorted!$B327:$CW327,"nn")&lt;&gt;"nn","•",""),"")</f>
        <v/>
      </c>
      <c r="AT328" s="1" t="str">
        <f ca="1">IF(($A328&lt;&gt;"")*(AT$1&lt;&gt;""),IF(_xlfn.XLOOKUP(AT$1,Attendance_sorted!$B327:$CW327,Attendance_sorted!$B327:$CW327,"nn")&lt;&gt;"nn","•",""),"")</f>
        <v/>
      </c>
      <c r="AU328" s="1" t="str">
        <f ca="1">IF(($A328&lt;&gt;"")*(AU$1&lt;&gt;""),IF(_xlfn.XLOOKUP(AU$1,Attendance_sorted!$B327:$CW327,Attendance_sorted!$B327:$CW327,"nn")&lt;&gt;"nn","•",""),"")</f>
        <v/>
      </c>
      <c r="AV328" s="1" t="str">
        <f ca="1">IF(($A328&lt;&gt;"")*(AV$1&lt;&gt;""),IF(_xlfn.XLOOKUP(AV$1,Attendance_sorted!$B327:$CW327,Attendance_sorted!$B327:$CW327,"nn")&lt;&gt;"nn","•",""),"")</f>
        <v/>
      </c>
      <c r="AW328" s="1" t="str">
        <f ca="1">IF(($A328&lt;&gt;"")*(AW$1&lt;&gt;""),IF(_xlfn.XLOOKUP(AW$1,Attendance_sorted!$B327:$CW327,Attendance_sorted!$B327:$CW327,"nn")&lt;&gt;"nn","•",""),"")</f>
        <v/>
      </c>
      <c r="AX328" s="1" t="str">
        <f ca="1">IF(($A328&lt;&gt;"")*(AX$1&lt;&gt;""),IF(_xlfn.XLOOKUP(AX$1,Attendance_sorted!$B327:$CW327,Attendance_sorted!$B327:$CW327,"nn")&lt;&gt;"nn","•",""),"")</f>
        <v/>
      </c>
      <c r="AY328" s="1" t="str">
        <f ca="1">IF(($A328&lt;&gt;"")*(AY$1&lt;&gt;""),IF(_xlfn.XLOOKUP(AY$1,Attendance_sorted!$B327:$CW327,Attendance_sorted!$B327:$CW327,"nn")&lt;&gt;"nn","•",""),"")</f>
        <v/>
      </c>
      <c r="AZ328" s="1" t="str">
        <f ca="1">IF(($A328&lt;&gt;"")*(AZ$1&lt;&gt;""),IF(_xlfn.XLOOKUP(AZ$1,Attendance_sorted!$B327:$CW327,Attendance_sorted!$B327:$CW327,"nn")&lt;&gt;"nn","•",""),"")</f>
        <v/>
      </c>
      <c r="BA328" s="1" t="str">
        <f ca="1">IF(($A328&lt;&gt;"")*(BA$1&lt;&gt;""),IF(_xlfn.XLOOKUP(BA$1,Attendance_sorted!$B327:$CW327,Attendance_sorted!$B327:$CW327,"nn")&lt;&gt;"nn","•",""),"")</f>
        <v/>
      </c>
      <c r="BB328" s="1" t="str">
        <f ca="1">IF(($A328&lt;&gt;"")*(BB$1&lt;&gt;""),IF(_xlfn.XLOOKUP(BB$1,Attendance_sorted!$B327:$CW327,Attendance_sorted!$B327:$CW327,"nn")&lt;&gt;"nn","•",""),"")</f>
        <v/>
      </c>
      <c r="BC328" s="1" t="str">
        <f ca="1">IF(($A328&lt;&gt;"")*(BC$1&lt;&gt;""),IF(_xlfn.XLOOKUP(BC$1,Attendance_sorted!$B327:$CW327,Attendance_sorted!$B327:$CW327,"nn")&lt;&gt;"nn","•",""),"")</f>
        <v/>
      </c>
      <c r="BD328" s="1" t="str">
        <f ca="1">IF(($A328&lt;&gt;"")*(BD$1&lt;&gt;""),IF(_xlfn.XLOOKUP(BD$1,Attendance_sorted!$B327:$CW327,Attendance_sorted!$B327:$CW327,"nn")&lt;&gt;"nn","•",""),"")</f>
        <v/>
      </c>
      <c r="BE328" s="1" t="str">
        <f ca="1">IF(($A328&lt;&gt;"")*(BE$1&lt;&gt;""),IF(_xlfn.XLOOKUP(BE$1,Attendance_sorted!$B327:$CW327,Attendance_sorted!$B327:$CW327,"nn")&lt;&gt;"nn","•",""),"")</f>
        <v/>
      </c>
      <c r="BF328" s="1" t="str">
        <f ca="1">IF(($A328&lt;&gt;"")*(BF$1&lt;&gt;""),IF(_xlfn.XLOOKUP(BF$1,Attendance_sorted!$B327:$CW327,Attendance_sorted!$B327:$CW327,"nn")&lt;&gt;"nn","•",""),"")</f>
        <v/>
      </c>
      <c r="BG328" s="1" t="str">
        <f ca="1">IF(($A328&lt;&gt;"")*(BG$1&lt;&gt;""),IF(_xlfn.XLOOKUP(BG$1,Attendance_sorted!$B327:$CW327,Attendance_sorted!$B327:$CW327,"nn")&lt;&gt;"nn","•",""),"")</f>
        <v/>
      </c>
      <c r="BH328" s="1" t="str">
        <f ca="1">IF(($A328&lt;&gt;"")*(BH$1&lt;&gt;""),IF(_xlfn.XLOOKUP(BH$1,Attendance_sorted!$B327:$CW327,Attendance_sorted!$B327:$CW327,"nn")&lt;&gt;"nn","•",""),"")</f>
        <v/>
      </c>
      <c r="BI328" s="1" t="str">
        <f ca="1">IF(($A328&lt;&gt;"")*(BI$1&lt;&gt;""),IF(_xlfn.XLOOKUP(BI$1,Attendance_sorted!$B327:$CW327,Attendance_sorted!$B327:$CW327,"nn")&lt;&gt;"nn","•",""),"")</f>
        <v/>
      </c>
      <c r="BJ328" s="1" t="str">
        <f ca="1">IF(($A328&lt;&gt;"")*(BJ$1&lt;&gt;""),IF(_xlfn.XLOOKUP(BJ$1,Attendance_sorted!$B327:$CW327,Attendance_sorted!$B327:$CW327,"nn")&lt;&gt;"nn","•",""),"")</f>
        <v/>
      </c>
      <c r="BK328" s="1" t="str">
        <f ca="1">IF(($A328&lt;&gt;"")*(BK$1&lt;&gt;""),IF(_xlfn.XLOOKUP(BK$1,Attendance_sorted!$B327:$CW327,Attendance_sorted!$B327:$CW327,"nn")&lt;&gt;"nn","•",""),"")</f>
        <v/>
      </c>
      <c r="BL328" s="1" t="str">
        <f ca="1">IF(($A328&lt;&gt;"")*(BL$1&lt;&gt;""),IF(_xlfn.XLOOKUP(BL$1,Attendance_sorted!$B327:$CW327,Attendance_sorted!$B327:$CW327,"nn")&lt;&gt;"nn","•",""),"")</f>
        <v/>
      </c>
      <c r="BM328" s="1" t="str">
        <f ca="1">IF(($A328&lt;&gt;"")*(BM$1&lt;&gt;""),IF(_xlfn.XLOOKUP(BM$1,Attendance_sorted!$B327:$CW327,Attendance_sorted!$B327:$CW327,"nn")&lt;&gt;"nn","•",""),"")</f>
        <v/>
      </c>
      <c r="BN328" s="1" t="str">
        <f ca="1">IF(($A328&lt;&gt;"")*(BN$1&lt;&gt;""),IF(_xlfn.XLOOKUP(BN$1,Attendance_sorted!$B327:$CW327,Attendance_sorted!$B327:$CW327,"nn")&lt;&gt;"nn","•",""),"")</f>
        <v/>
      </c>
      <c r="BO328" s="1" t="str">
        <f ca="1">IF(($A328&lt;&gt;"")*(BO$1&lt;&gt;""),IF(_xlfn.XLOOKUP(BO$1,Attendance_sorted!$B327:$CW327,Attendance_sorted!$B327:$CW327,"nn")&lt;&gt;"nn","•",""),"")</f>
        <v/>
      </c>
      <c r="BP328" s="1" t="str">
        <f ca="1">IF(($A328&lt;&gt;"")*(BP$1&lt;&gt;""),IF(_xlfn.XLOOKUP(BP$1,Attendance_sorted!$B327:$CW327,Attendance_sorted!$B327:$CW327,"nn")&lt;&gt;"nn","•",""),"")</f>
        <v/>
      </c>
      <c r="BQ328" s="1" t="str">
        <f ca="1">IF(($A328&lt;&gt;"")*(BQ$1&lt;&gt;""),IF(_xlfn.XLOOKUP(BQ$1,Attendance_sorted!$B327:$CW327,Attendance_sorted!$B327:$CW327,"nn")&lt;&gt;"nn","•",""),"")</f>
        <v/>
      </c>
      <c r="BR328" s="1" t="str">
        <f ca="1">IF(($A328&lt;&gt;"")*(BR$1&lt;&gt;""),IF(_xlfn.XLOOKUP(BR$1,Attendance_sorted!$B327:$CW327,Attendance_sorted!$B327:$CW327,"nn")&lt;&gt;"nn","•",""),"")</f>
        <v/>
      </c>
      <c r="BS328" s="1" t="str">
        <f ca="1">IF(($A328&lt;&gt;"")*(BS$1&lt;&gt;""),IF(_xlfn.XLOOKUP(BS$1,Attendance_sorted!$B327:$CW327,Attendance_sorted!$B327:$CW327,"nn")&lt;&gt;"nn","•",""),"")</f>
        <v/>
      </c>
      <c r="BT328" s="1" t="str">
        <f ca="1">IF(($A328&lt;&gt;"")*(BT$1&lt;&gt;""),IF(_xlfn.XLOOKUP(BT$1,Attendance_sorted!$B327:$CW327,Attendance_sorted!$B327:$CW327,"nn")&lt;&gt;"nn","•",""),"")</f>
        <v/>
      </c>
      <c r="BU328" s="1" t="str">
        <f ca="1">IF(($A328&lt;&gt;"")*(BU$1&lt;&gt;""),IF(_xlfn.XLOOKUP(BU$1,Attendance_sorted!$B327:$CW327,Attendance_sorted!$B327:$CW327,"nn")&lt;&gt;"nn","•",""),"")</f>
        <v/>
      </c>
      <c r="BV328" s="1" t="str">
        <f ca="1">IF(($A328&lt;&gt;"")*(BV$1&lt;&gt;""),IF(_xlfn.XLOOKUP(BV$1,Attendance_sorted!$B327:$CW327,Attendance_sorted!$B327:$CW327,"nn")&lt;&gt;"nn","•",""),"")</f>
        <v/>
      </c>
      <c r="BW328" s="1" t="str">
        <f ca="1">IF(($A328&lt;&gt;"")*(BW$1&lt;&gt;""),IF(_xlfn.XLOOKUP(BW$1,Attendance_sorted!$B327:$CW327,Attendance_sorted!$B327:$CW327,"nn")&lt;&gt;"nn","•",""),"")</f>
        <v/>
      </c>
      <c r="BX328" s="1" t="str">
        <f ca="1">IF(($A328&lt;&gt;"")*(BX$1&lt;&gt;""),IF(_xlfn.XLOOKUP(BX$1,Attendance_sorted!$B327:$CW327,Attendance_sorted!$B327:$CW327,"nn")&lt;&gt;"nn","•",""),"")</f>
        <v/>
      </c>
      <c r="BY328" s="1" t="str">
        <f ca="1">IF(($A328&lt;&gt;"")*(BY$1&lt;&gt;""),IF(_xlfn.XLOOKUP(BY$1,Attendance_sorted!$B327:$CW327,Attendance_sorted!$B327:$CW327,"nn")&lt;&gt;"nn","•",""),"")</f>
        <v/>
      </c>
      <c r="BZ328" s="1" t="str">
        <f ca="1">IF(($A328&lt;&gt;"")*(BZ$1&lt;&gt;""),IF(_xlfn.XLOOKUP(BZ$1,Attendance_sorted!$B327:$CW327,Attendance_sorted!$B327:$CW327,"nn")&lt;&gt;"nn","•",""),"")</f>
        <v/>
      </c>
      <c r="CA328" s="1" t="str">
        <f ca="1">IF(($A328&lt;&gt;"")*(CA$1&lt;&gt;""),IF(_xlfn.XLOOKUP(CA$1,Attendance_sorted!$B327:$CW327,Attendance_sorted!$B327:$CW327,"nn")&lt;&gt;"nn","•",""),"")</f>
        <v/>
      </c>
      <c r="CB328" s="1" t="str">
        <f ca="1">IF(($A328&lt;&gt;"")*(CB$1&lt;&gt;""),IF(_xlfn.XLOOKUP(CB$1,Attendance_sorted!$B327:$CW327,Attendance_sorted!$B327:$CW327,"nn")&lt;&gt;"nn","•",""),"")</f>
        <v/>
      </c>
      <c r="CC328" s="1" t="str">
        <f ca="1">IF(($A328&lt;&gt;"")*(CC$1&lt;&gt;""),IF(_xlfn.XLOOKUP(CC$1,Attendance_sorted!$B327:$CW327,Attendance_sorted!$B327:$CW327,"nn")&lt;&gt;"nn","•",""),"")</f>
        <v/>
      </c>
      <c r="CD328" s="1" t="str">
        <f ca="1">IF(($A328&lt;&gt;"")*(CD$1&lt;&gt;""),IF(_xlfn.XLOOKUP(CD$1,Attendance_sorted!$B327:$CW327,Attendance_sorted!$B327:$CW327,"nn")&lt;&gt;"nn","•",""),"")</f>
        <v/>
      </c>
      <c r="CE328" s="1" t="str">
        <f ca="1">IF(($A328&lt;&gt;"")*(CE$1&lt;&gt;""),IF(_xlfn.XLOOKUP(CE$1,Attendance_sorted!$B327:$CW327,Attendance_sorted!$B327:$CW327,"nn")&lt;&gt;"nn","•",""),"")</f>
        <v/>
      </c>
      <c r="CF328" s="1" t="str">
        <f ca="1">IF(($A328&lt;&gt;"")*(CF$1&lt;&gt;""),IF(_xlfn.XLOOKUP(CF$1,Attendance_sorted!$B327:$CW327,Attendance_sorted!$B327:$CW327,"nn")&lt;&gt;"nn","•",""),"")</f>
        <v/>
      </c>
      <c r="CG328" s="1" t="str">
        <f ca="1">IF(($A328&lt;&gt;"")*(CG$1&lt;&gt;""),IF(_xlfn.XLOOKUP(CG$1,Attendance_sorted!$B327:$CW327,Attendance_sorted!$B327:$CW327,"nn")&lt;&gt;"nn","•",""),"")</f>
        <v/>
      </c>
      <c r="CH328" s="1" t="str">
        <f ca="1">IF(($A328&lt;&gt;"")*(CH$1&lt;&gt;""),IF(_xlfn.XLOOKUP(CH$1,Attendance_sorted!$B327:$CW327,Attendance_sorted!$B327:$CW327,"nn")&lt;&gt;"nn","•",""),"")</f>
        <v/>
      </c>
      <c r="CI328" s="1" t="str">
        <f ca="1">IF(($A328&lt;&gt;"")*(CI$1&lt;&gt;""),IF(_xlfn.XLOOKUP(CI$1,Attendance_sorted!$B327:$CW327,Attendance_sorted!$B327:$CW327,"nn")&lt;&gt;"nn","•",""),"")</f>
        <v/>
      </c>
      <c r="CJ328" s="1" t="str">
        <f ca="1">IF(($A328&lt;&gt;"")*(CJ$1&lt;&gt;""),IF(_xlfn.XLOOKUP(CJ$1,Attendance_sorted!$B327:$CW327,Attendance_sorted!$B327:$CW327,"nn")&lt;&gt;"nn","•",""),"")</f>
        <v/>
      </c>
      <c r="CK328" s="1" t="str">
        <f ca="1">IF(($A328&lt;&gt;"")*(CK$1&lt;&gt;""),IF(_xlfn.XLOOKUP(CK$1,Attendance_sorted!$B327:$CW327,Attendance_sorted!$B327:$CW327,"nn")&lt;&gt;"nn","•",""),"")</f>
        <v/>
      </c>
      <c r="CL328" s="1" t="str">
        <f ca="1">IF(($A328&lt;&gt;"")*(CL$1&lt;&gt;""),IF(_xlfn.XLOOKUP(CL$1,Attendance_sorted!$B327:$CW327,Attendance_sorted!$B327:$CW327,"nn")&lt;&gt;"nn","•",""),"")</f>
        <v/>
      </c>
      <c r="CM328" s="1" t="str">
        <f ca="1">IF(($A328&lt;&gt;"")*(CM$1&lt;&gt;""),IF(_xlfn.XLOOKUP(CM$1,Attendance_sorted!$B327:$CW327,Attendance_sorted!$B327:$CW327,"nn")&lt;&gt;"nn","•",""),"")</f>
        <v/>
      </c>
      <c r="CN328" s="1" t="str">
        <f ca="1">IF(($A328&lt;&gt;"")*(CN$1&lt;&gt;""),IF(_xlfn.XLOOKUP(CN$1,Attendance_sorted!$B327:$CW327,Attendance_sorted!$B327:$CW327,"nn")&lt;&gt;"nn","•",""),"")</f>
        <v/>
      </c>
      <c r="CO328" s="1" t="str">
        <f ca="1">IF(($A328&lt;&gt;"")*(CO$1&lt;&gt;""),IF(_xlfn.XLOOKUP(CO$1,Attendance_sorted!$B327:$CW327,Attendance_sorted!$B327:$CW327,"nn")&lt;&gt;"nn","•",""),"")</f>
        <v/>
      </c>
      <c r="CP328" s="1" t="str">
        <f ca="1">IF(($A328&lt;&gt;"")*(CP$1&lt;&gt;""),IF(_xlfn.XLOOKUP(CP$1,Attendance_sorted!$B327:$CW327,Attendance_sorted!$B327:$CW327,"nn")&lt;&gt;"nn","•",""),"")</f>
        <v/>
      </c>
      <c r="CQ328" s="1" t="str">
        <f ca="1">IF(($A328&lt;&gt;"")*(CQ$1&lt;&gt;""),IF(_xlfn.XLOOKUP(CQ$1,Attendance_sorted!$B327:$CW327,Attendance_sorted!$B327:$CW327,"nn")&lt;&gt;"nn","•",""),"")</f>
        <v/>
      </c>
      <c r="CR328" s="1" t="str">
        <f ca="1">IF(($A328&lt;&gt;"")*(CR$1&lt;&gt;""),IF(_xlfn.XLOOKUP(CR$1,Attendance_sorted!$B327:$CW327,Attendance_sorted!$B327:$CW327,"nn")&lt;&gt;"nn","•",""),"")</f>
        <v/>
      </c>
      <c r="CS328" s="1" t="str">
        <f ca="1">IF(($A328&lt;&gt;"")*(CS$1&lt;&gt;""),IF(_xlfn.XLOOKUP(CS$1,Attendance_sorted!$B327:$CW327,Attendance_sorted!$B327:$CW327,"nn")&lt;&gt;"nn","•",""),"")</f>
        <v/>
      </c>
      <c r="CT328" s="1" t="str">
        <f ca="1">IF(($A328&lt;&gt;"")*(CT$1&lt;&gt;""),IF(_xlfn.XLOOKUP(CT$1,Attendance_sorted!$B327:$CW327,Attendance_sorted!$B327:$CW327,"nn")&lt;&gt;"nn","•",""),"")</f>
        <v/>
      </c>
      <c r="CU328" s="1" t="str">
        <f ca="1">IF(($A328&lt;&gt;"")*(CU$1&lt;&gt;""),IF(_xlfn.XLOOKUP(CU$1,Attendance_sorted!$B327:$CW327,Attendance_sorted!$B327:$CW327,"nn")&lt;&gt;"nn","•",""),"")</f>
        <v/>
      </c>
      <c r="CV328" s="1" t="str">
        <f ca="1">IF(($A328&lt;&gt;"")*(CV$1&lt;&gt;""),IF(_xlfn.XLOOKUP(CV$1,Attendance_sorted!$B327:$CW327,Attendance_sorted!$B327:$CW327,"nn")&lt;&gt;"nn","•",""),"")</f>
        <v/>
      </c>
      <c r="CW328" s="1" t="str">
        <f ca="1">IF(($A328&lt;&gt;"")*(CW$1&lt;&gt;""),IF(_xlfn.XLOOKUP(CW$1,Attendance_sorted!$B327:$CW327,Attendance_sorted!$B327:$CW327,"nn")&lt;&gt;"nn","•",""),"")</f>
        <v/>
      </c>
    </row>
    <row r="329" spans="1:101">
      <c r="A329" s="1"/>
      <c r="B329" s="1" t="str">
        <f ca="1">IF(($A329&lt;&gt;"")*(B$1&lt;&gt;""),IF(_xlfn.XLOOKUP(B$1,Attendance_sorted!$B328:$CW328,Attendance_sorted!$B328:$CW328,"nn")&lt;&gt;"nn","•",""),"")</f>
        <v/>
      </c>
      <c r="C329" s="1" t="str">
        <f ca="1">IF(($A329&lt;&gt;"")*(C$1&lt;&gt;""),IF(_xlfn.XLOOKUP(C$1,Attendance_sorted!$B328:$CW328,Attendance_sorted!$B328:$CW328,"nn")&lt;&gt;"nn","•",""),"")</f>
        <v/>
      </c>
      <c r="D329" s="1" t="str">
        <f ca="1">IF(($A329&lt;&gt;"")*(D$1&lt;&gt;""),IF(_xlfn.XLOOKUP(D$1,Attendance_sorted!$B328:$CW328,Attendance_sorted!$B328:$CW328,"nn")&lt;&gt;"nn","•",""),"")</f>
        <v/>
      </c>
      <c r="E329" s="1" t="str">
        <f ca="1">IF(($A329&lt;&gt;"")*(E$1&lt;&gt;""),IF(_xlfn.XLOOKUP(E$1,Attendance_sorted!$B328:$CW328,Attendance_sorted!$B328:$CW328,"nn")&lt;&gt;"nn","•",""),"")</f>
        <v/>
      </c>
      <c r="F329" s="1" t="str">
        <f ca="1">IF(($A329&lt;&gt;"")*(F$1&lt;&gt;""),IF(_xlfn.XLOOKUP(F$1,Attendance_sorted!$B328:$CW328,Attendance_sorted!$B328:$CW328,"nn")&lt;&gt;"nn","•",""),"")</f>
        <v/>
      </c>
      <c r="G329" s="1" t="str">
        <f ca="1">IF(($A329&lt;&gt;"")*(G$1&lt;&gt;""),IF(_xlfn.XLOOKUP(G$1,Attendance_sorted!$B328:$CW328,Attendance_sorted!$B328:$CW328,"nn")&lt;&gt;"nn","•",""),"")</f>
        <v/>
      </c>
      <c r="H329" s="1" t="str">
        <f ca="1">IF(($A329&lt;&gt;"")*(H$1&lt;&gt;""),IF(_xlfn.XLOOKUP(H$1,Attendance_sorted!$B328:$CW328,Attendance_sorted!$B328:$CW328,"nn")&lt;&gt;"nn","•",""),"")</f>
        <v/>
      </c>
      <c r="I329" s="1" t="str">
        <f ca="1">IF(($A329&lt;&gt;"")*(I$1&lt;&gt;""),IF(_xlfn.XLOOKUP(I$1,Attendance_sorted!$B328:$CW328,Attendance_sorted!$B328:$CW328,"nn")&lt;&gt;"nn","•",""),"")</f>
        <v/>
      </c>
      <c r="J329" s="1" t="str">
        <f ca="1">IF(($A329&lt;&gt;"")*(J$1&lt;&gt;""),IF(_xlfn.XLOOKUP(J$1,Attendance_sorted!$B328:$CW328,Attendance_sorted!$B328:$CW328,"nn")&lt;&gt;"nn","•",""),"")</f>
        <v/>
      </c>
      <c r="K329" s="1" t="str">
        <f ca="1">IF(($A329&lt;&gt;"")*(K$1&lt;&gt;""),IF(_xlfn.XLOOKUP(K$1,Attendance_sorted!$B328:$CW328,Attendance_sorted!$B328:$CW328,"nn")&lt;&gt;"nn","•",""),"")</f>
        <v/>
      </c>
      <c r="L329" s="1" t="str">
        <f ca="1">IF(($A329&lt;&gt;"")*(L$1&lt;&gt;""),IF(_xlfn.XLOOKUP(L$1,Attendance_sorted!$B328:$CW328,Attendance_sorted!$B328:$CW328,"nn")&lt;&gt;"nn","•",""),"")</f>
        <v/>
      </c>
      <c r="M329" s="1" t="str">
        <f ca="1">IF(($A329&lt;&gt;"")*(M$1&lt;&gt;""),IF(_xlfn.XLOOKUP(M$1,Attendance_sorted!$B328:$CW328,Attendance_sorted!$B328:$CW328,"nn")&lt;&gt;"nn","•",""),"")</f>
        <v/>
      </c>
      <c r="N329" s="1" t="str">
        <f ca="1">IF(($A329&lt;&gt;"")*(N$1&lt;&gt;""),IF(_xlfn.XLOOKUP(N$1,Attendance_sorted!$B328:$CW328,Attendance_sorted!$B328:$CW328,"nn")&lt;&gt;"nn","•",""),"")</f>
        <v/>
      </c>
      <c r="O329" s="1" t="str">
        <f ca="1">IF(($A329&lt;&gt;"")*(O$1&lt;&gt;""),IF(_xlfn.XLOOKUP(O$1,Attendance_sorted!$B328:$CW328,Attendance_sorted!$B328:$CW328,"nn")&lt;&gt;"nn","•",""),"")</f>
        <v/>
      </c>
      <c r="P329" s="1" t="str">
        <f ca="1">IF(($A329&lt;&gt;"")*(P$1&lt;&gt;""),IF(_xlfn.XLOOKUP(P$1,Attendance_sorted!$B328:$CW328,Attendance_sorted!$B328:$CW328,"nn")&lt;&gt;"nn","•",""),"")</f>
        <v/>
      </c>
      <c r="Q329" s="1" t="str">
        <f ca="1">IF(($A329&lt;&gt;"")*(Q$1&lt;&gt;""),IF(_xlfn.XLOOKUP(Q$1,Attendance_sorted!$B328:$CW328,Attendance_sorted!$B328:$CW328,"nn")&lt;&gt;"nn","•",""),"")</f>
        <v/>
      </c>
      <c r="R329" s="1" t="str">
        <f ca="1">IF(($A329&lt;&gt;"")*(R$1&lt;&gt;""),IF(_xlfn.XLOOKUP(R$1,Attendance_sorted!$B328:$CW328,Attendance_sorted!$B328:$CW328,"nn")&lt;&gt;"nn","•",""),"")</f>
        <v/>
      </c>
      <c r="S329" s="1" t="str">
        <f ca="1">IF(($A329&lt;&gt;"")*(S$1&lt;&gt;""),IF(_xlfn.XLOOKUP(S$1,Attendance_sorted!$B328:$CW328,Attendance_sorted!$B328:$CW328,"nn")&lt;&gt;"nn","•",""),"")</f>
        <v/>
      </c>
      <c r="T329" s="1" t="str">
        <f ca="1">IF(($A329&lt;&gt;"")*(T$1&lt;&gt;""),IF(_xlfn.XLOOKUP(T$1,Attendance_sorted!$B328:$CW328,Attendance_sorted!$B328:$CW328,"nn")&lt;&gt;"nn","•",""),"")</f>
        <v/>
      </c>
      <c r="U329" s="1" t="str">
        <f ca="1">IF(($A329&lt;&gt;"")*(U$1&lt;&gt;""),IF(_xlfn.XLOOKUP(U$1,Attendance_sorted!$B328:$CW328,Attendance_sorted!$B328:$CW328,"nn")&lt;&gt;"nn","•",""),"")</f>
        <v/>
      </c>
      <c r="V329" s="1" t="str">
        <f ca="1">IF(($A329&lt;&gt;"")*(V$1&lt;&gt;""),IF(_xlfn.XLOOKUP(V$1,Attendance_sorted!$B328:$CW328,Attendance_sorted!$B328:$CW328,"nn")&lt;&gt;"nn","•",""),"")</f>
        <v/>
      </c>
      <c r="W329" s="1" t="str">
        <f ca="1">IF(($A329&lt;&gt;"")*(W$1&lt;&gt;""),IF(_xlfn.XLOOKUP(W$1,Attendance_sorted!$B328:$CW328,Attendance_sorted!$B328:$CW328,"nn")&lt;&gt;"nn","•",""),"")</f>
        <v/>
      </c>
      <c r="X329" s="1" t="str">
        <f ca="1">IF(($A329&lt;&gt;"")*(X$1&lt;&gt;""),IF(_xlfn.XLOOKUP(X$1,Attendance_sorted!$B328:$CW328,Attendance_sorted!$B328:$CW328,"nn")&lt;&gt;"nn","•",""),"")</f>
        <v/>
      </c>
      <c r="Y329" s="1" t="str">
        <f ca="1">IF(($A329&lt;&gt;"")*(Y$1&lt;&gt;""),IF(_xlfn.XLOOKUP(Y$1,Attendance_sorted!$B328:$CW328,Attendance_sorted!$B328:$CW328,"nn")&lt;&gt;"nn","•",""),"")</f>
        <v/>
      </c>
      <c r="Z329" s="1" t="str">
        <f ca="1">IF(($A329&lt;&gt;"")*(Z$1&lt;&gt;""),IF(_xlfn.XLOOKUP(Z$1,Attendance_sorted!$B328:$CW328,Attendance_sorted!$B328:$CW328,"nn")&lt;&gt;"nn","•",""),"")</f>
        <v/>
      </c>
      <c r="AA329" s="1" t="str">
        <f ca="1">IF(($A329&lt;&gt;"")*(AA$1&lt;&gt;""),IF(_xlfn.XLOOKUP(AA$1,Attendance_sorted!$B328:$CW328,Attendance_sorted!$B328:$CW328,"nn")&lt;&gt;"nn","•",""),"")</f>
        <v/>
      </c>
      <c r="AB329" s="1" t="str">
        <f ca="1">IF(($A329&lt;&gt;"")*(AB$1&lt;&gt;""),IF(_xlfn.XLOOKUP(AB$1,Attendance_sorted!$B328:$CW328,Attendance_sorted!$B328:$CW328,"nn")&lt;&gt;"nn","•",""),"")</f>
        <v/>
      </c>
      <c r="AC329" s="1" t="str">
        <f ca="1">IF(($A329&lt;&gt;"")*(AC$1&lt;&gt;""),IF(_xlfn.XLOOKUP(AC$1,Attendance_sorted!$B328:$CW328,Attendance_sorted!$B328:$CW328,"nn")&lt;&gt;"nn","•",""),"")</f>
        <v/>
      </c>
      <c r="AD329" s="1" t="str">
        <f ca="1">IF(($A329&lt;&gt;"")*(AD$1&lt;&gt;""),IF(_xlfn.XLOOKUP(AD$1,Attendance_sorted!$B328:$CW328,Attendance_sorted!$B328:$CW328,"nn")&lt;&gt;"nn","•",""),"")</f>
        <v/>
      </c>
      <c r="AE329" s="1" t="str">
        <f ca="1">IF(($A329&lt;&gt;"")*(AE$1&lt;&gt;""),IF(_xlfn.XLOOKUP(AE$1,Attendance_sorted!$B328:$CW328,Attendance_sorted!$B328:$CW328,"nn")&lt;&gt;"nn","•",""),"")</f>
        <v/>
      </c>
      <c r="AF329" s="1" t="str">
        <f ca="1">IF(($A329&lt;&gt;"")*(AF$1&lt;&gt;""),IF(_xlfn.XLOOKUP(AF$1,Attendance_sorted!$B328:$CW328,Attendance_sorted!$B328:$CW328,"nn")&lt;&gt;"nn","•",""),"")</f>
        <v/>
      </c>
      <c r="AG329" s="1" t="str">
        <f ca="1">IF(($A329&lt;&gt;"")*(AG$1&lt;&gt;""),IF(_xlfn.XLOOKUP(AG$1,Attendance_sorted!$B328:$CW328,Attendance_sorted!$B328:$CW328,"nn")&lt;&gt;"nn","•",""),"")</f>
        <v/>
      </c>
      <c r="AH329" s="1" t="str">
        <f ca="1">IF(($A329&lt;&gt;"")*(AH$1&lt;&gt;""),IF(_xlfn.XLOOKUP(AH$1,Attendance_sorted!$B328:$CW328,Attendance_sorted!$B328:$CW328,"nn")&lt;&gt;"nn","•",""),"")</f>
        <v/>
      </c>
      <c r="AI329" s="1" t="str">
        <f ca="1">IF(($A329&lt;&gt;"")*(AI$1&lt;&gt;""),IF(_xlfn.XLOOKUP(AI$1,Attendance_sorted!$B328:$CW328,Attendance_sorted!$B328:$CW328,"nn")&lt;&gt;"nn","•",""),"")</f>
        <v/>
      </c>
      <c r="AJ329" s="1" t="str">
        <f ca="1">IF(($A329&lt;&gt;"")*(AJ$1&lt;&gt;""),IF(_xlfn.XLOOKUP(AJ$1,Attendance_sorted!$B328:$CW328,Attendance_sorted!$B328:$CW328,"nn")&lt;&gt;"nn","•",""),"")</f>
        <v/>
      </c>
      <c r="AK329" s="1" t="str">
        <f ca="1">IF(($A329&lt;&gt;"")*(AK$1&lt;&gt;""),IF(_xlfn.XLOOKUP(AK$1,Attendance_sorted!$B328:$CW328,Attendance_sorted!$B328:$CW328,"nn")&lt;&gt;"nn","•",""),"")</f>
        <v/>
      </c>
      <c r="AL329" s="1" t="str">
        <f ca="1">IF(($A329&lt;&gt;"")*(AL$1&lt;&gt;""),IF(_xlfn.XLOOKUP(AL$1,Attendance_sorted!$B328:$CW328,Attendance_sorted!$B328:$CW328,"nn")&lt;&gt;"nn","•",""),"")</f>
        <v/>
      </c>
      <c r="AM329" s="1" t="str">
        <f ca="1">IF(($A329&lt;&gt;"")*(AM$1&lt;&gt;""),IF(_xlfn.XLOOKUP(AM$1,Attendance_sorted!$B328:$CW328,Attendance_sorted!$B328:$CW328,"nn")&lt;&gt;"nn","•",""),"")</f>
        <v/>
      </c>
      <c r="AN329" s="1" t="str">
        <f ca="1">IF(($A329&lt;&gt;"")*(AN$1&lt;&gt;""),IF(_xlfn.XLOOKUP(AN$1,Attendance_sorted!$B328:$CW328,Attendance_sorted!$B328:$CW328,"nn")&lt;&gt;"nn","•",""),"")</f>
        <v/>
      </c>
      <c r="AO329" s="1" t="str">
        <f ca="1">IF(($A329&lt;&gt;"")*(AO$1&lt;&gt;""),IF(_xlfn.XLOOKUP(AO$1,Attendance_sorted!$B328:$CW328,Attendance_sorted!$B328:$CW328,"nn")&lt;&gt;"nn","•",""),"")</f>
        <v/>
      </c>
      <c r="AP329" s="1" t="str">
        <f ca="1">IF(($A329&lt;&gt;"")*(AP$1&lt;&gt;""),IF(_xlfn.XLOOKUP(AP$1,Attendance_sorted!$B328:$CW328,Attendance_sorted!$B328:$CW328,"nn")&lt;&gt;"nn","•",""),"")</f>
        <v/>
      </c>
      <c r="AQ329" s="1" t="str">
        <f ca="1">IF(($A329&lt;&gt;"")*(AQ$1&lt;&gt;""),IF(_xlfn.XLOOKUP(AQ$1,Attendance_sorted!$B328:$CW328,Attendance_sorted!$B328:$CW328,"nn")&lt;&gt;"nn","•",""),"")</f>
        <v/>
      </c>
      <c r="AR329" s="1" t="str">
        <f ca="1">IF(($A329&lt;&gt;"")*(AR$1&lt;&gt;""),IF(_xlfn.XLOOKUP(AR$1,Attendance_sorted!$B328:$CW328,Attendance_sorted!$B328:$CW328,"nn")&lt;&gt;"nn","•",""),"")</f>
        <v/>
      </c>
      <c r="AS329" s="1" t="str">
        <f ca="1">IF(($A329&lt;&gt;"")*(AS$1&lt;&gt;""),IF(_xlfn.XLOOKUP(AS$1,Attendance_sorted!$B328:$CW328,Attendance_sorted!$B328:$CW328,"nn")&lt;&gt;"nn","•",""),"")</f>
        <v/>
      </c>
      <c r="AT329" s="1" t="str">
        <f ca="1">IF(($A329&lt;&gt;"")*(AT$1&lt;&gt;""),IF(_xlfn.XLOOKUP(AT$1,Attendance_sorted!$B328:$CW328,Attendance_sorted!$B328:$CW328,"nn")&lt;&gt;"nn","•",""),"")</f>
        <v/>
      </c>
      <c r="AU329" s="1" t="str">
        <f ca="1">IF(($A329&lt;&gt;"")*(AU$1&lt;&gt;""),IF(_xlfn.XLOOKUP(AU$1,Attendance_sorted!$B328:$CW328,Attendance_sorted!$B328:$CW328,"nn")&lt;&gt;"nn","•",""),"")</f>
        <v/>
      </c>
      <c r="AV329" s="1" t="str">
        <f ca="1">IF(($A329&lt;&gt;"")*(AV$1&lt;&gt;""),IF(_xlfn.XLOOKUP(AV$1,Attendance_sorted!$B328:$CW328,Attendance_sorted!$B328:$CW328,"nn")&lt;&gt;"nn","•",""),"")</f>
        <v/>
      </c>
      <c r="AW329" s="1" t="str">
        <f ca="1">IF(($A329&lt;&gt;"")*(AW$1&lt;&gt;""),IF(_xlfn.XLOOKUP(AW$1,Attendance_sorted!$B328:$CW328,Attendance_sorted!$B328:$CW328,"nn")&lt;&gt;"nn","•",""),"")</f>
        <v/>
      </c>
      <c r="AX329" s="1" t="str">
        <f ca="1">IF(($A329&lt;&gt;"")*(AX$1&lt;&gt;""),IF(_xlfn.XLOOKUP(AX$1,Attendance_sorted!$B328:$CW328,Attendance_sorted!$B328:$CW328,"nn")&lt;&gt;"nn","•",""),"")</f>
        <v/>
      </c>
      <c r="AY329" s="1" t="str">
        <f ca="1">IF(($A329&lt;&gt;"")*(AY$1&lt;&gt;""),IF(_xlfn.XLOOKUP(AY$1,Attendance_sorted!$B328:$CW328,Attendance_sorted!$B328:$CW328,"nn")&lt;&gt;"nn","•",""),"")</f>
        <v/>
      </c>
      <c r="AZ329" s="1" t="str">
        <f ca="1">IF(($A329&lt;&gt;"")*(AZ$1&lt;&gt;""),IF(_xlfn.XLOOKUP(AZ$1,Attendance_sorted!$B328:$CW328,Attendance_sorted!$B328:$CW328,"nn")&lt;&gt;"nn","•",""),"")</f>
        <v/>
      </c>
      <c r="BA329" s="1" t="str">
        <f ca="1">IF(($A329&lt;&gt;"")*(BA$1&lt;&gt;""),IF(_xlfn.XLOOKUP(BA$1,Attendance_sorted!$B328:$CW328,Attendance_sorted!$B328:$CW328,"nn")&lt;&gt;"nn","•",""),"")</f>
        <v/>
      </c>
      <c r="BB329" s="1" t="str">
        <f ca="1">IF(($A329&lt;&gt;"")*(BB$1&lt;&gt;""),IF(_xlfn.XLOOKUP(BB$1,Attendance_sorted!$B328:$CW328,Attendance_sorted!$B328:$CW328,"nn")&lt;&gt;"nn","•",""),"")</f>
        <v/>
      </c>
      <c r="BC329" s="1" t="str">
        <f ca="1">IF(($A329&lt;&gt;"")*(BC$1&lt;&gt;""),IF(_xlfn.XLOOKUP(BC$1,Attendance_sorted!$B328:$CW328,Attendance_sorted!$B328:$CW328,"nn")&lt;&gt;"nn","•",""),"")</f>
        <v/>
      </c>
      <c r="BD329" s="1" t="str">
        <f ca="1">IF(($A329&lt;&gt;"")*(BD$1&lt;&gt;""),IF(_xlfn.XLOOKUP(BD$1,Attendance_sorted!$B328:$CW328,Attendance_sorted!$B328:$CW328,"nn")&lt;&gt;"nn","•",""),"")</f>
        <v/>
      </c>
      <c r="BE329" s="1" t="str">
        <f ca="1">IF(($A329&lt;&gt;"")*(BE$1&lt;&gt;""),IF(_xlfn.XLOOKUP(BE$1,Attendance_sorted!$B328:$CW328,Attendance_sorted!$B328:$CW328,"nn")&lt;&gt;"nn","•",""),"")</f>
        <v/>
      </c>
      <c r="BF329" s="1" t="str">
        <f ca="1">IF(($A329&lt;&gt;"")*(BF$1&lt;&gt;""),IF(_xlfn.XLOOKUP(BF$1,Attendance_sorted!$B328:$CW328,Attendance_sorted!$B328:$CW328,"nn")&lt;&gt;"nn","•",""),"")</f>
        <v/>
      </c>
      <c r="BG329" s="1" t="str">
        <f ca="1">IF(($A329&lt;&gt;"")*(BG$1&lt;&gt;""),IF(_xlfn.XLOOKUP(BG$1,Attendance_sorted!$B328:$CW328,Attendance_sorted!$B328:$CW328,"nn")&lt;&gt;"nn","•",""),"")</f>
        <v/>
      </c>
      <c r="BH329" s="1" t="str">
        <f ca="1">IF(($A329&lt;&gt;"")*(BH$1&lt;&gt;""),IF(_xlfn.XLOOKUP(BH$1,Attendance_sorted!$B328:$CW328,Attendance_sorted!$B328:$CW328,"nn")&lt;&gt;"nn","•",""),"")</f>
        <v/>
      </c>
      <c r="BI329" s="1" t="str">
        <f ca="1">IF(($A329&lt;&gt;"")*(BI$1&lt;&gt;""),IF(_xlfn.XLOOKUP(BI$1,Attendance_sorted!$B328:$CW328,Attendance_sorted!$B328:$CW328,"nn")&lt;&gt;"nn","•",""),"")</f>
        <v/>
      </c>
      <c r="BJ329" s="1" t="str">
        <f ca="1">IF(($A329&lt;&gt;"")*(BJ$1&lt;&gt;""),IF(_xlfn.XLOOKUP(BJ$1,Attendance_sorted!$B328:$CW328,Attendance_sorted!$B328:$CW328,"nn")&lt;&gt;"nn","•",""),"")</f>
        <v/>
      </c>
      <c r="BK329" s="1" t="str">
        <f ca="1">IF(($A329&lt;&gt;"")*(BK$1&lt;&gt;""),IF(_xlfn.XLOOKUP(BK$1,Attendance_sorted!$B328:$CW328,Attendance_sorted!$B328:$CW328,"nn")&lt;&gt;"nn","•",""),"")</f>
        <v/>
      </c>
      <c r="BL329" s="1" t="str">
        <f ca="1">IF(($A329&lt;&gt;"")*(BL$1&lt;&gt;""),IF(_xlfn.XLOOKUP(BL$1,Attendance_sorted!$B328:$CW328,Attendance_sorted!$B328:$CW328,"nn")&lt;&gt;"nn","•",""),"")</f>
        <v/>
      </c>
      <c r="BM329" s="1" t="str">
        <f ca="1">IF(($A329&lt;&gt;"")*(BM$1&lt;&gt;""),IF(_xlfn.XLOOKUP(BM$1,Attendance_sorted!$B328:$CW328,Attendance_sorted!$B328:$CW328,"nn")&lt;&gt;"nn","•",""),"")</f>
        <v/>
      </c>
      <c r="BN329" s="1" t="str">
        <f ca="1">IF(($A329&lt;&gt;"")*(BN$1&lt;&gt;""),IF(_xlfn.XLOOKUP(BN$1,Attendance_sorted!$B328:$CW328,Attendance_sorted!$B328:$CW328,"nn")&lt;&gt;"nn","•",""),"")</f>
        <v/>
      </c>
      <c r="BO329" s="1" t="str">
        <f ca="1">IF(($A329&lt;&gt;"")*(BO$1&lt;&gt;""),IF(_xlfn.XLOOKUP(BO$1,Attendance_sorted!$B328:$CW328,Attendance_sorted!$B328:$CW328,"nn")&lt;&gt;"nn","•",""),"")</f>
        <v/>
      </c>
      <c r="BP329" s="1" t="str">
        <f ca="1">IF(($A329&lt;&gt;"")*(BP$1&lt;&gt;""),IF(_xlfn.XLOOKUP(BP$1,Attendance_sorted!$B328:$CW328,Attendance_sorted!$B328:$CW328,"nn")&lt;&gt;"nn","•",""),"")</f>
        <v/>
      </c>
      <c r="BQ329" s="1" t="str">
        <f ca="1">IF(($A329&lt;&gt;"")*(BQ$1&lt;&gt;""),IF(_xlfn.XLOOKUP(BQ$1,Attendance_sorted!$B328:$CW328,Attendance_sorted!$B328:$CW328,"nn")&lt;&gt;"nn","•",""),"")</f>
        <v/>
      </c>
      <c r="BR329" s="1" t="str">
        <f ca="1">IF(($A329&lt;&gt;"")*(BR$1&lt;&gt;""),IF(_xlfn.XLOOKUP(BR$1,Attendance_sorted!$B328:$CW328,Attendance_sorted!$B328:$CW328,"nn")&lt;&gt;"nn","•",""),"")</f>
        <v/>
      </c>
      <c r="BS329" s="1" t="str">
        <f ca="1">IF(($A329&lt;&gt;"")*(BS$1&lt;&gt;""),IF(_xlfn.XLOOKUP(BS$1,Attendance_sorted!$B328:$CW328,Attendance_sorted!$B328:$CW328,"nn")&lt;&gt;"nn","•",""),"")</f>
        <v/>
      </c>
      <c r="BT329" s="1" t="str">
        <f ca="1">IF(($A329&lt;&gt;"")*(BT$1&lt;&gt;""),IF(_xlfn.XLOOKUP(BT$1,Attendance_sorted!$B328:$CW328,Attendance_sorted!$B328:$CW328,"nn")&lt;&gt;"nn","•",""),"")</f>
        <v/>
      </c>
      <c r="BU329" s="1" t="str">
        <f ca="1">IF(($A329&lt;&gt;"")*(BU$1&lt;&gt;""),IF(_xlfn.XLOOKUP(BU$1,Attendance_sorted!$B328:$CW328,Attendance_sorted!$B328:$CW328,"nn")&lt;&gt;"nn","•",""),"")</f>
        <v/>
      </c>
      <c r="BV329" s="1" t="str">
        <f ca="1">IF(($A329&lt;&gt;"")*(BV$1&lt;&gt;""),IF(_xlfn.XLOOKUP(BV$1,Attendance_sorted!$B328:$CW328,Attendance_sorted!$B328:$CW328,"nn")&lt;&gt;"nn","•",""),"")</f>
        <v/>
      </c>
      <c r="BW329" s="1" t="str">
        <f ca="1">IF(($A329&lt;&gt;"")*(BW$1&lt;&gt;""),IF(_xlfn.XLOOKUP(BW$1,Attendance_sorted!$B328:$CW328,Attendance_sorted!$B328:$CW328,"nn")&lt;&gt;"nn","•",""),"")</f>
        <v/>
      </c>
      <c r="BX329" s="1" t="str">
        <f ca="1">IF(($A329&lt;&gt;"")*(BX$1&lt;&gt;""),IF(_xlfn.XLOOKUP(BX$1,Attendance_sorted!$B328:$CW328,Attendance_sorted!$B328:$CW328,"nn")&lt;&gt;"nn","•",""),"")</f>
        <v/>
      </c>
      <c r="BY329" s="1" t="str">
        <f ca="1">IF(($A329&lt;&gt;"")*(BY$1&lt;&gt;""),IF(_xlfn.XLOOKUP(BY$1,Attendance_sorted!$B328:$CW328,Attendance_sorted!$B328:$CW328,"nn")&lt;&gt;"nn","•",""),"")</f>
        <v/>
      </c>
      <c r="BZ329" s="1" t="str">
        <f ca="1">IF(($A329&lt;&gt;"")*(BZ$1&lt;&gt;""),IF(_xlfn.XLOOKUP(BZ$1,Attendance_sorted!$B328:$CW328,Attendance_sorted!$B328:$CW328,"nn")&lt;&gt;"nn","•",""),"")</f>
        <v/>
      </c>
      <c r="CA329" s="1" t="str">
        <f ca="1">IF(($A329&lt;&gt;"")*(CA$1&lt;&gt;""),IF(_xlfn.XLOOKUP(CA$1,Attendance_sorted!$B328:$CW328,Attendance_sorted!$B328:$CW328,"nn")&lt;&gt;"nn","•",""),"")</f>
        <v/>
      </c>
      <c r="CB329" s="1" t="str">
        <f ca="1">IF(($A329&lt;&gt;"")*(CB$1&lt;&gt;""),IF(_xlfn.XLOOKUP(CB$1,Attendance_sorted!$B328:$CW328,Attendance_sorted!$B328:$CW328,"nn")&lt;&gt;"nn","•",""),"")</f>
        <v/>
      </c>
      <c r="CC329" s="1" t="str">
        <f ca="1">IF(($A329&lt;&gt;"")*(CC$1&lt;&gt;""),IF(_xlfn.XLOOKUP(CC$1,Attendance_sorted!$B328:$CW328,Attendance_sorted!$B328:$CW328,"nn")&lt;&gt;"nn","•",""),"")</f>
        <v/>
      </c>
      <c r="CD329" s="1" t="str">
        <f ca="1">IF(($A329&lt;&gt;"")*(CD$1&lt;&gt;""),IF(_xlfn.XLOOKUP(CD$1,Attendance_sorted!$B328:$CW328,Attendance_sorted!$B328:$CW328,"nn")&lt;&gt;"nn","•",""),"")</f>
        <v/>
      </c>
      <c r="CE329" s="1" t="str">
        <f ca="1">IF(($A329&lt;&gt;"")*(CE$1&lt;&gt;""),IF(_xlfn.XLOOKUP(CE$1,Attendance_sorted!$B328:$CW328,Attendance_sorted!$B328:$CW328,"nn")&lt;&gt;"nn","•",""),"")</f>
        <v/>
      </c>
      <c r="CF329" s="1" t="str">
        <f ca="1">IF(($A329&lt;&gt;"")*(CF$1&lt;&gt;""),IF(_xlfn.XLOOKUP(CF$1,Attendance_sorted!$B328:$CW328,Attendance_sorted!$B328:$CW328,"nn")&lt;&gt;"nn","•",""),"")</f>
        <v/>
      </c>
      <c r="CG329" s="1" t="str">
        <f ca="1">IF(($A329&lt;&gt;"")*(CG$1&lt;&gt;""),IF(_xlfn.XLOOKUP(CG$1,Attendance_sorted!$B328:$CW328,Attendance_sorted!$B328:$CW328,"nn")&lt;&gt;"nn","•",""),"")</f>
        <v/>
      </c>
      <c r="CH329" s="1" t="str">
        <f ca="1">IF(($A329&lt;&gt;"")*(CH$1&lt;&gt;""),IF(_xlfn.XLOOKUP(CH$1,Attendance_sorted!$B328:$CW328,Attendance_sorted!$B328:$CW328,"nn")&lt;&gt;"nn","•",""),"")</f>
        <v/>
      </c>
      <c r="CI329" s="1" t="str">
        <f ca="1">IF(($A329&lt;&gt;"")*(CI$1&lt;&gt;""),IF(_xlfn.XLOOKUP(CI$1,Attendance_sorted!$B328:$CW328,Attendance_sorted!$B328:$CW328,"nn")&lt;&gt;"nn","•",""),"")</f>
        <v/>
      </c>
      <c r="CJ329" s="1" t="str">
        <f ca="1">IF(($A329&lt;&gt;"")*(CJ$1&lt;&gt;""),IF(_xlfn.XLOOKUP(CJ$1,Attendance_sorted!$B328:$CW328,Attendance_sorted!$B328:$CW328,"nn")&lt;&gt;"nn","•",""),"")</f>
        <v/>
      </c>
      <c r="CK329" s="1" t="str">
        <f ca="1">IF(($A329&lt;&gt;"")*(CK$1&lt;&gt;""),IF(_xlfn.XLOOKUP(CK$1,Attendance_sorted!$B328:$CW328,Attendance_sorted!$B328:$CW328,"nn")&lt;&gt;"nn","•",""),"")</f>
        <v/>
      </c>
      <c r="CL329" s="1" t="str">
        <f ca="1">IF(($A329&lt;&gt;"")*(CL$1&lt;&gt;""),IF(_xlfn.XLOOKUP(CL$1,Attendance_sorted!$B328:$CW328,Attendance_sorted!$B328:$CW328,"nn")&lt;&gt;"nn","•",""),"")</f>
        <v/>
      </c>
      <c r="CM329" s="1" t="str">
        <f ca="1">IF(($A329&lt;&gt;"")*(CM$1&lt;&gt;""),IF(_xlfn.XLOOKUP(CM$1,Attendance_sorted!$B328:$CW328,Attendance_sorted!$B328:$CW328,"nn")&lt;&gt;"nn","•",""),"")</f>
        <v/>
      </c>
      <c r="CN329" s="1" t="str">
        <f ca="1">IF(($A329&lt;&gt;"")*(CN$1&lt;&gt;""),IF(_xlfn.XLOOKUP(CN$1,Attendance_sorted!$B328:$CW328,Attendance_sorted!$B328:$CW328,"nn")&lt;&gt;"nn","•",""),"")</f>
        <v/>
      </c>
      <c r="CO329" s="1" t="str">
        <f ca="1">IF(($A329&lt;&gt;"")*(CO$1&lt;&gt;""),IF(_xlfn.XLOOKUP(CO$1,Attendance_sorted!$B328:$CW328,Attendance_sorted!$B328:$CW328,"nn")&lt;&gt;"nn","•",""),"")</f>
        <v/>
      </c>
      <c r="CP329" s="1" t="str">
        <f ca="1">IF(($A329&lt;&gt;"")*(CP$1&lt;&gt;""),IF(_xlfn.XLOOKUP(CP$1,Attendance_sorted!$B328:$CW328,Attendance_sorted!$B328:$CW328,"nn")&lt;&gt;"nn","•",""),"")</f>
        <v/>
      </c>
      <c r="CQ329" s="1" t="str">
        <f ca="1">IF(($A329&lt;&gt;"")*(CQ$1&lt;&gt;""),IF(_xlfn.XLOOKUP(CQ$1,Attendance_sorted!$B328:$CW328,Attendance_sorted!$B328:$CW328,"nn")&lt;&gt;"nn","•",""),"")</f>
        <v/>
      </c>
      <c r="CR329" s="1" t="str">
        <f ca="1">IF(($A329&lt;&gt;"")*(CR$1&lt;&gt;""),IF(_xlfn.XLOOKUP(CR$1,Attendance_sorted!$B328:$CW328,Attendance_sorted!$B328:$CW328,"nn")&lt;&gt;"nn","•",""),"")</f>
        <v/>
      </c>
      <c r="CS329" s="1" t="str">
        <f ca="1">IF(($A329&lt;&gt;"")*(CS$1&lt;&gt;""),IF(_xlfn.XLOOKUP(CS$1,Attendance_sorted!$B328:$CW328,Attendance_sorted!$B328:$CW328,"nn")&lt;&gt;"nn","•",""),"")</f>
        <v/>
      </c>
      <c r="CT329" s="1" t="str">
        <f ca="1">IF(($A329&lt;&gt;"")*(CT$1&lt;&gt;""),IF(_xlfn.XLOOKUP(CT$1,Attendance_sorted!$B328:$CW328,Attendance_sorted!$B328:$CW328,"nn")&lt;&gt;"nn","•",""),"")</f>
        <v/>
      </c>
      <c r="CU329" s="1" t="str">
        <f ca="1">IF(($A329&lt;&gt;"")*(CU$1&lt;&gt;""),IF(_xlfn.XLOOKUP(CU$1,Attendance_sorted!$B328:$CW328,Attendance_sorted!$B328:$CW328,"nn")&lt;&gt;"nn","•",""),"")</f>
        <v/>
      </c>
      <c r="CV329" s="1" t="str">
        <f ca="1">IF(($A329&lt;&gt;"")*(CV$1&lt;&gt;""),IF(_xlfn.XLOOKUP(CV$1,Attendance_sorted!$B328:$CW328,Attendance_sorted!$B328:$CW328,"nn")&lt;&gt;"nn","•",""),"")</f>
        <v/>
      </c>
      <c r="CW329" s="1" t="str">
        <f ca="1">IF(($A329&lt;&gt;"")*(CW$1&lt;&gt;""),IF(_xlfn.XLOOKUP(CW$1,Attendance_sorted!$B328:$CW328,Attendance_sorted!$B328:$CW328,"nn")&lt;&gt;"nn","•",""),"")</f>
        <v/>
      </c>
    </row>
    <row r="330" spans="1:101">
      <c r="A330" s="1"/>
      <c r="B330" s="1" t="str">
        <f ca="1">IF(($A330&lt;&gt;"")*(B$1&lt;&gt;""),IF(_xlfn.XLOOKUP(B$1,Attendance_sorted!$B329:$CW329,Attendance_sorted!$B329:$CW329,"nn")&lt;&gt;"nn","•",""),"")</f>
        <v/>
      </c>
      <c r="C330" s="1" t="str">
        <f ca="1">IF(($A330&lt;&gt;"")*(C$1&lt;&gt;""),IF(_xlfn.XLOOKUP(C$1,Attendance_sorted!$B329:$CW329,Attendance_sorted!$B329:$CW329,"nn")&lt;&gt;"nn","•",""),"")</f>
        <v/>
      </c>
      <c r="D330" s="1" t="str">
        <f ca="1">IF(($A330&lt;&gt;"")*(D$1&lt;&gt;""),IF(_xlfn.XLOOKUP(D$1,Attendance_sorted!$B329:$CW329,Attendance_sorted!$B329:$CW329,"nn")&lt;&gt;"nn","•",""),"")</f>
        <v/>
      </c>
      <c r="E330" s="1" t="str">
        <f ca="1">IF(($A330&lt;&gt;"")*(E$1&lt;&gt;""),IF(_xlfn.XLOOKUP(E$1,Attendance_sorted!$B329:$CW329,Attendance_sorted!$B329:$CW329,"nn")&lt;&gt;"nn","•",""),"")</f>
        <v/>
      </c>
      <c r="F330" s="1" t="str">
        <f ca="1">IF(($A330&lt;&gt;"")*(F$1&lt;&gt;""),IF(_xlfn.XLOOKUP(F$1,Attendance_sorted!$B329:$CW329,Attendance_sorted!$B329:$CW329,"nn")&lt;&gt;"nn","•",""),"")</f>
        <v/>
      </c>
      <c r="G330" s="1" t="str">
        <f ca="1">IF(($A330&lt;&gt;"")*(G$1&lt;&gt;""),IF(_xlfn.XLOOKUP(G$1,Attendance_sorted!$B329:$CW329,Attendance_sorted!$B329:$CW329,"nn")&lt;&gt;"nn","•",""),"")</f>
        <v/>
      </c>
      <c r="H330" s="1" t="str">
        <f ca="1">IF(($A330&lt;&gt;"")*(H$1&lt;&gt;""),IF(_xlfn.XLOOKUP(H$1,Attendance_sorted!$B329:$CW329,Attendance_sorted!$B329:$CW329,"nn")&lt;&gt;"nn","•",""),"")</f>
        <v/>
      </c>
      <c r="I330" s="1" t="str">
        <f ca="1">IF(($A330&lt;&gt;"")*(I$1&lt;&gt;""),IF(_xlfn.XLOOKUP(I$1,Attendance_sorted!$B329:$CW329,Attendance_sorted!$B329:$CW329,"nn")&lt;&gt;"nn","•",""),"")</f>
        <v/>
      </c>
      <c r="J330" s="1" t="str">
        <f ca="1">IF(($A330&lt;&gt;"")*(J$1&lt;&gt;""),IF(_xlfn.XLOOKUP(J$1,Attendance_sorted!$B329:$CW329,Attendance_sorted!$B329:$CW329,"nn")&lt;&gt;"nn","•",""),"")</f>
        <v/>
      </c>
      <c r="K330" s="1" t="str">
        <f ca="1">IF(($A330&lt;&gt;"")*(K$1&lt;&gt;""),IF(_xlfn.XLOOKUP(K$1,Attendance_sorted!$B329:$CW329,Attendance_sorted!$B329:$CW329,"nn")&lt;&gt;"nn","•",""),"")</f>
        <v/>
      </c>
      <c r="L330" s="1" t="str">
        <f ca="1">IF(($A330&lt;&gt;"")*(L$1&lt;&gt;""),IF(_xlfn.XLOOKUP(L$1,Attendance_sorted!$B329:$CW329,Attendance_sorted!$B329:$CW329,"nn")&lt;&gt;"nn","•",""),"")</f>
        <v/>
      </c>
      <c r="M330" s="1" t="str">
        <f ca="1">IF(($A330&lt;&gt;"")*(M$1&lt;&gt;""),IF(_xlfn.XLOOKUP(M$1,Attendance_sorted!$B329:$CW329,Attendance_sorted!$B329:$CW329,"nn")&lt;&gt;"nn","•",""),"")</f>
        <v/>
      </c>
      <c r="N330" s="1" t="str">
        <f ca="1">IF(($A330&lt;&gt;"")*(N$1&lt;&gt;""),IF(_xlfn.XLOOKUP(N$1,Attendance_sorted!$B329:$CW329,Attendance_sorted!$B329:$CW329,"nn")&lt;&gt;"nn","•",""),"")</f>
        <v/>
      </c>
      <c r="O330" s="1" t="str">
        <f ca="1">IF(($A330&lt;&gt;"")*(O$1&lt;&gt;""),IF(_xlfn.XLOOKUP(O$1,Attendance_sorted!$B329:$CW329,Attendance_sorted!$B329:$CW329,"nn")&lt;&gt;"nn","•",""),"")</f>
        <v/>
      </c>
      <c r="P330" s="1" t="str">
        <f ca="1">IF(($A330&lt;&gt;"")*(P$1&lt;&gt;""),IF(_xlfn.XLOOKUP(P$1,Attendance_sorted!$B329:$CW329,Attendance_sorted!$B329:$CW329,"nn")&lt;&gt;"nn","•",""),"")</f>
        <v/>
      </c>
      <c r="Q330" s="1" t="str">
        <f ca="1">IF(($A330&lt;&gt;"")*(Q$1&lt;&gt;""),IF(_xlfn.XLOOKUP(Q$1,Attendance_sorted!$B329:$CW329,Attendance_sorted!$B329:$CW329,"nn")&lt;&gt;"nn","•",""),"")</f>
        <v/>
      </c>
      <c r="R330" s="1" t="str">
        <f ca="1">IF(($A330&lt;&gt;"")*(R$1&lt;&gt;""),IF(_xlfn.XLOOKUP(R$1,Attendance_sorted!$B329:$CW329,Attendance_sorted!$B329:$CW329,"nn")&lt;&gt;"nn","•",""),"")</f>
        <v/>
      </c>
      <c r="S330" s="1" t="str">
        <f ca="1">IF(($A330&lt;&gt;"")*(S$1&lt;&gt;""),IF(_xlfn.XLOOKUP(S$1,Attendance_sorted!$B329:$CW329,Attendance_sorted!$B329:$CW329,"nn")&lt;&gt;"nn","•",""),"")</f>
        <v/>
      </c>
      <c r="T330" s="1" t="str">
        <f ca="1">IF(($A330&lt;&gt;"")*(T$1&lt;&gt;""),IF(_xlfn.XLOOKUP(T$1,Attendance_sorted!$B329:$CW329,Attendance_sorted!$B329:$CW329,"nn")&lt;&gt;"nn","•",""),"")</f>
        <v/>
      </c>
      <c r="U330" s="1" t="str">
        <f ca="1">IF(($A330&lt;&gt;"")*(U$1&lt;&gt;""),IF(_xlfn.XLOOKUP(U$1,Attendance_sorted!$B329:$CW329,Attendance_sorted!$B329:$CW329,"nn")&lt;&gt;"nn","•",""),"")</f>
        <v/>
      </c>
      <c r="V330" s="1" t="str">
        <f ca="1">IF(($A330&lt;&gt;"")*(V$1&lt;&gt;""),IF(_xlfn.XLOOKUP(V$1,Attendance_sorted!$B329:$CW329,Attendance_sorted!$B329:$CW329,"nn")&lt;&gt;"nn","•",""),"")</f>
        <v/>
      </c>
      <c r="W330" s="1" t="str">
        <f ca="1">IF(($A330&lt;&gt;"")*(W$1&lt;&gt;""),IF(_xlfn.XLOOKUP(W$1,Attendance_sorted!$B329:$CW329,Attendance_sorted!$B329:$CW329,"nn")&lt;&gt;"nn","•",""),"")</f>
        <v/>
      </c>
      <c r="X330" s="1" t="str">
        <f ca="1">IF(($A330&lt;&gt;"")*(X$1&lt;&gt;""),IF(_xlfn.XLOOKUP(X$1,Attendance_sorted!$B329:$CW329,Attendance_sorted!$B329:$CW329,"nn")&lt;&gt;"nn","•",""),"")</f>
        <v/>
      </c>
      <c r="Y330" s="1" t="str">
        <f ca="1">IF(($A330&lt;&gt;"")*(Y$1&lt;&gt;""),IF(_xlfn.XLOOKUP(Y$1,Attendance_sorted!$B329:$CW329,Attendance_sorted!$B329:$CW329,"nn")&lt;&gt;"nn","•",""),"")</f>
        <v/>
      </c>
      <c r="Z330" s="1" t="str">
        <f ca="1">IF(($A330&lt;&gt;"")*(Z$1&lt;&gt;""),IF(_xlfn.XLOOKUP(Z$1,Attendance_sorted!$B329:$CW329,Attendance_sorted!$B329:$CW329,"nn")&lt;&gt;"nn","•",""),"")</f>
        <v/>
      </c>
      <c r="AA330" s="1" t="str">
        <f ca="1">IF(($A330&lt;&gt;"")*(AA$1&lt;&gt;""),IF(_xlfn.XLOOKUP(AA$1,Attendance_sorted!$B329:$CW329,Attendance_sorted!$B329:$CW329,"nn")&lt;&gt;"nn","•",""),"")</f>
        <v/>
      </c>
      <c r="AB330" s="1" t="str">
        <f ca="1">IF(($A330&lt;&gt;"")*(AB$1&lt;&gt;""),IF(_xlfn.XLOOKUP(AB$1,Attendance_sorted!$B329:$CW329,Attendance_sorted!$B329:$CW329,"nn")&lt;&gt;"nn","•",""),"")</f>
        <v/>
      </c>
      <c r="AC330" s="1" t="str">
        <f ca="1">IF(($A330&lt;&gt;"")*(AC$1&lt;&gt;""),IF(_xlfn.XLOOKUP(AC$1,Attendance_sorted!$B329:$CW329,Attendance_sorted!$B329:$CW329,"nn")&lt;&gt;"nn","•",""),"")</f>
        <v/>
      </c>
      <c r="AD330" s="1" t="str">
        <f ca="1">IF(($A330&lt;&gt;"")*(AD$1&lt;&gt;""),IF(_xlfn.XLOOKUP(AD$1,Attendance_sorted!$B329:$CW329,Attendance_sorted!$B329:$CW329,"nn")&lt;&gt;"nn","•",""),"")</f>
        <v/>
      </c>
      <c r="AE330" s="1" t="str">
        <f ca="1">IF(($A330&lt;&gt;"")*(AE$1&lt;&gt;""),IF(_xlfn.XLOOKUP(AE$1,Attendance_sorted!$B329:$CW329,Attendance_sorted!$B329:$CW329,"nn")&lt;&gt;"nn","•",""),"")</f>
        <v/>
      </c>
      <c r="AF330" s="1" t="str">
        <f ca="1">IF(($A330&lt;&gt;"")*(AF$1&lt;&gt;""),IF(_xlfn.XLOOKUP(AF$1,Attendance_sorted!$B329:$CW329,Attendance_sorted!$B329:$CW329,"nn")&lt;&gt;"nn","•",""),"")</f>
        <v/>
      </c>
      <c r="AG330" s="1" t="str">
        <f ca="1">IF(($A330&lt;&gt;"")*(AG$1&lt;&gt;""),IF(_xlfn.XLOOKUP(AG$1,Attendance_sorted!$B329:$CW329,Attendance_sorted!$B329:$CW329,"nn")&lt;&gt;"nn","•",""),"")</f>
        <v/>
      </c>
      <c r="AH330" s="1" t="str">
        <f ca="1">IF(($A330&lt;&gt;"")*(AH$1&lt;&gt;""),IF(_xlfn.XLOOKUP(AH$1,Attendance_sorted!$B329:$CW329,Attendance_sorted!$B329:$CW329,"nn")&lt;&gt;"nn","•",""),"")</f>
        <v/>
      </c>
      <c r="AI330" s="1" t="str">
        <f ca="1">IF(($A330&lt;&gt;"")*(AI$1&lt;&gt;""),IF(_xlfn.XLOOKUP(AI$1,Attendance_sorted!$B329:$CW329,Attendance_sorted!$B329:$CW329,"nn")&lt;&gt;"nn","•",""),"")</f>
        <v/>
      </c>
      <c r="AJ330" s="1" t="str">
        <f ca="1">IF(($A330&lt;&gt;"")*(AJ$1&lt;&gt;""),IF(_xlfn.XLOOKUP(AJ$1,Attendance_sorted!$B329:$CW329,Attendance_sorted!$B329:$CW329,"nn")&lt;&gt;"nn","•",""),"")</f>
        <v/>
      </c>
      <c r="AK330" s="1" t="str">
        <f ca="1">IF(($A330&lt;&gt;"")*(AK$1&lt;&gt;""),IF(_xlfn.XLOOKUP(AK$1,Attendance_sorted!$B329:$CW329,Attendance_sorted!$B329:$CW329,"nn")&lt;&gt;"nn","•",""),"")</f>
        <v/>
      </c>
      <c r="AL330" s="1" t="str">
        <f ca="1">IF(($A330&lt;&gt;"")*(AL$1&lt;&gt;""),IF(_xlfn.XLOOKUP(AL$1,Attendance_sorted!$B329:$CW329,Attendance_sorted!$B329:$CW329,"nn")&lt;&gt;"nn","•",""),"")</f>
        <v/>
      </c>
      <c r="AM330" s="1" t="str">
        <f ca="1">IF(($A330&lt;&gt;"")*(AM$1&lt;&gt;""),IF(_xlfn.XLOOKUP(AM$1,Attendance_sorted!$B329:$CW329,Attendance_sorted!$B329:$CW329,"nn")&lt;&gt;"nn","•",""),"")</f>
        <v/>
      </c>
      <c r="AN330" s="1" t="str">
        <f ca="1">IF(($A330&lt;&gt;"")*(AN$1&lt;&gt;""),IF(_xlfn.XLOOKUP(AN$1,Attendance_sorted!$B329:$CW329,Attendance_sorted!$B329:$CW329,"nn")&lt;&gt;"nn","•",""),"")</f>
        <v/>
      </c>
      <c r="AO330" s="1" t="str">
        <f ca="1">IF(($A330&lt;&gt;"")*(AO$1&lt;&gt;""),IF(_xlfn.XLOOKUP(AO$1,Attendance_sorted!$B329:$CW329,Attendance_sorted!$B329:$CW329,"nn")&lt;&gt;"nn","•",""),"")</f>
        <v/>
      </c>
      <c r="AP330" s="1" t="str">
        <f ca="1">IF(($A330&lt;&gt;"")*(AP$1&lt;&gt;""),IF(_xlfn.XLOOKUP(AP$1,Attendance_sorted!$B329:$CW329,Attendance_sorted!$B329:$CW329,"nn")&lt;&gt;"nn","•",""),"")</f>
        <v/>
      </c>
      <c r="AQ330" s="1" t="str">
        <f ca="1">IF(($A330&lt;&gt;"")*(AQ$1&lt;&gt;""),IF(_xlfn.XLOOKUP(AQ$1,Attendance_sorted!$B329:$CW329,Attendance_sorted!$B329:$CW329,"nn")&lt;&gt;"nn","•",""),"")</f>
        <v/>
      </c>
      <c r="AR330" s="1" t="str">
        <f ca="1">IF(($A330&lt;&gt;"")*(AR$1&lt;&gt;""),IF(_xlfn.XLOOKUP(AR$1,Attendance_sorted!$B329:$CW329,Attendance_sorted!$B329:$CW329,"nn")&lt;&gt;"nn","•",""),"")</f>
        <v/>
      </c>
      <c r="AS330" s="1" t="str">
        <f ca="1">IF(($A330&lt;&gt;"")*(AS$1&lt;&gt;""),IF(_xlfn.XLOOKUP(AS$1,Attendance_sorted!$B329:$CW329,Attendance_sorted!$B329:$CW329,"nn")&lt;&gt;"nn","•",""),"")</f>
        <v/>
      </c>
      <c r="AT330" s="1" t="str">
        <f ca="1">IF(($A330&lt;&gt;"")*(AT$1&lt;&gt;""),IF(_xlfn.XLOOKUP(AT$1,Attendance_sorted!$B329:$CW329,Attendance_sorted!$B329:$CW329,"nn")&lt;&gt;"nn","•",""),"")</f>
        <v/>
      </c>
      <c r="AU330" s="1" t="str">
        <f ca="1">IF(($A330&lt;&gt;"")*(AU$1&lt;&gt;""),IF(_xlfn.XLOOKUP(AU$1,Attendance_sorted!$B329:$CW329,Attendance_sorted!$B329:$CW329,"nn")&lt;&gt;"nn","•",""),"")</f>
        <v/>
      </c>
      <c r="AV330" s="1" t="str">
        <f ca="1">IF(($A330&lt;&gt;"")*(AV$1&lt;&gt;""),IF(_xlfn.XLOOKUP(AV$1,Attendance_sorted!$B329:$CW329,Attendance_sorted!$B329:$CW329,"nn")&lt;&gt;"nn","•",""),"")</f>
        <v/>
      </c>
      <c r="AW330" s="1" t="str">
        <f ca="1">IF(($A330&lt;&gt;"")*(AW$1&lt;&gt;""),IF(_xlfn.XLOOKUP(AW$1,Attendance_sorted!$B329:$CW329,Attendance_sorted!$B329:$CW329,"nn")&lt;&gt;"nn","•",""),"")</f>
        <v/>
      </c>
      <c r="AX330" s="1" t="str">
        <f ca="1">IF(($A330&lt;&gt;"")*(AX$1&lt;&gt;""),IF(_xlfn.XLOOKUP(AX$1,Attendance_sorted!$B329:$CW329,Attendance_sorted!$B329:$CW329,"nn")&lt;&gt;"nn","•",""),"")</f>
        <v/>
      </c>
      <c r="AY330" s="1" t="str">
        <f ca="1">IF(($A330&lt;&gt;"")*(AY$1&lt;&gt;""),IF(_xlfn.XLOOKUP(AY$1,Attendance_sorted!$B329:$CW329,Attendance_sorted!$B329:$CW329,"nn")&lt;&gt;"nn","•",""),"")</f>
        <v/>
      </c>
      <c r="AZ330" s="1" t="str">
        <f ca="1">IF(($A330&lt;&gt;"")*(AZ$1&lt;&gt;""),IF(_xlfn.XLOOKUP(AZ$1,Attendance_sorted!$B329:$CW329,Attendance_sorted!$B329:$CW329,"nn")&lt;&gt;"nn","•",""),"")</f>
        <v/>
      </c>
      <c r="BA330" s="1" t="str">
        <f ca="1">IF(($A330&lt;&gt;"")*(BA$1&lt;&gt;""),IF(_xlfn.XLOOKUP(BA$1,Attendance_sorted!$B329:$CW329,Attendance_sorted!$B329:$CW329,"nn")&lt;&gt;"nn","•",""),"")</f>
        <v/>
      </c>
      <c r="BB330" s="1" t="str">
        <f ca="1">IF(($A330&lt;&gt;"")*(BB$1&lt;&gt;""),IF(_xlfn.XLOOKUP(BB$1,Attendance_sorted!$B329:$CW329,Attendance_sorted!$B329:$CW329,"nn")&lt;&gt;"nn","•",""),"")</f>
        <v/>
      </c>
      <c r="BC330" s="1" t="str">
        <f ca="1">IF(($A330&lt;&gt;"")*(BC$1&lt;&gt;""),IF(_xlfn.XLOOKUP(BC$1,Attendance_sorted!$B329:$CW329,Attendance_sorted!$B329:$CW329,"nn")&lt;&gt;"nn","•",""),"")</f>
        <v/>
      </c>
      <c r="BD330" s="1" t="str">
        <f ca="1">IF(($A330&lt;&gt;"")*(BD$1&lt;&gt;""),IF(_xlfn.XLOOKUP(BD$1,Attendance_sorted!$B329:$CW329,Attendance_sorted!$B329:$CW329,"nn")&lt;&gt;"nn","•",""),"")</f>
        <v/>
      </c>
      <c r="BE330" s="1" t="str">
        <f ca="1">IF(($A330&lt;&gt;"")*(BE$1&lt;&gt;""),IF(_xlfn.XLOOKUP(BE$1,Attendance_sorted!$B329:$CW329,Attendance_sorted!$B329:$CW329,"nn")&lt;&gt;"nn","•",""),"")</f>
        <v/>
      </c>
      <c r="BF330" s="1" t="str">
        <f ca="1">IF(($A330&lt;&gt;"")*(BF$1&lt;&gt;""),IF(_xlfn.XLOOKUP(BF$1,Attendance_sorted!$B329:$CW329,Attendance_sorted!$B329:$CW329,"nn")&lt;&gt;"nn","•",""),"")</f>
        <v/>
      </c>
      <c r="BG330" s="1" t="str">
        <f ca="1">IF(($A330&lt;&gt;"")*(BG$1&lt;&gt;""),IF(_xlfn.XLOOKUP(BG$1,Attendance_sorted!$B329:$CW329,Attendance_sorted!$B329:$CW329,"nn")&lt;&gt;"nn","•",""),"")</f>
        <v/>
      </c>
      <c r="BH330" s="1" t="str">
        <f ca="1">IF(($A330&lt;&gt;"")*(BH$1&lt;&gt;""),IF(_xlfn.XLOOKUP(BH$1,Attendance_sorted!$B329:$CW329,Attendance_sorted!$B329:$CW329,"nn")&lt;&gt;"nn","•",""),"")</f>
        <v/>
      </c>
      <c r="BI330" s="1" t="str">
        <f ca="1">IF(($A330&lt;&gt;"")*(BI$1&lt;&gt;""),IF(_xlfn.XLOOKUP(BI$1,Attendance_sorted!$B329:$CW329,Attendance_sorted!$B329:$CW329,"nn")&lt;&gt;"nn","•",""),"")</f>
        <v/>
      </c>
      <c r="BJ330" s="1" t="str">
        <f ca="1">IF(($A330&lt;&gt;"")*(BJ$1&lt;&gt;""),IF(_xlfn.XLOOKUP(BJ$1,Attendance_sorted!$B329:$CW329,Attendance_sorted!$B329:$CW329,"nn")&lt;&gt;"nn","•",""),"")</f>
        <v/>
      </c>
      <c r="BK330" s="1" t="str">
        <f ca="1">IF(($A330&lt;&gt;"")*(BK$1&lt;&gt;""),IF(_xlfn.XLOOKUP(BK$1,Attendance_sorted!$B329:$CW329,Attendance_sorted!$B329:$CW329,"nn")&lt;&gt;"nn","•",""),"")</f>
        <v/>
      </c>
      <c r="BL330" s="1" t="str">
        <f ca="1">IF(($A330&lt;&gt;"")*(BL$1&lt;&gt;""),IF(_xlfn.XLOOKUP(BL$1,Attendance_sorted!$B329:$CW329,Attendance_sorted!$B329:$CW329,"nn")&lt;&gt;"nn","•",""),"")</f>
        <v/>
      </c>
      <c r="BM330" s="1" t="str">
        <f ca="1">IF(($A330&lt;&gt;"")*(BM$1&lt;&gt;""),IF(_xlfn.XLOOKUP(BM$1,Attendance_sorted!$B329:$CW329,Attendance_sorted!$B329:$CW329,"nn")&lt;&gt;"nn","•",""),"")</f>
        <v/>
      </c>
      <c r="BN330" s="1" t="str">
        <f ca="1">IF(($A330&lt;&gt;"")*(BN$1&lt;&gt;""),IF(_xlfn.XLOOKUP(BN$1,Attendance_sorted!$B329:$CW329,Attendance_sorted!$B329:$CW329,"nn")&lt;&gt;"nn","•",""),"")</f>
        <v/>
      </c>
      <c r="BO330" s="1" t="str">
        <f ca="1">IF(($A330&lt;&gt;"")*(BO$1&lt;&gt;""),IF(_xlfn.XLOOKUP(BO$1,Attendance_sorted!$B329:$CW329,Attendance_sorted!$B329:$CW329,"nn")&lt;&gt;"nn","•",""),"")</f>
        <v/>
      </c>
      <c r="BP330" s="1" t="str">
        <f ca="1">IF(($A330&lt;&gt;"")*(BP$1&lt;&gt;""),IF(_xlfn.XLOOKUP(BP$1,Attendance_sorted!$B329:$CW329,Attendance_sorted!$B329:$CW329,"nn")&lt;&gt;"nn","•",""),"")</f>
        <v/>
      </c>
      <c r="BQ330" s="1" t="str">
        <f ca="1">IF(($A330&lt;&gt;"")*(BQ$1&lt;&gt;""),IF(_xlfn.XLOOKUP(BQ$1,Attendance_sorted!$B329:$CW329,Attendance_sorted!$B329:$CW329,"nn")&lt;&gt;"nn","•",""),"")</f>
        <v/>
      </c>
      <c r="BR330" s="1" t="str">
        <f ca="1">IF(($A330&lt;&gt;"")*(BR$1&lt;&gt;""),IF(_xlfn.XLOOKUP(BR$1,Attendance_sorted!$B329:$CW329,Attendance_sorted!$B329:$CW329,"nn")&lt;&gt;"nn","•",""),"")</f>
        <v/>
      </c>
      <c r="BS330" s="1" t="str">
        <f ca="1">IF(($A330&lt;&gt;"")*(BS$1&lt;&gt;""),IF(_xlfn.XLOOKUP(BS$1,Attendance_sorted!$B329:$CW329,Attendance_sorted!$B329:$CW329,"nn")&lt;&gt;"nn","•",""),"")</f>
        <v/>
      </c>
      <c r="BT330" s="1" t="str">
        <f ca="1">IF(($A330&lt;&gt;"")*(BT$1&lt;&gt;""),IF(_xlfn.XLOOKUP(BT$1,Attendance_sorted!$B329:$CW329,Attendance_sorted!$B329:$CW329,"nn")&lt;&gt;"nn","•",""),"")</f>
        <v/>
      </c>
      <c r="BU330" s="1" t="str">
        <f ca="1">IF(($A330&lt;&gt;"")*(BU$1&lt;&gt;""),IF(_xlfn.XLOOKUP(BU$1,Attendance_sorted!$B329:$CW329,Attendance_sorted!$B329:$CW329,"nn")&lt;&gt;"nn","•",""),"")</f>
        <v/>
      </c>
      <c r="BV330" s="1" t="str">
        <f ca="1">IF(($A330&lt;&gt;"")*(BV$1&lt;&gt;""),IF(_xlfn.XLOOKUP(BV$1,Attendance_sorted!$B329:$CW329,Attendance_sorted!$B329:$CW329,"nn")&lt;&gt;"nn","•",""),"")</f>
        <v/>
      </c>
      <c r="BW330" s="1" t="str">
        <f ca="1">IF(($A330&lt;&gt;"")*(BW$1&lt;&gt;""),IF(_xlfn.XLOOKUP(BW$1,Attendance_sorted!$B329:$CW329,Attendance_sorted!$B329:$CW329,"nn")&lt;&gt;"nn","•",""),"")</f>
        <v/>
      </c>
      <c r="BX330" s="1" t="str">
        <f ca="1">IF(($A330&lt;&gt;"")*(BX$1&lt;&gt;""),IF(_xlfn.XLOOKUP(BX$1,Attendance_sorted!$B329:$CW329,Attendance_sorted!$B329:$CW329,"nn")&lt;&gt;"nn","•",""),"")</f>
        <v/>
      </c>
      <c r="BY330" s="1" t="str">
        <f ca="1">IF(($A330&lt;&gt;"")*(BY$1&lt;&gt;""),IF(_xlfn.XLOOKUP(BY$1,Attendance_sorted!$B329:$CW329,Attendance_sorted!$B329:$CW329,"nn")&lt;&gt;"nn","•",""),"")</f>
        <v/>
      </c>
      <c r="BZ330" s="1" t="str">
        <f ca="1">IF(($A330&lt;&gt;"")*(BZ$1&lt;&gt;""),IF(_xlfn.XLOOKUP(BZ$1,Attendance_sorted!$B329:$CW329,Attendance_sorted!$B329:$CW329,"nn")&lt;&gt;"nn","•",""),"")</f>
        <v/>
      </c>
      <c r="CA330" s="1" t="str">
        <f ca="1">IF(($A330&lt;&gt;"")*(CA$1&lt;&gt;""),IF(_xlfn.XLOOKUP(CA$1,Attendance_sorted!$B329:$CW329,Attendance_sorted!$B329:$CW329,"nn")&lt;&gt;"nn","•",""),"")</f>
        <v/>
      </c>
      <c r="CB330" s="1" t="str">
        <f ca="1">IF(($A330&lt;&gt;"")*(CB$1&lt;&gt;""),IF(_xlfn.XLOOKUP(CB$1,Attendance_sorted!$B329:$CW329,Attendance_sorted!$B329:$CW329,"nn")&lt;&gt;"nn","•",""),"")</f>
        <v/>
      </c>
      <c r="CC330" s="1" t="str">
        <f ca="1">IF(($A330&lt;&gt;"")*(CC$1&lt;&gt;""),IF(_xlfn.XLOOKUP(CC$1,Attendance_sorted!$B329:$CW329,Attendance_sorted!$B329:$CW329,"nn")&lt;&gt;"nn","•",""),"")</f>
        <v/>
      </c>
      <c r="CD330" s="1" t="str">
        <f ca="1">IF(($A330&lt;&gt;"")*(CD$1&lt;&gt;""),IF(_xlfn.XLOOKUP(CD$1,Attendance_sorted!$B329:$CW329,Attendance_sorted!$B329:$CW329,"nn")&lt;&gt;"nn","•",""),"")</f>
        <v/>
      </c>
      <c r="CE330" s="1" t="str">
        <f ca="1">IF(($A330&lt;&gt;"")*(CE$1&lt;&gt;""),IF(_xlfn.XLOOKUP(CE$1,Attendance_sorted!$B329:$CW329,Attendance_sorted!$B329:$CW329,"nn")&lt;&gt;"nn","•",""),"")</f>
        <v/>
      </c>
      <c r="CF330" s="1" t="str">
        <f ca="1">IF(($A330&lt;&gt;"")*(CF$1&lt;&gt;""),IF(_xlfn.XLOOKUP(CF$1,Attendance_sorted!$B329:$CW329,Attendance_sorted!$B329:$CW329,"nn")&lt;&gt;"nn","•",""),"")</f>
        <v/>
      </c>
      <c r="CG330" s="1" t="str">
        <f ca="1">IF(($A330&lt;&gt;"")*(CG$1&lt;&gt;""),IF(_xlfn.XLOOKUP(CG$1,Attendance_sorted!$B329:$CW329,Attendance_sorted!$B329:$CW329,"nn")&lt;&gt;"nn","•",""),"")</f>
        <v/>
      </c>
      <c r="CH330" s="1" t="str">
        <f ca="1">IF(($A330&lt;&gt;"")*(CH$1&lt;&gt;""),IF(_xlfn.XLOOKUP(CH$1,Attendance_sorted!$B329:$CW329,Attendance_sorted!$B329:$CW329,"nn")&lt;&gt;"nn","•",""),"")</f>
        <v/>
      </c>
      <c r="CI330" s="1" t="str">
        <f ca="1">IF(($A330&lt;&gt;"")*(CI$1&lt;&gt;""),IF(_xlfn.XLOOKUP(CI$1,Attendance_sorted!$B329:$CW329,Attendance_sorted!$B329:$CW329,"nn")&lt;&gt;"nn","•",""),"")</f>
        <v/>
      </c>
      <c r="CJ330" s="1" t="str">
        <f ca="1">IF(($A330&lt;&gt;"")*(CJ$1&lt;&gt;""),IF(_xlfn.XLOOKUP(CJ$1,Attendance_sorted!$B329:$CW329,Attendance_sorted!$B329:$CW329,"nn")&lt;&gt;"nn","•",""),"")</f>
        <v/>
      </c>
      <c r="CK330" s="1" t="str">
        <f ca="1">IF(($A330&lt;&gt;"")*(CK$1&lt;&gt;""),IF(_xlfn.XLOOKUP(CK$1,Attendance_sorted!$B329:$CW329,Attendance_sorted!$B329:$CW329,"nn")&lt;&gt;"nn","•",""),"")</f>
        <v/>
      </c>
      <c r="CL330" s="1" t="str">
        <f ca="1">IF(($A330&lt;&gt;"")*(CL$1&lt;&gt;""),IF(_xlfn.XLOOKUP(CL$1,Attendance_sorted!$B329:$CW329,Attendance_sorted!$B329:$CW329,"nn")&lt;&gt;"nn","•",""),"")</f>
        <v/>
      </c>
      <c r="CM330" s="1" t="str">
        <f ca="1">IF(($A330&lt;&gt;"")*(CM$1&lt;&gt;""),IF(_xlfn.XLOOKUP(CM$1,Attendance_sorted!$B329:$CW329,Attendance_sorted!$B329:$CW329,"nn")&lt;&gt;"nn","•",""),"")</f>
        <v/>
      </c>
      <c r="CN330" s="1" t="str">
        <f ca="1">IF(($A330&lt;&gt;"")*(CN$1&lt;&gt;""),IF(_xlfn.XLOOKUP(CN$1,Attendance_sorted!$B329:$CW329,Attendance_sorted!$B329:$CW329,"nn")&lt;&gt;"nn","•",""),"")</f>
        <v/>
      </c>
      <c r="CO330" s="1" t="str">
        <f ca="1">IF(($A330&lt;&gt;"")*(CO$1&lt;&gt;""),IF(_xlfn.XLOOKUP(CO$1,Attendance_sorted!$B329:$CW329,Attendance_sorted!$B329:$CW329,"nn")&lt;&gt;"nn","•",""),"")</f>
        <v/>
      </c>
      <c r="CP330" s="1" t="str">
        <f ca="1">IF(($A330&lt;&gt;"")*(CP$1&lt;&gt;""),IF(_xlfn.XLOOKUP(CP$1,Attendance_sorted!$B329:$CW329,Attendance_sorted!$B329:$CW329,"nn")&lt;&gt;"nn","•",""),"")</f>
        <v/>
      </c>
      <c r="CQ330" s="1" t="str">
        <f ca="1">IF(($A330&lt;&gt;"")*(CQ$1&lt;&gt;""),IF(_xlfn.XLOOKUP(CQ$1,Attendance_sorted!$B329:$CW329,Attendance_sorted!$B329:$CW329,"nn")&lt;&gt;"nn","•",""),"")</f>
        <v/>
      </c>
      <c r="CR330" s="1" t="str">
        <f ca="1">IF(($A330&lt;&gt;"")*(CR$1&lt;&gt;""),IF(_xlfn.XLOOKUP(CR$1,Attendance_sorted!$B329:$CW329,Attendance_sorted!$B329:$CW329,"nn")&lt;&gt;"nn","•",""),"")</f>
        <v/>
      </c>
      <c r="CS330" s="1" t="str">
        <f ca="1">IF(($A330&lt;&gt;"")*(CS$1&lt;&gt;""),IF(_xlfn.XLOOKUP(CS$1,Attendance_sorted!$B329:$CW329,Attendance_sorted!$B329:$CW329,"nn")&lt;&gt;"nn","•",""),"")</f>
        <v/>
      </c>
      <c r="CT330" s="1" t="str">
        <f ca="1">IF(($A330&lt;&gt;"")*(CT$1&lt;&gt;""),IF(_xlfn.XLOOKUP(CT$1,Attendance_sorted!$B329:$CW329,Attendance_sorted!$B329:$CW329,"nn")&lt;&gt;"nn","•",""),"")</f>
        <v/>
      </c>
      <c r="CU330" s="1" t="str">
        <f ca="1">IF(($A330&lt;&gt;"")*(CU$1&lt;&gt;""),IF(_xlfn.XLOOKUP(CU$1,Attendance_sorted!$B329:$CW329,Attendance_sorted!$B329:$CW329,"nn")&lt;&gt;"nn","•",""),"")</f>
        <v/>
      </c>
      <c r="CV330" s="1" t="str">
        <f ca="1">IF(($A330&lt;&gt;"")*(CV$1&lt;&gt;""),IF(_xlfn.XLOOKUP(CV$1,Attendance_sorted!$B329:$CW329,Attendance_sorted!$B329:$CW329,"nn")&lt;&gt;"nn","•",""),"")</f>
        <v/>
      </c>
      <c r="CW330" s="1" t="str">
        <f ca="1">IF(($A330&lt;&gt;"")*(CW$1&lt;&gt;""),IF(_xlfn.XLOOKUP(CW$1,Attendance_sorted!$B329:$CW329,Attendance_sorted!$B329:$CW329,"nn")&lt;&gt;"nn","•",""),"")</f>
        <v/>
      </c>
    </row>
    <row r="331" spans="1:101">
      <c r="A331" s="1"/>
      <c r="B331" s="1" t="str">
        <f ca="1">IF(($A331&lt;&gt;"")*(B$1&lt;&gt;""),IF(_xlfn.XLOOKUP(B$1,Attendance_sorted!$B330:$CW330,Attendance_sorted!$B330:$CW330,"nn")&lt;&gt;"nn","•",""),"")</f>
        <v/>
      </c>
      <c r="C331" s="1" t="str">
        <f ca="1">IF(($A331&lt;&gt;"")*(C$1&lt;&gt;""),IF(_xlfn.XLOOKUP(C$1,Attendance_sorted!$B330:$CW330,Attendance_sorted!$B330:$CW330,"nn")&lt;&gt;"nn","•",""),"")</f>
        <v/>
      </c>
      <c r="D331" s="1" t="str">
        <f ca="1">IF(($A331&lt;&gt;"")*(D$1&lt;&gt;""),IF(_xlfn.XLOOKUP(D$1,Attendance_sorted!$B330:$CW330,Attendance_sorted!$B330:$CW330,"nn")&lt;&gt;"nn","•",""),"")</f>
        <v/>
      </c>
      <c r="E331" s="1" t="str">
        <f ca="1">IF(($A331&lt;&gt;"")*(E$1&lt;&gt;""),IF(_xlfn.XLOOKUP(E$1,Attendance_sorted!$B330:$CW330,Attendance_sorted!$B330:$CW330,"nn")&lt;&gt;"nn","•",""),"")</f>
        <v/>
      </c>
      <c r="F331" s="1" t="str">
        <f ca="1">IF(($A331&lt;&gt;"")*(F$1&lt;&gt;""),IF(_xlfn.XLOOKUP(F$1,Attendance_sorted!$B330:$CW330,Attendance_sorted!$B330:$CW330,"nn")&lt;&gt;"nn","•",""),"")</f>
        <v/>
      </c>
      <c r="G331" s="1" t="str">
        <f ca="1">IF(($A331&lt;&gt;"")*(G$1&lt;&gt;""),IF(_xlfn.XLOOKUP(G$1,Attendance_sorted!$B330:$CW330,Attendance_sorted!$B330:$CW330,"nn")&lt;&gt;"nn","•",""),"")</f>
        <v/>
      </c>
      <c r="H331" s="1" t="str">
        <f ca="1">IF(($A331&lt;&gt;"")*(H$1&lt;&gt;""),IF(_xlfn.XLOOKUP(H$1,Attendance_sorted!$B330:$CW330,Attendance_sorted!$B330:$CW330,"nn")&lt;&gt;"nn","•",""),"")</f>
        <v/>
      </c>
      <c r="I331" s="1" t="str">
        <f ca="1">IF(($A331&lt;&gt;"")*(I$1&lt;&gt;""),IF(_xlfn.XLOOKUP(I$1,Attendance_sorted!$B330:$CW330,Attendance_sorted!$B330:$CW330,"nn")&lt;&gt;"nn","•",""),"")</f>
        <v/>
      </c>
      <c r="J331" s="1" t="str">
        <f ca="1">IF(($A331&lt;&gt;"")*(J$1&lt;&gt;""),IF(_xlfn.XLOOKUP(J$1,Attendance_sorted!$B330:$CW330,Attendance_sorted!$B330:$CW330,"nn")&lt;&gt;"nn","•",""),"")</f>
        <v/>
      </c>
      <c r="K331" s="1" t="str">
        <f ca="1">IF(($A331&lt;&gt;"")*(K$1&lt;&gt;""),IF(_xlfn.XLOOKUP(K$1,Attendance_sorted!$B330:$CW330,Attendance_sorted!$B330:$CW330,"nn")&lt;&gt;"nn","•",""),"")</f>
        <v/>
      </c>
      <c r="L331" s="1" t="str">
        <f ca="1">IF(($A331&lt;&gt;"")*(L$1&lt;&gt;""),IF(_xlfn.XLOOKUP(L$1,Attendance_sorted!$B330:$CW330,Attendance_sorted!$B330:$CW330,"nn")&lt;&gt;"nn","•",""),"")</f>
        <v/>
      </c>
      <c r="M331" s="1" t="str">
        <f ca="1">IF(($A331&lt;&gt;"")*(M$1&lt;&gt;""),IF(_xlfn.XLOOKUP(M$1,Attendance_sorted!$B330:$CW330,Attendance_sorted!$B330:$CW330,"nn")&lt;&gt;"nn","•",""),"")</f>
        <v/>
      </c>
      <c r="N331" s="1" t="str">
        <f ca="1">IF(($A331&lt;&gt;"")*(N$1&lt;&gt;""),IF(_xlfn.XLOOKUP(N$1,Attendance_sorted!$B330:$CW330,Attendance_sorted!$B330:$CW330,"nn")&lt;&gt;"nn","•",""),"")</f>
        <v/>
      </c>
      <c r="O331" s="1" t="str">
        <f ca="1">IF(($A331&lt;&gt;"")*(O$1&lt;&gt;""),IF(_xlfn.XLOOKUP(O$1,Attendance_sorted!$B330:$CW330,Attendance_sorted!$B330:$CW330,"nn")&lt;&gt;"nn","•",""),"")</f>
        <v/>
      </c>
      <c r="P331" s="1" t="str">
        <f ca="1">IF(($A331&lt;&gt;"")*(P$1&lt;&gt;""),IF(_xlfn.XLOOKUP(P$1,Attendance_sorted!$B330:$CW330,Attendance_sorted!$B330:$CW330,"nn")&lt;&gt;"nn","•",""),"")</f>
        <v/>
      </c>
      <c r="Q331" s="1" t="str">
        <f ca="1">IF(($A331&lt;&gt;"")*(Q$1&lt;&gt;""),IF(_xlfn.XLOOKUP(Q$1,Attendance_sorted!$B330:$CW330,Attendance_sorted!$B330:$CW330,"nn")&lt;&gt;"nn","•",""),"")</f>
        <v/>
      </c>
      <c r="R331" s="1" t="str">
        <f ca="1">IF(($A331&lt;&gt;"")*(R$1&lt;&gt;""),IF(_xlfn.XLOOKUP(R$1,Attendance_sorted!$B330:$CW330,Attendance_sorted!$B330:$CW330,"nn")&lt;&gt;"nn","•",""),"")</f>
        <v/>
      </c>
      <c r="S331" s="1" t="str">
        <f ca="1">IF(($A331&lt;&gt;"")*(S$1&lt;&gt;""),IF(_xlfn.XLOOKUP(S$1,Attendance_sorted!$B330:$CW330,Attendance_sorted!$B330:$CW330,"nn")&lt;&gt;"nn","•",""),"")</f>
        <v/>
      </c>
      <c r="T331" s="1" t="str">
        <f ca="1">IF(($A331&lt;&gt;"")*(T$1&lt;&gt;""),IF(_xlfn.XLOOKUP(T$1,Attendance_sorted!$B330:$CW330,Attendance_sorted!$B330:$CW330,"nn")&lt;&gt;"nn","•",""),"")</f>
        <v/>
      </c>
      <c r="U331" s="1" t="str">
        <f ca="1">IF(($A331&lt;&gt;"")*(U$1&lt;&gt;""),IF(_xlfn.XLOOKUP(U$1,Attendance_sorted!$B330:$CW330,Attendance_sorted!$B330:$CW330,"nn")&lt;&gt;"nn","•",""),"")</f>
        <v/>
      </c>
      <c r="V331" s="1" t="str">
        <f ca="1">IF(($A331&lt;&gt;"")*(V$1&lt;&gt;""),IF(_xlfn.XLOOKUP(V$1,Attendance_sorted!$B330:$CW330,Attendance_sorted!$B330:$CW330,"nn")&lt;&gt;"nn","•",""),"")</f>
        <v/>
      </c>
      <c r="W331" s="1" t="str">
        <f ca="1">IF(($A331&lt;&gt;"")*(W$1&lt;&gt;""),IF(_xlfn.XLOOKUP(W$1,Attendance_sorted!$B330:$CW330,Attendance_sorted!$B330:$CW330,"nn")&lt;&gt;"nn","•",""),"")</f>
        <v/>
      </c>
      <c r="X331" s="1" t="str">
        <f ca="1">IF(($A331&lt;&gt;"")*(X$1&lt;&gt;""),IF(_xlfn.XLOOKUP(X$1,Attendance_sorted!$B330:$CW330,Attendance_sorted!$B330:$CW330,"nn")&lt;&gt;"nn","•",""),"")</f>
        <v/>
      </c>
      <c r="Y331" s="1" t="str">
        <f ca="1">IF(($A331&lt;&gt;"")*(Y$1&lt;&gt;""),IF(_xlfn.XLOOKUP(Y$1,Attendance_sorted!$B330:$CW330,Attendance_sorted!$B330:$CW330,"nn")&lt;&gt;"nn","•",""),"")</f>
        <v/>
      </c>
      <c r="Z331" s="1" t="str">
        <f ca="1">IF(($A331&lt;&gt;"")*(Z$1&lt;&gt;""),IF(_xlfn.XLOOKUP(Z$1,Attendance_sorted!$B330:$CW330,Attendance_sorted!$B330:$CW330,"nn")&lt;&gt;"nn","•",""),"")</f>
        <v/>
      </c>
      <c r="AA331" s="1" t="str">
        <f ca="1">IF(($A331&lt;&gt;"")*(AA$1&lt;&gt;""),IF(_xlfn.XLOOKUP(AA$1,Attendance_sorted!$B330:$CW330,Attendance_sorted!$B330:$CW330,"nn")&lt;&gt;"nn","•",""),"")</f>
        <v/>
      </c>
      <c r="AB331" s="1" t="str">
        <f ca="1">IF(($A331&lt;&gt;"")*(AB$1&lt;&gt;""),IF(_xlfn.XLOOKUP(AB$1,Attendance_sorted!$B330:$CW330,Attendance_sorted!$B330:$CW330,"nn")&lt;&gt;"nn","•",""),"")</f>
        <v/>
      </c>
      <c r="AC331" s="1" t="str">
        <f ca="1">IF(($A331&lt;&gt;"")*(AC$1&lt;&gt;""),IF(_xlfn.XLOOKUP(AC$1,Attendance_sorted!$B330:$CW330,Attendance_sorted!$B330:$CW330,"nn")&lt;&gt;"nn","•",""),"")</f>
        <v/>
      </c>
      <c r="AD331" s="1" t="str">
        <f ca="1">IF(($A331&lt;&gt;"")*(AD$1&lt;&gt;""),IF(_xlfn.XLOOKUP(AD$1,Attendance_sorted!$B330:$CW330,Attendance_sorted!$B330:$CW330,"nn")&lt;&gt;"nn","•",""),"")</f>
        <v/>
      </c>
      <c r="AE331" s="1" t="str">
        <f ca="1">IF(($A331&lt;&gt;"")*(AE$1&lt;&gt;""),IF(_xlfn.XLOOKUP(AE$1,Attendance_sorted!$B330:$CW330,Attendance_sorted!$B330:$CW330,"nn")&lt;&gt;"nn","•",""),"")</f>
        <v/>
      </c>
      <c r="AF331" s="1" t="str">
        <f ca="1">IF(($A331&lt;&gt;"")*(AF$1&lt;&gt;""),IF(_xlfn.XLOOKUP(AF$1,Attendance_sorted!$B330:$CW330,Attendance_sorted!$B330:$CW330,"nn")&lt;&gt;"nn","•",""),"")</f>
        <v/>
      </c>
      <c r="AG331" s="1" t="str">
        <f ca="1">IF(($A331&lt;&gt;"")*(AG$1&lt;&gt;""),IF(_xlfn.XLOOKUP(AG$1,Attendance_sorted!$B330:$CW330,Attendance_sorted!$B330:$CW330,"nn")&lt;&gt;"nn","•",""),"")</f>
        <v/>
      </c>
      <c r="AH331" s="1" t="str">
        <f ca="1">IF(($A331&lt;&gt;"")*(AH$1&lt;&gt;""),IF(_xlfn.XLOOKUP(AH$1,Attendance_sorted!$B330:$CW330,Attendance_sorted!$B330:$CW330,"nn")&lt;&gt;"nn","•",""),"")</f>
        <v/>
      </c>
      <c r="AI331" s="1" t="str">
        <f ca="1">IF(($A331&lt;&gt;"")*(AI$1&lt;&gt;""),IF(_xlfn.XLOOKUP(AI$1,Attendance_sorted!$B330:$CW330,Attendance_sorted!$B330:$CW330,"nn")&lt;&gt;"nn","•",""),"")</f>
        <v/>
      </c>
      <c r="AJ331" s="1" t="str">
        <f ca="1">IF(($A331&lt;&gt;"")*(AJ$1&lt;&gt;""),IF(_xlfn.XLOOKUP(AJ$1,Attendance_sorted!$B330:$CW330,Attendance_sorted!$B330:$CW330,"nn")&lt;&gt;"nn","•",""),"")</f>
        <v/>
      </c>
      <c r="AK331" s="1" t="str">
        <f ca="1">IF(($A331&lt;&gt;"")*(AK$1&lt;&gt;""),IF(_xlfn.XLOOKUP(AK$1,Attendance_sorted!$B330:$CW330,Attendance_sorted!$B330:$CW330,"nn")&lt;&gt;"nn","•",""),"")</f>
        <v/>
      </c>
      <c r="AL331" s="1" t="str">
        <f ca="1">IF(($A331&lt;&gt;"")*(AL$1&lt;&gt;""),IF(_xlfn.XLOOKUP(AL$1,Attendance_sorted!$B330:$CW330,Attendance_sorted!$B330:$CW330,"nn")&lt;&gt;"nn","•",""),"")</f>
        <v/>
      </c>
      <c r="AM331" s="1" t="str">
        <f ca="1">IF(($A331&lt;&gt;"")*(AM$1&lt;&gt;""),IF(_xlfn.XLOOKUP(AM$1,Attendance_sorted!$B330:$CW330,Attendance_sorted!$B330:$CW330,"nn")&lt;&gt;"nn","•",""),"")</f>
        <v/>
      </c>
      <c r="AN331" s="1" t="str">
        <f ca="1">IF(($A331&lt;&gt;"")*(AN$1&lt;&gt;""),IF(_xlfn.XLOOKUP(AN$1,Attendance_sorted!$B330:$CW330,Attendance_sorted!$B330:$CW330,"nn")&lt;&gt;"nn","•",""),"")</f>
        <v/>
      </c>
      <c r="AO331" s="1" t="str">
        <f ca="1">IF(($A331&lt;&gt;"")*(AO$1&lt;&gt;""),IF(_xlfn.XLOOKUP(AO$1,Attendance_sorted!$B330:$CW330,Attendance_sorted!$B330:$CW330,"nn")&lt;&gt;"nn","•",""),"")</f>
        <v/>
      </c>
      <c r="AP331" s="1" t="str">
        <f ca="1">IF(($A331&lt;&gt;"")*(AP$1&lt;&gt;""),IF(_xlfn.XLOOKUP(AP$1,Attendance_sorted!$B330:$CW330,Attendance_sorted!$B330:$CW330,"nn")&lt;&gt;"nn","•",""),"")</f>
        <v/>
      </c>
      <c r="AQ331" s="1" t="str">
        <f ca="1">IF(($A331&lt;&gt;"")*(AQ$1&lt;&gt;""),IF(_xlfn.XLOOKUP(AQ$1,Attendance_sorted!$B330:$CW330,Attendance_sorted!$B330:$CW330,"nn")&lt;&gt;"nn","•",""),"")</f>
        <v/>
      </c>
      <c r="AR331" s="1" t="str">
        <f ca="1">IF(($A331&lt;&gt;"")*(AR$1&lt;&gt;""),IF(_xlfn.XLOOKUP(AR$1,Attendance_sorted!$B330:$CW330,Attendance_sorted!$B330:$CW330,"nn")&lt;&gt;"nn","•",""),"")</f>
        <v/>
      </c>
      <c r="AS331" s="1" t="str">
        <f ca="1">IF(($A331&lt;&gt;"")*(AS$1&lt;&gt;""),IF(_xlfn.XLOOKUP(AS$1,Attendance_sorted!$B330:$CW330,Attendance_sorted!$B330:$CW330,"nn")&lt;&gt;"nn","•",""),"")</f>
        <v/>
      </c>
      <c r="AT331" s="1" t="str">
        <f ca="1">IF(($A331&lt;&gt;"")*(AT$1&lt;&gt;""),IF(_xlfn.XLOOKUP(AT$1,Attendance_sorted!$B330:$CW330,Attendance_sorted!$B330:$CW330,"nn")&lt;&gt;"nn","•",""),"")</f>
        <v/>
      </c>
      <c r="AU331" s="1" t="str">
        <f ca="1">IF(($A331&lt;&gt;"")*(AU$1&lt;&gt;""),IF(_xlfn.XLOOKUP(AU$1,Attendance_sorted!$B330:$CW330,Attendance_sorted!$B330:$CW330,"nn")&lt;&gt;"nn","•",""),"")</f>
        <v/>
      </c>
      <c r="AV331" s="1" t="str">
        <f ca="1">IF(($A331&lt;&gt;"")*(AV$1&lt;&gt;""),IF(_xlfn.XLOOKUP(AV$1,Attendance_sorted!$B330:$CW330,Attendance_sorted!$B330:$CW330,"nn")&lt;&gt;"nn","•",""),"")</f>
        <v/>
      </c>
      <c r="AW331" s="1" t="str">
        <f ca="1">IF(($A331&lt;&gt;"")*(AW$1&lt;&gt;""),IF(_xlfn.XLOOKUP(AW$1,Attendance_sorted!$B330:$CW330,Attendance_sorted!$B330:$CW330,"nn")&lt;&gt;"nn","•",""),"")</f>
        <v/>
      </c>
      <c r="AX331" s="1" t="str">
        <f ca="1">IF(($A331&lt;&gt;"")*(AX$1&lt;&gt;""),IF(_xlfn.XLOOKUP(AX$1,Attendance_sorted!$B330:$CW330,Attendance_sorted!$B330:$CW330,"nn")&lt;&gt;"nn","•",""),"")</f>
        <v/>
      </c>
      <c r="AY331" s="1" t="str">
        <f ca="1">IF(($A331&lt;&gt;"")*(AY$1&lt;&gt;""),IF(_xlfn.XLOOKUP(AY$1,Attendance_sorted!$B330:$CW330,Attendance_sorted!$B330:$CW330,"nn")&lt;&gt;"nn","•",""),"")</f>
        <v/>
      </c>
      <c r="AZ331" s="1" t="str">
        <f ca="1">IF(($A331&lt;&gt;"")*(AZ$1&lt;&gt;""),IF(_xlfn.XLOOKUP(AZ$1,Attendance_sorted!$B330:$CW330,Attendance_sorted!$B330:$CW330,"nn")&lt;&gt;"nn","•",""),"")</f>
        <v/>
      </c>
      <c r="BA331" s="1" t="str">
        <f ca="1">IF(($A331&lt;&gt;"")*(BA$1&lt;&gt;""),IF(_xlfn.XLOOKUP(BA$1,Attendance_sorted!$B330:$CW330,Attendance_sorted!$B330:$CW330,"nn")&lt;&gt;"nn","•",""),"")</f>
        <v/>
      </c>
      <c r="BB331" s="1" t="str">
        <f ca="1">IF(($A331&lt;&gt;"")*(BB$1&lt;&gt;""),IF(_xlfn.XLOOKUP(BB$1,Attendance_sorted!$B330:$CW330,Attendance_sorted!$B330:$CW330,"nn")&lt;&gt;"nn","•",""),"")</f>
        <v/>
      </c>
      <c r="BC331" s="1" t="str">
        <f ca="1">IF(($A331&lt;&gt;"")*(BC$1&lt;&gt;""),IF(_xlfn.XLOOKUP(BC$1,Attendance_sorted!$B330:$CW330,Attendance_sorted!$B330:$CW330,"nn")&lt;&gt;"nn","•",""),"")</f>
        <v/>
      </c>
      <c r="BD331" s="1" t="str">
        <f ca="1">IF(($A331&lt;&gt;"")*(BD$1&lt;&gt;""),IF(_xlfn.XLOOKUP(BD$1,Attendance_sorted!$B330:$CW330,Attendance_sorted!$B330:$CW330,"nn")&lt;&gt;"nn","•",""),"")</f>
        <v/>
      </c>
      <c r="BE331" s="1" t="str">
        <f ca="1">IF(($A331&lt;&gt;"")*(BE$1&lt;&gt;""),IF(_xlfn.XLOOKUP(BE$1,Attendance_sorted!$B330:$CW330,Attendance_sorted!$B330:$CW330,"nn")&lt;&gt;"nn","•",""),"")</f>
        <v/>
      </c>
      <c r="BF331" s="1" t="str">
        <f ca="1">IF(($A331&lt;&gt;"")*(BF$1&lt;&gt;""),IF(_xlfn.XLOOKUP(BF$1,Attendance_sorted!$B330:$CW330,Attendance_sorted!$B330:$CW330,"nn")&lt;&gt;"nn","•",""),"")</f>
        <v/>
      </c>
      <c r="BG331" s="1" t="str">
        <f ca="1">IF(($A331&lt;&gt;"")*(BG$1&lt;&gt;""),IF(_xlfn.XLOOKUP(BG$1,Attendance_sorted!$B330:$CW330,Attendance_sorted!$B330:$CW330,"nn")&lt;&gt;"nn","•",""),"")</f>
        <v/>
      </c>
      <c r="BH331" s="1" t="str">
        <f ca="1">IF(($A331&lt;&gt;"")*(BH$1&lt;&gt;""),IF(_xlfn.XLOOKUP(BH$1,Attendance_sorted!$B330:$CW330,Attendance_sorted!$B330:$CW330,"nn")&lt;&gt;"nn","•",""),"")</f>
        <v/>
      </c>
      <c r="BI331" s="1" t="str">
        <f ca="1">IF(($A331&lt;&gt;"")*(BI$1&lt;&gt;""),IF(_xlfn.XLOOKUP(BI$1,Attendance_sorted!$B330:$CW330,Attendance_sorted!$B330:$CW330,"nn")&lt;&gt;"nn","•",""),"")</f>
        <v/>
      </c>
      <c r="BJ331" s="1" t="str">
        <f ca="1">IF(($A331&lt;&gt;"")*(BJ$1&lt;&gt;""),IF(_xlfn.XLOOKUP(BJ$1,Attendance_sorted!$B330:$CW330,Attendance_sorted!$B330:$CW330,"nn")&lt;&gt;"nn","•",""),"")</f>
        <v/>
      </c>
      <c r="BK331" s="1" t="str">
        <f ca="1">IF(($A331&lt;&gt;"")*(BK$1&lt;&gt;""),IF(_xlfn.XLOOKUP(BK$1,Attendance_sorted!$B330:$CW330,Attendance_sorted!$B330:$CW330,"nn")&lt;&gt;"nn","•",""),"")</f>
        <v/>
      </c>
      <c r="BL331" s="1" t="str">
        <f ca="1">IF(($A331&lt;&gt;"")*(BL$1&lt;&gt;""),IF(_xlfn.XLOOKUP(BL$1,Attendance_sorted!$B330:$CW330,Attendance_sorted!$B330:$CW330,"nn")&lt;&gt;"nn","•",""),"")</f>
        <v/>
      </c>
      <c r="BM331" s="1" t="str">
        <f ca="1">IF(($A331&lt;&gt;"")*(BM$1&lt;&gt;""),IF(_xlfn.XLOOKUP(BM$1,Attendance_sorted!$B330:$CW330,Attendance_sorted!$B330:$CW330,"nn")&lt;&gt;"nn","•",""),"")</f>
        <v/>
      </c>
      <c r="BN331" s="1" t="str">
        <f ca="1">IF(($A331&lt;&gt;"")*(BN$1&lt;&gt;""),IF(_xlfn.XLOOKUP(BN$1,Attendance_sorted!$B330:$CW330,Attendance_sorted!$B330:$CW330,"nn")&lt;&gt;"nn","•",""),"")</f>
        <v/>
      </c>
      <c r="BO331" s="1" t="str">
        <f ca="1">IF(($A331&lt;&gt;"")*(BO$1&lt;&gt;""),IF(_xlfn.XLOOKUP(BO$1,Attendance_sorted!$B330:$CW330,Attendance_sorted!$B330:$CW330,"nn")&lt;&gt;"nn","•",""),"")</f>
        <v/>
      </c>
      <c r="BP331" s="1" t="str">
        <f ca="1">IF(($A331&lt;&gt;"")*(BP$1&lt;&gt;""),IF(_xlfn.XLOOKUP(BP$1,Attendance_sorted!$B330:$CW330,Attendance_sorted!$B330:$CW330,"nn")&lt;&gt;"nn","•",""),"")</f>
        <v/>
      </c>
      <c r="BQ331" s="1" t="str">
        <f ca="1">IF(($A331&lt;&gt;"")*(BQ$1&lt;&gt;""),IF(_xlfn.XLOOKUP(BQ$1,Attendance_sorted!$B330:$CW330,Attendance_sorted!$B330:$CW330,"nn")&lt;&gt;"nn","•",""),"")</f>
        <v/>
      </c>
      <c r="BR331" s="1" t="str">
        <f ca="1">IF(($A331&lt;&gt;"")*(BR$1&lt;&gt;""),IF(_xlfn.XLOOKUP(BR$1,Attendance_sorted!$B330:$CW330,Attendance_sorted!$B330:$CW330,"nn")&lt;&gt;"nn","•",""),"")</f>
        <v/>
      </c>
      <c r="BS331" s="1" t="str">
        <f ca="1">IF(($A331&lt;&gt;"")*(BS$1&lt;&gt;""),IF(_xlfn.XLOOKUP(BS$1,Attendance_sorted!$B330:$CW330,Attendance_sorted!$B330:$CW330,"nn")&lt;&gt;"nn","•",""),"")</f>
        <v/>
      </c>
      <c r="BT331" s="1" t="str">
        <f ca="1">IF(($A331&lt;&gt;"")*(BT$1&lt;&gt;""),IF(_xlfn.XLOOKUP(BT$1,Attendance_sorted!$B330:$CW330,Attendance_sorted!$B330:$CW330,"nn")&lt;&gt;"nn","•",""),"")</f>
        <v/>
      </c>
      <c r="BU331" s="1" t="str">
        <f ca="1">IF(($A331&lt;&gt;"")*(BU$1&lt;&gt;""),IF(_xlfn.XLOOKUP(BU$1,Attendance_sorted!$B330:$CW330,Attendance_sorted!$B330:$CW330,"nn")&lt;&gt;"nn","•",""),"")</f>
        <v/>
      </c>
      <c r="BV331" s="1" t="str">
        <f ca="1">IF(($A331&lt;&gt;"")*(BV$1&lt;&gt;""),IF(_xlfn.XLOOKUP(BV$1,Attendance_sorted!$B330:$CW330,Attendance_sorted!$B330:$CW330,"nn")&lt;&gt;"nn","•",""),"")</f>
        <v/>
      </c>
      <c r="BW331" s="1" t="str">
        <f ca="1">IF(($A331&lt;&gt;"")*(BW$1&lt;&gt;""),IF(_xlfn.XLOOKUP(BW$1,Attendance_sorted!$B330:$CW330,Attendance_sorted!$B330:$CW330,"nn")&lt;&gt;"nn","•",""),"")</f>
        <v/>
      </c>
      <c r="BX331" s="1" t="str">
        <f ca="1">IF(($A331&lt;&gt;"")*(BX$1&lt;&gt;""),IF(_xlfn.XLOOKUP(BX$1,Attendance_sorted!$B330:$CW330,Attendance_sorted!$B330:$CW330,"nn")&lt;&gt;"nn","•",""),"")</f>
        <v/>
      </c>
      <c r="BY331" s="1" t="str">
        <f ca="1">IF(($A331&lt;&gt;"")*(BY$1&lt;&gt;""),IF(_xlfn.XLOOKUP(BY$1,Attendance_sorted!$B330:$CW330,Attendance_sorted!$B330:$CW330,"nn")&lt;&gt;"nn","•",""),"")</f>
        <v/>
      </c>
      <c r="BZ331" s="1" t="str">
        <f ca="1">IF(($A331&lt;&gt;"")*(BZ$1&lt;&gt;""),IF(_xlfn.XLOOKUP(BZ$1,Attendance_sorted!$B330:$CW330,Attendance_sorted!$B330:$CW330,"nn")&lt;&gt;"nn","•",""),"")</f>
        <v/>
      </c>
      <c r="CA331" s="1" t="str">
        <f ca="1">IF(($A331&lt;&gt;"")*(CA$1&lt;&gt;""),IF(_xlfn.XLOOKUP(CA$1,Attendance_sorted!$B330:$CW330,Attendance_sorted!$B330:$CW330,"nn")&lt;&gt;"nn","•",""),"")</f>
        <v/>
      </c>
      <c r="CB331" s="1" t="str">
        <f ca="1">IF(($A331&lt;&gt;"")*(CB$1&lt;&gt;""),IF(_xlfn.XLOOKUP(CB$1,Attendance_sorted!$B330:$CW330,Attendance_sorted!$B330:$CW330,"nn")&lt;&gt;"nn","•",""),"")</f>
        <v/>
      </c>
      <c r="CC331" s="1" t="str">
        <f ca="1">IF(($A331&lt;&gt;"")*(CC$1&lt;&gt;""),IF(_xlfn.XLOOKUP(CC$1,Attendance_sorted!$B330:$CW330,Attendance_sorted!$B330:$CW330,"nn")&lt;&gt;"nn","•",""),"")</f>
        <v/>
      </c>
      <c r="CD331" s="1" t="str">
        <f ca="1">IF(($A331&lt;&gt;"")*(CD$1&lt;&gt;""),IF(_xlfn.XLOOKUP(CD$1,Attendance_sorted!$B330:$CW330,Attendance_sorted!$B330:$CW330,"nn")&lt;&gt;"nn","•",""),"")</f>
        <v/>
      </c>
      <c r="CE331" s="1" t="str">
        <f ca="1">IF(($A331&lt;&gt;"")*(CE$1&lt;&gt;""),IF(_xlfn.XLOOKUP(CE$1,Attendance_sorted!$B330:$CW330,Attendance_sorted!$B330:$CW330,"nn")&lt;&gt;"nn","•",""),"")</f>
        <v/>
      </c>
      <c r="CF331" s="1" t="str">
        <f ca="1">IF(($A331&lt;&gt;"")*(CF$1&lt;&gt;""),IF(_xlfn.XLOOKUP(CF$1,Attendance_sorted!$B330:$CW330,Attendance_sorted!$B330:$CW330,"nn")&lt;&gt;"nn","•",""),"")</f>
        <v/>
      </c>
      <c r="CG331" s="1" t="str">
        <f ca="1">IF(($A331&lt;&gt;"")*(CG$1&lt;&gt;""),IF(_xlfn.XLOOKUP(CG$1,Attendance_sorted!$B330:$CW330,Attendance_sorted!$B330:$CW330,"nn")&lt;&gt;"nn","•",""),"")</f>
        <v/>
      </c>
      <c r="CH331" s="1" t="str">
        <f ca="1">IF(($A331&lt;&gt;"")*(CH$1&lt;&gt;""),IF(_xlfn.XLOOKUP(CH$1,Attendance_sorted!$B330:$CW330,Attendance_sorted!$B330:$CW330,"nn")&lt;&gt;"nn","•",""),"")</f>
        <v/>
      </c>
      <c r="CI331" s="1" t="str">
        <f ca="1">IF(($A331&lt;&gt;"")*(CI$1&lt;&gt;""),IF(_xlfn.XLOOKUP(CI$1,Attendance_sorted!$B330:$CW330,Attendance_sorted!$B330:$CW330,"nn")&lt;&gt;"nn","•",""),"")</f>
        <v/>
      </c>
      <c r="CJ331" s="1" t="str">
        <f ca="1">IF(($A331&lt;&gt;"")*(CJ$1&lt;&gt;""),IF(_xlfn.XLOOKUP(CJ$1,Attendance_sorted!$B330:$CW330,Attendance_sorted!$B330:$CW330,"nn")&lt;&gt;"nn","•",""),"")</f>
        <v/>
      </c>
      <c r="CK331" s="1" t="str">
        <f ca="1">IF(($A331&lt;&gt;"")*(CK$1&lt;&gt;""),IF(_xlfn.XLOOKUP(CK$1,Attendance_sorted!$B330:$CW330,Attendance_sorted!$B330:$CW330,"nn")&lt;&gt;"nn","•",""),"")</f>
        <v/>
      </c>
      <c r="CL331" s="1" t="str">
        <f ca="1">IF(($A331&lt;&gt;"")*(CL$1&lt;&gt;""),IF(_xlfn.XLOOKUP(CL$1,Attendance_sorted!$B330:$CW330,Attendance_sorted!$B330:$CW330,"nn")&lt;&gt;"nn","•",""),"")</f>
        <v/>
      </c>
      <c r="CM331" s="1" t="str">
        <f ca="1">IF(($A331&lt;&gt;"")*(CM$1&lt;&gt;""),IF(_xlfn.XLOOKUP(CM$1,Attendance_sorted!$B330:$CW330,Attendance_sorted!$B330:$CW330,"nn")&lt;&gt;"nn","•",""),"")</f>
        <v/>
      </c>
      <c r="CN331" s="1" t="str">
        <f ca="1">IF(($A331&lt;&gt;"")*(CN$1&lt;&gt;""),IF(_xlfn.XLOOKUP(CN$1,Attendance_sorted!$B330:$CW330,Attendance_sorted!$B330:$CW330,"nn")&lt;&gt;"nn","•",""),"")</f>
        <v/>
      </c>
      <c r="CO331" s="1" t="str">
        <f ca="1">IF(($A331&lt;&gt;"")*(CO$1&lt;&gt;""),IF(_xlfn.XLOOKUP(CO$1,Attendance_sorted!$B330:$CW330,Attendance_sorted!$B330:$CW330,"nn")&lt;&gt;"nn","•",""),"")</f>
        <v/>
      </c>
      <c r="CP331" s="1" t="str">
        <f ca="1">IF(($A331&lt;&gt;"")*(CP$1&lt;&gt;""),IF(_xlfn.XLOOKUP(CP$1,Attendance_sorted!$B330:$CW330,Attendance_sorted!$B330:$CW330,"nn")&lt;&gt;"nn","•",""),"")</f>
        <v/>
      </c>
      <c r="CQ331" s="1" t="str">
        <f ca="1">IF(($A331&lt;&gt;"")*(CQ$1&lt;&gt;""),IF(_xlfn.XLOOKUP(CQ$1,Attendance_sorted!$B330:$CW330,Attendance_sorted!$B330:$CW330,"nn")&lt;&gt;"nn","•",""),"")</f>
        <v/>
      </c>
      <c r="CR331" s="1" t="str">
        <f ca="1">IF(($A331&lt;&gt;"")*(CR$1&lt;&gt;""),IF(_xlfn.XLOOKUP(CR$1,Attendance_sorted!$B330:$CW330,Attendance_sorted!$B330:$CW330,"nn")&lt;&gt;"nn","•",""),"")</f>
        <v/>
      </c>
      <c r="CS331" s="1" t="str">
        <f ca="1">IF(($A331&lt;&gt;"")*(CS$1&lt;&gt;""),IF(_xlfn.XLOOKUP(CS$1,Attendance_sorted!$B330:$CW330,Attendance_sorted!$B330:$CW330,"nn")&lt;&gt;"nn","•",""),"")</f>
        <v/>
      </c>
      <c r="CT331" s="1" t="str">
        <f ca="1">IF(($A331&lt;&gt;"")*(CT$1&lt;&gt;""),IF(_xlfn.XLOOKUP(CT$1,Attendance_sorted!$B330:$CW330,Attendance_sorted!$B330:$CW330,"nn")&lt;&gt;"nn","•",""),"")</f>
        <v/>
      </c>
      <c r="CU331" s="1" t="str">
        <f ca="1">IF(($A331&lt;&gt;"")*(CU$1&lt;&gt;""),IF(_xlfn.XLOOKUP(CU$1,Attendance_sorted!$B330:$CW330,Attendance_sorted!$B330:$CW330,"nn")&lt;&gt;"nn","•",""),"")</f>
        <v/>
      </c>
      <c r="CV331" s="1" t="str">
        <f ca="1">IF(($A331&lt;&gt;"")*(CV$1&lt;&gt;""),IF(_xlfn.XLOOKUP(CV$1,Attendance_sorted!$B330:$CW330,Attendance_sorted!$B330:$CW330,"nn")&lt;&gt;"nn","•",""),"")</f>
        <v/>
      </c>
      <c r="CW331" s="1" t="str">
        <f ca="1">IF(($A331&lt;&gt;"")*(CW$1&lt;&gt;""),IF(_xlfn.XLOOKUP(CW$1,Attendance_sorted!$B330:$CW330,Attendance_sorted!$B330:$CW330,"nn")&lt;&gt;"nn","•",""),"")</f>
        <v/>
      </c>
    </row>
    <row r="332" spans="1:101">
      <c r="A332" s="1"/>
      <c r="B332" s="1" t="str">
        <f ca="1">IF(($A332&lt;&gt;"")*(B$1&lt;&gt;""),IF(_xlfn.XLOOKUP(B$1,Attendance_sorted!$B331:$CW331,Attendance_sorted!$B331:$CW331,"nn")&lt;&gt;"nn","•",""),"")</f>
        <v/>
      </c>
      <c r="C332" s="1" t="str">
        <f ca="1">IF(($A332&lt;&gt;"")*(C$1&lt;&gt;""),IF(_xlfn.XLOOKUP(C$1,Attendance_sorted!$B331:$CW331,Attendance_sorted!$B331:$CW331,"nn")&lt;&gt;"nn","•",""),"")</f>
        <v/>
      </c>
      <c r="D332" s="1" t="str">
        <f ca="1">IF(($A332&lt;&gt;"")*(D$1&lt;&gt;""),IF(_xlfn.XLOOKUP(D$1,Attendance_sorted!$B331:$CW331,Attendance_sorted!$B331:$CW331,"nn")&lt;&gt;"nn","•",""),"")</f>
        <v/>
      </c>
      <c r="E332" s="1" t="str">
        <f ca="1">IF(($A332&lt;&gt;"")*(E$1&lt;&gt;""),IF(_xlfn.XLOOKUP(E$1,Attendance_sorted!$B331:$CW331,Attendance_sorted!$B331:$CW331,"nn")&lt;&gt;"nn","•",""),"")</f>
        <v/>
      </c>
      <c r="F332" s="1" t="str">
        <f ca="1">IF(($A332&lt;&gt;"")*(F$1&lt;&gt;""),IF(_xlfn.XLOOKUP(F$1,Attendance_sorted!$B331:$CW331,Attendance_sorted!$B331:$CW331,"nn")&lt;&gt;"nn","•",""),"")</f>
        <v/>
      </c>
      <c r="G332" s="1" t="str">
        <f ca="1">IF(($A332&lt;&gt;"")*(G$1&lt;&gt;""),IF(_xlfn.XLOOKUP(G$1,Attendance_sorted!$B331:$CW331,Attendance_sorted!$B331:$CW331,"nn")&lt;&gt;"nn","•",""),"")</f>
        <v/>
      </c>
      <c r="H332" s="1" t="str">
        <f ca="1">IF(($A332&lt;&gt;"")*(H$1&lt;&gt;""),IF(_xlfn.XLOOKUP(H$1,Attendance_sorted!$B331:$CW331,Attendance_sorted!$B331:$CW331,"nn")&lt;&gt;"nn","•",""),"")</f>
        <v/>
      </c>
      <c r="I332" s="1" t="str">
        <f ca="1">IF(($A332&lt;&gt;"")*(I$1&lt;&gt;""),IF(_xlfn.XLOOKUP(I$1,Attendance_sorted!$B331:$CW331,Attendance_sorted!$B331:$CW331,"nn")&lt;&gt;"nn","•",""),"")</f>
        <v/>
      </c>
      <c r="J332" s="1" t="str">
        <f ca="1">IF(($A332&lt;&gt;"")*(J$1&lt;&gt;""),IF(_xlfn.XLOOKUP(J$1,Attendance_sorted!$B331:$CW331,Attendance_sorted!$B331:$CW331,"nn")&lt;&gt;"nn","•",""),"")</f>
        <v/>
      </c>
      <c r="K332" s="1" t="str">
        <f ca="1">IF(($A332&lt;&gt;"")*(K$1&lt;&gt;""),IF(_xlfn.XLOOKUP(K$1,Attendance_sorted!$B331:$CW331,Attendance_sorted!$B331:$CW331,"nn")&lt;&gt;"nn","•",""),"")</f>
        <v/>
      </c>
      <c r="L332" s="1" t="str">
        <f ca="1">IF(($A332&lt;&gt;"")*(L$1&lt;&gt;""),IF(_xlfn.XLOOKUP(L$1,Attendance_sorted!$B331:$CW331,Attendance_sorted!$B331:$CW331,"nn")&lt;&gt;"nn","•",""),"")</f>
        <v/>
      </c>
      <c r="M332" s="1" t="str">
        <f ca="1">IF(($A332&lt;&gt;"")*(M$1&lt;&gt;""),IF(_xlfn.XLOOKUP(M$1,Attendance_sorted!$B331:$CW331,Attendance_sorted!$B331:$CW331,"nn")&lt;&gt;"nn","•",""),"")</f>
        <v/>
      </c>
      <c r="N332" s="1" t="str">
        <f ca="1">IF(($A332&lt;&gt;"")*(N$1&lt;&gt;""),IF(_xlfn.XLOOKUP(N$1,Attendance_sorted!$B331:$CW331,Attendance_sorted!$B331:$CW331,"nn")&lt;&gt;"nn","•",""),"")</f>
        <v/>
      </c>
      <c r="O332" s="1" t="str">
        <f ca="1">IF(($A332&lt;&gt;"")*(O$1&lt;&gt;""),IF(_xlfn.XLOOKUP(O$1,Attendance_sorted!$B331:$CW331,Attendance_sorted!$B331:$CW331,"nn")&lt;&gt;"nn","•",""),"")</f>
        <v/>
      </c>
      <c r="P332" s="1" t="str">
        <f ca="1">IF(($A332&lt;&gt;"")*(P$1&lt;&gt;""),IF(_xlfn.XLOOKUP(P$1,Attendance_sorted!$B331:$CW331,Attendance_sorted!$B331:$CW331,"nn")&lt;&gt;"nn","•",""),"")</f>
        <v/>
      </c>
      <c r="Q332" s="1" t="str">
        <f ca="1">IF(($A332&lt;&gt;"")*(Q$1&lt;&gt;""),IF(_xlfn.XLOOKUP(Q$1,Attendance_sorted!$B331:$CW331,Attendance_sorted!$B331:$CW331,"nn")&lt;&gt;"nn","•",""),"")</f>
        <v/>
      </c>
      <c r="R332" s="1" t="str">
        <f ca="1">IF(($A332&lt;&gt;"")*(R$1&lt;&gt;""),IF(_xlfn.XLOOKUP(R$1,Attendance_sorted!$B331:$CW331,Attendance_sorted!$B331:$CW331,"nn")&lt;&gt;"nn","•",""),"")</f>
        <v/>
      </c>
      <c r="S332" s="1" t="str">
        <f ca="1">IF(($A332&lt;&gt;"")*(S$1&lt;&gt;""),IF(_xlfn.XLOOKUP(S$1,Attendance_sorted!$B331:$CW331,Attendance_sorted!$B331:$CW331,"nn")&lt;&gt;"nn","•",""),"")</f>
        <v/>
      </c>
      <c r="T332" s="1" t="str">
        <f ca="1">IF(($A332&lt;&gt;"")*(T$1&lt;&gt;""),IF(_xlfn.XLOOKUP(T$1,Attendance_sorted!$B331:$CW331,Attendance_sorted!$B331:$CW331,"nn")&lt;&gt;"nn","•",""),"")</f>
        <v/>
      </c>
      <c r="U332" s="1" t="str">
        <f ca="1">IF(($A332&lt;&gt;"")*(U$1&lt;&gt;""),IF(_xlfn.XLOOKUP(U$1,Attendance_sorted!$B331:$CW331,Attendance_sorted!$B331:$CW331,"nn")&lt;&gt;"nn","•",""),"")</f>
        <v/>
      </c>
      <c r="V332" s="1" t="str">
        <f ca="1">IF(($A332&lt;&gt;"")*(V$1&lt;&gt;""),IF(_xlfn.XLOOKUP(V$1,Attendance_sorted!$B331:$CW331,Attendance_sorted!$B331:$CW331,"nn")&lt;&gt;"nn","•",""),"")</f>
        <v/>
      </c>
      <c r="W332" s="1" t="str">
        <f ca="1">IF(($A332&lt;&gt;"")*(W$1&lt;&gt;""),IF(_xlfn.XLOOKUP(W$1,Attendance_sorted!$B331:$CW331,Attendance_sorted!$B331:$CW331,"nn")&lt;&gt;"nn","•",""),"")</f>
        <v/>
      </c>
      <c r="X332" s="1" t="str">
        <f ca="1">IF(($A332&lt;&gt;"")*(X$1&lt;&gt;""),IF(_xlfn.XLOOKUP(X$1,Attendance_sorted!$B331:$CW331,Attendance_sorted!$B331:$CW331,"nn")&lt;&gt;"nn","•",""),"")</f>
        <v/>
      </c>
      <c r="Y332" s="1" t="str">
        <f ca="1">IF(($A332&lt;&gt;"")*(Y$1&lt;&gt;""),IF(_xlfn.XLOOKUP(Y$1,Attendance_sorted!$B331:$CW331,Attendance_sorted!$B331:$CW331,"nn")&lt;&gt;"nn","•",""),"")</f>
        <v/>
      </c>
      <c r="Z332" s="1" t="str">
        <f ca="1">IF(($A332&lt;&gt;"")*(Z$1&lt;&gt;""),IF(_xlfn.XLOOKUP(Z$1,Attendance_sorted!$B331:$CW331,Attendance_sorted!$B331:$CW331,"nn")&lt;&gt;"nn","•",""),"")</f>
        <v/>
      </c>
      <c r="AA332" s="1" t="str">
        <f ca="1">IF(($A332&lt;&gt;"")*(AA$1&lt;&gt;""),IF(_xlfn.XLOOKUP(AA$1,Attendance_sorted!$B331:$CW331,Attendance_sorted!$B331:$CW331,"nn")&lt;&gt;"nn","•",""),"")</f>
        <v/>
      </c>
      <c r="AB332" s="1" t="str">
        <f ca="1">IF(($A332&lt;&gt;"")*(AB$1&lt;&gt;""),IF(_xlfn.XLOOKUP(AB$1,Attendance_sorted!$B331:$CW331,Attendance_sorted!$B331:$CW331,"nn")&lt;&gt;"nn","•",""),"")</f>
        <v/>
      </c>
      <c r="AC332" s="1" t="str">
        <f ca="1">IF(($A332&lt;&gt;"")*(AC$1&lt;&gt;""),IF(_xlfn.XLOOKUP(AC$1,Attendance_sorted!$B331:$CW331,Attendance_sorted!$B331:$CW331,"nn")&lt;&gt;"nn","•",""),"")</f>
        <v/>
      </c>
      <c r="AD332" s="1" t="str">
        <f ca="1">IF(($A332&lt;&gt;"")*(AD$1&lt;&gt;""),IF(_xlfn.XLOOKUP(AD$1,Attendance_sorted!$B331:$CW331,Attendance_sorted!$B331:$CW331,"nn")&lt;&gt;"nn","•",""),"")</f>
        <v/>
      </c>
      <c r="AE332" s="1" t="str">
        <f ca="1">IF(($A332&lt;&gt;"")*(AE$1&lt;&gt;""),IF(_xlfn.XLOOKUP(AE$1,Attendance_sorted!$B331:$CW331,Attendance_sorted!$B331:$CW331,"nn")&lt;&gt;"nn","•",""),"")</f>
        <v/>
      </c>
      <c r="AF332" s="1" t="str">
        <f ca="1">IF(($A332&lt;&gt;"")*(AF$1&lt;&gt;""),IF(_xlfn.XLOOKUP(AF$1,Attendance_sorted!$B331:$CW331,Attendance_sorted!$B331:$CW331,"nn")&lt;&gt;"nn","•",""),"")</f>
        <v/>
      </c>
      <c r="AG332" s="1" t="str">
        <f ca="1">IF(($A332&lt;&gt;"")*(AG$1&lt;&gt;""),IF(_xlfn.XLOOKUP(AG$1,Attendance_sorted!$B331:$CW331,Attendance_sorted!$B331:$CW331,"nn")&lt;&gt;"nn","•",""),"")</f>
        <v/>
      </c>
      <c r="AH332" s="1" t="str">
        <f ca="1">IF(($A332&lt;&gt;"")*(AH$1&lt;&gt;""),IF(_xlfn.XLOOKUP(AH$1,Attendance_sorted!$B331:$CW331,Attendance_sorted!$B331:$CW331,"nn")&lt;&gt;"nn","•",""),"")</f>
        <v/>
      </c>
      <c r="AI332" s="1" t="str">
        <f ca="1">IF(($A332&lt;&gt;"")*(AI$1&lt;&gt;""),IF(_xlfn.XLOOKUP(AI$1,Attendance_sorted!$B331:$CW331,Attendance_sorted!$B331:$CW331,"nn")&lt;&gt;"nn","•",""),"")</f>
        <v/>
      </c>
      <c r="AJ332" s="1" t="str">
        <f ca="1">IF(($A332&lt;&gt;"")*(AJ$1&lt;&gt;""),IF(_xlfn.XLOOKUP(AJ$1,Attendance_sorted!$B331:$CW331,Attendance_sorted!$B331:$CW331,"nn")&lt;&gt;"nn","•",""),"")</f>
        <v/>
      </c>
      <c r="AK332" s="1" t="str">
        <f ca="1">IF(($A332&lt;&gt;"")*(AK$1&lt;&gt;""),IF(_xlfn.XLOOKUP(AK$1,Attendance_sorted!$B331:$CW331,Attendance_sorted!$B331:$CW331,"nn")&lt;&gt;"nn","•",""),"")</f>
        <v/>
      </c>
      <c r="AL332" s="1" t="str">
        <f ca="1">IF(($A332&lt;&gt;"")*(AL$1&lt;&gt;""),IF(_xlfn.XLOOKUP(AL$1,Attendance_sorted!$B331:$CW331,Attendance_sorted!$B331:$CW331,"nn")&lt;&gt;"nn","•",""),"")</f>
        <v/>
      </c>
      <c r="AM332" s="1" t="str">
        <f ca="1">IF(($A332&lt;&gt;"")*(AM$1&lt;&gt;""),IF(_xlfn.XLOOKUP(AM$1,Attendance_sorted!$B331:$CW331,Attendance_sorted!$B331:$CW331,"nn")&lt;&gt;"nn","•",""),"")</f>
        <v/>
      </c>
      <c r="AN332" s="1" t="str">
        <f ca="1">IF(($A332&lt;&gt;"")*(AN$1&lt;&gt;""),IF(_xlfn.XLOOKUP(AN$1,Attendance_sorted!$B331:$CW331,Attendance_sorted!$B331:$CW331,"nn")&lt;&gt;"nn","•",""),"")</f>
        <v/>
      </c>
      <c r="AO332" s="1" t="str">
        <f ca="1">IF(($A332&lt;&gt;"")*(AO$1&lt;&gt;""),IF(_xlfn.XLOOKUP(AO$1,Attendance_sorted!$B331:$CW331,Attendance_sorted!$B331:$CW331,"nn")&lt;&gt;"nn","•",""),"")</f>
        <v/>
      </c>
      <c r="AP332" s="1" t="str">
        <f ca="1">IF(($A332&lt;&gt;"")*(AP$1&lt;&gt;""),IF(_xlfn.XLOOKUP(AP$1,Attendance_sorted!$B331:$CW331,Attendance_sorted!$B331:$CW331,"nn")&lt;&gt;"nn","•",""),"")</f>
        <v/>
      </c>
      <c r="AQ332" s="1" t="str">
        <f ca="1">IF(($A332&lt;&gt;"")*(AQ$1&lt;&gt;""),IF(_xlfn.XLOOKUP(AQ$1,Attendance_sorted!$B331:$CW331,Attendance_sorted!$B331:$CW331,"nn")&lt;&gt;"nn","•",""),"")</f>
        <v/>
      </c>
      <c r="AR332" s="1" t="str">
        <f ca="1">IF(($A332&lt;&gt;"")*(AR$1&lt;&gt;""),IF(_xlfn.XLOOKUP(AR$1,Attendance_sorted!$B331:$CW331,Attendance_sorted!$B331:$CW331,"nn")&lt;&gt;"nn","•",""),"")</f>
        <v/>
      </c>
      <c r="AS332" s="1" t="str">
        <f ca="1">IF(($A332&lt;&gt;"")*(AS$1&lt;&gt;""),IF(_xlfn.XLOOKUP(AS$1,Attendance_sorted!$B331:$CW331,Attendance_sorted!$B331:$CW331,"nn")&lt;&gt;"nn","•",""),"")</f>
        <v/>
      </c>
      <c r="AT332" s="1" t="str">
        <f ca="1">IF(($A332&lt;&gt;"")*(AT$1&lt;&gt;""),IF(_xlfn.XLOOKUP(AT$1,Attendance_sorted!$B331:$CW331,Attendance_sorted!$B331:$CW331,"nn")&lt;&gt;"nn","•",""),"")</f>
        <v/>
      </c>
      <c r="AU332" s="1" t="str">
        <f ca="1">IF(($A332&lt;&gt;"")*(AU$1&lt;&gt;""),IF(_xlfn.XLOOKUP(AU$1,Attendance_sorted!$B331:$CW331,Attendance_sorted!$B331:$CW331,"nn")&lt;&gt;"nn","•",""),"")</f>
        <v/>
      </c>
      <c r="AV332" s="1" t="str">
        <f ca="1">IF(($A332&lt;&gt;"")*(AV$1&lt;&gt;""),IF(_xlfn.XLOOKUP(AV$1,Attendance_sorted!$B331:$CW331,Attendance_sorted!$B331:$CW331,"nn")&lt;&gt;"nn","•",""),"")</f>
        <v/>
      </c>
      <c r="AW332" s="1" t="str">
        <f ca="1">IF(($A332&lt;&gt;"")*(AW$1&lt;&gt;""),IF(_xlfn.XLOOKUP(AW$1,Attendance_sorted!$B331:$CW331,Attendance_sorted!$B331:$CW331,"nn")&lt;&gt;"nn","•",""),"")</f>
        <v/>
      </c>
      <c r="AX332" s="1" t="str">
        <f ca="1">IF(($A332&lt;&gt;"")*(AX$1&lt;&gt;""),IF(_xlfn.XLOOKUP(AX$1,Attendance_sorted!$B331:$CW331,Attendance_sorted!$B331:$CW331,"nn")&lt;&gt;"nn","•",""),"")</f>
        <v/>
      </c>
      <c r="AY332" s="1" t="str">
        <f ca="1">IF(($A332&lt;&gt;"")*(AY$1&lt;&gt;""),IF(_xlfn.XLOOKUP(AY$1,Attendance_sorted!$B331:$CW331,Attendance_sorted!$B331:$CW331,"nn")&lt;&gt;"nn","•",""),"")</f>
        <v/>
      </c>
      <c r="AZ332" s="1" t="str">
        <f ca="1">IF(($A332&lt;&gt;"")*(AZ$1&lt;&gt;""),IF(_xlfn.XLOOKUP(AZ$1,Attendance_sorted!$B331:$CW331,Attendance_sorted!$B331:$CW331,"nn")&lt;&gt;"nn","•",""),"")</f>
        <v/>
      </c>
      <c r="BA332" s="1" t="str">
        <f ca="1">IF(($A332&lt;&gt;"")*(BA$1&lt;&gt;""),IF(_xlfn.XLOOKUP(BA$1,Attendance_sorted!$B331:$CW331,Attendance_sorted!$B331:$CW331,"nn")&lt;&gt;"nn","•",""),"")</f>
        <v/>
      </c>
      <c r="BB332" s="1" t="str">
        <f ca="1">IF(($A332&lt;&gt;"")*(BB$1&lt;&gt;""),IF(_xlfn.XLOOKUP(BB$1,Attendance_sorted!$B331:$CW331,Attendance_sorted!$B331:$CW331,"nn")&lt;&gt;"nn","•",""),"")</f>
        <v/>
      </c>
      <c r="BC332" s="1" t="str">
        <f ca="1">IF(($A332&lt;&gt;"")*(BC$1&lt;&gt;""),IF(_xlfn.XLOOKUP(BC$1,Attendance_sorted!$B331:$CW331,Attendance_sorted!$B331:$CW331,"nn")&lt;&gt;"nn","•",""),"")</f>
        <v/>
      </c>
      <c r="BD332" s="1" t="str">
        <f ca="1">IF(($A332&lt;&gt;"")*(BD$1&lt;&gt;""),IF(_xlfn.XLOOKUP(BD$1,Attendance_sorted!$B331:$CW331,Attendance_sorted!$B331:$CW331,"nn")&lt;&gt;"nn","•",""),"")</f>
        <v/>
      </c>
      <c r="BE332" s="1" t="str">
        <f ca="1">IF(($A332&lt;&gt;"")*(BE$1&lt;&gt;""),IF(_xlfn.XLOOKUP(BE$1,Attendance_sorted!$B331:$CW331,Attendance_sorted!$B331:$CW331,"nn")&lt;&gt;"nn","•",""),"")</f>
        <v/>
      </c>
      <c r="BF332" s="1" t="str">
        <f ca="1">IF(($A332&lt;&gt;"")*(BF$1&lt;&gt;""),IF(_xlfn.XLOOKUP(BF$1,Attendance_sorted!$B331:$CW331,Attendance_sorted!$B331:$CW331,"nn")&lt;&gt;"nn","•",""),"")</f>
        <v/>
      </c>
      <c r="BG332" s="1" t="str">
        <f ca="1">IF(($A332&lt;&gt;"")*(BG$1&lt;&gt;""),IF(_xlfn.XLOOKUP(BG$1,Attendance_sorted!$B331:$CW331,Attendance_sorted!$B331:$CW331,"nn")&lt;&gt;"nn","•",""),"")</f>
        <v/>
      </c>
      <c r="BH332" s="1" t="str">
        <f ca="1">IF(($A332&lt;&gt;"")*(BH$1&lt;&gt;""),IF(_xlfn.XLOOKUP(BH$1,Attendance_sorted!$B331:$CW331,Attendance_sorted!$B331:$CW331,"nn")&lt;&gt;"nn","•",""),"")</f>
        <v/>
      </c>
      <c r="BI332" s="1" t="str">
        <f ca="1">IF(($A332&lt;&gt;"")*(BI$1&lt;&gt;""),IF(_xlfn.XLOOKUP(BI$1,Attendance_sorted!$B331:$CW331,Attendance_sorted!$B331:$CW331,"nn")&lt;&gt;"nn","•",""),"")</f>
        <v/>
      </c>
      <c r="BJ332" s="1" t="str">
        <f ca="1">IF(($A332&lt;&gt;"")*(BJ$1&lt;&gt;""),IF(_xlfn.XLOOKUP(BJ$1,Attendance_sorted!$B331:$CW331,Attendance_sorted!$B331:$CW331,"nn")&lt;&gt;"nn","•",""),"")</f>
        <v/>
      </c>
      <c r="BK332" s="1" t="str">
        <f ca="1">IF(($A332&lt;&gt;"")*(BK$1&lt;&gt;""),IF(_xlfn.XLOOKUP(BK$1,Attendance_sorted!$B331:$CW331,Attendance_sorted!$B331:$CW331,"nn")&lt;&gt;"nn","•",""),"")</f>
        <v/>
      </c>
      <c r="BL332" s="1" t="str">
        <f ca="1">IF(($A332&lt;&gt;"")*(BL$1&lt;&gt;""),IF(_xlfn.XLOOKUP(BL$1,Attendance_sorted!$B331:$CW331,Attendance_sorted!$B331:$CW331,"nn")&lt;&gt;"nn","•",""),"")</f>
        <v/>
      </c>
      <c r="BM332" s="1" t="str">
        <f ca="1">IF(($A332&lt;&gt;"")*(BM$1&lt;&gt;""),IF(_xlfn.XLOOKUP(BM$1,Attendance_sorted!$B331:$CW331,Attendance_sorted!$B331:$CW331,"nn")&lt;&gt;"nn","•",""),"")</f>
        <v/>
      </c>
      <c r="BN332" s="1" t="str">
        <f ca="1">IF(($A332&lt;&gt;"")*(BN$1&lt;&gt;""),IF(_xlfn.XLOOKUP(BN$1,Attendance_sorted!$B331:$CW331,Attendance_sorted!$B331:$CW331,"nn")&lt;&gt;"nn","•",""),"")</f>
        <v/>
      </c>
      <c r="BO332" s="1" t="str">
        <f ca="1">IF(($A332&lt;&gt;"")*(BO$1&lt;&gt;""),IF(_xlfn.XLOOKUP(BO$1,Attendance_sorted!$B331:$CW331,Attendance_sorted!$B331:$CW331,"nn")&lt;&gt;"nn","•",""),"")</f>
        <v/>
      </c>
      <c r="BP332" s="1" t="str">
        <f ca="1">IF(($A332&lt;&gt;"")*(BP$1&lt;&gt;""),IF(_xlfn.XLOOKUP(BP$1,Attendance_sorted!$B331:$CW331,Attendance_sorted!$B331:$CW331,"nn")&lt;&gt;"nn","•",""),"")</f>
        <v/>
      </c>
      <c r="BQ332" s="1" t="str">
        <f ca="1">IF(($A332&lt;&gt;"")*(BQ$1&lt;&gt;""),IF(_xlfn.XLOOKUP(BQ$1,Attendance_sorted!$B331:$CW331,Attendance_sorted!$B331:$CW331,"nn")&lt;&gt;"nn","•",""),"")</f>
        <v/>
      </c>
      <c r="BR332" s="1" t="str">
        <f ca="1">IF(($A332&lt;&gt;"")*(BR$1&lt;&gt;""),IF(_xlfn.XLOOKUP(BR$1,Attendance_sorted!$B331:$CW331,Attendance_sorted!$B331:$CW331,"nn")&lt;&gt;"nn","•",""),"")</f>
        <v/>
      </c>
      <c r="BS332" s="1" t="str">
        <f ca="1">IF(($A332&lt;&gt;"")*(BS$1&lt;&gt;""),IF(_xlfn.XLOOKUP(BS$1,Attendance_sorted!$B331:$CW331,Attendance_sorted!$B331:$CW331,"nn")&lt;&gt;"nn","•",""),"")</f>
        <v/>
      </c>
      <c r="BT332" s="1" t="str">
        <f ca="1">IF(($A332&lt;&gt;"")*(BT$1&lt;&gt;""),IF(_xlfn.XLOOKUP(BT$1,Attendance_sorted!$B331:$CW331,Attendance_sorted!$B331:$CW331,"nn")&lt;&gt;"nn","•",""),"")</f>
        <v/>
      </c>
      <c r="BU332" s="1" t="str">
        <f ca="1">IF(($A332&lt;&gt;"")*(BU$1&lt;&gt;""),IF(_xlfn.XLOOKUP(BU$1,Attendance_sorted!$B331:$CW331,Attendance_sorted!$B331:$CW331,"nn")&lt;&gt;"nn","•",""),"")</f>
        <v/>
      </c>
      <c r="BV332" s="1" t="str">
        <f ca="1">IF(($A332&lt;&gt;"")*(BV$1&lt;&gt;""),IF(_xlfn.XLOOKUP(BV$1,Attendance_sorted!$B331:$CW331,Attendance_sorted!$B331:$CW331,"nn")&lt;&gt;"nn","•",""),"")</f>
        <v/>
      </c>
      <c r="BW332" s="1" t="str">
        <f ca="1">IF(($A332&lt;&gt;"")*(BW$1&lt;&gt;""),IF(_xlfn.XLOOKUP(BW$1,Attendance_sorted!$B331:$CW331,Attendance_sorted!$B331:$CW331,"nn")&lt;&gt;"nn","•",""),"")</f>
        <v/>
      </c>
      <c r="BX332" s="1" t="str">
        <f ca="1">IF(($A332&lt;&gt;"")*(BX$1&lt;&gt;""),IF(_xlfn.XLOOKUP(BX$1,Attendance_sorted!$B331:$CW331,Attendance_sorted!$B331:$CW331,"nn")&lt;&gt;"nn","•",""),"")</f>
        <v/>
      </c>
      <c r="BY332" s="1" t="str">
        <f ca="1">IF(($A332&lt;&gt;"")*(BY$1&lt;&gt;""),IF(_xlfn.XLOOKUP(BY$1,Attendance_sorted!$B331:$CW331,Attendance_sorted!$B331:$CW331,"nn")&lt;&gt;"nn","•",""),"")</f>
        <v/>
      </c>
      <c r="BZ332" s="1" t="str">
        <f ca="1">IF(($A332&lt;&gt;"")*(BZ$1&lt;&gt;""),IF(_xlfn.XLOOKUP(BZ$1,Attendance_sorted!$B331:$CW331,Attendance_sorted!$B331:$CW331,"nn")&lt;&gt;"nn","•",""),"")</f>
        <v/>
      </c>
      <c r="CA332" s="1" t="str">
        <f ca="1">IF(($A332&lt;&gt;"")*(CA$1&lt;&gt;""),IF(_xlfn.XLOOKUP(CA$1,Attendance_sorted!$B331:$CW331,Attendance_sorted!$B331:$CW331,"nn")&lt;&gt;"nn","•",""),"")</f>
        <v/>
      </c>
      <c r="CB332" s="1" t="str">
        <f ca="1">IF(($A332&lt;&gt;"")*(CB$1&lt;&gt;""),IF(_xlfn.XLOOKUP(CB$1,Attendance_sorted!$B331:$CW331,Attendance_sorted!$B331:$CW331,"nn")&lt;&gt;"nn","•",""),"")</f>
        <v/>
      </c>
      <c r="CC332" s="1" t="str">
        <f ca="1">IF(($A332&lt;&gt;"")*(CC$1&lt;&gt;""),IF(_xlfn.XLOOKUP(CC$1,Attendance_sorted!$B331:$CW331,Attendance_sorted!$B331:$CW331,"nn")&lt;&gt;"nn","•",""),"")</f>
        <v/>
      </c>
      <c r="CD332" s="1" t="str">
        <f ca="1">IF(($A332&lt;&gt;"")*(CD$1&lt;&gt;""),IF(_xlfn.XLOOKUP(CD$1,Attendance_sorted!$B331:$CW331,Attendance_sorted!$B331:$CW331,"nn")&lt;&gt;"nn","•",""),"")</f>
        <v/>
      </c>
      <c r="CE332" s="1" t="str">
        <f ca="1">IF(($A332&lt;&gt;"")*(CE$1&lt;&gt;""),IF(_xlfn.XLOOKUP(CE$1,Attendance_sorted!$B331:$CW331,Attendance_sorted!$B331:$CW331,"nn")&lt;&gt;"nn","•",""),"")</f>
        <v/>
      </c>
      <c r="CF332" s="1" t="str">
        <f ca="1">IF(($A332&lt;&gt;"")*(CF$1&lt;&gt;""),IF(_xlfn.XLOOKUP(CF$1,Attendance_sorted!$B331:$CW331,Attendance_sorted!$B331:$CW331,"nn")&lt;&gt;"nn","•",""),"")</f>
        <v/>
      </c>
      <c r="CG332" s="1" t="str">
        <f ca="1">IF(($A332&lt;&gt;"")*(CG$1&lt;&gt;""),IF(_xlfn.XLOOKUP(CG$1,Attendance_sorted!$B331:$CW331,Attendance_sorted!$B331:$CW331,"nn")&lt;&gt;"nn","•",""),"")</f>
        <v/>
      </c>
      <c r="CH332" s="1" t="str">
        <f ca="1">IF(($A332&lt;&gt;"")*(CH$1&lt;&gt;""),IF(_xlfn.XLOOKUP(CH$1,Attendance_sorted!$B331:$CW331,Attendance_sorted!$B331:$CW331,"nn")&lt;&gt;"nn","•",""),"")</f>
        <v/>
      </c>
      <c r="CI332" s="1" t="str">
        <f ca="1">IF(($A332&lt;&gt;"")*(CI$1&lt;&gt;""),IF(_xlfn.XLOOKUP(CI$1,Attendance_sorted!$B331:$CW331,Attendance_sorted!$B331:$CW331,"nn")&lt;&gt;"nn","•",""),"")</f>
        <v/>
      </c>
      <c r="CJ332" s="1" t="str">
        <f ca="1">IF(($A332&lt;&gt;"")*(CJ$1&lt;&gt;""),IF(_xlfn.XLOOKUP(CJ$1,Attendance_sorted!$B331:$CW331,Attendance_sorted!$B331:$CW331,"nn")&lt;&gt;"nn","•",""),"")</f>
        <v/>
      </c>
      <c r="CK332" s="1" t="str">
        <f ca="1">IF(($A332&lt;&gt;"")*(CK$1&lt;&gt;""),IF(_xlfn.XLOOKUP(CK$1,Attendance_sorted!$B331:$CW331,Attendance_sorted!$B331:$CW331,"nn")&lt;&gt;"nn","•",""),"")</f>
        <v/>
      </c>
      <c r="CL332" s="1" t="str">
        <f ca="1">IF(($A332&lt;&gt;"")*(CL$1&lt;&gt;""),IF(_xlfn.XLOOKUP(CL$1,Attendance_sorted!$B331:$CW331,Attendance_sorted!$B331:$CW331,"nn")&lt;&gt;"nn","•",""),"")</f>
        <v/>
      </c>
      <c r="CM332" s="1" t="str">
        <f ca="1">IF(($A332&lt;&gt;"")*(CM$1&lt;&gt;""),IF(_xlfn.XLOOKUP(CM$1,Attendance_sorted!$B331:$CW331,Attendance_sorted!$B331:$CW331,"nn")&lt;&gt;"nn","•",""),"")</f>
        <v/>
      </c>
      <c r="CN332" s="1" t="str">
        <f ca="1">IF(($A332&lt;&gt;"")*(CN$1&lt;&gt;""),IF(_xlfn.XLOOKUP(CN$1,Attendance_sorted!$B331:$CW331,Attendance_sorted!$B331:$CW331,"nn")&lt;&gt;"nn","•",""),"")</f>
        <v/>
      </c>
      <c r="CO332" s="1" t="str">
        <f ca="1">IF(($A332&lt;&gt;"")*(CO$1&lt;&gt;""),IF(_xlfn.XLOOKUP(CO$1,Attendance_sorted!$B331:$CW331,Attendance_sorted!$B331:$CW331,"nn")&lt;&gt;"nn","•",""),"")</f>
        <v/>
      </c>
      <c r="CP332" s="1" t="str">
        <f ca="1">IF(($A332&lt;&gt;"")*(CP$1&lt;&gt;""),IF(_xlfn.XLOOKUP(CP$1,Attendance_sorted!$B331:$CW331,Attendance_sorted!$B331:$CW331,"nn")&lt;&gt;"nn","•",""),"")</f>
        <v/>
      </c>
      <c r="CQ332" s="1" t="str">
        <f ca="1">IF(($A332&lt;&gt;"")*(CQ$1&lt;&gt;""),IF(_xlfn.XLOOKUP(CQ$1,Attendance_sorted!$B331:$CW331,Attendance_sorted!$B331:$CW331,"nn")&lt;&gt;"nn","•",""),"")</f>
        <v/>
      </c>
      <c r="CR332" s="1" t="str">
        <f ca="1">IF(($A332&lt;&gt;"")*(CR$1&lt;&gt;""),IF(_xlfn.XLOOKUP(CR$1,Attendance_sorted!$B331:$CW331,Attendance_sorted!$B331:$CW331,"nn")&lt;&gt;"nn","•",""),"")</f>
        <v/>
      </c>
      <c r="CS332" s="1" t="str">
        <f ca="1">IF(($A332&lt;&gt;"")*(CS$1&lt;&gt;""),IF(_xlfn.XLOOKUP(CS$1,Attendance_sorted!$B331:$CW331,Attendance_sorted!$B331:$CW331,"nn")&lt;&gt;"nn","•",""),"")</f>
        <v/>
      </c>
      <c r="CT332" s="1" t="str">
        <f ca="1">IF(($A332&lt;&gt;"")*(CT$1&lt;&gt;""),IF(_xlfn.XLOOKUP(CT$1,Attendance_sorted!$B331:$CW331,Attendance_sorted!$B331:$CW331,"nn")&lt;&gt;"nn","•",""),"")</f>
        <v/>
      </c>
      <c r="CU332" s="1" t="str">
        <f ca="1">IF(($A332&lt;&gt;"")*(CU$1&lt;&gt;""),IF(_xlfn.XLOOKUP(CU$1,Attendance_sorted!$B331:$CW331,Attendance_sorted!$B331:$CW331,"nn")&lt;&gt;"nn","•",""),"")</f>
        <v/>
      </c>
      <c r="CV332" s="1" t="str">
        <f ca="1">IF(($A332&lt;&gt;"")*(CV$1&lt;&gt;""),IF(_xlfn.XLOOKUP(CV$1,Attendance_sorted!$B331:$CW331,Attendance_sorted!$B331:$CW331,"nn")&lt;&gt;"nn","•",""),"")</f>
        <v/>
      </c>
      <c r="CW332" s="1" t="str">
        <f ca="1">IF(($A332&lt;&gt;"")*(CW$1&lt;&gt;""),IF(_xlfn.XLOOKUP(CW$1,Attendance_sorted!$B331:$CW331,Attendance_sorted!$B331:$CW331,"nn")&lt;&gt;"nn","•",""),"")</f>
        <v/>
      </c>
    </row>
    <row r="333" spans="1:101">
      <c r="A333" s="1"/>
      <c r="B333" s="1" t="str">
        <f ca="1">IF(($A333&lt;&gt;"")*(B$1&lt;&gt;""),IF(_xlfn.XLOOKUP(B$1,Attendance_sorted!$B332:$CW332,Attendance_sorted!$B332:$CW332,"nn")&lt;&gt;"nn","•",""),"")</f>
        <v/>
      </c>
      <c r="C333" s="1" t="str">
        <f ca="1">IF(($A333&lt;&gt;"")*(C$1&lt;&gt;""),IF(_xlfn.XLOOKUP(C$1,Attendance_sorted!$B332:$CW332,Attendance_sorted!$B332:$CW332,"nn")&lt;&gt;"nn","•",""),"")</f>
        <v/>
      </c>
      <c r="D333" s="1" t="str">
        <f ca="1">IF(($A333&lt;&gt;"")*(D$1&lt;&gt;""),IF(_xlfn.XLOOKUP(D$1,Attendance_sorted!$B332:$CW332,Attendance_sorted!$B332:$CW332,"nn")&lt;&gt;"nn","•",""),"")</f>
        <v/>
      </c>
      <c r="E333" s="1" t="str">
        <f ca="1">IF(($A333&lt;&gt;"")*(E$1&lt;&gt;""),IF(_xlfn.XLOOKUP(E$1,Attendance_sorted!$B332:$CW332,Attendance_sorted!$B332:$CW332,"nn")&lt;&gt;"nn","•",""),"")</f>
        <v/>
      </c>
      <c r="F333" s="1" t="str">
        <f ca="1">IF(($A333&lt;&gt;"")*(F$1&lt;&gt;""),IF(_xlfn.XLOOKUP(F$1,Attendance_sorted!$B332:$CW332,Attendance_sorted!$B332:$CW332,"nn")&lt;&gt;"nn","•",""),"")</f>
        <v/>
      </c>
      <c r="G333" s="1" t="str">
        <f ca="1">IF(($A333&lt;&gt;"")*(G$1&lt;&gt;""),IF(_xlfn.XLOOKUP(G$1,Attendance_sorted!$B332:$CW332,Attendance_sorted!$B332:$CW332,"nn")&lt;&gt;"nn","•",""),"")</f>
        <v/>
      </c>
      <c r="H333" s="1" t="str">
        <f ca="1">IF(($A333&lt;&gt;"")*(H$1&lt;&gt;""),IF(_xlfn.XLOOKUP(H$1,Attendance_sorted!$B332:$CW332,Attendance_sorted!$B332:$CW332,"nn")&lt;&gt;"nn","•",""),"")</f>
        <v/>
      </c>
      <c r="I333" s="1" t="str">
        <f ca="1">IF(($A333&lt;&gt;"")*(I$1&lt;&gt;""),IF(_xlfn.XLOOKUP(I$1,Attendance_sorted!$B332:$CW332,Attendance_sorted!$B332:$CW332,"nn")&lt;&gt;"nn","•",""),"")</f>
        <v/>
      </c>
      <c r="J333" s="1" t="str">
        <f ca="1">IF(($A333&lt;&gt;"")*(J$1&lt;&gt;""),IF(_xlfn.XLOOKUP(J$1,Attendance_sorted!$B332:$CW332,Attendance_sorted!$B332:$CW332,"nn")&lt;&gt;"nn","•",""),"")</f>
        <v/>
      </c>
      <c r="K333" s="1" t="str">
        <f ca="1">IF(($A333&lt;&gt;"")*(K$1&lt;&gt;""),IF(_xlfn.XLOOKUP(K$1,Attendance_sorted!$B332:$CW332,Attendance_sorted!$B332:$CW332,"nn")&lt;&gt;"nn","•",""),"")</f>
        <v/>
      </c>
      <c r="L333" s="1" t="str">
        <f ca="1">IF(($A333&lt;&gt;"")*(L$1&lt;&gt;""),IF(_xlfn.XLOOKUP(L$1,Attendance_sorted!$B332:$CW332,Attendance_sorted!$B332:$CW332,"nn")&lt;&gt;"nn","•",""),"")</f>
        <v/>
      </c>
      <c r="M333" s="1" t="str">
        <f ca="1">IF(($A333&lt;&gt;"")*(M$1&lt;&gt;""),IF(_xlfn.XLOOKUP(M$1,Attendance_sorted!$B332:$CW332,Attendance_sorted!$B332:$CW332,"nn")&lt;&gt;"nn","•",""),"")</f>
        <v/>
      </c>
      <c r="N333" s="1" t="str">
        <f ca="1">IF(($A333&lt;&gt;"")*(N$1&lt;&gt;""),IF(_xlfn.XLOOKUP(N$1,Attendance_sorted!$B332:$CW332,Attendance_sorted!$B332:$CW332,"nn")&lt;&gt;"nn","•",""),"")</f>
        <v/>
      </c>
      <c r="O333" s="1" t="str">
        <f ca="1">IF(($A333&lt;&gt;"")*(O$1&lt;&gt;""),IF(_xlfn.XLOOKUP(O$1,Attendance_sorted!$B332:$CW332,Attendance_sorted!$B332:$CW332,"nn")&lt;&gt;"nn","•",""),"")</f>
        <v/>
      </c>
      <c r="P333" s="1" t="str">
        <f ca="1">IF(($A333&lt;&gt;"")*(P$1&lt;&gt;""),IF(_xlfn.XLOOKUP(P$1,Attendance_sorted!$B332:$CW332,Attendance_sorted!$B332:$CW332,"nn")&lt;&gt;"nn","•",""),"")</f>
        <v/>
      </c>
      <c r="Q333" s="1" t="str">
        <f ca="1">IF(($A333&lt;&gt;"")*(Q$1&lt;&gt;""),IF(_xlfn.XLOOKUP(Q$1,Attendance_sorted!$B332:$CW332,Attendance_sorted!$B332:$CW332,"nn")&lt;&gt;"nn","•",""),"")</f>
        <v/>
      </c>
      <c r="R333" s="1" t="str">
        <f ca="1">IF(($A333&lt;&gt;"")*(R$1&lt;&gt;""),IF(_xlfn.XLOOKUP(R$1,Attendance_sorted!$B332:$CW332,Attendance_sorted!$B332:$CW332,"nn")&lt;&gt;"nn","•",""),"")</f>
        <v/>
      </c>
      <c r="S333" s="1" t="str">
        <f ca="1">IF(($A333&lt;&gt;"")*(S$1&lt;&gt;""),IF(_xlfn.XLOOKUP(S$1,Attendance_sorted!$B332:$CW332,Attendance_sorted!$B332:$CW332,"nn")&lt;&gt;"nn","•",""),"")</f>
        <v/>
      </c>
      <c r="T333" s="1" t="str">
        <f ca="1">IF(($A333&lt;&gt;"")*(T$1&lt;&gt;""),IF(_xlfn.XLOOKUP(T$1,Attendance_sorted!$B332:$CW332,Attendance_sorted!$B332:$CW332,"nn")&lt;&gt;"nn","•",""),"")</f>
        <v/>
      </c>
      <c r="U333" s="1" t="str">
        <f ca="1">IF(($A333&lt;&gt;"")*(U$1&lt;&gt;""),IF(_xlfn.XLOOKUP(U$1,Attendance_sorted!$B332:$CW332,Attendance_sorted!$B332:$CW332,"nn")&lt;&gt;"nn","•",""),"")</f>
        <v/>
      </c>
      <c r="V333" s="1" t="str">
        <f ca="1">IF(($A333&lt;&gt;"")*(V$1&lt;&gt;""),IF(_xlfn.XLOOKUP(V$1,Attendance_sorted!$B332:$CW332,Attendance_sorted!$B332:$CW332,"nn")&lt;&gt;"nn","•",""),"")</f>
        <v/>
      </c>
      <c r="W333" s="1" t="str">
        <f ca="1">IF(($A333&lt;&gt;"")*(W$1&lt;&gt;""),IF(_xlfn.XLOOKUP(W$1,Attendance_sorted!$B332:$CW332,Attendance_sorted!$B332:$CW332,"nn")&lt;&gt;"nn","•",""),"")</f>
        <v/>
      </c>
      <c r="X333" s="1" t="str">
        <f ca="1">IF(($A333&lt;&gt;"")*(X$1&lt;&gt;""),IF(_xlfn.XLOOKUP(X$1,Attendance_sorted!$B332:$CW332,Attendance_sorted!$B332:$CW332,"nn")&lt;&gt;"nn","•",""),"")</f>
        <v/>
      </c>
      <c r="Y333" s="1" t="str">
        <f ca="1">IF(($A333&lt;&gt;"")*(Y$1&lt;&gt;""),IF(_xlfn.XLOOKUP(Y$1,Attendance_sorted!$B332:$CW332,Attendance_sorted!$B332:$CW332,"nn")&lt;&gt;"nn","•",""),"")</f>
        <v/>
      </c>
      <c r="Z333" s="1" t="str">
        <f ca="1">IF(($A333&lt;&gt;"")*(Z$1&lt;&gt;""),IF(_xlfn.XLOOKUP(Z$1,Attendance_sorted!$B332:$CW332,Attendance_sorted!$B332:$CW332,"nn")&lt;&gt;"nn","•",""),"")</f>
        <v/>
      </c>
      <c r="AA333" s="1" t="str">
        <f ca="1">IF(($A333&lt;&gt;"")*(AA$1&lt;&gt;""),IF(_xlfn.XLOOKUP(AA$1,Attendance_sorted!$B332:$CW332,Attendance_sorted!$B332:$CW332,"nn")&lt;&gt;"nn","•",""),"")</f>
        <v/>
      </c>
      <c r="AB333" s="1" t="str">
        <f ca="1">IF(($A333&lt;&gt;"")*(AB$1&lt;&gt;""),IF(_xlfn.XLOOKUP(AB$1,Attendance_sorted!$B332:$CW332,Attendance_sorted!$B332:$CW332,"nn")&lt;&gt;"nn","•",""),"")</f>
        <v/>
      </c>
      <c r="AC333" s="1" t="str">
        <f ca="1">IF(($A333&lt;&gt;"")*(AC$1&lt;&gt;""),IF(_xlfn.XLOOKUP(AC$1,Attendance_sorted!$B332:$CW332,Attendance_sorted!$B332:$CW332,"nn")&lt;&gt;"nn","•",""),"")</f>
        <v/>
      </c>
      <c r="AD333" s="1" t="str">
        <f ca="1">IF(($A333&lt;&gt;"")*(AD$1&lt;&gt;""),IF(_xlfn.XLOOKUP(AD$1,Attendance_sorted!$B332:$CW332,Attendance_sorted!$B332:$CW332,"nn")&lt;&gt;"nn","•",""),"")</f>
        <v/>
      </c>
      <c r="AE333" s="1" t="str">
        <f ca="1">IF(($A333&lt;&gt;"")*(AE$1&lt;&gt;""),IF(_xlfn.XLOOKUP(AE$1,Attendance_sorted!$B332:$CW332,Attendance_sorted!$B332:$CW332,"nn")&lt;&gt;"nn","•",""),"")</f>
        <v/>
      </c>
      <c r="AF333" s="1" t="str">
        <f ca="1">IF(($A333&lt;&gt;"")*(AF$1&lt;&gt;""),IF(_xlfn.XLOOKUP(AF$1,Attendance_sorted!$B332:$CW332,Attendance_sorted!$B332:$CW332,"nn")&lt;&gt;"nn","•",""),"")</f>
        <v/>
      </c>
      <c r="AG333" s="1" t="str">
        <f ca="1">IF(($A333&lt;&gt;"")*(AG$1&lt;&gt;""),IF(_xlfn.XLOOKUP(AG$1,Attendance_sorted!$B332:$CW332,Attendance_sorted!$B332:$CW332,"nn")&lt;&gt;"nn","•",""),"")</f>
        <v/>
      </c>
      <c r="AH333" s="1" t="str">
        <f ca="1">IF(($A333&lt;&gt;"")*(AH$1&lt;&gt;""),IF(_xlfn.XLOOKUP(AH$1,Attendance_sorted!$B332:$CW332,Attendance_sorted!$B332:$CW332,"nn")&lt;&gt;"nn","•",""),"")</f>
        <v/>
      </c>
      <c r="AI333" s="1" t="str">
        <f ca="1">IF(($A333&lt;&gt;"")*(AI$1&lt;&gt;""),IF(_xlfn.XLOOKUP(AI$1,Attendance_sorted!$B332:$CW332,Attendance_sorted!$B332:$CW332,"nn")&lt;&gt;"nn","•",""),"")</f>
        <v/>
      </c>
      <c r="AJ333" s="1" t="str">
        <f ca="1">IF(($A333&lt;&gt;"")*(AJ$1&lt;&gt;""),IF(_xlfn.XLOOKUP(AJ$1,Attendance_sorted!$B332:$CW332,Attendance_sorted!$B332:$CW332,"nn")&lt;&gt;"nn","•",""),"")</f>
        <v/>
      </c>
      <c r="AK333" s="1" t="str">
        <f ca="1">IF(($A333&lt;&gt;"")*(AK$1&lt;&gt;""),IF(_xlfn.XLOOKUP(AK$1,Attendance_sorted!$B332:$CW332,Attendance_sorted!$B332:$CW332,"nn")&lt;&gt;"nn","•",""),"")</f>
        <v/>
      </c>
      <c r="AL333" s="1" t="str">
        <f ca="1">IF(($A333&lt;&gt;"")*(AL$1&lt;&gt;""),IF(_xlfn.XLOOKUP(AL$1,Attendance_sorted!$B332:$CW332,Attendance_sorted!$B332:$CW332,"nn")&lt;&gt;"nn","•",""),"")</f>
        <v/>
      </c>
      <c r="AM333" s="1" t="str">
        <f ca="1">IF(($A333&lt;&gt;"")*(AM$1&lt;&gt;""),IF(_xlfn.XLOOKUP(AM$1,Attendance_sorted!$B332:$CW332,Attendance_sorted!$B332:$CW332,"nn")&lt;&gt;"nn","•",""),"")</f>
        <v/>
      </c>
      <c r="AN333" s="1" t="str">
        <f ca="1">IF(($A333&lt;&gt;"")*(AN$1&lt;&gt;""),IF(_xlfn.XLOOKUP(AN$1,Attendance_sorted!$B332:$CW332,Attendance_sorted!$B332:$CW332,"nn")&lt;&gt;"nn","•",""),"")</f>
        <v/>
      </c>
      <c r="AO333" s="1" t="str">
        <f ca="1">IF(($A333&lt;&gt;"")*(AO$1&lt;&gt;""),IF(_xlfn.XLOOKUP(AO$1,Attendance_sorted!$B332:$CW332,Attendance_sorted!$B332:$CW332,"nn")&lt;&gt;"nn","•",""),"")</f>
        <v/>
      </c>
      <c r="AP333" s="1" t="str">
        <f ca="1">IF(($A333&lt;&gt;"")*(AP$1&lt;&gt;""),IF(_xlfn.XLOOKUP(AP$1,Attendance_sorted!$B332:$CW332,Attendance_sorted!$B332:$CW332,"nn")&lt;&gt;"nn","•",""),"")</f>
        <v/>
      </c>
      <c r="AQ333" s="1" t="str">
        <f ca="1">IF(($A333&lt;&gt;"")*(AQ$1&lt;&gt;""),IF(_xlfn.XLOOKUP(AQ$1,Attendance_sorted!$B332:$CW332,Attendance_sorted!$B332:$CW332,"nn")&lt;&gt;"nn","•",""),"")</f>
        <v/>
      </c>
      <c r="AR333" s="1" t="str">
        <f ca="1">IF(($A333&lt;&gt;"")*(AR$1&lt;&gt;""),IF(_xlfn.XLOOKUP(AR$1,Attendance_sorted!$B332:$CW332,Attendance_sorted!$B332:$CW332,"nn")&lt;&gt;"nn","•",""),"")</f>
        <v/>
      </c>
      <c r="AS333" s="1" t="str">
        <f ca="1">IF(($A333&lt;&gt;"")*(AS$1&lt;&gt;""),IF(_xlfn.XLOOKUP(AS$1,Attendance_sorted!$B332:$CW332,Attendance_sorted!$B332:$CW332,"nn")&lt;&gt;"nn","•",""),"")</f>
        <v/>
      </c>
      <c r="AT333" s="1" t="str">
        <f ca="1">IF(($A333&lt;&gt;"")*(AT$1&lt;&gt;""),IF(_xlfn.XLOOKUP(AT$1,Attendance_sorted!$B332:$CW332,Attendance_sorted!$B332:$CW332,"nn")&lt;&gt;"nn","•",""),"")</f>
        <v/>
      </c>
      <c r="AU333" s="1" t="str">
        <f ca="1">IF(($A333&lt;&gt;"")*(AU$1&lt;&gt;""),IF(_xlfn.XLOOKUP(AU$1,Attendance_sorted!$B332:$CW332,Attendance_sorted!$B332:$CW332,"nn")&lt;&gt;"nn","•",""),"")</f>
        <v/>
      </c>
      <c r="AV333" s="1" t="str">
        <f ca="1">IF(($A333&lt;&gt;"")*(AV$1&lt;&gt;""),IF(_xlfn.XLOOKUP(AV$1,Attendance_sorted!$B332:$CW332,Attendance_sorted!$B332:$CW332,"nn")&lt;&gt;"nn","•",""),"")</f>
        <v/>
      </c>
      <c r="AW333" s="1" t="str">
        <f ca="1">IF(($A333&lt;&gt;"")*(AW$1&lt;&gt;""),IF(_xlfn.XLOOKUP(AW$1,Attendance_sorted!$B332:$CW332,Attendance_sorted!$B332:$CW332,"nn")&lt;&gt;"nn","•",""),"")</f>
        <v/>
      </c>
      <c r="AX333" s="1" t="str">
        <f ca="1">IF(($A333&lt;&gt;"")*(AX$1&lt;&gt;""),IF(_xlfn.XLOOKUP(AX$1,Attendance_sorted!$B332:$CW332,Attendance_sorted!$B332:$CW332,"nn")&lt;&gt;"nn","•",""),"")</f>
        <v/>
      </c>
      <c r="AY333" s="1" t="str">
        <f ca="1">IF(($A333&lt;&gt;"")*(AY$1&lt;&gt;""),IF(_xlfn.XLOOKUP(AY$1,Attendance_sorted!$B332:$CW332,Attendance_sorted!$B332:$CW332,"nn")&lt;&gt;"nn","•",""),"")</f>
        <v/>
      </c>
      <c r="AZ333" s="1" t="str">
        <f ca="1">IF(($A333&lt;&gt;"")*(AZ$1&lt;&gt;""),IF(_xlfn.XLOOKUP(AZ$1,Attendance_sorted!$B332:$CW332,Attendance_sorted!$B332:$CW332,"nn")&lt;&gt;"nn","•",""),"")</f>
        <v/>
      </c>
      <c r="BA333" s="1" t="str">
        <f ca="1">IF(($A333&lt;&gt;"")*(BA$1&lt;&gt;""),IF(_xlfn.XLOOKUP(BA$1,Attendance_sorted!$B332:$CW332,Attendance_sorted!$B332:$CW332,"nn")&lt;&gt;"nn","•",""),"")</f>
        <v/>
      </c>
      <c r="BB333" s="1" t="str">
        <f ca="1">IF(($A333&lt;&gt;"")*(BB$1&lt;&gt;""),IF(_xlfn.XLOOKUP(BB$1,Attendance_sorted!$B332:$CW332,Attendance_sorted!$B332:$CW332,"nn")&lt;&gt;"nn","•",""),"")</f>
        <v/>
      </c>
      <c r="BC333" s="1" t="str">
        <f ca="1">IF(($A333&lt;&gt;"")*(BC$1&lt;&gt;""),IF(_xlfn.XLOOKUP(BC$1,Attendance_sorted!$B332:$CW332,Attendance_sorted!$B332:$CW332,"nn")&lt;&gt;"nn","•",""),"")</f>
        <v/>
      </c>
      <c r="BD333" s="1" t="str">
        <f ca="1">IF(($A333&lt;&gt;"")*(BD$1&lt;&gt;""),IF(_xlfn.XLOOKUP(BD$1,Attendance_sorted!$B332:$CW332,Attendance_sorted!$B332:$CW332,"nn")&lt;&gt;"nn","•",""),"")</f>
        <v/>
      </c>
      <c r="BE333" s="1" t="str">
        <f ca="1">IF(($A333&lt;&gt;"")*(BE$1&lt;&gt;""),IF(_xlfn.XLOOKUP(BE$1,Attendance_sorted!$B332:$CW332,Attendance_sorted!$B332:$CW332,"nn")&lt;&gt;"nn","•",""),"")</f>
        <v/>
      </c>
      <c r="BF333" s="1" t="str">
        <f ca="1">IF(($A333&lt;&gt;"")*(BF$1&lt;&gt;""),IF(_xlfn.XLOOKUP(BF$1,Attendance_sorted!$B332:$CW332,Attendance_sorted!$B332:$CW332,"nn")&lt;&gt;"nn","•",""),"")</f>
        <v/>
      </c>
      <c r="BG333" s="1" t="str">
        <f ca="1">IF(($A333&lt;&gt;"")*(BG$1&lt;&gt;""),IF(_xlfn.XLOOKUP(BG$1,Attendance_sorted!$B332:$CW332,Attendance_sorted!$B332:$CW332,"nn")&lt;&gt;"nn","•",""),"")</f>
        <v/>
      </c>
      <c r="BH333" s="1" t="str">
        <f ca="1">IF(($A333&lt;&gt;"")*(BH$1&lt;&gt;""),IF(_xlfn.XLOOKUP(BH$1,Attendance_sorted!$B332:$CW332,Attendance_sorted!$B332:$CW332,"nn")&lt;&gt;"nn","•",""),"")</f>
        <v/>
      </c>
      <c r="BI333" s="1" t="str">
        <f ca="1">IF(($A333&lt;&gt;"")*(BI$1&lt;&gt;""),IF(_xlfn.XLOOKUP(BI$1,Attendance_sorted!$B332:$CW332,Attendance_sorted!$B332:$CW332,"nn")&lt;&gt;"nn","•",""),"")</f>
        <v/>
      </c>
      <c r="BJ333" s="1" t="str">
        <f ca="1">IF(($A333&lt;&gt;"")*(BJ$1&lt;&gt;""),IF(_xlfn.XLOOKUP(BJ$1,Attendance_sorted!$B332:$CW332,Attendance_sorted!$B332:$CW332,"nn")&lt;&gt;"nn","•",""),"")</f>
        <v/>
      </c>
      <c r="BK333" s="1" t="str">
        <f ca="1">IF(($A333&lt;&gt;"")*(BK$1&lt;&gt;""),IF(_xlfn.XLOOKUP(BK$1,Attendance_sorted!$B332:$CW332,Attendance_sorted!$B332:$CW332,"nn")&lt;&gt;"nn","•",""),"")</f>
        <v/>
      </c>
      <c r="BL333" s="1" t="str">
        <f ca="1">IF(($A333&lt;&gt;"")*(BL$1&lt;&gt;""),IF(_xlfn.XLOOKUP(BL$1,Attendance_sorted!$B332:$CW332,Attendance_sorted!$B332:$CW332,"nn")&lt;&gt;"nn","•",""),"")</f>
        <v/>
      </c>
      <c r="BM333" s="1" t="str">
        <f ca="1">IF(($A333&lt;&gt;"")*(BM$1&lt;&gt;""),IF(_xlfn.XLOOKUP(BM$1,Attendance_sorted!$B332:$CW332,Attendance_sorted!$B332:$CW332,"nn")&lt;&gt;"nn","•",""),"")</f>
        <v/>
      </c>
      <c r="BN333" s="1" t="str">
        <f ca="1">IF(($A333&lt;&gt;"")*(BN$1&lt;&gt;""),IF(_xlfn.XLOOKUP(BN$1,Attendance_sorted!$B332:$CW332,Attendance_sorted!$B332:$CW332,"nn")&lt;&gt;"nn","•",""),"")</f>
        <v/>
      </c>
      <c r="BO333" s="1" t="str">
        <f ca="1">IF(($A333&lt;&gt;"")*(BO$1&lt;&gt;""),IF(_xlfn.XLOOKUP(BO$1,Attendance_sorted!$B332:$CW332,Attendance_sorted!$B332:$CW332,"nn")&lt;&gt;"nn","•",""),"")</f>
        <v/>
      </c>
      <c r="BP333" s="1" t="str">
        <f ca="1">IF(($A333&lt;&gt;"")*(BP$1&lt;&gt;""),IF(_xlfn.XLOOKUP(BP$1,Attendance_sorted!$B332:$CW332,Attendance_sorted!$B332:$CW332,"nn")&lt;&gt;"nn","•",""),"")</f>
        <v/>
      </c>
      <c r="BQ333" s="1" t="str">
        <f ca="1">IF(($A333&lt;&gt;"")*(BQ$1&lt;&gt;""),IF(_xlfn.XLOOKUP(BQ$1,Attendance_sorted!$B332:$CW332,Attendance_sorted!$B332:$CW332,"nn")&lt;&gt;"nn","•",""),"")</f>
        <v/>
      </c>
      <c r="BR333" s="1" t="str">
        <f ca="1">IF(($A333&lt;&gt;"")*(BR$1&lt;&gt;""),IF(_xlfn.XLOOKUP(BR$1,Attendance_sorted!$B332:$CW332,Attendance_sorted!$B332:$CW332,"nn")&lt;&gt;"nn","•",""),"")</f>
        <v/>
      </c>
      <c r="BS333" s="1" t="str">
        <f ca="1">IF(($A333&lt;&gt;"")*(BS$1&lt;&gt;""),IF(_xlfn.XLOOKUP(BS$1,Attendance_sorted!$B332:$CW332,Attendance_sorted!$B332:$CW332,"nn")&lt;&gt;"nn","•",""),"")</f>
        <v/>
      </c>
      <c r="BT333" s="1" t="str">
        <f ca="1">IF(($A333&lt;&gt;"")*(BT$1&lt;&gt;""),IF(_xlfn.XLOOKUP(BT$1,Attendance_sorted!$B332:$CW332,Attendance_sorted!$B332:$CW332,"nn")&lt;&gt;"nn","•",""),"")</f>
        <v/>
      </c>
      <c r="BU333" s="1" t="str">
        <f ca="1">IF(($A333&lt;&gt;"")*(BU$1&lt;&gt;""),IF(_xlfn.XLOOKUP(BU$1,Attendance_sorted!$B332:$CW332,Attendance_sorted!$B332:$CW332,"nn")&lt;&gt;"nn","•",""),"")</f>
        <v/>
      </c>
      <c r="BV333" s="1" t="str">
        <f ca="1">IF(($A333&lt;&gt;"")*(BV$1&lt;&gt;""),IF(_xlfn.XLOOKUP(BV$1,Attendance_sorted!$B332:$CW332,Attendance_sorted!$B332:$CW332,"nn")&lt;&gt;"nn","•",""),"")</f>
        <v/>
      </c>
      <c r="BW333" s="1" t="str">
        <f ca="1">IF(($A333&lt;&gt;"")*(BW$1&lt;&gt;""),IF(_xlfn.XLOOKUP(BW$1,Attendance_sorted!$B332:$CW332,Attendance_sorted!$B332:$CW332,"nn")&lt;&gt;"nn","•",""),"")</f>
        <v/>
      </c>
      <c r="BX333" s="1" t="str">
        <f ca="1">IF(($A333&lt;&gt;"")*(BX$1&lt;&gt;""),IF(_xlfn.XLOOKUP(BX$1,Attendance_sorted!$B332:$CW332,Attendance_sorted!$B332:$CW332,"nn")&lt;&gt;"nn","•",""),"")</f>
        <v/>
      </c>
      <c r="BY333" s="1" t="str">
        <f ca="1">IF(($A333&lt;&gt;"")*(BY$1&lt;&gt;""),IF(_xlfn.XLOOKUP(BY$1,Attendance_sorted!$B332:$CW332,Attendance_sorted!$B332:$CW332,"nn")&lt;&gt;"nn","•",""),"")</f>
        <v/>
      </c>
      <c r="BZ333" s="1" t="str">
        <f ca="1">IF(($A333&lt;&gt;"")*(BZ$1&lt;&gt;""),IF(_xlfn.XLOOKUP(BZ$1,Attendance_sorted!$B332:$CW332,Attendance_sorted!$B332:$CW332,"nn")&lt;&gt;"nn","•",""),"")</f>
        <v/>
      </c>
      <c r="CA333" s="1" t="str">
        <f ca="1">IF(($A333&lt;&gt;"")*(CA$1&lt;&gt;""),IF(_xlfn.XLOOKUP(CA$1,Attendance_sorted!$B332:$CW332,Attendance_sorted!$B332:$CW332,"nn")&lt;&gt;"nn","•",""),"")</f>
        <v/>
      </c>
      <c r="CB333" s="1" t="str">
        <f ca="1">IF(($A333&lt;&gt;"")*(CB$1&lt;&gt;""),IF(_xlfn.XLOOKUP(CB$1,Attendance_sorted!$B332:$CW332,Attendance_sorted!$B332:$CW332,"nn")&lt;&gt;"nn","•",""),"")</f>
        <v/>
      </c>
      <c r="CC333" s="1" t="str">
        <f ca="1">IF(($A333&lt;&gt;"")*(CC$1&lt;&gt;""),IF(_xlfn.XLOOKUP(CC$1,Attendance_sorted!$B332:$CW332,Attendance_sorted!$B332:$CW332,"nn")&lt;&gt;"nn","•",""),"")</f>
        <v/>
      </c>
      <c r="CD333" s="1" t="str">
        <f ca="1">IF(($A333&lt;&gt;"")*(CD$1&lt;&gt;""),IF(_xlfn.XLOOKUP(CD$1,Attendance_sorted!$B332:$CW332,Attendance_sorted!$B332:$CW332,"nn")&lt;&gt;"nn","•",""),"")</f>
        <v/>
      </c>
      <c r="CE333" s="1" t="str">
        <f ca="1">IF(($A333&lt;&gt;"")*(CE$1&lt;&gt;""),IF(_xlfn.XLOOKUP(CE$1,Attendance_sorted!$B332:$CW332,Attendance_sorted!$B332:$CW332,"nn")&lt;&gt;"nn","•",""),"")</f>
        <v/>
      </c>
      <c r="CF333" s="1" t="str">
        <f ca="1">IF(($A333&lt;&gt;"")*(CF$1&lt;&gt;""),IF(_xlfn.XLOOKUP(CF$1,Attendance_sorted!$B332:$CW332,Attendance_sorted!$B332:$CW332,"nn")&lt;&gt;"nn","•",""),"")</f>
        <v/>
      </c>
      <c r="CG333" s="1" t="str">
        <f ca="1">IF(($A333&lt;&gt;"")*(CG$1&lt;&gt;""),IF(_xlfn.XLOOKUP(CG$1,Attendance_sorted!$B332:$CW332,Attendance_sorted!$B332:$CW332,"nn")&lt;&gt;"nn","•",""),"")</f>
        <v/>
      </c>
      <c r="CH333" s="1" t="str">
        <f ca="1">IF(($A333&lt;&gt;"")*(CH$1&lt;&gt;""),IF(_xlfn.XLOOKUP(CH$1,Attendance_sorted!$B332:$CW332,Attendance_sorted!$B332:$CW332,"nn")&lt;&gt;"nn","•",""),"")</f>
        <v/>
      </c>
      <c r="CI333" s="1" t="str">
        <f ca="1">IF(($A333&lt;&gt;"")*(CI$1&lt;&gt;""),IF(_xlfn.XLOOKUP(CI$1,Attendance_sorted!$B332:$CW332,Attendance_sorted!$B332:$CW332,"nn")&lt;&gt;"nn","•",""),"")</f>
        <v/>
      </c>
      <c r="CJ333" s="1" t="str">
        <f ca="1">IF(($A333&lt;&gt;"")*(CJ$1&lt;&gt;""),IF(_xlfn.XLOOKUP(CJ$1,Attendance_sorted!$B332:$CW332,Attendance_sorted!$B332:$CW332,"nn")&lt;&gt;"nn","•",""),"")</f>
        <v/>
      </c>
      <c r="CK333" s="1" t="str">
        <f ca="1">IF(($A333&lt;&gt;"")*(CK$1&lt;&gt;""),IF(_xlfn.XLOOKUP(CK$1,Attendance_sorted!$B332:$CW332,Attendance_sorted!$B332:$CW332,"nn")&lt;&gt;"nn","•",""),"")</f>
        <v/>
      </c>
      <c r="CL333" s="1" t="str">
        <f ca="1">IF(($A333&lt;&gt;"")*(CL$1&lt;&gt;""),IF(_xlfn.XLOOKUP(CL$1,Attendance_sorted!$B332:$CW332,Attendance_sorted!$B332:$CW332,"nn")&lt;&gt;"nn","•",""),"")</f>
        <v/>
      </c>
      <c r="CM333" s="1" t="str">
        <f ca="1">IF(($A333&lt;&gt;"")*(CM$1&lt;&gt;""),IF(_xlfn.XLOOKUP(CM$1,Attendance_sorted!$B332:$CW332,Attendance_sorted!$B332:$CW332,"nn")&lt;&gt;"nn","•",""),"")</f>
        <v/>
      </c>
      <c r="CN333" s="1" t="str">
        <f ca="1">IF(($A333&lt;&gt;"")*(CN$1&lt;&gt;""),IF(_xlfn.XLOOKUP(CN$1,Attendance_sorted!$B332:$CW332,Attendance_sorted!$B332:$CW332,"nn")&lt;&gt;"nn","•",""),"")</f>
        <v/>
      </c>
      <c r="CO333" s="1" t="str">
        <f ca="1">IF(($A333&lt;&gt;"")*(CO$1&lt;&gt;""),IF(_xlfn.XLOOKUP(CO$1,Attendance_sorted!$B332:$CW332,Attendance_sorted!$B332:$CW332,"nn")&lt;&gt;"nn","•",""),"")</f>
        <v/>
      </c>
      <c r="CP333" s="1" t="str">
        <f ca="1">IF(($A333&lt;&gt;"")*(CP$1&lt;&gt;""),IF(_xlfn.XLOOKUP(CP$1,Attendance_sorted!$B332:$CW332,Attendance_sorted!$B332:$CW332,"nn")&lt;&gt;"nn","•",""),"")</f>
        <v/>
      </c>
      <c r="CQ333" s="1" t="str">
        <f ca="1">IF(($A333&lt;&gt;"")*(CQ$1&lt;&gt;""),IF(_xlfn.XLOOKUP(CQ$1,Attendance_sorted!$B332:$CW332,Attendance_sorted!$B332:$CW332,"nn")&lt;&gt;"nn","•",""),"")</f>
        <v/>
      </c>
      <c r="CR333" s="1" t="str">
        <f ca="1">IF(($A333&lt;&gt;"")*(CR$1&lt;&gt;""),IF(_xlfn.XLOOKUP(CR$1,Attendance_sorted!$B332:$CW332,Attendance_sorted!$B332:$CW332,"nn")&lt;&gt;"nn","•",""),"")</f>
        <v/>
      </c>
      <c r="CS333" s="1" t="str">
        <f ca="1">IF(($A333&lt;&gt;"")*(CS$1&lt;&gt;""),IF(_xlfn.XLOOKUP(CS$1,Attendance_sorted!$B332:$CW332,Attendance_sorted!$B332:$CW332,"nn")&lt;&gt;"nn","•",""),"")</f>
        <v/>
      </c>
      <c r="CT333" s="1" t="str">
        <f ca="1">IF(($A333&lt;&gt;"")*(CT$1&lt;&gt;""),IF(_xlfn.XLOOKUP(CT$1,Attendance_sorted!$B332:$CW332,Attendance_sorted!$B332:$CW332,"nn")&lt;&gt;"nn","•",""),"")</f>
        <v/>
      </c>
      <c r="CU333" s="1" t="str">
        <f ca="1">IF(($A333&lt;&gt;"")*(CU$1&lt;&gt;""),IF(_xlfn.XLOOKUP(CU$1,Attendance_sorted!$B332:$CW332,Attendance_sorted!$B332:$CW332,"nn")&lt;&gt;"nn","•",""),"")</f>
        <v/>
      </c>
      <c r="CV333" s="1" t="str">
        <f ca="1">IF(($A333&lt;&gt;"")*(CV$1&lt;&gt;""),IF(_xlfn.XLOOKUP(CV$1,Attendance_sorted!$B332:$CW332,Attendance_sorted!$B332:$CW332,"nn")&lt;&gt;"nn","•",""),"")</f>
        <v/>
      </c>
      <c r="CW333" s="1" t="str">
        <f ca="1">IF(($A333&lt;&gt;"")*(CW$1&lt;&gt;""),IF(_xlfn.XLOOKUP(CW$1,Attendance_sorted!$B332:$CW332,Attendance_sorted!$B332:$CW332,"nn")&lt;&gt;"nn","•",""),"")</f>
        <v/>
      </c>
    </row>
    <row r="334" spans="1:101">
      <c r="A334" s="1"/>
      <c r="B334" s="1" t="str">
        <f ca="1">IF(($A334&lt;&gt;"")*(B$1&lt;&gt;""),IF(_xlfn.XLOOKUP(B$1,Attendance_sorted!$B333:$CW333,Attendance_sorted!$B333:$CW333,"nn")&lt;&gt;"nn","•",""),"")</f>
        <v/>
      </c>
      <c r="C334" s="1" t="str">
        <f ca="1">IF(($A334&lt;&gt;"")*(C$1&lt;&gt;""),IF(_xlfn.XLOOKUP(C$1,Attendance_sorted!$B333:$CW333,Attendance_sorted!$B333:$CW333,"nn")&lt;&gt;"nn","•",""),"")</f>
        <v/>
      </c>
      <c r="D334" s="1" t="str">
        <f ca="1">IF(($A334&lt;&gt;"")*(D$1&lt;&gt;""),IF(_xlfn.XLOOKUP(D$1,Attendance_sorted!$B333:$CW333,Attendance_sorted!$B333:$CW333,"nn")&lt;&gt;"nn","•",""),"")</f>
        <v/>
      </c>
      <c r="E334" s="1" t="str">
        <f ca="1">IF(($A334&lt;&gt;"")*(E$1&lt;&gt;""),IF(_xlfn.XLOOKUP(E$1,Attendance_sorted!$B333:$CW333,Attendance_sorted!$B333:$CW333,"nn")&lt;&gt;"nn","•",""),"")</f>
        <v/>
      </c>
      <c r="F334" s="1" t="str">
        <f ca="1">IF(($A334&lt;&gt;"")*(F$1&lt;&gt;""),IF(_xlfn.XLOOKUP(F$1,Attendance_sorted!$B333:$CW333,Attendance_sorted!$B333:$CW333,"nn")&lt;&gt;"nn","•",""),"")</f>
        <v/>
      </c>
      <c r="G334" s="1" t="str">
        <f ca="1">IF(($A334&lt;&gt;"")*(G$1&lt;&gt;""),IF(_xlfn.XLOOKUP(G$1,Attendance_sorted!$B333:$CW333,Attendance_sorted!$B333:$CW333,"nn")&lt;&gt;"nn","•",""),"")</f>
        <v/>
      </c>
      <c r="H334" s="1" t="str">
        <f ca="1">IF(($A334&lt;&gt;"")*(H$1&lt;&gt;""),IF(_xlfn.XLOOKUP(H$1,Attendance_sorted!$B333:$CW333,Attendance_sorted!$B333:$CW333,"nn")&lt;&gt;"nn","•",""),"")</f>
        <v/>
      </c>
      <c r="I334" s="1" t="str">
        <f ca="1">IF(($A334&lt;&gt;"")*(I$1&lt;&gt;""),IF(_xlfn.XLOOKUP(I$1,Attendance_sorted!$B333:$CW333,Attendance_sorted!$B333:$CW333,"nn")&lt;&gt;"nn","•",""),"")</f>
        <v/>
      </c>
      <c r="J334" s="1" t="str">
        <f ca="1">IF(($A334&lt;&gt;"")*(J$1&lt;&gt;""),IF(_xlfn.XLOOKUP(J$1,Attendance_sorted!$B333:$CW333,Attendance_sorted!$B333:$CW333,"nn")&lt;&gt;"nn","•",""),"")</f>
        <v/>
      </c>
      <c r="K334" s="1" t="str">
        <f ca="1">IF(($A334&lt;&gt;"")*(K$1&lt;&gt;""),IF(_xlfn.XLOOKUP(K$1,Attendance_sorted!$B333:$CW333,Attendance_sorted!$B333:$CW333,"nn")&lt;&gt;"nn","•",""),"")</f>
        <v/>
      </c>
      <c r="L334" s="1" t="str">
        <f ca="1">IF(($A334&lt;&gt;"")*(L$1&lt;&gt;""),IF(_xlfn.XLOOKUP(L$1,Attendance_sorted!$B333:$CW333,Attendance_sorted!$B333:$CW333,"nn")&lt;&gt;"nn","•",""),"")</f>
        <v/>
      </c>
      <c r="M334" s="1" t="str">
        <f ca="1">IF(($A334&lt;&gt;"")*(M$1&lt;&gt;""),IF(_xlfn.XLOOKUP(M$1,Attendance_sorted!$B333:$CW333,Attendance_sorted!$B333:$CW333,"nn")&lt;&gt;"nn","•",""),"")</f>
        <v/>
      </c>
      <c r="N334" s="1" t="str">
        <f ca="1">IF(($A334&lt;&gt;"")*(N$1&lt;&gt;""),IF(_xlfn.XLOOKUP(N$1,Attendance_sorted!$B333:$CW333,Attendance_sorted!$B333:$CW333,"nn")&lt;&gt;"nn","•",""),"")</f>
        <v/>
      </c>
      <c r="O334" s="1" t="str">
        <f ca="1">IF(($A334&lt;&gt;"")*(O$1&lt;&gt;""),IF(_xlfn.XLOOKUP(O$1,Attendance_sorted!$B333:$CW333,Attendance_sorted!$B333:$CW333,"nn")&lt;&gt;"nn","•",""),"")</f>
        <v/>
      </c>
      <c r="P334" s="1" t="str">
        <f ca="1">IF(($A334&lt;&gt;"")*(P$1&lt;&gt;""),IF(_xlfn.XLOOKUP(P$1,Attendance_sorted!$B333:$CW333,Attendance_sorted!$B333:$CW333,"nn")&lt;&gt;"nn","•",""),"")</f>
        <v/>
      </c>
      <c r="Q334" s="1" t="str">
        <f ca="1">IF(($A334&lt;&gt;"")*(Q$1&lt;&gt;""),IF(_xlfn.XLOOKUP(Q$1,Attendance_sorted!$B333:$CW333,Attendance_sorted!$B333:$CW333,"nn")&lt;&gt;"nn","•",""),"")</f>
        <v/>
      </c>
      <c r="R334" s="1" t="str">
        <f ca="1">IF(($A334&lt;&gt;"")*(R$1&lt;&gt;""),IF(_xlfn.XLOOKUP(R$1,Attendance_sorted!$B333:$CW333,Attendance_sorted!$B333:$CW333,"nn")&lt;&gt;"nn","•",""),"")</f>
        <v/>
      </c>
      <c r="S334" s="1" t="str">
        <f ca="1">IF(($A334&lt;&gt;"")*(S$1&lt;&gt;""),IF(_xlfn.XLOOKUP(S$1,Attendance_sorted!$B333:$CW333,Attendance_sorted!$B333:$CW333,"nn")&lt;&gt;"nn","•",""),"")</f>
        <v/>
      </c>
      <c r="T334" s="1" t="str">
        <f ca="1">IF(($A334&lt;&gt;"")*(T$1&lt;&gt;""),IF(_xlfn.XLOOKUP(T$1,Attendance_sorted!$B333:$CW333,Attendance_sorted!$B333:$CW333,"nn")&lt;&gt;"nn","•",""),"")</f>
        <v/>
      </c>
      <c r="U334" s="1" t="str">
        <f ca="1">IF(($A334&lt;&gt;"")*(U$1&lt;&gt;""),IF(_xlfn.XLOOKUP(U$1,Attendance_sorted!$B333:$CW333,Attendance_sorted!$B333:$CW333,"nn")&lt;&gt;"nn","•",""),"")</f>
        <v/>
      </c>
      <c r="V334" s="1" t="str">
        <f ca="1">IF(($A334&lt;&gt;"")*(V$1&lt;&gt;""),IF(_xlfn.XLOOKUP(V$1,Attendance_sorted!$B333:$CW333,Attendance_sorted!$B333:$CW333,"nn")&lt;&gt;"nn","•",""),"")</f>
        <v/>
      </c>
      <c r="W334" s="1" t="str">
        <f ca="1">IF(($A334&lt;&gt;"")*(W$1&lt;&gt;""),IF(_xlfn.XLOOKUP(W$1,Attendance_sorted!$B333:$CW333,Attendance_sorted!$B333:$CW333,"nn")&lt;&gt;"nn","•",""),"")</f>
        <v/>
      </c>
      <c r="X334" s="1" t="str">
        <f ca="1">IF(($A334&lt;&gt;"")*(X$1&lt;&gt;""),IF(_xlfn.XLOOKUP(X$1,Attendance_sorted!$B333:$CW333,Attendance_sorted!$B333:$CW333,"nn")&lt;&gt;"nn","•",""),"")</f>
        <v/>
      </c>
      <c r="Y334" s="1" t="str">
        <f ca="1">IF(($A334&lt;&gt;"")*(Y$1&lt;&gt;""),IF(_xlfn.XLOOKUP(Y$1,Attendance_sorted!$B333:$CW333,Attendance_sorted!$B333:$CW333,"nn")&lt;&gt;"nn","•",""),"")</f>
        <v/>
      </c>
      <c r="Z334" s="1" t="str">
        <f ca="1">IF(($A334&lt;&gt;"")*(Z$1&lt;&gt;""),IF(_xlfn.XLOOKUP(Z$1,Attendance_sorted!$B333:$CW333,Attendance_sorted!$B333:$CW333,"nn")&lt;&gt;"nn","•",""),"")</f>
        <v/>
      </c>
      <c r="AA334" s="1" t="str">
        <f ca="1">IF(($A334&lt;&gt;"")*(AA$1&lt;&gt;""),IF(_xlfn.XLOOKUP(AA$1,Attendance_sorted!$B333:$CW333,Attendance_sorted!$B333:$CW333,"nn")&lt;&gt;"nn","•",""),"")</f>
        <v/>
      </c>
      <c r="AB334" s="1" t="str">
        <f ca="1">IF(($A334&lt;&gt;"")*(AB$1&lt;&gt;""),IF(_xlfn.XLOOKUP(AB$1,Attendance_sorted!$B333:$CW333,Attendance_sorted!$B333:$CW333,"nn")&lt;&gt;"nn","•",""),"")</f>
        <v/>
      </c>
      <c r="AC334" s="1" t="str">
        <f ca="1">IF(($A334&lt;&gt;"")*(AC$1&lt;&gt;""),IF(_xlfn.XLOOKUP(AC$1,Attendance_sorted!$B333:$CW333,Attendance_sorted!$B333:$CW333,"nn")&lt;&gt;"nn","•",""),"")</f>
        <v/>
      </c>
      <c r="AD334" s="1" t="str">
        <f ca="1">IF(($A334&lt;&gt;"")*(AD$1&lt;&gt;""),IF(_xlfn.XLOOKUP(AD$1,Attendance_sorted!$B333:$CW333,Attendance_sorted!$B333:$CW333,"nn")&lt;&gt;"nn","•",""),"")</f>
        <v/>
      </c>
      <c r="AE334" s="1" t="str">
        <f ca="1">IF(($A334&lt;&gt;"")*(AE$1&lt;&gt;""),IF(_xlfn.XLOOKUP(AE$1,Attendance_sorted!$B333:$CW333,Attendance_sorted!$B333:$CW333,"nn")&lt;&gt;"nn","•",""),"")</f>
        <v/>
      </c>
      <c r="AF334" s="1" t="str">
        <f ca="1">IF(($A334&lt;&gt;"")*(AF$1&lt;&gt;""),IF(_xlfn.XLOOKUP(AF$1,Attendance_sorted!$B333:$CW333,Attendance_sorted!$B333:$CW333,"nn")&lt;&gt;"nn","•",""),"")</f>
        <v/>
      </c>
      <c r="AG334" s="1" t="str">
        <f ca="1">IF(($A334&lt;&gt;"")*(AG$1&lt;&gt;""),IF(_xlfn.XLOOKUP(AG$1,Attendance_sorted!$B333:$CW333,Attendance_sorted!$B333:$CW333,"nn")&lt;&gt;"nn","•",""),"")</f>
        <v/>
      </c>
      <c r="AH334" s="1" t="str">
        <f ca="1">IF(($A334&lt;&gt;"")*(AH$1&lt;&gt;""),IF(_xlfn.XLOOKUP(AH$1,Attendance_sorted!$B333:$CW333,Attendance_sorted!$B333:$CW333,"nn")&lt;&gt;"nn","•",""),"")</f>
        <v/>
      </c>
      <c r="AI334" s="1" t="str">
        <f ca="1">IF(($A334&lt;&gt;"")*(AI$1&lt;&gt;""),IF(_xlfn.XLOOKUP(AI$1,Attendance_sorted!$B333:$CW333,Attendance_sorted!$B333:$CW333,"nn")&lt;&gt;"nn","•",""),"")</f>
        <v/>
      </c>
      <c r="AJ334" s="1" t="str">
        <f ca="1">IF(($A334&lt;&gt;"")*(AJ$1&lt;&gt;""),IF(_xlfn.XLOOKUP(AJ$1,Attendance_sorted!$B333:$CW333,Attendance_sorted!$B333:$CW333,"nn")&lt;&gt;"nn","•",""),"")</f>
        <v/>
      </c>
      <c r="AK334" s="1" t="str">
        <f ca="1">IF(($A334&lt;&gt;"")*(AK$1&lt;&gt;""),IF(_xlfn.XLOOKUP(AK$1,Attendance_sorted!$B333:$CW333,Attendance_sorted!$B333:$CW333,"nn")&lt;&gt;"nn","•",""),"")</f>
        <v/>
      </c>
      <c r="AL334" s="1" t="str">
        <f ca="1">IF(($A334&lt;&gt;"")*(AL$1&lt;&gt;""),IF(_xlfn.XLOOKUP(AL$1,Attendance_sorted!$B333:$CW333,Attendance_sorted!$B333:$CW333,"nn")&lt;&gt;"nn","•",""),"")</f>
        <v/>
      </c>
      <c r="AM334" s="1" t="str">
        <f ca="1">IF(($A334&lt;&gt;"")*(AM$1&lt;&gt;""),IF(_xlfn.XLOOKUP(AM$1,Attendance_sorted!$B333:$CW333,Attendance_sorted!$B333:$CW333,"nn")&lt;&gt;"nn","•",""),"")</f>
        <v/>
      </c>
      <c r="AN334" s="1" t="str">
        <f ca="1">IF(($A334&lt;&gt;"")*(AN$1&lt;&gt;""),IF(_xlfn.XLOOKUP(AN$1,Attendance_sorted!$B333:$CW333,Attendance_sorted!$B333:$CW333,"nn")&lt;&gt;"nn","•",""),"")</f>
        <v/>
      </c>
      <c r="AO334" s="1" t="str">
        <f ca="1">IF(($A334&lt;&gt;"")*(AO$1&lt;&gt;""),IF(_xlfn.XLOOKUP(AO$1,Attendance_sorted!$B333:$CW333,Attendance_sorted!$B333:$CW333,"nn")&lt;&gt;"nn","•",""),"")</f>
        <v/>
      </c>
      <c r="AP334" s="1" t="str">
        <f ca="1">IF(($A334&lt;&gt;"")*(AP$1&lt;&gt;""),IF(_xlfn.XLOOKUP(AP$1,Attendance_sorted!$B333:$CW333,Attendance_sorted!$B333:$CW333,"nn")&lt;&gt;"nn","•",""),"")</f>
        <v/>
      </c>
      <c r="AQ334" s="1" t="str">
        <f ca="1">IF(($A334&lt;&gt;"")*(AQ$1&lt;&gt;""),IF(_xlfn.XLOOKUP(AQ$1,Attendance_sorted!$B333:$CW333,Attendance_sorted!$B333:$CW333,"nn")&lt;&gt;"nn","•",""),"")</f>
        <v/>
      </c>
      <c r="AR334" s="1" t="str">
        <f ca="1">IF(($A334&lt;&gt;"")*(AR$1&lt;&gt;""),IF(_xlfn.XLOOKUP(AR$1,Attendance_sorted!$B333:$CW333,Attendance_sorted!$B333:$CW333,"nn")&lt;&gt;"nn","•",""),"")</f>
        <v/>
      </c>
      <c r="AS334" s="1" t="str">
        <f ca="1">IF(($A334&lt;&gt;"")*(AS$1&lt;&gt;""),IF(_xlfn.XLOOKUP(AS$1,Attendance_sorted!$B333:$CW333,Attendance_sorted!$B333:$CW333,"nn")&lt;&gt;"nn","•",""),"")</f>
        <v/>
      </c>
      <c r="AT334" s="1" t="str">
        <f ca="1">IF(($A334&lt;&gt;"")*(AT$1&lt;&gt;""),IF(_xlfn.XLOOKUP(AT$1,Attendance_sorted!$B333:$CW333,Attendance_sorted!$B333:$CW333,"nn")&lt;&gt;"nn","•",""),"")</f>
        <v/>
      </c>
      <c r="AU334" s="1" t="str">
        <f ca="1">IF(($A334&lt;&gt;"")*(AU$1&lt;&gt;""),IF(_xlfn.XLOOKUP(AU$1,Attendance_sorted!$B333:$CW333,Attendance_sorted!$B333:$CW333,"nn")&lt;&gt;"nn","•",""),"")</f>
        <v/>
      </c>
      <c r="AV334" s="1" t="str">
        <f ca="1">IF(($A334&lt;&gt;"")*(AV$1&lt;&gt;""),IF(_xlfn.XLOOKUP(AV$1,Attendance_sorted!$B333:$CW333,Attendance_sorted!$B333:$CW333,"nn")&lt;&gt;"nn","•",""),"")</f>
        <v/>
      </c>
      <c r="AW334" s="1" t="str">
        <f ca="1">IF(($A334&lt;&gt;"")*(AW$1&lt;&gt;""),IF(_xlfn.XLOOKUP(AW$1,Attendance_sorted!$B333:$CW333,Attendance_sorted!$B333:$CW333,"nn")&lt;&gt;"nn","•",""),"")</f>
        <v/>
      </c>
      <c r="AX334" s="1" t="str">
        <f ca="1">IF(($A334&lt;&gt;"")*(AX$1&lt;&gt;""),IF(_xlfn.XLOOKUP(AX$1,Attendance_sorted!$B333:$CW333,Attendance_sorted!$B333:$CW333,"nn")&lt;&gt;"nn","•",""),"")</f>
        <v/>
      </c>
      <c r="AY334" s="1" t="str">
        <f ca="1">IF(($A334&lt;&gt;"")*(AY$1&lt;&gt;""),IF(_xlfn.XLOOKUP(AY$1,Attendance_sorted!$B333:$CW333,Attendance_sorted!$B333:$CW333,"nn")&lt;&gt;"nn","•",""),"")</f>
        <v/>
      </c>
      <c r="AZ334" s="1" t="str">
        <f ca="1">IF(($A334&lt;&gt;"")*(AZ$1&lt;&gt;""),IF(_xlfn.XLOOKUP(AZ$1,Attendance_sorted!$B333:$CW333,Attendance_sorted!$B333:$CW333,"nn")&lt;&gt;"nn","•",""),"")</f>
        <v/>
      </c>
      <c r="BA334" s="1" t="str">
        <f ca="1">IF(($A334&lt;&gt;"")*(BA$1&lt;&gt;""),IF(_xlfn.XLOOKUP(BA$1,Attendance_sorted!$B333:$CW333,Attendance_sorted!$B333:$CW333,"nn")&lt;&gt;"nn","•",""),"")</f>
        <v/>
      </c>
      <c r="BB334" s="1" t="str">
        <f ca="1">IF(($A334&lt;&gt;"")*(BB$1&lt;&gt;""),IF(_xlfn.XLOOKUP(BB$1,Attendance_sorted!$B333:$CW333,Attendance_sorted!$B333:$CW333,"nn")&lt;&gt;"nn","•",""),"")</f>
        <v/>
      </c>
      <c r="BC334" s="1" t="str">
        <f ca="1">IF(($A334&lt;&gt;"")*(BC$1&lt;&gt;""),IF(_xlfn.XLOOKUP(BC$1,Attendance_sorted!$B333:$CW333,Attendance_sorted!$B333:$CW333,"nn")&lt;&gt;"nn","•",""),"")</f>
        <v/>
      </c>
      <c r="BD334" s="1" t="str">
        <f ca="1">IF(($A334&lt;&gt;"")*(BD$1&lt;&gt;""),IF(_xlfn.XLOOKUP(BD$1,Attendance_sorted!$B333:$CW333,Attendance_sorted!$B333:$CW333,"nn")&lt;&gt;"nn","•",""),"")</f>
        <v/>
      </c>
      <c r="BE334" s="1" t="str">
        <f ca="1">IF(($A334&lt;&gt;"")*(BE$1&lt;&gt;""),IF(_xlfn.XLOOKUP(BE$1,Attendance_sorted!$B333:$CW333,Attendance_sorted!$B333:$CW333,"nn")&lt;&gt;"nn","•",""),"")</f>
        <v/>
      </c>
      <c r="BF334" s="1" t="str">
        <f ca="1">IF(($A334&lt;&gt;"")*(BF$1&lt;&gt;""),IF(_xlfn.XLOOKUP(BF$1,Attendance_sorted!$B333:$CW333,Attendance_sorted!$B333:$CW333,"nn")&lt;&gt;"nn","•",""),"")</f>
        <v/>
      </c>
      <c r="BG334" s="1" t="str">
        <f ca="1">IF(($A334&lt;&gt;"")*(BG$1&lt;&gt;""),IF(_xlfn.XLOOKUP(BG$1,Attendance_sorted!$B333:$CW333,Attendance_sorted!$B333:$CW333,"nn")&lt;&gt;"nn","•",""),"")</f>
        <v/>
      </c>
      <c r="BH334" s="1" t="str">
        <f ca="1">IF(($A334&lt;&gt;"")*(BH$1&lt;&gt;""),IF(_xlfn.XLOOKUP(BH$1,Attendance_sorted!$B333:$CW333,Attendance_sorted!$B333:$CW333,"nn")&lt;&gt;"nn","•",""),"")</f>
        <v/>
      </c>
      <c r="BI334" s="1" t="str">
        <f ca="1">IF(($A334&lt;&gt;"")*(BI$1&lt;&gt;""),IF(_xlfn.XLOOKUP(BI$1,Attendance_sorted!$B333:$CW333,Attendance_sorted!$B333:$CW333,"nn")&lt;&gt;"nn","•",""),"")</f>
        <v/>
      </c>
      <c r="BJ334" s="1" t="str">
        <f ca="1">IF(($A334&lt;&gt;"")*(BJ$1&lt;&gt;""),IF(_xlfn.XLOOKUP(BJ$1,Attendance_sorted!$B333:$CW333,Attendance_sorted!$B333:$CW333,"nn")&lt;&gt;"nn","•",""),"")</f>
        <v/>
      </c>
      <c r="BK334" s="1" t="str">
        <f ca="1">IF(($A334&lt;&gt;"")*(BK$1&lt;&gt;""),IF(_xlfn.XLOOKUP(BK$1,Attendance_sorted!$B333:$CW333,Attendance_sorted!$B333:$CW333,"nn")&lt;&gt;"nn","•",""),"")</f>
        <v/>
      </c>
      <c r="BL334" s="1" t="str">
        <f ca="1">IF(($A334&lt;&gt;"")*(BL$1&lt;&gt;""),IF(_xlfn.XLOOKUP(BL$1,Attendance_sorted!$B333:$CW333,Attendance_sorted!$B333:$CW333,"nn")&lt;&gt;"nn","•",""),"")</f>
        <v/>
      </c>
      <c r="BM334" s="1" t="str">
        <f ca="1">IF(($A334&lt;&gt;"")*(BM$1&lt;&gt;""),IF(_xlfn.XLOOKUP(BM$1,Attendance_sorted!$B333:$CW333,Attendance_sorted!$B333:$CW333,"nn")&lt;&gt;"nn","•",""),"")</f>
        <v/>
      </c>
      <c r="BN334" s="1" t="str">
        <f ca="1">IF(($A334&lt;&gt;"")*(BN$1&lt;&gt;""),IF(_xlfn.XLOOKUP(BN$1,Attendance_sorted!$B333:$CW333,Attendance_sorted!$B333:$CW333,"nn")&lt;&gt;"nn","•",""),"")</f>
        <v/>
      </c>
      <c r="BO334" s="1" t="str">
        <f ca="1">IF(($A334&lt;&gt;"")*(BO$1&lt;&gt;""),IF(_xlfn.XLOOKUP(BO$1,Attendance_sorted!$B333:$CW333,Attendance_sorted!$B333:$CW333,"nn")&lt;&gt;"nn","•",""),"")</f>
        <v/>
      </c>
      <c r="BP334" s="1" t="str">
        <f ca="1">IF(($A334&lt;&gt;"")*(BP$1&lt;&gt;""),IF(_xlfn.XLOOKUP(BP$1,Attendance_sorted!$B333:$CW333,Attendance_sorted!$B333:$CW333,"nn")&lt;&gt;"nn","•",""),"")</f>
        <v/>
      </c>
      <c r="BQ334" s="1" t="str">
        <f ca="1">IF(($A334&lt;&gt;"")*(BQ$1&lt;&gt;""),IF(_xlfn.XLOOKUP(BQ$1,Attendance_sorted!$B333:$CW333,Attendance_sorted!$B333:$CW333,"nn")&lt;&gt;"nn","•",""),"")</f>
        <v/>
      </c>
      <c r="BR334" s="1" t="str">
        <f ca="1">IF(($A334&lt;&gt;"")*(BR$1&lt;&gt;""),IF(_xlfn.XLOOKUP(BR$1,Attendance_sorted!$B333:$CW333,Attendance_sorted!$B333:$CW333,"nn")&lt;&gt;"nn","•",""),"")</f>
        <v/>
      </c>
      <c r="BS334" s="1" t="str">
        <f ca="1">IF(($A334&lt;&gt;"")*(BS$1&lt;&gt;""),IF(_xlfn.XLOOKUP(BS$1,Attendance_sorted!$B333:$CW333,Attendance_sorted!$B333:$CW333,"nn")&lt;&gt;"nn","•",""),"")</f>
        <v/>
      </c>
      <c r="BT334" s="1" t="str">
        <f ca="1">IF(($A334&lt;&gt;"")*(BT$1&lt;&gt;""),IF(_xlfn.XLOOKUP(BT$1,Attendance_sorted!$B333:$CW333,Attendance_sorted!$B333:$CW333,"nn")&lt;&gt;"nn","•",""),"")</f>
        <v/>
      </c>
      <c r="BU334" s="1" t="str">
        <f ca="1">IF(($A334&lt;&gt;"")*(BU$1&lt;&gt;""),IF(_xlfn.XLOOKUP(BU$1,Attendance_sorted!$B333:$CW333,Attendance_sorted!$B333:$CW333,"nn")&lt;&gt;"nn","•",""),"")</f>
        <v/>
      </c>
      <c r="BV334" s="1" t="str">
        <f ca="1">IF(($A334&lt;&gt;"")*(BV$1&lt;&gt;""),IF(_xlfn.XLOOKUP(BV$1,Attendance_sorted!$B333:$CW333,Attendance_sorted!$B333:$CW333,"nn")&lt;&gt;"nn","•",""),"")</f>
        <v/>
      </c>
      <c r="BW334" s="1" t="str">
        <f ca="1">IF(($A334&lt;&gt;"")*(BW$1&lt;&gt;""),IF(_xlfn.XLOOKUP(BW$1,Attendance_sorted!$B333:$CW333,Attendance_sorted!$B333:$CW333,"nn")&lt;&gt;"nn","•",""),"")</f>
        <v/>
      </c>
      <c r="BX334" s="1" t="str">
        <f ca="1">IF(($A334&lt;&gt;"")*(BX$1&lt;&gt;""),IF(_xlfn.XLOOKUP(BX$1,Attendance_sorted!$B333:$CW333,Attendance_sorted!$B333:$CW333,"nn")&lt;&gt;"nn","•",""),"")</f>
        <v/>
      </c>
      <c r="BY334" s="1" t="str">
        <f ca="1">IF(($A334&lt;&gt;"")*(BY$1&lt;&gt;""),IF(_xlfn.XLOOKUP(BY$1,Attendance_sorted!$B333:$CW333,Attendance_sorted!$B333:$CW333,"nn")&lt;&gt;"nn","•",""),"")</f>
        <v/>
      </c>
      <c r="BZ334" s="1" t="str">
        <f ca="1">IF(($A334&lt;&gt;"")*(BZ$1&lt;&gt;""),IF(_xlfn.XLOOKUP(BZ$1,Attendance_sorted!$B333:$CW333,Attendance_sorted!$B333:$CW333,"nn")&lt;&gt;"nn","•",""),"")</f>
        <v/>
      </c>
      <c r="CA334" s="1" t="str">
        <f ca="1">IF(($A334&lt;&gt;"")*(CA$1&lt;&gt;""),IF(_xlfn.XLOOKUP(CA$1,Attendance_sorted!$B333:$CW333,Attendance_sorted!$B333:$CW333,"nn")&lt;&gt;"nn","•",""),"")</f>
        <v/>
      </c>
      <c r="CB334" s="1" t="str">
        <f ca="1">IF(($A334&lt;&gt;"")*(CB$1&lt;&gt;""),IF(_xlfn.XLOOKUP(CB$1,Attendance_sorted!$B333:$CW333,Attendance_sorted!$B333:$CW333,"nn")&lt;&gt;"nn","•",""),"")</f>
        <v/>
      </c>
      <c r="CC334" s="1" t="str">
        <f ca="1">IF(($A334&lt;&gt;"")*(CC$1&lt;&gt;""),IF(_xlfn.XLOOKUP(CC$1,Attendance_sorted!$B333:$CW333,Attendance_sorted!$B333:$CW333,"nn")&lt;&gt;"nn","•",""),"")</f>
        <v/>
      </c>
      <c r="CD334" s="1" t="str">
        <f ca="1">IF(($A334&lt;&gt;"")*(CD$1&lt;&gt;""),IF(_xlfn.XLOOKUP(CD$1,Attendance_sorted!$B333:$CW333,Attendance_sorted!$B333:$CW333,"nn")&lt;&gt;"nn","•",""),"")</f>
        <v/>
      </c>
      <c r="CE334" s="1" t="str">
        <f ca="1">IF(($A334&lt;&gt;"")*(CE$1&lt;&gt;""),IF(_xlfn.XLOOKUP(CE$1,Attendance_sorted!$B333:$CW333,Attendance_sorted!$B333:$CW333,"nn")&lt;&gt;"nn","•",""),"")</f>
        <v/>
      </c>
      <c r="CF334" s="1" t="str">
        <f ca="1">IF(($A334&lt;&gt;"")*(CF$1&lt;&gt;""),IF(_xlfn.XLOOKUP(CF$1,Attendance_sorted!$B333:$CW333,Attendance_sorted!$B333:$CW333,"nn")&lt;&gt;"nn","•",""),"")</f>
        <v/>
      </c>
      <c r="CG334" s="1" t="str">
        <f ca="1">IF(($A334&lt;&gt;"")*(CG$1&lt;&gt;""),IF(_xlfn.XLOOKUP(CG$1,Attendance_sorted!$B333:$CW333,Attendance_sorted!$B333:$CW333,"nn")&lt;&gt;"nn","•",""),"")</f>
        <v/>
      </c>
      <c r="CH334" s="1" t="str">
        <f ca="1">IF(($A334&lt;&gt;"")*(CH$1&lt;&gt;""),IF(_xlfn.XLOOKUP(CH$1,Attendance_sorted!$B333:$CW333,Attendance_sorted!$B333:$CW333,"nn")&lt;&gt;"nn","•",""),"")</f>
        <v/>
      </c>
      <c r="CI334" s="1" t="str">
        <f ca="1">IF(($A334&lt;&gt;"")*(CI$1&lt;&gt;""),IF(_xlfn.XLOOKUP(CI$1,Attendance_sorted!$B333:$CW333,Attendance_sorted!$B333:$CW333,"nn")&lt;&gt;"nn","•",""),"")</f>
        <v/>
      </c>
      <c r="CJ334" s="1" t="str">
        <f ca="1">IF(($A334&lt;&gt;"")*(CJ$1&lt;&gt;""),IF(_xlfn.XLOOKUP(CJ$1,Attendance_sorted!$B333:$CW333,Attendance_sorted!$B333:$CW333,"nn")&lt;&gt;"nn","•",""),"")</f>
        <v/>
      </c>
      <c r="CK334" s="1" t="str">
        <f ca="1">IF(($A334&lt;&gt;"")*(CK$1&lt;&gt;""),IF(_xlfn.XLOOKUP(CK$1,Attendance_sorted!$B333:$CW333,Attendance_sorted!$B333:$CW333,"nn")&lt;&gt;"nn","•",""),"")</f>
        <v/>
      </c>
      <c r="CL334" s="1" t="str">
        <f ca="1">IF(($A334&lt;&gt;"")*(CL$1&lt;&gt;""),IF(_xlfn.XLOOKUP(CL$1,Attendance_sorted!$B333:$CW333,Attendance_sorted!$B333:$CW333,"nn")&lt;&gt;"nn","•",""),"")</f>
        <v/>
      </c>
      <c r="CM334" s="1" t="str">
        <f ca="1">IF(($A334&lt;&gt;"")*(CM$1&lt;&gt;""),IF(_xlfn.XLOOKUP(CM$1,Attendance_sorted!$B333:$CW333,Attendance_sorted!$B333:$CW333,"nn")&lt;&gt;"nn","•",""),"")</f>
        <v/>
      </c>
      <c r="CN334" s="1" t="str">
        <f ca="1">IF(($A334&lt;&gt;"")*(CN$1&lt;&gt;""),IF(_xlfn.XLOOKUP(CN$1,Attendance_sorted!$B333:$CW333,Attendance_sorted!$B333:$CW333,"nn")&lt;&gt;"nn","•",""),"")</f>
        <v/>
      </c>
      <c r="CO334" s="1" t="str">
        <f ca="1">IF(($A334&lt;&gt;"")*(CO$1&lt;&gt;""),IF(_xlfn.XLOOKUP(CO$1,Attendance_sorted!$B333:$CW333,Attendance_sorted!$B333:$CW333,"nn")&lt;&gt;"nn","•",""),"")</f>
        <v/>
      </c>
      <c r="CP334" s="1" t="str">
        <f ca="1">IF(($A334&lt;&gt;"")*(CP$1&lt;&gt;""),IF(_xlfn.XLOOKUP(CP$1,Attendance_sorted!$B333:$CW333,Attendance_sorted!$B333:$CW333,"nn")&lt;&gt;"nn","•",""),"")</f>
        <v/>
      </c>
      <c r="CQ334" s="1" t="str">
        <f ca="1">IF(($A334&lt;&gt;"")*(CQ$1&lt;&gt;""),IF(_xlfn.XLOOKUP(CQ$1,Attendance_sorted!$B333:$CW333,Attendance_sorted!$B333:$CW333,"nn")&lt;&gt;"nn","•",""),"")</f>
        <v/>
      </c>
      <c r="CR334" s="1" t="str">
        <f ca="1">IF(($A334&lt;&gt;"")*(CR$1&lt;&gt;""),IF(_xlfn.XLOOKUP(CR$1,Attendance_sorted!$B333:$CW333,Attendance_sorted!$B333:$CW333,"nn")&lt;&gt;"nn","•",""),"")</f>
        <v/>
      </c>
      <c r="CS334" s="1" t="str">
        <f ca="1">IF(($A334&lt;&gt;"")*(CS$1&lt;&gt;""),IF(_xlfn.XLOOKUP(CS$1,Attendance_sorted!$B333:$CW333,Attendance_sorted!$B333:$CW333,"nn")&lt;&gt;"nn","•",""),"")</f>
        <v/>
      </c>
      <c r="CT334" s="1" t="str">
        <f ca="1">IF(($A334&lt;&gt;"")*(CT$1&lt;&gt;""),IF(_xlfn.XLOOKUP(CT$1,Attendance_sorted!$B333:$CW333,Attendance_sorted!$B333:$CW333,"nn")&lt;&gt;"nn","•",""),"")</f>
        <v/>
      </c>
      <c r="CU334" s="1" t="str">
        <f ca="1">IF(($A334&lt;&gt;"")*(CU$1&lt;&gt;""),IF(_xlfn.XLOOKUP(CU$1,Attendance_sorted!$B333:$CW333,Attendance_sorted!$B333:$CW333,"nn")&lt;&gt;"nn","•",""),"")</f>
        <v/>
      </c>
      <c r="CV334" s="1" t="str">
        <f ca="1">IF(($A334&lt;&gt;"")*(CV$1&lt;&gt;""),IF(_xlfn.XLOOKUP(CV$1,Attendance_sorted!$B333:$CW333,Attendance_sorted!$B333:$CW333,"nn")&lt;&gt;"nn","•",""),"")</f>
        <v/>
      </c>
      <c r="CW334" s="1" t="str">
        <f ca="1">IF(($A334&lt;&gt;"")*(CW$1&lt;&gt;""),IF(_xlfn.XLOOKUP(CW$1,Attendance_sorted!$B333:$CW333,Attendance_sorted!$B333:$CW333,"nn")&lt;&gt;"nn","•",""),"")</f>
        <v/>
      </c>
    </row>
    <row r="335" spans="1:101">
      <c r="A335" s="1"/>
      <c r="B335" s="1" t="str">
        <f ca="1">IF(($A335&lt;&gt;"")*(B$1&lt;&gt;""),IF(_xlfn.XLOOKUP(B$1,Attendance_sorted!$B334:$CW334,Attendance_sorted!$B334:$CW334,"nn")&lt;&gt;"nn","•",""),"")</f>
        <v/>
      </c>
      <c r="C335" s="1" t="str">
        <f ca="1">IF(($A335&lt;&gt;"")*(C$1&lt;&gt;""),IF(_xlfn.XLOOKUP(C$1,Attendance_sorted!$B334:$CW334,Attendance_sorted!$B334:$CW334,"nn")&lt;&gt;"nn","•",""),"")</f>
        <v/>
      </c>
      <c r="D335" s="1" t="str">
        <f ca="1">IF(($A335&lt;&gt;"")*(D$1&lt;&gt;""),IF(_xlfn.XLOOKUP(D$1,Attendance_sorted!$B334:$CW334,Attendance_sorted!$B334:$CW334,"nn")&lt;&gt;"nn","•",""),"")</f>
        <v/>
      </c>
      <c r="E335" s="1" t="str">
        <f ca="1">IF(($A335&lt;&gt;"")*(E$1&lt;&gt;""),IF(_xlfn.XLOOKUP(E$1,Attendance_sorted!$B334:$CW334,Attendance_sorted!$B334:$CW334,"nn")&lt;&gt;"nn","•",""),"")</f>
        <v/>
      </c>
      <c r="F335" s="1" t="str">
        <f ca="1">IF(($A335&lt;&gt;"")*(F$1&lt;&gt;""),IF(_xlfn.XLOOKUP(F$1,Attendance_sorted!$B334:$CW334,Attendance_sorted!$B334:$CW334,"nn")&lt;&gt;"nn","•",""),"")</f>
        <v/>
      </c>
      <c r="G335" s="1" t="str">
        <f ca="1">IF(($A335&lt;&gt;"")*(G$1&lt;&gt;""),IF(_xlfn.XLOOKUP(G$1,Attendance_sorted!$B334:$CW334,Attendance_sorted!$B334:$CW334,"nn")&lt;&gt;"nn","•",""),"")</f>
        <v/>
      </c>
      <c r="H335" s="1" t="str">
        <f ca="1">IF(($A335&lt;&gt;"")*(H$1&lt;&gt;""),IF(_xlfn.XLOOKUP(H$1,Attendance_sorted!$B334:$CW334,Attendance_sorted!$B334:$CW334,"nn")&lt;&gt;"nn","•",""),"")</f>
        <v/>
      </c>
      <c r="I335" s="1" t="str">
        <f ca="1">IF(($A335&lt;&gt;"")*(I$1&lt;&gt;""),IF(_xlfn.XLOOKUP(I$1,Attendance_sorted!$B334:$CW334,Attendance_sorted!$B334:$CW334,"nn")&lt;&gt;"nn","•",""),"")</f>
        <v/>
      </c>
      <c r="J335" s="1" t="str">
        <f ca="1">IF(($A335&lt;&gt;"")*(J$1&lt;&gt;""),IF(_xlfn.XLOOKUP(J$1,Attendance_sorted!$B334:$CW334,Attendance_sorted!$B334:$CW334,"nn")&lt;&gt;"nn","•",""),"")</f>
        <v/>
      </c>
      <c r="K335" s="1" t="str">
        <f ca="1">IF(($A335&lt;&gt;"")*(K$1&lt;&gt;""),IF(_xlfn.XLOOKUP(K$1,Attendance_sorted!$B334:$CW334,Attendance_sorted!$B334:$CW334,"nn")&lt;&gt;"nn","•",""),"")</f>
        <v/>
      </c>
      <c r="L335" s="1" t="str">
        <f ca="1">IF(($A335&lt;&gt;"")*(L$1&lt;&gt;""),IF(_xlfn.XLOOKUP(L$1,Attendance_sorted!$B334:$CW334,Attendance_sorted!$B334:$CW334,"nn")&lt;&gt;"nn","•",""),"")</f>
        <v/>
      </c>
      <c r="M335" s="1" t="str">
        <f ca="1">IF(($A335&lt;&gt;"")*(M$1&lt;&gt;""),IF(_xlfn.XLOOKUP(M$1,Attendance_sorted!$B334:$CW334,Attendance_sorted!$B334:$CW334,"nn")&lt;&gt;"nn","•",""),"")</f>
        <v/>
      </c>
      <c r="N335" s="1" t="str">
        <f ca="1">IF(($A335&lt;&gt;"")*(N$1&lt;&gt;""),IF(_xlfn.XLOOKUP(N$1,Attendance_sorted!$B334:$CW334,Attendance_sorted!$B334:$CW334,"nn")&lt;&gt;"nn","•",""),"")</f>
        <v/>
      </c>
      <c r="O335" s="1" t="str">
        <f ca="1">IF(($A335&lt;&gt;"")*(O$1&lt;&gt;""),IF(_xlfn.XLOOKUP(O$1,Attendance_sorted!$B334:$CW334,Attendance_sorted!$B334:$CW334,"nn")&lt;&gt;"nn","•",""),"")</f>
        <v/>
      </c>
      <c r="P335" s="1" t="str">
        <f ca="1">IF(($A335&lt;&gt;"")*(P$1&lt;&gt;""),IF(_xlfn.XLOOKUP(P$1,Attendance_sorted!$B334:$CW334,Attendance_sorted!$B334:$CW334,"nn")&lt;&gt;"nn","•",""),"")</f>
        <v/>
      </c>
      <c r="Q335" s="1" t="str">
        <f ca="1">IF(($A335&lt;&gt;"")*(Q$1&lt;&gt;""),IF(_xlfn.XLOOKUP(Q$1,Attendance_sorted!$B334:$CW334,Attendance_sorted!$B334:$CW334,"nn")&lt;&gt;"nn","•",""),"")</f>
        <v/>
      </c>
      <c r="R335" s="1" t="str">
        <f ca="1">IF(($A335&lt;&gt;"")*(R$1&lt;&gt;""),IF(_xlfn.XLOOKUP(R$1,Attendance_sorted!$B334:$CW334,Attendance_sorted!$B334:$CW334,"nn")&lt;&gt;"nn","•",""),"")</f>
        <v/>
      </c>
      <c r="S335" s="1" t="str">
        <f ca="1">IF(($A335&lt;&gt;"")*(S$1&lt;&gt;""),IF(_xlfn.XLOOKUP(S$1,Attendance_sorted!$B334:$CW334,Attendance_sorted!$B334:$CW334,"nn")&lt;&gt;"nn","•",""),"")</f>
        <v/>
      </c>
      <c r="T335" s="1" t="str">
        <f ca="1">IF(($A335&lt;&gt;"")*(T$1&lt;&gt;""),IF(_xlfn.XLOOKUP(T$1,Attendance_sorted!$B334:$CW334,Attendance_sorted!$B334:$CW334,"nn")&lt;&gt;"nn","•",""),"")</f>
        <v/>
      </c>
      <c r="U335" s="1" t="str">
        <f ca="1">IF(($A335&lt;&gt;"")*(U$1&lt;&gt;""),IF(_xlfn.XLOOKUP(U$1,Attendance_sorted!$B334:$CW334,Attendance_sorted!$B334:$CW334,"nn")&lt;&gt;"nn","•",""),"")</f>
        <v/>
      </c>
      <c r="V335" s="1" t="str">
        <f ca="1">IF(($A335&lt;&gt;"")*(V$1&lt;&gt;""),IF(_xlfn.XLOOKUP(V$1,Attendance_sorted!$B334:$CW334,Attendance_sorted!$B334:$CW334,"nn")&lt;&gt;"nn","•",""),"")</f>
        <v/>
      </c>
      <c r="W335" s="1" t="str">
        <f ca="1">IF(($A335&lt;&gt;"")*(W$1&lt;&gt;""),IF(_xlfn.XLOOKUP(W$1,Attendance_sorted!$B334:$CW334,Attendance_sorted!$B334:$CW334,"nn")&lt;&gt;"nn","•",""),"")</f>
        <v/>
      </c>
      <c r="X335" s="1" t="str">
        <f ca="1">IF(($A335&lt;&gt;"")*(X$1&lt;&gt;""),IF(_xlfn.XLOOKUP(X$1,Attendance_sorted!$B334:$CW334,Attendance_sorted!$B334:$CW334,"nn")&lt;&gt;"nn","•",""),"")</f>
        <v/>
      </c>
      <c r="Y335" s="1" t="str">
        <f ca="1">IF(($A335&lt;&gt;"")*(Y$1&lt;&gt;""),IF(_xlfn.XLOOKUP(Y$1,Attendance_sorted!$B334:$CW334,Attendance_sorted!$B334:$CW334,"nn")&lt;&gt;"nn","•",""),"")</f>
        <v/>
      </c>
      <c r="Z335" s="1" t="str">
        <f ca="1">IF(($A335&lt;&gt;"")*(Z$1&lt;&gt;""),IF(_xlfn.XLOOKUP(Z$1,Attendance_sorted!$B334:$CW334,Attendance_sorted!$B334:$CW334,"nn")&lt;&gt;"nn","•",""),"")</f>
        <v/>
      </c>
      <c r="AA335" s="1" t="str">
        <f ca="1">IF(($A335&lt;&gt;"")*(AA$1&lt;&gt;""),IF(_xlfn.XLOOKUP(AA$1,Attendance_sorted!$B334:$CW334,Attendance_sorted!$B334:$CW334,"nn")&lt;&gt;"nn","•",""),"")</f>
        <v/>
      </c>
      <c r="AB335" s="1" t="str">
        <f ca="1">IF(($A335&lt;&gt;"")*(AB$1&lt;&gt;""),IF(_xlfn.XLOOKUP(AB$1,Attendance_sorted!$B334:$CW334,Attendance_sorted!$B334:$CW334,"nn")&lt;&gt;"nn","•",""),"")</f>
        <v/>
      </c>
      <c r="AC335" s="1" t="str">
        <f ca="1">IF(($A335&lt;&gt;"")*(AC$1&lt;&gt;""),IF(_xlfn.XLOOKUP(AC$1,Attendance_sorted!$B334:$CW334,Attendance_sorted!$B334:$CW334,"nn")&lt;&gt;"nn","•",""),"")</f>
        <v/>
      </c>
      <c r="AD335" s="1" t="str">
        <f ca="1">IF(($A335&lt;&gt;"")*(AD$1&lt;&gt;""),IF(_xlfn.XLOOKUP(AD$1,Attendance_sorted!$B334:$CW334,Attendance_sorted!$B334:$CW334,"nn")&lt;&gt;"nn","•",""),"")</f>
        <v/>
      </c>
      <c r="AE335" s="1" t="str">
        <f ca="1">IF(($A335&lt;&gt;"")*(AE$1&lt;&gt;""),IF(_xlfn.XLOOKUP(AE$1,Attendance_sorted!$B334:$CW334,Attendance_sorted!$B334:$CW334,"nn")&lt;&gt;"nn","•",""),"")</f>
        <v/>
      </c>
      <c r="AF335" s="1" t="str">
        <f ca="1">IF(($A335&lt;&gt;"")*(AF$1&lt;&gt;""),IF(_xlfn.XLOOKUP(AF$1,Attendance_sorted!$B334:$CW334,Attendance_sorted!$B334:$CW334,"nn")&lt;&gt;"nn","•",""),"")</f>
        <v/>
      </c>
      <c r="AG335" s="1" t="str">
        <f ca="1">IF(($A335&lt;&gt;"")*(AG$1&lt;&gt;""),IF(_xlfn.XLOOKUP(AG$1,Attendance_sorted!$B334:$CW334,Attendance_sorted!$B334:$CW334,"nn")&lt;&gt;"nn","•",""),"")</f>
        <v/>
      </c>
      <c r="AH335" s="1" t="str">
        <f ca="1">IF(($A335&lt;&gt;"")*(AH$1&lt;&gt;""),IF(_xlfn.XLOOKUP(AH$1,Attendance_sorted!$B334:$CW334,Attendance_sorted!$B334:$CW334,"nn")&lt;&gt;"nn","•",""),"")</f>
        <v/>
      </c>
      <c r="AI335" s="1" t="str">
        <f ca="1">IF(($A335&lt;&gt;"")*(AI$1&lt;&gt;""),IF(_xlfn.XLOOKUP(AI$1,Attendance_sorted!$B334:$CW334,Attendance_sorted!$B334:$CW334,"nn")&lt;&gt;"nn","•",""),"")</f>
        <v/>
      </c>
      <c r="AJ335" s="1" t="str">
        <f ca="1">IF(($A335&lt;&gt;"")*(AJ$1&lt;&gt;""),IF(_xlfn.XLOOKUP(AJ$1,Attendance_sorted!$B334:$CW334,Attendance_sorted!$B334:$CW334,"nn")&lt;&gt;"nn","•",""),"")</f>
        <v/>
      </c>
      <c r="AK335" s="1" t="str">
        <f ca="1">IF(($A335&lt;&gt;"")*(AK$1&lt;&gt;""),IF(_xlfn.XLOOKUP(AK$1,Attendance_sorted!$B334:$CW334,Attendance_sorted!$B334:$CW334,"nn")&lt;&gt;"nn","•",""),"")</f>
        <v/>
      </c>
      <c r="AL335" s="1" t="str">
        <f ca="1">IF(($A335&lt;&gt;"")*(AL$1&lt;&gt;""),IF(_xlfn.XLOOKUP(AL$1,Attendance_sorted!$B334:$CW334,Attendance_sorted!$B334:$CW334,"nn")&lt;&gt;"nn","•",""),"")</f>
        <v/>
      </c>
      <c r="AM335" s="1" t="str">
        <f ca="1">IF(($A335&lt;&gt;"")*(AM$1&lt;&gt;""),IF(_xlfn.XLOOKUP(AM$1,Attendance_sorted!$B334:$CW334,Attendance_sorted!$B334:$CW334,"nn")&lt;&gt;"nn","•",""),"")</f>
        <v/>
      </c>
      <c r="AN335" s="1" t="str">
        <f ca="1">IF(($A335&lt;&gt;"")*(AN$1&lt;&gt;""),IF(_xlfn.XLOOKUP(AN$1,Attendance_sorted!$B334:$CW334,Attendance_sorted!$B334:$CW334,"nn")&lt;&gt;"nn","•",""),"")</f>
        <v/>
      </c>
      <c r="AO335" s="1" t="str">
        <f ca="1">IF(($A335&lt;&gt;"")*(AO$1&lt;&gt;""),IF(_xlfn.XLOOKUP(AO$1,Attendance_sorted!$B334:$CW334,Attendance_sorted!$B334:$CW334,"nn")&lt;&gt;"nn","•",""),"")</f>
        <v/>
      </c>
      <c r="AP335" s="1" t="str">
        <f ca="1">IF(($A335&lt;&gt;"")*(AP$1&lt;&gt;""),IF(_xlfn.XLOOKUP(AP$1,Attendance_sorted!$B334:$CW334,Attendance_sorted!$B334:$CW334,"nn")&lt;&gt;"nn","•",""),"")</f>
        <v/>
      </c>
      <c r="AQ335" s="1" t="str">
        <f ca="1">IF(($A335&lt;&gt;"")*(AQ$1&lt;&gt;""),IF(_xlfn.XLOOKUP(AQ$1,Attendance_sorted!$B334:$CW334,Attendance_sorted!$B334:$CW334,"nn")&lt;&gt;"nn","•",""),"")</f>
        <v/>
      </c>
      <c r="AR335" s="1" t="str">
        <f ca="1">IF(($A335&lt;&gt;"")*(AR$1&lt;&gt;""),IF(_xlfn.XLOOKUP(AR$1,Attendance_sorted!$B334:$CW334,Attendance_sorted!$B334:$CW334,"nn")&lt;&gt;"nn","•",""),"")</f>
        <v/>
      </c>
      <c r="AS335" s="1" t="str">
        <f ca="1">IF(($A335&lt;&gt;"")*(AS$1&lt;&gt;""),IF(_xlfn.XLOOKUP(AS$1,Attendance_sorted!$B334:$CW334,Attendance_sorted!$B334:$CW334,"nn")&lt;&gt;"nn","•",""),"")</f>
        <v/>
      </c>
      <c r="AT335" s="1" t="str">
        <f ca="1">IF(($A335&lt;&gt;"")*(AT$1&lt;&gt;""),IF(_xlfn.XLOOKUP(AT$1,Attendance_sorted!$B334:$CW334,Attendance_sorted!$B334:$CW334,"nn")&lt;&gt;"nn","•",""),"")</f>
        <v/>
      </c>
      <c r="AU335" s="1" t="str">
        <f ca="1">IF(($A335&lt;&gt;"")*(AU$1&lt;&gt;""),IF(_xlfn.XLOOKUP(AU$1,Attendance_sorted!$B334:$CW334,Attendance_sorted!$B334:$CW334,"nn")&lt;&gt;"nn","•",""),"")</f>
        <v/>
      </c>
      <c r="AV335" s="1" t="str">
        <f ca="1">IF(($A335&lt;&gt;"")*(AV$1&lt;&gt;""),IF(_xlfn.XLOOKUP(AV$1,Attendance_sorted!$B334:$CW334,Attendance_sorted!$B334:$CW334,"nn")&lt;&gt;"nn","•",""),"")</f>
        <v/>
      </c>
      <c r="AW335" s="1" t="str">
        <f ca="1">IF(($A335&lt;&gt;"")*(AW$1&lt;&gt;""),IF(_xlfn.XLOOKUP(AW$1,Attendance_sorted!$B334:$CW334,Attendance_sorted!$B334:$CW334,"nn")&lt;&gt;"nn","•",""),"")</f>
        <v/>
      </c>
      <c r="AX335" s="1" t="str">
        <f ca="1">IF(($A335&lt;&gt;"")*(AX$1&lt;&gt;""),IF(_xlfn.XLOOKUP(AX$1,Attendance_sorted!$B334:$CW334,Attendance_sorted!$B334:$CW334,"nn")&lt;&gt;"nn","•",""),"")</f>
        <v/>
      </c>
      <c r="AY335" s="1" t="str">
        <f ca="1">IF(($A335&lt;&gt;"")*(AY$1&lt;&gt;""),IF(_xlfn.XLOOKUP(AY$1,Attendance_sorted!$B334:$CW334,Attendance_sorted!$B334:$CW334,"nn")&lt;&gt;"nn","•",""),"")</f>
        <v/>
      </c>
      <c r="AZ335" s="1" t="str">
        <f ca="1">IF(($A335&lt;&gt;"")*(AZ$1&lt;&gt;""),IF(_xlfn.XLOOKUP(AZ$1,Attendance_sorted!$B334:$CW334,Attendance_sorted!$B334:$CW334,"nn")&lt;&gt;"nn","•",""),"")</f>
        <v/>
      </c>
      <c r="BA335" s="1" t="str">
        <f ca="1">IF(($A335&lt;&gt;"")*(BA$1&lt;&gt;""),IF(_xlfn.XLOOKUP(BA$1,Attendance_sorted!$B334:$CW334,Attendance_sorted!$B334:$CW334,"nn")&lt;&gt;"nn","•",""),"")</f>
        <v/>
      </c>
      <c r="BB335" s="1" t="str">
        <f ca="1">IF(($A335&lt;&gt;"")*(BB$1&lt;&gt;""),IF(_xlfn.XLOOKUP(BB$1,Attendance_sorted!$B334:$CW334,Attendance_sorted!$B334:$CW334,"nn")&lt;&gt;"nn","•",""),"")</f>
        <v/>
      </c>
      <c r="BC335" s="1" t="str">
        <f ca="1">IF(($A335&lt;&gt;"")*(BC$1&lt;&gt;""),IF(_xlfn.XLOOKUP(BC$1,Attendance_sorted!$B334:$CW334,Attendance_sorted!$B334:$CW334,"nn")&lt;&gt;"nn","•",""),"")</f>
        <v/>
      </c>
      <c r="BD335" s="1" t="str">
        <f ca="1">IF(($A335&lt;&gt;"")*(BD$1&lt;&gt;""),IF(_xlfn.XLOOKUP(BD$1,Attendance_sorted!$B334:$CW334,Attendance_sorted!$B334:$CW334,"nn")&lt;&gt;"nn","•",""),"")</f>
        <v/>
      </c>
      <c r="BE335" s="1" t="str">
        <f ca="1">IF(($A335&lt;&gt;"")*(BE$1&lt;&gt;""),IF(_xlfn.XLOOKUP(BE$1,Attendance_sorted!$B334:$CW334,Attendance_sorted!$B334:$CW334,"nn")&lt;&gt;"nn","•",""),"")</f>
        <v/>
      </c>
      <c r="BF335" s="1" t="str">
        <f ca="1">IF(($A335&lt;&gt;"")*(BF$1&lt;&gt;""),IF(_xlfn.XLOOKUP(BF$1,Attendance_sorted!$B334:$CW334,Attendance_sorted!$B334:$CW334,"nn")&lt;&gt;"nn","•",""),"")</f>
        <v/>
      </c>
      <c r="BG335" s="1" t="str">
        <f ca="1">IF(($A335&lt;&gt;"")*(BG$1&lt;&gt;""),IF(_xlfn.XLOOKUP(BG$1,Attendance_sorted!$B334:$CW334,Attendance_sorted!$B334:$CW334,"nn")&lt;&gt;"nn","•",""),"")</f>
        <v/>
      </c>
      <c r="BH335" s="1" t="str">
        <f ca="1">IF(($A335&lt;&gt;"")*(BH$1&lt;&gt;""),IF(_xlfn.XLOOKUP(BH$1,Attendance_sorted!$B334:$CW334,Attendance_sorted!$B334:$CW334,"nn")&lt;&gt;"nn","•",""),"")</f>
        <v/>
      </c>
      <c r="BI335" s="1" t="str">
        <f ca="1">IF(($A335&lt;&gt;"")*(BI$1&lt;&gt;""),IF(_xlfn.XLOOKUP(BI$1,Attendance_sorted!$B334:$CW334,Attendance_sorted!$B334:$CW334,"nn")&lt;&gt;"nn","•",""),"")</f>
        <v/>
      </c>
      <c r="BJ335" s="1" t="str">
        <f ca="1">IF(($A335&lt;&gt;"")*(BJ$1&lt;&gt;""),IF(_xlfn.XLOOKUP(BJ$1,Attendance_sorted!$B334:$CW334,Attendance_sorted!$B334:$CW334,"nn")&lt;&gt;"nn","•",""),"")</f>
        <v/>
      </c>
      <c r="BK335" s="1" t="str">
        <f ca="1">IF(($A335&lt;&gt;"")*(BK$1&lt;&gt;""),IF(_xlfn.XLOOKUP(BK$1,Attendance_sorted!$B334:$CW334,Attendance_sorted!$B334:$CW334,"nn")&lt;&gt;"nn","•",""),"")</f>
        <v/>
      </c>
      <c r="BL335" s="1" t="str">
        <f ca="1">IF(($A335&lt;&gt;"")*(BL$1&lt;&gt;""),IF(_xlfn.XLOOKUP(BL$1,Attendance_sorted!$B334:$CW334,Attendance_sorted!$B334:$CW334,"nn")&lt;&gt;"nn","•",""),"")</f>
        <v/>
      </c>
      <c r="BM335" s="1" t="str">
        <f ca="1">IF(($A335&lt;&gt;"")*(BM$1&lt;&gt;""),IF(_xlfn.XLOOKUP(BM$1,Attendance_sorted!$B334:$CW334,Attendance_sorted!$B334:$CW334,"nn")&lt;&gt;"nn","•",""),"")</f>
        <v/>
      </c>
      <c r="BN335" s="1" t="str">
        <f ca="1">IF(($A335&lt;&gt;"")*(BN$1&lt;&gt;""),IF(_xlfn.XLOOKUP(BN$1,Attendance_sorted!$B334:$CW334,Attendance_sorted!$B334:$CW334,"nn")&lt;&gt;"nn","•",""),"")</f>
        <v/>
      </c>
      <c r="BO335" s="1" t="str">
        <f ca="1">IF(($A335&lt;&gt;"")*(BO$1&lt;&gt;""),IF(_xlfn.XLOOKUP(BO$1,Attendance_sorted!$B334:$CW334,Attendance_sorted!$B334:$CW334,"nn")&lt;&gt;"nn","•",""),"")</f>
        <v/>
      </c>
      <c r="BP335" s="1" t="str">
        <f ca="1">IF(($A335&lt;&gt;"")*(BP$1&lt;&gt;""),IF(_xlfn.XLOOKUP(BP$1,Attendance_sorted!$B334:$CW334,Attendance_sorted!$B334:$CW334,"nn")&lt;&gt;"nn","•",""),"")</f>
        <v/>
      </c>
      <c r="BQ335" s="1" t="str">
        <f ca="1">IF(($A335&lt;&gt;"")*(BQ$1&lt;&gt;""),IF(_xlfn.XLOOKUP(BQ$1,Attendance_sorted!$B334:$CW334,Attendance_sorted!$B334:$CW334,"nn")&lt;&gt;"nn","•",""),"")</f>
        <v/>
      </c>
      <c r="BR335" s="1" t="str">
        <f ca="1">IF(($A335&lt;&gt;"")*(BR$1&lt;&gt;""),IF(_xlfn.XLOOKUP(BR$1,Attendance_sorted!$B334:$CW334,Attendance_sorted!$B334:$CW334,"nn")&lt;&gt;"nn","•",""),"")</f>
        <v/>
      </c>
      <c r="BS335" s="1" t="str">
        <f ca="1">IF(($A335&lt;&gt;"")*(BS$1&lt;&gt;""),IF(_xlfn.XLOOKUP(BS$1,Attendance_sorted!$B334:$CW334,Attendance_sorted!$B334:$CW334,"nn")&lt;&gt;"nn","•",""),"")</f>
        <v/>
      </c>
      <c r="BT335" s="1" t="str">
        <f ca="1">IF(($A335&lt;&gt;"")*(BT$1&lt;&gt;""),IF(_xlfn.XLOOKUP(BT$1,Attendance_sorted!$B334:$CW334,Attendance_sorted!$B334:$CW334,"nn")&lt;&gt;"nn","•",""),"")</f>
        <v/>
      </c>
      <c r="BU335" s="1" t="str">
        <f ca="1">IF(($A335&lt;&gt;"")*(BU$1&lt;&gt;""),IF(_xlfn.XLOOKUP(BU$1,Attendance_sorted!$B334:$CW334,Attendance_sorted!$B334:$CW334,"nn")&lt;&gt;"nn","•",""),"")</f>
        <v/>
      </c>
      <c r="BV335" s="1" t="str">
        <f ca="1">IF(($A335&lt;&gt;"")*(BV$1&lt;&gt;""),IF(_xlfn.XLOOKUP(BV$1,Attendance_sorted!$B334:$CW334,Attendance_sorted!$B334:$CW334,"nn")&lt;&gt;"nn","•",""),"")</f>
        <v/>
      </c>
      <c r="BW335" s="1" t="str">
        <f ca="1">IF(($A335&lt;&gt;"")*(BW$1&lt;&gt;""),IF(_xlfn.XLOOKUP(BW$1,Attendance_sorted!$B334:$CW334,Attendance_sorted!$B334:$CW334,"nn")&lt;&gt;"nn","•",""),"")</f>
        <v/>
      </c>
      <c r="BX335" s="1" t="str">
        <f ca="1">IF(($A335&lt;&gt;"")*(BX$1&lt;&gt;""),IF(_xlfn.XLOOKUP(BX$1,Attendance_sorted!$B334:$CW334,Attendance_sorted!$B334:$CW334,"nn")&lt;&gt;"nn","•",""),"")</f>
        <v/>
      </c>
      <c r="BY335" s="1" t="str">
        <f ca="1">IF(($A335&lt;&gt;"")*(BY$1&lt;&gt;""),IF(_xlfn.XLOOKUP(BY$1,Attendance_sorted!$B334:$CW334,Attendance_sorted!$B334:$CW334,"nn")&lt;&gt;"nn","•",""),"")</f>
        <v/>
      </c>
      <c r="BZ335" s="1" t="str">
        <f ca="1">IF(($A335&lt;&gt;"")*(BZ$1&lt;&gt;""),IF(_xlfn.XLOOKUP(BZ$1,Attendance_sorted!$B334:$CW334,Attendance_sorted!$B334:$CW334,"nn")&lt;&gt;"nn","•",""),"")</f>
        <v/>
      </c>
      <c r="CA335" s="1" t="str">
        <f ca="1">IF(($A335&lt;&gt;"")*(CA$1&lt;&gt;""),IF(_xlfn.XLOOKUP(CA$1,Attendance_sorted!$B334:$CW334,Attendance_sorted!$B334:$CW334,"nn")&lt;&gt;"nn","•",""),"")</f>
        <v/>
      </c>
      <c r="CB335" s="1" t="str">
        <f ca="1">IF(($A335&lt;&gt;"")*(CB$1&lt;&gt;""),IF(_xlfn.XLOOKUP(CB$1,Attendance_sorted!$B334:$CW334,Attendance_sorted!$B334:$CW334,"nn")&lt;&gt;"nn","•",""),"")</f>
        <v/>
      </c>
      <c r="CC335" s="1" t="str">
        <f ca="1">IF(($A335&lt;&gt;"")*(CC$1&lt;&gt;""),IF(_xlfn.XLOOKUP(CC$1,Attendance_sorted!$B334:$CW334,Attendance_sorted!$B334:$CW334,"nn")&lt;&gt;"nn","•",""),"")</f>
        <v/>
      </c>
      <c r="CD335" s="1" t="str">
        <f ca="1">IF(($A335&lt;&gt;"")*(CD$1&lt;&gt;""),IF(_xlfn.XLOOKUP(CD$1,Attendance_sorted!$B334:$CW334,Attendance_sorted!$B334:$CW334,"nn")&lt;&gt;"nn","•",""),"")</f>
        <v/>
      </c>
      <c r="CE335" s="1" t="str">
        <f ca="1">IF(($A335&lt;&gt;"")*(CE$1&lt;&gt;""),IF(_xlfn.XLOOKUP(CE$1,Attendance_sorted!$B334:$CW334,Attendance_sorted!$B334:$CW334,"nn")&lt;&gt;"nn","•",""),"")</f>
        <v/>
      </c>
      <c r="CF335" s="1" t="str">
        <f ca="1">IF(($A335&lt;&gt;"")*(CF$1&lt;&gt;""),IF(_xlfn.XLOOKUP(CF$1,Attendance_sorted!$B334:$CW334,Attendance_sorted!$B334:$CW334,"nn")&lt;&gt;"nn","•",""),"")</f>
        <v/>
      </c>
      <c r="CG335" s="1" t="str">
        <f ca="1">IF(($A335&lt;&gt;"")*(CG$1&lt;&gt;""),IF(_xlfn.XLOOKUP(CG$1,Attendance_sorted!$B334:$CW334,Attendance_sorted!$B334:$CW334,"nn")&lt;&gt;"nn","•",""),"")</f>
        <v/>
      </c>
      <c r="CH335" s="1" t="str">
        <f ca="1">IF(($A335&lt;&gt;"")*(CH$1&lt;&gt;""),IF(_xlfn.XLOOKUP(CH$1,Attendance_sorted!$B334:$CW334,Attendance_sorted!$B334:$CW334,"nn")&lt;&gt;"nn","•",""),"")</f>
        <v/>
      </c>
      <c r="CI335" s="1" t="str">
        <f ca="1">IF(($A335&lt;&gt;"")*(CI$1&lt;&gt;""),IF(_xlfn.XLOOKUP(CI$1,Attendance_sorted!$B334:$CW334,Attendance_sorted!$B334:$CW334,"nn")&lt;&gt;"nn","•",""),"")</f>
        <v/>
      </c>
      <c r="CJ335" s="1" t="str">
        <f ca="1">IF(($A335&lt;&gt;"")*(CJ$1&lt;&gt;""),IF(_xlfn.XLOOKUP(CJ$1,Attendance_sorted!$B334:$CW334,Attendance_sorted!$B334:$CW334,"nn")&lt;&gt;"nn","•",""),"")</f>
        <v/>
      </c>
      <c r="CK335" s="1" t="str">
        <f ca="1">IF(($A335&lt;&gt;"")*(CK$1&lt;&gt;""),IF(_xlfn.XLOOKUP(CK$1,Attendance_sorted!$B334:$CW334,Attendance_sorted!$B334:$CW334,"nn")&lt;&gt;"nn","•",""),"")</f>
        <v/>
      </c>
      <c r="CL335" s="1" t="str">
        <f ca="1">IF(($A335&lt;&gt;"")*(CL$1&lt;&gt;""),IF(_xlfn.XLOOKUP(CL$1,Attendance_sorted!$B334:$CW334,Attendance_sorted!$B334:$CW334,"nn")&lt;&gt;"nn","•",""),"")</f>
        <v/>
      </c>
      <c r="CM335" s="1" t="str">
        <f ca="1">IF(($A335&lt;&gt;"")*(CM$1&lt;&gt;""),IF(_xlfn.XLOOKUP(CM$1,Attendance_sorted!$B334:$CW334,Attendance_sorted!$B334:$CW334,"nn")&lt;&gt;"nn","•",""),"")</f>
        <v/>
      </c>
      <c r="CN335" s="1" t="str">
        <f ca="1">IF(($A335&lt;&gt;"")*(CN$1&lt;&gt;""),IF(_xlfn.XLOOKUP(CN$1,Attendance_sorted!$B334:$CW334,Attendance_sorted!$B334:$CW334,"nn")&lt;&gt;"nn","•",""),"")</f>
        <v/>
      </c>
      <c r="CO335" s="1" t="str">
        <f ca="1">IF(($A335&lt;&gt;"")*(CO$1&lt;&gt;""),IF(_xlfn.XLOOKUP(CO$1,Attendance_sorted!$B334:$CW334,Attendance_sorted!$B334:$CW334,"nn")&lt;&gt;"nn","•",""),"")</f>
        <v/>
      </c>
      <c r="CP335" s="1" t="str">
        <f ca="1">IF(($A335&lt;&gt;"")*(CP$1&lt;&gt;""),IF(_xlfn.XLOOKUP(CP$1,Attendance_sorted!$B334:$CW334,Attendance_sorted!$B334:$CW334,"nn")&lt;&gt;"nn","•",""),"")</f>
        <v/>
      </c>
      <c r="CQ335" s="1" t="str">
        <f ca="1">IF(($A335&lt;&gt;"")*(CQ$1&lt;&gt;""),IF(_xlfn.XLOOKUP(CQ$1,Attendance_sorted!$B334:$CW334,Attendance_sorted!$B334:$CW334,"nn")&lt;&gt;"nn","•",""),"")</f>
        <v/>
      </c>
      <c r="CR335" s="1" t="str">
        <f ca="1">IF(($A335&lt;&gt;"")*(CR$1&lt;&gt;""),IF(_xlfn.XLOOKUP(CR$1,Attendance_sorted!$B334:$CW334,Attendance_sorted!$B334:$CW334,"nn")&lt;&gt;"nn","•",""),"")</f>
        <v/>
      </c>
      <c r="CS335" s="1" t="str">
        <f ca="1">IF(($A335&lt;&gt;"")*(CS$1&lt;&gt;""),IF(_xlfn.XLOOKUP(CS$1,Attendance_sorted!$B334:$CW334,Attendance_sorted!$B334:$CW334,"nn")&lt;&gt;"nn","•",""),"")</f>
        <v/>
      </c>
      <c r="CT335" s="1" t="str">
        <f ca="1">IF(($A335&lt;&gt;"")*(CT$1&lt;&gt;""),IF(_xlfn.XLOOKUP(CT$1,Attendance_sorted!$B334:$CW334,Attendance_sorted!$B334:$CW334,"nn")&lt;&gt;"nn","•",""),"")</f>
        <v/>
      </c>
      <c r="CU335" s="1" t="str">
        <f ca="1">IF(($A335&lt;&gt;"")*(CU$1&lt;&gt;""),IF(_xlfn.XLOOKUP(CU$1,Attendance_sorted!$B334:$CW334,Attendance_sorted!$B334:$CW334,"nn")&lt;&gt;"nn","•",""),"")</f>
        <v/>
      </c>
      <c r="CV335" s="1" t="str">
        <f ca="1">IF(($A335&lt;&gt;"")*(CV$1&lt;&gt;""),IF(_xlfn.XLOOKUP(CV$1,Attendance_sorted!$B334:$CW334,Attendance_sorted!$B334:$CW334,"nn")&lt;&gt;"nn","•",""),"")</f>
        <v/>
      </c>
      <c r="CW335" s="1" t="str">
        <f ca="1">IF(($A335&lt;&gt;"")*(CW$1&lt;&gt;""),IF(_xlfn.XLOOKUP(CW$1,Attendance_sorted!$B334:$CW334,Attendance_sorted!$B334:$CW334,"nn")&lt;&gt;"nn","•",""),"")</f>
        <v/>
      </c>
    </row>
    <row r="336" spans="1:101">
      <c r="A336" s="1"/>
      <c r="B336" s="1" t="str">
        <f ca="1">IF(($A336&lt;&gt;"")*(B$1&lt;&gt;""),IF(_xlfn.XLOOKUP(B$1,Attendance_sorted!$B335:$CW335,Attendance_sorted!$B335:$CW335,"nn")&lt;&gt;"nn","•",""),"")</f>
        <v/>
      </c>
      <c r="C336" s="1" t="str">
        <f ca="1">IF(($A336&lt;&gt;"")*(C$1&lt;&gt;""),IF(_xlfn.XLOOKUP(C$1,Attendance_sorted!$B335:$CW335,Attendance_sorted!$B335:$CW335,"nn")&lt;&gt;"nn","•",""),"")</f>
        <v/>
      </c>
      <c r="D336" s="1" t="str">
        <f ca="1">IF(($A336&lt;&gt;"")*(D$1&lt;&gt;""),IF(_xlfn.XLOOKUP(D$1,Attendance_sorted!$B335:$CW335,Attendance_sorted!$B335:$CW335,"nn")&lt;&gt;"nn","•",""),"")</f>
        <v/>
      </c>
      <c r="E336" s="1" t="str">
        <f ca="1">IF(($A336&lt;&gt;"")*(E$1&lt;&gt;""),IF(_xlfn.XLOOKUP(E$1,Attendance_sorted!$B335:$CW335,Attendance_sorted!$B335:$CW335,"nn")&lt;&gt;"nn","•",""),"")</f>
        <v/>
      </c>
      <c r="F336" s="1" t="str">
        <f ca="1">IF(($A336&lt;&gt;"")*(F$1&lt;&gt;""),IF(_xlfn.XLOOKUP(F$1,Attendance_sorted!$B335:$CW335,Attendance_sorted!$B335:$CW335,"nn")&lt;&gt;"nn","•",""),"")</f>
        <v/>
      </c>
      <c r="G336" s="1" t="str">
        <f ca="1">IF(($A336&lt;&gt;"")*(G$1&lt;&gt;""),IF(_xlfn.XLOOKUP(G$1,Attendance_sorted!$B335:$CW335,Attendance_sorted!$B335:$CW335,"nn")&lt;&gt;"nn","•",""),"")</f>
        <v/>
      </c>
      <c r="H336" s="1" t="str">
        <f ca="1">IF(($A336&lt;&gt;"")*(H$1&lt;&gt;""),IF(_xlfn.XLOOKUP(H$1,Attendance_sorted!$B335:$CW335,Attendance_sorted!$B335:$CW335,"nn")&lt;&gt;"nn","•",""),"")</f>
        <v/>
      </c>
      <c r="I336" s="1" t="str">
        <f ca="1">IF(($A336&lt;&gt;"")*(I$1&lt;&gt;""),IF(_xlfn.XLOOKUP(I$1,Attendance_sorted!$B335:$CW335,Attendance_sorted!$B335:$CW335,"nn")&lt;&gt;"nn","•",""),"")</f>
        <v/>
      </c>
      <c r="J336" s="1" t="str">
        <f ca="1">IF(($A336&lt;&gt;"")*(J$1&lt;&gt;""),IF(_xlfn.XLOOKUP(J$1,Attendance_sorted!$B335:$CW335,Attendance_sorted!$B335:$CW335,"nn")&lt;&gt;"nn","•",""),"")</f>
        <v/>
      </c>
      <c r="K336" s="1" t="str">
        <f ca="1">IF(($A336&lt;&gt;"")*(K$1&lt;&gt;""),IF(_xlfn.XLOOKUP(K$1,Attendance_sorted!$B335:$CW335,Attendance_sorted!$B335:$CW335,"nn")&lt;&gt;"nn","•",""),"")</f>
        <v/>
      </c>
      <c r="L336" s="1" t="str">
        <f ca="1">IF(($A336&lt;&gt;"")*(L$1&lt;&gt;""),IF(_xlfn.XLOOKUP(L$1,Attendance_sorted!$B335:$CW335,Attendance_sorted!$B335:$CW335,"nn")&lt;&gt;"nn","•",""),"")</f>
        <v/>
      </c>
      <c r="M336" s="1" t="str">
        <f ca="1">IF(($A336&lt;&gt;"")*(M$1&lt;&gt;""),IF(_xlfn.XLOOKUP(M$1,Attendance_sorted!$B335:$CW335,Attendance_sorted!$B335:$CW335,"nn")&lt;&gt;"nn","•",""),"")</f>
        <v/>
      </c>
      <c r="N336" s="1" t="str">
        <f ca="1">IF(($A336&lt;&gt;"")*(N$1&lt;&gt;""),IF(_xlfn.XLOOKUP(N$1,Attendance_sorted!$B335:$CW335,Attendance_sorted!$B335:$CW335,"nn")&lt;&gt;"nn","•",""),"")</f>
        <v/>
      </c>
      <c r="O336" s="1" t="str">
        <f ca="1">IF(($A336&lt;&gt;"")*(O$1&lt;&gt;""),IF(_xlfn.XLOOKUP(O$1,Attendance_sorted!$B335:$CW335,Attendance_sorted!$B335:$CW335,"nn")&lt;&gt;"nn","•",""),"")</f>
        <v/>
      </c>
      <c r="P336" s="1" t="str">
        <f ca="1">IF(($A336&lt;&gt;"")*(P$1&lt;&gt;""),IF(_xlfn.XLOOKUP(P$1,Attendance_sorted!$B335:$CW335,Attendance_sorted!$B335:$CW335,"nn")&lt;&gt;"nn","•",""),"")</f>
        <v/>
      </c>
      <c r="Q336" s="1" t="str">
        <f ca="1">IF(($A336&lt;&gt;"")*(Q$1&lt;&gt;""),IF(_xlfn.XLOOKUP(Q$1,Attendance_sorted!$B335:$CW335,Attendance_sorted!$B335:$CW335,"nn")&lt;&gt;"nn","•",""),"")</f>
        <v/>
      </c>
      <c r="R336" s="1" t="str">
        <f ca="1">IF(($A336&lt;&gt;"")*(R$1&lt;&gt;""),IF(_xlfn.XLOOKUP(R$1,Attendance_sorted!$B335:$CW335,Attendance_sorted!$B335:$CW335,"nn")&lt;&gt;"nn","•",""),"")</f>
        <v/>
      </c>
      <c r="S336" s="1" t="str">
        <f ca="1">IF(($A336&lt;&gt;"")*(S$1&lt;&gt;""),IF(_xlfn.XLOOKUP(S$1,Attendance_sorted!$B335:$CW335,Attendance_sorted!$B335:$CW335,"nn")&lt;&gt;"nn","•",""),"")</f>
        <v/>
      </c>
      <c r="T336" s="1" t="str">
        <f ca="1">IF(($A336&lt;&gt;"")*(T$1&lt;&gt;""),IF(_xlfn.XLOOKUP(T$1,Attendance_sorted!$B335:$CW335,Attendance_sorted!$B335:$CW335,"nn")&lt;&gt;"nn","•",""),"")</f>
        <v/>
      </c>
      <c r="U336" s="1" t="str">
        <f ca="1">IF(($A336&lt;&gt;"")*(U$1&lt;&gt;""),IF(_xlfn.XLOOKUP(U$1,Attendance_sorted!$B335:$CW335,Attendance_sorted!$B335:$CW335,"nn")&lt;&gt;"nn","•",""),"")</f>
        <v/>
      </c>
      <c r="V336" s="1" t="str">
        <f ca="1">IF(($A336&lt;&gt;"")*(V$1&lt;&gt;""),IF(_xlfn.XLOOKUP(V$1,Attendance_sorted!$B335:$CW335,Attendance_sorted!$B335:$CW335,"nn")&lt;&gt;"nn","•",""),"")</f>
        <v/>
      </c>
      <c r="W336" s="1" t="str">
        <f ca="1">IF(($A336&lt;&gt;"")*(W$1&lt;&gt;""),IF(_xlfn.XLOOKUP(W$1,Attendance_sorted!$B335:$CW335,Attendance_sorted!$B335:$CW335,"nn")&lt;&gt;"nn","•",""),"")</f>
        <v/>
      </c>
      <c r="X336" s="1" t="str">
        <f ca="1">IF(($A336&lt;&gt;"")*(X$1&lt;&gt;""),IF(_xlfn.XLOOKUP(X$1,Attendance_sorted!$B335:$CW335,Attendance_sorted!$B335:$CW335,"nn")&lt;&gt;"nn","•",""),"")</f>
        <v/>
      </c>
      <c r="Y336" s="1" t="str">
        <f ca="1">IF(($A336&lt;&gt;"")*(Y$1&lt;&gt;""),IF(_xlfn.XLOOKUP(Y$1,Attendance_sorted!$B335:$CW335,Attendance_sorted!$B335:$CW335,"nn")&lt;&gt;"nn","•",""),"")</f>
        <v/>
      </c>
      <c r="Z336" s="1" t="str">
        <f ca="1">IF(($A336&lt;&gt;"")*(Z$1&lt;&gt;""),IF(_xlfn.XLOOKUP(Z$1,Attendance_sorted!$B335:$CW335,Attendance_sorted!$B335:$CW335,"nn")&lt;&gt;"nn","•",""),"")</f>
        <v/>
      </c>
      <c r="AA336" s="1" t="str">
        <f ca="1">IF(($A336&lt;&gt;"")*(AA$1&lt;&gt;""),IF(_xlfn.XLOOKUP(AA$1,Attendance_sorted!$B335:$CW335,Attendance_sorted!$B335:$CW335,"nn")&lt;&gt;"nn","•",""),"")</f>
        <v/>
      </c>
      <c r="AB336" s="1" t="str">
        <f ca="1">IF(($A336&lt;&gt;"")*(AB$1&lt;&gt;""),IF(_xlfn.XLOOKUP(AB$1,Attendance_sorted!$B335:$CW335,Attendance_sorted!$B335:$CW335,"nn")&lt;&gt;"nn","•",""),"")</f>
        <v/>
      </c>
      <c r="AC336" s="1" t="str">
        <f ca="1">IF(($A336&lt;&gt;"")*(AC$1&lt;&gt;""),IF(_xlfn.XLOOKUP(AC$1,Attendance_sorted!$B335:$CW335,Attendance_sorted!$B335:$CW335,"nn")&lt;&gt;"nn","•",""),"")</f>
        <v/>
      </c>
      <c r="AD336" s="1" t="str">
        <f ca="1">IF(($A336&lt;&gt;"")*(AD$1&lt;&gt;""),IF(_xlfn.XLOOKUP(AD$1,Attendance_sorted!$B335:$CW335,Attendance_sorted!$B335:$CW335,"nn")&lt;&gt;"nn","•",""),"")</f>
        <v/>
      </c>
      <c r="AE336" s="1" t="str">
        <f ca="1">IF(($A336&lt;&gt;"")*(AE$1&lt;&gt;""),IF(_xlfn.XLOOKUP(AE$1,Attendance_sorted!$B335:$CW335,Attendance_sorted!$B335:$CW335,"nn")&lt;&gt;"nn","•",""),"")</f>
        <v/>
      </c>
      <c r="AF336" s="1" t="str">
        <f ca="1">IF(($A336&lt;&gt;"")*(AF$1&lt;&gt;""),IF(_xlfn.XLOOKUP(AF$1,Attendance_sorted!$B335:$CW335,Attendance_sorted!$B335:$CW335,"nn")&lt;&gt;"nn","•",""),"")</f>
        <v/>
      </c>
      <c r="AG336" s="1" t="str">
        <f ca="1">IF(($A336&lt;&gt;"")*(AG$1&lt;&gt;""),IF(_xlfn.XLOOKUP(AG$1,Attendance_sorted!$B335:$CW335,Attendance_sorted!$B335:$CW335,"nn")&lt;&gt;"nn","•",""),"")</f>
        <v/>
      </c>
      <c r="AH336" s="1" t="str">
        <f ca="1">IF(($A336&lt;&gt;"")*(AH$1&lt;&gt;""),IF(_xlfn.XLOOKUP(AH$1,Attendance_sorted!$B335:$CW335,Attendance_sorted!$B335:$CW335,"nn")&lt;&gt;"nn","•",""),"")</f>
        <v/>
      </c>
      <c r="AI336" s="1" t="str">
        <f ca="1">IF(($A336&lt;&gt;"")*(AI$1&lt;&gt;""),IF(_xlfn.XLOOKUP(AI$1,Attendance_sorted!$B335:$CW335,Attendance_sorted!$B335:$CW335,"nn")&lt;&gt;"nn","•",""),"")</f>
        <v/>
      </c>
      <c r="AJ336" s="1" t="str">
        <f ca="1">IF(($A336&lt;&gt;"")*(AJ$1&lt;&gt;""),IF(_xlfn.XLOOKUP(AJ$1,Attendance_sorted!$B335:$CW335,Attendance_sorted!$B335:$CW335,"nn")&lt;&gt;"nn","•",""),"")</f>
        <v/>
      </c>
      <c r="AK336" s="1" t="str">
        <f ca="1">IF(($A336&lt;&gt;"")*(AK$1&lt;&gt;""),IF(_xlfn.XLOOKUP(AK$1,Attendance_sorted!$B335:$CW335,Attendance_sorted!$B335:$CW335,"nn")&lt;&gt;"nn","•",""),"")</f>
        <v/>
      </c>
      <c r="AL336" s="1" t="str">
        <f ca="1">IF(($A336&lt;&gt;"")*(AL$1&lt;&gt;""),IF(_xlfn.XLOOKUP(AL$1,Attendance_sorted!$B335:$CW335,Attendance_sorted!$B335:$CW335,"nn")&lt;&gt;"nn","•",""),"")</f>
        <v/>
      </c>
      <c r="AM336" s="1" t="str">
        <f ca="1">IF(($A336&lt;&gt;"")*(AM$1&lt;&gt;""),IF(_xlfn.XLOOKUP(AM$1,Attendance_sorted!$B335:$CW335,Attendance_sorted!$B335:$CW335,"nn")&lt;&gt;"nn","•",""),"")</f>
        <v/>
      </c>
      <c r="AN336" s="1" t="str">
        <f ca="1">IF(($A336&lt;&gt;"")*(AN$1&lt;&gt;""),IF(_xlfn.XLOOKUP(AN$1,Attendance_sorted!$B335:$CW335,Attendance_sorted!$B335:$CW335,"nn")&lt;&gt;"nn","•",""),"")</f>
        <v/>
      </c>
      <c r="AO336" s="1" t="str">
        <f ca="1">IF(($A336&lt;&gt;"")*(AO$1&lt;&gt;""),IF(_xlfn.XLOOKUP(AO$1,Attendance_sorted!$B335:$CW335,Attendance_sorted!$B335:$CW335,"nn")&lt;&gt;"nn","•",""),"")</f>
        <v/>
      </c>
      <c r="AP336" s="1" t="str">
        <f ca="1">IF(($A336&lt;&gt;"")*(AP$1&lt;&gt;""),IF(_xlfn.XLOOKUP(AP$1,Attendance_sorted!$B335:$CW335,Attendance_sorted!$B335:$CW335,"nn")&lt;&gt;"nn","•",""),"")</f>
        <v/>
      </c>
      <c r="AQ336" s="1" t="str">
        <f ca="1">IF(($A336&lt;&gt;"")*(AQ$1&lt;&gt;""),IF(_xlfn.XLOOKUP(AQ$1,Attendance_sorted!$B335:$CW335,Attendance_sorted!$B335:$CW335,"nn")&lt;&gt;"nn","•",""),"")</f>
        <v/>
      </c>
      <c r="AR336" s="1" t="str">
        <f ca="1">IF(($A336&lt;&gt;"")*(AR$1&lt;&gt;""),IF(_xlfn.XLOOKUP(AR$1,Attendance_sorted!$B335:$CW335,Attendance_sorted!$B335:$CW335,"nn")&lt;&gt;"nn","•",""),"")</f>
        <v/>
      </c>
      <c r="AS336" s="1" t="str">
        <f ca="1">IF(($A336&lt;&gt;"")*(AS$1&lt;&gt;""),IF(_xlfn.XLOOKUP(AS$1,Attendance_sorted!$B335:$CW335,Attendance_sorted!$B335:$CW335,"nn")&lt;&gt;"nn","•",""),"")</f>
        <v/>
      </c>
      <c r="AT336" s="1" t="str">
        <f ca="1">IF(($A336&lt;&gt;"")*(AT$1&lt;&gt;""),IF(_xlfn.XLOOKUP(AT$1,Attendance_sorted!$B335:$CW335,Attendance_sorted!$B335:$CW335,"nn")&lt;&gt;"nn","•",""),"")</f>
        <v/>
      </c>
      <c r="AU336" s="1" t="str">
        <f ca="1">IF(($A336&lt;&gt;"")*(AU$1&lt;&gt;""),IF(_xlfn.XLOOKUP(AU$1,Attendance_sorted!$B335:$CW335,Attendance_sorted!$B335:$CW335,"nn")&lt;&gt;"nn","•",""),"")</f>
        <v/>
      </c>
      <c r="AV336" s="1" t="str">
        <f ca="1">IF(($A336&lt;&gt;"")*(AV$1&lt;&gt;""),IF(_xlfn.XLOOKUP(AV$1,Attendance_sorted!$B335:$CW335,Attendance_sorted!$B335:$CW335,"nn")&lt;&gt;"nn","•",""),"")</f>
        <v/>
      </c>
      <c r="AW336" s="1" t="str">
        <f ca="1">IF(($A336&lt;&gt;"")*(AW$1&lt;&gt;""),IF(_xlfn.XLOOKUP(AW$1,Attendance_sorted!$B335:$CW335,Attendance_sorted!$B335:$CW335,"nn")&lt;&gt;"nn","•",""),"")</f>
        <v/>
      </c>
      <c r="AX336" s="1" t="str">
        <f ca="1">IF(($A336&lt;&gt;"")*(AX$1&lt;&gt;""),IF(_xlfn.XLOOKUP(AX$1,Attendance_sorted!$B335:$CW335,Attendance_sorted!$B335:$CW335,"nn")&lt;&gt;"nn","•",""),"")</f>
        <v/>
      </c>
      <c r="AY336" s="1" t="str">
        <f ca="1">IF(($A336&lt;&gt;"")*(AY$1&lt;&gt;""),IF(_xlfn.XLOOKUP(AY$1,Attendance_sorted!$B335:$CW335,Attendance_sorted!$B335:$CW335,"nn")&lt;&gt;"nn","•",""),"")</f>
        <v/>
      </c>
      <c r="AZ336" s="1" t="str">
        <f ca="1">IF(($A336&lt;&gt;"")*(AZ$1&lt;&gt;""),IF(_xlfn.XLOOKUP(AZ$1,Attendance_sorted!$B335:$CW335,Attendance_sorted!$B335:$CW335,"nn")&lt;&gt;"nn","•",""),"")</f>
        <v/>
      </c>
      <c r="BA336" s="1" t="str">
        <f ca="1">IF(($A336&lt;&gt;"")*(BA$1&lt;&gt;""),IF(_xlfn.XLOOKUP(BA$1,Attendance_sorted!$B335:$CW335,Attendance_sorted!$B335:$CW335,"nn")&lt;&gt;"nn","•",""),"")</f>
        <v/>
      </c>
      <c r="BB336" s="1" t="str">
        <f ca="1">IF(($A336&lt;&gt;"")*(BB$1&lt;&gt;""),IF(_xlfn.XLOOKUP(BB$1,Attendance_sorted!$B335:$CW335,Attendance_sorted!$B335:$CW335,"nn")&lt;&gt;"nn","•",""),"")</f>
        <v/>
      </c>
      <c r="BC336" s="1" t="str">
        <f ca="1">IF(($A336&lt;&gt;"")*(BC$1&lt;&gt;""),IF(_xlfn.XLOOKUP(BC$1,Attendance_sorted!$B335:$CW335,Attendance_sorted!$B335:$CW335,"nn")&lt;&gt;"nn","•",""),"")</f>
        <v/>
      </c>
      <c r="BD336" s="1" t="str">
        <f ca="1">IF(($A336&lt;&gt;"")*(BD$1&lt;&gt;""),IF(_xlfn.XLOOKUP(BD$1,Attendance_sorted!$B335:$CW335,Attendance_sorted!$B335:$CW335,"nn")&lt;&gt;"nn","•",""),"")</f>
        <v/>
      </c>
      <c r="BE336" s="1" t="str">
        <f ca="1">IF(($A336&lt;&gt;"")*(BE$1&lt;&gt;""),IF(_xlfn.XLOOKUP(BE$1,Attendance_sorted!$B335:$CW335,Attendance_sorted!$B335:$CW335,"nn")&lt;&gt;"nn","•",""),"")</f>
        <v/>
      </c>
      <c r="BF336" s="1" t="str">
        <f ca="1">IF(($A336&lt;&gt;"")*(BF$1&lt;&gt;""),IF(_xlfn.XLOOKUP(BF$1,Attendance_sorted!$B335:$CW335,Attendance_sorted!$B335:$CW335,"nn")&lt;&gt;"nn","•",""),"")</f>
        <v/>
      </c>
      <c r="BG336" s="1" t="str">
        <f ca="1">IF(($A336&lt;&gt;"")*(BG$1&lt;&gt;""),IF(_xlfn.XLOOKUP(BG$1,Attendance_sorted!$B335:$CW335,Attendance_sorted!$B335:$CW335,"nn")&lt;&gt;"nn","•",""),"")</f>
        <v/>
      </c>
      <c r="BH336" s="1" t="str">
        <f ca="1">IF(($A336&lt;&gt;"")*(BH$1&lt;&gt;""),IF(_xlfn.XLOOKUP(BH$1,Attendance_sorted!$B335:$CW335,Attendance_sorted!$B335:$CW335,"nn")&lt;&gt;"nn","•",""),"")</f>
        <v/>
      </c>
      <c r="BI336" s="1" t="str">
        <f ca="1">IF(($A336&lt;&gt;"")*(BI$1&lt;&gt;""),IF(_xlfn.XLOOKUP(BI$1,Attendance_sorted!$B335:$CW335,Attendance_sorted!$B335:$CW335,"nn")&lt;&gt;"nn","•",""),"")</f>
        <v/>
      </c>
      <c r="BJ336" s="1" t="str">
        <f ca="1">IF(($A336&lt;&gt;"")*(BJ$1&lt;&gt;""),IF(_xlfn.XLOOKUP(BJ$1,Attendance_sorted!$B335:$CW335,Attendance_sorted!$B335:$CW335,"nn")&lt;&gt;"nn","•",""),"")</f>
        <v/>
      </c>
      <c r="BK336" s="1" t="str">
        <f ca="1">IF(($A336&lt;&gt;"")*(BK$1&lt;&gt;""),IF(_xlfn.XLOOKUP(BK$1,Attendance_sorted!$B335:$CW335,Attendance_sorted!$B335:$CW335,"nn")&lt;&gt;"nn","•",""),"")</f>
        <v/>
      </c>
      <c r="BL336" s="1" t="str">
        <f ca="1">IF(($A336&lt;&gt;"")*(BL$1&lt;&gt;""),IF(_xlfn.XLOOKUP(BL$1,Attendance_sorted!$B335:$CW335,Attendance_sorted!$B335:$CW335,"nn")&lt;&gt;"nn","•",""),"")</f>
        <v/>
      </c>
      <c r="BM336" s="1" t="str">
        <f ca="1">IF(($A336&lt;&gt;"")*(BM$1&lt;&gt;""),IF(_xlfn.XLOOKUP(BM$1,Attendance_sorted!$B335:$CW335,Attendance_sorted!$B335:$CW335,"nn")&lt;&gt;"nn","•",""),"")</f>
        <v/>
      </c>
      <c r="BN336" s="1" t="str">
        <f ca="1">IF(($A336&lt;&gt;"")*(BN$1&lt;&gt;""),IF(_xlfn.XLOOKUP(BN$1,Attendance_sorted!$B335:$CW335,Attendance_sorted!$B335:$CW335,"nn")&lt;&gt;"nn","•",""),"")</f>
        <v/>
      </c>
      <c r="BO336" s="1" t="str">
        <f ca="1">IF(($A336&lt;&gt;"")*(BO$1&lt;&gt;""),IF(_xlfn.XLOOKUP(BO$1,Attendance_sorted!$B335:$CW335,Attendance_sorted!$B335:$CW335,"nn")&lt;&gt;"nn","•",""),"")</f>
        <v/>
      </c>
      <c r="BP336" s="1" t="str">
        <f ca="1">IF(($A336&lt;&gt;"")*(BP$1&lt;&gt;""),IF(_xlfn.XLOOKUP(BP$1,Attendance_sorted!$B335:$CW335,Attendance_sorted!$B335:$CW335,"nn")&lt;&gt;"nn","•",""),"")</f>
        <v/>
      </c>
      <c r="BQ336" s="1" t="str">
        <f ca="1">IF(($A336&lt;&gt;"")*(BQ$1&lt;&gt;""),IF(_xlfn.XLOOKUP(BQ$1,Attendance_sorted!$B335:$CW335,Attendance_sorted!$B335:$CW335,"nn")&lt;&gt;"nn","•",""),"")</f>
        <v/>
      </c>
      <c r="BR336" s="1" t="str">
        <f ca="1">IF(($A336&lt;&gt;"")*(BR$1&lt;&gt;""),IF(_xlfn.XLOOKUP(BR$1,Attendance_sorted!$B335:$CW335,Attendance_sorted!$B335:$CW335,"nn")&lt;&gt;"nn","•",""),"")</f>
        <v/>
      </c>
      <c r="BS336" s="1" t="str">
        <f ca="1">IF(($A336&lt;&gt;"")*(BS$1&lt;&gt;""),IF(_xlfn.XLOOKUP(BS$1,Attendance_sorted!$B335:$CW335,Attendance_sorted!$B335:$CW335,"nn")&lt;&gt;"nn","•",""),"")</f>
        <v/>
      </c>
      <c r="BT336" s="1" t="str">
        <f ca="1">IF(($A336&lt;&gt;"")*(BT$1&lt;&gt;""),IF(_xlfn.XLOOKUP(BT$1,Attendance_sorted!$B335:$CW335,Attendance_sorted!$B335:$CW335,"nn")&lt;&gt;"nn","•",""),"")</f>
        <v/>
      </c>
      <c r="BU336" s="1" t="str">
        <f ca="1">IF(($A336&lt;&gt;"")*(BU$1&lt;&gt;""),IF(_xlfn.XLOOKUP(BU$1,Attendance_sorted!$B335:$CW335,Attendance_sorted!$B335:$CW335,"nn")&lt;&gt;"nn","•",""),"")</f>
        <v/>
      </c>
      <c r="BV336" s="1" t="str">
        <f ca="1">IF(($A336&lt;&gt;"")*(BV$1&lt;&gt;""),IF(_xlfn.XLOOKUP(BV$1,Attendance_sorted!$B335:$CW335,Attendance_sorted!$B335:$CW335,"nn")&lt;&gt;"nn","•",""),"")</f>
        <v/>
      </c>
      <c r="BW336" s="1" t="str">
        <f ca="1">IF(($A336&lt;&gt;"")*(BW$1&lt;&gt;""),IF(_xlfn.XLOOKUP(BW$1,Attendance_sorted!$B335:$CW335,Attendance_sorted!$B335:$CW335,"nn")&lt;&gt;"nn","•",""),"")</f>
        <v/>
      </c>
      <c r="BX336" s="1" t="str">
        <f ca="1">IF(($A336&lt;&gt;"")*(BX$1&lt;&gt;""),IF(_xlfn.XLOOKUP(BX$1,Attendance_sorted!$B335:$CW335,Attendance_sorted!$B335:$CW335,"nn")&lt;&gt;"nn","•",""),"")</f>
        <v/>
      </c>
      <c r="BY336" s="1" t="str">
        <f ca="1">IF(($A336&lt;&gt;"")*(BY$1&lt;&gt;""),IF(_xlfn.XLOOKUP(BY$1,Attendance_sorted!$B335:$CW335,Attendance_sorted!$B335:$CW335,"nn")&lt;&gt;"nn","•",""),"")</f>
        <v/>
      </c>
      <c r="BZ336" s="1" t="str">
        <f ca="1">IF(($A336&lt;&gt;"")*(BZ$1&lt;&gt;""),IF(_xlfn.XLOOKUP(BZ$1,Attendance_sorted!$B335:$CW335,Attendance_sorted!$B335:$CW335,"nn")&lt;&gt;"nn","•",""),"")</f>
        <v/>
      </c>
      <c r="CA336" s="1" t="str">
        <f ca="1">IF(($A336&lt;&gt;"")*(CA$1&lt;&gt;""),IF(_xlfn.XLOOKUP(CA$1,Attendance_sorted!$B335:$CW335,Attendance_sorted!$B335:$CW335,"nn")&lt;&gt;"nn","•",""),"")</f>
        <v/>
      </c>
      <c r="CB336" s="1" t="str">
        <f ca="1">IF(($A336&lt;&gt;"")*(CB$1&lt;&gt;""),IF(_xlfn.XLOOKUP(CB$1,Attendance_sorted!$B335:$CW335,Attendance_sorted!$B335:$CW335,"nn")&lt;&gt;"nn","•",""),"")</f>
        <v/>
      </c>
      <c r="CC336" s="1" t="str">
        <f ca="1">IF(($A336&lt;&gt;"")*(CC$1&lt;&gt;""),IF(_xlfn.XLOOKUP(CC$1,Attendance_sorted!$B335:$CW335,Attendance_sorted!$B335:$CW335,"nn")&lt;&gt;"nn","•",""),"")</f>
        <v/>
      </c>
      <c r="CD336" s="1" t="str">
        <f ca="1">IF(($A336&lt;&gt;"")*(CD$1&lt;&gt;""),IF(_xlfn.XLOOKUP(CD$1,Attendance_sorted!$B335:$CW335,Attendance_sorted!$B335:$CW335,"nn")&lt;&gt;"nn","•",""),"")</f>
        <v/>
      </c>
      <c r="CE336" s="1" t="str">
        <f ca="1">IF(($A336&lt;&gt;"")*(CE$1&lt;&gt;""),IF(_xlfn.XLOOKUP(CE$1,Attendance_sorted!$B335:$CW335,Attendance_sorted!$B335:$CW335,"nn")&lt;&gt;"nn","•",""),"")</f>
        <v/>
      </c>
      <c r="CF336" s="1" t="str">
        <f ca="1">IF(($A336&lt;&gt;"")*(CF$1&lt;&gt;""),IF(_xlfn.XLOOKUP(CF$1,Attendance_sorted!$B335:$CW335,Attendance_sorted!$B335:$CW335,"nn")&lt;&gt;"nn","•",""),"")</f>
        <v/>
      </c>
      <c r="CG336" s="1" t="str">
        <f ca="1">IF(($A336&lt;&gt;"")*(CG$1&lt;&gt;""),IF(_xlfn.XLOOKUP(CG$1,Attendance_sorted!$B335:$CW335,Attendance_sorted!$B335:$CW335,"nn")&lt;&gt;"nn","•",""),"")</f>
        <v/>
      </c>
      <c r="CH336" s="1" t="str">
        <f ca="1">IF(($A336&lt;&gt;"")*(CH$1&lt;&gt;""),IF(_xlfn.XLOOKUP(CH$1,Attendance_sorted!$B335:$CW335,Attendance_sorted!$B335:$CW335,"nn")&lt;&gt;"nn","•",""),"")</f>
        <v/>
      </c>
      <c r="CI336" s="1" t="str">
        <f ca="1">IF(($A336&lt;&gt;"")*(CI$1&lt;&gt;""),IF(_xlfn.XLOOKUP(CI$1,Attendance_sorted!$B335:$CW335,Attendance_sorted!$B335:$CW335,"nn")&lt;&gt;"nn","•",""),"")</f>
        <v/>
      </c>
      <c r="CJ336" s="1" t="str">
        <f ca="1">IF(($A336&lt;&gt;"")*(CJ$1&lt;&gt;""),IF(_xlfn.XLOOKUP(CJ$1,Attendance_sorted!$B335:$CW335,Attendance_sorted!$B335:$CW335,"nn")&lt;&gt;"nn","•",""),"")</f>
        <v/>
      </c>
      <c r="CK336" s="1" t="str">
        <f ca="1">IF(($A336&lt;&gt;"")*(CK$1&lt;&gt;""),IF(_xlfn.XLOOKUP(CK$1,Attendance_sorted!$B335:$CW335,Attendance_sorted!$B335:$CW335,"nn")&lt;&gt;"nn","•",""),"")</f>
        <v/>
      </c>
      <c r="CL336" s="1" t="str">
        <f ca="1">IF(($A336&lt;&gt;"")*(CL$1&lt;&gt;""),IF(_xlfn.XLOOKUP(CL$1,Attendance_sorted!$B335:$CW335,Attendance_sorted!$B335:$CW335,"nn")&lt;&gt;"nn","•",""),"")</f>
        <v/>
      </c>
      <c r="CM336" s="1" t="str">
        <f ca="1">IF(($A336&lt;&gt;"")*(CM$1&lt;&gt;""),IF(_xlfn.XLOOKUP(CM$1,Attendance_sorted!$B335:$CW335,Attendance_sorted!$B335:$CW335,"nn")&lt;&gt;"nn","•",""),"")</f>
        <v/>
      </c>
      <c r="CN336" s="1" t="str">
        <f ca="1">IF(($A336&lt;&gt;"")*(CN$1&lt;&gt;""),IF(_xlfn.XLOOKUP(CN$1,Attendance_sorted!$B335:$CW335,Attendance_sorted!$B335:$CW335,"nn")&lt;&gt;"nn","•",""),"")</f>
        <v/>
      </c>
      <c r="CO336" s="1" t="str">
        <f ca="1">IF(($A336&lt;&gt;"")*(CO$1&lt;&gt;""),IF(_xlfn.XLOOKUP(CO$1,Attendance_sorted!$B335:$CW335,Attendance_sorted!$B335:$CW335,"nn")&lt;&gt;"nn","•",""),"")</f>
        <v/>
      </c>
      <c r="CP336" s="1" t="str">
        <f ca="1">IF(($A336&lt;&gt;"")*(CP$1&lt;&gt;""),IF(_xlfn.XLOOKUP(CP$1,Attendance_sorted!$B335:$CW335,Attendance_sorted!$B335:$CW335,"nn")&lt;&gt;"nn","•",""),"")</f>
        <v/>
      </c>
      <c r="CQ336" s="1" t="str">
        <f ca="1">IF(($A336&lt;&gt;"")*(CQ$1&lt;&gt;""),IF(_xlfn.XLOOKUP(CQ$1,Attendance_sorted!$B335:$CW335,Attendance_sorted!$B335:$CW335,"nn")&lt;&gt;"nn","•",""),"")</f>
        <v/>
      </c>
      <c r="CR336" s="1" t="str">
        <f ca="1">IF(($A336&lt;&gt;"")*(CR$1&lt;&gt;""),IF(_xlfn.XLOOKUP(CR$1,Attendance_sorted!$B335:$CW335,Attendance_sorted!$B335:$CW335,"nn")&lt;&gt;"nn","•",""),"")</f>
        <v/>
      </c>
      <c r="CS336" s="1" t="str">
        <f ca="1">IF(($A336&lt;&gt;"")*(CS$1&lt;&gt;""),IF(_xlfn.XLOOKUP(CS$1,Attendance_sorted!$B335:$CW335,Attendance_sorted!$B335:$CW335,"nn")&lt;&gt;"nn","•",""),"")</f>
        <v/>
      </c>
      <c r="CT336" s="1" t="str">
        <f ca="1">IF(($A336&lt;&gt;"")*(CT$1&lt;&gt;""),IF(_xlfn.XLOOKUP(CT$1,Attendance_sorted!$B335:$CW335,Attendance_sorted!$B335:$CW335,"nn")&lt;&gt;"nn","•",""),"")</f>
        <v/>
      </c>
      <c r="CU336" s="1" t="str">
        <f ca="1">IF(($A336&lt;&gt;"")*(CU$1&lt;&gt;""),IF(_xlfn.XLOOKUP(CU$1,Attendance_sorted!$B335:$CW335,Attendance_sorted!$B335:$CW335,"nn")&lt;&gt;"nn","•",""),"")</f>
        <v/>
      </c>
      <c r="CV336" s="1" t="str">
        <f ca="1">IF(($A336&lt;&gt;"")*(CV$1&lt;&gt;""),IF(_xlfn.XLOOKUP(CV$1,Attendance_sorted!$B335:$CW335,Attendance_sorted!$B335:$CW335,"nn")&lt;&gt;"nn","•",""),"")</f>
        <v/>
      </c>
      <c r="CW336" s="1" t="str">
        <f ca="1">IF(($A336&lt;&gt;"")*(CW$1&lt;&gt;""),IF(_xlfn.XLOOKUP(CW$1,Attendance_sorted!$B335:$CW335,Attendance_sorted!$B335:$CW335,"nn")&lt;&gt;"nn","•",""),"")</f>
        <v/>
      </c>
    </row>
    <row r="337" spans="1:101">
      <c r="A337" s="1"/>
      <c r="B337" s="1" t="str">
        <f ca="1">IF(($A337&lt;&gt;"")*(B$1&lt;&gt;""),IF(_xlfn.XLOOKUP(B$1,Attendance_sorted!$B336:$CW336,Attendance_sorted!$B336:$CW336,"nn")&lt;&gt;"nn","•",""),"")</f>
        <v/>
      </c>
      <c r="C337" s="1" t="str">
        <f ca="1">IF(($A337&lt;&gt;"")*(C$1&lt;&gt;""),IF(_xlfn.XLOOKUP(C$1,Attendance_sorted!$B336:$CW336,Attendance_sorted!$B336:$CW336,"nn")&lt;&gt;"nn","•",""),"")</f>
        <v/>
      </c>
      <c r="D337" s="1" t="str">
        <f ca="1">IF(($A337&lt;&gt;"")*(D$1&lt;&gt;""),IF(_xlfn.XLOOKUP(D$1,Attendance_sorted!$B336:$CW336,Attendance_sorted!$B336:$CW336,"nn")&lt;&gt;"nn","•",""),"")</f>
        <v/>
      </c>
      <c r="E337" s="1" t="str">
        <f ca="1">IF(($A337&lt;&gt;"")*(E$1&lt;&gt;""),IF(_xlfn.XLOOKUP(E$1,Attendance_sorted!$B336:$CW336,Attendance_sorted!$B336:$CW336,"nn")&lt;&gt;"nn","•",""),"")</f>
        <v/>
      </c>
      <c r="F337" s="1" t="str">
        <f ca="1">IF(($A337&lt;&gt;"")*(F$1&lt;&gt;""),IF(_xlfn.XLOOKUP(F$1,Attendance_sorted!$B336:$CW336,Attendance_sorted!$B336:$CW336,"nn")&lt;&gt;"nn","•",""),"")</f>
        <v/>
      </c>
      <c r="G337" s="1" t="str">
        <f ca="1">IF(($A337&lt;&gt;"")*(G$1&lt;&gt;""),IF(_xlfn.XLOOKUP(G$1,Attendance_sorted!$B336:$CW336,Attendance_sorted!$B336:$CW336,"nn")&lt;&gt;"nn","•",""),"")</f>
        <v/>
      </c>
      <c r="H337" s="1" t="str">
        <f ca="1">IF(($A337&lt;&gt;"")*(H$1&lt;&gt;""),IF(_xlfn.XLOOKUP(H$1,Attendance_sorted!$B336:$CW336,Attendance_sorted!$B336:$CW336,"nn")&lt;&gt;"nn","•",""),"")</f>
        <v/>
      </c>
      <c r="I337" s="1" t="str">
        <f ca="1">IF(($A337&lt;&gt;"")*(I$1&lt;&gt;""),IF(_xlfn.XLOOKUP(I$1,Attendance_sorted!$B336:$CW336,Attendance_sorted!$B336:$CW336,"nn")&lt;&gt;"nn","•",""),"")</f>
        <v/>
      </c>
      <c r="J337" s="1" t="str">
        <f ca="1">IF(($A337&lt;&gt;"")*(J$1&lt;&gt;""),IF(_xlfn.XLOOKUP(J$1,Attendance_sorted!$B336:$CW336,Attendance_sorted!$B336:$CW336,"nn")&lt;&gt;"nn","•",""),"")</f>
        <v/>
      </c>
      <c r="K337" s="1" t="str">
        <f ca="1">IF(($A337&lt;&gt;"")*(K$1&lt;&gt;""),IF(_xlfn.XLOOKUP(K$1,Attendance_sorted!$B336:$CW336,Attendance_sorted!$B336:$CW336,"nn")&lt;&gt;"nn","•",""),"")</f>
        <v/>
      </c>
      <c r="L337" s="1" t="str">
        <f ca="1">IF(($A337&lt;&gt;"")*(L$1&lt;&gt;""),IF(_xlfn.XLOOKUP(L$1,Attendance_sorted!$B336:$CW336,Attendance_sorted!$B336:$CW336,"nn")&lt;&gt;"nn","•",""),"")</f>
        <v/>
      </c>
      <c r="M337" s="1" t="str">
        <f ca="1">IF(($A337&lt;&gt;"")*(M$1&lt;&gt;""),IF(_xlfn.XLOOKUP(M$1,Attendance_sorted!$B336:$CW336,Attendance_sorted!$B336:$CW336,"nn")&lt;&gt;"nn","•",""),"")</f>
        <v/>
      </c>
      <c r="N337" s="1" t="str">
        <f ca="1">IF(($A337&lt;&gt;"")*(N$1&lt;&gt;""),IF(_xlfn.XLOOKUP(N$1,Attendance_sorted!$B336:$CW336,Attendance_sorted!$B336:$CW336,"nn")&lt;&gt;"nn","•",""),"")</f>
        <v/>
      </c>
      <c r="O337" s="1" t="str">
        <f ca="1">IF(($A337&lt;&gt;"")*(O$1&lt;&gt;""),IF(_xlfn.XLOOKUP(O$1,Attendance_sorted!$B336:$CW336,Attendance_sorted!$B336:$CW336,"nn")&lt;&gt;"nn","•",""),"")</f>
        <v/>
      </c>
      <c r="P337" s="1" t="str">
        <f ca="1">IF(($A337&lt;&gt;"")*(P$1&lt;&gt;""),IF(_xlfn.XLOOKUP(P$1,Attendance_sorted!$B336:$CW336,Attendance_sorted!$B336:$CW336,"nn")&lt;&gt;"nn","•",""),"")</f>
        <v/>
      </c>
      <c r="Q337" s="1" t="str">
        <f ca="1">IF(($A337&lt;&gt;"")*(Q$1&lt;&gt;""),IF(_xlfn.XLOOKUP(Q$1,Attendance_sorted!$B336:$CW336,Attendance_sorted!$B336:$CW336,"nn")&lt;&gt;"nn","•",""),"")</f>
        <v/>
      </c>
      <c r="R337" s="1" t="str">
        <f ca="1">IF(($A337&lt;&gt;"")*(R$1&lt;&gt;""),IF(_xlfn.XLOOKUP(R$1,Attendance_sorted!$B336:$CW336,Attendance_sorted!$B336:$CW336,"nn")&lt;&gt;"nn","•",""),"")</f>
        <v/>
      </c>
      <c r="S337" s="1" t="str">
        <f ca="1">IF(($A337&lt;&gt;"")*(S$1&lt;&gt;""),IF(_xlfn.XLOOKUP(S$1,Attendance_sorted!$B336:$CW336,Attendance_sorted!$B336:$CW336,"nn")&lt;&gt;"nn","•",""),"")</f>
        <v/>
      </c>
      <c r="T337" s="1" t="str">
        <f ca="1">IF(($A337&lt;&gt;"")*(T$1&lt;&gt;""),IF(_xlfn.XLOOKUP(T$1,Attendance_sorted!$B336:$CW336,Attendance_sorted!$B336:$CW336,"nn")&lt;&gt;"nn","•",""),"")</f>
        <v/>
      </c>
      <c r="U337" s="1" t="str">
        <f ca="1">IF(($A337&lt;&gt;"")*(U$1&lt;&gt;""),IF(_xlfn.XLOOKUP(U$1,Attendance_sorted!$B336:$CW336,Attendance_sorted!$B336:$CW336,"nn")&lt;&gt;"nn","•",""),"")</f>
        <v/>
      </c>
      <c r="V337" s="1" t="str">
        <f ca="1">IF(($A337&lt;&gt;"")*(V$1&lt;&gt;""),IF(_xlfn.XLOOKUP(V$1,Attendance_sorted!$B336:$CW336,Attendance_sorted!$B336:$CW336,"nn")&lt;&gt;"nn","•",""),"")</f>
        <v/>
      </c>
      <c r="W337" s="1" t="str">
        <f ca="1">IF(($A337&lt;&gt;"")*(W$1&lt;&gt;""),IF(_xlfn.XLOOKUP(W$1,Attendance_sorted!$B336:$CW336,Attendance_sorted!$B336:$CW336,"nn")&lt;&gt;"nn","•",""),"")</f>
        <v/>
      </c>
      <c r="X337" s="1" t="str">
        <f ca="1">IF(($A337&lt;&gt;"")*(X$1&lt;&gt;""),IF(_xlfn.XLOOKUP(X$1,Attendance_sorted!$B336:$CW336,Attendance_sorted!$B336:$CW336,"nn")&lt;&gt;"nn","•",""),"")</f>
        <v/>
      </c>
      <c r="Y337" s="1" t="str">
        <f ca="1">IF(($A337&lt;&gt;"")*(Y$1&lt;&gt;""),IF(_xlfn.XLOOKUP(Y$1,Attendance_sorted!$B336:$CW336,Attendance_sorted!$B336:$CW336,"nn")&lt;&gt;"nn","•",""),"")</f>
        <v/>
      </c>
      <c r="Z337" s="1" t="str">
        <f ca="1">IF(($A337&lt;&gt;"")*(Z$1&lt;&gt;""),IF(_xlfn.XLOOKUP(Z$1,Attendance_sorted!$B336:$CW336,Attendance_sorted!$B336:$CW336,"nn")&lt;&gt;"nn","•",""),"")</f>
        <v/>
      </c>
      <c r="AA337" s="1" t="str">
        <f ca="1">IF(($A337&lt;&gt;"")*(AA$1&lt;&gt;""),IF(_xlfn.XLOOKUP(AA$1,Attendance_sorted!$B336:$CW336,Attendance_sorted!$B336:$CW336,"nn")&lt;&gt;"nn","•",""),"")</f>
        <v/>
      </c>
      <c r="AB337" s="1" t="str">
        <f ca="1">IF(($A337&lt;&gt;"")*(AB$1&lt;&gt;""),IF(_xlfn.XLOOKUP(AB$1,Attendance_sorted!$B336:$CW336,Attendance_sorted!$B336:$CW336,"nn")&lt;&gt;"nn","•",""),"")</f>
        <v/>
      </c>
      <c r="AC337" s="1" t="str">
        <f ca="1">IF(($A337&lt;&gt;"")*(AC$1&lt;&gt;""),IF(_xlfn.XLOOKUP(AC$1,Attendance_sorted!$B336:$CW336,Attendance_sorted!$B336:$CW336,"nn")&lt;&gt;"nn","•",""),"")</f>
        <v/>
      </c>
      <c r="AD337" s="1" t="str">
        <f ca="1">IF(($A337&lt;&gt;"")*(AD$1&lt;&gt;""),IF(_xlfn.XLOOKUP(AD$1,Attendance_sorted!$B336:$CW336,Attendance_sorted!$B336:$CW336,"nn")&lt;&gt;"nn","•",""),"")</f>
        <v/>
      </c>
      <c r="AE337" s="1" t="str">
        <f ca="1">IF(($A337&lt;&gt;"")*(AE$1&lt;&gt;""),IF(_xlfn.XLOOKUP(AE$1,Attendance_sorted!$B336:$CW336,Attendance_sorted!$B336:$CW336,"nn")&lt;&gt;"nn","•",""),"")</f>
        <v/>
      </c>
      <c r="AF337" s="1" t="str">
        <f ca="1">IF(($A337&lt;&gt;"")*(AF$1&lt;&gt;""),IF(_xlfn.XLOOKUP(AF$1,Attendance_sorted!$B336:$CW336,Attendance_sorted!$B336:$CW336,"nn")&lt;&gt;"nn","•",""),"")</f>
        <v/>
      </c>
      <c r="AG337" s="1" t="str">
        <f ca="1">IF(($A337&lt;&gt;"")*(AG$1&lt;&gt;""),IF(_xlfn.XLOOKUP(AG$1,Attendance_sorted!$B336:$CW336,Attendance_sorted!$B336:$CW336,"nn")&lt;&gt;"nn","•",""),"")</f>
        <v/>
      </c>
      <c r="AH337" s="1" t="str">
        <f ca="1">IF(($A337&lt;&gt;"")*(AH$1&lt;&gt;""),IF(_xlfn.XLOOKUP(AH$1,Attendance_sorted!$B336:$CW336,Attendance_sorted!$B336:$CW336,"nn")&lt;&gt;"nn","•",""),"")</f>
        <v/>
      </c>
      <c r="AI337" s="1" t="str">
        <f ca="1">IF(($A337&lt;&gt;"")*(AI$1&lt;&gt;""),IF(_xlfn.XLOOKUP(AI$1,Attendance_sorted!$B336:$CW336,Attendance_sorted!$B336:$CW336,"nn")&lt;&gt;"nn","•",""),"")</f>
        <v/>
      </c>
      <c r="AJ337" s="1" t="str">
        <f ca="1">IF(($A337&lt;&gt;"")*(AJ$1&lt;&gt;""),IF(_xlfn.XLOOKUP(AJ$1,Attendance_sorted!$B336:$CW336,Attendance_sorted!$B336:$CW336,"nn")&lt;&gt;"nn","•",""),"")</f>
        <v/>
      </c>
      <c r="AK337" s="1" t="str">
        <f ca="1">IF(($A337&lt;&gt;"")*(AK$1&lt;&gt;""),IF(_xlfn.XLOOKUP(AK$1,Attendance_sorted!$B336:$CW336,Attendance_sorted!$B336:$CW336,"nn")&lt;&gt;"nn","•",""),"")</f>
        <v/>
      </c>
      <c r="AL337" s="1" t="str">
        <f ca="1">IF(($A337&lt;&gt;"")*(AL$1&lt;&gt;""),IF(_xlfn.XLOOKUP(AL$1,Attendance_sorted!$B336:$CW336,Attendance_sorted!$B336:$CW336,"nn")&lt;&gt;"nn","•",""),"")</f>
        <v/>
      </c>
      <c r="AM337" s="1" t="str">
        <f ca="1">IF(($A337&lt;&gt;"")*(AM$1&lt;&gt;""),IF(_xlfn.XLOOKUP(AM$1,Attendance_sorted!$B336:$CW336,Attendance_sorted!$B336:$CW336,"nn")&lt;&gt;"nn","•",""),"")</f>
        <v/>
      </c>
      <c r="AN337" s="1" t="str">
        <f ca="1">IF(($A337&lt;&gt;"")*(AN$1&lt;&gt;""),IF(_xlfn.XLOOKUP(AN$1,Attendance_sorted!$B336:$CW336,Attendance_sorted!$B336:$CW336,"nn")&lt;&gt;"nn","•",""),"")</f>
        <v/>
      </c>
      <c r="AO337" s="1" t="str">
        <f ca="1">IF(($A337&lt;&gt;"")*(AO$1&lt;&gt;""),IF(_xlfn.XLOOKUP(AO$1,Attendance_sorted!$B336:$CW336,Attendance_sorted!$B336:$CW336,"nn")&lt;&gt;"nn","•",""),"")</f>
        <v/>
      </c>
      <c r="AP337" s="1" t="str">
        <f ca="1">IF(($A337&lt;&gt;"")*(AP$1&lt;&gt;""),IF(_xlfn.XLOOKUP(AP$1,Attendance_sorted!$B336:$CW336,Attendance_sorted!$B336:$CW336,"nn")&lt;&gt;"nn","•",""),"")</f>
        <v/>
      </c>
      <c r="AQ337" s="1" t="str">
        <f ca="1">IF(($A337&lt;&gt;"")*(AQ$1&lt;&gt;""),IF(_xlfn.XLOOKUP(AQ$1,Attendance_sorted!$B336:$CW336,Attendance_sorted!$B336:$CW336,"nn")&lt;&gt;"nn","•",""),"")</f>
        <v/>
      </c>
      <c r="AR337" s="1" t="str">
        <f ca="1">IF(($A337&lt;&gt;"")*(AR$1&lt;&gt;""),IF(_xlfn.XLOOKUP(AR$1,Attendance_sorted!$B336:$CW336,Attendance_sorted!$B336:$CW336,"nn")&lt;&gt;"nn","•",""),"")</f>
        <v/>
      </c>
      <c r="AS337" s="1" t="str">
        <f ca="1">IF(($A337&lt;&gt;"")*(AS$1&lt;&gt;""),IF(_xlfn.XLOOKUP(AS$1,Attendance_sorted!$B336:$CW336,Attendance_sorted!$B336:$CW336,"nn")&lt;&gt;"nn","•",""),"")</f>
        <v/>
      </c>
      <c r="AT337" s="1" t="str">
        <f ca="1">IF(($A337&lt;&gt;"")*(AT$1&lt;&gt;""),IF(_xlfn.XLOOKUP(AT$1,Attendance_sorted!$B336:$CW336,Attendance_sorted!$B336:$CW336,"nn")&lt;&gt;"nn","•",""),"")</f>
        <v/>
      </c>
      <c r="AU337" s="1" t="str">
        <f ca="1">IF(($A337&lt;&gt;"")*(AU$1&lt;&gt;""),IF(_xlfn.XLOOKUP(AU$1,Attendance_sorted!$B336:$CW336,Attendance_sorted!$B336:$CW336,"nn")&lt;&gt;"nn","•",""),"")</f>
        <v/>
      </c>
      <c r="AV337" s="1" t="str">
        <f ca="1">IF(($A337&lt;&gt;"")*(AV$1&lt;&gt;""),IF(_xlfn.XLOOKUP(AV$1,Attendance_sorted!$B336:$CW336,Attendance_sorted!$B336:$CW336,"nn")&lt;&gt;"nn","•",""),"")</f>
        <v/>
      </c>
      <c r="AW337" s="1" t="str">
        <f ca="1">IF(($A337&lt;&gt;"")*(AW$1&lt;&gt;""),IF(_xlfn.XLOOKUP(AW$1,Attendance_sorted!$B336:$CW336,Attendance_sorted!$B336:$CW336,"nn")&lt;&gt;"nn","•",""),"")</f>
        <v/>
      </c>
      <c r="AX337" s="1" t="str">
        <f ca="1">IF(($A337&lt;&gt;"")*(AX$1&lt;&gt;""),IF(_xlfn.XLOOKUP(AX$1,Attendance_sorted!$B336:$CW336,Attendance_sorted!$B336:$CW336,"nn")&lt;&gt;"nn","•",""),"")</f>
        <v/>
      </c>
      <c r="AY337" s="1" t="str">
        <f ca="1">IF(($A337&lt;&gt;"")*(AY$1&lt;&gt;""),IF(_xlfn.XLOOKUP(AY$1,Attendance_sorted!$B336:$CW336,Attendance_sorted!$B336:$CW336,"nn")&lt;&gt;"nn","•",""),"")</f>
        <v/>
      </c>
      <c r="AZ337" s="1" t="str">
        <f ca="1">IF(($A337&lt;&gt;"")*(AZ$1&lt;&gt;""),IF(_xlfn.XLOOKUP(AZ$1,Attendance_sorted!$B336:$CW336,Attendance_sorted!$B336:$CW336,"nn")&lt;&gt;"nn","•",""),"")</f>
        <v/>
      </c>
      <c r="BA337" s="1" t="str">
        <f ca="1">IF(($A337&lt;&gt;"")*(BA$1&lt;&gt;""),IF(_xlfn.XLOOKUP(BA$1,Attendance_sorted!$B336:$CW336,Attendance_sorted!$B336:$CW336,"nn")&lt;&gt;"nn","•",""),"")</f>
        <v/>
      </c>
      <c r="BB337" s="1" t="str">
        <f ca="1">IF(($A337&lt;&gt;"")*(BB$1&lt;&gt;""),IF(_xlfn.XLOOKUP(BB$1,Attendance_sorted!$B336:$CW336,Attendance_sorted!$B336:$CW336,"nn")&lt;&gt;"nn","•",""),"")</f>
        <v/>
      </c>
      <c r="BC337" s="1" t="str">
        <f ca="1">IF(($A337&lt;&gt;"")*(BC$1&lt;&gt;""),IF(_xlfn.XLOOKUP(BC$1,Attendance_sorted!$B336:$CW336,Attendance_sorted!$B336:$CW336,"nn")&lt;&gt;"nn","•",""),"")</f>
        <v/>
      </c>
      <c r="BD337" s="1" t="str">
        <f ca="1">IF(($A337&lt;&gt;"")*(BD$1&lt;&gt;""),IF(_xlfn.XLOOKUP(BD$1,Attendance_sorted!$B336:$CW336,Attendance_sorted!$B336:$CW336,"nn")&lt;&gt;"nn","•",""),"")</f>
        <v/>
      </c>
      <c r="BE337" s="1" t="str">
        <f ca="1">IF(($A337&lt;&gt;"")*(BE$1&lt;&gt;""),IF(_xlfn.XLOOKUP(BE$1,Attendance_sorted!$B336:$CW336,Attendance_sorted!$B336:$CW336,"nn")&lt;&gt;"nn","•",""),"")</f>
        <v/>
      </c>
      <c r="BF337" s="1" t="str">
        <f ca="1">IF(($A337&lt;&gt;"")*(BF$1&lt;&gt;""),IF(_xlfn.XLOOKUP(BF$1,Attendance_sorted!$B336:$CW336,Attendance_sorted!$B336:$CW336,"nn")&lt;&gt;"nn","•",""),"")</f>
        <v/>
      </c>
      <c r="BG337" s="1" t="str">
        <f ca="1">IF(($A337&lt;&gt;"")*(BG$1&lt;&gt;""),IF(_xlfn.XLOOKUP(BG$1,Attendance_sorted!$B336:$CW336,Attendance_sorted!$B336:$CW336,"nn")&lt;&gt;"nn","•",""),"")</f>
        <v/>
      </c>
      <c r="BH337" s="1" t="str">
        <f ca="1">IF(($A337&lt;&gt;"")*(BH$1&lt;&gt;""),IF(_xlfn.XLOOKUP(BH$1,Attendance_sorted!$B336:$CW336,Attendance_sorted!$B336:$CW336,"nn")&lt;&gt;"nn","•",""),"")</f>
        <v/>
      </c>
      <c r="BI337" s="1" t="str">
        <f ca="1">IF(($A337&lt;&gt;"")*(BI$1&lt;&gt;""),IF(_xlfn.XLOOKUP(BI$1,Attendance_sorted!$B336:$CW336,Attendance_sorted!$B336:$CW336,"nn")&lt;&gt;"nn","•",""),"")</f>
        <v/>
      </c>
      <c r="BJ337" s="1" t="str">
        <f ca="1">IF(($A337&lt;&gt;"")*(BJ$1&lt;&gt;""),IF(_xlfn.XLOOKUP(BJ$1,Attendance_sorted!$B336:$CW336,Attendance_sorted!$B336:$CW336,"nn")&lt;&gt;"nn","•",""),"")</f>
        <v/>
      </c>
      <c r="BK337" s="1" t="str">
        <f ca="1">IF(($A337&lt;&gt;"")*(BK$1&lt;&gt;""),IF(_xlfn.XLOOKUP(BK$1,Attendance_sorted!$B336:$CW336,Attendance_sorted!$B336:$CW336,"nn")&lt;&gt;"nn","•",""),"")</f>
        <v/>
      </c>
      <c r="BL337" s="1" t="str">
        <f ca="1">IF(($A337&lt;&gt;"")*(BL$1&lt;&gt;""),IF(_xlfn.XLOOKUP(BL$1,Attendance_sorted!$B336:$CW336,Attendance_sorted!$B336:$CW336,"nn")&lt;&gt;"nn","•",""),"")</f>
        <v/>
      </c>
      <c r="BM337" s="1" t="str">
        <f ca="1">IF(($A337&lt;&gt;"")*(BM$1&lt;&gt;""),IF(_xlfn.XLOOKUP(BM$1,Attendance_sorted!$B336:$CW336,Attendance_sorted!$B336:$CW336,"nn")&lt;&gt;"nn","•",""),"")</f>
        <v/>
      </c>
      <c r="BN337" s="1" t="str">
        <f ca="1">IF(($A337&lt;&gt;"")*(BN$1&lt;&gt;""),IF(_xlfn.XLOOKUP(BN$1,Attendance_sorted!$B336:$CW336,Attendance_sorted!$B336:$CW336,"nn")&lt;&gt;"nn","•",""),"")</f>
        <v/>
      </c>
      <c r="BO337" s="1" t="str">
        <f ca="1">IF(($A337&lt;&gt;"")*(BO$1&lt;&gt;""),IF(_xlfn.XLOOKUP(BO$1,Attendance_sorted!$B336:$CW336,Attendance_sorted!$B336:$CW336,"nn")&lt;&gt;"nn","•",""),"")</f>
        <v/>
      </c>
      <c r="BP337" s="1" t="str">
        <f ca="1">IF(($A337&lt;&gt;"")*(BP$1&lt;&gt;""),IF(_xlfn.XLOOKUP(BP$1,Attendance_sorted!$B336:$CW336,Attendance_sorted!$B336:$CW336,"nn")&lt;&gt;"nn","•",""),"")</f>
        <v/>
      </c>
      <c r="BQ337" s="1" t="str">
        <f ca="1">IF(($A337&lt;&gt;"")*(BQ$1&lt;&gt;""),IF(_xlfn.XLOOKUP(BQ$1,Attendance_sorted!$B336:$CW336,Attendance_sorted!$B336:$CW336,"nn")&lt;&gt;"nn","•",""),"")</f>
        <v/>
      </c>
      <c r="BR337" s="1" t="str">
        <f ca="1">IF(($A337&lt;&gt;"")*(BR$1&lt;&gt;""),IF(_xlfn.XLOOKUP(BR$1,Attendance_sorted!$B336:$CW336,Attendance_sorted!$B336:$CW336,"nn")&lt;&gt;"nn","•",""),"")</f>
        <v/>
      </c>
      <c r="BS337" s="1" t="str">
        <f ca="1">IF(($A337&lt;&gt;"")*(BS$1&lt;&gt;""),IF(_xlfn.XLOOKUP(BS$1,Attendance_sorted!$B336:$CW336,Attendance_sorted!$B336:$CW336,"nn")&lt;&gt;"nn","•",""),"")</f>
        <v/>
      </c>
      <c r="BT337" s="1" t="str">
        <f ca="1">IF(($A337&lt;&gt;"")*(BT$1&lt;&gt;""),IF(_xlfn.XLOOKUP(BT$1,Attendance_sorted!$B336:$CW336,Attendance_sorted!$B336:$CW336,"nn")&lt;&gt;"nn","•",""),"")</f>
        <v/>
      </c>
      <c r="BU337" s="1" t="str">
        <f ca="1">IF(($A337&lt;&gt;"")*(BU$1&lt;&gt;""),IF(_xlfn.XLOOKUP(BU$1,Attendance_sorted!$B336:$CW336,Attendance_sorted!$B336:$CW336,"nn")&lt;&gt;"nn","•",""),"")</f>
        <v/>
      </c>
      <c r="BV337" s="1" t="str">
        <f ca="1">IF(($A337&lt;&gt;"")*(BV$1&lt;&gt;""),IF(_xlfn.XLOOKUP(BV$1,Attendance_sorted!$B336:$CW336,Attendance_sorted!$B336:$CW336,"nn")&lt;&gt;"nn","•",""),"")</f>
        <v/>
      </c>
      <c r="BW337" s="1" t="str">
        <f ca="1">IF(($A337&lt;&gt;"")*(BW$1&lt;&gt;""),IF(_xlfn.XLOOKUP(BW$1,Attendance_sorted!$B336:$CW336,Attendance_sorted!$B336:$CW336,"nn")&lt;&gt;"nn","•",""),"")</f>
        <v/>
      </c>
      <c r="BX337" s="1" t="str">
        <f ca="1">IF(($A337&lt;&gt;"")*(BX$1&lt;&gt;""),IF(_xlfn.XLOOKUP(BX$1,Attendance_sorted!$B336:$CW336,Attendance_sorted!$B336:$CW336,"nn")&lt;&gt;"nn","•",""),"")</f>
        <v/>
      </c>
      <c r="BY337" s="1" t="str">
        <f ca="1">IF(($A337&lt;&gt;"")*(BY$1&lt;&gt;""),IF(_xlfn.XLOOKUP(BY$1,Attendance_sorted!$B336:$CW336,Attendance_sorted!$B336:$CW336,"nn")&lt;&gt;"nn","•",""),"")</f>
        <v/>
      </c>
      <c r="BZ337" s="1" t="str">
        <f ca="1">IF(($A337&lt;&gt;"")*(BZ$1&lt;&gt;""),IF(_xlfn.XLOOKUP(BZ$1,Attendance_sorted!$B336:$CW336,Attendance_sorted!$B336:$CW336,"nn")&lt;&gt;"nn","•",""),"")</f>
        <v/>
      </c>
      <c r="CA337" s="1" t="str">
        <f ca="1">IF(($A337&lt;&gt;"")*(CA$1&lt;&gt;""),IF(_xlfn.XLOOKUP(CA$1,Attendance_sorted!$B336:$CW336,Attendance_sorted!$B336:$CW336,"nn")&lt;&gt;"nn","•",""),"")</f>
        <v/>
      </c>
      <c r="CB337" s="1" t="str">
        <f ca="1">IF(($A337&lt;&gt;"")*(CB$1&lt;&gt;""),IF(_xlfn.XLOOKUP(CB$1,Attendance_sorted!$B336:$CW336,Attendance_sorted!$B336:$CW336,"nn")&lt;&gt;"nn","•",""),"")</f>
        <v/>
      </c>
      <c r="CC337" s="1" t="str">
        <f ca="1">IF(($A337&lt;&gt;"")*(CC$1&lt;&gt;""),IF(_xlfn.XLOOKUP(CC$1,Attendance_sorted!$B336:$CW336,Attendance_sorted!$B336:$CW336,"nn")&lt;&gt;"nn","•",""),"")</f>
        <v/>
      </c>
      <c r="CD337" s="1" t="str">
        <f ca="1">IF(($A337&lt;&gt;"")*(CD$1&lt;&gt;""),IF(_xlfn.XLOOKUP(CD$1,Attendance_sorted!$B336:$CW336,Attendance_sorted!$B336:$CW336,"nn")&lt;&gt;"nn","•",""),"")</f>
        <v/>
      </c>
      <c r="CE337" s="1" t="str">
        <f ca="1">IF(($A337&lt;&gt;"")*(CE$1&lt;&gt;""),IF(_xlfn.XLOOKUP(CE$1,Attendance_sorted!$B336:$CW336,Attendance_sorted!$B336:$CW336,"nn")&lt;&gt;"nn","•",""),"")</f>
        <v/>
      </c>
      <c r="CF337" s="1" t="str">
        <f ca="1">IF(($A337&lt;&gt;"")*(CF$1&lt;&gt;""),IF(_xlfn.XLOOKUP(CF$1,Attendance_sorted!$B336:$CW336,Attendance_sorted!$B336:$CW336,"nn")&lt;&gt;"nn","•",""),"")</f>
        <v/>
      </c>
      <c r="CG337" s="1" t="str">
        <f ca="1">IF(($A337&lt;&gt;"")*(CG$1&lt;&gt;""),IF(_xlfn.XLOOKUP(CG$1,Attendance_sorted!$B336:$CW336,Attendance_sorted!$B336:$CW336,"nn")&lt;&gt;"nn","•",""),"")</f>
        <v/>
      </c>
      <c r="CH337" s="1" t="str">
        <f ca="1">IF(($A337&lt;&gt;"")*(CH$1&lt;&gt;""),IF(_xlfn.XLOOKUP(CH$1,Attendance_sorted!$B336:$CW336,Attendance_sorted!$B336:$CW336,"nn")&lt;&gt;"nn","•",""),"")</f>
        <v/>
      </c>
      <c r="CI337" s="1" t="str">
        <f ca="1">IF(($A337&lt;&gt;"")*(CI$1&lt;&gt;""),IF(_xlfn.XLOOKUP(CI$1,Attendance_sorted!$B336:$CW336,Attendance_sorted!$B336:$CW336,"nn")&lt;&gt;"nn","•",""),"")</f>
        <v/>
      </c>
      <c r="CJ337" s="1" t="str">
        <f ca="1">IF(($A337&lt;&gt;"")*(CJ$1&lt;&gt;""),IF(_xlfn.XLOOKUP(CJ$1,Attendance_sorted!$B336:$CW336,Attendance_sorted!$B336:$CW336,"nn")&lt;&gt;"nn","•",""),"")</f>
        <v/>
      </c>
      <c r="CK337" s="1" t="str">
        <f ca="1">IF(($A337&lt;&gt;"")*(CK$1&lt;&gt;""),IF(_xlfn.XLOOKUP(CK$1,Attendance_sorted!$B336:$CW336,Attendance_sorted!$B336:$CW336,"nn")&lt;&gt;"nn","•",""),"")</f>
        <v/>
      </c>
      <c r="CL337" s="1" t="str">
        <f ca="1">IF(($A337&lt;&gt;"")*(CL$1&lt;&gt;""),IF(_xlfn.XLOOKUP(CL$1,Attendance_sorted!$B336:$CW336,Attendance_sorted!$B336:$CW336,"nn")&lt;&gt;"nn","•",""),"")</f>
        <v/>
      </c>
      <c r="CM337" s="1" t="str">
        <f ca="1">IF(($A337&lt;&gt;"")*(CM$1&lt;&gt;""),IF(_xlfn.XLOOKUP(CM$1,Attendance_sorted!$B336:$CW336,Attendance_sorted!$B336:$CW336,"nn")&lt;&gt;"nn","•",""),"")</f>
        <v/>
      </c>
      <c r="CN337" s="1" t="str">
        <f ca="1">IF(($A337&lt;&gt;"")*(CN$1&lt;&gt;""),IF(_xlfn.XLOOKUP(CN$1,Attendance_sorted!$B336:$CW336,Attendance_sorted!$B336:$CW336,"nn")&lt;&gt;"nn","•",""),"")</f>
        <v/>
      </c>
      <c r="CO337" s="1" t="str">
        <f ca="1">IF(($A337&lt;&gt;"")*(CO$1&lt;&gt;""),IF(_xlfn.XLOOKUP(CO$1,Attendance_sorted!$B336:$CW336,Attendance_sorted!$B336:$CW336,"nn")&lt;&gt;"nn","•",""),"")</f>
        <v/>
      </c>
      <c r="CP337" s="1" t="str">
        <f ca="1">IF(($A337&lt;&gt;"")*(CP$1&lt;&gt;""),IF(_xlfn.XLOOKUP(CP$1,Attendance_sorted!$B336:$CW336,Attendance_sorted!$B336:$CW336,"nn")&lt;&gt;"nn","•",""),"")</f>
        <v/>
      </c>
      <c r="CQ337" s="1" t="str">
        <f ca="1">IF(($A337&lt;&gt;"")*(CQ$1&lt;&gt;""),IF(_xlfn.XLOOKUP(CQ$1,Attendance_sorted!$B336:$CW336,Attendance_sorted!$B336:$CW336,"nn")&lt;&gt;"nn","•",""),"")</f>
        <v/>
      </c>
      <c r="CR337" s="1" t="str">
        <f ca="1">IF(($A337&lt;&gt;"")*(CR$1&lt;&gt;""),IF(_xlfn.XLOOKUP(CR$1,Attendance_sorted!$B336:$CW336,Attendance_sorted!$B336:$CW336,"nn")&lt;&gt;"nn","•",""),"")</f>
        <v/>
      </c>
      <c r="CS337" s="1" t="str">
        <f ca="1">IF(($A337&lt;&gt;"")*(CS$1&lt;&gt;""),IF(_xlfn.XLOOKUP(CS$1,Attendance_sorted!$B336:$CW336,Attendance_sorted!$B336:$CW336,"nn")&lt;&gt;"nn","•",""),"")</f>
        <v/>
      </c>
      <c r="CT337" s="1" t="str">
        <f ca="1">IF(($A337&lt;&gt;"")*(CT$1&lt;&gt;""),IF(_xlfn.XLOOKUP(CT$1,Attendance_sorted!$B336:$CW336,Attendance_sorted!$B336:$CW336,"nn")&lt;&gt;"nn","•",""),"")</f>
        <v/>
      </c>
      <c r="CU337" s="1" t="str">
        <f ca="1">IF(($A337&lt;&gt;"")*(CU$1&lt;&gt;""),IF(_xlfn.XLOOKUP(CU$1,Attendance_sorted!$B336:$CW336,Attendance_sorted!$B336:$CW336,"nn")&lt;&gt;"nn","•",""),"")</f>
        <v/>
      </c>
      <c r="CV337" s="1" t="str">
        <f ca="1">IF(($A337&lt;&gt;"")*(CV$1&lt;&gt;""),IF(_xlfn.XLOOKUP(CV$1,Attendance_sorted!$B336:$CW336,Attendance_sorted!$B336:$CW336,"nn")&lt;&gt;"nn","•",""),"")</f>
        <v/>
      </c>
      <c r="CW337" s="1" t="str">
        <f ca="1">IF(($A337&lt;&gt;"")*(CW$1&lt;&gt;""),IF(_xlfn.XLOOKUP(CW$1,Attendance_sorted!$B336:$CW336,Attendance_sorted!$B336:$CW336,"nn")&lt;&gt;"nn","•",""),"")</f>
        <v/>
      </c>
    </row>
    <row r="338" spans="1:101">
      <c r="A338" s="1"/>
      <c r="B338" s="1" t="str">
        <f ca="1">IF(($A338&lt;&gt;"")*(B$1&lt;&gt;""),IF(_xlfn.XLOOKUP(B$1,Attendance_sorted!$B337:$CW337,Attendance_sorted!$B337:$CW337,"nn")&lt;&gt;"nn","•",""),"")</f>
        <v/>
      </c>
      <c r="C338" s="1" t="str">
        <f ca="1">IF(($A338&lt;&gt;"")*(C$1&lt;&gt;""),IF(_xlfn.XLOOKUP(C$1,Attendance_sorted!$B337:$CW337,Attendance_sorted!$B337:$CW337,"nn")&lt;&gt;"nn","•",""),"")</f>
        <v/>
      </c>
      <c r="D338" s="1" t="str">
        <f ca="1">IF(($A338&lt;&gt;"")*(D$1&lt;&gt;""),IF(_xlfn.XLOOKUP(D$1,Attendance_sorted!$B337:$CW337,Attendance_sorted!$B337:$CW337,"nn")&lt;&gt;"nn","•",""),"")</f>
        <v/>
      </c>
      <c r="E338" s="1" t="str">
        <f ca="1">IF(($A338&lt;&gt;"")*(E$1&lt;&gt;""),IF(_xlfn.XLOOKUP(E$1,Attendance_sorted!$B337:$CW337,Attendance_sorted!$B337:$CW337,"nn")&lt;&gt;"nn","•",""),"")</f>
        <v/>
      </c>
      <c r="F338" s="1" t="str">
        <f ca="1">IF(($A338&lt;&gt;"")*(F$1&lt;&gt;""),IF(_xlfn.XLOOKUP(F$1,Attendance_sorted!$B337:$CW337,Attendance_sorted!$B337:$CW337,"nn")&lt;&gt;"nn","•",""),"")</f>
        <v/>
      </c>
      <c r="G338" s="1" t="str">
        <f ca="1">IF(($A338&lt;&gt;"")*(G$1&lt;&gt;""),IF(_xlfn.XLOOKUP(G$1,Attendance_sorted!$B337:$CW337,Attendance_sorted!$B337:$CW337,"nn")&lt;&gt;"nn","•",""),"")</f>
        <v/>
      </c>
      <c r="H338" s="1" t="str">
        <f ca="1">IF(($A338&lt;&gt;"")*(H$1&lt;&gt;""),IF(_xlfn.XLOOKUP(H$1,Attendance_sorted!$B337:$CW337,Attendance_sorted!$B337:$CW337,"nn")&lt;&gt;"nn","•",""),"")</f>
        <v/>
      </c>
      <c r="I338" s="1" t="str">
        <f ca="1">IF(($A338&lt;&gt;"")*(I$1&lt;&gt;""),IF(_xlfn.XLOOKUP(I$1,Attendance_sorted!$B337:$CW337,Attendance_sorted!$B337:$CW337,"nn")&lt;&gt;"nn","•",""),"")</f>
        <v/>
      </c>
      <c r="J338" s="1" t="str">
        <f ca="1">IF(($A338&lt;&gt;"")*(J$1&lt;&gt;""),IF(_xlfn.XLOOKUP(J$1,Attendance_sorted!$B337:$CW337,Attendance_sorted!$B337:$CW337,"nn")&lt;&gt;"nn","•",""),"")</f>
        <v/>
      </c>
      <c r="K338" s="1" t="str">
        <f ca="1">IF(($A338&lt;&gt;"")*(K$1&lt;&gt;""),IF(_xlfn.XLOOKUP(K$1,Attendance_sorted!$B337:$CW337,Attendance_sorted!$B337:$CW337,"nn")&lt;&gt;"nn","•",""),"")</f>
        <v/>
      </c>
      <c r="L338" s="1" t="str">
        <f ca="1">IF(($A338&lt;&gt;"")*(L$1&lt;&gt;""),IF(_xlfn.XLOOKUP(L$1,Attendance_sorted!$B337:$CW337,Attendance_sorted!$B337:$CW337,"nn")&lt;&gt;"nn","•",""),"")</f>
        <v/>
      </c>
      <c r="M338" s="1" t="str">
        <f ca="1">IF(($A338&lt;&gt;"")*(M$1&lt;&gt;""),IF(_xlfn.XLOOKUP(M$1,Attendance_sorted!$B337:$CW337,Attendance_sorted!$B337:$CW337,"nn")&lt;&gt;"nn","•",""),"")</f>
        <v/>
      </c>
      <c r="N338" s="1" t="str">
        <f ca="1">IF(($A338&lt;&gt;"")*(N$1&lt;&gt;""),IF(_xlfn.XLOOKUP(N$1,Attendance_sorted!$B337:$CW337,Attendance_sorted!$B337:$CW337,"nn")&lt;&gt;"nn","•",""),"")</f>
        <v/>
      </c>
      <c r="O338" s="1" t="str">
        <f ca="1">IF(($A338&lt;&gt;"")*(O$1&lt;&gt;""),IF(_xlfn.XLOOKUP(O$1,Attendance_sorted!$B337:$CW337,Attendance_sorted!$B337:$CW337,"nn")&lt;&gt;"nn","•",""),"")</f>
        <v/>
      </c>
      <c r="P338" s="1" t="str">
        <f ca="1">IF(($A338&lt;&gt;"")*(P$1&lt;&gt;""),IF(_xlfn.XLOOKUP(P$1,Attendance_sorted!$B337:$CW337,Attendance_sorted!$B337:$CW337,"nn")&lt;&gt;"nn","•",""),"")</f>
        <v/>
      </c>
      <c r="Q338" s="1" t="str">
        <f ca="1">IF(($A338&lt;&gt;"")*(Q$1&lt;&gt;""),IF(_xlfn.XLOOKUP(Q$1,Attendance_sorted!$B337:$CW337,Attendance_sorted!$B337:$CW337,"nn")&lt;&gt;"nn","•",""),"")</f>
        <v/>
      </c>
      <c r="R338" s="1" t="str">
        <f ca="1">IF(($A338&lt;&gt;"")*(R$1&lt;&gt;""),IF(_xlfn.XLOOKUP(R$1,Attendance_sorted!$B337:$CW337,Attendance_sorted!$B337:$CW337,"nn")&lt;&gt;"nn","•",""),"")</f>
        <v/>
      </c>
      <c r="S338" s="1" t="str">
        <f ca="1">IF(($A338&lt;&gt;"")*(S$1&lt;&gt;""),IF(_xlfn.XLOOKUP(S$1,Attendance_sorted!$B337:$CW337,Attendance_sorted!$B337:$CW337,"nn")&lt;&gt;"nn","•",""),"")</f>
        <v/>
      </c>
      <c r="T338" s="1" t="str">
        <f ca="1">IF(($A338&lt;&gt;"")*(T$1&lt;&gt;""),IF(_xlfn.XLOOKUP(T$1,Attendance_sorted!$B337:$CW337,Attendance_sorted!$B337:$CW337,"nn")&lt;&gt;"nn","•",""),"")</f>
        <v/>
      </c>
      <c r="U338" s="1" t="str">
        <f ca="1">IF(($A338&lt;&gt;"")*(U$1&lt;&gt;""),IF(_xlfn.XLOOKUP(U$1,Attendance_sorted!$B337:$CW337,Attendance_sorted!$B337:$CW337,"nn")&lt;&gt;"nn","•",""),"")</f>
        <v/>
      </c>
      <c r="V338" s="1" t="str">
        <f ca="1">IF(($A338&lt;&gt;"")*(V$1&lt;&gt;""),IF(_xlfn.XLOOKUP(V$1,Attendance_sorted!$B337:$CW337,Attendance_sorted!$B337:$CW337,"nn")&lt;&gt;"nn","•",""),"")</f>
        <v/>
      </c>
      <c r="W338" s="1" t="str">
        <f ca="1">IF(($A338&lt;&gt;"")*(W$1&lt;&gt;""),IF(_xlfn.XLOOKUP(W$1,Attendance_sorted!$B337:$CW337,Attendance_sorted!$B337:$CW337,"nn")&lt;&gt;"nn","•",""),"")</f>
        <v/>
      </c>
      <c r="X338" s="1" t="str">
        <f ca="1">IF(($A338&lt;&gt;"")*(X$1&lt;&gt;""),IF(_xlfn.XLOOKUP(X$1,Attendance_sorted!$B337:$CW337,Attendance_sorted!$B337:$CW337,"nn")&lt;&gt;"nn","•",""),"")</f>
        <v/>
      </c>
      <c r="Y338" s="1" t="str">
        <f ca="1">IF(($A338&lt;&gt;"")*(Y$1&lt;&gt;""),IF(_xlfn.XLOOKUP(Y$1,Attendance_sorted!$B337:$CW337,Attendance_sorted!$B337:$CW337,"nn")&lt;&gt;"nn","•",""),"")</f>
        <v/>
      </c>
      <c r="Z338" s="1" t="str">
        <f ca="1">IF(($A338&lt;&gt;"")*(Z$1&lt;&gt;""),IF(_xlfn.XLOOKUP(Z$1,Attendance_sorted!$B337:$CW337,Attendance_sorted!$B337:$CW337,"nn")&lt;&gt;"nn","•",""),"")</f>
        <v/>
      </c>
      <c r="AA338" s="1" t="str">
        <f ca="1">IF(($A338&lt;&gt;"")*(AA$1&lt;&gt;""),IF(_xlfn.XLOOKUP(AA$1,Attendance_sorted!$B337:$CW337,Attendance_sorted!$B337:$CW337,"nn")&lt;&gt;"nn","•",""),"")</f>
        <v/>
      </c>
      <c r="AB338" s="1" t="str">
        <f ca="1">IF(($A338&lt;&gt;"")*(AB$1&lt;&gt;""),IF(_xlfn.XLOOKUP(AB$1,Attendance_sorted!$B337:$CW337,Attendance_sorted!$B337:$CW337,"nn")&lt;&gt;"nn","•",""),"")</f>
        <v/>
      </c>
      <c r="AC338" s="1" t="str">
        <f ca="1">IF(($A338&lt;&gt;"")*(AC$1&lt;&gt;""),IF(_xlfn.XLOOKUP(AC$1,Attendance_sorted!$B337:$CW337,Attendance_sorted!$B337:$CW337,"nn")&lt;&gt;"nn","•",""),"")</f>
        <v/>
      </c>
      <c r="AD338" s="1" t="str">
        <f ca="1">IF(($A338&lt;&gt;"")*(AD$1&lt;&gt;""),IF(_xlfn.XLOOKUP(AD$1,Attendance_sorted!$B337:$CW337,Attendance_sorted!$B337:$CW337,"nn")&lt;&gt;"nn","•",""),"")</f>
        <v/>
      </c>
      <c r="AE338" s="1" t="str">
        <f ca="1">IF(($A338&lt;&gt;"")*(AE$1&lt;&gt;""),IF(_xlfn.XLOOKUP(AE$1,Attendance_sorted!$B337:$CW337,Attendance_sorted!$B337:$CW337,"nn")&lt;&gt;"nn","•",""),"")</f>
        <v/>
      </c>
      <c r="AF338" s="1" t="str">
        <f ca="1">IF(($A338&lt;&gt;"")*(AF$1&lt;&gt;""),IF(_xlfn.XLOOKUP(AF$1,Attendance_sorted!$B337:$CW337,Attendance_sorted!$B337:$CW337,"nn")&lt;&gt;"nn","•",""),"")</f>
        <v/>
      </c>
      <c r="AG338" s="1" t="str">
        <f ca="1">IF(($A338&lt;&gt;"")*(AG$1&lt;&gt;""),IF(_xlfn.XLOOKUP(AG$1,Attendance_sorted!$B337:$CW337,Attendance_sorted!$B337:$CW337,"nn")&lt;&gt;"nn","•",""),"")</f>
        <v/>
      </c>
      <c r="AH338" s="1" t="str">
        <f ca="1">IF(($A338&lt;&gt;"")*(AH$1&lt;&gt;""),IF(_xlfn.XLOOKUP(AH$1,Attendance_sorted!$B337:$CW337,Attendance_sorted!$B337:$CW337,"nn")&lt;&gt;"nn","•",""),"")</f>
        <v/>
      </c>
      <c r="AI338" s="1" t="str">
        <f ca="1">IF(($A338&lt;&gt;"")*(AI$1&lt;&gt;""),IF(_xlfn.XLOOKUP(AI$1,Attendance_sorted!$B337:$CW337,Attendance_sorted!$B337:$CW337,"nn")&lt;&gt;"nn","•",""),"")</f>
        <v/>
      </c>
      <c r="AJ338" s="1" t="str">
        <f ca="1">IF(($A338&lt;&gt;"")*(AJ$1&lt;&gt;""),IF(_xlfn.XLOOKUP(AJ$1,Attendance_sorted!$B337:$CW337,Attendance_sorted!$B337:$CW337,"nn")&lt;&gt;"nn","•",""),"")</f>
        <v/>
      </c>
      <c r="AK338" s="1" t="str">
        <f ca="1">IF(($A338&lt;&gt;"")*(AK$1&lt;&gt;""),IF(_xlfn.XLOOKUP(AK$1,Attendance_sorted!$B337:$CW337,Attendance_sorted!$B337:$CW337,"nn")&lt;&gt;"nn","•",""),"")</f>
        <v/>
      </c>
      <c r="AL338" s="1" t="str">
        <f ca="1">IF(($A338&lt;&gt;"")*(AL$1&lt;&gt;""),IF(_xlfn.XLOOKUP(AL$1,Attendance_sorted!$B337:$CW337,Attendance_sorted!$B337:$CW337,"nn")&lt;&gt;"nn","•",""),"")</f>
        <v/>
      </c>
      <c r="AM338" s="1" t="str">
        <f ca="1">IF(($A338&lt;&gt;"")*(AM$1&lt;&gt;""),IF(_xlfn.XLOOKUP(AM$1,Attendance_sorted!$B337:$CW337,Attendance_sorted!$B337:$CW337,"nn")&lt;&gt;"nn","•",""),"")</f>
        <v/>
      </c>
      <c r="AN338" s="1" t="str">
        <f ca="1">IF(($A338&lt;&gt;"")*(AN$1&lt;&gt;""),IF(_xlfn.XLOOKUP(AN$1,Attendance_sorted!$B337:$CW337,Attendance_sorted!$B337:$CW337,"nn")&lt;&gt;"nn","•",""),"")</f>
        <v/>
      </c>
      <c r="AO338" s="1" t="str">
        <f ca="1">IF(($A338&lt;&gt;"")*(AO$1&lt;&gt;""),IF(_xlfn.XLOOKUP(AO$1,Attendance_sorted!$B337:$CW337,Attendance_sorted!$B337:$CW337,"nn")&lt;&gt;"nn","•",""),"")</f>
        <v/>
      </c>
      <c r="AP338" s="1" t="str">
        <f ca="1">IF(($A338&lt;&gt;"")*(AP$1&lt;&gt;""),IF(_xlfn.XLOOKUP(AP$1,Attendance_sorted!$B337:$CW337,Attendance_sorted!$B337:$CW337,"nn")&lt;&gt;"nn","•",""),"")</f>
        <v/>
      </c>
      <c r="AQ338" s="1" t="str">
        <f ca="1">IF(($A338&lt;&gt;"")*(AQ$1&lt;&gt;""),IF(_xlfn.XLOOKUP(AQ$1,Attendance_sorted!$B337:$CW337,Attendance_sorted!$B337:$CW337,"nn")&lt;&gt;"nn","•",""),"")</f>
        <v/>
      </c>
      <c r="AR338" s="1" t="str">
        <f ca="1">IF(($A338&lt;&gt;"")*(AR$1&lt;&gt;""),IF(_xlfn.XLOOKUP(AR$1,Attendance_sorted!$B337:$CW337,Attendance_sorted!$B337:$CW337,"nn")&lt;&gt;"nn","•",""),"")</f>
        <v/>
      </c>
      <c r="AS338" s="1" t="str">
        <f ca="1">IF(($A338&lt;&gt;"")*(AS$1&lt;&gt;""),IF(_xlfn.XLOOKUP(AS$1,Attendance_sorted!$B337:$CW337,Attendance_sorted!$B337:$CW337,"nn")&lt;&gt;"nn","•",""),"")</f>
        <v/>
      </c>
      <c r="AT338" s="1" t="str">
        <f ca="1">IF(($A338&lt;&gt;"")*(AT$1&lt;&gt;""),IF(_xlfn.XLOOKUP(AT$1,Attendance_sorted!$B337:$CW337,Attendance_sorted!$B337:$CW337,"nn")&lt;&gt;"nn","•",""),"")</f>
        <v/>
      </c>
      <c r="AU338" s="1" t="str">
        <f ca="1">IF(($A338&lt;&gt;"")*(AU$1&lt;&gt;""),IF(_xlfn.XLOOKUP(AU$1,Attendance_sorted!$B337:$CW337,Attendance_sorted!$B337:$CW337,"nn")&lt;&gt;"nn","•",""),"")</f>
        <v/>
      </c>
      <c r="AV338" s="1" t="str">
        <f ca="1">IF(($A338&lt;&gt;"")*(AV$1&lt;&gt;""),IF(_xlfn.XLOOKUP(AV$1,Attendance_sorted!$B337:$CW337,Attendance_sorted!$B337:$CW337,"nn")&lt;&gt;"nn","•",""),"")</f>
        <v/>
      </c>
      <c r="AW338" s="1" t="str">
        <f ca="1">IF(($A338&lt;&gt;"")*(AW$1&lt;&gt;""),IF(_xlfn.XLOOKUP(AW$1,Attendance_sorted!$B337:$CW337,Attendance_sorted!$B337:$CW337,"nn")&lt;&gt;"nn","•",""),"")</f>
        <v/>
      </c>
      <c r="AX338" s="1" t="str">
        <f ca="1">IF(($A338&lt;&gt;"")*(AX$1&lt;&gt;""),IF(_xlfn.XLOOKUP(AX$1,Attendance_sorted!$B337:$CW337,Attendance_sorted!$B337:$CW337,"nn")&lt;&gt;"nn","•",""),"")</f>
        <v/>
      </c>
      <c r="AY338" s="1" t="str">
        <f ca="1">IF(($A338&lt;&gt;"")*(AY$1&lt;&gt;""),IF(_xlfn.XLOOKUP(AY$1,Attendance_sorted!$B337:$CW337,Attendance_sorted!$B337:$CW337,"nn")&lt;&gt;"nn","•",""),"")</f>
        <v/>
      </c>
      <c r="AZ338" s="1" t="str">
        <f ca="1">IF(($A338&lt;&gt;"")*(AZ$1&lt;&gt;""),IF(_xlfn.XLOOKUP(AZ$1,Attendance_sorted!$B337:$CW337,Attendance_sorted!$B337:$CW337,"nn")&lt;&gt;"nn","•",""),"")</f>
        <v/>
      </c>
      <c r="BA338" s="1" t="str">
        <f ca="1">IF(($A338&lt;&gt;"")*(BA$1&lt;&gt;""),IF(_xlfn.XLOOKUP(BA$1,Attendance_sorted!$B337:$CW337,Attendance_sorted!$B337:$CW337,"nn")&lt;&gt;"nn","•",""),"")</f>
        <v/>
      </c>
      <c r="BB338" s="1" t="str">
        <f ca="1">IF(($A338&lt;&gt;"")*(BB$1&lt;&gt;""),IF(_xlfn.XLOOKUP(BB$1,Attendance_sorted!$B337:$CW337,Attendance_sorted!$B337:$CW337,"nn")&lt;&gt;"nn","•",""),"")</f>
        <v/>
      </c>
      <c r="BC338" s="1" t="str">
        <f ca="1">IF(($A338&lt;&gt;"")*(BC$1&lt;&gt;""),IF(_xlfn.XLOOKUP(BC$1,Attendance_sorted!$B337:$CW337,Attendance_sorted!$B337:$CW337,"nn")&lt;&gt;"nn","•",""),"")</f>
        <v/>
      </c>
      <c r="BD338" s="1" t="str">
        <f ca="1">IF(($A338&lt;&gt;"")*(BD$1&lt;&gt;""),IF(_xlfn.XLOOKUP(BD$1,Attendance_sorted!$B337:$CW337,Attendance_sorted!$B337:$CW337,"nn")&lt;&gt;"nn","•",""),"")</f>
        <v/>
      </c>
      <c r="BE338" s="1" t="str">
        <f ca="1">IF(($A338&lt;&gt;"")*(BE$1&lt;&gt;""),IF(_xlfn.XLOOKUP(BE$1,Attendance_sorted!$B337:$CW337,Attendance_sorted!$B337:$CW337,"nn")&lt;&gt;"nn","•",""),"")</f>
        <v/>
      </c>
      <c r="BF338" s="1" t="str">
        <f ca="1">IF(($A338&lt;&gt;"")*(BF$1&lt;&gt;""),IF(_xlfn.XLOOKUP(BF$1,Attendance_sorted!$B337:$CW337,Attendance_sorted!$B337:$CW337,"nn")&lt;&gt;"nn","•",""),"")</f>
        <v/>
      </c>
      <c r="BG338" s="1" t="str">
        <f ca="1">IF(($A338&lt;&gt;"")*(BG$1&lt;&gt;""),IF(_xlfn.XLOOKUP(BG$1,Attendance_sorted!$B337:$CW337,Attendance_sorted!$B337:$CW337,"nn")&lt;&gt;"nn","•",""),"")</f>
        <v/>
      </c>
      <c r="BH338" s="1" t="str">
        <f ca="1">IF(($A338&lt;&gt;"")*(BH$1&lt;&gt;""),IF(_xlfn.XLOOKUP(BH$1,Attendance_sorted!$B337:$CW337,Attendance_sorted!$B337:$CW337,"nn")&lt;&gt;"nn","•",""),"")</f>
        <v/>
      </c>
      <c r="BI338" s="1" t="str">
        <f ca="1">IF(($A338&lt;&gt;"")*(BI$1&lt;&gt;""),IF(_xlfn.XLOOKUP(BI$1,Attendance_sorted!$B337:$CW337,Attendance_sorted!$B337:$CW337,"nn")&lt;&gt;"nn","•",""),"")</f>
        <v/>
      </c>
      <c r="BJ338" s="1" t="str">
        <f ca="1">IF(($A338&lt;&gt;"")*(BJ$1&lt;&gt;""),IF(_xlfn.XLOOKUP(BJ$1,Attendance_sorted!$B337:$CW337,Attendance_sorted!$B337:$CW337,"nn")&lt;&gt;"nn","•",""),"")</f>
        <v/>
      </c>
      <c r="BK338" s="1" t="str">
        <f ca="1">IF(($A338&lt;&gt;"")*(BK$1&lt;&gt;""),IF(_xlfn.XLOOKUP(BK$1,Attendance_sorted!$B337:$CW337,Attendance_sorted!$B337:$CW337,"nn")&lt;&gt;"nn","•",""),"")</f>
        <v/>
      </c>
      <c r="BL338" s="1" t="str">
        <f ca="1">IF(($A338&lt;&gt;"")*(BL$1&lt;&gt;""),IF(_xlfn.XLOOKUP(BL$1,Attendance_sorted!$B337:$CW337,Attendance_sorted!$B337:$CW337,"nn")&lt;&gt;"nn","•",""),"")</f>
        <v/>
      </c>
      <c r="BM338" s="1" t="str">
        <f ca="1">IF(($A338&lt;&gt;"")*(BM$1&lt;&gt;""),IF(_xlfn.XLOOKUP(BM$1,Attendance_sorted!$B337:$CW337,Attendance_sorted!$B337:$CW337,"nn")&lt;&gt;"nn","•",""),"")</f>
        <v/>
      </c>
      <c r="BN338" s="1" t="str">
        <f ca="1">IF(($A338&lt;&gt;"")*(BN$1&lt;&gt;""),IF(_xlfn.XLOOKUP(BN$1,Attendance_sorted!$B337:$CW337,Attendance_sorted!$B337:$CW337,"nn")&lt;&gt;"nn","•",""),"")</f>
        <v/>
      </c>
      <c r="BO338" s="1" t="str">
        <f ca="1">IF(($A338&lt;&gt;"")*(BO$1&lt;&gt;""),IF(_xlfn.XLOOKUP(BO$1,Attendance_sorted!$B337:$CW337,Attendance_sorted!$B337:$CW337,"nn")&lt;&gt;"nn","•",""),"")</f>
        <v/>
      </c>
      <c r="BP338" s="1" t="str">
        <f ca="1">IF(($A338&lt;&gt;"")*(BP$1&lt;&gt;""),IF(_xlfn.XLOOKUP(BP$1,Attendance_sorted!$B337:$CW337,Attendance_sorted!$B337:$CW337,"nn")&lt;&gt;"nn","•",""),"")</f>
        <v/>
      </c>
      <c r="BQ338" s="1" t="str">
        <f ca="1">IF(($A338&lt;&gt;"")*(BQ$1&lt;&gt;""),IF(_xlfn.XLOOKUP(BQ$1,Attendance_sorted!$B337:$CW337,Attendance_sorted!$B337:$CW337,"nn")&lt;&gt;"nn","•",""),"")</f>
        <v/>
      </c>
      <c r="BR338" s="1" t="str">
        <f ca="1">IF(($A338&lt;&gt;"")*(BR$1&lt;&gt;""),IF(_xlfn.XLOOKUP(BR$1,Attendance_sorted!$B337:$CW337,Attendance_sorted!$B337:$CW337,"nn")&lt;&gt;"nn","•",""),"")</f>
        <v/>
      </c>
      <c r="BS338" s="1" t="str">
        <f ca="1">IF(($A338&lt;&gt;"")*(BS$1&lt;&gt;""),IF(_xlfn.XLOOKUP(BS$1,Attendance_sorted!$B337:$CW337,Attendance_sorted!$B337:$CW337,"nn")&lt;&gt;"nn","•",""),"")</f>
        <v/>
      </c>
      <c r="BT338" s="1" t="str">
        <f ca="1">IF(($A338&lt;&gt;"")*(BT$1&lt;&gt;""),IF(_xlfn.XLOOKUP(BT$1,Attendance_sorted!$B337:$CW337,Attendance_sorted!$B337:$CW337,"nn")&lt;&gt;"nn","•",""),"")</f>
        <v/>
      </c>
      <c r="BU338" s="1" t="str">
        <f ca="1">IF(($A338&lt;&gt;"")*(BU$1&lt;&gt;""),IF(_xlfn.XLOOKUP(BU$1,Attendance_sorted!$B337:$CW337,Attendance_sorted!$B337:$CW337,"nn")&lt;&gt;"nn","•",""),"")</f>
        <v/>
      </c>
      <c r="BV338" s="1" t="str">
        <f ca="1">IF(($A338&lt;&gt;"")*(BV$1&lt;&gt;""),IF(_xlfn.XLOOKUP(BV$1,Attendance_sorted!$B337:$CW337,Attendance_sorted!$B337:$CW337,"nn")&lt;&gt;"nn","•",""),"")</f>
        <v/>
      </c>
      <c r="BW338" s="1" t="str">
        <f ca="1">IF(($A338&lt;&gt;"")*(BW$1&lt;&gt;""),IF(_xlfn.XLOOKUP(BW$1,Attendance_sorted!$B337:$CW337,Attendance_sorted!$B337:$CW337,"nn")&lt;&gt;"nn","•",""),"")</f>
        <v/>
      </c>
      <c r="BX338" s="1" t="str">
        <f ca="1">IF(($A338&lt;&gt;"")*(BX$1&lt;&gt;""),IF(_xlfn.XLOOKUP(BX$1,Attendance_sorted!$B337:$CW337,Attendance_sorted!$B337:$CW337,"nn")&lt;&gt;"nn","•",""),"")</f>
        <v/>
      </c>
      <c r="BY338" s="1" t="str">
        <f ca="1">IF(($A338&lt;&gt;"")*(BY$1&lt;&gt;""),IF(_xlfn.XLOOKUP(BY$1,Attendance_sorted!$B337:$CW337,Attendance_sorted!$B337:$CW337,"nn")&lt;&gt;"nn","•",""),"")</f>
        <v/>
      </c>
      <c r="BZ338" s="1" t="str">
        <f ca="1">IF(($A338&lt;&gt;"")*(BZ$1&lt;&gt;""),IF(_xlfn.XLOOKUP(BZ$1,Attendance_sorted!$B337:$CW337,Attendance_sorted!$B337:$CW337,"nn")&lt;&gt;"nn","•",""),"")</f>
        <v/>
      </c>
      <c r="CA338" s="1" t="str">
        <f ca="1">IF(($A338&lt;&gt;"")*(CA$1&lt;&gt;""),IF(_xlfn.XLOOKUP(CA$1,Attendance_sorted!$B337:$CW337,Attendance_sorted!$B337:$CW337,"nn")&lt;&gt;"nn","•",""),"")</f>
        <v/>
      </c>
      <c r="CB338" s="1" t="str">
        <f ca="1">IF(($A338&lt;&gt;"")*(CB$1&lt;&gt;""),IF(_xlfn.XLOOKUP(CB$1,Attendance_sorted!$B337:$CW337,Attendance_sorted!$B337:$CW337,"nn")&lt;&gt;"nn","•",""),"")</f>
        <v/>
      </c>
      <c r="CC338" s="1" t="str">
        <f ca="1">IF(($A338&lt;&gt;"")*(CC$1&lt;&gt;""),IF(_xlfn.XLOOKUP(CC$1,Attendance_sorted!$B337:$CW337,Attendance_sorted!$B337:$CW337,"nn")&lt;&gt;"nn","•",""),"")</f>
        <v/>
      </c>
      <c r="CD338" s="1" t="str">
        <f ca="1">IF(($A338&lt;&gt;"")*(CD$1&lt;&gt;""),IF(_xlfn.XLOOKUP(CD$1,Attendance_sorted!$B337:$CW337,Attendance_sorted!$B337:$CW337,"nn")&lt;&gt;"nn","•",""),"")</f>
        <v/>
      </c>
      <c r="CE338" s="1" t="str">
        <f ca="1">IF(($A338&lt;&gt;"")*(CE$1&lt;&gt;""),IF(_xlfn.XLOOKUP(CE$1,Attendance_sorted!$B337:$CW337,Attendance_sorted!$B337:$CW337,"nn")&lt;&gt;"nn","•",""),"")</f>
        <v/>
      </c>
      <c r="CF338" s="1" t="str">
        <f ca="1">IF(($A338&lt;&gt;"")*(CF$1&lt;&gt;""),IF(_xlfn.XLOOKUP(CF$1,Attendance_sorted!$B337:$CW337,Attendance_sorted!$B337:$CW337,"nn")&lt;&gt;"nn","•",""),"")</f>
        <v/>
      </c>
      <c r="CG338" s="1" t="str">
        <f ca="1">IF(($A338&lt;&gt;"")*(CG$1&lt;&gt;""),IF(_xlfn.XLOOKUP(CG$1,Attendance_sorted!$B337:$CW337,Attendance_sorted!$B337:$CW337,"nn")&lt;&gt;"nn","•",""),"")</f>
        <v/>
      </c>
      <c r="CH338" s="1" t="str">
        <f ca="1">IF(($A338&lt;&gt;"")*(CH$1&lt;&gt;""),IF(_xlfn.XLOOKUP(CH$1,Attendance_sorted!$B337:$CW337,Attendance_sorted!$B337:$CW337,"nn")&lt;&gt;"nn","•",""),"")</f>
        <v/>
      </c>
      <c r="CI338" s="1" t="str">
        <f ca="1">IF(($A338&lt;&gt;"")*(CI$1&lt;&gt;""),IF(_xlfn.XLOOKUP(CI$1,Attendance_sorted!$B337:$CW337,Attendance_sorted!$B337:$CW337,"nn")&lt;&gt;"nn","•",""),"")</f>
        <v/>
      </c>
      <c r="CJ338" s="1" t="str">
        <f ca="1">IF(($A338&lt;&gt;"")*(CJ$1&lt;&gt;""),IF(_xlfn.XLOOKUP(CJ$1,Attendance_sorted!$B337:$CW337,Attendance_sorted!$B337:$CW337,"nn")&lt;&gt;"nn","•",""),"")</f>
        <v/>
      </c>
      <c r="CK338" s="1" t="str">
        <f ca="1">IF(($A338&lt;&gt;"")*(CK$1&lt;&gt;""),IF(_xlfn.XLOOKUP(CK$1,Attendance_sorted!$B337:$CW337,Attendance_sorted!$B337:$CW337,"nn")&lt;&gt;"nn","•",""),"")</f>
        <v/>
      </c>
      <c r="CL338" s="1" t="str">
        <f ca="1">IF(($A338&lt;&gt;"")*(CL$1&lt;&gt;""),IF(_xlfn.XLOOKUP(CL$1,Attendance_sorted!$B337:$CW337,Attendance_sorted!$B337:$CW337,"nn")&lt;&gt;"nn","•",""),"")</f>
        <v/>
      </c>
      <c r="CM338" s="1" t="str">
        <f ca="1">IF(($A338&lt;&gt;"")*(CM$1&lt;&gt;""),IF(_xlfn.XLOOKUP(CM$1,Attendance_sorted!$B337:$CW337,Attendance_sorted!$B337:$CW337,"nn")&lt;&gt;"nn","•",""),"")</f>
        <v/>
      </c>
      <c r="CN338" s="1" t="str">
        <f ca="1">IF(($A338&lt;&gt;"")*(CN$1&lt;&gt;""),IF(_xlfn.XLOOKUP(CN$1,Attendance_sorted!$B337:$CW337,Attendance_sorted!$B337:$CW337,"nn")&lt;&gt;"nn","•",""),"")</f>
        <v/>
      </c>
      <c r="CO338" s="1" t="str">
        <f ca="1">IF(($A338&lt;&gt;"")*(CO$1&lt;&gt;""),IF(_xlfn.XLOOKUP(CO$1,Attendance_sorted!$B337:$CW337,Attendance_sorted!$B337:$CW337,"nn")&lt;&gt;"nn","•",""),"")</f>
        <v/>
      </c>
      <c r="CP338" s="1" t="str">
        <f ca="1">IF(($A338&lt;&gt;"")*(CP$1&lt;&gt;""),IF(_xlfn.XLOOKUP(CP$1,Attendance_sorted!$B337:$CW337,Attendance_sorted!$B337:$CW337,"nn")&lt;&gt;"nn","•",""),"")</f>
        <v/>
      </c>
      <c r="CQ338" s="1" t="str">
        <f ca="1">IF(($A338&lt;&gt;"")*(CQ$1&lt;&gt;""),IF(_xlfn.XLOOKUP(CQ$1,Attendance_sorted!$B337:$CW337,Attendance_sorted!$B337:$CW337,"nn")&lt;&gt;"nn","•",""),"")</f>
        <v/>
      </c>
      <c r="CR338" s="1" t="str">
        <f ca="1">IF(($A338&lt;&gt;"")*(CR$1&lt;&gt;""),IF(_xlfn.XLOOKUP(CR$1,Attendance_sorted!$B337:$CW337,Attendance_sorted!$B337:$CW337,"nn")&lt;&gt;"nn","•",""),"")</f>
        <v/>
      </c>
      <c r="CS338" s="1" t="str">
        <f ca="1">IF(($A338&lt;&gt;"")*(CS$1&lt;&gt;""),IF(_xlfn.XLOOKUP(CS$1,Attendance_sorted!$B337:$CW337,Attendance_sorted!$B337:$CW337,"nn")&lt;&gt;"nn","•",""),"")</f>
        <v/>
      </c>
      <c r="CT338" s="1" t="str">
        <f ca="1">IF(($A338&lt;&gt;"")*(CT$1&lt;&gt;""),IF(_xlfn.XLOOKUP(CT$1,Attendance_sorted!$B337:$CW337,Attendance_sorted!$B337:$CW337,"nn")&lt;&gt;"nn","•",""),"")</f>
        <v/>
      </c>
      <c r="CU338" s="1" t="str">
        <f ca="1">IF(($A338&lt;&gt;"")*(CU$1&lt;&gt;""),IF(_xlfn.XLOOKUP(CU$1,Attendance_sorted!$B337:$CW337,Attendance_sorted!$B337:$CW337,"nn")&lt;&gt;"nn","•",""),"")</f>
        <v/>
      </c>
      <c r="CV338" s="1" t="str">
        <f ca="1">IF(($A338&lt;&gt;"")*(CV$1&lt;&gt;""),IF(_xlfn.XLOOKUP(CV$1,Attendance_sorted!$B337:$CW337,Attendance_sorted!$B337:$CW337,"nn")&lt;&gt;"nn","•",""),"")</f>
        <v/>
      </c>
      <c r="CW338" s="1" t="str">
        <f ca="1">IF(($A338&lt;&gt;"")*(CW$1&lt;&gt;""),IF(_xlfn.XLOOKUP(CW$1,Attendance_sorted!$B337:$CW337,Attendance_sorted!$B337:$CW337,"nn")&lt;&gt;"nn","•",""),"")</f>
        <v/>
      </c>
    </row>
    <row r="339" spans="1:101">
      <c r="A339" s="1"/>
      <c r="B339" s="1" t="str">
        <f ca="1">IF(($A339&lt;&gt;"")*(B$1&lt;&gt;""),IF(_xlfn.XLOOKUP(B$1,Attendance_sorted!$B338:$CW338,Attendance_sorted!$B338:$CW338,"nn")&lt;&gt;"nn","•",""),"")</f>
        <v/>
      </c>
      <c r="C339" s="1" t="str">
        <f ca="1">IF(($A339&lt;&gt;"")*(C$1&lt;&gt;""),IF(_xlfn.XLOOKUP(C$1,Attendance_sorted!$B338:$CW338,Attendance_sorted!$B338:$CW338,"nn")&lt;&gt;"nn","•",""),"")</f>
        <v/>
      </c>
      <c r="D339" s="1" t="str">
        <f ca="1">IF(($A339&lt;&gt;"")*(D$1&lt;&gt;""),IF(_xlfn.XLOOKUP(D$1,Attendance_sorted!$B338:$CW338,Attendance_sorted!$B338:$CW338,"nn")&lt;&gt;"nn","•",""),"")</f>
        <v/>
      </c>
      <c r="E339" s="1" t="str">
        <f ca="1">IF(($A339&lt;&gt;"")*(E$1&lt;&gt;""),IF(_xlfn.XLOOKUP(E$1,Attendance_sorted!$B338:$CW338,Attendance_sorted!$B338:$CW338,"nn")&lt;&gt;"nn","•",""),"")</f>
        <v/>
      </c>
      <c r="F339" s="1" t="str">
        <f ca="1">IF(($A339&lt;&gt;"")*(F$1&lt;&gt;""),IF(_xlfn.XLOOKUP(F$1,Attendance_sorted!$B338:$CW338,Attendance_sorted!$B338:$CW338,"nn")&lt;&gt;"nn","•",""),"")</f>
        <v/>
      </c>
      <c r="G339" s="1" t="str">
        <f ca="1">IF(($A339&lt;&gt;"")*(G$1&lt;&gt;""),IF(_xlfn.XLOOKUP(G$1,Attendance_sorted!$B338:$CW338,Attendance_sorted!$B338:$CW338,"nn")&lt;&gt;"nn","•",""),"")</f>
        <v/>
      </c>
      <c r="H339" s="1" t="str">
        <f ca="1">IF(($A339&lt;&gt;"")*(H$1&lt;&gt;""),IF(_xlfn.XLOOKUP(H$1,Attendance_sorted!$B338:$CW338,Attendance_sorted!$B338:$CW338,"nn")&lt;&gt;"nn","•",""),"")</f>
        <v/>
      </c>
      <c r="I339" s="1" t="str">
        <f ca="1">IF(($A339&lt;&gt;"")*(I$1&lt;&gt;""),IF(_xlfn.XLOOKUP(I$1,Attendance_sorted!$B338:$CW338,Attendance_sorted!$B338:$CW338,"nn")&lt;&gt;"nn","•",""),"")</f>
        <v/>
      </c>
      <c r="J339" s="1" t="str">
        <f ca="1">IF(($A339&lt;&gt;"")*(J$1&lt;&gt;""),IF(_xlfn.XLOOKUP(J$1,Attendance_sorted!$B338:$CW338,Attendance_sorted!$B338:$CW338,"nn")&lt;&gt;"nn","•",""),"")</f>
        <v/>
      </c>
      <c r="K339" s="1" t="str">
        <f ca="1">IF(($A339&lt;&gt;"")*(K$1&lt;&gt;""),IF(_xlfn.XLOOKUP(K$1,Attendance_sorted!$B338:$CW338,Attendance_sorted!$B338:$CW338,"nn")&lt;&gt;"nn","•",""),"")</f>
        <v/>
      </c>
      <c r="L339" s="1" t="str">
        <f ca="1">IF(($A339&lt;&gt;"")*(L$1&lt;&gt;""),IF(_xlfn.XLOOKUP(L$1,Attendance_sorted!$B338:$CW338,Attendance_sorted!$B338:$CW338,"nn")&lt;&gt;"nn","•",""),"")</f>
        <v/>
      </c>
      <c r="M339" s="1" t="str">
        <f ca="1">IF(($A339&lt;&gt;"")*(M$1&lt;&gt;""),IF(_xlfn.XLOOKUP(M$1,Attendance_sorted!$B338:$CW338,Attendance_sorted!$B338:$CW338,"nn")&lt;&gt;"nn","•",""),"")</f>
        <v/>
      </c>
      <c r="N339" s="1" t="str">
        <f ca="1">IF(($A339&lt;&gt;"")*(N$1&lt;&gt;""),IF(_xlfn.XLOOKUP(N$1,Attendance_sorted!$B338:$CW338,Attendance_sorted!$B338:$CW338,"nn")&lt;&gt;"nn","•",""),"")</f>
        <v/>
      </c>
      <c r="O339" s="1" t="str">
        <f ca="1">IF(($A339&lt;&gt;"")*(O$1&lt;&gt;""),IF(_xlfn.XLOOKUP(O$1,Attendance_sorted!$B338:$CW338,Attendance_sorted!$B338:$CW338,"nn")&lt;&gt;"nn","•",""),"")</f>
        <v/>
      </c>
      <c r="P339" s="1" t="str">
        <f ca="1">IF(($A339&lt;&gt;"")*(P$1&lt;&gt;""),IF(_xlfn.XLOOKUP(P$1,Attendance_sorted!$B338:$CW338,Attendance_sorted!$B338:$CW338,"nn")&lt;&gt;"nn","•",""),"")</f>
        <v/>
      </c>
      <c r="Q339" s="1" t="str">
        <f ca="1">IF(($A339&lt;&gt;"")*(Q$1&lt;&gt;""),IF(_xlfn.XLOOKUP(Q$1,Attendance_sorted!$B338:$CW338,Attendance_sorted!$B338:$CW338,"nn")&lt;&gt;"nn","•",""),"")</f>
        <v/>
      </c>
      <c r="R339" s="1" t="str">
        <f ca="1">IF(($A339&lt;&gt;"")*(R$1&lt;&gt;""),IF(_xlfn.XLOOKUP(R$1,Attendance_sorted!$B338:$CW338,Attendance_sorted!$B338:$CW338,"nn")&lt;&gt;"nn","•",""),"")</f>
        <v/>
      </c>
      <c r="S339" s="1" t="str">
        <f ca="1">IF(($A339&lt;&gt;"")*(S$1&lt;&gt;""),IF(_xlfn.XLOOKUP(S$1,Attendance_sorted!$B338:$CW338,Attendance_sorted!$B338:$CW338,"nn")&lt;&gt;"nn","•",""),"")</f>
        <v/>
      </c>
      <c r="T339" s="1" t="str">
        <f ca="1">IF(($A339&lt;&gt;"")*(T$1&lt;&gt;""),IF(_xlfn.XLOOKUP(T$1,Attendance_sorted!$B338:$CW338,Attendance_sorted!$B338:$CW338,"nn")&lt;&gt;"nn","•",""),"")</f>
        <v/>
      </c>
      <c r="U339" s="1" t="str">
        <f ca="1">IF(($A339&lt;&gt;"")*(U$1&lt;&gt;""),IF(_xlfn.XLOOKUP(U$1,Attendance_sorted!$B338:$CW338,Attendance_sorted!$B338:$CW338,"nn")&lt;&gt;"nn","•",""),"")</f>
        <v/>
      </c>
      <c r="V339" s="1" t="str">
        <f ca="1">IF(($A339&lt;&gt;"")*(V$1&lt;&gt;""),IF(_xlfn.XLOOKUP(V$1,Attendance_sorted!$B338:$CW338,Attendance_sorted!$B338:$CW338,"nn")&lt;&gt;"nn","•",""),"")</f>
        <v/>
      </c>
      <c r="W339" s="1" t="str">
        <f ca="1">IF(($A339&lt;&gt;"")*(W$1&lt;&gt;""),IF(_xlfn.XLOOKUP(W$1,Attendance_sorted!$B338:$CW338,Attendance_sorted!$B338:$CW338,"nn")&lt;&gt;"nn","•",""),"")</f>
        <v/>
      </c>
      <c r="X339" s="1" t="str">
        <f ca="1">IF(($A339&lt;&gt;"")*(X$1&lt;&gt;""),IF(_xlfn.XLOOKUP(X$1,Attendance_sorted!$B338:$CW338,Attendance_sorted!$B338:$CW338,"nn")&lt;&gt;"nn","•",""),"")</f>
        <v/>
      </c>
      <c r="Y339" s="1" t="str">
        <f ca="1">IF(($A339&lt;&gt;"")*(Y$1&lt;&gt;""),IF(_xlfn.XLOOKUP(Y$1,Attendance_sorted!$B338:$CW338,Attendance_sorted!$B338:$CW338,"nn")&lt;&gt;"nn","•",""),"")</f>
        <v/>
      </c>
      <c r="Z339" s="1" t="str">
        <f ca="1">IF(($A339&lt;&gt;"")*(Z$1&lt;&gt;""),IF(_xlfn.XLOOKUP(Z$1,Attendance_sorted!$B338:$CW338,Attendance_sorted!$B338:$CW338,"nn")&lt;&gt;"nn","•",""),"")</f>
        <v/>
      </c>
      <c r="AA339" s="1" t="str">
        <f ca="1">IF(($A339&lt;&gt;"")*(AA$1&lt;&gt;""),IF(_xlfn.XLOOKUP(AA$1,Attendance_sorted!$B338:$CW338,Attendance_sorted!$B338:$CW338,"nn")&lt;&gt;"nn","•",""),"")</f>
        <v/>
      </c>
      <c r="AB339" s="1" t="str">
        <f ca="1">IF(($A339&lt;&gt;"")*(AB$1&lt;&gt;""),IF(_xlfn.XLOOKUP(AB$1,Attendance_sorted!$B338:$CW338,Attendance_sorted!$B338:$CW338,"nn")&lt;&gt;"nn","•",""),"")</f>
        <v/>
      </c>
      <c r="AC339" s="1" t="str">
        <f ca="1">IF(($A339&lt;&gt;"")*(AC$1&lt;&gt;""),IF(_xlfn.XLOOKUP(AC$1,Attendance_sorted!$B338:$CW338,Attendance_sorted!$B338:$CW338,"nn")&lt;&gt;"nn","•",""),"")</f>
        <v/>
      </c>
      <c r="AD339" s="1" t="str">
        <f ca="1">IF(($A339&lt;&gt;"")*(AD$1&lt;&gt;""),IF(_xlfn.XLOOKUP(AD$1,Attendance_sorted!$B338:$CW338,Attendance_sorted!$B338:$CW338,"nn")&lt;&gt;"nn","•",""),"")</f>
        <v/>
      </c>
      <c r="AE339" s="1" t="str">
        <f ca="1">IF(($A339&lt;&gt;"")*(AE$1&lt;&gt;""),IF(_xlfn.XLOOKUP(AE$1,Attendance_sorted!$B338:$CW338,Attendance_sorted!$B338:$CW338,"nn")&lt;&gt;"nn","•",""),"")</f>
        <v/>
      </c>
      <c r="AF339" s="1" t="str">
        <f ca="1">IF(($A339&lt;&gt;"")*(AF$1&lt;&gt;""),IF(_xlfn.XLOOKUP(AF$1,Attendance_sorted!$B338:$CW338,Attendance_sorted!$B338:$CW338,"nn")&lt;&gt;"nn","•",""),"")</f>
        <v/>
      </c>
      <c r="AG339" s="1" t="str">
        <f ca="1">IF(($A339&lt;&gt;"")*(AG$1&lt;&gt;""),IF(_xlfn.XLOOKUP(AG$1,Attendance_sorted!$B338:$CW338,Attendance_sorted!$B338:$CW338,"nn")&lt;&gt;"nn","•",""),"")</f>
        <v/>
      </c>
      <c r="AH339" s="1" t="str">
        <f ca="1">IF(($A339&lt;&gt;"")*(AH$1&lt;&gt;""),IF(_xlfn.XLOOKUP(AH$1,Attendance_sorted!$B338:$CW338,Attendance_sorted!$B338:$CW338,"nn")&lt;&gt;"nn","•",""),"")</f>
        <v/>
      </c>
      <c r="AI339" s="1" t="str">
        <f ca="1">IF(($A339&lt;&gt;"")*(AI$1&lt;&gt;""),IF(_xlfn.XLOOKUP(AI$1,Attendance_sorted!$B338:$CW338,Attendance_sorted!$B338:$CW338,"nn")&lt;&gt;"nn","•",""),"")</f>
        <v/>
      </c>
      <c r="AJ339" s="1" t="str">
        <f ca="1">IF(($A339&lt;&gt;"")*(AJ$1&lt;&gt;""),IF(_xlfn.XLOOKUP(AJ$1,Attendance_sorted!$B338:$CW338,Attendance_sorted!$B338:$CW338,"nn")&lt;&gt;"nn","•",""),"")</f>
        <v/>
      </c>
      <c r="AK339" s="1" t="str">
        <f ca="1">IF(($A339&lt;&gt;"")*(AK$1&lt;&gt;""),IF(_xlfn.XLOOKUP(AK$1,Attendance_sorted!$B338:$CW338,Attendance_sorted!$B338:$CW338,"nn")&lt;&gt;"nn","•",""),"")</f>
        <v/>
      </c>
      <c r="AL339" s="1" t="str">
        <f ca="1">IF(($A339&lt;&gt;"")*(AL$1&lt;&gt;""),IF(_xlfn.XLOOKUP(AL$1,Attendance_sorted!$B338:$CW338,Attendance_sorted!$B338:$CW338,"nn")&lt;&gt;"nn","•",""),"")</f>
        <v/>
      </c>
      <c r="AM339" s="1" t="str">
        <f ca="1">IF(($A339&lt;&gt;"")*(AM$1&lt;&gt;""),IF(_xlfn.XLOOKUP(AM$1,Attendance_sorted!$B338:$CW338,Attendance_sorted!$B338:$CW338,"nn")&lt;&gt;"nn","•",""),"")</f>
        <v/>
      </c>
      <c r="AN339" s="1" t="str">
        <f ca="1">IF(($A339&lt;&gt;"")*(AN$1&lt;&gt;""),IF(_xlfn.XLOOKUP(AN$1,Attendance_sorted!$B338:$CW338,Attendance_sorted!$B338:$CW338,"nn")&lt;&gt;"nn","•",""),"")</f>
        <v/>
      </c>
      <c r="AO339" s="1" t="str">
        <f ca="1">IF(($A339&lt;&gt;"")*(AO$1&lt;&gt;""),IF(_xlfn.XLOOKUP(AO$1,Attendance_sorted!$B338:$CW338,Attendance_sorted!$B338:$CW338,"nn")&lt;&gt;"nn","•",""),"")</f>
        <v/>
      </c>
      <c r="AP339" s="1" t="str">
        <f ca="1">IF(($A339&lt;&gt;"")*(AP$1&lt;&gt;""),IF(_xlfn.XLOOKUP(AP$1,Attendance_sorted!$B338:$CW338,Attendance_sorted!$B338:$CW338,"nn")&lt;&gt;"nn","•",""),"")</f>
        <v/>
      </c>
      <c r="AQ339" s="1" t="str">
        <f ca="1">IF(($A339&lt;&gt;"")*(AQ$1&lt;&gt;""),IF(_xlfn.XLOOKUP(AQ$1,Attendance_sorted!$B338:$CW338,Attendance_sorted!$B338:$CW338,"nn")&lt;&gt;"nn","•",""),"")</f>
        <v/>
      </c>
      <c r="AR339" s="1" t="str">
        <f ca="1">IF(($A339&lt;&gt;"")*(AR$1&lt;&gt;""),IF(_xlfn.XLOOKUP(AR$1,Attendance_sorted!$B338:$CW338,Attendance_sorted!$B338:$CW338,"nn")&lt;&gt;"nn","•",""),"")</f>
        <v/>
      </c>
      <c r="AS339" s="1" t="str">
        <f ca="1">IF(($A339&lt;&gt;"")*(AS$1&lt;&gt;""),IF(_xlfn.XLOOKUP(AS$1,Attendance_sorted!$B338:$CW338,Attendance_sorted!$B338:$CW338,"nn")&lt;&gt;"nn","•",""),"")</f>
        <v/>
      </c>
      <c r="AT339" s="1" t="str">
        <f ca="1">IF(($A339&lt;&gt;"")*(AT$1&lt;&gt;""),IF(_xlfn.XLOOKUP(AT$1,Attendance_sorted!$B338:$CW338,Attendance_sorted!$B338:$CW338,"nn")&lt;&gt;"nn","•",""),"")</f>
        <v/>
      </c>
      <c r="AU339" s="1" t="str">
        <f ca="1">IF(($A339&lt;&gt;"")*(AU$1&lt;&gt;""),IF(_xlfn.XLOOKUP(AU$1,Attendance_sorted!$B338:$CW338,Attendance_sorted!$B338:$CW338,"nn")&lt;&gt;"nn","•",""),"")</f>
        <v/>
      </c>
      <c r="AV339" s="1" t="str">
        <f ca="1">IF(($A339&lt;&gt;"")*(AV$1&lt;&gt;""),IF(_xlfn.XLOOKUP(AV$1,Attendance_sorted!$B338:$CW338,Attendance_sorted!$B338:$CW338,"nn")&lt;&gt;"nn","•",""),"")</f>
        <v/>
      </c>
      <c r="AW339" s="1" t="str">
        <f ca="1">IF(($A339&lt;&gt;"")*(AW$1&lt;&gt;""),IF(_xlfn.XLOOKUP(AW$1,Attendance_sorted!$B338:$CW338,Attendance_sorted!$B338:$CW338,"nn")&lt;&gt;"nn","•",""),"")</f>
        <v/>
      </c>
      <c r="AX339" s="1" t="str">
        <f ca="1">IF(($A339&lt;&gt;"")*(AX$1&lt;&gt;""),IF(_xlfn.XLOOKUP(AX$1,Attendance_sorted!$B338:$CW338,Attendance_sorted!$B338:$CW338,"nn")&lt;&gt;"nn","•",""),"")</f>
        <v/>
      </c>
      <c r="AY339" s="1" t="str">
        <f ca="1">IF(($A339&lt;&gt;"")*(AY$1&lt;&gt;""),IF(_xlfn.XLOOKUP(AY$1,Attendance_sorted!$B338:$CW338,Attendance_sorted!$B338:$CW338,"nn")&lt;&gt;"nn","•",""),"")</f>
        <v/>
      </c>
      <c r="AZ339" s="1" t="str">
        <f ca="1">IF(($A339&lt;&gt;"")*(AZ$1&lt;&gt;""),IF(_xlfn.XLOOKUP(AZ$1,Attendance_sorted!$B338:$CW338,Attendance_sorted!$B338:$CW338,"nn")&lt;&gt;"nn","•",""),"")</f>
        <v/>
      </c>
      <c r="BA339" s="1" t="str">
        <f ca="1">IF(($A339&lt;&gt;"")*(BA$1&lt;&gt;""),IF(_xlfn.XLOOKUP(BA$1,Attendance_sorted!$B338:$CW338,Attendance_sorted!$B338:$CW338,"nn")&lt;&gt;"nn","•",""),"")</f>
        <v/>
      </c>
      <c r="BB339" s="1" t="str">
        <f ca="1">IF(($A339&lt;&gt;"")*(BB$1&lt;&gt;""),IF(_xlfn.XLOOKUP(BB$1,Attendance_sorted!$B338:$CW338,Attendance_sorted!$B338:$CW338,"nn")&lt;&gt;"nn","•",""),"")</f>
        <v/>
      </c>
      <c r="BC339" s="1" t="str">
        <f ca="1">IF(($A339&lt;&gt;"")*(BC$1&lt;&gt;""),IF(_xlfn.XLOOKUP(BC$1,Attendance_sorted!$B338:$CW338,Attendance_sorted!$B338:$CW338,"nn")&lt;&gt;"nn","•",""),"")</f>
        <v/>
      </c>
      <c r="BD339" s="1" t="str">
        <f ca="1">IF(($A339&lt;&gt;"")*(BD$1&lt;&gt;""),IF(_xlfn.XLOOKUP(BD$1,Attendance_sorted!$B338:$CW338,Attendance_sorted!$B338:$CW338,"nn")&lt;&gt;"nn","•",""),"")</f>
        <v/>
      </c>
      <c r="BE339" s="1" t="str">
        <f ca="1">IF(($A339&lt;&gt;"")*(BE$1&lt;&gt;""),IF(_xlfn.XLOOKUP(BE$1,Attendance_sorted!$B338:$CW338,Attendance_sorted!$B338:$CW338,"nn")&lt;&gt;"nn","•",""),"")</f>
        <v/>
      </c>
      <c r="BF339" s="1" t="str">
        <f ca="1">IF(($A339&lt;&gt;"")*(BF$1&lt;&gt;""),IF(_xlfn.XLOOKUP(BF$1,Attendance_sorted!$B338:$CW338,Attendance_sorted!$B338:$CW338,"nn")&lt;&gt;"nn","•",""),"")</f>
        <v/>
      </c>
      <c r="BG339" s="1" t="str">
        <f ca="1">IF(($A339&lt;&gt;"")*(BG$1&lt;&gt;""),IF(_xlfn.XLOOKUP(BG$1,Attendance_sorted!$B338:$CW338,Attendance_sorted!$B338:$CW338,"nn")&lt;&gt;"nn","•",""),"")</f>
        <v/>
      </c>
      <c r="BH339" s="1" t="str">
        <f ca="1">IF(($A339&lt;&gt;"")*(BH$1&lt;&gt;""),IF(_xlfn.XLOOKUP(BH$1,Attendance_sorted!$B338:$CW338,Attendance_sorted!$B338:$CW338,"nn")&lt;&gt;"nn","•",""),"")</f>
        <v/>
      </c>
      <c r="BI339" s="1" t="str">
        <f ca="1">IF(($A339&lt;&gt;"")*(BI$1&lt;&gt;""),IF(_xlfn.XLOOKUP(BI$1,Attendance_sorted!$B338:$CW338,Attendance_sorted!$B338:$CW338,"nn")&lt;&gt;"nn","•",""),"")</f>
        <v/>
      </c>
      <c r="BJ339" s="1" t="str">
        <f ca="1">IF(($A339&lt;&gt;"")*(BJ$1&lt;&gt;""),IF(_xlfn.XLOOKUP(BJ$1,Attendance_sorted!$B338:$CW338,Attendance_sorted!$B338:$CW338,"nn")&lt;&gt;"nn","•",""),"")</f>
        <v/>
      </c>
      <c r="BK339" s="1" t="str">
        <f ca="1">IF(($A339&lt;&gt;"")*(BK$1&lt;&gt;""),IF(_xlfn.XLOOKUP(BK$1,Attendance_sorted!$B338:$CW338,Attendance_sorted!$B338:$CW338,"nn")&lt;&gt;"nn","•",""),"")</f>
        <v/>
      </c>
      <c r="BL339" s="1" t="str">
        <f ca="1">IF(($A339&lt;&gt;"")*(BL$1&lt;&gt;""),IF(_xlfn.XLOOKUP(BL$1,Attendance_sorted!$B338:$CW338,Attendance_sorted!$B338:$CW338,"nn")&lt;&gt;"nn","•",""),"")</f>
        <v/>
      </c>
      <c r="BM339" s="1" t="str">
        <f ca="1">IF(($A339&lt;&gt;"")*(BM$1&lt;&gt;""),IF(_xlfn.XLOOKUP(BM$1,Attendance_sorted!$B338:$CW338,Attendance_sorted!$B338:$CW338,"nn")&lt;&gt;"nn","•",""),"")</f>
        <v/>
      </c>
      <c r="BN339" s="1" t="str">
        <f ca="1">IF(($A339&lt;&gt;"")*(BN$1&lt;&gt;""),IF(_xlfn.XLOOKUP(BN$1,Attendance_sorted!$B338:$CW338,Attendance_sorted!$B338:$CW338,"nn")&lt;&gt;"nn","•",""),"")</f>
        <v/>
      </c>
      <c r="BO339" s="1" t="str">
        <f ca="1">IF(($A339&lt;&gt;"")*(BO$1&lt;&gt;""),IF(_xlfn.XLOOKUP(BO$1,Attendance_sorted!$B338:$CW338,Attendance_sorted!$B338:$CW338,"nn")&lt;&gt;"nn","•",""),"")</f>
        <v/>
      </c>
      <c r="BP339" s="1" t="str">
        <f ca="1">IF(($A339&lt;&gt;"")*(BP$1&lt;&gt;""),IF(_xlfn.XLOOKUP(BP$1,Attendance_sorted!$B338:$CW338,Attendance_sorted!$B338:$CW338,"nn")&lt;&gt;"nn","•",""),"")</f>
        <v/>
      </c>
      <c r="BQ339" s="1" t="str">
        <f ca="1">IF(($A339&lt;&gt;"")*(BQ$1&lt;&gt;""),IF(_xlfn.XLOOKUP(BQ$1,Attendance_sorted!$B338:$CW338,Attendance_sorted!$B338:$CW338,"nn")&lt;&gt;"nn","•",""),"")</f>
        <v/>
      </c>
      <c r="BR339" s="1" t="str">
        <f ca="1">IF(($A339&lt;&gt;"")*(BR$1&lt;&gt;""),IF(_xlfn.XLOOKUP(BR$1,Attendance_sorted!$B338:$CW338,Attendance_sorted!$B338:$CW338,"nn")&lt;&gt;"nn","•",""),"")</f>
        <v/>
      </c>
      <c r="BS339" s="1" t="str">
        <f ca="1">IF(($A339&lt;&gt;"")*(BS$1&lt;&gt;""),IF(_xlfn.XLOOKUP(BS$1,Attendance_sorted!$B338:$CW338,Attendance_sorted!$B338:$CW338,"nn")&lt;&gt;"nn","•",""),"")</f>
        <v/>
      </c>
      <c r="BT339" s="1" t="str">
        <f ca="1">IF(($A339&lt;&gt;"")*(BT$1&lt;&gt;""),IF(_xlfn.XLOOKUP(BT$1,Attendance_sorted!$B338:$CW338,Attendance_sorted!$B338:$CW338,"nn")&lt;&gt;"nn","•",""),"")</f>
        <v/>
      </c>
      <c r="BU339" s="1" t="str">
        <f ca="1">IF(($A339&lt;&gt;"")*(BU$1&lt;&gt;""),IF(_xlfn.XLOOKUP(BU$1,Attendance_sorted!$B338:$CW338,Attendance_sorted!$B338:$CW338,"nn")&lt;&gt;"nn","•",""),"")</f>
        <v/>
      </c>
      <c r="BV339" s="1" t="str">
        <f ca="1">IF(($A339&lt;&gt;"")*(BV$1&lt;&gt;""),IF(_xlfn.XLOOKUP(BV$1,Attendance_sorted!$B338:$CW338,Attendance_sorted!$B338:$CW338,"nn")&lt;&gt;"nn","•",""),"")</f>
        <v/>
      </c>
      <c r="BW339" s="1" t="str">
        <f ca="1">IF(($A339&lt;&gt;"")*(BW$1&lt;&gt;""),IF(_xlfn.XLOOKUP(BW$1,Attendance_sorted!$B338:$CW338,Attendance_sorted!$B338:$CW338,"nn")&lt;&gt;"nn","•",""),"")</f>
        <v/>
      </c>
      <c r="BX339" s="1" t="str">
        <f ca="1">IF(($A339&lt;&gt;"")*(BX$1&lt;&gt;""),IF(_xlfn.XLOOKUP(BX$1,Attendance_sorted!$B338:$CW338,Attendance_sorted!$B338:$CW338,"nn")&lt;&gt;"nn","•",""),"")</f>
        <v/>
      </c>
      <c r="BY339" s="1" t="str">
        <f ca="1">IF(($A339&lt;&gt;"")*(BY$1&lt;&gt;""),IF(_xlfn.XLOOKUP(BY$1,Attendance_sorted!$B338:$CW338,Attendance_sorted!$B338:$CW338,"nn")&lt;&gt;"nn","•",""),"")</f>
        <v/>
      </c>
      <c r="BZ339" s="1" t="str">
        <f ca="1">IF(($A339&lt;&gt;"")*(BZ$1&lt;&gt;""),IF(_xlfn.XLOOKUP(BZ$1,Attendance_sorted!$B338:$CW338,Attendance_sorted!$B338:$CW338,"nn")&lt;&gt;"nn","•",""),"")</f>
        <v/>
      </c>
      <c r="CA339" s="1" t="str">
        <f ca="1">IF(($A339&lt;&gt;"")*(CA$1&lt;&gt;""),IF(_xlfn.XLOOKUP(CA$1,Attendance_sorted!$B338:$CW338,Attendance_sorted!$B338:$CW338,"nn")&lt;&gt;"nn","•",""),"")</f>
        <v/>
      </c>
      <c r="CB339" s="1" t="str">
        <f ca="1">IF(($A339&lt;&gt;"")*(CB$1&lt;&gt;""),IF(_xlfn.XLOOKUP(CB$1,Attendance_sorted!$B338:$CW338,Attendance_sorted!$B338:$CW338,"nn")&lt;&gt;"nn","•",""),"")</f>
        <v/>
      </c>
      <c r="CC339" s="1" t="str">
        <f ca="1">IF(($A339&lt;&gt;"")*(CC$1&lt;&gt;""),IF(_xlfn.XLOOKUP(CC$1,Attendance_sorted!$B338:$CW338,Attendance_sorted!$B338:$CW338,"nn")&lt;&gt;"nn","•",""),"")</f>
        <v/>
      </c>
      <c r="CD339" s="1" t="str">
        <f ca="1">IF(($A339&lt;&gt;"")*(CD$1&lt;&gt;""),IF(_xlfn.XLOOKUP(CD$1,Attendance_sorted!$B338:$CW338,Attendance_sorted!$B338:$CW338,"nn")&lt;&gt;"nn","•",""),"")</f>
        <v/>
      </c>
      <c r="CE339" s="1" t="str">
        <f ca="1">IF(($A339&lt;&gt;"")*(CE$1&lt;&gt;""),IF(_xlfn.XLOOKUP(CE$1,Attendance_sorted!$B338:$CW338,Attendance_sorted!$B338:$CW338,"nn")&lt;&gt;"nn","•",""),"")</f>
        <v/>
      </c>
      <c r="CF339" s="1" t="str">
        <f ca="1">IF(($A339&lt;&gt;"")*(CF$1&lt;&gt;""),IF(_xlfn.XLOOKUP(CF$1,Attendance_sorted!$B338:$CW338,Attendance_sorted!$B338:$CW338,"nn")&lt;&gt;"nn","•",""),"")</f>
        <v/>
      </c>
      <c r="CG339" s="1" t="str">
        <f ca="1">IF(($A339&lt;&gt;"")*(CG$1&lt;&gt;""),IF(_xlfn.XLOOKUP(CG$1,Attendance_sorted!$B338:$CW338,Attendance_sorted!$B338:$CW338,"nn")&lt;&gt;"nn","•",""),"")</f>
        <v/>
      </c>
      <c r="CH339" s="1" t="str">
        <f ca="1">IF(($A339&lt;&gt;"")*(CH$1&lt;&gt;""),IF(_xlfn.XLOOKUP(CH$1,Attendance_sorted!$B338:$CW338,Attendance_sorted!$B338:$CW338,"nn")&lt;&gt;"nn","•",""),"")</f>
        <v/>
      </c>
      <c r="CI339" s="1" t="str">
        <f ca="1">IF(($A339&lt;&gt;"")*(CI$1&lt;&gt;""),IF(_xlfn.XLOOKUP(CI$1,Attendance_sorted!$B338:$CW338,Attendance_sorted!$B338:$CW338,"nn")&lt;&gt;"nn","•",""),"")</f>
        <v/>
      </c>
      <c r="CJ339" s="1" t="str">
        <f ca="1">IF(($A339&lt;&gt;"")*(CJ$1&lt;&gt;""),IF(_xlfn.XLOOKUP(CJ$1,Attendance_sorted!$B338:$CW338,Attendance_sorted!$B338:$CW338,"nn")&lt;&gt;"nn","•",""),"")</f>
        <v/>
      </c>
      <c r="CK339" s="1" t="str">
        <f ca="1">IF(($A339&lt;&gt;"")*(CK$1&lt;&gt;""),IF(_xlfn.XLOOKUP(CK$1,Attendance_sorted!$B338:$CW338,Attendance_sorted!$B338:$CW338,"nn")&lt;&gt;"nn","•",""),"")</f>
        <v/>
      </c>
      <c r="CL339" s="1" t="str">
        <f ca="1">IF(($A339&lt;&gt;"")*(CL$1&lt;&gt;""),IF(_xlfn.XLOOKUP(CL$1,Attendance_sorted!$B338:$CW338,Attendance_sorted!$B338:$CW338,"nn")&lt;&gt;"nn","•",""),"")</f>
        <v/>
      </c>
      <c r="CM339" s="1" t="str">
        <f ca="1">IF(($A339&lt;&gt;"")*(CM$1&lt;&gt;""),IF(_xlfn.XLOOKUP(CM$1,Attendance_sorted!$B338:$CW338,Attendance_sorted!$B338:$CW338,"nn")&lt;&gt;"nn","•",""),"")</f>
        <v/>
      </c>
      <c r="CN339" s="1" t="str">
        <f ca="1">IF(($A339&lt;&gt;"")*(CN$1&lt;&gt;""),IF(_xlfn.XLOOKUP(CN$1,Attendance_sorted!$B338:$CW338,Attendance_sorted!$B338:$CW338,"nn")&lt;&gt;"nn","•",""),"")</f>
        <v/>
      </c>
      <c r="CO339" s="1" t="str">
        <f ca="1">IF(($A339&lt;&gt;"")*(CO$1&lt;&gt;""),IF(_xlfn.XLOOKUP(CO$1,Attendance_sorted!$B338:$CW338,Attendance_sorted!$B338:$CW338,"nn")&lt;&gt;"nn","•",""),"")</f>
        <v/>
      </c>
      <c r="CP339" s="1" t="str">
        <f ca="1">IF(($A339&lt;&gt;"")*(CP$1&lt;&gt;""),IF(_xlfn.XLOOKUP(CP$1,Attendance_sorted!$B338:$CW338,Attendance_sorted!$B338:$CW338,"nn")&lt;&gt;"nn","•",""),"")</f>
        <v/>
      </c>
      <c r="CQ339" s="1" t="str">
        <f ca="1">IF(($A339&lt;&gt;"")*(CQ$1&lt;&gt;""),IF(_xlfn.XLOOKUP(CQ$1,Attendance_sorted!$B338:$CW338,Attendance_sorted!$B338:$CW338,"nn")&lt;&gt;"nn","•",""),"")</f>
        <v/>
      </c>
      <c r="CR339" s="1" t="str">
        <f ca="1">IF(($A339&lt;&gt;"")*(CR$1&lt;&gt;""),IF(_xlfn.XLOOKUP(CR$1,Attendance_sorted!$B338:$CW338,Attendance_sorted!$B338:$CW338,"nn")&lt;&gt;"nn","•",""),"")</f>
        <v/>
      </c>
      <c r="CS339" s="1" t="str">
        <f ca="1">IF(($A339&lt;&gt;"")*(CS$1&lt;&gt;""),IF(_xlfn.XLOOKUP(CS$1,Attendance_sorted!$B338:$CW338,Attendance_sorted!$B338:$CW338,"nn")&lt;&gt;"nn","•",""),"")</f>
        <v/>
      </c>
      <c r="CT339" s="1" t="str">
        <f ca="1">IF(($A339&lt;&gt;"")*(CT$1&lt;&gt;""),IF(_xlfn.XLOOKUP(CT$1,Attendance_sorted!$B338:$CW338,Attendance_sorted!$B338:$CW338,"nn")&lt;&gt;"nn","•",""),"")</f>
        <v/>
      </c>
      <c r="CU339" s="1" t="str">
        <f ca="1">IF(($A339&lt;&gt;"")*(CU$1&lt;&gt;""),IF(_xlfn.XLOOKUP(CU$1,Attendance_sorted!$B338:$CW338,Attendance_sorted!$B338:$CW338,"nn")&lt;&gt;"nn","•",""),"")</f>
        <v/>
      </c>
      <c r="CV339" s="1" t="str">
        <f ca="1">IF(($A339&lt;&gt;"")*(CV$1&lt;&gt;""),IF(_xlfn.XLOOKUP(CV$1,Attendance_sorted!$B338:$CW338,Attendance_sorted!$B338:$CW338,"nn")&lt;&gt;"nn","•",""),"")</f>
        <v/>
      </c>
      <c r="CW339" s="1" t="str">
        <f ca="1">IF(($A339&lt;&gt;"")*(CW$1&lt;&gt;""),IF(_xlfn.XLOOKUP(CW$1,Attendance_sorted!$B338:$CW338,Attendance_sorted!$B338:$CW338,"nn")&lt;&gt;"nn","•",""),"")</f>
        <v/>
      </c>
    </row>
    <row r="340" spans="1:101">
      <c r="A340" s="1"/>
      <c r="B340" s="1" t="str">
        <f ca="1">IF(($A340&lt;&gt;"")*(B$1&lt;&gt;""),IF(_xlfn.XLOOKUP(B$1,Attendance_sorted!$B339:$CW339,Attendance_sorted!$B339:$CW339,"nn")&lt;&gt;"nn","•",""),"")</f>
        <v/>
      </c>
      <c r="C340" s="1" t="str">
        <f ca="1">IF(($A340&lt;&gt;"")*(C$1&lt;&gt;""),IF(_xlfn.XLOOKUP(C$1,Attendance_sorted!$B339:$CW339,Attendance_sorted!$B339:$CW339,"nn")&lt;&gt;"nn","•",""),"")</f>
        <v/>
      </c>
      <c r="D340" s="1" t="str">
        <f ca="1">IF(($A340&lt;&gt;"")*(D$1&lt;&gt;""),IF(_xlfn.XLOOKUP(D$1,Attendance_sorted!$B339:$CW339,Attendance_sorted!$B339:$CW339,"nn")&lt;&gt;"nn","•",""),"")</f>
        <v/>
      </c>
      <c r="E340" s="1" t="str">
        <f ca="1">IF(($A340&lt;&gt;"")*(E$1&lt;&gt;""),IF(_xlfn.XLOOKUP(E$1,Attendance_sorted!$B339:$CW339,Attendance_sorted!$B339:$CW339,"nn")&lt;&gt;"nn","•",""),"")</f>
        <v/>
      </c>
      <c r="F340" s="1" t="str">
        <f ca="1">IF(($A340&lt;&gt;"")*(F$1&lt;&gt;""),IF(_xlfn.XLOOKUP(F$1,Attendance_sorted!$B339:$CW339,Attendance_sorted!$B339:$CW339,"nn")&lt;&gt;"nn","•",""),"")</f>
        <v/>
      </c>
      <c r="G340" s="1" t="str">
        <f ca="1">IF(($A340&lt;&gt;"")*(G$1&lt;&gt;""),IF(_xlfn.XLOOKUP(G$1,Attendance_sorted!$B339:$CW339,Attendance_sorted!$B339:$CW339,"nn")&lt;&gt;"nn","•",""),"")</f>
        <v/>
      </c>
      <c r="H340" s="1" t="str">
        <f ca="1">IF(($A340&lt;&gt;"")*(H$1&lt;&gt;""),IF(_xlfn.XLOOKUP(H$1,Attendance_sorted!$B339:$CW339,Attendance_sorted!$B339:$CW339,"nn")&lt;&gt;"nn","•",""),"")</f>
        <v/>
      </c>
      <c r="I340" s="1" t="str">
        <f ca="1">IF(($A340&lt;&gt;"")*(I$1&lt;&gt;""),IF(_xlfn.XLOOKUP(I$1,Attendance_sorted!$B339:$CW339,Attendance_sorted!$B339:$CW339,"nn")&lt;&gt;"nn","•",""),"")</f>
        <v/>
      </c>
      <c r="J340" s="1" t="str">
        <f ca="1">IF(($A340&lt;&gt;"")*(J$1&lt;&gt;""),IF(_xlfn.XLOOKUP(J$1,Attendance_sorted!$B339:$CW339,Attendance_sorted!$B339:$CW339,"nn")&lt;&gt;"nn","•",""),"")</f>
        <v/>
      </c>
      <c r="K340" s="1" t="str">
        <f ca="1">IF(($A340&lt;&gt;"")*(K$1&lt;&gt;""),IF(_xlfn.XLOOKUP(K$1,Attendance_sorted!$B339:$CW339,Attendance_sorted!$B339:$CW339,"nn")&lt;&gt;"nn","•",""),"")</f>
        <v/>
      </c>
      <c r="L340" s="1" t="str">
        <f ca="1">IF(($A340&lt;&gt;"")*(L$1&lt;&gt;""),IF(_xlfn.XLOOKUP(L$1,Attendance_sorted!$B339:$CW339,Attendance_sorted!$B339:$CW339,"nn")&lt;&gt;"nn","•",""),"")</f>
        <v/>
      </c>
      <c r="M340" s="1" t="str">
        <f ca="1">IF(($A340&lt;&gt;"")*(M$1&lt;&gt;""),IF(_xlfn.XLOOKUP(M$1,Attendance_sorted!$B339:$CW339,Attendance_sorted!$B339:$CW339,"nn")&lt;&gt;"nn","•",""),"")</f>
        <v/>
      </c>
      <c r="N340" s="1" t="str">
        <f ca="1">IF(($A340&lt;&gt;"")*(N$1&lt;&gt;""),IF(_xlfn.XLOOKUP(N$1,Attendance_sorted!$B339:$CW339,Attendance_sorted!$B339:$CW339,"nn")&lt;&gt;"nn","•",""),"")</f>
        <v/>
      </c>
      <c r="O340" s="1" t="str">
        <f ca="1">IF(($A340&lt;&gt;"")*(O$1&lt;&gt;""),IF(_xlfn.XLOOKUP(O$1,Attendance_sorted!$B339:$CW339,Attendance_sorted!$B339:$CW339,"nn")&lt;&gt;"nn","•",""),"")</f>
        <v/>
      </c>
      <c r="P340" s="1" t="str">
        <f ca="1">IF(($A340&lt;&gt;"")*(P$1&lt;&gt;""),IF(_xlfn.XLOOKUP(P$1,Attendance_sorted!$B339:$CW339,Attendance_sorted!$B339:$CW339,"nn")&lt;&gt;"nn","•",""),"")</f>
        <v/>
      </c>
      <c r="Q340" s="1" t="str">
        <f ca="1">IF(($A340&lt;&gt;"")*(Q$1&lt;&gt;""),IF(_xlfn.XLOOKUP(Q$1,Attendance_sorted!$B339:$CW339,Attendance_sorted!$B339:$CW339,"nn")&lt;&gt;"nn","•",""),"")</f>
        <v/>
      </c>
      <c r="R340" s="1" t="str">
        <f ca="1">IF(($A340&lt;&gt;"")*(R$1&lt;&gt;""),IF(_xlfn.XLOOKUP(R$1,Attendance_sorted!$B339:$CW339,Attendance_sorted!$B339:$CW339,"nn")&lt;&gt;"nn","•",""),"")</f>
        <v/>
      </c>
      <c r="S340" s="1" t="str">
        <f ca="1">IF(($A340&lt;&gt;"")*(S$1&lt;&gt;""),IF(_xlfn.XLOOKUP(S$1,Attendance_sorted!$B339:$CW339,Attendance_sorted!$B339:$CW339,"nn")&lt;&gt;"nn","•",""),"")</f>
        <v/>
      </c>
      <c r="T340" s="1" t="str">
        <f ca="1">IF(($A340&lt;&gt;"")*(T$1&lt;&gt;""),IF(_xlfn.XLOOKUP(T$1,Attendance_sorted!$B339:$CW339,Attendance_sorted!$B339:$CW339,"nn")&lt;&gt;"nn","•",""),"")</f>
        <v/>
      </c>
      <c r="U340" s="1" t="str">
        <f ca="1">IF(($A340&lt;&gt;"")*(U$1&lt;&gt;""),IF(_xlfn.XLOOKUP(U$1,Attendance_sorted!$B339:$CW339,Attendance_sorted!$B339:$CW339,"nn")&lt;&gt;"nn","•",""),"")</f>
        <v/>
      </c>
      <c r="V340" s="1" t="str">
        <f ca="1">IF(($A340&lt;&gt;"")*(V$1&lt;&gt;""),IF(_xlfn.XLOOKUP(V$1,Attendance_sorted!$B339:$CW339,Attendance_sorted!$B339:$CW339,"nn")&lt;&gt;"nn","•",""),"")</f>
        <v/>
      </c>
      <c r="W340" s="1" t="str">
        <f ca="1">IF(($A340&lt;&gt;"")*(W$1&lt;&gt;""),IF(_xlfn.XLOOKUP(W$1,Attendance_sorted!$B339:$CW339,Attendance_sorted!$B339:$CW339,"nn")&lt;&gt;"nn","•",""),"")</f>
        <v/>
      </c>
      <c r="X340" s="1" t="str">
        <f ca="1">IF(($A340&lt;&gt;"")*(X$1&lt;&gt;""),IF(_xlfn.XLOOKUP(X$1,Attendance_sorted!$B339:$CW339,Attendance_sorted!$B339:$CW339,"nn")&lt;&gt;"nn","•",""),"")</f>
        <v/>
      </c>
      <c r="Y340" s="1" t="str">
        <f ca="1">IF(($A340&lt;&gt;"")*(Y$1&lt;&gt;""),IF(_xlfn.XLOOKUP(Y$1,Attendance_sorted!$B339:$CW339,Attendance_sorted!$B339:$CW339,"nn")&lt;&gt;"nn","•",""),"")</f>
        <v/>
      </c>
      <c r="Z340" s="1" t="str">
        <f ca="1">IF(($A340&lt;&gt;"")*(Z$1&lt;&gt;""),IF(_xlfn.XLOOKUP(Z$1,Attendance_sorted!$B339:$CW339,Attendance_sorted!$B339:$CW339,"nn")&lt;&gt;"nn","•",""),"")</f>
        <v/>
      </c>
      <c r="AA340" s="1" t="str">
        <f ca="1">IF(($A340&lt;&gt;"")*(AA$1&lt;&gt;""),IF(_xlfn.XLOOKUP(AA$1,Attendance_sorted!$B339:$CW339,Attendance_sorted!$B339:$CW339,"nn")&lt;&gt;"nn","•",""),"")</f>
        <v/>
      </c>
      <c r="AB340" s="1" t="str">
        <f ca="1">IF(($A340&lt;&gt;"")*(AB$1&lt;&gt;""),IF(_xlfn.XLOOKUP(AB$1,Attendance_sorted!$B339:$CW339,Attendance_sorted!$B339:$CW339,"nn")&lt;&gt;"nn","•",""),"")</f>
        <v/>
      </c>
      <c r="AC340" s="1" t="str">
        <f ca="1">IF(($A340&lt;&gt;"")*(AC$1&lt;&gt;""),IF(_xlfn.XLOOKUP(AC$1,Attendance_sorted!$B339:$CW339,Attendance_sorted!$B339:$CW339,"nn")&lt;&gt;"nn","•",""),"")</f>
        <v/>
      </c>
      <c r="AD340" s="1" t="str">
        <f ca="1">IF(($A340&lt;&gt;"")*(AD$1&lt;&gt;""),IF(_xlfn.XLOOKUP(AD$1,Attendance_sorted!$B339:$CW339,Attendance_sorted!$B339:$CW339,"nn")&lt;&gt;"nn","•",""),"")</f>
        <v/>
      </c>
      <c r="AE340" s="1" t="str">
        <f ca="1">IF(($A340&lt;&gt;"")*(AE$1&lt;&gt;""),IF(_xlfn.XLOOKUP(AE$1,Attendance_sorted!$B339:$CW339,Attendance_sorted!$B339:$CW339,"nn")&lt;&gt;"nn","•",""),"")</f>
        <v/>
      </c>
      <c r="AF340" s="1" t="str">
        <f ca="1">IF(($A340&lt;&gt;"")*(AF$1&lt;&gt;""),IF(_xlfn.XLOOKUP(AF$1,Attendance_sorted!$B339:$CW339,Attendance_sorted!$B339:$CW339,"nn")&lt;&gt;"nn","•",""),"")</f>
        <v/>
      </c>
      <c r="AG340" s="1" t="str">
        <f ca="1">IF(($A340&lt;&gt;"")*(AG$1&lt;&gt;""),IF(_xlfn.XLOOKUP(AG$1,Attendance_sorted!$B339:$CW339,Attendance_sorted!$B339:$CW339,"nn")&lt;&gt;"nn","•",""),"")</f>
        <v/>
      </c>
      <c r="AH340" s="1" t="str">
        <f ca="1">IF(($A340&lt;&gt;"")*(AH$1&lt;&gt;""),IF(_xlfn.XLOOKUP(AH$1,Attendance_sorted!$B339:$CW339,Attendance_sorted!$B339:$CW339,"nn")&lt;&gt;"nn","•",""),"")</f>
        <v/>
      </c>
      <c r="AI340" s="1" t="str">
        <f ca="1">IF(($A340&lt;&gt;"")*(AI$1&lt;&gt;""),IF(_xlfn.XLOOKUP(AI$1,Attendance_sorted!$B339:$CW339,Attendance_sorted!$B339:$CW339,"nn")&lt;&gt;"nn","•",""),"")</f>
        <v/>
      </c>
      <c r="AJ340" s="1" t="str">
        <f ca="1">IF(($A340&lt;&gt;"")*(AJ$1&lt;&gt;""),IF(_xlfn.XLOOKUP(AJ$1,Attendance_sorted!$B339:$CW339,Attendance_sorted!$B339:$CW339,"nn")&lt;&gt;"nn","•",""),"")</f>
        <v/>
      </c>
      <c r="AK340" s="1" t="str">
        <f ca="1">IF(($A340&lt;&gt;"")*(AK$1&lt;&gt;""),IF(_xlfn.XLOOKUP(AK$1,Attendance_sorted!$B339:$CW339,Attendance_sorted!$B339:$CW339,"nn")&lt;&gt;"nn","•",""),"")</f>
        <v/>
      </c>
      <c r="AL340" s="1" t="str">
        <f ca="1">IF(($A340&lt;&gt;"")*(AL$1&lt;&gt;""),IF(_xlfn.XLOOKUP(AL$1,Attendance_sorted!$B339:$CW339,Attendance_sorted!$B339:$CW339,"nn")&lt;&gt;"nn","•",""),"")</f>
        <v/>
      </c>
      <c r="AM340" s="1" t="str">
        <f ca="1">IF(($A340&lt;&gt;"")*(AM$1&lt;&gt;""),IF(_xlfn.XLOOKUP(AM$1,Attendance_sorted!$B339:$CW339,Attendance_sorted!$B339:$CW339,"nn")&lt;&gt;"nn","•",""),"")</f>
        <v/>
      </c>
      <c r="AN340" s="1" t="str">
        <f ca="1">IF(($A340&lt;&gt;"")*(AN$1&lt;&gt;""),IF(_xlfn.XLOOKUP(AN$1,Attendance_sorted!$B339:$CW339,Attendance_sorted!$B339:$CW339,"nn")&lt;&gt;"nn","•",""),"")</f>
        <v/>
      </c>
      <c r="AO340" s="1" t="str">
        <f ca="1">IF(($A340&lt;&gt;"")*(AO$1&lt;&gt;""),IF(_xlfn.XLOOKUP(AO$1,Attendance_sorted!$B339:$CW339,Attendance_sorted!$B339:$CW339,"nn")&lt;&gt;"nn","•",""),"")</f>
        <v/>
      </c>
      <c r="AP340" s="1" t="str">
        <f ca="1">IF(($A340&lt;&gt;"")*(AP$1&lt;&gt;""),IF(_xlfn.XLOOKUP(AP$1,Attendance_sorted!$B339:$CW339,Attendance_sorted!$B339:$CW339,"nn")&lt;&gt;"nn","•",""),"")</f>
        <v/>
      </c>
      <c r="AQ340" s="1" t="str">
        <f ca="1">IF(($A340&lt;&gt;"")*(AQ$1&lt;&gt;""),IF(_xlfn.XLOOKUP(AQ$1,Attendance_sorted!$B339:$CW339,Attendance_sorted!$B339:$CW339,"nn")&lt;&gt;"nn","•",""),"")</f>
        <v/>
      </c>
      <c r="AR340" s="1" t="str">
        <f ca="1">IF(($A340&lt;&gt;"")*(AR$1&lt;&gt;""),IF(_xlfn.XLOOKUP(AR$1,Attendance_sorted!$B339:$CW339,Attendance_sorted!$B339:$CW339,"nn")&lt;&gt;"nn","•",""),"")</f>
        <v/>
      </c>
      <c r="AS340" s="1" t="str">
        <f ca="1">IF(($A340&lt;&gt;"")*(AS$1&lt;&gt;""),IF(_xlfn.XLOOKUP(AS$1,Attendance_sorted!$B339:$CW339,Attendance_sorted!$B339:$CW339,"nn")&lt;&gt;"nn","•",""),"")</f>
        <v/>
      </c>
      <c r="AT340" s="1" t="str">
        <f ca="1">IF(($A340&lt;&gt;"")*(AT$1&lt;&gt;""),IF(_xlfn.XLOOKUP(AT$1,Attendance_sorted!$B339:$CW339,Attendance_sorted!$B339:$CW339,"nn")&lt;&gt;"nn","•",""),"")</f>
        <v/>
      </c>
      <c r="AU340" s="1" t="str">
        <f ca="1">IF(($A340&lt;&gt;"")*(AU$1&lt;&gt;""),IF(_xlfn.XLOOKUP(AU$1,Attendance_sorted!$B339:$CW339,Attendance_sorted!$B339:$CW339,"nn")&lt;&gt;"nn","•",""),"")</f>
        <v/>
      </c>
      <c r="AV340" s="1" t="str">
        <f ca="1">IF(($A340&lt;&gt;"")*(AV$1&lt;&gt;""),IF(_xlfn.XLOOKUP(AV$1,Attendance_sorted!$B339:$CW339,Attendance_sorted!$B339:$CW339,"nn")&lt;&gt;"nn","•",""),"")</f>
        <v/>
      </c>
      <c r="AW340" s="1" t="str">
        <f ca="1">IF(($A340&lt;&gt;"")*(AW$1&lt;&gt;""),IF(_xlfn.XLOOKUP(AW$1,Attendance_sorted!$B339:$CW339,Attendance_sorted!$B339:$CW339,"nn")&lt;&gt;"nn","•",""),"")</f>
        <v/>
      </c>
      <c r="AX340" s="1" t="str">
        <f ca="1">IF(($A340&lt;&gt;"")*(AX$1&lt;&gt;""),IF(_xlfn.XLOOKUP(AX$1,Attendance_sorted!$B339:$CW339,Attendance_sorted!$B339:$CW339,"nn")&lt;&gt;"nn","•",""),"")</f>
        <v/>
      </c>
      <c r="AY340" s="1" t="str">
        <f ca="1">IF(($A340&lt;&gt;"")*(AY$1&lt;&gt;""),IF(_xlfn.XLOOKUP(AY$1,Attendance_sorted!$B339:$CW339,Attendance_sorted!$B339:$CW339,"nn")&lt;&gt;"nn","•",""),"")</f>
        <v/>
      </c>
      <c r="AZ340" s="1" t="str">
        <f ca="1">IF(($A340&lt;&gt;"")*(AZ$1&lt;&gt;""),IF(_xlfn.XLOOKUP(AZ$1,Attendance_sorted!$B339:$CW339,Attendance_sorted!$B339:$CW339,"nn")&lt;&gt;"nn","•",""),"")</f>
        <v/>
      </c>
      <c r="BA340" s="1" t="str">
        <f ca="1">IF(($A340&lt;&gt;"")*(BA$1&lt;&gt;""),IF(_xlfn.XLOOKUP(BA$1,Attendance_sorted!$B339:$CW339,Attendance_sorted!$B339:$CW339,"nn")&lt;&gt;"nn","•",""),"")</f>
        <v/>
      </c>
      <c r="BB340" s="1" t="str">
        <f ca="1">IF(($A340&lt;&gt;"")*(BB$1&lt;&gt;""),IF(_xlfn.XLOOKUP(BB$1,Attendance_sorted!$B339:$CW339,Attendance_sorted!$B339:$CW339,"nn")&lt;&gt;"nn","•",""),"")</f>
        <v/>
      </c>
      <c r="BC340" s="1" t="str">
        <f ca="1">IF(($A340&lt;&gt;"")*(BC$1&lt;&gt;""),IF(_xlfn.XLOOKUP(BC$1,Attendance_sorted!$B339:$CW339,Attendance_sorted!$B339:$CW339,"nn")&lt;&gt;"nn","•",""),"")</f>
        <v/>
      </c>
      <c r="BD340" s="1" t="str">
        <f ca="1">IF(($A340&lt;&gt;"")*(BD$1&lt;&gt;""),IF(_xlfn.XLOOKUP(BD$1,Attendance_sorted!$B339:$CW339,Attendance_sorted!$B339:$CW339,"nn")&lt;&gt;"nn","•",""),"")</f>
        <v/>
      </c>
      <c r="BE340" s="1" t="str">
        <f ca="1">IF(($A340&lt;&gt;"")*(BE$1&lt;&gt;""),IF(_xlfn.XLOOKUP(BE$1,Attendance_sorted!$B339:$CW339,Attendance_sorted!$B339:$CW339,"nn")&lt;&gt;"nn","•",""),"")</f>
        <v/>
      </c>
      <c r="BF340" s="1" t="str">
        <f ca="1">IF(($A340&lt;&gt;"")*(BF$1&lt;&gt;""),IF(_xlfn.XLOOKUP(BF$1,Attendance_sorted!$B339:$CW339,Attendance_sorted!$B339:$CW339,"nn")&lt;&gt;"nn","•",""),"")</f>
        <v/>
      </c>
      <c r="BG340" s="1" t="str">
        <f ca="1">IF(($A340&lt;&gt;"")*(BG$1&lt;&gt;""),IF(_xlfn.XLOOKUP(BG$1,Attendance_sorted!$B339:$CW339,Attendance_sorted!$B339:$CW339,"nn")&lt;&gt;"nn","•",""),"")</f>
        <v/>
      </c>
      <c r="BH340" s="1" t="str">
        <f ca="1">IF(($A340&lt;&gt;"")*(BH$1&lt;&gt;""),IF(_xlfn.XLOOKUP(BH$1,Attendance_sorted!$B339:$CW339,Attendance_sorted!$B339:$CW339,"nn")&lt;&gt;"nn","•",""),"")</f>
        <v/>
      </c>
      <c r="BI340" s="1" t="str">
        <f ca="1">IF(($A340&lt;&gt;"")*(BI$1&lt;&gt;""),IF(_xlfn.XLOOKUP(BI$1,Attendance_sorted!$B339:$CW339,Attendance_sorted!$B339:$CW339,"nn")&lt;&gt;"nn","•",""),"")</f>
        <v/>
      </c>
      <c r="BJ340" s="1" t="str">
        <f ca="1">IF(($A340&lt;&gt;"")*(BJ$1&lt;&gt;""),IF(_xlfn.XLOOKUP(BJ$1,Attendance_sorted!$B339:$CW339,Attendance_sorted!$B339:$CW339,"nn")&lt;&gt;"nn","•",""),"")</f>
        <v/>
      </c>
      <c r="BK340" s="1" t="str">
        <f ca="1">IF(($A340&lt;&gt;"")*(BK$1&lt;&gt;""),IF(_xlfn.XLOOKUP(BK$1,Attendance_sorted!$B339:$CW339,Attendance_sorted!$B339:$CW339,"nn")&lt;&gt;"nn","•",""),"")</f>
        <v/>
      </c>
      <c r="BL340" s="1" t="str">
        <f ca="1">IF(($A340&lt;&gt;"")*(BL$1&lt;&gt;""),IF(_xlfn.XLOOKUP(BL$1,Attendance_sorted!$B339:$CW339,Attendance_sorted!$B339:$CW339,"nn")&lt;&gt;"nn","•",""),"")</f>
        <v/>
      </c>
      <c r="BM340" s="1" t="str">
        <f ca="1">IF(($A340&lt;&gt;"")*(BM$1&lt;&gt;""),IF(_xlfn.XLOOKUP(BM$1,Attendance_sorted!$B339:$CW339,Attendance_sorted!$B339:$CW339,"nn")&lt;&gt;"nn","•",""),"")</f>
        <v/>
      </c>
      <c r="BN340" s="1" t="str">
        <f ca="1">IF(($A340&lt;&gt;"")*(BN$1&lt;&gt;""),IF(_xlfn.XLOOKUP(BN$1,Attendance_sorted!$B339:$CW339,Attendance_sorted!$B339:$CW339,"nn")&lt;&gt;"nn","•",""),"")</f>
        <v/>
      </c>
      <c r="BO340" s="1" t="str">
        <f ca="1">IF(($A340&lt;&gt;"")*(BO$1&lt;&gt;""),IF(_xlfn.XLOOKUP(BO$1,Attendance_sorted!$B339:$CW339,Attendance_sorted!$B339:$CW339,"nn")&lt;&gt;"nn","•",""),"")</f>
        <v/>
      </c>
      <c r="BP340" s="1" t="str">
        <f ca="1">IF(($A340&lt;&gt;"")*(BP$1&lt;&gt;""),IF(_xlfn.XLOOKUP(BP$1,Attendance_sorted!$B339:$CW339,Attendance_sorted!$B339:$CW339,"nn")&lt;&gt;"nn","•",""),"")</f>
        <v/>
      </c>
      <c r="BQ340" s="1" t="str">
        <f ca="1">IF(($A340&lt;&gt;"")*(BQ$1&lt;&gt;""),IF(_xlfn.XLOOKUP(BQ$1,Attendance_sorted!$B339:$CW339,Attendance_sorted!$B339:$CW339,"nn")&lt;&gt;"nn","•",""),"")</f>
        <v/>
      </c>
      <c r="BR340" s="1" t="str">
        <f ca="1">IF(($A340&lt;&gt;"")*(BR$1&lt;&gt;""),IF(_xlfn.XLOOKUP(BR$1,Attendance_sorted!$B339:$CW339,Attendance_sorted!$B339:$CW339,"nn")&lt;&gt;"nn","•",""),"")</f>
        <v/>
      </c>
      <c r="BS340" s="1" t="str">
        <f ca="1">IF(($A340&lt;&gt;"")*(BS$1&lt;&gt;""),IF(_xlfn.XLOOKUP(BS$1,Attendance_sorted!$B339:$CW339,Attendance_sorted!$B339:$CW339,"nn")&lt;&gt;"nn","•",""),"")</f>
        <v/>
      </c>
      <c r="BT340" s="1" t="str">
        <f ca="1">IF(($A340&lt;&gt;"")*(BT$1&lt;&gt;""),IF(_xlfn.XLOOKUP(BT$1,Attendance_sorted!$B339:$CW339,Attendance_sorted!$B339:$CW339,"nn")&lt;&gt;"nn","•",""),"")</f>
        <v/>
      </c>
      <c r="BU340" s="1" t="str">
        <f ca="1">IF(($A340&lt;&gt;"")*(BU$1&lt;&gt;""),IF(_xlfn.XLOOKUP(BU$1,Attendance_sorted!$B339:$CW339,Attendance_sorted!$B339:$CW339,"nn")&lt;&gt;"nn","•",""),"")</f>
        <v/>
      </c>
      <c r="BV340" s="1" t="str">
        <f ca="1">IF(($A340&lt;&gt;"")*(BV$1&lt;&gt;""),IF(_xlfn.XLOOKUP(BV$1,Attendance_sorted!$B339:$CW339,Attendance_sorted!$B339:$CW339,"nn")&lt;&gt;"nn","•",""),"")</f>
        <v/>
      </c>
      <c r="BW340" s="1" t="str">
        <f ca="1">IF(($A340&lt;&gt;"")*(BW$1&lt;&gt;""),IF(_xlfn.XLOOKUP(BW$1,Attendance_sorted!$B339:$CW339,Attendance_sorted!$B339:$CW339,"nn")&lt;&gt;"nn","•",""),"")</f>
        <v/>
      </c>
      <c r="BX340" s="1" t="str">
        <f ca="1">IF(($A340&lt;&gt;"")*(BX$1&lt;&gt;""),IF(_xlfn.XLOOKUP(BX$1,Attendance_sorted!$B339:$CW339,Attendance_sorted!$B339:$CW339,"nn")&lt;&gt;"nn","•",""),"")</f>
        <v/>
      </c>
      <c r="BY340" s="1" t="str">
        <f ca="1">IF(($A340&lt;&gt;"")*(BY$1&lt;&gt;""),IF(_xlfn.XLOOKUP(BY$1,Attendance_sorted!$B339:$CW339,Attendance_sorted!$B339:$CW339,"nn")&lt;&gt;"nn","•",""),"")</f>
        <v/>
      </c>
      <c r="BZ340" s="1" t="str">
        <f ca="1">IF(($A340&lt;&gt;"")*(BZ$1&lt;&gt;""),IF(_xlfn.XLOOKUP(BZ$1,Attendance_sorted!$B339:$CW339,Attendance_sorted!$B339:$CW339,"nn")&lt;&gt;"nn","•",""),"")</f>
        <v/>
      </c>
      <c r="CA340" s="1" t="str">
        <f ca="1">IF(($A340&lt;&gt;"")*(CA$1&lt;&gt;""),IF(_xlfn.XLOOKUP(CA$1,Attendance_sorted!$B339:$CW339,Attendance_sorted!$B339:$CW339,"nn")&lt;&gt;"nn","•",""),"")</f>
        <v/>
      </c>
      <c r="CB340" s="1" t="str">
        <f ca="1">IF(($A340&lt;&gt;"")*(CB$1&lt;&gt;""),IF(_xlfn.XLOOKUP(CB$1,Attendance_sorted!$B339:$CW339,Attendance_sorted!$B339:$CW339,"nn")&lt;&gt;"nn","•",""),"")</f>
        <v/>
      </c>
      <c r="CC340" s="1" t="str">
        <f ca="1">IF(($A340&lt;&gt;"")*(CC$1&lt;&gt;""),IF(_xlfn.XLOOKUP(CC$1,Attendance_sorted!$B339:$CW339,Attendance_sorted!$B339:$CW339,"nn")&lt;&gt;"nn","•",""),"")</f>
        <v/>
      </c>
      <c r="CD340" s="1" t="str">
        <f ca="1">IF(($A340&lt;&gt;"")*(CD$1&lt;&gt;""),IF(_xlfn.XLOOKUP(CD$1,Attendance_sorted!$B339:$CW339,Attendance_sorted!$B339:$CW339,"nn")&lt;&gt;"nn","•",""),"")</f>
        <v/>
      </c>
      <c r="CE340" s="1" t="str">
        <f ca="1">IF(($A340&lt;&gt;"")*(CE$1&lt;&gt;""),IF(_xlfn.XLOOKUP(CE$1,Attendance_sorted!$B339:$CW339,Attendance_sorted!$B339:$CW339,"nn")&lt;&gt;"nn","•",""),"")</f>
        <v/>
      </c>
      <c r="CF340" s="1" t="str">
        <f ca="1">IF(($A340&lt;&gt;"")*(CF$1&lt;&gt;""),IF(_xlfn.XLOOKUP(CF$1,Attendance_sorted!$B339:$CW339,Attendance_sorted!$B339:$CW339,"nn")&lt;&gt;"nn","•",""),"")</f>
        <v/>
      </c>
      <c r="CG340" s="1" t="str">
        <f ca="1">IF(($A340&lt;&gt;"")*(CG$1&lt;&gt;""),IF(_xlfn.XLOOKUP(CG$1,Attendance_sorted!$B339:$CW339,Attendance_sorted!$B339:$CW339,"nn")&lt;&gt;"nn","•",""),"")</f>
        <v/>
      </c>
      <c r="CH340" s="1" t="str">
        <f ca="1">IF(($A340&lt;&gt;"")*(CH$1&lt;&gt;""),IF(_xlfn.XLOOKUP(CH$1,Attendance_sorted!$B339:$CW339,Attendance_sorted!$B339:$CW339,"nn")&lt;&gt;"nn","•",""),"")</f>
        <v/>
      </c>
      <c r="CI340" s="1" t="str">
        <f ca="1">IF(($A340&lt;&gt;"")*(CI$1&lt;&gt;""),IF(_xlfn.XLOOKUP(CI$1,Attendance_sorted!$B339:$CW339,Attendance_sorted!$B339:$CW339,"nn")&lt;&gt;"nn","•",""),"")</f>
        <v/>
      </c>
      <c r="CJ340" s="1" t="str">
        <f ca="1">IF(($A340&lt;&gt;"")*(CJ$1&lt;&gt;""),IF(_xlfn.XLOOKUP(CJ$1,Attendance_sorted!$B339:$CW339,Attendance_sorted!$B339:$CW339,"nn")&lt;&gt;"nn","•",""),"")</f>
        <v/>
      </c>
      <c r="CK340" s="1" t="str">
        <f ca="1">IF(($A340&lt;&gt;"")*(CK$1&lt;&gt;""),IF(_xlfn.XLOOKUP(CK$1,Attendance_sorted!$B339:$CW339,Attendance_sorted!$B339:$CW339,"nn")&lt;&gt;"nn","•",""),"")</f>
        <v/>
      </c>
      <c r="CL340" s="1" t="str">
        <f ca="1">IF(($A340&lt;&gt;"")*(CL$1&lt;&gt;""),IF(_xlfn.XLOOKUP(CL$1,Attendance_sorted!$B339:$CW339,Attendance_sorted!$B339:$CW339,"nn")&lt;&gt;"nn","•",""),"")</f>
        <v/>
      </c>
      <c r="CM340" s="1" t="str">
        <f ca="1">IF(($A340&lt;&gt;"")*(CM$1&lt;&gt;""),IF(_xlfn.XLOOKUP(CM$1,Attendance_sorted!$B339:$CW339,Attendance_sorted!$B339:$CW339,"nn")&lt;&gt;"nn","•",""),"")</f>
        <v/>
      </c>
      <c r="CN340" s="1" t="str">
        <f ca="1">IF(($A340&lt;&gt;"")*(CN$1&lt;&gt;""),IF(_xlfn.XLOOKUP(CN$1,Attendance_sorted!$B339:$CW339,Attendance_sorted!$B339:$CW339,"nn")&lt;&gt;"nn","•",""),"")</f>
        <v/>
      </c>
      <c r="CO340" s="1" t="str">
        <f ca="1">IF(($A340&lt;&gt;"")*(CO$1&lt;&gt;""),IF(_xlfn.XLOOKUP(CO$1,Attendance_sorted!$B339:$CW339,Attendance_sorted!$B339:$CW339,"nn")&lt;&gt;"nn","•",""),"")</f>
        <v/>
      </c>
      <c r="CP340" s="1" t="str">
        <f ca="1">IF(($A340&lt;&gt;"")*(CP$1&lt;&gt;""),IF(_xlfn.XLOOKUP(CP$1,Attendance_sorted!$B339:$CW339,Attendance_sorted!$B339:$CW339,"nn")&lt;&gt;"nn","•",""),"")</f>
        <v/>
      </c>
      <c r="CQ340" s="1" t="str">
        <f ca="1">IF(($A340&lt;&gt;"")*(CQ$1&lt;&gt;""),IF(_xlfn.XLOOKUP(CQ$1,Attendance_sorted!$B339:$CW339,Attendance_sorted!$B339:$CW339,"nn")&lt;&gt;"nn","•",""),"")</f>
        <v/>
      </c>
      <c r="CR340" s="1" t="str">
        <f ca="1">IF(($A340&lt;&gt;"")*(CR$1&lt;&gt;""),IF(_xlfn.XLOOKUP(CR$1,Attendance_sorted!$B339:$CW339,Attendance_sorted!$B339:$CW339,"nn")&lt;&gt;"nn","•",""),"")</f>
        <v/>
      </c>
      <c r="CS340" s="1" t="str">
        <f ca="1">IF(($A340&lt;&gt;"")*(CS$1&lt;&gt;""),IF(_xlfn.XLOOKUP(CS$1,Attendance_sorted!$B339:$CW339,Attendance_sorted!$B339:$CW339,"nn")&lt;&gt;"nn","•",""),"")</f>
        <v/>
      </c>
      <c r="CT340" s="1" t="str">
        <f ca="1">IF(($A340&lt;&gt;"")*(CT$1&lt;&gt;""),IF(_xlfn.XLOOKUP(CT$1,Attendance_sorted!$B339:$CW339,Attendance_sorted!$B339:$CW339,"nn")&lt;&gt;"nn","•",""),"")</f>
        <v/>
      </c>
      <c r="CU340" s="1" t="str">
        <f ca="1">IF(($A340&lt;&gt;"")*(CU$1&lt;&gt;""),IF(_xlfn.XLOOKUP(CU$1,Attendance_sorted!$B339:$CW339,Attendance_sorted!$B339:$CW339,"nn")&lt;&gt;"nn","•",""),"")</f>
        <v/>
      </c>
      <c r="CV340" s="1" t="str">
        <f ca="1">IF(($A340&lt;&gt;"")*(CV$1&lt;&gt;""),IF(_xlfn.XLOOKUP(CV$1,Attendance_sorted!$B339:$CW339,Attendance_sorted!$B339:$CW339,"nn")&lt;&gt;"nn","•",""),"")</f>
        <v/>
      </c>
      <c r="CW340" s="1" t="str">
        <f ca="1">IF(($A340&lt;&gt;"")*(CW$1&lt;&gt;""),IF(_xlfn.XLOOKUP(CW$1,Attendance_sorted!$B339:$CW339,Attendance_sorted!$B339:$CW339,"nn")&lt;&gt;"nn","•",""),"")</f>
        <v/>
      </c>
    </row>
    <row r="341" spans="1:101">
      <c r="A341" s="1"/>
      <c r="B341" s="1" t="str">
        <f ca="1">IF(($A341&lt;&gt;"")*(B$1&lt;&gt;""),IF(_xlfn.XLOOKUP(B$1,Attendance_sorted!$B340:$CW340,Attendance_sorted!$B340:$CW340,"nn")&lt;&gt;"nn","•",""),"")</f>
        <v/>
      </c>
      <c r="C341" s="1" t="str">
        <f ca="1">IF(($A341&lt;&gt;"")*(C$1&lt;&gt;""),IF(_xlfn.XLOOKUP(C$1,Attendance_sorted!$B340:$CW340,Attendance_sorted!$B340:$CW340,"nn")&lt;&gt;"nn","•",""),"")</f>
        <v/>
      </c>
      <c r="D341" s="1" t="str">
        <f ca="1">IF(($A341&lt;&gt;"")*(D$1&lt;&gt;""),IF(_xlfn.XLOOKUP(D$1,Attendance_sorted!$B340:$CW340,Attendance_sorted!$B340:$CW340,"nn")&lt;&gt;"nn","•",""),"")</f>
        <v/>
      </c>
      <c r="E341" s="1" t="str">
        <f ca="1">IF(($A341&lt;&gt;"")*(E$1&lt;&gt;""),IF(_xlfn.XLOOKUP(E$1,Attendance_sorted!$B340:$CW340,Attendance_sorted!$B340:$CW340,"nn")&lt;&gt;"nn","•",""),"")</f>
        <v/>
      </c>
      <c r="F341" s="1" t="str">
        <f ca="1">IF(($A341&lt;&gt;"")*(F$1&lt;&gt;""),IF(_xlfn.XLOOKUP(F$1,Attendance_sorted!$B340:$CW340,Attendance_sorted!$B340:$CW340,"nn")&lt;&gt;"nn","•",""),"")</f>
        <v/>
      </c>
      <c r="G341" s="1" t="str">
        <f ca="1">IF(($A341&lt;&gt;"")*(G$1&lt;&gt;""),IF(_xlfn.XLOOKUP(G$1,Attendance_sorted!$B340:$CW340,Attendance_sorted!$B340:$CW340,"nn")&lt;&gt;"nn","•",""),"")</f>
        <v/>
      </c>
      <c r="H341" s="1" t="str">
        <f ca="1">IF(($A341&lt;&gt;"")*(H$1&lt;&gt;""),IF(_xlfn.XLOOKUP(H$1,Attendance_sorted!$B340:$CW340,Attendance_sorted!$B340:$CW340,"nn")&lt;&gt;"nn","•",""),"")</f>
        <v/>
      </c>
      <c r="I341" s="1" t="str">
        <f ca="1">IF(($A341&lt;&gt;"")*(I$1&lt;&gt;""),IF(_xlfn.XLOOKUP(I$1,Attendance_sorted!$B340:$CW340,Attendance_sorted!$B340:$CW340,"nn")&lt;&gt;"nn","•",""),"")</f>
        <v/>
      </c>
      <c r="J341" s="1" t="str">
        <f ca="1">IF(($A341&lt;&gt;"")*(J$1&lt;&gt;""),IF(_xlfn.XLOOKUP(J$1,Attendance_sorted!$B340:$CW340,Attendance_sorted!$B340:$CW340,"nn")&lt;&gt;"nn","•",""),"")</f>
        <v/>
      </c>
      <c r="K341" s="1" t="str">
        <f ca="1">IF(($A341&lt;&gt;"")*(K$1&lt;&gt;""),IF(_xlfn.XLOOKUP(K$1,Attendance_sorted!$B340:$CW340,Attendance_sorted!$B340:$CW340,"nn")&lt;&gt;"nn","•",""),"")</f>
        <v/>
      </c>
      <c r="L341" s="1" t="str">
        <f ca="1">IF(($A341&lt;&gt;"")*(L$1&lt;&gt;""),IF(_xlfn.XLOOKUP(L$1,Attendance_sorted!$B340:$CW340,Attendance_sorted!$B340:$CW340,"nn")&lt;&gt;"nn","•",""),"")</f>
        <v/>
      </c>
      <c r="M341" s="1" t="str">
        <f ca="1">IF(($A341&lt;&gt;"")*(M$1&lt;&gt;""),IF(_xlfn.XLOOKUP(M$1,Attendance_sorted!$B340:$CW340,Attendance_sorted!$B340:$CW340,"nn")&lt;&gt;"nn","•",""),"")</f>
        <v/>
      </c>
      <c r="N341" s="1" t="str">
        <f ca="1">IF(($A341&lt;&gt;"")*(N$1&lt;&gt;""),IF(_xlfn.XLOOKUP(N$1,Attendance_sorted!$B340:$CW340,Attendance_sorted!$B340:$CW340,"nn")&lt;&gt;"nn","•",""),"")</f>
        <v/>
      </c>
      <c r="O341" s="1" t="str">
        <f ca="1">IF(($A341&lt;&gt;"")*(O$1&lt;&gt;""),IF(_xlfn.XLOOKUP(O$1,Attendance_sorted!$B340:$CW340,Attendance_sorted!$B340:$CW340,"nn")&lt;&gt;"nn","•",""),"")</f>
        <v/>
      </c>
      <c r="P341" s="1" t="str">
        <f ca="1">IF(($A341&lt;&gt;"")*(P$1&lt;&gt;""),IF(_xlfn.XLOOKUP(P$1,Attendance_sorted!$B340:$CW340,Attendance_sorted!$B340:$CW340,"nn")&lt;&gt;"nn","•",""),"")</f>
        <v/>
      </c>
      <c r="Q341" s="1" t="str">
        <f ca="1">IF(($A341&lt;&gt;"")*(Q$1&lt;&gt;""),IF(_xlfn.XLOOKUP(Q$1,Attendance_sorted!$B340:$CW340,Attendance_sorted!$B340:$CW340,"nn")&lt;&gt;"nn","•",""),"")</f>
        <v/>
      </c>
      <c r="R341" s="1" t="str">
        <f ca="1">IF(($A341&lt;&gt;"")*(R$1&lt;&gt;""),IF(_xlfn.XLOOKUP(R$1,Attendance_sorted!$B340:$CW340,Attendance_sorted!$B340:$CW340,"nn")&lt;&gt;"nn","•",""),"")</f>
        <v/>
      </c>
      <c r="S341" s="1" t="str">
        <f ca="1">IF(($A341&lt;&gt;"")*(S$1&lt;&gt;""),IF(_xlfn.XLOOKUP(S$1,Attendance_sorted!$B340:$CW340,Attendance_sorted!$B340:$CW340,"nn")&lt;&gt;"nn","•",""),"")</f>
        <v/>
      </c>
      <c r="T341" s="1" t="str">
        <f ca="1">IF(($A341&lt;&gt;"")*(T$1&lt;&gt;""),IF(_xlfn.XLOOKUP(T$1,Attendance_sorted!$B340:$CW340,Attendance_sorted!$B340:$CW340,"nn")&lt;&gt;"nn","•",""),"")</f>
        <v/>
      </c>
      <c r="U341" s="1" t="str">
        <f ca="1">IF(($A341&lt;&gt;"")*(U$1&lt;&gt;""),IF(_xlfn.XLOOKUP(U$1,Attendance_sorted!$B340:$CW340,Attendance_sorted!$B340:$CW340,"nn")&lt;&gt;"nn","•",""),"")</f>
        <v/>
      </c>
      <c r="V341" s="1" t="str">
        <f ca="1">IF(($A341&lt;&gt;"")*(V$1&lt;&gt;""),IF(_xlfn.XLOOKUP(V$1,Attendance_sorted!$B340:$CW340,Attendance_sorted!$B340:$CW340,"nn")&lt;&gt;"nn","•",""),"")</f>
        <v/>
      </c>
      <c r="W341" s="1" t="str">
        <f ca="1">IF(($A341&lt;&gt;"")*(W$1&lt;&gt;""),IF(_xlfn.XLOOKUP(W$1,Attendance_sorted!$B340:$CW340,Attendance_sorted!$B340:$CW340,"nn")&lt;&gt;"nn","•",""),"")</f>
        <v/>
      </c>
      <c r="X341" s="1" t="str">
        <f ca="1">IF(($A341&lt;&gt;"")*(X$1&lt;&gt;""),IF(_xlfn.XLOOKUP(X$1,Attendance_sorted!$B340:$CW340,Attendance_sorted!$B340:$CW340,"nn")&lt;&gt;"nn","•",""),"")</f>
        <v/>
      </c>
      <c r="Y341" s="1" t="str">
        <f ca="1">IF(($A341&lt;&gt;"")*(Y$1&lt;&gt;""),IF(_xlfn.XLOOKUP(Y$1,Attendance_sorted!$B340:$CW340,Attendance_sorted!$B340:$CW340,"nn")&lt;&gt;"nn","•",""),"")</f>
        <v/>
      </c>
      <c r="Z341" s="1" t="str">
        <f ca="1">IF(($A341&lt;&gt;"")*(Z$1&lt;&gt;""),IF(_xlfn.XLOOKUP(Z$1,Attendance_sorted!$B340:$CW340,Attendance_sorted!$B340:$CW340,"nn")&lt;&gt;"nn","•",""),"")</f>
        <v/>
      </c>
      <c r="AA341" s="1" t="str">
        <f ca="1">IF(($A341&lt;&gt;"")*(AA$1&lt;&gt;""),IF(_xlfn.XLOOKUP(AA$1,Attendance_sorted!$B340:$CW340,Attendance_sorted!$B340:$CW340,"nn")&lt;&gt;"nn","•",""),"")</f>
        <v/>
      </c>
      <c r="AB341" s="1" t="str">
        <f ca="1">IF(($A341&lt;&gt;"")*(AB$1&lt;&gt;""),IF(_xlfn.XLOOKUP(AB$1,Attendance_sorted!$B340:$CW340,Attendance_sorted!$B340:$CW340,"nn")&lt;&gt;"nn","•",""),"")</f>
        <v/>
      </c>
      <c r="AC341" s="1" t="str">
        <f ca="1">IF(($A341&lt;&gt;"")*(AC$1&lt;&gt;""),IF(_xlfn.XLOOKUP(AC$1,Attendance_sorted!$B340:$CW340,Attendance_sorted!$B340:$CW340,"nn")&lt;&gt;"nn","•",""),"")</f>
        <v/>
      </c>
      <c r="AD341" s="1" t="str">
        <f ca="1">IF(($A341&lt;&gt;"")*(AD$1&lt;&gt;""),IF(_xlfn.XLOOKUP(AD$1,Attendance_sorted!$B340:$CW340,Attendance_sorted!$B340:$CW340,"nn")&lt;&gt;"nn","•",""),"")</f>
        <v/>
      </c>
      <c r="AE341" s="1" t="str">
        <f ca="1">IF(($A341&lt;&gt;"")*(AE$1&lt;&gt;""),IF(_xlfn.XLOOKUP(AE$1,Attendance_sorted!$B340:$CW340,Attendance_sorted!$B340:$CW340,"nn")&lt;&gt;"nn","•",""),"")</f>
        <v/>
      </c>
      <c r="AF341" s="1" t="str">
        <f ca="1">IF(($A341&lt;&gt;"")*(AF$1&lt;&gt;""),IF(_xlfn.XLOOKUP(AF$1,Attendance_sorted!$B340:$CW340,Attendance_sorted!$B340:$CW340,"nn")&lt;&gt;"nn","•",""),"")</f>
        <v/>
      </c>
      <c r="AG341" s="1" t="str">
        <f ca="1">IF(($A341&lt;&gt;"")*(AG$1&lt;&gt;""),IF(_xlfn.XLOOKUP(AG$1,Attendance_sorted!$B340:$CW340,Attendance_sorted!$B340:$CW340,"nn")&lt;&gt;"nn","•",""),"")</f>
        <v/>
      </c>
      <c r="AH341" s="1" t="str">
        <f ca="1">IF(($A341&lt;&gt;"")*(AH$1&lt;&gt;""),IF(_xlfn.XLOOKUP(AH$1,Attendance_sorted!$B340:$CW340,Attendance_sorted!$B340:$CW340,"nn")&lt;&gt;"nn","•",""),"")</f>
        <v/>
      </c>
      <c r="AI341" s="1" t="str">
        <f ca="1">IF(($A341&lt;&gt;"")*(AI$1&lt;&gt;""),IF(_xlfn.XLOOKUP(AI$1,Attendance_sorted!$B340:$CW340,Attendance_sorted!$B340:$CW340,"nn")&lt;&gt;"nn","•",""),"")</f>
        <v/>
      </c>
      <c r="AJ341" s="1" t="str">
        <f ca="1">IF(($A341&lt;&gt;"")*(AJ$1&lt;&gt;""),IF(_xlfn.XLOOKUP(AJ$1,Attendance_sorted!$B340:$CW340,Attendance_sorted!$B340:$CW340,"nn")&lt;&gt;"nn","•",""),"")</f>
        <v/>
      </c>
      <c r="AK341" s="1" t="str">
        <f ca="1">IF(($A341&lt;&gt;"")*(AK$1&lt;&gt;""),IF(_xlfn.XLOOKUP(AK$1,Attendance_sorted!$B340:$CW340,Attendance_sorted!$B340:$CW340,"nn")&lt;&gt;"nn","•",""),"")</f>
        <v/>
      </c>
      <c r="AL341" s="1" t="str">
        <f ca="1">IF(($A341&lt;&gt;"")*(AL$1&lt;&gt;""),IF(_xlfn.XLOOKUP(AL$1,Attendance_sorted!$B340:$CW340,Attendance_sorted!$B340:$CW340,"nn")&lt;&gt;"nn","•",""),"")</f>
        <v/>
      </c>
      <c r="AM341" s="1" t="str">
        <f ca="1">IF(($A341&lt;&gt;"")*(AM$1&lt;&gt;""),IF(_xlfn.XLOOKUP(AM$1,Attendance_sorted!$B340:$CW340,Attendance_sorted!$B340:$CW340,"nn")&lt;&gt;"nn","•",""),"")</f>
        <v/>
      </c>
      <c r="AN341" s="1" t="str">
        <f ca="1">IF(($A341&lt;&gt;"")*(AN$1&lt;&gt;""),IF(_xlfn.XLOOKUP(AN$1,Attendance_sorted!$B340:$CW340,Attendance_sorted!$B340:$CW340,"nn")&lt;&gt;"nn","•",""),"")</f>
        <v/>
      </c>
      <c r="AO341" s="1" t="str">
        <f ca="1">IF(($A341&lt;&gt;"")*(AO$1&lt;&gt;""),IF(_xlfn.XLOOKUP(AO$1,Attendance_sorted!$B340:$CW340,Attendance_sorted!$B340:$CW340,"nn")&lt;&gt;"nn","•",""),"")</f>
        <v/>
      </c>
      <c r="AP341" s="1" t="str">
        <f ca="1">IF(($A341&lt;&gt;"")*(AP$1&lt;&gt;""),IF(_xlfn.XLOOKUP(AP$1,Attendance_sorted!$B340:$CW340,Attendance_sorted!$B340:$CW340,"nn")&lt;&gt;"nn","•",""),"")</f>
        <v/>
      </c>
      <c r="AQ341" s="1" t="str">
        <f ca="1">IF(($A341&lt;&gt;"")*(AQ$1&lt;&gt;""),IF(_xlfn.XLOOKUP(AQ$1,Attendance_sorted!$B340:$CW340,Attendance_sorted!$B340:$CW340,"nn")&lt;&gt;"nn","•",""),"")</f>
        <v/>
      </c>
      <c r="AR341" s="1" t="str">
        <f ca="1">IF(($A341&lt;&gt;"")*(AR$1&lt;&gt;""),IF(_xlfn.XLOOKUP(AR$1,Attendance_sorted!$B340:$CW340,Attendance_sorted!$B340:$CW340,"nn")&lt;&gt;"nn","•",""),"")</f>
        <v/>
      </c>
      <c r="AS341" s="1" t="str">
        <f ca="1">IF(($A341&lt;&gt;"")*(AS$1&lt;&gt;""),IF(_xlfn.XLOOKUP(AS$1,Attendance_sorted!$B340:$CW340,Attendance_sorted!$B340:$CW340,"nn")&lt;&gt;"nn","•",""),"")</f>
        <v/>
      </c>
      <c r="AT341" s="1" t="str">
        <f ca="1">IF(($A341&lt;&gt;"")*(AT$1&lt;&gt;""),IF(_xlfn.XLOOKUP(AT$1,Attendance_sorted!$B340:$CW340,Attendance_sorted!$B340:$CW340,"nn")&lt;&gt;"nn","•",""),"")</f>
        <v/>
      </c>
      <c r="AU341" s="1" t="str">
        <f ca="1">IF(($A341&lt;&gt;"")*(AU$1&lt;&gt;""),IF(_xlfn.XLOOKUP(AU$1,Attendance_sorted!$B340:$CW340,Attendance_sorted!$B340:$CW340,"nn")&lt;&gt;"nn","•",""),"")</f>
        <v/>
      </c>
      <c r="AV341" s="1" t="str">
        <f ca="1">IF(($A341&lt;&gt;"")*(AV$1&lt;&gt;""),IF(_xlfn.XLOOKUP(AV$1,Attendance_sorted!$B340:$CW340,Attendance_sorted!$B340:$CW340,"nn")&lt;&gt;"nn","•",""),"")</f>
        <v/>
      </c>
      <c r="AW341" s="1" t="str">
        <f ca="1">IF(($A341&lt;&gt;"")*(AW$1&lt;&gt;""),IF(_xlfn.XLOOKUP(AW$1,Attendance_sorted!$B340:$CW340,Attendance_sorted!$B340:$CW340,"nn")&lt;&gt;"nn","•",""),"")</f>
        <v/>
      </c>
      <c r="AX341" s="1" t="str">
        <f ca="1">IF(($A341&lt;&gt;"")*(AX$1&lt;&gt;""),IF(_xlfn.XLOOKUP(AX$1,Attendance_sorted!$B340:$CW340,Attendance_sorted!$B340:$CW340,"nn")&lt;&gt;"nn","•",""),"")</f>
        <v/>
      </c>
      <c r="AY341" s="1" t="str">
        <f ca="1">IF(($A341&lt;&gt;"")*(AY$1&lt;&gt;""),IF(_xlfn.XLOOKUP(AY$1,Attendance_sorted!$B340:$CW340,Attendance_sorted!$B340:$CW340,"nn")&lt;&gt;"nn","•",""),"")</f>
        <v/>
      </c>
      <c r="AZ341" s="1" t="str">
        <f ca="1">IF(($A341&lt;&gt;"")*(AZ$1&lt;&gt;""),IF(_xlfn.XLOOKUP(AZ$1,Attendance_sorted!$B340:$CW340,Attendance_sorted!$B340:$CW340,"nn")&lt;&gt;"nn","•",""),"")</f>
        <v/>
      </c>
      <c r="BA341" s="1" t="str">
        <f ca="1">IF(($A341&lt;&gt;"")*(BA$1&lt;&gt;""),IF(_xlfn.XLOOKUP(BA$1,Attendance_sorted!$B340:$CW340,Attendance_sorted!$B340:$CW340,"nn")&lt;&gt;"nn","•",""),"")</f>
        <v/>
      </c>
      <c r="BB341" s="1" t="str">
        <f ca="1">IF(($A341&lt;&gt;"")*(BB$1&lt;&gt;""),IF(_xlfn.XLOOKUP(BB$1,Attendance_sorted!$B340:$CW340,Attendance_sorted!$B340:$CW340,"nn")&lt;&gt;"nn","•",""),"")</f>
        <v/>
      </c>
      <c r="BC341" s="1" t="str">
        <f ca="1">IF(($A341&lt;&gt;"")*(BC$1&lt;&gt;""),IF(_xlfn.XLOOKUP(BC$1,Attendance_sorted!$B340:$CW340,Attendance_sorted!$B340:$CW340,"nn")&lt;&gt;"nn","•",""),"")</f>
        <v/>
      </c>
      <c r="BD341" s="1" t="str">
        <f ca="1">IF(($A341&lt;&gt;"")*(BD$1&lt;&gt;""),IF(_xlfn.XLOOKUP(BD$1,Attendance_sorted!$B340:$CW340,Attendance_sorted!$B340:$CW340,"nn")&lt;&gt;"nn","•",""),"")</f>
        <v/>
      </c>
      <c r="BE341" s="1" t="str">
        <f ca="1">IF(($A341&lt;&gt;"")*(BE$1&lt;&gt;""),IF(_xlfn.XLOOKUP(BE$1,Attendance_sorted!$B340:$CW340,Attendance_sorted!$B340:$CW340,"nn")&lt;&gt;"nn","•",""),"")</f>
        <v/>
      </c>
      <c r="BF341" s="1" t="str">
        <f ca="1">IF(($A341&lt;&gt;"")*(BF$1&lt;&gt;""),IF(_xlfn.XLOOKUP(BF$1,Attendance_sorted!$B340:$CW340,Attendance_sorted!$B340:$CW340,"nn")&lt;&gt;"nn","•",""),"")</f>
        <v/>
      </c>
      <c r="BG341" s="1" t="str">
        <f ca="1">IF(($A341&lt;&gt;"")*(BG$1&lt;&gt;""),IF(_xlfn.XLOOKUP(BG$1,Attendance_sorted!$B340:$CW340,Attendance_sorted!$B340:$CW340,"nn")&lt;&gt;"nn","•",""),"")</f>
        <v/>
      </c>
      <c r="BH341" s="1" t="str">
        <f ca="1">IF(($A341&lt;&gt;"")*(BH$1&lt;&gt;""),IF(_xlfn.XLOOKUP(BH$1,Attendance_sorted!$B340:$CW340,Attendance_sorted!$B340:$CW340,"nn")&lt;&gt;"nn","•",""),"")</f>
        <v/>
      </c>
      <c r="BI341" s="1" t="str">
        <f ca="1">IF(($A341&lt;&gt;"")*(BI$1&lt;&gt;""),IF(_xlfn.XLOOKUP(BI$1,Attendance_sorted!$B340:$CW340,Attendance_sorted!$B340:$CW340,"nn")&lt;&gt;"nn","•",""),"")</f>
        <v/>
      </c>
      <c r="BJ341" s="1" t="str">
        <f ca="1">IF(($A341&lt;&gt;"")*(BJ$1&lt;&gt;""),IF(_xlfn.XLOOKUP(BJ$1,Attendance_sorted!$B340:$CW340,Attendance_sorted!$B340:$CW340,"nn")&lt;&gt;"nn","•",""),"")</f>
        <v/>
      </c>
      <c r="BK341" s="1" t="str">
        <f ca="1">IF(($A341&lt;&gt;"")*(BK$1&lt;&gt;""),IF(_xlfn.XLOOKUP(BK$1,Attendance_sorted!$B340:$CW340,Attendance_sorted!$B340:$CW340,"nn")&lt;&gt;"nn","•",""),"")</f>
        <v/>
      </c>
      <c r="BL341" s="1" t="str">
        <f ca="1">IF(($A341&lt;&gt;"")*(BL$1&lt;&gt;""),IF(_xlfn.XLOOKUP(BL$1,Attendance_sorted!$B340:$CW340,Attendance_sorted!$B340:$CW340,"nn")&lt;&gt;"nn","•",""),"")</f>
        <v/>
      </c>
      <c r="BM341" s="1" t="str">
        <f ca="1">IF(($A341&lt;&gt;"")*(BM$1&lt;&gt;""),IF(_xlfn.XLOOKUP(BM$1,Attendance_sorted!$B340:$CW340,Attendance_sorted!$B340:$CW340,"nn")&lt;&gt;"nn","•",""),"")</f>
        <v/>
      </c>
      <c r="BN341" s="1" t="str">
        <f ca="1">IF(($A341&lt;&gt;"")*(BN$1&lt;&gt;""),IF(_xlfn.XLOOKUP(BN$1,Attendance_sorted!$B340:$CW340,Attendance_sorted!$B340:$CW340,"nn")&lt;&gt;"nn","•",""),"")</f>
        <v/>
      </c>
      <c r="BO341" s="1" t="str">
        <f ca="1">IF(($A341&lt;&gt;"")*(BO$1&lt;&gt;""),IF(_xlfn.XLOOKUP(BO$1,Attendance_sorted!$B340:$CW340,Attendance_sorted!$B340:$CW340,"nn")&lt;&gt;"nn","•",""),"")</f>
        <v/>
      </c>
      <c r="BP341" s="1" t="str">
        <f ca="1">IF(($A341&lt;&gt;"")*(BP$1&lt;&gt;""),IF(_xlfn.XLOOKUP(BP$1,Attendance_sorted!$B340:$CW340,Attendance_sorted!$B340:$CW340,"nn")&lt;&gt;"nn","•",""),"")</f>
        <v/>
      </c>
      <c r="BQ341" s="1" t="str">
        <f ca="1">IF(($A341&lt;&gt;"")*(BQ$1&lt;&gt;""),IF(_xlfn.XLOOKUP(BQ$1,Attendance_sorted!$B340:$CW340,Attendance_sorted!$B340:$CW340,"nn")&lt;&gt;"nn","•",""),"")</f>
        <v/>
      </c>
      <c r="BR341" s="1" t="str">
        <f ca="1">IF(($A341&lt;&gt;"")*(BR$1&lt;&gt;""),IF(_xlfn.XLOOKUP(BR$1,Attendance_sorted!$B340:$CW340,Attendance_sorted!$B340:$CW340,"nn")&lt;&gt;"nn","•",""),"")</f>
        <v/>
      </c>
      <c r="BS341" s="1" t="str">
        <f ca="1">IF(($A341&lt;&gt;"")*(BS$1&lt;&gt;""),IF(_xlfn.XLOOKUP(BS$1,Attendance_sorted!$B340:$CW340,Attendance_sorted!$B340:$CW340,"nn")&lt;&gt;"nn","•",""),"")</f>
        <v/>
      </c>
      <c r="BT341" s="1" t="str">
        <f ca="1">IF(($A341&lt;&gt;"")*(BT$1&lt;&gt;""),IF(_xlfn.XLOOKUP(BT$1,Attendance_sorted!$B340:$CW340,Attendance_sorted!$B340:$CW340,"nn")&lt;&gt;"nn","•",""),"")</f>
        <v/>
      </c>
      <c r="BU341" s="1" t="str">
        <f ca="1">IF(($A341&lt;&gt;"")*(BU$1&lt;&gt;""),IF(_xlfn.XLOOKUP(BU$1,Attendance_sorted!$B340:$CW340,Attendance_sorted!$B340:$CW340,"nn")&lt;&gt;"nn","•",""),"")</f>
        <v/>
      </c>
      <c r="BV341" s="1" t="str">
        <f ca="1">IF(($A341&lt;&gt;"")*(BV$1&lt;&gt;""),IF(_xlfn.XLOOKUP(BV$1,Attendance_sorted!$B340:$CW340,Attendance_sorted!$B340:$CW340,"nn")&lt;&gt;"nn","•",""),"")</f>
        <v/>
      </c>
      <c r="BW341" s="1" t="str">
        <f ca="1">IF(($A341&lt;&gt;"")*(BW$1&lt;&gt;""),IF(_xlfn.XLOOKUP(BW$1,Attendance_sorted!$B340:$CW340,Attendance_sorted!$B340:$CW340,"nn")&lt;&gt;"nn","•",""),"")</f>
        <v/>
      </c>
      <c r="BX341" s="1" t="str">
        <f ca="1">IF(($A341&lt;&gt;"")*(BX$1&lt;&gt;""),IF(_xlfn.XLOOKUP(BX$1,Attendance_sorted!$B340:$CW340,Attendance_sorted!$B340:$CW340,"nn")&lt;&gt;"nn","•",""),"")</f>
        <v/>
      </c>
      <c r="BY341" s="1" t="str">
        <f ca="1">IF(($A341&lt;&gt;"")*(BY$1&lt;&gt;""),IF(_xlfn.XLOOKUP(BY$1,Attendance_sorted!$B340:$CW340,Attendance_sorted!$B340:$CW340,"nn")&lt;&gt;"nn","•",""),"")</f>
        <v/>
      </c>
      <c r="BZ341" s="1" t="str">
        <f ca="1">IF(($A341&lt;&gt;"")*(BZ$1&lt;&gt;""),IF(_xlfn.XLOOKUP(BZ$1,Attendance_sorted!$B340:$CW340,Attendance_sorted!$B340:$CW340,"nn")&lt;&gt;"nn","•",""),"")</f>
        <v/>
      </c>
      <c r="CA341" s="1" t="str">
        <f ca="1">IF(($A341&lt;&gt;"")*(CA$1&lt;&gt;""),IF(_xlfn.XLOOKUP(CA$1,Attendance_sorted!$B340:$CW340,Attendance_sorted!$B340:$CW340,"nn")&lt;&gt;"nn","•",""),"")</f>
        <v/>
      </c>
      <c r="CB341" s="1" t="str">
        <f ca="1">IF(($A341&lt;&gt;"")*(CB$1&lt;&gt;""),IF(_xlfn.XLOOKUP(CB$1,Attendance_sorted!$B340:$CW340,Attendance_sorted!$B340:$CW340,"nn")&lt;&gt;"nn","•",""),"")</f>
        <v/>
      </c>
      <c r="CC341" s="1" t="str">
        <f ca="1">IF(($A341&lt;&gt;"")*(CC$1&lt;&gt;""),IF(_xlfn.XLOOKUP(CC$1,Attendance_sorted!$B340:$CW340,Attendance_sorted!$B340:$CW340,"nn")&lt;&gt;"nn","•",""),"")</f>
        <v/>
      </c>
      <c r="CD341" s="1" t="str">
        <f ca="1">IF(($A341&lt;&gt;"")*(CD$1&lt;&gt;""),IF(_xlfn.XLOOKUP(CD$1,Attendance_sorted!$B340:$CW340,Attendance_sorted!$B340:$CW340,"nn")&lt;&gt;"nn","•",""),"")</f>
        <v/>
      </c>
      <c r="CE341" s="1" t="str">
        <f ca="1">IF(($A341&lt;&gt;"")*(CE$1&lt;&gt;""),IF(_xlfn.XLOOKUP(CE$1,Attendance_sorted!$B340:$CW340,Attendance_sorted!$B340:$CW340,"nn")&lt;&gt;"nn","•",""),"")</f>
        <v/>
      </c>
      <c r="CF341" s="1" t="str">
        <f ca="1">IF(($A341&lt;&gt;"")*(CF$1&lt;&gt;""),IF(_xlfn.XLOOKUP(CF$1,Attendance_sorted!$B340:$CW340,Attendance_sorted!$B340:$CW340,"nn")&lt;&gt;"nn","•",""),"")</f>
        <v/>
      </c>
      <c r="CG341" s="1" t="str">
        <f ca="1">IF(($A341&lt;&gt;"")*(CG$1&lt;&gt;""),IF(_xlfn.XLOOKUP(CG$1,Attendance_sorted!$B340:$CW340,Attendance_sorted!$B340:$CW340,"nn")&lt;&gt;"nn","•",""),"")</f>
        <v/>
      </c>
      <c r="CH341" s="1" t="str">
        <f ca="1">IF(($A341&lt;&gt;"")*(CH$1&lt;&gt;""),IF(_xlfn.XLOOKUP(CH$1,Attendance_sorted!$B340:$CW340,Attendance_sorted!$B340:$CW340,"nn")&lt;&gt;"nn","•",""),"")</f>
        <v/>
      </c>
      <c r="CI341" s="1" t="str">
        <f ca="1">IF(($A341&lt;&gt;"")*(CI$1&lt;&gt;""),IF(_xlfn.XLOOKUP(CI$1,Attendance_sorted!$B340:$CW340,Attendance_sorted!$B340:$CW340,"nn")&lt;&gt;"nn","•",""),"")</f>
        <v/>
      </c>
      <c r="CJ341" s="1" t="str">
        <f ca="1">IF(($A341&lt;&gt;"")*(CJ$1&lt;&gt;""),IF(_xlfn.XLOOKUP(CJ$1,Attendance_sorted!$B340:$CW340,Attendance_sorted!$B340:$CW340,"nn")&lt;&gt;"nn","•",""),"")</f>
        <v/>
      </c>
      <c r="CK341" s="1" t="str">
        <f ca="1">IF(($A341&lt;&gt;"")*(CK$1&lt;&gt;""),IF(_xlfn.XLOOKUP(CK$1,Attendance_sorted!$B340:$CW340,Attendance_sorted!$B340:$CW340,"nn")&lt;&gt;"nn","•",""),"")</f>
        <v/>
      </c>
      <c r="CL341" s="1" t="str">
        <f ca="1">IF(($A341&lt;&gt;"")*(CL$1&lt;&gt;""),IF(_xlfn.XLOOKUP(CL$1,Attendance_sorted!$B340:$CW340,Attendance_sorted!$B340:$CW340,"nn")&lt;&gt;"nn","•",""),"")</f>
        <v/>
      </c>
      <c r="CM341" s="1" t="str">
        <f ca="1">IF(($A341&lt;&gt;"")*(CM$1&lt;&gt;""),IF(_xlfn.XLOOKUP(CM$1,Attendance_sorted!$B340:$CW340,Attendance_sorted!$B340:$CW340,"nn")&lt;&gt;"nn","•",""),"")</f>
        <v/>
      </c>
      <c r="CN341" s="1" t="str">
        <f ca="1">IF(($A341&lt;&gt;"")*(CN$1&lt;&gt;""),IF(_xlfn.XLOOKUP(CN$1,Attendance_sorted!$B340:$CW340,Attendance_sorted!$B340:$CW340,"nn")&lt;&gt;"nn","•",""),"")</f>
        <v/>
      </c>
      <c r="CO341" s="1" t="str">
        <f ca="1">IF(($A341&lt;&gt;"")*(CO$1&lt;&gt;""),IF(_xlfn.XLOOKUP(CO$1,Attendance_sorted!$B340:$CW340,Attendance_sorted!$B340:$CW340,"nn")&lt;&gt;"nn","•",""),"")</f>
        <v/>
      </c>
      <c r="CP341" s="1" t="str">
        <f ca="1">IF(($A341&lt;&gt;"")*(CP$1&lt;&gt;""),IF(_xlfn.XLOOKUP(CP$1,Attendance_sorted!$B340:$CW340,Attendance_sorted!$B340:$CW340,"nn")&lt;&gt;"nn","•",""),"")</f>
        <v/>
      </c>
      <c r="CQ341" s="1" t="str">
        <f ca="1">IF(($A341&lt;&gt;"")*(CQ$1&lt;&gt;""),IF(_xlfn.XLOOKUP(CQ$1,Attendance_sorted!$B340:$CW340,Attendance_sorted!$B340:$CW340,"nn")&lt;&gt;"nn","•",""),"")</f>
        <v/>
      </c>
      <c r="CR341" s="1" t="str">
        <f ca="1">IF(($A341&lt;&gt;"")*(CR$1&lt;&gt;""),IF(_xlfn.XLOOKUP(CR$1,Attendance_sorted!$B340:$CW340,Attendance_sorted!$B340:$CW340,"nn")&lt;&gt;"nn","•",""),"")</f>
        <v/>
      </c>
      <c r="CS341" s="1" t="str">
        <f ca="1">IF(($A341&lt;&gt;"")*(CS$1&lt;&gt;""),IF(_xlfn.XLOOKUP(CS$1,Attendance_sorted!$B340:$CW340,Attendance_sorted!$B340:$CW340,"nn")&lt;&gt;"nn","•",""),"")</f>
        <v/>
      </c>
      <c r="CT341" s="1" t="str">
        <f ca="1">IF(($A341&lt;&gt;"")*(CT$1&lt;&gt;""),IF(_xlfn.XLOOKUP(CT$1,Attendance_sorted!$B340:$CW340,Attendance_sorted!$B340:$CW340,"nn")&lt;&gt;"nn","•",""),"")</f>
        <v/>
      </c>
      <c r="CU341" s="1" t="str">
        <f ca="1">IF(($A341&lt;&gt;"")*(CU$1&lt;&gt;""),IF(_xlfn.XLOOKUP(CU$1,Attendance_sorted!$B340:$CW340,Attendance_sorted!$B340:$CW340,"nn")&lt;&gt;"nn","•",""),"")</f>
        <v/>
      </c>
      <c r="CV341" s="1" t="str">
        <f ca="1">IF(($A341&lt;&gt;"")*(CV$1&lt;&gt;""),IF(_xlfn.XLOOKUP(CV$1,Attendance_sorted!$B340:$CW340,Attendance_sorted!$B340:$CW340,"nn")&lt;&gt;"nn","•",""),"")</f>
        <v/>
      </c>
      <c r="CW341" s="1" t="str">
        <f ca="1">IF(($A341&lt;&gt;"")*(CW$1&lt;&gt;""),IF(_xlfn.XLOOKUP(CW$1,Attendance_sorted!$B340:$CW340,Attendance_sorted!$B340:$CW340,"nn")&lt;&gt;"nn","•",""),"")</f>
        <v/>
      </c>
    </row>
    <row r="342" spans="1:101">
      <c r="A342" s="1"/>
      <c r="B342" s="1" t="str">
        <f ca="1">IF(($A342&lt;&gt;"")*(B$1&lt;&gt;""),IF(_xlfn.XLOOKUP(B$1,Attendance_sorted!$B341:$CW341,Attendance_sorted!$B341:$CW341,"nn")&lt;&gt;"nn","•",""),"")</f>
        <v/>
      </c>
      <c r="C342" s="1" t="str">
        <f ca="1">IF(($A342&lt;&gt;"")*(C$1&lt;&gt;""),IF(_xlfn.XLOOKUP(C$1,Attendance_sorted!$B341:$CW341,Attendance_sorted!$B341:$CW341,"nn")&lt;&gt;"nn","•",""),"")</f>
        <v/>
      </c>
      <c r="D342" s="1" t="str">
        <f ca="1">IF(($A342&lt;&gt;"")*(D$1&lt;&gt;""),IF(_xlfn.XLOOKUP(D$1,Attendance_sorted!$B341:$CW341,Attendance_sorted!$B341:$CW341,"nn")&lt;&gt;"nn","•",""),"")</f>
        <v/>
      </c>
      <c r="E342" s="1" t="str">
        <f ca="1">IF(($A342&lt;&gt;"")*(E$1&lt;&gt;""),IF(_xlfn.XLOOKUP(E$1,Attendance_sorted!$B341:$CW341,Attendance_sorted!$B341:$CW341,"nn")&lt;&gt;"nn","•",""),"")</f>
        <v/>
      </c>
      <c r="F342" s="1" t="str">
        <f ca="1">IF(($A342&lt;&gt;"")*(F$1&lt;&gt;""),IF(_xlfn.XLOOKUP(F$1,Attendance_sorted!$B341:$CW341,Attendance_sorted!$B341:$CW341,"nn")&lt;&gt;"nn","•",""),"")</f>
        <v/>
      </c>
      <c r="G342" s="1" t="str">
        <f ca="1">IF(($A342&lt;&gt;"")*(G$1&lt;&gt;""),IF(_xlfn.XLOOKUP(G$1,Attendance_sorted!$B341:$CW341,Attendance_sorted!$B341:$CW341,"nn")&lt;&gt;"nn","•",""),"")</f>
        <v/>
      </c>
      <c r="H342" s="1" t="str">
        <f ca="1">IF(($A342&lt;&gt;"")*(H$1&lt;&gt;""),IF(_xlfn.XLOOKUP(H$1,Attendance_sorted!$B341:$CW341,Attendance_sorted!$B341:$CW341,"nn")&lt;&gt;"nn","•",""),"")</f>
        <v/>
      </c>
      <c r="I342" s="1" t="str">
        <f ca="1">IF(($A342&lt;&gt;"")*(I$1&lt;&gt;""),IF(_xlfn.XLOOKUP(I$1,Attendance_sorted!$B341:$CW341,Attendance_sorted!$B341:$CW341,"nn")&lt;&gt;"nn","•",""),"")</f>
        <v/>
      </c>
      <c r="J342" s="1" t="str">
        <f ca="1">IF(($A342&lt;&gt;"")*(J$1&lt;&gt;""),IF(_xlfn.XLOOKUP(J$1,Attendance_sorted!$B341:$CW341,Attendance_sorted!$B341:$CW341,"nn")&lt;&gt;"nn","•",""),"")</f>
        <v/>
      </c>
      <c r="K342" s="1" t="str">
        <f ca="1">IF(($A342&lt;&gt;"")*(K$1&lt;&gt;""),IF(_xlfn.XLOOKUP(K$1,Attendance_sorted!$B341:$CW341,Attendance_sorted!$B341:$CW341,"nn")&lt;&gt;"nn","•",""),"")</f>
        <v/>
      </c>
      <c r="L342" s="1" t="str">
        <f ca="1">IF(($A342&lt;&gt;"")*(L$1&lt;&gt;""),IF(_xlfn.XLOOKUP(L$1,Attendance_sorted!$B341:$CW341,Attendance_sorted!$B341:$CW341,"nn")&lt;&gt;"nn","•",""),"")</f>
        <v/>
      </c>
      <c r="M342" s="1" t="str">
        <f ca="1">IF(($A342&lt;&gt;"")*(M$1&lt;&gt;""),IF(_xlfn.XLOOKUP(M$1,Attendance_sorted!$B341:$CW341,Attendance_sorted!$B341:$CW341,"nn")&lt;&gt;"nn","•",""),"")</f>
        <v/>
      </c>
      <c r="N342" s="1" t="str">
        <f ca="1">IF(($A342&lt;&gt;"")*(N$1&lt;&gt;""),IF(_xlfn.XLOOKUP(N$1,Attendance_sorted!$B341:$CW341,Attendance_sorted!$B341:$CW341,"nn")&lt;&gt;"nn","•",""),"")</f>
        <v/>
      </c>
      <c r="O342" s="1" t="str">
        <f ca="1">IF(($A342&lt;&gt;"")*(O$1&lt;&gt;""),IF(_xlfn.XLOOKUP(O$1,Attendance_sorted!$B341:$CW341,Attendance_sorted!$B341:$CW341,"nn")&lt;&gt;"nn","•",""),"")</f>
        <v/>
      </c>
      <c r="P342" s="1" t="str">
        <f ca="1">IF(($A342&lt;&gt;"")*(P$1&lt;&gt;""),IF(_xlfn.XLOOKUP(P$1,Attendance_sorted!$B341:$CW341,Attendance_sorted!$B341:$CW341,"nn")&lt;&gt;"nn","•",""),"")</f>
        <v/>
      </c>
      <c r="Q342" s="1" t="str">
        <f ca="1">IF(($A342&lt;&gt;"")*(Q$1&lt;&gt;""),IF(_xlfn.XLOOKUP(Q$1,Attendance_sorted!$B341:$CW341,Attendance_sorted!$B341:$CW341,"nn")&lt;&gt;"nn","•",""),"")</f>
        <v/>
      </c>
      <c r="R342" s="1" t="str">
        <f ca="1">IF(($A342&lt;&gt;"")*(R$1&lt;&gt;""),IF(_xlfn.XLOOKUP(R$1,Attendance_sorted!$B341:$CW341,Attendance_sorted!$B341:$CW341,"nn")&lt;&gt;"nn","•",""),"")</f>
        <v/>
      </c>
      <c r="S342" s="1" t="str">
        <f ca="1">IF(($A342&lt;&gt;"")*(S$1&lt;&gt;""),IF(_xlfn.XLOOKUP(S$1,Attendance_sorted!$B341:$CW341,Attendance_sorted!$B341:$CW341,"nn")&lt;&gt;"nn","•",""),"")</f>
        <v/>
      </c>
      <c r="T342" s="1" t="str">
        <f ca="1">IF(($A342&lt;&gt;"")*(T$1&lt;&gt;""),IF(_xlfn.XLOOKUP(T$1,Attendance_sorted!$B341:$CW341,Attendance_sorted!$B341:$CW341,"nn")&lt;&gt;"nn","•",""),"")</f>
        <v/>
      </c>
      <c r="U342" s="1" t="str">
        <f ca="1">IF(($A342&lt;&gt;"")*(U$1&lt;&gt;""),IF(_xlfn.XLOOKUP(U$1,Attendance_sorted!$B341:$CW341,Attendance_sorted!$B341:$CW341,"nn")&lt;&gt;"nn","•",""),"")</f>
        <v/>
      </c>
      <c r="V342" s="1" t="str">
        <f ca="1">IF(($A342&lt;&gt;"")*(V$1&lt;&gt;""),IF(_xlfn.XLOOKUP(V$1,Attendance_sorted!$B341:$CW341,Attendance_sorted!$B341:$CW341,"nn")&lt;&gt;"nn","•",""),"")</f>
        <v/>
      </c>
      <c r="W342" s="1" t="str">
        <f ca="1">IF(($A342&lt;&gt;"")*(W$1&lt;&gt;""),IF(_xlfn.XLOOKUP(W$1,Attendance_sorted!$B341:$CW341,Attendance_sorted!$B341:$CW341,"nn")&lt;&gt;"nn","•",""),"")</f>
        <v/>
      </c>
      <c r="X342" s="1" t="str">
        <f ca="1">IF(($A342&lt;&gt;"")*(X$1&lt;&gt;""),IF(_xlfn.XLOOKUP(X$1,Attendance_sorted!$B341:$CW341,Attendance_sorted!$B341:$CW341,"nn")&lt;&gt;"nn","•",""),"")</f>
        <v/>
      </c>
      <c r="Y342" s="1" t="str">
        <f ca="1">IF(($A342&lt;&gt;"")*(Y$1&lt;&gt;""),IF(_xlfn.XLOOKUP(Y$1,Attendance_sorted!$B341:$CW341,Attendance_sorted!$B341:$CW341,"nn")&lt;&gt;"nn","•",""),"")</f>
        <v/>
      </c>
      <c r="Z342" s="1" t="str">
        <f ca="1">IF(($A342&lt;&gt;"")*(Z$1&lt;&gt;""),IF(_xlfn.XLOOKUP(Z$1,Attendance_sorted!$B341:$CW341,Attendance_sorted!$B341:$CW341,"nn")&lt;&gt;"nn","•",""),"")</f>
        <v/>
      </c>
      <c r="AA342" s="1" t="str">
        <f ca="1">IF(($A342&lt;&gt;"")*(AA$1&lt;&gt;""),IF(_xlfn.XLOOKUP(AA$1,Attendance_sorted!$B341:$CW341,Attendance_sorted!$B341:$CW341,"nn")&lt;&gt;"nn","•",""),"")</f>
        <v/>
      </c>
      <c r="AB342" s="1" t="str">
        <f ca="1">IF(($A342&lt;&gt;"")*(AB$1&lt;&gt;""),IF(_xlfn.XLOOKUP(AB$1,Attendance_sorted!$B341:$CW341,Attendance_sorted!$B341:$CW341,"nn")&lt;&gt;"nn","•",""),"")</f>
        <v/>
      </c>
      <c r="AC342" s="1" t="str">
        <f ca="1">IF(($A342&lt;&gt;"")*(AC$1&lt;&gt;""),IF(_xlfn.XLOOKUP(AC$1,Attendance_sorted!$B341:$CW341,Attendance_sorted!$B341:$CW341,"nn")&lt;&gt;"nn","•",""),"")</f>
        <v/>
      </c>
      <c r="AD342" s="1" t="str">
        <f ca="1">IF(($A342&lt;&gt;"")*(AD$1&lt;&gt;""),IF(_xlfn.XLOOKUP(AD$1,Attendance_sorted!$B341:$CW341,Attendance_sorted!$B341:$CW341,"nn")&lt;&gt;"nn","•",""),"")</f>
        <v/>
      </c>
      <c r="AE342" s="1" t="str">
        <f ca="1">IF(($A342&lt;&gt;"")*(AE$1&lt;&gt;""),IF(_xlfn.XLOOKUP(AE$1,Attendance_sorted!$B341:$CW341,Attendance_sorted!$B341:$CW341,"nn")&lt;&gt;"nn","•",""),"")</f>
        <v/>
      </c>
      <c r="AF342" s="1" t="str">
        <f ca="1">IF(($A342&lt;&gt;"")*(AF$1&lt;&gt;""),IF(_xlfn.XLOOKUP(AF$1,Attendance_sorted!$B341:$CW341,Attendance_sorted!$B341:$CW341,"nn")&lt;&gt;"nn","•",""),"")</f>
        <v/>
      </c>
      <c r="AG342" s="1" t="str">
        <f ca="1">IF(($A342&lt;&gt;"")*(AG$1&lt;&gt;""),IF(_xlfn.XLOOKUP(AG$1,Attendance_sorted!$B341:$CW341,Attendance_sorted!$B341:$CW341,"nn")&lt;&gt;"nn","•",""),"")</f>
        <v/>
      </c>
      <c r="AH342" s="1" t="str">
        <f ca="1">IF(($A342&lt;&gt;"")*(AH$1&lt;&gt;""),IF(_xlfn.XLOOKUP(AH$1,Attendance_sorted!$B341:$CW341,Attendance_sorted!$B341:$CW341,"nn")&lt;&gt;"nn","•",""),"")</f>
        <v/>
      </c>
      <c r="AI342" s="1" t="str">
        <f ca="1">IF(($A342&lt;&gt;"")*(AI$1&lt;&gt;""),IF(_xlfn.XLOOKUP(AI$1,Attendance_sorted!$B341:$CW341,Attendance_sorted!$B341:$CW341,"nn")&lt;&gt;"nn","•",""),"")</f>
        <v/>
      </c>
      <c r="AJ342" s="1" t="str">
        <f ca="1">IF(($A342&lt;&gt;"")*(AJ$1&lt;&gt;""),IF(_xlfn.XLOOKUP(AJ$1,Attendance_sorted!$B341:$CW341,Attendance_sorted!$B341:$CW341,"nn")&lt;&gt;"nn","•",""),"")</f>
        <v/>
      </c>
      <c r="AK342" s="1" t="str">
        <f ca="1">IF(($A342&lt;&gt;"")*(AK$1&lt;&gt;""),IF(_xlfn.XLOOKUP(AK$1,Attendance_sorted!$B341:$CW341,Attendance_sorted!$B341:$CW341,"nn")&lt;&gt;"nn","•",""),"")</f>
        <v/>
      </c>
      <c r="AL342" s="1" t="str">
        <f ca="1">IF(($A342&lt;&gt;"")*(AL$1&lt;&gt;""),IF(_xlfn.XLOOKUP(AL$1,Attendance_sorted!$B341:$CW341,Attendance_sorted!$B341:$CW341,"nn")&lt;&gt;"nn","•",""),"")</f>
        <v/>
      </c>
      <c r="AM342" s="1" t="str">
        <f ca="1">IF(($A342&lt;&gt;"")*(AM$1&lt;&gt;""),IF(_xlfn.XLOOKUP(AM$1,Attendance_sorted!$B341:$CW341,Attendance_sorted!$B341:$CW341,"nn")&lt;&gt;"nn","•",""),"")</f>
        <v/>
      </c>
      <c r="AN342" s="1" t="str">
        <f ca="1">IF(($A342&lt;&gt;"")*(AN$1&lt;&gt;""),IF(_xlfn.XLOOKUP(AN$1,Attendance_sorted!$B341:$CW341,Attendance_sorted!$B341:$CW341,"nn")&lt;&gt;"nn","•",""),"")</f>
        <v/>
      </c>
      <c r="AO342" s="1" t="str">
        <f ca="1">IF(($A342&lt;&gt;"")*(AO$1&lt;&gt;""),IF(_xlfn.XLOOKUP(AO$1,Attendance_sorted!$B341:$CW341,Attendance_sorted!$B341:$CW341,"nn")&lt;&gt;"nn","•",""),"")</f>
        <v/>
      </c>
      <c r="AP342" s="1" t="str">
        <f ca="1">IF(($A342&lt;&gt;"")*(AP$1&lt;&gt;""),IF(_xlfn.XLOOKUP(AP$1,Attendance_sorted!$B341:$CW341,Attendance_sorted!$B341:$CW341,"nn")&lt;&gt;"nn","•",""),"")</f>
        <v/>
      </c>
      <c r="AQ342" s="1" t="str">
        <f ca="1">IF(($A342&lt;&gt;"")*(AQ$1&lt;&gt;""),IF(_xlfn.XLOOKUP(AQ$1,Attendance_sorted!$B341:$CW341,Attendance_sorted!$B341:$CW341,"nn")&lt;&gt;"nn","•",""),"")</f>
        <v/>
      </c>
      <c r="AR342" s="1" t="str">
        <f ca="1">IF(($A342&lt;&gt;"")*(AR$1&lt;&gt;""),IF(_xlfn.XLOOKUP(AR$1,Attendance_sorted!$B341:$CW341,Attendance_sorted!$B341:$CW341,"nn")&lt;&gt;"nn","•",""),"")</f>
        <v/>
      </c>
      <c r="AS342" s="1" t="str">
        <f ca="1">IF(($A342&lt;&gt;"")*(AS$1&lt;&gt;""),IF(_xlfn.XLOOKUP(AS$1,Attendance_sorted!$B341:$CW341,Attendance_sorted!$B341:$CW341,"nn")&lt;&gt;"nn","•",""),"")</f>
        <v/>
      </c>
      <c r="AT342" s="1" t="str">
        <f ca="1">IF(($A342&lt;&gt;"")*(AT$1&lt;&gt;""),IF(_xlfn.XLOOKUP(AT$1,Attendance_sorted!$B341:$CW341,Attendance_sorted!$B341:$CW341,"nn")&lt;&gt;"nn","•",""),"")</f>
        <v/>
      </c>
      <c r="AU342" s="1" t="str">
        <f ca="1">IF(($A342&lt;&gt;"")*(AU$1&lt;&gt;""),IF(_xlfn.XLOOKUP(AU$1,Attendance_sorted!$B341:$CW341,Attendance_sorted!$B341:$CW341,"nn")&lt;&gt;"nn","•",""),"")</f>
        <v/>
      </c>
      <c r="AV342" s="1" t="str">
        <f ca="1">IF(($A342&lt;&gt;"")*(AV$1&lt;&gt;""),IF(_xlfn.XLOOKUP(AV$1,Attendance_sorted!$B341:$CW341,Attendance_sorted!$B341:$CW341,"nn")&lt;&gt;"nn","•",""),"")</f>
        <v/>
      </c>
      <c r="AW342" s="1" t="str">
        <f ca="1">IF(($A342&lt;&gt;"")*(AW$1&lt;&gt;""),IF(_xlfn.XLOOKUP(AW$1,Attendance_sorted!$B341:$CW341,Attendance_sorted!$B341:$CW341,"nn")&lt;&gt;"nn","•",""),"")</f>
        <v/>
      </c>
      <c r="AX342" s="1" t="str">
        <f ca="1">IF(($A342&lt;&gt;"")*(AX$1&lt;&gt;""),IF(_xlfn.XLOOKUP(AX$1,Attendance_sorted!$B341:$CW341,Attendance_sorted!$B341:$CW341,"nn")&lt;&gt;"nn","•",""),"")</f>
        <v/>
      </c>
      <c r="AY342" s="1" t="str">
        <f ca="1">IF(($A342&lt;&gt;"")*(AY$1&lt;&gt;""),IF(_xlfn.XLOOKUP(AY$1,Attendance_sorted!$B341:$CW341,Attendance_sorted!$B341:$CW341,"nn")&lt;&gt;"nn","•",""),"")</f>
        <v/>
      </c>
      <c r="AZ342" s="1" t="str">
        <f ca="1">IF(($A342&lt;&gt;"")*(AZ$1&lt;&gt;""),IF(_xlfn.XLOOKUP(AZ$1,Attendance_sorted!$B341:$CW341,Attendance_sorted!$B341:$CW341,"nn")&lt;&gt;"nn","•",""),"")</f>
        <v/>
      </c>
      <c r="BA342" s="1" t="str">
        <f ca="1">IF(($A342&lt;&gt;"")*(BA$1&lt;&gt;""),IF(_xlfn.XLOOKUP(BA$1,Attendance_sorted!$B341:$CW341,Attendance_sorted!$B341:$CW341,"nn")&lt;&gt;"nn","•",""),"")</f>
        <v/>
      </c>
      <c r="BB342" s="1" t="str">
        <f ca="1">IF(($A342&lt;&gt;"")*(BB$1&lt;&gt;""),IF(_xlfn.XLOOKUP(BB$1,Attendance_sorted!$B341:$CW341,Attendance_sorted!$B341:$CW341,"nn")&lt;&gt;"nn","•",""),"")</f>
        <v/>
      </c>
      <c r="BC342" s="1" t="str">
        <f ca="1">IF(($A342&lt;&gt;"")*(BC$1&lt;&gt;""),IF(_xlfn.XLOOKUP(BC$1,Attendance_sorted!$B341:$CW341,Attendance_sorted!$B341:$CW341,"nn")&lt;&gt;"nn","•",""),"")</f>
        <v/>
      </c>
      <c r="BD342" s="1" t="str">
        <f ca="1">IF(($A342&lt;&gt;"")*(BD$1&lt;&gt;""),IF(_xlfn.XLOOKUP(BD$1,Attendance_sorted!$B341:$CW341,Attendance_sorted!$B341:$CW341,"nn")&lt;&gt;"nn","•",""),"")</f>
        <v/>
      </c>
      <c r="BE342" s="1" t="str">
        <f ca="1">IF(($A342&lt;&gt;"")*(BE$1&lt;&gt;""),IF(_xlfn.XLOOKUP(BE$1,Attendance_sorted!$B341:$CW341,Attendance_sorted!$B341:$CW341,"nn")&lt;&gt;"nn","•",""),"")</f>
        <v/>
      </c>
      <c r="BF342" s="1" t="str">
        <f ca="1">IF(($A342&lt;&gt;"")*(BF$1&lt;&gt;""),IF(_xlfn.XLOOKUP(BF$1,Attendance_sorted!$B341:$CW341,Attendance_sorted!$B341:$CW341,"nn")&lt;&gt;"nn","•",""),"")</f>
        <v/>
      </c>
      <c r="BG342" s="1" t="str">
        <f ca="1">IF(($A342&lt;&gt;"")*(BG$1&lt;&gt;""),IF(_xlfn.XLOOKUP(BG$1,Attendance_sorted!$B341:$CW341,Attendance_sorted!$B341:$CW341,"nn")&lt;&gt;"nn","•",""),"")</f>
        <v/>
      </c>
      <c r="BH342" s="1" t="str">
        <f ca="1">IF(($A342&lt;&gt;"")*(BH$1&lt;&gt;""),IF(_xlfn.XLOOKUP(BH$1,Attendance_sorted!$B341:$CW341,Attendance_sorted!$B341:$CW341,"nn")&lt;&gt;"nn","•",""),"")</f>
        <v/>
      </c>
      <c r="BI342" s="1" t="str">
        <f ca="1">IF(($A342&lt;&gt;"")*(BI$1&lt;&gt;""),IF(_xlfn.XLOOKUP(BI$1,Attendance_sorted!$B341:$CW341,Attendance_sorted!$B341:$CW341,"nn")&lt;&gt;"nn","•",""),"")</f>
        <v/>
      </c>
      <c r="BJ342" s="1" t="str">
        <f ca="1">IF(($A342&lt;&gt;"")*(BJ$1&lt;&gt;""),IF(_xlfn.XLOOKUP(BJ$1,Attendance_sorted!$B341:$CW341,Attendance_sorted!$B341:$CW341,"nn")&lt;&gt;"nn","•",""),"")</f>
        <v/>
      </c>
      <c r="BK342" s="1" t="str">
        <f ca="1">IF(($A342&lt;&gt;"")*(BK$1&lt;&gt;""),IF(_xlfn.XLOOKUP(BK$1,Attendance_sorted!$B341:$CW341,Attendance_sorted!$B341:$CW341,"nn")&lt;&gt;"nn","•",""),"")</f>
        <v/>
      </c>
      <c r="BL342" s="1" t="str">
        <f ca="1">IF(($A342&lt;&gt;"")*(BL$1&lt;&gt;""),IF(_xlfn.XLOOKUP(BL$1,Attendance_sorted!$B341:$CW341,Attendance_sorted!$B341:$CW341,"nn")&lt;&gt;"nn","•",""),"")</f>
        <v/>
      </c>
      <c r="BM342" s="1" t="str">
        <f ca="1">IF(($A342&lt;&gt;"")*(BM$1&lt;&gt;""),IF(_xlfn.XLOOKUP(BM$1,Attendance_sorted!$B341:$CW341,Attendance_sorted!$B341:$CW341,"nn")&lt;&gt;"nn","•",""),"")</f>
        <v/>
      </c>
      <c r="BN342" s="1" t="str">
        <f ca="1">IF(($A342&lt;&gt;"")*(BN$1&lt;&gt;""),IF(_xlfn.XLOOKUP(BN$1,Attendance_sorted!$B341:$CW341,Attendance_sorted!$B341:$CW341,"nn")&lt;&gt;"nn","•",""),"")</f>
        <v/>
      </c>
      <c r="BO342" s="1" t="str">
        <f ca="1">IF(($A342&lt;&gt;"")*(BO$1&lt;&gt;""),IF(_xlfn.XLOOKUP(BO$1,Attendance_sorted!$B341:$CW341,Attendance_sorted!$B341:$CW341,"nn")&lt;&gt;"nn","•",""),"")</f>
        <v/>
      </c>
      <c r="BP342" s="1" t="str">
        <f ca="1">IF(($A342&lt;&gt;"")*(BP$1&lt;&gt;""),IF(_xlfn.XLOOKUP(BP$1,Attendance_sorted!$B341:$CW341,Attendance_sorted!$B341:$CW341,"nn")&lt;&gt;"nn","•",""),"")</f>
        <v/>
      </c>
      <c r="BQ342" s="1" t="str">
        <f ca="1">IF(($A342&lt;&gt;"")*(BQ$1&lt;&gt;""),IF(_xlfn.XLOOKUP(BQ$1,Attendance_sorted!$B341:$CW341,Attendance_sorted!$B341:$CW341,"nn")&lt;&gt;"nn","•",""),"")</f>
        <v/>
      </c>
      <c r="BR342" s="1" t="str">
        <f ca="1">IF(($A342&lt;&gt;"")*(BR$1&lt;&gt;""),IF(_xlfn.XLOOKUP(BR$1,Attendance_sorted!$B341:$CW341,Attendance_sorted!$B341:$CW341,"nn")&lt;&gt;"nn","•",""),"")</f>
        <v/>
      </c>
      <c r="BS342" s="1" t="str">
        <f ca="1">IF(($A342&lt;&gt;"")*(BS$1&lt;&gt;""),IF(_xlfn.XLOOKUP(BS$1,Attendance_sorted!$B341:$CW341,Attendance_sorted!$B341:$CW341,"nn")&lt;&gt;"nn","•",""),"")</f>
        <v/>
      </c>
      <c r="BT342" s="1" t="str">
        <f ca="1">IF(($A342&lt;&gt;"")*(BT$1&lt;&gt;""),IF(_xlfn.XLOOKUP(BT$1,Attendance_sorted!$B341:$CW341,Attendance_sorted!$B341:$CW341,"nn")&lt;&gt;"nn","•",""),"")</f>
        <v/>
      </c>
      <c r="BU342" s="1" t="str">
        <f ca="1">IF(($A342&lt;&gt;"")*(BU$1&lt;&gt;""),IF(_xlfn.XLOOKUP(BU$1,Attendance_sorted!$B341:$CW341,Attendance_sorted!$B341:$CW341,"nn")&lt;&gt;"nn","•",""),"")</f>
        <v/>
      </c>
      <c r="BV342" s="1" t="str">
        <f ca="1">IF(($A342&lt;&gt;"")*(BV$1&lt;&gt;""),IF(_xlfn.XLOOKUP(BV$1,Attendance_sorted!$B341:$CW341,Attendance_sorted!$B341:$CW341,"nn")&lt;&gt;"nn","•",""),"")</f>
        <v/>
      </c>
      <c r="BW342" s="1" t="str">
        <f ca="1">IF(($A342&lt;&gt;"")*(BW$1&lt;&gt;""),IF(_xlfn.XLOOKUP(BW$1,Attendance_sorted!$B341:$CW341,Attendance_sorted!$B341:$CW341,"nn")&lt;&gt;"nn","•",""),"")</f>
        <v/>
      </c>
      <c r="BX342" s="1" t="str">
        <f ca="1">IF(($A342&lt;&gt;"")*(BX$1&lt;&gt;""),IF(_xlfn.XLOOKUP(BX$1,Attendance_sorted!$B341:$CW341,Attendance_sorted!$B341:$CW341,"nn")&lt;&gt;"nn","•",""),"")</f>
        <v/>
      </c>
      <c r="BY342" s="1" t="str">
        <f ca="1">IF(($A342&lt;&gt;"")*(BY$1&lt;&gt;""),IF(_xlfn.XLOOKUP(BY$1,Attendance_sorted!$B341:$CW341,Attendance_sorted!$B341:$CW341,"nn")&lt;&gt;"nn","•",""),"")</f>
        <v/>
      </c>
      <c r="BZ342" s="1" t="str">
        <f ca="1">IF(($A342&lt;&gt;"")*(BZ$1&lt;&gt;""),IF(_xlfn.XLOOKUP(BZ$1,Attendance_sorted!$B341:$CW341,Attendance_sorted!$B341:$CW341,"nn")&lt;&gt;"nn","•",""),"")</f>
        <v/>
      </c>
      <c r="CA342" s="1" t="str">
        <f ca="1">IF(($A342&lt;&gt;"")*(CA$1&lt;&gt;""),IF(_xlfn.XLOOKUP(CA$1,Attendance_sorted!$B341:$CW341,Attendance_sorted!$B341:$CW341,"nn")&lt;&gt;"nn","•",""),"")</f>
        <v/>
      </c>
      <c r="CB342" s="1" t="str">
        <f ca="1">IF(($A342&lt;&gt;"")*(CB$1&lt;&gt;""),IF(_xlfn.XLOOKUP(CB$1,Attendance_sorted!$B341:$CW341,Attendance_sorted!$B341:$CW341,"nn")&lt;&gt;"nn","•",""),"")</f>
        <v/>
      </c>
      <c r="CC342" s="1" t="str">
        <f ca="1">IF(($A342&lt;&gt;"")*(CC$1&lt;&gt;""),IF(_xlfn.XLOOKUP(CC$1,Attendance_sorted!$B341:$CW341,Attendance_sorted!$B341:$CW341,"nn")&lt;&gt;"nn","•",""),"")</f>
        <v/>
      </c>
      <c r="CD342" s="1" t="str">
        <f ca="1">IF(($A342&lt;&gt;"")*(CD$1&lt;&gt;""),IF(_xlfn.XLOOKUP(CD$1,Attendance_sorted!$B341:$CW341,Attendance_sorted!$B341:$CW341,"nn")&lt;&gt;"nn","•",""),"")</f>
        <v/>
      </c>
      <c r="CE342" s="1" t="str">
        <f ca="1">IF(($A342&lt;&gt;"")*(CE$1&lt;&gt;""),IF(_xlfn.XLOOKUP(CE$1,Attendance_sorted!$B341:$CW341,Attendance_sorted!$B341:$CW341,"nn")&lt;&gt;"nn","•",""),"")</f>
        <v/>
      </c>
      <c r="CF342" s="1" t="str">
        <f ca="1">IF(($A342&lt;&gt;"")*(CF$1&lt;&gt;""),IF(_xlfn.XLOOKUP(CF$1,Attendance_sorted!$B341:$CW341,Attendance_sorted!$B341:$CW341,"nn")&lt;&gt;"nn","•",""),"")</f>
        <v/>
      </c>
      <c r="CG342" s="1" t="str">
        <f ca="1">IF(($A342&lt;&gt;"")*(CG$1&lt;&gt;""),IF(_xlfn.XLOOKUP(CG$1,Attendance_sorted!$B341:$CW341,Attendance_sorted!$B341:$CW341,"nn")&lt;&gt;"nn","•",""),"")</f>
        <v/>
      </c>
      <c r="CH342" s="1" t="str">
        <f ca="1">IF(($A342&lt;&gt;"")*(CH$1&lt;&gt;""),IF(_xlfn.XLOOKUP(CH$1,Attendance_sorted!$B341:$CW341,Attendance_sorted!$B341:$CW341,"nn")&lt;&gt;"nn","•",""),"")</f>
        <v/>
      </c>
      <c r="CI342" s="1" t="str">
        <f ca="1">IF(($A342&lt;&gt;"")*(CI$1&lt;&gt;""),IF(_xlfn.XLOOKUP(CI$1,Attendance_sorted!$B341:$CW341,Attendance_sorted!$B341:$CW341,"nn")&lt;&gt;"nn","•",""),"")</f>
        <v/>
      </c>
      <c r="CJ342" s="1" t="str">
        <f ca="1">IF(($A342&lt;&gt;"")*(CJ$1&lt;&gt;""),IF(_xlfn.XLOOKUP(CJ$1,Attendance_sorted!$B341:$CW341,Attendance_sorted!$B341:$CW341,"nn")&lt;&gt;"nn","•",""),"")</f>
        <v/>
      </c>
      <c r="CK342" s="1" t="str">
        <f ca="1">IF(($A342&lt;&gt;"")*(CK$1&lt;&gt;""),IF(_xlfn.XLOOKUP(CK$1,Attendance_sorted!$B341:$CW341,Attendance_sorted!$B341:$CW341,"nn")&lt;&gt;"nn","•",""),"")</f>
        <v/>
      </c>
      <c r="CL342" s="1" t="str">
        <f ca="1">IF(($A342&lt;&gt;"")*(CL$1&lt;&gt;""),IF(_xlfn.XLOOKUP(CL$1,Attendance_sorted!$B341:$CW341,Attendance_sorted!$B341:$CW341,"nn")&lt;&gt;"nn","•",""),"")</f>
        <v/>
      </c>
      <c r="CM342" s="1" t="str">
        <f ca="1">IF(($A342&lt;&gt;"")*(CM$1&lt;&gt;""),IF(_xlfn.XLOOKUP(CM$1,Attendance_sorted!$B341:$CW341,Attendance_sorted!$B341:$CW341,"nn")&lt;&gt;"nn","•",""),"")</f>
        <v/>
      </c>
      <c r="CN342" s="1" t="str">
        <f ca="1">IF(($A342&lt;&gt;"")*(CN$1&lt;&gt;""),IF(_xlfn.XLOOKUP(CN$1,Attendance_sorted!$B341:$CW341,Attendance_sorted!$B341:$CW341,"nn")&lt;&gt;"nn","•",""),"")</f>
        <v/>
      </c>
      <c r="CO342" s="1" t="str">
        <f ca="1">IF(($A342&lt;&gt;"")*(CO$1&lt;&gt;""),IF(_xlfn.XLOOKUP(CO$1,Attendance_sorted!$B341:$CW341,Attendance_sorted!$B341:$CW341,"nn")&lt;&gt;"nn","•",""),"")</f>
        <v/>
      </c>
      <c r="CP342" s="1" t="str">
        <f ca="1">IF(($A342&lt;&gt;"")*(CP$1&lt;&gt;""),IF(_xlfn.XLOOKUP(CP$1,Attendance_sorted!$B341:$CW341,Attendance_sorted!$B341:$CW341,"nn")&lt;&gt;"nn","•",""),"")</f>
        <v/>
      </c>
      <c r="CQ342" s="1" t="str">
        <f ca="1">IF(($A342&lt;&gt;"")*(CQ$1&lt;&gt;""),IF(_xlfn.XLOOKUP(CQ$1,Attendance_sorted!$B341:$CW341,Attendance_sorted!$B341:$CW341,"nn")&lt;&gt;"nn","•",""),"")</f>
        <v/>
      </c>
      <c r="CR342" s="1" t="str">
        <f ca="1">IF(($A342&lt;&gt;"")*(CR$1&lt;&gt;""),IF(_xlfn.XLOOKUP(CR$1,Attendance_sorted!$B341:$CW341,Attendance_sorted!$B341:$CW341,"nn")&lt;&gt;"nn","•",""),"")</f>
        <v/>
      </c>
      <c r="CS342" s="1" t="str">
        <f ca="1">IF(($A342&lt;&gt;"")*(CS$1&lt;&gt;""),IF(_xlfn.XLOOKUP(CS$1,Attendance_sorted!$B341:$CW341,Attendance_sorted!$B341:$CW341,"nn")&lt;&gt;"nn","•",""),"")</f>
        <v/>
      </c>
      <c r="CT342" s="1" t="str">
        <f ca="1">IF(($A342&lt;&gt;"")*(CT$1&lt;&gt;""),IF(_xlfn.XLOOKUP(CT$1,Attendance_sorted!$B341:$CW341,Attendance_sorted!$B341:$CW341,"nn")&lt;&gt;"nn","•",""),"")</f>
        <v/>
      </c>
      <c r="CU342" s="1" t="str">
        <f ca="1">IF(($A342&lt;&gt;"")*(CU$1&lt;&gt;""),IF(_xlfn.XLOOKUP(CU$1,Attendance_sorted!$B341:$CW341,Attendance_sorted!$B341:$CW341,"nn")&lt;&gt;"nn","•",""),"")</f>
        <v/>
      </c>
      <c r="CV342" s="1" t="str">
        <f ca="1">IF(($A342&lt;&gt;"")*(CV$1&lt;&gt;""),IF(_xlfn.XLOOKUP(CV$1,Attendance_sorted!$B341:$CW341,Attendance_sorted!$B341:$CW341,"nn")&lt;&gt;"nn","•",""),"")</f>
        <v/>
      </c>
      <c r="CW342" s="1" t="str">
        <f ca="1">IF(($A342&lt;&gt;"")*(CW$1&lt;&gt;""),IF(_xlfn.XLOOKUP(CW$1,Attendance_sorted!$B341:$CW341,Attendance_sorted!$B341:$CW341,"nn")&lt;&gt;"nn","•",""),"")</f>
        <v/>
      </c>
    </row>
    <row r="343" spans="1:101">
      <c r="A343" s="1"/>
      <c r="B343" s="1" t="str">
        <f ca="1">IF(($A343&lt;&gt;"")*(B$1&lt;&gt;""),IF(_xlfn.XLOOKUP(B$1,Attendance_sorted!$B342:$CW342,Attendance_sorted!$B342:$CW342,"nn")&lt;&gt;"nn","•",""),"")</f>
        <v/>
      </c>
      <c r="C343" s="1" t="str">
        <f ca="1">IF(($A343&lt;&gt;"")*(C$1&lt;&gt;""),IF(_xlfn.XLOOKUP(C$1,Attendance_sorted!$B342:$CW342,Attendance_sorted!$B342:$CW342,"nn")&lt;&gt;"nn","•",""),"")</f>
        <v/>
      </c>
      <c r="D343" s="1" t="str">
        <f ca="1">IF(($A343&lt;&gt;"")*(D$1&lt;&gt;""),IF(_xlfn.XLOOKUP(D$1,Attendance_sorted!$B342:$CW342,Attendance_sorted!$B342:$CW342,"nn")&lt;&gt;"nn","•",""),"")</f>
        <v/>
      </c>
      <c r="E343" s="1" t="str">
        <f ca="1">IF(($A343&lt;&gt;"")*(E$1&lt;&gt;""),IF(_xlfn.XLOOKUP(E$1,Attendance_sorted!$B342:$CW342,Attendance_sorted!$B342:$CW342,"nn")&lt;&gt;"nn","•",""),"")</f>
        <v/>
      </c>
      <c r="F343" s="1" t="str">
        <f ca="1">IF(($A343&lt;&gt;"")*(F$1&lt;&gt;""),IF(_xlfn.XLOOKUP(F$1,Attendance_sorted!$B342:$CW342,Attendance_sorted!$B342:$CW342,"nn")&lt;&gt;"nn","•",""),"")</f>
        <v/>
      </c>
      <c r="G343" s="1" t="str">
        <f ca="1">IF(($A343&lt;&gt;"")*(G$1&lt;&gt;""),IF(_xlfn.XLOOKUP(G$1,Attendance_sorted!$B342:$CW342,Attendance_sorted!$B342:$CW342,"nn")&lt;&gt;"nn","•",""),"")</f>
        <v/>
      </c>
      <c r="H343" s="1" t="str">
        <f ca="1">IF(($A343&lt;&gt;"")*(H$1&lt;&gt;""),IF(_xlfn.XLOOKUP(H$1,Attendance_sorted!$B342:$CW342,Attendance_sorted!$B342:$CW342,"nn")&lt;&gt;"nn","•",""),"")</f>
        <v/>
      </c>
      <c r="I343" s="1" t="str">
        <f ca="1">IF(($A343&lt;&gt;"")*(I$1&lt;&gt;""),IF(_xlfn.XLOOKUP(I$1,Attendance_sorted!$B342:$CW342,Attendance_sorted!$B342:$CW342,"nn")&lt;&gt;"nn","•",""),"")</f>
        <v/>
      </c>
      <c r="J343" s="1" t="str">
        <f ca="1">IF(($A343&lt;&gt;"")*(J$1&lt;&gt;""),IF(_xlfn.XLOOKUP(J$1,Attendance_sorted!$B342:$CW342,Attendance_sorted!$B342:$CW342,"nn")&lt;&gt;"nn","•",""),"")</f>
        <v/>
      </c>
      <c r="K343" s="1" t="str">
        <f ca="1">IF(($A343&lt;&gt;"")*(K$1&lt;&gt;""),IF(_xlfn.XLOOKUP(K$1,Attendance_sorted!$B342:$CW342,Attendance_sorted!$B342:$CW342,"nn")&lt;&gt;"nn","•",""),"")</f>
        <v/>
      </c>
      <c r="L343" s="1" t="str">
        <f ca="1">IF(($A343&lt;&gt;"")*(L$1&lt;&gt;""),IF(_xlfn.XLOOKUP(L$1,Attendance_sorted!$B342:$CW342,Attendance_sorted!$B342:$CW342,"nn")&lt;&gt;"nn","•",""),"")</f>
        <v/>
      </c>
      <c r="M343" s="1" t="str">
        <f ca="1">IF(($A343&lt;&gt;"")*(M$1&lt;&gt;""),IF(_xlfn.XLOOKUP(M$1,Attendance_sorted!$B342:$CW342,Attendance_sorted!$B342:$CW342,"nn")&lt;&gt;"nn","•",""),"")</f>
        <v/>
      </c>
      <c r="N343" s="1" t="str">
        <f ca="1">IF(($A343&lt;&gt;"")*(N$1&lt;&gt;""),IF(_xlfn.XLOOKUP(N$1,Attendance_sorted!$B342:$CW342,Attendance_sorted!$B342:$CW342,"nn")&lt;&gt;"nn","•",""),"")</f>
        <v/>
      </c>
      <c r="O343" s="1" t="str">
        <f ca="1">IF(($A343&lt;&gt;"")*(O$1&lt;&gt;""),IF(_xlfn.XLOOKUP(O$1,Attendance_sorted!$B342:$CW342,Attendance_sorted!$B342:$CW342,"nn")&lt;&gt;"nn","•",""),"")</f>
        <v/>
      </c>
      <c r="P343" s="1" t="str">
        <f ca="1">IF(($A343&lt;&gt;"")*(P$1&lt;&gt;""),IF(_xlfn.XLOOKUP(P$1,Attendance_sorted!$B342:$CW342,Attendance_sorted!$B342:$CW342,"nn")&lt;&gt;"nn","•",""),"")</f>
        <v/>
      </c>
      <c r="Q343" s="1" t="str">
        <f ca="1">IF(($A343&lt;&gt;"")*(Q$1&lt;&gt;""),IF(_xlfn.XLOOKUP(Q$1,Attendance_sorted!$B342:$CW342,Attendance_sorted!$B342:$CW342,"nn")&lt;&gt;"nn","•",""),"")</f>
        <v/>
      </c>
      <c r="R343" s="1" t="str">
        <f ca="1">IF(($A343&lt;&gt;"")*(R$1&lt;&gt;""),IF(_xlfn.XLOOKUP(R$1,Attendance_sorted!$B342:$CW342,Attendance_sorted!$B342:$CW342,"nn")&lt;&gt;"nn","•",""),"")</f>
        <v/>
      </c>
      <c r="S343" s="1" t="str">
        <f ca="1">IF(($A343&lt;&gt;"")*(S$1&lt;&gt;""),IF(_xlfn.XLOOKUP(S$1,Attendance_sorted!$B342:$CW342,Attendance_sorted!$B342:$CW342,"nn")&lt;&gt;"nn","•",""),"")</f>
        <v/>
      </c>
      <c r="T343" s="1" t="str">
        <f ca="1">IF(($A343&lt;&gt;"")*(T$1&lt;&gt;""),IF(_xlfn.XLOOKUP(T$1,Attendance_sorted!$B342:$CW342,Attendance_sorted!$B342:$CW342,"nn")&lt;&gt;"nn","•",""),"")</f>
        <v/>
      </c>
      <c r="U343" s="1" t="str">
        <f ca="1">IF(($A343&lt;&gt;"")*(U$1&lt;&gt;""),IF(_xlfn.XLOOKUP(U$1,Attendance_sorted!$B342:$CW342,Attendance_sorted!$B342:$CW342,"nn")&lt;&gt;"nn","•",""),"")</f>
        <v/>
      </c>
      <c r="V343" s="1" t="str">
        <f ca="1">IF(($A343&lt;&gt;"")*(V$1&lt;&gt;""),IF(_xlfn.XLOOKUP(V$1,Attendance_sorted!$B342:$CW342,Attendance_sorted!$B342:$CW342,"nn")&lt;&gt;"nn","•",""),"")</f>
        <v/>
      </c>
      <c r="W343" s="1" t="str">
        <f ca="1">IF(($A343&lt;&gt;"")*(W$1&lt;&gt;""),IF(_xlfn.XLOOKUP(W$1,Attendance_sorted!$B342:$CW342,Attendance_sorted!$B342:$CW342,"nn")&lt;&gt;"nn","•",""),"")</f>
        <v/>
      </c>
      <c r="X343" s="1" t="str">
        <f ca="1">IF(($A343&lt;&gt;"")*(X$1&lt;&gt;""),IF(_xlfn.XLOOKUP(X$1,Attendance_sorted!$B342:$CW342,Attendance_sorted!$B342:$CW342,"nn")&lt;&gt;"nn","•",""),"")</f>
        <v/>
      </c>
      <c r="Y343" s="1" t="str">
        <f ca="1">IF(($A343&lt;&gt;"")*(Y$1&lt;&gt;""),IF(_xlfn.XLOOKUP(Y$1,Attendance_sorted!$B342:$CW342,Attendance_sorted!$B342:$CW342,"nn")&lt;&gt;"nn","•",""),"")</f>
        <v/>
      </c>
      <c r="Z343" s="1" t="str">
        <f ca="1">IF(($A343&lt;&gt;"")*(Z$1&lt;&gt;""),IF(_xlfn.XLOOKUP(Z$1,Attendance_sorted!$B342:$CW342,Attendance_sorted!$B342:$CW342,"nn")&lt;&gt;"nn","•",""),"")</f>
        <v/>
      </c>
      <c r="AA343" s="1" t="str">
        <f ca="1">IF(($A343&lt;&gt;"")*(AA$1&lt;&gt;""),IF(_xlfn.XLOOKUP(AA$1,Attendance_sorted!$B342:$CW342,Attendance_sorted!$B342:$CW342,"nn")&lt;&gt;"nn","•",""),"")</f>
        <v/>
      </c>
      <c r="AB343" s="1" t="str">
        <f ca="1">IF(($A343&lt;&gt;"")*(AB$1&lt;&gt;""),IF(_xlfn.XLOOKUP(AB$1,Attendance_sorted!$B342:$CW342,Attendance_sorted!$B342:$CW342,"nn")&lt;&gt;"nn","•",""),"")</f>
        <v/>
      </c>
      <c r="AC343" s="1" t="str">
        <f ca="1">IF(($A343&lt;&gt;"")*(AC$1&lt;&gt;""),IF(_xlfn.XLOOKUP(AC$1,Attendance_sorted!$B342:$CW342,Attendance_sorted!$B342:$CW342,"nn")&lt;&gt;"nn","•",""),"")</f>
        <v/>
      </c>
      <c r="AD343" s="1" t="str">
        <f ca="1">IF(($A343&lt;&gt;"")*(AD$1&lt;&gt;""),IF(_xlfn.XLOOKUP(AD$1,Attendance_sorted!$B342:$CW342,Attendance_sorted!$B342:$CW342,"nn")&lt;&gt;"nn","•",""),"")</f>
        <v/>
      </c>
      <c r="AE343" s="1" t="str">
        <f ca="1">IF(($A343&lt;&gt;"")*(AE$1&lt;&gt;""),IF(_xlfn.XLOOKUP(AE$1,Attendance_sorted!$B342:$CW342,Attendance_sorted!$B342:$CW342,"nn")&lt;&gt;"nn","•",""),"")</f>
        <v/>
      </c>
      <c r="AF343" s="1" t="str">
        <f ca="1">IF(($A343&lt;&gt;"")*(AF$1&lt;&gt;""),IF(_xlfn.XLOOKUP(AF$1,Attendance_sorted!$B342:$CW342,Attendance_sorted!$B342:$CW342,"nn")&lt;&gt;"nn","•",""),"")</f>
        <v/>
      </c>
      <c r="AG343" s="1" t="str">
        <f ca="1">IF(($A343&lt;&gt;"")*(AG$1&lt;&gt;""),IF(_xlfn.XLOOKUP(AG$1,Attendance_sorted!$B342:$CW342,Attendance_sorted!$B342:$CW342,"nn")&lt;&gt;"nn","•",""),"")</f>
        <v/>
      </c>
      <c r="AH343" s="1" t="str">
        <f ca="1">IF(($A343&lt;&gt;"")*(AH$1&lt;&gt;""),IF(_xlfn.XLOOKUP(AH$1,Attendance_sorted!$B342:$CW342,Attendance_sorted!$B342:$CW342,"nn")&lt;&gt;"nn","•",""),"")</f>
        <v/>
      </c>
      <c r="AI343" s="1" t="str">
        <f ca="1">IF(($A343&lt;&gt;"")*(AI$1&lt;&gt;""),IF(_xlfn.XLOOKUP(AI$1,Attendance_sorted!$B342:$CW342,Attendance_sorted!$B342:$CW342,"nn")&lt;&gt;"nn","•",""),"")</f>
        <v/>
      </c>
      <c r="AJ343" s="1" t="str">
        <f ca="1">IF(($A343&lt;&gt;"")*(AJ$1&lt;&gt;""),IF(_xlfn.XLOOKUP(AJ$1,Attendance_sorted!$B342:$CW342,Attendance_sorted!$B342:$CW342,"nn")&lt;&gt;"nn","•",""),"")</f>
        <v/>
      </c>
      <c r="AK343" s="1" t="str">
        <f ca="1">IF(($A343&lt;&gt;"")*(AK$1&lt;&gt;""),IF(_xlfn.XLOOKUP(AK$1,Attendance_sorted!$B342:$CW342,Attendance_sorted!$B342:$CW342,"nn")&lt;&gt;"nn","•",""),"")</f>
        <v/>
      </c>
      <c r="AL343" s="1" t="str">
        <f ca="1">IF(($A343&lt;&gt;"")*(AL$1&lt;&gt;""),IF(_xlfn.XLOOKUP(AL$1,Attendance_sorted!$B342:$CW342,Attendance_sorted!$B342:$CW342,"nn")&lt;&gt;"nn","•",""),"")</f>
        <v/>
      </c>
      <c r="AM343" s="1" t="str">
        <f ca="1">IF(($A343&lt;&gt;"")*(AM$1&lt;&gt;""),IF(_xlfn.XLOOKUP(AM$1,Attendance_sorted!$B342:$CW342,Attendance_sorted!$B342:$CW342,"nn")&lt;&gt;"nn","•",""),"")</f>
        <v/>
      </c>
      <c r="AN343" s="1" t="str">
        <f ca="1">IF(($A343&lt;&gt;"")*(AN$1&lt;&gt;""),IF(_xlfn.XLOOKUP(AN$1,Attendance_sorted!$B342:$CW342,Attendance_sorted!$B342:$CW342,"nn")&lt;&gt;"nn","•",""),"")</f>
        <v/>
      </c>
      <c r="AO343" s="1" t="str">
        <f ca="1">IF(($A343&lt;&gt;"")*(AO$1&lt;&gt;""),IF(_xlfn.XLOOKUP(AO$1,Attendance_sorted!$B342:$CW342,Attendance_sorted!$B342:$CW342,"nn")&lt;&gt;"nn","•",""),"")</f>
        <v/>
      </c>
      <c r="AP343" s="1" t="str">
        <f ca="1">IF(($A343&lt;&gt;"")*(AP$1&lt;&gt;""),IF(_xlfn.XLOOKUP(AP$1,Attendance_sorted!$B342:$CW342,Attendance_sorted!$B342:$CW342,"nn")&lt;&gt;"nn","•",""),"")</f>
        <v/>
      </c>
      <c r="AQ343" s="1" t="str">
        <f ca="1">IF(($A343&lt;&gt;"")*(AQ$1&lt;&gt;""),IF(_xlfn.XLOOKUP(AQ$1,Attendance_sorted!$B342:$CW342,Attendance_sorted!$B342:$CW342,"nn")&lt;&gt;"nn","•",""),"")</f>
        <v/>
      </c>
      <c r="AR343" s="1" t="str">
        <f ca="1">IF(($A343&lt;&gt;"")*(AR$1&lt;&gt;""),IF(_xlfn.XLOOKUP(AR$1,Attendance_sorted!$B342:$CW342,Attendance_sorted!$B342:$CW342,"nn")&lt;&gt;"nn","•",""),"")</f>
        <v/>
      </c>
      <c r="AS343" s="1" t="str">
        <f ca="1">IF(($A343&lt;&gt;"")*(AS$1&lt;&gt;""),IF(_xlfn.XLOOKUP(AS$1,Attendance_sorted!$B342:$CW342,Attendance_sorted!$B342:$CW342,"nn")&lt;&gt;"nn","•",""),"")</f>
        <v/>
      </c>
      <c r="AT343" s="1" t="str">
        <f ca="1">IF(($A343&lt;&gt;"")*(AT$1&lt;&gt;""),IF(_xlfn.XLOOKUP(AT$1,Attendance_sorted!$B342:$CW342,Attendance_sorted!$B342:$CW342,"nn")&lt;&gt;"nn","•",""),"")</f>
        <v/>
      </c>
      <c r="AU343" s="1" t="str">
        <f ca="1">IF(($A343&lt;&gt;"")*(AU$1&lt;&gt;""),IF(_xlfn.XLOOKUP(AU$1,Attendance_sorted!$B342:$CW342,Attendance_sorted!$B342:$CW342,"nn")&lt;&gt;"nn","•",""),"")</f>
        <v/>
      </c>
      <c r="AV343" s="1" t="str">
        <f ca="1">IF(($A343&lt;&gt;"")*(AV$1&lt;&gt;""),IF(_xlfn.XLOOKUP(AV$1,Attendance_sorted!$B342:$CW342,Attendance_sorted!$B342:$CW342,"nn")&lt;&gt;"nn","•",""),"")</f>
        <v/>
      </c>
      <c r="AW343" s="1" t="str">
        <f ca="1">IF(($A343&lt;&gt;"")*(AW$1&lt;&gt;""),IF(_xlfn.XLOOKUP(AW$1,Attendance_sorted!$B342:$CW342,Attendance_sorted!$B342:$CW342,"nn")&lt;&gt;"nn","•",""),"")</f>
        <v/>
      </c>
      <c r="AX343" s="1" t="str">
        <f ca="1">IF(($A343&lt;&gt;"")*(AX$1&lt;&gt;""),IF(_xlfn.XLOOKUP(AX$1,Attendance_sorted!$B342:$CW342,Attendance_sorted!$B342:$CW342,"nn")&lt;&gt;"nn","•",""),"")</f>
        <v/>
      </c>
      <c r="AY343" s="1" t="str">
        <f ca="1">IF(($A343&lt;&gt;"")*(AY$1&lt;&gt;""),IF(_xlfn.XLOOKUP(AY$1,Attendance_sorted!$B342:$CW342,Attendance_sorted!$B342:$CW342,"nn")&lt;&gt;"nn","•",""),"")</f>
        <v/>
      </c>
      <c r="AZ343" s="1" t="str">
        <f ca="1">IF(($A343&lt;&gt;"")*(AZ$1&lt;&gt;""),IF(_xlfn.XLOOKUP(AZ$1,Attendance_sorted!$B342:$CW342,Attendance_sorted!$B342:$CW342,"nn")&lt;&gt;"nn","•",""),"")</f>
        <v/>
      </c>
      <c r="BA343" s="1" t="str">
        <f ca="1">IF(($A343&lt;&gt;"")*(BA$1&lt;&gt;""),IF(_xlfn.XLOOKUP(BA$1,Attendance_sorted!$B342:$CW342,Attendance_sorted!$B342:$CW342,"nn")&lt;&gt;"nn","•",""),"")</f>
        <v/>
      </c>
      <c r="BB343" s="1" t="str">
        <f ca="1">IF(($A343&lt;&gt;"")*(BB$1&lt;&gt;""),IF(_xlfn.XLOOKUP(BB$1,Attendance_sorted!$B342:$CW342,Attendance_sorted!$B342:$CW342,"nn")&lt;&gt;"nn","•",""),"")</f>
        <v/>
      </c>
      <c r="BC343" s="1" t="str">
        <f ca="1">IF(($A343&lt;&gt;"")*(BC$1&lt;&gt;""),IF(_xlfn.XLOOKUP(BC$1,Attendance_sorted!$B342:$CW342,Attendance_sorted!$B342:$CW342,"nn")&lt;&gt;"nn","•",""),"")</f>
        <v/>
      </c>
      <c r="BD343" s="1" t="str">
        <f ca="1">IF(($A343&lt;&gt;"")*(BD$1&lt;&gt;""),IF(_xlfn.XLOOKUP(BD$1,Attendance_sorted!$B342:$CW342,Attendance_sorted!$B342:$CW342,"nn")&lt;&gt;"nn","•",""),"")</f>
        <v/>
      </c>
      <c r="BE343" s="1" t="str">
        <f ca="1">IF(($A343&lt;&gt;"")*(BE$1&lt;&gt;""),IF(_xlfn.XLOOKUP(BE$1,Attendance_sorted!$B342:$CW342,Attendance_sorted!$B342:$CW342,"nn")&lt;&gt;"nn","•",""),"")</f>
        <v/>
      </c>
      <c r="BF343" s="1" t="str">
        <f ca="1">IF(($A343&lt;&gt;"")*(BF$1&lt;&gt;""),IF(_xlfn.XLOOKUP(BF$1,Attendance_sorted!$B342:$CW342,Attendance_sorted!$B342:$CW342,"nn")&lt;&gt;"nn","•",""),"")</f>
        <v/>
      </c>
      <c r="BG343" s="1" t="str">
        <f ca="1">IF(($A343&lt;&gt;"")*(BG$1&lt;&gt;""),IF(_xlfn.XLOOKUP(BG$1,Attendance_sorted!$B342:$CW342,Attendance_sorted!$B342:$CW342,"nn")&lt;&gt;"nn","•",""),"")</f>
        <v/>
      </c>
      <c r="BH343" s="1" t="str">
        <f ca="1">IF(($A343&lt;&gt;"")*(BH$1&lt;&gt;""),IF(_xlfn.XLOOKUP(BH$1,Attendance_sorted!$B342:$CW342,Attendance_sorted!$B342:$CW342,"nn")&lt;&gt;"nn","•",""),"")</f>
        <v/>
      </c>
      <c r="BI343" s="1" t="str">
        <f ca="1">IF(($A343&lt;&gt;"")*(BI$1&lt;&gt;""),IF(_xlfn.XLOOKUP(BI$1,Attendance_sorted!$B342:$CW342,Attendance_sorted!$B342:$CW342,"nn")&lt;&gt;"nn","•",""),"")</f>
        <v/>
      </c>
      <c r="BJ343" s="1" t="str">
        <f ca="1">IF(($A343&lt;&gt;"")*(BJ$1&lt;&gt;""),IF(_xlfn.XLOOKUP(BJ$1,Attendance_sorted!$B342:$CW342,Attendance_sorted!$B342:$CW342,"nn")&lt;&gt;"nn","•",""),"")</f>
        <v/>
      </c>
      <c r="BK343" s="1" t="str">
        <f ca="1">IF(($A343&lt;&gt;"")*(BK$1&lt;&gt;""),IF(_xlfn.XLOOKUP(BK$1,Attendance_sorted!$B342:$CW342,Attendance_sorted!$B342:$CW342,"nn")&lt;&gt;"nn","•",""),"")</f>
        <v/>
      </c>
      <c r="BL343" s="1" t="str">
        <f ca="1">IF(($A343&lt;&gt;"")*(BL$1&lt;&gt;""),IF(_xlfn.XLOOKUP(BL$1,Attendance_sorted!$B342:$CW342,Attendance_sorted!$B342:$CW342,"nn")&lt;&gt;"nn","•",""),"")</f>
        <v/>
      </c>
      <c r="BM343" s="1" t="str">
        <f ca="1">IF(($A343&lt;&gt;"")*(BM$1&lt;&gt;""),IF(_xlfn.XLOOKUP(BM$1,Attendance_sorted!$B342:$CW342,Attendance_sorted!$B342:$CW342,"nn")&lt;&gt;"nn","•",""),"")</f>
        <v/>
      </c>
      <c r="BN343" s="1" t="str">
        <f ca="1">IF(($A343&lt;&gt;"")*(BN$1&lt;&gt;""),IF(_xlfn.XLOOKUP(BN$1,Attendance_sorted!$B342:$CW342,Attendance_sorted!$B342:$CW342,"nn")&lt;&gt;"nn","•",""),"")</f>
        <v/>
      </c>
      <c r="BO343" s="1" t="str">
        <f ca="1">IF(($A343&lt;&gt;"")*(BO$1&lt;&gt;""),IF(_xlfn.XLOOKUP(BO$1,Attendance_sorted!$B342:$CW342,Attendance_sorted!$B342:$CW342,"nn")&lt;&gt;"nn","•",""),"")</f>
        <v/>
      </c>
      <c r="BP343" s="1" t="str">
        <f ca="1">IF(($A343&lt;&gt;"")*(BP$1&lt;&gt;""),IF(_xlfn.XLOOKUP(BP$1,Attendance_sorted!$B342:$CW342,Attendance_sorted!$B342:$CW342,"nn")&lt;&gt;"nn","•",""),"")</f>
        <v/>
      </c>
      <c r="BQ343" s="1" t="str">
        <f ca="1">IF(($A343&lt;&gt;"")*(BQ$1&lt;&gt;""),IF(_xlfn.XLOOKUP(BQ$1,Attendance_sorted!$B342:$CW342,Attendance_sorted!$B342:$CW342,"nn")&lt;&gt;"nn","•",""),"")</f>
        <v/>
      </c>
      <c r="BR343" s="1" t="str">
        <f ca="1">IF(($A343&lt;&gt;"")*(BR$1&lt;&gt;""),IF(_xlfn.XLOOKUP(BR$1,Attendance_sorted!$B342:$CW342,Attendance_sorted!$B342:$CW342,"nn")&lt;&gt;"nn","•",""),"")</f>
        <v/>
      </c>
      <c r="BS343" s="1" t="str">
        <f ca="1">IF(($A343&lt;&gt;"")*(BS$1&lt;&gt;""),IF(_xlfn.XLOOKUP(BS$1,Attendance_sorted!$B342:$CW342,Attendance_sorted!$B342:$CW342,"nn")&lt;&gt;"nn","•",""),"")</f>
        <v/>
      </c>
      <c r="BT343" s="1" t="str">
        <f ca="1">IF(($A343&lt;&gt;"")*(BT$1&lt;&gt;""),IF(_xlfn.XLOOKUP(BT$1,Attendance_sorted!$B342:$CW342,Attendance_sorted!$B342:$CW342,"nn")&lt;&gt;"nn","•",""),"")</f>
        <v/>
      </c>
      <c r="BU343" s="1" t="str">
        <f ca="1">IF(($A343&lt;&gt;"")*(BU$1&lt;&gt;""),IF(_xlfn.XLOOKUP(BU$1,Attendance_sorted!$B342:$CW342,Attendance_sorted!$B342:$CW342,"nn")&lt;&gt;"nn","•",""),"")</f>
        <v/>
      </c>
      <c r="BV343" s="1" t="str">
        <f ca="1">IF(($A343&lt;&gt;"")*(BV$1&lt;&gt;""),IF(_xlfn.XLOOKUP(BV$1,Attendance_sorted!$B342:$CW342,Attendance_sorted!$B342:$CW342,"nn")&lt;&gt;"nn","•",""),"")</f>
        <v/>
      </c>
      <c r="BW343" s="1" t="str">
        <f ca="1">IF(($A343&lt;&gt;"")*(BW$1&lt;&gt;""),IF(_xlfn.XLOOKUP(BW$1,Attendance_sorted!$B342:$CW342,Attendance_sorted!$B342:$CW342,"nn")&lt;&gt;"nn","•",""),"")</f>
        <v/>
      </c>
      <c r="BX343" s="1" t="str">
        <f ca="1">IF(($A343&lt;&gt;"")*(BX$1&lt;&gt;""),IF(_xlfn.XLOOKUP(BX$1,Attendance_sorted!$B342:$CW342,Attendance_sorted!$B342:$CW342,"nn")&lt;&gt;"nn","•",""),"")</f>
        <v/>
      </c>
      <c r="BY343" s="1" t="str">
        <f ca="1">IF(($A343&lt;&gt;"")*(BY$1&lt;&gt;""),IF(_xlfn.XLOOKUP(BY$1,Attendance_sorted!$B342:$CW342,Attendance_sorted!$B342:$CW342,"nn")&lt;&gt;"nn","•",""),"")</f>
        <v/>
      </c>
      <c r="BZ343" s="1" t="str">
        <f ca="1">IF(($A343&lt;&gt;"")*(BZ$1&lt;&gt;""),IF(_xlfn.XLOOKUP(BZ$1,Attendance_sorted!$B342:$CW342,Attendance_sorted!$B342:$CW342,"nn")&lt;&gt;"nn","•",""),"")</f>
        <v/>
      </c>
      <c r="CA343" s="1" t="str">
        <f ca="1">IF(($A343&lt;&gt;"")*(CA$1&lt;&gt;""),IF(_xlfn.XLOOKUP(CA$1,Attendance_sorted!$B342:$CW342,Attendance_sorted!$B342:$CW342,"nn")&lt;&gt;"nn","•",""),"")</f>
        <v/>
      </c>
      <c r="CB343" s="1" t="str">
        <f ca="1">IF(($A343&lt;&gt;"")*(CB$1&lt;&gt;""),IF(_xlfn.XLOOKUP(CB$1,Attendance_sorted!$B342:$CW342,Attendance_sorted!$B342:$CW342,"nn")&lt;&gt;"nn","•",""),"")</f>
        <v/>
      </c>
      <c r="CC343" s="1" t="str">
        <f ca="1">IF(($A343&lt;&gt;"")*(CC$1&lt;&gt;""),IF(_xlfn.XLOOKUP(CC$1,Attendance_sorted!$B342:$CW342,Attendance_sorted!$B342:$CW342,"nn")&lt;&gt;"nn","•",""),"")</f>
        <v/>
      </c>
      <c r="CD343" s="1" t="str">
        <f ca="1">IF(($A343&lt;&gt;"")*(CD$1&lt;&gt;""),IF(_xlfn.XLOOKUP(CD$1,Attendance_sorted!$B342:$CW342,Attendance_sorted!$B342:$CW342,"nn")&lt;&gt;"nn","•",""),"")</f>
        <v/>
      </c>
      <c r="CE343" s="1" t="str">
        <f ca="1">IF(($A343&lt;&gt;"")*(CE$1&lt;&gt;""),IF(_xlfn.XLOOKUP(CE$1,Attendance_sorted!$B342:$CW342,Attendance_sorted!$B342:$CW342,"nn")&lt;&gt;"nn","•",""),"")</f>
        <v/>
      </c>
      <c r="CF343" s="1" t="str">
        <f ca="1">IF(($A343&lt;&gt;"")*(CF$1&lt;&gt;""),IF(_xlfn.XLOOKUP(CF$1,Attendance_sorted!$B342:$CW342,Attendance_sorted!$B342:$CW342,"nn")&lt;&gt;"nn","•",""),"")</f>
        <v/>
      </c>
      <c r="CG343" s="1" t="str">
        <f ca="1">IF(($A343&lt;&gt;"")*(CG$1&lt;&gt;""),IF(_xlfn.XLOOKUP(CG$1,Attendance_sorted!$B342:$CW342,Attendance_sorted!$B342:$CW342,"nn")&lt;&gt;"nn","•",""),"")</f>
        <v/>
      </c>
      <c r="CH343" s="1" t="str">
        <f ca="1">IF(($A343&lt;&gt;"")*(CH$1&lt;&gt;""),IF(_xlfn.XLOOKUP(CH$1,Attendance_sorted!$B342:$CW342,Attendance_sorted!$B342:$CW342,"nn")&lt;&gt;"nn","•",""),"")</f>
        <v/>
      </c>
      <c r="CI343" s="1" t="str">
        <f ca="1">IF(($A343&lt;&gt;"")*(CI$1&lt;&gt;""),IF(_xlfn.XLOOKUP(CI$1,Attendance_sorted!$B342:$CW342,Attendance_sorted!$B342:$CW342,"nn")&lt;&gt;"nn","•",""),"")</f>
        <v/>
      </c>
      <c r="CJ343" s="1" t="str">
        <f ca="1">IF(($A343&lt;&gt;"")*(CJ$1&lt;&gt;""),IF(_xlfn.XLOOKUP(CJ$1,Attendance_sorted!$B342:$CW342,Attendance_sorted!$B342:$CW342,"nn")&lt;&gt;"nn","•",""),"")</f>
        <v/>
      </c>
      <c r="CK343" s="1" t="str">
        <f ca="1">IF(($A343&lt;&gt;"")*(CK$1&lt;&gt;""),IF(_xlfn.XLOOKUP(CK$1,Attendance_sorted!$B342:$CW342,Attendance_sorted!$B342:$CW342,"nn")&lt;&gt;"nn","•",""),"")</f>
        <v/>
      </c>
      <c r="CL343" s="1" t="str">
        <f ca="1">IF(($A343&lt;&gt;"")*(CL$1&lt;&gt;""),IF(_xlfn.XLOOKUP(CL$1,Attendance_sorted!$B342:$CW342,Attendance_sorted!$B342:$CW342,"nn")&lt;&gt;"nn","•",""),"")</f>
        <v/>
      </c>
      <c r="CM343" s="1" t="str">
        <f ca="1">IF(($A343&lt;&gt;"")*(CM$1&lt;&gt;""),IF(_xlfn.XLOOKUP(CM$1,Attendance_sorted!$B342:$CW342,Attendance_sorted!$B342:$CW342,"nn")&lt;&gt;"nn","•",""),"")</f>
        <v/>
      </c>
      <c r="CN343" s="1" t="str">
        <f ca="1">IF(($A343&lt;&gt;"")*(CN$1&lt;&gt;""),IF(_xlfn.XLOOKUP(CN$1,Attendance_sorted!$B342:$CW342,Attendance_sorted!$B342:$CW342,"nn")&lt;&gt;"nn","•",""),"")</f>
        <v/>
      </c>
      <c r="CO343" s="1" t="str">
        <f ca="1">IF(($A343&lt;&gt;"")*(CO$1&lt;&gt;""),IF(_xlfn.XLOOKUP(CO$1,Attendance_sorted!$B342:$CW342,Attendance_sorted!$B342:$CW342,"nn")&lt;&gt;"nn","•",""),"")</f>
        <v/>
      </c>
      <c r="CP343" s="1" t="str">
        <f ca="1">IF(($A343&lt;&gt;"")*(CP$1&lt;&gt;""),IF(_xlfn.XLOOKUP(CP$1,Attendance_sorted!$B342:$CW342,Attendance_sorted!$B342:$CW342,"nn")&lt;&gt;"nn","•",""),"")</f>
        <v/>
      </c>
      <c r="CQ343" s="1" t="str">
        <f ca="1">IF(($A343&lt;&gt;"")*(CQ$1&lt;&gt;""),IF(_xlfn.XLOOKUP(CQ$1,Attendance_sorted!$B342:$CW342,Attendance_sorted!$B342:$CW342,"nn")&lt;&gt;"nn","•",""),"")</f>
        <v/>
      </c>
      <c r="CR343" s="1" t="str">
        <f ca="1">IF(($A343&lt;&gt;"")*(CR$1&lt;&gt;""),IF(_xlfn.XLOOKUP(CR$1,Attendance_sorted!$B342:$CW342,Attendance_sorted!$B342:$CW342,"nn")&lt;&gt;"nn","•",""),"")</f>
        <v/>
      </c>
      <c r="CS343" s="1" t="str">
        <f ca="1">IF(($A343&lt;&gt;"")*(CS$1&lt;&gt;""),IF(_xlfn.XLOOKUP(CS$1,Attendance_sorted!$B342:$CW342,Attendance_sorted!$B342:$CW342,"nn")&lt;&gt;"nn","•",""),"")</f>
        <v/>
      </c>
      <c r="CT343" s="1" t="str">
        <f ca="1">IF(($A343&lt;&gt;"")*(CT$1&lt;&gt;""),IF(_xlfn.XLOOKUP(CT$1,Attendance_sorted!$B342:$CW342,Attendance_sorted!$B342:$CW342,"nn")&lt;&gt;"nn","•",""),"")</f>
        <v/>
      </c>
      <c r="CU343" s="1" t="str">
        <f ca="1">IF(($A343&lt;&gt;"")*(CU$1&lt;&gt;""),IF(_xlfn.XLOOKUP(CU$1,Attendance_sorted!$B342:$CW342,Attendance_sorted!$B342:$CW342,"nn")&lt;&gt;"nn","•",""),"")</f>
        <v/>
      </c>
      <c r="CV343" s="1" t="str">
        <f ca="1">IF(($A343&lt;&gt;"")*(CV$1&lt;&gt;""),IF(_xlfn.XLOOKUP(CV$1,Attendance_sorted!$B342:$CW342,Attendance_sorted!$B342:$CW342,"nn")&lt;&gt;"nn","•",""),"")</f>
        <v/>
      </c>
      <c r="CW343" s="1" t="str">
        <f ca="1">IF(($A343&lt;&gt;"")*(CW$1&lt;&gt;""),IF(_xlfn.XLOOKUP(CW$1,Attendance_sorted!$B342:$CW342,Attendance_sorted!$B342:$CW342,"nn")&lt;&gt;"nn","•",""),"")</f>
        <v/>
      </c>
    </row>
    <row r="344" spans="1:101">
      <c r="A344" s="1"/>
      <c r="B344" s="1" t="str">
        <f ca="1">IF(($A344&lt;&gt;"")*(B$1&lt;&gt;""),IF(_xlfn.XLOOKUP(B$1,Attendance_sorted!$B343:$CW343,Attendance_sorted!$B343:$CW343,"nn")&lt;&gt;"nn","•",""),"")</f>
        <v/>
      </c>
      <c r="C344" s="1" t="str">
        <f ca="1">IF(($A344&lt;&gt;"")*(C$1&lt;&gt;""),IF(_xlfn.XLOOKUP(C$1,Attendance_sorted!$B343:$CW343,Attendance_sorted!$B343:$CW343,"nn")&lt;&gt;"nn","•",""),"")</f>
        <v/>
      </c>
      <c r="D344" s="1" t="str">
        <f ca="1">IF(($A344&lt;&gt;"")*(D$1&lt;&gt;""),IF(_xlfn.XLOOKUP(D$1,Attendance_sorted!$B343:$CW343,Attendance_sorted!$B343:$CW343,"nn")&lt;&gt;"nn","•",""),"")</f>
        <v/>
      </c>
      <c r="E344" s="1" t="str">
        <f ca="1">IF(($A344&lt;&gt;"")*(E$1&lt;&gt;""),IF(_xlfn.XLOOKUP(E$1,Attendance_sorted!$B343:$CW343,Attendance_sorted!$B343:$CW343,"nn")&lt;&gt;"nn","•",""),"")</f>
        <v/>
      </c>
      <c r="F344" s="1" t="str">
        <f ca="1">IF(($A344&lt;&gt;"")*(F$1&lt;&gt;""),IF(_xlfn.XLOOKUP(F$1,Attendance_sorted!$B343:$CW343,Attendance_sorted!$B343:$CW343,"nn")&lt;&gt;"nn","•",""),"")</f>
        <v/>
      </c>
      <c r="G344" s="1" t="str">
        <f ca="1">IF(($A344&lt;&gt;"")*(G$1&lt;&gt;""),IF(_xlfn.XLOOKUP(G$1,Attendance_sorted!$B343:$CW343,Attendance_sorted!$B343:$CW343,"nn")&lt;&gt;"nn","•",""),"")</f>
        <v/>
      </c>
      <c r="H344" s="1" t="str">
        <f ca="1">IF(($A344&lt;&gt;"")*(H$1&lt;&gt;""),IF(_xlfn.XLOOKUP(H$1,Attendance_sorted!$B343:$CW343,Attendance_sorted!$B343:$CW343,"nn")&lt;&gt;"nn","•",""),"")</f>
        <v/>
      </c>
      <c r="I344" s="1" t="str">
        <f ca="1">IF(($A344&lt;&gt;"")*(I$1&lt;&gt;""),IF(_xlfn.XLOOKUP(I$1,Attendance_sorted!$B343:$CW343,Attendance_sorted!$B343:$CW343,"nn")&lt;&gt;"nn","•",""),"")</f>
        <v/>
      </c>
      <c r="J344" s="1" t="str">
        <f ca="1">IF(($A344&lt;&gt;"")*(J$1&lt;&gt;""),IF(_xlfn.XLOOKUP(J$1,Attendance_sorted!$B343:$CW343,Attendance_sorted!$B343:$CW343,"nn")&lt;&gt;"nn","•",""),"")</f>
        <v/>
      </c>
      <c r="K344" s="1" t="str">
        <f ca="1">IF(($A344&lt;&gt;"")*(K$1&lt;&gt;""),IF(_xlfn.XLOOKUP(K$1,Attendance_sorted!$B343:$CW343,Attendance_sorted!$B343:$CW343,"nn")&lt;&gt;"nn","•",""),"")</f>
        <v/>
      </c>
      <c r="L344" s="1" t="str">
        <f ca="1">IF(($A344&lt;&gt;"")*(L$1&lt;&gt;""),IF(_xlfn.XLOOKUP(L$1,Attendance_sorted!$B343:$CW343,Attendance_sorted!$B343:$CW343,"nn")&lt;&gt;"nn","•",""),"")</f>
        <v/>
      </c>
      <c r="M344" s="1" t="str">
        <f ca="1">IF(($A344&lt;&gt;"")*(M$1&lt;&gt;""),IF(_xlfn.XLOOKUP(M$1,Attendance_sorted!$B343:$CW343,Attendance_sorted!$B343:$CW343,"nn")&lt;&gt;"nn","•",""),"")</f>
        <v/>
      </c>
      <c r="N344" s="1" t="str">
        <f ca="1">IF(($A344&lt;&gt;"")*(N$1&lt;&gt;""),IF(_xlfn.XLOOKUP(N$1,Attendance_sorted!$B343:$CW343,Attendance_sorted!$B343:$CW343,"nn")&lt;&gt;"nn","•",""),"")</f>
        <v/>
      </c>
      <c r="O344" s="1" t="str">
        <f ca="1">IF(($A344&lt;&gt;"")*(O$1&lt;&gt;""),IF(_xlfn.XLOOKUP(O$1,Attendance_sorted!$B343:$CW343,Attendance_sorted!$B343:$CW343,"nn")&lt;&gt;"nn","•",""),"")</f>
        <v/>
      </c>
      <c r="P344" s="1" t="str">
        <f ca="1">IF(($A344&lt;&gt;"")*(P$1&lt;&gt;""),IF(_xlfn.XLOOKUP(P$1,Attendance_sorted!$B343:$CW343,Attendance_sorted!$B343:$CW343,"nn")&lt;&gt;"nn","•",""),"")</f>
        <v/>
      </c>
      <c r="Q344" s="1" t="str">
        <f ca="1">IF(($A344&lt;&gt;"")*(Q$1&lt;&gt;""),IF(_xlfn.XLOOKUP(Q$1,Attendance_sorted!$B343:$CW343,Attendance_sorted!$B343:$CW343,"nn")&lt;&gt;"nn","•",""),"")</f>
        <v/>
      </c>
      <c r="R344" s="1" t="str">
        <f ca="1">IF(($A344&lt;&gt;"")*(R$1&lt;&gt;""),IF(_xlfn.XLOOKUP(R$1,Attendance_sorted!$B343:$CW343,Attendance_sorted!$B343:$CW343,"nn")&lt;&gt;"nn","•",""),"")</f>
        <v/>
      </c>
      <c r="S344" s="1" t="str">
        <f ca="1">IF(($A344&lt;&gt;"")*(S$1&lt;&gt;""),IF(_xlfn.XLOOKUP(S$1,Attendance_sorted!$B343:$CW343,Attendance_sorted!$B343:$CW343,"nn")&lt;&gt;"nn","•",""),"")</f>
        <v/>
      </c>
      <c r="T344" s="1" t="str">
        <f ca="1">IF(($A344&lt;&gt;"")*(T$1&lt;&gt;""),IF(_xlfn.XLOOKUP(T$1,Attendance_sorted!$B343:$CW343,Attendance_sorted!$B343:$CW343,"nn")&lt;&gt;"nn","•",""),"")</f>
        <v/>
      </c>
      <c r="U344" s="1" t="str">
        <f ca="1">IF(($A344&lt;&gt;"")*(U$1&lt;&gt;""),IF(_xlfn.XLOOKUP(U$1,Attendance_sorted!$B343:$CW343,Attendance_sorted!$B343:$CW343,"nn")&lt;&gt;"nn","•",""),"")</f>
        <v/>
      </c>
      <c r="V344" s="1" t="str">
        <f ca="1">IF(($A344&lt;&gt;"")*(V$1&lt;&gt;""),IF(_xlfn.XLOOKUP(V$1,Attendance_sorted!$B343:$CW343,Attendance_sorted!$B343:$CW343,"nn")&lt;&gt;"nn","•",""),"")</f>
        <v/>
      </c>
      <c r="W344" s="1" t="str">
        <f ca="1">IF(($A344&lt;&gt;"")*(W$1&lt;&gt;""),IF(_xlfn.XLOOKUP(W$1,Attendance_sorted!$B343:$CW343,Attendance_sorted!$B343:$CW343,"nn")&lt;&gt;"nn","•",""),"")</f>
        <v/>
      </c>
      <c r="X344" s="1" t="str">
        <f ca="1">IF(($A344&lt;&gt;"")*(X$1&lt;&gt;""),IF(_xlfn.XLOOKUP(X$1,Attendance_sorted!$B343:$CW343,Attendance_sorted!$B343:$CW343,"nn")&lt;&gt;"nn","•",""),"")</f>
        <v/>
      </c>
      <c r="Y344" s="1" t="str">
        <f ca="1">IF(($A344&lt;&gt;"")*(Y$1&lt;&gt;""),IF(_xlfn.XLOOKUP(Y$1,Attendance_sorted!$B343:$CW343,Attendance_sorted!$B343:$CW343,"nn")&lt;&gt;"nn","•",""),"")</f>
        <v/>
      </c>
      <c r="Z344" s="1" t="str">
        <f ca="1">IF(($A344&lt;&gt;"")*(Z$1&lt;&gt;""),IF(_xlfn.XLOOKUP(Z$1,Attendance_sorted!$B343:$CW343,Attendance_sorted!$B343:$CW343,"nn")&lt;&gt;"nn","•",""),"")</f>
        <v/>
      </c>
      <c r="AA344" s="1" t="str">
        <f ca="1">IF(($A344&lt;&gt;"")*(AA$1&lt;&gt;""),IF(_xlfn.XLOOKUP(AA$1,Attendance_sorted!$B343:$CW343,Attendance_sorted!$B343:$CW343,"nn")&lt;&gt;"nn","•",""),"")</f>
        <v/>
      </c>
      <c r="AB344" s="1" t="str">
        <f ca="1">IF(($A344&lt;&gt;"")*(AB$1&lt;&gt;""),IF(_xlfn.XLOOKUP(AB$1,Attendance_sorted!$B343:$CW343,Attendance_sorted!$B343:$CW343,"nn")&lt;&gt;"nn","•",""),"")</f>
        <v/>
      </c>
      <c r="AC344" s="1" t="str">
        <f ca="1">IF(($A344&lt;&gt;"")*(AC$1&lt;&gt;""),IF(_xlfn.XLOOKUP(AC$1,Attendance_sorted!$B343:$CW343,Attendance_sorted!$B343:$CW343,"nn")&lt;&gt;"nn","•",""),"")</f>
        <v/>
      </c>
      <c r="AD344" s="1" t="str">
        <f ca="1">IF(($A344&lt;&gt;"")*(AD$1&lt;&gt;""),IF(_xlfn.XLOOKUP(AD$1,Attendance_sorted!$B343:$CW343,Attendance_sorted!$B343:$CW343,"nn")&lt;&gt;"nn","•",""),"")</f>
        <v/>
      </c>
      <c r="AE344" s="1" t="str">
        <f ca="1">IF(($A344&lt;&gt;"")*(AE$1&lt;&gt;""),IF(_xlfn.XLOOKUP(AE$1,Attendance_sorted!$B343:$CW343,Attendance_sorted!$B343:$CW343,"nn")&lt;&gt;"nn","•",""),"")</f>
        <v/>
      </c>
      <c r="AF344" s="1" t="str">
        <f ca="1">IF(($A344&lt;&gt;"")*(AF$1&lt;&gt;""),IF(_xlfn.XLOOKUP(AF$1,Attendance_sorted!$B343:$CW343,Attendance_sorted!$B343:$CW343,"nn")&lt;&gt;"nn","•",""),"")</f>
        <v/>
      </c>
      <c r="AG344" s="1" t="str">
        <f ca="1">IF(($A344&lt;&gt;"")*(AG$1&lt;&gt;""),IF(_xlfn.XLOOKUP(AG$1,Attendance_sorted!$B343:$CW343,Attendance_sorted!$B343:$CW343,"nn")&lt;&gt;"nn","•",""),"")</f>
        <v/>
      </c>
      <c r="AH344" s="1" t="str">
        <f ca="1">IF(($A344&lt;&gt;"")*(AH$1&lt;&gt;""),IF(_xlfn.XLOOKUP(AH$1,Attendance_sorted!$B343:$CW343,Attendance_sorted!$B343:$CW343,"nn")&lt;&gt;"nn","•",""),"")</f>
        <v/>
      </c>
      <c r="AI344" s="1" t="str">
        <f ca="1">IF(($A344&lt;&gt;"")*(AI$1&lt;&gt;""),IF(_xlfn.XLOOKUP(AI$1,Attendance_sorted!$B343:$CW343,Attendance_sorted!$B343:$CW343,"nn")&lt;&gt;"nn","•",""),"")</f>
        <v/>
      </c>
      <c r="AJ344" s="1" t="str">
        <f ca="1">IF(($A344&lt;&gt;"")*(AJ$1&lt;&gt;""),IF(_xlfn.XLOOKUP(AJ$1,Attendance_sorted!$B343:$CW343,Attendance_sorted!$B343:$CW343,"nn")&lt;&gt;"nn","•",""),"")</f>
        <v/>
      </c>
      <c r="AK344" s="1" t="str">
        <f ca="1">IF(($A344&lt;&gt;"")*(AK$1&lt;&gt;""),IF(_xlfn.XLOOKUP(AK$1,Attendance_sorted!$B343:$CW343,Attendance_sorted!$B343:$CW343,"nn")&lt;&gt;"nn","•",""),"")</f>
        <v/>
      </c>
      <c r="AL344" s="1" t="str">
        <f ca="1">IF(($A344&lt;&gt;"")*(AL$1&lt;&gt;""),IF(_xlfn.XLOOKUP(AL$1,Attendance_sorted!$B343:$CW343,Attendance_sorted!$B343:$CW343,"nn")&lt;&gt;"nn","•",""),"")</f>
        <v/>
      </c>
      <c r="AM344" s="1" t="str">
        <f ca="1">IF(($A344&lt;&gt;"")*(AM$1&lt;&gt;""),IF(_xlfn.XLOOKUP(AM$1,Attendance_sorted!$B343:$CW343,Attendance_sorted!$B343:$CW343,"nn")&lt;&gt;"nn","•",""),"")</f>
        <v/>
      </c>
      <c r="AN344" s="1" t="str">
        <f ca="1">IF(($A344&lt;&gt;"")*(AN$1&lt;&gt;""),IF(_xlfn.XLOOKUP(AN$1,Attendance_sorted!$B343:$CW343,Attendance_sorted!$B343:$CW343,"nn")&lt;&gt;"nn","•",""),"")</f>
        <v/>
      </c>
      <c r="AO344" s="1" t="str">
        <f ca="1">IF(($A344&lt;&gt;"")*(AO$1&lt;&gt;""),IF(_xlfn.XLOOKUP(AO$1,Attendance_sorted!$B343:$CW343,Attendance_sorted!$B343:$CW343,"nn")&lt;&gt;"nn","•",""),"")</f>
        <v/>
      </c>
      <c r="AP344" s="1" t="str">
        <f ca="1">IF(($A344&lt;&gt;"")*(AP$1&lt;&gt;""),IF(_xlfn.XLOOKUP(AP$1,Attendance_sorted!$B343:$CW343,Attendance_sorted!$B343:$CW343,"nn")&lt;&gt;"nn","•",""),"")</f>
        <v/>
      </c>
      <c r="AQ344" s="1" t="str">
        <f ca="1">IF(($A344&lt;&gt;"")*(AQ$1&lt;&gt;""),IF(_xlfn.XLOOKUP(AQ$1,Attendance_sorted!$B343:$CW343,Attendance_sorted!$B343:$CW343,"nn")&lt;&gt;"nn","•",""),"")</f>
        <v/>
      </c>
      <c r="AR344" s="1" t="str">
        <f ca="1">IF(($A344&lt;&gt;"")*(AR$1&lt;&gt;""),IF(_xlfn.XLOOKUP(AR$1,Attendance_sorted!$B343:$CW343,Attendance_sorted!$B343:$CW343,"nn")&lt;&gt;"nn","•",""),"")</f>
        <v/>
      </c>
      <c r="AS344" s="1" t="str">
        <f ca="1">IF(($A344&lt;&gt;"")*(AS$1&lt;&gt;""),IF(_xlfn.XLOOKUP(AS$1,Attendance_sorted!$B343:$CW343,Attendance_sorted!$B343:$CW343,"nn")&lt;&gt;"nn","•",""),"")</f>
        <v/>
      </c>
      <c r="AT344" s="1" t="str">
        <f ca="1">IF(($A344&lt;&gt;"")*(AT$1&lt;&gt;""),IF(_xlfn.XLOOKUP(AT$1,Attendance_sorted!$B343:$CW343,Attendance_sorted!$B343:$CW343,"nn")&lt;&gt;"nn","•",""),"")</f>
        <v/>
      </c>
      <c r="AU344" s="1" t="str">
        <f ca="1">IF(($A344&lt;&gt;"")*(AU$1&lt;&gt;""),IF(_xlfn.XLOOKUP(AU$1,Attendance_sorted!$B343:$CW343,Attendance_sorted!$B343:$CW343,"nn")&lt;&gt;"nn","•",""),"")</f>
        <v/>
      </c>
      <c r="AV344" s="1" t="str">
        <f ca="1">IF(($A344&lt;&gt;"")*(AV$1&lt;&gt;""),IF(_xlfn.XLOOKUP(AV$1,Attendance_sorted!$B343:$CW343,Attendance_sorted!$B343:$CW343,"nn")&lt;&gt;"nn","•",""),"")</f>
        <v/>
      </c>
      <c r="AW344" s="1" t="str">
        <f ca="1">IF(($A344&lt;&gt;"")*(AW$1&lt;&gt;""),IF(_xlfn.XLOOKUP(AW$1,Attendance_sorted!$B343:$CW343,Attendance_sorted!$B343:$CW343,"nn")&lt;&gt;"nn","•",""),"")</f>
        <v/>
      </c>
      <c r="AX344" s="1" t="str">
        <f ca="1">IF(($A344&lt;&gt;"")*(AX$1&lt;&gt;""),IF(_xlfn.XLOOKUP(AX$1,Attendance_sorted!$B343:$CW343,Attendance_sorted!$B343:$CW343,"nn")&lt;&gt;"nn","•",""),"")</f>
        <v/>
      </c>
      <c r="AY344" s="1" t="str">
        <f ca="1">IF(($A344&lt;&gt;"")*(AY$1&lt;&gt;""),IF(_xlfn.XLOOKUP(AY$1,Attendance_sorted!$B343:$CW343,Attendance_sorted!$B343:$CW343,"nn")&lt;&gt;"nn","•",""),"")</f>
        <v/>
      </c>
      <c r="AZ344" s="1" t="str">
        <f ca="1">IF(($A344&lt;&gt;"")*(AZ$1&lt;&gt;""),IF(_xlfn.XLOOKUP(AZ$1,Attendance_sorted!$B343:$CW343,Attendance_sorted!$B343:$CW343,"nn")&lt;&gt;"nn","•",""),"")</f>
        <v/>
      </c>
      <c r="BA344" s="1" t="str">
        <f ca="1">IF(($A344&lt;&gt;"")*(BA$1&lt;&gt;""),IF(_xlfn.XLOOKUP(BA$1,Attendance_sorted!$B343:$CW343,Attendance_sorted!$B343:$CW343,"nn")&lt;&gt;"nn","•",""),"")</f>
        <v/>
      </c>
      <c r="BB344" s="1" t="str">
        <f ca="1">IF(($A344&lt;&gt;"")*(BB$1&lt;&gt;""),IF(_xlfn.XLOOKUP(BB$1,Attendance_sorted!$B343:$CW343,Attendance_sorted!$B343:$CW343,"nn")&lt;&gt;"nn","•",""),"")</f>
        <v/>
      </c>
      <c r="BC344" s="1" t="str">
        <f ca="1">IF(($A344&lt;&gt;"")*(BC$1&lt;&gt;""),IF(_xlfn.XLOOKUP(BC$1,Attendance_sorted!$B343:$CW343,Attendance_sorted!$B343:$CW343,"nn")&lt;&gt;"nn","•",""),"")</f>
        <v/>
      </c>
      <c r="BD344" s="1" t="str">
        <f ca="1">IF(($A344&lt;&gt;"")*(BD$1&lt;&gt;""),IF(_xlfn.XLOOKUP(BD$1,Attendance_sorted!$B343:$CW343,Attendance_sorted!$B343:$CW343,"nn")&lt;&gt;"nn","•",""),"")</f>
        <v/>
      </c>
      <c r="BE344" s="1" t="str">
        <f ca="1">IF(($A344&lt;&gt;"")*(BE$1&lt;&gt;""),IF(_xlfn.XLOOKUP(BE$1,Attendance_sorted!$B343:$CW343,Attendance_sorted!$B343:$CW343,"nn")&lt;&gt;"nn","•",""),"")</f>
        <v/>
      </c>
      <c r="BF344" s="1" t="str">
        <f ca="1">IF(($A344&lt;&gt;"")*(BF$1&lt;&gt;""),IF(_xlfn.XLOOKUP(BF$1,Attendance_sorted!$B343:$CW343,Attendance_sorted!$B343:$CW343,"nn")&lt;&gt;"nn","•",""),"")</f>
        <v/>
      </c>
      <c r="BG344" s="1" t="str">
        <f ca="1">IF(($A344&lt;&gt;"")*(BG$1&lt;&gt;""),IF(_xlfn.XLOOKUP(BG$1,Attendance_sorted!$B343:$CW343,Attendance_sorted!$B343:$CW343,"nn")&lt;&gt;"nn","•",""),"")</f>
        <v/>
      </c>
      <c r="BH344" s="1" t="str">
        <f ca="1">IF(($A344&lt;&gt;"")*(BH$1&lt;&gt;""),IF(_xlfn.XLOOKUP(BH$1,Attendance_sorted!$B343:$CW343,Attendance_sorted!$B343:$CW343,"nn")&lt;&gt;"nn","•",""),"")</f>
        <v/>
      </c>
      <c r="BI344" s="1" t="str">
        <f ca="1">IF(($A344&lt;&gt;"")*(BI$1&lt;&gt;""),IF(_xlfn.XLOOKUP(BI$1,Attendance_sorted!$B343:$CW343,Attendance_sorted!$B343:$CW343,"nn")&lt;&gt;"nn","•",""),"")</f>
        <v/>
      </c>
      <c r="BJ344" s="1" t="str">
        <f ca="1">IF(($A344&lt;&gt;"")*(BJ$1&lt;&gt;""),IF(_xlfn.XLOOKUP(BJ$1,Attendance_sorted!$B343:$CW343,Attendance_sorted!$B343:$CW343,"nn")&lt;&gt;"nn","•",""),"")</f>
        <v/>
      </c>
      <c r="BK344" s="1" t="str">
        <f ca="1">IF(($A344&lt;&gt;"")*(BK$1&lt;&gt;""),IF(_xlfn.XLOOKUP(BK$1,Attendance_sorted!$B343:$CW343,Attendance_sorted!$B343:$CW343,"nn")&lt;&gt;"nn","•",""),"")</f>
        <v/>
      </c>
      <c r="BL344" s="1" t="str">
        <f ca="1">IF(($A344&lt;&gt;"")*(BL$1&lt;&gt;""),IF(_xlfn.XLOOKUP(BL$1,Attendance_sorted!$B343:$CW343,Attendance_sorted!$B343:$CW343,"nn")&lt;&gt;"nn","•",""),"")</f>
        <v/>
      </c>
      <c r="BM344" s="1" t="str">
        <f ca="1">IF(($A344&lt;&gt;"")*(BM$1&lt;&gt;""),IF(_xlfn.XLOOKUP(BM$1,Attendance_sorted!$B343:$CW343,Attendance_sorted!$B343:$CW343,"nn")&lt;&gt;"nn","•",""),"")</f>
        <v/>
      </c>
      <c r="BN344" s="1" t="str">
        <f ca="1">IF(($A344&lt;&gt;"")*(BN$1&lt;&gt;""),IF(_xlfn.XLOOKUP(BN$1,Attendance_sorted!$B343:$CW343,Attendance_sorted!$B343:$CW343,"nn")&lt;&gt;"nn","•",""),"")</f>
        <v/>
      </c>
      <c r="BO344" s="1" t="str">
        <f ca="1">IF(($A344&lt;&gt;"")*(BO$1&lt;&gt;""),IF(_xlfn.XLOOKUP(BO$1,Attendance_sorted!$B343:$CW343,Attendance_sorted!$B343:$CW343,"nn")&lt;&gt;"nn","•",""),"")</f>
        <v/>
      </c>
      <c r="BP344" s="1" t="str">
        <f ca="1">IF(($A344&lt;&gt;"")*(BP$1&lt;&gt;""),IF(_xlfn.XLOOKUP(BP$1,Attendance_sorted!$B343:$CW343,Attendance_sorted!$B343:$CW343,"nn")&lt;&gt;"nn","•",""),"")</f>
        <v/>
      </c>
      <c r="BQ344" s="1" t="str">
        <f ca="1">IF(($A344&lt;&gt;"")*(BQ$1&lt;&gt;""),IF(_xlfn.XLOOKUP(BQ$1,Attendance_sorted!$B343:$CW343,Attendance_sorted!$B343:$CW343,"nn")&lt;&gt;"nn","•",""),"")</f>
        <v/>
      </c>
      <c r="BR344" s="1" t="str">
        <f ca="1">IF(($A344&lt;&gt;"")*(BR$1&lt;&gt;""),IF(_xlfn.XLOOKUP(BR$1,Attendance_sorted!$B343:$CW343,Attendance_sorted!$B343:$CW343,"nn")&lt;&gt;"nn","•",""),"")</f>
        <v/>
      </c>
      <c r="BS344" s="1" t="str">
        <f ca="1">IF(($A344&lt;&gt;"")*(BS$1&lt;&gt;""),IF(_xlfn.XLOOKUP(BS$1,Attendance_sorted!$B343:$CW343,Attendance_sorted!$B343:$CW343,"nn")&lt;&gt;"nn","•",""),"")</f>
        <v/>
      </c>
      <c r="BT344" s="1" t="str">
        <f ca="1">IF(($A344&lt;&gt;"")*(BT$1&lt;&gt;""),IF(_xlfn.XLOOKUP(BT$1,Attendance_sorted!$B343:$CW343,Attendance_sorted!$B343:$CW343,"nn")&lt;&gt;"nn","•",""),"")</f>
        <v/>
      </c>
      <c r="BU344" s="1" t="str">
        <f ca="1">IF(($A344&lt;&gt;"")*(BU$1&lt;&gt;""),IF(_xlfn.XLOOKUP(BU$1,Attendance_sorted!$B343:$CW343,Attendance_sorted!$B343:$CW343,"nn")&lt;&gt;"nn","•",""),"")</f>
        <v/>
      </c>
      <c r="BV344" s="1" t="str">
        <f ca="1">IF(($A344&lt;&gt;"")*(BV$1&lt;&gt;""),IF(_xlfn.XLOOKUP(BV$1,Attendance_sorted!$B343:$CW343,Attendance_sorted!$B343:$CW343,"nn")&lt;&gt;"nn","•",""),"")</f>
        <v/>
      </c>
      <c r="BW344" s="1" t="str">
        <f ca="1">IF(($A344&lt;&gt;"")*(BW$1&lt;&gt;""),IF(_xlfn.XLOOKUP(BW$1,Attendance_sorted!$B343:$CW343,Attendance_sorted!$B343:$CW343,"nn")&lt;&gt;"nn","•",""),"")</f>
        <v/>
      </c>
      <c r="BX344" s="1" t="str">
        <f ca="1">IF(($A344&lt;&gt;"")*(BX$1&lt;&gt;""),IF(_xlfn.XLOOKUP(BX$1,Attendance_sorted!$B343:$CW343,Attendance_sorted!$B343:$CW343,"nn")&lt;&gt;"nn","•",""),"")</f>
        <v/>
      </c>
      <c r="BY344" s="1" t="str">
        <f ca="1">IF(($A344&lt;&gt;"")*(BY$1&lt;&gt;""),IF(_xlfn.XLOOKUP(BY$1,Attendance_sorted!$B343:$CW343,Attendance_sorted!$B343:$CW343,"nn")&lt;&gt;"nn","•",""),"")</f>
        <v/>
      </c>
      <c r="BZ344" s="1" t="str">
        <f ca="1">IF(($A344&lt;&gt;"")*(BZ$1&lt;&gt;""),IF(_xlfn.XLOOKUP(BZ$1,Attendance_sorted!$B343:$CW343,Attendance_sorted!$B343:$CW343,"nn")&lt;&gt;"nn","•",""),"")</f>
        <v/>
      </c>
      <c r="CA344" s="1" t="str">
        <f ca="1">IF(($A344&lt;&gt;"")*(CA$1&lt;&gt;""),IF(_xlfn.XLOOKUP(CA$1,Attendance_sorted!$B343:$CW343,Attendance_sorted!$B343:$CW343,"nn")&lt;&gt;"nn","•",""),"")</f>
        <v/>
      </c>
      <c r="CB344" s="1" t="str">
        <f ca="1">IF(($A344&lt;&gt;"")*(CB$1&lt;&gt;""),IF(_xlfn.XLOOKUP(CB$1,Attendance_sorted!$B343:$CW343,Attendance_sorted!$B343:$CW343,"nn")&lt;&gt;"nn","•",""),"")</f>
        <v/>
      </c>
      <c r="CC344" s="1" t="str">
        <f ca="1">IF(($A344&lt;&gt;"")*(CC$1&lt;&gt;""),IF(_xlfn.XLOOKUP(CC$1,Attendance_sorted!$B343:$CW343,Attendance_sorted!$B343:$CW343,"nn")&lt;&gt;"nn","•",""),"")</f>
        <v/>
      </c>
      <c r="CD344" s="1" t="str">
        <f ca="1">IF(($A344&lt;&gt;"")*(CD$1&lt;&gt;""),IF(_xlfn.XLOOKUP(CD$1,Attendance_sorted!$B343:$CW343,Attendance_sorted!$B343:$CW343,"nn")&lt;&gt;"nn","•",""),"")</f>
        <v/>
      </c>
      <c r="CE344" s="1" t="str">
        <f ca="1">IF(($A344&lt;&gt;"")*(CE$1&lt;&gt;""),IF(_xlfn.XLOOKUP(CE$1,Attendance_sorted!$B343:$CW343,Attendance_sorted!$B343:$CW343,"nn")&lt;&gt;"nn","•",""),"")</f>
        <v/>
      </c>
      <c r="CF344" s="1" t="str">
        <f ca="1">IF(($A344&lt;&gt;"")*(CF$1&lt;&gt;""),IF(_xlfn.XLOOKUP(CF$1,Attendance_sorted!$B343:$CW343,Attendance_sorted!$B343:$CW343,"nn")&lt;&gt;"nn","•",""),"")</f>
        <v/>
      </c>
      <c r="CG344" s="1" t="str">
        <f ca="1">IF(($A344&lt;&gt;"")*(CG$1&lt;&gt;""),IF(_xlfn.XLOOKUP(CG$1,Attendance_sorted!$B343:$CW343,Attendance_sorted!$B343:$CW343,"nn")&lt;&gt;"nn","•",""),"")</f>
        <v/>
      </c>
      <c r="CH344" s="1" t="str">
        <f ca="1">IF(($A344&lt;&gt;"")*(CH$1&lt;&gt;""),IF(_xlfn.XLOOKUP(CH$1,Attendance_sorted!$B343:$CW343,Attendance_sorted!$B343:$CW343,"nn")&lt;&gt;"nn","•",""),"")</f>
        <v/>
      </c>
      <c r="CI344" s="1" t="str">
        <f ca="1">IF(($A344&lt;&gt;"")*(CI$1&lt;&gt;""),IF(_xlfn.XLOOKUP(CI$1,Attendance_sorted!$B343:$CW343,Attendance_sorted!$B343:$CW343,"nn")&lt;&gt;"nn","•",""),"")</f>
        <v/>
      </c>
      <c r="CJ344" s="1" t="str">
        <f ca="1">IF(($A344&lt;&gt;"")*(CJ$1&lt;&gt;""),IF(_xlfn.XLOOKUP(CJ$1,Attendance_sorted!$B343:$CW343,Attendance_sorted!$B343:$CW343,"nn")&lt;&gt;"nn","•",""),"")</f>
        <v/>
      </c>
      <c r="CK344" s="1" t="str">
        <f ca="1">IF(($A344&lt;&gt;"")*(CK$1&lt;&gt;""),IF(_xlfn.XLOOKUP(CK$1,Attendance_sorted!$B343:$CW343,Attendance_sorted!$B343:$CW343,"nn")&lt;&gt;"nn","•",""),"")</f>
        <v/>
      </c>
      <c r="CL344" s="1" t="str">
        <f ca="1">IF(($A344&lt;&gt;"")*(CL$1&lt;&gt;""),IF(_xlfn.XLOOKUP(CL$1,Attendance_sorted!$B343:$CW343,Attendance_sorted!$B343:$CW343,"nn")&lt;&gt;"nn","•",""),"")</f>
        <v/>
      </c>
      <c r="CM344" s="1" t="str">
        <f ca="1">IF(($A344&lt;&gt;"")*(CM$1&lt;&gt;""),IF(_xlfn.XLOOKUP(CM$1,Attendance_sorted!$B343:$CW343,Attendance_sorted!$B343:$CW343,"nn")&lt;&gt;"nn","•",""),"")</f>
        <v/>
      </c>
      <c r="CN344" s="1" t="str">
        <f ca="1">IF(($A344&lt;&gt;"")*(CN$1&lt;&gt;""),IF(_xlfn.XLOOKUP(CN$1,Attendance_sorted!$B343:$CW343,Attendance_sorted!$B343:$CW343,"nn")&lt;&gt;"nn","•",""),"")</f>
        <v/>
      </c>
      <c r="CO344" s="1" t="str">
        <f ca="1">IF(($A344&lt;&gt;"")*(CO$1&lt;&gt;""),IF(_xlfn.XLOOKUP(CO$1,Attendance_sorted!$B343:$CW343,Attendance_sorted!$B343:$CW343,"nn")&lt;&gt;"nn","•",""),"")</f>
        <v/>
      </c>
      <c r="CP344" s="1" t="str">
        <f ca="1">IF(($A344&lt;&gt;"")*(CP$1&lt;&gt;""),IF(_xlfn.XLOOKUP(CP$1,Attendance_sorted!$B343:$CW343,Attendance_sorted!$B343:$CW343,"nn")&lt;&gt;"nn","•",""),"")</f>
        <v/>
      </c>
      <c r="CQ344" s="1" t="str">
        <f ca="1">IF(($A344&lt;&gt;"")*(CQ$1&lt;&gt;""),IF(_xlfn.XLOOKUP(CQ$1,Attendance_sorted!$B343:$CW343,Attendance_sorted!$B343:$CW343,"nn")&lt;&gt;"nn","•",""),"")</f>
        <v/>
      </c>
      <c r="CR344" s="1" t="str">
        <f ca="1">IF(($A344&lt;&gt;"")*(CR$1&lt;&gt;""),IF(_xlfn.XLOOKUP(CR$1,Attendance_sorted!$B343:$CW343,Attendance_sorted!$B343:$CW343,"nn")&lt;&gt;"nn","•",""),"")</f>
        <v/>
      </c>
      <c r="CS344" s="1" t="str">
        <f ca="1">IF(($A344&lt;&gt;"")*(CS$1&lt;&gt;""),IF(_xlfn.XLOOKUP(CS$1,Attendance_sorted!$B343:$CW343,Attendance_sorted!$B343:$CW343,"nn")&lt;&gt;"nn","•",""),"")</f>
        <v/>
      </c>
      <c r="CT344" s="1" t="str">
        <f ca="1">IF(($A344&lt;&gt;"")*(CT$1&lt;&gt;""),IF(_xlfn.XLOOKUP(CT$1,Attendance_sorted!$B343:$CW343,Attendance_sorted!$B343:$CW343,"nn")&lt;&gt;"nn","•",""),"")</f>
        <v/>
      </c>
      <c r="CU344" s="1" t="str">
        <f ca="1">IF(($A344&lt;&gt;"")*(CU$1&lt;&gt;""),IF(_xlfn.XLOOKUP(CU$1,Attendance_sorted!$B343:$CW343,Attendance_sorted!$B343:$CW343,"nn")&lt;&gt;"nn","•",""),"")</f>
        <v/>
      </c>
      <c r="CV344" s="1" t="str">
        <f ca="1">IF(($A344&lt;&gt;"")*(CV$1&lt;&gt;""),IF(_xlfn.XLOOKUP(CV$1,Attendance_sorted!$B343:$CW343,Attendance_sorted!$B343:$CW343,"nn")&lt;&gt;"nn","•",""),"")</f>
        <v/>
      </c>
      <c r="CW344" s="1" t="str">
        <f ca="1">IF(($A344&lt;&gt;"")*(CW$1&lt;&gt;""),IF(_xlfn.XLOOKUP(CW$1,Attendance_sorted!$B343:$CW343,Attendance_sorted!$B343:$CW343,"nn")&lt;&gt;"nn","•",""),"")</f>
        <v/>
      </c>
    </row>
    <row r="345" spans="1:101">
      <c r="A345" s="1"/>
      <c r="B345" s="1" t="str">
        <f ca="1">IF(($A345&lt;&gt;"")*(B$1&lt;&gt;""),IF(_xlfn.XLOOKUP(B$1,Attendance_sorted!$B344:$CW344,Attendance_sorted!$B344:$CW344,"nn")&lt;&gt;"nn","•",""),"")</f>
        <v/>
      </c>
      <c r="C345" s="1" t="str">
        <f ca="1">IF(($A345&lt;&gt;"")*(C$1&lt;&gt;""),IF(_xlfn.XLOOKUP(C$1,Attendance_sorted!$B344:$CW344,Attendance_sorted!$B344:$CW344,"nn")&lt;&gt;"nn","•",""),"")</f>
        <v/>
      </c>
      <c r="D345" s="1" t="str">
        <f ca="1">IF(($A345&lt;&gt;"")*(D$1&lt;&gt;""),IF(_xlfn.XLOOKUP(D$1,Attendance_sorted!$B344:$CW344,Attendance_sorted!$B344:$CW344,"nn")&lt;&gt;"nn","•",""),"")</f>
        <v/>
      </c>
      <c r="E345" s="1" t="str">
        <f ca="1">IF(($A345&lt;&gt;"")*(E$1&lt;&gt;""),IF(_xlfn.XLOOKUP(E$1,Attendance_sorted!$B344:$CW344,Attendance_sorted!$B344:$CW344,"nn")&lt;&gt;"nn","•",""),"")</f>
        <v/>
      </c>
      <c r="F345" s="1" t="str">
        <f ca="1">IF(($A345&lt;&gt;"")*(F$1&lt;&gt;""),IF(_xlfn.XLOOKUP(F$1,Attendance_sorted!$B344:$CW344,Attendance_sorted!$B344:$CW344,"nn")&lt;&gt;"nn","•",""),"")</f>
        <v/>
      </c>
      <c r="G345" s="1" t="str">
        <f ca="1">IF(($A345&lt;&gt;"")*(G$1&lt;&gt;""),IF(_xlfn.XLOOKUP(G$1,Attendance_sorted!$B344:$CW344,Attendance_sorted!$B344:$CW344,"nn")&lt;&gt;"nn","•",""),"")</f>
        <v/>
      </c>
      <c r="H345" s="1" t="str">
        <f ca="1">IF(($A345&lt;&gt;"")*(H$1&lt;&gt;""),IF(_xlfn.XLOOKUP(H$1,Attendance_sorted!$B344:$CW344,Attendance_sorted!$B344:$CW344,"nn")&lt;&gt;"nn","•",""),"")</f>
        <v/>
      </c>
      <c r="I345" s="1" t="str">
        <f ca="1">IF(($A345&lt;&gt;"")*(I$1&lt;&gt;""),IF(_xlfn.XLOOKUP(I$1,Attendance_sorted!$B344:$CW344,Attendance_sorted!$B344:$CW344,"nn")&lt;&gt;"nn","•",""),"")</f>
        <v/>
      </c>
      <c r="J345" s="1" t="str">
        <f ca="1">IF(($A345&lt;&gt;"")*(J$1&lt;&gt;""),IF(_xlfn.XLOOKUP(J$1,Attendance_sorted!$B344:$CW344,Attendance_sorted!$B344:$CW344,"nn")&lt;&gt;"nn","•",""),"")</f>
        <v/>
      </c>
      <c r="K345" s="1" t="str">
        <f ca="1">IF(($A345&lt;&gt;"")*(K$1&lt;&gt;""),IF(_xlfn.XLOOKUP(K$1,Attendance_sorted!$B344:$CW344,Attendance_sorted!$B344:$CW344,"nn")&lt;&gt;"nn","•",""),"")</f>
        <v/>
      </c>
      <c r="L345" s="1" t="str">
        <f ca="1">IF(($A345&lt;&gt;"")*(L$1&lt;&gt;""),IF(_xlfn.XLOOKUP(L$1,Attendance_sorted!$B344:$CW344,Attendance_sorted!$B344:$CW344,"nn")&lt;&gt;"nn","•",""),"")</f>
        <v/>
      </c>
      <c r="M345" s="1" t="str">
        <f ca="1">IF(($A345&lt;&gt;"")*(M$1&lt;&gt;""),IF(_xlfn.XLOOKUP(M$1,Attendance_sorted!$B344:$CW344,Attendance_sorted!$B344:$CW344,"nn")&lt;&gt;"nn","•",""),"")</f>
        <v/>
      </c>
      <c r="N345" s="1" t="str">
        <f ca="1">IF(($A345&lt;&gt;"")*(N$1&lt;&gt;""),IF(_xlfn.XLOOKUP(N$1,Attendance_sorted!$B344:$CW344,Attendance_sorted!$B344:$CW344,"nn")&lt;&gt;"nn","•",""),"")</f>
        <v/>
      </c>
      <c r="O345" s="1" t="str">
        <f ca="1">IF(($A345&lt;&gt;"")*(O$1&lt;&gt;""),IF(_xlfn.XLOOKUP(O$1,Attendance_sorted!$B344:$CW344,Attendance_sorted!$B344:$CW344,"nn")&lt;&gt;"nn","•",""),"")</f>
        <v/>
      </c>
      <c r="P345" s="1" t="str">
        <f ca="1">IF(($A345&lt;&gt;"")*(P$1&lt;&gt;""),IF(_xlfn.XLOOKUP(P$1,Attendance_sorted!$B344:$CW344,Attendance_sorted!$B344:$CW344,"nn")&lt;&gt;"nn","•",""),"")</f>
        <v/>
      </c>
      <c r="Q345" s="1" t="str">
        <f ca="1">IF(($A345&lt;&gt;"")*(Q$1&lt;&gt;""),IF(_xlfn.XLOOKUP(Q$1,Attendance_sorted!$B344:$CW344,Attendance_sorted!$B344:$CW344,"nn")&lt;&gt;"nn","•",""),"")</f>
        <v/>
      </c>
      <c r="R345" s="1" t="str">
        <f ca="1">IF(($A345&lt;&gt;"")*(R$1&lt;&gt;""),IF(_xlfn.XLOOKUP(R$1,Attendance_sorted!$B344:$CW344,Attendance_sorted!$B344:$CW344,"nn")&lt;&gt;"nn","•",""),"")</f>
        <v/>
      </c>
      <c r="S345" s="1" t="str">
        <f ca="1">IF(($A345&lt;&gt;"")*(S$1&lt;&gt;""),IF(_xlfn.XLOOKUP(S$1,Attendance_sorted!$B344:$CW344,Attendance_sorted!$B344:$CW344,"nn")&lt;&gt;"nn","•",""),"")</f>
        <v/>
      </c>
      <c r="T345" s="1" t="str">
        <f ca="1">IF(($A345&lt;&gt;"")*(T$1&lt;&gt;""),IF(_xlfn.XLOOKUP(T$1,Attendance_sorted!$B344:$CW344,Attendance_sorted!$B344:$CW344,"nn")&lt;&gt;"nn","•",""),"")</f>
        <v/>
      </c>
      <c r="U345" s="1" t="str">
        <f ca="1">IF(($A345&lt;&gt;"")*(U$1&lt;&gt;""),IF(_xlfn.XLOOKUP(U$1,Attendance_sorted!$B344:$CW344,Attendance_sorted!$B344:$CW344,"nn")&lt;&gt;"nn","•",""),"")</f>
        <v/>
      </c>
      <c r="V345" s="1" t="str">
        <f ca="1">IF(($A345&lt;&gt;"")*(V$1&lt;&gt;""),IF(_xlfn.XLOOKUP(V$1,Attendance_sorted!$B344:$CW344,Attendance_sorted!$B344:$CW344,"nn")&lt;&gt;"nn","•",""),"")</f>
        <v/>
      </c>
      <c r="W345" s="1" t="str">
        <f ca="1">IF(($A345&lt;&gt;"")*(W$1&lt;&gt;""),IF(_xlfn.XLOOKUP(W$1,Attendance_sorted!$B344:$CW344,Attendance_sorted!$B344:$CW344,"nn")&lt;&gt;"nn","•",""),"")</f>
        <v/>
      </c>
      <c r="X345" s="1" t="str">
        <f ca="1">IF(($A345&lt;&gt;"")*(X$1&lt;&gt;""),IF(_xlfn.XLOOKUP(X$1,Attendance_sorted!$B344:$CW344,Attendance_sorted!$B344:$CW344,"nn")&lt;&gt;"nn","•",""),"")</f>
        <v/>
      </c>
      <c r="Y345" s="1" t="str">
        <f ca="1">IF(($A345&lt;&gt;"")*(Y$1&lt;&gt;""),IF(_xlfn.XLOOKUP(Y$1,Attendance_sorted!$B344:$CW344,Attendance_sorted!$B344:$CW344,"nn")&lt;&gt;"nn","•",""),"")</f>
        <v/>
      </c>
      <c r="Z345" s="1" t="str">
        <f ca="1">IF(($A345&lt;&gt;"")*(Z$1&lt;&gt;""),IF(_xlfn.XLOOKUP(Z$1,Attendance_sorted!$B344:$CW344,Attendance_sorted!$B344:$CW344,"nn")&lt;&gt;"nn","•",""),"")</f>
        <v/>
      </c>
      <c r="AA345" s="1" t="str">
        <f ca="1">IF(($A345&lt;&gt;"")*(AA$1&lt;&gt;""),IF(_xlfn.XLOOKUP(AA$1,Attendance_sorted!$B344:$CW344,Attendance_sorted!$B344:$CW344,"nn")&lt;&gt;"nn","•",""),"")</f>
        <v/>
      </c>
      <c r="AB345" s="1" t="str">
        <f ca="1">IF(($A345&lt;&gt;"")*(AB$1&lt;&gt;""),IF(_xlfn.XLOOKUP(AB$1,Attendance_sorted!$B344:$CW344,Attendance_sorted!$B344:$CW344,"nn")&lt;&gt;"nn","•",""),"")</f>
        <v/>
      </c>
      <c r="AC345" s="1" t="str">
        <f ca="1">IF(($A345&lt;&gt;"")*(AC$1&lt;&gt;""),IF(_xlfn.XLOOKUP(AC$1,Attendance_sorted!$B344:$CW344,Attendance_sorted!$B344:$CW344,"nn")&lt;&gt;"nn","•",""),"")</f>
        <v/>
      </c>
      <c r="AD345" s="1" t="str">
        <f ca="1">IF(($A345&lt;&gt;"")*(AD$1&lt;&gt;""),IF(_xlfn.XLOOKUP(AD$1,Attendance_sorted!$B344:$CW344,Attendance_sorted!$B344:$CW344,"nn")&lt;&gt;"nn","•",""),"")</f>
        <v/>
      </c>
      <c r="AE345" s="1" t="str">
        <f ca="1">IF(($A345&lt;&gt;"")*(AE$1&lt;&gt;""),IF(_xlfn.XLOOKUP(AE$1,Attendance_sorted!$B344:$CW344,Attendance_sorted!$B344:$CW344,"nn")&lt;&gt;"nn","•",""),"")</f>
        <v/>
      </c>
      <c r="AF345" s="1" t="str">
        <f ca="1">IF(($A345&lt;&gt;"")*(AF$1&lt;&gt;""),IF(_xlfn.XLOOKUP(AF$1,Attendance_sorted!$B344:$CW344,Attendance_sorted!$B344:$CW344,"nn")&lt;&gt;"nn","•",""),"")</f>
        <v/>
      </c>
      <c r="AG345" s="1" t="str">
        <f ca="1">IF(($A345&lt;&gt;"")*(AG$1&lt;&gt;""),IF(_xlfn.XLOOKUP(AG$1,Attendance_sorted!$B344:$CW344,Attendance_sorted!$B344:$CW344,"nn")&lt;&gt;"nn","•",""),"")</f>
        <v/>
      </c>
      <c r="AH345" s="1" t="str">
        <f ca="1">IF(($A345&lt;&gt;"")*(AH$1&lt;&gt;""),IF(_xlfn.XLOOKUP(AH$1,Attendance_sorted!$B344:$CW344,Attendance_sorted!$B344:$CW344,"nn")&lt;&gt;"nn","•",""),"")</f>
        <v/>
      </c>
      <c r="AI345" s="1" t="str">
        <f ca="1">IF(($A345&lt;&gt;"")*(AI$1&lt;&gt;""),IF(_xlfn.XLOOKUP(AI$1,Attendance_sorted!$B344:$CW344,Attendance_sorted!$B344:$CW344,"nn")&lt;&gt;"nn","•",""),"")</f>
        <v/>
      </c>
      <c r="AJ345" s="1" t="str">
        <f ca="1">IF(($A345&lt;&gt;"")*(AJ$1&lt;&gt;""),IF(_xlfn.XLOOKUP(AJ$1,Attendance_sorted!$B344:$CW344,Attendance_sorted!$B344:$CW344,"nn")&lt;&gt;"nn","•",""),"")</f>
        <v/>
      </c>
      <c r="AK345" s="1" t="str">
        <f ca="1">IF(($A345&lt;&gt;"")*(AK$1&lt;&gt;""),IF(_xlfn.XLOOKUP(AK$1,Attendance_sorted!$B344:$CW344,Attendance_sorted!$B344:$CW344,"nn")&lt;&gt;"nn","•",""),"")</f>
        <v/>
      </c>
      <c r="AL345" s="1" t="str">
        <f ca="1">IF(($A345&lt;&gt;"")*(AL$1&lt;&gt;""),IF(_xlfn.XLOOKUP(AL$1,Attendance_sorted!$B344:$CW344,Attendance_sorted!$B344:$CW344,"nn")&lt;&gt;"nn","•",""),"")</f>
        <v/>
      </c>
      <c r="AM345" s="1" t="str">
        <f ca="1">IF(($A345&lt;&gt;"")*(AM$1&lt;&gt;""),IF(_xlfn.XLOOKUP(AM$1,Attendance_sorted!$B344:$CW344,Attendance_sorted!$B344:$CW344,"nn")&lt;&gt;"nn","•",""),"")</f>
        <v/>
      </c>
      <c r="AN345" s="1" t="str">
        <f ca="1">IF(($A345&lt;&gt;"")*(AN$1&lt;&gt;""),IF(_xlfn.XLOOKUP(AN$1,Attendance_sorted!$B344:$CW344,Attendance_sorted!$B344:$CW344,"nn")&lt;&gt;"nn","•",""),"")</f>
        <v/>
      </c>
      <c r="AO345" s="1" t="str">
        <f ca="1">IF(($A345&lt;&gt;"")*(AO$1&lt;&gt;""),IF(_xlfn.XLOOKUP(AO$1,Attendance_sorted!$B344:$CW344,Attendance_sorted!$B344:$CW344,"nn")&lt;&gt;"nn","•",""),"")</f>
        <v/>
      </c>
      <c r="AP345" s="1" t="str">
        <f ca="1">IF(($A345&lt;&gt;"")*(AP$1&lt;&gt;""),IF(_xlfn.XLOOKUP(AP$1,Attendance_sorted!$B344:$CW344,Attendance_sorted!$B344:$CW344,"nn")&lt;&gt;"nn","•",""),"")</f>
        <v/>
      </c>
      <c r="AQ345" s="1" t="str">
        <f ca="1">IF(($A345&lt;&gt;"")*(AQ$1&lt;&gt;""),IF(_xlfn.XLOOKUP(AQ$1,Attendance_sorted!$B344:$CW344,Attendance_sorted!$B344:$CW344,"nn")&lt;&gt;"nn","•",""),"")</f>
        <v/>
      </c>
      <c r="AR345" s="1" t="str">
        <f ca="1">IF(($A345&lt;&gt;"")*(AR$1&lt;&gt;""),IF(_xlfn.XLOOKUP(AR$1,Attendance_sorted!$B344:$CW344,Attendance_sorted!$B344:$CW344,"nn")&lt;&gt;"nn","•",""),"")</f>
        <v/>
      </c>
      <c r="AS345" s="1" t="str">
        <f ca="1">IF(($A345&lt;&gt;"")*(AS$1&lt;&gt;""),IF(_xlfn.XLOOKUP(AS$1,Attendance_sorted!$B344:$CW344,Attendance_sorted!$B344:$CW344,"nn")&lt;&gt;"nn","•",""),"")</f>
        <v/>
      </c>
      <c r="AT345" s="1" t="str">
        <f ca="1">IF(($A345&lt;&gt;"")*(AT$1&lt;&gt;""),IF(_xlfn.XLOOKUP(AT$1,Attendance_sorted!$B344:$CW344,Attendance_sorted!$B344:$CW344,"nn")&lt;&gt;"nn","•",""),"")</f>
        <v/>
      </c>
      <c r="AU345" s="1" t="str">
        <f ca="1">IF(($A345&lt;&gt;"")*(AU$1&lt;&gt;""),IF(_xlfn.XLOOKUP(AU$1,Attendance_sorted!$B344:$CW344,Attendance_sorted!$B344:$CW344,"nn")&lt;&gt;"nn","•",""),"")</f>
        <v/>
      </c>
      <c r="AV345" s="1" t="str">
        <f ca="1">IF(($A345&lt;&gt;"")*(AV$1&lt;&gt;""),IF(_xlfn.XLOOKUP(AV$1,Attendance_sorted!$B344:$CW344,Attendance_sorted!$B344:$CW344,"nn")&lt;&gt;"nn","•",""),"")</f>
        <v/>
      </c>
      <c r="AW345" s="1" t="str">
        <f ca="1">IF(($A345&lt;&gt;"")*(AW$1&lt;&gt;""),IF(_xlfn.XLOOKUP(AW$1,Attendance_sorted!$B344:$CW344,Attendance_sorted!$B344:$CW344,"nn")&lt;&gt;"nn","•",""),"")</f>
        <v/>
      </c>
      <c r="AX345" s="1" t="str">
        <f ca="1">IF(($A345&lt;&gt;"")*(AX$1&lt;&gt;""),IF(_xlfn.XLOOKUP(AX$1,Attendance_sorted!$B344:$CW344,Attendance_sorted!$B344:$CW344,"nn")&lt;&gt;"nn","•",""),"")</f>
        <v/>
      </c>
      <c r="AY345" s="1" t="str">
        <f ca="1">IF(($A345&lt;&gt;"")*(AY$1&lt;&gt;""),IF(_xlfn.XLOOKUP(AY$1,Attendance_sorted!$B344:$CW344,Attendance_sorted!$B344:$CW344,"nn")&lt;&gt;"nn","•",""),"")</f>
        <v/>
      </c>
      <c r="AZ345" s="1" t="str">
        <f ca="1">IF(($A345&lt;&gt;"")*(AZ$1&lt;&gt;""),IF(_xlfn.XLOOKUP(AZ$1,Attendance_sorted!$B344:$CW344,Attendance_sorted!$B344:$CW344,"nn")&lt;&gt;"nn","•",""),"")</f>
        <v/>
      </c>
      <c r="BA345" s="1" t="str">
        <f ca="1">IF(($A345&lt;&gt;"")*(BA$1&lt;&gt;""),IF(_xlfn.XLOOKUP(BA$1,Attendance_sorted!$B344:$CW344,Attendance_sorted!$B344:$CW344,"nn")&lt;&gt;"nn","•",""),"")</f>
        <v/>
      </c>
      <c r="BB345" s="1" t="str">
        <f ca="1">IF(($A345&lt;&gt;"")*(BB$1&lt;&gt;""),IF(_xlfn.XLOOKUP(BB$1,Attendance_sorted!$B344:$CW344,Attendance_sorted!$B344:$CW344,"nn")&lt;&gt;"nn","•",""),"")</f>
        <v/>
      </c>
      <c r="BC345" s="1" t="str">
        <f ca="1">IF(($A345&lt;&gt;"")*(BC$1&lt;&gt;""),IF(_xlfn.XLOOKUP(BC$1,Attendance_sorted!$B344:$CW344,Attendance_sorted!$B344:$CW344,"nn")&lt;&gt;"nn","•",""),"")</f>
        <v/>
      </c>
      <c r="BD345" s="1" t="str">
        <f ca="1">IF(($A345&lt;&gt;"")*(BD$1&lt;&gt;""),IF(_xlfn.XLOOKUP(BD$1,Attendance_sorted!$B344:$CW344,Attendance_sorted!$B344:$CW344,"nn")&lt;&gt;"nn","•",""),"")</f>
        <v/>
      </c>
      <c r="BE345" s="1" t="str">
        <f ca="1">IF(($A345&lt;&gt;"")*(BE$1&lt;&gt;""),IF(_xlfn.XLOOKUP(BE$1,Attendance_sorted!$B344:$CW344,Attendance_sorted!$B344:$CW344,"nn")&lt;&gt;"nn","•",""),"")</f>
        <v/>
      </c>
      <c r="BF345" s="1" t="str">
        <f ca="1">IF(($A345&lt;&gt;"")*(BF$1&lt;&gt;""),IF(_xlfn.XLOOKUP(BF$1,Attendance_sorted!$B344:$CW344,Attendance_sorted!$B344:$CW344,"nn")&lt;&gt;"nn","•",""),"")</f>
        <v/>
      </c>
      <c r="BG345" s="1" t="str">
        <f ca="1">IF(($A345&lt;&gt;"")*(BG$1&lt;&gt;""),IF(_xlfn.XLOOKUP(BG$1,Attendance_sorted!$B344:$CW344,Attendance_sorted!$B344:$CW344,"nn")&lt;&gt;"nn","•",""),"")</f>
        <v/>
      </c>
      <c r="BH345" s="1" t="str">
        <f ca="1">IF(($A345&lt;&gt;"")*(BH$1&lt;&gt;""),IF(_xlfn.XLOOKUP(BH$1,Attendance_sorted!$B344:$CW344,Attendance_sorted!$B344:$CW344,"nn")&lt;&gt;"nn","•",""),"")</f>
        <v/>
      </c>
      <c r="BI345" s="1" t="str">
        <f ca="1">IF(($A345&lt;&gt;"")*(BI$1&lt;&gt;""),IF(_xlfn.XLOOKUP(BI$1,Attendance_sorted!$B344:$CW344,Attendance_sorted!$B344:$CW344,"nn")&lt;&gt;"nn","•",""),"")</f>
        <v/>
      </c>
      <c r="BJ345" s="1" t="str">
        <f ca="1">IF(($A345&lt;&gt;"")*(BJ$1&lt;&gt;""),IF(_xlfn.XLOOKUP(BJ$1,Attendance_sorted!$B344:$CW344,Attendance_sorted!$B344:$CW344,"nn")&lt;&gt;"nn","•",""),"")</f>
        <v/>
      </c>
      <c r="BK345" s="1" t="str">
        <f ca="1">IF(($A345&lt;&gt;"")*(BK$1&lt;&gt;""),IF(_xlfn.XLOOKUP(BK$1,Attendance_sorted!$B344:$CW344,Attendance_sorted!$B344:$CW344,"nn")&lt;&gt;"nn","•",""),"")</f>
        <v/>
      </c>
      <c r="BL345" s="1" t="str">
        <f ca="1">IF(($A345&lt;&gt;"")*(BL$1&lt;&gt;""),IF(_xlfn.XLOOKUP(BL$1,Attendance_sorted!$B344:$CW344,Attendance_sorted!$B344:$CW344,"nn")&lt;&gt;"nn","•",""),"")</f>
        <v/>
      </c>
      <c r="BM345" s="1" t="str">
        <f ca="1">IF(($A345&lt;&gt;"")*(BM$1&lt;&gt;""),IF(_xlfn.XLOOKUP(BM$1,Attendance_sorted!$B344:$CW344,Attendance_sorted!$B344:$CW344,"nn")&lt;&gt;"nn","•",""),"")</f>
        <v/>
      </c>
      <c r="BN345" s="1" t="str">
        <f ca="1">IF(($A345&lt;&gt;"")*(BN$1&lt;&gt;""),IF(_xlfn.XLOOKUP(BN$1,Attendance_sorted!$B344:$CW344,Attendance_sorted!$B344:$CW344,"nn")&lt;&gt;"nn","•",""),"")</f>
        <v/>
      </c>
      <c r="BO345" s="1" t="str">
        <f ca="1">IF(($A345&lt;&gt;"")*(BO$1&lt;&gt;""),IF(_xlfn.XLOOKUP(BO$1,Attendance_sorted!$B344:$CW344,Attendance_sorted!$B344:$CW344,"nn")&lt;&gt;"nn","•",""),"")</f>
        <v/>
      </c>
      <c r="BP345" s="1" t="str">
        <f ca="1">IF(($A345&lt;&gt;"")*(BP$1&lt;&gt;""),IF(_xlfn.XLOOKUP(BP$1,Attendance_sorted!$B344:$CW344,Attendance_sorted!$B344:$CW344,"nn")&lt;&gt;"nn","•",""),"")</f>
        <v/>
      </c>
      <c r="BQ345" s="1" t="str">
        <f ca="1">IF(($A345&lt;&gt;"")*(BQ$1&lt;&gt;""),IF(_xlfn.XLOOKUP(BQ$1,Attendance_sorted!$B344:$CW344,Attendance_sorted!$B344:$CW344,"nn")&lt;&gt;"nn","•",""),"")</f>
        <v/>
      </c>
      <c r="BR345" s="1" t="str">
        <f ca="1">IF(($A345&lt;&gt;"")*(BR$1&lt;&gt;""),IF(_xlfn.XLOOKUP(BR$1,Attendance_sorted!$B344:$CW344,Attendance_sorted!$B344:$CW344,"nn")&lt;&gt;"nn","•",""),"")</f>
        <v/>
      </c>
      <c r="BS345" s="1" t="str">
        <f ca="1">IF(($A345&lt;&gt;"")*(BS$1&lt;&gt;""),IF(_xlfn.XLOOKUP(BS$1,Attendance_sorted!$B344:$CW344,Attendance_sorted!$B344:$CW344,"nn")&lt;&gt;"nn","•",""),"")</f>
        <v/>
      </c>
      <c r="BT345" s="1" t="str">
        <f ca="1">IF(($A345&lt;&gt;"")*(BT$1&lt;&gt;""),IF(_xlfn.XLOOKUP(BT$1,Attendance_sorted!$B344:$CW344,Attendance_sorted!$B344:$CW344,"nn")&lt;&gt;"nn","•",""),"")</f>
        <v/>
      </c>
      <c r="BU345" s="1" t="str">
        <f ca="1">IF(($A345&lt;&gt;"")*(BU$1&lt;&gt;""),IF(_xlfn.XLOOKUP(BU$1,Attendance_sorted!$B344:$CW344,Attendance_sorted!$B344:$CW344,"nn")&lt;&gt;"nn","•",""),"")</f>
        <v/>
      </c>
      <c r="BV345" s="1" t="str">
        <f ca="1">IF(($A345&lt;&gt;"")*(BV$1&lt;&gt;""),IF(_xlfn.XLOOKUP(BV$1,Attendance_sorted!$B344:$CW344,Attendance_sorted!$B344:$CW344,"nn")&lt;&gt;"nn","•",""),"")</f>
        <v/>
      </c>
      <c r="BW345" s="1" t="str">
        <f ca="1">IF(($A345&lt;&gt;"")*(BW$1&lt;&gt;""),IF(_xlfn.XLOOKUP(BW$1,Attendance_sorted!$B344:$CW344,Attendance_sorted!$B344:$CW344,"nn")&lt;&gt;"nn","•",""),"")</f>
        <v/>
      </c>
      <c r="BX345" s="1" t="str">
        <f ca="1">IF(($A345&lt;&gt;"")*(BX$1&lt;&gt;""),IF(_xlfn.XLOOKUP(BX$1,Attendance_sorted!$B344:$CW344,Attendance_sorted!$B344:$CW344,"nn")&lt;&gt;"nn","•",""),"")</f>
        <v/>
      </c>
      <c r="BY345" s="1" t="str">
        <f ca="1">IF(($A345&lt;&gt;"")*(BY$1&lt;&gt;""),IF(_xlfn.XLOOKUP(BY$1,Attendance_sorted!$B344:$CW344,Attendance_sorted!$B344:$CW344,"nn")&lt;&gt;"nn","•",""),"")</f>
        <v/>
      </c>
      <c r="BZ345" s="1" t="str">
        <f ca="1">IF(($A345&lt;&gt;"")*(BZ$1&lt;&gt;""),IF(_xlfn.XLOOKUP(BZ$1,Attendance_sorted!$B344:$CW344,Attendance_sorted!$B344:$CW344,"nn")&lt;&gt;"nn","•",""),"")</f>
        <v/>
      </c>
      <c r="CA345" s="1" t="str">
        <f ca="1">IF(($A345&lt;&gt;"")*(CA$1&lt;&gt;""),IF(_xlfn.XLOOKUP(CA$1,Attendance_sorted!$B344:$CW344,Attendance_sorted!$B344:$CW344,"nn")&lt;&gt;"nn","•",""),"")</f>
        <v/>
      </c>
      <c r="CB345" s="1" t="str">
        <f ca="1">IF(($A345&lt;&gt;"")*(CB$1&lt;&gt;""),IF(_xlfn.XLOOKUP(CB$1,Attendance_sorted!$B344:$CW344,Attendance_sorted!$B344:$CW344,"nn")&lt;&gt;"nn","•",""),"")</f>
        <v/>
      </c>
      <c r="CC345" s="1" t="str">
        <f ca="1">IF(($A345&lt;&gt;"")*(CC$1&lt;&gt;""),IF(_xlfn.XLOOKUP(CC$1,Attendance_sorted!$B344:$CW344,Attendance_sorted!$B344:$CW344,"nn")&lt;&gt;"nn","•",""),"")</f>
        <v/>
      </c>
      <c r="CD345" s="1" t="str">
        <f ca="1">IF(($A345&lt;&gt;"")*(CD$1&lt;&gt;""),IF(_xlfn.XLOOKUP(CD$1,Attendance_sorted!$B344:$CW344,Attendance_sorted!$B344:$CW344,"nn")&lt;&gt;"nn","•",""),"")</f>
        <v/>
      </c>
      <c r="CE345" s="1" t="str">
        <f ca="1">IF(($A345&lt;&gt;"")*(CE$1&lt;&gt;""),IF(_xlfn.XLOOKUP(CE$1,Attendance_sorted!$B344:$CW344,Attendance_sorted!$B344:$CW344,"nn")&lt;&gt;"nn","•",""),"")</f>
        <v/>
      </c>
      <c r="CF345" s="1" t="str">
        <f ca="1">IF(($A345&lt;&gt;"")*(CF$1&lt;&gt;""),IF(_xlfn.XLOOKUP(CF$1,Attendance_sorted!$B344:$CW344,Attendance_sorted!$B344:$CW344,"nn")&lt;&gt;"nn","•",""),"")</f>
        <v/>
      </c>
      <c r="CG345" s="1" t="str">
        <f ca="1">IF(($A345&lt;&gt;"")*(CG$1&lt;&gt;""),IF(_xlfn.XLOOKUP(CG$1,Attendance_sorted!$B344:$CW344,Attendance_sorted!$B344:$CW344,"nn")&lt;&gt;"nn","•",""),"")</f>
        <v/>
      </c>
      <c r="CH345" s="1" t="str">
        <f ca="1">IF(($A345&lt;&gt;"")*(CH$1&lt;&gt;""),IF(_xlfn.XLOOKUP(CH$1,Attendance_sorted!$B344:$CW344,Attendance_sorted!$B344:$CW344,"nn")&lt;&gt;"nn","•",""),"")</f>
        <v/>
      </c>
      <c r="CI345" s="1" t="str">
        <f ca="1">IF(($A345&lt;&gt;"")*(CI$1&lt;&gt;""),IF(_xlfn.XLOOKUP(CI$1,Attendance_sorted!$B344:$CW344,Attendance_sorted!$B344:$CW344,"nn")&lt;&gt;"nn","•",""),"")</f>
        <v/>
      </c>
      <c r="CJ345" s="1" t="str">
        <f ca="1">IF(($A345&lt;&gt;"")*(CJ$1&lt;&gt;""),IF(_xlfn.XLOOKUP(CJ$1,Attendance_sorted!$B344:$CW344,Attendance_sorted!$B344:$CW344,"nn")&lt;&gt;"nn","•",""),"")</f>
        <v/>
      </c>
      <c r="CK345" s="1" t="str">
        <f ca="1">IF(($A345&lt;&gt;"")*(CK$1&lt;&gt;""),IF(_xlfn.XLOOKUP(CK$1,Attendance_sorted!$B344:$CW344,Attendance_sorted!$B344:$CW344,"nn")&lt;&gt;"nn","•",""),"")</f>
        <v/>
      </c>
      <c r="CL345" s="1" t="str">
        <f ca="1">IF(($A345&lt;&gt;"")*(CL$1&lt;&gt;""),IF(_xlfn.XLOOKUP(CL$1,Attendance_sorted!$B344:$CW344,Attendance_sorted!$B344:$CW344,"nn")&lt;&gt;"nn","•",""),"")</f>
        <v/>
      </c>
      <c r="CM345" s="1" t="str">
        <f ca="1">IF(($A345&lt;&gt;"")*(CM$1&lt;&gt;""),IF(_xlfn.XLOOKUP(CM$1,Attendance_sorted!$B344:$CW344,Attendance_sorted!$B344:$CW344,"nn")&lt;&gt;"nn","•",""),"")</f>
        <v/>
      </c>
      <c r="CN345" s="1" t="str">
        <f ca="1">IF(($A345&lt;&gt;"")*(CN$1&lt;&gt;""),IF(_xlfn.XLOOKUP(CN$1,Attendance_sorted!$B344:$CW344,Attendance_sorted!$B344:$CW344,"nn")&lt;&gt;"nn","•",""),"")</f>
        <v/>
      </c>
      <c r="CO345" s="1" t="str">
        <f ca="1">IF(($A345&lt;&gt;"")*(CO$1&lt;&gt;""),IF(_xlfn.XLOOKUP(CO$1,Attendance_sorted!$B344:$CW344,Attendance_sorted!$B344:$CW344,"nn")&lt;&gt;"nn","•",""),"")</f>
        <v/>
      </c>
      <c r="CP345" s="1" t="str">
        <f ca="1">IF(($A345&lt;&gt;"")*(CP$1&lt;&gt;""),IF(_xlfn.XLOOKUP(CP$1,Attendance_sorted!$B344:$CW344,Attendance_sorted!$B344:$CW344,"nn")&lt;&gt;"nn","•",""),"")</f>
        <v/>
      </c>
      <c r="CQ345" s="1" t="str">
        <f ca="1">IF(($A345&lt;&gt;"")*(CQ$1&lt;&gt;""),IF(_xlfn.XLOOKUP(CQ$1,Attendance_sorted!$B344:$CW344,Attendance_sorted!$B344:$CW344,"nn")&lt;&gt;"nn","•",""),"")</f>
        <v/>
      </c>
      <c r="CR345" s="1" t="str">
        <f ca="1">IF(($A345&lt;&gt;"")*(CR$1&lt;&gt;""),IF(_xlfn.XLOOKUP(CR$1,Attendance_sorted!$B344:$CW344,Attendance_sorted!$B344:$CW344,"nn")&lt;&gt;"nn","•",""),"")</f>
        <v/>
      </c>
      <c r="CS345" s="1" t="str">
        <f ca="1">IF(($A345&lt;&gt;"")*(CS$1&lt;&gt;""),IF(_xlfn.XLOOKUP(CS$1,Attendance_sorted!$B344:$CW344,Attendance_sorted!$B344:$CW344,"nn")&lt;&gt;"nn","•",""),"")</f>
        <v/>
      </c>
      <c r="CT345" s="1" t="str">
        <f ca="1">IF(($A345&lt;&gt;"")*(CT$1&lt;&gt;""),IF(_xlfn.XLOOKUP(CT$1,Attendance_sorted!$B344:$CW344,Attendance_sorted!$B344:$CW344,"nn")&lt;&gt;"nn","•",""),"")</f>
        <v/>
      </c>
      <c r="CU345" s="1" t="str">
        <f ca="1">IF(($A345&lt;&gt;"")*(CU$1&lt;&gt;""),IF(_xlfn.XLOOKUP(CU$1,Attendance_sorted!$B344:$CW344,Attendance_sorted!$B344:$CW344,"nn")&lt;&gt;"nn","•",""),"")</f>
        <v/>
      </c>
      <c r="CV345" s="1" t="str">
        <f ca="1">IF(($A345&lt;&gt;"")*(CV$1&lt;&gt;""),IF(_xlfn.XLOOKUP(CV$1,Attendance_sorted!$B344:$CW344,Attendance_sorted!$B344:$CW344,"nn")&lt;&gt;"nn","•",""),"")</f>
        <v/>
      </c>
      <c r="CW345" s="1" t="str">
        <f ca="1">IF(($A345&lt;&gt;"")*(CW$1&lt;&gt;""),IF(_xlfn.XLOOKUP(CW$1,Attendance_sorted!$B344:$CW344,Attendance_sorted!$B344:$CW344,"nn")&lt;&gt;"nn","•",""),"")</f>
        <v/>
      </c>
    </row>
    <row r="346" spans="1:101">
      <c r="A346" s="1"/>
      <c r="B346" s="1" t="str">
        <f ca="1">IF(($A346&lt;&gt;"")*(B$1&lt;&gt;""),IF(_xlfn.XLOOKUP(B$1,Attendance_sorted!$B345:$CW345,Attendance_sorted!$B345:$CW345,"nn")&lt;&gt;"nn","•",""),"")</f>
        <v/>
      </c>
      <c r="C346" s="1" t="str">
        <f ca="1">IF(($A346&lt;&gt;"")*(C$1&lt;&gt;""),IF(_xlfn.XLOOKUP(C$1,Attendance_sorted!$B345:$CW345,Attendance_sorted!$B345:$CW345,"nn")&lt;&gt;"nn","•",""),"")</f>
        <v/>
      </c>
      <c r="D346" s="1" t="str">
        <f ca="1">IF(($A346&lt;&gt;"")*(D$1&lt;&gt;""),IF(_xlfn.XLOOKUP(D$1,Attendance_sorted!$B345:$CW345,Attendance_sorted!$B345:$CW345,"nn")&lt;&gt;"nn","•",""),"")</f>
        <v/>
      </c>
      <c r="E346" s="1" t="str">
        <f ca="1">IF(($A346&lt;&gt;"")*(E$1&lt;&gt;""),IF(_xlfn.XLOOKUP(E$1,Attendance_sorted!$B345:$CW345,Attendance_sorted!$B345:$CW345,"nn")&lt;&gt;"nn","•",""),"")</f>
        <v/>
      </c>
      <c r="F346" s="1" t="str">
        <f ca="1">IF(($A346&lt;&gt;"")*(F$1&lt;&gt;""),IF(_xlfn.XLOOKUP(F$1,Attendance_sorted!$B345:$CW345,Attendance_sorted!$B345:$CW345,"nn")&lt;&gt;"nn","•",""),"")</f>
        <v/>
      </c>
      <c r="G346" s="1" t="str">
        <f ca="1">IF(($A346&lt;&gt;"")*(G$1&lt;&gt;""),IF(_xlfn.XLOOKUP(G$1,Attendance_sorted!$B345:$CW345,Attendance_sorted!$B345:$CW345,"nn")&lt;&gt;"nn","•",""),"")</f>
        <v/>
      </c>
      <c r="H346" s="1" t="str">
        <f ca="1">IF(($A346&lt;&gt;"")*(H$1&lt;&gt;""),IF(_xlfn.XLOOKUP(H$1,Attendance_sorted!$B345:$CW345,Attendance_sorted!$B345:$CW345,"nn")&lt;&gt;"nn","•",""),"")</f>
        <v/>
      </c>
      <c r="I346" s="1" t="str">
        <f ca="1">IF(($A346&lt;&gt;"")*(I$1&lt;&gt;""),IF(_xlfn.XLOOKUP(I$1,Attendance_sorted!$B345:$CW345,Attendance_sorted!$B345:$CW345,"nn")&lt;&gt;"nn","•",""),"")</f>
        <v/>
      </c>
      <c r="J346" s="1" t="str">
        <f ca="1">IF(($A346&lt;&gt;"")*(J$1&lt;&gt;""),IF(_xlfn.XLOOKUP(J$1,Attendance_sorted!$B345:$CW345,Attendance_sorted!$B345:$CW345,"nn")&lt;&gt;"nn","•",""),"")</f>
        <v/>
      </c>
      <c r="K346" s="1" t="str">
        <f ca="1">IF(($A346&lt;&gt;"")*(K$1&lt;&gt;""),IF(_xlfn.XLOOKUP(K$1,Attendance_sorted!$B345:$CW345,Attendance_sorted!$B345:$CW345,"nn")&lt;&gt;"nn","•",""),"")</f>
        <v/>
      </c>
      <c r="L346" s="1" t="str">
        <f ca="1">IF(($A346&lt;&gt;"")*(L$1&lt;&gt;""),IF(_xlfn.XLOOKUP(L$1,Attendance_sorted!$B345:$CW345,Attendance_sorted!$B345:$CW345,"nn")&lt;&gt;"nn","•",""),"")</f>
        <v/>
      </c>
      <c r="M346" s="1" t="str">
        <f ca="1">IF(($A346&lt;&gt;"")*(M$1&lt;&gt;""),IF(_xlfn.XLOOKUP(M$1,Attendance_sorted!$B345:$CW345,Attendance_sorted!$B345:$CW345,"nn")&lt;&gt;"nn","•",""),"")</f>
        <v/>
      </c>
      <c r="N346" s="1" t="str">
        <f ca="1">IF(($A346&lt;&gt;"")*(N$1&lt;&gt;""),IF(_xlfn.XLOOKUP(N$1,Attendance_sorted!$B345:$CW345,Attendance_sorted!$B345:$CW345,"nn")&lt;&gt;"nn","•",""),"")</f>
        <v/>
      </c>
      <c r="O346" s="1" t="str">
        <f ca="1">IF(($A346&lt;&gt;"")*(O$1&lt;&gt;""),IF(_xlfn.XLOOKUP(O$1,Attendance_sorted!$B345:$CW345,Attendance_sorted!$B345:$CW345,"nn")&lt;&gt;"nn","•",""),"")</f>
        <v/>
      </c>
      <c r="P346" s="1" t="str">
        <f ca="1">IF(($A346&lt;&gt;"")*(P$1&lt;&gt;""),IF(_xlfn.XLOOKUP(P$1,Attendance_sorted!$B345:$CW345,Attendance_sorted!$B345:$CW345,"nn")&lt;&gt;"nn","•",""),"")</f>
        <v/>
      </c>
      <c r="Q346" s="1" t="str">
        <f ca="1">IF(($A346&lt;&gt;"")*(Q$1&lt;&gt;""),IF(_xlfn.XLOOKUP(Q$1,Attendance_sorted!$B345:$CW345,Attendance_sorted!$B345:$CW345,"nn")&lt;&gt;"nn","•",""),"")</f>
        <v/>
      </c>
      <c r="R346" s="1" t="str">
        <f ca="1">IF(($A346&lt;&gt;"")*(R$1&lt;&gt;""),IF(_xlfn.XLOOKUP(R$1,Attendance_sorted!$B345:$CW345,Attendance_sorted!$B345:$CW345,"nn")&lt;&gt;"nn","•",""),"")</f>
        <v/>
      </c>
      <c r="S346" s="1" t="str">
        <f ca="1">IF(($A346&lt;&gt;"")*(S$1&lt;&gt;""),IF(_xlfn.XLOOKUP(S$1,Attendance_sorted!$B345:$CW345,Attendance_sorted!$B345:$CW345,"nn")&lt;&gt;"nn","•",""),"")</f>
        <v/>
      </c>
      <c r="T346" s="1" t="str">
        <f ca="1">IF(($A346&lt;&gt;"")*(T$1&lt;&gt;""),IF(_xlfn.XLOOKUP(T$1,Attendance_sorted!$B345:$CW345,Attendance_sorted!$B345:$CW345,"nn")&lt;&gt;"nn","•",""),"")</f>
        <v/>
      </c>
      <c r="U346" s="1" t="str">
        <f ca="1">IF(($A346&lt;&gt;"")*(U$1&lt;&gt;""),IF(_xlfn.XLOOKUP(U$1,Attendance_sorted!$B345:$CW345,Attendance_sorted!$B345:$CW345,"nn")&lt;&gt;"nn","•",""),"")</f>
        <v/>
      </c>
      <c r="V346" s="1" t="str">
        <f ca="1">IF(($A346&lt;&gt;"")*(V$1&lt;&gt;""),IF(_xlfn.XLOOKUP(V$1,Attendance_sorted!$B345:$CW345,Attendance_sorted!$B345:$CW345,"nn")&lt;&gt;"nn","•",""),"")</f>
        <v/>
      </c>
      <c r="W346" s="1" t="str">
        <f ca="1">IF(($A346&lt;&gt;"")*(W$1&lt;&gt;""),IF(_xlfn.XLOOKUP(W$1,Attendance_sorted!$B345:$CW345,Attendance_sorted!$B345:$CW345,"nn")&lt;&gt;"nn","•",""),"")</f>
        <v/>
      </c>
      <c r="X346" s="1" t="str">
        <f ca="1">IF(($A346&lt;&gt;"")*(X$1&lt;&gt;""),IF(_xlfn.XLOOKUP(X$1,Attendance_sorted!$B345:$CW345,Attendance_sorted!$B345:$CW345,"nn")&lt;&gt;"nn","•",""),"")</f>
        <v/>
      </c>
      <c r="Y346" s="1" t="str">
        <f ca="1">IF(($A346&lt;&gt;"")*(Y$1&lt;&gt;""),IF(_xlfn.XLOOKUP(Y$1,Attendance_sorted!$B345:$CW345,Attendance_sorted!$B345:$CW345,"nn")&lt;&gt;"nn","•",""),"")</f>
        <v/>
      </c>
      <c r="Z346" s="1" t="str">
        <f ca="1">IF(($A346&lt;&gt;"")*(Z$1&lt;&gt;""),IF(_xlfn.XLOOKUP(Z$1,Attendance_sorted!$B345:$CW345,Attendance_sorted!$B345:$CW345,"nn")&lt;&gt;"nn","•",""),"")</f>
        <v/>
      </c>
      <c r="AA346" s="1" t="str">
        <f ca="1">IF(($A346&lt;&gt;"")*(AA$1&lt;&gt;""),IF(_xlfn.XLOOKUP(AA$1,Attendance_sorted!$B345:$CW345,Attendance_sorted!$B345:$CW345,"nn")&lt;&gt;"nn","•",""),"")</f>
        <v/>
      </c>
      <c r="AB346" s="1" t="str">
        <f ca="1">IF(($A346&lt;&gt;"")*(AB$1&lt;&gt;""),IF(_xlfn.XLOOKUP(AB$1,Attendance_sorted!$B345:$CW345,Attendance_sorted!$B345:$CW345,"nn")&lt;&gt;"nn","•",""),"")</f>
        <v/>
      </c>
      <c r="AC346" s="1" t="str">
        <f ca="1">IF(($A346&lt;&gt;"")*(AC$1&lt;&gt;""),IF(_xlfn.XLOOKUP(AC$1,Attendance_sorted!$B345:$CW345,Attendance_sorted!$B345:$CW345,"nn")&lt;&gt;"nn","•",""),"")</f>
        <v/>
      </c>
      <c r="AD346" s="1" t="str">
        <f ca="1">IF(($A346&lt;&gt;"")*(AD$1&lt;&gt;""),IF(_xlfn.XLOOKUP(AD$1,Attendance_sorted!$B345:$CW345,Attendance_sorted!$B345:$CW345,"nn")&lt;&gt;"nn","•",""),"")</f>
        <v/>
      </c>
      <c r="AE346" s="1" t="str">
        <f ca="1">IF(($A346&lt;&gt;"")*(AE$1&lt;&gt;""),IF(_xlfn.XLOOKUP(AE$1,Attendance_sorted!$B345:$CW345,Attendance_sorted!$B345:$CW345,"nn")&lt;&gt;"nn","•",""),"")</f>
        <v/>
      </c>
      <c r="AF346" s="1" t="str">
        <f ca="1">IF(($A346&lt;&gt;"")*(AF$1&lt;&gt;""),IF(_xlfn.XLOOKUP(AF$1,Attendance_sorted!$B345:$CW345,Attendance_sorted!$B345:$CW345,"nn")&lt;&gt;"nn","•",""),"")</f>
        <v/>
      </c>
      <c r="AG346" s="1" t="str">
        <f ca="1">IF(($A346&lt;&gt;"")*(AG$1&lt;&gt;""),IF(_xlfn.XLOOKUP(AG$1,Attendance_sorted!$B345:$CW345,Attendance_sorted!$B345:$CW345,"nn")&lt;&gt;"nn","•",""),"")</f>
        <v/>
      </c>
      <c r="AH346" s="1" t="str">
        <f ca="1">IF(($A346&lt;&gt;"")*(AH$1&lt;&gt;""),IF(_xlfn.XLOOKUP(AH$1,Attendance_sorted!$B345:$CW345,Attendance_sorted!$B345:$CW345,"nn")&lt;&gt;"nn","•",""),"")</f>
        <v/>
      </c>
      <c r="AI346" s="1" t="str">
        <f ca="1">IF(($A346&lt;&gt;"")*(AI$1&lt;&gt;""),IF(_xlfn.XLOOKUP(AI$1,Attendance_sorted!$B345:$CW345,Attendance_sorted!$B345:$CW345,"nn")&lt;&gt;"nn","•",""),"")</f>
        <v/>
      </c>
      <c r="AJ346" s="1" t="str">
        <f ca="1">IF(($A346&lt;&gt;"")*(AJ$1&lt;&gt;""),IF(_xlfn.XLOOKUP(AJ$1,Attendance_sorted!$B345:$CW345,Attendance_sorted!$B345:$CW345,"nn")&lt;&gt;"nn","•",""),"")</f>
        <v/>
      </c>
      <c r="AK346" s="1" t="str">
        <f ca="1">IF(($A346&lt;&gt;"")*(AK$1&lt;&gt;""),IF(_xlfn.XLOOKUP(AK$1,Attendance_sorted!$B345:$CW345,Attendance_sorted!$B345:$CW345,"nn")&lt;&gt;"nn","•",""),"")</f>
        <v/>
      </c>
      <c r="AL346" s="1" t="str">
        <f ca="1">IF(($A346&lt;&gt;"")*(AL$1&lt;&gt;""),IF(_xlfn.XLOOKUP(AL$1,Attendance_sorted!$B345:$CW345,Attendance_sorted!$B345:$CW345,"nn")&lt;&gt;"nn","•",""),"")</f>
        <v/>
      </c>
      <c r="AM346" s="1" t="str">
        <f ca="1">IF(($A346&lt;&gt;"")*(AM$1&lt;&gt;""),IF(_xlfn.XLOOKUP(AM$1,Attendance_sorted!$B345:$CW345,Attendance_sorted!$B345:$CW345,"nn")&lt;&gt;"nn","•",""),"")</f>
        <v/>
      </c>
      <c r="AN346" s="1" t="str">
        <f ca="1">IF(($A346&lt;&gt;"")*(AN$1&lt;&gt;""),IF(_xlfn.XLOOKUP(AN$1,Attendance_sorted!$B345:$CW345,Attendance_sorted!$B345:$CW345,"nn")&lt;&gt;"nn","•",""),"")</f>
        <v/>
      </c>
      <c r="AO346" s="1" t="str">
        <f ca="1">IF(($A346&lt;&gt;"")*(AO$1&lt;&gt;""),IF(_xlfn.XLOOKUP(AO$1,Attendance_sorted!$B345:$CW345,Attendance_sorted!$B345:$CW345,"nn")&lt;&gt;"nn","•",""),"")</f>
        <v/>
      </c>
      <c r="AP346" s="1" t="str">
        <f ca="1">IF(($A346&lt;&gt;"")*(AP$1&lt;&gt;""),IF(_xlfn.XLOOKUP(AP$1,Attendance_sorted!$B345:$CW345,Attendance_sorted!$B345:$CW345,"nn")&lt;&gt;"nn","•",""),"")</f>
        <v/>
      </c>
      <c r="AQ346" s="1" t="str">
        <f ca="1">IF(($A346&lt;&gt;"")*(AQ$1&lt;&gt;""),IF(_xlfn.XLOOKUP(AQ$1,Attendance_sorted!$B345:$CW345,Attendance_sorted!$B345:$CW345,"nn")&lt;&gt;"nn","•",""),"")</f>
        <v/>
      </c>
      <c r="AR346" s="1" t="str">
        <f ca="1">IF(($A346&lt;&gt;"")*(AR$1&lt;&gt;""),IF(_xlfn.XLOOKUP(AR$1,Attendance_sorted!$B345:$CW345,Attendance_sorted!$B345:$CW345,"nn")&lt;&gt;"nn","•",""),"")</f>
        <v/>
      </c>
      <c r="AS346" s="1" t="str">
        <f ca="1">IF(($A346&lt;&gt;"")*(AS$1&lt;&gt;""),IF(_xlfn.XLOOKUP(AS$1,Attendance_sorted!$B345:$CW345,Attendance_sorted!$B345:$CW345,"nn")&lt;&gt;"nn","•",""),"")</f>
        <v/>
      </c>
      <c r="AT346" s="1" t="str">
        <f ca="1">IF(($A346&lt;&gt;"")*(AT$1&lt;&gt;""),IF(_xlfn.XLOOKUP(AT$1,Attendance_sorted!$B345:$CW345,Attendance_sorted!$B345:$CW345,"nn")&lt;&gt;"nn","•",""),"")</f>
        <v/>
      </c>
      <c r="AU346" s="1" t="str">
        <f ca="1">IF(($A346&lt;&gt;"")*(AU$1&lt;&gt;""),IF(_xlfn.XLOOKUP(AU$1,Attendance_sorted!$B345:$CW345,Attendance_sorted!$B345:$CW345,"nn")&lt;&gt;"nn","•",""),"")</f>
        <v/>
      </c>
      <c r="AV346" s="1" t="str">
        <f ca="1">IF(($A346&lt;&gt;"")*(AV$1&lt;&gt;""),IF(_xlfn.XLOOKUP(AV$1,Attendance_sorted!$B345:$CW345,Attendance_sorted!$B345:$CW345,"nn")&lt;&gt;"nn","•",""),"")</f>
        <v/>
      </c>
      <c r="AW346" s="1" t="str">
        <f ca="1">IF(($A346&lt;&gt;"")*(AW$1&lt;&gt;""),IF(_xlfn.XLOOKUP(AW$1,Attendance_sorted!$B345:$CW345,Attendance_sorted!$B345:$CW345,"nn")&lt;&gt;"nn","•",""),"")</f>
        <v/>
      </c>
      <c r="AX346" s="1" t="str">
        <f ca="1">IF(($A346&lt;&gt;"")*(AX$1&lt;&gt;""),IF(_xlfn.XLOOKUP(AX$1,Attendance_sorted!$B345:$CW345,Attendance_sorted!$B345:$CW345,"nn")&lt;&gt;"nn","•",""),"")</f>
        <v/>
      </c>
      <c r="AY346" s="1" t="str">
        <f ca="1">IF(($A346&lt;&gt;"")*(AY$1&lt;&gt;""),IF(_xlfn.XLOOKUP(AY$1,Attendance_sorted!$B345:$CW345,Attendance_sorted!$B345:$CW345,"nn")&lt;&gt;"nn","•",""),"")</f>
        <v/>
      </c>
      <c r="AZ346" s="1" t="str">
        <f ca="1">IF(($A346&lt;&gt;"")*(AZ$1&lt;&gt;""),IF(_xlfn.XLOOKUP(AZ$1,Attendance_sorted!$B345:$CW345,Attendance_sorted!$B345:$CW345,"nn")&lt;&gt;"nn","•",""),"")</f>
        <v/>
      </c>
      <c r="BA346" s="1" t="str">
        <f ca="1">IF(($A346&lt;&gt;"")*(BA$1&lt;&gt;""),IF(_xlfn.XLOOKUP(BA$1,Attendance_sorted!$B345:$CW345,Attendance_sorted!$B345:$CW345,"nn")&lt;&gt;"nn","•",""),"")</f>
        <v/>
      </c>
      <c r="BB346" s="1" t="str">
        <f ca="1">IF(($A346&lt;&gt;"")*(BB$1&lt;&gt;""),IF(_xlfn.XLOOKUP(BB$1,Attendance_sorted!$B345:$CW345,Attendance_sorted!$B345:$CW345,"nn")&lt;&gt;"nn","•",""),"")</f>
        <v/>
      </c>
      <c r="BC346" s="1" t="str">
        <f ca="1">IF(($A346&lt;&gt;"")*(BC$1&lt;&gt;""),IF(_xlfn.XLOOKUP(BC$1,Attendance_sorted!$B345:$CW345,Attendance_sorted!$B345:$CW345,"nn")&lt;&gt;"nn","•",""),"")</f>
        <v/>
      </c>
      <c r="BD346" s="1" t="str">
        <f ca="1">IF(($A346&lt;&gt;"")*(BD$1&lt;&gt;""),IF(_xlfn.XLOOKUP(BD$1,Attendance_sorted!$B345:$CW345,Attendance_sorted!$B345:$CW345,"nn")&lt;&gt;"nn","•",""),"")</f>
        <v/>
      </c>
      <c r="BE346" s="1" t="str">
        <f ca="1">IF(($A346&lt;&gt;"")*(BE$1&lt;&gt;""),IF(_xlfn.XLOOKUP(BE$1,Attendance_sorted!$B345:$CW345,Attendance_sorted!$B345:$CW345,"nn")&lt;&gt;"nn","•",""),"")</f>
        <v/>
      </c>
      <c r="BF346" s="1" t="str">
        <f ca="1">IF(($A346&lt;&gt;"")*(BF$1&lt;&gt;""),IF(_xlfn.XLOOKUP(BF$1,Attendance_sorted!$B345:$CW345,Attendance_sorted!$B345:$CW345,"nn")&lt;&gt;"nn","•",""),"")</f>
        <v/>
      </c>
      <c r="BG346" s="1" t="str">
        <f ca="1">IF(($A346&lt;&gt;"")*(BG$1&lt;&gt;""),IF(_xlfn.XLOOKUP(BG$1,Attendance_sorted!$B345:$CW345,Attendance_sorted!$B345:$CW345,"nn")&lt;&gt;"nn","•",""),"")</f>
        <v/>
      </c>
      <c r="BH346" s="1" t="str">
        <f ca="1">IF(($A346&lt;&gt;"")*(BH$1&lt;&gt;""),IF(_xlfn.XLOOKUP(BH$1,Attendance_sorted!$B345:$CW345,Attendance_sorted!$B345:$CW345,"nn")&lt;&gt;"nn","•",""),"")</f>
        <v/>
      </c>
      <c r="BI346" s="1" t="str">
        <f ca="1">IF(($A346&lt;&gt;"")*(BI$1&lt;&gt;""),IF(_xlfn.XLOOKUP(BI$1,Attendance_sorted!$B345:$CW345,Attendance_sorted!$B345:$CW345,"nn")&lt;&gt;"nn","•",""),"")</f>
        <v/>
      </c>
      <c r="BJ346" s="1" t="str">
        <f ca="1">IF(($A346&lt;&gt;"")*(BJ$1&lt;&gt;""),IF(_xlfn.XLOOKUP(BJ$1,Attendance_sorted!$B345:$CW345,Attendance_sorted!$B345:$CW345,"nn")&lt;&gt;"nn","•",""),"")</f>
        <v/>
      </c>
      <c r="BK346" s="1" t="str">
        <f ca="1">IF(($A346&lt;&gt;"")*(BK$1&lt;&gt;""),IF(_xlfn.XLOOKUP(BK$1,Attendance_sorted!$B345:$CW345,Attendance_sorted!$B345:$CW345,"nn")&lt;&gt;"nn","•",""),"")</f>
        <v/>
      </c>
      <c r="BL346" s="1" t="str">
        <f ca="1">IF(($A346&lt;&gt;"")*(BL$1&lt;&gt;""),IF(_xlfn.XLOOKUP(BL$1,Attendance_sorted!$B345:$CW345,Attendance_sorted!$B345:$CW345,"nn")&lt;&gt;"nn","•",""),"")</f>
        <v/>
      </c>
      <c r="BM346" s="1" t="str">
        <f ca="1">IF(($A346&lt;&gt;"")*(BM$1&lt;&gt;""),IF(_xlfn.XLOOKUP(BM$1,Attendance_sorted!$B345:$CW345,Attendance_sorted!$B345:$CW345,"nn")&lt;&gt;"nn","•",""),"")</f>
        <v/>
      </c>
      <c r="BN346" s="1" t="str">
        <f ca="1">IF(($A346&lt;&gt;"")*(BN$1&lt;&gt;""),IF(_xlfn.XLOOKUP(BN$1,Attendance_sorted!$B345:$CW345,Attendance_sorted!$B345:$CW345,"nn")&lt;&gt;"nn","•",""),"")</f>
        <v/>
      </c>
      <c r="BO346" s="1" t="str">
        <f ca="1">IF(($A346&lt;&gt;"")*(BO$1&lt;&gt;""),IF(_xlfn.XLOOKUP(BO$1,Attendance_sorted!$B345:$CW345,Attendance_sorted!$B345:$CW345,"nn")&lt;&gt;"nn","•",""),"")</f>
        <v/>
      </c>
      <c r="BP346" s="1" t="str">
        <f ca="1">IF(($A346&lt;&gt;"")*(BP$1&lt;&gt;""),IF(_xlfn.XLOOKUP(BP$1,Attendance_sorted!$B345:$CW345,Attendance_sorted!$B345:$CW345,"nn")&lt;&gt;"nn","•",""),"")</f>
        <v/>
      </c>
      <c r="BQ346" s="1" t="str">
        <f ca="1">IF(($A346&lt;&gt;"")*(BQ$1&lt;&gt;""),IF(_xlfn.XLOOKUP(BQ$1,Attendance_sorted!$B345:$CW345,Attendance_sorted!$B345:$CW345,"nn")&lt;&gt;"nn","•",""),"")</f>
        <v/>
      </c>
      <c r="BR346" s="1" t="str">
        <f ca="1">IF(($A346&lt;&gt;"")*(BR$1&lt;&gt;""),IF(_xlfn.XLOOKUP(BR$1,Attendance_sorted!$B345:$CW345,Attendance_sorted!$B345:$CW345,"nn")&lt;&gt;"nn","•",""),"")</f>
        <v/>
      </c>
      <c r="BS346" s="1" t="str">
        <f ca="1">IF(($A346&lt;&gt;"")*(BS$1&lt;&gt;""),IF(_xlfn.XLOOKUP(BS$1,Attendance_sorted!$B345:$CW345,Attendance_sorted!$B345:$CW345,"nn")&lt;&gt;"nn","•",""),"")</f>
        <v/>
      </c>
      <c r="BT346" s="1" t="str">
        <f ca="1">IF(($A346&lt;&gt;"")*(BT$1&lt;&gt;""),IF(_xlfn.XLOOKUP(BT$1,Attendance_sorted!$B345:$CW345,Attendance_sorted!$B345:$CW345,"nn")&lt;&gt;"nn","•",""),"")</f>
        <v/>
      </c>
      <c r="BU346" s="1" t="str">
        <f ca="1">IF(($A346&lt;&gt;"")*(BU$1&lt;&gt;""),IF(_xlfn.XLOOKUP(BU$1,Attendance_sorted!$B345:$CW345,Attendance_sorted!$B345:$CW345,"nn")&lt;&gt;"nn","•",""),"")</f>
        <v/>
      </c>
      <c r="BV346" s="1" t="str">
        <f ca="1">IF(($A346&lt;&gt;"")*(BV$1&lt;&gt;""),IF(_xlfn.XLOOKUP(BV$1,Attendance_sorted!$B345:$CW345,Attendance_sorted!$B345:$CW345,"nn")&lt;&gt;"nn","•",""),"")</f>
        <v/>
      </c>
      <c r="BW346" s="1" t="str">
        <f ca="1">IF(($A346&lt;&gt;"")*(BW$1&lt;&gt;""),IF(_xlfn.XLOOKUP(BW$1,Attendance_sorted!$B345:$CW345,Attendance_sorted!$B345:$CW345,"nn")&lt;&gt;"nn","•",""),"")</f>
        <v/>
      </c>
      <c r="BX346" s="1" t="str">
        <f ca="1">IF(($A346&lt;&gt;"")*(BX$1&lt;&gt;""),IF(_xlfn.XLOOKUP(BX$1,Attendance_sorted!$B345:$CW345,Attendance_sorted!$B345:$CW345,"nn")&lt;&gt;"nn","•",""),"")</f>
        <v/>
      </c>
      <c r="BY346" s="1" t="str">
        <f ca="1">IF(($A346&lt;&gt;"")*(BY$1&lt;&gt;""),IF(_xlfn.XLOOKUP(BY$1,Attendance_sorted!$B345:$CW345,Attendance_sorted!$B345:$CW345,"nn")&lt;&gt;"nn","•",""),"")</f>
        <v/>
      </c>
      <c r="BZ346" s="1" t="str">
        <f ca="1">IF(($A346&lt;&gt;"")*(BZ$1&lt;&gt;""),IF(_xlfn.XLOOKUP(BZ$1,Attendance_sorted!$B345:$CW345,Attendance_sorted!$B345:$CW345,"nn")&lt;&gt;"nn","•",""),"")</f>
        <v/>
      </c>
      <c r="CA346" s="1" t="str">
        <f ca="1">IF(($A346&lt;&gt;"")*(CA$1&lt;&gt;""),IF(_xlfn.XLOOKUP(CA$1,Attendance_sorted!$B345:$CW345,Attendance_sorted!$B345:$CW345,"nn")&lt;&gt;"nn","•",""),"")</f>
        <v/>
      </c>
      <c r="CB346" s="1" t="str">
        <f ca="1">IF(($A346&lt;&gt;"")*(CB$1&lt;&gt;""),IF(_xlfn.XLOOKUP(CB$1,Attendance_sorted!$B345:$CW345,Attendance_sorted!$B345:$CW345,"nn")&lt;&gt;"nn","•",""),"")</f>
        <v/>
      </c>
      <c r="CC346" s="1" t="str">
        <f ca="1">IF(($A346&lt;&gt;"")*(CC$1&lt;&gt;""),IF(_xlfn.XLOOKUP(CC$1,Attendance_sorted!$B345:$CW345,Attendance_sorted!$B345:$CW345,"nn")&lt;&gt;"nn","•",""),"")</f>
        <v/>
      </c>
      <c r="CD346" s="1" t="str">
        <f ca="1">IF(($A346&lt;&gt;"")*(CD$1&lt;&gt;""),IF(_xlfn.XLOOKUP(CD$1,Attendance_sorted!$B345:$CW345,Attendance_sorted!$B345:$CW345,"nn")&lt;&gt;"nn","•",""),"")</f>
        <v/>
      </c>
      <c r="CE346" s="1" t="str">
        <f ca="1">IF(($A346&lt;&gt;"")*(CE$1&lt;&gt;""),IF(_xlfn.XLOOKUP(CE$1,Attendance_sorted!$B345:$CW345,Attendance_sorted!$B345:$CW345,"nn")&lt;&gt;"nn","•",""),"")</f>
        <v/>
      </c>
      <c r="CF346" s="1" t="str">
        <f ca="1">IF(($A346&lt;&gt;"")*(CF$1&lt;&gt;""),IF(_xlfn.XLOOKUP(CF$1,Attendance_sorted!$B345:$CW345,Attendance_sorted!$B345:$CW345,"nn")&lt;&gt;"nn","•",""),"")</f>
        <v/>
      </c>
      <c r="CG346" s="1" t="str">
        <f ca="1">IF(($A346&lt;&gt;"")*(CG$1&lt;&gt;""),IF(_xlfn.XLOOKUP(CG$1,Attendance_sorted!$B345:$CW345,Attendance_sorted!$B345:$CW345,"nn")&lt;&gt;"nn","•",""),"")</f>
        <v/>
      </c>
      <c r="CH346" s="1" t="str">
        <f ca="1">IF(($A346&lt;&gt;"")*(CH$1&lt;&gt;""),IF(_xlfn.XLOOKUP(CH$1,Attendance_sorted!$B345:$CW345,Attendance_sorted!$B345:$CW345,"nn")&lt;&gt;"nn","•",""),"")</f>
        <v/>
      </c>
      <c r="CI346" s="1" t="str">
        <f ca="1">IF(($A346&lt;&gt;"")*(CI$1&lt;&gt;""),IF(_xlfn.XLOOKUP(CI$1,Attendance_sorted!$B345:$CW345,Attendance_sorted!$B345:$CW345,"nn")&lt;&gt;"nn","•",""),"")</f>
        <v/>
      </c>
      <c r="CJ346" s="1" t="str">
        <f ca="1">IF(($A346&lt;&gt;"")*(CJ$1&lt;&gt;""),IF(_xlfn.XLOOKUP(CJ$1,Attendance_sorted!$B345:$CW345,Attendance_sorted!$B345:$CW345,"nn")&lt;&gt;"nn","•",""),"")</f>
        <v/>
      </c>
      <c r="CK346" s="1" t="str">
        <f ca="1">IF(($A346&lt;&gt;"")*(CK$1&lt;&gt;""),IF(_xlfn.XLOOKUP(CK$1,Attendance_sorted!$B345:$CW345,Attendance_sorted!$B345:$CW345,"nn")&lt;&gt;"nn","•",""),"")</f>
        <v/>
      </c>
      <c r="CL346" s="1" t="str">
        <f ca="1">IF(($A346&lt;&gt;"")*(CL$1&lt;&gt;""),IF(_xlfn.XLOOKUP(CL$1,Attendance_sorted!$B345:$CW345,Attendance_sorted!$B345:$CW345,"nn")&lt;&gt;"nn","•",""),"")</f>
        <v/>
      </c>
      <c r="CM346" s="1" t="str">
        <f ca="1">IF(($A346&lt;&gt;"")*(CM$1&lt;&gt;""),IF(_xlfn.XLOOKUP(CM$1,Attendance_sorted!$B345:$CW345,Attendance_sorted!$B345:$CW345,"nn")&lt;&gt;"nn","•",""),"")</f>
        <v/>
      </c>
      <c r="CN346" s="1" t="str">
        <f ca="1">IF(($A346&lt;&gt;"")*(CN$1&lt;&gt;""),IF(_xlfn.XLOOKUP(CN$1,Attendance_sorted!$B345:$CW345,Attendance_sorted!$B345:$CW345,"nn")&lt;&gt;"nn","•",""),"")</f>
        <v/>
      </c>
      <c r="CO346" s="1" t="str">
        <f ca="1">IF(($A346&lt;&gt;"")*(CO$1&lt;&gt;""),IF(_xlfn.XLOOKUP(CO$1,Attendance_sorted!$B345:$CW345,Attendance_sorted!$B345:$CW345,"nn")&lt;&gt;"nn","•",""),"")</f>
        <v/>
      </c>
      <c r="CP346" s="1" t="str">
        <f ca="1">IF(($A346&lt;&gt;"")*(CP$1&lt;&gt;""),IF(_xlfn.XLOOKUP(CP$1,Attendance_sorted!$B345:$CW345,Attendance_sorted!$B345:$CW345,"nn")&lt;&gt;"nn","•",""),"")</f>
        <v/>
      </c>
      <c r="CQ346" s="1" t="str">
        <f ca="1">IF(($A346&lt;&gt;"")*(CQ$1&lt;&gt;""),IF(_xlfn.XLOOKUP(CQ$1,Attendance_sorted!$B345:$CW345,Attendance_sorted!$B345:$CW345,"nn")&lt;&gt;"nn","•",""),"")</f>
        <v/>
      </c>
      <c r="CR346" s="1" t="str">
        <f ca="1">IF(($A346&lt;&gt;"")*(CR$1&lt;&gt;""),IF(_xlfn.XLOOKUP(CR$1,Attendance_sorted!$B345:$CW345,Attendance_sorted!$B345:$CW345,"nn")&lt;&gt;"nn","•",""),"")</f>
        <v/>
      </c>
      <c r="CS346" s="1" t="str">
        <f ca="1">IF(($A346&lt;&gt;"")*(CS$1&lt;&gt;""),IF(_xlfn.XLOOKUP(CS$1,Attendance_sorted!$B345:$CW345,Attendance_sorted!$B345:$CW345,"nn")&lt;&gt;"nn","•",""),"")</f>
        <v/>
      </c>
      <c r="CT346" s="1" t="str">
        <f ca="1">IF(($A346&lt;&gt;"")*(CT$1&lt;&gt;""),IF(_xlfn.XLOOKUP(CT$1,Attendance_sorted!$B345:$CW345,Attendance_sorted!$B345:$CW345,"nn")&lt;&gt;"nn","•",""),"")</f>
        <v/>
      </c>
      <c r="CU346" s="1" t="str">
        <f ca="1">IF(($A346&lt;&gt;"")*(CU$1&lt;&gt;""),IF(_xlfn.XLOOKUP(CU$1,Attendance_sorted!$B345:$CW345,Attendance_sorted!$B345:$CW345,"nn")&lt;&gt;"nn","•",""),"")</f>
        <v/>
      </c>
      <c r="CV346" s="1" t="str">
        <f ca="1">IF(($A346&lt;&gt;"")*(CV$1&lt;&gt;""),IF(_xlfn.XLOOKUP(CV$1,Attendance_sorted!$B345:$CW345,Attendance_sorted!$B345:$CW345,"nn")&lt;&gt;"nn","•",""),"")</f>
        <v/>
      </c>
      <c r="CW346" s="1" t="str">
        <f ca="1">IF(($A346&lt;&gt;"")*(CW$1&lt;&gt;""),IF(_xlfn.XLOOKUP(CW$1,Attendance_sorted!$B345:$CW345,Attendance_sorted!$B345:$CW345,"nn")&lt;&gt;"nn","•",""),"")</f>
        <v/>
      </c>
    </row>
    <row r="347" spans="1:101">
      <c r="A347" s="1"/>
      <c r="B347" s="1" t="str">
        <f ca="1">IF(($A347&lt;&gt;"")*(B$1&lt;&gt;""),IF(_xlfn.XLOOKUP(B$1,Attendance_sorted!$B346:$CW346,Attendance_sorted!$B346:$CW346,"nn")&lt;&gt;"nn","•",""),"")</f>
        <v/>
      </c>
      <c r="C347" s="1" t="str">
        <f ca="1">IF(($A347&lt;&gt;"")*(C$1&lt;&gt;""),IF(_xlfn.XLOOKUP(C$1,Attendance_sorted!$B346:$CW346,Attendance_sorted!$B346:$CW346,"nn")&lt;&gt;"nn","•",""),"")</f>
        <v/>
      </c>
      <c r="D347" s="1" t="str">
        <f ca="1">IF(($A347&lt;&gt;"")*(D$1&lt;&gt;""),IF(_xlfn.XLOOKUP(D$1,Attendance_sorted!$B346:$CW346,Attendance_sorted!$B346:$CW346,"nn")&lt;&gt;"nn","•",""),"")</f>
        <v/>
      </c>
      <c r="E347" s="1" t="str">
        <f ca="1">IF(($A347&lt;&gt;"")*(E$1&lt;&gt;""),IF(_xlfn.XLOOKUP(E$1,Attendance_sorted!$B346:$CW346,Attendance_sorted!$B346:$CW346,"nn")&lt;&gt;"nn","•",""),"")</f>
        <v/>
      </c>
      <c r="F347" s="1" t="str">
        <f ca="1">IF(($A347&lt;&gt;"")*(F$1&lt;&gt;""),IF(_xlfn.XLOOKUP(F$1,Attendance_sorted!$B346:$CW346,Attendance_sorted!$B346:$CW346,"nn")&lt;&gt;"nn","•",""),"")</f>
        <v/>
      </c>
      <c r="G347" s="1" t="str">
        <f ca="1">IF(($A347&lt;&gt;"")*(G$1&lt;&gt;""),IF(_xlfn.XLOOKUP(G$1,Attendance_sorted!$B346:$CW346,Attendance_sorted!$B346:$CW346,"nn")&lt;&gt;"nn","•",""),"")</f>
        <v/>
      </c>
      <c r="H347" s="1" t="str">
        <f ca="1">IF(($A347&lt;&gt;"")*(H$1&lt;&gt;""),IF(_xlfn.XLOOKUP(H$1,Attendance_sorted!$B346:$CW346,Attendance_sorted!$B346:$CW346,"nn")&lt;&gt;"nn","•",""),"")</f>
        <v/>
      </c>
      <c r="I347" s="1" t="str">
        <f ca="1">IF(($A347&lt;&gt;"")*(I$1&lt;&gt;""),IF(_xlfn.XLOOKUP(I$1,Attendance_sorted!$B346:$CW346,Attendance_sorted!$B346:$CW346,"nn")&lt;&gt;"nn","•",""),"")</f>
        <v/>
      </c>
      <c r="J347" s="1" t="str">
        <f ca="1">IF(($A347&lt;&gt;"")*(J$1&lt;&gt;""),IF(_xlfn.XLOOKUP(J$1,Attendance_sorted!$B346:$CW346,Attendance_sorted!$B346:$CW346,"nn")&lt;&gt;"nn","•",""),"")</f>
        <v/>
      </c>
      <c r="K347" s="1" t="str">
        <f ca="1">IF(($A347&lt;&gt;"")*(K$1&lt;&gt;""),IF(_xlfn.XLOOKUP(K$1,Attendance_sorted!$B346:$CW346,Attendance_sorted!$B346:$CW346,"nn")&lt;&gt;"nn","•",""),"")</f>
        <v/>
      </c>
      <c r="L347" s="1" t="str">
        <f ca="1">IF(($A347&lt;&gt;"")*(L$1&lt;&gt;""),IF(_xlfn.XLOOKUP(L$1,Attendance_sorted!$B346:$CW346,Attendance_sorted!$B346:$CW346,"nn")&lt;&gt;"nn","•",""),"")</f>
        <v/>
      </c>
      <c r="M347" s="1" t="str">
        <f ca="1">IF(($A347&lt;&gt;"")*(M$1&lt;&gt;""),IF(_xlfn.XLOOKUP(M$1,Attendance_sorted!$B346:$CW346,Attendance_sorted!$B346:$CW346,"nn")&lt;&gt;"nn","•",""),"")</f>
        <v/>
      </c>
      <c r="N347" s="1" t="str">
        <f ca="1">IF(($A347&lt;&gt;"")*(N$1&lt;&gt;""),IF(_xlfn.XLOOKUP(N$1,Attendance_sorted!$B346:$CW346,Attendance_sorted!$B346:$CW346,"nn")&lt;&gt;"nn","•",""),"")</f>
        <v/>
      </c>
      <c r="O347" s="1" t="str">
        <f ca="1">IF(($A347&lt;&gt;"")*(O$1&lt;&gt;""),IF(_xlfn.XLOOKUP(O$1,Attendance_sorted!$B346:$CW346,Attendance_sorted!$B346:$CW346,"nn")&lt;&gt;"nn","•",""),"")</f>
        <v/>
      </c>
      <c r="P347" s="1" t="str">
        <f ca="1">IF(($A347&lt;&gt;"")*(P$1&lt;&gt;""),IF(_xlfn.XLOOKUP(P$1,Attendance_sorted!$B346:$CW346,Attendance_sorted!$B346:$CW346,"nn")&lt;&gt;"nn","•",""),"")</f>
        <v/>
      </c>
      <c r="Q347" s="1" t="str">
        <f ca="1">IF(($A347&lt;&gt;"")*(Q$1&lt;&gt;""),IF(_xlfn.XLOOKUP(Q$1,Attendance_sorted!$B346:$CW346,Attendance_sorted!$B346:$CW346,"nn")&lt;&gt;"nn","•",""),"")</f>
        <v/>
      </c>
      <c r="R347" s="1" t="str">
        <f ca="1">IF(($A347&lt;&gt;"")*(R$1&lt;&gt;""),IF(_xlfn.XLOOKUP(R$1,Attendance_sorted!$B346:$CW346,Attendance_sorted!$B346:$CW346,"nn")&lt;&gt;"nn","•",""),"")</f>
        <v/>
      </c>
      <c r="S347" s="1" t="str">
        <f ca="1">IF(($A347&lt;&gt;"")*(S$1&lt;&gt;""),IF(_xlfn.XLOOKUP(S$1,Attendance_sorted!$B346:$CW346,Attendance_sorted!$B346:$CW346,"nn")&lt;&gt;"nn","•",""),"")</f>
        <v/>
      </c>
      <c r="T347" s="1" t="str">
        <f ca="1">IF(($A347&lt;&gt;"")*(T$1&lt;&gt;""),IF(_xlfn.XLOOKUP(T$1,Attendance_sorted!$B346:$CW346,Attendance_sorted!$B346:$CW346,"nn")&lt;&gt;"nn","•",""),"")</f>
        <v/>
      </c>
      <c r="U347" s="1" t="str">
        <f ca="1">IF(($A347&lt;&gt;"")*(U$1&lt;&gt;""),IF(_xlfn.XLOOKUP(U$1,Attendance_sorted!$B346:$CW346,Attendance_sorted!$B346:$CW346,"nn")&lt;&gt;"nn","•",""),"")</f>
        <v/>
      </c>
      <c r="V347" s="1" t="str">
        <f ca="1">IF(($A347&lt;&gt;"")*(V$1&lt;&gt;""),IF(_xlfn.XLOOKUP(V$1,Attendance_sorted!$B346:$CW346,Attendance_sorted!$B346:$CW346,"nn")&lt;&gt;"nn","•",""),"")</f>
        <v/>
      </c>
      <c r="W347" s="1" t="str">
        <f ca="1">IF(($A347&lt;&gt;"")*(W$1&lt;&gt;""),IF(_xlfn.XLOOKUP(W$1,Attendance_sorted!$B346:$CW346,Attendance_sorted!$B346:$CW346,"nn")&lt;&gt;"nn","•",""),"")</f>
        <v/>
      </c>
      <c r="X347" s="1" t="str">
        <f ca="1">IF(($A347&lt;&gt;"")*(X$1&lt;&gt;""),IF(_xlfn.XLOOKUP(X$1,Attendance_sorted!$B346:$CW346,Attendance_sorted!$B346:$CW346,"nn")&lt;&gt;"nn","•",""),"")</f>
        <v/>
      </c>
      <c r="Y347" s="1" t="str">
        <f ca="1">IF(($A347&lt;&gt;"")*(Y$1&lt;&gt;""),IF(_xlfn.XLOOKUP(Y$1,Attendance_sorted!$B346:$CW346,Attendance_sorted!$B346:$CW346,"nn")&lt;&gt;"nn","•",""),"")</f>
        <v/>
      </c>
      <c r="Z347" s="1" t="str">
        <f ca="1">IF(($A347&lt;&gt;"")*(Z$1&lt;&gt;""),IF(_xlfn.XLOOKUP(Z$1,Attendance_sorted!$B346:$CW346,Attendance_sorted!$B346:$CW346,"nn")&lt;&gt;"nn","•",""),"")</f>
        <v/>
      </c>
      <c r="AA347" s="1" t="str">
        <f ca="1">IF(($A347&lt;&gt;"")*(AA$1&lt;&gt;""),IF(_xlfn.XLOOKUP(AA$1,Attendance_sorted!$B346:$CW346,Attendance_sorted!$B346:$CW346,"nn")&lt;&gt;"nn","•",""),"")</f>
        <v/>
      </c>
      <c r="AB347" s="1" t="str">
        <f ca="1">IF(($A347&lt;&gt;"")*(AB$1&lt;&gt;""),IF(_xlfn.XLOOKUP(AB$1,Attendance_sorted!$B346:$CW346,Attendance_sorted!$B346:$CW346,"nn")&lt;&gt;"nn","•",""),"")</f>
        <v/>
      </c>
      <c r="AC347" s="1" t="str">
        <f ca="1">IF(($A347&lt;&gt;"")*(AC$1&lt;&gt;""),IF(_xlfn.XLOOKUP(AC$1,Attendance_sorted!$B346:$CW346,Attendance_sorted!$B346:$CW346,"nn")&lt;&gt;"nn","•",""),"")</f>
        <v/>
      </c>
      <c r="AD347" s="1" t="str">
        <f ca="1">IF(($A347&lt;&gt;"")*(AD$1&lt;&gt;""),IF(_xlfn.XLOOKUP(AD$1,Attendance_sorted!$B346:$CW346,Attendance_sorted!$B346:$CW346,"nn")&lt;&gt;"nn","•",""),"")</f>
        <v/>
      </c>
      <c r="AE347" s="1" t="str">
        <f ca="1">IF(($A347&lt;&gt;"")*(AE$1&lt;&gt;""),IF(_xlfn.XLOOKUP(AE$1,Attendance_sorted!$B346:$CW346,Attendance_sorted!$B346:$CW346,"nn")&lt;&gt;"nn","•",""),"")</f>
        <v/>
      </c>
      <c r="AF347" s="1" t="str">
        <f ca="1">IF(($A347&lt;&gt;"")*(AF$1&lt;&gt;""),IF(_xlfn.XLOOKUP(AF$1,Attendance_sorted!$B346:$CW346,Attendance_sorted!$B346:$CW346,"nn")&lt;&gt;"nn","•",""),"")</f>
        <v/>
      </c>
      <c r="AG347" s="1" t="str">
        <f ca="1">IF(($A347&lt;&gt;"")*(AG$1&lt;&gt;""),IF(_xlfn.XLOOKUP(AG$1,Attendance_sorted!$B346:$CW346,Attendance_sorted!$B346:$CW346,"nn")&lt;&gt;"nn","•",""),"")</f>
        <v/>
      </c>
      <c r="AH347" s="1" t="str">
        <f ca="1">IF(($A347&lt;&gt;"")*(AH$1&lt;&gt;""),IF(_xlfn.XLOOKUP(AH$1,Attendance_sorted!$B346:$CW346,Attendance_sorted!$B346:$CW346,"nn")&lt;&gt;"nn","•",""),"")</f>
        <v/>
      </c>
      <c r="AI347" s="1" t="str">
        <f ca="1">IF(($A347&lt;&gt;"")*(AI$1&lt;&gt;""),IF(_xlfn.XLOOKUP(AI$1,Attendance_sorted!$B346:$CW346,Attendance_sorted!$B346:$CW346,"nn")&lt;&gt;"nn","•",""),"")</f>
        <v/>
      </c>
      <c r="AJ347" s="1" t="str">
        <f ca="1">IF(($A347&lt;&gt;"")*(AJ$1&lt;&gt;""),IF(_xlfn.XLOOKUP(AJ$1,Attendance_sorted!$B346:$CW346,Attendance_sorted!$B346:$CW346,"nn")&lt;&gt;"nn","•",""),"")</f>
        <v/>
      </c>
      <c r="AK347" s="1" t="str">
        <f ca="1">IF(($A347&lt;&gt;"")*(AK$1&lt;&gt;""),IF(_xlfn.XLOOKUP(AK$1,Attendance_sorted!$B346:$CW346,Attendance_sorted!$B346:$CW346,"nn")&lt;&gt;"nn","•",""),"")</f>
        <v/>
      </c>
      <c r="AL347" s="1" t="str">
        <f ca="1">IF(($A347&lt;&gt;"")*(AL$1&lt;&gt;""),IF(_xlfn.XLOOKUP(AL$1,Attendance_sorted!$B346:$CW346,Attendance_sorted!$B346:$CW346,"nn")&lt;&gt;"nn","•",""),"")</f>
        <v/>
      </c>
      <c r="AM347" s="1" t="str">
        <f ca="1">IF(($A347&lt;&gt;"")*(AM$1&lt;&gt;""),IF(_xlfn.XLOOKUP(AM$1,Attendance_sorted!$B346:$CW346,Attendance_sorted!$B346:$CW346,"nn")&lt;&gt;"nn","•",""),"")</f>
        <v/>
      </c>
      <c r="AN347" s="1" t="str">
        <f ca="1">IF(($A347&lt;&gt;"")*(AN$1&lt;&gt;""),IF(_xlfn.XLOOKUP(AN$1,Attendance_sorted!$B346:$CW346,Attendance_sorted!$B346:$CW346,"nn")&lt;&gt;"nn","•",""),"")</f>
        <v/>
      </c>
      <c r="AO347" s="1" t="str">
        <f ca="1">IF(($A347&lt;&gt;"")*(AO$1&lt;&gt;""),IF(_xlfn.XLOOKUP(AO$1,Attendance_sorted!$B346:$CW346,Attendance_sorted!$B346:$CW346,"nn")&lt;&gt;"nn","•",""),"")</f>
        <v/>
      </c>
      <c r="AP347" s="1" t="str">
        <f ca="1">IF(($A347&lt;&gt;"")*(AP$1&lt;&gt;""),IF(_xlfn.XLOOKUP(AP$1,Attendance_sorted!$B346:$CW346,Attendance_sorted!$B346:$CW346,"nn")&lt;&gt;"nn","•",""),"")</f>
        <v/>
      </c>
      <c r="AQ347" s="1" t="str">
        <f ca="1">IF(($A347&lt;&gt;"")*(AQ$1&lt;&gt;""),IF(_xlfn.XLOOKUP(AQ$1,Attendance_sorted!$B346:$CW346,Attendance_sorted!$B346:$CW346,"nn")&lt;&gt;"nn","•",""),"")</f>
        <v/>
      </c>
      <c r="AR347" s="1" t="str">
        <f ca="1">IF(($A347&lt;&gt;"")*(AR$1&lt;&gt;""),IF(_xlfn.XLOOKUP(AR$1,Attendance_sorted!$B346:$CW346,Attendance_sorted!$B346:$CW346,"nn")&lt;&gt;"nn","•",""),"")</f>
        <v/>
      </c>
      <c r="AS347" s="1" t="str">
        <f ca="1">IF(($A347&lt;&gt;"")*(AS$1&lt;&gt;""),IF(_xlfn.XLOOKUP(AS$1,Attendance_sorted!$B346:$CW346,Attendance_sorted!$B346:$CW346,"nn")&lt;&gt;"nn","•",""),"")</f>
        <v/>
      </c>
      <c r="AT347" s="1" t="str">
        <f ca="1">IF(($A347&lt;&gt;"")*(AT$1&lt;&gt;""),IF(_xlfn.XLOOKUP(AT$1,Attendance_sorted!$B346:$CW346,Attendance_sorted!$B346:$CW346,"nn")&lt;&gt;"nn","•",""),"")</f>
        <v/>
      </c>
      <c r="AU347" s="1" t="str">
        <f ca="1">IF(($A347&lt;&gt;"")*(AU$1&lt;&gt;""),IF(_xlfn.XLOOKUP(AU$1,Attendance_sorted!$B346:$CW346,Attendance_sorted!$B346:$CW346,"nn")&lt;&gt;"nn","•",""),"")</f>
        <v/>
      </c>
      <c r="AV347" s="1" t="str">
        <f ca="1">IF(($A347&lt;&gt;"")*(AV$1&lt;&gt;""),IF(_xlfn.XLOOKUP(AV$1,Attendance_sorted!$B346:$CW346,Attendance_sorted!$B346:$CW346,"nn")&lt;&gt;"nn","•",""),"")</f>
        <v/>
      </c>
      <c r="AW347" s="1" t="str">
        <f ca="1">IF(($A347&lt;&gt;"")*(AW$1&lt;&gt;""),IF(_xlfn.XLOOKUP(AW$1,Attendance_sorted!$B346:$CW346,Attendance_sorted!$B346:$CW346,"nn")&lt;&gt;"nn","•",""),"")</f>
        <v/>
      </c>
      <c r="AX347" s="1" t="str">
        <f ca="1">IF(($A347&lt;&gt;"")*(AX$1&lt;&gt;""),IF(_xlfn.XLOOKUP(AX$1,Attendance_sorted!$B346:$CW346,Attendance_sorted!$B346:$CW346,"nn")&lt;&gt;"nn","•",""),"")</f>
        <v/>
      </c>
      <c r="AY347" s="1" t="str">
        <f ca="1">IF(($A347&lt;&gt;"")*(AY$1&lt;&gt;""),IF(_xlfn.XLOOKUP(AY$1,Attendance_sorted!$B346:$CW346,Attendance_sorted!$B346:$CW346,"nn")&lt;&gt;"nn","•",""),"")</f>
        <v/>
      </c>
      <c r="AZ347" s="1" t="str">
        <f ca="1">IF(($A347&lt;&gt;"")*(AZ$1&lt;&gt;""),IF(_xlfn.XLOOKUP(AZ$1,Attendance_sorted!$B346:$CW346,Attendance_sorted!$B346:$CW346,"nn")&lt;&gt;"nn","•",""),"")</f>
        <v/>
      </c>
      <c r="BA347" s="1" t="str">
        <f ca="1">IF(($A347&lt;&gt;"")*(BA$1&lt;&gt;""),IF(_xlfn.XLOOKUP(BA$1,Attendance_sorted!$B346:$CW346,Attendance_sorted!$B346:$CW346,"nn")&lt;&gt;"nn","•",""),"")</f>
        <v/>
      </c>
      <c r="BB347" s="1" t="str">
        <f ca="1">IF(($A347&lt;&gt;"")*(BB$1&lt;&gt;""),IF(_xlfn.XLOOKUP(BB$1,Attendance_sorted!$B346:$CW346,Attendance_sorted!$B346:$CW346,"nn")&lt;&gt;"nn","•",""),"")</f>
        <v/>
      </c>
      <c r="BC347" s="1" t="str">
        <f ca="1">IF(($A347&lt;&gt;"")*(BC$1&lt;&gt;""),IF(_xlfn.XLOOKUP(BC$1,Attendance_sorted!$B346:$CW346,Attendance_sorted!$B346:$CW346,"nn")&lt;&gt;"nn","•",""),"")</f>
        <v/>
      </c>
      <c r="BD347" s="1" t="str">
        <f ca="1">IF(($A347&lt;&gt;"")*(BD$1&lt;&gt;""),IF(_xlfn.XLOOKUP(BD$1,Attendance_sorted!$B346:$CW346,Attendance_sorted!$B346:$CW346,"nn")&lt;&gt;"nn","•",""),"")</f>
        <v/>
      </c>
      <c r="BE347" s="1" t="str">
        <f ca="1">IF(($A347&lt;&gt;"")*(BE$1&lt;&gt;""),IF(_xlfn.XLOOKUP(BE$1,Attendance_sorted!$B346:$CW346,Attendance_sorted!$B346:$CW346,"nn")&lt;&gt;"nn","•",""),"")</f>
        <v/>
      </c>
      <c r="BF347" s="1" t="str">
        <f ca="1">IF(($A347&lt;&gt;"")*(BF$1&lt;&gt;""),IF(_xlfn.XLOOKUP(BF$1,Attendance_sorted!$B346:$CW346,Attendance_sorted!$B346:$CW346,"nn")&lt;&gt;"nn","•",""),"")</f>
        <v/>
      </c>
      <c r="BG347" s="1" t="str">
        <f ca="1">IF(($A347&lt;&gt;"")*(BG$1&lt;&gt;""),IF(_xlfn.XLOOKUP(BG$1,Attendance_sorted!$B346:$CW346,Attendance_sorted!$B346:$CW346,"nn")&lt;&gt;"nn","•",""),"")</f>
        <v/>
      </c>
      <c r="BH347" s="1" t="str">
        <f ca="1">IF(($A347&lt;&gt;"")*(BH$1&lt;&gt;""),IF(_xlfn.XLOOKUP(BH$1,Attendance_sorted!$B346:$CW346,Attendance_sorted!$B346:$CW346,"nn")&lt;&gt;"nn","•",""),"")</f>
        <v/>
      </c>
      <c r="BI347" s="1" t="str">
        <f ca="1">IF(($A347&lt;&gt;"")*(BI$1&lt;&gt;""),IF(_xlfn.XLOOKUP(BI$1,Attendance_sorted!$B346:$CW346,Attendance_sorted!$B346:$CW346,"nn")&lt;&gt;"nn","•",""),"")</f>
        <v/>
      </c>
      <c r="BJ347" s="1" t="str">
        <f ca="1">IF(($A347&lt;&gt;"")*(BJ$1&lt;&gt;""),IF(_xlfn.XLOOKUP(BJ$1,Attendance_sorted!$B346:$CW346,Attendance_sorted!$B346:$CW346,"nn")&lt;&gt;"nn","•",""),"")</f>
        <v/>
      </c>
      <c r="BK347" s="1" t="str">
        <f ca="1">IF(($A347&lt;&gt;"")*(BK$1&lt;&gt;""),IF(_xlfn.XLOOKUP(BK$1,Attendance_sorted!$B346:$CW346,Attendance_sorted!$B346:$CW346,"nn")&lt;&gt;"nn","•",""),"")</f>
        <v/>
      </c>
      <c r="BL347" s="1" t="str">
        <f ca="1">IF(($A347&lt;&gt;"")*(BL$1&lt;&gt;""),IF(_xlfn.XLOOKUP(BL$1,Attendance_sorted!$B346:$CW346,Attendance_sorted!$B346:$CW346,"nn")&lt;&gt;"nn","•",""),"")</f>
        <v/>
      </c>
      <c r="BM347" s="1" t="str">
        <f ca="1">IF(($A347&lt;&gt;"")*(BM$1&lt;&gt;""),IF(_xlfn.XLOOKUP(BM$1,Attendance_sorted!$B346:$CW346,Attendance_sorted!$B346:$CW346,"nn")&lt;&gt;"nn","•",""),"")</f>
        <v/>
      </c>
      <c r="BN347" s="1" t="str">
        <f ca="1">IF(($A347&lt;&gt;"")*(BN$1&lt;&gt;""),IF(_xlfn.XLOOKUP(BN$1,Attendance_sorted!$B346:$CW346,Attendance_sorted!$B346:$CW346,"nn")&lt;&gt;"nn","•",""),"")</f>
        <v/>
      </c>
      <c r="BO347" s="1" t="str">
        <f ca="1">IF(($A347&lt;&gt;"")*(BO$1&lt;&gt;""),IF(_xlfn.XLOOKUP(BO$1,Attendance_sorted!$B346:$CW346,Attendance_sorted!$B346:$CW346,"nn")&lt;&gt;"nn","•",""),"")</f>
        <v/>
      </c>
      <c r="BP347" s="1" t="str">
        <f ca="1">IF(($A347&lt;&gt;"")*(BP$1&lt;&gt;""),IF(_xlfn.XLOOKUP(BP$1,Attendance_sorted!$B346:$CW346,Attendance_sorted!$B346:$CW346,"nn")&lt;&gt;"nn","•",""),"")</f>
        <v/>
      </c>
      <c r="BQ347" s="1" t="str">
        <f ca="1">IF(($A347&lt;&gt;"")*(BQ$1&lt;&gt;""),IF(_xlfn.XLOOKUP(BQ$1,Attendance_sorted!$B346:$CW346,Attendance_sorted!$B346:$CW346,"nn")&lt;&gt;"nn","•",""),"")</f>
        <v/>
      </c>
      <c r="BR347" s="1" t="str">
        <f ca="1">IF(($A347&lt;&gt;"")*(BR$1&lt;&gt;""),IF(_xlfn.XLOOKUP(BR$1,Attendance_sorted!$B346:$CW346,Attendance_sorted!$B346:$CW346,"nn")&lt;&gt;"nn","•",""),"")</f>
        <v/>
      </c>
      <c r="BS347" s="1" t="str">
        <f ca="1">IF(($A347&lt;&gt;"")*(BS$1&lt;&gt;""),IF(_xlfn.XLOOKUP(BS$1,Attendance_sorted!$B346:$CW346,Attendance_sorted!$B346:$CW346,"nn")&lt;&gt;"nn","•",""),"")</f>
        <v/>
      </c>
      <c r="BT347" s="1" t="str">
        <f ca="1">IF(($A347&lt;&gt;"")*(BT$1&lt;&gt;""),IF(_xlfn.XLOOKUP(BT$1,Attendance_sorted!$B346:$CW346,Attendance_sorted!$B346:$CW346,"nn")&lt;&gt;"nn","•",""),"")</f>
        <v/>
      </c>
      <c r="BU347" s="1" t="str">
        <f ca="1">IF(($A347&lt;&gt;"")*(BU$1&lt;&gt;""),IF(_xlfn.XLOOKUP(BU$1,Attendance_sorted!$B346:$CW346,Attendance_sorted!$B346:$CW346,"nn")&lt;&gt;"nn","•",""),"")</f>
        <v/>
      </c>
      <c r="BV347" s="1" t="str">
        <f ca="1">IF(($A347&lt;&gt;"")*(BV$1&lt;&gt;""),IF(_xlfn.XLOOKUP(BV$1,Attendance_sorted!$B346:$CW346,Attendance_sorted!$B346:$CW346,"nn")&lt;&gt;"nn","•",""),"")</f>
        <v/>
      </c>
      <c r="BW347" s="1" t="str">
        <f ca="1">IF(($A347&lt;&gt;"")*(BW$1&lt;&gt;""),IF(_xlfn.XLOOKUP(BW$1,Attendance_sorted!$B346:$CW346,Attendance_sorted!$B346:$CW346,"nn")&lt;&gt;"nn","•",""),"")</f>
        <v/>
      </c>
      <c r="BX347" s="1" t="str">
        <f ca="1">IF(($A347&lt;&gt;"")*(BX$1&lt;&gt;""),IF(_xlfn.XLOOKUP(BX$1,Attendance_sorted!$B346:$CW346,Attendance_sorted!$B346:$CW346,"nn")&lt;&gt;"nn","•",""),"")</f>
        <v/>
      </c>
      <c r="BY347" s="1" t="str">
        <f ca="1">IF(($A347&lt;&gt;"")*(BY$1&lt;&gt;""),IF(_xlfn.XLOOKUP(BY$1,Attendance_sorted!$B346:$CW346,Attendance_sorted!$B346:$CW346,"nn")&lt;&gt;"nn","•",""),"")</f>
        <v/>
      </c>
      <c r="BZ347" s="1" t="str">
        <f ca="1">IF(($A347&lt;&gt;"")*(BZ$1&lt;&gt;""),IF(_xlfn.XLOOKUP(BZ$1,Attendance_sorted!$B346:$CW346,Attendance_sorted!$B346:$CW346,"nn")&lt;&gt;"nn","•",""),"")</f>
        <v/>
      </c>
      <c r="CA347" s="1" t="str">
        <f ca="1">IF(($A347&lt;&gt;"")*(CA$1&lt;&gt;""),IF(_xlfn.XLOOKUP(CA$1,Attendance_sorted!$B346:$CW346,Attendance_sorted!$B346:$CW346,"nn")&lt;&gt;"nn","•",""),"")</f>
        <v/>
      </c>
      <c r="CB347" s="1" t="str">
        <f ca="1">IF(($A347&lt;&gt;"")*(CB$1&lt;&gt;""),IF(_xlfn.XLOOKUP(CB$1,Attendance_sorted!$B346:$CW346,Attendance_sorted!$B346:$CW346,"nn")&lt;&gt;"nn","•",""),"")</f>
        <v/>
      </c>
      <c r="CC347" s="1" t="str">
        <f ca="1">IF(($A347&lt;&gt;"")*(CC$1&lt;&gt;""),IF(_xlfn.XLOOKUP(CC$1,Attendance_sorted!$B346:$CW346,Attendance_sorted!$B346:$CW346,"nn")&lt;&gt;"nn","•",""),"")</f>
        <v/>
      </c>
      <c r="CD347" s="1" t="str">
        <f ca="1">IF(($A347&lt;&gt;"")*(CD$1&lt;&gt;""),IF(_xlfn.XLOOKUP(CD$1,Attendance_sorted!$B346:$CW346,Attendance_sorted!$B346:$CW346,"nn")&lt;&gt;"nn","•",""),"")</f>
        <v/>
      </c>
      <c r="CE347" s="1" t="str">
        <f ca="1">IF(($A347&lt;&gt;"")*(CE$1&lt;&gt;""),IF(_xlfn.XLOOKUP(CE$1,Attendance_sorted!$B346:$CW346,Attendance_sorted!$B346:$CW346,"nn")&lt;&gt;"nn","•",""),"")</f>
        <v/>
      </c>
      <c r="CF347" s="1" t="str">
        <f ca="1">IF(($A347&lt;&gt;"")*(CF$1&lt;&gt;""),IF(_xlfn.XLOOKUP(CF$1,Attendance_sorted!$B346:$CW346,Attendance_sorted!$B346:$CW346,"nn")&lt;&gt;"nn","•",""),"")</f>
        <v/>
      </c>
      <c r="CG347" s="1" t="str">
        <f ca="1">IF(($A347&lt;&gt;"")*(CG$1&lt;&gt;""),IF(_xlfn.XLOOKUP(CG$1,Attendance_sorted!$B346:$CW346,Attendance_sorted!$B346:$CW346,"nn")&lt;&gt;"nn","•",""),"")</f>
        <v/>
      </c>
      <c r="CH347" s="1" t="str">
        <f ca="1">IF(($A347&lt;&gt;"")*(CH$1&lt;&gt;""),IF(_xlfn.XLOOKUP(CH$1,Attendance_sorted!$B346:$CW346,Attendance_sorted!$B346:$CW346,"nn")&lt;&gt;"nn","•",""),"")</f>
        <v/>
      </c>
      <c r="CI347" s="1" t="str">
        <f ca="1">IF(($A347&lt;&gt;"")*(CI$1&lt;&gt;""),IF(_xlfn.XLOOKUP(CI$1,Attendance_sorted!$B346:$CW346,Attendance_sorted!$B346:$CW346,"nn")&lt;&gt;"nn","•",""),"")</f>
        <v/>
      </c>
      <c r="CJ347" s="1" t="str">
        <f ca="1">IF(($A347&lt;&gt;"")*(CJ$1&lt;&gt;""),IF(_xlfn.XLOOKUP(CJ$1,Attendance_sorted!$B346:$CW346,Attendance_sorted!$B346:$CW346,"nn")&lt;&gt;"nn","•",""),"")</f>
        <v/>
      </c>
      <c r="CK347" s="1" t="str">
        <f ca="1">IF(($A347&lt;&gt;"")*(CK$1&lt;&gt;""),IF(_xlfn.XLOOKUP(CK$1,Attendance_sorted!$B346:$CW346,Attendance_sorted!$B346:$CW346,"nn")&lt;&gt;"nn","•",""),"")</f>
        <v/>
      </c>
      <c r="CL347" s="1" t="str">
        <f ca="1">IF(($A347&lt;&gt;"")*(CL$1&lt;&gt;""),IF(_xlfn.XLOOKUP(CL$1,Attendance_sorted!$B346:$CW346,Attendance_sorted!$B346:$CW346,"nn")&lt;&gt;"nn","•",""),"")</f>
        <v/>
      </c>
      <c r="CM347" s="1" t="str">
        <f ca="1">IF(($A347&lt;&gt;"")*(CM$1&lt;&gt;""),IF(_xlfn.XLOOKUP(CM$1,Attendance_sorted!$B346:$CW346,Attendance_sorted!$B346:$CW346,"nn")&lt;&gt;"nn","•",""),"")</f>
        <v/>
      </c>
      <c r="CN347" s="1" t="str">
        <f ca="1">IF(($A347&lt;&gt;"")*(CN$1&lt;&gt;""),IF(_xlfn.XLOOKUP(CN$1,Attendance_sorted!$B346:$CW346,Attendance_sorted!$B346:$CW346,"nn")&lt;&gt;"nn","•",""),"")</f>
        <v/>
      </c>
      <c r="CO347" s="1" t="str">
        <f ca="1">IF(($A347&lt;&gt;"")*(CO$1&lt;&gt;""),IF(_xlfn.XLOOKUP(CO$1,Attendance_sorted!$B346:$CW346,Attendance_sorted!$B346:$CW346,"nn")&lt;&gt;"nn","•",""),"")</f>
        <v/>
      </c>
      <c r="CP347" s="1" t="str">
        <f ca="1">IF(($A347&lt;&gt;"")*(CP$1&lt;&gt;""),IF(_xlfn.XLOOKUP(CP$1,Attendance_sorted!$B346:$CW346,Attendance_sorted!$B346:$CW346,"nn")&lt;&gt;"nn","•",""),"")</f>
        <v/>
      </c>
      <c r="CQ347" s="1" t="str">
        <f ca="1">IF(($A347&lt;&gt;"")*(CQ$1&lt;&gt;""),IF(_xlfn.XLOOKUP(CQ$1,Attendance_sorted!$B346:$CW346,Attendance_sorted!$B346:$CW346,"nn")&lt;&gt;"nn","•",""),"")</f>
        <v/>
      </c>
      <c r="CR347" s="1" t="str">
        <f ca="1">IF(($A347&lt;&gt;"")*(CR$1&lt;&gt;""),IF(_xlfn.XLOOKUP(CR$1,Attendance_sorted!$B346:$CW346,Attendance_sorted!$B346:$CW346,"nn")&lt;&gt;"nn","•",""),"")</f>
        <v/>
      </c>
      <c r="CS347" s="1" t="str">
        <f ca="1">IF(($A347&lt;&gt;"")*(CS$1&lt;&gt;""),IF(_xlfn.XLOOKUP(CS$1,Attendance_sorted!$B346:$CW346,Attendance_sorted!$B346:$CW346,"nn")&lt;&gt;"nn","•",""),"")</f>
        <v/>
      </c>
      <c r="CT347" s="1" t="str">
        <f ca="1">IF(($A347&lt;&gt;"")*(CT$1&lt;&gt;""),IF(_xlfn.XLOOKUP(CT$1,Attendance_sorted!$B346:$CW346,Attendance_sorted!$B346:$CW346,"nn")&lt;&gt;"nn","•",""),"")</f>
        <v/>
      </c>
      <c r="CU347" s="1" t="str">
        <f ca="1">IF(($A347&lt;&gt;"")*(CU$1&lt;&gt;""),IF(_xlfn.XLOOKUP(CU$1,Attendance_sorted!$B346:$CW346,Attendance_sorted!$B346:$CW346,"nn")&lt;&gt;"nn","•",""),"")</f>
        <v/>
      </c>
      <c r="CV347" s="1" t="str">
        <f ca="1">IF(($A347&lt;&gt;"")*(CV$1&lt;&gt;""),IF(_xlfn.XLOOKUP(CV$1,Attendance_sorted!$B346:$CW346,Attendance_sorted!$B346:$CW346,"nn")&lt;&gt;"nn","•",""),"")</f>
        <v/>
      </c>
      <c r="CW347" s="1" t="str">
        <f ca="1">IF(($A347&lt;&gt;"")*(CW$1&lt;&gt;""),IF(_xlfn.XLOOKUP(CW$1,Attendance_sorted!$B346:$CW346,Attendance_sorted!$B346:$CW346,"nn")&lt;&gt;"nn","•",""),"")</f>
        <v/>
      </c>
    </row>
    <row r="348" spans="1:101">
      <c r="A348" s="1"/>
      <c r="B348" s="1" t="str">
        <f ca="1">IF(($A348&lt;&gt;"")*(B$1&lt;&gt;""),IF(_xlfn.XLOOKUP(B$1,Attendance_sorted!$B347:$CW347,Attendance_sorted!$B347:$CW347,"nn")&lt;&gt;"nn","•",""),"")</f>
        <v/>
      </c>
      <c r="C348" s="1" t="str">
        <f ca="1">IF(($A348&lt;&gt;"")*(C$1&lt;&gt;""),IF(_xlfn.XLOOKUP(C$1,Attendance_sorted!$B347:$CW347,Attendance_sorted!$B347:$CW347,"nn")&lt;&gt;"nn","•",""),"")</f>
        <v/>
      </c>
      <c r="D348" s="1" t="str">
        <f ca="1">IF(($A348&lt;&gt;"")*(D$1&lt;&gt;""),IF(_xlfn.XLOOKUP(D$1,Attendance_sorted!$B347:$CW347,Attendance_sorted!$B347:$CW347,"nn")&lt;&gt;"nn","•",""),"")</f>
        <v/>
      </c>
      <c r="E348" s="1" t="str">
        <f ca="1">IF(($A348&lt;&gt;"")*(E$1&lt;&gt;""),IF(_xlfn.XLOOKUP(E$1,Attendance_sorted!$B347:$CW347,Attendance_sorted!$B347:$CW347,"nn")&lt;&gt;"nn","•",""),"")</f>
        <v/>
      </c>
      <c r="F348" s="1" t="str">
        <f ca="1">IF(($A348&lt;&gt;"")*(F$1&lt;&gt;""),IF(_xlfn.XLOOKUP(F$1,Attendance_sorted!$B347:$CW347,Attendance_sorted!$B347:$CW347,"nn")&lt;&gt;"nn","•",""),"")</f>
        <v/>
      </c>
      <c r="G348" s="1" t="str">
        <f ca="1">IF(($A348&lt;&gt;"")*(G$1&lt;&gt;""),IF(_xlfn.XLOOKUP(G$1,Attendance_sorted!$B347:$CW347,Attendance_sorted!$B347:$CW347,"nn")&lt;&gt;"nn","•",""),"")</f>
        <v/>
      </c>
      <c r="H348" s="1" t="str">
        <f ca="1">IF(($A348&lt;&gt;"")*(H$1&lt;&gt;""),IF(_xlfn.XLOOKUP(H$1,Attendance_sorted!$B347:$CW347,Attendance_sorted!$B347:$CW347,"nn")&lt;&gt;"nn","•",""),"")</f>
        <v/>
      </c>
      <c r="I348" s="1" t="str">
        <f ca="1">IF(($A348&lt;&gt;"")*(I$1&lt;&gt;""),IF(_xlfn.XLOOKUP(I$1,Attendance_sorted!$B347:$CW347,Attendance_sorted!$B347:$CW347,"nn")&lt;&gt;"nn","•",""),"")</f>
        <v/>
      </c>
      <c r="J348" s="1" t="str">
        <f ca="1">IF(($A348&lt;&gt;"")*(J$1&lt;&gt;""),IF(_xlfn.XLOOKUP(J$1,Attendance_sorted!$B347:$CW347,Attendance_sorted!$B347:$CW347,"nn")&lt;&gt;"nn","•",""),"")</f>
        <v/>
      </c>
      <c r="K348" s="1" t="str">
        <f ca="1">IF(($A348&lt;&gt;"")*(K$1&lt;&gt;""),IF(_xlfn.XLOOKUP(K$1,Attendance_sorted!$B347:$CW347,Attendance_sorted!$B347:$CW347,"nn")&lt;&gt;"nn","•",""),"")</f>
        <v/>
      </c>
      <c r="L348" s="1" t="str">
        <f ca="1">IF(($A348&lt;&gt;"")*(L$1&lt;&gt;""),IF(_xlfn.XLOOKUP(L$1,Attendance_sorted!$B347:$CW347,Attendance_sorted!$B347:$CW347,"nn")&lt;&gt;"nn","•",""),"")</f>
        <v/>
      </c>
      <c r="M348" s="1" t="str">
        <f ca="1">IF(($A348&lt;&gt;"")*(M$1&lt;&gt;""),IF(_xlfn.XLOOKUP(M$1,Attendance_sorted!$B347:$CW347,Attendance_sorted!$B347:$CW347,"nn")&lt;&gt;"nn","•",""),"")</f>
        <v/>
      </c>
      <c r="N348" s="1" t="str">
        <f ca="1">IF(($A348&lt;&gt;"")*(N$1&lt;&gt;""),IF(_xlfn.XLOOKUP(N$1,Attendance_sorted!$B347:$CW347,Attendance_sorted!$B347:$CW347,"nn")&lt;&gt;"nn","•",""),"")</f>
        <v/>
      </c>
      <c r="O348" s="1" t="str">
        <f ca="1">IF(($A348&lt;&gt;"")*(O$1&lt;&gt;""),IF(_xlfn.XLOOKUP(O$1,Attendance_sorted!$B347:$CW347,Attendance_sorted!$B347:$CW347,"nn")&lt;&gt;"nn","•",""),"")</f>
        <v/>
      </c>
      <c r="P348" s="1" t="str">
        <f ca="1">IF(($A348&lt;&gt;"")*(P$1&lt;&gt;""),IF(_xlfn.XLOOKUP(P$1,Attendance_sorted!$B347:$CW347,Attendance_sorted!$B347:$CW347,"nn")&lt;&gt;"nn","•",""),"")</f>
        <v/>
      </c>
      <c r="Q348" s="1" t="str">
        <f ca="1">IF(($A348&lt;&gt;"")*(Q$1&lt;&gt;""),IF(_xlfn.XLOOKUP(Q$1,Attendance_sorted!$B347:$CW347,Attendance_sorted!$B347:$CW347,"nn")&lt;&gt;"nn","•",""),"")</f>
        <v/>
      </c>
      <c r="R348" s="1" t="str">
        <f ca="1">IF(($A348&lt;&gt;"")*(R$1&lt;&gt;""),IF(_xlfn.XLOOKUP(R$1,Attendance_sorted!$B347:$CW347,Attendance_sorted!$B347:$CW347,"nn")&lt;&gt;"nn","•",""),"")</f>
        <v/>
      </c>
      <c r="S348" s="1" t="str">
        <f ca="1">IF(($A348&lt;&gt;"")*(S$1&lt;&gt;""),IF(_xlfn.XLOOKUP(S$1,Attendance_sorted!$B347:$CW347,Attendance_sorted!$B347:$CW347,"nn")&lt;&gt;"nn","•",""),"")</f>
        <v/>
      </c>
      <c r="T348" s="1" t="str">
        <f ca="1">IF(($A348&lt;&gt;"")*(T$1&lt;&gt;""),IF(_xlfn.XLOOKUP(T$1,Attendance_sorted!$B347:$CW347,Attendance_sorted!$B347:$CW347,"nn")&lt;&gt;"nn","•",""),"")</f>
        <v/>
      </c>
      <c r="U348" s="1" t="str">
        <f ca="1">IF(($A348&lt;&gt;"")*(U$1&lt;&gt;""),IF(_xlfn.XLOOKUP(U$1,Attendance_sorted!$B347:$CW347,Attendance_sorted!$B347:$CW347,"nn")&lt;&gt;"nn","•",""),"")</f>
        <v/>
      </c>
      <c r="V348" s="1" t="str">
        <f ca="1">IF(($A348&lt;&gt;"")*(V$1&lt;&gt;""),IF(_xlfn.XLOOKUP(V$1,Attendance_sorted!$B347:$CW347,Attendance_sorted!$B347:$CW347,"nn")&lt;&gt;"nn","•",""),"")</f>
        <v/>
      </c>
      <c r="W348" s="1" t="str">
        <f ca="1">IF(($A348&lt;&gt;"")*(W$1&lt;&gt;""),IF(_xlfn.XLOOKUP(W$1,Attendance_sorted!$B347:$CW347,Attendance_sorted!$B347:$CW347,"nn")&lt;&gt;"nn","•",""),"")</f>
        <v/>
      </c>
      <c r="X348" s="1" t="str">
        <f ca="1">IF(($A348&lt;&gt;"")*(X$1&lt;&gt;""),IF(_xlfn.XLOOKUP(X$1,Attendance_sorted!$B347:$CW347,Attendance_sorted!$B347:$CW347,"nn")&lt;&gt;"nn","•",""),"")</f>
        <v/>
      </c>
      <c r="Y348" s="1" t="str">
        <f ca="1">IF(($A348&lt;&gt;"")*(Y$1&lt;&gt;""),IF(_xlfn.XLOOKUP(Y$1,Attendance_sorted!$B347:$CW347,Attendance_sorted!$B347:$CW347,"nn")&lt;&gt;"nn","•",""),"")</f>
        <v/>
      </c>
      <c r="Z348" s="1" t="str">
        <f ca="1">IF(($A348&lt;&gt;"")*(Z$1&lt;&gt;""),IF(_xlfn.XLOOKUP(Z$1,Attendance_sorted!$B347:$CW347,Attendance_sorted!$B347:$CW347,"nn")&lt;&gt;"nn","•",""),"")</f>
        <v/>
      </c>
      <c r="AA348" s="1" t="str">
        <f ca="1">IF(($A348&lt;&gt;"")*(AA$1&lt;&gt;""),IF(_xlfn.XLOOKUP(AA$1,Attendance_sorted!$B347:$CW347,Attendance_sorted!$B347:$CW347,"nn")&lt;&gt;"nn","•",""),"")</f>
        <v/>
      </c>
      <c r="AB348" s="1" t="str">
        <f ca="1">IF(($A348&lt;&gt;"")*(AB$1&lt;&gt;""),IF(_xlfn.XLOOKUP(AB$1,Attendance_sorted!$B347:$CW347,Attendance_sorted!$B347:$CW347,"nn")&lt;&gt;"nn","•",""),"")</f>
        <v/>
      </c>
      <c r="AC348" s="1" t="str">
        <f ca="1">IF(($A348&lt;&gt;"")*(AC$1&lt;&gt;""),IF(_xlfn.XLOOKUP(AC$1,Attendance_sorted!$B347:$CW347,Attendance_sorted!$B347:$CW347,"nn")&lt;&gt;"nn","•",""),"")</f>
        <v/>
      </c>
      <c r="AD348" s="1" t="str">
        <f ca="1">IF(($A348&lt;&gt;"")*(AD$1&lt;&gt;""),IF(_xlfn.XLOOKUP(AD$1,Attendance_sorted!$B347:$CW347,Attendance_sorted!$B347:$CW347,"nn")&lt;&gt;"nn","•",""),"")</f>
        <v/>
      </c>
      <c r="AE348" s="1" t="str">
        <f ca="1">IF(($A348&lt;&gt;"")*(AE$1&lt;&gt;""),IF(_xlfn.XLOOKUP(AE$1,Attendance_sorted!$B347:$CW347,Attendance_sorted!$B347:$CW347,"nn")&lt;&gt;"nn","•",""),"")</f>
        <v/>
      </c>
      <c r="AF348" s="1" t="str">
        <f ca="1">IF(($A348&lt;&gt;"")*(AF$1&lt;&gt;""),IF(_xlfn.XLOOKUP(AF$1,Attendance_sorted!$B347:$CW347,Attendance_sorted!$B347:$CW347,"nn")&lt;&gt;"nn","•",""),"")</f>
        <v/>
      </c>
      <c r="AG348" s="1" t="str">
        <f ca="1">IF(($A348&lt;&gt;"")*(AG$1&lt;&gt;""),IF(_xlfn.XLOOKUP(AG$1,Attendance_sorted!$B347:$CW347,Attendance_sorted!$B347:$CW347,"nn")&lt;&gt;"nn","•",""),"")</f>
        <v/>
      </c>
      <c r="AH348" s="1" t="str">
        <f ca="1">IF(($A348&lt;&gt;"")*(AH$1&lt;&gt;""),IF(_xlfn.XLOOKUP(AH$1,Attendance_sorted!$B347:$CW347,Attendance_sorted!$B347:$CW347,"nn")&lt;&gt;"nn","•",""),"")</f>
        <v/>
      </c>
      <c r="AI348" s="1" t="str">
        <f ca="1">IF(($A348&lt;&gt;"")*(AI$1&lt;&gt;""),IF(_xlfn.XLOOKUP(AI$1,Attendance_sorted!$B347:$CW347,Attendance_sorted!$B347:$CW347,"nn")&lt;&gt;"nn","•",""),"")</f>
        <v/>
      </c>
      <c r="AJ348" s="1" t="str">
        <f ca="1">IF(($A348&lt;&gt;"")*(AJ$1&lt;&gt;""),IF(_xlfn.XLOOKUP(AJ$1,Attendance_sorted!$B347:$CW347,Attendance_sorted!$B347:$CW347,"nn")&lt;&gt;"nn","•",""),"")</f>
        <v/>
      </c>
      <c r="AK348" s="1" t="str">
        <f ca="1">IF(($A348&lt;&gt;"")*(AK$1&lt;&gt;""),IF(_xlfn.XLOOKUP(AK$1,Attendance_sorted!$B347:$CW347,Attendance_sorted!$B347:$CW347,"nn")&lt;&gt;"nn","•",""),"")</f>
        <v/>
      </c>
      <c r="AL348" s="1" t="str">
        <f ca="1">IF(($A348&lt;&gt;"")*(AL$1&lt;&gt;""),IF(_xlfn.XLOOKUP(AL$1,Attendance_sorted!$B347:$CW347,Attendance_sorted!$B347:$CW347,"nn")&lt;&gt;"nn","•",""),"")</f>
        <v/>
      </c>
      <c r="AM348" s="1" t="str">
        <f ca="1">IF(($A348&lt;&gt;"")*(AM$1&lt;&gt;""),IF(_xlfn.XLOOKUP(AM$1,Attendance_sorted!$B347:$CW347,Attendance_sorted!$B347:$CW347,"nn")&lt;&gt;"nn","•",""),"")</f>
        <v/>
      </c>
      <c r="AN348" s="1" t="str">
        <f ca="1">IF(($A348&lt;&gt;"")*(AN$1&lt;&gt;""),IF(_xlfn.XLOOKUP(AN$1,Attendance_sorted!$B347:$CW347,Attendance_sorted!$B347:$CW347,"nn")&lt;&gt;"nn","•",""),"")</f>
        <v/>
      </c>
      <c r="AO348" s="1" t="str">
        <f ca="1">IF(($A348&lt;&gt;"")*(AO$1&lt;&gt;""),IF(_xlfn.XLOOKUP(AO$1,Attendance_sorted!$B347:$CW347,Attendance_sorted!$B347:$CW347,"nn")&lt;&gt;"nn","•",""),"")</f>
        <v/>
      </c>
      <c r="AP348" s="1" t="str">
        <f ca="1">IF(($A348&lt;&gt;"")*(AP$1&lt;&gt;""),IF(_xlfn.XLOOKUP(AP$1,Attendance_sorted!$B347:$CW347,Attendance_sorted!$B347:$CW347,"nn")&lt;&gt;"nn","•",""),"")</f>
        <v/>
      </c>
      <c r="AQ348" s="1" t="str">
        <f ca="1">IF(($A348&lt;&gt;"")*(AQ$1&lt;&gt;""),IF(_xlfn.XLOOKUP(AQ$1,Attendance_sorted!$B347:$CW347,Attendance_sorted!$B347:$CW347,"nn")&lt;&gt;"nn","•",""),"")</f>
        <v/>
      </c>
      <c r="AR348" s="1" t="str">
        <f ca="1">IF(($A348&lt;&gt;"")*(AR$1&lt;&gt;""),IF(_xlfn.XLOOKUP(AR$1,Attendance_sorted!$B347:$CW347,Attendance_sorted!$B347:$CW347,"nn")&lt;&gt;"nn","•",""),"")</f>
        <v/>
      </c>
      <c r="AS348" s="1" t="str">
        <f ca="1">IF(($A348&lt;&gt;"")*(AS$1&lt;&gt;""),IF(_xlfn.XLOOKUP(AS$1,Attendance_sorted!$B347:$CW347,Attendance_sorted!$B347:$CW347,"nn")&lt;&gt;"nn","•",""),"")</f>
        <v/>
      </c>
      <c r="AT348" s="1" t="str">
        <f ca="1">IF(($A348&lt;&gt;"")*(AT$1&lt;&gt;""),IF(_xlfn.XLOOKUP(AT$1,Attendance_sorted!$B347:$CW347,Attendance_sorted!$B347:$CW347,"nn")&lt;&gt;"nn","•",""),"")</f>
        <v/>
      </c>
      <c r="AU348" s="1" t="str">
        <f ca="1">IF(($A348&lt;&gt;"")*(AU$1&lt;&gt;""),IF(_xlfn.XLOOKUP(AU$1,Attendance_sorted!$B347:$CW347,Attendance_sorted!$B347:$CW347,"nn")&lt;&gt;"nn","•",""),"")</f>
        <v/>
      </c>
      <c r="AV348" s="1" t="str">
        <f ca="1">IF(($A348&lt;&gt;"")*(AV$1&lt;&gt;""),IF(_xlfn.XLOOKUP(AV$1,Attendance_sorted!$B347:$CW347,Attendance_sorted!$B347:$CW347,"nn")&lt;&gt;"nn","•",""),"")</f>
        <v/>
      </c>
      <c r="AW348" s="1" t="str">
        <f ca="1">IF(($A348&lt;&gt;"")*(AW$1&lt;&gt;""),IF(_xlfn.XLOOKUP(AW$1,Attendance_sorted!$B347:$CW347,Attendance_sorted!$B347:$CW347,"nn")&lt;&gt;"nn","•",""),"")</f>
        <v/>
      </c>
      <c r="AX348" s="1" t="str">
        <f ca="1">IF(($A348&lt;&gt;"")*(AX$1&lt;&gt;""),IF(_xlfn.XLOOKUP(AX$1,Attendance_sorted!$B347:$CW347,Attendance_sorted!$B347:$CW347,"nn")&lt;&gt;"nn","•",""),"")</f>
        <v/>
      </c>
      <c r="AY348" s="1" t="str">
        <f ca="1">IF(($A348&lt;&gt;"")*(AY$1&lt;&gt;""),IF(_xlfn.XLOOKUP(AY$1,Attendance_sorted!$B347:$CW347,Attendance_sorted!$B347:$CW347,"nn")&lt;&gt;"nn","•",""),"")</f>
        <v/>
      </c>
      <c r="AZ348" s="1" t="str">
        <f ca="1">IF(($A348&lt;&gt;"")*(AZ$1&lt;&gt;""),IF(_xlfn.XLOOKUP(AZ$1,Attendance_sorted!$B347:$CW347,Attendance_sorted!$B347:$CW347,"nn")&lt;&gt;"nn","•",""),"")</f>
        <v/>
      </c>
      <c r="BA348" s="1" t="str">
        <f ca="1">IF(($A348&lt;&gt;"")*(BA$1&lt;&gt;""),IF(_xlfn.XLOOKUP(BA$1,Attendance_sorted!$B347:$CW347,Attendance_sorted!$B347:$CW347,"nn")&lt;&gt;"nn","•",""),"")</f>
        <v/>
      </c>
      <c r="BB348" s="1" t="str">
        <f ca="1">IF(($A348&lt;&gt;"")*(BB$1&lt;&gt;""),IF(_xlfn.XLOOKUP(BB$1,Attendance_sorted!$B347:$CW347,Attendance_sorted!$B347:$CW347,"nn")&lt;&gt;"nn","•",""),"")</f>
        <v/>
      </c>
      <c r="BC348" s="1" t="str">
        <f ca="1">IF(($A348&lt;&gt;"")*(BC$1&lt;&gt;""),IF(_xlfn.XLOOKUP(BC$1,Attendance_sorted!$B347:$CW347,Attendance_sorted!$B347:$CW347,"nn")&lt;&gt;"nn","•",""),"")</f>
        <v/>
      </c>
      <c r="BD348" s="1" t="str">
        <f ca="1">IF(($A348&lt;&gt;"")*(BD$1&lt;&gt;""),IF(_xlfn.XLOOKUP(BD$1,Attendance_sorted!$B347:$CW347,Attendance_sorted!$B347:$CW347,"nn")&lt;&gt;"nn","•",""),"")</f>
        <v/>
      </c>
      <c r="BE348" s="1" t="str">
        <f ca="1">IF(($A348&lt;&gt;"")*(BE$1&lt;&gt;""),IF(_xlfn.XLOOKUP(BE$1,Attendance_sorted!$B347:$CW347,Attendance_sorted!$B347:$CW347,"nn")&lt;&gt;"nn","•",""),"")</f>
        <v/>
      </c>
      <c r="BF348" s="1" t="str">
        <f ca="1">IF(($A348&lt;&gt;"")*(BF$1&lt;&gt;""),IF(_xlfn.XLOOKUP(BF$1,Attendance_sorted!$B347:$CW347,Attendance_sorted!$B347:$CW347,"nn")&lt;&gt;"nn","•",""),"")</f>
        <v/>
      </c>
      <c r="BG348" s="1" t="str">
        <f ca="1">IF(($A348&lt;&gt;"")*(BG$1&lt;&gt;""),IF(_xlfn.XLOOKUP(BG$1,Attendance_sorted!$B347:$CW347,Attendance_sorted!$B347:$CW347,"nn")&lt;&gt;"nn","•",""),"")</f>
        <v/>
      </c>
      <c r="BH348" s="1" t="str">
        <f ca="1">IF(($A348&lt;&gt;"")*(BH$1&lt;&gt;""),IF(_xlfn.XLOOKUP(BH$1,Attendance_sorted!$B347:$CW347,Attendance_sorted!$B347:$CW347,"nn")&lt;&gt;"nn","•",""),"")</f>
        <v/>
      </c>
      <c r="BI348" s="1" t="str">
        <f ca="1">IF(($A348&lt;&gt;"")*(BI$1&lt;&gt;""),IF(_xlfn.XLOOKUP(BI$1,Attendance_sorted!$B347:$CW347,Attendance_sorted!$B347:$CW347,"nn")&lt;&gt;"nn","•",""),"")</f>
        <v/>
      </c>
      <c r="BJ348" s="1" t="str">
        <f ca="1">IF(($A348&lt;&gt;"")*(BJ$1&lt;&gt;""),IF(_xlfn.XLOOKUP(BJ$1,Attendance_sorted!$B347:$CW347,Attendance_sorted!$B347:$CW347,"nn")&lt;&gt;"nn","•",""),"")</f>
        <v/>
      </c>
      <c r="BK348" s="1" t="str">
        <f ca="1">IF(($A348&lt;&gt;"")*(BK$1&lt;&gt;""),IF(_xlfn.XLOOKUP(BK$1,Attendance_sorted!$B347:$CW347,Attendance_sorted!$B347:$CW347,"nn")&lt;&gt;"nn","•",""),"")</f>
        <v/>
      </c>
      <c r="BL348" s="1" t="str">
        <f ca="1">IF(($A348&lt;&gt;"")*(BL$1&lt;&gt;""),IF(_xlfn.XLOOKUP(BL$1,Attendance_sorted!$B347:$CW347,Attendance_sorted!$B347:$CW347,"nn")&lt;&gt;"nn","•",""),"")</f>
        <v/>
      </c>
      <c r="BM348" s="1" t="str">
        <f ca="1">IF(($A348&lt;&gt;"")*(BM$1&lt;&gt;""),IF(_xlfn.XLOOKUP(BM$1,Attendance_sorted!$B347:$CW347,Attendance_sorted!$B347:$CW347,"nn")&lt;&gt;"nn","•",""),"")</f>
        <v/>
      </c>
      <c r="BN348" s="1" t="str">
        <f ca="1">IF(($A348&lt;&gt;"")*(BN$1&lt;&gt;""),IF(_xlfn.XLOOKUP(BN$1,Attendance_sorted!$B347:$CW347,Attendance_sorted!$B347:$CW347,"nn")&lt;&gt;"nn","•",""),"")</f>
        <v/>
      </c>
      <c r="BO348" s="1" t="str">
        <f ca="1">IF(($A348&lt;&gt;"")*(BO$1&lt;&gt;""),IF(_xlfn.XLOOKUP(BO$1,Attendance_sorted!$B347:$CW347,Attendance_sorted!$B347:$CW347,"nn")&lt;&gt;"nn","•",""),"")</f>
        <v/>
      </c>
      <c r="BP348" s="1" t="str">
        <f ca="1">IF(($A348&lt;&gt;"")*(BP$1&lt;&gt;""),IF(_xlfn.XLOOKUP(BP$1,Attendance_sorted!$B347:$CW347,Attendance_sorted!$B347:$CW347,"nn")&lt;&gt;"nn","•",""),"")</f>
        <v/>
      </c>
      <c r="BQ348" s="1" t="str">
        <f ca="1">IF(($A348&lt;&gt;"")*(BQ$1&lt;&gt;""),IF(_xlfn.XLOOKUP(BQ$1,Attendance_sorted!$B347:$CW347,Attendance_sorted!$B347:$CW347,"nn")&lt;&gt;"nn","•",""),"")</f>
        <v/>
      </c>
      <c r="BR348" s="1" t="str">
        <f ca="1">IF(($A348&lt;&gt;"")*(BR$1&lt;&gt;""),IF(_xlfn.XLOOKUP(BR$1,Attendance_sorted!$B347:$CW347,Attendance_sorted!$B347:$CW347,"nn")&lt;&gt;"nn","•",""),"")</f>
        <v/>
      </c>
      <c r="BS348" s="1" t="str">
        <f ca="1">IF(($A348&lt;&gt;"")*(BS$1&lt;&gt;""),IF(_xlfn.XLOOKUP(BS$1,Attendance_sorted!$B347:$CW347,Attendance_sorted!$B347:$CW347,"nn")&lt;&gt;"nn","•",""),"")</f>
        <v/>
      </c>
      <c r="BT348" s="1" t="str">
        <f ca="1">IF(($A348&lt;&gt;"")*(BT$1&lt;&gt;""),IF(_xlfn.XLOOKUP(BT$1,Attendance_sorted!$B347:$CW347,Attendance_sorted!$B347:$CW347,"nn")&lt;&gt;"nn","•",""),"")</f>
        <v/>
      </c>
      <c r="BU348" s="1" t="str">
        <f ca="1">IF(($A348&lt;&gt;"")*(BU$1&lt;&gt;""),IF(_xlfn.XLOOKUP(BU$1,Attendance_sorted!$B347:$CW347,Attendance_sorted!$B347:$CW347,"nn")&lt;&gt;"nn","•",""),"")</f>
        <v/>
      </c>
      <c r="BV348" s="1" t="str">
        <f ca="1">IF(($A348&lt;&gt;"")*(BV$1&lt;&gt;""),IF(_xlfn.XLOOKUP(BV$1,Attendance_sorted!$B347:$CW347,Attendance_sorted!$B347:$CW347,"nn")&lt;&gt;"nn","•",""),"")</f>
        <v/>
      </c>
      <c r="BW348" s="1" t="str">
        <f ca="1">IF(($A348&lt;&gt;"")*(BW$1&lt;&gt;""),IF(_xlfn.XLOOKUP(BW$1,Attendance_sorted!$B347:$CW347,Attendance_sorted!$B347:$CW347,"nn")&lt;&gt;"nn","•",""),"")</f>
        <v/>
      </c>
      <c r="BX348" s="1" t="str">
        <f ca="1">IF(($A348&lt;&gt;"")*(BX$1&lt;&gt;""),IF(_xlfn.XLOOKUP(BX$1,Attendance_sorted!$B347:$CW347,Attendance_sorted!$B347:$CW347,"nn")&lt;&gt;"nn","•",""),"")</f>
        <v/>
      </c>
      <c r="BY348" s="1" t="str">
        <f ca="1">IF(($A348&lt;&gt;"")*(BY$1&lt;&gt;""),IF(_xlfn.XLOOKUP(BY$1,Attendance_sorted!$B347:$CW347,Attendance_sorted!$B347:$CW347,"nn")&lt;&gt;"nn","•",""),"")</f>
        <v/>
      </c>
      <c r="BZ348" s="1" t="str">
        <f ca="1">IF(($A348&lt;&gt;"")*(BZ$1&lt;&gt;""),IF(_xlfn.XLOOKUP(BZ$1,Attendance_sorted!$B347:$CW347,Attendance_sorted!$B347:$CW347,"nn")&lt;&gt;"nn","•",""),"")</f>
        <v/>
      </c>
      <c r="CA348" s="1" t="str">
        <f ca="1">IF(($A348&lt;&gt;"")*(CA$1&lt;&gt;""),IF(_xlfn.XLOOKUP(CA$1,Attendance_sorted!$B347:$CW347,Attendance_sorted!$B347:$CW347,"nn")&lt;&gt;"nn","•",""),"")</f>
        <v/>
      </c>
      <c r="CB348" s="1" t="str">
        <f ca="1">IF(($A348&lt;&gt;"")*(CB$1&lt;&gt;""),IF(_xlfn.XLOOKUP(CB$1,Attendance_sorted!$B347:$CW347,Attendance_sorted!$B347:$CW347,"nn")&lt;&gt;"nn","•",""),"")</f>
        <v/>
      </c>
      <c r="CC348" s="1" t="str">
        <f ca="1">IF(($A348&lt;&gt;"")*(CC$1&lt;&gt;""),IF(_xlfn.XLOOKUP(CC$1,Attendance_sorted!$B347:$CW347,Attendance_sorted!$B347:$CW347,"nn")&lt;&gt;"nn","•",""),"")</f>
        <v/>
      </c>
      <c r="CD348" s="1" t="str">
        <f ca="1">IF(($A348&lt;&gt;"")*(CD$1&lt;&gt;""),IF(_xlfn.XLOOKUP(CD$1,Attendance_sorted!$B347:$CW347,Attendance_sorted!$B347:$CW347,"nn")&lt;&gt;"nn","•",""),"")</f>
        <v/>
      </c>
      <c r="CE348" s="1" t="str">
        <f ca="1">IF(($A348&lt;&gt;"")*(CE$1&lt;&gt;""),IF(_xlfn.XLOOKUP(CE$1,Attendance_sorted!$B347:$CW347,Attendance_sorted!$B347:$CW347,"nn")&lt;&gt;"nn","•",""),"")</f>
        <v/>
      </c>
      <c r="CF348" s="1" t="str">
        <f ca="1">IF(($A348&lt;&gt;"")*(CF$1&lt;&gt;""),IF(_xlfn.XLOOKUP(CF$1,Attendance_sorted!$B347:$CW347,Attendance_sorted!$B347:$CW347,"nn")&lt;&gt;"nn","•",""),"")</f>
        <v/>
      </c>
      <c r="CG348" s="1" t="str">
        <f ca="1">IF(($A348&lt;&gt;"")*(CG$1&lt;&gt;""),IF(_xlfn.XLOOKUP(CG$1,Attendance_sorted!$B347:$CW347,Attendance_sorted!$B347:$CW347,"nn")&lt;&gt;"nn","•",""),"")</f>
        <v/>
      </c>
      <c r="CH348" s="1" t="str">
        <f ca="1">IF(($A348&lt;&gt;"")*(CH$1&lt;&gt;""),IF(_xlfn.XLOOKUP(CH$1,Attendance_sorted!$B347:$CW347,Attendance_sorted!$B347:$CW347,"nn")&lt;&gt;"nn","•",""),"")</f>
        <v/>
      </c>
      <c r="CI348" s="1" t="str">
        <f ca="1">IF(($A348&lt;&gt;"")*(CI$1&lt;&gt;""),IF(_xlfn.XLOOKUP(CI$1,Attendance_sorted!$B347:$CW347,Attendance_sorted!$B347:$CW347,"nn")&lt;&gt;"nn","•",""),"")</f>
        <v/>
      </c>
      <c r="CJ348" s="1" t="str">
        <f ca="1">IF(($A348&lt;&gt;"")*(CJ$1&lt;&gt;""),IF(_xlfn.XLOOKUP(CJ$1,Attendance_sorted!$B347:$CW347,Attendance_sorted!$B347:$CW347,"nn")&lt;&gt;"nn","•",""),"")</f>
        <v/>
      </c>
      <c r="CK348" s="1" t="str">
        <f ca="1">IF(($A348&lt;&gt;"")*(CK$1&lt;&gt;""),IF(_xlfn.XLOOKUP(CK$1,Attendance_sorted!$B347:$CW347,Attendance_sorted!$B347:$CW347,"nn")&lt;&gt;"nn","•",""),"")</f>
        <v/>
      </c>
      <c r="CL348" s="1" t="str">
        <f ca="1">IF(($A348&lt;&gt;"")*(CL$1&lt;&gt;""),IF(_xlfn.XLOOKUP(CL$1,Attendance_sorted!$B347:$CW347,Attendance_sorted!$B347:$CW347,"nn")&lt;&gt;"nn","•",""),"")</f>
        <v/>
      </c>
      <c r="CM348" s="1" t="str">
        <f ca="1">IF(($A348&lt;&gt;"")*(CM$1&lt;&gt;""),IF(_xlfn.XLOOKUP(CM$1,Attendance_sorted!$B347:$CW347,Attendance_sorted!$B347:$CW347,"nn")&lt;&gt;"nn","•",""),"")</f>
        <v/>
      </c>
      <c r="CN348" s="1" t="str">
        <f ca="1">IF(($A348&lt;&gt;"")*(CN$1&lt;&gt;""),IF(_xlfn.XLOOKUP(CN$1,Attendance_sorted!$B347:$CW347,Attendance_sorted!$B347:$CW347,"nn")&lt;&gt;"nn","•",""),"")</f>
        <v/>
      </c>
      <c r="CO348" s="1" t="str">
        <f ca="1">IF(($A348&lt;&gt;"")*(CO$1&lt;&gt;""),IF(_xlfn.XLOOKUP(CO$1,Attendance_sorted!$B347:$CW347,Attendance_sorted!$B347:$CW347,"nn")&lt;&gt;"nn","•",""),"")</f>
        <v/>
      </c>
      <c r="CP348" s="1" t="str">
        <f ca="1">IF(($A348&lt;&gt;"")*(CP$1&lt;&gt;""),IF(_xlfn.XLOOKUP(CP$1,Attendance_sorted!$B347:$CW347,Attendance_sorted!$B347:$CW347,"nn")&lt;&gt;"nn","•",""),"")</f>
        <v/>
      </c>
      <c r="CQ348" s="1" t="str">
        <f ca="1">IF(($A348&lt;&gt;"")*(CQ$1&lt;&gt;""),IF(_xlfn.XLOOKUP(CQ$1,Attendance_sorted!$B347:$CW347,Attendance_sorted!$B347:$CW347,"nn")&lt;&gt;"nn","•",""),"")</f>
        <v/>
      </c>
      <c r="CR348" s="1" t="str">
        <f ca="1">IF(($A348&lt;&gt;"")*(CR$1&lt;&gt;""),IF(_xlfn.XLOOKUP(CR$1,Attendance_sorted!$B347:$CW347,Attendance_sorted!$B347:$CW347,"nn")&lt;&gt;"nn","•",""),"")</f>
        <v/>
      </c>
      <c r="CS348" s="1" t="str">
        <f ca="1">IF(($A348&lt;&gt;"")*(CS$1&lt;&gt;""),IF(_xlfn.XLOOKUP(CS$1,Attendance_sorted!$B347:$CW347,Attendance_sorted!$B347:$CW347,"nn")&lt;&gt;"nn","•",""),"")</f>
        <v/>
      </c>
      <c r="CT348" s="1" t="str">
        <f ca="1">IF(($A348&lt;&gt;"")*(CT$1&lt;&gt;""),IF(_xlfn.XLOOKUP(CT$1,Attendance_sorted!$B347:$CW347,Attendance_sorted!$B347:$CW347,"nn")&lt;&gt;"nn","•",""),"")</f>
        <v/>
      </c>
      <c r="CU348" s="1" t="str">
        <f ca="1">IF(($A348&lt;&gt;"")*(CU$1&lt;&gt;""),IF(_xlfn.XLOOKUP(CU$1,Attendance_sorted!$B347:$CW347,Attendance_sorted!$B347:$CW347,"nn")&lt;&gt;"nn","•",""),"")</f>
        <v/>
      </c>
      <c r="CV348" s="1" t="str">
        <f ca="1">IF(($A348&lt;&gt;"")*(CV$1&lt;&gt;""),IF(_xlfn.XLOOKUP(CV$1,Attendance_sorted!$B347:$CW347,Attendance_sorted!$B347:$CW347,"nn")&lt;&gt;"nn","•",""),"")</f>
        <v/>
      </c>
      <c r="CW348" s="1" t="str">
        <f ca="1">IF(($A348&lt;&gt;"")*(CW$1&lt;&gt;""),IF(_xlfn.XLOOKUP(CW$1,Attendance_sorted!$B347:$CW347,Attendance_sorted!$B347:$CW347,"nn")&lt;&gt;"nn","•",""),"")</f>
        <v/>
      </c>
    </row>
    <row r="349" spans="1:101">
      <c r="A349" s="1"/>
      <c r="B349" s="1" t="str">
        <f ca="1">IF(($A349&lt;&gt;"")*(B$1&lt;&gt;""),IF(_xlfn.XLOOKUP(B$1,Attendance_sorted!$B348:$CW348,Attendance_sorted!$B348:$CW348,"nn")&lt;&gt;"nn","•",""),"")</f>
        <v/>
      </c>
      <c r="C349" s="1" t="str">
        <f ca="1">IF(($A349&lt;&gt;"")*(C$1&lt;&gt;""),IF(_xlfn.XLOOKUP(C$1,Attendance_sorted!$B348:$CW348,Attendance_sorted!$B348:$CW348,"nn")&lt;&gt;"nn","•",""),"")</f>
        <v/>
      </c>
      <c r="D349" s="1" t="str">
        <f ca="1">IF(($A349&lt;&gt;"")*(D$1&lt;&gt;""),IF(_xlfn.XLOOKUP(D$1,Attendance_sorted!$B348:$CW348,Attendance_sorted!$B348:$CW348,"nn")&lt;&gt;"nn","•",""),"")</f>
        <v/>
      </c>
      <c r="E349" s="1" t="str">
        <f ca="1">IF(($A349&lt;&gt;"")*(E$1&lt;&gt;""),IF(_xlfn.XLOOKUP(E$1,Attendance_sorted!$B348:$CW348,Attendance_sorted!$B348:$CW348,"nn")&lt;&gt;"nn","•",""),"")</f>
        <v/>
      </c>
      <c r="F349" s="1" t="str">
        <f ca="1">IF(($A349&lt;&gt;"")*(F$1&lt;&gt;""),IF(_xlfn.XLOOKUP(F$1,Attendance_sorted!$B348:$CW348,Attendance_sorted!$B348:$CW348,"nn")&lt;&gt;"nn","•",""),"")</f>
        <v/>
      </c>
      <c r="G349" s="1" t="str">
        <f ca="1">IF(($A349&lt;&gt;"")*(G$1&lt;&gt;""),IF(_xlfn.XLOOKUP(G$1,Attendance_sorted!$B348:$CW348,Attendance_sorted!$B348:$CW348,"nn")&lt;&gt;"nn","•",""),"")</f>
        <v/>
      </c>
      <c r="H349" s="1" t="str">
        <f ca="1">IF(($A349&lt;&gt;"")*(H$1&lt;&gt;""),IF(_xlfn.XLOOKUP(H$1,Attendance_sorted!$B348:$CW348,Attendance_sorted!$B348:$CW348,"nn")&lt;&gt;"nn","•",""),"")</f>
        <v/>
      </c>
      <c r="I349" s="1" t="str">
        <f ca="1">IF(($A349&lt;&gt;"")*(I$1&lt;&gt;""),IF(_xlfn.XLOOKUP(I$1,Attendance_sorted!$B348:$CW348,Attendance_sorted!$B348:$CW348,"nn")&lt;&gt;"nn","•",""),"")</f>
        <v/>
      </c>
      <c r="J349" s="1" t="str">
        <f ca="1">IF(($A349&lt;&gt;"")*(J$1&lt;&gt;""),IF(_xlfn.XLOOKUP(J$1,Attendance_sorted!$B348:$CW348,Attendance_sorted!$B348:$CW348,"nn")&lt;&gt;"nn","•",""),"")</f>
        <v/>
      </c>
      <c r="K349" s="1" t="str">
        <f ca="1">IF(($A349&lt;&gt;"")*(K$1&lt;&gt;""),IF(_xlfn.XLOOKUP(K$1,Attendance_sorted!$B348:$CW348,Attendance_sorted!$B348:$CW348,"nn")&lt;&gt;"nn","•",""),"")</f>
        <v/>
      </c>
      <c r="L349" s="1" t="str">
        <f ca="1">IF(($A349&lt;&gt;"")*(L$1&lt;&gt;""),IF(_xlfn.XLOOKUP(L$1,Attendance_sorted!$B348:$CW348,Attendance_sorted!$B348:$CW348,"nn")&lt;&gt;"nn","•",""),"")</f>
        <v/>
      </c>
      <c r="M349" s="1" t="str">
        <f ca="1">IF(($A349&lt;&gt;"")*(M$1&lt;&gt;""),IF(_xlfn.XLOOKUP(M$1,Attendance_sorted!$B348:$CW348,Attendance_sorted!$B348:$CW348,"nn")&lt;&gt;"nn","•",""),"")</f>
        <v/>
      </c>
      <c r="N349" s="1" t="str">
        <f ca="1">IF(($A349&lt;&gt;"")*(N$1&lt;&gt;""),IF(_xlfn.XLOOKUP(N$1,Attendance_sorted!$B348:$CW348,Attendance_sorted!$B348:$CW348,"nn")&lt;&gt;"nn","•",""),"")</f>
        <v/>
      </c>
      <c r="O349" s="1" t="str">
        <f ca="1">IF(($A349&lt;&gt;"")*(O$1&lt;&gt;""),IF(_xlfn.XLOOKUP(O$1,Attendance_sorted!$B348:$CW348,Attendance_sorted!$B348:$CW348,"nn")&lt;&gt;"nn","•",""),"")</f>
        <v/>
      </c>
      <c r="P349" s="1" t="str">
        <f ca="1">IF(($A349&lt;&gt;"")*(P$1&lt;&gt;""),IF(_xlfn.XLOOKUP(P$1,Attendance_sorted!$B348:$CW348,Attendance_sorted!$B348:$CW348,"nn")&lt;&gt;"nn","•",""),"")</f>
        <v/>
      </c>
      <c r="Q349" s="1" t="str">
        <f ca="1">IF(($A349&lt;&gt;"")*(Q$1&lt;&gt;""),IF(_xlfn.XLOOKUP(Q$1,Attendance_sorted!$B348:$CW348,Attendance_sorted!$B348:$CW348,"nn")&lt;&gt;"nn","•",""),"")</f>
        <v/>
      </c>
      <c r="R349" s="1" t="str">
        <f ca="1">IF(($A349&lt;&gt;"")*(R$1&lt;&gt;""),IF(_xlfn.XLOOKUP(R$1,Attendance_sorted!$B348:$CW348,Attendance_sorted!$B348:$CW348,"nn")&lt;&gt;"nn","•",""),"")</f>
        <v/>
      </c>
      <c r="S349" s="1" t="str">
        <f ca="1">IF(($A349&lt;&gt;"")*(S$1&lt;&gt;""),IF(_xlfn.XLOOKUP(S$1,Attendance_sorted!$B348:$CW348,Attendance_sorted!$B348:$CW348,"nn")&lt;&gt;"nn","•",""),"")</f>
        <v/>
      </c>
      <c r="T349" s="1" t="str">
        <f ca="1">IF(($A349&lt;&gt;"")*(T$1&lt;&gt;""),IF(_xlfn.XLOOKUP(T$1,Attendance_sorted!$B348:$CW348,Attendance_sorted!$B348:$CW348,"nn")&lt;&gt;"nn","•",""),"")</f>
        <v/>
      </c>
      <c r="U349" s="1" t="str">
        <f ca="1">IF(($A349&lt;&gt;"")*(U$1&lt;&gt;""),IF(_xlfn.XLOOKUP(U$1,Attendance_sorted!$B348:$CW348,Attendance_sorted!$B348:$CW348,"nn")&lt;&gt;"nn","•",""),"")</f>
        <v/>
      </c>
      <c r="V349" s="1" t="str">
        <f ca="1">IF(($A349&lt;&gt;"")*(V$1&lt;&gt;""),IF(_xlfn.XLOOKUP(V$1,Attendance_sorted!$B348:$CW348,Attendance_sorted!$B348:$CW348,"nn")&lt;&gt;"nn","•",""),"")</f>
        <v/>
      </c>
      <c r="W349" s="1" t="str">
        <f ca="1">IF(($A349&lt;&gt;"")*(W$1&lt;&gt;""),IF(_xlfn.XLOOKUP(W$1,Attendance_sorted!$B348:$CW348,Attendance_sorted!$B348:$CW348,"nn")&lt;&gt;"nn","•",""),"")</f>
        <v/>
      </c>
      <c r="X349" s="1" t="str">
        <f ca="1">IF(($A349&lt;&gt;"")*(X$1&lt;&gt;""),IF(_xlfn.XLOOKUP(X$1,Attendance_sorted!$B348:$CW348,Attendance_sorted!$B348:$CW348,"nn")&lt;&gt;"nn","•",""),"")</f>
        <v/>
      </c>
      <c r="Y349" s="1" t="str">
        <f ca="1">IF(($A349&lt;&gt;"")*(Y$1&lt;&gt;""),IF(_xlfn.XLOOKUP(Y$1,Attendance_sorted!$B348:$CW348,Attendance_sorted!$B348:$CW348,"nn")&lt;&gt;"nn","•",""),"")</f>
        <v/>
      </c>
      <c r="Z349" s="1" t="str">
        <f ca="1">IF(($A349&lt;&gt;"")*(Z$1&lt;&gt;""),IF(_xlfn.XLOOKUP(Z$1,Attendance_sorted!$B348:$CW348,Attendance_sorted!$B348:$CW348,"nn")&lt;&gt;"nn","•",""),"")</f>
        <v/>
      </c>
      <c r="AA349" s="1" t="str">
        <f ca="1">IF(($A349&lt;&gt;"")*(AA$1&lt;&gt;""),IF(_xlfn.XLOOKUP(AA$1,Attendance_sorted!$B348:$CW348,Attendance_sorted!$B348:$CW348,"nn")&lt;&gt;"nn","•",""),"")</f>
        <v/>
      </c>
      <c r="AB349" s="1" t="str">
        <f ca="1">IF(($A349&lt;&gt;"")*(AB$1&lt;&gt;""),IF(_xlfn.XLOOKUP(AB$1,Attendance_sorted!$B348:$CW348,Attendance_sorted!$B348:$CW348,"nn")&lt;&gt;"nn","•",""),"")</f>
        <v/>
      </c>
      <c r="AC349" s="1" t="str">
        <f ca="1">IF(($A349&lt;&gt;"")*(AC$1&lt;&gt;""),IF(_xlfn.XLOOKUP(AC$1,Attendance_sorted!$B348:$CW348,Attendance_sorted!$B348:$CW348,"nn")&lt;&gt;"nn","•",""),"")</f>
        <v/>
      </c>
      <c r="AD349" s="1" t="str">
        <f ca="1">IF(($A349&lt;&gt;"")*(AD$1&lt;&gt;""),IF(_xlfn.XLOOKUP(AD$1,Attendance_sorted!$B348:$CW348,Attendance_sorted!$B348:$CW348,"nn")&lt;&gt;"nn","•",""),"")</f>
        <v/>
      </c>
      <c r="AE349" s="1" t="str">
        <f ca="1">IF(($A349&lt;&gt;"")*(AE$1&lt;&gt;""),IF(_xlfn.XLOOKUP(AE$1,Attendance_sorted!$B348:$CW348,Attendance_sorted!$B348:$CW348,"nn")&lt;&gt;"nn","•",""),"")</f>
        <v/>
      </c>
      <c r="AF349" s="1" t="str">
        <f ca="1">IF(($A349&lt;&gt;"")*(AF$1&lt;&gt;""),IF(_xlfn.XLOOKUP(AF$1,Attendance_sorted!$B348:$CW348,Attendance_sorted!$B348:$CW348,"nn")&lt;&gt;"nn","•",""),"")</f>
        <v/>
      </c>
      <c r="AG349" s="1" t="str">
        <f ca="1">IF(($A349&lt;&gt;"")*(AG$1&lt;&gt;""),IF(_xlfn.XLOOKUP(AG$1,Attendance_sorted!$B348:$CW348,Attendance_sorted!$B348:$CW348,"nn")&lt;&gt;"nn","•",""),"")</f>
        <v/>
      </c>
      <c r="AH349" s="1" t="str">
        <f ca="1">IF(($A349&lt;&gt;"")*(AH$1&lt;&gt;""),IF(_xlfn.XLOOKUP(AH$1,Attendance_sorted!$B348:$CW348,Attendance_sorted!$B348:$CW348,"nn")&lt;&gt;"nn","•",""),"")</f>
        <v/>
      </c>
      <c r="AI349" s="1" t="str">
        <f ca="1">IF(($A349&lt;&gt;"")*(AI$1&lt;&gt;""),IF(_xlfn.XLOOKUP(AI$1,Attendance_sorted!$B348:$CW348,Attendance_sorted!$B348:$CW348,"nn")&lt;&gt;"nn","•",""),"")</f>
        <v/>
      </c>
      <c r="AJ349" s="1" t="str">
        <f ca="1">IF(($A349&lt;&gt;"")*(AJ$1&lt;&gt;""),IF(_xlfn.XLOOKUP(AJ$1,Attendance_sorted!$B348:$CW348,Attendance_sorted!$B348:$CW348,"nn")&lt;&gt;"nn","•",""),"")</f>
        <v/>
      </c>
      <c r="AK349" s="1" t="str">
        <f ca="1">IF(($A349&lt;&gt;"")*(AK$1&lt;&gt;""),IF(_xlfn.XLOOKUP(AK$1,Attendance_sorted!$B348:$CW348,Attendance_sorted!$B348:$CW348,"nn")&lt;&gt;"nn","•",""),"")</f>
        <v/>
      </c>
      <c r="AL349" s="1" t="str">
        <f ca="1">IF(($A349&lt;&gt;"")*(AL$1&lt;&gt;""),IF(_xlfn.XLOOKUP(AL$1,Attendance_sorted!$B348:$CW348,Attendance_sorted!$B348:$CW348,"nn")&lt;&gt;"nn","•",""),"")</f>
        <v/>
      </c>
      <c r="AM349" s="1" t="str">
        <f ca="1">IF(($A349&lt;&gt;"")*(AM$1&lt;&gt;""),IF(_xlfn.XLOOKUP(AM$1,Attendance_sorted!$B348:$CW348,Attendance_sorted!$B348:$CW348,"nn")&lt;&gt;"nn","•",""),"")</f>
        <v/>
      </c>
      <c r="AN349" s="1" t="str">
        <f ca="1">IF(($A349&lt;&gt;"")*(AN$1&lt;&gt;""),IF(_xlfn.XLOOKUP(AN$1,Attendance_sorted!$B348:$CW348,Attendance_sorted!$B348:$CW348,"nn")&lt;&gt;"nn","•",""),"")</f>
        <v/>
      </c>
      <c r="AO349" s="1" t="str">
        <f ca="1">IF(($A349&lt;&gt;"")*(AO$1&lt;&gt;""),IF(_xlfn.XLOOKUP(AO$1,Attendance_sorted!$B348:$CW348,Attendance_sorted!$B348:$CW348,"nn")&lt;&gt;"nn","•",""),"")</f>
        <v/>
      </c>
      <c r="AP349" s="1" t="str">
        <f ca="1">IF(($A349&lt;&gt;"")*(AP$1&lt;&gt;""),IF(_xlfn.XLOOKUP(AP$1,Attendance_sorted!$B348:$CW348,Attendance_sorted!$B348:$CW348,"nn")&lt;&gt;"nn","•",""),"")</f>
        <v/>
      </c>
      <c r="AQ349" s="1" t="str">
        <f ca="1">IF(($A349&lt;&gt;"")*(AQ$1&lt;&gt;""),IF(_xlfn.XLOOKUP(AQ$1,Attendance_sorted!$B348:$CW348,Attendance_sorted!$B348:$CW348,"nn")&lt;&gt;"nn","•",""),"")</f>
        <v/>
      </c>
      <c r="AR349" s="1" t="str">
        <f ca="1">IF(($A349&lt;&gt;"")*(AR$1&lt;&gt;""),IF(_xlfn.XLOOKUP(AR$1,Attendance_sorted!$B348:$CW348,Attendance_sorted!$B348:$CW348,"nn")&lt;&gt;"nn","•",""),"")</f>
        <v/>
      </c>
      <c r="AS349" s="1" t="str">
        <f ca="1">IF(($A349&lt;&gt;"")*(AS$1&lt;&gt;""),IF(_xlfn.XLOOKUP(AS$1,Attendance_sorted!$B348:$CW348,Attendance_sorted!$B348:$CW348,"nn")&lt;&gt;"nn","•",""),"")</f>
        <v/>
      </c>
      <c r="AT349" s="1" t="str">
        <f ca="1">IF(($A349&lt;&gt;"")*(AT$1&lt;&gt;""),IF(_xlfn.XLOOKUP(AT$1,Attendance_sorted!$B348:$CW348,Attendance_sorted!$B348:$CW348,"nn")&lt;&gt;"nn","•",""),"")</f>
        <v/>
      </c>
      <c r="AU349" s="1" t="str">
        <f ca="1">IF(($A349&lt;&gt;"")*(AU$1&lt;&gt;""),IF(_xlfn.XLOOKUP(AU$1,Attendance_sorted!$B348:$CW348,Attendance_sorted!$B348:$CW348,"nn")&lt;&gt;"nn","•",""),"")</f>
        <v/>
      </c>
      <c r="AV349" s="1" t="str">
        <f ca="1">IF(($A349&lt;&gt;"")*(AV$1&lt;&gt;""),IF(_xlfn.XLOOKUP(AV$1,Attendance_sorted!$B348:$CW348,Attendance_sorted!$B348:$CW348,"nn")&lt;&gt;"nn","•",""),"")</f>
        <v/>
      </c>
      <c r="AW349" s="1" t="str">
        <f ca="1">IF(($A349&lt;&gt;"")*(AW$1&lt;&gt;""),IF(_xlfn.XLOOKUP(AW$1,Attendance_sorted!$B348:$CW348,Attendance_sorted!$B348:$CW348,"nn")&lt;&gt;"nn","•",""),"")</f>
        <v/>
      </c>
      <c r="AX349" s="1" t="str">
        <f ca="1">IF(($A349&lt;&gt;"")*(AX$1&lt;&gt;""),IF(_xlfn.XLOOKUP(AX$1,Attendance_sorted!$B348:$CW348,Attendance_sorted!$B348:$CW348,"nn")&lt;&gt;"nn","•",""),"")</f>
        <v/>
      </c>
      <c r="AY349" s="1" t="str">
        <f ca="1">IF(($A349&lt;&gt;"")*(AY$1&lt;&gt;""),IF(_xlfn.XLOOKUP(AY$1,Attendance_sorted!$B348:$CW348,Attendance_sorted!$B348:$CW348,"nn")&lt;&gt;"nn","•",""),"")</f>
        <v/>
      </c>
      <c r="AZ349" s="1" t="str">
        <f ca="1">IF(($A349&lt;&gt;"")*(AZ$1&lt;&gt;""),IF(_xlfn.XLOOKUP(AZ$1,Attendance_sorted!$B348:$CW348,Attendance_sorted!$B348:$CW348,"nn")&lt;&gt;"nn","•",""),"")</f>
        <v/>
      </c>
      <c r="BA349" s="1" t="str">
        <f ca="1">IF(($A349&lt;&gt;"")*(BA$1&lt;&gt;""),IF(_xlfn.XLOOKUP(BA$1,Attendance_sorted!$B348:$CW348,Attendance_sorted!$B348:$CW348,"nn")&lt;&gt;"nn","•",""),"")</f>
        <v/>
      </c>
      <c r="BB349" s="1" t="str">
        <f ca="1">IF(($A349&lt;&gt;"")*(BB$1&lt;&gt;""),IF(_xlfn.XLOOKUP(BB$1,Attendance_sorted!$B348:$CW348,Attendance_sorted!$B348:$CW348,"nn")&lt;&gt;"nn","•",""),"")</f>
        <v/>
      </c>
      <c r="BC349" s="1" t="str">
        <f ca="1">IF(($A349&lt;&gt;"")*(BC$1&lt;&gt;""),IF(_xlfn.XLOOKUP(BC$1,Attendance_sorted!$B348:$CW348,Attendance_sorted!$B348:$CW348,"nn")&lt;&gt;"nn","•",""),"")</f>
        <v/>
      </c>
      <c r="BD349" s="1" t="str">
        <f ca="1">IF(($A349&lt;&gt;"")*(BD$1&lt;&gt;""),IF(_xlfn.XLOOKUP(BD$1,Attendance_sorted!$B348:$CW348,Attendance_sorted!$B348:$CW348,"nn")&lt;&gt;"nn","•",""),"")</f>
        <v/>
      </c>
      <c r="BE349" s="1" t="str">
        <f ca="1">IF(($A349&lt;&gt;"")*(BE$1&lt;&gt;""),IF(_xlfn.XLOOKUP(BE$1,Attendance_sorted!$B348:$CW348,Attendance_sorted!$B348:$CW348,"nn")&lt;&gt;"nn","•",""),"")</f>
        <v/>
      </c>
      <c r="BF349" s="1" t="str">
        <f ca="1">IF(($A349&lt;&gt;"")*(BF$1&lt;&gt;""),IF(_xlfn.XLOOKUP(BF$1,Attendance_sorted!$B348:$CW348,Attendance_sorted!$B348:$CW348,"nn")&lt;&gt;"nn","•",""),"")</f>
        <v/>
      </c>
      <c r="BG349" s="1" t="str">
        <f ca="1">IF(($A349&lt;&gt;"")*(BG$1&lt;&gt;""),IF(_xlfn.XLOOKUP(BG$1,Attendance_sorted!$B348:$CW348,Attendance_sorted!$B348:$CW348,"nn")&lt;&gt;"nn","•",""),"")</f>
        <v/>
      </c>
      <c r="BH349" s="1" t="str">
        <f ca="1">IF(($A349&lt;&gt;"")*(BH$1&lt;&gt;""),IF(_xlfn.XLOOKUP(BH$1,Attendance_sorted!$B348:$CW348,Attendance_sorted!$B348:$CW348,"nn")&lt;&gt;"nn","•",""),"")</f>
        <v/>
      </c>
      <c r="BI349" s="1" t="str">
        <f ca="1">IF(($A349&lt;&gt;"")*(BI$1&lt;&gt;""),IF(_xlfn.XLOOKUP(BI$1,Attendance_sorted!$B348:$CW348,Attendance_sorted!$B348:$CW348,"nn")&lt;&gt;"nn","•",""),"")</f>
        <v/>
      </c>
      <c r="BJ349" s="1" t="str">
        <f ca="1">IF(($A349&lt;&gt;"")*(BJ$1&lt;&gt;""),IF(_xlfn.XLOOKUP(BJ$1,Attendance_sorted!$B348:$CW348,Attendance_sorted!$B348:$CW348,"nn")&lt;&gt;"nn","•",""),"")</f>
        <v/>
      </c>
      <c r="BK349" s="1" t="str">
        <f ca="1">IF(($A349&lt;&gt;"")*(BK$1&lt;&gt;""),IF(_xlfn.XLOOKUP(BK$1,Attendance_sorted!$B348:$CW348,Attendance_sorted!$B348:$CW348,"nn")&lt;&gt;"nn","•",""),"")</f>
        <v/>
      </c>
      <c r="BL349" s="1" t="str">
        <f ca="1">IF(($A349&lt;&gt;"")*(BL$1&lt;&gt;""),IF(_xlfn.XLOOKUP(BL$1,Attendance_sorted!$B348:$CW348,Attendance_sorted!$B348:$CW348,"nn")&lt;&gt;"nn","•",""),"")</f>
        <v/>
      </c>
      <c r="BM349" s="1" t="str">
        <f ca="1">IF(($A349&lt;&gt;"")*(BM$1&lt;&gt;""),IF(_xlfn.XLOOKUP(BM$1,Attendance_sorted!$B348:$CW348,Attendance_sorted!$B348:$CW348,"nn")&lt;&gt;"nn","•",""),"")</f>
        <v/>
      </c>
      <c r="BN349" s="1" t="str">
        <f ca="1">IF(($A349&lt;&gt;"")*(BN$1&lt;&gt;""),IF(_xlfn.XLOOKUP(BN$1,Attendance_sorted!$B348:$CW348,Attendance_sorted!$B348:$CW348,"nn")&lt;&gt;"nn","•",""),"")</f>
        <v/>
      </c>
      <c r="BO349" s="1" t="str">
        <f ca="1">IF(($A349&lt;&gt;"")*(BO$1&lt;&gt;""),IF(_xlfn.XLOOKUP(BO$1,Attendance_sorted!$B348:$CW348,Attendance_sorted!$B348:$CW348,"nn")&lt;&gt;"nn","•",""),"")</f>
        <v/>
      </c>
      <c r="BP349" s="1" t="str">
        <f ca="1">IF(($A349&lt;&gt;"")*(BP$1&lt;&gt;""),IF(_xlfn.XLOOKUP(BP$1,Attendance_sorted!$B348:$CW348,Attendance_sorted!$B348:$CW348,"nn")&lt;&gt;"nn","•",""),"")</f>
        <v/>
      </c>
      <c r="BQ349" s="1" t="str">
        <f ca="1">IF(($A349&lt;&gt;"")*(BQ$1&lt;&gt;""),IF(_xlfn.XLOOKUP(BQ$1,Attendance_sorted!$B348:$CW348,Attendance_sorted!$B348:$CW348,"nn")&lt;&gt;"nn","•",""),"")</f>
        <v/>
      </c>
      <c r="BR349" s="1" t="str">
        <f ca="1">IF(($A349&lt;&gt;"")*(BR$1&lt;&gt;""),IF(_xlfn.XLOOKUP(BR$1,Attendance_sorted!$B348:$CW348,Attendance_sorted!$B348:$CW348,"nn")&lt;&gt;"nn","•",""),"")</f>
        <v/>
      </c>
      <c r="BS349" s="1" t="str">
        <f ca="1">IF(($A349&lt;&gt;"")*(BS$1&lt;&gt;""),IF(_xlfn.XLOOKUP(BS$1,Attendance_sorted!$B348:$CW348,Attendance_sorted!$B348:$CW348,"nn")&lt;&gt;"nn","•",""),"")</f>
        <v/>
      </c>
      <c r="BT349" s="1" t="str">
        <f ca="1">IF(($A349&lt;&gt;"")*(BT$1&lt;&gt;""),IF(_xlfn.XLOOKUP(BT$1,Attendance_sorted!$B348:$CW348,Attendance_sorted!$B348:$CW348,"nn")&lt;&gt;"nn","•",""),"")</f>
        <v/>
      </c>
      <c r="BU349" s="1" t="str">
        <f ca="1">IF(($A349&lt;&gt;"")*(BU$1&lt;&gt;""),IF(_xlfn.XLOOKUP(BU$1,Attendance_sorted!$B348:$CW348,Attendance_sorted!$B348:$CW348,"nn")&lt;&gt;"nn","•",""),"")</f>
        <v/>
      </c>
      <c r="BV349" s="1" t="str">
        <f ca="1">IF(($A349&lt;&gt;"")*(BV$1&lt;&gt;""),IF(_xlfn.XLOOKUP(BV$1,Attendance_sorted!$B348:$CW348,Attendance_sorted!$B348:$CW348,"nn")&lt;&gt;"nn","•",""),"")</f>
        <v/>
      </c>
      <c r="BW349" s="1" t="str">
        <f ca="1">IF(($A349&lt;&gt;"")*(BW$1&lt;&gt;""),IF(_xlfn.XLOOKUP(BW$1,Attendance_sorted!$B348:$CW348,Attendance_sorted!$B348:$CW348,"nn")&lt;&gt;"nn","•",""),"")</f>
        <v/>
      </c>
      <c r="BX349" s="1" t="str">
        <f ca="1">IF(($A349&lt;&gt;"")*(BX$1&lt;&gt;""),IF(_xlfn.XLOOKUP(BX$1,Attendance_sorted!$B348:$CW348,Attendance_sorted!$B348:$CW348,"nn")&lt;&gt;"nn","•",""),"")</f>
        <v/>
      </c>
      <c r="BY349" s="1" t="str">
        <f ca="1">IF(($A349&lt;&gt;"")*(BY$1&lt;&gt;""),IF(_xlfn.XLOOKUP(BY$1,Attendance_sorted!$B348:$CW348,Attendance_sorted!$B348:$CW348,"nn")&lt;&gt;"nn","•",""),"")</f>
        <v/>
      </c>
      <c r="BZ349" s="1" t="str">
        <f ca="1">IF(($A349&lt;&gt;"")*(BZ$1&lt;&gt;""),IF(_xlfn.XLOOKUP(BZ$1,Attendance_sorted!$B348:$CW348,Attendance_sorted!$B348:$CW348,"nn")&lt;&gt;"nn","•",""),"")</f>
        <v/>
      </c>
      <c r="CA349" s="1" t="str">
        <f ca="1">IF(($A349&lt;&gt;"")*(CA$1&lt;&gt;""),IF(_xlfn.XLOOKUP(CA$1,Attendance_sorted!$B348:$CW348,Attendance_sorted!$B348:$CW348,"nn")&lt;&gt;"nn","•",""),"")</f>
        <v/>
      </c>
      <c r="CB349" s="1" t="str">
        <f ca="1">IF(($A349&lt;&gt;"")*(CB$1&lt;&gt;""),IF(_xlfn.XLOOKUP(CB$1,Attendance_sorted!$B348:$CW348,Attendance_sorted!$B348:$CW348,"nn")&lt;&gt;"nn","•",""),"")</f>
        <v/>
      </c>
      <c r="CC349" s="1" t="str">
        <f ca="1">IF(($A349&lt;&gt;"")*(CC$1&lt;&gt;""),IF(_xlfn.XLOOKUP(CC$1,Attendance_sorted!$B348:$CW348,Attendance_sorted!$B348:$CW348,"nn")&lt;&gt;"nn","•",""),"")</f>
        <v/>
      </c>
      <c r="CD349" s="1" t="str">
        <f ca="1">IF(($A349&lt;&gt;"")*(CD$1&lt;&gt;""),IF(_xlfn.XLOOKUP(CD$1,Attendance_sorted!$B348:$CW348,Attendance_sorted!$B348:$CW348,"nn")&lt;&gt;"nn","•",""),"")</f>
        <v/>
      </c>
      <c r="CE349" s="1" t="str">
        <f ca="1">IF(($A349&lt;&gt;"")*(CE$1&lt;&gt;""),IF(_xlfn.XLOOKUP(CE$1,Attendance_sorted!$B348:$CW348,Attendance_sorted!$B348:$CW348,"nn")&lt;&gt;"nn","•",""),"")</f>
        <v/>
      </c>
      <c r="CF349" s="1" t="str">
        <f ca="1">IF(($A349&lt;&gt;"")*(CF$1&lt;&gt;""),IF(_xlfn.XLOOKUP(CF$1,Attendance_sorted!$B348:$CW348,Attendance_sorted!$B348:$CW348,"nn")&lt;&gt;"nn","•",""),"")</f>
        <v/>
      </c>
      <c r="CG349" s="1" t="str">
        <f ca="1">IF(($A349&lt;&gt;"")*(CG$1&lt;&gt;""),IF(_xlfn.XLOOKUP(CG$1,Attendance_sorted!$B348:$CW348,Attendance_sorted!$B348:$CW348,"nn")&lt;&gt;"nn","•",""),"")</f>
        <v/>
      </c>
      <c r="CH349" s="1" t="str">
        <f ca="1">IF(($A349&lt;&gt;"")*(CH$1&lt;&gt;""),IF(_xlfn.XLOOKUP(CH$1,Attendance_sorted!$B348:$CW348,Attendance_sorted!$B348:$CW348,"nn")&lt;&gt;"nn","•",""),"")</f>
        <v/>
      </c>
      <c r="CI349" s="1" t="str">
        <f ca="1">IF(($A349&lt;&gt;"")*(CI$1&lt;&gt;""),IF(_xlfn.XLOOKUP(CI$1,Attendance_sorted!$B348:$CW348,Attendance_sorted!$B348:$CW348,"nn")&lt;&gt;"nn","•",""),"")</f>
        <v/>
      </c>
      <c r="CJ349" s="1" t="str">
        <f ca="1">IF(($A349&lt;&gt;"")*(CJ$1&lt;&gt;""),IF(_xlfn.XLOOKUP(CJ$1,Attendance_sorted!$B348:$CW348,Attendance_sorted!$B348:$CW348,"nn")&lt;&gt;"nn","•",""),"")</f>
        <v/>
      </c>
      <c r="CK349" s="1" t="str">
        <f ca="1">IF(($A349&lt;&gt;"")*(CK$1&lt;&gt;""),IF(_xlfn.XLOOKUP(CK$1,Attendance_sorted!$B348:$CW348,Attendance_sorted!$B348:$CW348,"nn")&lt;&gt;"nn","•",""),"")</f>
        <v/>
      </c>
      <c r="CL349" s="1" t="str">
        <f ca="1">IF(($A349&lt;&gt;"")*(CL$1&lt;&gt;""),IF(_xlfn.XLOOKUP(CL$1,Attendance_sorted!$B348:$CW348,Attendance_sorted!$B348:$CW348,"nn")&lt;&gt;"nn","•",""),"")</f>
        <v/>
      </c>
      <c r="CM349" s="1" t="str">
        <f ca="1">IF(($A349&lt;&gt;"")*(CM$1&lt;&gt;""),IF(_xlfn.XLOOKUP(CM$1,Attendance_sorted!$B348:$CW348,Attendance_sorted!$B348:$CW348,"nn")&lt;&gt;"nn","•",""),"")</f>
        <v/>
      </c>
      <c r="CN349" s="1" t="str">
        <f ca="1">IF(($A349&lt;&gt;"")*(CN$1&lt;&gt;""),IF(_xlfn.XLOOKUP(CN$1,Attendance_sorted!$B348:$CW348,Attendance_sorted!$B348:$CW348,"nn")&lt;&gt;"nn","•",""),"")</f>
        <v/>
      </c>
      <c r="CO349" s="1" t="str">
        <f ca="1">IF(($A349&lt;&gt;"")*(CO$1&lt;&gt;""),IF(_xlfn.XLOOKUP(CO$1,Attendance_sorted!$B348:$CW348,Attendance_sorted!$B348:$CW348,"nn")&lt;&gt;"nn","•",""),"")</f>
        <v/>
      </c>
      <c r="CP349" s="1" t="str">
        <f ca="1">IF(($A349&lt;&gt;"")*(CP$1&lt;&gt;""),IF(_xlfn.XLOOKUP(CP$1,Attendance_sorted!$B348:$CW348,Attendance_sorted!$B348:$CW348,"nn")&lt;&gt;"nn","•",""),"")</f>
        <v/>
      </c>
      <c r="CQ349" s="1" t="str">
        <f ca="1">IF(($A349&lt;&gt;"")*(CQ$1&lt;&gt;""),IF(_xlfn.XLOOKUP(CQ$1,Attendance_sorted!$B348:$CW348,Attendance_sorted!$B348:$CW348,"nn")&lt;&gt;"nn","•",""),"")</f>
        <v/>
      </c>
      <c r="CR349" s="1" t="str">
        <f ca="1">IF(($A349&lt;&gt;"")*(CR$1&lt;&gt;""),IF(_xlfn.XLOOKUP(CR$1,Attendance_sorted!$B348:$CW348,Attendance_sorted!$B348:$CW348,"nn")&lt;&gt;"nn","•",""),"")</f>
        <v/>
      </c>
      <c r="CS349" s="1" t="str">
        <f ca="1">IF(($A349&lt;&gt;"")*(CS$1&lt;&gt;""),IF(_xlfn.XLOOKUP(CS$1,Attendance_sorted!$B348:$CW348,Attendance_sorted!$B348:$CW348,"nn")&lt;&gt;"nn","•",""),"")</f>
        <v/>
      </c>
      <c r="CT349" s="1" t="str">
        <f ca="1">IF(($A349&lt;&gt;"")*(CT$1&lt;&gt;""),IF(_xlfn.XLOOKUP(CT$1,Attendance_sorted!$B348:$CW348,Attendance_sorted!$B348:$CW348,"nn")&lt;&gt;"nn","•",""),"")</f>
        <v/>
      </c>
      <c r="CU349" s="1" t="str">
        <f ca="1">IF(($A349&lt;&gt;"")*(CU$1&lt;&gt;""),IF(_xlfn.XLOOKUP(CU$1,Attendance_sorted!$B348:$CW348,Attendance_sorted!$B348:$CW348,"nn")&lt;&gt;"nn","•",""),"")</f>
        <v/>
      </c>
      <c r="CV349" s="1" t="str">
        <f ca="1">IF(($A349&lt;&gt;"")*(CV$1&lt;&gt;""),IF(_xlfn.XLOOKUP(CV$1,Attendance_sorted!$B348:$CW348,Attendance_sorted!$B348:$CW348,"nn")&lt;&gt;"nn","•",""),"")</f>
        <v/>
      </c>
      <c r="CW349" s="1" t="str">
        <f ca="1">IF(($A349&lt;&gt;"")*(CW$1&lt;&gt;""),IF(_xlfn.XLOOKUP(CW$1,Attendance_sorted!$B348:$CW348,Attendance_sorted!$B348:$CW348,"nn")&lt;&gt;"nn","•",""),"")</f>
        <v/>
      </c>
    </row>
    <row r="350" spans="1:101">
      <c r="A350" s="1"/>
      <c r="B350" s="1" t="str">
        <f ca="1">IF(($A350&lt;&gt;"")*(B$1&lt;&gt;""),IF(_xlfn.XLOOKUP(B$1,Attendance_sorted!$B349:$CW349,Attendance_sorted!$B349:$CW349,"nn")&lt;&gt;"nn","•",""),"")</f>
        <v/>
      </c>
      <c r="C350" s="1" t="str">
        <f ca="1">IF(($A350&lt;&gt;"")*(C$1&lt;&gt;""),IF(_xlfn.XLOOKUP(C$1,Attendance_sorted!$B349:$CW349,Attendance_sorted!$B349:$CW349,"nn")&lt;&gt;"nn","•",""),"")</f>
        <v/>
      </c>
      <c r="D350" s="1" t="str">
        <f ca="1">IF(($A350&lt;&gt;"")*(D$1&lt;&gt;""),IF(_xlfn.XLOOKUP(D$1,Attendance_sorted!$B349:$CW349,Attendance_sorted!$B349:$CW349,"nn")&lt;&gt;"nn","•",""),"")</f>
        <v/>
      </c>
      <c r="E350" s="1" t="str">
        <f ca="1">IF(($A350&lt;&gt;"")*(E$1&lt;&gt;""),IF(_xlfn.XLOOKUP(E$1,Attendance_sorted!$B349:$CW349,Attendance_sorted!$B349:$CW349,"nn")&lt;&gt;"nn","•",""),"")</f>
        <v/>
      </c>
      <c r="F350" s="1" t="str">
        <f ca="1">IF(($A350&lt;&gt;"")*(F$1&lt;&gt;""),IF(_xlfn.XLOOKUP(F$1,Attendance_sorted!$B349:$CW349,Attendance_sorted!$B349:$CW349,"nn")&lt;&gt;"nn","•",""),"")</f>
        <v/>
      </c>
      <c r="G350" s="1" t="str">
        <f ca="1">IF(($A350&lt;&gt;"")*(G$1&lt;&gt;""),IF(_xlfn.XLOOKUP(G$1,Attendance_sorted!$B349:$CW349,Attendance_sorted!$B349:$CW349,"nn")&lt;&gt;"nn","•",""),"")</f>
        <v/>
      </c>
      <c r="H350" s="1" t="str">
        <f ca="1">IF(($A350&lt;&gt;"")*(H$1&lt;&gt;""),IF(_xlfn.XLOOKUP(H$1,Attendance_sorted!$B349:$CW349,Attendance_sorted!$B349:$CW349,"nn")&lt;&gt;"nn","•",""),"")</f>
        <v/>
      </c>
      <c r="I350" s="1" t="str">
        <f ca="1">IF(($A350&lt;&gt;"")*(I$1&lt;&gt;""),IF(_xlfn.XLOOKUP(I$1,Attendance_sorted!$B349:$CW349,Attendance_sorted!$B349:$CW349,"nn")&lt;&gt;"nn","•",""),"")</f>
        <v/>
      </c>
      <c r="J350" s="1" t="str">
        <f ca="1">IF(($A350&lt;&gt;"")*(J$1&lt;&gt;""),IF(_xlfn.XLOOKUP(J$1,Attendance_sorted!$B349:$CW349,Attendance_sorted!$B349:$CW349,"nn")&lt;&gt;"nn","•",""),"")</f>
        <v/>
      </c>
      <c r="K350" s="1" t="str">
        <f ca="1">IF(($A350&lt;&gt;"")*(K$1&lt;&gt;""),IF(_xlfn.XLOOKUP(K$1,Attendance_sorted!$B349:$CW349,Attendance_sorted!$B349:$CW349,"nn")&lt;&gt;"nn","•",""),"")</f>
        <v/>
      </c>
      <c r="L350" s="1" t="str">
        <f ca="1">IF(($A350&lt;&gt;"")*(L$1&lt;&gt;""),IF(_xlfn.XLOOKUP(L$1,Attendance_sorted!$B349:$CW349,Attendance_sorted!$B349:$CW349,"nn")&lt;&gt;"nn","•",""),"")</f>
        <v/>
      </c>
      <c r="M350" s="1" t="str">
        <f ca="1">IF(($A350&lt;&gt;"")*(M$1&lt;&gt;""),IF(_xlfn.XLOOKUP(M$1,Attendance_sorted!$B349:$CW349,Attendance_sorted!$B349:$CW349,"nn")&lt;&gt;"nn","•",""),"")</f>
        <v/>
      </c>
      <c r="N350" s="1" t="str">
        <f ca="1">IF(($A350&lt;&gt;"")*(N$1&lt;&gt;""),IF(_xlfn.XLOOKUP(N$1,Attendance_sorted!$B349:$CW349,Attendance_sorted!$B349:$CW349,"nn")&lt;&gt;"nn","•",""),"")</f>
        <v/>
      </c>
      <c r="O350" s="1" t="str">
        <f ca="1">IF(($A350&lt;&gt;"")*(O$1&lt;&gt;""),IF(_xlfn.XLOOKUP(O$1,Attendance_sorted!$B349:$CW349,Attendance_sorted!$B349:$CW349,"nn")&lt;&gt;"nn","•",""),"")</f>
        <v/>
      </c>
      <c r="P350" s="1" t="str">
        <f ca="1">IF(($A350&lt;&gt;"")*(P$1&lt;&gt;""),IF(_xlfn.XLOOKUP(P$1,Attendance_sorted!$B349:$CW349,Attendance_sorted!$B349:$CW349,"nn")&lt;&gt;"nn","•",""),"")</f>
        <v/>
      </c>
      <c r="Q350" s="1" t="str">
        <f ca="1">IF(($A350&lt;&gt;"")*(Q$1&lt;&gt;""),IF(_xlfn.XLOOKUP(Q$1,Attendance_sorted!$B349:$CW349,Attendance_sorted!$B349:$CW349,"nn")&lt;&gt;"nn","•",""),"")</f>
        <v/>
      </c>
      <c r="R350" s="1" t="str">
        <f ca="1">IF(($A350&lt;&gt;"")*(R$1&lt;&gt;""),IF(_xlfn.XLOOKUP(R$1,Attendance_sorted!$B349:$CW349,Attendance_sorted!$B349:$CW349,"nn")&lt;&gt;"nn","•",""),"")</f>
        <v/>
      </c>
      <c r="S350" s="1" t="str">
        <f ca="1">IF(($A350&lt;&gt;"")*(S$1&lt;&gt;""),IF(_xlfn.XLOOKUP(S$1,Attendance_sorted!$B349:$CW349,Attendance_sorted!$B349:$CW349,"nn")&lt;&gt;"nn","•",""),"")</f>
        <v/>
      </c>
      <c r="T350" s="1" t="str">
        <f ca="1">IF(($A350&lt;&gt;"")*(T$1&lt;&gt;""),IF(_xlfn.XLOOKUP(T$1,Attendance_sorted!$B349:$CW349,Attendance_sorted!$B349:$CW349,"nn")&lt;&gt;"nn","•",""),"")</f>
        <v/>
      </c>
      <c r="U350" s="1" t="str">
        <f ca="1">IF(($A350&lt;&gt;"")*(U$1&lt;&gt;""),IF(_xlfn.XLOOKUP(U$1,Attendance_sorted!$B349:$CW349,Attendance_sorted!$B349:$CW349,"nn")&lt;&gt;"nn","•",""),"")</f>
        <v/>
      </c>
      <c r="V350" s="1" t="str">
        <f ca="1">IF(($A350&lt;&gt;"")*(V$1&lt;&gt;""),IF(_xlfn.XLOOKUP(V$1,Attendance_sorted!$B349:$CW349,Attendance_sorted!$B349:$CW349,"nn")&lt;&gt;"nn","•",""),"")</f>
        <v/>
      </c>
      <c r="W350" s="1" t="str">
        <f ca="1">IF(($A350&lt;&gt;"")*(W$1&lt;&gt;""),IF(_xlfn.XLOOKUP(W$1,Attendance_sorted!$B349:$CW349,Attendance_sorted!$B349:$CW349,"nn")&lt;&gt;"nn","•",""),"")</f>
        <v/>
      </c>
      <c r="X350" s="1" t="str">
        <f ca="1">IF(($A350&lt;&gt;"")*(X$1&lt;&gt;""),IF(_xlfn.XLOOKUP(X$1,Attendance_sorted!$B349:$CW349,Attendance_sorted!$B349:$CW349,"nn")&lt;&gt;"nn","•",""),"")</f>
        <v/>
      </c>
      <c r="Y350" s="1" t="str">
        <f ca="1">IF(($A350&lt;&gt;"")*(Y$1&lt;&gt;""),IF(_xlfn.XLOOKUP(Y$1,Attendance_sorted!$B349:$CW349,Attendance_sorted!$B349:$CW349,"nn")&lt;&gt;"nn","•",""),"")</f>
        <v/>
      </c>
      <c r="Z350" s="1" t="str">
        <f ca="1">IF(($A350&lt;&gt;"")*(Z$1&lt;&gt;""),IF(_xlfn.XLOOKUP(Z$1,Attendance_sorted!$B349:$CW349,Attendance_sorted!$B349:$CW349,"nn")&lt;&gt;"nn","•",""),"")</f>
        <v/>
      </c>
      <c r="AA350" s="1" t="str">
        <f ca="1">IF(($A350&lt;&gt;"")*(AA$1&lt;&gt;""),IF(_xlfn.XLOOKUP(AA$1,Attendance_sorted!$B349:$CW349,Attendance_sorted!$B349:$CW349,"nn")&lt;&gt;"nn","•",""),"")</f>
        <v/>
      </c>
      <c r="AB350" s="1" t="str">
        <f ca="1">IF(($A350&lt;&gt;"")*(AB$1&lt;&gt;""),IF(_xlfn.XLOOKUP(AB$1,Attendance_sorted!$B349:$CW349,Attendance_sorted!$B349:$CW349,"nn")&lt;&gt;"nn","•",""),"")</f>
        <v/>
      </c>
      <c r="AC350" s="1" t="str">
        <f ca="1">IF(($A350&lt;&gt;"")*(AC$1&lt;&gt;""),IF(_xlfn.XLOOKUP(AC$1,Attendance_sorted!$B349:$CW349,Attendance_sorted!$B349:$CW349,"nn")&lt;&gt;"nn","•",""),"")</f>
        <v/>
      </c>
      <c r="AD350" s="1" t="str">
        <f ca="1">IF(($A350&lt;&gt;"")*(AD$1&lt;&gt;""),IF(_xlfn.XLOOKUP(AD$1,Attendance_sorted!$B349:$CW349,Attendance_sorted!$B349:$CW349,"nn")&lt;&gt;"nn","•",""),"")</f>
        <v/>
      </c>
      <c r="AE350" s="1" t="str">
        <f ca="1">IF(($A350&lt;&gt;"")*(AE$1&lt;&gt;""),IF(_xlfn.XLOOKUP(AE$1,Attendance_sorted!$B349:$CW349,Attendance_sorted!$B349:$CW349,"nn")&lt;&gt;"nn","•",""),"")</f>
        <v/>
      </c>
      <c r="AF350" s="1" t="str">
        <f ca="1">IF(($A350&lt;&gt;"")*(AF$1&lt;&gt;""),IF(_xlfn.XLOOKUP(AF$1,Attendance_sorted!$B349:$CW349,Attendance_sorted!$B349:$CW349,"nn")&lt;&gt;"nn","•",""),"")</f>
        <v/>
      </c>
      <c r="AG350" s="1" t="str">
        <f ca="1">IF(($A350&lt;&gt;"")*(AG$1&lt;&gt;""),IF(_xlfn.XLOOKUP(AG$1,Attendance_sorted!$B349:$CW349,Attendance_sorted!$B349:$CW349,"nn")&lt;&gt;"nn","•",""),"")</f>
        <v/>
      </c>
      <c r="AH350" s="1" t="str">
        <f ca="1">IF(($A350&lt;&gt;"")*(AH$1&lt;&gt;""),IF(_xlfn.XLOOKUP(AH$1,Attendance_sorted!$B349:$CW349,Attendance_sorted!$B349:$CW349,"nn")&lt;&gt;"nn","•",""),"")</f>
        <v/>
      </c>
      <c r="AI350" s="1" t="str">
        <f ca="1">IF(($A350&lt;&gt;"")*(AI$1&lt;&gt;""),IF(_xlfn.XLOOKUP(AI$1,Attendance_sorted!$B349:$CW349,Attendance_sorted!$B349:$CW349,"nn")&lt;&gt;"nn","•",""),"")</f>
        <v/>
      </c>
      <c r="AJ350" s="1" t="str">
        <f ca="1">IF(($A350&lt;&gt;"")*(AJ$1&lt;&gt;""),IF(_xlfn.XLOOKUP(AJ$1,Attendance_sorted!$B349:$CW349,Attendance_sorted!$B349:$CW349,"nn")&lt;&gt;"nn","•",""),"")</f>
        <v/>
      </c>
      <c r="AK350" s="1" t="str">
        <f ca="1">IF(($A350&lt;&gt;"")*(AK$1&lt;&gt;""),IF(_xlfn.XLOOKUP(AK$1,Attendance_sorted!$B349:$CW349,Attendance_sorted!$B349:$CW349,"nn")&lt;&gt;"nn","•",""),"")</f>
        <v/>
      </c>
      <c r="AL350" s="1" t="str">
        <f ca="1">IF(($A350&lt;&gt;"")*(AL$1&lt;&gt;""),IF(_xlfn.XLOOKUP(AL$1,Attendance_sorted!$B349:$CW349,Attendance_sorted!$B349:$CW349,"nn")&lt;&gt;"nn","•",""),"")</f>
        <v/>
      </c>
      <c r="AM350" s="1" t="str">
        <f ca="1">IF(($A350&lt;&gt;"")*(AM$1&lt;&gt;""),IF(_xlfn.XLOOKUP(AM$1,Attendance_sorted!$B349:$CW349,Attendance_sorted!$B349:$CW349,"nn")&lt;&gt;"nn","•",""),"")</f>
        <v/>
      </c>
      <c r="AN350" s="1" t="str">
        <f ca="1">IF(($A350&lt;&gt;"")*(AN$1&lt;&gt;""),IF(_xlfn.XLOOKUP(AN$1,Attendance_sorted!$B349:$CW349,Attendance_sorted!$B349:$CW349,"nn")&lt;&gt;"nn","•",""),"")</f>
        <v/>
      </c>
      <c r="AO350" s="1" t="str">
        <f ca="1">IF(($A350&lt;&gt;"")*(AO$1&lt;&gt;""),IF(_xlfn.XLOOKUP(AO$1,Attendance_sorted!$B349:$CW349,Attendance_sorted!$B349:$CW349,"nn")&lt;&gt;"nn","•",""),"")</f>
        <v/>
      </c>
      <c r="AP350" s="1" t="str">
        <f ca="1">IF(($A350&lt;&gt;"")*(AP$1&lt;&gt;""),IF(_xlfn.XLOOKUP(AP$1,Attendance_sorted!$B349:$CW349,Attendance_sorted!$B349:$CW349,"nn")&lt;&gt;"nn","•",""),"")</f>
        <v/>
      </c>
      <c r="AQ350" s="1" t="str">
        <f ca="1">IF(($A350&lt;&gt;"")*(AQ$1&lt;&gt;""),IF(_xlfn.XLOOKUP(AQ$1,Attendance_sorted!$B349:$CW349,Attendance_sorted!$B349:$CW349,"nn")&lt;&gt;"nn","•",""),"")</f>
        <v/>
      </c>
      <c r="AR350" s="1" t="str">
        <f ca="1">IF(($A350&lt;&gt;"")*(AR$1&lt;&gt;""),IF(_xlfn.XLOOKUP(AR$1,Attendance_sorted!$B349:$CW349,Attendance_sorted!$B349:$CW349,"nn")&lt;&gt;"nn","•",""),"")</f>
        <v/>
      </c>
      <c r="AS350" s="1" t="str">
        <f ca="1">IF(($A350&lt;&gt;"")*(AS$1&lt;&gt;""),IF(_xlfn.XLOOKUP(AS$1,Attendance_sorted!$B349:$CW349,Attendance_sorted!$B349:$CW349,"nn")&lt;&gt;"nn","•",""),"")</f>
        <v/>
      </c>
      <c r="AT350" s="1" t="str">
        <f ca="1">IF(($A350&lt;&gt;"")*(AT$1&lt;&gt;""),IF(_xlfn.XLOOKUP(AT$1,Attendance_sorted!$B349:$CW349,Attendance_sorted!$B349:$CW349,"nn")&lt;&gt;"nn","•",""),"")</f>
        <v/>
      </c>
      <c r="AU350" s="1" t="str">
        <f ca="1">IF(($A350&lt;&gt;"")*(AU$1&lt;&gt;""),IF(_xlfn.XLOOKUP(AU$1,Attendance_sorted!$B349:$CW349,Attendance_sorted!$B349:$CW349,"nn")&lt;&gt;"nn","•",""),"")</f>
        <v/>
      </c>
      <c r="AV350" s="1" t="str">
        <f ca="1">IF(($A350&lt;&gt;"")*(AV$1&lt;&gt;""),IF(_xlfn.XLOOKUP(AV$1,Attendance_sorted!$B349:$CW349,Attendance_sorted!$B349:$CW349,"nn")&lt;&gt;"nn","•",""),"")</f>
        <v/>
      </c>
      <c r="AW350" s="1" t="str">
        <f ca="1">IF(($A350&lt;&gt;"")*(AW$1&lt;&gt;""),IF(_xlfn.XLOOKUP(AW$1,Attendance_sorted!$B349:$CW349,Attendance_sorted!$B349:$CW349,"nn")&lt;&gt;"nn","•",""),"")</f>
        <v/>
      </c>
      <c r="AX350" s="1" t="str">
        <f ca="1">IF(($A350&lt;&gt;"")*(AX$1&lt;&gt;""),IF(_xlfn.XLOOKUP(AX$1,Attendance_sorted!$B349:$CW349,Attendance_sorted!$B349:$CW349,"nn")&lt;&gt;"nn","•",""),"")</f>
        <v/>
      </c>
      <c r="AY350" s="1" t="str">
        <f ca="1">IF(($A350&lt;&gt;"")*(AY$1&lt;&gt;""),IF(_xlfn.XLOOKUP(AY$1,Attendance_sorted!$B349:$CW349,Attendance_sorted!$B349:$CW349,"nn")&lt;&gt;"nn","•",""),"")</f>
        <v/>
      </c>
      <c r="AZ350" s="1" t="str">
        <f ca="1">IF(($A350&lt;&gt;"")*(AZ$1&lt;&gt;""),IF(_xlfn.XLOOKUP(AZ$1,Attendance_sorted!$B349:$CW349,Attendance_sorted!$B349:$CW349,"nn")&lt;&gt;"nn","•",""),"")</f>
        <v/>
      </c>
      <c r="BA350" s="1" t="str">
        <f ca="1">IF(($A350&lt;&gt;"")*(BA$1&lt;&gt;""),IF(_xlfn.XLOOKUP(BA$1,Attendance_sorted!$B349:$CW349,Attendance_sorted!$B349:$CW349,"nn")&lt;&gt;"nn","•",""),"")</f>
        <v/>
      </c>
      <c r="BB350" s="1" t="str">
        <f ca="1">IF(($A350&lt;&gt;"")*(BB$1&lt;&gt;""),IF(_xlfn.XLOOKUP(BB$1,Attendance_sorted!$B349:$CW349,Attendance_sorted!$B349:$CW349,"nn")&lt;&gt;"nn","•",""),"")</f>
        <v/>
      </c>
      <c r="BC350" s="1" t="str">
        <f ca="1">IF(($A350&lt;&gt;"")*(BC$1&lt;&gt;""),IF(_xlfn.XLOOKUP(BC$1,Attendance_sorted!$B349:$CW349,Attendance_sorted!$B349:$CW349,"nn")&lt;&gt;"nn","•",""),"")</f>
        <v/>
      </c>
      <c r="BD350" s="1" t="str">
        <f ca="1">IF(($A350&lt;&gt;"")*(BD$1&lt;&gt;""),IF(_xlfn.XLOOKUP(BD$1,Attendance_sorted!$B349:$CW349,Attendance_sorted!$B349:$CW349,"nn")&lt;&gt;"nn","•",""),"")</f>
        <v/>
      </c>
      <c r="BE350" s="1" t="str">
        <f ca="1">IF(($A350&lt;&gt;"")*(BE$1&lt;&gt;""),IF(_xlfn.XLOOKUP(BE$1,Attendance_sorted!$B349:$CW349,Attendance_sorted!$B349:$CW349,"nn")&lt;&gt;"nn","•",""),"")</f>
        <v/>
      </c>
      <c r="BF350" s="1" t="str">
        <f ca="1">IF(($A350&lt;&gt;"")*(BF$1&lt;&gt;""),IF(_xlfn.XLOOKUP(BF$1,Attendance_sorted!$B349:$CW349,Attendance_sorted!$B349:$CW349,"nn")&lt;&gt;"nn","•",""),"")</f>
        <v/>
      </c>
      <c r="BG350" s="1" t="str">
        <f ca="1">IF(($A350&lt;&gt;"")*(BG$1&lt;&gt;""),IF(_xlfn.XLOOKUP(BG$1,Attendance_sorted!$B349:$CW349,Attendance_sorted!$B349:$CW349,"nn")&lt;&gt;"nn","•",""),"")</f>
        <v/>
      </c>
      <c r="BH350" s="1" t="str">
        <f ca="1">IF(($A350&lt;&gt;"")*(BH$1&lt;&gt;""),IF(_xlfn.XLOOKUP(BH$1,Attendance_sorted!$B349:$CW349,Attendance_sorted!$B349:$CW349,"nn")&lt;&gt;"nn","•",""),"")</f>
        <v/>
      </c>
      <c r="BI350" s="1" t="str">
        <f ca="1">IF(($A350&lt;&gt;"")*(BI$1&lt;&gt;""),IF(_xlfn.XLOOKUP(BI$1,Attendance_sorted!$B349:$CW349,Attendance_sorted!$B349:$CW349,"nn")&lt;&gt;"nn","•",""),"")</f>
        <v/>
      </c>
      <c r="BJ350" s="1" t="str">
        <f ca="1">IF(($A350&lt;&gt;"")*(BJ$1&lt;&gt;""),IF(_xlfn.XLOOKUP(BJ$1,Attendance_sorted!$B349:$CW349,Attendance_sorted!$B349:$CW349,"nn")&lt;&gt;"nn","•",""),"")</f>
        <v/>
      </c>
      <c r="BK350" s="1" t="str">
        <f ca="1">IF(($A350&lt;&gt;"")*(BK$1&lt;&gt;""),IF(_xlfn.XLOOKUP(BK$1,Attendance_sorted!$B349:$CW349,Attendance_sorted!$B349:$CW349,"nn")&lt;&gt;"nn","•",""),"")</f>
        <v/>
      </c>
      <c r="BL350" s="1" t="str">
        <f ca="1">IF(($A350&lt;&gt;"")*(BL$1&lt;&gt;""),IF(_xlfn.XLOOKUP(BL$1,Attendance_sorted!$B349:$CW349,Attendance_sorted!$B349:$CW349,"nn")&lt;&gt;"nn","•",""),"")</f>
        <v/>
      </c>
      <c r="BM350" s="1" t="str">
        <f ca="1">IF(($A350&lt;&gt;"")*(BM$1&lt;&gt;""),IF(_xlfn.XLOOKUP(BM$1,Attendance_sorted!$B349:$CW349,Attendance_sorted!$B349:$CW349,"nn")&lt;&gt;"nn","•",""),"")</f>
        <v/>
      </c>
      <c r="BN350" s="1" t="str">
        <f ca="1">IF(($A350&lt;&gt;"")*(BN$1&lt;&gt;""),IF(_xlfn.XLOOKUP(BN$1,Attendance_sorted!$B349:$CW349,Attendance_sorted!$B349:$CW349,"nn")&lt;&gt;"nn","•",""),"")</f>
        <v/>
      </c>
      <c r="BO350" s="1" t="str">
        <f ca="1">IF(($A350&lt;&gt;"")*(BO$1&lt;&gt;""),IF(_xlfn.XLOOKUP(BO$1,Attendance_sorted!$B349:$CW349,Attendance_sorted!$B349:$CW349,"nn")&lt;&gt;"nn","•",""),"")</f>
        <v/>
      </c>
      <c r="BP350" s="1" t="str">
        <f ca="1">IF(($A350&lt;&gt;"")*(BP$1&lt;&gt;""),IF(_xlfn.XLOOKUP(BP$1,Attendance_sorted!$B349:$CW349,Attendance_sorted!$B349:$CW349,"nn")&lt;&gt;"nn","•",""),"")</f>
        <v/>
      </c>
      <c r="BQ350" s="1" t="str">
        <f ca="1">IF(($A350&lt;&gt;"")*(BQ$1&lt;&gt;""),IF(_xlfn.XLOOKUP(BQ$1,Attendance_sorted!$B349:$CW349,Attendance_sorted!$B349:$CW349,"nn")&lt;&gt;"nn","•",""),"")</f>
        <v/>
      </c>
      <c r="BR350" s="1" t="str">
        <f ca="1">IF(($A350&lt;&gt;"")*(BR$1&lt;&gt;""),IF(_xlfn.XLOOKUP(BR$1,Attendance_sorted!$B349:$CW349,Attendance_sorted!$B349:$CW349,"nn")&lt;&gt;"nn","•",""),"")</f>
        <v/>
      </c>
      <c r="BS350" s="1" t="str">
        <f ca="1">IF(($A350&lt;&gt;"")*(BS$1&lt;&gt;""),IF(_xlfn.XLOOKUP(BS$1,Attendance_sorted!$B349:$CW349,Attendance_sorted!$B349:$CW349,"nn")&lt;&gt;"nn","•",""),"")</f>
        <v/>
      </c>
      <c r="BT350" s="1" t="str">
        <f ca="1">IF(($A350&lt;&gt;"")*(BT$1&lt;&gt;""),IF(_xlfn.XLOOKUP(BT$1,Attendance_sorted!$B349:$CW349,Attendance_sorted!$B349:$CW349,"nn")&lt;&gt;"nn","•",""),"")</f>
        <v/>
      </c>
      <c r="BU350" s="1" t="str">
        <f ca="1">IF(($A350&lt;&gt;"")*(BU$1&lt;&gt;""),IF(_xlfn.XLOOKUP(BU$1,Attendance_sorted!$B349:$CW349,Attendance_sorted!$B349:$CW349,"nn")&lt;&gt;"nn","•",""),"")</f>
        <v/>
      </c>
      <c r="BV350" s="1" t="str">
        <f ca="1">IF(($A350&lt;&gt;"")*(BV$1&lt;&gt;""),IF(_xlfn.XLOOKUP(BV$1,Attendance_sorted!$B349:$CW349,Attendance_sorted!$B349:$CW349,"nn")&lt;&gt;"nn","•",""),"")</f>
        <v/>
      </c>
      <c r="BW350" s="1" t="str">
        <f ca="1">IF(($A350&lt;&gt;"")*(BW$1&lt;&gt;""),IF(_xlfn.XLOOKUP(BW$1,Attendance_sorted!$B349:$CW349,Attendance_sorted!$B349:$CW349,"nn")&lt;&gt;"nn","•",""),"")</f>
        <v/>
      </c>
      <c r="BX350" s="1" t="str">
        <f ca="1">IF(($A350&lt;&gt;"")*(BX$1&lt;&gt;""),IF(_xlfn.XLOOKUP(BX$1,Attendance_sorted!$B349:$CW349,Attendance_sorted!$B349:$CW349,"nn")&lt;&gt;"nn","•",""),"")</f>
        <v/>
      </c>
      <c r="BY350" s="1" t="str">
        <f ca="1">IF(($A350&lt;&gt;"")*(BY$1&lt;&gt;""),IF(_xlfn.XLOOKUP(BY$1,Attendance_sorted!$B349:$CW349,Attendance_sorted!$B349:$CW349,"nn")&lt;&gt;"nn","•",""),"")</f>
        <v/>
      </c>
      <c r="BZ350" s="1" t="str">
        <f ca="1">IF(($A350&lt;&gt;"")*(BZ$1&lt;&gt;""),IF(_xlfn.XLOOKUP(BZ$1,Attendance_sorted!$B349:$CW349,Attendance_sorted!$B349:$CW349,"nn")&lt;&gt;"nn","•",""),"")</f>
        <v/>
      </c>
      <c r="CA350" s="1" t="str">
        <f ca="1">IF(($A350&lt;&gt;"")*(CA$1&lt;&gt;""),IF(_xlfn.XLOOKUP(CA$1,Attendance_sorted!$B349:$CW349,Attendance_sorted!$B349:$CW349,"nn")&lt;&gt;"nn","•",""),"")</f>
        <v/>
      </c>
      <c r="CB350" s="1" t="str">
        <f ca="1">IF(($A350&lt;&gt;"")*(CB$1&lt;&gt;""),IF(_xlfn.XLOOKUP(CB$1,Attendance_sorted!$B349:$CW349,Attendance_sorted!$B349:$CW349,"nn")&lt;&gt;"nn","•",""),"")</f>
        <v/>
      </c>
      <c r="CC350" s="1" t="str">
        <f ca="1">IF(($A350&lt;&gt;"")*(CC$1&lt;&gt;""),IF(_xlfn.XLOOKUP(CC$1,Attendance_sorted!$B349:$CW349,Attendance_sorted!$B349:$CW349,"nn")&lt;&gt;"nn","•",""),"")</f>
        <v/>
      </c>
      <c r="CD350" s="1" t="str">
        <f ca="1">IF(($A350&lt;&gt;"")*(CD$1&lt;&gt;""),IF(_xlfn.XLOOKUP(CD$1,Attendance_sorted!$B349:$CW349,Attendance_sorted!$B349:$CW349,"nn")&lt;&gt;"nn","•",""),"")</f>
        <v/>
      </c>
      <c r="CE350" s="1" t="str">
        <f ca="1">IF(($A350&lt;&gt;"")*(CE$1&lt;&gt;""),IF(_xlfn.XLOOKUP(CE$1,Attendance_sorted!$B349:$CW349,Attendance_sorted!$B349:$CW349,"nn")&lt;&gt;"nn","•",""),"")</f>
        <v/>
      </c>
      <c r="CF350" s="1" t="str">
        <f ca="1">IF(($A350&lt;&gt;"")*(CF$1&lt;&gt;""),IF(_xlfn.XLOOKUP(CF$1,Attendance_sorted!$B349:$CW349,Attendance_sorted!$B349:$CW349,"nn")&lt;&gt;"nn","•",""),"")</f>
        <v/>
      </c>
      <c r="CG350" s="1" t="str">
        <f ca="1">IF(($A350&lt;&gt;"")*(CG$1&lt;&gt;""),IF(_xlfn.XLOOKUP(CG$1,Attendance_sorted!$B349:$CW349,Attendance_sorted!$B349:$CW349,"nn")&lt;&gt;"nn","•",""),"")</f>
        <v/>
      </c>
      <c r="CH350" s="1" t="str">
        <f ca="1">IF(($A350&lt;&gt;"")*(CH$1&lt;&gt;""),IF(_xlfn.XLOOKUP(CH$1,Attendance_sorted!$B349:$CW349,Attendance_sorted!$B349:$CW349,"nn")&lt;&gt;"nn","•",""),"")</f>
        <v/>
      </c>
      <c r="CI350" s="1" t="str">
        <f ca="1">IF(($A350&lt;&gt;"")*(CI$1&lt;&gt;""),IF(_xlfn.XLOOKUP(CI$1,Attendance_sorted!$B349:$CW349,Attendance_sorted!$B349:$CW349,"nn")&lt;&gt;"nn","•",""),"")</f>
        <v/>
      </c>
      <c r="CJ350" s="1" t="str">
        <f ca="1">IF(($A350&lt;&gt;"")*(CJ$1&lt;&gt;""),IF(_xlfn.XLOOKUP(CJ$1,Attendance_sorted!$B349:$CW349,Attendance_sorted!$B349:$CW349,"nn")&lt;&gt;"nn","•",""),"")</f>
        <v/>
      </c>
      <c r="CK350" s="1" t="str">
        <f ca="1">IF(($A350&lt;&gt;"")*(CK$1&lt;&gt;""),IF(_xlfn.XLOOKUP(CK$1,Attendance_sorted!$B349:$CW349,Attendance_sorted!$B349:$CW349,"nn")&lt;&gt;"nn","•",""),"")</f>
        <v/>
      </c>
      <c r="CL350" s="1" t="str">
        <f ca="1">IF(($A350&lt;&gt;"")*(CL$1&lt;&gt;""),IF(_xlfn.XLOOKUP(CL$1,Attendance_sorted!$B349:$CW349,Attendance_sorted!$B349:$CW349,"nn")&lt;&gt;"nn","•",""),"")</f>
        <v/>
      </c>
      <c r="CM350" s="1" t="str">
        <f ca="1">IF(($A350&lt;&gt;"")*(CM$1&lt;&gt;""),IF(_xlfn.XLOOKUP(CM$1,Attendance_sorted!$B349:$CW349,Attendance_sorted!$B349:$CW349,"nn")&lt;&gt;"nn","•",""),"")</f>
        <v/>
      </c>
      <c r="CN350" s="1" t="str">
        <f ca="1">IF(($A350&lt;&gt;"")*(CN$1&lt;&gt;""),IF(_xlfn.XLOOKUP(CN$1,Attendance_sorted!$B349:$CW349,Attendance_sorted!$B349:$CW349,"nn")&lt;&gt;"nn","•",""),"")</f>
        <v/>
      </c>
      <c r="CO350" s="1" t="str">
        <f ca="1">IF(($A350&lt;&gt;"")*(CO$1&lt;&gt;""),IF(_xlfn.XLOOKUP(CO$1,Attendance_sorted!$B349:$CW349,Attendance_sorted!$B349:$CW349,"nn")&lt;&gt;"nn","•",""),"")</f>
        <v/>
      </c>
      <c r="CP350" s="1" t="str">
        <f ca="1">IF(($A350&lt;&gt;"")*(CP$1&lt;&gt;""),IF(_xlfn.XLOOKUP(CP$1,Attendance_sorted!$B349:$CW349,Attendance_sorted!$B349:$CW349,"nn")&lt;&gt;"nn","•",""),"")</f>
        <v/>
      </c>
      <c r="CQ350" s="1" t="str">
        <f ca="1">IF(($A350&lt;&gt;"")*(CQ$1&lt;&gt;""),IF(_xlfn.XLOOKUP(CQ$1,Attendance_sorted!$B349:$CW349,Attendance_sorted!$B349:$CW349,"nn")&lt;&gt;"nn","•",""),"")</f>
        <v/>
      </c>
      <c r="CR350" s="1" t="str">
        <f ca="1">IF(($A350&lt;&gt;"")*(CR$1&lt;&gt;""),IF(_xlfn.XLOOKUP(CR$1,Attendance_sorted!$B349:$CW349,Attendance_sorted!$B349:$CW349,"nn")&lt;&gt;"nn","•",""),"")</f>
        <v/>
      </c>
      <c r="CS350" s="1" t="str">
        <f ca="1">IF(($A350&lt;&gt;"")*(CS$1&lt;&gt;""),IF(_xlfn.XLOOKUP(CS$1,Attendance_sorted!$B349:$CW349,Attendance_sorted!$B349:$CW349,"nn")&lt;&gt;"nn","•",""),"")</f>
        <v/>
      </c>
      <c r="CT350" s="1" t="str">
        <f ca="1">IF(($A350&lt;&gt;"")*(CT$1&lt;&gt;""),IF(_xlfn.XLOOKUP(CT$1,Attendance_sorted!$B349:$CW349,Attendance_sorted!$B349:$CW349,"nn")&lt;&gt;"nn","•",""),"")</f>
        <v/>
      </c>
      <c r="CU350" s="1" t="str">
        <f ca="1">IF(($A350&lt;&gt;"")*(CU$1&lt;&gt;""),IF(_xlfn.XLOOKUP(CU$1,Attendance_sorted!$B349:$CW349,Attendance_sorted!$B349:$CW349,"nn")&lt;&gt;"nn","•",""),"")</f>
        <v/>
      </c>
      <c r="CV350" s="1" t="str">
        <f ca="1">IF(($A350&lt;&gt;"")*(CV$1&lt;&gt;""),IF(_xlfn.XLOOKUP(CV$1,Attendance_sorted!$B349:$CW349,Attendance_sorted!$B349:$CW349,"nn")&lt;&gt;"nn","•",""),"")</f>
        <v/>
      </c>
      <c r="CW350" s="1" t="str">
        <f ca="1">IF(($A350&lt;&gt;"")*(CW$1&lt;&gt;""),IF(_xlfn.XLOOKUP(CW$1,Attendance_sorted!$B349:$CW349,Attendance_sorted!$B349:$CW349,"nn")&lt;&gt;"nn","•",""),"")</f>
        <v/>
      </c>
    </row>
    <row r="351" spans="1:101">
      <c r="A351" s="1"/>
      <c r="B351" s="1" t="str">
        <f ca="1">IF(($A351&lt;&gt;"")*(B$1&lt;&gt;""),IF(_xlfn.XLOOKUP(B$1,Attendance_sorted!$B350:$CW350,Attendance_sorted!$B350:$CW350,"nn")&lt;&gt;"nn","•",""),"")</f>
        <v/>
      </c>
      <c r="C351" s="1" t="str">
        <f ca="1">IF(($A351&lt;&gt;"")*(C$1&lt;&gt;""),IF(_xlfn.XLOOKUP(C$1,Attendance_sorted!$B350:$CW350,Attendance_sorted!$B350:$CW350,"nn")&lt;&gt;"nn","•",""),"")</f>
        <v/>
      </c>
      <c r="D351" s="1" t="str">
        <f ca="1">IF(($A351&lt;&gt;"")*(D$1&lt;&gt;""),IF(_xlfn.XLOOKUP(D$1,Attendance_sorted!$B350:$CW350,Attendance_sorted!$B350:$CW350,"nn")&lt;&gt;"nn","•",""),"")</f>
        <v/>
      </c>
      <c r="E351" s="1" t="str">
        <f ca="1">IF(($A351&lt;&gt;"")*(E$1&lt;&gt;""),IF(_xlfn.XLOOKUP(E$1,Attendance_sorted!$B350:$CW350,Attendance_sorted!$B350:$CW350,"nn")&lt;&gt;"nn","•",""),"")</f>
        <v/>
      </c>
      <c r="F351" s="1" t="str">
        <f ca="1">IF(($A351&lt;&gt;"")*(F$1&lt;&gt;""),IF(_xlfn.XLOOKUP(F$1,Attendance_sorted!$B350:$CW350,Attendance_sorted!$B350:$CW350,"nn")&lt;&gt;"nn","•",""),"")</f>
        <v/>
      </c>
      <c r="G351" s="1" t="str">
        <f ca="1">IF(($A351&lt;&gt;"")*(G$1&lt;&gt;""),IF(_xlfn.XLOOKUP(G$1,Attendance_sorted!$B350:$CW350,Attendance_sorted!$B350:$CW350,"nn")&lt;&gt;"nn","•",""),"")</f>
        <v/>
      </c>
      <c r="H351" s="1" t="str">
        <f ca="1">IF(($A351&lt;&gt;"")*(H$1&lt;&gt;""),IF(_xlfn.XLOOKUP(H$1,Attendance_sorted!$B350:$CW350,Attendance_sorted!$B350:$CW350,"nn")&lt;&gt;"nn","•",""),"")</f>
        <v/>
      </c>
      <c r="I351" s="1" t="str">
        <f ca="1">IF(($A351&lt;&gt;"")*(I$1&lt;&gt;""),IF(_xlfn.XLOOKUP(I$1,Attendance_sorted!$B350:$CW350,Attendance_sorted!$B350:$CW350,"nn")&lt;&gt;"nn","•",""),"")</f>
        <v/>
      </c>
      <c r="J351" s="1" t="str">
        <f ca="1">IF(($A351&lt;&gt;"")*(J$1&lt;&gt;""),IF(_xlfn.XLOOKUP(J$1,Attendance_sorted!$B350:$CW350,Attendance_sorted!$B350:$CW350,"nn")&lt;&gt;"nn","•",""),"")</f>
        <v/>
      </c>
      <c r="K351" s="1" t="str">
        <f ca="1">IF(($A351&lt;&gt;"")*(K$1&lt;&gt;""),IF(_xlfn.XLOOKUP(K$1,Attendance_sorted!$B350:$CW350,Attendance_sorted!$B350:$CW350,"nn")&lt;&gt;"nn","•",""),"")</f>
        <v/>
      </c>
      <c r="L351" s="1" t="str">
        <f ca="1">IF(($A351&lt;&gt;"")*(L$1&lt;&gt;""),IF(_xlfn.XLOOKUP(L$1,Attendance_sorted!$B350:$CW350,Attendance_sorted!$B350:$CW350,"nn")&lt;&gt;"nn","•",""),"")</f>
        <v/>
      </c>
      <c r="M351" s="1" t="str">
        <f ca="1">IF(($A351&lt;&gt;"")*(M$1&lt;&gt;""),IF(_xlfn.XLOOKUP(M$1,Attendance_sorted!$B350:$CW350,Attendance_sorted!$B350:$CW350,"nn")&lt;&gt;"nn","•",""),"")</f>
        <v/>
      </c>
      <c r="N351" s="1" t="str">
        <f ca="1">IF(($A351&lt;&gt;"")*(N$1&lt;&gt;""),IF(_xlfn.XLOOKUP(N$1,Attendance_sorted!$B350:$CW350,Attendance_sorted!$B350:$CW350,"nn")&lt;&gt;"nn","•",""),"")</f>
        <v/>
      </c>
      <c r="O351" s="1" t="str">
        <f ca="1">IF(($A351&lt;&gt;"")*(O$1&lt;&gt;""),IF(_xlfn.XLOOKUP(O$1,Attendance_sorted!$B350:$CW350,Attendance_sorted!$B350:$CW350,"nn")&lt;&gt;"nn","•",""),"")</f>
        <v/>
      </c>
      <c r="P351" s="1" t="str">
        <f ca="1">IF(($A351&lt;&gt;"")*(P$1&lt;&gt;""),IF(_xlfn.XLOOKUP(P$1,Attendance_sorted!$B350:$CW350,Attendance_sorted!$B350:$CW350,"nn")&lt;&gt;"nn","•",""),"")</f>
        <v/>
      </c>
      <c r="Q351" s="1" t="str">
        <f ca="1">IF(($A351&lt;&gt;"")*(Q$1&lt;&gt;""),IF(_xlfn.XLOOKUP(Q$1,Attendance_sorted!$B350:$CW350,Attendance_sorted!$B350:$CW350,"nn")&lt;&gt;"nn","•",""),"")</f>
        <v/>
      </c>
      <c r="R351" s="1" t="str">
        <f ca="1">IF(($A351&lt;&gt;"")*(R$1&lt;&gt;""),IF(_xlfn.XLOOKUP(R$1,Attendance_sorted!$B350:$CW350,Attendance_sorted!$B350:$CW350,"nn")&lt;&gt;"nn","•",""),"")</f>
        <v/>
      </c>
      <c r="S351" s="1" t="str">
        <f ca="1">IF(($A351&lt;&gt;"")*(S$1&lt;&gt;""),IF(_xlfn.XLOOKUP(S$1,Attendance_sorted!$B350:$CW350,Attendance_sorted!$B350:$CW350,"nn")&lt;&gt;"nn","•",""),"")</f>
        <v/>
      </c>
      <c r="T351" s="1" t="str">
        <f ca="1">IF(($A351&lt;&gt;"")*(T$1&lt;&gt;""),IF(_xlfn.XLOOKUP(T$1,Attendance_sorted!$B350:$CW350,Attendance_sorted!$B350:$CW350,"nn")&lt;&gt;"nn","•",""),"")</f>
        <v/>
      </c>
      <c r="U351" s="1" t="str">
        <f ca="1">IF(($A351&lt;&gt;"")*(U$1&lt;&gt;""),IF(_xlfn.XLOOKUP(U$1,Attendance_sorted!$B350:$CW350,Attendance_sorted!$B350:$CW350,"nn")&lt;&gt;"nn","•",""),"")</f>
        <v/>
      </c>
      <c r="V351" s="1" t="str">
        <f ca="1">IF(($A351&lt;&gt;"")*(V$1&lt;&gt;""),IF(_xlfn.XLOOKUP(V$1,Attendance_sorted!$B350:$CW350,Attendance_sorted!$B350:$CW350,"nn")&lt;&gt;"nn","•",""),"")</f>
        <v/>
      </c>
      <c r="W351" s="1" t="str">
        <f ca="1">IF(($A351&lt;&gt;"")*(W$1&lt;&gt;""),IF(_xlfn.XLOOKUP(W$1,Attendance_sorted!$B350:$CW350,Attendance_sorted!$B350:$CW350,"nn")&lt;&gt;"nn","•",""),"")</f>
        <v/>
      </c>
      <c r="X351" s="1" t="str">
        <f ca="1">IF(($A351&lt;&gt;"")*(X$1&lt;&gt;""),IF(_xlfn.XLOOKUP(X$1,Attendance_sorted!$B350:$CW350,Attendance_sorted!$B350:$CW350,"nn")&lt;&gt;"nn","•",""),"")</f>
        <v/>
      </c>
      <c r="Y351" s="1" t="str">
        <f ca="1">IF(($A351&lt;&gt;"")*(Y$1&lt;&gt;""),IF(_xlfn.XLOOKUP(Y$1,Attendance_sorted!$B350:$CW350,Attendance_sorted!$B350:$CW350,"nn")&lt;&gt;"nn","•",""),"")</f>
        <v/>
      </c>
      <c r="Z351" s="1" t="str">
        <f ca="1">IF(($A351&lt;&gt;"")*(Z$1&lt;&gt;""),IF(_xlfn.XLOOKUP(Z$1,Attendance_sorted!$B350:$CW350,Attendance_sorted!$B350:$CW350,"nn")&lt;&gt;"nn","•",""),"")</f>
        <v/>
      </c>
      <c r="AA351" s="1" t="str">
        <f ca="1">IF(($A351&lt;&gt;"")*(AA$1&lt;&gt;""),IF(_xlfn.XLOOKUP(AA$1,Attendance_sorted!$B350:$CW350,Attendance_sorted!$B350:$CW350,"nn")&lt;&gt;"nn","•",""),"")</f>
        <v/>
      </c>
      <c r="AB351" s="1" t="str">
        <f ca="1">IF(($A351&lt;&gt;"")*(AB$1&lt;&gt;""),IF(_xlfn.XLOOKUP(AB$1,Attendance_sorted!$B350:$CW350,Attendance_sorted!$B350:$CW350,"nn")&lt;&gt;"nn","•",""),"")</f>
        <v/>
      </c>
      <c r="AC351" s="1" t="str">
        <f ca="1">IF(($A351&lt;&gt;"")*(AC$1&lt;&gt;""),IF(_xlfn.XLOOKUP(AC$1,Attendance_sorted!$B350:$CW350,Attendance_sorted!$B350:$CW350,"nn")&lt;&gt;"nn","•",""),"")</f>
        <v/>
      </c>
      <c r="AD351" s="1" t="str">
        <f ca="1">IF(($A351&lt;&gt;"")*(AD$1&lt;&gt;""),IF(_xlfn.XLOOKUP(AD$1,Attendance_sorted!$B350:$CW350,Attendance_sorted!$B350:$CW350,"nn")&lt;&gt;"nn","•",""),"")</f>
        <v/>
      </c>
      <c r="AE351" s="1" t="str">
        <f ca="1">IF(($A351&lt;&gt;"")*(AE$1&lt;&gt;""),IF(_xlfn.XLOOKUP(AE$1,Attendance_sorted!$B350:$CW350,Attendance_sorted!$B350:$CW350,"nn")&lt;&gt;"nn","•",""),"")</f>
        <v/>
      </c>
      <c r="AF351" s="1" t="str">
        <f ca="1">IF(($A351&lt;&gt;"")*(AF$1&lt;&gt;""),IF(_xlfn.XLOOKUP(AF$1,Attendance_sorted!$B350:$CW350,Attendance_sorted!$B350:$CW350,"nn")&lt;&gt;"nn","•",""),"")</f>
        <v/>
      </c>
      <c r="AG351" s="1" t="str">
        <f ca="1">IF(($A351&lt;&gt;"")*(AG$1&lt;&gt;""),IF(_xlfn.XLOOKUP(AG$1,Attendance_sorted!$B350:$CW350,Attendance_sorted!$B350:$CW350,"nn")&lt;&gt;"nn","•",""),"")</f>
        <v/>
      </c>
      <c r="AH351" s="1" t="str">
        <f ca="1">IF(($A351&lt;&gt;"")*(AH$1&lt;&gt;""),IF(_xlfn.XLOOKUP(AH$1,Attendance_sorted!$B350:$CW350,Attendance_sorted!$B350:$CW350,"nn")&lt;&gt;"nn","•",""),"")</f>
        <v/>
      </c>
      <c r="AI351" s="1" t="str">
        <f ca="1">IF(($A351&lt;&gt;"")*(AI$1&lt;&gt;""),IF(_xlfn.XLOOKUP(AI$1,Attendance_sorted!$B350:$CW350,Attendance_sorted!$B350:$CW350,"nn")&lt;&gt;"nn","•",""),"")</f>
        <v/>
      </c>
      <c r="AJ351" s="1" t="str">
        <f ca="1">IF(($A351&lt;&gt;"")*(AJ$1&lt;&gt;""),IF(_xlfn.XLOOKUP(AJ$1,Attendance_sorted!$B350:$CW350,Attendance_sorted!$B350:$CW350,"nn")&lt;&gt;"nn","•",""),"")</f>
        <v/>
      </c>
      <c r="AK351" s="1" t="str">
        <f ca="1">IF(($A351&lt;&gt;"")*(AK$1&lt;&gt;""),IF(_xlfn.XLOOKUP(AK$1,Attendance_sorted!$B350:$CW350,Attendance_sorted!$B350:$CW350,"nn")&lt;&gt;"nn","•",""),"")</f>
        <v/>
      </c>
      <c r="AL351" s="1" t="str">
        <f ca="1">IF(($A351&lt;&gt;"")*(AL$1&lt;&gt;""),IF(_xlfn.XLOOKUP(AL$1,Attendance_sorted!$B350:$CW350,Attendance_sorted!$B350:$CW350,"nn")&lt;&gt;"nn","•",""),"")</f>
        <v/>
      </c>
      <c r="AM351" s="1" t="str">
        <f ca="1">IF(($A351&lt;&gt;"")*(AM$1&lt;&gt;""),IF(_xlfn.XLOOKUP(AM$1,Attendance_sorted!$B350:$CW350,Attendance_sorted!$B350:$CW350,"nn")&lt;&gt;"nn","•",""),"")</f>
        <v/>
      </c>
      <c r="AN351" s="1" t="str">
        <f ca="1">IF(($A351&lt;&gt;"")*(AN$1&lt;&gt;""),IF(_xlfn.XLOOKUP(AN$1,Attendance_sorted!$B350:$CW350,Attendance_sorted!$B350:$CW350,"nn")&lt;&gt;"nn","•",""),"")</f>
        <v/>
      </c>
      <c r="AO351" s="1" t="str">
        <f ca="1">IF(($A351&lt;&gt;"")*(AO$1&lt;&gt;""),IF(_xlfn.XLOOKUP(AO$1,Attendance_sorted!$B350:$CW350,Attendance_sorted!$B350:$CW350,"nn")&lt;&gt;"nn","•",""),"")</f>
        <v/>
      </c>
      <c r="AP351" s="1" t="str">
        <f ca="1">IF(($A351&lt;&gt;"")*(AP$1&lt;&gt;""),IF(_xlfn.XLOOKUP(AP$1,Attendance_sorted!$B350:$CW350,Attendance_sorted!$B350:$CW350,"nn")&lt;&gt;"nn","•",""),"")</f>
        <v/>
      </c>
      <c r="AQ351" s="1" t="str">
        <f ca="1">IF(($A351&lt;&gt;"")*(AQ$1&lt;&gt;""),IF(_xlfn.XLOOKUP(AQ$1,Attendance_sorted!$B350:$CW350,Attendance_sorted!$B350:$CW350,"nn")&lt;&gt;"nn","•",""),"")</f>
        <v/>
      </c>
      <c r="AR351" s="1" t="str">
        <f ca="1">IF(($A351&lt;&gt;"")*(AR$1&lt;&gt;""),IF(_xlfn.XLOOKUP(AR$1,Attendance_sorted!$B350:$CW350,Attendance_sorted!$B350:$CW350,"nn")&lt;&gt;"nn","•",""),"")</f>
        <v/>
      </c>
      <c r="AS351" s="1" t="str">
        <f ca="1">IF(($A351&lt;&gt;"")*(AS$1&lt;&gt;""),IF(_xlfn.XLOOKUP(AS$1,Attendance_sorted!$B350:$CW350,Attendance_sorted!$B350:$CW350,"nn")&lt;&gt;"nn","•",""),"")</f>
        <v/>
      </c>
      <c r="AT351" s="1" t="str">
        <f ca="1">IF(($A351&lt;&gt;"")*(AT$1&lt;&gt;""),IF(_xlfn.XLOOKUP(AT$1,Attendance_sorted!$B350:$CW350,Attendance_sorted!$B350:$CW350,"nn")&lt;&gt;"nn","•",""),"")</f>
        <v/>
      </c>
      <c r="AU351" s="1" t="str">
        <f ca="1">IF(($A351&lt;&gt;"")*(AU$1&lt;&gt;""),IF(_xlfn.XLOOKUP(AU$1,Attendance_sorted!$B350:$CW350,Attendance_sorted!$B350:$CW350,"nn")&lt;&gt;"nn","•",""),"")</f>
        <v/>
      </c>
      <c r="AV351" s="1" t="str">
        <f ca="1">IF(($A351&lt;&gt;"")*(AV$1&lt;&gt;""),IF(_xlfn.XLOOKUP(AV$1,Attendance_sorted!$B350:$CW350,Attendance_sorted!$B350:$CW350,"nn")&lt;&gt;"nn","•",""),"")</f>
        <v/>
      </c>
      <c r="AW351" s="1" t="str">
        <f ca="1">IF(($A351&lt;&gt;"")*(AW$1&lt;&gt;""),IF(_xlfn.XLOOKUP(AW$1,Attendance_sorted!$B350:$CW350,Attendance_sorted!$B350:$CW350,"nn")&lt;&gt;"nn","•",""),"")</f>
        <v/>
      </c>
      <c r="AX351" s="1" t="str">
        <f ca="1">IF(($A351&lt;&gt;"")*(AX$1&lt;&gt;""),IF(_xlfn.XLOOKUP(AX$1,Attendance_sorted!$B350:$CW350,Attendance_sorted!$B350:$CW350,"nn")&lt;&gt;"nn","•",""),"")</f>
        <v/>
      </c>
      <c r="AY351" s="1" t="str">
        <f ca="1">IF(($A351&lt;&gt;"")*(AY$1&lt;&gt;""),IF(_xlfn.XLOOKUP(AY$1,Attendance_sorted!$B350:$CW350,Attendance_sorted!$B350:$CW350,"nn")&lt;&gt;"nn","•",""),"")</f>
        <v/>
      </c>
      <c r="AZ351" s="1" t="str">
        <f ca="1">IF(($A351&lt;&gt;"")*(AZ$1&lt;&gt;""),IF(_xlfn.XLOOKUP(AZ$1,Attendance_sorted!$B350:$CW350,Attendance_sorted!$B350:$CW350,"nn")&lt;&gt;"nn","•",""),"")</f>
        <v/>
      </c>
      <c r="BA351" s="1" t="str">
        <f ca="1">IF(($A351&lt;&gt;"")*(BA$1&lt;&gt;""),IF(_xlfn.XLOOKUP(BA$1,Attendance_sorted!$B350:$CW350,Attendance_sorted!$B350:$CW350,"nn")&lt;&gt;"nn","•",""),"")</f>
        <v/>
      </c>
      <c r="BB351" s="1" t="str">
        <f ca="1">IF(($A351&lt;&gt;"")*(BB$1&lt;&gt;""),IF(_xlfn.XLOOKUP(BB$1,Attendance_sorted!$B350:$CW350,Attendance_sorted!$B350:$CW350,"nn")&lt;&gt;"nn","•",""),"")</f>
        <v/>
      </c>
      <c r="BC351" s="1" t="str">
        <f ca="1">IF(($A351&lt;&gt;"")*(BC$1&lt;&gt;""),IF(_xlfn.XLOOKUP(BC$1,Attendance_sorted!$B350:$CW350,Attendance_sorted!$B350:$CW350,"nn")&lt;&gt;"nn","•",""),"")</f>
        <v/>
      </c>
      <c r="BD351" s="1" t="str">
        <f ca="1">IF(($A351&lt;&gt;"")*(BD$1&lt;&gt;""),IF(_xlfn.XLOOKUP(BD$1,Attendance_sorted!$B350:$CW350,Attendance_sorted!$B350:$CW350,"nn")&lt;&gt;"nn","•",""),"")</f>
        <v/>
      </c>
      <c r="BE351" s="1" t="str">
        <f ca="1">IF(($A351&lt;&gt;"")*(BE$1&lt;&gt;""),IF(_xlfn.XLOOKUP(BE$1,Attendance_sorted!$B350:$CW350,Attendance_sorted!$B350:$CW350,"nn")&lt;&gt;"nn","•",""),"")</f>
        <v/>
      </c>
      <c r="BF351" s="1" t="str">
        <f ca="1">IF(($A351&lt;&gt;"")*(BF$1&lt;&gt;""),IF(_xlfn.XLOOKUP(BF$1,Attendance_sorted!$B350:$CW350,Attendance_sorted!$B350:$CW350,"nn")&lt;&gt;"nn","•",""),"")</f>
        <v/>
      </c>
      <c r="BG351" s="1" t="str">
        <f ca="1">IF(($A351&lt;&gt;"")*(BG$1&lt;&gt;""),IF(_xlfn.XLOOKUP(BG$1,Attendance_sorted!$B350:$CW350,Attendance_sorted!$B350:$CW350,"nn")&lt;&gt;"nn","•",""),"")</f>
        <v/>
      </c>
      <c r="BH351" s="1" t="str">
        <f ca="1">IF(($A351&lt;&gt;"")*(BH$1&lt;&gt;""),IF(_xlfn.XLOOKUP(BH$1,Attendance_sorted!$B350:$CW350,Attendance_sorted!$B350:$CW350,"nn")&lt;&gt;"nn","•",""),"")</f>
        <v/>
      </c>
      <c r="BI351" s="1" t="str">
        <f ca="1">IF(($A351&lt;&gt;"")*(BI$1&lt;&gt;""),IF(_xlfn.XLOOKUP(BI$1,Attendance_sorted!$B350:$CW350,Attendance_sorted!$B350:$CW350,"nn")&lt;&gt;"nn","•",""),"")</f>
        <v/>
      </c>
      <c r="BJ351" s="1" t="str">
        <f ca="1">IF(($A351&lt;&gt;"")*(BJ$1&lt;&gt;""),IF(_xlfn.XLOOKUP(BJ$1,Attendance_sorted!$B350:$CW350,Attendance_sorted!$B350:$CW350,"nn")&lt;&gt;"nn","•",""),"")</f>
        <v/>
      </c>
      <c r="BK351" s="1" t="str">
        <f ca="1">IF(($A351&lt;&gt;"")*(BK$1&lt;&gt;""),IF(_xlfn.XLOOKUP(BK$1,Attendance_sorted!$B350:$CW350,Attendance_sorted!$B350:$CW350,"nn")&lt;&gt;"nn","•",""),"")</f>
        <v/>
      </c>
      <c r="BL351" s="1" t="str">
        <f ca="1">IF(($A351&lt;&gt;"")*(BL$1&lt;&gt;""),IF(_xlfn.XLOOKUP(BL$1,Attendance_sorted!$B350:$CW350,Attendance_sorted!$B350:$CW350,"nn")&lt;&gt;"nn","•",""),"")</f>
        <v/>
      </c>
      <c r="BM351" s="1" t="str">
        <f ca="1">IF(($A351&lt;&gt;"")*(BM$1&lt;&gt;""),IF(_xlfn.XLOOKUP(BM$1,Attendance_sorted!$B350:$CW350,Attendance_sorted!$B350:$CW350,"nn")&lt;&gt;"nn","•",""),"")</f>
        <v/>
      </c>
      <c r="BN351" s="1" t="str">
        <f ca="1">IF(($A351&lt;&gt;"")*(BN$1&lt;&gt;""),IF(_xlfn.XLOOKUP(BN$1,Attendance_sorted!$B350:$CW350,Attendance_sorted!$B350:$CW350,"nn")&lt;&gt;"nn","•",""),"")</f>
        <v/>
      </c>
      <c r="BO351" s="1" t="str">
        <f ca="1">IF(($A351&lt;&gt;"")*(BO$1&lt;&gt;""),IF(_xlfn.XLOOKUP(BO$1,Attendance_sorted!$B350:$CW350,Attendance_sorted!$B350:$CW350,"nn")&lt;&gt;"nn","•",""),"")</f>
        <v/>
      </c>
      <c r="BP351" s="1" t="str">
        <f ca="1">IF(($A351&lt;&gt;"")*(BP$1&lt;&gt;""),IF(_xlfn.XLOOKUP(BP$1,Attendance_sorted!$B350:$CW350,Attendance_sorted!$B350:$CW350,"nn")&lt;&gt;"nn","•",""),"")</f>
        <v/>
      </c>
      <c r="BQ351" s="1" t="str">
        <f ca="1">IF(($A351&lt;&gt;"")*(BQ$1&lt;&gt;""),IF(_xlfn.XLOOKUP(BQ$1,Attendance_sorted!$B350:$CW350,Attendance_sorted!$B350:$CW350,"nn")&lt;&gt;"nn","•",""),"")</f>
        <v/>
      </c>
      <c r="BR351" s="1" t="str">
        <f ca="1">IF(($A351&lt;&gt;"")*(BR$1&lt;&gt;""),IF(_xlfn.XLOOKUP(BR$1,Attendance_sorted!$B350:$CW350,Attendance_sorted!$B350:$CW350,"nn")&lt;&gt;"nn","•",""),"")</f>
        <v/>
      </c>
      <c r="BS351" s="1" t="str">
        <f ca="1">IF(($A351&lt;&gt;"")*(BS$1&lt;&gt;""),IF(_xlfn.XLOOKUP(BS$1,Attendance_sorted!$B350:$CW350,Attendance_sorted!$B350:$CW350,"nn")&lt;&gt;"nn","•",""),"")</f>
        <v/>
      </c>
      <c r="BT351" s="1" t="str">
        <f ca="1">IF(($A351&lt;&gt;"")*(BT$1&lt;&gt;""),IF(_xlfn.XLOOKUP(BT$1,Attendance_sorted!$B350:$CW350,Attendance_sorted!$B350:$CW350,"nn")&lt;&gt;"nn","•",""),"")</f>
        <v/>
      </c>
      <c r="BU351" s="1" t="str">
        <f ca="1">IF(($A351&lt;&gt;"")*(BU$1&lt;&gt;""),IF(_xlfn.XLOOKUP(BU$1,Attendance_sorted!$B350:$CW350,Attendance_sorted!$B350:$CW350,"nn")&lt;&gt;"nn","•",""),"")</f>
        <v/>
      </c>
      <c r="BV351" s="1" t="str">
        <f ca="1">IF(($A351&lt;&gt;"")*(BV$1&lt;&gt;""),IF(_xlfn.XLOOKUP(BV$1,Attendance_sorted!$B350:$CW350,Attendance_sorted!$B350:$CW350,"nn")&lt;&gt;"nn","•",""),"")</f>
        <v/>
      </c>
      <c r="BW351" s="1" t="str">
        <f ca="1">IF(($A351&lt;&gt;"")*(BW$1&lt;&gt;""),IF(_xlfn.XLOOKUP(BW$1,Attendance_sorted!$B350:$CW350,Attendance_sorted!$B350:$CW350,"nn")&lt;&gt;"nn","•",""),"")</f>
        <v/>
      </c>
      <c r="BX351" s="1" t="str">
        <f ca="1">IF(($A351&lt;&gt;"")*(BX$1&lt;&gt;""),IF(_xlfn.XLOOKUP(BX$1,Attendance_sorted!$B350:$CW350,Attendance_sorted!$B350:$CW350,"nn")&lt;&gt;"nn","•",""),"")</f>
        <v/>
      </c>
      <c r="BY351" s="1" t="str">
        <f ca="1">IF(($A351&lt;&gt;"")*(BY$1&lt;&gt;""),IF(_xlfn.XLOOKUP(BY$1,Attendance_sorted!$B350:$CW350,Attendance_sorted!$B350:$CW350,"nn")&lt;&gt;"nn","•",""),"")</f>
        <v/>
      </c>
      <c r="BZ351" s="1" t="str">
        <f ca="1">IF(($A351&lt;&gt;"")*(BZ$1&lt;&gt;""),IF(_xlfn.XLOOKUP(BZ$1,Attendance_sorted!$B350:$CW350,Attendance_sorted!$B350:$CW350,"nn")&lt;&gt;"nn","•",""),"")</f>
        <v/>
      </c>
      <c r="CA351" s="1" t="str">
        <f ca="1">IF(($A351&lt;&gt;"")*(CA$1&lt;&gt;""),IF(_xlfn.XLOOKUP(CA$1,Attendance_sorted!$B350:$CW350,Attendance_sorted!$B350:$CW350,"nn")&lt;&gt;"nn","•",""),"")</f>
        <v/>
      </c>
      <c r="CB351" s="1" t="str">
        <f ca="1">IF(($A351&lt;&gt;"")*(CB$1&lt;&gt;""),IF(_xlfn.XLOOKUP(CB$1,Attendance_sorted!$B350:$CW350,Attendance_sorted!$B350:$CW350,"nn")&lt;&gt;"nn","•",""),"")</f>
        <v/>
      </c>
      <c r="CC351" s="1" t="str">
        <f ca="1">IF(($A351&lt;&gt;"")*(CC$1&lt;&gt;""),IF(_xlfn.XLOOKUP(CC$1,Attendance_sorted!$B350:$CW350,Attendance_sorted!$B350:$CW350,"nn")&lt;&gt;"nn","•",""),"")</f>
        <v/>
      </c>
      <c r="CD351" s="1" t="str">
        <f ca="1">IF(($A351&lt;&gt;"")*(CD$1&lt;&gt;""),IF(_xlfn.XLOOKUP(CD$1,Attendance_sorted!$B350:$CW350,Attendance_sorted!$B350:$CW350,"nn")&lt;&gt;"nn","•",""),"")</f>
        <v/>
      </c>
      <c r="CE351" s="1" t="str">
        <f ca="1">IF(($A351&lt;&gt;"")*(CE$1&lt;&gt;""),IF(_xlfn.XLOOKUP(CE$1,Attendance_sorted!$B350:$CW350,Attendance_sorted!$B350:$CW350,"nn")&lt;&gt;"nn","•",""),"")</f>
        <v/>
      </c>
      <c r="CF351" s="1" t="str">
        <f ca="1">IF(($A351&lt;&gt;"")*(CF$1&lt;&gt;""),IF(_xlfn.XLOOKUP(CF$1,Attendance_sorted!$B350:$CW350,Attendance_sorted!$B350:$CW350,"nn")&lt;&gt;"nn","•",""),"")</f>
        <v/>
      </c>
      <c r="CG351" s="1" t="str">
        <f ca="1">IF(($A351&lt;&gt;"")*(CG$1&lt;&gt;""),IF(_xlfn.XLOOKUP(CG$1,Attendance_sorted!$B350:$CW350,Attendance_sorted!$B350:$CW350,"nn")&lt;&gt;"nn","•",""),"")</f>
        <v/>
      </c>
      <c r="CH351" s="1" t="str">
        <f ca="1">IF(($A351&lt;&gt;"")*(CH$1&lt;&gt;""),IF(_xlfn.XLOOKUP(CH$1,Attendance_sorted!$B350:$CW350,Attendance_sorted!$B350:$CW350,"nn")&lt;&gt;"nn","•",""),"")</f>
        <v/>
      </c>
      <c r="CI351" s="1" t="str">
        <f ca="1">IF(($A351&lt;&gt;"")*(CI$1&lt;&gt;""),IF(_xlfn.XLOOKUP(CI$1,Attendance_sorted!$B350:$CW350,Attendance_sorted!$B350:$CW350,"nn")&lt;&gt;"nn","•",""),"")</f>
        <v/>
      </c>
      <c r="CJ351" s="1" t="str">
        <f ca="1">IF(($A351&lt;&gt;"")*(CJ$1&lt;&gt;""),IF(_xlfn.XLOOKUP(CJ$1,Attendance_sorted!$B350:$CW350,Attendance_sorted!$B350:$CW350,"nn")&lt;&gt;"nn","•",""),"")</f>
        <v/>
      </c>
      <c r="CK351" s="1" t="str">
        <f ca="1">IF(($A351&lt;&gt;"")*(CK$1&lt;&gt;""),IF(_xlfn.XLOOKUP(CK$1,Attendance_sorted!$B350:$CW350,Attendance_sorted!$B350:$CW350,"nn")&lt;&gt;"nn","•",""),"")</f>
        <v/>
      </c>
      <c r="CL351" s="1" t="str">
        <f ca="1">IF(($A351&lt;&gt;"")*(CL$1&lt;&gt;""),IF(_xlfn.XLOOKUP(CL$1,Attendance_sorted!$B350:$CW350,Attendance_sorted!$B350:$CW350,"nn")&lt;&gt;"nn","•",""),"")</f>
        <v/>
      </c>
      <c r="CM351" s="1" t="str">
        <f ca="1">IF(($A351&lt;&gt;"")*(CM$1&lt;&gt;""),IF(_xlfn.XLOOKUP(CM$1,Attendance_sorted!$B350:$CW350,Attendance_sorted!$B350:$CW350,"nn")&lt;&gt;"nn","•",""),"")</f>
        <v/>
      </c>
      <c r="CN351" s="1" t="str">
        <f ca="1">IF(($A351&lt;&gt;"")*(CN$1&lt;&gt;""),IF(_xlfn.XLOOKUP(CN$1,Attendance_sorted!$B350:$CW350,Attendance_sorted!$B350:$CW350,"nn")&lt;&gt;"nn","•",""),"")</f>
        <v/>
      </c>
      <c r="CO351" s="1" t="str">
        <f ca="1">IF(($A351&lt;&gt;"")*(CO$1&lt;&gt;""),IF(_xlfn.XLOOKUP(CO$1,Attendance_sorted!$B350:$CW350,Attendance_sorted!$B350:$CW350,"nn")&lt;&gt;"nn","•",""),"")</f>
        <v/>
      </c>
      <c r="CP351" s="1" t="str">
        <f ca="1">IF(($A351&lt;&gt;"")*(CP$1&lt;&gt;""),IF(_xlfn.XLOOKUP(CP$1,Attendance_sorted!$B350:$CW350,Attendance_sorted!$B350:$CW350,"nn")&lt;&gt;"nn","•",""),"")</f>
        <v/>
      </c>
      <c r="CQ351" s="1" t="str">
        <f ca="1">IF(($A351&lt;&gt;"")*(CQ$1&lt;&gt;""),IF(_xlfn.XLOOKUP(CQ$1,Attendance_sorted!$B350:$CW350,Attendance_sorted!$B350:$CW350,"nn")&lt;&gt;"nn","•",""),"")</f>
        <v/>
      </c>
      <c r="CR351" s="1" t="str">
        <f ca="1">IF(($A351&lt;&gt;"")*(CR$1&lt;&gt;""),IF(_xlfn.XLOOKUP(CR$1,Attendance_sorted!$B350:$CW350,Attendance_sorted!$B350:$CW350,"nn")&lt;&gt;"nn","•",""),"")</f>
        <v/>
      </c>
      <c r="CS351" s="1" t="str">
        <f ca="1">IF(($A351&lt;&gt;"")*(CS$1&lt;&gt;""),IF(_xlfn.XLOOKUP(CS$1,Attendance_sorted!$B350:$CW350,Attendance_sorted!$B350:$CW350,"nn")&lt;&gt;"nn","•",""),"")</f>
        <v/>
      </c>
      <c r="CT351" s="1" t="str">
        <f ca="1">IF(($A351&lt;&gt;"")*(CT$1&lt;&gt;""),IF(_xlfn.XLOOKUP(CT$1,Attendance_sorted!$B350:$CW350,Attendance_sorted!$B350:$CW350,"nn")&lt;&gt;"nn","•",""),"")</f>
        <v/>
      </c>
      <c r="CU351" s="1" t="str">
        <f ca="1">IF(($A351&lt;&gt;"")*(CU$1&lt;&gt;""),IF(_xlfn.XLOOKUP(CU$1,Attendance_sorted!$B350:$CW350,Attendance_sorted!$B350:$CW350,"nn")&lt;&gt;"nn","•",""),"")</f>
        <v/>
      </c>
      <c r="CV351" s="1" t="str">
        <f ca="1">IF(($A351&lt;&gt;"")*(CV$1&lt;&gt;""),IF(_xlfn.XLOOKUP(CV$1,Attendance_sorted!$B350:$CW350,Attendance_sorted!$B350:$CW350,"nn")&lt;&gt;"nn","•",""),"")</f>
        <v/>
      </c>
      <c r="CW351" s="1" t="str">
        <f ca="1">IF(($A351&lt;&gt;"")*(CW$1&lt;&gt;""),IF(_xlfn.XLOOKUP(CW$1,Attendance_sorted!$B350:$CW350,Attendance_sorted!$B350:$CW350,"nn")&lt;&gt;"nn","•",""),"")</f>
        <v/>
      </c>
    </row>
    <row r="352" spans="1:101">
      <c r="A352" s="1"/>
      <c r="B352" s="1" t="str">
        <f ca="1">IF(($A352&lt;&gt;"")*(B$1&lt;&gt;""),IF(_xlfn.XLOOKUP(B$1,Attendance_sorted!$B351:$CW351,Attendance_sorted!$B351:$CW351,"nn")&lt;&gt;"nn","•",""),"")</f>
        <v/>
      </c>
      <c r="C352" s="1" t="str">
        <f ca="1">IF(($A352&lt;&gt;"")*(C$1&lt;&gt;""),IF(_xlfn.XLOOKUP(C$1,Attendance_sorted!$B351:$CW351,Attendance_sorted!$B351:$CW351,"nn")&lt;&gt;"nn","•",""),"")</f>
        <v/>
      </c>
      <c r="D352" s="1" t="str">
        <f ca="1">IF(($A352&lt;&gt;"")*(D$1&lt;&gt;""),IF(_xlfn.XLOOKUP(D$1,Attendance_sorted!$B351:$CW351,Attendance_sorted!$B351:$CW351,"nn")&lt;&gt;"nn","•",""),"")</f>
        <v/>
      </c>
      <c r="E352" s="1" t="str">
        <f ca="1">IF(($A352&lt;&gt;"")*(E$1&lt;&gt;""),IF(_xlfn.XLOOKUP(E$1,Attendance_sorted!$B351:$CW351,Attendance_sorted!$B351:$CW351,"nn")&lt;&gt;"nn","•",""),"")</f>
        <v/>
      </c>
      <c r="F352" s="1" t="str">
        <f ca="1">IF(($A352&lt;&gt;"")*(F$1&lt;&gt;""),IF(_xlfn.XLOOKUP(F$1,Attendance_sorted!$B351:$CW351,Attendance_sorted!$B351:$CW351,"nn")&lt;&gt;"nn","•",""),"")</f>
        <v/>
      </c>
      <c r="G352" s="1" t="str">
        <f ca="1">IF(($A352&lt;&gt;"")*(G$1&lt;&gt;""),IF(_xlfn.XLOOKUP(G$1,Attendance_sorted!$B351:$CW351,Attendance_sorted!$B351:$CW351,"nn")&lt;&gt;"nn","•",""),"")</f>
        <v/>
      </c>
      <c r="H352" s="1" t="str">
        <f ca="1">IF(($A352&lt;&gt;"")*(H$1&lt;&gt;""),IF(_xlfn.XLOOKUP(H$1,Attendance_sorted!$B351:$CW351,Attendance_sorted!$B351:$CW351,"nn")&lt;&gt;"nn","•",""),"")</f>
        <v/>
      </c>
      <c r="I352" s="1" t="str">
        <f ca="1">IF(($A352&lt;&gt;"")*(I$1&lt;&gt;""),IF(_xlfn.XLOOKUP(I$1,Attendance_sorted!$B351:$CW351,Attendance_sorted!$B351:$CW351,"nn")&lt;&gt;"nn","•",""),"")</f>
        <v/>
      </c>
      <c r="J352" s="1" t="str">
        <f ca="1">IF(($A352&lt;&gt;"")*(J$1&lt;&gt;""),IF(_xlfn.XLOOKUP(J$1,Attendance_sorted!$B351:$CW351,Attendance_sorted!$B351:$CW351,"nn")&lt;&gt;"nn","•",""),"")</f>
        <v/>
      </c>
      <c r="K352" s="1" t="str">
        <f ca="1">IF(($A352&lt;&gt;"")*(K$1&lt;&gt;""),IF(_xlfn.XLOOKUP(K$1,Attendance_sorted!$B351:$CW351,Attendance_sorted!$B351:$CW351,"nn")&lt;&gt;"nn","•",""),"")</f>
        <v/>
      </c>
      <c r="L352" s="1" t="str">
        <f ca="1">IF(($A352&lt;&gt;"")*(L$1&lt;&gt;""),IF(_xlfn.XLOOKUP(L$1,Attendance_sorted!$B351:$CW351,Attendance_sorted!$B351:$CW351,"nn")&lt;&gt;"nn","•",""),"")</f>
        <v/>
      </c>
      <c r="M352" s="1" t="str">
        <f ca="1">IF(($A352&lt;&gt;"")*(M$1&lt;&gt;""),IF(_xlfn.XLOOKUP(M$1,Attendance_sorted!$B351:$CW351,Attendance_sorted!$B351:$CW351,"nn")&lt;&gt;"nn","•",""),"")</f>
        <v/>
      </c>
      <c r="N352" s="1" t="str">
        <f ca="1">IF(($A352&lt;&gt;"")*(N$1&lt;&gt;""),IF(_xlfn.XLOOKUP(N$1,Attendance_sorted!$B351:$CW351,Attendance_sorted!$B351:$CW351,"nn")&lt;&gt;"nn","•",""),"")</f>
        <v/>
      </c>
      <c r="O352" s="1" t="str">
        <f ca="1">IF(($A352&lt;&gt;"")*(O$1&lt;&gt;""),IF(_xlfn.XLOOKUP(O$1,Attendance_sorted!$B351:$CW351,Attendance_sorted!$B351:$CW351,"nn")&lt;&gt;"nn","•",""),"")</f>
        <v/>
      </c>
      <c r="P352" s="1" t="str">
        <f ca="1">IF(($A352&lt;&gt;"")*(P$1&lt;&gt;""),IF(_xlfn.XLOOKUP(P$1,Attendance_sorted!$B351:$CW351,Attendance_sorted!$B351:$CW351,"nn")&lt;&gt;"nn","•",""),"")</f>
        <v/>
      </c>
      <c r="Q352" s="1" t="str">
        <f ca="1">IF(($A352&lt;&gt;"")*(Q$1&lt;&gt;""),IF(_xlfn.XLOOKUP(Q$1,Attendance_sorted!$B351:$CW351,Attendance_sorted!$B351:$CW351,"nn")&lt;&gt;"nn","•",""),"")</f>
        <v/>
      </c>
      <c r="R352" s="1" t="str">
        <f ca="1">IF(($A352&lt;&gt;"")*(R$1&lt;&gt;""),IF(_xlfn.XLOOKUP(R$1,Attendance_sorted!$B351:$CW351,Attendance_sorted!$B351:$CW351,"nn")&lt;&gt;"nn","•",""),"")</f>
        <v/>
      </c>
      <c r="S352" s="1" t="str">
        <f ca="1">IF(($A352&lt;&gt;"")*(S$1&lt;&gt;""),IF(_xlfn.XLOOKUP(S$1,Attendance_sorted!$B351:$CW351,Attendance_sorted!$B351:$CW351,"nn")&lt;&gt;"nn","•",""),"")</f>
        <v/>
      </c>
      <c r="T352" s="1" t="str">
        <f ca="1">IF(($A352&lt;&gt;"")*(T$1&lt;&gt;""),IF(_xlfn.XLOOKUP(T$1,Attendance_sorted!$B351:$CW351,Attendance_sorted!$B351:$CW351,"nn")&lt;&gt;"nn","•",""),"")</f>
        <v/>
      </c>
      <c r="U352" s="1" t="str">
        <f ca="1">IF(($A352&lt;&gt;"")*(U$1&lt;&gt;""),IF(_xlfn.XLOOKUP(U$1,Attendance_sorted!$B351:$CW351,Attendance_sorted!$B351:$CW351,"nn")&lt;&gt;"nn","•",""),"")</f>
        <v/>
      </c>
      <c r="V352" s="1" t="str">
        <f ca="1">IF(($A352&lt;&gt;"")*(V$1&lt;&gt;""),IF(_xlfn.XLOOKUP(V$1,Attendance_sorted!$B351:$CW351,Attendance_sorted!$B351:$CW351,"nn")&lt;&gt;"nn","•",""),"")</f>
        <v/>
      </c>
      <c r="W352" s="1" t="str">
        <f ca="1">IF(($A352&lt;&gt;"")*(W$1&lt;&gt;""),IF(_xlfn.XLOOKUP(W$1,Attendance_sorted!$B351:$CW351,Attendance_sorted!$B351:$CW351,"nn")&lt;&gt;"nn","•",""),"")</f>
        <v/>
      </c>
      <c r="X352" s="1" t="str">
        <f ca="1">IF(($A352&lt;&gt;"")*(X$1&lt;&gt;""),IF(_xlfn.XLOOKUP(X$1,Attendance_sorted!$B351:$CW351,Attendance_sorted!$B351:$CW351,"nn")&lt;&gt;"nn","•",""),"")</f>
        <v/>
      </c>
      <c r="Y352" s="1" t="str">
        <f ca="1">IF(($A352&lt;&gt;"")*(Y$1&lt;&gt;""),IF(_xlfn.XLOOKUP(Y$1,Attendance_sorted!$B351:$CW351,Attendance_sorted!$B351:$CW351,"nn")&lt;&gt;"nn","•",""),"")</f>
        <v/>
      </c>
      <c r="Z352" s="1" t="str">
        <f ca="1">IF(($A352&lt;&gt;"")*(Z$1&lt;&gt;""),IF(_xlfn.XLOOKUP(Z$1,Attendance_sorted!$B351:$CW351,Attendance_sorted!$B351:$CW351,"nn")&lt;&gt;"nn","•",""),"")</f>
        <v/>
      </c>
      <c r="AA352" s="1" t="str">
        <f ca="1">IF(($A352&lt;&gt;"")*(AA$1&lt;&gt;""),IF(_xlfn.XLOOKUP(AA$1,Attendance_sorted!$B351:$CW351,Attendance_sorted!$B351:$CW351,"nn")&lt;&gt;"nn","•",""),"")</f>
        <v/>
      </c>
      <c r="AB352" s="1" t="str">
        <f ca="1">IF(($A352&lt;&gt;"")*(AB$1&lt;&gt;""),IF(_xlfn.XLOOKUP(AB$1,Attendance_sorted!$B351:$CW351,Attendance_sorted!$B351:$CW351,"nn")&lt;&gt;"nn","•",""),"")</f>
        <v/>
      </c>
      <c r="AC352" s="1" t="str">
        <f ca="1">IF(($A352&lt;&gt;"")*(AC$1&lt;&gt;""),IF(_xlfn.XLOOKUP(AC$1,Attendance_sorted!$B351:$CW351,Attendance_sorted!$B351:$CW351,"nn")&lt;&gt;"nn","•",""),"")</f>
        <v/>
      </c>
      <c r="AD352" s="1" t="str">
        <f ca="1">IF(($A352&lt;&gt;"")*(AD$1&lt;&gt;""),IF(_xlfn.XLOOKUP(AD$1,Attendance_sorted!$B351:$CW351,Attendance_sorted!$B351:$CW351,"nn")&lt;&gt;"nn","•",""),"")</f>
        <v/>
      </c>
      <c r="AE352" s="1" t="str">
        <f ca="1">IF(($A352&lt;&gt;"")*(AE$1&lt;&gt;""),IF(_xlfn.XLOOKUP(AE$1,Attendance_sorted!$B351:$CW351,Attendance_sorted!$B351:$CW351,"nn")&lt;&gt;"nn","•",""),"")</f>
        <v/>
      </c>
      <c r="AF352" s="1" t="str">
        <f ca="1">IF(($A352&lt;&gt;"")*(AF$1&lt;&gt;""),IF(_xlfn.XLOOKUP(AF$1,Attendance_sorted!$B351:$CW351,Attendance_sorted!$B351:$CW351,"nn")&lt;&gt;"nn","•",""),"")</f>
        <v/>
      </c>
      <c r="AG352" s="1" t="str">
        <f ca="1">IF(($A352&lt;&gt;"")*(AG$1&lt;&gt;""),IF(_xlfn.XLOOKUP(AG$1,Attendance_sorted!$B351:$CW351,Attendance_sorted!$B351:$CW351,"nn")&lt;&gt;"nn","•",""),"")</f>
        <v/>
      </c>
      <c r="AH352" s="1" t="str">
        <f ca="1">IF(($A352&lt;&gt;"")*(AH$1&lt;&gt;""),IF(_xlfn.XLOOKUP(AH$1,Attendance_sorted!$B351:$CW351,Attendance_sorted!$B351:$CW351,"nn")&lt;&gt;"nn","•",""),"")</f>
        <v/>
      </c>
      <c r="AI352" s="1" t="str">
        <f ca="1">IF(($A352&lt;&gt;"")*(AI$1&lt;&gt;""),IF(_xlfn.XLOOKUP(AI$1,Attendance_sorted!$B351:$CW351,Attendance_sorted!$B351:$CW351,"nn")&lt;&gt;"nn","•",""),"")</f>
        <v/>
      </c>
      <c r="AJ352" s="1" t="str">
        <f ca="1">IF(($A352&lt;&gt;"")*(AJ$1&lt;&gt;""),IF(_xlfn.XLOOKUP(AJ$1,Attendance_sorted!$B351:$CW351,Attendance_sorted!$B351:$CW351,"nn")&lt;&gt;"nn","•",""),"")</f>
        <v/>
      </c>
      <c r="AK352" s="1" t="str">
        <f ca="1">IF(($A352&lt;&gt;"")*(AK$1&lt;&gt;""),IF(_xlfn.XLOOKUP(AK$1,Attendance_sorted!$B351:$CW351,Attendance_sorted!$B351:$CW351,"nn")&lt;&gt;"nn","•",""),"")</f>
        <v/>
      </c>
      <c r="AL352" s="1" t="str">
        <f ca="1">IF(($A352&lt;&gt;"")*(AL$1&lt;&gt;""),IF(_xlfn.XLOOKUP(AL$1,Attendance_sorted!$B351:$CW351,Attendance_sorted!$B351:$CW351,"nn")&lt;&gt;"nn","•",""),"")</f>
        <v/>
      </c>
      <c r="AM352" s="1" t="str">
        <f ca="1">IF(($A352&lt;&gt;"")*(AM$1&lt;&gt;""),IF(_xlfn.XLOOKUP(AM$1,Attendance_sorted!$B351:$CW351,Attendance_sorted!$B351:$CW351,"nn")&lt;&gt;"nn","•",""),"")</f>
        <v/>
      </c>
      <c r="AN352" s="1" t="str">
        <f ca="1">IF(($A352&lt;&gt;"")*(AN$1&lt;&gt;""),IF(_xlfn.XLOOKUP(AN$1,Attendance_sorted!$B351:$CW351,Attendance_sorted!$B351:$CW351,"nn")&lt;&gt;"nn","•",""),"")</f>
        <v/>
      </c>
      <c r="AO352" s="1" t="str">
        <f ca="1">IF(($A352&lt;&gt;"")*(AO$1&lt;&gt;""),IF(_xlfn.XLOOKUP(AO$1,Attendance_sorted!$B351:$CW351,Attendance_sorted!$B351:$CW351,"nn")&lt;&gt;"nn","•",""),"")</f>
        <v/>
      </c>
      <c r="AP352" s="1" t="str">
        <f ca="1">IF(($A352&lt;&gt;"")*(AP$1&lt;&gt;""),IF(_xlfn.XLOOKUP(AP$1,Attendance_sorted!$B351:$CW351,Attendance_sorted!$B351:$CW351,"nn")&lt;&gt;"nn","•",""),"")</f>
        <v/>
      </c>
      <c r="AQ352" s="1" t="str">
        <f ca="1">IF(($A352&lt;&gt;"")*(AQ$1&lt;&gt;""),IF(_xlfn.XLOOKUP(AQ$1,Attendance_sorted!$B351:$CW351,Attendance_sorted!$B351:$CW351,"nn")&lt;&gt;"nn","•",""),"")</f>
        <v/>
      </c>
      <c r="AR352" s="1" t="str">
        <f ca="1">IF(($A352&lt;&gt;"")*(AR$1&lt;&gt;""),IF(_xlfn.XLOOKUP(AR$1,Attendance_sorted!$B351:$CW351,Attendance_sorted!$B351:$CW351,"nn")&lt;&gt;"nn","•",""),"")</f>
        <v/>
      </c>
      <c r="AS352" s="1" t="str">
        <f ca="1">IF(($A352&lt;&gt;"")*(AS$1&lt;&gt;""),IF(_xlfn.XLOOKUP(AS$1,Attendance_sorted!$B351:$CW351,Attendance_sorted!$B351:$CW351,"nn")&lt;&gt;"nn","•",""),"")</f>
        <v/>
      </c>
      <c r="AT352" s="1" t="str">
        <f ca="1">IF(($A352&lt;&gt;"")*(AT$1&lt;&gt;""),IF(_xlfn.XLOOKUP(AT$1,Attendance_sorted!$B351:$CW351,Attendance_sorted!$B351:$CW351,"nn")&lt;&gt;"nn","•",""),"")</f>
        <v/>
      </c>
      <c r="AU352" s="1" t="str">
        <f ca="1">IF(($A352&lt;&gt;"")*(AU$1&lt;&gt;""),IF(_xlfn.XLOOKUP(AU$1,Attendance_sorted!$B351:$CW351,Attendance_sorted!$B351:$CW351,"nn")&lt;&gt;"nn","•",""),"")</f>
        <v/>
      </c>
      <c r="AV352" s="1" t="str">
        <f ca="1">IF(($A352&lt;&gt;"")*(AV$1&lt;&gt;""),IF(_xlfn.XLOOKUP(AV$1,Attendance_sorted!$B351:$CW351,Attendance_sorted!$B351:$CW351,"nn")&lt;&gt;"nn","•",""),"")</f>
        <v/>
      </c>
      <c r="AW352" s="1" t="str">
        <f ca="1">IF(($A352&lt;&gt;"")*(AW$1&lt;&gt;""),IF(_xlfn.XLOOKUP(AW$1,Attendance_sorted!$B351:$CW351,Attendance_sorted!$B351:$CW351,"nn")&lt;&gt;"nn","•",""),"")</f>
        <v/>
      </c>
      <c r="AX352" s="1" t="str">
        <f ca="1">IF(($A352&lt;&gt;"")*(AX$1&lt;&gt;""),IF(_xlfn.XLOOKUP(AX$1,Attendance_sorted!$B351:$CW351,Attendance_sorted!$B351:$CW351,"nn")&lt;&gt;"nn","•",""),"")</f>
        <v/>
      </c>
      <c r="AY352" s="1" t="str">
        <f ca="1">IF(($A352&lt;&gt;"")*(AY$1&lt;&gt;""),IF(_xlfn.XLOOKUP(AY$1,Attendance_sorted!$B351:$CW351,Attendance_sorted!$B351:$CW351,"nn")&lt;&gt;"nn","•",""),"")</f>
        <v/>
      </c>
      <c r="AZ352" s="1" t="str">
        <f ca="1">IF(($A352&lt;&gt;"")*(AZ$1&lt;&gt;""),IF(_xlfn.XLOOKUP(AZ$1,Attendance_sorted!$B351:$CW351,Attendance_sorted!$B351:$CW351,"nn")&lt;&gt;"nn","•",""),"")</f>
        <v/>
      </c>
      <c r="BA352" s="1" t="str">
        <f ca="1">IF(($A352&lt;&gt;"")*(BA$1&lt;&gt;""),IF(_xlfn.XLOOKUP(BA$1,Attendance_sorted!$B351:$CW351,Attendance_sorted!$B351:$CW351,"nn")&lt;&gt;"nn","•",""),"")</f>
        <v/>
      </c>
      <c r="BB352" s="1" t="str">
        <f ca="1">IF(($A352&lt;&gt;"")*(BB$1&lt;&gt;""),IF(_xlfn.XLOOKUP(BB$1,Attendance_sorted!$B351:$CW351,Attendance_sorted!$B351:$CW351,"nn")&lt;&gt;"nn","•",""),"")</f>
        <v/>
      </c>
      <c r="BC352" s="1" t="str">
        <f ca="1">IF(($A352&lt;&gt;"")*(BC$1&lt;&gt;""),IF(_xlfn.XLOOKUP(BC$1,Attendance_sorted!$B351:$CW351,Attendance_sorted!$B351:$CW351,"nn")&lt;&gt;"nn","•",""),"")</f>
        <v/>
      </c>
      <c r="BD352" s="1" t="str">
        <f ca="1">IF(($A352&lt;&gt;"")*(BD$1&lt;&gt;""),IF(_xlfn.XLOOKUP(BD$1,Attendance_sorted!$B351:$CW351,Attendance_sorted!$B351:$CW351,"nn")&lt;&gt;"nn","•",""),"")</f>
        <v/>
      </c>
      <c r="BE352" s="1" t="str">
        <f ca="1">IF(($A352&lt;&gt;"")*(BE$1&lt;&gt;""),IF(_xlfn.XLOOKUP(BE$1,Attendance_sorted!$B351:$CW351,Attendance_sorted!$B351:$CW351,"nn")&lt;&gt;"nn","•",""),"")</f>
        <v/>
      </c>
      <c r="BF352" s="1" t="str">
        <f ca="1">IF(($A352&lt;&gt;"")*(BF$1&lt;&gt;""),IF(_xlfn.XLOOKUP(BF$1,Attendance_sorted!$B351:$CW351,Attendance_sorted!$B351:$CW351,"nn")&lt;&gt;"nn","•",""),"")</f>
        <v/>
      </c>
      <c r="BG352" s="1" t="str">
        <f ca="1">IF(($A352&lt;&gt;"")*(BG$1&lt;&gt;""),IF(_xlfn.XLOOKUP(BG$1,Attendance_sorted!$B351:$CW351,Attendance_sorted!$B351:$CW351,"nn")&lt;&gt;"nn","•",""),"")</f>
        <v/>
      </c>
      <c r="BH352" s="1" t="str">
        <f ca="1">IF(($A352&lt;&gt;"")*(BH$1&lt;&gt;""),IF(_xlfn.XLOOKUP(BH$1,Attendance_sorted!$B351:$CW351,Attendance_sorted!$B351:$CW351,"nn")&lt;&gt;"nn","•",""),"")</f>
        <v/>
      </c>
      <c r="BI352" s="1" t="str">
        <f ca="1">IF(($A352&lt;&gt;"")*(BI$1&lt;&gt;""),IF(_xlfn.XLOOKUP(BI$1,Attendance_sorted!$B351:$CW351,Attendance_sorted!$B351:$CW351,"nn")&lt;&gt;"nn","•",""),"")</f>
        <v/>
      </c>
      <c r="BJ352" s="1" t="str">
        <f ca="1">IF(($A352&lt;&gt;"")*(BJ$1&lt;&gt;""),IF(_xlfn.XLOOKUP(BJ$1,Attendance_sorted!$B351:$CW351,Attendance_sorted!$B351:$CW351,"nn")&lt;&gt;"nn","•",""),"")</f>
        <v/>
      </c>
      <c r="BK352" s="1" t="str">
        <f ca="1">IF(($A352&lt;&gt;"")*(BK$1&lt;&gt;""),IF(_xlfn.XLOOKUP(BK$1,Attendance_sorted!$B351:$CW351,Attendance_sorted!$B351:$CW351,"nn")&lt;&gt;"nn","•",""),"")</f>
        <v/>
      </c>
      <c r="BL352" s="1" t="str">
        <f ca="1">IF(($A352&lt;&gt;"")*(BL$1&lt;&gt;""),IF(_xlfn.XLOOKUP(BL$1,Attendance_sorted!$B351:$CW351,Attendance_sorted!$B351:$CW351,"nn")&lt;&gt;"nn","•",""),"")</f>
        <v/>
      </c>
      <c r="BM352" s="1" t="str">
        <f ca="1">IF(($A352&lt;&gt;"")*(BM$1&lt;&gt;""),IF(_xlfn.XLOOKUP(BM$1,Attendance_sorted!$B351:$CW351,Attendance_sorted!$B351:$CW351,"nn")&lt;&gt;"nn","•",""),"")</f>
        <v/>
      </c>
      <c r="BN352" s="1" t="str">
        <f ca="1">IF(($A352&lt;&gt;"")*(BN$1&lt;&gt;""),IF(_xlfn.XLOOKUP(BN$1,Attendance_sorted!$B351:$CW351,Attendance_sorted!$B351:$CW351,"nn")&lt;&gt;"nn","•",""),"")</f>
        <v/>
      </c>
      <c r="BO352" s="1" t="str">
        <f ca="1">IF(($A352&lt;&gt;"")*(BO$1&lt;&gt;""),IF(_xlfn.XLOOKUP(BO$1,Attendance_sorted!$B351:$CW351,Attendance_sorted!$B351:$CW351,"nn")&lt;&gt;"nn","•",""),"")</f>
        <v/>
      </c>
      <c r="BP352" s="1" t="str">
        <f ca="1">IF(($A352&lt;&gt;"")*(BP$1&lt;&gt;""),IF(_xlfn.XLOOKUP(BP$1,Attendance_sorted!$B351:$CW351,Attendance_sorted!$B351:$CW351,"nn")&lt;&gt;"nn","•",""),"")</f>
        <v/>
      </c>
      <c r="BQ352" s="1" t="str">
        <f ca="1">IF(($A352&lt;&gt;"")*(BQ$1&lt;&gt;""),IF(_xlfn.XLOOKUP(BQ$1,Attendance_sorted!$B351:$CW351,Attendance_sorted!$B351:$CW351,"nn")&lt;&gt;"nn","•",""),"")</f>
        <v/>
      </c>
      <c r="BR352" s="1" t="str">
        <f ca="1">IF(($A352&lt;&gt;"")*(BR$1&lt;&gt;""),IF(_xlfn.XLOOKUP(BR$1,Attendance_sorted!$B351:$CW351,Attendance_sorted!$B351:$CW351,"nn")&lt;&gt;"nn","•",""),"")</f>
        <v/>
      </c>
      <c r="BS352" s="1" t="str">
        <f ca="1">IF(($A352&lt;&gt;"")*(BS$1&lt;&gt;""),IF(_xlfn.XLOOKUP(BS$1,Attendance_sorted!$B351:$CW351,Attendance_sorted!$B351:$CW351,"nn")&lt;&gt;"nn","•",""),"")</f>
        <v/>
      </c>
      <c r="BT352" s="1" t="str">
        <f ca="1">IF(($A352&lt;&gt;"")*(BT$1&lt;&gt;""),IF(_xlfn.XLOOKUP(BT$1,Attendance_sorted!$B351:$CW351,Attendance_sorted!$B351:$CW351,"nn")&lt;&gt;"nn","•",""),"")</f>
        <v/>
      </c>
      <c r="BU352" s="1" t="str">
        <f ca="1">IF(($A352&lt;&gt;"")*(BU$1&lt;&gt;""),IF(_xlfn.XLOOKUP(BU$1,Attendance_sorted!$B351:$CW351,Attendance_sorted!$B351:$CW351,"nn")&lt;&gt;"nn","•",""),"")</f>
        <v/>
      </c>
      <c r="BV352" s="1" t="str">
        <f ca="1">IF(($A352&lt;&gt;"")*(BV$1&lt;&gt;""),IF(_xlfn.XLOOKUP(BV$1,Attendance_sorted!$B351:$CW351,Attendance_sorted!$B351:$CW351,"nn")&lt;&gt;"nn","•",""),"")</f>
        <v/>
      </c>
      <c r="BW352" s="1" t="str">
        <f ca="1">IF(($A352&lt;&gt;"")*(BW$1&lt;&gt;""),IF(_xlfn.XLOOKUP(BW$1,Attendance_sorted!$B351:$CW351,Attendance_sorted!$B351:$CW351,"nn")&lt;&gt;"nn","•",""),"")</f>
        <v/>
      </c>
      <c r="BX352" s="1" t="str">
        <f ca="1">IF(($A352&lt;&gt;"")*(BX$1&lt;&gt;""),IF(_xlfn.XLOOKUP(BX$1,Attendance_sorted!$B351:$CW351,Attendance_sorted!$B351:$CW351,"nn")&lt;&gt;"nn","•",""),"")</f>
        <v/>
      </c>
      <c r="BY352" s="1" t="str">
        <f ca="1">IF(($A352&lt;&gt;"")*(BY$1&lt;&gt;""),IF(_xlfn.XLOOKUP(BY$1,Attendance_sorted!$B351:$CW351,Attendance_sorted!$B351:$CW351,"nn")&lt;&gt;"nn","•",""),"")</f>
        <v/>
      </c>
      <c r="BZ352" s="1" t="str">
        <f ca="1">IF(($A352&lt;&gt;"")*(BZ$1&lt;&gt;""),IF(_xlfn.XLOOKUP(BZ$1,Attendance_sorted!$B351:$CW351,Attendance_sorted!$B351:$CW351,"nn")&lt;&gt;"nn","•",""),"")</f>
        <v/>
      </c>
      <c r="CA352" s="1" t="str">
        <f ca="1">IF(($A352&lt;&gt;"")*(CA$1&lt;&gt;""),IF(_xlfn.XLOOKUP(CA$1,Attendance_sorted!$B351:$CW351,Attendance_sorted!$B351:$CW351,"nn")&lt;&gt;"nn","•",""),"")</f>
        <v/>
      </c>
      <c r="CB352" s="1" t="str">
        <f ca="1">IF(($A352&lt;&gt;"")*(CB$1&lt;&gt;""),IF(_xlfn.XLOOKUP(CB$1,Attendance_sorted!$B351:$CW351,Attendance_sorted!$B351:$CW351,"nn")&lt;&gt;"nn","•",""),"")</f>
        <v/>
      </c>
      <c r="CC352" s="1" t="str">
        <f ca="1">IF(($A352&lt;&gt;"")*(CC$1&lt;&gt;""),IF(_xlfn.XLOOKUP(CC$1,Attendance_sorted!$B351:$CW351,Attendance_sorted!$B351:$CW351,"nn")&lt;&gt;"nn","•",""),"")</f>
        <v/>
      </c>
      <c r="CD352" s="1" t="str">
        <f ca="1">IF(($A352&lt;&gt;"")*(CD$1&lt;&gt;""),IF(_xlfn.XLOOKUP(CD$1,Attendance_sorted!$B351:$CW351,Attendance_sorted!$B351:$CW351,"nn")&lt;&gt;"nn","•",""),"")</f>
        <v/>
      </c>
      <c r="CE352" s="1" t="str">
        <f ca="1">IF(($A352&lt;&gt;"")*(CE$1&lt;&gt;""),IF(_xlfn.XLOOKUP(CE$1,Attendance_sorted!$B351:$CW351,Attendance_sorted!$B351:$CW351,"nn")&lt;&gt;"nn","•",""),"")</f>
        <v/>
      </c>
      <c r="CF352" s="1" t="str">
        <f ca="1">IF(($A352&lt;&gt;"")*(CF$1&lt;&gt;""),IF(_xlfn.XLOOKUP(CF$1,Attendance_sorted!$B351:$CW351,Attendance_sorted!$B351:$CW351,"nn")&lt;&gt;"nn","•",""),"")</f>
        <v/>
      </c>
      <c r="CG352" s="1" t="str">
        <f ca="1">IF(($A352&lt;&gt;"")*(CG$1&lt;&gt;""),IF(_xlfn.XLOOKUP(CG$1,Attendance_sorted!$B351:$CW351,Attendance_sorted!$B351:$CW351,"nn")&lt;&gt;"nn","•",""),"")</f>
        <v/>
      </c>
      <c r="CH352" s="1" t="str">
        <f ca="1">IF(($A352&lt;&gt;"")*(CH$1&lt;&gt;""),IF(_xlfn.XLOOKUP(CH$1,Attendance_sorted!$B351:$CW351,Attendance_sorted!$B351:$CW351,"nn")&lt;&gt;"nn","•",""),"")</f>
        <v/>
      </c>
      <c r="CI352" s="1" t="str">
        <f ca="1">IF(($A352&lt;&gt;"")*(CI$1&lt;&gt;""),IF(_xlfn.XLOOKUP(CI$1,Attendance_sorted!$B351:$CW351,Attendance_sorted!$B351:$CW351,"nn")&lt;&gt;"nn","•",""),"")</f>
        <v/>
      </c>
      <c r="CJ352" s="1" t="str">
        <f ca="1">IF(($A352&lt;&gt;"")*(CJ$1&lt;&gt;""),IF(_xlfn.XLOOKUP(CJ$1,Attendance_sorted!$B351:$CW351,Attendance_sorted!$B351:$CW351,"nn")&lt;&gt;"nn","•",""),"")</f>
        <v/>
      </c>
      <c r="CK352" s="1" t="str">
        <f ca="1">IF(($A352&lt;&gt;"")*(CK$1&lt;&gt;""),IF(_xlfn.XLOOKUP(CK$1,Attendance_sorted!$B351:$CW351,Attendance_sorted!$B351:$CW351,"nn")&lt;&gt;"nn","•",""),"")</f>
        <v/>
      </c>
      <c r="CL352" s="1" t="str">
        <f ca="1">IF(($A352&lt;&gt;"")*(CL$1&lt;&gt;""),IF(_xlfn.XLOOKUP(CL$1,Attendance_sorted!$B351:$CW351,Attendance_sorted!$B351:$CW351,"nn")&lt;&gt;"nn","•",""),"")</f>
        <v/>
      </c>
      <c r="CM352" s="1" t="str">
        <f ca="1">IF(($A352&lt;&gt;"")*(CM$1&lt;&gt;""),IF(_xlfn.XLOOKUP(CM$1,Attendance_sorted!$B351:$CW351,Attendance_sorted!$B351:$CW351,"nn")&lt;&gt;"nn","•",""),"")</f>
        <v/>
      </c>
      <c r="CN352" s="1" t="str">
        <f ca="1">IF(($A352&lt;&gt;"")*(CN$1&lt;&gt;""),IF(_xlfn.XLOOKUP(CN$1,Attendance_sorted!$B351:$CW351,Attendance_sorted!$B351:$CW351,"nn")&lt;&gt;"nn","•",""),"")</f>
        <v/>
      </c>
      <c r="CO352" s="1" t="str">
        <f ca="1">IF(($A352&lt;&gt;"")*(CO$1&lt;&gt;""),IF(_xlfn.XLOOKUP(CO$1,Attendance_sorted!$B351:$CW351,Attendance_sorted!$B351:$CW351,"nn")&lt;&gt;"nn","•",""),"")</f>
        <v/>
      </c>
      <c r="CP352" s="1" t="str">
        <f ca="1">IF(($A352&lt;&gt;"")*(CP$1&lt;&gt;""),IF(_xlfn.XLOOKUP(CP$1,Attendance_sorted!$B351:$CW351,Attendance_sorted!$B351:$CW351,"nn")&lt;&gt;"nn","•",""),"")</f>
        <v/>
      </c>
      <c r="CQ352" s="1" t="str">
        <f ca="1">IF(($A352&lt;&gt;"")*(CQ$1&lt;&gt;""),IF(_xlfn.XLOOKUP(CQ$1,Attendance_sorted!$B351:$CW351,Attendance_sorted!$B351:$CW351,"nn")&lt;&gt;"nn","•",""),"")</f>
        <v/>
      </c>
      <c r="CR352" s="1" t="str">
        <f ca="1">IF(($A352&lt;&gt;"")*(CR$1&lt;&gt;""),IF(_xlfn.XLOOKUP(CR$1,Attendance_sorted!$B351:$CW351,Attendance_sorted!$B351:$CW351,"nn")&lt;&gt;"nn","•",""),"")</f>
        <v/>
      </c>
      <c r="CS352" s="1" t="str">
        <f ca="1">IF(($A352&lt;&gt;"")*(CS$1&lt;&gt;""),IF(_xlfn.XLOOKUP(CS$1,Attendance_sorted!$B351:$CW351,Attendance_sorted!$B351:$CW351,"nn")&lt;&gt;"nn","•",""),"")</f>
        <v/>
      </c>
      <c r="CT352" s="1" t="str">
        <f ca="1">IF(($A352&lt;&gt;"")*(CT$1&lt;&gt;""),IF(_xlfn.XLOOKUP(CT$1,Attendance_sorted!$B351:$CW351,Attendance_sorted!$B351:$CW351,"nn")&lt;&gt;"nn","•",""),"")</f>
        <v/>
      </c>
      <c r="CU352" s="1" t="str">
        <f ca="1">IF(($A352&lt;&gt;"")*(CU$1&lt;&gt;""),IF(_xlfn.XLOOKUP(CU$1,Attendance_sorted!$B351:$CW351,Attendance_sorted!$B351:$CW351,"nn")&lt;&gt;"nn","•",""),"")</f>
        <v/>
      </c>
      <c r="CV352" s="1" t="str">
        <f ca="1">IF(($A352&lt;&gt;"")*(CV$1&lt;&gt;""),IF(_xlfn.XLOOKUP(CV$1,Attendance_sorted!$B351:$CW351,Attendance_sorted!$B351:$CW351,"nn")&lt;&gt;"nn","•",""),"")</f>
        <v/>
      </c>
      <c r="CW352" s="1" t="str">
        <f ca="1">IF(($A352&lt;&gt;"")*(CW$1&lt;&gt;""),IF(_xlfn.XLOOKUP(CW$1,Attendance_sorted!$B351:$CW351,Attendance_sorted!$B351:$CW351,"nn")&lt;&gt;"nn","•",""),"")</f>
        <v/>
      </c>
    </row>
    <row r="353" spans="1:101">
      <c r="A353" s="1"/>
      <c r="B353" s="1" t="str">
        <f ca="1">IF(($A353&lt;&gt;"")*(B$1&lt;&gt;""),IF(_xlfn.XLOOKUP(B$1,Attendance_sorted!$B352:$CW352,Attendance_sorted!$B352:$CW352,"nn")&lt;&gt;"nn","•",""),"")</f>
        <v/>
      </c>
      <c r="C353" s="1" t="str">
        <f ca="1">IF(($A353&lt;&gt;"")*(C$1&lt;&gt;""),IF(_xlfn.XLOOKUP(C$1,Attendance_sorted!$B352:$CW352,Attendance_sorted!$B352:$CW352,"nn")&lt;&gt;"nn","•",""),"")</f>
        <v/>
      </c>
      <c r="D353" s="1" t="str">
        <f ca="1">IF(($A353&lt;&gt;"")*(D$1&lt;&gt;""),IF(_xlfn.XLOOKUP(D$1,Attendance_sorted!$B352:$CW352,Attendance_sorted!$B352:$CW352,"nn")&lt;&gt;"nn","•",""),"")</f>
        <v/>
      </c>
      <c r="E353" s="1" t="str">
        <f ca="1">IF(($A353&lt;&gt;"")*(E$1&lt;&gt;""),IF(_xlfn.XLOOKUP(E$1,Attendance_sorted!$B352:$CW352,Attendance_sorted!$B352:$CW352,"nn")&lt;&gt;"nn","•",""),"")</f>
        <v/>
      </c>
      <c r="F353" s="1" t="str">
        <f ca="1">IF(($A353&lt;&gt;"")*(F$1&lt;&gt;""),IF(_xlfn.XLOOKUP(F$1,Attendance_sorted!$B352:$CW352,Attendance_sorted!$B352:$CW352,"nn")&lt;&gt;"nn","•",""),"")</f>
        <v/>
      </c>
      <c r="G353" s="1" t="str">
        <f ca="1">IF(($A353&lt;&gt;"")*(G$1&lt;&gt;""),IF(_xlfn.XLOOKUP(G$1,Attendance_sorted!$B352:$CW352,Attendance_sorted!$B352:$CW352,"nn")&lt;&gt;"nn","•",""),"")</f>
        <v/>
      </c>
      <c r="H353" s="1" t="str">
        <f ca="1">IF(($A353&lt;&gt;"")*(H$1&lt;&gt;""),IF(_xlfn.XLOOKUP(H$1,Attendance_sorted!$B352:$CW352,Attendance_sorted!$B352:$CW352,"nn")&lt;&gt;"nn","•",""),"")</f>
        <v/>
      </c>
      <c r="I353" s="1" t="str">
        <f ca="1">IF(($A353&lt;&gt;"")*(I$1&lt;&gt;""),IF(_xlfn.XLOOKUP(I$1,Attendance_sorted!$B352:$CW352,Attendance_sorted!$B352:$CW352,"nn")&lt;&gt;"nn","•",""),"")</f>
        <v/>
      </c>
      <c r="J353" s="1" t="str">
        <f ca="1">IF(($A353&lt;&gt;"")*(J$1&lt;&gt;""),IF(_xlfn.XLOOKUP(J$1,Attendance_sorted!$B352:$CW352,Attendance_sorted!$B352:$CW352,"nn")&lt;&gt;"nn","•",""),"")</f>
        <v/>
      </c>
      <c r="K353" s="1" t="str">
        <f ca="1">IF(($A353&lt;&gt;"")*(K$1&lt;&gt;""),IF(_xlfn.XLOOKUP(K$1,Attendance_sorted!$B352:$CW352,Attendance_sorted!$B352:$CW352,"nn")&lt;&gt;"nn","•",""),"")</f>
        <v/>
      </c>
      <c r="L353" s="1" t="str">
        <f ca="1">IF(($A353&lt;&gt;"")*(L$1&lt;&gt;""),IF(_xlfn.XLOOKUP(L$1,Attendance_sorted!$B352:$CW352,Attendance_sorted!$B352:$CW352,"nn")&lt;&gt;"nn","•",""),"")</f>
        <v/>
      </c>
      <c r="M353" s="1" t="str">
        <f ca="1">IF(($A353&lt;&gt;"")*(M$1&lt;&gt;""),IF(_xlfn.XLOOKUP(M$1,Attendance_sorted!$B352:$CW352,Attendance_sorted!$B352:$CW352,"nn")&lt;&gt;"nn","•",""),"")</f>
        <v/>
      </c>
      <c r="N353" s="1" t="str">
        <f ca="1">IF(($A353&lt;&gt;"")*(N$1&lt;&gt;""),IF(_xlfn.XLOOKUP(N$1,Attendance_sorted!$B352:$CW352,Attendance_sorted!$B352:$CW352,"nn")&lt;&gt;"nn","•",""),"")</f>
        <v/>
      </c>
      <c r="O353" s="1" t="str">
        <f ca="1">IF(($A353&lt;&gt;"")*(O$1&lt;&gt;""),IF(_xlfn.XLOOKUP(O$1,Attendance_sorted!$B352:$CW352,Attendance_sorted!$B352:$CW352,"nn")&lt;&gt;"nn","•",""),"")</f>
        <v/>
      </c>
      <c r="P353" s="1" t="str">
        <f ca="1">IF(($A353&lt;&gt;"")*(P$1&lt;&gt;""),IF(_xlfn.XLOOKUP(P$1,Attendance_sorted!$B352:$CW352,Attendance_sorted!$B352:$CW352,"nn")&lt;&gt;"nn","•",""),"")</f>
        <v/>
      </c>
      <c r="Q353" s="1" t="str">
        <f ca="1">IF(($A353&lt;&gt;"")*(Q$1&lt;&gt;""),IF(_xlfn.XLOOKUP(Q$1,Attendance_sorted!$B352:$CW352,Attendance_sorted!$B352:$CW352,"nn")&lt;&gt;"nn","•",""),"")</f>
        <v/>
      </c>
      <c r="R353" s="1" t="str">
        <f ca="1">IF(($A353&lt;&gt;"")*(R$1&lt;&gt;""),IF(_xlfn.XLOOKUP(R$1,Attendance_sorted!$B352:$CW352,Attendance_sorted!$B352:$CW352,"nn")&lt;&gt;"nn","•",""),"")</f>
        <v/>
      </c>
      <c r="S353" s="1" t="str">
        <f ca="1">IF(($A353&lt;&gt;"")*(S$1&lt;&gt;""),IF(_xlfn.XLOOKUP(S$1,Attendance_sorted!$B352:$CW352,Attendance_sorted!$B352:$CW352,"nn")&lt;&gt;"nn","•",""),"")</f>
        <v/>
      </c>
      <c r="T353" s="1" t="str">
        <f ca="1">IF(($A353&lt;&gt;"")*(T$1&lt;&gt;""),IF(_xlfn.XLOOKUP(T$1,Attendance_sorted!$B352:$CW352,Attendance_sorted!$B352:$CW352,"nn")&lt;&gt;"nn","•",""),"")</f>
        <v/>
      </c>
      <c r="U353" s="1" t="str">
        <f ca="1">IF(($A353&lt;&gt;"")*(U$1&lt;&gt;""),IF(_xlfn.XLOOKUP(U$1,Attendance_sorted!$B352:$CW352,Attendance_sorted!$B352:$CW352,"nn")&lt;&gt;"nn","•",""),"")</f>
        <v/>
      </c>
      <c r="V353" s="1" t="str">
        <f ca="1">IF(($A353&lt;&gt;"")*(V$1&lt;&gt;""),IF(_xlfn.XLOOKUP(V$1,Attendance_sorted!$B352:$CW352,Attendance_sorted!$B352:$CW352,"nn")&lt;&gt;"nn","•",""),"")</f>
        <v/>
      </c>
      <c r="W353" s="1" t="str">
        <f ca="1">IF(($A353&lt;&gt;"")*(W$1&lt;&gt;""),IF(_xlfn.XLOOKUP(W$1,Attendance_sorted!$B352:$CW352,Attendance_sorted!$B352:$CW352,"nn")&lt;&gt;"nn","•",""),"")</f>
        <v/>
      </c>
      <c r="X353" s="1" t="str">
        <f ca="1">IF(($A353&lt;&gt;"")*(X$1&lt;&gt;""),IF(_xlfn.XLOOKUP(X$1,Attendance_sorted!$B352:$CW352,Attendance_sorted!$B352:$CW352,"nn")&lt;&gt;"nn","•",""),"")</f>
        <v/>
      </c>
      <c r="Y353" s="1" t="str">
        <f ca="1">IF(($A353&lt;&gt;"")*(Y$1&lt;&gt;""),IF(_xlfn.XLOOKUP(Y$1,Attendance_sorted!$B352:$CW352,Attendance_sorted!$B352:$CW352,"nn")&lt;&gt;"nn","•",""),"")</f>
        <v/>
      </c>
      <c r="Z353" s="1" t="str">
        <f ca="1">IF(($A353&lt;&gt;"")*(Z$1&lt;&gt;""),IF(_xlfn.XLOOKUP(Z$1,Attendance_sorted!$B352:$CW352,Attendance_sorted!$B352:$CW352,"nn")&lt;&gt;"nn","•",""),"")</f>
        <v/>
      </c>
      <c r="AA353" s="1" t="str">
        <f ca="1">IF(($A353&lt;&gt;"")*(AA$1&lt;&gt;""),IF(_xlfn.XLOOKUP(AA$1,Attendance_sorted!$B352:$CW352,Attendance_sorted!$B352:$CW352,"nn")&lt;&gt;"nn","•",""),"")</f>
        <v/>
      </c>
      <c r="AB353" s="1" t="str">
        <f ca="1">IF(($A353&lt;&gt;"")*(AB$1&lt;&gt;""),IF(_xlfn.XLOOKUP(AB$1,Attendance_sorted!$B352:$CW352,Attendance_sorted!$B352:$CW352,"nn")&lt;&gt;"nn","•",""),"")</f>
        <v/>
      </c>
      <c r="AC353" s="1" t="str">
        <f ca="1">IF(($A353&lt;&gt;"")*(AC$1&lt;&gt;""),IF(_xlfn.XLOOKUP(AC$1,Attendance_sorted!$B352:$CW352,Attendance_sorted!$B352:$CW352,"nn")&lt;&gt;"nn","•",""),"")</f>
        <v/>
      </c>
      <c r="AD353" s="1" t="str">
        <f ca="1">IF(($A353&lt;&gt;"")*(AD$1&lt;&gt;""),IF(_xlfn.XLOOKUP(AD$1,Attendance_sorted!$B352:$CW352,Attendance_sorted!$B352:$CW352,"nn")&lt;&gt;"nn","•",""),"")</f>
        <v/>
      </c>
      <c r="AE353" s="1" t="str">
        <f ca="1">IF(($A353&lt;&gt;"")*(AE$1&lt;&gt;""),IF(_xlfn.XLOOKUP(AE$1,Attendance_sorted!$B352:$CW352,Attendance_sorted!$B352:$CW352,"nn")&lt;&gt;"nn","•",""),"")</f>
        <v/>
      </c>
      <c r="AF353" s="1" t="str">
        <f ca="1">IF(($A353&lt;&gt;"")*(AF$1&lt;&gt;""),IF(_xlfn.XLOOKUP(AF$1,Attendance_sorted!$B352:$CW352,Attendance_sorted!$B352:$CW352,"nn")&lt;&gt;"nn","•",""),"")</f>
        <v/>
      </c>
      <c r="AG353" s="1" t="str">
        <f ca="1">IF(($A353&lt;&gt;"")*(AG$1&lt;&gt;""),IF(_xlfn.XLOOKUP(AG$1,Attendance_sorted!$B352:$CW352,Attendance_sorted!$B352:$CW352,"nn")&lt;&gt;"nn","•",""),"")</f>
        <v/>
      </c>
      <c r="AH353" s="1" t="str">
        <f ca="1">IF(($A353&lt;&gt;"")*(AH$1&lt;&gt;""),IF(_xlfn.XLOOKUP(AH$1,Attendance_sorted!$B352:$CW352,Attendance_sorted!$B352:$CW352,"nn")&lt;&gt;"nn","•",""),"")</f>
        <v/>
      </c>
      <c r="AI353" s="1" t="str">
        <f ca="1">IF(($A353&lt;&gt;"")*(AI$1&lt;&gt;""),IF(_xlfn.XLOOKUP(AI$1,Attendance_sorted!$B352:$CW352,Attendance_sorted!$B352:$CW352,"nn")&lt;&gt;"nn","•",""),"")</f>
        <v/>
      </c>
      <c r="AJ353" s="1" t="str">
        <f ca="1">IF(($A353&lt;&gt;"")*(AJ$1&lt;&gt;""),IF(_xlfn.XLOOKUP(AJ$1,Attendance_sorted!$B352:$CW352,Attendance_sorted!$B352:$CW352,"nn")&lt;&gt;"nn","•",""),"")</f>
        <v/>
      </c>
      <c r="AK353" s="1" t="str">
        <f ca="1">IF(($A353&lt;&gt;"")*(AK$1&lt;&gt;""),IF(_xlfn.XLOOKUP(AK$1,Attendance_sorted!$B352:$CW352,Attendance_sorted!$B352:$CW352,"nn")&lt;&gt;"nn","•",""),"")</f>
        <v/>
      </c>
      <c r="AL353" s="1" t="str">
        <f ca="1">IF(($A353&lt;&gt;"")*(AL$1&lt;&gt;""),IF(_xlfn.XLOOKUP(AL$1,Attendance_sorted!$B352:$CW352,Attendance_sorted!$B352:$CW352,"nn")&lt;&gt;"nn","•",""),"")</f>
        <v/>
      </c>
      <c r="AM353" s="1" t="str">
        <f ca="1">IF(($A353&lt;&gt;"")*(AM$1&lt;&gt;""),IF(_xlfn.XLOOKUP(AM$1,Attendance_sorted!$B352:$CW352,Attendance_sorted!$B352:$CW352,"nn")&lt;&gt;"nn","•",""),"")</f>
        <v/>
      </c>
      <c r="AN353" s="1" t="str">
        <f ca="1">IF(($A353&lt;&gt;"")*(AN$1&lt;&gt;""),IF(_xlfn.XLOOKUP(AN$1,Attendance_sorted!$B352:$CW352,Attendance_sorted!$B352:$CW352,"nn")&lt;&gt;"nn","•",""),"")</f>
        <v/>
      </c>
      <c r="AO353" s="1" t="str">
        <f ca="1">IF(($A353&lt;&gt;"")*(AO$1&lt;&gt;""),IF(_xlfn.XLOOKUP(AO$1,Attendance_sorted!$B352:$CW352,Attendance_sorted!$B352:$CW352,"nn")&lt;&gt;"nn","•",""),"")</f>
        <v/>
      </c>
      <c r="AP353" s="1" t="str">
        <f ca="1">IF(($A353&lt;&gt;"")*(AP$1&lt;&gt;""),IF(_xlfn.XLOOKUP(AP$1,Attendance_sorted!$B352:$CW352,Attendance_sorted!$B352:$CW352,"nn")&lt;&gt;"nn","•",""),"")</f>
        <v/>
      </c>
      <c r="AQ353" s="1" t="str">
        <f ca="1">IF(($A353&lt;&gt;"")*(AQ$1&lt;&gt;""),IF(_xlfn.XLOOKUP(AQ$1,Attendance_sorted!$B352:$CW352,Attendance_sorted!$B352:$CW352,"nn")&lt;&gt;"nn","•",""),"")</f>
        <v/>
      </c>
      <c r="AR353" s="1" t="str">
        <f ca="1">IF(($A353&lt;&gt;"")*(AR$1&lt;&gt;""),IF(_xlfn.XLOOKUP(AR$1,Attendance_sorted!$B352:$CW352,Attendance_sorted!$B352:$CW352,"nn")&lt;&gt;"nn","•",""),"")</f>
        <v/>
      </c>
      <c r="AS353" s="1" t="str">
        <f ca="1">IF(($A353&lt;&gt;"")*(AS$1&lt;&gt;""),IF(_xlfn.XLOOKUP(AS$1,Attendance_sorted!$B352:$CW352,Attendance_sorted!$B352:$CW352,"nn")&lt;&gt;"nn","•",""),"")</f>
        <v/>
      </c>
      <c r="AT353" s="1" t="str">
        <f ca="1">IF(($A353&lt;&gt;"")*(AT$1&lt;&gt;""),IF(_xlfn.XLOOKUP(AT$1,Attendance_sorted!$B352:$CW352,Attendance_sorted!$B352:$CW352,"nn")&lt;&gt;"nn","•",""),"")</f>
        <v/>
      </c>
      <c r="AU353" s="1" t="str">
        <f ca="1">IF(($A353&lt;&gt;"")*(AU$1&lt;&gt;""),IF(_xlfn.XLOOKUP(AU$1,Attendance_sorted!$B352:$CW352,Attendance_sorted!$B352:$CW352,"nn")&lt;&gt;"nn","•",""),"")</f>
        <v/>
      </c>
      <c r="AV353" s="1" t="str">
        <f ca="1">IF(($A353&lt;&gt;"")*(AV$1&lt;&gt;""),IF(_xlfn.XLOOKUP(AV$1,Attendance_sorted!$B352:$CW352,Attendance_sorted!$B352:$CW352,"nn")&lt;&gt;"nn","•",""),"")</f>
        <v/>
      </c>
      <c r="AW353" s="1" t="str">
        <f ca="1">IF(($A353&lt;&gt;"")*(AW$1&lt;&gt;""),IF(_xlfn.XLOOKUP(AW$1,Attendance_sorted!$B352:$CW352,Attendance_sorted!$B352:$CW352,"nn")&lt;&gt;"nn","•",""),"")</f>
        <v/>
      </c>
      <c r="AX353" s="1" t="str">
        <f ca="1">IF(($A353&lt;&gt;"")*(AX$1&lt;&gt;""),IF(_xlfn.XLOOKUP(AX$1,Attendance_sorted!$B352:$CW352,Attendance_sorted!$B352:$CW352,"nn")&lt;&gt;"nn","•",""),"")</f>
        <v/>
      </c>
      <c r="AY353" s="1" t="str">
        <f ca="1">IF(($A353&lt;&gt;"")*(AY$1&lt;&gt;""),IF(_xlfn.XLOOKUP(AY$1,Attendance_sorted!$B352:$CW352,Attendance_sorted!$B352:$CW352,"nn")&lt;&gt;"nn","•",""),"")</f>
        <v/>
      </c>
      <c r="AZ353" s="1" t="str">
        <f ca="1">IF(($A353&lt;&gt;"")*(AZ$1&lt;&gt;""),IF(_xlfn.XLOOKUP(AZ$1,Attendance_sorted!$B352:$CW352,Attendance_sorted!$B352:$CW352,"nn")&lt;&gt;"nn","•",""),"")</f>
        <v/>
      </c>
      <c r="BA353" s="1" t="str">
        <f ca="1">IF(($A353&lt;&gt;"")*(BA$1&lt;&gt;""),IF(_xlfn.XLOOKUP(BA$1,Attendance_sorted!$B352:$CW352,Attendance_sorted!$B352:$CW352,"nn")&lt;&gt;"nn","•",""),"")</f>
        <v/>
      </c>
      <c r="BB353" s="1" t="str">
        <f ca="1">IF(($A353&lt;&gt;"")*(BB$1&lt;&gt;""),IF(_xlfn.XLOOKUP(BB$1,Attendance_sorted!$B352:$CW352,Attendance_sorted!$B352:$CW352,"nn")&lt;&gt;"nn","•",""),"")</f>
        <v/>
      </c>
      <c r="BC353" s="1" t="str">
        <f ca="1">IF(($A353&lt;&gt;"")*(BC$1&lt;&gt;""),IF(_xlfn.XLOOKUP(BC$1,Attendance_sorted!$B352:$CW352,Attendance_sorted!$B352:$CW352,"nn")&lt;&gt;"nn","•",""),"")</f>
        <v/>
      </c>
      <c r="BD353" s="1" t="str">
        <f ca="1">IF(($A353&lt;&gt;"")*(BD$1&lt;&gt;""),IF(_xlfn.XLOOKUP(BD$1,Attendance_sorted!$B352:$CW352,Attendance_sorted!$B352:$CW352,"nn")&lt;&gt;"nn","•",""),"")</f>
        <v/>
      </c>
      <c r="BE353" s="1" t="str">
        <f ca="1">IF(($A353&lt;&gt;"")*(BE$1&lt;&gt;""),IF(_xlfn.XLOOKUP(BE$1,Attendance_sorted!$B352:$CW352,Attendance_sorted!$B352:$CW352,"nn")&lt;&gt;"nn","•",""),"")</f>
        <v/>
      </c>
      <c r="BF353" s="1" t="str">
        <f ca="1">IF(($A353&lt;&gt;"")*(BF$1&lt;&gt;""),IF(_xlfn.XLOOKUP(BF$1,Attendance_sorted!$B352:$CW352,Attendance_sorted!$B352:$CW352,"nn")&lt;&gt;"nn","•",""),"")</f>
        <v/>
      </c>
      <c r="BG353" s="1" t="str">
        <f ca="1">IF(($A353&lt;&gt;"")*(BG$1&lt;&gt;""),IF(_xlfn.XLOOKUP(BG$1,Attendance_sorted!$B352:$CW352,Attendance_sorted!$B352:$CW352,"nn")&lt;&gt;"nn","•",""),"")</f>
        <v/>
      </c>
      <c r="BH353" s="1" t="str">
        <f ca="1">IF(($A353&lt;&gt;"")*(BH$1&lt;&gt;""),IF(_xlfn.XLOOKUP(BH$1,Attendance_sorted!$B352:$CW352,Attendance_sorted!$B352:$CW352,"nn")&lt;&gt;"nn","•",""),"")</f>
        <v/>
      </c>
      <c r="BI353" s="1" t="str">
        <f ca="1">IF(($A353&lt;&gt;"")*(BI$1&lt;&gt;""),IF(_xlfn.XLOOKUP(BI$1,Attendance_sorted!$B352:$CW352,Attendance_sorted!$B352:$CW352,"nn")&lt;&gt;"nn","•",""),"")</f>
        <v/>
      </c>
      <c r="BJ353" s="1" t="str">
        <f ca="1">IF(($A353&lt;&gt;"")*(BJ$1&lt;&gt;""),IF(_xlfn.XLOOKUP(BJ$1,Attendance_sorted!$B352:$CW352,Attendance_sorted!$B352:$CW352,"nn")&lt;&gt;"nn","•",""),"")</f>
        <v/>
      </c>
      <c r="BK353" s="1" t="str">
        <f ca="1">IF(($A353&lt;&gt;"")*(BK$1&lt;&gt;""),IF(_xlfn.XLOOKUP(BK$1,Attendance_sorted!$B352:$CW352,Attendance_sorted!$B352:$CW352,"nn")&lt;&gt;"nn","•",""),"")</f>
        <v/>
      </c>
      <c r="BL353" s="1" t="str">
        <f ca="1">IF(($A353&lt;&gt;"")*(BL$1&lt;&gt;""),IF(_xlfn.XLOOKUP(BL$1,Attendance_sorted!$B352:$CW352,Attendance_sorted!$B352:$CW352,"nn")&lt;&gt;"nn","•",""),"")</f>
        <v/>
      </c>
      <c r="BM353" s="1" t="str">
        <f ca="1">IF(($A353&lt;&gt;"")*(BM$1&lt;&gt;""),IF(_xlfn.XLOOKUP(BM$1,Attendance_sorted!$B352:$CW352,Attendance_sorted!$B352:$CW352,"nn")&lt;&gt;"nn","•",""),"")</f>
        <v/>
      </c>
      <c r="BN353" s="1" t="str">
        <f ca="1">IF(($A353&lt;&gt;"")*(BN$1&lt;&gt;""),IF(_xlfn.XLOOKUP(BN$1,Attendance_sorted!$B352:$CW352,Attendance_sorted!$B352:$CW352,"nn")&lt;&gt;"nn","•",""),"")</f>
        <v/>
      </c>
      <c r="BO353" s="1" t="str">
        <f ca="1">IF(($A353&lt;&gt;"")*(BO$1&lt;&gt;""),IF(_xlfn.XLOOKUP(BO$1,Attendance_sorted!$B352:$CW352,Attendance_sorted!$B352:$CW352,"nn")&lt;&gt;"nn","•",""),"")</f>
        <v/>
      </c>
      <c r="BP353" s="1" t="str">
        <f ca="1">IF(($A353&lt;&gt;"")*(BP$1&lt;&gt;""),IF(_xlfn.XLOOKUP(BP$1,Attendance_sorted!$B352:$CW352,Attendance_sorted!$B352:$CW352,"nn")&lt;&gt;"nn","•",""),"")</f>
        <v/>
      </c>
      <c r="BQ353" s="1" t="str">
        <f ca="1">IF(($A353&lt;&gt;"")*(BQ$1&lt;&gt;""),IF(_xlfn.XLOOKUP(BQ$1,Attendance_sorted!$B352:$CW352,Attendance_sorted!$B352:$CW352,"nn")&lt;&gt;"nn","•",""),"")</f>
        <v/>
      </c>
      <c r="BR353" s="1" t="str">
        <f ca="1">IF(($A353&lt;&gt;"")*(BR$1&lt;&gt;""),IF(_xlfn.XLOOKUP(BR$1,Attendance_sorted!$B352:$CW352,Attendance_sorted!$B352:$CW352,"nn")&lt;&gt;"nn","•",""),"")</f>
        <v/>
      </c>
      <c r="BS353" s="1" t="str">
        <f ca="1">IF(($A353&lt;&gt;"")*(BS$1&lt;&gt;""),IF(_xlfn.XLOOKUP(BS$1,Attendance_sorted!$B352:$CW352,Attendance_sorted!$B352:$CW352,"nn")&lt;&gt;"nn","•",""),"")</f>
        <v/>
      </c>
      <c r="BT353" s="1" t="str">
        <f ca="1">IF(($A353&lt;&gt;"")*(BT$1&lt;&gt;""),IF(_xlfn.XLOOKUP(BT$1,Attendance_sorted!$B352:$CW352,Attendance_sorted!$B352:$CW352,"nn")&lt;&gt;"nn","•",""),"")</f>
        <v/>
      </c>
      <c r="BU353" s="1" t="str">
        <f ca="1">IF(($A353&lt;&gt;"")*(BU$1&lt;&gt;""),IF(_xlfn.XLOOKUP(BU$1,Attendance_sorted!$B352:$CW352,Attendance_sorted!$B352:$CW352,"nn")&lt;&gt;"nn","•",""),"")</f>
        <v/>
      </c>
      <c r="BV353" s="1" t="str">
        <f ca="1">IF(($A353&lt;&gt;"")*(BV$1&lt;&gt;""),IF(_xlfn.XLOOKUP(BV$1,Attendance_sorted!$B352:$CW352,Attendance_sorted!$B352:$CW352,"nn")&lt;&gt;"nn","•",""),"")</f>
        <v/>
      </c>
      <c r="BW353" s="1" t="str">
        <f ca="1">IF(($A353&lt;&gt;"")*(BW$1&lt;&gt;""),IF(_xlfn.XLOOKUP(BW$1,Attendance_sorted!$B352:$CW352,Attendance_sorted!$B352:$CW352,"nn")&lt;&gt;"nn","•",""),"")</f>
        <v/>
      </c>
      <c r="BX353" s="1" t="str">
        <f ca="1">IF(($A353&lt;&gt;"")*(BX$1&lt;&gt;""),IF(_xlfn.XLOOKUP(BX$1,Attendance_sorted!$B352:$CW352,Attendance_sorted!$B352:$CW352,"nn")&lt;&gt;"nn","•",""),"")</f>
        <v/>
      </c>
      <c r="BY353" s="1" t="str">
        <f ca="1">IF(($A353&lt;&gt;"")*(BY$1&lt;&gt;""),IF(_xlfn.XLOOKUP(BY$1,Attendance_sorted!$B352:$CW352,Attendance_sorted!$B352:$CW352,"nn")&lt;&gt;"nn","•",""),"")</f>
        <v/>
      </c>
      <c r="BZ353" s="1" t="str">
        <f ca="1">IF(($A353&lt;&gt;"")*(BZ$1&lt;&gt;""),IF(_xlfn.XLOOKUP(BZ$1,Attendance_sorted!$B352:$CW352,Attendance_sorted!$B352:$CW352,"nn")&lt;&gt;"nn","•",""),"")</f>
        <v/>
      </c>
      <c r="CA353" s="1" t="str">
        <f ca="1">IF(($A353&lt;&gt;"")*(CA$1&lt;&gt;""),IF(_xlfn.XLOOKUP(CA$1,Attendance_sorted!$B352:$CW352,Attendance_sorted!$B352:$CW352,"nn")&lt;&gt;"nn","•",""),"")</f>
        <v/>
      </c>
      <c r="CB353" s="1" t="str">
        <f ca="1">IF(($A353&lt;&gt;"")*(CB$1&lt;&gt;""),IF(_xlfn.XLOOKUP(CB$1,Attendance_sorted!$B352:$CW352,Attendance_sorted!$B352:$CW352,"nn")&lt;&gt;"nn","•",""),"")</f>
        <v/>
      </c>
      <c r="CC353" s="1" t="str">
        <f ca="1">IF(($A353&lt;&gt;"")*(CC$1&lt;&gt;""),IF(_xlfn.XLOOKUP(CC$1,Attendance_sorted!$B352:$CW352,Attendance_sorted!$B352:$CW352,"nn")&lt;&gt;"nn","•",""),"")</f>
        <v/>
      </c>
      <c r="CD353" s="1" t="str">
        <f ca="1">IF(($A353&lt;&gt;"")*(CD$1&lt;&gt;""),IF(_xlfn.XLOOKUP(CD$1,Attendance_sorted!$B352:$CW352,Attendance_sorted!$B352:$CW352,"nn")&lt;&gt;"nn","•",""),"")</f>
        <v/>
      </c>
      <c r="CE353" s="1" t="str">
        <f ca="1">IF(($A353&lt;&gt;"")*(CE$1&lt;&gt;""),IF(_xlfn.XLOOKUP(CE$1,Attendance_sorted!$B352:$CW352,Attendance_sorted!$B352:$CW352,"nn")&lt;&gt;"nn","•",""),"")</f>
        <v/>
      </c>
      <c r="CF353" s="1" t="str">
        <f ca="1">IF(($A353&lt;&gt;"")*(CF$1&lt;&gt;""),IF(_xlfn.XLOOKUP(CF$1,Attendance_sorted!$B352:$CW352,Attendance_sorted!$B352:$CW352,"nn")&lt;&gt;"nn","•",""),"")</f>
        <v/>
      </c>
      <c r="CG353" s="1" t="str">
        <f ca="1">IF(($A353&lt;&gt;"")*(CG$1&lt;&gt;""),IF(_xlfn.XLOOKUP(CG$1,Attendance_sorted!$B352:$CW352,Attendance_sorted!$B352:$CW352,"nn")&lt;&gt;"nn","•",""),"")</f>
        <v/>
      </c>
      <c r="CH353" s="1" t="str">
        <f ca="1">IF(($A353&lt;&gt;"")*(CH$1&lt;&gt;""),IF(_xlfn.XLOOKUP(CH$1,Attendance_sorted!$B352:$CW352,Attendance_sorted!$B352:$CW352,"nn")&lt;&gt;"nn","•",""),"")</f>
        <v/>
      </c>
      <c r="CI353" s="1" t="str">
        <f ca="1">IF(($A353&lt;&gt;"")*(CI$1&lt;&gt;""),IF(_xlfn.XLOOKUP(CI$1,Attendance_sorted!$B352:$CW352,Attendance_sorted!$B352:$CW352,"nn")&lt;&gt;"nn","•",""),"")</f>
        <v/>
      </c>
      <c r="CJ353" s="1" t="str">
        <f ca="1">IF(($A353&lt;&gt;"")*(CJ$1&lt;&gt;""),IF(_xlfn.XLOOKUP(CJ$1,Attendance_sorted!$B352:$CW352,Attendance_sorted!$B352:$CW352,"nn")&lt;&gt;"nn","•",""),"")</f>
        <v/>
      </c>
      <c r="CK353" s="1" t="str">
        <f ca="1">IF(($A353&lt;&gt;"")*(CK$1&lt;&gt;""),IF(_xlfn.XLOOKUP(CK$1,Attendance_sorted!$B352:$CW352,Attendance_sorted!$B352:$CW352,"nn")&lt;&gt;"nn","•",""),"")</f>
        <v/>
      </c>
      <c r="CL353" s="1" t="str">
        <f ca="1">IF(($A353&lt;&gt;"")*(CL$1&lt;&gt;""),IF(_xlfn.XLOOKUP(CL$1,Attendance_sorted!$B352:$CW352,Attendance_sorted!$B352:$CW352,"nn")&lt;&gt;"nn","•",""),"")</f>
        <v/>
      </c>
      <c r="CM353" s="1" t="str">
        <f ca="1">IF(($A353&lt;&gt;"")*(CM$1&lt;&gt;""),IF(_xlfn.XLOOKUP(CM$1,Attendance_sorted!$B352:$CW352,Attendance_sorted!$B352:$CW352,"nn")&lt;&gt;"nn","•",""),"")</f>
        <v/>
      </c>
      <c r="CN353" s="1" t="str">
        <f ca="1">IF(($A353&lt;&gt;"")*(CN$1&lt;&gt;""),IF(_xlfn.XLOOKUP(CN$1,Attendance_sorted!$B352:$CW352,Attendance_sorted!$B352:$CW352,"nn")&lt;&gt;"nn","•",""),"")</f>
        <v/>
      </c>
      <c r="CO353" s="1" t="str">
        <f ca="1">IF(($A353&lt;&gt;"")*(CO$1&lt;&gt;""),IF(_xlfn.XLOOKUP(CO$1,Attendance_sorted!$B352:$CW352,Attendance_sorted!$B352:$CW352,"nn")&lt;&gt;"nn","•",""),"")</f>
        <v/>
      </c>
      <c r="CP353" s="1" t="str">
        <f ca="1">IF(($A353&lt;&gt;"")*(CP$1&lt;&gt;""),IF(_xlfn.XLOOKUP(CP$1,Attendance_sorted!$B352:$CW352,Attendance_sorted!$B352:$CW352,"nn")&lt;&gt;"nn","•",""),"")</f>
        <v/>
      </c>
      <c r="CQ353" s="1" t="str">
        <f ca="1">IF(($A353&lt;&gt;"")*(CQ$1&lt;&gt;""),IF(_xlfn.XLOOKUP(CQ$1,Attendance_sorted!$B352:$CW352,Attendance_sorted!$B352:$CW352,"nn")&lt;&gt;"nn","•",""),"")</f>
        <v/>
      </c>
      <c r="CR353" s="1" t="str">
        <f ca="1">IF(($A353&lt;&gt;"")*(CR$1&lt;&gt;""),IF(_xlfn.XLOOKUP(CR$1,Attendance_sorted!$B352:$CW352,Attendance_sorted!$B352:$CW352,"nn")&lt;&gt;"nn","•",""),"")</f>
        <v/>
      </c>
      <c r="CS353" s="1" t="str">
        <f ca="1">IF(($A353&lt;&gt;"")*(CS$1&lt;&gt;""),IF(_xlfn.XLOOKUP(CS$1,Attendance_sorted!$B352:$CW352,Attendance_sorted!$B352:$CW352,"nn")&lt;&gt;"nn","•",""),"")</f>
        <v/>
      </c>
      <c r="CT353" s="1" t="str">
        <f ca="1">IF(($A353&lt;&gt;"")*(CT$1&lt;&gt;""),IF(_xlfn.XLOOKUP(CT$1,Attendance_sorted!$B352:$CW352,Attendance_sorted!$B352:$CW352,"nn")&lt;&gt;"nn","•",""),"")</f>
        <v/>
      </c>
      <c r="CU353" s="1" t="str">
        <f ca="1">IF(($A353&lt;&gt;"")*(CU$1&lt;&gt;""),IF(_xlfn.XLOOKUP(CU$1,Attendance_sorted!$B352:$CW352,Attendance_sorted!$B352:$CW352,"nn")&lt;&gt;"nn","•",""),"")</f>
        <v/>
      </c>
      <c r="CV353" s="1" t="str">
        <f ca="1">IF(($A353&lt;&gt;"")*(CV$1&lt;&gt;""),IF(_xlfn.XLOOKUP(CV$1,Attendance_sorted!$B352:$CW352,Attendance_sorted!$B352:$CW352,"nn")&lt;&gt;"nn","•",""),"")</f>
        <v/>
      </c>
      <c r="CW353" s="1" t="str">
        <f ca="1">IF(($A353&lt;&gt;"")*(CW$1&lt;&gt;""),IF(_xlfn.XLOOKUP(CW$1,Attendance_sorted!$B352:$CW352,Attendance_sorted!$B352:$CW352,"nn")&lt;&gt;"nn","•",""),"")</f>
        <v/>
      </c>
    </row>
    <row r="354" spans="1:101">
      <c r="A354" s="1"/>
      <c r="B354" s="1" t="str">
        <f ca="1">IF(($A354&lt;&gt;"")*(B$1&lt;&gt;""),IF(_xlfn.XLOOKUP(B$1,Attendance_sorted!$B353:$CW353,Attendance_sorted!$B353:$CW353,"nn")&lt;&gt;"nn","•",""),"")</f>
        <v/>
      </c>
      <c r="C354" s="1" t="str">
        <f ca="1">IF(($A354&lt;&gt;"")*(C$1&lt;&gt;""),IF(_xlfn.XLOOKUP(C$1,Attendance_sorted!$B353:$CW353,Attendance_sorted!$B353:$CW353,"nn")&lt;&gt;"nn","•",""),"")</f>
        <v/>
      </c>
      <c r="D354" s="1" t="str">
        <f ca="1">IF(($A354&lt;&gt;"")*(D$1&lt;&gt;""),IF(_xlfn.XLOOKUP(D$1,Attendance_sorted!$B353:$CW353,Attendance_sorted!$B353:$CW353,"nn")&lt;&gt;"nn","•",""),"")</f>
        <v/>
      </c>
      <c r="E354" s="1" t="str">
        <f ca="1">IF(($A354&lt;&gt;"")*(E$1&lt;&gt;""),IF(_xlfn.XLOOKUP(E$1,Attendance_sorted!$B353:$CW353,Attendance_sorted!$B353:$CW353,"nn")&lt;&gt;"nn","•",""),"")</f>
        <v/>
      </c>
      <c r="F354" s="1" t="str">
        <f ca="1">IF(($A354&lt;&gt;"")*(F$1&lt;&gt;""),IF(_xlfn.XLOOKUP(F$1,Attendance_sorted!$B353:$CW353,Attendance_sorted!$B353:$CW353,"nn")&lt;&gt;"nn","•",""),"")</f>
        <v/>
      </c>
      <c r="G354" s="1" t="str">
        <f ca="1">IF(($A354&lt;&gt;"")*(G$1&lt;&gt;""),IF(_xlfn.XLOOKUP(G$1,Attendance_sorted!$B353:$CW353,Attendance_sorted!$B353:$CW353,"nn")&lt;&gt;"nn","•",""),"")</f>
        <v/>
      </c>
      <c r="H354" s="1" t="str">
        <f ca="1">IF(($A354&lt;&gt;"")*(H$1&lt;&gt;""),IF(_xlfn.XLOOKUP(H$1,Attendance_sorted!$B353:$CW353,Attendance_sorted!$B353:$CW353,"nn")&lt;&gt;"nn","•",""),"")</f>
        <v/>
      </c>
      <c r="I354" s="1" t="str">
        <f ca="1">IF(($A354&lt;&gt;"")*(I$1&lt;&gt;""),IF(_xlfn.XLOOKUP(I$1,Attendance_sorted!$B353:$CW353,Attendance_sorted!$B353:$CW353,"nn")&lt;&gt;"nn","•",""),"")</f>
        <v/>
      </c>
      <c r="J354" s="1" t="str">
        <f ca="1">IF(($A354&lt;&gt;"")*(J$1&lt;&gt;""),IF(_xlfn.XLOOKUP(J$1,Attendance_sorted!$B353:$CW353,Attendance_sorted!$B353:$CW353,"nn")&lt;&gt;"nn","•",""),"")</f>
        <v/>
      </c>
      <c r="K354" s="1" t="str">
        <f ca="1">IF(($A354&lt;&gt;"")*(K$1&lt;&gt;""),IF(_xlfn.XLOOKUP(K$1,Attendance_sorted!$B353:$CW353,Attendance_sorted!$B353:$CW353,"nn")&lt;&gt;"nn","•",""),"")</f>
        <v/>
      </c>
      <c r="L354" s="1" t="str">
        <f ca="1">IF(($A354&lt;&gt;"")*(L$1&lt;&gt;""),IF(_xlfn.XLOOKUP(L$1,Attendance_sorted!$B353:$CW353,Attendance_sorted!$B353:$CW353,"nn")&lt;&gt;"nn","•",""),"")</f>
        <v/>
      </c>
      <c r="M354" s="1" t="str">
        <f ca="1">IF(($A354&lt;&gt;"")*(M$1&lt;&gt;""),IF(_xlfn.XLOOKUP(M$1,Attendance_sorted!$B353:$CW353,Attendance_sorted!$B353:$CW353,"nn")&lt;&gt;"nn","•",""),"")</f>
        <v/>
      </c>
      <c r="N354" s="1" t="str">
        <f ca="1">IF(($A354&lt;&gt;"")*(N$1&lt;&gt;""),IF(_xlfn.XLOOKUP(N$1,Attendance_sorted!$B353:$CW353,Attendance_sorted!$B353:$CW353,"nn")&lt;&gt;"nn","•",""),"")</f>
        <v/>
      </c>
      <c r="O354" s="1" t="str">
        <f ca="1">IF(($A354&lt;&gt;"")*(O$1&lt;&gt;""),IF(_xlfn.XLOOKUP(O$1,Attendance_sorted!$B353:$CW353,Attendance_sorted!$B353:$CW353,"nn")&lt;&gt;"nn","•",""),"")</f>
        <v/>
      </c>
      <c r="P354" s="1" t="str">
        <f ca="1">IF(($A354&lt;&gt;"")*(P$1&lt;&gt;""),IF(_xlfn.XLOOKUP(P$1,Attendance_sorted!$B353:$CW353,Attendance_sorted!$B353:$CW353,"nn")&lt;&gt;"nn","•",""),"")</f>
        <v/>
      </c>
      <c r="Q354" s="1" t="str">
        <f ca="1">IF(($A354&lt;&gt;"")*(Q$1&lt;&gt;""),IF(_xlfn.XLOOKUP(Q$1,Attendance_sorted!$B353:$CW353,Attendance_sorted!$B353:$CW353,"nn")&lt;&gt;"nn","•",""),"")</f>
        <v/>
      </c>
      <c r="R354" s="1" t="str">
        <f ca="1">IF(($A354&lt;&gt;"")*(R$1&lt;&gt;""),IF(_xlfn.XLOOKUP(R$1,Attendance_sorted!$B353:$CW353,Attendance_sorted!$B353:$CW353,"nn")&lt;&gt;"nn","•",""),"")</f>
        <v/>
      </c>
      <c r="S354" s="1" t="str">
        <f ca="1">IF(($A354&lt;&gt;"")*(S$1&lt;&gt;""),IF(_xlfn.XLOOKUP(S$1,Attendance_sorted!$B353:$CW353,Attendance_sorted!$B353:$CW353,"nn")&lt;&gt;"nn","•",""),"")</f>
        <v/>
      </c>
      <c r="T354" s="1" t="str">
        <f ca="1">IF(($A354&lt;&gt;"")*(T$1&lt;&gt;""),IF(_xlfn.XLOOKUP(T$1,Attendance_sorted!$B353:$CW353,Attendance_sorted!$B353:$CW353,"nn")&lt;&gt;"nn","•",""),"")</f>
        <v/>
      </c>
      <c r="U354" s="1" t="str">
        <f ca="1">IF(($A354&lt;&gt;"")*(U$1&lt;&gt;""),IF(_xlfn.XLOOKUP(U$1,Attendance_sorted!$B353:$CW353,Attendance_sorted!$B353:$CW353,"nn")&lt;&gt;"nn","•",""),"")</f>
        <v/>
      </c>
      <c r="V354" s="1" t="str">
        <f ca="1">IF(($A354&lt;&gt;"")*(V$1&lt;&gt;""),IF(_xlfn.XLOOKUP(V$1,Attendance_sorted!$B353:$CW353,Attendance_sorted!$B353:$CW353,"nn")&lt;&gt;"nn","•",""),"")</f>
        <v/>
      </c>
      <c r="W354" s="1" t="str">
        <f ca="1">IF(($A354&lt;&gt;"")*(W$1&lt;&gt;""),IF(_xlfn.XLOOKUP(W$1,Attendance_sorted!$B353:$CW353,Attendance_sorted!$B353:$CW353,"nn")&lt;&gt;"nn","•",""),"")</f>
        <v/>
      </c>
      <c r="X354" s="1" t="str">
        <f ca="1">IF(($A354&lt;&gt;"")*(X$1&lt;&gt;""),IF(_xlfn.XLOOKUP(X$1,Attendance_sorted!$B353:$CW353,Attendance_sorted!$B353:$CW353,"nn")&lt;&gt;"nn","•",""),"")</f>
        <v/>
      </c>
      <c r="Y354" s="1" t="str">
        <f ca="1">IF(($A354&lt;&gt;"")*(Y$1&lt;&gt;""),IF(_xlfn.XLOOKUP(Y$1,Attendance_sorted!$B353:$CW353,Attendance_sorted!$B353:$CW353,"nn")&lt;&gt;"nn","•",""),"")</f>
        <v/>
      </c>
      <c r="Z354" s="1" t="str">
        <f ca="1">IF(($A354&lt;&gt;"")*(Z$1&lt;&gt;""),IF(_xlfn.XLOOKUP(Z$1,Attendance_sorted!$B353:$CW353,Attendance_sorted!$B353:$CW353,"nn")&lt;&gt;"nn","•",""),"")</f>
        <v/>
      </c>
      <c r="AA354" s="1" t="str">
        <f ca="1">IF(($A354&lt;&gt;"")*(AA$1&lt;&gt;""),IF(_xlfn.XLOOKUP(AA$1,Attendance_sorted!$B353:$CW353,Attendance_sorted!$B353:$CW353,"nn")&lt;&gt;"nn","•",""),"")</f>
        <v/>
      </c>
      <c r="AB354" s="1" t="str">
        <f ca="1">IF(($A354&lt;&gt;"")*(AB$1&lt;&gt;""),IF(_xlfn.XLOOKUP(AB$1,Attendance_sorted!$B353:$CW353,Attendance_sorted!$B353:$CW353,"nn")&lt;&gt;"nn","•",""),"")</f>
        <v/>
      </c>
      <c r="AC354" s="1" t="str">
        <f ca="1">IF(($A354&lt;&gt;"")*(AC$1&lt;&gt;""),IF(_xlfn.XLOOKUP(AC$1,Attendance_sorted!$B353:$CW353,Attendance_sorted!$B353:$CW353,"nn")&lt;&gt;"nn","•",""),"")</f>
        <v/>
      </c>
      <c r="AD354" s="1" t="str">
        <f ca="1">IF(($A354&lt;&gt;"")*(AD$1&lt;&gt;""),IF(_xlfn.XLOOKUP(AD$1,Attendance_sorted!$B353:$CW353,Attendance_sorted!$B353:$CW353,"nn")&lt;&gt;"nn","•",""),"")</f>
        <v/>
      </c>
      <c r="AE354" s="1" t="str">
        <f ca="1">IF(($A354&lt;&gt;"")*(AE$1&lt;&gt;""),IF(_xlfn.XLOOKUP(AE$1,Attendance_sorted!$B353:$CW353,Attendance_sorted!$B353:$CW353,"nn")&lt;&gt;"nn","•",""),"")</f>
        <v/>
      </c>
      <c r="AF354" s="1" t="str">
        <f ca="1">IF(($A354&lt;&gt;"")*(AF$1&lt;&gt;""),IF(_xlfn.XLOOKUP(AF$1,Attendance_sorted!$B353:$CW353,Attendance_sorted!$B353:$CW353,"nn")&lt;&gt;"nn","•",""),"")</f>
        <v/>
      </c>
      <c r="AG354" s="1" t="str">
        <f ca="1">IF(($A354&lt;&gt;"")*(AG$1&lt;&gt;""),IF(_xlfn.XLOOKUP(AG$1,Attendance_sorted!$B353:$CW353,Attendance_sorted!$B353:$CW353,"nn")&lt;&gt;"nn","•",""),"")</f>
        <v/>
      </c>
      <c r="AH354" s="1" t="str">
        <f ca="1">IF(($A354&lt;&gt;"")*(AH$1&lt;&gt;""),IF(_xlfn.XLOOKUP(AH$1,Attendance_sorted!$B353:$CW353,Attendance_sorted!$B353:$CW353,"nn")&lt;&gt;"nn","•",""),"")</f>
        <v/>
      </c>
      <c r="AI354" s="1" t="str">
        <f ca="1">IF(($A354&lt;&gt;"")*(AI$1&lt;&gt;""),IF(_xlfn.XLOOKUP(AI$1,Attendance_sorted!$B353:$CW353,Attendance_sorted!$B353:$CW353,"nn")&lt;&gt;"nn","•",""),"")</f>
        <v/>
      </c>
      <c r="AJ354" s="1" t="str">
        <f ca="1">IF(($A354&lt;&gt;"")*(AJ$1&lt;&gt;""),IF(_xlfn.XLOOKUP(AJ$1,Attendance_sorted!$B353:$CW353,Attendance_sorted!$B353:$CW353,"nn")&lt;&gt;"nn","•",""),"")</f>
        <v/>
      </c>
      <c r="AK354" s="1" t="str">
        <f ca="1">IF(($A354&lt;&gt;"")*(AK$1&lt;&gt;""),IF(_xlfn.XLOOKUP(AK$1,Attendance_sorted!$B353:$CW353,Attendance_sorted!$B353:$CW353,"nn")&lt;&gt;"nn","•",""),"")</f>
        <v/>
      </c>
      <c r="AL354" s="1" t="str">
        <f ca="1">IF(($A354&lt;&gt;"")*(AL$1&lt;&gt;""),IF(_xlfn.XLOOKUP(AL$1,Attendance_sorted!$B353:$CW353,Attendance_sorted!$B353:$CW353,"nn")&lt;&gt;"nn","•",""),"")</f>
        <v/>
      </c>
      <c r="AM354" s="1" t="str">
        <f ca="1">IF(($A354&lt;&gt;"")*(AM$1&lt;&gt;""),IF(_xlfn.XLOOKUP(AM$1,Attendance_sorted!$B353:$CW353,Attendance_sorted!$B353:$CW353,"nn")&lt;&gt;"nn","•",""),"")</f>
        <v/>
      </c>
      <c r="AN354" s="1" t="str">
        <f ca="1">IF(($A354&lt;&gt;"")*(AN$1&lt;&gt;""),IF(_xlfn.XLOOKUP(AN$1,Attendance_sorted!$B353:$CW353,Attendance_sorted!$B353:$CW353,"nn")&lt;&gt;"nn","•",""),"")</f>
        <v/>
      </c>
      <c r="AO354" s="1" t="str">
        <f ca="1">IF(($A354&lt;&gt;"")*(AO$1&lt;&gt;""),IF(_xlfn.XLOOKUP(AO$1,Attendance_sorted!$B353:$CW353,Attendance_sorted!$B353:$CW353,"nn")&lt;&gt;"nn","•",""),"")</f>
        <v/>
      </c>
      <c r="AP354" s="1" t="str">
        <f ca="1">IF(($A354&lt;&gt;"")*(AP$1&lt;&gt;""),IF(_xlfn.XLOOKUP(AP$1,Attendance_sorted!$B353:$CW353,Attendance_sorted!$B353:$CW353,"nn")&lt;&gt;"nn","•",""),"")</f>
        <v/>
      </c>
      <c r="AQ354" s="1" t="str">
        <f ca="1">IF(($A354&lt;&gt;"")*(AQ$1&lt;&gt;""),IF(_xlfn.XLOOKUP(AQ$1,Attendance_sorted!$B353:$CW353,Attendance_sorted!$B353:$CW353,"nn")&lt;&gt;"nn","•",""),"")</f>
        <v/>
      </c>
      <c r="AR354" s="1" t="str">
        <f ca="1">IF(($A354&lt;&gt;"")*(AR$1&lt;&gt;""),IF(_xlfn.XLOOKUP(AR$1,Attendance_sorted!$B353:$CW353,Attendance_sorted!$B353:$CW353,"nn")&lt;&gt;"nn","•",""),"")</f>
        <v/>
      </c>
      <c r="AS354" s="1" t="str">
        <f ca="1">IF(($A354&lt;&gt;"")*(AS$1&lt;&gt;""),IF(_xlfn.XLOOKUP(AS$1,Attendance_sorted!$B353:$CW353,Attendance_sorted!$B353:$CW353,"nn")&lt;&gt;"nn","•",""),"")</f>
        <v/>
      </c>
      <c r="AT354" s="1" t="str">
        <f ca="1">IF(($A354&lt;&gt;"")*(AT$1&lt;&gt;""),IF(_xlfn.XLOOKUP(AT$1,Attendance_sorted!$B353:$CW353,Attendance_sorted!$B353:$CW353,"nn")&lt;&gt;"nn","•",""),"")</f>
        <v/>
      </c>
      <c r="AU354" s="1" t="str">
        <f ca="1">IF(($A354&lt;&gt;"")*(AU$1&lt;&gt;""),IF(_xlfn.XLOOKUP(AU$1,Attendance_sorted!$B353:$CW353,Attendance_sorted!$B353:$CW353,"nn")&lt;&gt;"nn","•",""),"")</f>
        <v/>
      </c>
      <c r="AV354" s="1" t="str">
        <f ca="1">IF(($A354&lt;&gt;"")*(AV$1&lt;&gt;""),IF(_xlfn.XLOOKUP(AV$1,Attendance_sorted!$B353:$CW353,Attendance_sorted!$B353:$CW353,"nn")&lt;&gt;"nn","•",""),"")</f>
        <v/>
      </c>
      <c r="AW354" s="1" t="str">
        <f ca="1">IF(($A354&lt;&gt;"")*(AW$1&lt;&gt;""),IF(_xlfn.XLOOKUP(AW$1,Attendance_sorted!$B353:$CW353,Attendance_sorted!$B353:$CW353,"nn")&lt;&gt;"nn","•",""),"")</f>
        <v/>
      </c>
      <c r="AX354" s="1" t="str">
        <f ca="1">IF(($A354&lt;&gt;"")*(AX$1&lt;&gt;""),IF(_xlfn.XLOOKUP(AX$1,Attendance_sorted!$B353:$CW353,Attendance_sorted!$B353:$CW353,"nn")&lt;&gt;"nn","•",""),"")</f>
        <v/>
      </c>
      <c r="AY354" s="1" t="str">
        <f ca="1">IF(($A354&lt;&gt;"")*(AY$1&lt;&gt;""),IF(_xlfn.XLOOKUP(AY$1,Attendance_sorted!$B353:$CW353,Attendance_sorted!$B353:$CW353,"nn")&lt;&gt;"nn","•",""),"")</f>
        <v/>
      </c>
      <c r="AZ354" s="1" t="str">
        <f ca="1">IF(($A354&lt;&gt;"")*(AZ$1&lt;&gt;""),IF(_xlfn.XLOOKUP(AZ$1,Attendance_sorted!$B353:$CW353,Attendance_sorted!$B353:$CW353,"nn")&lt;&gt;"nn","•",""),"")</f>
        <v/>
      </c>
      <c r="BA354" s="1" t="str">
        <f ca="1">IF(($A354&lt;&gt;"")*(BA$1&lt;&gt;""),IF(_xlfn.XLOOKUP(BA$1,Attendance_sorted!$B353:$CW353,Attendance_sorted!$B353:$CW353,"nn")&lt;&gt;"nn","•",""),"")</f>
        <v/>
      </c>
      <c r="BB354" s="1" t="str">
        <f ca="1">IF(($A354&lt;&gt;"")*(BB$1&lt;&gt;""),IF(_xlfn.XLOOKUP(BB$1,Attendance_sorted!$B353:$CW353,Attendance_sorted!$B353:$CW353,"nn")&lt;&gt;"nn","•",""),"")</f>
        <v/>
      </c>
      <c r="BC354" s="1" t="str">
        <f ca="1">IF(($A354&lt;&gt;"")*(BC$1&lt;&gt;""),IF(_xlfn.XLOOKUP(BC$1,Attendance_sorted!$B353:$CW353,Attendance_sorted!$B353:$CW353,"nn")&lt;&gt;"nn","•",""),"")</f>
        <v/>
      </c>
      <c r="BD354" s="1" t="str">
        <f ca="1">IF(($A354&lt;&gt;"")*(BD$1&lt;&gt;""),IF(_xlfn.XLOOKUP(BD$1,Attendance_sorted!$B353:$CW353,Attendance_sorted!$B353:$CW353,"nn")&lt;&gt;"nn","•",""),"")</f>
        <v/>
      </c>
      <c r="BE354" s="1" t="str">
        <f ca="1">IF(($A354&lt;&gt;"")*(BE$1&lt;&gt;""),IF(_xlfn.XLOOKUP(BE$1,Attendance_sorted!$B353:$CW353,Attendance_sorted!$B353:$CW353,"nn")&lt;&gt;"nn","•",""),"")</f>
        <v/>
      </c>
      <c r="BF354" s="1" t="str">
        <f ca="1">IF(($A354&lt;&gt;"")*(BF$1&lt;&gt;""),IF(_xlfn.XLOOKUP(BF$1,Attendance_sorted!$B353:$CW353,Attendance_sorted!$B353:$CW353,"nn")&lt;&gt;"nn","•",""),"")</f>
        <v/>
      </c>
      <c r="BG354" s="1" t="str">
        <f ca="1">IF(($A354&lt;&gt;"")*(BG$1&lt;&gt;""),IF(_xlfn.XLOOKUP(BG$1,Attendance_sorted!$B353:$CW353,Attendance_sorted!$B353:$CW353,"nn")&lt;&gt;"nn","•",""),"")</f>
        <v/>
      </c>
      <c r="BH354" s="1" t="str">
        <f ca="1">IF(($A354&lt;&gt;"")*(BH$1&lt;&gt;""),IF(_xlfn.XLOOKUP(BH$1,Attendance_sorted!$B353:$CW353,Attendance_sorted!$B353:$CW353,"nn")&lt;&gt;"nn","•",""),"")</f>
        <v/>
      </c>
      <c r="BI354" s="1" t="str">
        <f ca="1">IF(($A354&lt;&gt;"")*(BI$1&lt;&gt;""),IF(_xlfn.XLOOKUP(BI$1,Attendance_sorted!$B353:$CW353,Attendance_sorted!$B353:$CW353,"nn")&lt;&gt;"nn","•",""),"")</f>
        <v/>
      </c>
      <c r="BJ354" s="1" t="str">
        <f ca="1">IF(($A354&lt;&gt;"")*(BJ$1&lt;&gt;""),IF(_xlfn.XLOOKUP(BJ$1,Attendance_sorted!$B353:$CW353,Attendance_sorted!$B353:$CW353,"nn")&lt;&gt;"nn","•",""),"")</f>
        <v/>
      </c>
      <c r="BK354" s="1" t="str">
        <f ca="1">IF(($A354&lt;&gt;"")*(BK$1&lt;&gt;""),IF(_xlfn.XLOOKUP(BK$1,Attendance_sorted!$B353:$CW353,Attendance_sorted!$B353:$CW353,"nn")&lt;&gt;"nn","•",""),"")</f>
        <v/>
      </c>
      <c r="BL354" s="1" t="str">
        <f ca="1">IF(($A354&lt;&gt;"")*(BL$1&lt;&gt;""),IF(_xlfn.XLOOKUP(BL$1,Attendance_sorted!$B353:$CW353,Attendance_sorted!$B353:$CW353,"nn")&lt;&gt;"nn","•",""),"")</f>
        <v/>
      </c>
      <c r="BM354" s="1" t="str">
        <f ca="1">IF(($A354&lt;&gt;"")*(BM$1&lt;&gt;""),IF(_xlfn.XLOOKUP(BM$1,Attendance_sorted!$B353:$CW353,Attendance_sorted!$B353:$CW353,"nn")&lt;&gt;"nn","•",""),"")</f>
        <v/>
      </c>
      <c r="BN354" s="1" t="str">
        <f ca="1">IF(($A354&lt;&gt;"")*(BN$1&lt;&gt;""),IF(_xlfn.XLOOKUP(BN$1,Attendance_sorted!$B353:$CW353,Attendance_sorted!$B353:$CW353,"nn")&lt;&gt;"nn","•",""),"")</f>
        <v/>
      </c>
      <c r="BO354" s="1" t="str">
        <f ca="1">IF(($A354&lt;&gt;"")*(BO$1&lt;&gt;""),IF(_xlfn.XLOOKUP(BO$1,Attendance_sorted!$B353:$CW353,Attendance_sorted!$B353:$CW353,"nn")&lt;&gt;"nn","•",""),"")</f>
        <v/>
      </c>
      <c r="BP354" s="1" t="str">
        <f ca="1">IF(($A354&lt;&gt;"")*(BP$1&lt;&gt;""),IF(_xlfn.XLOOKUP(BP$1,Attendance_sorted!$B353:$CW353,Attendance_sorted!$B353:$CW353,"nn")&lt;&gt;"nn","•",""),"")</f>
        <v/>
      </c>
      <c r="BQ354" s="1" t="str">
        <f ca="1">IF(($A354&lt;&gt;"")*(BQ$1&lt;&gt;""),IF(_xlfn.XLOOKUP(BQ$1,Attendance_sorted!$B353:$CW353,Attendance_sorted!$B353:$CW353,"nn")&lt;&gt;"nn","•",""),"")</f>
        <v/>
      </c>
      <c r="BR354" s="1" t="str">
        <f ca="1">IF(($A354&lt;&gt;"")*(BR$1&lt;&gt;""),IF(_xlfn.XLOOKUP(BR$1,Attendance_sorted!$B353:$CW353,Attendance_sorted!$B353:$CW353,"nn")&lt;&gt;"nn","•",""),"")</f>
        <v/>
      </c>
      <c r="BS354" s="1" t="str">
        <f ca="1">IF(($A354&lt;&gt;"")*(BS$1&lt;&gt;""),IF(_xlfn.XLOOKUP(BS$1,Attendance_sorted!$B353:$CW353,Attendance_sorted!$B353:$CW353,"nn")&lt;&gt;"nn","•",""),"")</f>
        <v/>
      </c>
      <c r="BT354" s="1" t="str">
        <f ca="1">IF(($A354&lt;&gt;"")*(BT$1&lt;&gt;""),IF(_xlfn.XLOOKUP(BT$1,Attendance_sorted!$B353:$CW353,Attendance_sorted!$B353:$CW353,"nn")&lt;&gt;"nn","•",""),"")</f>
        <v/>
      </c>
      <c r="BU354" s="1" t="str">
        <f ca="1">IF(($A354&lt;&gt;"")*(BU$1&lt;&gt;""),IF(_xlfn.XLOOKUP(BU$1,Attendance_sorted!$B353:$CW353,Attendance_sorted!$B353:$CW353,"nn")&lt;&gt;"nn","•",""),"")</f>
        <v/>
      </c>
      <c r="BV354" s="1" t="str">
        <f ca="1">IF(($A354&lt;&gt;"")*(BV$1&lt;&gt;""),IF(_xlfn.XLOOKUP(BV$1,Attendance_sorted!$B353:$CW353,Attendance_sorted!$B353:$CW353,"nn")&lt;&gt;"nn","•",""),"")</f>
        <v/>
      </c>
      <c r="BW354" s="1" t="str">
        <f ca="1">IF(($A354&lt;&gt;"")*(BW$1&lt;&gt;""),IF(_xlfn.XLOOKUP(BW$1,Attendance_sorted!$B353:$CW353,Attendance_sorted!$B353:$CW353,"nn")&lt;&gt;"nn","•",""),"")</f>
        <v/>
      </c>
      <c r="BX354" s="1" t="str">
        <f ca="1">IF(($A354&lt;&gt;"")*(BX$1&lt;&gt;""),IF(_xlfn.XLOOKUP(BX$1,Attendance_sorted!$B353:$CW353,Attendance_sorted!$B353:$CW353,"nn")&lt;&gt;"nn","•",""),"")</f>
        <v/>
      </c>
      <c r="BY354" s="1" t="str">
        <f ca="1">IF(($A354&lt;&gt;"")*(BY$1&lt;&gt;""),IF(_xlfn.XLOOKUP(BY$1,Attendance_sorted!$B353:$CW353,Attendance_sorted!$B353:$CW353,"nn")&lt;&gt;"nn","•",""),"")</f>
        <v/>
      </c>
      <c r="BZ354" s="1" t="str">
        <f ca="1">IF(($A354&lt;&gt;"")*(BZ$1&lt;&gt;""),IF(_xlfn.XLOOKUP(BZ$1,Attendance_sorted!$B353:$CW353,Attendance_sorted!$B353:$CW353,"nn")&lt;&gt;"nn","•",""),"")</f>
        <v/>
      </c>
      <c r="CA354" s="1" t="str">
        <f ca="1">IF(($A354&lt;&gt;"")*(CA$1&lt;&gt;""),IF(_xlfn.XLOOKUP(CA$1,Attendance_sorted!$B353:$CW353,Attendance_sorted!$B353:$CW353,"nn")&lt;&gt;"nn","•",""),"")</f>
        <v/>
      </c>
      <c r="CB354" s="1" t="str">
        <f ca="1">IF(($A354&lt;&gt;"")*(CB$1&lt;&gt;""),IF(_xlfn.XLOOKUP(CB$1,Attendance_sorted!$B353:$CW353,Attendance_sorted!$B353:$CW353,"nn")&lt;&gt;"nn","•",""),"")</f>
        <v/>
      </c>
      <c r="CC354" s="1" t="str">
        <f ca="1">IF(($A354&lt;&gt;"")*(CC$1&lt;&gt;""),IF(_xlfn.XLOOKUP(CC$1,Attendance_sorted!$B353:$CW353,Attendance_sorted!$B353:$CW353,"nn")&lt;&gt;"nn","•",""),"")</f>
        <v/>
      </c>
      <c r="CD354" s="1" t="str">
        <f ca="1">IF(($A354&lt;&gt;"")*(CD$1&lt;&gt;""),IF(_xlfn.XLOOKUP(CD$1,Attendance_sorted!$B353:$CW353,Attendance_sorted!$B353:$CW353,"nn")&lt;&gt;"nn","•",""),"")</f>
        <v/>
      </c>
      <c r="CE354" s="1" t="str">
        <f ca="1">IF(($A354&lt;&gt;"")*(CE$1&lt;&gt;""),IF(_xlfn.XLOOKUP(CE$1,Attendance_sorted!$B353:$CW353,Attendance_sorted!$B353:$CW353,"nn")&lt;&gt;"nn","•",""),"")</f>
        <v/>
      </c>
      <c r="CF354" s="1" t="str">
        <f ca="1">IF(($A354&lt;&gt;"")*(CF$1&lt;&gt;""),IF(_xlfn.XLOOKUP(CF$1,Attendance_sorted!$B353:$CW353,Attendance_sorted!$B353:$CW353,"nn")&lt;&gt;"nn","•",""),"")</f>
        <v/>
      </c>
      <c r="CG354" s="1" t="str">
        <f ca="1">IF(($A354&lt;&gt;"")*(CG$1&lt;&gt;""),IF(_xlfn.XLOOKUP(CG$1,Attendance_sorted!$B353:$CW353,Attendance_sorted!$B353:$CW353,"nn")&lt;&gt;"nn","•",""),"")</f>
        <v/>
      </c>
      <c r="CH354" s="1" t="str">
        <f ca="1">IF(($A354&lt;&gt;"")*(CH$1&lt;&gt;""),IF(_xlfn.XLOOKUP(CH$1,Attendance_sorted!$B353:$CW353,Attendance_sorted!$B353:$CW353,"nn")&lt;&gt;"nn","•",""),"")</f>
        <v/>
      </c>
      <c r="CI354" s="1" t="str">
        <f ca="1">IF(($A354&lt;&gt;"")*(CI$1&lt;&gt;""),IF(_xlfn.XLOOKUP(CI$1,Attendance_sorted!$B353:$CW353,Attendance_sorted!$B353:$CW353,"nn")&lt;&gt;"nn","•",""),"")</f>
        <v/>
      </c>
      <c r="CJ354" s="1" t="str">
        <f ca="1">IF(($A354&lt;&gt;"")*(CJ$1&lt;&gt;""),IF(_xlfn.XLOOKUP(CJ$1,Attendance_sorted!$B353:$CW353,Attendance_sorted!$B353:$CW353,"nn")&lt;&gt;"nn","•",""),"")</f>
        <v/>
      </c>
      <c r="CK354" s="1" t="str">
        <f ca="1">IF(($A354&lt;&gt;"")*(CK$1&lt;&gt;""),IF(_xlfn.XLOOKUP(CK$1,Attendance_sorted!$B353:$CW353,Attendance_sorted!$B353:$CW353,"nn")&lt;&gt;"nn","•",""),"")</f>
        <v/>
      </c>
      <c r="CL354" s="1" t="str">
        <f ca="1">IF(($A354&lt;&gt;"")*(CL$1&lt;&gt;""),IF(_xlfn.XLOOKUP(CL$1,Attendance_sorted!$B353:$CW353,Attendance_sorted!$B353:$CW353,"nn")&lt;&gt;"nn","•",""),"")</f>
        <v/>
      </c>
      <c r="CM354" s="1" t="str">
        <f ca="1">IF(($A354&lt;&gt;"")*(CM$1&lt;&gt;""),IF(_xlfn.XLOOKUP(CM$1,Attendance_sorted!$B353:$CW353,Attendance_sorted!$B353:$CW353,"nn")&lt;&gt;"nn","•",""),"")</f>
        <v/>
      </c>
      <c r="CN354" s="1" t="str">
        <f ca="1">IF(($A354&lt;&gt;"")*(CN$1&lt;&gt;""),IF(_xlfn.XLOOKUP(CN$1,Attendance_sorted!$B353:$CW353,Attendance_sorted!$B353:$CW353,"nn")&lt;&gt;"nn","•",""),"")</f>
        <v/>
      </c>
      <c r="CO354" s="1" t="str">
        <f ca="1">IF(($A354&lt;&gt;"")*(CO$1&lt;&gt;""),IF(_xlfn.XLOOKUP(CO$1,Attendance_sorted!$B353:$CW353,Attendance_sorted!$B353:$CW353,"nn")&lt;&gt;"nn","•",""),"")</f>
        <v/>
      </c>
      <c r="CP354" s="1" t="str">
        <f ca="1">IF(($A354&lt;&gt;"")*(CP$1&lt;&gt;""),IF(_xlfn.XLOOKUP(CP$1,Attendance_sorted!$B353:$CW353,Attendance_sorted!$B353:$CW353,"nn")&lt;&gt;"nn","•",""),"")</f>
        <v/>
      </c>
      <c r="CQ354" s="1" t="str">
        <f ca="1">IF(($A354&lt;&gt;"")*(CQ$1&lt;&gt;""),IF(_xlfn.XLOOKUP(CQ$1,Attendance_sorted!$B353:$CW353,Attendance_sorted!$B353:$CW353,"nn")&lt;&gt;"nn","•",""),"")</f>
        <v/>
      </c>
      <c r="CR354" s="1" t="str">
        <f ca="1">IF(($A354&lt;&gt;"")*(CR$1&lt;&gt;""),IF(_xlfn.XLOOKUP(CR$1,Attendance_sorted!$B353:$CW353,Attendance_sorted!$B353:$CW353,"nn")&lt;&gt;"nn","•",""),"")</f>
        <v/>
      </c>
      <c r="CS354" s="1" t="str">
        <f ca="1">IF(($A354&lt;&gt;"")*(CS$1&lt;&gt;""),IF(_xlfn.XLOOKUP(CS$1,Attendance_sorted!$B353:$CW353,Attendance_sorted!$B353:$CW353,"nn")&lt;&gt;"nn","•",""),"")</f>
        <v/>
      </c>
      <c r="CT354" s="1" t="str">
        <f ca="1">IF(($A354&lt;&gt;"")*(CT$1&lt;&gt;""),IF(_xlfn.XLOOKUP(CT$1,Attendance_sorted!$B353:$CW353,Attendance_sorted!$B353:$CW353,"nn")&lt;&gt;"nn","•",""),"")</f>
        <v/>
      </c>
      <c r="CU354" s="1" t="str">
        <f ca="1">IF(($A354&lt;&gt;"")*(CU$1&lt;&gt;""),IF(_xlfn.XLOOKUP(CU$1,Attendance_sorted!$B353:$CW353,Attendance_sorted!$B353:$CW353,"nn")&lt;&gt;"nn","•",""),"")</f>
        <v/>
      </c>
      <c r="CV354" s="1" t="str">
        <f ca="1">IF(($A354&lt;&gt;"")*(CV$1&lt;&gt;""),IF(_xlfn.XLOOKUP(CV$1,Attendance_sorted!$B353:$CW353,Attendance_sorted!$B353:$CW353,"nn")&lt;&gt;"nn","•",""),"")</f>
        <v/>
      </c>
      <c r="CW354" s="1" t="str">
        <f ca="1">IF(($A354&lt;&gt;"")*(CW$1&lt;&gt;""),IF(_xlfn.XLOOKUP(CW$1,Attendance_sorted!$B353:$CW353,Attendance_sorted!$B353:$CW353,"nn")&lt;&gt;"nn","•",""),"")</f>
        <v/>
      </c>
    </row>
    <row r="355" spans="1:101">
      <c r="A355" s="1"/>
      <c r="B355" s="1" t="str">
        <f ca="1">IF(($A355&lt;&gt;"")*(B$1&lt;&gt;""),IF(_xlfn.XLOOKUP(B$1,Attendance_sorted!$B354:$CW354,Attendance_sorted!$B354:$CW354,"nn")&lt;&gt;"nn","•",""),"")</f>
        <v/>
      </c>
      <c r="C355" s="1" t="str">
        <f ca="1">IF(($A355&lt;&gt;"")*(C$1&lt;&gt;""),IF(_xlfn.XLOOKUP(C$1,Attendance_sorted!$B354:$CW354,Attendance_sorted!$B354:$CW354,"nn")&lt;&gt;"nn","•",""),"")</f>
        <v/>
      </c>
      <c r="D355" s="1" t="str">
        <f ca="1">IF(($A355&lt;&gt;"")*(D$1&lt;&gt;""),IF(_xlfn.XLOOKUP(D$1,Attendance_sorted!$B354:$CW354,Attendance_sorted!$B354:$CW354,"nn")&lt;&gt;"nn","•",""),"")</f>
        <v/>
      </c>
      <c r="E355" s="1" t="str">
        <f ca="1">IF(($A355&lt;&gt;"")*(E$1&lt;&gt;""),IF(_xlfn.XLOOKUP(E$1,Attendance_sorted!$B354:$CW354,Attendance_sorted!$B354:$CW354,"nn")&lt;&gt;"nn","•",""),"")</f>
        <v/>
      </c>
      <c r="F355" s="1" t="str">
        <f ca="1">IF(($A355&lt;&gt;"")*(F$1&lt;&gt;""),IF(_xlfn.XLOOKUP(F$1,Attendance_sorted!$B354:$CW354,Attendance_sorted!$B354:$CW354,"nn")&lt;&gt;"nn","•",""),"")</f>
        <v/>
      </c>
      <c r="G355" s="1" t="str">
        <f ca="1">IF(($A355&lt;&gt;"")*(G$1&lt;&gt;""),IF(_xlfn.XLOOKUP(G$1,Attendance_sorted!$B354:$CW354,Attendance_sorted!$B354:$CW354,"nn")&lt;&gt;"nn","•",""),"")</f>
        <v/>
      </c>
      <c r="H355" s="1" t="str">
        <f ca="1">IF(($A355&lt;&gt;"")*(H$1&lt;&gt;""),IF(_xlfn.XLOOKUP(H$1,Attendance_sorted!$B354:$CW354,Attendance_sorted!$B354:$CW354,"nn")&lt;&gt;"nn","•",""),"")</f>
        <v/>
      </c>
      <c r="I355" s="1" t="str">
        <f ca="1">IF(($A355&lt;&gt;"")*(I$1&lt;&gt;""),IF(_xlfn.XLOOKUP(I$1,Attendance_sorted!$B354:$CW354,Attendance_sorted!$B354:$CW354,"nn")&lt;&gt;"nn","•",""),"")</f>
        <v/>
      </c>
      <c r="J355" s="1" t="str">
        <f ca="1">IF(($A355&lt;&gt;"")*(J$1&lt;&gt;""),IF(_xlfn.XLOOKUP(J$1,Attendance_sorted!$B354:$CW354,Attendance_sorted!$B354:$CW354,"nn")&lt;&gt;"nn","•",""),"")</f>
        <v/>
      </c>
      <c r="K355" s="1" t="str">
        <f ca="1">IF(($A355&lt;&gt;"")*(K$1&lt;&gt;""),IF(_xlfn.XLOOKUP(K$1,Attendance_sorted!$B354:$CW354,Attendance_sorted!$B354:$CW354,"nn")&lt;&gt;"nn","•",""),"")</f>
        <v/>
      </c>
      <c r="L355" s="1" t="str">
        <f ca="1">IF(($A355&lt;&gt;"")*(L$1&lt;&gt;""),IF(_xlfn.XLOOKUP(L$1,Attendance_sorted!$B354:$CW354,Attendance_sorted!$B354:$CW354,"nn")&lt;&gt;"nn","•",""),"")</f>
        <v/>
      </c>
      <c r="M355" s="1" t="str">
        <f ca="1">IF(($A355&lt;&gt;"")*(M$1&lt;&gt;""),IF(_xlfn.XLOOKUP(M$1,Attendance_sorted!$B354:$CW354,Attendance_sorted!$B354:$CW354,"nn")&lt;&gt;"nn","•",""),"")</f>
        <v/>
      </c>
      <c r="N355" s="1" t="str">
        <f ca="1">IF(($A355&lt;&gt;"")*(N$1&lt;&gt;""),IF(_xlfn.XLOOKUP(N$1,Attendance_sorted!$B354:$CW354,Attendance_sorted!$B354:$CW354,"nn")&lt;&gt;"nn","•",""),"")</f>
        <v/>
      </c>
      <c r="O355" s="1" t="str">
        <f ca="1">IF(($A355&lt;&gt;"")*(O$1&lt;&gt;""),IF(_xlfn.XLOOKUP(O$1,Attendance_sorted!$B354:$CW354,Attendance_sorted!$B354:$CW354,"nn")&lt;&gt;"nn","•",""),"")</f>
        <v/>
      </c>
      <c r="P355" s="1" t="str">
        <f ca="1">IF(($A355&lt;&gt;"")*(P$1&lt;&gt;""),IF(_xlfn.XLOOKUP(P$1,Attendance_sorted!$B354:$CW354,Attendance_sorted!$B354:$CW354,"nn")&lt;&gt;"nn","•",""),"")</f>
        <v/>
      </c>
      <c r="Q355" s="1" t="str">
        <f ca="1">IF(($A355&lt;&gt;"")*(Q$1&lt;&gt;""),IF(_xlfn.XLOOKUP(Q$1,Attendance_sorted!$B354:$CW354,Attendance_sorted!$B354:$CW354,"nn")&lt;&gt;"nn","•",""),"")</f>
        <v/>
      </c>
      <c r="R355" s="1" t="str">
        <f ca="1">IF(($A355&lt;&gt;"")*(R$1&lt;&gt;""),IF(_xlfn.XLOOKUP(R$1,Attendance_sorted!$B354:$CW354,Attendance_sorted!$B354:$CW354,"nn")&lt;&gt;"nn","•",""),"")</f>
        <v/>
      </c>
      <c r="S355" s="1" t="str">
        <f ca="1">IF(($A355&lt;&gt;"")*(S$1&lt;&gt;""),IF(_xlfn.XLOOKUP(S$1,Attendance_sorted!$B354:$CW354,Attendance_sorted!$B354:$CW354,"nn")&lt;&gt;"nn","•",""),"")</f>
        <v/>
      </c>
      <c r="T355" s="1" t="str">
        <f ca="1">IF(($A355&lt;&gt;"")*(T$1&lt;&gt;""),IF(_xlfn.XLOOKUP(T$1,Attendance_sorted!$B354:$CW354,Attendance_sorted!$B354:$CW354,"nn")&lt;&gt;"nn","•",""),"")</f>
        <v/>
      </c>
      <c r="U355" s="1" t="str">
        <f ca="1">IF(($A355&lt;&gt;"")*(U$1&lt;&gt;""),IF(_xlfn.XLOOKUP(U$1,Attendance_sorted!$B354:$CW354,Attendance_sorted!$B354:$CW354,"nn")&lt;&gt;"nn","•",""),"")</f>
        <v/>
      </c>
      <c r="V355" s="1" t="str">
        <f ca="1">IF(($A355&lt;&gt;"")*(V$1&lt;&gt;""),IF(_xlfn.XLOOKUP(V$1,Attendance_sorted!$B354:$CW354,Attendance_sorted!$B354:$CW354,"nn")&lt;&gt;"nn","•",""),"")</f>
        <v/>
      </c>
      <c r="W355" s="1" t="str">
        <f ca="1">IF(($A355&lt;&gt;"")*(W$1&lt;&gt;""),IF(_xlfn.XLOOKUP(W$1,Attendance_sorted!$B354:$CW354,Attendance_sorted!$B354:$CW354,"nn")&lt;&gt;"nn","•",""),"")</f>
        <v/>
      </c>
      <c r="X355" s="1" t="str">
        <f ca="1">IF(($A355&lt;&gt;"")*(X$1&lt;&gt;""),IF(_xlfn.XLOOKUP(X$1,Attendance_sorted!$B354:$CW354,Attendance_sorted!$B354:$CW354,"nn")&lt;&gt;"nn","•",""),"")</f>
        <v/>
      </c>
      <c r="Y355" s="1" t="str">
        <f ca="1">IF(($A355&lt;&gt;"")*(Y$1&lt;&gt;""),IF(_xlfn.XLOOKUP(Y$1,Attendance_sorted!$B354:$CW354,Attendance_sorted!$B354:$CW354,"nn")&lt;&gt;"nn","•",""),"")</f>
        <v/>
      </c>
      <c r="Z355" s="1" t="str">
        <f ca="1">IF(($A355&lt;&gt;"")*(Z$1&lt;&gt;""),IF(_xlfn.XLOOKUP(Z$1,Attendance_sorted!$B354:$CW354,Attendance_sorted!$B354:$CW354,"nn")&lt;&gt;"nn","•",""),"")</f>
        <v/>
      </c>
      <c r="AA355" s="1" t="str">
        <f ca="1">IF(($A355&lt;&gt;"")*(AA$1&lt;&gt;""),IF(_xlfn.XLOOKUP(AA$1,Attendance_sorted!$B354:$CW354,Attendance_sorted!$B354:$CW354,"nn")&lt;&gt;"nn","•",""),"")</f>
        <v/>
      </c>
      <c r="AB355" s="1" t="str">
        <f ca="1">IF(($A355&lt;&gt;"")*(AB$1&lt;&gt;""),IF(_xlfn.XLOOKUP(AB$1,Attendance_sorted!$B354:$CW354,Attendance_sorted!$B354:$CW354,"nn")&lt;&gt;"nn","•",""),"")</f>
        <v/>
      </c>
      <c r="AC355" s="1" t="str">
        <f ca="1">IF(($A355&lt;&gt;"")*(AC$1&lt;&gt;""),IF(_xlfn.XLOOKUP(AC$1,Attendance_sorted!$B354:$CW354,Attendance_sorted!$B354:$CW354,"nn")&lt;&gt;"nn","•",""),"")</f>
        <v/>
      </c>
      <c r="AD355" s="1" t="str">
        <f ca="1">IF(($A355&lt;&gt;"")*(AD$1&lt;&gt;""),IF(_xlfn.XLOOKUP(AD$1,Attendance_sorted!$B354:$CW354,Attendance_sorted!$B354:$CW354,"nn")&lt;&gt;"nn","•",""),"")</f>
        <v/>
      </c>
      <c r="AE355" s="1" t="str">
        <f ca="1">IF(($A355&lt;&gt;"")*(AE$1&lt;&gt;""),IF(_xlfn.XLOOKUP(AE$1,Attendance_sorted!$B354:$CW354,Attendance_sorted!$B354:$CW354,"nn")&lt;&gt;"nn","•",""),"")</f>
        <v/>
      </c>
      <c r="AF355" s="1" t="str">
        <f ca="1">IF(($A355&lt;&gt;"")*(AF$1&lt;&gt;""),IF(_xlfn.XLOOKUP(AF$1,Attendance_sorted!$B354:$CW354,Attendance_sorted!$B354:$CW354,"nn")&lt;&gt;"nn","•",""),"")</f>
        <v/>
      </c>
      <c r="AG355" s="1" t="str">
        <f ca="1">IF(($A355&lt;&gt;"")*(AG$1&lt;&gt;""),IF(_xlfn.XLOOKUP(AG$1,Attendance_sorted!$B354:$CW354,Attendance_sorted!$B354:$CW354,"nn")&lt;&gt;"nn","•",""),"")</f>
        <v/>
      </c>
      <c r="AH355" s="1" t="str">
        <f ca="1">IF(($A355&lt;&gt;"")*(AH$1&lt;&gt;""),IF(_xlfn.XLOOKUP(AH$1,Attendance_sorted!$B354:$CW354,Attendance_sorted!$B354:$CW354,"nn")&lt;&gt;"nn","•",""),"")</f>
        <v/>
      </c>
      <c r="AI355" s="1" t="str">
        <f ca="1">IF(($A355&lt;&gt;"")*(AI$1&lt;&gt;""),IF(_xlfn.XLOOKUP(AI$1,Attendance_sorted!$B354:$CW354,Attendance_sorted!$B354:$CW354,"nn")&lt;&gt;"nn","•",""),"")</f>
        <v/>
      </c>
      <c r="AJ355" s="1" t="str">
        <f ca="1">IF(($A355&lt;&gt;"")*(AJ$1&lt;&gt;""),IF(_xlfn.XLOOKUP(AJ$1,Attendance_sorted!$B354:$CW354,Attendance_sorted!$B354:$CW354,"nn")&lt;&gt;"nn","•",""),"")</f>
        <v/>
      </c>
      <c r="AK355" s="1" t="str">
        <f ca="1">IF(($A355&lt;&gt;"")*(AK$1&lt;&gt;""),IF(_xlfn.XLOOKUP(AK$1,Attendance_sorted!$B354:$CW354,Attendance_sorted!$B354:$CW354,"nn")&lt;&gt;"nn","•",""),"")</f>
        <v/>
      </c>
      <c r="AL355" s="1" t="str">
        <f ca="1">IF(($A355&lt;&gt;"")*(AL$1&lt;&gt;""),IF(_xlfn.XLOOKUP(AL$1,Attendance_sorted!$B354:$CW354,Attendance_sorted!$B354:$CW354,"nn")&lt;&gt;"nn","•",""),"")</f>
        <v/>
      </c>
      <c r="AM355" s="1" t="str">
        <f ca="1">IF(($A355&lt;&gt;"")*(AM$1&lt;&gt;""),IF(_xlfn.XLOOKUP(AM$1,Attendance_sorted!$B354:$CW354,Attendance_sorted!$B354:$CW354,"nn")&lt;&gt;"nn","•",""),"")</f>
        <v/>
      </c>
      <c r="AN355" s="1" t="str">
        <f ca="1">IF(($A355&lt;&gt;"")*(AN$1&lt;&gt;""),IF(_xlfn.XLOOKUP(AN$1,Attendance_sorted!$B354:$CW354,Attendance_sorted!$B354:$CW354,"nn")&lt;&gt;"nn","•",""),"")</f>
        <v/>
      </c>
      <c r="AO355" s="1" t="str">
        <f ca="1">IF(($A355&lt;&gt;"")*(AO$1&lt;&gt;""),IF(_xlfn.XLOOKUP(AO$1,Attendance_sorted!$B354:$CW354,Attendance_sorted!$B354:$CW354,"nn")&lt;&gt;"nn","•",""),"")</f>
        <v/>
      </c>
      <c r="AP355" s="1" t="str">
        <f ca="1">IF(($A355&lt;&gt;"")*(AP$1&lt;&gt;""),IF(_xlfn.XLOOKUP(AP$1,Attendance_sorted!$B354:$CW354,Attendance_sorted!$B354:$CW354,"nn")&lt;&gt;"nn","•",""),"")</f>
        <v/>
      </c>
      <c r="AQ355" s="1" t="str">
        <f ca="1">IF(($A355&lt;&gt;"")*(AQ$1&lt;&gt;""),IF(_xlfn.XLOOKUP(AQ$1,Attendance_sorted!$B354:$CW354,Attendance_sorted!$B354:$CW354,"nn")&lt;&gt;"nn","•",""),"")</f>
        <v/>
      </c>
      <c r="AR355" s="1" t="str">
        <f ca="1">IF(($A355&lt;&gt;"")*(AR$1&lt;&gt;""),IF(_xlfn.XLOOKUP(AR$1,Attendance_sorted!$B354:$CW354,Attendance_sorted!$B354:$CW354,"nn")&lt;&gt;"nn","•",""),"")</f>
        <v/>
      </c>
      <c r="AS355" s="1" t="str">
        <f ca="1">IF(($A355&lt;&gt;"")*(AS$1&lt;&gt;""),IF(_xlfn.XLOOKUP(AS$1,Attendance_sorted!$B354:$CW354,Attendance_sorted!$B354:$CW354,"nn")&lt;&gt;"nn","•",""),"")</f>
        <v/>
      </c>
      <c r="AT355" s="1" t="str">
        <f ca="1">IF(($A355&lt;&gt;"")*(AT$1&lt;&gt;""),IF(_xlfn.XLOOKUP(AT$1,Attendance_sorted!$B354:$CW354,Attendance_sorted!$B354:$CW354,"nn")&lt;&gt;"nn","•",""),"")</f>
        <v/>
      </c>
      <c r="AU355" s="1" t="str">
        <f ca="1">IF(($A355&lt;&gt;"")*(AU$1&lt;&gt;""),IF(_xlfn.XLOOKUP(AU$1,Attendance_sorted!$B354:$CW354,Attendance_sorted!$B354:$CW354,"nn")&lt;&gt;"nn","•",""),"")</f>
        <v/>
      </c>
      <c r="AV355" s="1" t="str">
        <f ca="1">IF(($A355&lt;&gt;"")*(AV$1&lt;&gt;""),IF(_xlfn.XLOOKUP(AV$1,Attendance_sorted!$B354:$CW354,Attendance_sorted!$B354:$CW354,"nn")&lt;&gt;"nn","•",""),"")</f>
        <v/>
      </c>
      <c r="AW355" s="1" t="str">
        <f ca="1">IF(($A355&lt;&gt;"")*(AW$1&lt;&gt;""),IF(_xlfn.XLOOKUP(AW$1,Attendance_sorted!$B354:$CW354,Attendance_sorted!$B354:$CW354,"nn")&lt;&gt;"nn","•",""),"")</f>
        <v/>
      </c>
      <c r="AX355" s="1" t="str">
        <f ca="1">IF(($A355&lt;&gt;"")*(AX$1&lt;&gt;""),IF(_xlfn.XLOOKUP(AX$1,Attendance_sorted!$B354:$CW354,Attendance_sorted!$B354:$CW354,"nn")&lt;&gt;"nn","•",""),"")</f>
        <v/>
      </c>
      <c r="AY355" s="1" t="str">
        <f ca="1">IF(($A355&lt;&gt;"")*(AY$1&lt;&gt;""),IF(_xlfn.XLOOKUP(AY$1,Attendance_sorted!$B354:$CW354,Attendance_sorted!$B354:$CW354,"nn")&lt;&gt;"nn","•",""),"")</f>
        <v/>
      </c>
      <c r="AZ355" s="1" t="str">
        <f ca="1">IF(($A355&lt;&gt;"")*(AZ$1&lt;&gt;""),IF(_xlfn.XLOOKUP(AZ$1,Attendance_sorted!$B354:$CW354,Attendance_sorted!$B354:$CW354,"nn")&lt;&gt;"nn","•",""),"")</f>
        <v/>
      </c>
      <c r="BA355" s="1" t="str">
        <f ca="1">IF(($A355&lt;&gt;"")*(BA$1&lt;&gt;""),IF(_xlfn.XLOOKUP(BA$1,Attendance_sorted!$B354:$CW354,Attendance_sorted!$B354:$CW354,"nn")&lt;&gt;"nn","•",""),"")</f>
        <v/>
      </c>
      <c r="BB355" s="1" t="str">
        <f ca="1">IF(($A355&lt;&gt;"")*(BB$1&lt;&gt;""),IF(_xlfn.XLOOKUP(BB$1,Attendance_sorted!$B354:$CW354,Attendance_sorted!$B354:$CW354,"nn")&lt;&gt;"nn","•",""),"")</f>
        <v/>
      </c>
      <c r="BC355" s="1" t="str">
        <f ca="1">IF(($A355&lt;&gt;"")*(BC$1&lt;&gt;""),IF(_xlfn.XLOOKUP(BC$1,Attendance_sorted!$B354:$CW354,Attendance_sorted!$B354:$CW354,"nn")&lt;&gt;"nn","•",""),"")</f>
        <v/>
      </c>
      <c r="BD355" s="1" t="str">
        <f ca="1">IF(($A355&lt;&gt;"")*(BD$1&lt;&gt;""),IF(_xlfn.XLOOKUP(BD$1,Attendance_sorted!$B354:$CW354,Attendance_sorted!$B354:$CW354,"nn")&lt;&gt;"nn","•",""),"")</f>
        <v/>
      </c>
      <c r="BE355" s="1" t="str">
        <f ca="1">IF(($A355&lt;&gt;"")*(BE$1&lt;&gt;""),IF(_xlfn.XLOOKUP(BE$1,Attendance_sorted!$B354:$CW354,Attendance_sorted!$B354:$CW354,"nn")&lt;&gt;"nn","•",""),"")</f>
        <v/>
      </c>
      <c r="BF355" s="1" t="str">
        <f ca="1">IF(($A355&lt;&gt;"")*(BF$1&lt;&gt;""),IF(_xlfn.XLOOKUP(BF$1,Attendance_sorted!$B354:$CW354,Attendance_sorted!$B354:$CW354,"nn")&lt;&gt;"nn","•",""),"")</f>
        <v/>
      </c>
      <c r="BG355" s="1" t="str">
        <f ca="1">IF(($A355&lt;&gt;"")*(BG$1&lt;&gt;""),IF(_xlfn.XLOOKUP(BG$1,Attendance_sorted!$B354:$CW354,Attendance_sorted!$B354:$CW354,"nn")&lt;&gt;"nn","•",""),"")</f>
        <v/>
      </c>
      <c r="BH355" s="1" t="str">
        <f ca="1">IF(($A355&lt;&gt;"")*(BH$1&lt;&gt;""),IF(_xlfn.XLOOKUP(BH$1,Attendance_sorted!$B354:$CW354,Attendance_sorted!$B354:$CW354,"nn")&lt;&gt;"nn","•",""),"")</f>
        <v/>
      </c>
      <c r="BI355" s="1" t="str">
        <f ca="1">IF(($A355&lt;&gt;"")*(BI$1&lt;&gt;""),IF(_xlfn.XLOOKUP(BI$1,Attendance_sorted!$B354:$CW354,Attendance_sorted!$B354:$CW354,"nn")&lt;&gt;"nn","•",""),"")</f>
        <v/>
      </c>
      <c r="BJ355" s="1" t="str">
        <f ca="1">IF(($A355&lt;&gt;"")*(BJ$1&lt;&gt;""),IF(_xlfn.XLOOKUP(BJ$1,Attendance_sorted!$B354:$CW354,Attendance_sorted!$B354:$CW354,"nn")&lt;&gt;"nn","•",""),"")</f>
        <v/>
      </c>
      <c r="BK355" s="1" t="str">
        <f ca="1">IF(($A355&lt;&gt;"")*(BK$1&lt;&gt;""),IF(_xlfn.XLOOKUP(BK$1,Attendance_sorted!$B354:$CW354,Attendance_sorted!$B354:$CW354,"nn")&lt;&gt;"nn","•",""),"")</f>
        <v/>
      </c>
      <c r="BL355" s="1" t="str">
        <f ca="1">IF(($A355&lt;&gt;"")*(BL$1&lt;&gt;""),IF(_xlfn.XLOOKUP(BL$1,Attendance_sorted!$B354:$CW354,Attendance_sorted!$B354:$CW354,"nn")&lt;&gt;"nn","•",""),"")</f>
        <v/>
      </c>
      <c r="BM355" s="1" t="str">
        <f ca="1">IF(($A355&lt;&gt;"")*(BM$1&lt;&gt;""),IF(_xlfn.XLOOKUP(BM$1,Attendance_sorted!$B354:$CW354,Attendance_sorted!$B354:$CW354,"nn")&lt;&gt;"nn","•",""),"")</f>
        <v/>
      </c>
      <c r="BN355" s="1" t="str">
        <f ca="1">IF(($A355&lt;&gt;"")*(BN$1&lt;&gt;""),IF(_xlfn.XLOOKUP(BN$1,Attendance_sorted!$B354:$CW354,Attendance_sorted!$B354:$CW354,"nn")&lt;&gt;"nn","•",""),"")</f>
        <v/>
      </c>
      <c r="BO355" s="1" t="str">
        <f ca="1">IF(($A355&lt;&gt;"")*(BO$1&lt;&gt;""),IF(_xlfn.XLOOKUP(BO$1,Attendance_sorted!$B354:$CW354,Attendance_sorted!$B354:$CW354,"nn")&lt;&gt;"nn","•",""),"")</f>
        <v/>
      </c>
      <c r="BP355" s="1" t="str">
        <f ca="1">IF(($A355&lt;&gt;"")*(BP$1&lt;&gt;""),IF(_xlfn.XLOOKUP(BP$1,Attendance_sorted!$B354:$CW354,Attendance_sorted!$B354:$CW354,"nn")&lt;&gt;"nn","•",""),"")</f>
        <v/>
      </c>
      <c r="BQ355" s="1" t="str">
        <f ca="1">IF(($A355&lt;&gt;"")*(BQ$1&lt;&gt;""),IF(_xlfn.XLOOKUP(BQ$1,Attendance_sorted!$B354:$CW354,Attendance_sorted!$B354:$CW354,"nn")&lt;&gt;"nn","•",""),"")</f>
        <v/>
      </c>
      <c r="BR355" s="1" t="str">
        <f ca="1">IF(($A355&lt;&gt;"")*(BR$1&lt;&gt;""),IF(_xlfn.XLOOKUP(BR$1,Attendance_sorted!$B354:$CW354,Attendance_sorted!$B354:$CW354,"nn")&lt;&gt;"nn","•",""),"")</f>
        <v/>
      </c>
      <c r="BS355" s="1" t="str">
        <f ca="1">IF(($A355&lt;&gt;"")*(BS$1&lt;&gt;""),IF(_xlfn.XLOOKUP(BS$1,Attendance_sorted!$B354:$CW354,Attendance_sorted!$B354:$CW354,"nn")&lt;&gt;"nn","•",""),"")</f>
        <v/>
      </c>
      <c r="BT355" s="1" t="str">
        <f ca="1">IF(($A355&lt;&gt;"")*(BT$1&lt;&gt;""),IF(_xlfn.XLOOKUP(BT$1,Attendance_sorted!$B354:$CW354,Attendance_sorted!$B354:$CW354,"nn")&lt;&gt;"nn","•",""),"")</f>
        <v/>
      </c>
      <c r="BU355" s="1" t="str">
        <f ca="1">IF(($A355&lt;&gt;"")*(BU$1&lt;&gt;""),IF(_xlfn.XLOOKUP(BU$1,Attendance_sorted!$B354:$CW354,Attendance_sorted!$B354:$CW354,"nn")&lt;&gt;"nn","•",""),"")</f>
        <v/>
      </c>
      <c r="BV355" s="1" t="str">
        <f ca="1">IF(($A355&lt;&gt;"")*(BV$1&lt;&gt;""),IF(_xlfn.XLOOKUP(BV$1,Attendance_sorted!$B354:$CW354,Attendance_sorted!$B354:$CW354,"nn")&lt;&gt;"nn","•",""),"")</f>
        <v/>
      </c>
      <c r="BW355" s="1" t="str">
        <f ca="1">IF(($A355&lt;&gt;"")*(BW$1&lt;&gt;""),IF(_xlfn.XLOOKUP(BW$1,Attendance_sorted!$B354:$CW354,Attendance_sorted!$B354:$CW354,"nn")&lt;&gt;"nn","•",""),"")</f>
        <v/>
      </c>
      <c r="BX355" s="1" t="str">
        <f ca="1">IF(($A355&lt;&gt;"")*(BX$1&lt;&gt;""),IF(_xlfn.XLOOKUP(BX$1,Attendance_sorted!$B354:$CW354,Attendance_sorted!$B354:$CW354,"nn")&lt;&gt;"nn","•",""),"")</f>
        <v/>
      </c>
      <c r="BY355" s="1" t="str">
        <f ca="1">IF(($A355&lt;&gt;"")*(BY$1&lt;&gt;""),IF(_xlfn.XLOOKUP(BY$1,Attendance_sorted!$B354:$CW354,Attendance_sorted!$B354:$CW354,"nn")&lt;&gt;"nn","•",""),"")</f>
        <v/>
      </c>
      <c r="BZ355" s="1" t="str">
        <f ca="1">IF(($A355&lt;&gt;"")*(BZ$1&lt;&gt;""),IF(_xlfn.XLOOKUP(BZ$1,Attendance_sorted!$B354:$CW354,Attendance_sorted!$B354:$CW354,"nn")&lt;&gt;"nn","•",""),"")</f>
        <v/>
      </c>
      <c r="CA355" s="1" t="str">
        <f ca="1">IF(($A355&lt;&gt;"")*(CA$1&lt;&gt;""),IF(_xlfn.XLOOKUP(CA$1,Attendance_sorted!$B354:$CW354,Attendance_sorted!$B354:$CW354,"nn")&lt;&gt;"nn","•",""),"")</f>
        <v/>
      </c>
      <c r="CB355" s="1" t="str">
        <f ca="1">IF(($A355&lt;&gt;"")*(CB$1&lt;&gt;""),IF(_xlfn.XLOOKUP(CB$1,Attendance_sorted!$B354:$CW354,Attendance_sorted!$B354:$CW354,"nn")&lt;&gt;"nn","•",""),"")</f>
        <v/>
      </c>
      <c r="CC355" s="1" t="str">
        <f ca="1">IF(($A355&lt;&gt;"")*(CC$1&lt;&gt;""),IF(_xlfn.XLOOKUP(CC$1,Attendance_sorted!$B354:$CW354,Attendance_sorted!$B354:$CW354,"nn")&lt;&gt;"nn","•",""),"")</f>
        <v/>
      </c>
      <c r="CD355" s="1" t="str">
        <f ca="1">IF(($A355&lt;&gt;"")*(CD$1&lt;&gt;""),IF(_xlfn.XLOOKUP(CD$1,Attendance_sorted!$B354:$CW354,Attendance_sorted!$B354:$CW354,"nn")&lt;&gt;"nn","•",""),"")</f>
        <v/>
      </c>
      <c r="CE355" s="1" t="str">
        <f ca="1">IF(($A355&lt;&gt;"")*(CE$1&lt;&gt;""),IF(_xlfn.XLOOKUP(CE$1,Attendance_sorted!$B354:$CW354,Attendance_sorted!$B354:$CW354,"nn")&lt;&gt;"nn","•",""),"")</f>
        <v/>
      </c>
      <c r="CF355" s="1" t="str">
        <f ca="1">IF(($A355&lt;&gt;"")*(CF$1&lt;&gt;""),IF(_xlfn.XLOOKUP(CF$1,Attendance_sorted!$B354:$CW354,Attendance_sorted!$B354:$CW354,"nn")&lt;&gt;"nn","•",""),"")</f>
        <v/>
      </c>
      <c r="CG355" s="1" t="str">
        <f ca="1">IF(($A355&lt;&gt;"")*(CG$1&lt;&gt;""),IF(_xlfn.XLOOKUP(CG$1,Attendance_sorted!$B354:$CW354,Attendance_sorted!$B354:$CW354,"nn")&lt;&gt;"nn","•",""),"")</f>
        <v/>
      </c>
      <c r="CH355" s="1" t="str">
        <f ca="1">IF(($A355&lt;&gt;"")*(CH$1&lt;&gt;""),IF(_xlfn.XLOOKUP(CH$1,Attendance_sorted!$B354:$CW354,Attendance_sorted!$B354:$CW354,"nn")&lt;&gt;"nn","•",""),"")</f>
        <v/>
      </c>
      <c r="CI355" s="1" t="str">
        <f ca="1">IF(($A355&lt;&gt;"")*(CI$1&lt;&gt;""),IF(_xlfn.XLOOKUP(CI$1,Attendance_sorted!$B354:$CW354,Attendance_sorted!$B354:$CW354,"nn")&lt;&gt;"nn","•",""),"")</f>
        <v/>
      </c>
      <c r="CJ355" s="1" t="str">
        <f ca="1">IF(($A355&lt;&gt;"")*(CJ$1&lt;&gt;""),IF(_xlfn.XLOOKUP(CJ$1,Attendance_sorted!$B354:$CW354,Attendance_sorted!$B354:$CW354,"nn")&lt;&gt;"nn","•",""),"")</f>
        <v/>
      </c>
      <c r="CK355" s="1" t="str">
        <f ca="1">IF(($A355&lt;&gt;"")*(CK$1&lt;&gt;""),IF(_xlfn.XLOOKUP(CK$1,Attendance_sorted!$B354:$CW354,Attendance_sorted!$B354:$CW354,"nn")&lt;&gt;"nn","•",""),"")</f>
        <v/>
      </c>
      <c r="CL355" s="1" t="str">
        <f ca="1">IF(($A355&lt;&gt;"")*(CL$1&lt;&gt;""),IF(_xlfn.XLOOKUP(CL$1,Attendance_sorted!$B354:$CW354,Attendance_sorted!$B354:$CW354,"nn")&lt;&gt;"nn","•",""),"")</f>
        <v/>
      </c>
      <c r="CM355" s="1" t="str">
        <f ca="1">IF(($A355&lt;&gt;"")*(CM$1&lt;&gt;""),IF(_xlfn.XLOOKUP(CM$1,Attendance_sorted!$B354:$CW354,Attendance_sorted!$B354:$CW354,"nn")&lt;&gt;"nn","•",""),"")</f>
        <v/>
      </c>
      <c r="CN355" s="1" t="str">
        <f ca="1">IF(($A355&lt;&gt;"")*(CN$1&lt;&gt;""),IF(_xlfn.XLOOKUP(CN$1,Attendance_sorted!$B354:$CW354,Attendance_sorted!$B354:$CW354,"nn")&lt;&gt;"nn","•",""),"")</f>
        <v/>
      </c>
      <c r="CO355" s="1" t="str">
        <f ca="1">IF(($A355&lt;&gt;"")*(CO$1&lt;&gt;""),IF(_xlfn.XLOOKUP(CO$1,Attendance_sorted!$B354:$CW354,Attendance_sorted!$B354:$CW354,"nn")&lt;&gt;"nn","•",""),"")</f>
        <v/>
      </c>
      <c r="CP355" s="1" t="str">
        <f ca="1">IF(($A355&lt;&gt;"")*(CP$1&lt;&gt;""),IF(_xlfn.XLOOKUP(CP$1,Attendance_sorted!$B354:$CW354,Attendance_sorted!$B354:$CW354,"nn")&lt;&gt;"nn","•",""),"")</f>
        <v/>
      </c>
      <c r="CQ355" s="1" t="str">
        <f ca="1">IF(($A355&lt;&gt;"")*(CQ$1&lt;&gt;""),IF(_xlfn.XLOOKUP(CQ$1,Attendance_sorted!$B354:$CW354,Attendance_sorted!$B354:$CW354,"nn")&lt;&gt;"nn","•",""),"")</f>
        <v/>
      </c>
      <c r="CR355" s="1" t="str">
        <f ca="1">IF(($A355&lt;&gt;"")*(CR$1&lt;&gt;""),IF(_xlfn.XLOOKUP(CR$1,Attendance_sorted!$B354:$CW354,Attendance_sorted!$B354:$CW354,"nn")&lt;&gt;"nn","•",""),"")</f>
        <v/>
      </c>
      <c r="CS355" s="1" t="str">
        <f ca="1">IF(($A355&lt;&gt;"")*(CS$1&lt;&gt;""),IF(_xlfn.XLOOKUP(CS$1,Attendance_sorted!$B354:$CW354,Attendance_sorted!$B354:$CW354,"nn")&lt;&gt;"nn","•",""),"")</f>
        <v/>
      </c>
      <c r="CT355" s="1" t="str">
        <f ca="1">IF(($A355&lt;&gt;"")*(CT$1&lt;&gt;""),IF(_xlfn.XLOOKUP(CT$1,Attendance_sorted!$B354:$CW354,Attendance_sorted!$B354:$CW354,"nn")&lt;&gt;"nn","•",""),"")</f>
        <v/>
      </c>
      <c r="CU355" s="1" t="str">
        <f ca="1">IF(($A355&lt;&gt;"")*(CU$1&lt;&gt;""),IF(_xlfn.XLOOKUP(CU$1,Attendance_sorted!$B354:$CW354,Attendance_sorted!$B354:$CW354,"nn")&lt;&gt;"nn","•",""),"")</f>
        <v/>
      </c>
      <c r="CV355" s="1" t="str">
        <f ca="1">IF(($A355&lt;&gt;"")*(CV$1&lt;&gt;""),IF(_xlfn.XLOOKUP(CV$1,Attendance_sorted!$B354:$CW354,Attendance_sorted!$B354:$CW354,"nn")&lt;&gt;"nn","•",""),"")</f>
        <v/>
      </c>
      <c r="CW355" s="1" t="str">
        <f ca="1">IF(($A355&lt;&gt;"")*(CW$1&lt;&gt;""),IF(_xlfn.XLOOKUP(CW$1,Attendance_sorted!$B354:$CW354,Attendance_sorted!$B354:$CW354,"nn")&lt;&gt;"nn","•",""),"")</f>
        <v/>
      </c>
    </row>
    <row r="356" spans="1:101">
      <c r="A356" s="1"/>
      <c r="B356" s="1" t="str">
        <f ca="1">IF(($A356&lt;&gt;"")*(B$1&lt;&gt;""),IF(_xlfn.XLOOKUP(B$1,Attendance_sorted!$B355:$CW355,Attendance_sorted!$B355:$CW355,"nn")&lt;&gt;"nn","•",""),"")</f>
        <v/>
      </c>
      <c r="C356" s="1" t="str">
        <f ca="1">IF(($A356&lt;&gt;"")*(C$1&lt;&gt;""),IF(_xlfn.XLOOKUP(C$1,Attendance_sorted!$B355:$CW355,Attendance_sorted!$B355:$CW355,"nn")&lt;&gt;"nn","•",""),"")</f>
        <v/>
      </c>
      <c r="D356" s="1" t="str">
        <f ca="1">IF(($A356&lt;&gt;"")*(D$1&lt;&gt;""),IF(_xlfn.XLOOKUP(D$1,Attendance_sorted!$B355:$CW355,Attendance_sorted!$B355:$CW355,"nn")&lt;&gt;"nn","•",""),"")</f>
        <v/>
      </c>
      <c r="E356" s="1" t="str">
        <f ca="1">IF(($A356&lt;&gt;"")*(E$1&lt;&gt;""),IF(_xlfn.XLOOKUP(E$1,Attendance_sorted!$B355:$CW355,Attendance_sorted!$B355:$CW355,"nn")&lt;&gt;"nn","•",""),"")</f>
        <v/>
      </c>
      <c r="F356" s="1" t="str">
        <f ca="1">IF(($A356&lt;&gt;"")*(F$1&lt;&gt;""),IF(_xlfn.XLOOKUP(F$1,Attendance_sorted!$B355:$CW355,Attendance_sorted!$B355:$CW355,"nn")&lt;&gt;"nn","•",""),"")</f>
        <v/>
      </c>
      <c r="G356" s="1" t="str">
        <f ca="1">IF(($A356&lt;&gt;"")*(G$1&lt;&gt;""),IF(_xlfn.XLOOKUP(G$1,Attendance_sorted!$B355:$CW355,Attendance_sorted!$B355:$CW355,"nn")&lt;&gt;"nn","•",""),"")</f>
        <v/>
      </c>
      <c r="H356" s="1" t="str">
        <f ca="1">IF(($A356&lt;&gt;"")*(H$1&lt;&gt;""),IF(_xlfn.XLOOKUP(H$1,Attendance_sorted!$B355:$CW355,Attendance_sorted!$B355:$CW355,"nn")&lt;&gt;"nn","•",""),"")</f>
        <v/>
      </c>
      <c r="I356" s="1" t="str">
        <f ca="1">IF(($A356&lt;&gt;"")*(I$1&lt;&gt;""),IF(_xlfn.XLOOKUP(I$1,Attendance_sorted!$B355:$CW355,Attendance_sorted!$B355:$CW355,"nn")&lt;&gt;"nn","•",""),"")</f>
        <v/>
      </c>
      <c r="J356" s="1" t="str">
        <f ca="1">IF(($A356&lt;&gt;"")*(J$1&lt;&gt;""),IF(_xlfn.XLOOKUP(J$1,Attendance_sorted!$B355:$CW355,Attendance_sorted!$B355:$CW355,"nn")&lt;&gt;"nn","•",""),"")</f>
        <v/>
      </c>
      <c r="K356" s="1" t="str">
        <f ca="1">IF(($A356&lt;&gt;"")*(K$1&lt;&gt;""),IF(_xlfn.XLOOKUP(K$1,Attendance_sorted!$B355:$CW355,Attendance_sorted!$B355:$CW355,"nn")&lt;&gt;"nn","•",""),"")</f>
        <v/>
      </c>
      <c r="L356" s="1" t="str">
        <f ca="1">IF(($A356&lt;&gt;"")*(L$1&lt;&gt;""),IF(_xlfn.XLOOKUP(L$1,Attendance_sorted!$B355:$CW355,Attendance_sorted!$B355:$CW355,"nn")&lt;&gt;"nn","•",""),"")</f>
        <v/>
      </c>
      <c r="M356" s="1" t="str">
        <f ca="1">IF(($A356&lt;&gt;"")*(M$1&lt;&gt;""),IF(_xlfn.XLOOKUP(M$1,Attendance_sorted!$B355:$CW355,Attendance_sorted!$B355:$CW355,"nn")&lt;&gt;"nn","•",""),"")</f>
        <v/>
      </c>
      <c r="N356" s="1" t="str">
        <f ca="1">IF(($A356&lt;&gt;"")*(N$1&lt;&gt;""),IF(_xlfn.XLOOKUP(N$1,Attendance_sorted!$B355:$CW355,Attendance_sorted!$B355:$CW355,"nn")&lt;&gt;"nn","•",""),"")</f>
        <v/>
      </c>
      <c r="O356" s="1" t="str">
        <f ca="1">IF(($A356&lt;&gt;"")*(O$1&lt;&gt;""),IF(_xlfn.XLOOKUP(O$1,Attendance_sorted!$B355:$CW355,Attendance_sorted!$B355:$CW355,"nn")&lt;&gt;"nn","•",""),"")</f>
        <v/>
      </c>
      <c r="P356" s="1" t="str">
        <f ca="1">IF(($A356&lt;&gt;"")*(P$1&lt;&gt;""),IF(_xlfn.XLOOKUP(P$1,Attendance_sorted!$B355:$CW355,Attendance_sorted!$B355:$CW355,"nn")&lt;&gt;"nn","•",""),"")</f>
        <v/>
      </c>
      <c r="Q356" s="1" t="str">
        <f ca="1">IF(($A356&lt;&gt;"")*(Q$1&lt;&gt;""),IF(_xlfn.XLOOKUP(Q$1,Attendance_sorted!$B355:$CW355,Attendance_sorted!$B355:$CW355,"nn")&lt;&gt;"nn","•",""),"")</f>
        <v/>
      </c>
      <c r="R356" s="1" t="str">
        <f ca="1">IF(($A356&lt;&gt;"")*(R$1&lt;&gt;""),IF(_xlfn.XLOOKUP(R$1,Attendance_sorted!$B355:$CW355,Attendance_sorted!$B355:$CW355,"nn")&lt;&gt;"nn","•",""),"")</f>
        <v/>
      </c>
      <c r="S356" s="1" t="str">
        <f ca="1">IF(($A356&lt;&gt;"")*(S$1&lt;&gt;""),IF(_xlfn.XLOOKUP(S$1,Attendance_sorted!$B355:$CW355,Attendance_sorted!$B355:$CW355,"nn")&lt;&gt;"nn","•",""),"")</f>
        <v/>
      </c>
      <c r="T356" s="1" t="str">
        <f ca="1">IF(($A356&lt;&gt;"")*(T$1&lt;&gt;""),IF(_xlfn.XLOOKUP(T$1,Attendance_sorted!$B355:$CW355,Attendance_sorted!$B355:$CW355,"nn")&lt;&gt;"nn","•",""),"")</f>
        <v/>
      </c>
      <c r="U356" s="1" t="str">
        <f ca="1">IF(($A356&lt;&gt;"")*(U$1&lt;&gt;""),IF(_xlfn.XLOOKUP(U$1,Attendance_sorted!$B355:$CW355,Attendance_sorted!$B355:$CW355,"nn")&lt;&gt;"nn","•",""),"")</f>
        <v/>
      </c>
      <c r="V356" s="1" t="str">
        <f ca="1">IF(($A356&lt;&gt;"")*(V$1&lt;&gt;""),IF(_xlfn.XLOOKUP(V$1,Attendance_sorted!$B355:$CW355,Attendance_sorted!$B355:$CW355,"nn")&lt;&gt;"nn","•",""),"")</f>
        <v/>
      </c>
      <c r="W356" s="1" t="str">
        <f ca="1">IF(($A356&lt;&gt;"")*(W$1&lt;&gt;""),IF(_xlfn.XLOOKUP(W$1,Attendance_sorted!$B355:$CW355,Attendance_sorted!$B355:$CW355,"nn")&lt;&gt;"nn","•",""),"")</f>
        <v/>
      </c>
      <c r="X356" s="1" t="str">
        <f ca="1">IF(($A356&lt;&gt;"")*(X$1&lt;&gt;""),IF(_xlfn.XLOOKUP(X$1,Attendance_sorted!$B355:$CW355,Attendance_sorted!$B355:$CW355,"nn")&lt;&gt;"nn","•",""),"")</f>
        <v/>
      </c>
      <c r="Y356" s="1" t="str">
        <f ca="1">IF(($A356&lt;&gt;"")*(Y$1&lt;&gt;""),IF(_xlfn.XLOOKUP(Y$1,Attendance_sorted!$B355:$CW355,Attendance_sorted!$B355:$CW355,"nn")&lt;&gt;"nn","•",""),"")</f>
        <v/>
      </c>
      <c r="Z356" s="1" t="str">
        <f ca="1">IF(($A356&lt;&gt;"")*(Z$1&lt;&gt;""),IF(_xlfn.XLOOKUP(Z$1,Attendance_sorted!$B355:$CW355,Attendance_sorted!$B355:$CW355,"nn")&lt;&gt;"nn","•",""),"")</f>
        <v/>
      </c>
      <c r="AA356" s="1" t="str">
        <f ca="1">IF(($A356&lt;&gt;"")*(AA$1&lt;&gt;""),IF(_xlfn.XLOOKUP(AA$1,Attendance_sorted!$B355:$CW355,Attendance_sorted!$B355:$CW355,"nn")&lt;&gt;"nn","•",""),"")</f>
        <v/>
      </c>
      <c r="AB356" s="1" t="str">
        <f ca="1">IF(($A356&lt;&gt;"")*(AB$1&lt;&gt;""),IF(_xlfn.XLOOKUP(AB$1,Attendance_sorted!$B355:$CW355,Attendance_sorted!$B355:$CW355,"nn")&lt;&gt;"nn","•",""),"")</f>
        <v/>
      </c>
      <c r="AC356" s="1" t="str">
        <f ca="1">IF(($A356&lt;&gt;"")*(AC$1&lt;&gt;""),IF(_xlfn.XLOOKUP(AC$1,Attendance_sorted!$B355:$CW355,Attendance_sorted!$B355:$CW355,"nn")&lt;&gt;"nn","•",""),"")</f>
        <v/>
      </c>
      <c r="AD356" s="1" t="str">
        <f ca="1">IF(($A356&lt;&gt;"")*(AD$1&lt;&gt;""),IF(_xlfn.XLOOKUP(AD$1,Attendance_sorted!$B355:$CW355,Attendance_sorted!$B355:$CW355,"nn")&lt;&gt;"nn","•",""),"")</f>
        <v/>
      </c>
      <c r="AE356" s="1" t="str">
        <f ca="1">IF(($A356&lt;&gt;"")*(AE$1&lt;&gt;""),IF(_xlfn.XLOOKUP(AE$1,Attendance_sorted!$B355:$CW355,Attendance_sorted!$B355:$CW355,"nn")&lt;&gt;"nn","•",""),"")</f>
        <v/>
      </c>
      <c r="AF356" s="1" t="str">
        <f ca="1">IF(($A356&lt;&gt;"")*(AF$1&lt;&gt;""),IF(_xlfn.XLOOKUP(AF$1,Attendance_sorted!$B355:$CW355,Attendance_sorted!$B355:$CW355,"nn")&lt;&gt;"nn","•",""),"")</f>
        <v/>
      </c>
      <c r="AG356" s="1" t="str">
        <f ca="1">IF(($A356&lt;&gt;"")*(AG$1&lt;&gt;""),IF(_xlfn.XLOOKUP(AG$1,Attendance_sorted!$B355:$CW355,Attendance_sorted!$B355:$CW355,"nn")&lt;&gt;"nn","•",""),"")</f>
        <v/>
      </c>
      <c r="AH356" s="1" t="str">
        <f ca="1">IF(($A356&lt;&gt;"")*(AH$1&lt;&gt;""),IF(_xlfn.XLOOKUP(AH$1,Attendance_sorted!$B355:$CW355,Attendance_sorted!$B355:$CW355,"nn")&lt;&gt;"nn","•",""),"")</f>
        <v/>
      </c>
      <c r="AI356" s="1" t="str">
        <f ca="1">IF(($A356&lt;&gt;"")*(AI$1&lt;&gt;""),IF(_xlfn.XLOOKUP(AI$1,Attendance_sorted!$B355:$CW355,Attendance_sorted!$B355:$CW355,"nn")&lt;&gt;"nn","•",""),"")</f>
        <v/>
      </c>
      <c r="AJ356" s="1" t="str">
        <f ca="1">IF(($A356&lt;&gt;"")*(AJ$1&lt;&gt;""),IF(_xlfn.XLOOKUP(AJ$1,Attendance_sorted!$B355:$CW355,Attendance_sorted!$B355:$CW355,"nn")&lt;&gt;"nn","•",""),"")</f>
        <v/>
      </c>
      <c r="AK356" s="1" t="str">
        <f ca="1">IF(($A356&lt;&gt;"")*(AK$1&lt;&gt;""),IF(_xlfn.XLOOKUP(AK$1,Attendance_sorted!$B355:$CW355,Attendance_sorted!$B355:$CW355,"nn")&lt;&gt;"nn","•",""),"")</f>
        <v/>
      </c>
      <c r="AL356" s="1" t="str">
        <f ca="1">IF(($A356&lt;&gt;"")*(AL$1&lt;&gt;""),IF(_xlfn.XLOOKUP(AL$1,Attendance_sorted!$B355:$CW355,Attendance_sorted!$B355:$CW355,"nn")&lt;&gt;"nn","•",""),"")</f>
        <v/>
      </c>
      <c r="AM356" s="1" t="str">
        <f ca="1">IF(($A356&lt;&gt;"")*(AM$1&lt;&gt;""),IF(_xlfn.XLOOKUP(AM$1,Attendance_sorted!$B355:$CW355,Attendance_sorted!$B355:$CW355,"nn")&lt;&gt;"nn","•",""),"")</f>
        <v/>
      </c>
      <c r="AN356" s="1" t="str">
        <f ca="1">IF(($A356&lt;&gt;"")*(AN$1&lt;&gt;""),IF(_xlfn.XLOOKUP(AN$1,Attendance_sorted!$B355:$CW355,Attendance_sorted!$B355:$CW355,"nn")&lt;&gt;"nn","•",""),"")</f>
        <v/>
      </c>
      <c r="AO356" s="1" t="str">
        <f ca="1">IF(($A356&lt;&gt;"")*(AO$1&lt;&gt;""),IF(_xlfn.XLOOKUP(AO$1,Attendance_sorted!$B355:$CW355,Attendance_sorted!$B355:$CW355,"nn")&lt;&gt;"nn","•",""),"")</f>
        <v/>
      </c>
      <c r="AP356" s="1" t="str">
        <f ca="1">IF(($A356&lt;&gt;"")*(AP$1&lt;&gt;""),IF(_xlfn.XLOOKUP(AP$1,Attendance_sorted!$B355:$CW355,Attendance_sorted!$B355:$CW355,"nn")&lt;&gt;"nn","•",""),"")</f>
        <v/>
      </c>
      <c r="AQ356" s="1" t="str">
        <f ca="1">IF(($A356&lt;&gt;"")*(AQ$1&lt;&gt;""),IF(_xlfn.XLOOKUP(AQ$1,Attendance_sorted!$B355:$CW355,Attendance_sorted!$B355:$CW355,"nn")&lt;&gt;"nn","•",""),"")</f>
        <v/>
      </c>
      <c r="AR356" s="1" t="str">
        <f ca="1">IF(($A356&lt;&gt;"")*(AR$1&lt;&gt;""),IF(_xlfn.XLOOKUP(AR$1,Attendance_sorted!$B355:$CW355,Attendance_sorted!$B355:$CW355,"nn")&lt;&gt;"nn","•",""),"")</f>
        <v/>
      </c>
      <c r="AS356" s="1" t="str">
        <f ca="1">IF(($A356&lt;&gt;"")*(AS$1&lt;&gt;""),IF(_xlfn.XLOOKUP(AS$1,Attendance_sorted!$B355:$CW355,Attendance_sorted!$B355:$CW355,"nn")&lt;&gt;"nn","•",""),"")</f>
        <v/>
      </c>
      <c r="AT356" s="1" t="str">
        <f ca="1">IF(($A356&lt;&gt;"")*(AT$1&lt;&gt;""),IF(_xlfn.XLOOKUP(AT$1,Attendance_sorted!$B355:$CW355,Attendance_sorted!$B355:$CW355,"nn")&lt;&gt;"nn","•",""),"")</f>
        <v/>
      </c>
      <c r="AU356" s="1" t="str">
        <f ca="1">IF(($A356&lt;&gt;"")*(AU$1&lt;&gt;""),IF(_xlfn.XLOOKUP(AU$1,Attendance_sorted!$B355:$CW355,Attendance_sorted!$B355:$CW355,"nn")&lt;&gt;"nn","•",""),"")</f>
        <v/>
      </c>
      <c r="AV356" s="1" t="str">
        <f ca="1">IF(($A356&lt;&gt;"")*(AV$1&lt;&gt;""),IF(_xlfn.XLOOKUP(AV$1,Attendance_sorted!$B355:$CW355,Attendance_sorted!$B355:$CW355,"nn")&lt;&gt;"nn","•",""),"")</f>
        <v/>
      </c>
      <c r="AW356" s="1" t="str">
        <f ca="1">IF(($A356&lt;&gt;"")*(AW$1&lt;&gt;""),IF(_xlfn.XLOOKUP(AW$1,Attendance_sorted!$B355:$CW355,Attendance_sorted!$B355:$CW355,"nn")&lt;&gt;"nn","•",""),"")</f>
        <v/>
      </c>
      <c r="AX356" s="1" t="str">
        <f ca="1">IF(($A356&lt;&gt;"")*(AX$1&lt;&gt;""),IF(_xlfn.XLOOKUP(AX$1,Attendance_sorted!$B355:$CW355,Attendance_sorted!$B355:$CW355,"nn")&lt;&gt;"nn","•",""),"")</f>
        <v/>
      </c>
      <c r="AY356" s="1" t="str">
        <f ca="1">IF(($A356&lt;&gt;"")*(AY$1&lt;&gt;""),IF(_xlfn.XLOOKUP(AY$1,Attendance_sorted!$B355:$CW355,Attendance_sorted!$B355:$CW355,"nn")&lt;&gt;"nn","•",""),"")</f>
        <v/>
      </c>
      <c r="AZ356" s="1" t="str">
        <f ca="1">IF(($A356&lt;&gt;"")*(AZ$1&lt;&gt;""),IF(_xlfn.XLOOKUP(AZ$1,Attendance_sorted!$B355:$CW355,Attendance_sorted!$B355:$CW355,"nn")&lt;&gt;"nn","•",""),"")</f>
        <v/>
      </c>
      <c r="BA356" s="1" t="str">
        <f ca="1">IF(($A356&lt;&gt;"")*(BA$1&lt;&gt;""),IF(_xlfn.XLOOKUP(BA$1,Attendance_sorted!$B355:$CW355,Attendance_sorted!$B355:$CW355,"nn")&lt;&gt;"nn","•",""),"")</f>
        <v/>
      </c>
      <c r="BB356" s="1" t="str">
        <f ca="1">IF(($A356&lt;&gt;"")*(BB$1&lt;&gt;""),IF(_xlfn.XLOOKUP(BB$1,Attendance_sorted!$B355:$CW355,Attendance_sorted!$B355:$CW355,"nn")&lt;&gt;"nn","•",""),"")</f>
        <v/>
      </c>
      <c r="BC356" s="1" t="str">
        <f ca="1">IF(($A356&lt;&gt;"")*(BC$1&lt;&gt;""),IF(_xlfn.XLOOKUP(BC$1,Attendance_sorted!$B355:$CW355,Attendance_sorted!$B355:$CW355,"nn")&lt;&gt;"nn","•",""),"")</f>
        <v/>
      </c>
      <c r="BD356" s="1" t="str">
        <f ca="1">IF(($A356&lt;&gt;"")*(BD$1&lt;&gt;""),IF(_xlfn.XLOOKUP(BD$1,Attendance_sorted!$B355:$CW355,Attendance_sorted!$B355:$CW355,"nn")&lt;&gt;"nn","•",""),"")</f>
        <v/>
      </c>
      <c r="BE356" s="1" t="str">
        <f ca="1">IF(($A356&lt;&gt;"")*(BE$1&lt;&gt;""),IF(_xlfn.XLOOKUP(BE$1,Attendance_sorted!$B355:$CW355,Attendance_sorted!$B355:$CW355,"nn")&lt;&gt;"nn","•",""),"")</f>
        <v/>
      </c>
      <c r="BF356" s="1" t="str">
        <f ca="1">IF(($A356&lt;&gt;"")*(BF$1&lt;&gt;""),IF(_xlfn.XLOOKUP(BF$1,Attendance_sorted!$B355:$CW355,Attendance_sorted!$B355:$CW355,"nn")&lt;&gt;"nn","•",""),"")</f>
        <v/>
      </c>
      <c r="BG356" s="1" t="str">
        <f ca="1">IF(($A356&lt;&gt;"")*(BG$1&lt;&gt;""),IF(_xlfn.XLOOKUP(BG$1,Attendance_sorted!$B355:$CW355,Attendance_sorted!$B355:$CW355,"nn")&lt;&gt;"nn","•",""),"")</f>
        <v/>
      </c>
      <c r="BH356" s="1" t="str">
        <f ca="1">IF(($A356&lt;&gt;"")*(BH$1&lt;&gt;""),IF(_xlfn.XLOOKUP(BH$1,Attendance_sorted!$B355:$CW355,Attendance_sorted!$B355:$CW355,"nn")&lt;&gt;"nn","•",""),"")</f>
        <v/>
      </c>
      <c r="BI356" s="1" t="str">
        <f ca="1">IF(($A356&lt;&gt;"")*(BI$1&lt;&gt;""),IF(_xlfn.XLOOKUP(BI$1,Attendance_sorted!$B355:$CW355,Attendance_sorted!$B355:$CW355,"nn")&lt;&gt;"nn","•",""),"")</f>
        <v/>
      </c>
      <c r="BJ356" s="1" t="str">
        <f ca="1">IF(($A356&lt;&gt;"")*(BJ$1&lt;&gt;""),IF(_xlfn.XLOOKUP(BJ$1,Attendance_sorted!$B355:$CW355,Attendance_sorted!$B355:$CW355,"nn")&lt;&gt;"nn","•",""),"")</f>
        <v/>
      </c>
      <c r="BK356" s="1" t="str">
        <f ca="1">IF(($A356&lt;&gt;"")*(BK$1&lt;&gt;""),IF(_xlfn.XLOOKUP(BK$1,Attendance_sorted!$B355:$CW355,Attendance_sorted!$B355:$CW355,"nn")&lt;&gt;"nn","•",""),"")</f>
        <v/>
      </c>
      <c r="BL356" s="1" t="str">
        <f ca="1">IF(($A356&lt;&gt;"")*(BL$1&lt;&gt;""),IF(_xlfn.XLOOKUP(BL$1,Attendance_sorted!$B355:$CW355,Attendance_sorted!$B355:$CW355,"nn")&lt;&gt;"nn","•",""),"")</f>
        <v/>
      </c>
      <c r="BM356" s="1" t="str">
        <f ca="1">IF(($A356&lt;&gt;"")*(BM$1&lt;&gt;""),IF(_xlfn.XLOOKUP(BM$1,Attendance_sorted!$B355:$CW355,Attendance_sorted!$B355:$CW355,"nn")&lt;&gt;"nn","•",""),"")</f>
        <v/>
      </c>
      <c r="BN356" s="1" t="str">
        <f ca="1">IF(($A356&lt;&gt;"")*(BN$1&lt;&gt;""),IF(_xlfn.XLOOKUP(BN$1,Attendance_sorted!$B355:$CW355,Attendance_sorted!$B355:$CW355,"nn")&lt;&gt;"nn","•",""),"")</f>
        <v/>
      </c>
      <c r="BO356" s="1" t="str">
        <f ca="1">IF(($A356&lt;&gt;"")*(BO$1&lt;&gt;""),IF(_xlfn.XLOOKUP(BO$1,Attendance_sorted!$B355:$CW355,Attendance_sorted!$B355:$CW355,"nn")&lt;&gt;"nn","•",""),"")</f>
        <v/>
      </c>
      <c r="BP356" s="1" t="str">
        <f ca="1">IF(($A356&lt;&gt;"")*(BP$1&lt;&gt;""),IF(_xlfn.XLOOKUP(BP$1,Attendance_sorted!$B355:$CW355,Attendance_sorted!$B355:$CW355,"nn")&lt;&gt;"nn","•",""),"")</f>
        <v/>
      </c>
      <c r="BQ356" s="1" t="str">
        <f ca="1">IF(($A356&lt;&gt;"")*(BQ$1&lt;&gt;""),IF(_xlfn.XLOOKUP(BQ$1,Attendance_sorted!$B355:$CW355,Attendance_sorted!$B355:$CW355,"nn")&lt;&gt;"nn","•",""),"")</f>
        <v/>
      </c>
      <c r="BR356" s="1" t="str">
        <f ca="1">IF(($A356&lt;&gt;"")*(BR$1&lt;&gt;""),IF(_xlfn.XLOOKUP(BR$1,Attendance_sorted!$B355:$CW355,Attendance_sorted!$B355:$CW355,"nn")&lt;&gt;"nn","•",""),"")</f>
        <v/>
      </c>
      <c r="BS356" s="1" t="str">
        <f ca="1">IF(($A356&lt;&gt;"")*(BS$1&lt;&gt;""),IF(_xlfn.XLOOKUP(BS$1,Attendance_sorted!$B355:$CW355,Attendance_sorted!$B355:$CW355,"nn")&lt;&gt;"nn","•",""),"")</f>
        <v/>
      </c>
      <c r="BT356" s="1" t="str">
        <f ca="1">IF(($A356&lt;&gt;"")*(BT$1&lt;&gt;""),IF(_xlfn.XLOOKUP(BT$1,Attendance_sorted!$B355:$CW355,Attendance_sorted!$B355:$CW355,"nn")&lt;&gt;"nn","•",""),"")</f>
        <v/>
      </c>
      <c r="BU356" s="1" t="str">
        <f ca="1">IF(($A356&lt;&gt;"")*(BU$1&lt;&gt;""),IF(_xlfn.XLOOKUP(BU$1,Attendance_sorted!$B355:$CW355,Attendance_sorted!$B355:$CW355,"nn")&lt;&gt;"nn","•",""),"")</f>
        <v/>
      </c>
      <c r="BV356" s="1" t="str">
        <f ca="1">IF(($A356&lt;&gt;"")*(BV$1&lt;&gt;""),IF(_xlfn.XLOOKUP(BV$1,Attendance_sorted!$B355:$CW355,Attendance_sorted!$B355:$CW355,"nn")&lt;&gt;"nn","•",""),"")</f>
        <v/>
      </c>
      <c r="BW356" s="1" t="str">
        <f ca="1">IF(($A356&lt;&gt;"")*(BW$1&lt;&gt;""),IF(_xlfn.XLOOKUP(BW$1,Attendance_sorted!$B355:$CW355,Attendance_sorted!$B355:$CW355,"nn")&lt;&gt;"nn","•",""),"")</f>
        <v/>
      </c>
      <c r="BX356" s="1" t="str">
        <f ca="1">IF(($A356&lt;&gt;"")*(BX$1&lt;&gt;""),IF(_xlfn.XLOOKUP(BX$1,Attendance_sorted!$B355:$CW355,Attendance_sorted!$B355:$CW355,"nn")&lt;&gt;"nn","•",""),"")</f>
        <v/>
      </c>
      <c r="BY356" s="1" t="str">
        <f ca="1">IF(($A356&lt;&gt;"")*(BY$1&lt;&gt;""),IF(_xlfn.XLOOKUP(BY$1,Attendance_sorted!$B355:$CW355,Attendance_sorted!$B355:$CW355,"nn")&lt;&gt;"nn","•",""),"")</f>
        <v/>
      </c>
      <c r="BZ356" s="1" t="str">
        <f ca="1">IF(($A356&lt;&gt;"")*(BZ$1&lt;&gt;""),IF(_xlfn.XLOOKUP(BZ$1,Attendance_sorted!$B355:$CW355,Attendance_sorted!$B355:$CW355,"nn")&lt;&gt;"nn","•",""),"")</f>
        <v/>
      </c>
      <c r="CA356" s="1" t="str">
        <f ca="1">IF(($A356&lt;&gt;"")*(CA$1&lt;&gt;""),IF(_xlfn.XLOOKUP(CA$1,Attendance_sorted!$B355:$CW355,Attendance_sorted!$B355:$CW355,"nn")&lt;&gt;"nn","•",""),"")</f>
        <v/>
      </c>
      <c r="CB356" s="1" t="str">
        <f ca="1">IF(($A356&lt;&gt;"")*(CB$1&lt;&gt;""),IF(_xlfn.XLOOKUP(CB$1,Attendance_sorted!$B355:$CW355,Attendance_sorted!$B355:$CW355,"nn")&lt;&gt;"nn","•",""),"")</f>
        <v/>
      </c>
      <c r="CC356" s="1" t="str">
        <f ca="1">IF(($A356&lt;&gt;"")*(CC$1&lt;&gt;""),IF(_xlfn.XLOOKUP(CC$1,Attendance_sorted!$B355:$CW355,Attendance_sorted!$B355:$CW355,"nn")&lt;&gt;"nn","•",""),"")</f>
        <v/>
      </c>
      <c r="CD356" s="1" t="str">
        <f ca="1">IF(($A356&lt;&gt;"")*(CD$1&lt;&gt;""),IF(_xlfn.XLOOKUP(CD$1,Attendance_sorted!$B355:$CW355,Attendance_sorted!$B355:$CW355,"nn")&lt;&gt;"nn","•",""),"")</f>
        <v/>
      </c>
      <c r="CE356" s="1" t="str">
        <f ca="1">IF(($A356&lt;&gt;"")*(CE$1&lt;&gt;""),IF(_xlfn.XLOOKUP(CE$1,Attendance_sorted!$B355:$CW355,Attendance_sorted!$B355:$CW355,"nn")&lt;&gt;"nn","•",""),"")</f>
        <v/>
      </c>
      <c r="CF356" s="1" t="str">
        <f ca="1">IF(($A356&lt;&gt;"")*(CF$1&lt;&gt;""),IF(_xlfn.XLOOKUP(CF$1,Attendance_sorted!$B355:$CW355,Attendance_sorted!$B355:$CW355,"nn")&lt;&gt;"nn","•",""),"")</f>
        <v/>
      </c>
      <c r="CG356" s="1" t="str">
        <f ca="1">IF(($A356&lt;&gt;"")*(CG$1&lt;&gt;""),IF(_xlfn.XLOOKUP(CG$1,Attendance_sorted!$B355:$CW355,Attendance_sorted!$B355:$CW355,"nn")&lt;&gt;"nn","•",""),"")</f>
        <v/>
      </c>
      <c r="CH356" s="1" t="str">
        <f ca="1">IF(($A356&lt;&gt;"")*(CH$1&lt;&gt;""),IF(_xlfn.XLOOKUP(CH$1,Attendance_sorted!$B355:$CW355,Attendance_sorted!$B355:$CW355,"nn")&lt;&gt;"nn","•",""),"")</f>
        <v/>
      </c>
      <c r="CI356" s="1" t="str">
        <f ca="1">IF(($A356&lt;&gt;"")*(CI$1&lt;&gt;""),IF(_xlfn.XLOOKUP(CI$1,Attendance_sorted!$B355:$CW355,Attendance_sorted!$B355:$CW355,"nn")&lt;&gt;"nn","•",""),"")</f>
        <v/>
      </c>
      <c r="CJ356" s="1" t="str">
        <f ca="1">IF(($A356&lt;&gt;"")*(CJ$1&lt;&gt;""),IF(_xlfn.XLOOKUP(CJ$1,Attendance_sorted!$B355:$CW355,Attendance_sorted!$B355:$CW355,"nn")&lt;&gt;"nn","•",""),"")</f>
        <v/>
      </c>
      <c r="CK356" s="1" t="str">
        <f ca="1">IF(($A356&lt;&gt;"")*(CK$1&lt;&gt;""),IF(_xlfn.XLOOKUP(CK$1,Attendance_sorted!$B355:$CW355,Attendance_sorted!$B355:$CW355,"nn")&lt;&gt;"nn","•",""),"")</f>
        <v/>
      </c>
      <c r="CL356" s="1" t="str">
        <f ca="1">IF(($A356&lt;&gt;"")*(CL$1&lt;&gt;""),IF(_xlfn.XLOOKUP(CL$1,Attendance_sorted!$B355:$CW355,Attendance_sorted!$B355:$CW355,"nn")&lt;&gt;"nn","•",""),"")</f>
        <v/>
      </c>
      <c r="CM356" s="1" t="str">
        <f ca="1">IF(($A356&lt;&gt;"")*(CM$1&lt;&gt;""),IF(_xlfn.XLOOKUP(CM$1,Attendance_sorted!$B355:$CW355,Attendance_sorted!$B355:$CW355,"nn")&lt;&gt;"nn","•",""),"")</f>
        <v/>
      </c>
      <c r="CN356" s="1" t="str">
        <f ca="1">IF(($A356&lt;&gt;"")*(CN$1&lt;&gt;""),IF(_xlfn.XLOOKUP(CN$1,Attendance_sorted!$B355:$CW355,Attendance_sorted!$B355:$CW355,"nn")&lt;&gt;"nn","•",""),"")</f>
        <v/>
      </c>
      <c r="CO356" s="1" t="str">
        <f ca="1">IF(($A356&lt;&gt;"")*(CO$1&lt;&gt;""),IF(_xlfn.XLOOKUP(CO$1,Attendance_sorted!$B355:$CW355,Attendance_sorted!$B355:$CW355,"nn")&lt;&gt;"nn","•",""),"")</f>
        <v/>
      </c>
      <c r="CP356" s="1" t="str">
        <f ca="1">IF(($A356&lt;&gt;"")*(CP$1&lt;&gt;""),IF(_xlfn.XLOOKUP(CP$1,Attendance_sorted!$B355:$CW355,Attendance_sorted!$B355:$CW355,"nn")&lt;&gt;"nn","•",""),"")</f>
        <v/>
      </c>
      <c r="CQ356" s="1" t="str">
        <f ca="1">IF(($A356&lt;&gt;"")*(CQ$1&lt;&gt;""),IF(_xlfn.XLOOKUP(CQ$1,Attendance_sorted!$B355:$CW355,Attendance_sorted!$B355:$CW355,"nn")&lt;&gt;"nn","•",""),"")</f>
        <v/>
      </c>
      <c r="CR356" s="1" t="str">
        <f ca="1">IF(($A356&lt;&gt;"")*(CR$1&lt;&gt;""),IF(_xlfn.XLOOKUP(CR$1,Attendance_sorted!$B355:$CW355,Attendance_sorted!$B355:$CW355,"nn")&lt;&gt;"nn","•",""),"")</f>
        <v/>
      </c>
      <c r="CS356" s="1" t="str">
        <f ca="1">IF(($A356&lt;&gt;"")*(CS$1&lt;&gt;""),IF(_xlfn.XLOOKUP(CS$1,Attendance_sorted!$B355:$CW355,Attendance_sorted!$B355:$CW355,"nn")&lt;&gt;"nn","•",""),"")</f>
        <v/>
      </c>
      <c r="CT356" s="1" t="str">
        <f ca="1">IF(($A356&lt;&gt;"")*(CT$1&lt;&gt;""),IF(_xlfn.XLOOKUP(CT$1,Attendance_sorted!$B355:$CW355,Attendance_sorted!$B355:$CW355,"nn")&lt;&gt;"nn","•",""),"")</f>
        <v/>
      </c>
      <c r="CU356" s="1" t="str">
        <f ca="1">IF(($A356&lt;&gt;"")*(CU$1&lt;&gt;""),IF(_xlfn.XLOOKUP(CU$1,Attendance_sorted!$B355:$CW355,Attendance_sorted!$B355:$CW355,"nn")&lt;&gt;"nn","•",""),"")</f>
        <v/>
      </c>
      <c r="CV356" s="1" t="str">
        <f ca="1">IF(($A356&lt;&gt;"")*(CV$1&lt;&gt;""),IF(_xlfn.XLOOKUP(CV$1,Attendance_sorted!$B355:$CW355,Attendance_sorted!$B355:$CW355,"nn")&lt;&gt;"nn","•",""),"")</f>
        <v/>
      </c>
      <c r="CW356" s="1" t="str">
        <f ca="1">IF(($A356&lt;&gt;"")*(CW$1&lt;&gt;""),IF(_xlfn.XLOOKUP(CW$1,Attendance_sorted!$B355:$CW355,Attendance_sorted!$B355:$CW355,"nn")&lt;&gt;"nn","•",""),"")</f>
        <v/>
      </c>
    </row>
    <row r="357" spans="1:101">
      <c r="A357" s="1"/>
      <c r="B357" s="1" t="str">
        <f ca="1">IF(($A357&lt;&gt;"")*(B$1&lt;&gt;""),IF(_xlfn.XLOOKUP(B$1,Attendance_sorted!$B356:$CW356,Attendance_sorted!$B356:$CW356,"nn")&lt;&gt;"nn","•",""),"")</f>
        <v/>
      </c>
      <c r="C357" s="1" t="str">
        <f ca="1">IF(($A357&lt;&gt;"")*(C$1&lt;&gt;""),IF(_xlfn.XLOOKUP(C$1,Attendance_sorted!$B356:$CW356,Attendance_sorted!$B356:$CW356,"nn")&lt;&gt;"nn","•",""),"")</f>
        <v/>
      </c>
      <c r="D357" s="1" t="str">
        <f ca="1">IF(($A357&lt;&gt;"")*(D$1&lt;&gt;""),IF(_xlfn.XLOOKUP(D$1,Attendance_sorted!$B356:$CW356,Attendance_sorted!$B356:$CW356,"nn")&lt;&gt;"nn","•",""),"")</f>
        <v/>
      </c>
      <c r="E357" s="1" t="str">
        <f ca="1">IF(($A357&lt;&gt;"")*(E$1&lt;&gt;""),IF(_xlfn.XLOOKUP(E$1,Attendance_sorted!$B356:$CW356,Attendance_sorted!$B356:$CW356,"nn")&lt;&gt;"nn","•",""),"")</f>
        <v/>
      </c>
      <c r="F357" s="1" t="str">
        <f ca="1">IF(($A357&lt;&gt;"")*(F$1&lt;&gt;""),IF(_xlfn.XLOOKUP(F$1,Attendance_sorted!$B356:$CW356,Attendance_sorted!$B356:$CW356,"nn")&lt;&gt;"nn","•",""),"")</f>
        <v/>
      </c>
      <c r="G357" s="1" t="str">
        <f ca="1">IF(($A357&lt;&gt;"")*(G$1&lt;&gt;""),IF(_xlfn.XLOOKUP(G$1,Attendance_sorted!$B356:$CW356,Attendance_sorted!$B356:$CW356,"nn")&lt;&gt;"nn","•",""),"")</f>
        <v/>
      </c>
      <c r="H357" s="1" t="str">
        <f ca="1">IF(($A357&lt;&gt;"")*(H$1&lt;&gt;""),IF(_xlfn.XLOOKUP(H$1,Attendance_sorted!$B356:$CW356,Attendance_sorted!$B356:$CW356,"nn")&lt;&gt;"nn","•",""),"")</f>
        <v/>
      </c>
      <c r="I357" s="1" t="str">
        <f ca="1">IF(($A357&lt;&gt;"")*(I$1&lt;&gt;""),IF(_xlfn.XLOOKUP(I$1,Attendance_sorted!$B356:$CW356,Attendance_sorted!$B356:$CW356,"nn")&lt;&gt;"nn","•",""),"")</f>
        <v/>
      </c>
      <c r="J357" s="1" t="str">
        <f ca="1">IF(($A357&lt;&gt;"")*(J$1&lt;&gt;""),IF(_xlfn.XLOOKUP(J$1,Attendance_sorted!$B356:$CW356,Attendance_sorted!$B356:$CW356,"nn")&lt;&gt;"nn","•",""),"")</f>
        <v/>
      </c>
      <c r="K357" s="1" t="str">
        <f ca="1">IF(($A357&lt;&gt;"")*(K$1&lt;&gt;""),IF(_xlfn.XLOOKUP(K$1,Attendance_sorted!$B356:$CW356,Attendance_sorted!$B356:$CW356,"nn")&lt;&gt;"nn","•",""),"")</f>
        <v/>
      </c>
      <c r="L357" s="1" t="str">
        <f ca="1">IF(($A357&lt;&gt;"")*(L$1&lt;&gt;""),IF(_xlfn.XLOOKUP(L$1,Attendance_sorted!$B356:$CW356,Attendance_sorted!$B356:$CW356,"nn")&lt;&gt;"nn","•",""),"")</f>
        <v/>
      </c>
      <c r="M357" s="1" t="str">
        <f ca="1">IF(($A357&lt;&gt;"")*(M$1&lt;&gt;""),IF(_xlfn.XLOOKUP(M$1,Attendance_sorted!$B356:$CW356,Attendance_sorted!$B356:$CW356,"nn")&lt;&gt;"nn","•",""),"")</f>
        <v/>
      </c>
      <c r="N357" s="1" t="str">
        <f ca="1">IF(($A357&lt;&gt;"")*(N$1&lt;&gt;""),IF(_xlfn.XLOOKUP(N$1,Attendance_sorted!$B356:$CW356,Attendance_sorted!$B356:$CW356,"nn")&lt;&gt;"nn","•",""),"")</f>
        <v/>
      </c>
      <c r="O357" s="1" t="str">
        <f ca="1">IF(($A357&lt;&gt;"")*(O$1&lt;&gt;""),IF(_xlfn.XLOOKUP(O$1,Attendance_sorted!$B356:$CW356,Attendance_sorted!$B356:$CW356,"nn")&lt;&gt;"nn","•",""),"")</f>
        <v/>
      </c>
      <c r="P357" s="1" t="str">
        <f ca="1">IF(($A357&lt;&gt;"")*(P$1&lt;&gt;""),IF(_xlfn.XLOOKUP(P$1,Attendance_sorted!$B356:$CW356,Attendance_sorted!$B356:$CW356,"nn")&lt;&gt;"nn","•",""),"")</f>
        <v/>
      </c>
      <c r="Q357" s="1" t="str">
        <f ca="1">IF(($A357&lt;&gt;"")*(Q$1&lt;&gt;""),IF(_xlfn.XLOOKUP(Q$1,Attendance_sorted!$B356:$CW356,Attendance_sorted!$B356:$CW356,"nn")&lt;&gt;"nn","•",""),"")</f>
        <v/>
      </c>
      <c r="R357" s="1" t="str">
        <f ca="1">IF(($A357&lt;&gt;"")*(R$1&lt;&gt;""),IF(_xlfn.XLOOKUP(R$1,Attendance_sorted!$B356:$CW356,Attendance_sorted!$B356:$CW356,"nn")&lt;&gt;"nn","•",""),"")</f>
        <v/>
      </c>
      <c r="S357" s="1" t="str">
        <f ca="1">IF(($A357&lt;&gt;"")*(S$1&lt;&gt;""),IF(_xlfn.XLOOKUP(S$1,Attendance_sorted!$B356:$CW356,Attendance_sorted!$B356:$CW356,"nn")&lt;&gt;"nn","•",""),"")</f>
        <v/>
      </c>
      <c r="T357" s="1" t="str">
        <f ca="1">IF(($A357&lt;&gt;"")*(T$1&lt;&gt;""),IF(_xlfn.XLOOKUP(T$1,Attendance_sorted!$B356:$CW356,Attendance_sorted!$B356:$CW356,"nn")&lt;&gt;"nn","•",""),"")</f>
        <v/>
      </c>
      <c r="U357" s="1" t="str">
        <f ca="1">IF(($A357&lt;&gt;"")*(U$1&lt;&gt;""),IF(_xlfn.XLOOKUP(U$1,Attendance_sorted!$B356:$CW356,Attendance_sorted!$B356:$CW356,"nn")&lt;&gt;"nn","•",""),"")</f>
        <v/>
      </c>
      <c r="V357" s="1" t="str">
        <f ca="1">IF(($A357&lt;&gt;"")*(V$1&lt;&gt;""),IF(_xlfn.XLOOKUP(V$1,Attendance_sorted!$B356:$CW356,Attendance_sorted!$B356:$CW356,"nn")&lt;&gt;"nn","•",""),"")</f>
        <v/>
      </c>
      <c r="W357" s="1" t="str">
        <f ca="1">IF(($A357&lt;&gt;"")*(W$1&lt;&gt;""),IF(_xlfn.XLOOKUP(W$1,Attendance_sorted!$B356:$CW356,Attendance_sorted!$B356:$CW356,"nn")&lt;&gt;"nn","•",""),"")</f>
        <v/>
      </c>
      <c r="X357" s="1" t="str">
        <f ca="1">IF(($A357&lt;&gt;"")*(X$1&lt;&gt;""),IF(_xlfn.XLOOKUP(X$1,Attendance_sorted!$B356:$CW356,Attendance_sorted!$B356:$CW356,"nn")&lt;&gt;"nn","•",""),"")</f>
        <v/>
      </c>
      <c r="Y357" s="1" t="str">
        <f ca="1">IF(($A357&lt;&gt;"")*(Y$1&lt;&gt;""),IF(_xlfn.XLOOKUP(Y$1,Attendance_sorted!$B356:$CW356,Attendance_sorted!$B356:$CW356,"nn")&lt;&gt;"nn","•",""),"")</f>
        <v/>
      </c>
      <c r="Z357" s="1" t="str">
        <f ca="1">IF(($A357&lt;&gt;"")*(Z$1&lt;&gt;""),IF(_xlfn.XLOOKUP(Z$1,Attendance_sorted!$B356:$CW356,Attendance_sorted!$B356:$CW356,"nn")&lt;&gt;"nn","•",""),"")</f>
        <v/>
      </c>
      <c r="AA357" s="1" t="str">
        <f ca="1">IF(($A357&lt;&gt;"")*(AA$1&lt;&gt;""),IF(_xlfn.XLOOKUP(AA$1,Attendance_sorted!$B356:$CW356,Attendance_sorted!$B356:$CW356,"nn")&lt;&gt;"nn","•",""),"")</f>
        <v/>
      </c>
      <c r="AB357" s="1" t="str">
        <f ca="1">IF(($A357&lt;&gt;"")*(AB$1&lt;&gt;""),IF(_xlfn.XLOOKUP(AB$1,Attendance_sorted!$B356:$CW356,Attendance_sorted!$B356:$CW356,"nn")&lt;&gt;"nn","•",""),"")</f>
        <v/>
      </c>
      <c r="AC357" s="1" t="str">
        <f ca="1">IF(($A357&lt;&gt;"")*(AC$1&lt;&gt;""),IF(_xlfn.XLOOKUP(AC$1,Attendance_sorted!$B356:$CW356,Attendance_sorted!$B356:$CW356,"nn")&lt;&gt;"nn","•",""),"")</f>
        <v/>
      </c>
      <c r="AD357" s="1" t="str">
        <f ca="1">IF(($A357&lt;&gt;"")*(AD$1&lt;&gt;""),IF(_xlfn.XLOOKUP(AD$1,Attendance_sorted!$B356:$CW356,Attendance_sorted!$B356:$CW356,"nn")&lt;&gt;"nn","•",""),"")</f>
        <v/>
      </c>
      <c r="AE357" s="1" t="str">
        <f ca="1">IF(($A357&lt;&gt;"")*(AE$1&lt;&gt;""),IF(_xlfn.XLOOKUP(AE$1,Attendance_sorted!$B356:$CW356,Attendance_sorted!$B356:$CW356,"nn")&lt;&gt;"nn","•",""),"")</f>
        <v/>
      </c>
      <c r="AF357" s="1" t="str">
        <f ca="1">IF(($A357&lt;&gt;"")*(AF$1&lt;&gt;""),IF(_xlfn.XLOOKUP(AF$1,Attendance_sorted!$B356:$CW356,Attendance_sorted!$B356:$CW356,"nn")&lt;&gt;"nn","•",""),"")</f>
        <v/>
      </c>
      <c r="AG357" s="1" t="str">
        <f ca="1">IF(($A357&lt;&gt;"")*(AG$1&lt;&gt;""),IF(_xlfn.XLOOKUP(AG$1,Attendance_sorted!$B356:$CW356,Attendance_sorted!$B356:$CW356,"nn")&lt;&gt;"nn","•",""),"")</f>
        <v/>
      </c>
      <c r="AH357" s="1" t="str">
        <f ca="1">IF(($A357&lt;&gt;"")*(AH$1&lt;&gt;""),IF(_xlfn.XLOOKUP(AH$1,Attendance_sorted!$B356:$CW356,Attendance_sorted!$B356:$CW356,"nn")&lt;&gt;"nn","•",""),"")</f>
        <v/>
      </c>
      <c r="AI357" s="1" t="str">
        <f ca="1">IF(($A357&lt;&gt;"")*(AI$1&lt;&gt;""),IF(_xlfn.XLOOKUP(AI$1,Attendance_sorted!$B356:$CW356,Attendance_sorted!$B356:$CW356,"nn")&lt;&gt;"nn","•",""),"")</f>
        <v/>
      </c>
      <c r="AJ357" s="1" t="str">
        <f ca="1">IF(($A357&lt;&gt;"")*(AJ$1&lt;&gt;""),IF(_xlfn.XLOOKUP(AJ$1,Attendance_sorted!$B356:$CW356,Attendance_sorted!$B356:$CW356,"nn")&lt;&gt;"nn","•",""),"")</f>
        <v/>
      </c>
      <c r="AK357" s="1" t="str">
        <f ca="1">IF(($A357&lt;&gt;"")*(AK$1&lt;&gt;""),IF(_xlfn.XLOOKUP(AK$1,Attendance_sorted!$B356:$CW356,Attendance_sorted!$B356:$CW356,"nn")&lt;&gt;"nn","•",""),"")</f>
        <v/>
      </c>
      <c r="AL357" s="1" t="str">
        <f ca="1">IF(($A357&lt;&gt;"")*(AL$1&lt;&gt;""),IF(_xlfn.XLOOKUP(AL$1,Attendance_sorted!$B356:$CW356,Attendance_sorted!$B356:$CW356,"nn")&lt;&gt;"nn","•",""),"")</f>
        <v/>
      </c>
      <c r="AM357" s="1" t="str">
        <f ca="1">IF(($A357&lt;&gt;"")*(AM$1&lt;&gt;""),IF(_xlfn.XLOOKUP(AM$1,Attendance_sorted!$B356:$CW356,Attendance_sorted!$B356:$CW356,"nn")&lt;&gt;"nn","•",""),"")</f>
        <v/>
      </c>
      <c r="AN357" s="1" t="str">
        <f ca="1">IF(($A357&lt;&gt;"")*(AN$1&lt;&gt;""),IF(_xlfn.XLOOKUP(AN$1,Attendance_sorted!$B356:$CW356,Attendance_sorted!$B356:$CW356,"nn")&lt;&gt;"nn","•",""),"")</f>
        <v/>
      </c>
      <c r="AO357" s="1" t="str">
        <f ca="1">IF(($A357&lt;&gt;"")*(AO$1&lt;&gt;""),IF(_xlfn.XLOOKUP(AO$1,Attendance_sorted!$B356:$CW356,Attendance_sorted!$B356:$CW356,"nn")&lt;&gt;"nn","•",""),"")</f>
        <v/>
      </c>
      <c r="AP357" s="1" t="str">
        <f ca="1">IF(($A357&lt;&gt;"")*(AP$1&lt;&gt;""),IF(_xlfn.XLOOKUP(AP$1,Attendance_sorted!$B356:$CW356,Attendance_sorted!$B356:$CW356,"nn")&lt;&gt;"nn","•",""),"")</f>
        <v/>
      </c>
      <c r="AQ357" s="1" t="str">
        <f ca="1">IF(($A357&lt;&gt;"")*(AQ$1&lt;&gt;""),IF(_xlfn.XLOOKUP(AQ$1,Attendance_sorted!$B356:$CW356,Attendance_sorted!$B356:$CW356,"nn")&lt;&gt;"nn","•",""),"")</f>
        <v/>
      </c>
      <c r="AR357" s="1" t="str">
        <f ca="1">IF(($A357&lt;&gt;"")*(AR$1&lt;&gt;""),IF(_xlfn.XLOOKUP(AR$1,Attendance_sorted!$B356:$CW356,Attendance_sorted!$B356:$CW356,"nn")&lt;&gt;"nn","•",""),"")</f>
        <v/>
      </c>
      <c r="AS357" s="1" t="str">
        <f ca="1">IF(($A357&lt;&gt;"")*(AS$1&lt;&gt;""),IF(_xlfn.XLOOKUP(AS$1,Attendance_sorted!$B356:$CW356,Attendance_sorted!$B356:$CW356,"nn")&lt;&gt;"nn","•",""),"")</f>
        <v/>
      </c>
      <c r="AT357" s="1" t="str">
        <f ca="1">IF(($A357&lt;&gt;"")*(AT$1&lt;&gt;""),IF(_xlfn.XLOOKUP(AT$1,Attendance_sorted!$B356:$CW356,Attendance_sorted!$B356:$CW356,"nn")&lt;&gt;"nn","•",""),"")</f>
        <v/>
      </c>
      <c r="AU357" s="1" t="str">
        <f ca="1">IF(($A357&lt;&gt;"")*(AU$1&lt;&gt;""),IF(_xlfn.XLOOKUP(AU$1,Attendance_sorted!$B356:$CW356,Attendance_sorted!$B356:$CW356,"nn")&lt;&gt;"nn","•",""),"")</f>
        <v/>
      </c>
      <c r="AV357" s="1" t="str">
        <f ca="1">IF(($A357&lt;&gt;"")*(AV$1&lt;&gt;""),IF(_xlfn.XLOOKUP(AV$1,Attendance_sorted!$B356:$CW356,Attendance_sorted!$B356:$CW356,"nn")&lt;&gt;"nn","•",""),"")</f>
        <v/>
      </c>
      <c r="AW357" s="1" t="str">
        <f ca="1">IF(($A357&lt;&gt;"")*(AW$1&lt;&gt;""),IF(_xlfn.XLOOKUP(AW$1,Attendance_sorted!$B356:$CW356,Attendance_sorted!$B356:$CW356,"nn")&lt;&gt;"nn","•",""),"")</f>
        <v/>
      </c>
      <c r="AX357" s="1" t="str">
        <f ca="1">IF(($A357&lt;&gt;"")*(AX$1&lt;&gt;""),IF(_xlfn.XLOOKUP(AX$1,Attendance_sorted!$B356:$CW356,Attendance_sorted!$B356:$CW356,"nn")&lt;&gt;"nn","•",""),"")</f>
        <v/>
      </c>
      <c r="AY357" s="1" t="str">
        <f ca="1">IF(($A357&lt;&gt;"")*(AY$1&lt;&gt;""),IF(_xlfn.XLOOKUP(AY$1,Attendance_sorted!$B356:$CW356,Attendance_sorted!$B356:$CW356,"nn")&lt;&gt;"nn","•",""),"")</f>
        <v/>
      </c>
      <c r="AZ357" s="1" t="str">
        <f ca="1">IF(($A357&lt;&gt;"")*(AZ$1&lt;&gt;""),IF(_xlfn.XLOOKUP(AZ$1,Attendance_sorted!$B356:$CW356,Attendance_sorted!$B356:$CW356,"nn")&lt;&gt;"nn","•",""),"")</f>
        <v/>
      </c>
      <c r="BA357" s="1" t="str">
        <f ca="1">IF(($A357&lt;&gt;"")*(BA$1&lt;&gt;""),IF(_xlfn.XLOOKUP(BA$1,Attendance_sorted!$B356:$CW356,Attendance_sorted!$B356:$CW356,"nn")&lt;&gt;"nn","•",""),"")</f>
        <v/>
      </c>
      <c r="BB357" s="1" t="str">
        <f ca="1">IF(($A357&lt;&gt;"")*(BB$1&lt;&gt;""),IF(_xlfn.XLOOKUP(BB$1,Attendance_sorted!$B356:$CW356,Attendance_sorted!$B356:$CW356,"nn")&lt;&gt;"nn","•",""),"")</f>
        <v/>
      </c>
      <c r="BC357" s="1" t="str">
        <f ca="1">IF(($A357&lt;&gt;"")*(BC$1&lt;&gt;""),IF(_xlfn.XLOOKUP(BC$1,Attendance_sorted!$B356:$CW356,Attendance_sorted!$B356:$CW356,"nn")&lt;&gt;"nn","•",""),"")</f>
        <v/>
      </c>
      <c r="BD357" s="1" t="str">
        <f ca="1">IF(($A357&lt;&gt;"")*(BD$1&lt;&gt;""),IF(_xlfn.XLOOKUP(BD$1,Attendance_sorted!$B356:$CW356,Attendance_sorted!$B356:$CW356,"nn")&lt;&gt;"nn","•",""),"")</f>
        <v/>
      </c>
      <c r="BE357" s="1" t="str">
        <f ca="1">IF(($A357&lt;&gt;"")*(BE$1&lt;&gt;""),IF(_xlfn.XLOOKUP(BE$1,Attendance_sorted!$B356:$CW356,Attendance_sorted!$B356:$CW356,"nn")&lt;&gt;"nn","•",""),"")</f>
        <v/>
      </c>
      <c r="BF357" s="1" t="str">
        <f ca="1">IF(($A357&lt;&gt;"")*(BF$1&lt;&gt;""),IF(_xlfn.XLOOKUP(BF$1,Attendance_sorted!$B356:$CW356,Attendance_sorted!$B356:$CW356,"nn")&lt;&gt;"nn","•",""),"")</f>
        <v/>
      </c>
      <c r="BG357" s="1" t="str">
        <f ca="1">IF(($A357&lt;&gt;"")*(BG$1&lt;&gt;""),IF(_xlfn.XLOOKUP(BG$1,Attendance_sorted!$B356:$CW356,Attendance_sorted!$B356:$CW356,"nn")&lt;&gt;"nn","•",""),"")</f>
        <v/>
      </c>
      <c r="BH357" s="1" t="str">
        <f ca="1">IF(($A357&lt;&gt;"")*(BH$1&lt;&gt;""),IF(_xlfn.XLOOKUP(BH$1,Attendance_sorted!$B356:$CW356,Attendance_sorted!$B356:$CW356,"nn")&lt;&gt;"nn","•",""),"")</f>
        <v/>
      </c>
      <c r="BI357" s="1" t="str">
        <f ca="1">IF(($A357&lt;&gt;"")*(BI$1&lt;&gt;""),IF(_xlfn.XLOOKUP(BI$1,Attendance_sorted!$B356:$CW356,Attendance_sorted!$B356:$CW356,"nn")&lt;&gt;"nn","•",""),"")</f>
        <v/>
      </c>
      <c r="BJ357" s="1" t="str">
        <f ca="1">IF(($A357&lt;&gt;"")*(BJ$1&lt;&gt;""),IF(_xlfn.XLOOKUP(BJ$1,Attendance_sorted!$B356:$CW356,Attendance_sorted!$B356:$CW356,"nn")&lt;&gt;"nn","•",""),"")</f>
        <v/>
      </c>
      <c r="BK357" s="1" t="str">
        <f ca="1">IF(($A357&lt;&gt;"")*(BK$1&lt;&gt;""),IF(_xlfn.XLOOKUP(BK$1,Attendance_sorted!$B356:$CW356,Attendance_sorted!$B356:$CW356,"nn")&lt;&gt;"nn","•",""),"")</f>
        <v/>
      </c>
      <c r="BL357" s="1" t="str">
        <f ca="1">IF(($A357&lt;&gt;"")*(BL$1&lt;&gt;""),IF(_xlfn.XLOOKUP(BL$1,Attendance_sorted!$B356:$CW356,Attendance_sorted!$B356:$CW356,"nn")&lt;&gt;"nn","•",""),"")</f>
        <v/>
      </c>
      <c r="BM357" s="1" t="str">
        <f ca="1">IF(($A357&lt;&gt;"")*(BM$1&lt;&gt;""),IF(_xlfn.XLOOKUP(BM$1,Attendance_sorted!$B356:$CW356,Attendance_sorted!$B356:$CW356,"nn")&lt;&gt;"nn","•",""),"")</f>
        <v/>
      </c>
      <c r="BN357" s="1" t="str">
        <f ca="1">IF(($A357&lt;&gt;"")*(BN$1&lt;&gt;""),IF(_xlfn.XLOOKUP(BN$1,Attendance_sorted!$B356:$CW356,Attendance_sorted!$B356:$CW356,"nn")&lt;&gt;"nn","•",""),"")</f>
        <v/>
      </c>
      <c r="BO357" s="1" t="str">
        <f ca="1">IF(($A357&lt;&gt;"")*(BO$1&lt;&gt;""),IF(_xlfn.XLOOKUP(BO$1,Attendance_sorted!$B356:$CW356,Attendance_sorted!$B356:$CW356,"nn")&lt;&gt;"nn","•",""),"")</f>
        <v/>
      </c>
      <c r="BP357" s="1" t="str">
        <f ca="1">IF(($A357&lt;&gt;"")*(BP$1&lt;&gt;""),IF(_xlfn.XLOOKUP(BP$1,Attendance_sorted!$B356:$CW356,Attendance_sorted!$B356:$CW356,"nn")&lt;&gt;"nn","•",""),"")</f>
        <v/>
      </c>
      <c r="BQ357" s="1" t="str">
        <f ca="1">IF(($A357&lt;&gt;"")*(BQ$1&lt;&gt;""),IF(_xlfn.XLOOKUP(BQ$1,Attendance_sorted!$B356:$CW356,Attendance_sorted!$B356:$CW356,"nn")&lt;&gt;"nn","•",""),"")</f>
        <v/>
      </c>
      <c r="BR357" s="1" t="str">
        <f ca="1">IF(($A357&lt;&gt;"")*(BR$1&lt;&gt;""),IF(_xlfn.XLOOKUP(BR$1,Attendance_sorted!$B356:$CW356,Attendance_sorted!$B356:$CW356,"nn")&lt;&gt;"nn","•",""),"")</f>
        <v/>
      </c>
      <c r="BS357" s="1" t="str">
        <f ca="1">IF(($A357&lt;&gt;"")*(BS$1&lt;&gt;""),IF(_xlfn.XLOOKUP(BS$1,Attendance_sorted!$B356:$CW356,Attendance_sorted!$B356:$CW356,"nn")&lt;&gt;"nn","•",""),"")</f>
        <v/>
      </c>
      <c r="BT357" s="1" t="str">
        <f ca="1">IF(($A357&lt;&gt;"")*(BT$1&lt;&gt;""),IF(_xlfn.XLOOKUP(BT$1,Attendance_sorted!$B356:$CW356,Attendance_sorted!$B356:$CW356,"nn")&lt;&gt;"nn","•",""),"")</f>
        <v/>
      </c>
      <c r="BU357" s="1" t="str">
        <f ca="1">IF(($A357&lt;&gt;"")*(BU$1&lt;&gt;""),IF(_xlfn.XLOOKUP(BU$1,Attendance_sorted!$B356:$CW356,Attendance_sorted!$B356:$CW356,"nn")&lt;&gt;"nn","•",""),"")</f>
        <v/>
      </c>
      <c r="BV357" s="1" t="str">
        <f ca="1">IF(($A357&lt;&gt;"")*(BV$1&lt;&gt;""),IF(_xlfn.XLOOKUP(BV$1,Attendance_sorted!$B356:$CW356,Attendance_sorted!$B356:$CW356,"nn")&lt;&gt;"nn","•",""),"")</f>
        <v/>
      </c>
      <c r="BW357" s="1" t="str">
        <f ca="1">IF(($A357&lt;&gt;"")*(BW$1&lt;&gt;""),IF(_xlfn.XLOOKUP(BW$1,Attendance_sorted!$B356:$CW356,Attendance_sorted!$B356:$CW356,"nn")&lt;&gt;"nn","•",""),"")</f>
        <v/>
      </c>
      <c r="BX357" s="1" t="str">
        <f ca="1">IF(($A357&lt;&gt;"")*(BX$1&lt;&gt;""),IF(_xlfn.XLOOKUP(BX$1,Attendance_sorted!$B356:$CW356,Attendance_sorted!$B356:$CW356,"nn")&lt;&gt;"nn","•",""),"")</f>
        <v/>
      </c>
      <c r="BY357" s="1" t="str">
        <f ca="1">IF(($A357&lt;&gt;"")*(BY$1&lt;&gt;""),IF(_xlfn.XLOOKUP(BY$1,Attendance_sorted!$B356:$CW356,Attendance_sorted!$B356:$CW356,"nn")&lt;&gt;"nn","•",""),"")</f>
        <v/>
      </c>
      <c r="BZ357" s="1" t="str">
        <f ca="1">IF(($A357&lt;&gt;"")*(BZ$1&lt;&gt;""),IF(_xlfn.XLOOKUP(BZ$1,Attendance_sorted!$B356:$CW356,Attendance_sorted!$B356:$CW356,"nn")&lt;&gt;"nn","•",""),"")</f>
        <v/>
      </c>
      <c r="CA357" s="1" t="str">
        <f ca="1">IF(($A357&lt;&gt;"")*(CA$1&lt;&gt;""),IF(_xlfn.XLOOKUP(CA$1,Attendance_sorted!$B356:$CW356,Attendance_sorted!$B356:$CW356,"nn")&lt;&gt;"nn","•",""),"")</f>
        <v/>
      </c>
      <c r="CB357" s="1" t="str">
        <f ca="1">IF(($A357&lt;&gt;"")*(CB$1&lt;&gt;""),IF(_xlfn.XLOOKUP(CB$1,Attendance_sorted!$B356:$CW356,Attendance_sorted!$B356:$CW356,"nn")&lt;&gt;"nn","•",""),"")</f>
        <v/>
      </c>
      <c r="CC357" s="1" t="str">
        <f ca="1">IF(($A357&lt;&gt;"")*(CC$1&lt;&gt;""),IF(_xlfn.XLOOKUP(CC$1,Attendance_sorted!$B356:$CW356,Attendance_sorted!$B356:$CW356,"nn")&lt;&gt;"nn","•",""),"")</f>
        <v/>
      </c>
      <c r="CD357" s="1" t="str">
        <f ca="1">IF(($A357&lt;&gt;"")*(CD$1&lt;&gt;""),IF(_xlfn.XLOOKUP(CD$1,Attendance_sorted!$B356:$CW356,Attendance_sorted!$B356:$CW356,"nn")&lt;&gt;"nn","•",""),"")</f>
        <v/>
      </c>
      <c r="CE357" s="1" t="str">
        <f ca="1">IF(($A357&lt;&gt;"")*(CE$1&lt;&gt;""),IF(_xlfn.XLOOKUP(CE$1,Attendance_sorted!$B356:$CW356,Attendance_sorted!$B356:$CW356,"nn")&lt;&gt;"nn","•",""),"")</f>
        <v/>
      </c>
      <c r="CF357" s="1" t="str">
        <f ca="1">IF(($A357&lt;&gt;"")*(CF$1&lt;&gt;""),IF(_xlfn.XLOOKUP(CF$1,Attendance_sorted!$B356:$CW356,Attendance_sorted!$B356:$CW356,"nn")&lt;&gt;"nn","•",""),"")</f>
        <v/>
      </c>
      <c r="CG357" s="1" t="str">
        <f ca="1">IF(($A357&lt;&gt;"")*(CG$1&lt;&gt;""),IF(_xlfn.XLOOKUP(CG$1,Attendance_sorted!$B356:$CW356,Attendance_sorted!$B356:$CW356,"nn")&lt;&gt;"nn","•",""),"")</f>
        <v/>
      </c>
      <c r="CH357" s="1" t="str">
        <f ca="1">IF(($A357&lt;&gt;"")*(CH$1&lt;&gt;""),IF(_xlfn.XLOOKUP(CH$1,Attendance_sorted!$B356:$CW356,Attendance_sorted!$B356:$CW356,"nn")&lt;&gt;"nn","•",""),"")</f>
        <v/>
      </c>
      <c r="CI357" s="1" t="str">
        <f ca="1">IF(($A357&lt;&gt;"")*(CI$1&lt;&gt;""),IF(_xlfn.XLOOKUP(CI$1,Attendance_sorted!$B356:$CW356,Attendance_sorted!$B356:$CW356,"nn")&lt;&gt;"nn","•",""),"")</f>
        <v/>
      </c>
      <c r="CJ357" s="1" t="str">
        <f ca="1">IF(($A357&lt;&gt;"")*(CJ$1&lt;&gt;""),IF(_xlfn.XLOOKUP(CJ$1,Attendance_sorted!$B356:$CW356,Attendance_sorted!$B356:$CW356,"nn")&lt;&gt;"nn","•",""),"")</f>
        <v/>
      </c>
      <c r="CK357" s="1" t="str">
        <f ca="1">IF(($A357&lt;&gt;"")*(CK$1&lt;&gt;""),IF(_xlfn.XLOOKUP(CK$1,Attendance_sorted!$B356:$CW356,Attendance_sorted!$B356:$CW356,"nn")&lt;&gt;"nn","•",""),"")</f>
        <v/>
      </c>
      <c r="CL357" s="1" t="str">
        <f ca="1">IF(($A357&lt;&gt;"")*(CL$1&lt;&gt;""),IF(_xlfn.XLOOKUP(CL$1,Attendance_sorted!$B356:$CW356,Attendance_sorted!$B356:$CW356,"nn")&lt;&gt;"nn","•",""),"")</f>
        <v/>
      </c>
      <c r="CM357" s="1" t="str">
        <f ca="1">IF(($A357&lt;&gt;"")*(CM$1&lt;&gt;""),IF(_xlfn.XLOOKUP(CM$1,Attendance_sorted!$B356:$CW356,Attendance_sorted!$B356:$CW356,"nn")&lt;&gt;"nn","•",""),"")</f>
        <v/>
      </c>
      <c r="CN357" s="1" t="str">
        <f ca="1">IF(($A357&lt;&gt;"")*(CN$1&lt;&gt;""),IF(_xlfn.XLOOKUP(CN$1,Attendance_sorted!$B356:$CW356,Attendance_sorted!$B356:$CW356,"nn")&lt;&gt;"nn","•",""),"")</f>
        <v/>
      </c>
      <c r="CO357" s="1" t="str">
        <f ca="1">IF(($A357&lt;&gt;"")*(CO$1&lt;&gt;""),IF(_xlfn.XLOOKUP(CO$1,Attendance_sorted!$B356:$CW356,Attendance_sorted!$B356:$CW356,"nn")&lt;&gt;"nn","•",""),"")</f>
        <v/>
      </c>
      <c r="CP357" s="1" t="str">
        <f ca="1">IF(($A357&lt;&gt;"")*(CP$1&lt;&gt;""),IF(_xlfn.XLOOKUP(CP$1,Attendance_sorted!$B356:$CW356,Attendance_sorted!$B356:$CW356,"nn")&lt;&gt;"nn","•",""),"")</f>
        <v/>
      </c>
      <c r="CQ357" s="1" t="str">
        <f ca="1">IF(($A357&lt;&gt;"")*(CQ$1&lt;&gt;""),IF(_xlfn.XLOOKUP(CQ$1,Attendance_sorted!$B356:$CW356,Attendance_sorted!$B356:$CW356,"nn")&lt;&gt;"nn","•",""),"")</f>
        <v/>
      </c>
      <c r="CR357" s="1" t="str">
        <f ca="1">IF(($A357&lt;&gt;"")*(CR$1&lt;&gt;""),IF(_xlfn.XLOOKUP(CR$1,Attendance_sorted!$B356:$CW356,Attendance_sorted!$B356:$CW356,"nn")&lt;&gt;"nn","•",""),"")</f>
        <v/>
      </c>
      <c r="CS357" s="1" t="str">
        <f ca="1">IF(($A357&lt;&gt;"")*(CS$1&lt;&gt;""),IF(_xlfn.XLOOKUP(CS$1,Attendance_sorted!$B356:$CW356,Attendance_sorted!$B356:$CW356,"nn")&lt;&gt;"nn","•",""),"")</f>
        <v/>
      </c>
      <c r="CT357" s="1" t="str">
        <f ca="1">IF(($A357&lt;&gt;"")*(CT$1&lt;&gt;""),IF(_xlfn.XLOOKUP(CT$1,Attendance_sorted!$B356:$CW356,Attendance_sorted!$B356:$CW356,"nn")&lt;&gt;"nn","•",""),"")</f>
        <v/>
      </c>
      <c r="CU357" s="1" t="str">
        <f ca="1">IF(($A357&lt;&gt;"")*(CU$1&lt;&gt;""),IF(_xlfn.XLOOKUP(CU$1,Attendance_sorted!$B356:$CW356,Attendance_sorted!$B356:$CW356,"nn")&lt;&gt;"nn","•",""),"")</f>
        <v/>
      </c>
      <c r="CV357" s="1" t="str">
        <f ca="1">IF(($A357&lt;&gt;"")*(CV$1&lt;&gt;""),IF(_xlfn.XLOOKUP(CV$1,Attendance_sorted!$B356:$CW356,Attendance_sorted!$B356:$CW356,"nn")&lt;&gt;"nn","•",""),"")</f>
        <v/>
      </c>
      <c r="CW357" s="1" t="str">
        <f ca="1">IF(($A357&lt;&gt;"")*(CW$1&lt;&gt;""),IF(_xlfn.XLOOKUP(CW$1,Attendance_sorted!$B356:$CW356,Attendance_sorted!$B356:$CW356,"nn")&lt;&gt;"nn","•",""),"")</f>
        <v/>
      </c>
    </row>
    <row r="358" spans="1:101">
      <c r="A358" s="1"/>
      <c r="B358" s="1" t="str">
        <f ca="1">IF(($A358&lt;&gt;"")*(B$1&lt;&gt;""),IF(_xlfn.XLOOKUP(B$1,Attendance_sorted!$B357:$CW357,Attendance_sorted!$B357:$CW357,"nn")&lt;&gt;"nn","•",""),"")</f>
        <v/>
      </c>
      <c r="C358" s="1" t="str">
        <f ca="1">IF(($A358&lt;&gt;"")*(C$1&lt;&gt;""),IF(_xlfn.XLOOKUP(C$1,Attendance_sorted!$B357:$CW357,Attendance_sorted!$B357:$CW357,"nn")&lt;&gt;"nn","•",""),"")</f>
        <v/>
      </c>
      <c r="D358" s="1" t="str">
        <f ca="1">IF(($A358&lt;&gt;"")*(D$1&lt;&gt;""),IF(_xlfn.XLOOKUP(D$1,Attendance_sorted!$B357:$CW357,Attendance_sorted!$B357:$CW357,"nn")&lt;&gt;"nn","•",""),"")</f>
        <v/>
      </c>
      <c r="E358" s="1" t="str">
        <f ca="1">IF(($A358&lt;&gt;"")*(E$1&lt;&gt;""),IF(_xlfn.XLOOKUP(E$1,Attendance_sorted!$B357:$CW357,Attendance_sorted!$B357:$CW357,"nn")&lt;&gt;"nn","•",""),"")</f>
        <v/>
      </c>
      <c r="F358" s="1" t="str">
        <f ca="1">IF(($A358&lt;&gt;"")*(F$1&lt;&gt;""),IF(_xlfn.XLOOKUP(F$1,Attendance_sorted!$B357:$CW357,Attendance_sorted!$B357:$CW357,"nn")&lt;&gt;"nn","•",""),"")</f>
        <v/>
      </c>
      <c r="G358" s="1" t="str">
        <f ca="1">IF(($A358&lt;&gt;"")*(G$1&lt;&gt;""),IF(_xlfn.XLOOKUP(G$1,Attendance_sorted!$B357:$CW357,Attendance_sorted!$B357:$CW357,"nn")&lt;&gt;"nn","•",""),"")</f>
        <v/>
      </c>
      <c r="H358" s="1" t="str">
        <f ca="1">IF(($A358&lt;&gt;"")*(H$1&lt;&gt;""),IF(_xlfn.XLOOKUP(H$1,Attendance_sorted!$B357:$CW357,Attendance_sorted!$B357:$CW357,"nn")&lt;&gt;"nn","•",""),"")</f>
        <v/>
      </c>
      <c r="I358" s="1" t="str">
        <f ca="1">IF(($A358&lt;&gt;"")*(I$1&lt;&gt;""),IF(_xlfn.XLOOKUP(I$1,Attendance_sorted!$B357:$CW357,Attendance_sorted!$B357:$CW357,"nn")&lt;&gt;"nn","•",""),"")</f>
        <v/>
      </c>
      <c r="J358" s="1" t="str">
        <f ca="1">IF(($A358&lt;&gt;"")*(J$1&lt;&gt;""),IF(_xlfn.XLOOKUP(J$1,Attendance_sorted!$B357:$CW357,Attendance_sorted!$B357:$CW357,"nn")&lt;&gt;"nn","•",""),"")</f>
        <v/>
      </c>
      <c r="K358" s="1" t="str">
        <f ca="1">IF(($A358&lt;&gt;"")*(K$1&lt;&gt;""),IF(_xlfn.XLOOKUP(K$1,Attendance_sorted!$B357:$CW357,Attendance_sorted!$B357:$CW357,"nn")&lt;&gt;"nn","•",""),"")</f>
        <v/>
      </c>
      <c r="L358" s="1" t="str">
        <f ca="1">IF(($A358&lt;&gt;"")*(L$1&lt;&gt;""),IF(_xlfn.XLOOKUP(L$1,Attendance_sorted!$B357:$CW357,Attendance_sorted!$B357:$CW357,"nn")&lt;&gt;"nn","•",""),"")</f>
        <v/>
      </c>
      <c r="M358" s="1" t="str">
        <f ca="1">IF(($A358&lt;&gt;"")*(M$1&lt;&gt;""),IF(_xlfn.XLOOKUP(M$1,Attendance_sorted!$B357:$CW357,Attendance_sorted!$B357:$CW357,"nn")&lt;&gt;"nn","•",""),"")</f>
        <v/>
      </c>
      <c r="N358" s="1" t="str">
        <f ca="1">IF(($A358&lt;&gt;"")*(N$1&lt;&gt;""),IF(_xlfn.XLOOKUP(N$1,Attendance_sorted!$B357:$CW357,Attendance_sorted!$B357:$CW357,"nn")&lt;&gt;"nn","•",""),"")</f>
        <v/>
      </c>
      <c r="O358" s="1" t="str">
        <f ca="1">IF(($A358&lt;&gt;"")*(O$1&lt;&gt;""),IF(_xlfn.XLOOKUP(O$1,Attendance_sorted!$B357:$CW357,Attendance_sorted!$B357:$CW357,"nn")&lt;&gt;"nn","•",""),"")</f>
        <v/>
      </c>
      <c r="P358" s="1" t="str">
        <f ca="1">IF(($A358&lt;&gt;"")*(P$1&lt;&gt;""),IF(_xlfn.XLOOKUP(P$1,Attendance_sorted!$B357:$CW357,Attendance_sorted!$B357:$CW357,"nn")&lt;&gt;"nn","•",""),"")</f>
        <v/>
      </c>
      <c r="Q358" s="1" t="str">
        <f ca="1">IF(($A358&lt;&gt;"")*(Q$1&lt;&gt;""),IF(_xlfn.XLOOKUP(Q$1,Attendance_sorted!$B357:$CW357,Attendance_sorted!$B357:$CW357,"nn")&lt;&gt;"nn","•",""),"")</f>
        <v/>
      </c>
      <c r="R358" s="1" t="str">
        <f ca="1">IF(($A358&lt;&gt;"")*(R$1&lt;&gt;""),IF(_xlfn.XLOOKUP(R$1,Attendance_sorted!$B357:$CW357,Attendance_sorted!$B357:$CW357,"nn")&lt;&gt;"nn","•",""),"")</f>
        <v/>
      </c>
      <c r="S358" s="1" t="str">
        <f ca="1">IF(($A358&lt;&gt;"")*(S$1&lt;&gt;""),IF(_xlfn.XLOOKUP(S$1,Attendance_sorted!$B357:$CW357,Attendance_sorted!$B357:$CW357,"nn")&lt;&gt;"nn","•",""),"")</f>
        <v/>
      </c>
      <c r="T358" s="1" t="str">
        <f ca="1">IF(($A358&lt;&gt;"")*(T$1&lt;&gt;""),IF(_xlfn.XLOOKUP(T$1,Attendance_sorted!$B357:$CW357,Attendance_sorted!$B357:$CW357,"nn")&lt;&gt;"nn","•",""),"")</f>
        <v/>
      </c>
      <c r="U358" s="1" t="str">
        <f ca="1">IF(($A358&lt;&gt;"")*(U$1&lt;&gt;""),IF(_xlfn.XLOOKUP(U$1,Attendance_sorted!$B357:$CW357,Attendance_sorted!$B357:$CW357,"nn")&lt;&gt;"nn","•",""),"")</f>
        <v/>
      </c>
      <c r="V358" s="1" t="str">
        <f ca="1">IF(($A358&lt;&gt;"")*(V$1&lt;&gt;""),IF(_xlfn.XLOOKUP(V$1,Attendance_sorted!$B357:$CW357,Attendance_sorted!$B357:$CW357,"nn")&lt;&gt;"nn","•",""),"")</f>
        <v/>
      </c>
      <c r="W358" s="1" t="str">
        <f ca="1">IF(($A358&lt;&gt;"")*(W$1&lt;&gt;""),IF(_xlfn.XLOOKUP(W$1,Attendance_sorted!$B357:$CW357,Attendance_sorted!$B357:$CW357,"nn")&lt;&gt;"nn","•",""),"")</f>
        <v/>
      </c>
      <c r="X358" s="1" t="str">
        <f ca="1">IF(($A358&lt;&gt;"")*(X$1&lt;&gt;""),IF(_xlfn.XLOOKUP(X$1,Attendance_sorted!$B357:$CW357,Attendance_sorted!$B357:$CW357,"nn")&lt;&gt;"nn","•",""),"")</f>
        <v/>
      </c>
      <c r="Y358" s="1" t="str">
        <f ca="1">IF(($A358&lt;&gt;"")*(Y$1&lt;&gt;""),IF(_xlfn.XLOOKUP(Y$1,Attendance_sorted!$B357:$CW357,Attendance_sorted!$B357:$CW357,"nn")&lt;&gt;"nn","•",""),"")</f>
        <v/>
      </c>
      <c r="Z358" s="1" t="str">
        <f ca="1">IF(($A358&lt;&gt;"")*(Z$1&lt;&gt;""),IF(_xlfn.XLOOKUP(Z$1,Attendance_sorted!$B357:$CW357,Attendance_sorted!$B357:$CW357,"nn")&lt;&gt;"nn","•",""),"")</f>
        <v/>
      </c>
      <c r="AA358" s="1" t="str">
        <f ca="1">IF(($A358&lt;&gt;"")*(AA$1&lt;&gt;""),IF(_xlfn.XLOOKUP(AA$1,Attendance_sorted!$B357:$CW357,Attendance_sorted!$B357:$CW357,"nn")&lt;&gt;"nn","•",""),"")</f>
        <v/>
      </c>
      <c r="AB358" s="1" t="str">
        <f ca="1">IF(($A358&lt;&gt;"")*(AB$1&lt;&gt;""),IF(_xlfn.XLOOKUP(AB$1,Attendance_sorted!$B357:$CW357,Attendance_sorted!$B357:$CW357,"nn")&lt;&gt;"nn","•",""),"")</f>
        <v/>
      </c>
      <c r="AC358" s="1" t="str">
        <f ca="1">IF(($A358&lt;&gt;"")*(AC$1&lt;&gt;""),IF(_xlfn.XLOOKUP(AC$1,Attendance_sorted!$B357:$CW357,Attendance_sorted!$B357:$CW357,"nn")&lt;&gt;"nn","•",""),"")</f>
        <v/>
      </c>
      <c r="AD358" s="1" t="str">
        <f ca="1">IF(($A358&lt;&gt;"")*(AD$1&lt;&gt;""),IF(_xlfn.XLOOKUP(AD$1,Attendance_sorted!$B357:$CW357,Attendance_sorted!$B357:$CW357,"nn")&lt;&gt;"nn","•",""),"")</f>
        <v/>
      </c>
      <c r="AE358" s="1" t="str">
        <f ca="1">IF(($A358&lt;&gt;"")*(AE$1&lt;&gt;""),IF(_xlfn.XLOOKUP(AE$1,Attendance_sorted!$B357:$CW357,Attendance_sorted!$B357:$CW357,"nn")&lt;&gt;"nn","•",""),"")</f>
        <v/>
      </c>
      <c r="AF358" s="1" t="str">
        <f ca="1">IF(($A358&lt;&gt;"")*(AF$1&lt;&gt;""),IF(_xlfn.XLOOKUP(AF$1,Attendance_sorted!$B357:$CW357,Attendance_sorted!$B357:$CW357,"nn")&lt;&gt;"nn","•",""),"")</f>
        <v/>
      </c>
      <c r="AG358" s="1" t="str">
        <f ca="1">IF(($A358&lt;&gt;"")*(AG$1&lt;&gt;""),IF(_xlfn.XLOOKUP(AG$1,Attendance_sorted!$B357:$CW357,Attendance_sorted!$B357:$CW357,"nn")&lt;&gt;"nn","•",""),"")</f>
        <v/>
      </c>
      <c r="AH358" s="1" t="str">
        <f ca="1">IF(($A358&lt;&gt;"")*(AH$1&lt;&gt;""),IF(_xlfn.XLOOKUP(AH$1,Attendance_sorted!$B357:$CW357,Attendance_sorted!$B357:$CW357,"nn")&lt;&gt;"nn","•",""),"")</f>
        <v/>
      </c>
      <c r="AI358" s="1" t="str">
        <f ca="1">IF(($A358&lt;&gt;"")*(AI$1&lt;&gt;""),IF(_xlfn.XLOOKUP(AI$1,Attendance_sorted!$B357:$CW357,Attendance_sorted!$B357:$CW357,"nn")&lt;&gt;"nn","•",""),"")</f>
        <v/>
      </c>
      <c r="AJ358" s="1" t="str">
        <f ca="1">IF(($A358&lt;&gt;"")*(AJ$1&lt;&gt;""),IF(_xlfn.XLOOKUP(AJ$1,Attendance_sorted!$B357:$CW357,Attendance_sorted!$B357:$CW357,"nn")&lt;&gt;"nn","•",""),"")</f>
        <v/>
      </c>
      <c r="AK358" s="1" t="str">
        <f ca="1">IF(($A358&lt;&gt;"")*(AK$1&lt;&gt;""),IF(_xlfn.XLOOKUP(AK$1,Attendance_sorted!$B357:$CW357,Attendance_sorted!$B357:$CW357,"nn")&lt;&gt;"nn","•",""),"")</f>
        <v/>
      </c>
      <c r="AL358" s="1" t="str">
        <f ca="1">IF(($A358&lt;&gt;"")*(AL$1&lt;&gt;""),IF(_xlfn.XLOOKUP(AL$1,Attendance_sorted!$B357:$CW357,Attendance_sorted!$B357:$CW357,"nn")&lt;&gt;"nn","•",""),"")</f>
        <v/>
      </c>
      <c r="AM358" s="1" t="str">
        <f ca="1">IF(($A358&lt;&gt;"")*(AM$1&lt;&gt;""),IF(_xlfn.XLOOKUP(AM$1,Attendance_sorted!$B357:$CW357,Attendance_sorted!$B357:$CW357,"nn")&lt;&gt;"nn","•",""),"")</f>
        <v/>
      </c>
      <c r="AN358" s="1" t="str">
        <f ca="1">IF(($A358&lt;&gt;"")*(AN$1&lt;&gt;""),IF(_xlfn.XLOOKUP(AN$1,Attendance_sorted!$B357:$CW357,Attendance_sorted!$B357:$CW357,"nn")&lt;&gt;"nn","•",""),"")</f>
        <v/>
      </c>
      <c r="AO358" s="1" t="str">
        <f ca="1">IF(($A358&lt;&gt;"")*(AO$1&lt;&gt;""),IF(_xlfn.XLOOKUP(AO$1,Attendance_sorted!$B357:$CW357,Attendance_sorted!$B357:$CW357,"nn")&lt;&gt;"nn","•",""),"")</f>
        <v/>
      </c>
      <c r="AP358" s="1" t="str">
        <f ca="1">IF(($A358&lt;&gt;"")*(AP$1&lt;&gt;""),IF(_xlfn.XLOOKUP(AP$1,Attendance_sorted!$B357:$CW357,Attendance_sorted!$B357:$CW357,"nn")&lt;&gt;"nn","•",""),"")</f>
        <v/>
      </c>
      <c r="AQ358" s="1" t="str">
        <f ca="1">IF(($A358&lt;&gt;"")*(AQ$1&lt;&gt;""),IF(_xlfn.XLOOKUP(AQ$1,Attendance_sorted!$B357:$CW357,Attendance_sorted!$B357:$CW357,"nn")&lt;&gt;"nn","•",""),"")</f>
        <v/>
      </c>
      <c r="AR358" s="1" t="str">
        <f ca="1">IF(($A358&lt;&gt;"")*(AR$1&lt;&gt;""),IF(_xlfn.XLOOKUP(AR$1,Attendance_sorted!$B357:$CW357,Attendance_sorted!$B357:$CW357,"nn")&lt;&gt;"nn","•",""),"")</f>
        <v/>
      </c>
      <c r="AS358" s="1" t="str">
        <f ca="1">IF(($A358&lt;&gt;"")*(AS$1&lt;&gt;""),IF(_xlfn.XLOOKUP(AS$1,Attendance_sorted!$B357:$CW357,Attendance_sorted!$B357:$CW357,"nn")&lt;&gt;"nn","•",""),"")</f>
        <v/>
      </c>
      <c r="AT358" s="1" t="str">
        <f ca="1">IF(($A358&lt;&gt;"")*(AT$1&lt;&gt;""),IF(_xlfn.XLOOKUP(AT$1,Attendance_sorted!$B357:$CW357,Attendance_sorted!$B357:$CW357,"nn")&lt;&gt;"nn","•",""),"")</f>
        <v/>
      </c>
      <c r="AU358" s="1" t="str">
        <f ca="1">IF(($A358&lt;&gt;"")*(AU$1&lt;&gt;""),IF(_xlfn.XLOOKUP(AU$1,Attendance_sorted!$B357:$CW357,Attendance_sorted!$B357:$CW357,"nn")&lt;&gt;"nn","•",""),"")</f>
        <v/>
      </c>
      <c r="AV358" s="1" t="str">
        <f ca="1">IF(($A358&lt;&gt;"")*(AV$1&lt;&gt;""),IF(_xlfn.XLOOKUP(AV$1,Attendance_sorted!$B357:$CW357,Attendance_sorted!$B357:$CW357,"nn")&lt;&gt;"nn","•",""),"")</f>
        <v/>
      </c>
      <c r="AW358" s="1" t="str">
        <f ca="1">IF(($A358&lt;&gt;"")*(AW$1&lt;&gt;""),IF(_xlfn.XLOOKUP(AW$1,Attendance_sorted!$B357:$CW357,Attendance_sorted!$B357:$CW357,"nn")&lt;&gt;"nn","•",""),"")</f>
        <v/>
      </c>
      <c r="AX358" s="1" t="str">
        <f ca="1">IF(($A358&lt;&gt;"")*(AX$1&lt;&gt;""),IF(_xlfn.XLOOKUP(AX$1,Attendance_sorted!$B357:$CW357,Attendance_sorted!$B357:$CW357,"nn")&lt;&gt;"nn","•",""),"")</f>
        <v/>
      </c>
      <c r="AY358" s="1" t="str">
        <f ca="1">IF(($A358&lt;&gt;"")*(AY$1&lt;&gt;""),IF(_xlfn.XLOOKUP(AY$1,Attendance_sorted!$B357:$CW357,Attendance_sorted!$B357:$CW357,"nn")&lt;&gt;"nn","•",""),"")</f>
        <v/>
      </c>
      <c r="AZ358" s="1" t="str">
        <f ca="1">IF(($A358&lt;&gt;"")*(AZ$1&lt;&gt;""),IF(_xlfn.XLOOKUP(AZ$1,Attendance_sorted!$B357:$CW357,Attendance_sorted!$B357:$CW357,"nn")&lt;&gt;"nn","•",""),"")</f>
        <v/>
      </c>
      <c r="BA358" s="1" t="str">
        <f ca="1">IF(($A358&lt;&gt;"")*(BA$1&lt;&gt;""),IF(_xlfn.XLOOKUP(BA$1,Attendance_sorted!$B357:$CW357,Attendance_sorted!$B357:$CW357,"nn")&lt;&gt;"nn","•",""),"")</f>
        <v/>
      </c>
      <c r="BB358" s="1" t="str">
        <f ca="1">IF(($A358&lt;&gt;"")*(BB$1&lt;&gt;""),IF(_xlfn.XLOOKUP(BB$1,Attendance_sorted!$B357:$CW357,Attendance_sorted!$B357:$CW357,"nn")&lt;&gt;"nn","•",""),"")</f>
        <v/>
      </c>
      <c r="BC358" s="1" t="str">
        <f ca="1">IF(($A358&lt;&gt;"")*(BC$1&lt;&gt;""),IF(_xlfn.XLOOKUP(BC$1,Attendance_sorted!$B357:$CW357,Attendance_sorted!$B357:$CW357,"nn")&lt;&gt;"nn","•",""),"")</f>
        <v/>
      </c>
      <c r="BD358" s="1" t="str">
        <f ca="1">IF(($A358&lt;&gt;"")*(BD$1&lt;&gt;""),IF(_xlfn.XLOOKUP(BD$1,Attendance_sorted!$B357:$CW357,Attendance_sorted!$B357:$CW357,"nn")&lt;&gt;"nn","•",""),"")</f>
        <v/>
      </c>
      <c r="BE358" s="1" t="str">
        <f ca="1">IF(($A358&lt;&gt;"")*(BE$1&lt;&gt;""),IF(_xlfn.XLOOKUP(BE$1,Attendance_sorted!$B357:$CW357,Attendance_sorted!$B357:$CW357,"nn")&lt;&gt;"nn","•",""),"")</f>
        <v/>
      </c>
      <c r="BF358" s="1" t="str">
        <f ca="1">IF(($A358&lt;&gt;"")*(BF$1&lt;&gt;""),IF(_xlfn.XLOOKUP(BF$1,Attendance_sorted!$B357:$CW357,Attendance_sorted!$B357:$CW357,"nn")&lt;&gt;"nn","•",""),"")</f>
        <v/>
      </c>
      <c r="BG358" s="1" t="str">
        <f ca="1">IF(($A358&lt;&gt;"")*(BG$1&lt;&gt;""),IF(_xlfn.XLOOKUP(BG$1,Attendance_sorted!$B357:$CW357,Attendance_sorted!$B357:$CW357,"nn")&lt;&gt;"nn","•",""),"")</f>
        <v/>
      </c>
      <c r="BH358" s="1" t="str">
        <f ca="1">IF(($A358&lt;&gt;"")*(BH$1&lt;&gt;""),IF(_xlfn.XLOOKUP(BH$1,Attendance_sorted!$B357:$CW357,Attendance_sorted!$B357:$CW357,"nn")&lt;&gt;"nn","•",""),"")</f>
        <v/>
      </c>
      <c r="BI358" s="1" t="str">
        <f ca="1">IF(($A358&lt;&gt;"")*(BI$1&lt;&gt;""),IF(_xlfn.XLOOKUP(BI$1,Attendance_sorted!$B357:$CW357,Attendance_sorted!$B357:$CW357,"nn")&lt;&gt;"nn","•",""),"")</f>
        <v/>
      </c>
      <c r="BJ358" s="1" t="str">
        <f ca="1">IF(($A358&lt;&gt;"")*(BJ$1&lt;&gt;""),IF(_xlfn.XLOOKUP(BJ$1,Attendance_sorted!$B357:$CW357,Attendance_sorted!$B357:$CW357,"nn")&lt;&gt;"nn","•",""),"")</f>
        <v/>
      </c>
      <c r="BK358" s="1" t="str">
        <f ca="1">IF(($A358&lt;&gt;"")*(BK$1&lt;&gt;""),IF(_xlfn.XLOOKUP(BK$1,Attendance_sorted!$B357:$CW357,Attendance_sorted!$B357:$CW357,"nn")&lt;&gt;"nn","•",""),"")</f>
        <v/>
      </c>
      <c r="BL358" s="1" t="str">
        <f ca="1">IF(($A358&lt;&gt;"")*(BL$1&lt;&gt;""),IF(_xlfn.XLOOKUP(BL$1,Attendance_sorted!$B357:$CW357,Attendance_sorted!$B357:$CW357,"nn")&lt;&gt;"nn","•",""),"")</f>
        <v/>
      </c>
      <c r="BM358" s="1" t="str">
        <f ca="1">IF(($A358&lt;&gt;"")*(BM$1&lt;&gt;""),IF(_xlfn.XLOOKUP(BM$1,Attendance_sorted!$B357:$CW357,Attendance_sorted!$B357:$CW357,"nn")&lt;&gt;"nn","•",""),"")</f>
        <v/>
      </c>
      <c r="BN358" s="1" t="str">
        <f ca="1">IF(($A358&lt;&gt;"")*(BN$1&lt;&gt;""),IF(_xlfn.XLOOKUP(BN$1,Attendance_sorted!$B357:$CW357,Attendance_sorted!$B357:$CW357,"nn")&lt;&gt;"nn","•",""),"")</f>
        <v/>
      </c>
      <c r="BO358" s="1" t="str">
        <f ca="1">IF(($A358&lt;&gt;"")*(BO$1&lt;&gt;""),IF(_xlfn.XLOOKUP(BO$1,Attendance_sorted!$B357:$CW357,Attendance_sorted!$B357:$CW357,"nn")&lt;&gt;"nn","•",""),"")</f>
        <v/>
      </c>
      <c r="BP358" s="1" t="str">
        <f ca="1">IF(($A358&lt;&gt;"")*(BP$1&lt;&gt;""),IF(_xlfn.XLOOKUP(BP$1,Attendance_sorted!$B357:$CW357,Attendance_sorted!$B357:$CW357,"nn")&lt;&gt;"nn","•",""),"")</f>
        <v/>
      </c>
      <c r="BQ358" s="1" t="str">
        <f ca="1">IF(($A358&lt;&gt;"")*(BQ$1&lt;&gt;""),IF(_xlfn.XLOOKUP(BQ$1,Attendance_sorted!$B357:$CW357,Attendance_sorted!$B357:$CW357,"nn")&lt;&gt;"nn","•",""),"")</f>
        <v/>
      </c>
      <c r="BR358" s="1" t="str">
        <f ca="1">IF(($A358&lt;&gt;"")*(BR$1&lt;&gt;""),IF(_xlfn.XLOOKUP(BR$1,Attendance_sorted!$B357:$CW357,Attendance_sorted!$B357:$CW357,"nn")&lt;&gt;"nn","•",""),"")</f>
        <v/>
      </c>
      <c r="BS358" s="1" t="str">
        <f ca="1">IF(($A358&lt;&gt;"")*(BS$1&lt;&gt;""),IF(_xlfn.XLOOKUP(BS$1,Attendance_sorted!$B357:$CW357,Attendance_sorted!$B357:$CW357,"nn")&lt;&gt;"nn","•",""),"")</f>
        <v/>
      </c>
      <c r="BT358" s="1" t="str">
        <f ca="1">IF(($A358&lt;&gt;"")*(BT$1&lt;&gt;""),IF(_xlfn.XLOOKUP(BT$1,Attendance_sorted!$B357:$CW357,Attendance_sorted!$B357:$CW357,"nn")&lt;&gt;"nn","•",""),"")</f>
        <v/>
      </c>
      <c r="BU358" s="1" t="str">
        <f ca="1">IF(($A358&lt;&gt;"")*(BU$1&lt;&gt;""),IF(_xlfn.XLOOKUP(BU$1,Attendance_sorted!$B357:$CW357,Attendance_sorted!$B357:$CW357,"nn")&lt;&gt;"nn","•",""),"")</f>
        <v/>
      </c>
      <c r="BV358" s="1" t="str">
        <f ca="1">IF(($A358&lt;&gt;"")*(BV$1&lt;&gt;""),IF(_xlfn.XLOOKUP(BV$1,Attendance_sorted!$B357:$CW357,Attendance_sorted!$B357:$CW357,"nn")&lt;&gt;"nn","•",""),"")</f>
        <v/>
      </c>
      <c r="BW358" s="1" t="str">
        <f ca="1">IF(($A358&lt;&gt;"")*(BW$1&lt;&gt;""),IF(_xlfn.XLOOKUP(BW$1,Attendance_sorted!$B357:$CW357,Attendance_sorted!$B357:$CW357,"nn")&lt;&gt;"nn","•",""),"")</f>
        <v/>
      </c>
      <c r="BX358" s="1" t="str">
        <f ca="1">IF(($A358&lt;&gt;"")*(BX$1&lt;&gt;""),IF(_xlfn.XLOOKUP(BX$1,Attendance_sorted!$B357:$CW357,Attendance_sorted!$B357:$CW357,"nn")&lt;&gt;"nn","•",""),"")</f>
        <v/>
      </c>
      <c r="BY358" s="1" t="str">
        <f ca="1">IF(($A358&lt;&gt;"")*(BY$1&lt;&gt;""),IF(_xlfn.XLOOKUP(BY$1,Attendance_sorted!$B357:$CW357,Attendance_sorted!$B357:$CW357,"nn")&lt;&gt;"nn","•",""),"")</f>
        <v/>
      </c>
      <c r="BZ358" s="1" t="str">
        <f ca="1">IF(($A358&lt;&gt;"")*(BZ$1&lt;&gt;""),IF(_xlfn.XLOOKUP(BZ$1,Attendance_sorted!$B357:$CW357,Attendance_sorted!$B357:$CW357,"nn")&lt;&gt;"nn","•",""),"")</f>
        <v/>
      </c>
      <c r="CA358" s="1" t="str">
        <f ca="1">IF(($A358&lt;&gt;"")*(CA$1&lt;&gt;""),IF(_xlfn.XLOOKUP(CA$1,Attendance_sorted!$B357:$CW357,Attendance_sorted!$B357:$CW357,"nn")&lt;&gt;"nn","•",""),"")</f>
        <v/>
      </c>
      <c r="CB358" s="1" t="str">
        <f ca="1">IF(($A358&lt;&gt;"")*(CB$1&lt;&gt;""),IF(_xlfn.XLOOKUP(CB$1,Attendance_sorted!$B357:$CW357,Attendance_sorted!$B357:$CW357,"nn")&lt;&gt;"nn","•",""),"")</f>
        <v/>
      </c>
      <c r="CC358" s="1" t="str">
        <f ca="1">IF(($A358&lt;&gt;"")*(CC$1&lt;&gt;""),IF(_xlfn.XLOOKUP(CC$1,Attendance_sorted!$B357:$CW357,Attendance_sorted!$B357:$CW357,"nn")&lt;&gt;"nn","•",""),"")</f>
        <v/>
      </c>
      <c r="CD358" s="1" t="str">
        <f ca="1">IF(($A358&lt;&gt;"")*(CD$1&lt;&gt;""),IF(_xlfn.XLOOKUP(CD$1,Attendance_sorted!$B357:$CW357,Attendance_sorted!$B357:$CW357,"nn")&lt;&gt;"nn","•",""),"")</f>
        <v/>
      </c>
      <c r="CE358" s="1" t="str">
        <f ca="1">IF(($A358&lt;&gt;"")*(CE$1&lt;&gt;""),IF(_xlfn.XLOOKUP(CE$1,Attendance_sorted!$B357:$CW357,Attendance_sorted!$B357:$CW357,"nn")&lt;&gt;"nn","•",""),"")</f>
        <v/>
      </c>
      <c r="CF358" s="1" t="str">
        <f ca="1">IF(($A358&lt;&gt;"")*(CF$1&lt;&gt;""),IF(_xlfn.XLOOKUP(CF$1,Attendance_sorted!$B357:$CW357,Attendance_sorted!$B357:$CW357,"nn")&lt;&gt;"nn","•",""),"")</f>
        <v/>
      </c>
      <c r="CG358" s="1" t="str">
        <f ca="1">IF(($A358&lt;&gt;"")*(CG$1&lt;&gt;""),IF(_xlfn.XLOOKUP(CG$1,Attendance_sorted!$B357:$CW357,Attendance_sorted!$B357:$CW357,"nn")&lt;&gt;"nn","•",""),"")</f>
        <v/>
      </c>
      <c r="CH358" s="1" t="str">
        <f ca="1">IF(($A358&lt;&gt;"")*(CH$1&lt;&gt;""),IF(_xlfn.XLOOKUP(CH$1,Attendance_sorted!$B357:$CW357,Attendance_sorted!$B357:$CW357,"nn")&lt;&gt;"nn","•",""),"")</f>
        <v/>
      </c>
      <c r="CI358" s="1" t="str">
        <f ca="1">IF(($A358&lt;&gt;"")*(CI$1&lt;&gt;""),IF(_xlfn.XLOOKUP(CI$1,Attendance_sorted!$B357:$CW357,Attendance_sorted!$B357:$CW357,"nn")&lt;&gt;"nn","•",""),"")</f>
        <v/>
      </c>
      <c r="CJ358" s="1" t="str">
        <f ca="1">IF(($A358&lt;&gt;"")*(CJ$1&lt;&gt;""),IF(_xlfn.XLOOKUP(CJ$1,Attendance_sorted!$B357:$CW357,Attendance_sorted!$B357:$CW357,"nn")&lt;&gt;"nn","•",""),"")</f>
        <v/>
      </c>
      <c r="CK358" s="1" t="str">
        <f ca="1">IF(($A358&lt;&gt;"")*(CK$1&lt;&gt;""),IF(_xlfn.XLOOKUP(CK$1,Attendance_sorted!$B357:$CW357,Attendance_sorted!$B357:$CW357,"nn")&lt;&gt;"nn","•",""),"")</f>
        <v/>
      </c>
      <c r="CL358" s="1" t="str">
        <f ca="1">IF(($A358&lt;&gt;"")*(CL$1&lt;&gt;""),IF(_xlfn.XLOOKUP(CL$1,Attendance_sorted!$B357:$CW357,Attendance_sorted!$B357:$CW357,"nn")&lt;&gt;"nn","•",""),"")</f>
        <v/>
      </c>
      <c r="CM358" s="1" t="str">
        <f ca="1">IF(($A358&lt;&gt;"")*(CM$1&lt;&gt;""),IF(_xlfn.XLOOKUP(CM$1,Attendance_sorted!$B357:$CW357,Attendance_sorted!$B357:$CW357,"nn")&lt;&gt;"nn","•",""),"")</f>
        <v/>
      </c>
      <c r="CN358" s="1" t="str">
        <f ca="1">IF(($A358&lt;&gt;"")*(CN$1&lt;&gt;""),IF(_xlfn.XLOOKUP(CN$1,Attendance_sorted!$B357:$CW357,Attendance_sorted!$B357:$CW357,"nn")&lt;&gt;"nn","•",""),"")</f>
        <v/>
      </c>
      <c r="CO358" s="1" t="str">
        <f ca="1">IF(($A358&lt;&gt;"")*(CO$1&lt;&gt;""),IF(_xlfn.XLOOKUP(CO$1,Attendance_sorted!$B357:$CW357,Attendance_sorted!$B357:$CW357,"nn")&lt;&gt;"nn","•",""),"")</f>
        <v/>
      </c>
      <c r="CP358" s="1" t="str">
        <f ca="1">IF(($A358&lt;&gt;"")*(CP$1&lt;&gt;""),IF(_xlfn.XLOOKUP(CP$1,Attendance_sorted!$B357:$CW357,Attendance_sorted!$B357:$CW357,"nn")&lt;&gt;"nn","•",""),"")</f>
        <v/>
      </c>
      <c r="CQ358" s="1" t="str">
        <f ca="1">IF(($A358&lt;&gt;"")*(CQ$1&lt;&gt;""),IF(_xlfn.XLOOKUP(CQ$1,Attendance_sorted!$B357:$CW357,Attendance_sorted!$B357:$CW357,"nn")&lt;&gt;"nn","•",""),"")</f>
        <v/>
      </c>
      <c r="CR358" s="1" t="str">
        <f ca="1">IF(($A358&lt;&gt;"")*(CR$1&lt;&gt;""),IF(_xlfn.XLOOKUP(CR$1,Attendance_sorted!$B357:$CW357,Attendance_sorted!$B357:$CW357,"nn")&lt;&gt;"nn","•",""),"")</f>
        <v/>
      </c>
      <c r="CS358" s="1" t="str">
        <f ca="1">IF(($A358&lt;&gt;"")*(CS$1&lt;&gt;""),IF(_xlfn.XLOOKUP(CS$1,Attendance_sorted!$B357:$CW357,Attendance_sorted!$B357:$CW357,"nn")&lt;&gt;"nn","•",""),"")</f>
        <v/>
      </c>
      <c r="CT358" s="1" t="str">
        <f ca="1">IF(($A358&lt;&gt;"")*(CT$1&lt;&gt;""),IF(_xlfn.XLOOKUP(CT$1,Attendance_sorted!$B357:$CW357,Attendance_sorted!$B357:$CW357,"nn")&lt;&gt;"nn","•",""),"")</f>
        <v/>
      </c>
      <c r="CU358" s="1" t="str">
        <f ca="1">IF(($A358&lt;&gt;"")*(CU$1&lt;&gt;""),IF(_xlfn.XLOOKUP(CU$1,Attendance_sorted!$B357:$CW357,Attendance_sorted!$B357:$CW357,"nn")&lt;&gt;"nn","•",""),"")</f>
        <v/>
      </c>
      <c r="CV358" s="1" t="str">
        <f ca="1">IF(($A358&lt;&gt;"")*(CV$1&lt;&gt;""),IF(_xlfn.XLOOKUP(CV$1,Attendance_sorted!$B357:$CW357,Attendance_sorted!$B357:$CW357,"nn")&lt;&gt;"nn","•",""),"")</f>
        <v/>
      </c>
      <c r="CW358" s="1" t="str">
        <f ca="1">IF(($A358&lt;&gt;"")*(CW$1&lt;&gt;""),IF(_xlfn.XLOOKUP(CW$1,Attendance_sorted!$B357:$CW357,Attendance_sorted!$B357:$CW357,"nn")&lt;&gt;"nn","•",""),"")</f>
        <v/>
      </c>
    </row>
    <row r="359" spans="1:101">
      <c r="A359" s="1"/>
      <c r="B359" s="1" t="str">
        <f ca="1">IF(($A359&lt;&gt;"")*(B$1&lt;&gt;""),IF(_xlfn.XLOOKUP(B$1,Attendance_sorted!$B358:$CW358,Attendance_sorted!$B358:$CW358,"nn")&lt;&gt;"nn","•",""),"")</f>
        <v/>
      </c>
      <c r="C359" s="1" t="str">
        <f ca="1">IF(($A359&lt;&gt;"")*(C$1&lt;&gt;""),IF(_xlfn.XLOOKUP(C$1,Attendance_sorted!$B358:$CW358,Attendance_sorted!$B358:$CW358,"nn")&lt;&gt;"nn","•",""),"")</f>
        <v/>
      </c>
      <c r="D359" s="1" t="str">
        <f ca="1">IF(($A359&lt;&gt;"")*(D$1&lt;&gt;""),IF(_xlfn.XLOOKUP(D$1,Attendance_sorted!$B358:$CW358,Attendance_sorted!$B358:$CW358,"nn")&lt;&gt;"nn","•",""),"")</f>
        <v/>
      </c>
      <c r="E359" s="1" t="str">
        <f ca="1">IF(($A359&lt;&gt;"")*(E$1&lt;&gt;""),IF(_xlfn.XLOOKUP(E$1,Attendance_sorted!$B358:$CW358,Attendance_sorted!$B358:$CW358,"nn")&lt;&gt;"nn","•",""),"")</f>
        <v/>
      </c>
      <c r="F359" s="1" t="str">
        <f ca="1">IF(($A359&lt;&gt;"")*(F$1&lt;&gt;""),IF(_xlfn.XLOOKUP(F$1,Attendance_sorted!$B358:$CW358,Attendance_sorted!$B358:$CW358,"nn")&lt;&gt;"nn","•",""),"")</f>
        <v/>
      </c>
      <c r="G359" s="1" t="str">
        <f ca="1">IF(($A359&lt;&gt;"")*(G$1&lt;&gt;""),IF(_xlfn.XLOOKUP(G$1,Attendance_sorted!$B358:$CW358,Attendance_sorted!$B358:$CW358,"nn")&lt;&gt;"nn","•",""),"")</f>
        <v/>
      </c>
      <c r="H359" s="1" t="str">
        <f ca="1">IF(($A359&lt;&gt;"")*(H$1&lt;&gt;""),IF(_xlfn.XLOOKUP(H$1,Attendance_sorted!$B358:$CW358,Attendance_sorted!$B358:$CW358,"nn")&lt;&gt;"nn","•",""),"")</f>
        <v/>
      </c>
      <c r="I359" s="1" t="str">
        <f ca="1">IF(($A359&lt;&gt;"")*(I$1&lt;&gt;""),IF(_xlfn.XLOOKUP(I$1,Attendance_sorted!$B358:$CW358,Attendance_sorted!$B358:$CW358,"nn")&lt;&gt;"nn","•",""),"")</f>
        <v/>
      </c>
      <c r="J359" s="1" t="str">
        <f ca="1">IF(($A359&lt;&gt;"")*(J$1&lt;&gt;""),IF(_xlfn.XLOOKUP(J$1,Attendance_sorted!$B358:$CW358,Attendance_sorted!$B358:$CW358,"nn")&lt;&gt;"nn","•",""),"")</f>
        <v/>
      </c>
      <c r="K359" s="1" t="str">
        <f ca="1">IF(($A359&lt;&gt;"")*(K$1&lt;&gt;""),IF(_xlfn.XLOOKUP(K$1,Attendance_sorted!$B358:$CW358,Attendance_sorted!$B358:$CW358,"nn")&lt;&gt;"nn","•",""),"")</f>
        <v/>
      </c>
      <c r="L359" s="1" t="str">
        <f ca="1">IF(($A359&lt;&gt;"")*(L$1&lt;&gt;""),IF(_xlfn.XLOOKUP(L$1,Attendance_sorted!$B358:$CW358,Attendance_sorted!$B358:$CW358,"nn")&lt;&gt;"nn","•",""),"")</f>
        <v/>
      </c>
      <c r="M359" s="1" t="str">
        <f ca="1">IF(($A359&lt;&gt;"")*(M$1&lt;&gt;""),IF(_xlfn.XLOOKUP(M$1,Attendance_sorted!$B358:$CW358,Attendance_sorted!$B358:$CW358,"nn")&lt;&gt;"nn","•",""),"")</f>
        <v/>
      </c>
      <c r="N359" s="1" t="str">
        <f ca="1">IF(($A359&lt;&gt;"")*(N$1&lt;&gt;""),IF(_xlfn.XLOOKUP(N$1,Attendance_sorted!$B358:$CW358,Attendance_sorted!$B358:$CW358,"nn")&lt;&gt;"nn","•",""),"")</f>
        <v/>
      </c>
      <c r="O359" s="1" t="str">
        <f ca="1">IF(($A359&lt;&gt;"")*(O$1&lt;&gt;""),IF(_xlfn.XLOOKUP(O$1,Attendance_sorted!$B358:$CW358,Attendance_sorted!$B358:$CW358,"nn")&lt;&gt;"nn","•",""),"")</f>
        <v/>
      </c>
      <c r="P359" s="1" t="str">
        <f ca="1">IF(($A359&lt;&gt;"")*(P$1&lt;&gt;""),IF(_xlfn.XLOOKUP(P$1,Attendance_sorted!$B358:$CW358,Attendance_sorted!$B358:$CW358,"nn")&lt;&gt;"nn","•",""),"")</f>
        <v/>
      </c>
      <c r="Q359" s="1" t="str">
        <f ca="1">IF(($A359&lt;&gt;"")*(Q$1&lt;&gt;""),IF(_xlfn.XLOOKUP(Q$1,Attendance_sorted!$B358:$CW358,Attendance_sorted!$B358:$CW358,"nn")&lt;&gt;"nn","•",""),"")</f>
        <v/>
      </c>
      <c r="R359" s="1" t="str">
        <f ca="1">IF(($A359&lt;&gt;"")*(R$1&lt;&gt;""),IF(_xlfn.XLOOKUP(R$1,Attendance_sorted!$B358:$CW358,Attendance_sorted!$B358:$CW358,"nn")&lt;&gt;"nn","•",""),"")</f>
        <v/>
      </c>
      <c r="S359" s="1" t="str">
        <f ca="1">IF(($A359&lt;&gt;"")*(S$1&lt;&gt;""),IF(_xlfn.XLOOKUP(S$1,Attendance_sorted!$B358:$CW358,Attendance_sorted!$B358:$CW358,"nn")&lt;&gt;"nn","•",""),"")</f>
        <v/>
      </c>
      <c r="T359" s="1" t="str">
        <f ca="1">IF(($A359&lt;&gt;"")*(T$1&lt;&gt;""),IF(_xlfn.XLOOKUP(T$1,Attendance_sorted!$B358:$CW358,Attendance_sorted!$B358:$CW358,"nn")&lt;&gt;"nn","•",""),"")</f>
        <v/>
      </c>
      <c r="U359" s="1" t="str">
        <f ca="1">IF(($A359&lt;&gt;"")*(U$1&lt;&gt;""),IF(_xlfn.XLOOKUP(U$1,Attendance_sorted!$B358:$CW358,Attendance_sorted!$B358:$CW358,"nn")&lt;&gt;"nn","•",""),"")</f>
        <v/>
      </c>
      <c r="V359" s="1" t="str">
        <f ca="1">IF(($A359&lt;&gt;"")*(V$1&lt;&gt;""),IF(_xlfn.XLOOKUP(V$1,Attendance_sorted!$B358:$CW358,Attendance_sorted!$B358:$CW358,"nn")&lt;&gt;"nn","•",""),"")</f>
        <v/>
      </c>
      <c r="W359" s="1" t="str">
        <f ca="1">IF(($A359&lt;&gt;"")*(W$1&lt;&gt;""),IF(_xlfn.XLOOKUP(W$1,Attendance_sorted!$B358:$CW358,Attendance_sorted!$B358:$CW358,"nn")&lt;&gt;"nn","•",""),"")</f>
        <v/>
      </c>
      <c r="X359" s="1" t="str">
        <f ca="1">IF(($A359&lt;&gt;"")*(X$1&lt;&gt;""),IF(_xlfn.XLOOKUP(X$1,Attendance_sorted!$B358:$CW358,Attendance_sorted!$B358:$CW358,"nn")&lt;&gt;"nn","•",""),"")</f>
        <v/>
      </c>
      <c r="Y359" s="1" t="str">
        <f ca="1">IF(($A359&lt;&gt;"")*(Y$1&lt;&gt;""),IF(_xlfn.XLOOKUP(Y$1,Attendance_sorted!$B358:$CW358,Attendance_sorted!$B358:$CW358,"nn")&lt;&gt;"nn","•",""),"")</f>
        <v/>
      </c>
      <c r="Z359" s="1" t="str">
        <f ca="1">IF(($A359&lt;&gt;"")*(Z$1&lt;&gt;""),IF(_xlfn.XLOOKUP(Z$1,Attendance_sorted!$B358:$CW358,Attendance_sorted!$B358:$CW358,"nn")&lt;&gt;"nn","•",""),"")</f>
        <v/>
      </c>
      <c r="AA359" s="1" t="str">
        <f ca="1">IF(($A359&lt;&gt;"")*(AA$1&lt;&gt;""),IF(_xlfn.XLOOKUP(AA$1,Attendance_sorted!$B358:$CW358,Attendance_sorted!$B358:$CW358,"nn")&lt;&gt;"nn","•",""),"")</f>
        <v/>
      </c>
      <c r="AB359" s="1" t="str">
        <f ca="1">IF(($A359&lt;&gt;"")*(AB$1&lt;&gt;""),IF(_xlfn.XLOOKUP(AB$1,Attendance_sorted!$B358:$CW358,Attendance_sorted!$B358:$CW358,"nn")&lt;&gt;"nn","•",""),"")</f>
        <v/>
      </c>
      <c r="AC359" s="1" t="str">
        <f ca="1">IF(($A359&lt;&gt;"")*(AC$1&lt;&gt;""),IF(_xlfn.XLOOKUP(AC$1,Attendance_sorted!$B358:$CW358,Attendance_sorted!$B358:$CW358,"nn")&lt;&gt;"nn","•",""),"")</f>
        <v/>
      </c>
      <c r="AD359" s="1" t="str">
        <f ca="1">IF(($A359&lt;&gt;"")*(AD$1&lt;&gt;""),IF(_xlfn.XLOOKUP(AD$1,Attendance_sorted!$B358:$CW358,Attendance_sorted!$B358:$CW358,"nn")&lt;&gt;"nn","•",""),"")</f>
        <v/>
      </c>
      <c r="AE359" s="1" t="str">
        <f ca="1">IF(($A359&lt;&gt;"")*(AE$1&lt;&gt;""),IF(_xlfn.XLOOKUP(AE$1,Attendance_sorted!$B358:$CW358,Attendance_sorted!$B358:$CW358,"nn")&lt;&gt;"nn","•",""),"")</f>
        <v/>
      </c>
      <c r="AF359" s="1" t="str">
        <f ca="1">IF(($A359&lt;&gt;"")*(AF$1&lt;&gt;""),IF(_xlfn.XLOOKUP(AF$1,Attendance_sorted!$B358:$CW358,Attendance_sorted!$B358:$CW358,"nn")&lt;&gt;"nn","•",""),"")</f>
        <v/>
      </c>
      <c r="AG359" s="1" t="str">
        <f ca="1">IF(($A359&lt;&gt;"")*(AG$1&lt;&gt;""),IF(_xlfn.XLOOKUP(AG$1,Attendance_sorted!$B358:$CW358,Attendance_sorted!$B358:$CW358,"nn")&lt;&gt;"nn","•",""),"")</f>
        <v/>
      </c>
      <c r="AH359" s="1" t="str">
        <f ca="1">IF(($A359&lt;&gt;"")*(AH$1&lt;&gt;""),IF(_xlfn.XLOOKUP(AH$1,Attendance_sorted!$B358:$CW358,Attendance_sorted!$B358:$CW358,"nn")&lt;&gt;"nn","•",""),"")</f>
        <v/>
      </c>
      <c r="AI359" s="1" t="str">
        <f ca="1">IF(($A359&lt;&gt;"")*(AI$1&lt;&gt;""),IF(_xlfn.XLOOKUP(AI$1,Attendance_sorted!$B358:$CW358,Attendance_sorted!$B358:$CW358,"nn")&lt;&gt;"nn","•",""),"")</f>
        <v/>
      </c>
      <c r="AJ359" s="1" t="str">
        <f ca="1">IF(($A359&lt;&gt;"")*(AJ$1&lt;&gt;""),IF(_xlfn.XLOOKUP(AJ$1,Attendance_sorted!$B358:$CW358,Attendance_sorted!$B358:$CW358,"nn")&lt;&gt;"nn","•",""),"")</f>
        <v/>
      </c>
      <c r="AK359" s="1" t="str">
        <f ca="1">IF(($A359&lt;&gt;"")*(AK$1&lt;&gt;""),IF(_xlfn.XLOOKUP(AK$1,Attendance_sorted!$B358:$CW358,Attendance_sorted!$B358:$CW358,"nn")&lt;&gt;"nn","•",""),"")</f>
        <v/>
      </c>
      <c r="AL359" s="1" t="str">
        <f ca="1">IF(($A359&lt;&gt;"")*(AL$1&lt;&gt;""),IF(_xlfn.XLOOKUP(AL$1,Attendance_sorted!$B358:$CW358,Attendance_sorted!$B358:$CW358,"nn")&lt;&gt;"nn","•",""),"")</f>
        <v/>
      </c>
      <c r="AM359" s="1" t="str">
        <f ca="1">IF(($A359&lt;&gt;"")*(AM$1&lt;&gt;""),IF(_xlfn.XLOOKUP(AM$1,Attendance_sorted!$B358:$CW358,Attendance_sorted!$B358:$CW358,"nn")&lt;&gt;"nn","•",""),"")</f>
        <v/>
      </c>
      <c r="AN359" s="1" t="str">
        <f ca="1">IF(($A359&lt;&gt;"")*(AN$1&lt;&gt;""),IF(_xlfn.XLOOKUP(AN$1,Attendance_sorted!$B358:$CW358,Attendance_sorted!$B358:$CW358,"nn")&lt;&gt;"nn","•",""),"")</f>
        <v/>
      </c>
      <c r="AO359" s="1" t="str">
        <f ca="1">IF(($A359&lt;&gt;"")*(AO$1&lt;&gt;""),IF(_xlfn.XLOOKUP(AO$1,Attendance_sorted!$B358:$CW358,Attendance_sorted!$B358:$CW358,"nn")&lt;&gt;"nn","•",""),"")</f>
        <v/>
      </c>
      <c r="AP359" s="1" t="str">
        <f ca="1">IF(($A359&lt;&gt;"")*(AP$1&lt;&gt;""),IF(_xlfn.XLOOKUP(AP$1,Attendance_sorted!$B358:$CW358,Attendance_sorted!$B358:$CW358,"nn")&lt;&gt;"nn","•",""),"")</f>
        <v/>
      </c>
      <c r="AQ359" s="1" t="str">
        <f ca="1">IF(($A359&lt;&gt;"")*(AQ$1&lt;&gt;""),IF(_xlfn.XLOOKUP(AQ$1,Attendance_sorted!$B358:$CW358,Attendance_sorted!$B358:$CW358,"nn")&lt;&gt;"nn","•",""),"")</f>
        <v/>
      </c>
      <c r="AR359" s="1" t="str">
        <f ca="1">IF(($A359&lt;&gt;"")*(AR$1&lt;&gt;""),IF(_xlfn.XLOOKUP(AR$1,Attendance_sorted!$B358:$CW358,Attendance_sorted!$B358:$CW358,"nn")&lt;&gt;"nn","•",""),"")</f>
        <v/>
      </c>
      <c r="AS359" s="1" t="str">
        <f ca="1">IF(($A359&lt;&gt;"")*(AS$1&lt;&gt;""),IF(_xlfn.XLOOKUP(AS$1,Attendance_sorted!$B358:$CW358,Attendance_sorted!$B358:$CW358,"nn")&lt;&gt;"nn","•",""),"")</f>
        <v/>
      </c>
      <c r="AT359" s="1" t="str">
        <f ca="1">IF(($A359&lt;&gt;"")*(AT$1&lt;&gt;""),IF(_xlfn.XLOOKUP(AT$1,Attendance_sorted!$B358:$CW358,Attendance_sorted!$B358:$CW358,"nn")&lt;&gt;"nn","•",""),"")</f>
        <v/>
      </c>
      <c r="AU359" s="1" t="str">
        <f ca="1">IF(($A359&lt;&gt;"")*(AU$1&lt;&gt;""),IF(_xlfn.XLOOKUP(AU$1,Attendance_sorted!$B358:$CW358,Attendance_sorted!$B358:$CW358,"nn")&lt;&gt;"nn","•",""),"")</f>
        <v/>
      </c>
      <c r="AV359" s="1" t="str">
        <f ca="1">IF(($A359&lt;&gt;"")*(AV$1&lt;&gt;""),IF(_xlfn.XLOOKUP(AV$1,Attendance_sorted!$B358:$CW358,Attendance_sorted!$B358:$CW358,"nn")&lt;&gt;"nn","•",""),"")</f>
        <v/>
      </c>
      <c r="AW359" s="1" t="str">
        <f ca="1">IF(($A359&lt;&gt;"")*(AW$1&lt;&gt;""),IF(_xlfn.XLOOKUP(AW$1,Attendance_sorted!$B358:$CW358,Attendance_sorted!$B358:$CW358,"nn")&lt;&gt;"nn","•",""),"")</f>
        <v/>
      </c>
      <c r="AX359" s="1" t="str">
        <f ca="1">IF(($A359&lt;&gt;"")*(AX$1&lt;&gt;""),IF(_xlfn.XLOOKUP(AX$1,Attendance_sorted!$B358:$CW358,Attendance_sorted!$B358:$CW358,"nn")&lt;&gt;"nn","•",""),"")</f>
        <v/>
      </c>
      <c r="AY359" s="1" t="str">
        <f ca="1">IF(($A359&lt;&gt;"")*(AY$1&lt;&gt;""),IF(_xlfn.XLOOKUP(AY$1,Attendance_sorted!$B358:$CW358,Attendance_sorted!$B358:$CW358,"nn")&lt;&gt;"nn","•",""),"")</f>
        <v/>
      </c>
      <c r="AZ359" s="1" t="str">
        <f ca="1">IF(($A359&lt;&gt;"")*(AZ$1&lt;&gt;""),IF(_xlfn.XLOOKUP(AZ$1,Attendance_sorted!$B358:$CW358,Attendance_sorted!$B358:$CW358,"nn")&lt;&gt;"nn","•",""),"")</f>
        <v/>
      </c>
      <c r="BA359" s="1" t="str">
        <f ca="1">IF(($A359&lt;&gt;"")*(BA$1&lt;&gt;""),IF(_xlfn.XLOOKUP(BA$1,Attendance_sorted!$B358:$CW358,Attendance_sorted!$B358:$CW358,"nn")&lt;&gt;"nn","•",""),"")</f>
        <v/>
      </c>
      <c r="BB359" s="1" t="str">
        <f ca="1">IF(($A359&lt;&gt;"")*(BB$1&lt;&gt;""),IF(_xlfn.XLOOKUP(BB$1,Attendance_sorted!$B358:$CW358,Attendance_sorted!$B358:$CW358,"nn")&lt;&gt;"nn","•",""),"")</f>
        <v/>
      </c>
      <c r="BC359" s="1" t="str">
        <f ca="1">IF(($A359&lt;&gt;"")*(BC$1&lt;&gt;""),IF(_xlfn.XLOOKUP(BC$1,Attendance_sorted!$B358:$CW358,Attendance_sorted!$B358:$CW358,"nn")&lt;&gt;"nn","•",""),"")</f>
        <v/>
      </c>
      <c r="BD359" s="1" t="str">
        <f ca="1">IF(($A359&lt;&gt;"")*(BD$1&lt;&gt;""),IF(_xlfn.XLOOKUP(BD$1,Attendance_sorted!$B358:$CW358,Attendance_sorted!$B358:$CW358,"nn")&lt;&gt;"nn","•",""),"")</f>
        <v/>
      </c>
      <c r="BE359" s="1" t="str">
        <f ca="1">IF(($A359&lt;&gt;"")*(BE$1&lt;&gt;""),IF(_xlfn.XLOOKUP(BE$1,Attendance_sorted!$B358:$CW358,Attendance_sorted!$B358:$CW358,"nn")&lt;&gt;"nn","•",""),"")</f>
        <v/>
      </c>
      <c r="BF359" s="1" t="str">
        <f ca="1">IF(($A359&lt;&gt;"")*(BF$1&lt;&gt;""),IF(_xlfn.XLOOKUP(BF$1,Attendance_sorted!$B358:$CW358,Attendance_sorted!$B358:$CW358,"nn")&lt;&gt;"nn","•",""),"")</f>
        <v/>
      </c>
      <c r="BG359" s="1" t="str">
        <f ca="1">IF(($A359&lt;&gt;"")*(BG$1&lt;&gt;""),IF(_xlfn.XLOOKUP(BG$1,Attendance_sorted!$B358:$CW358,Attendance_sorted!$B358:$CW358,"nn")&lt;&gt;"nn","•",""),"")</f>
        <v/>
      </c>
      <c r="BH359" s="1" t="str">
        <f ca="1">IF(($A359&lt;&gt;"")*(BH$1&lt;&gt;""),IF(_xlfn.XLOOKUP(BH$1,Attendance_sorted!$B358:$CW358,Attendance_sorted!$B358:$CW358,"nn")&lt;&gt;"nn","•",""),"")</f>
        <v/>
      </c>
      <c r="BI359" s="1" t="str">
        <f ca="1">IF(($A359&lt;&gt;"")*(BI$1&lt;&gt;""),IF(_xlfn.XLOOKUP(BI$1,Attendance_sorted!$B358:$CW358,Attendance_sorted!$B358:$CW358,"nn")&lt;&gt;"nn","•",""),"")</f>
        <v/>
      </c>
      <c r="BJ359" s="1" t="str">
        <f ca="1">IF(($A359&lt;&gt;"")*(BJ$1&lt;&gt;""),IF(_xlfn.XLOOKUP(BJ$1,Attendance_sorted!$B358:$CW358,Attendance_sorted!$B358:$CW358,"nn")&lt;&gt;"nn","•",""),"")</f>
        <v/>
      </c>
      <c r="BK359" s="1" t="str">
        <f ca="1">IF(($A359&lt;&gt;"")*(BK$1&lt;&gt;""),IF(_xlfn.XLOOKUP(BK$1,Attendance_sorted!$B358:$CW358,Attendance_sorted!$B358:$CW358,"nn")&lt;&gt;"nn","•",""),"")</f>
        <v/>
      </c>
      <c r="BL359" s="1" t="str">
        <f ca="1">IF(($A359&lt;&gt;"")*(BL$1&lt;&gt;""),IF(_xlfn.XLOOKUP(BL$1,Attendance_sorted!$B358:$CW358,Attendance_sorted!$B358:$CW358,"nn")&lt;&gt;"nn","•",""),"")</f>
        <v/>
      </c>
      <c r="BM359" s="1" t="str">
        <f ca="1">IF(($A359&lt;&gt;"")*(BM$1&lt;&gt;""),IF(_xlfn.XLOOKUP(BM$1,Attendance_sorted!$B358:$CW358,Attendance_sorted!$B358:$CW358,"nn")&lt;&gt;"nn","•",""),"")</f>
        <v/>
      </c>
      <c r="BN359" s="1" t="str">
        <f ca="1">IF(($A359&lt;&gt;"")*(BN$1&lt;&gt;""),IF(_xlfn.XLOOKUP(BN$1,Attendance_sorted!$B358:$CW358,Attendance_sorted!$B358:$CW358,"nn")&lt;&gt;"nn","•",""),"")</f>
        <v/>
      </c>
      <c r="BO359" s="1" t="str">
        <f ca="1">IF(($A359&lt;&gt;"")*(BO$1&lt;&gt;""),IF(_xlfn.XLOOKUP(BO$1,Attendance_sorted!$B358:$CW358,Attendance_sorted!$B358:$CW358,"nn")&lt;&gt;"nn","•",""),"")</f>
        <v/>
      </c>
      <c r="BP359" s="1" t="str">
        <f ca="1">IF(($A359&lt;&gt;"")*(BP$1&lt;&gt;""),IF(_xlfn.XLOOKUP(BP$1,Attendance_sorted!$B358:$CW358,Attendance_sorted!$B358:$CW358,"nn")&lt;&gt;"nn","•",""),"")</f>
        <v/>
      </c>
      <c r="BQ359" s="1" t="str">
        <f ca="1">IF(($A359&lt;&gt;"")*(BQ$1&lt;&gt;""),IF(_xlfn.XLOOKUP(BQ$1,Attendance_sorted!$B358:$CW358,Attendance_sorted!$B358:$CW358,"nn")&lt;&gt;"nn","•",""),"")</f>
        <v/>
      </c>
      <c r="BR359" s="1" t="str">
        <f ca="1">IF(($A359&lt;&gt;"")*(BR$1&lt;&gt;""),IF(_xlfn.XLOOKUP(BR$1,Attendance_sorted!$B358:$CW358,Attendance_sorted!$B358:$CW358,"nn")&lt;&gt;"nn","•",""),"")</f>
        <v/>
      </c>
      <c r="BS359" s="1" t="str">
        <f ca="1">IF(($A359&lt;&gt;"")*(BS$1&lt;&gt;""),IF(_xlfn.XLOOKUP(BS$1,Attendance_sorted!$B358:$CW358,Attendance_sorted!$B358:$CW358,"nn")&lt;&gt;"nn","•",""),"")</f>
        <v/>
      </c>
      <c r="BT359" s="1" t="str">
        <f ca="1">IF(($A359&lt;&gt;"")*(BT$1&lt;&gt;""),IF(_xlfn.XLOOKUP(BT$1,Attendance_sorted!$B358:$CW358,Attendance_sorted!$B358:$CW358,"nn")&lt;&gt;"nn","•",""),"")</f>
        <v/>
      </c>
      <c r="BU359" s="1" t="str">
        <f ca="1">IF(($A359&lt;&gt;"")*(BU$1&lt;&gt;""),IF(_xlfn.XLOOKUP(BU$1,Attendance_sorted!$B358:$CW358,Attendance_sorted!$B358:$CW358,"nn")&lt;&gt;"nn","•",""),"")</f>
        <v/>
      </c>
      <c r="BV359" s="1" t="str">
        <f ca="1">IF(($A359&lt;&gt;"")*(BV$1&lt;&gt;""),IF(_xlfn.XLOOKUP(BV$1,Attendance_sorted!$B358:$CW358,Attendance_sorted!$B358:$CW358,"nn")&lt;&gt;"nn","•",""),"")</f>
        <v/>
      </c>
      <c r="BW359" s="1" t="str">
        <f ca="1">IF(($A359&lt;&gt;"")*(BW$1&lt;&gt;""),IF(_xlfn.XLOOKUP(BW$1,Attendance_sorted!$B358:$CW358,Attendance_sorted!$B358:$CW358,"nn")&lt;&gt;"nn","•",""),"")</f>
        <v/>
      </c>
      <c r="BX359" s="1" t="str">
        <f ca="1">IF(($A359&lt;&gt;"")*(BX$1&lt;&gt;""),IF(_xlfn.XLOOKUP(BX$1,Attendance_sorted!$B358:$CW358,Attendance_sorted!$B358:$CW358,"nn")&lt;&gt;"nn","•",""),"")</f>
        <v/>
      </c>
      <c r="BY359" s="1" t="str">
        <f ca="1">IF(($A359&lt;&gt;"")*(BY$1&lt;&gt;""),IF(_xlfn.XLOOKUP(BY$1,Attendance_sorted!$B358:$CW358,Attendance_sorted!$B358:$CW358,"nn")&lt;&gt;"nn","•",""),"")</f>
        <v/>
      </c>
      <c r="BZ359" s="1" t="str">
        <f ca="1">IF(($A359&lt;&gt;"")*(BZ$1&lt;&gt;""),IF(_xlfn.XLOOKUP(BZ$1,Attendance_sorted!$B358:$CW358,Attendance_sorted!$B358:$CW358,"nn")&lt;&gt;"nn","•",""),"")</f>
        <v/>
      </c>
      <c r="CA359" s="1" t="str">
        <f ca="1">IF(($A359&lt;&gt;"")*(CA$1&lt;&gt;""),IF(_xlfn.XLOOKUP(CA$1,Attendance_sorted!$B358:$CW358,Attendance_sorted!$B358:$CW358,"nn")&lt;&gt;"nn","•",""),"")</f>
        <v/>
      </c>
      <c r="CB359" s="1" t="str">
        <f ca="1">IF(($A359&lt;&gt;"")*(CB$1&lt;&gt;""),IF(_xlfn.XLOOKUP(CB$1,Attendance_sorted!$B358:$CW358,Attendance_sorted!$B358:$CW358,"nn")&lt;&gt;"nn","•",""),"")</f>
        <v/>
      </c>
      <c r="CC359" s="1" t="str">
        <f ca="1">IF(($A359&lt;&gt;"")*(CC$1&lt;&gt;""),IF(_xlfn.XLOOKUP(CC$1,Attendance_sorted!$B358:$CW358,Attendance_sorted!$B358:$CW358,"nn")&lt;&gt;"nn","•",""),"")</f>
        <v/>
      </c>
      <c r="CD359" s="1" t="str">
        <f ca="1">IF(($A359&lt;&gt;"")*(CD$1&lt;&gt;""),IF(_xlfn.XLOOKUP(CD$1,Attendance_sorted!$B358:$CW358,Attendance_sorted!$B358:$CW358,"nn")&lt;&gt;"nn","•",""),"")</f>
        <v/>
      </c>
      <c r="CE359" s="1" t="str">
        <f ca="1">IF(($A359&lt;&gt;"")*(CE$1&lt;&gt;""),IF(_xlfn.XLOOKUP(CE$1,Attendance_sorted!$B358:$CW358,Attendance_sorted!$B358:$CW358,"nn")&lt;&gt;"nn","•",""),"")</f>
        <v/>
      </c>
      <c r="CF359" s="1" t="str">
        <f ca="1">IF(($A359&lt;&gt;"")*(CF$1&lt;&gt;""),IF(_xlfn.XLOOKUP(CF$1,Attendance_sorted!$B358:$CW358,Attendance_sorted!$B358:$CW358,"nn")&lt;&gt;"nn","•",""),"")</f>
        <v/>
      </c>
      <c r="CG359" s="1" t="str">
        <f ca="1">IF(($A359&lt;&gt;"")*(CG$1&lt;&gt;""),IF(_xlfn.XLOOKUP(CG$1,Attendance_sorted!$B358:$CW358,Attendance_sorted!$B358:$CW358,"nn")&lt;&gt;"nn","•",""),"")</f>
        <v/>
      </c>
      <c r="CH359" s="1" t="str">
        <f ca="1">IF(($A359&lt;&gt;"")*(CH$1&lt;&gt;""),IF(_xlfn.XLOOKUP(CH$1,Attendance_sorted!$B358:$CW358,Attendance_sorted!$B358:$CW358,"nn")&lt;&gt;"nn","•",""),"")</f>
        <v/>
      </c>
      <c r="CI359" s="1" t="str">
        <f ca="1">IF(($A359&lt;&gt;"")*(CI$1&lt;&gt;""),IF(_xlfn.XLOOKUP(CI$1,Attendance_sorted!$B358:$CW358,Attendance_sorted!$B358:$CW358,"nn")&lt;&gt;"nn","•",""),"")</f>
        <v/>
      </c>
      <c r="CJ359" s="1" t="str">
        <f ca="1">IF(($A359&lt;&gt;"")*(CJ$1&lt;&gt;""),IF(_xlfn.XLOOKUP(CJ$1,Attendance_sorted!$B358:$CW358,Attendance_sorted!$B358:$CW358,"nn")&lt;&gt;"nn","•",""),"")</f>
        <v/>
      </c>
      <c r="CK359" s="1" t="str">
        <f ca="1">IF(($A359&lt;&gt;"")*(CK$1&lt;&gt;""),IF(_xlfn.XLOOKUP(CK$1,Attendance_sorted!$B358:$CW358,Attendance_sorted!$B358:$CW358,"nn")&lt;&gt;"nn","•",""),"")</f>
        <v/>
      </c>
      <c r="CL359" s="1" t="str">
        <f ca="1">IF(($A359&lt;&gt;"")*(CL$1&lt;&gt;""),IF(_xlfn.XLOOKUP(CL$1,Attendance_sorted!$B358:$CW358,Attendance_sorted!$B358:$CW358,"nn")&lt;&gt;"nn","•",""),"")</f>
        <v/>
      </c>
      <c r="CM359" s="1" t="str">
        <f ca="1">IF(($A359&lt;&gt;"")*(CM$1&lt;&gt;""),IF(_xlfn.XLOOKUP(CM$1,Attendance_sorted!$B358:$CW358,Attendance_sorted!$B358:$CW358,"nn")&lt;&gt;"nn","•",""),"")</f>
        <v/>
      </c>
      <c r="CN359" s="1" t="str">
        <f ca="1">IF(($A359&lt;&gt;"")*(CN$1&lt;&gt;""),IF(_xlfn.XLOOKUP(CN$1,Attendance_sorted!$B358:$CW358,Attendance_sorted!$B358:$CW358,"nn")&lt;&gt;"nn","•",""),"")</f>
        <v/>
      </c>
      <c r="CO359" s="1" t="str">
        <f ca="1">IF(($A359&lt;&gt;"")*(CO$1&lt;&gt;""),IF(_xlfn.XLOOKUP(CO$1,Attendance_sorted!$B358:$CW358,Attendance_sorted!$B358:$CW358,"nn")&lt;&gt;"nn","•",""),"")</f>
        <v/>
      </c>
      <c r="CP359" s="1" t="str">
        <f ca="1">IF(($A359&lt;&gt;"")*(CP$1&lt;&gt;""),IF(_xlfn.XLOOKUP(CP$1,Attendance_sorted!$B358:$CW358,Attendance_sorted!$B358:$CW358,"nn")&lt;&gt;"nn","•",""),"")</f>
        <v/>
      </c>
      <c r="CQ359" s="1" t="str">
        <f ca="1">IF(($A359&lt;&gt;"")*(CQ$1&lt;&gt;""),IF(_xlfn.XLOOKUP(CQ$1,Attendance_sorted!$B358:$CW358,Attendance_sorted!$B358:$CW358,"nn")&lt;&gt;"nn","•",""),"")</f>
        <v/>
      </c>
      <c r="CR359" s="1" t="str">
        <f ca="1">IF(($A359&lt;&gt;"")*(CR$1&lt;&gt;""),IF(_xlfn.XLOOKUP(CR$1,Attendance_sorted!$B358:$CW358,Attendance_sorted!$B358:$CW358,"nn")&lt;&gt;"nn","•",""),"")</f>
        <v/>
      </c>
      <c r="CS359" s="1" t="str">
        <f ca="1">IF(($A359&lt;&gt;"")*(CS$1&lt;&gt;""),IF(_xlfn.XLOOKUP(CS$1,Attendance_sorted!$B358:$CW358,Attendance_sorted!$B358:$CW358,"nn")&lt;&gt;"nn","•",""),"")</f>
        <v/>
      </c>
      <c r="CT359" s="1" t="str">
        <f ca="1">IF(($A359&lt;&gt;"")*(CT$1&lt;&gt;""),IF(_xlfn.XLOOKUP(CT$1,Attendance_sorted!$B358:$CW358,Attendance_sorted!$B358:$CW358,"nn")&lt;&gt;"nn","•",""),"")</f>
        <v/>
      </c>
      <c r="CU359" s="1" t="str">
        <f ca="1">IF(($A359&lt;&gt;"")*(CU$1&lt;&gt;""),IF(_xlfn.XLOOKUP(CU$1,Attendance_sorted!$B358:$CW358,Attendance_sorted!$B358:$CW358,"nn")&lt;&gt;"nn","•",""),"")</f>
        <v/>
      </c>
      <c r="CV359" s="1" t="str">
        <f ca="1">IF(($A359&lt;&gt;"")*(CV$1&lt;&gt;""),IF(_xlfn.XLOOKUP(CV$1,Attendance_sorted!$B358:$CW358,Attendance_sorted!$B358:$CW358,"nn")&lt;&gt;"nn","•",""),"")</f>
        <v/>
      </c>
      <c r="CW359" s="1" t="str">
        <f ca="1">IF(($A359&lt;&gt;"")*(CW$1&lt;&gt;""),IF(_xlfn.XLOOKUP(CW$1,Attendance_sorted!$B358:$CW358,Attendance_sorted!$B358:$CW358,"nn")&lt;&gt;"nn","•",""),"")</f>
        <v/>
      </c>
    </row>
    <row r="360" spans="1:101">
      <c r="A360" s="1"/>
      <c r="B360" s="1" t="str">
        <f ca="1">IF(($A360&lt;&gt;"")*(B$1&lt;&gt;""),IF(_xlfn.XLOOKUP(B$1,Attendance_sorted!$B359:$CW359,Attendance_sorted!$B359:$CW359,"nn")&lt;&gt;"nn","•",""),"")</f>
        <v/>
      </c>
      <c r="C360" s="1" t="str">
        <f ca="1">IF(($A360&lt;&gt;"")*(C$1&lt;&gt;""),IF(_xlfn.XLOOKUP(C$1,Attendance_sorted!$B359:$CW359,Attendance_sorted!$B359:$CW359,"nn")&lt;&gt;"nn","•",""),"")</f>
        <v/>
      </c>
      <c r="D360" s="1" t="str">
        <f ca="1">IF(($A360&lt;&gt;"")*(D$1&lt;&gt;""),IF(_xlfn.XLOOKUP(D$1,Attendance_sorted!$B359:$CW359,Attendance_sorted!$B359:$CW359,"nn")&lt;&gt;"nn","•",""),"")</f>
        <v/>
      </c>
      <c r="E360" s="1" t="str">
        <f ca="1">IF(($A360&lt;&gt;"")*(E$1&lt;&gt;""),IF(_xlfn.XLOOKUP(E$1,Attendance_sorted!$B359:$CW359,Attendance_sorted!$B359:$CW359,"nn")&lt;&gt;"nn","•",""),"")</f>
        <v/>
      </c>
      <c r="F360" s="1" t="str">
        <f ca="1">IF(($A360&lt;&gt;"")*(F$1&lt;&gt;""),IF(_xlfn.XLOOKUP(F$1,Attendance_sorted!$B359:$CW359,Attendance_sorted!$B359:$CW359,"nn")&lt;&gt;"nn","•",""),"")</f>
        <v/>
      </c>
      <c r="G360" s="1" t="str">
        <f ca="1">IF(($A360&lt;&gt;"")*(G$1&lt;&gt;""),IF(_xlfn.XLOOKUP(G$1,Attendance_sorted!$B359:$CW359,Attendance_sorted!$B359:$CW359,"nn")&lt;&gt;"nn","•",""),"")</f>
        <v/>
      </c>
      <c r="H360" s="1" t="str">
        <f ca="1">IF(($A360&lt;&gt;"")*(H$1&lt;&gt;""),IF(_xlfn.XLOOKUP(H$1,Attendance_sorted!$B359:$CW359,Attendance_sorted!$B359:$CW359,"nn")&lt;&gt;"nn","•",""),"")</f>
        <v/>
      </c>
      <c r="I360" s="1" t="str">
        <f ca="1">IF(($A360&lt;&gt;"")*(I$1&lt;&gt;""),IF(_xlfn.XLOOKUP(I$1,Attendance_sorted!$B359:$CW359,Attendance_sorted!$B359:$CW359,"nn")&lt;&gt;"nn","•",""),"")</f>
        <v/>
      </c>
      <c r="J360" s="1" t="str">
        <f ca="1">IF(($A360&lt;&gt;"")*(J$1&lt;&gt;""),IF(_xlfn.XLOOKUP(J$1,Attendance_sorted!$B359:$CW359,Attendance_sorted!$B359:$CW359,"nn")&lt;&gt;"nn","•",""),"")</f>
        <v/>
      </c>
      <c r="K360" s="1" t="str">
        <f ca="1">IF(($A360&lt;&gt;"")*(K$1&lt;&gt;""),IF(_xlfn.XLOOKUP(K$1,Attendance_sorted!$B359:$CW359,Attendance_sorted!$B359:$CW359,"nn")&lt;&gt;"nn","•",""),"")</f>
        <v/>
      </c>
      <c r="L360" s="1" t="str">
        <f ca="1">IF(($A360&lt;&gt;"")*(L$1&lt;&gt;""),IF(_xlfn.XLOOKUP(L$1,Attendance_sorted!$B359:$CW359,Attendance_sorted!$B359:$CW359,"nn")&lt;&gt;"nn","•",""),"")</f>
        <v/>
      </c>
      <c r="M360" s="1" t="str">
        <f ca="1">IF(($A360&lt;&gt;"")*(M$1&lt;&gt;""),IF(_xlfn.XLOOKUP(M$1,Attendance_sorted!$B359:$CW359,Attendance_sorted!$B359:$CW359,"nn")&lt;&gt;"nn","•",""),"")</f>
        <v/>
      </c>
      <c r="N360" s="1" t="str">
        <f ca="1">IF(($A360&lt;&gt;"")*(N$1&lt;&gt;""),IF(_xlfn.XLOOKUP(N$1,Attendance_sorted!$B359:$CW359,Attendance_sorted!$B359:$CW359,"nn")&lt;&gt;"nn","•",""),"")</f>
        <v/>
      </c>
      <c r="O360" s="1" t="str">
        <f ca="1">IF(($A360&lt;&gt;"")*(O$1&lt;&gt;""),IF(_xlfn.XLOOKUP(O$1,Attendance_sorted!$B359:$CW359,Attendance_sorted!$B359:$CW359,"nn")&lt;&gt;"nn","•",""),"")</f>
        <v/>
      </c>
      <c r="P360" s="1" t="str">
        <f ca="1">IF(($A360&lt;&gt;"")*(P$1&lt;&gt;""),IF(_xlfn.XLOOKUP(P$1,Attendance_sorted!$B359:$CW359,Attendance_sorted!$B359:$CW359,"nn")&lt;&gt;"nn","•",""),"")</f>
        <v/>
      </c>
      <c r="Q360" s="1" t="str">
        <f ca="1">IF(($A360&lt;&gt;"")*(Q$1&lt;&gt;""),IF(_xlfn.XLOOKUP(Q$1,Attendance_sorted!$B359:$CW359,Attendance_sorted!$B359:$CW359,"nn")&lt;&gt;"nn","•",""),"")</f>
        <v/>
      </c>
      <c r="R360" s="1" t="str">
        <f ca="1">IF(($A360&lt;&gt;"")*(R$1&lt;&gt;""),IF(_xlfn.XLOOKUP(R$1,Attendance_sorted!$B359:$CW359,Attendance_sorted!$B359:$CW359,"nn")&lt;&gt;"nn","•",""),"")</f>
        <v/>
      </c>
      <c r="S360" s="1" t="str">
        <f ca="1">IF(($A360&lt;&gt;"")*(S$1&lt;&gt;""),IF(_xlfn.XLOOKUP(S$1,Attendance_sorted!$B359:$CW359,Attendance_sorted!$B359:$CW359,"nn")&lt;&gt;"nn","•",""),"")</f>
        <v/>
      </c>
      <c r="T360" s="1" t="str">
        <f ca="1">IF(($A360&lt;&gt;"")*(T$1&lt;&gt;""),IF(_xlfn.XLOOKUP(T$1,Attendance_sorted!$B359:$CW359,Attendance_sorted!$B359:$CW359,"nn")&lt;&gt;"nn","•",""),"")</f>
        <v/>
      </c>
      <c r="U360" s="1" t="str">
        <f ca="1">IF(($A360&lt;&gt;"")*(U$1&lt;&gt;""),IF(_xlfn.XLOOKUP(U$1,Attendance_sorted!$B359:$CW359,Attendance_sorted!$B359:$CW359,"nn")&lt;&gt;"nn","•",""),"")</f>
        <v/>
      </c>
      <c r="V360" s="1" t="str">
        <f ca="1">IF(($A360&lt;&gt;"")*(V$1&lt;&gt;""),IF(_xlfn.XLOOKUP(V$1,Attendance_sorted!$B359:$CW359,Attendance_sorted!$B359:$CW359,"nn")&lt;&gt;"nn","•",""),"")</f>
        <v/>
      </c>
      <c r="W360" s="1" t="str">
        <f ca="1">IF(($A360&lt;&gt;"")*(W$1&lt;&gt;""),IF(_xlfn.XLOOKUP(W$1,Attendance_sorted!$B359:$CW359,Attendance_sorted!$B359:$CW359,"nn")&lt;&gt;"nn","•",""),"")</f>
        <v/>
      </c>
      <c r="X360" s="1" t="str">
        <f ca="1">IF(($A360&lt;&gt;"")*(X$1&lt;&gt;""),IF(_xlfn.XLOOKUP(X$1,Attendance_sorted!$B359:$CW359,Attendance_sorted!$B359:$CW359,"nn")&lt;&gt;"nn","•",""),"")</f>
        <v/>
      </c>
      <c r="Y360" s="1" t="str">
        <f ca="1">IF(($A360&lt;&gt;"")*(Y$1&lt;&gt;""),IF(_xlfn.XLOOKUP(Y$1,Attendance_sorted!$B359:$CW359,Attendance_sorted!$B359:$CW359,"nn")&lt;&gt;"nn","•",""),"")</f>
        <v/>
      </c>
      <c r="Z360" s="1" t="str">
        <f ca="1">IF(($A360&lt;&gt;"")*(Z$1&lt;&gt;""),IF(_xlfn.XLOOKUP(Z$1,Attendance_sorted!$B359:$CW359,Attendance_sorted!$B359:$CW359,"nn")&lt;&gt;"nn","•",""),"")</f>
        <v/>
      </c>
      <c r="AA360" s="1" t="str">
        <f ca="1">IF(($A360&lt;&gt;"")*(AA$1&lt;&gt;""),IF(_xlfn.XLOOKUP(AA$1,Attendance_sorted!$B359:$CW359,Attendance_sorted!$B359:$CW359,"nn")&lt;&gt;"nn","•",""),"")</f>
        <v/>
      </c>
      <c r="AB360" s="1" t="str">
        <f ca="1">IF(($A360&lt;&gt;"")*(AB$1&lt;&gt;""),IF(_xlfn.XLOOKUP(AB$1,Attendance_sorted!$B359:$CW359,Attendance_sorted!$B359:$CW359,"nn")&lt;&gt;"nn","•",""),"")</f>
        <v/>
      </c>
      <c r="AC360" s="1" t="str">
        <f ca="1">IF(($A360&lt;&gt;"")*(AC$1&lt;&gt;""),IF(_xlfn.XLOOKUP(AC$1,Attendance_sorted!$B359:$CW359,Attendance_sorted!$B359:$CW359,"nn")&lt;&gt;"nn","•",""),"")</f>
        <v/>
      </c>
      <c r="AD360" s="1" t="str">
        <f ca="1">IF(($A360&lt;&gt;"")*(AD$1&lt;&gt;""),IF(_xlfn.XLOOKUP(AD$1,Attendance_sorted!$B359:$CW359,Attendance_sorted!$B359:$CW359,"nn")&lt;&gt;"nn","•",""),"")</f>
        <v/>
      </c>
      <c r="AE360" s="1" t="str">
        <f ca="1">IF(($A360&lt;&gt;"")*(AE$1&lt;&gt;""),IF(_xlfn.XLOOKUP(AE$1,Attendance_sorted!$B359:$CW359,Attendance_sorted!$B359:$CW359,"nn")&lt;&gt;"nn","•",""),"")</f>
        <v/>
      </c>
      <c r="AF360" s="1" t="str">
        <f ca="1">IF(($A360&lt;&gt;"")*(AF$1&lt;&gt;""),IF(_xlfn.XLOOKUP(AF$1,Attendance_sorted!$B359:$CW359,Attendance_sorted!$B359:$CW359,"nn")&lt;&gt;"nn","•",""),"")</f>
        <v/>
      </c>
      <c r="AG360" s="1" t="str">
        <f ca="1">IF(($A360&lt;&gt;"")*(AG$1&lt;&gt;""),IF(_xlfn.XLOOKUP(AG$1,Attendance_sorted!$B359:$CW359,Attendance_sorted!$B359:$CW359,"nn")&lt;&gt;"nn","•",""),"")</f>
        <v/>
      </c>
      <c r="AH360" s="1" t="str">
        <f ca="1">IF(($A360&lt;&gt;"")*(AH$1&lt;&gt;""),IF(_xlfn.XLOOKUP(AH$1,Attendance_sorted!$B359:$CW359,Attendance_sorted!$B359:$CW359,"nn")&lt;&gt;"nn","•",""),"")</f>
        <v/>
      </c>
      <c r="AI360" s="1" t="str">
        <f ca="1">IF(($A360&lt;&gt;"")*(AI$1&lt;&gt;""),IF(_xlfn.XLOOKUP(AI$1,Attendance_sorted!$B359:$CW359,Attendance_sorted!$B359:$CW359,"nn")&lt;&gt;"nn","•",""),"")</f>
        <v/>
      </c>
      <c r="AJ360" s="1" t="str">
        <f ca="1">IF(($A360&lt;&gt;"")*(AJ$1&lt;&gt;""),IF(_xlfn.XLOOKUP(AJ$1,Attendance_sorted!$B359:$CW359,Attendance_sorted!$B359:$CW359,"nn")&lt;&gt;"nn","•",""),"")</f>
        <v/>
      </c>
      <c r="AK360" s="1" t="str">
        <f ca="1">IF(($A360&lt;&gt;"")*(AK$1&lt;&gt;""),IF(_xlfn.XLOOKUP(AK$1,Attendance_sorted!$B359:$CW359,Attendance_sorted!$B359:$CW359,"nn")&lt;&gt;"nn","•",""),"")</f>
        <v/>
      </c>
      <c r="AL360" s="1" t="str">
        <f ca="1">IF(($A360&lt;&gt;"")*(AL$1&lt;&gt;""),IF(_xlfn.XLOOKUP(AL$1,Attendance_sorted!$B359:$CW359,Attendance_sorted!$B359:$CW359,"nn")&lt;&gt;"nn","•",""),"")</f>
        <v/>
      </c>
      <c r="AM360" s="1" t="str">
        <f ca="1">IF(($A360&lt;&gt;"")*(AM$1&lt;&gt;""),IF(_xlfn.XLOOKUP(AM$1,Attendance_sorted!$B359:$CW359,Attendance_sorted!$B359:$CW359,"nn")&lt;&gt;"nn","•",""),"")</f>
        <v/>
      </c>
      <c r="AN360" s="1" t="str">
        <f ca="1">IF(($A360&lt;&gt;"")*(AN$1&lt;&gt;""),IF(_xlfn.XLOOKUP(AN$1,Attendance_sorted!$B359:$CW359,Attendance_sorted!$B359:$CW359,"nn")&lt;&gt;"nn","•",""),"")</f>
        <v/>
      </c>
      <c r="AO360" s="1" t="str">
        <f ca="1">IF(($A360&lt;&gt;"")*(AO$1&lt;&gt;""),IF(_xlfn.XLOOKUP(AO$1,Attendance_sorted!$B359:$CW359,Attendance_sorted!$B359:$CW359,"nn")&lt;&gt;"nn","•",""),"")</f>
        <v/>
      </c>
      <c r="AP360" s="1" t="str">
        <f ca="1">IF(($A360&lt;&gt;"")*(AP$1&lt;&gt;""),IF(_xlfn.XLOOKUP(AP$1,Attendance_sorted!$B359:$CW359,Attendance_sorted!$B359:$CW359,"nn")&lt;&gt;"nn","•",""),"")</f>
        <v/>
      </c>
      <c r="AQ360" s="1" t="str">
        <f ca="1">IF(($A360&lt;&gt;"")*(AQ$1&lt;&gt;""),IF(_xlfn.XLOOKUP(AQ$1,Attendance_sorted!$B359:$CW359,Attendance_sorted!$B359:$CW359,"nn")&lt;&gt;"nn","•",""),"")</f>
        <v/>
      </c>
      <c r="AR360" s="1" t="str">
        <f ca="1">IF(($A360&lt;&gt;"")*(AR$1&lt;&gt;""),IF(_xlfn.XLOOKUP(AR$1,Attendance_sorted!$B359:$CW359,Attendance_sorted!$B359:$CW359,"nn")&lt;&gt;"nn","•",""),"")</f>
        <v/>
      </c>
      <c r="AS360" s="1" t="str">
        <f ca="1">IF(($A360&lt;&gt;"")*(AS$1&lt;&gt;""),IF(_xlfn.XLOOKUP(AS$1,Attendance_sorted!$B359:$CW359,Attendance_sorted!$B359:$CW359,"nn")&lt;&gt;"nn","•",""),"")</f>
        <v/>
      </c>
      <c r="AT360" s="1" t="str">
        <f ca="1">IF(($A360&lt;&gt;"")*(AT$1&lt;&gt;""),IF(_xlfn.XLOOKUP(AT$1,Attendance_sorted!$B359:$CW359,Attendance_sorted!$B359:$CW359,"nn")&lt;&gt;"nn","•",""),"")</f>
        <v/>
      </c>
      <c r="AU360" s="1" t="str">
        <f ca="1">IF(($A360&lt;&gt;"")*(AU$1&lt;&gt;""),IF(_xlfn.XLOOKUP(AU$1,Attendance_sorted!$B359:$CW359,Attendance_sorted!$B359:$CW359,"nn")&lt;&gt;"nn","•",""),"")</f>
        <v/>
      </c>
      <c r="AV360" s="1" t="str">
        <f ca="1">IF(($A360&lt;&gt;"")*(AV$1&lt;&gt;""),IF(_xlfn.XLOOKUP(AV$1,Attendance_sorted!$B359:$CW359,Attendance_sorted!$B359:$CW359,"nn")&lt;&gt;"nn","•",""),"")</f>
        <v/>
      </c>
      <c r="AW360" s="1" t="str">
        <f ca="1">IF(($A360&lt;&gt;"")*(AW$1&lt;&gt;""),IF(_xlfn.XLOOKUP(AW$1,Attendance_sorted!$B359:$CW359,Attendance_sorted!$B359:$CW359,"nn")&lt;&gt;"nn","•",""),"")</f>
        <v/>
      </c>
      <c r="AX360" s="1" t="str">
        <f ca="1">IF(($A360&lt;&gt;"")*(AX$1&lt;&gt;""),IF(_xlfn.XLOOKUP(AX$1,Attendance_sorted!$B359:$CW359,Attendance_sorted!$B359:$CW359,"nn")&lt;&gt;"nn","•",""),"")</f>
        <v/>
      </c>
      <c r="AY360" s="1" t="str">
        <f ca="1">IF(($A360&lt;&gt;"")*(AY$1&lt;&gt;""),IF(_xlfn.XLOOKUP(AY$1,Attendance_sorted!$B359:$CW359,Attendance_sorted!$B359:$CW359,"nn")&lt;&gt;"nn","•",""),"")</f>
        <v/>
      </c>
      <c r="AZ360" s="1" t="str">
        <f ca="1">IF(($A360&lt;&gt;"")*(AZ$1&lt;&gt;""),IF(_xlfn.XLOOKUP(AZ$1,Attendance_sorted!$B359:$CW359,Attendance_sorted!$B359:$CW359,"nn")&lt;&gt;"nn","•",""),"")</f>
        <v/>
      </c>
      <c r="BA360" s="1" t="str">
        <f ca="1">IF(($A360&lt;&gt;"")*(BA$1&lt;&gt;""),IF(_xlfn.XLOOKUP(BA$1,Attendance_sorted!$B359:$CW359,Attendance_sorted!$B359:$CW359,"nn")&lt;&gt;"nn","•",""),"")</f>
        <v/>
      </c>
      <c r="BB360" s="1" t="str">
        <f ca="1">IF(($A360&lt;&gt;"")*(BB$1&lt;&gt;""),IF(_xlfn.XLOOKUP(BB$1,Attendance_sorted!$B359:$CW359,Attendance_sorted!$B359:$CW359,"nn")&lt;&gt;"nn","•",""),"")</f>
        <v/>
      </c>
      <c r="BC360" s="1" t="str">
        <f ca="1">IF(($A360&lt;&gt;"")*(BC$1&lt;&gt;""),IF(_xlfn.XLOOKUP(BC$1,Attendance_sorted!$B359:$CW359,Attendance_sorted!$B359:$CW359,"nn")&lt;&gt;"nn","•",""),"")</f>
        <v/>
      </c>
      <c r="BD360" s="1" t="str">
        <f ca="1">IF(($A360&lt;&gt;"")*(BD$1&lt;&gt;""),IF(_xlfn.XLOOKUP(BD$1,Attendance_sorted!$B359:$CW359,Attendance_sorted!$B359:$CW359,"nn")&lt;&gt;"nn","•",""),"")</f>
        <v/>
      </c>
      <c r="BE360" s="1" t="str">
        <f ca="1">IF(($A360&lt;&gt;"")*(BE$1&lt;&gt;""),IF(_xlfn.XLOOKUP(BE$1,Attendance_sorted!$B359:$CW359,Attendance_sorted!$B359:$CW359,"nn")&lt;&gt;"nn","•",""),"")</f>
        <v/>
      </c>
      <c r="BF360" s="1" t="str">
        <f ca="1">IF(($A360&lt;&gt;"")*(BF$1&lt;&gt;""),IF(_xlfn.XLOOKUP(BF$1,Attendance_sorted!$B359:$CW359,Attendance_sorted!$B359:$CW359,"nn")&lt;&gt;"nn","•",""),"")</f>
        <v/>
      </c>
      <c r="BG360" s="1" t="str">
        <f ca="1">IF(($A360&lt;&gt;"")*(BG$1&lt;&gt;""),IF(_xlfn.XLOOKUP(BG$1,Attendance_sorted!$B359:$CW359,Attendance_sorted!$B359:$CW359,"nn")&lt;&gt;"nn","•",""),"")</f>
        <v/>
      </c>
      <c r="BH360" s="1" t="str">
        <f ca="1">IF(($A360&lt;&gt;"")*(BH$1&lt;&gt;""),IF(_xlfn.XLOOKUP(BH$1,Attendance_sorted!$B359:$CW359,Attendance_sorted!$B359:$CW359,"nn")&lt;&gt;"nn","•",""),"")</f>
        <v/>
      </c>
      <c r="BI360" s="1" t="str">
        <f ca="1">IF(($A360&lt;&gt;"")*(BI$1&lt;&gt;""),IF(_xlfn.XLOOKUP(BI$1,Attendance_sorted!$B359:$CW359,Attendance_sorted!$B359:$CW359,"nn")&lt;&gt;"nn","•",""),"")</f>
        <v/>
      </c>
      <c r="BJ360" s="1" t="str">
        <f ca="1">IF(($A360&lt;&gt;"")*(BJ$1&lt;&gt;""),IF(_xlfn.XLOOKUP(BJ$1,Attendance_sorted!$B359:$CW359,Attendance_sorted!$B359:$CW359,"nn")&lt;&gt;"nn","•",""),"")</f>
        <v/>
      </c>
      <c r="BK360" s="1" t="str">
        <f ca="1">IF(($A360&lt;&gt;"")*(BK$1&lt;&gt;""),IF(_xlfn.XLOOKUP(BK$1,Attendance_sorted!$B359:$CW359,Attendance_sorted!$B359:$CW359,"nn")&lt;&gt;"nn","•",""),"")</f>
        <v/>
      </c>
      <c r="BL360" s="1" t="str">
        <f ca="1">IF(($A360&lt;&gt;"")*(BL$1&lt;&gt;""),IF(_xlfn.XLOOKUP(BL$1,Attendance_sorted!$B359:$CW359,Attendance_sorted!$B359:$CW359,"nn")&lt;&gt;"nn","•",""),"")</f>
        <v/>
      </c>
      <c r="BM360" s="1" t="str">
        <f ca="1">IF(($A360&lt;&gt;"")*(BM$1&lt;&gt;""),IF(_xlfn.XLOOKUP(BM$1,Attendance_sorted!$B359:$CW359,Attendance_sorted!$B359:$CW359,"nn")&lt;&gt;"nn","•",""),"")</f>
        <v/>
      </c>
      <c r="BN360" s="1" t="str">
        <f ca="1">IF(($A360&lt;&gt;"")*(BN$1&lt;&gt;""),IF(_xlfn.XLOOKUP(BN$1,Attendance_sorted!$B359:$CW359,Attendance_sorted!$B359:$CW359,"nn")&lt;&gt;"nn","•",""),"")</f>
        <v/>
      </c>
      <c r="BO360" s="1" t="str">
        <f ca="1">IF(($A360&lt;&gt;"")*(BO$1&lt;&gt;""),IF(_xlfn.XLOOKUP(BO$1,Attendance_sorted!$B359:$CW359,Attendance_sorted!$B359:$CW359,"nn")&lt;&gt;"nn","•",""),"")</f>
        <v/>
      </c>
      <c r="BP360" s="1" t="str">
        <f ca="1">IF(($A360&lt;&gt;"")*(BP$1&lt;&gt;""),IF(_xlfn.XLOOKUP(BP$1,Attendance_sorted!$B359:$CW359,Attendance_sorted!$B359:$CW359,"nn")&lt;&gt;"nn","•",""),"")</f>
        <v/>
      </c>
      <c r="BQ360" s="1" t="str">
        <f ca="1">IF(($A360&lt;&gt;"")*(BQ$1&lt;&gt;""),IF(_xlfn.XLOOKUP(BQ$1,Attendance_sorted!$B359:$CW359,Attendance_sorted!$B359:$CW359,"nn")&lt;&gt;"nn","•",""),"")</f>
        <v/>
      </c>
      <c r="BR360" s="1" t="str">
        <f ca="1">IF(($A360&lt;&gt;"")*(BR$1&lt;&gt;""),IF(_xlfn.XLOOKUP(BR$1,Attendance_sorted!$B359:$CW359,Attendance_sorted!$B359:$CW359,"nn")&lt;&gt;"nn","•",""),"")</f>
        <v/>
      </c>
      <c r="BS360" s="1" t="str">
        <f ca="1">IF(($A360&lt;&gt;"")*(BS$1&lt;&gt;""),IF(_xlfn.XLOOKUP(BS$1,Attendance_sorted!$B359:$CW359,Attendance_sorted!$B359:$CW359,"nn")&lt;&gt;"nn","•",""),"")</f>
        <v/>
      </c>
      <c r="BT360" s="1" t="str">
        <f ca="1">IF(($A360&lt;&gt;"")*(BT$1&lt;&gt;""),IF(_xlfn.XLOOKUP(BT$1,Attendance_sorted!$B359:$CW359,Attendance_sorted!$B359:$CW359,"nn")&lt;&gt;"nn","•",""),"")</f>
        <v/>
      </c>
      <c r="BU360" s="1" t="str">
        <f ca="1">IF(($A360&lt;&gt;"")*(BU$1&lt;&gt;""),IF(_xlfn.XLOOKUP(BU$1,Attendance_sorted!$B359:$CW359,Attendance_sorted!$B359:$CW359,"nn")&lt;&gt;"nn","•",""),"")</f>
        <v/>
      </c>
      <c r="BV360" s="1" t="str">
        <f ca="1">IF(($A360&lt;&gt;"")*(BV$1&lt;&gt;""),IF(_xlfn.XLOOKUP(BV$1,Attendance_sorted!$B359:$CW359,Attendance_sorted!$B359:$CW359,"nn")&lt;&gt;"nn","•",""),"")</f>
        <v/>
      </c>
      <c r="BW360" s="1" t="str">
        <f ca="1">IF(($A360&lt;&gt;"")*(BW$1&lt;&gt;""),IF(_xlfn.XLOOKUP(BW$1,Attendance_sorted!$B359:$CW359,Attendance_sorted!$B359:$CW359,"nn")&lt;&gt;"nn","•",""),"")</f>
        <v/>
      </c>
      <c r="BX360" s="1" t="str">
        <f ca="1">IF(($A360&lt;&gt;"")*(BX$1&lt;&gt;""),IF(_xlfn.XLOOKUP(BX$1,Attendance_sorted!$B359:$CW359,Attendance_sorted!$B359:$CW359,"nn")&lt;&gt;"nn","•",""),"")</f>
        <v/>
      </c>
      <c r="BY360" s="1" t="str">
        <f ca="1">IF(($A360&lt;&gt;"")*(BY$1&lt;&gt;""),IF(_xlfn.XLOOKUP(BY$1,Attendance_sorted!$B359:$CW359,Attendance_sorted!$B359:$CW359,"nn")&lt;&gt;"nn","•",""),"")</f>
        <v/>
      </c>
      <c r="BZ360" s="1" t="str">
        <f ca="1">IF(($A360&lt;&gt;"")*(BZ$1&lt;&gt;""),IF(_xlfn.XLOOKUP(BZ$1,Attendance_sorted!$B359:$CW359,Attendance_sorted!$B359:$CW359,"nn")&lt;&gt;"nn","•",""),"")</f>
        <v/>
      </c>
      <c r="CA360" s="1" t="str">
        <f ca="1">IF(($A360&lt;&gt;"")*(CA$1&lt;&gt;""),IF(_xlfn.XLOOKUP(CA$1,Attendance_sorted!$B359:$CW359,Attendance_sorted!$B359:$CW359,"nn")&lt;&gt;"nn","•",""),"")</f>
        <v/>
      </c>
      <c r="CB360" s="1" t="str">
        <f ca="1">IF(($A360&lt;&gt;"")*(CB$1&lt;&gt;""),IF(_xlfn.XLOOKUP(CB$1,Attendance_sorted!$B359:$CW359,Attendance_sorted!$B359:$CW359,"nn")&lt;&gt;"nn","•",""),"")</f>
        <v/>
      </c>
      <c r="CC360" s="1" t="str">
        <f ca="1">IF(($A360&lt;&gt;"")*(CC$1&lt;&gt;""),IF(_xlfn.XLOOKUP(CC$1,Attendance_sorted!$B359:$CW359,Attendance_sorted!$B359:$CW359,"nn")&lt;&gt;"nn","•",""),"")</f>
        <v/>
      </c>
      <c r="CD360" s="1" t="str">
        <f ca="1">IF(($A360&lt;&gt;"")*(CD$1&lt;&gt;""),IF(_xlfn.XLOOKUP(CD$1,Attendance_sorted!$B359:$CW359,Attendance_sorted!$B359:$CW359,"nn")&lt;&gt;"nn","•",""),"")</f>
        <v/>
      </c>
      <c r="CE360" s="1" t="str">
        <f ca="1">IF(($A360&lt;&gt;"")*(CE$1&lt;&gt;""),IF(_xlfn.XLOOKUP(CE$1,Attendance_sorted!$B359:$CW359,Attendance_sorted!$B359:$CW359,"nn")&lt;&gt;"nn","•",""),"")</f>
        <v/>
      </c>
      <c r="CF360" s="1" t="str">
        <f ca="1">IF(($A360&lt;&gt;"")*(CF$1&lt;&gt;""),IF(_xlfn.XLOOKUP(CF$1,Attendance_sorted!$B359:$CW359,Attendance_sorted!$B359:$CW359,"nn")&lt;&gt;"nn","•",""),"")</f>
        <v/>
      </c>
      <c r="CG360" s="1" t="str">
        <f ca="1">IF(($A360&lt;&gt;"")*(CG$1&lt;&gt;""),IF(_xlfn.XLOOKUP(CG$1,Attendance_sorted!$B359:$CW359,Attendance_sorted!$B359:$CW359,"nn")&lt;&gt;"nn","•",""),"")</f>
        <v/>
      </c>
      <c r="CH360" s="1" t="str">
        <f ca="1">IF(($A360&lt;&gt;"")*(CH$1&lt;&gt;""),IF(_xlfn.XLOOKUP(CH$1,Attendance_sorted!$B359:$CW359,Attendance_sorted!$B359:$CW359,"nn")&lt;&gt;"nn","•",""),"")</f>
        <v/>
      </c>
      <c r="CI360" s="1" t="str">
        <f ca="1">IF(($A360&lt;&gt;"")*(CI$1&lt;&gt;""),IF(_xlfn.XLOOKUP(CI$1,Attendance_sorted!$B359:$CW359,Attendance_sorted!$B359:$CW359,"nn")&lt;&gt;"nn","•",""),"")</f>
        <v/>
      </c>
      <c r="CJ360" s="1" t="str">
        <f ca="1">IF(($A360&lt;&gt;"")*(CJ$1&lt;&gt;""),IF(_xlfn.XLOOKUP(CJ$1,Attendance_sorted!$B359:$CW359,Attendance_sorted!$B359:$CW359,"nn")&lt;&gt;"nn","•",""),"")</f>
        <v/>
      </c>
      <c r="CK360" s="1" t="str">
        <f ca="1">IF(($A360&lt;&gt;"")*(CK$1&lt;&gt;""),IF(_xlfn.XLOOKUP(CK$1,Attendance_sorted!$B359:$CW359,Attendance_sorted!$B359:$CW359,"nn")&lt;&gt;"nn","•",""),"")</f>
        <v/>
      </c>
      <c r="CL360" s="1" t="str">
        <f ca="1">IF(($A360&lt;&gt;"")*(CL$1&lt;&gt;""),IF(_xlfn.XLOOKUP(CL$1,Attendance_sorted!$B359:$CW359,Attendance_sorted!$B359:$CW359,"nn")&lt;&gt;"nn","•",""),"")</f>
        <v/>
      </c>
      <c r="CM360" s="1" t="str">
        <f ca="1">IF(($A360&lt;&gt;"")*(CM$1&lt;&gt;""),IF(_xlfn.XLOOKUP(CM$1,Attendance_sorted!$B359:$CW359,Attendance_sorted!$B359:$CW359,"nn")&lt;&gt;"nn","•",""),"")</f>
        <v/>
      </c>
      <c r="CN360" s="1" t="str">
        <f ca="1">IF(($A360&lt;&gt;"")*(CN$1&lt;&gt;""),IF(_xlfn.XLOOKUP(CN$1,Attendance_sorted!$B359:$CW359,Attendance_sorted!$B359:$CW359,"nn")&lt;&gt;"nn","•",""),"")</f>
        <v/>
      </c>
      <c r="CO360" s="1" t="str">
        <f ca="1">IF(($A360&lt;&gt;"")*(CO$1&lt;&gt;""),IF(_xlfn.XLOOKUP(CO$1,Attendance_sorted!$B359:$CW359,Attendance_sorted!$B359:$CW359,"nn")&lt;&gt;"nn","•",""),"")</f>
        <v/>
      </c>
      <c r="CP360" s="1" t="str">
        <f ca="1">IF(($A360&lt;&gt;"")*(CP$1&lt;&gt;""),IF(_xlfn.XLOOKUP(CP$1,Attendance_sorted!$B359:$CW359,Attendance_sorted!$B359:$CW359,"nn")&lt;&gt;"nn","•",""),"")</f>
        <v/>
      </c>
      <c r="CQ360" s="1" t="str">
        <f ca="1">IF(($A360&lt;&gt;"")*(CQ$1&lt;&gt;""),IF(_xlfn.XLOOKUP(CQ$1,Attendance_sorted!$B359:$CW359,Attendance_sorted!$B359:$CW359,"nn")&lt;&gt;"nn","•",""),"")</f>
        <v/>
      </c>
      <c r="CR360" s="1" t="str">
        <f ca="1">IF(($A360&lt;&gt;"")*(CR$1&lt;&gt;""),IF(_xlfn.XLOOKUP(CR$1,Attendance_sorted!$B359:$CW359,Attendance_sorted!$B359:$CW359,"nn")&lt;&gt;"nn","•",""),"")</f>
        <v/>
      </c>
      <c r="CS360" s="1" t="str">
        <f ca="1">IF(($A360&lt;&gt;"")*(CS$1&lt;&gt;""),IF(_xlfn.XLOOKUP(CS$1,Attendance_sorted!$B359:$CW359,Attendance_sorted!$B359:$CW359,"nn")&lt;&gt;"nn","•",""),"")</f>
        <v/>
      </c>
      <c r="CT360" s="1" t="str">
        <f ca="1">IF(($A360&lt;&gt;"")*(CT$1&lt;&gt;""),IF(_xlfn.XLOOKUP(CT$1,Attendance_sorted!$B359:$CW359,Attendance_sorted!$B359:$CW359,"nn")&lt;&gt;"nn","•",""),"")</f>
        <v/>
      </c>
      <c r="CU360" s="1" t="str">
        <f ca="1">IF(($A360&lt;&gt;"")*(CU$1&lt;&gt;""),IF(_xlfn.XLOOKUP(CU$1,Attendance_sorted!$B359:$CW359,Attendance_sorted!$B359:$CW359,"nn")&lt;&gt;"nn","•",""),"")</f>
        <v/>
      </c>
      <c r="CV360" s="1" t="str">
        <f ca="1">IF(($A360&lt;&gt;"")*(CV$1&lt;&gt;""),IF(_xlfn.XLOOKUP(CV$1,Attendance_sorted!$B359:$CW359,Attendance_sorted!$B359:$CW359,"nn")&lt;&gt;"nn","•",""),"")</f>
        <v/>
      </c>
      <c r="CW360" s="1" t="str">
        <f ca="1">IF(($A360&lt;&gt;"")*(CW$1&lt;&gt;""),IF(_xlfn.XLOOKUP(CW$1,Attendance_sorted!$B359:$CW359,Attendance_sorted!$B359:$CW359,"nn")&lt;&gt;"nn","•",""),"")</f>
        <v/>
      </c>
    </row>
    <row r="361" spans="1:101">
      <c r="A361" s="1"/>
      <c r="B361" s="1" t="str">
        <f ca="1">IF(($A361&lt;&gt;"")*(B$1&lt;&gt;""),IF(_xlfn.XLOOKUP(B$1,Attendance_sorted!$B360:$CW360,Attendance_sorted!$B360:$CW360,"nn")&lt;&gt;"nn","•",""),"")</f>
        <v/>
      </c>
      <c r="C361" s="1" t="str">
        <f ca="1">IF(($A361&lt;&gt;"")*(C$1&lt;&gt;""),IF(_xlfn.XLOOKUP(C$1,Attendance_sorted!$B360:$CW360,Attendance_sorted!$B360:$CW360,"nn")&lt;&gt;"nn","•",""),"")</f>
        <v/>
      </c>
      <c r="D361" s="1" t="str">
        <f ca="1">IF(($A361&lt;&gt;"")*(D$1&lt;&gt;""),IF(_xlfn.XLOOKUP(D$1,Attendance_sorted!$B360:$CW360,Attendance_sorted!$B360:$CW360,"nn")&lt;&gt;"nn","•",""),"")</f>
        <v/>
      </c>
      <c r="E361" s="1" t="str">
        <f ca="1">IF(($A361&lt;&gt;"")*(E$1&lt;&gt;""),IF(_xlfn.XLOOKUP(E$1,Attendance_sorted!$B360:$CW360,Attendance_sorted!$B360:$CW360,"nn")&lt;&gt;"nn","•",""),"")</f>
        <v/>
      </c>
      <c r="F361" s="1" t="str">
        <f ca="1">IF(($A361&lt;&gt;"")*(F$1&lt;&gt;""),IF(_xlfn.XLOOKUP(F$1,Attendance_sorted!$B360:$CW360,Attendance_sorted!$B360:$CW360,"nn")&lt;&gt;"nn","•",""),"")</f>
        <v/>
      </c>
      <c r="G361" s="1" t="str">
        <f ca="1">IF(($A361&lt;&gt;"")*(G$1&lt;&gt;""),IF(_xlfn.XLOOKUP(G$1,Attendance_sorted!$B360:$CW360,Attendance_sorted!$B360:$CW360,"nn")&lt;&gt;"nn","•",""),"")</f>
        <v/>
      </c>
      <c r="H361" s="1" t="str">
        <f ca="1">IF(($A361&lt;&gt;"")*(H$1&lt;&gt;""),IF(_xlfn.XLOOKUP(H$1,Attendance_sorted!$B360:$CW360,Attendance_sorted!$B360:$CW360,"nn")&lt;&gt;"nn","•",""),"")</f>
        <v/>
      </c>
      <c r="I361" s="1" t="str">
        <f ca="1">IF(($A361&lt;&gt;"")*(I$1&lt;&gt;""),IF(_xlfn.XLOOKUP(I$1,Attendance_sorted!$B360:$CW360,Attendance_sorted!$B360:$CW360,"nn")&lt;&gt;"nn","•",""),"")</f>
        <v/>
      </c>
      <c r="J361" s="1" t="str">
        <f ca="1">IF(($A361&lt;&gt;"")*(J$1&lt;&gt;""),IF(_xlfn.XLOOKUP(J$1,Attendance_sorted!$B360:$CW360,Attendance_sorted!$B360:$CW360,"nn")&lt;&gt;"nn","•",""),"")</f>
        <v/>
      </c>
      <c r="K361" s="1" t="str">
        <f ca="1">IF(($A361&lt;&gt;"")*(K$1&lt;&gt;""),IF(_xlfn.XLOOKUP(K$1,Attendance_sorted!$B360:$CW360,Attendance_sorted!$B360:$CW360,"nn")&lt;&gt;"nn","•",""),"")</f>
        <v/>
      </c>
      <c r="L361" s="1" t="str">
        <f ca="1">IF(($A361&lt;&gt;"")*(L$1&lt;&gt;""),IF(_xlfn.XLOOKUP(L$1,Attendance_sorted!$B360:$CW360,Attendance_sorted!$B360:$CW360,"nn")&lt;&gt;"nn","•",""),"")</f>
        <v/>
      </c>
      <c r="M361" s="1" t="str">
        <f ca="1">IF(($A361&lt;&gt;"")*(M$1&lt;&gt;""),IF(_xlfn.XLOOKUP(M$1,Attendance_sorted!$B360:$CW360,Attendance_sorted!$B360:$CW360,"nn")&lt;&gt;"nn","•",""),"")</f>
        <v/>
      </c>
      <c r="N361" s="1" t="str">
        <f ca="1">IF(($A361&lt;&gt;"")*(N$1&lt;&gt;""),IF(_xlfn.XLOOKUP(N$1,Attendance_sorted!$B360:$CW360,Attendance_sorted!$B360:$CW360,"nn")&lt;&gt;"nn","•",""),"")</f>
        <v/>
      </c>
      <c r="O361" s="1" t="str">
        <f ca="1">IF(($A361&lt;&gt;"")*(O$1&lt;&gt;""),IF(_xlfn.XLOOKUP(O$1,Attendance_sorted!$B360:$CW360,Attendance_sorted!$B360:$CW360,"nn")&lt;&gt;"nn","•",""),"")</f>
        <v/>
      </c>
      <c r="P361" s="1" t="str">
        <f ca="1">IF(($A361&lt;&gt;"")*(P$1&lt;&gt;""),IF(_xlfn.XLOOKUP(P$1,Attendance_sorted!$B360:$CW360,Attendance_sorted!$B360:$CW360,"nn")&lt;&gt;"nn","•",""),"")</f>
        <v/>
      </c>
      <c r="Q361" s="1" t="str">
        <f ca="1">IF(($A361&lt;&gt;"")*(Q$1&lt;&gt;""),IF(_xlfn.XLOOKUP(Q$1,Attendance_sorted!$B360:$CW360,Attendance_sorted!$B360:$CW360,"nn")&lt;&gt;"nn","•",""),"")</f>
        <v/>
      </c>
      <c r="R361" s="1" t="str">
        <f ca="1">IF(($A361&lt;&gt;"")*(R$1&lt;&gt;""),IF(_xlfn.XLOOKUP(R$1,Attendance_sorted!$B360:$CW360,Attendance_sorted!$B360:$CW360,"nn")&lt;&gt;"nn","•",""),"")</f>
        <v/>
      </c>
      <c r="S361" s="1" t="str">
        <f ca="1">IF(($A361&lt;&gt;"")*(S$1&lt;&gt;""),IF(_xlfn.XLOOKUP(S$1,Attendance_sorted!$B360:$CW360,Attendance_sorted!$B360:$CW360,"nn")&lt;&gt;"nn","•",""),"")</f>
        <v/>
      </c>
      <c r="T361" s="1" t="str">
        <f ca="1">IF(($A361&lt;&gt;"")*(T$1&lt;&gt;""),IF(_xlfn.XLOOKUP(T$1,Attendance_sorted!$B360:$CW360,Attendance_sorted!$B360:$CW360,"nn")&lt;&gt;"nn","•",""),"")</f>
        <v/>
      </c>
      <c r="U361" s="1" t="str">
        <f ca="1">IF(($A361&lt;&gt;"")*(U$1&lt;&gt;""),IF(_xlfn.XLOOKUP(U$1,Attendance_sorted!$B360:$CW360,Attendance_sorted!$B360:$CW360,"nn")&lt;&gt;"nn","•",""),"")</f>
        <v/>
      </c>
      <c r="V361" s="1" t="str">
        <f ca="1">IF(($A361&lt;&gt;"")*(V$1&lt;&gt;""),IF(_xlfn.XLOOKUP(V$1,Attendance_sorted!$B360:$CW360,Attendance_sorted!$B360:$CW360,"nn")&lt;&gt;"nn","•",""),"")</f>
        <v/>
      </c>
      <c r="W361" s="1" t="str">
        <f ca="1">IF(($A361&lt;&gt;"")*(W$1&lt;&gt;""),IF(_xlfn.XLOOKUP(W$1,Attendance_sorted!$B360:$CW360,Attendance_sorted!$B360:$CW360,"nn")&lt;&gt;"nn","•",""),"")</f>
        <v/>
      </c>
      <c r="X361" s="1" t="str">
        <f ca="1">IF(($A361&lt;&gt;"")*(X$1&lt;&gt;""),IF(_xlfn.XLOOKUP(X$1,Attendance_sorted!$B360:$CW360,Attendance_sorted!$B360:$CW360,"nn")&lt;&gt;"nn","•",""),"")</f>
        <v/>
      </c>
      <c r="Y361" s="1" t="str">
        <f ca="1">IF(($A361&lt;&gt;"")*(Y$1&lt;&gt;""),IF(_xlfn.XLOOKUP(Y$1,Attendance_sorted!$B360:$CW360,Attendance_sorted!$B360:$CW360,"nn")&lt;&gt;"nn","•",""),"")</f>
        <v/>
      </c>
      <c r="Z361" s="1" t="str">
        <f ca="1">IF(($A361&lt;&gt;"")*(Z$1&lt;&gt;""),IF(_xlfn.XLOOKUP(Z$1,Attendance_sorted!$B360:$CW360,Attendance_sorted!$B360:$CW360,"nn")&lt;&gt;"nn","•",""),"")</f>
        <v/>
      </c>
      <c r="AA361" s="1" t="str">
        <f ca="1">IF(($A361&lt;&gt;"")*(AA$1&lt;&gt;""),IF(_xlfn.XLOOKUP(AA$1,Attendance_sorted!$B360:$CW360,Attendance_sorted!$B360:$CW360,"nn")&lt;&gt;"nn","•",""),"")</f>
        <v/>
      </c>
      <c r="AB361" s="1" t="str">
        <f ca="1">IF(($A361&lt;&gt;"")*(AB$1&lt;&gt;""),IF(_xlfn.XLOOKUP(AB$1,Attendance_sorted!$B360:$CW360,Attendance_sorted!$B360:$CW360,"nn")&lt;&gt;"nn","•",""),"")</f>
        <v/>
      </c>
      <c r="AC361" s="1" t="str">
        <f ca="1">IF(($A361&lt;&gt;"")*(AC$1&lt;&gt;""),IF(_xlfn.XLOOKUP(AC$1,Attendance_sorted!$B360:$CW360,Attendance_sorted!$B360:$CW360,"nn")&lt;&gt;"nn","•",""),"")</f>
        <v/>
      </c>
      <c r="AD361" s="1" t="str">
        <f ca="1">IF(($A361&lt;&gt;"")*(AD$1&lt;&gt;""),IF(_xlfn.XLOOKUP(AD$1,Attendance_sorted!$B360:$CW360,Attendance_sorted!$B360:$CW360,"nn")&lt;&gt;"nn","•",""),"")</f>
        <v/>
      </c>
      <c r="AE361" s="1" t="str">
        <f ca="1">IF(($A361&lt;&gt;"")*(AE$1&lt;&gt;""),IF(_xlfn.XLOOKUP(AE$1,Attendance_sorted!$B360:$CW360,Attendance_sorted!$B360:$CW360,"nn")&lt;&gt;"nn","•",""),"")</f>
        <v/>
      </c>
      <c r="AF361" s="1" t="str">
        <f ca="1">IF(($A361&lt;&gt;"")*(AF$1&lt;&gt;""),IF(_xlfn.XLOOKUP(AF$1,Attendance_sorted!$B360:$CW360,Attendance_sorted!$B360:$CW360,"nn")&lt;&gt;"nn","•",""),"")</f>
        <v/>
      </c>
      <c r="AG361" s="1" t="str">
        <f ca="1">IF(($A361&lt;&gt;"")*(AG$1&lt;&gt;""),IF(_xlfn.XLOOKUP(AG$1,Attendance_sorted!$B360:$CW360,Attendance_sorted!$B360:$CW360,"nn")&lt;&gt;"nn","•",""),"")</f>
        <v/>
      </c>
      <c r="AH361" s="1" t="str">
        <f ca="1">IF(($A361&lt;&gt;"")*(AH$1&lt;&gt;""),IF(_xlfn.XLOOKUP(AH$1,Attendance_sorted!$B360:$CW360,Attendance_sorted!$B360:$CW360,"nn")&lt;&gt;"nn","•",""),"")</f>
        <v/>
      </c>
      <c r="AI361" s="1" t="str">
        <f ca="1">IF(($A361&lt;&gt;"")*(AI$1&lt;&gt;""),IF(_xlfn.XLOOKUP(AI$1,Attendance_sorted!$B360:$CW360,Attendance_sorted!$B360:$CW360,"nn")&lt;&gt;"nn","•",""),"")</f>
        <v/>
      </c>
      <c r="AJ361" s="1" t="str">
        <f ca="1">IF(($A361&lt;&gt;"")*(AJ$1&lt;&gt;""),IF(_xlfn.XLOOKUP(AJ$1,Attendance_sorted!$B360:$CW360,Attendance_sorted!$B360:$CW360,"nn")&lt;&gt;"nn","•",""),"")</f>
        <v/>
      </c>
      <c r="AK361" s="1" t="str">
        <f ca="1">IF(($A361&lt;&gt;"")*(AK$1&lt;&gt;""),IF(_xlfn.XLOOKUP(AK$1,Attendance_sorted!$B360:$CW360,Attendance_sorted!$B360:$CW360,"nn")&lt;&gt;"nn","•",""),"")</f>
        <v/>
      </c>
      <c r="AL361" s="1" t="str">
        <f ca="1">IF(($A361&lt;&gt;"")*(AL$1&lt;&gt;""),IF(_xlfn.XLOOKUP(AL$1,Attendance_sorted!$B360:$CW360,Attendance_sorted!$B360:$CW360,"nn")&lt;&gt;"nn","•",""),"")</f>
        <v/>
      </c>
      <c r="AM361" s="1" t="str">
        <f ca="1">IF(($A361&lt;&gt;"")*(AM$1&lt;&gt;""),IF(_xlfn.XLOOKUP(AM$1,Attendance_sorted!$B360:$CW360,Attendance_sorted!$B360:$CW360,"nn")&lt;&gt;"nn","•",""),"")</f>
        <v/>
      </c>
      <c r="AN361" s="1" t="str">
        <f ca="1">IF(($A361&lt;&gt;"")*(AN$1&lt;&gt;""),IF(_xlfn.XLOOKUP(AN$1,Attendance_sorted!$B360:$CW360,Attendance_sorted!$B360:$CW360,"nn")&lt;&gt;"nn","•",""),"")</f>
        <v/>
      </c>
      <c r="AO361" s="1" t="str">
        <f ca="1">IF(($A361&lt;&gt;"")*(AO$1&lt;&gt;""),IF(_xlfn.XLOOKUP(AO$1,Attendance_sorted!$B360:$CW360,Attendance_sorted!$B360:$CW360,"nn")&lt;&gt;"nn","•",""),"")</f>
        <v/>
      </c>
      <c r="AP361" s="1" t="str">
        <f ca="1">IF(($A361&lt;&gt;"")*(AP$1&lt;&gt;""),IF(_xlfn.XLOOKUP(AP$1,Attendance_sorted!$B360:$CW360,Attendance_sorted!$B360:$CW360,"nn")&lt;&gt;"nn","•",""),"")</f>
        <v/>
      </c>
      <c r="AQ361" s="1" t="str">
        <f ca="1">IF(($A361&lt;&gt;"")*(AQ$1&lt;&gt;""),IF(_xlfn.XLOOKUP(AQ$1,Attendance_sorted!$B360:$CW360,Attendance_sorted!$B360:$CW360,"nn")&lt;&gt;"nn","•",""),"")</f>
        <v/>
      </c>
      <c r="AR361" s="1" t="str">
        <f ca="1">IF(($A361&lt;&gt;"")*(AR$1&lt;&gt;""),IF(_xlfn.XLOOKUP(AR$1,Attendance_sorted!$B360:$CW360,Attendance_sorted!$B360:$CW360,"nn")&lt;&gt;"nn","•",""),"")</f>
        <v/>
      </c>
      <c r="AS361" s="1" t="str">
        <f ca="1">IF(($A361&lt;&gt;"")*(AS$1&lt;&gt;""),IF(_xlfn.XLOOKUP(AS$1,Attendance_sorted!$B360:$CW360,Attendance_sorted!$B360:$CW360,"nn")&lt;&gt;"nn","•",""),"")</f>
        <v/>
      </c>
      <c r="AT361" s="1" t="str">
        <f ca="1">IF(($A361&lt;&gt;"")*(AT$1&lt;&gt;""),IF(_xlfn.XLOOKUP(AT$1,Attendance_sorted!$B360:$CW360,Attendance_sorted!$B360:$CW360,"nn")&lt;&gt;"nn","•",""),"")</f>
        <v/>
      </c>
      <c r="AU361" s="1" t="str">
        <f ca="1">IF(($A361&lt;&gt;"")*(AU$1&lt;&gt;""),IF(_xlfn.XLOOKUP(AU$1,Attendance_sorted!$B360:$CW360,Attendance_sorted!$B360:$CW360,"nn")&lt;&gt;"nn","•",""),"")</f>
        <v/>
      </c>
      <c r="AV361" s="1" t="str">
        <f ca="1">IF(($A361&lt;&gt;"")*(AV$1&lt;&gt;""),IF(_xlfn.XLOOKUP(AV$1,Attendance_sorted!$B360:$CW360,Attendance_sorted!$B360:$CW360,"nn")&lt;&gt;"nn","•",""),"")</f>
        <v/>
      </c>
      <c r="AW361" s="1" t="str">
        <f ca="1">IF(($A361&lt;&gt;"")*(AW$1&lt;&gt;""),IF(_xlfn.XLOOKUP(AW$1,Attendance_sorted!$B360:$CW360,Attendance_sorted!$B360:$CW360,"nn")&lt;&gt;"nn","•",""),"")</f>
        <v/>
      </c>
      <c r="AX361" s="1" t="str">
        <f ca="1">IF(($A361&lt;&gt;"")*(AX$1&lt;&gt;""),IF(_xlfn.XLOOKUP(AX$1,Attendance_sorted!$B360:$CW360,Attendance_sorted!$B360:$CW360,"nn")&lt;&gt;"nn","•",""),"")</f>
        <v/>
      </c>
      <c r="AY361" s="1" t="str">
        <f ca="1">IF(($A361&lt;&gt;"")*(AY$1&lt;&gt;""),IF(_xlfn.XLOOKUP(AY$1,Attendance_sorted!$B360:$CW360,Attendance_sorted!$B360:$CW360,"nn")&lt;&gt;"nn","•",""),"")</f>
        <v/>
      </c>
      <c r="AZ361" s="1" t="str">
        <f ca="1">IF(($A361&lt;&gt;"")*(AZ$1&lt;&gt;""),IF(_xlfn.XLOOKUP(AZ$1,Attendance_sorted!$B360:$CW360,Attendance_sorted!$B360:$CW360,"nn")&lt;&gt;"nn","•",""),"")</f>
        <v/>
      </c>
      <c r="BA361" s="1" t="str">
        <f ca="1">IF(($A361&lt;&gt;"")*(BA$1&lt;&gt;""),IF(_xlfn.XLOOKUP(BA$1,Attendance_sorted!$B360:$CW360,Attendance_sorted!$B360:$CW360,"nn")&lt;&gt;"nn","•",""),"")</f>
        <v/>
      </c>
      <c r="BB361" s="1" t="str">
        <f ca="1">IF(($A361&lt;&gt;"")*(BB$1&lt;&gt;""),IF(_xlfn.XLOOKUP(BB$1,Attendance_sorted!$B360:$CW360,Attendance_sorted!$B360:$CW360,"nn")&lt;&gt;"nn","•",""),"")</f>
        <v/>
      </c>
      <c r="BC361" s="1" t="str">
        <f ca="1">IF(($A361&lt;&gt;"")*(BC$1&lt;&gt;""),IF(_xlfn.XLOOKUP(BC$1,Attendance_sorted!$B360:$CW360,Attendance_sorted!$B360:$CW360,"nn")&lt;&gt;"nn","•",""),"")</f>
        <v/>
      </c>
      <c r="BD361" s="1" t="str">
        <f ca="1">IF(($A361&lt;&gt;"")*(BD$1&lt;&gt;""),IF(_xlfn.XLOOKUP(BD$1,Attendance_sorted!$B360:$CW360,Attendance_sorted!$B360:$CW360,"nn")&lt;&gt;"nn","•",""),"")</f>
        <v/>
      </c>
      <c r="BE361" s="1" t="str">
        <f ca="1">IF(($A361&lt;&gt;"")*(BE$1&lt;&gt;""),IF(_xlfn.XLOOKUP(BE$1,Attendance_sorted!$B360:$CW360,Attendance_sorted!$B360:$CW360,"nn")&lt;&gt;"nn","•",""),"")</f>
        <v/>
      </c>
      <c r="BF361" s="1" t="str">
        <f ca="1">IF(($A361&lt;&gt;"")*(BF$1&lt;&gt;""),IF(_xlfn.XLOOKUP(BF$1,Attendance_sorted!$B360:$CW360,Attendance_sorted!$B360:$CW360,"nn")&lt;&gt;"nn","•",""),"")</f>
        <v/>
      </c>
      <c r="BG361" s="1" t="str">
        <f ca="1">IF(($A361&lt;&gt;"")*(BG$1&lt;&gt;""),IF(_xlfn.XLOOKUP(BG$1,Attendance_sorted!$B360:$CW360,Attendance_sorted!$B360:$CW360,"nn")&lt;&gt;"nn","•",""),"")</f>
        <v/>
      </c>
      <c r="BH361" s="1" t="str">
        <f ca="1">IF(($A361&lt;&gt;"")*(BH$1&lt;&gt;""),IF(_xlfn.XLOOKUP(BH$1,Attendance_sorted!$B360:$CW360,Attendance_sorted!$B360:$CW360,"nn")&lt;&gt;"nn","•",""),"")</f>
        <v/>
      </c>
      <c r="BI361" s="1" t="str">
        <f ca="1">IF(($A361&lt;&gt;"")*(BI$1&lt;&gt;""),IF(_xlfn.XLOOKUP(BI$1,Attendance_sorted!$B360:$CW360,Attendance_sorted!$B360:$CW360,"nn")&lt;&gt;"nn","•",""),"")</f>
        <v/>
      </c>
      <c r="BJ361" s="1" t="str">
        <f ca="1">IF(($A361&lt;&gt;"")*(BJ$1&lt;&gt;""),IF(_xlfn.XLOOKUP(BJ$1,Attendance_sorted!$B360:$CW360,Attendance_sorted!$B360:$CW360,"nn")&lt;&gt;"nn","•",""),"")</f>
        <v/>
      </c>
      <c r="BK361" s="1" t="str">
        <f ca="1">IF(($A361&lt;&gt;"")*(BK$1&lt;&gt;""),IF(_xlfn.XLOOKUP(BK$1,Attendance_sorted!$B360:$CW360,Attendance_sorted!$B360:$CW360,"nn")&lt;&gt;"nn","•",""),"")</f>
        <v/>
      </c>
      <c r="BL361" s="1" t="str">
        <f ca="1">IF(($A361&lt;&gt;"")*(BL$1&lt;&gt;""),IF(_xlfn.XLOOKUP(BL$1,Attendance_sorted!$B360:$CW360,Attendance_sorted!$B360:$CW360,"nn")&lt;&gt;"nn","•",""),"")</f>
        <v/>
      </c>
      <c r="BM361" s="1" t="str">
        <f ca="1">IF(($A361&lt;&gt;"")*(BM$1&lt;&gt;""),IF(_xlfn.XLOOKUP(BM$1,Attendance_sorted!$B360:$CW360,Attendance_sorted!$B360:$CW360,"nn")&lt;&gt;"nn","•",""),"")</f>
        <v/>
      </c>
      <c r="BN361" s="1" t="str">
        <f ca="1">IF(($A361&lt;&gt;"")*(BN$1&lt;&gt;""),IF(_xlfn.XLOOKUP(BN$1,Attendance_sorted!$B360:$CW360,Attendance_sorted!$B360:$CW360,"nn")&lt;&gt;"nn","•",""),"")</f>
        <v/>
      </c>
      <c r="BO361" s="1" t="str">
        <f ca="1">IF(($A361&lt;&gt;"")*(BO$1&lt;&gt;""),IF(_xlfn.XLOOKUP(BO$1,Attendance_sorted!$B360:$CW360,Attendance_sorted!$B360:$CW360,"nn")&lt;&gt;"nn","•",""),"")</f>
        <v/>
      </c>
      <c r="BP361" s="1" t="str">
        <f ca="1">IF(($A361&lt;&gt;"")*(BP$1&lt;&gt;""),IF(_xlfn.XLOOKUP(BP$1,Attendance_sorted!$B360:$CW360,Attendance_sorted!$B360:$CW360,"nn")&lt;&gt;"nn","•",""),"")</f>
        <v/>
      </c>
      <c r="BQ361" s="1" t="str">
        <f ca="1">IF(($A361&lt;&gt;"")*(BQ$1&lt;&gt;""),IF(_xlfn.XLOOKUP(BQ$1,Attendance_sorted!$B360:$CW360,Attendance_sorted!$B360:$CW360,"nn")&lt;&gt;"nn","•",""),"")</f>
        <v/>
      </c>
      <c r="BR361" s="1" t="str">
        <f ca="1">IF(($A361&lt;&gt;"")*(BR$1&lt;&gt;""),IF(_xlfn.XLOOKUP(BR$1,Attendance_sorted!$B360:$CW360,Attendance_sorted!$B360:$CW360,"nn")&lt;&gt;"nn","•",""),"")</f>
        <v/>
      </c>
      <c r="BS361" s="1" t="str">
        <f ca="1">IF(($A361&lt;&gt;"")*(BS$1&lt;&gt;""),IF(_xlfn.XLOOKUP(BS$1,Attendance_sorted!$B360:$CW360,Attendance_sorted!$B360:$CW360,"nn")&lt;&gt;"nn","•",""),"")</f>
        <v/>
      </c>
      <c r="BT361" s="1" t="str">
        <f ca="1">IF(($A361&lt;&gt;"")*(BT$1&lt;&gt;""),IF(_xlfn.XLOOKUP(BT$1,Attendance_sorted!$B360:$CW360,Attendance_sorted!$B360:$CW360,"nn")&lt;&gt;"nn","•",""),"")</f>
        <v/>
      </c>
      <c r="BU361" s="1" t="str">
        <f ca="1">IF(($A361&lt;&gt;"")*(BU$1&lt;&gt;""),IF(_xlfn.XLOOKUP(BU$1,Attendance_sorted!$B360:$CW360,Attendance_sorted!$B360:$CW360,"nn")&lt;&gt;"nn","•",""),"")</f>
        <v/>
      </c>
      <c r="BV361" s="1" t="str">
        <f ca="1">IF(($A361&lt;&gt;"")*(BV$1&lt;&gt;""),IF(_xlfn.XLOOKUP(BV$1,Attendance_sorted!$B360:$CW360,Attendance_sorted!$B360:$CW360,"nn")&lt;&gt;"nn","•",""),"")</f>
        <v/>
      </c>
      <c r="BW361" s="1" t="str">
        <f ca="1">IF(($A361&lt;&gt;"")*(BW$1&lt;&gt;""),IF(_xlfn.XLOOKUP(BW$1,Attendance_sorted!$B360:$CW360,Attendance_sorted!$B360:$CW360,"nn")&lt;&gt;"nn","•",""),"")</f>
        <v/>
      </c>
      <c r="BX361" s="1" t="str">
        <f ca="1">IF(($A361&lt;&gt;"")*(BX$1&lt;&gt;""),IF(_xlfn.XLOOKUP(BX$1,Attendance_sorted!$B360:$CW360,Attendance_sorted!$B360:$CW360,"nn")&lt;&gt;"nn","•",""),"")</f>
        <v/>
      </c>
      <c r="BY361" s="1" t="str">
        <f ca="1">IF(($A361&lt;&gt;"")*(BY$1&lt;&gt;""),IF(_xlfn.XLOOKUP(BY$1,Attendance_sorted!$B360:$CW360,Attendance_sorted!$B360:$CW360,"nn")&lt;&gt;"nn","•",""),"")</f>
        <v/>
      </c>
      <c r="BZ361" s="1" t="str">
        <f ca="1">IF(($A361&lt;&gt;"")*(BZ$1&lt;&gt;""),IF(_xlfn.XLOOKUP(BZ$1,Attendance_sorted!$B360:$CW360,Attendance_sorted!$B360:$CW360,"nn")&lt;&gt;"nn","•",""),"")</f>
        <v/>
      </c>
      <c r="CA361" s="1" t="str">
        <f ca="1">IF(($A361&lt;&gt;"")*(CA$1&lt;&gt;""),IF(_xlfn.XLOOKUP(CA$1,Attendance_sorted!$B360:$CW360,Attendance_sorted!$B360:$CW360,"nn")&lt;&gt;"nn","•",""),"")</f>
        <v/>
      </c>
      <c r="CB361" s="1" t="str">
        <f ca="1">IF(($A361&lt;&gt;"")*(CB$1&lt;&gt;""),IF(_xlfn.XLOOKUP(CB$1,Attendance_sorted!$B360:$CW360,Attendance_sorted!$B360:$CW360,"nn")&lt;&gt;"nn","•",""),"")</f>
        <v/>
      </c>
      <c r="CC361" s="1" t="str">
        <f ca="1">IF(($A361&lt;&gt;"")*(CC$1&lt;&gt;""),IF(_xlfn.XLOOKUP(CC$1,Attendance_sorted!$B360:$CW360,Attendance_sorted!$B360:$CW360,"nn")&lt;&gt;"nn","•",""),"")</f>
        <v/>
      </c>
      <c r="CD361" s="1" t="str">
        <f ca="1">IF(($A361&lt;&gt;"")*(CD$1&lt;&gt;""),IF(_xlfn.XLOOKUP(CD$1,Attendance_sorted!$B360:$CW360,Attendance_sorted!$B360:$CW360,"nn")&lt;&gt;"nn","•",""),"")</f>
        <v/>
      </c>
      <c r="CE361" s="1" t="str">
        <f ca="1">IF(($A361&lt;&gt;"")*(CE$1&lt;&gt;""),IF(_xlfn.XLOOKUP(CE$1,Attendance_sorted!$B360:$CW360,Attendance_sorted!$B360:$CW360,"nn")&lt;&gt;"nn","•",""),"")</f>
        <v/>
      </c>
      <c r="CF361" s="1" t="str">
        <f ca="1">IF(($A361&lt;&gt;"")*(CF$1&lt;&gt;""),IF(_xlfn.XLOOKUP(CF$1,Attendance_sorted!$B360:$CW360,Attendance_sorted!$B360:$CW360,"nn")&lt;&gt;"nn","•",""),"")</f>
        <v/>
      </c>
      <c r="CG361" s="1" t="str">
        <f ca="1">IF(($A361&lt;&gt;"")*(CG$1&lt;&gt;""),IF(_xlfn.XLOOKUP(CG$1,Attendance_sorted!$B360:$CW360,Attendance_sorted!$B360:$CW360,"nn")&lt;&gt;"nn","•",""),"")</f>
        <v/>
      </c>
      <c r="CH361" s="1" t="str">
        <f ca="1">IF(($A361&lt;&gt;"")*(CH$1&lt;&gt;""),IF(_xlfn.XLOOKUP(CH$1,Attendance_sorted!$B360:$CW360,Attendance_sorted!$B360:$CW360,"nn")&lt;&gt;"nn","•",""),"")</f>
        <v/>
      </c>
      <c r="CI361" s="1" t="str">
        <f ca="1">IF(($A361&lt;&gt;"")*(CI$1&lt;&gt;""),IF(_xlfn.XLOOKUP(CI$1,Attendance_sorted!$B360:$CW360,Attendance_sorted!$B360:$CW360,"nn")&lt;&gt;"nn","•",""),"")</f>
        <v/>
      </c>
      <c r="CJ361" s="1" t="str">
        <f ca="1">IF(($A361&lt;&gt;"")*(CJ$1&lt;&gt;""),IF(_xlfn.XLOOKUP(CJ$1,Attendance_sorted!$B360:$CW360,Attendance_sorted!$B360:$CW360,"nn")&lt;&gt;"nn","•",""),"")</f>
        <v/>
      </c>
      <c r="CK361" s="1" t="str">
        <f ca="1">IF(($A361&lt;&gt;"")*(CK$1&lt;&gt;""),IF(_xlfn.XLOOKUP(CK$1,Attendance_sorted!$B360:$CW360,Attendance_sorted!$B360:$CW360,"nn")&lt;&gt;"nn","•",""),"")</f>
        <v/>
      </c>
      <c r="CL361" s="1" t="str">
        <f ca="1">IF(($A361&lt;&gt;"")*(CL$1&lt;&gt;""),IF(_xlfn.XLOOKUP(CL$1,Attendance_sorted!$B360:$CW360,Attendance_sorted!$B360:$CW360,"nn")&lt;&gt;"nn","•",""),"")</f>
        <v/>
      </c>
      <c r="CM361" s="1" t="str">
        <f ca="1">IF(($A361&lt;&gt;"")*(CM$1&lt;&gt;""),IF(_xlfn.XLOOKUP(CM$1,Attendance_sorted!$B360:$CW360,Attendance_sorted!$B360:$CW360,"nn")&lt;&gt;"nn","•",""),"")</f>
        <v/>
      </c>
      <c r="CN361" s="1" t="str">
        <f ca="1">IF(($A361&lt;&gt;"")*(CN$1&lt;&gt;""),IF(_xlfn.XLOOKUP(CN$1,Attendance_sorted!$B360:$CW360,Attendance_sorted!$B360:$CW360,"nn")&lt;&gt;"nn","•",""),"")</f>
        <v/>
      </c>
      <c r="CO361" s="1" t="str">
        <f ca="1">IF(($A361&lt;&gt;"")*(CO$1&lt;&gt;""),IF(_xlfn.XLOOKUP(CO$1,Attendance_sorted!$B360:$CW360,Attendance_sorted!$B360:$CW360,"nn")&lt;&gt;"nn","•",""),"")</f>
        <v/>
      </c>
      <c r="CP361" s="1" t="str">
        <f ca="1">IF(($A361&lt;&gt;"")*(CP$1&lt;&gt;""),IF(_xlfn.XLOOKUP(CP$1,Attendance_sorted!$B360:$CW360,Attendance_sorted!$B360:$CW360,"nn")&lt;&gt;"nn","•",""),"")</f>
        <v/>
      </c>
      <c r="CQ361" s="1" t="str">
        <f ca="1">IF(($A361&lt;&gt;"")*(CQ$1&lt;&gt;""),IF(_xlfn.XLOOKUP(CQ$1,Attendance_sorted!$B360:$CW360,Attendance_sorted!$B360:$CW360,"nn")&lt;&gt;"nn","•",""),"")</f>
        <v/>
      </c>
      <c r="CR361" s="1" t="str">
        <f ca="1">IF(($A361&lt;&gt;"")*(CR$1&lt;&gt;""),IF(_xlfn.XLOOKUP(CR$1,Attendance_sorted!$B360:$CW360,Attendance_sorted!$B360:$CW360,"nn")&lt;&gt;"nn","•",""),"")</f>
        <v/>
      </c>
      <c r="CS361" s="1" t="str">
        <f ca="1">IF(($A361&lt;&gt;"")*(CS$1&lt;&gt;""),IF(_xlfn.XLOOKUP(CS$1,Attendance_sorted!$B360:$CW360,Attendance_sorted!$B360:$CW360,"nn")&lt;&gt;"nn","•",""),"")</f>
        <v/>
      </c>
      <c r="CT361" s="1" t="str">
        <f ca="1">IF(($A361&lt;&gt;"")*(CT$1&lt;&gt;""),IF(_xlfn.XLOOKUP(CT$1,Attendance_sorted!$B360:$CW360,Attendance_sorted!$B360:$CW360,"nn")&lt;&gt;"nn","•",""),"")</f>
        <v/>
      </c>
      <c r="CU361" s="1" t="str">
        <f ca="1">IF(($A361&lt;&gt;"")*(CU$1&lt;&gt;""),IF(_xlfn.XLOOKUP(CU$1,Attendance_sorted!$B360:$CW360,Attendance_sorted!$B360:$CW360,"nn")&lt;&gt;"nn","•",""),"")</f>
        <v/>
      </c>
      <c r="CV361" s="1" t="str">
        <f ca="1">IF(($A361&lt;&gt;"")*(CV$1&lt;&gt;""),IF(_xlfn.XLOOKUP(CV$1,Attendance_sorted!$B360:$CW360,Attendance_sorted!$B360:$CW360,"nn")&lt;&gt;"nn","•",""),"")</f>
        <v/>
      </c>
      <c r="CW361" s="1" t="str">
        <f ca="1">IF(($A361&lt;&gt;"")*(CW$1&lt;&gt;""),IF(_xlfn.XLOOKUP(CW$1,Attendance_sorted!$B360:$CW360,Attendance_sorted!$B360:$CW360,"nn")&lt;&gt;"nn","•",""),"")</f>
        <v/>
      </c>
    </row>
    <row r="362" spans="1:101">
      <c r="A362" s="1"/>
      <c r="B362" s="1" t="str">
        <f ca="1">IF(($A362&lt;&gt;"")*(B$1&lt;&gt;""),IF(_xlfn.XLOOKUP(B$1,Attendance_sorted!$B361:$CW361,Attendance_sorted!$B361:$CW361,"nn")&lt;&gt;"nn","•",""),"")</f>
        <v/>
      </c>
      <c r="C362" s="1" t="str">
        <f ca="1">IF(($A362&lt;&gt;"")*(C$1&lt;&gt;""),IF(_xlfn.XLOOKUP(C$1,Attendance_sorted!$B361:$CW361,Attendance_sorted!$B361:$CW361,"nn")&lt;&gt;"nn","•",""),"")</f>
        <v/>
      </c>
      <c r="D362" s="1" t="str">
        <f ca="1">IF(($A362&lt;&gt;"")*(D$1&lt;&gt;""),IF(_xlfn.XLOOKUP(D$1,Attendance_sorted!$B361:$CW361,Attendance_sorted!$B361:$CW361,"nn")&lt;&gt;"nn","•",""),"")</f>
        <v/>
      </c>
      <c r="E362" s="1" t="str">
        <f ca="1">IF(($A362&lt;&gt;"")*(E$1&lt;&gt;""),IF(_xlfn.XLOOKUP(E$1,Attendance_sorted!$B361:$CW361,Attendance_sorted!$B361:$CW361,"nn")&lt;&gt;"nn","•",""),"")</f>
        <v/>
      </c>
      <c r="F362" s="1" t="str">
        <f ca="1">IF(($A362&lt;&gt;"")*(F$1&lt;&gt;""),IF(_xlfn.XLOOKUP(F$1,Attendance_sorted!$B361:$CW361,Attendance_sorted!$B361:$CW361,"nn")&lt;&gt;"nn","•",""),"")</f>
        <v/>
      </c>
      <c r="G362" s="1" t="str">
        <f ca="1">IF(($A362&lt;&gt;"")*(G$1&lt;&gt;""),IF(_xlfn.XLOOKUP(G$1,Attendance_sorted!$B361:$CW361,Attendance_sorted!$B361:$CW361,"nn")&lt;&gt;"nn","•",""),"")</f>
        <v/>
      </c>
      <c r="H362" s="1" t="str">
        <f ca="1">IF(($A362&lt;&gt;"")*(H$1&lt;&gt;""),IF(_xlfn.XLOOKUP(H$1,Attendance_sorted!$B361:$CW361,Attendance_sorted!$B361:$CW361,"nn")&lt;&gt;"nn","•",""),"")</f>
        <v/>
      </c>
      <c r="I362" s="1" t="str">
        <f ca="1">IF(($A362&lt;&gt;"")*(I$1&lt;&gt;""),IF(_xlfn.XLOOKUP(I$1,Attendance_sorted!$B361:$CW361,Attendance_sorted!$B361:$CW361,"nn")&lt;&gt;"nn","•",""),"")</f>
        <v/>
      </c>
      <c r="J362" s="1" t="str">
        <f ca="1">IF(($A362&lt;&gt;"")*(J$1&lt;&gt;""),IF(_xlfn.XLOOKUP(J$1,Attendance_sorted!$B361:$CW361,Attendance_sorted!$B361:$CW361,"nn")&lt;&gt;"nn","•",""),"")</f>
        <v/>
      </c>
      <c r="K362" s="1" t="str">
        <f ca="1">IF(($A362&lt;&gt;"")*(K$1&lt;&gt;""),IF(_xlfn.XLOOKUP(K$1,Attendance_sorted!$B361:$CW361,Attendance_sorted!$B361:$CW361,"nn")&lt;&gt;"nn","•",""),"")</f>
        <v/>
      </c>
      <c r="L362" s="1" t="str">
        <f ca="1">IF(($A362&lt;&gt;"")*(L$1&lt;&gt;""),IF(_xlfn.XLOOKUP(L$1,Attendance_sorted!$B361:$CW361,Attendance_sorted!$B361:$CW361,"nn")&lt;&gt;"nn","•",""),"")</f>
        <v/>
      </c>
      <c r="M362" s="1" t="str">
        <f ca="1">IF(($A362&lt;&gt;"")*(M$1&lt;&gt;""),IF(_xlfn.XLOOKUP(M$1,Attendance_sorted!$B361:$CW361,Attendance_sorted!$B361:$CW361,"nn")&lt;&gt;"nn","•",""),"")</f>
        <v/>
      </c>
      <c r="N362" s="1" t="str">
        <f ca="1">IF(($A362&lt;&gt;"")*(N$1&lt;&gt;""),IF(_xlfn.XLOOKUP(N$1,Attendance_sorted!$B361:$CW361,Attendance_sorted!$B361:$CW361,"nn")&lt;&gt;"nn","•",""),"")</f>
        <v/>
      </c>
      <c r="O362" s="1" t="str">
        <f ca="1">IF(($A362&lt;&gt;"")*(O$1&lt;&gt;""),IF(_xlfn.XLOOKUP(O$1,Attendance_sorted!$B361:$CW361,Attendance_sorted!$B361:$CW361,"nn")&lt;&gt;"nn","•",""),"")</f>
        <v/>
      </c>
      <c r="P362" s="1" t="str">
        <f ca="1">IF(($A362&lt;&gt;"")*(P$1&lt;&gt;""),IF(_xlfn.XLOOKUP(P$1,Attendance_sorted!$B361:$CW361,Attendance_sorted!$B361:$CW361,"nn")&lt;&gt;"nn","•",""),"")</f>
        <v/>
      </c>
      <c r="Q362" s="1" t="str">
        <f ca="1">IF(($A362&lt;&gt;"")*(Q$1&lt;&gt;""),IF(_xlfn.XLOOKUP(Q$1,Attendance_sorted!$B361:$CW361,Attendance_sorted!$B361:$CW361,"nn")&lt;&gt;"nn","•",""),"")</f>
        <v/>
      </c>
      <c r="R362" s="1" t="str">
        <f ca="1">IF(($A362&lt;&gt;"")*(R$1&lt;&gt;""),IF(_xlfn.XLOOKUP(R$1,Attendance_sorted!$B361:$CW361,Attendance_sorted!$B361:$CW361,"nn")&lt;&gt;"nn","•",""),"")</f>
        <v/>
      </c>
      <c r="S362" s="1" t="str">
        <f ca="1">IF(($A362&lt;&gt;"")*(S$1&lt;&gt;""),IF(_xlfn.XLOOKUP(S$1,Attendance_sorted!$B361:$CW361,Attendance_sorted!$B361:$CW361,"nn")&lt;&gt;"nn","•",""),"")</f>
        <v/>
      </c>
      <c r="T362" s="1" t="str">
        <f ca="1">IF(($A362&lt;&gt;"")*(T$1&lt;&gt;""),IF(_xlfn.XLOOKUP(T$1,Attendance_sorted!$B361:$CW361,Attendance_sorted!$B361:$CW361,"nn")&lt;&gt;"nn","•",""),"")</f>
        <v/>
      </c>
      <c r="U362" s="1" t="str">
        <f ca="1">IF(($A362&lt;&gt;"")*(U$1&lt;&gt;""),IF(_xlfn.XLOOKUP(U$1,Attendance_sorted!$B361:$CW361,Attendance_sorted!$B361:$CW361,"nn")&lt;&gt;"nn","•",""),"")</f>
        <v/>
      </c>
      <c r="V362" s="1" t="str">
        <f ca="1">IF(($A362&lt;&gt;"")*(V$1&lt;&gt;""),IF(_xlfn.XLOOKUP(V$1,Attendance_sorted!$B361:$CW361,Attendance_sorted!$B361:$CW361,"nn")&lt;&gt;"nn","•",""),"")</f>
        <v/>
      </c>
      <c r="W362" s="1" t="str">
        <f ca="1">IF(($A362&lt;&gt;"")*(W$1&lt;&gt;""),IF(_xlfn.XLOOKUP(W$1,Attendance_sorted!$B361:$CW361,Attendance_sorted!$B361:$CW361,"nn")&lt;&gt;"nn","•",""),"")</f>
        <v/>
      </c>
      <c r="X362" s="1" t="str">
        <f ca="1">IF(($A362&lt;&gt;"")*(X$1&lt;&gt;""),IF(_xlfn.XLOOKUP(X$1,Attendance_sorted!$B361:$CW361,Attendance_sorted!$B361:$CW361,"nn")&lt;&gt;"nn","•",""),"")</f>
        <v/>
      </c>
      <c r="Y362" s="1" t="str">
        <f ca="1">IF(($A362&lt;&gt;"")*(Y$1&lt;&gt;""),IF(_xlfn.XLOOKUP(Y$1,Attendance_sorted!$B361:$CW361,Attendance_sorted!$B361:$CW361,"nn")&lt;&gt;"nn","•",""),"")</f>
        <v/>
      </c>
      <c r="Z362" s="1" t="str">
        <f ca="1">IF(($A362&lt;&gt;"")*(Z$1&lt;&gt;""),IF(_xlfn.XLOOKUP(Z$1,Attendance_sorted!$B361:$CW361,Attendance_sorted!$B361:$CW361,"nn")&lt;&gt;"nn","•",""),"")</f>
        <v/>
      </c>
      <c r="AA362" s="1" t="str">
        <f ca="1">IF(($A362&lt;&gt;"")*(AA$1&lt;&gt;""),IF(_xlfn.XLOOKUP(AA$1,Attendance_sorted!$B361:$CW361,Attendance_sorted!$B361:$CW361,"nn")&lt;&gt;"nn","•",""),"")</f>
        <v/>
      </c>
      <c r="AB362" s="1" t="str">
        <f ca="1">IF(($A362&lt;&gt;"")*(AB$1&lt;&gt;""),IF(_xlfn.XLOOKUP(AB$1,Attendance_sorted!$B361:$CW361,Attendance_sorted!$B361:$CW361,"nn")&lt;&gt;"nn","•",""),"")</f>
        <v/>
      </c>
      <c r="AC362" s="1" t="str">
        <f ca="1">IF(($A362&lt;&gt;"")*(AC$1&lt;&gt;""),IF(_xlfn.XLOOKUP(AC$1,Attendance_sorted!$B361:$CW361,Attendance_sorted!$B361:$CW361,"nn")&lt;&gt;"nn","•",""),"")</f>
        <v/>
      </c>
      <c r="AD362" s="1" t="str">
        <f ca="1">IF(($A362&lt;&gt;"")*(AD$1&lt;&gt;""),IF(_xlfn.XLOOKUP(AD$1,Attendance_sorted!$B361:$CW361,Attendance_sorted!$B361:$CW361,"nn")&lt;&gt;"nn","•",""),"")</f>
        <v/>
      </c>
      <c r="AE362" s="1" t="str">
        <f ca="1">IF(($A362&lt;&gt;"")*(AE$1&lt;&gt;""),IF(_xlfn.XLOOKUP(AE$1,Attendance_sorted!$B361:$CW361,Attendance_sorted!$B361:$CW361,"nn")&lt;&gt;"nn","•",""),"")</f>
        <v/>
      </c>
      <c r="AF362" s="1" t="str">
        <f ca="1">IF(($A362&lt;&gt;"")*(AF$1&lt;&gt;""),IF(_xlfn.XLOOKUP(AF$1,Attendance_sorted!$B361:$CW361,Attendance_sorted!$B361:$CW361,"nn")&lt;&gt;"nn","•",""),"")</f>
        <v/>
      </c>
      <c r="AG362" s="1" t="str">
        <f ca="1">IF(($A362&lt;&gt;"")*(AG$1&lt;&gt;""),IF(_xlfn.XLOOKUP(AG$1,Attendance_sorted!$B361:$CW361,Attendance_sorted!$B361:$CW361,"nn")&lt;&gt;"nn","•",""),"")</f>
        <v/>
      </c>
      <c r="AH362" s="1" t="str">
        <f ca="1">IF(($A362&lt;&gt;"")*(AH$1&lt;&gt;""),IF(_xlfn.XLOOKUP(AH$1,Attendance_sorted!$B361:$CW361,Attendance_sorted!$B361:$CW361,"nn")&lt;&gt;"nn","•",""),"")</f>
        <v/>
      </c>
      <c r="AI362" s="1" t="str">
        <f ca="1">IF(($A362&lt;&gt;"")*(AI$1&lt;&gt;""),IF(_xlfn.XLOOKUP(AI$1,Attendance_sorted!$B361:$CW361,Attendance_sorted!$B361:$CW361,"nn")&lt;&gt;"nn","•",""),"")</f>
        <v/>
      </c>
      <c r="AJ362" s="1" t="str">
        <f ca="1">IF(($A362&lt;&gt;"")*(AJ$1&lt;&gt;""),IF(_xlfn.XLOOKUP(AJ$1,Attendance_sorted!$B361:$CW361,Attendance_sorted!$B361:$CW361,"nn")&lt;&gt;"nn","•",""),"")</f>
        <v/>
      </c>
      <c r="AK362" s="1" t="str">
        <f ca="1">IF(($A362&lt;&gt;"")*(AK$1&lt;&gt;""),IF(_xlfn.XLOOKUP(AK$1,Attendance_sorted!$B361:$CW361,Attendance_sorted!$B361:$CW361,"nn")&lt;&gt;"nn","•",""),"")</f>
        <v/>
      </c>
      <c r="AL362" s="1" t="str">
        <f ca="1">IF(($A362&lt;&gt;"")*(AL$1&lt;&gt;""),IF(_xlfn.XLOOKUP(AL$1,Attendance_sorted!$B361:$CW361,Attendance_sorted!$B361:$CW361,"nn")&lt;&gt;"nn","•",""),"")</f>
        <v/>
      </c>
      <c r="AM362" s="1" t="str">
        <f ca="1">IF(($A362&lt;&gt;"")*(AM$1&lt;&gt;""),IF(_xlfn.XLOOKUP(AM$1,Attendance_sorted!$B361:$CW361,Attendance_sorted!$B361:$CW361,"nn")&lt;&gt;"nn","•",""),"")</f>
        <v/>
      </c>
      <c r="AN362" s="1" t="str">
        <f ca="1">IF(($A362&lt;&gt;"")*(AN$1&lt;&gt;""),IF(_xlfn.XLOOKUP(AN$1,Attendance_sorted!$B361:$CW361,Attendance_sorted!$B361:$CW361,"nn")&lt;&gt;"nn","•",""),"")</f>
        <v/>
      </c>
      <c r="AO362" s="1" t="str">
        <f ca="1">IF(($A362&lt;&gt;"")*(AO$1&lt;&gt;""),IF(_xlfn.XLOOKUP(AO$1,Attendance_sorted!$B361:$CW361,Attendance_sorted!$B361:$CW361,"nn")&lt;&gt;"nn","•",""),"")</f>
        <v/>
      </c>
      <c r="AP362" s="1" t="str">
        <f ca="1">IF(($A362&lt;&gt;"")*(AP$1&lt;&gt;""),IF(_xlfn.XLOOKUP(AP$1,Attendance_sorted!$B361:$CW361,Attendance_sorted!$B361:$CW361,"nn")&lt;&gt;"nn","•",""),"")</f>
        <v/>
      </c>
      <c r="AQ362" s="1" t="str">
        <f ca="1">IF(($A362&lt;&gt;"")*(AQ$1&lt;&gt;""),IF(_xlfn.XLOOKUP(AQ$1,Attendance_sorted!$B361:$CW361,Attendance_sorted!$B361:$CW361,"nn")&lt;&gt;"nn","•",""),"")</f>
        <v/>
      </c>
      <c r="AR362" s="1" t="str">
        <f ca="1">IF(($A362&lt;&gt;"")*(AR$1&lt;&gt;""),IF(_xlfn.XLOOKUP(AR$1,Attendance_sorted!$B361:$CW361,Attendance_sorted!$B361:$CW361,"nn")&lt;&gt;"nn","•",""),"")</f>
        <v/>
      </c>
      <c r="AS362" s="1" t="str">
        <f ca="1">IF(($A362&lt;&gt;"")*(AS$1&lt;&gt;""),IF(_xlfn.XLOOKUP(AS$1,Attendance_sorted!$B361:$CW361,Attendance_sorted!$B361:$CW361,"nn")&lt;&gt;"nn","•",""),"")</f>
        <v/>
      </c>
      <c r="AT362" s="1" t="str">
        <f ca="1">IF(($A362&lt;&gt;"")*(AT$1&lt;&gt;""),IF(_xlfn.XLOOKUP(AT$1,Attendance_sorted!$B361:$CW361,Attendance_sorted!$B361:$CW361,"nn")&lt;&gt;"nn","•",""),"")</f>
        <v/>
      </c>
      <c r="AU362" s="1" t="str">
        <f ca="1">IF(($A362&lt;&gt;"")*(AU$1&lt;&gt;""),IF(_xlfn.XLOOKUP(AU$1,Attendance_sorted!$B361:$CW361,Attendance_sorted!$B361:$CW361,"nn")&lt;&gt;"nn","•",""),"")</f>
        <v/>
      </c>
      <c r="AV362" s="1" t="str">
        <f ca="1">IF(($A362&lt;&gt;"")*(AV$1&lt;&gt;""),IF(_xlfn.XLOOKUP(AV$1,Attendance_sorted!$B361:$CW361,Attendance_sorted!$B361:$CW361,"nn")&lt;&gt;"nn","•",""),"")</f>
        <v/>
      </c>
      <c r="AW362" s="1" t="str">
        <f ca="1">IF(($A362&lt;&gt;"")*(AW$1&lt;&gt;""),IF(_xlfn.XLOOKUP(AW$1,Attendance_sorted!$B361:$CW361,Attendance_sorted!$B361:$CW361,"nn")&lt;&gt;"nn","•",""),"")</f>
        <v/>
      </c>
      <c r="AX362" s="1" t="str">
        <f ca="1">IF(($A362&lt;&gt;"")*(AX$1&lt;&gt;""),IF(_xlfn.XLOOKUP(AX$1,Attendance_sorted!$B361:$CW361,Attendance_sorted!$B361:$CW361,"nn")&lt;&gt;"nn","•",""),"")</f>
        <v/>
      </c>
      <c r="AY362" s="1" t="str">
        <f ca="1">IF(($A362&lt;&gt;"")*(AY$1&lt;&gt;""),IF(_xlfn.XLOOKUP(AY$1,Attendance_sorted!$B361:$CW361,Attendance_sorted!$B361:$CW361,"nn")&lt;&gt;"nn","•",""),"")</f>
        <v/>
      </c>
      <c r="AZ362" s="1" t="str">
        <f ca="1">IF(($A362&lt;&gt;"")*(AZ$1&lt;&gt;""),IF(_xlfn.XLOOKUP(AZ$1,Attendance_sorted!$B361:$CW361,Attendance_sorted!$B361:$CW361,"nn")&lt;&gt;"nn","•",""),"")</f>
        <v/>
      </c>
      <c r="BA362" s="1" t="str">
        <f ca="1">IF(($A362&lt;&gt;"")*(BA$1&lt;&gt;""),IF(_xlfn.XLOOKUP(BA$1,Attendance_sorted!$B361:$CW361,Attendance_sorted!$B361:$CW361,"nn")&lt;&gt;"nn","•",""),"")</f>
        <v/>
      </c>
      <c r="BB362" s="1" t="str">
        <f ca="1">IF(($A362&lt;&gt;"")*(BB$1&lt;&gt;""),IF(_xlfn.XLOOKUP(BB$1,Attendance_sorted!$B361:$CW361,Attendance_sorted!$B361:$CW361,"nn")&lt;&gt;"nn","•",""),"")</f>
        <v/>
      </c>
      <c r="BC362" s="1" t="str">
        <f ca="1">IF(($A362&lt;&gt;"")*(BC$1&lt;&gt;""),IF(_xlfn.XLOOKUP(BC$1,Attendance_sorted!$B361:$CW361,Attendance_sorted!$B361:$CW361,"nn")&lt;&gt;"nn","•",""),"")</f>
        <v/>
      </c>
      <c r="BD362" s="1" t="str">
        <f ca="1">IF(($A362&lt;&gt;"")*(BD$1&lt;&gt;""),IF(_xlfn.XLOOKUP(BD$1,Attendance_sorted!$B361:$CW361,Attendance_sorted!$B361:$CW361,"nn")&lt;&gt;"nn","•",""),"")</f>
        <v/>
      </c>
      <c r="BE362" s="1" t="str">
        <f ca="1">IF(($A362&lt;&gt;"")*(BE$1&lt;&gt;""),IF(_xlfn.XLOOKUP(BE$1,Attendance_sorted!$B361:$CW361,Attendance_sorted!$B361:$CW361,"nn")&lt;&gt;"nn","•",""),"")</f>
        <v/>
      </c>
      <c r="BF362" s="1" t="str">
        <f ca="1">IF(($A362&lt;&gt;"")*(BF$1&lt;&gt;""),IF(_xlfn.XLOOKUP(BF$1,Attendance_sorted!$B361:$CW361,Attendance_sorted!$B361:$CW361,"nn")&lt;&gt;"nn","•",""),"")</f>
        <v/>
      </c>
      <c r="BG362" s="1" t="str">
        <f ca="1">IF(($A362&lt;&gt;"")*(BG$1&lt;&gt;""),IF(_xlfn.XLOOKUP(BG$1,Attendance_sorted!$B361:$CW361,Attendance_sorted!$B361:$CW361,"nn")&lt;&gt;"nn","•",""),"")</f>
        <v/>
      </c>
      <c r="BH362" s="1" t="str">
        <f ca="1">IF(($A362&lt;&gt;"")*(BH$1&lt;&gt;""),IF(_xlfn.XLOOKUP(BH$1,Attendance_sorted!$B361:$CW361,Attendance_sorted!$B361:$CW361,"nn")&lt;&gt;"nn","•",""),"")</f>
        <v/>
      </c>
      <c r="BI362" s="1" t="str">
        <f ca="1">IF(($A362&lt;&gt;"")*(BI$1&lt;&gt;""),IF(_xlfn.XLOOKUP(BI$1,Attendance_sorted!$B361:$CW361,Attendance_sorted!$B361:$CW361,"nn")&lt;&gt;"nn","•",""),"")</f>
        <v/>
      </c>
      <c r="BJ362" s="1" t="str">
        <f ca="1">IF(($A362&lt;&gt;"")*(BJ$1&lt;&gt;""),IF(_xlfn.XLOOKUP(BJ$1,Attendance_sorted!$B361:$CW361,Attendance_sorted!$B361:$CW361,"nn")&lt;&gt;"nn","•",""),"")</f>
        <v/>
      </c>
      <c r="BK362" s="1" t="str">
        <f ca="1">IF(($A362&lt;&gt;"")*(BK$1&lt;&gt;""),IF(_xlfn.XLOOKUP(BK$1,Attendance_sorted!$B361:$CW361,Attendance_sorted!$B361:$CW361,"nn")&lt;&gt;"nn","•",""),"")</f>
        <v/>
      </c>
      <c r="BL362" s="1" t="str">
        <f ca="1">IF(($A362&lt;&gt;"")*(BL$1&lt;&gt;""),IF(_xlfn.XLOOKUP(BL$1,Attendance_sorted!$B361:$CW361,Attendance_sorted!$B361:$CW361,"nn")&lt;&gt;"nn","•",""),"")</f>
        <v/>
      </c>
      <c r="BM362" s="1" t="str">
        <f ca="1">IF(($A362&lt;&gt;"")*(BM$1&lt;&gt;""),IF(_xlfn.XLOOKUP(BM$1,Attendance_sorted!$B361:$CW361,Attendance_sorted!$B361:$CW361,"nn")&lt;&gt;"nn","•",""),"")</f>
        <v/>
      </c>
      <c r="BN362" s="1" t="str">
        <f ca="1">IF(($A362&lt;&gt;"")*(BN$1&lt;&gt;""),IF(_xlfn.XLOOKUP(BN$1,Attendance_sorted!$B361:$CW361,Attendance_sorted!$B361:$CW361,"nn")&lt;&gt;"nn","•",""),"")</f>
        <v/>
      </c>
      <c r="BO362" s="1" t="str">
        <f ca="1">IF(($A362&lt;&gt;"")*(BO$1&lt;&gt;""),IF(_xlfn.XLOOKUP(BO$1,Attendance_sorted!$B361:$CW361,Attendance_sorted!$B361:$CW361,"nn")&lt;&gt;"nn","•",""),"")</f>
        <v/>
      </c>
      <c r="BP362" s="1" t="str">
        <f ca="1">IF(($A362&lt;&gt;"")*(BP$1&lt;&gt;""),IF(_xlfn.XLOOKUP(BP$1,Attendance_sorted!$B361:$CW361,Attendance_sorted!$B361:$CW361,"nn")&lt;&gt;"nn","•",""),"")</f>
        <v/>
      </c>
      <c r="BQ362" s="1" t="str">
        <f ca="1">IF(($A362&lt;&gt;"")*(BQ$1&lt;&gt;""),IF(_xlfn.XLOOKUP(BQ$1,Attendance_sorted!$B361:$CW361,Attendance_sorted!$B361:$CW361,"nn")&lt;&gt;"nn","•",""),"")</f>
        <v/>
      </c>
      <c r="BR362" s="1" t="str">
        <f ca="1">IF(($A362&lt;&gt;"")*(BR$1&lt;&gt;""),IF(_xlfn.XLOOKUP(BR$1,Attendance_sorted!$B361:$CW361,Attendance_sorted!$B361:$CW361,"nn")&lt;&gt;"nn","•",""),"")</f>
        <v/>
      </c>
      <c r="BS362" s="1" t="str">
        <f ca="1">IF(($A362&lt;&gt;"")*(BS$1&lt;&gt;""),IF(_xlfn.XLOOKUP(BS$1,Attendance_sorted!$B361:$CW361,Attendance_sorted!$B361:$CW361,"nn")&lt;&gt;"nn","•",""),"")</f>
        <v/>
      </c>
      <c r="BT362" s="1" t="str">
        <f ca="1">IF(($A362&lt;&gt;"")*(BT$1&lt;&gt;""),IF(_xlfn.XLOOKUP(BT$1,Attendance_sorted!$B361:$CW361,Attendance_sorted!$B361:$CW361,"nn")&lt;&gt;"nn","•",""),"")</f>
        <v/>
      </c>
      <c r="BU362" s="1" t="str">
        <f ca="1">IF(($A362&lt;&gt;"")*(BU$1&lt;&gt;""),IF(_xlfn.XLOOKUP(BU$1,Attendance_sorted!$B361:$CW361,Attendance_sorted!$B361:$CW361,"nn")&lt;&gt;"nn","•",""),"")</f>
        <v/>
      </c>
      <c r="BV362" s="1" t="str">
        <f ca="1">IF(($A362&lt;&gt;"")*(BV$1&lt;&gt;""),IF(_xlfn.XLOOKUP(BV$1,Attendance_sorted!$B361:$CW361,Attendance_sorted!$B361:$CW361,"nn")&lt;&gt;"nn","•",""),"")</f>
        <v/>
      </c>
      <c r="BW362" s="1" t="str">
        <f ca="1">IF(($A362&lt;&gt;"")*(BW$1&lt;&gt;""),IF(_xlfn.XLOOKUP(BW$1,Attendance_sorted!$B361:$CW361,Attendance_sorted!$B361:$CW361,"nn")&lt;&gt;"nn","•",""),"")</f>
        <v/>
      </c>
      <c r="BX362" s="1" t="str">
        <f ca="1">IF(($A362&lt;&gt;"")*(BX$1&lt;&gt;""),IF(_xlfn.XLOOKUP(BX$1,Attendance_sorted!$B361:$CW361,Attendance_sorted!$B361:$CW361,"nn")&lt;&gt;"nn","•",""),"")</f>
        <v/>
      </c>
      <c r="BY362" s="1" t="str">
        <f ca="1">IF(($A362&lt;&gt;"")*(BY$1&lt;&gt;""),IF(_xlfn.XLOOKUP(BY$1,Attendance_sorted!$B361:$CW361,Attendance_sorted!$B361:$CW361,"nn")&lt;&gt;"nn","•",""),"")</f>
        <v/>
      </c>
      <c r="BZ362" s="1" t="str">
        <f ca="1">IF(($A362&lt;&gt;"")*(BZ$1&lt;&gt;""),IF(_xlfn.XLOOKUP(BZ$1,Attendance_sorted!$B361:$CW361,Attendance_sorted!$B361:$CW361,"nn")&lt;&gt;"nn","•",""),"")</f>
        <v/>
      </c>
      <c r="CA362" s="1" t="str">
        <f ca="1">IF(($A362&lt;&gt;"")*(CA$1&lt;&gt;""),IF(_xlfn.XLOOKUP(CA$1,Attendance_sorted!$B361:$CW361,Attendance_sorted!$B361:$CW361,"nn")&lt;&gt;"nn","•",""),"")</f>
        <v/>
      </c>
      <c r="CB362" s="1" t="str">
        <f ca="1">IF(($A362&lt;&gt;"")*(CB$1&lt;&gt;""),IF(_xlfn.XLOOKUP(CB$1,Attendance_sorted!$B361:$CW361,Attendance_sorted!$B361:$CW361,"nn")&lt;&gt;"nn","•",""),"")</f>
        <v/>
      </c>
      <c r="CC362" s="1" t="str">
        <f ca="1">IF(($A362&lt;&gt;"")*(CC$1&lt;&gt;""),IF(_xlfn.XLOOKUP(CC$1,Attendance_sorted!$B361:$CW361,Attendance_sorted!$B361:$CW361,"nn")&lt;&gt;"nn","•",""),"")</f>
        <v/>
      </c>
      <c r="CD362" s="1" t="str">
        <f ca="1">IF(($A362&lt;&gt;"")*(CD$1&lt;&gt;""),IF(_xlfn.XLOOKUP(CD$1,Attendance_sorted!$B361:$CW361,Attendance_sorted!$B361:$CW361,"nn")&lt;&gt;"nn","•",""),"")</f>
        <v/>
      </c>
      <c r="CE362" s="1" t="str">
        <f ca="1">IF(($A362&lt;&gt;"")*(CE$1&lt;&gt;""),IF(_xlfn.XLOOKUP(CE$1,Attendance_sorted!$B361:$CW361,Attendance_sorted!$B361:$CW361,"nn")&lt;&gt;"nn","•",""),"")</f>
        <v/>
      </c>
      <c r="CF362" s="1" t="str">
        <f ca="1">IF(($A362&lt;&gt;"")*(CF$1&lt;&gt;""),IF(_xlfn.XLOOKUP(CF$1,Attendance_sorted!$B361:$CW361,Attendance_sorted!$B361:$CW361,"nn")&lt;&gt;"nn","•",""),"")</f>
        <v/>
      </c>
      <c r="CG362" s="1" t="str">
        <f ca="1">IF(($A362&lt;&gt;"")*(CG$1&lt;&gt;""),IF(_xlfn.XLOOKUP(CG$1,Attendance_sorted!$B361:$CW361,Attendance_sorted!$B361:$CW361,"nn")&lt;&gt;"nn","•",""),"")</f>
        <v/>
      </c>
      <c r="CH362" s="1" t="str">
        <f ca="1">IF(($A362&lt;&gt;"")*(CH$1&lt;&gt;""),IF(_xlfn.XLOOKUP(CH$1,Attendance_sorted!$B361:$CW361,Attendance_sorted!$B361:$CW361,"nn")&lt;&gt;"nn","•",""),"")</f>
        <v/>
      </c>
      <c r="CI362" s="1" t="str">
        <f ca="1">IF(($A362&lt;&gt;"")*(CI$1&lt;&gt;""),IF(_xlfn.XLOOKUP(CI$1,Attendance_sorted!$B361:$CW361,Attendance_sorted!$B361:$CW361,"nn")&lt;&gt;"nn","•",""),"")</f>
        <v/>
      </c>
      <c r="CJ362" s="1" t="str">
        <f ca="1">IF(($A362&lt;&gt;"")*(CJ$1&lt;&gt;""),IF(_xlfn.XLOOKUP(CJ$1,Attendance_sorted!$B361:$CW361,Attendance_sorted!$B361:$CW361,"nn")&lt;&gt;"nn","•",""),"")</f>
        <v/>
      </c>
      <c r="CK362" s="1" t="str">
        <f ca="1">IF(($A362&lt;&gt;"")*(CK$1&lt;&gt;""),IF(_xlfn.XLOOKUP(CK$1,Attendance_sorted!$B361:$CW361,Attendance_sorted!$B361:$CW361,"nn")&lt;&gt;"nn","•",""),"")</f>
        <v/>
      </c>
      <c r="CL362" s="1" t="str">
        <f ca="1">IF(($A362&lt;&gt;"")*(CL$1&lt;&gt;""),IF(_xlfn.XLOOKUP(CL$1,Attendance_sorted!$B361:$CW361,Attendance_sorted!$B361:$CW361,"nn")&lt;&gt;"nn","•",""),"")</f>
        <v/>
      </c>
      <c r="CM362" s="1" t="str">
        <f ca="1">IF(($A362&lt;&gt;"")*(CM$1&lt;&gt;""),IF(_xlfn.XLOOKUP(CM$1,Attendance_sorted!$B361:$CW361,Attendance_sorted!$B361:$CW361,"nn")&lt;&gt;"nn","•",""),"")</f>
        <v/>
      </c>
      <c r="CN362" s="1" t="str">
        <f ca="1">IF(($A362&lt;&gt;"")*(CN$1&lt;&gt;""),IF(_xlfn.XLOOKUP(CN$1,Attendance_sorted!$B361:$CW361,Attendance_sorted!$B361:$CW361,"nn")&lt;&gt;"nn","•",""),"")</f>
        <v/>
      </c>
      <c r="CO362" s="1" t="str">
        <f ca="1">IF(($A362&lt;&gt;"")*(CO$1&lt;&gt;""),IF(_xlfn.XLOOKUP(CO$1,Attendance_sorted!$B361:$CW361,Attendance_sorted!$B361:$CW361,"nn")&lt;&gt;"nn","•",""),"")</f>
        <v/>
      </c>
      <c r="CP362" s="1" t="str">
        <f ca="1">IF(($A362&lt;&gt;"")*(CP$1&lt;&gt;""),IF(_xlfn.XLOOKUP(CP$1,Attendance_sorted!$B361:$CW361,Attendance_sorted!$B361:$CW361,"nn")&lt;&gt;"nn","•",""),"")</f>
        <v/>
      </c>
      <c r="CQ362" s="1" t="str">
        <f ca="1">IF(($A362&lt;&gt;"")*(CQ$1&lt;&gt;""),IF(_xlfn.XLOOKUP(CQ$1,Attendance_sorted!$B361:$CW361,Attendance_sorted!$B361:$CW361,"nn")&lt;&gt;"nn","•",""),"")</f>
        <v/>
      </c>
      <c r="CR362" s="1" t="str">
        <f ca="1">IF(($A362&lt;&gt;"")*(CR$1&lt;&gt;""),IF(_xlfn.XLOOKUP(CR$1,Attendance_sorted!$B361:$CW361,Attendance_sorted!$B361:$CW361,"nn")&lt;&gt;"nn","•",""),"")</f>
        <v/>
      </c>
      <c r="CS362" s="1" t="str">
        <f ca="1">IF(($A362&lt;&gt;"")*(CS$1&lt;&gt;""),IF(_xlfn.XLOOKUP(CS$1,Attendance_sorted!$B361:$CW361,Attendance_sorted!$B361:$CW361,"nn")&lt;&gt;"nn","•",""),"")</f>
        <v/>
      </c>
      <c r="CT362" s="1" t="str">
        <f ca="1">IF(($A362&lt;&gt;"")*(CT$1&lt;&gt;""),IF(_xlfn.XLOOKUP(CT$1,Attendance_sorted!$B361:$CW361,Attendance_sorted!$B361:$CW361,"nn")&lt;&gt;"nn","•",""),"")</f>
        <v/>
      </c>
      <c r="CU362" s="1" t="str">
        <f ca="1">IF(($A362&lt;&gt;"")*(CU$1&lt;&gt;""),IF(_xlfn.XLOOKUP(CU$1,Attendance_sorted!$B361:$CW361,Attendance_sorted!$B361:$CW361,"nn")&lt;&gt;"nn","•",""),"")</f>
        <v/>
      </c>
      <c r="CV362" s="1" t="str">
        <f ca="1">IF(($A362&lt;&gt;"")*(CV$1&lt;&gt;""),IF(_xlfn.XLOOKUP(CV$1,Attendance_sorted!$B361:$CW361,Attendance_sorted!$B361:$CW361,"nn")&lt;&gt;"nn","•",""),"")</f>
        <v/>
      </c>
      <c r="CW362" s="1" t="str">
        <f ca="1">IF(($A362&lt;&gt;"")*(CW$1&lt;&gt;""),IF(_xlfn.XLOOKUP(CW$1,Attendance_sorted!$B361:$CW361,Attendance_sorted!$B361:$CW361,"nn")&lt;&gt;"nn","•",""),"")</f>
        <v/>
      </c>
    </row>
    <row r="363" spans="1:101">
      <c r="A363" s="1"/>
      <c r="B363" s="1" t="str">
        <f ca="1">IF(($A363&lt;&gt;"")*(B$1&lt;&gt;""),IF(_xlfn.XLOOKUP(B$1,Attendance_sorted!$B362:$CW362,Attendance_sorted!$B362:$CW362,"nn")&lt;&gt;"nn","•",""),"")</f>
        <v/>
      </c>
      <c r="C363" s="1" t="str">
        <f ca="1">IF(($A363&lt;&gt;"")*(C$1&lt;&gt;""),IF(_xlfn.XLOOKUP(C$1,Attendance_sorted!$B362:$CW362,Attendance_sorted!$B362:$CW362,"nn")&lt;&gt;"nn","•",""),"")</f>
        <v/>
      </c>
      <c r="D363" s="1" t="str">
        <f ca="1">IF(($A363&lt;&gt;"")*(D$1&lt;&gt;""),IF(_xlfn.XLOOKUP(D$1,Attendance_sorted!$B362:$CW362,Attendance_sorted!$B362:$CW362,"nn")&lt;&gt;"nn","•",""),"")</f>
        <v/>
      </c>
      <c r="E363" s="1" t="str">
        <f ca="1">IF(($A363&lt;&gt;"")*(E$1&lt;&gt;""),IF(_xlfn.XLOOKUP(E$1,Attendance_sorted!$B362:$CW362,Attendance_sorted!$B362:$CW362,"nn")&lt;&gt;"nn","•",""),"")</f>
        <v/>
      </c>
      <c r="F363" s="1" t="str">
        <f ca="1">IF(($A363&lt;&gt;"")*(F$1&lt;&gt;""),IF(_xlfn.XLOOKUP(F$1,Attendance_sorted!$B362:$CW362,Attendance_sorted!$B362:$CW362,"nn")&lt;&gt;"nn","•",""),"")</f>
        <v/>
      </c>
      <c r="G363" s="1" t="str">
        <f ca="1">IF(($A363&lt;&gt;"")*(G$1&lt;&gt;""),IF(_xlfn.XLOOKUP(G$1,Attendance_sorted!$B362:$CW362,Attendance_sorted!$B362:$CW362,"nn")&lt;&gt;"nn","•",""),"")</f>
        <v/>
      </c>
      <c r="H363" s="1" t="str">
        <f ca="1">IF(($A363&lt;&gt;"")*(H$1&lt;&gt;""),IF(_xlfn.XLOOKUP(H$1,Attendance_sorted!$B362:$CW362,Attendance_sorted!$B362:$CW362,"nn")&lt;&gt;"nn","•",""),"")</f>
        <v/>
      </c>
      <c r="I363" s="1" t="str">
        <f ca="1">IF(($A363&lt;&gt;"")*(I$1&lt;&gt;""),IF(_xlfn.XLOOKUP(I$1,Attendance_sorted!$B362:$CW362,Attendance_sorted!$B362:$CW362,"nn")&lt;&gt;"nn","•",""),"")</f>
        <v/>
      </c>
      <c r="J363" s="1" t="str">
        <f ca="1">IF(($A363&lt;&gt;"")*(J$1&lt;&gt;""),IF(_xlfn.XLOOKUP(J$1,Attendance_sorted!$B362:$CW362,Attendance_sorted!$B362:$CW362,"nn")&lt;&gt;"nn","•",""),"")</f>
        <v/>
      </c>
      <c r="K363" s="1" t="str">
        <f ca="1">IF(($A363&lt;&gt;"")*(K$1&lt;&gt;""),IF(_xlfn.XLOOKUP(K$1,Attendance_sorted!$B362:$CW362,Attendance_sorted!$B362:$CW362,"nn")&lt;&gt;"nn","•",""),"")</f>
        <v/>
      </c>
      <c r="L363" s="1" t="str">
        <f ca="1">IF(($A363&lt;&gt;"")*(L$1&lt;&gt;""),IF(_xlfn.XLOOKUP(L$1,Attendance_sorted!$B362:$CW362,Attendance_sorted!$B362:$CW362,"nn")&lt;&gt;"nn","•",""),"")</f>
        <v/>
      </c>
      <c r="M363" s="1" t="str">
        <f ca="1">IF(($A363&lt;&gt;"")*(M$1&lt;&gt;""),IF(_xlfn.XLOOKUP(M$1,Attendance_sorted!$B362:$CW362,Attendance_sorted!$B362:$CW362,"nn")&lt;&gt;"nn","•",""),"")</f>
        <v/>
      </c>
      <c r="N363" s="1" t="str">
        <f ca="1">IF(($A363&lt;&gt;"")*(N$1&lt;&gt;""),IF(_xlfn.XLOOKUP(N$1,Attendance_sorted!$B362:$CW362,Attendance_sorted!$B362:$CW362,"nn")&lt;&gt;"nn","•",""),"")</f>
        <v/>
      </c>
      <c r="O363" s="1" t="str">
        <f ca="1">IF(($A363&lt;&gt;"")*(O$1&lt;&gt;""),IF(_xlfn.XLOOKUP(O$1,Attendance_sorted!$B362:$CW362,Attendance_sorted!$B362:$CW362,"nn")&lt;&gt;"nn","•",""),"")</f>
        <v/>
      </c>
      <c r="P363" s="1" t="str">
        <f ca="1">IF(($A363&lt;&gt;"")*(P$1&lt;&gt;""),IF(_xlfn.XLOOKUP(P$1,Attendance_sorted!$B362:$CW362,Attendance_sorted!$B362:$CW362,"nn")&lt;&gt;"nn","•",""),"")</f>
        <v/>
      </c>
      <c r="Q363" s="1" t="str">
        <f ca="1">IF(($A363&lt;&gt;"")*(Q$1&lt;&gt;""),IF(_xlfn.XLOOKUP(Q$1,Attendance_sorted!$B362:$CW362,Attendance_sorted!$B362:$CW362,"nn")&lt;&gt;"nn","•",""),"")</f>
        <v/>
      </c>
      <c r="R363" s="1" t="str">
        <f ca="1">IF(($A363&lt;&gt;"")*(R$1&lt;&gt;""),IF(_xlfn.XLOOKUP(R$1,Attendance_sorted!$B362:$CW362,Attendance_sorted!$B362:$CW362,"nn")&lt;&gt;"nn","•",""),"")</f>
        <v/>
      </c>
      <c r="S363" s="1" t="str">
        <f ca="1">IF(($A363&lt;&gt;"")*(S$1&lt;&gt;""),IF(_xlfn.XLOOKUP(S$1,Attendance_sorted!$B362:$CW362,Attendance_sorted!$B362:$CW362,"nn")&lt;&gt;"nn","•",""),"")</f>
        <v/>
      </c>
      <c r="T363" s="1" t="str">
        <f ca="1">IF(($A363&lt;&gt;"")*(T$1&lt;&gt;""),IF(_xlfn.XLOOKUP(T$1,Attendance_sorted!$B362:$CW362,Attendance_sorted!$B362:$CW362,"nn")&lt;&gt;"nn","•",""),"")</f>
        <v/>
      </c>
      <c r="U363" s="1" t="str">
        <f ca="1">IF(($A363&lt;&gt;"")*(U$1&lt;&gt;""),IF(_xlfn.XLOOKUP(U$1,Attendance_sorted!$B362:$CW362,Attendance_sorted!$B362:$CW362,"nn")&lt;&gt;"nn","•",""),"")</f>
        <v/>
      </c>
      <c r="V363" s="1" t="str">
        <f ca="1">IF(($A363&lt;&gt;"")*(V$1&lt;&gt;""),IF(_xlfn.XLOOKUP(V$1,Attendance_sorted!$B362:$CW362,Attendance_sorted!$B362:$CW362,"nn")&lt;&gt;"nn","•",""),"")</f>
        <v/>
      </c>
      <c r="W363" s="1" t="str">
        <f ca="1">IF(($A363&lt;&gt;"")*(W$1&lt;&gt;""),IF(_xlfn.XLOOKUP(W$1,Attendance_sorted!$B362:$CW362,Attendance_sorted!$B362:$CW362,"nn")&lt;&gt;"nn","•",""),"")</f>
        <v/>
      </c>
      <c r="X363" s="1" t="str">
        <f ca="1">IF(($A363&lt;&gt;"")*(X$1&lt;&gt;""),IF(_xlfn.XLOOKUP(X$1,Attendance_sorted!$B362:$CW362,Attendance_sorted!$B362:$CW362,"nn")&lt;&gt;"nn","•",""),"")</f>
        <v/>
      </c>
      <c r="Y363" s="1" t="str">
        <f ca="1">IF(($A363&lt;&gt;"")*(Y$1&lt;&gt;""),IF(_xlfn.XLOOKUP(Y$1,Attendance_sorted!$B362:$CW362,Attendance_sorted!$B362:$CW362,"nn")&lt;&gt;"nn","•",""),"")</f>
        <v/>
      </c>
      <c r="Z363" s="1" t="str">
        <f ca="1">IF(($A363&lt;&gt;"")*(Z$1&lt;&gt;""),IF(_xlfn.XLOOKUP(Z$1,Attendance_sorted!$B362:$CW362,Attendance_sorted!$B362:$CW362,"nn")&lt;&gt;"nn","•",""),"")</f>
        <v/>
      </c>
      <c r="AA363" s="1" t="str">
        <f ca="1">IF(($A363&lt;&gt;"")*(AA$1&lt;&gt;""),IF(_xlfn.XLOOKUP(AA$1,Attendance_sorted!$B362:$CW362,Attendance_sorted!$B362:$CW362,"nn")&lt;&gt;"nn","•",""),"")</f>
        <v/>
      </c>
      <c r="AB363" s="1" t="str">
        <f ca="1">IF(($A363&lt;&gt;"")*(AB$1&lt;&gt;""),IF(_xlfn.XLOOKUP(AB$1,Attendance_sorted!$B362:$CW362,Attendance_sorted!$B362:$CW362,"nn")&lt;&gt;"nn","•",""),"")</f>
        <v/>
      </c>
      <c r="AC363" s="1" t="str">
        <f ca="1">IF(($A363&lt;&gt;"")*(AC$1&lt;&gt;""),IF(_xlfn.XLOOKUP(AC$1,Attendance_sorted!$B362:$CW362,Attendance_sorted!$B362:$CW362,"nn")&lt;&gt;"nn","•",""),"")</f>
        <v/>
      </c>
      <c r="AD363" s="1" t="str">
        <f ca="1">IF(($A363&lt;&gt;"")*(AD$1&lt;&gt;""),IF(_xlfn.XLOOKUP(AD$1,Attendance_sorted!$B362:$CW362,Attendance_sorted!$B362:$CW362,"nn")&lt;&gt;"nn","•",""),"")</f>
        <v/>
      </c>
      <c r="AE363" s="1" t="str">
        <f ca="1">IF(($A363&lt;&gt;"")*(AE$1&lt;&gt;""),IF(_xlfn.XLOOKUP(AE$1,Attendance_sorted!$B362:$CW362,Attendance_sorted!$B362:$CW362,"nn")&lt;&gt;"nn","•",""),"")</f>
        <v/>
      </c>
      <c r="AF363" s="1" t="str">
        <f ca="1">IF(($A363&lt;&gt;"")*(AF$1&lt;&gt;""),IF(_xlfn.XLOOKUP(AF$1,Attendance_sorted!$B362:$CW362,Attendance_sorted!$B362:$CW362,"nn")&lt;&gt;"nn","•",""),"")</f>
        <v/>
      </c>
      <c r="AG363" s="1" t="str">
        <f ca="1">IF(($A363&lt;&gt;"")*(AG$1&lt;&gt;""),IF(_xlfn.XLOOKUP(AG$1,Attendance_sorted!$B362:$CW362,Attendance_sorted!$B362:$CW362,"nn")&lt;&gt;"nn","•",""),"")</f>
        <v/>
      </c>
      <c r="AH363" s="1" t="str">
        <f ca="1">IF(($A363&lt;&gt;"")*(AH$1&lt;&gt;""),IF(_xlfn.XLOOKUP(AH$1,Attendance_sorted!$B362:$CW362,Attendance_sorted!$B362:$CW362,"nn")&lt;&gt;"nn","•",""),"")</f>
        <v/>
      </c>
      <c r="AI363" s="1" t="str">
        <f ca="1">IF(($A363&lt;&gt;"")*(AI$1&lt;&gt;""),IF(_xlfn.XLOOKUP(AI$1,Attendance_sorted!$B362:$CW362,Attendance_sorted!$B362:$CW362,"nn")&lt;&gt;"nn","•",""),"")</f>
        <v/>
      </c>
      <c r="AJ363" s="1" t="str">
        <f ca="1">IF(($A363&lt;&gt;"")*(AJ$1&lt;&gt;""),IF(_xlfn.XLOOKUP(AJ$1,Attendance_sorted!$B362:$CW362,Attendance_sorted!$B362:$CW362,"nn")&lt;&gt;"nn","•",""),"")</f>
        <v/>
      </c>
      <c r="AK363" s="1" t="str">
        <f ca="1">IF(($A363&lt;&gt;"")*(AK$1&lt;&gt;""),IF(_xlfn.XLOOKUP(AK$1,Attendance_sorted!$B362:$CW362,Attendance_sorted!$B362:$CW362,"nn")&lt;&gt;"nn","•",""),"")</f>
        <v/>
      </c>
      <c r="AL363" s="1" t="str">
        <f ca="1">IF(($A363&lt;&gt;"")*(AL$1&lt;&gt;""),IF(_xlfn.XLOOKUP(AL$1,Attendance_sorted!$B362:$CW362,Attendance_sorted!$B362:$CW362,"nn")&lt;&gt;"nn","•",""),"")</f>
        <v/>
      </c>
      <c r="AM363" s="1" t="str">
        <f ca="1">IF(($A363&lt;&gt;"")*(AM$1&lt;&gt;""),IF(_xlfn.XLOOKUP(AM$1,Attendance_sorted!$B362:$CW362,Attendance_sorted!$B362:$CW362,"nn")&lt;&gt;"nn","•",""),"")</f>
        <v/>
      </c>
      <c r="AN363" s="1" t="str">
        <f ca="1">IF(($A363&lt;&gt;"")*(AN$1&lt;&gt;""),IF(_xlfn.XLOOKUP(AN$1,Attendance_sorted!$B362:$CW362,Attendance_sorted!$B362:$CW362,"nn")&lt;&gt;"nn","•",""),"")</f>
        <v/>
      </c>
      <c r="AO363" s="1" t="str">
        <f ca="1">IF(($A363&lt;&gt;"")*(AO$1&lt;&gt;""),IF(_xlfn.XLOOKUP(AO$1,Attendance_sorted!$B362:$CW362,Attendance_sorted!$B362:$CW362,"nn")&lt;&gt;"nn","•",""),"")</f>
        <v/>
      </c>
      <c r="AP363" s="1" t="str">
        <f ca="1">IF(($A363&lt;&gt;"")*(AP$1&lt;&gt;""),IF(_xlfn.XLOOKUP(AP$1,Attendance_sorted!$B362:$CW362,Attendance_sorted!$B362:$CW362,"nn")&lt;&gt;"nn","•",""),"")</f>
        <v/>
      </c>
      <c r="AQ363" s="1" t="str">
        <f ca="1">IF(($A363&lt;&gt;"")*(AQ$1&lt;&gt;""),IF(_xlfn.XLOOKUP(AQ$1,Attendance_sorted!$B362:$CW362,Attendance_sorted!$B362:$CW362,"nn")&lt;&gt;"nn","•",""),"")</f>
        <v/>
      </c>
      <c r="AR363" s="1" t="str">
        <f ca="1">IF(($A363&lt;&gt;"")*(AR$1&lt;&gt;""),IF(_xlfn.XLOOKUP(AR$1,Attendance_sorted!$B362:$CW362,Attendance_sorted!$B362:$CW362,"nn")&lt;&gt;"nn","•",""),"")</f>
        <v/>
      </c>
      <c r="AS363" s="1" t="str">
        <f ca="1">IF(($A363&lt;&gt;"")*(AS$1&lt;&gt;""),IF(_xlfn.XLOOKUP(AS$1,Attendance_sorted!$B362:$CW362,Attendance_sorted!$B362:$CW362,"nn")&lt;&gt;"nn","•",""),"")</f>
        <v/>
      </c>
      <c r="AT363" s="1" t="str">
        <f ca="1">IF(($A363&lt;&gt;"")*(AT$1&lt;&gt;""),IF(_xlfn.XLOOKUP(AT$1,Attendance_sorted!$B362:$CW362,Attendance_sorted!$B362:$CW362,"nn")&lt;&gt;"nn","•",""),"")</f>
        <v/>
      </c>
      <c r="AU363" s="1" t="str">
        <f ca="1">IF(($A363&lt;&gt;"")*(AU$1&lt;&gt;""),IF(_xlfn.XLOOKUP(AU$1,Attendance_sorted!$B362:$CW362,Attendance_sorted!$B362:$CW362,"nn")&lt;&gt;"nn","•",""),"")</f>
        <v/>
      </c>
      <c r="AV363" s="1" t="str">
        <f ca="1">IF(($A363&lt;&gt;"")*(AV$1&lt;&gt;""),IF(_xlfn.XLOOKUP(AV$1,Attendance_sorted!$B362:$CW362,Attendance_sorted!$B362:$CW362,"nn")&lt;&gt;"nn","•",""),"")</f>
        <v/>
      </c>
      <c r="AW363" s="1" t="str">
        <f ca="1">IF(($A363&lt;&gt;"")*(AW$1&lt;&gt;""),IF(_xlfn.XLOOKUP(AW$1,Attendance_sorted!$B362:$CW362,Attendance_sorted!$B362:$CW362,"nn")&lt;&gt;"nn","•",""),"")</f>
        <v/>
      </c>
      <c r="AX363" s="1" t="str">
        <f ca="1">IF(($A363&lt;&gt;"")*(AX$1&lt;&gt;""),IF(_xlfn.XLOOKUP(AX$1,Attendance_sorted!$B362:$CW362,Attendance_sorted!$B362:$CW362,"nn")&lt;&gt;"nn","•",""),"")</f>
        <v/>
      </c>
      <c r="AY363" s="1" t="str">
        <f ca="1">IF(($A363&lt;&gt;"")*(AY$1&lt;&gt;""),IF(_xlfn.XLOOKUP(AY$1,Attendance_sorted!$B362:$CW362,Attendance_sorted!$B362:$CW362,"nn")&lt;&gt;"nn","•",""),"")</f>
        <v/>
      </c>
      <c r="AZ363" s="1" t="str">
        <f ca="1">IF(($A363&lt;&gt;"")*(AZ$1&lt;&gt;""),IF(_xlfn.XLOOKUP(AZ$1,Attendance_sorted!$B362:$CW362,Attendance_sorted!$B362:$CW362,"nn")&lt;&gt;"nn","•",""),"")</f>
        <v/>
      </c>
      <c r="BA363" s="1" t="str">
        <f ca="1">IF(($A363&lt;&gt;"")*(BA$1&lt;&gt;""),IF(_xlfn.XLOOKUP(BA$1,Attendance_sorted!$B362:$CW362,Attendance_sorted!$B362:$CW362,"nn")&lt;&gt;"nn","•",""),"")</f>
        <v/>
      </c>
      <c r="BB363" s="1" t="str">
        <f ca="1">IF(($A363&lt;&gt;"")*(BB$1&lt;&gt;""),IF(_xlfn.XLOOKUP(BB$1,Attendance_sorted!$B362:$CW362,Attendance_sorted!$B362:$CW362,"nn")&lt;&gt;"nn","•",""),"")</f>
        <v/>
      </c>
      <c r="BC363" s="1" t="str">
        <f ca="1">IF(($A363&lt;&gt;"")*(BC$1&lt;&gt;""),IF(_xlfn.XLOOKUP(BC$1,Attendance_sorted!$B362:$CW362,Attendance_sorted!$B362:$CW362,"nn")&lt;&gt;"nn","•",""),"")</f>
        <v/>
      </c>
      <c r="BD363" s="1" t="str">
        <f ca="1">IF(($A363&lt;&gt;"")*(BD$1&lt;&gt;""),IF(_xlfn.XLOOKUP(BD$1,Attendance_sorted!$B362:$CW362,Attendance_sorted!$B362:$CW362,"nn")&lt;&gt;"nn","•",""),"")</f>
        <v/>
      </c>
      <c r="BE363" s="1" t="str">
        <f ca="1">IF(($A363&lt;&gt;"")*(BE$1&lt;&gt;""),IF(_xlfn.XLOOKUP(BE$1,Attendance_sorted!$B362:$CW362,Attendance_sorted!$B362:$CW362,"nn")&lt;&gt;"nn","•",""),"")</f>
        <v/>
      </c>
      <c r="BF363" s="1" t="str">
        <f ca="1">IF(($A363&lt;&gt;"")*(BF$1&lt;&gt;""),IF(_xlfn.XLOOKUP(BF$1,Attendance_sorted!$B362:$CW362,Attendance_sorted!$B362:$CW362,"nn")&lt;&gt;"nn","•",""),"")</f>
        <v/>
      </c>
      <c r="BG363" s="1" t="str">
        <f ca="1">IF(($A363&lt;&gt;"")*(BG$1&lt;&gt;""),IF(_xlfn.XLOOKUP(BG$1,Attendance_sorted!$B362:$CW362,Attendance_sorted!$B362:$CW362,"nn")&lt;&gt;"nn","•",""),"")</f>
        <v/>
      </c>
      <c r="BH363" s="1" t="str">
        <f ca="1">IF(($A363&lt;&gt;"")*(BH$1&lt;&gt;""),IF(_xlfn.XLOOKUP(BH$1,Attendance_sorted!$B362:$CW362,Attendance_sorted!$B362:$CW362,"nn")&lt;&gt;"nn","•",""),"")</f>
        <v/>
      </c>
      <c r="BI363" s="1" t="str">
        <f ca="1">IF(($A363&lt;&gt;"")*(BI$1&lt;&gt;""),IF(_xlfn.XLOOKUP(BI$1,Attendance_sorted!$B362:$CW362,Attendance_sorted!$B362:$CW362,"nn")&lt;&gt;"nn","•",""),"")</f>
        <v/>
      </c>
      <c r="BJ363" s="1" t="str">
        <f ca="1">IF(($A363&lt;&gt;"")*(BJ$1&lt;&gt;""),IF(_xlfn.XLOOKUP(BJ$1,Attendance_sorted!$B362:$CW362,Attendance_sorted!$B362:$CW362,"nn")&lt;&gt;"nn","•",""),"")</f>
        <v/>
      </c>
      <c r="BK363" s="1" t="str">
        <f ca="1">IF(($A363&lt;&gt;"")*(BK$1&lt;&gt;""),IF(_xlfn.XLOOKUP(BK$1,Attendance_sorted!$B362:$CW362,Attendance_sorted!$B362:$CW362,"nn")&lt;&gt;"nn","•",""),"")</f>
        <v/>
      </c>
      <c r="BL363" s="1" t="str">
        <f ca="1">IF(($A363&lt;&gt;"")*(BL$1&lt;&gt;""),IF(_xlfn.XLOOKUP(BL$1,Attendance_sorted!$B362:$CW362,Attendance_sorted!$B362:$CW362,"nn")&lt;&gt;"nn","•",""),"")</f>
        <v/>
      </c>
      <c r="BM363" s="1" t="str">
        <f ca="1">IF(($A363&lt;&gt;"")*(BM$1&lt;&gt;""),IF(_xlfn.XLOOKUP(BM$1,Attendance_sorted!$B362:$CW362,Attendance_sorted!$B362:$CW362,"nn")&lt;&gt;"nn","•",""),"")</f>
        <v/>
      </c>
      <c r="BN363" s="1" t="str">
        <f ca="1">IF(($A363&lt;&gt;"")*(BN$1&lt;&gt;""),IF(_xlfn.XLOOKUP(BN$1,Attendance_sorted!$B362:$CW362,Attendance_sorted!$B362:$CW362,"nn")&lt;&gt;"nn","•",""),"")</f>
        <v/>
      </c>
      <c r="BO363" s="1" t="str">
        <f ca="1">IF(($A363&lt;&gt;"")*(BO$1&lt;&gt;""),IF(_xlfn.XLOOKUP(BO$1,Attendance_sorted!$B362:$CW362,Attendance_sorted!$B362:$CW362,"nn")&lt;&gt;"nn","•",""),"")</f>
        <v/>
      </c>
      <c r="BP363" s="1" t="str">
        <f ca="1">IF(($A363&lt;&gt;"")*(BP$1&lt;&gt;""),IF(_xlfn.XLOOKUP(BP$1,Attendance_sorted!$B362:$CW362,Attendance_sorted!$B362:$CW362,"nn")&lt;&gt;"nn","•",""),"")</f>
        <v/>
      </c>
      <c r="BQ363" s="1" t="str">
        <f ca="1">IF(($A363&lt;&gt;"")*(BQ$1&lt;&gt;""),IF(_xlfn.XLOOKUP(BQ$1,Attendance_sorted!$B362:$CW362,Attendance_sorted!$B362:$CW362,"nn")&lt;&gt;"nn","•",""),"")</f>
        <v/>
      </c>
      <c r="BR363" s="1" t="str">
        <f ca="1">IF(($A363&lt;&gt;"")*(BR$1&lt;&gt;""),IF(_xlfn.XLOOKUP(BR$1,Attendance_sorted!$B362:$CW362,Attendance_sorted!$B362:$CW362,"nn")&lt;&gt;"nn","•",""),"")</f>
        <v/>
      </c>
      <c r="BS363" s="1" t="str">
        <f ca="1">IF(($A363&lt;&gt;"")*(BS$1&lt;&gt;""),IF(_xlfn.XLOOKUP(BS$1,Attendance_sorted!$B362:$CW362,Attendance_sorted!$B362:$CW362,"nn")&lt;&gt;"nn","•",""),"")</f>
        <v/>
      </c>
      <c r="BT363" s="1" t="str">
        <f ca="1">IF(($A363&lt;&gt;"")*(BT$1&lt;&gt;""),IF(_xlfn.XLOOKUP(BT$1,Attendance_sorted!$B362:$CW362,Attendance_sorted!$B362:$CW362,"nn")&lt;&gt;"nn","•",""),"")</f>
        <v/>
      </c>
      <c r="BU363" s="1" t="str">
        <f ca="1">IF(($A363&lt;&gt;"")*(BU$1&lt;&gt;""),IF(_xlfn.XLOOKUP(BU$1,Attendance_sorted!$B362:$CW362,Attendance_sorted!$B362:$CW362,"nn")&lt;&gt;"nn","•",""),"")</f>
        <v/>
      </c>
      <c r="BV363" s="1" t="str">
        <f ca="1">IF(($A363&lt;&gt;"")*(BV$1&lt;&gt;""),IF(_xlfn.XLOOKUP(BV$1,Attendance_sorted!$B362:$CW362,Attendance_sorted!$B362:$CW362,"nn")&lt;&gt;"nn","•",""),"")</f>
        <v/>
      </c>
      <c r="BW363" s="1" t="str">
        <f ca="1">IF(($A363&lt;&gt;"")*(BW$1&lt;&gt;""),IF(_xlfn.XLOOKUP(BW$1,Attendance_sorted!$B362:$CW362,Attendance_sorted!$B362:$CW362,"nn")&lt;&gt;"nn","•",""),"")</f>
        <v/>
      </c>
      <c r="BX363" s="1" t="str">
        <f ca="1">IF(($A363&lt;&gt;"")*(BX$1&lt;&gt;""),IF(_xlfn.XLOOKUP(BX$1,Attendance_sorted!$B362:$CW362,Attendance_sorted!$B362:$CW362,"nn")&lt;&gt;"nn","•",""),"")</f>
        <v/>
      </c>
      <c r="BY363" s="1" t="str">
        <f ca="1">IF(($A363&lt;&gt;"")*(BY$1&lt;&gt;""),IF(_xlfn.XLOOKUP(BY$1,Attendance_sorted!$B362:$CW362,Attendance_sorted!$B362:$CW362,"nn")&lt;&gt;"nn","•",""),"")</f>
        <v/>
      </c>
      <c r="BZ363" s="1" t="str">
        <f ca="1">IF(($A363&lt;&gt;"")*(BZ$1&lt;&gt;""),IF(_xlfn.XLOOKUP(BZ$1,Attendance_sorted!$B362:$CW362,Attendance_sorted!$B362:$CW362,"nn")&lt;&gt;"nn","•",""),"")</f>
        <v/>
      </c>
      <c r="CA363" s="1" t="str">
        <f ca="1">IF(($A363&lt;&gt;"")*(CA$1&lt;&gt;""),IF(_xlfn.XLOOKUP(CA$1,Attendance_sorted!$B362:$CW362,Attendance_sorted!$B362:$CW362,"nn")&lt;&gt;"nn","•",""),"")</f>
        <v/>
      </c>
      <c r="CB363" s="1" t="str">
        <f ca="1">IF(($A363&lt;&gt;"")*(CB$1&lt;&gt;""),IF(_xlfn.XLOOKUP(CB$1,Attendance_sorted!$B362:$CW362,Attendance_sorted!$B362:$CW362,"nn")&lt;&gt;"nn","•",""),"")</f>
        <v/>
      </c>
      <c r="CC363" s="1" t="str">
        <f ca="1">IF(($A363&lt;&gt;"")*(CC$1&lt;&gt;""),IF(_xlfn.XLOOKUP(CC$1,Attendance_sorted!$B362:$CW362,Attendance_sorted!$B362:$CW362,"nn")&lt;&gt;"nn","•",""),"")</f>
        <v/>
      </c>
      <c r="CD363" s="1" t="str">
        <f ca="1">IF(($A363&lt;&gt;"")*(CD$1&lt;&gt;""),IF(_xlfn.XLOOKUP(CD$1,Attendance_sorted!$B362:$CW362,Attendance_sorted!$B362:$CW362,"nn")&lt;&gt;"nn","•",""),"")</f>
        <v/>
      </c>
      <c r="CE363" s="1" t="str">
        <f ca="1">IF(($A363&lt;&gt;"")*(CE$1&lt;&gt;""),IF(_xlfn.XLOOKUP(CE$1,Attendance_sorted!$B362:$CW362,Attendance_sorted!$B362:$CW362,"nn")&lt;&gt;"nn","•",""),"")</f>
        <v/>
      </c>
      <c r="CF363" s="1" t="str">
        <f ca="1">IF(($A363&lt;&gt;"")*(CF$1&lt;&gt;""),IF(_xlfn.XLOOKUP(CF$1,Attendance_sorted!$B362:$CW362,Attendance_sorted!$B362:$CW362,"nn")&lt;&gt;"nn","•",""),"")</f>
        <v/>
      </c>
      <c r="CG363" s="1" t="str">
        <f ca="1">IF(($A363&lt;&gt;"")*(CG$1&lt;&gt;""),IF(_xlfn.XLOOKUP(CG$1,Attendance_sorted!$B362:$CW362,Attendance_sorted!$B362:$CW362,"nn")&lt;&gt;"nn","•",""),"")</f>
        <v/>
      </c>
      <c r="CH363" s="1" t="str">
        <f ca="1">IF(($A363&lt;&gt;"")*(CH$1&lt;&gt;""),IF(_xlfn.XLOOKUP(CH$1,Attendance_sorted!$B362:$CW362,Attendance_sorted!$B362:$CW362,"nn")&lt;&gt;"nn","•",""),"")</f>
        <v/>
      </c>
      <c r="CI363" s="1" t="str">
        <f ca="1">IF(($A363&lt;&gt;"")*(CI$1&lt;&gt;""),IF(_xlfn.XLOOKUP(CI$1,Attendance_sorted!$B362:$CW362,Attendance_sorted!$B362:$CW362,"nn")&lt;&gt;"nn","•",""),"")</f>
        <v/>
      </c>
      <c r="CJ363" s="1" t="str">
        <f ca="1">IF(($A363&lt;&gt;"")*(CJ$1&lt;&gt;""),IF(_xlfn.XLOOKUP(CJ$1,Attendance_sorted!$B362:$CW362,Attendance_sorted!$B362:$CW362,"nn")&lt;&gt;"nn","•",""),"")</f>
        <v/>
      </c>
      <c r="CK363" s="1" t="str">
        <f ca="1">IF(($A363&lt;&gt;"")*(CK$1&lt;&gt;""),IF(_xlfn.XLOOKUP(CK$1,Attendance_sorted!$B362:$CW362,Attendance_sorted!$B362:$CW362,"nn")&lt;&gt;"nn","•",""),"")</f>
        <v/>
      </c>
      <c r="CL363" s="1" t="str">
        <f ca="1">IF(($A363&lt;&gt;"")*(CL$1&lt;&gt;""),IF(_xlfn.XLOOKUP(CL$1,Attendance_sorted!$B362:$CW362,Attendance_sorted!$B362:$CW362,"nn")&lt;&gt;"nn","•",""),"")</f>
        <v/>
      </c>
      <c r="CM363" s="1" t="str">
        <f ca="1">IF(($A363&lt;&gt;"")*(CM$1&lt;&gt;""),IF(_xlfn.XLOOKUP(CM$1,Attendance_sorted!$B362:$CW362,Attendance_sorted!$B362:$CW362,"nn")&lt;&gt;"nn","•",""),"")</f>
        <v/>
      </c>
      <c r="CN363" s="1" t="str">
        <f ca="1">IF(($A363&lt;&gt;"")*(CN$1&lt;&gt;""),IF(_xlfn.XLOOKUP(CN$1,Attendance_sorted!$B362:$CW362,Attendance_sorted!$B362:$CW362,"nn")&lt;&gt;"nn","•",""),"")</f>
        <v/>
      </c>
      <c r="CO363" s="1" t="str">
        <f ca="1">IF(($A363&lt;&gt;"")*(CO$1&lt;&gt;""),IF(_xlfn.XLOOKUP(CO$1,Attendance_sorted!$B362:$CW362,Attendance_sorted!$B362:$CW362,"nn")&lt;&gt;"nn","•",""),"")</f>
        <v/>
      </c>
      <c r="CP363" s="1" t="str">
        <f ca="1">IF(($A363&lt;&gt;"")*(CP$1&lt;&gt;""),IF(_xlfn.XLOOKUP(CP$1,Attendance_sorted!$B362:$CW362,Attendance_sorted!$B362:$CW362,"nn")&lt;&gt;"nn","•",""),"")</f>
        <v/>
      </c>
      <c r="CQ363" s="1" t="str">
        <f ca="1">IF(($A363&lt;&gt;"")*(CQ$1&lt;&gt;""),IF(_xlfn.XLOOKUP(CQ$1,Attendance_sorted!$B362:$CW362,Attendance_sorted!$B362:$CW362,"nn")&lt;&gt;"nn","•",""),"")</f>
        <v/>
      </c>
      <c r="CR363" s="1" t="str">
        <f ca="1">IF(($A363&lt;&gt;"")*(CR$1&lt;&gt;""),IF(_xlfn.XLOOKUP(CR$1,Attendance_sorted!$B362:$CW362,Attendance_sorted!$B362:$CW362,"nn")&lt;&gt;"nn","•",""),"")</f>
        <v/>
      </c>
      <c r="CS363" s="1" t="str">
        <f ca="1">IF(($A363&lt;&gt;"")*(CS$1&lt;&gt;""),IF(_xlfn.XLOOKUP(CS$1,Attendance_sorted!$B362:$CW362,Attendance_sorted!$B362:$CW362,"nn")&lt;&gt;"nn","•",""),"")</f>
        <v/>
      </c>
      <c r="CT363" s="1" t="str">
        <f ca="1">IF(($A363&lt;&gt;"")*(CT$1&lt;&gt;""),IF(_xlfn.XLOOKUP(CT$1,Attendance_sorted!$B362:$CW362,Attendance_sorted!$B362:$CW362,"nn")&lt;&gt;"nn","•",""),"")</f>
        <v/>
      </c>
      <c r="CU363" s="1" t="str">
        <f ca="1">IF(($A363&lt;&gt;"")*(CU$1&lt;&gt;""),IF(_xlfn.XLOOKUP(CU$1,Attendance_sorted!$B362:$CW362,Attendance_sorted!$B362:$CW362,"nn")&lt;&gt;"nn","•",""),"")</f>
        <v/>
      </c>
      <c r="CV363" s="1" t="str">
        <f ca="1">IF(($A363&lt;&gt;"")*(CV$1&lt;&gt;""),IF(_xlfn.XLOOKUP(CV$1,Attendance_sorted!$B362:$CW362,Attendance_sorted!$B362:$CW362,"nn")&lt;&gt;"nn","•",""),"")</f>
        <v/>
      </c>
      <c r="CW363" s="1" t="str">
        <f ca="1">IF(($A363&lt;&gt;"")*(CW$1&lt;&gt;""),IF(_xlfn.XLOOKUP(CW$1,Attendance_sorted!$B362:$CW362,Attendance_sorted!$B362:$CW362,"nn")&lt;&gt;"nn","•",""),"")</f>
        <v/>
      </c>
    </row>
    <row r="364" spans="1:101">
      <c r="A364" s="1"/>
      <c r="B364" s="1" t="str">
        <f ca="1">IF(($A364&lt;&gt;"")*(B$1&lt;&gt;""),IF(_xlfn.XLOOKUP(B$1,Attendance_sorted!$B363:$CW363,Attendance_sorted!$B363:$CW363,"nn")&lt;&gt;"nn","•",""),"")</f>
        <v/>
      </c>
      <c r="C364" s="1" t="str">
        <f ca="1">IF(($A364&lt;&gt;"")*(C$1&lt;&gt;""),IF(_xlfn.XLOOKUP(C$1,Attendance_sorted!$B363:$CW363,Attendance_sorted!$B363:$CW363,"nn")&lt;&gt;"nn","•",""),"")</f>
        <v/>
      </c>
      <c r="D364" s="1" t="str">
        <f ca="1">IF(($A364&lt;&gt;"")*(D$1&lt;&gt;""),IF(_xlfn.XLOOKUP(D$1,Attendance_sorted!$B363:$CW363,Attendance_sorted!$B363:$CW363,"nn")&lt;&gt;"nn","•",""),"")</f>
        <v/>
      </c>
      <c r="E364" s="1" t="str">
        <f ca="1">IF(($A364&lt;&gt;"")*(E$1&lt;&gt;""),IF(_xlfn.XLOOKUP(E$1,Attendance_sorted!$B363:$CW363,Attendance_sorted!$B363:$CW363,"nn")&lt;&gt;"nn","•",""),"")</f>
        <v/>
      </c>
      <c r="F364" s="1" t="str">
        <f ca="1">IF(($A364&lt;&gt;"")*(F$1&lt;&gt;""),IF(_xlfn.XLOOKUP(F$1,Attendance_sorted!$B363:$CW363,Attendance_sorted!$B363:$CW363,"nn")&lt;&gt;"nn","•",""),"")</f>
        <v/>
      </c>
      <c r="G364" s="1" t="str">
        <f ca="1">IF(($A364&lt;&gt;"")*(G$1&lt;&gt;""),IF(_xlfn.XLOOKUP(G$1,Attendance_sorted!$B363:$CW363,Attendance_sorted!$B363:$CW363,"nn")&lt;&gt;"nn","•",""),"")</f>
        <v/>
      </c>
      <c r="H364" s="1" t="str">
        <f ca="1">IF(($A364&lt;&gt;"")*(H$1&lt;&gt;""),IF(_xlfn.XLOOKUP(H$1,Attendance_sorted!$B363:$CW363,Attendance_sorted!$B363:$CW363,"nn")&lt;&gt;"nn","•",""),"")</f>
        <v/>
      </c>
      <c r="I364" s="1" t="str">
        <f ca="1">IF(($A364&lt;&gt;"")*(I$1&lt;&gt;""),IF(_xlfn.XLOOKUP(I$1,Attendance_sorted!$B363:$CW363,Attendance_sorted!$B363:$CW363,"nn")&lt;&gt;"nn","•",""),"")</f>
        <v/>
      </c>
      <c r="J364" s="1" t="str">
        <f ca="1">IF(($A364&lt;&gt;"")*(J$1&lt;&gt;""),IF(_xlfn.XLOOKUP(J$1,Attendance_sorted!$B363:$CW363,Attendance_sorted!$B363:$CW363,"nn")&lt;&gt;"nn","•",""),"")</f>
        <v/>
      </c>
      <c r="K364" s="1" t="str">
        <f ca="1">IF(($A364&lt;&gt;"")*(K$1&lt;&gt;""),IF(_xlfn.XLOOKUP(K$1,Attendance_sorted!$B363:$CW363,Attendance_sorted!$B363:$CW363,"nn")&lt;&gt;"nn","•",""),"")</f>
        <v/>
      </c>
      <c r="L364" s="1" t="str">
        <f ca="1">IF(($A364&lt;&gt;"")*(L$1&lt;&gt;""),IF(_xlfn.XLOOKUP(L$1,Attendance_sorted!$B363:$CW363,Attendance_sorted!$B363:$CW363,"nn")&lt;&gt;"nn","•",""),"")</f>
        <v/>
      </c>
      <c r="M364" s="1" t="str">
        <f ca="1">IF(($A364&lt;&gt;"")*(M$1&lt;&gt;""),IF(_xlfn.XLOOKUP(M$1,Attendance_sorted!$B363:$CW363,Attendance_sorted!$B363:$CW363,"nn")&lt;&gt;"nn","•",""),"")</f>
        <v/>
      </c>
      <c r="N364" s="1" t="str">
        <f ca="1">IF(($A364&lt;&gt;"")*(N$1&lt;&gt;""),IF(_xlfn.XLOOKUP(N$1,Attendance_sorted!$B363:$CW363,Attendance_sorted!$B363:$CW363,"nn")&lt;&gt;"nn","•",""),"")</f>
        <v/>
      </c>
      <c r="O364" s="1" t="str">
        <f ca="1">IF(($A364&lt;&gt;"")*(O$1&lt;&gt;""),IF(_xlfn.XLOOKUP(O$1,Attendance_sorted!$B363:$CW363,Attendance_sorted!$B363:$CW363,"nn")&lt;&gt;"nn","•",""),"")</f>
        <v/>
      </c>
      <c r="P364" s="1" t="str">
        <f ca="1">IF(($A364&lt;&gt;"")*(P$1&lt;&gt;""),IF(_xlfn.XLOOKUP(P$1,Attendance_sorted!$B363:$CW363,Attendance_sorted!$B363:$CW363,"nn")&lt;&gt;"nn","•",""),"")</f>
        <v/>
      </c>
      <c r="Q364" s="1" t="str">
        <f ca="1">IF(($A364&lt;&gt;"")*(Q$1&lt;&gt;""),IF(_xlfn.XLOOKUP(Q$1,Attendance_sorted!$B363:$CW363,Attendance_sorted!$B363:$CW363,"nn")&lt;&gt;"nn","•",""),"")</f>
        <v/>
      </c>
      <c r="R364" s="1" t="str">
        <f ca="1">IF(($A364&lt;&gt;"")*(R$1&lt;&gt;""),IF(_xlfn.XLOOKUP(R$1,Attendance_sorted!$B363:$CW363,Attendance_sorted!$B363:$CW363,"nn")&lt;&gt;"nn","•",""),"")</f>
        <v/>
      </c>
      <c r="S364" s="1" t="str">
        <f ca="1">IF(($A364&lt;&gt;"")*(S$1&lt;&gt;""),IF(_xlfn.XLOOKUP(S$1,Attendance_sorted!$B363:$CW363,Attendance_sorted!$B363:$CW363,"nn")&lt;&gt;"nn","•",""),"")</f>
        <v/>
      </c>
      <c r="T364" s="1" t="str">
        <f ca="1">IF(($A364&lt;&gt;"")*(T$1&lt;&gt;""),IF(_xlfn.XLOOKUP(T$1,Attendance_sorted!$B363:$CW363,Attendance_sorted!$B363:$CW363,"nn")&lt;&gt;"nn","•",""),"")</f>
        <v/>
      </c>
      <c r="U364" s="1" t="str">
        <f ca="1">IF(($A364&lt;&gt;"")*(U$1&lt;&gt;""),IF(_xlfn.XLOOKUP(U$1,Attendance_sorted!$B363:$CW363,Attendance_sorted!$B363:$CW363,"nn")&lt;&gt;"nn","•",""),"")</f>
        <v/>
      </c>
      <c r="V364" s="1" t="str">
        <f ca="1">IF(($A364&lt;&gt;"")*(V$1&lt;&gt;""),IF(_xlfn.XLOOKUP(V$1,Attendance_sorted!$B363:$CW363,Attendance_sorted!$B363:$CW363,"nn")&lt;&gt;"nn","•",""),"")</f>
        <v/>
      </c>
      <c r="W364" s="1" t="str">
        <f ca="1">IF(($A364&lt;&gt;"")*(W$1&lt;&gt;""),IF(_xlfn.XLOOKUP(W$1,Attendance_sorted!$B363:$CW363,Attendance_sorted!$B363:$CW363,"nn")&lt;&gt;"nn","•",""),"")</f>
        <v/>
      </c>
      <c r="X364" s="1" t="str">
        <f ca="1">IF(($A364&lt;&gt;"")*(X$1&lt;&gt;""),IF(_xlfn.XLOOKUP(X$1,Attendance_sorted!$B363:$CW363,Attendance_sorted!$B363:$CW363,"nn")&lt;&gt;"nn","•",""),"")</f>
        <v/>
      </c>
      <c r="Y364" s="1" t="str">
        <f ca="1">IF(($A364&lt;&gt;"")*(Y$1&lt;&gt;""),IF(_xlfn.XLOOKUP(Y$1,Attendance_sorted!$B363:$CW363,Attendance_sorted!$B363:$CW363,"nn")&lt;&gt;"nn","•",""),"")</f>
        <v/>
      </c>
      <c r="Z364" s="1" t="str">
        <f ca="1">IF(($A364&lt;&gt;"")*(Z$1&lt;&gt;""),IF(_xlfn.XLOOKUP(Z$1,Attendance_sorted!$B363:$CW363,Attendance_sorted!$B363:$CW363,"nn")&lt;&gt;"nn","•",""),"")</f>
        <v/>
      </c>
      <c r="AA364" s="1" t="str">
        <f ca="1">IF(($A364&lt;&gt;"")*(AA$1&lt;&gt;""),IF(_xlfn.XLOOKUP(AA$1,Attendance_sorted!$B363:$CW363,Attendance_sorted!$B363:$CW363,"nn")&lt;&gt;"nn","•",""),"")</f>
        <v/>
      </c>
      <c r="AB364" s="1" t="str">
        <f ca="1">IF(($A364&lt;&gt;"")*(AB$1&lt;&gt;""),IF(_xlfn.XLOOKUP(AB$1,Attendance_sorted!$B363:$CW363,Attendance_sorted!$B363:$CW363,"nn")&lt;&gt;"nn","•",""),"")</f>
        <v/>
      </c>
      <c r="AC364" s="1" t="str">
        <f ca="1">IF(($A364&lt;&gt;"")*(AC$1&lt;&gt;""),IF(_xlfn.XLOOKUP(AC$1,Attendance_sorted!$B363:$CW363,Attendance_sorted!$B363:$CW363,"nn")&lt;&gt;"nn","•",""),"")</f>
        <v/>
      </c>
      <c r="AD364" s="1" t="str">
        <f ca="1">IF(($A364&lt;&gt;"")*(AD$1&lt;&gt;""),IF(_xlfn.XLOOKUP(AD$1,Attendance_sorted!$B363:$CW363,Attendance_sorted!$B363:$CW363,"nn")&lt;&gt;"nn","•",""),"")</f>
        <v/>
      </c>
      <c r="AE364" s="1" t="str">
        <f ca="1">IF(($A364&lt;&gt;"")*(AE$1&lt;&gt;""),IF(_xlfn.XLOOKUP(AE$1,Attendance_sorted!$B363:$CW363,Attendance_sorted!$B363:$CW363,"nn")&lt;&gt;"nn","•",""),"")</f>
        <v/>
      </c>
      <c r="AF364" s="1" t="str">
        <f ca="1">IF(($A364&lt;&gt;"")*(AF$1&lt;&gt;""),IF(_xlfn.XLOOKUP(AF$1,Attendance_sorted!$B363:$CW363,Attendance_sorted!$B363:$CW363,"nn")&lt;&gt;"nn","•",""),"")</f>
        <v/>
      </c>
      <c r="AG364" s="1" t="str">
        <f ca="1">IF(($A364&lt;&gt;"")*(AG$1&lt;&gt;""),IF(_xlfn.XLOOKUP(AG$1,Attendance_sorted!$B363:$CW363,Attendance_sorted!$B363:$CW363,"nn")&lt;&gt;"nn","•",""),"")</f>
        <v/>
      </c>
      <c r="AH364" s="1" t="str">
        <f ca="1">IF(($A364&lt;&gt;"")*(AH$1&lt;&gt;""),IF(_xlfn.XLOOKUP(AH$1,Attendance_sorted!$B363:$CW363,Attendance_sorted!$B363:$CW363,"nn")&lt;&gt;"nn","•",""),"")</f>
        <v/>
      </c>
      <c r="AI364" s="1" t="str">
        <f ca="1">IF(($A364&lt;&gt;"")*(AI$1&lt;&gt;""),IF(_xlfn.XLOOKUP(AI$1,Attendance_sorted!$B363:$CW363,Attendance_sorted!$B363:$CW363,"nn")&lt;&gt;"nn","•",""),"")</f>
        <v/>
      </c>
      <c r="AJ364" s="1" t="str">
        <f ca="1">IF(($A364&lt;&gt;"")*(AJ$1&lt;&gt;""),IF(_xlfn.XLOOKUP(AJ$1,Attendance_sorted!$B363:$CW363,Attendance_sorted!$B363:$CW363,"nn")&lt;&gt;"nn","•",""),"")</f>
        <v/>
      </c>
      <c r="AK364" s="1" t="str">
        <f ca="1">IF(($A364&lt;&gt;"")*(AK$1&lt;&gt;""),IF(_xlfn.XLOOKUP(AK$1,Attendance_sorted!$B363:$CW363,Attendance_sorted!$B363:$CW363,"nn")&lt;&gt;"nn","•",""),"")</f>
        <v/>
      </c>
      <c r="AL364" s="1" t="str">
        <f ca="1">IF(($A364&lt;&gt;"")*(AL$1&lt;&gt;""),IF(_xlfn.XLOOKUP(AL$1,Attendance_sorted!$B363:$CW363,Attendance_sorted!$B363:$CW363,"nn")&lt;&gt;"nn","•",""),"")</f>
        <v/>
      </c>
      <c r="AM364" s="1" t="str">
        <f ca="1">IF(($A364&lt;&gt;"")*(AM$1&lt;&gt;""),IF(_xlfn.XLOOKUP(AM$1,Attendance_sorted!$B363:$CW363,Attendance_sorted!$B363:$CW363,"nn")&lt;&gt;"nn","•",""),"")</f>
        <v/>
      </c>
      <c r="AN364" s="1" t="str">
        <f ca="1">IF(($A364&lt;&gt;"")*(AN$1&lt;&gt;""),IF(_xlfn.XLOOKUP(AN$1,Attendance_sorted!$B363:$CW363,Attendance_sorted!$B363:$CW363,"nn")&lt;&gt;"nn","•",""),"")</f>
        <v/>
      </c>
      <c r="AO364" s="1" t="str">
        <f ca="1">IF(($A364&lt;&gt;"")*(AO$1&lt;&gt;""),IF(_xlfn.XLOOKUP(AO$1,Attendance_sorted!$B363:$CW363,Attendance_sorted!$B363:$CW363,"nn")&lt;&gt;"nn","•",""),"")</f>
        <v/>
      </c>
      <c r="AP364" s="1" t="str">
        <f ca="1">IF(($A364&lt;&gt;"")*(AP$1&lt;&gt;""),IF(_xlfn.XLOOKUP(AP$1,Attendance_sorted!$B363:$CW363,Attendance_sorted!$B363:$CW363,"nn")&lt;&gt;"nn","•",""),"")</f>
        <v/>
      </c>
      <c r="AQ364" s="1" t="str">
        <f ca="1">IF(($A364&lt;&gt;"")*(AQ$1&lt;&gt;""),IF(_xlfn.XLOOKUP(AQ$1,Attendance_sorted!$B363:$CW363,Attendance_sorted!$B363:$CW363,"nn")&lt;&gt;"nn","•",""),"")</f>
        <v/>
      </c>
      <c r="AR364" s="1" t="str">
        <f ca="1">IF(($A364&lt;&gt;"")*(AR$1&lt;&gt;""),IF(_xlfn.XLOOKUP(AR$1,Attendance_sorted!$B363:$CW363,Attendance_sorted!$B363:$CW363,"nn")&lt;&gt;"nn","•",""),"")</f>
        <v/>
      </c>
      <c r="AS364" s="1" t="str">
        <f ca="1">IF(($A364&lt;&gt;"")*(AS$1&lt;&gt;""),IF(_xlfn.XLOOKUP(AS$1,Attendance_sorted!$B363:$CW363,Attendance_sorted!$B363:$CW363,"nn")&lt;&gt;"nn","•",""),"")</f>
        <v/>
      </c>
      <c r="AT364" s="1" t="str">
        <f ca="1">IF(($A364&lt;&gt;"")*(AT$1&lt;&gt;""),IF(_xlfn.XLOOKUP(AT$1,Attendance_sorted!$B363:$CW363,Attendance_sorted!$B363:$CW363,"nn")&lt;&gt;"nn","•",""),"")</f>
        <v/>
      </c>
      <c r="AU364" s="1" t="str">
        <f ca="1">IF(($A364&lt;&gt;"")*(AU$1&lt;&gt;""),IF(_xlfn.XLOOKUP(AU$1,Attendance_sorted!$B363:$CW363,Attendance_sorted!$B363:$CW363,"nn")&lt;&gt;"nn","•",""),"")</f>
        <v/>
      </c>
      <c r="AV364" s="1" t="str">
        <f ca="1">IF(($A364&lt;&gt;"")*(AV$1&lt;&gt;""),IF(_xlfn.XLOOKUP(AV$1,Attendance_sorted!$B363:$CW363,Attendance_sorted!$B363:$CW363,"nn")&lt;&gt;"nn","•",""),"")</f>
        <v/>
      </c>
      <c r="AW364" s="1" t="str">
        <f ca="1">IF(($A364&lt;&gt;"")*(AW$1&lt;&gt;""),IF(_xlfn.XLOOKUP(AW$1,Attendance_sorted!$B363:$CW363,Attendance_sorted!$B363:$CW363,"nn")&lt;&gt;"nn","•",""),"")</f>
        <v/>
      </c>
      <c r="AX364" s="1" t="str">
        <f ca="1">IF(($A364&lt;&gt;"")*(AX$1&lt;&gt;""),IF(_xlfn.XLOOKUP(AX$1,Attendance_sorted!$B363:$CW363,Attendance_sorted!$B363:$CW363,"nn")&lt;&gt;"nn","•",""),"")</f>
        <v/>
      </c>
      <c r="AY364" s="1" t="str">
        <f ca="1">IF(($A364&lt;&gt;"")*(AY$1&lt;&gt;""),IF(_xlfn.XLOOKUP(AY$1,Attendance_sorted!$B363:$CW363,Attendance_sorted!$B363:$CW363,"nn")&lt;&gt;"nn","•",""),"")</f>
        <v/>
      </c>
      <c r="AZ364" s="1" t="str">
        <f ca="1">IF(($A364&lt;&gt;"")*(AZ$1&lt;&gt;""),IF(_xlfn.XLOOKUP(AZ$1,Attendance_sorted!$B363:$CW363,Attendance_sorted!$B363:$CW363,"nn")&lt;&gt;"nn","•",""),"")</f>
        <v/>
      </c>
      <c r="BA364" s="1" t="str">
        <f ca="1">IF(($A364&lt;&gt;"")*(BA$1&lt;&gt;""),IF(_xlfn.XLOOKUP(BA$1,Attendance_sorted!$B363:$CW363,Attendance_sorted!$B363:$CW363,"nn")&lt;&gt;"nn","•",""),"")</f>
        <v/>
      </c>
      <c r="BB364" s="1" t="str">
        <f ca="1">IF(($A364&lt;&gt;"")*(BB$1&lt;&gt;""),IF(_xlfn.XLOOKUP(BB$1,Attendance_sorted!$B363:$CW363,Attendance_sorted!$B363:$CW363,"nn")&lt;&gt;"nn","•",""),"")</f>
        <v/>
      </c>
      <c r="BC364" s="1" t="str">
        <f ca="1">IF(($A364&lt;&gt;"")*(BC$1&lt;&gt;""),IF(_xlfn.XLOOKUP(BC$1,Attendance_sorted!$B363:$CW363,Attendance_sorted!$B363:$CW363,"nn")&lt;&gt;"nn","•",""),"")</f>
        <v/>
      </c>
      <c r="BD364" s="1" t="str">
        <f ca="1">IF(($A364&lt;&gt;"")*(BD$1&lt;&gt;""),IF(_xlfn.XLOOKUP(BD$1,Attendance_sorted!$B363:$CW363,Attendance_sorted!$B363:$CW363,"nn")&lt;&gt;"nn","•",""),"")</f>
        <v/>
      </c>
      <c r="BE364" s="1" t="str">
        <f ca="1">IF(($A364&lt;&gt;"")*(BE$1&lt;&gt;""),IF(_xlfn.XLOOKUP(BE$1,Attendance_sorted!$B363:$CW363,Attendance_sorted!$B363:$CW363,"nn")&lt;&gt;"nn","•",""),"")</f>
        <v/>
      </c>
      <c r="BF364" s="1" t="str">
        <f ca="1">IF(($A364&lt;&gt;"")*(BF$1&lt;&gt;""),IF(_xlfn.XLOOKUP(BF$1,Attendance_sorted!$B363:$CW363,Attendance_sorted!$B363:$CW363,"nn")&lt;&gt;"nn","•",""),"")</f>
        <v/>
      </c>
      <c r="BG364" s="1" t="str">
        <f ca="1">IF(($A364&lt;&gt;"")*(BG$1&lt;&gt;""),IF(_xlfn.XLOOKUP(BG$1,Attendance_sorted!$B363:$CW363,Attendance_sorted!$B363:$CW363,"nn")&lt;&gt;"nn","•",""),"")</f>
        <v/>
      </c>
      <c r="BH364" s="1" t="str">
        <f ca="1">IF(($A364&lt;&gt;"")*(BH$1&lt;&gt;""),IF(_xlfn.XLOOKUP(BH$1,Attendance_sorted!$B363:$CW363,Attendance_sorted!$B363:$CW363,"nn")&lt;&gt;"nn","•",""),"")</f>
        <v/>
      </c>
      <c r="BI364" s="1" t="str">
        <f ca="1">IF(($A364&lt;&gt;"")*(BI$1&lt;&gt;""),IF(_xlfn.XLOOKUP(BI$1,Attendance_sorted!$B363:$CW363,Attendance_sorted!$B363:$CW363,"nn")&lt;&gt;"nn","•",""),"")</f>
        <v/>
      </c>
      <c r="BJ364" s="1" t="str">
        <f ca="1">IF(($A364&lt;&gt;"")*(BJ$1&lt;&gt;""),IF(_xlfn.XLOOKUP(BJ$1,Attendance_sorted!$B363:$CW363,Attendance_sorted!$B363:$CW363,"nn")&lt;&gt;"nn","•",""),"")</f>
        <v/>
      </c>
      <c r="BK364" s="1" t="str">
        <f ca="1">IF(($A364&lt;&gt;"")*(BK$1&lt;&gt;""),IF(_xlfn.XLOOKUP(BK$1,Attendance_sorted!$B363:$CW363,Attendance_sorted!$B363:$CW363,"nn")&lt;&gt;"nn","•",""),"")</f>
        <v/>
      </c>
      <c r="BL364" s="1" t="str">
        <f ca="1">IF(($A364&lt;&gt;"")*(BL$1&lt;&gt;""),IF(_xlfn.XLOOKUP(BL$1,Attendance_sorted!$B363:$CW363,Attendance_sorted!$B363:$CW363,"nn")&lt;&gt;"nn","•",""),"")</f>
        <v/>
      </c>
      <c r="BM364" s="1" t="str">
        <f ca="1">IF(($A364&lt;&gt;"")*(BM$1&lt;&gt;""),IF(_xlfn.XLOOKUP(BM$1,Attendance_sorted!$B363:$CW363,Attendance_sorted!$B363:$CW363,"nn")&lt;&gt;"nn","•",""),"")</f>
        <v/>
      </c>
      <c r="BN364" s="1" t="str">
        <f ca="1">IF(($A364&lt;&gt;"")*(BN$1&lt;&gt;""),IF(_xlfn.XLOOKUP(BN$1,Attendance_sorted!$B363:$CW363,Attendance_sorted!$B363:$CW363,"nn")&lt;&gt;"nn","•",""),"")</f>
        <v/>
      </c>
      <c r="BO364" s="1" t="str">
        <f ca="1">IF(($A364&lt;&gt;"")*(BO$1&lt;&gt;""),IF(_xlfn.XLOOKUP(BO$1,Attendance_sorted!$B363:$CW363,Attendance_sorted!$B363:$CW363,"nn")&lt;&gt;"nn","•",""),"")</f>
        <v/>
      </c>
      <c r="BP364" s="1" t="str">
        <f ca="1">IF(($A364&lt;&gt;"")*(BP$1&lt;&gt;""),IF(_xlfn.XLOOKUP(BP$1,Attendance_sorted!$B363:$CW363,Attendance_sorted!$B363:$CW363,"nn")&lt;&gt;"nn","•",""),"")</f>
        <v/>
      </c>
      <c r="BQ364" s="1" t="str">
        <f ca="1">IF(($A364&lt;&gt;"")*(BQ$1&lt;&gt;""),IF(_xlfn.XLOOKUP(BQ$1,Attendance_sorted!$B363:$CW363,Attendance_sorted!$B363:$CW363,"nn")&lt;&gt;"nn","•",""),"")</f>
        <v/>
      </c>
      <c r="BR364" s="1" t="str">
        <f ca="1">IF(($A364&lt;&gt;"")*(BR$1&lt;&gt;""),IF(_xlfn.XLOOKUP(BR$1,Attendance_sorted!$B363:$CW363,Attendance_sorted!$B363:$CW363,"nn")&lt;&gt;"nn","•",""),"")</f>
        <v/>
      </c>
      <c r="BS364" s="1" t="str">
        <f ca="1">IF(($A364&lt;&gt;"")*(BS$1&lt;&gt;""),IF(_xlfn.XLOOKUP(BS$1,Attendance_sorted!$B363:$CW363,Attendance_sorted!$B363:$CW363,"nn")&lt;&gt;"nn","•",""),"")</f>
        <v/>
      </c>
      <c r="BT364" s="1" t="str">
        <f ca="1">IF(($A364&lt;&gt;"")*(BT$1&lt;&gt;""),IF(_xlfn.XLOOKUP(BT$1,Attendance_sorted!$B363:$CW363,Attendance_sorted!$B363:$CW363,"nn")&lt;&gt;"nn","•",""),"")</f>
        <v/>
      </c>
      <c r="BU364" s="1" t="str">
        <f ca="1">IF(($A364&lt;&gt;"")*(BU$1&lt;&gt;""),IF(_xlfn.XLOOKUP(BU$1,Attendance_sorted!$B363:$CW363,Attendance_sorted!$B363:$CW363,"nn")&lt;&gt;"nn","•",""),"")</f>
        <v/>
      </c>
      <c r="BV364" s="1" t="str">
        <f ca="1">IF(($A364&lt;&gt;"")*(BV$1&lt;&gt;""),IF(_xlfn.XLOOKUP(BV$1,Attendance_sorted!$B363:$CW363,Attendance_sorted!$B363:$CW363,"nn")&lt;&gt;"nn","•",""),"")</f>
        <v/>
      </c>
      <c r="BW364" s="1" t="str">
        <f ca="1">IF(($A364&lt;&gt;"")*(BW$1&lt;&gt;""),IF(_xlfn.XLOOKUP(BW$1,Attendance_sorted!$B363:$CW363,Attendance_sorted!$B363:$CW363,"nn")&lt;&gt;"nn","•",""),"")</f>
        <v/>
      </c>
      <c r="BX364" s="1" t="str">
        <f ca="1">IF(($A364&lt;&gt;"")*(BX$1&lt;&gt;""),IF(_xlfn.XLOOKUP(BX$1,Attendance_sorted!$B363:$CW363,Attendance_sorted!$B363:$CW363,"nn")&lt;&gt;"nn","•",""),"")</f>
        <v/>
      </c>
      <c r="BY364" s="1" t="str">
        <f ca="1">IF(($A364&lt;&gt;"")*(BY$1&lt;&gt;""),IF(_xlfn.XLOOKUP(BY$1,Attendance_sorted!$B363:$CW363,Attendance_sorted!$B363:$CW363,"nn")&lt;&gt;"nn","•",""),"")</f>
        <v/>
      </c>
      <c r="BZ364" s="1" t="str">
        <f ca="1">IF(($A364&lt;&gt;"")*(BZ$1&lt;&gt;""),IF(_xlfn.XLOOKUP(BZ$1,Attendance_sorted!$B363:$CW363,Attendance_sorted!$B363:$CW363,"nn")&lt;&gt;"nn","•",""),"")</f>
        <v/>
      </c>
      <c r="CA364" s="1" t="str">
        <f ca="1">IF(($A364&lt;&gt;"")*(CA$1&lt;&gt;""),IF(_xlfn.XLOOKUP(CA$1,Attendance_sorted!$B363:$CW363,Attendance_sorted!$B363:$CW363,"nn")&lt;&gt;"nn","•",""),"")</f>
        <v/>
      </c>
      <c r="CB364" s="1" t="str">
        <f ca="1">IF(($A364&lt;&gt;"")*(CB$1&lt;&gt;""),IF(_xlfn.XLOOKUP(CB$1,Attendance_sorted!$B363:$CW363,Attendance_sorted!$B363:$CW363,"nn")&lt;&gt;"nn","•",""),"")</f>
        <v/>
      </c>
      <c r="CC364" s="1" t="str">
        <f ca="1">IF(($A364&lt;&gt;"")*(CC$1&lt;&gt;""),IF(_xlfn.XLOOKUP(CC$1,Attendance_sorted!$B363:$CW363,Attendance_sorted!$B363:$CW363,"nn")&lt;&gt;"nn","•",""),"")</f>
        <v/>
      </c>
      <c r="CD364" s="1" t="str">
        <f ca="1">IF(($A364&lt;&gt;"")*(CD$1&lt;&gt;""),IF(_xlfn.XLOOKUP(CD$1,Attendance_sorted!$B363:$CW363,Attendance_sorted!$B363:$CW363,"nn")&lt;&gt;"nn","•",""),"")</f>
        <v/>
      </c>
      <c r="CE364" s="1" t="str">
        <f ca="1">IF(($A364&lt;&gt;"")*(CE$1&lt;&gt;""),IF(_xlfn.XLOOKUP(CE$1,Attendance_sorted!$B363:$CW363,Attendance_sorted!$B363:$CW363,"nn")&lt;&gt;"nn","•",""),"")</f>
        <v/>
      </c>
      <c r="CF364" s="1" t="str">
        <f ca="1">IF(($A364&lt;&gt;"")*(CF$1&lt;&gt;""),IF(_xlfn.XLOOKUP(CF$1,Attendance_sorted!$B363:$CW363,Attendance_sorted!$B363:$CW363,"nn")&lt;&gt;"nn","•",""),"")</f>
        <v/>
      </c>
      <c r="CG364" s="1" t="str">
        <f ca="1">IF(($A364&lt;&gt;"")*(CG$1&lt;&gt;""),IF(_xlfn.XLOOKUP(CG$1,Attendance_sorted!$B363:$CW363,Attendance_sorted!$B363:$CW363,"nn")&lt;&gt;"nn","•",""),"")</f>
        <v/>
      </c>
      <c r="CH364" s="1" t="str">
        <f ca="1">IF(($A364&lt;&gt;"")*(CH$1&lt;&gt;""),IF(_xlfn.XLOOKUP(CH$1,Attendance_sorted!$B363:$CW363,Attendance_sorted!$B363:$CW363,"nn")&lt;&gt;"nn","•",""),"")</f>
        <v/>
      </c>
      <c r="CI364" s="1" t="str">
        <f ca="1">IF(($A364&lt;&gt;"")*(CI$1&lt;&gt;""),IF(_xlfn.XLOOKUP(CI$1,Attendance_sorted!$B363:$CW363,Attendance_sorted!$B363:$CW363,"nn")&lt;&gt;"nn","•",""),"")</f>
        <v/>
      </c>
      <c r="CJ364" s="1" t="str">
        <f ca="1">IF(($A364&lt;&gt;"")*(CJ$1&lt;&gt;""),IF(_xlfn.XLOOKUP(CJ$1,Attendance_sorted!$B363:$CW363,Attendance_sorted!$B363:$CW363,"nn")&lt;&gt;"nn","•",""),"")</f>
        <v/>
      </c>
      <c r="CK364" s="1" t="str">
        <f ca="1">IF(($A364&lt;&gt;"")*(CK$1&lt;&gt;""),IF(_xlfn.XLOOKUP(CK$1,Attendance_sorted!$B363:$CW363,Attendance_sorted!$B363:$CW363,"nn")&lt;&gt;"nn","•",""),"")</f>
        <v/>
      </c>
      <c r="CL364" s="1" t="str">
        <f ca="1">IF(($A364&lt;&gt;"")*(CL$1&lt;&gt;""),IF(_xlfn.XLOOKUP(CL$1,Attendance_sorted!$B363:$CW363,Attendance_sorted!$B363:$CW363,"nn")&lt;&gt;"nn","•",""),"")</f>
        <v/>
      </c>
      <c r="CM364" s="1" t="str">
        <f ca="1">IF(($A364&lt;&gt;"")*(CM$1&lt;&gt;""),IF(_xlfn.XLOOKUP(CM$1,Attendance_sorted!$B363:$CW363,Attendance_sorted!$B363:$CW363,"nn")&lt;&gt;"nn","•",""),"")</f>
        <v/>
      </c>
      <c r="CN364" s="1" t="str">
        <f ca="1">IF(($A364&lt;&gt;"")*(CN$1&lt;&gt;""),IF(_xlfn.XLOOKUP(CN$1,Attendance_sorted!$B363:$CW363,Attendance_sorted!$B363:$CW363,"nn")&lt;&gt;"nn","•",""),"")</f>
        <v/>
      </c>
      <c r="CO364" s="1" t="str">
        <f ca="1">IF(($A364&lt;&gt;"")*(CO$1&lt;&gt;""),IF(_xlfn.XLOOKUP(CO$1,Attendance_sorted!$B363:$CW363,Attendance_sorted!$B363:$CW363,"nn")&lt;&gt;"nn","•",""),"")</f>
        <v/>
      </c>
      <c r="CP364" s="1" t="str">
        <f ca="1">IF(($A364&lt;&gt;"")*(CP$1&lt;&gt;""),IF(_xlfn.XLOOKUP(CP$1,Attendance_sorted!$B363:$CW363,Attendance_sorted!$B363:$CW363,"nn")&lt;&gt;"nn","•",""),"")</f>
        <v/>
      </c>
      <c r="CQ364" s="1" t="str">
        <f ca="1">IF(($A364&lt;&gt;"")*(CQ$1&lt;&gt;""),IF(_xlfn.XLOOKUP(CQ$1,Attendance_sorted!$B363:$CW363,Attendance_sorted!$B363:$CW363,"nn")&lt;&gt;"nn","•",""),"")</f>
        <v/>
      </c>
      <c r="CR364" s="1" t="str">
        <f ca="1">IF(($A364&lt;&gt;"")*(CR$1&lt;&gt;""),IF(_xlfn.XLOOKUP(CR$1,Attendance_sorted!$B363:$CW363,Attendance_sorted!$B363:$CW363,"nn")&lt;&gt;"nn","•",""),"")</f>
        <v/>
      </c>
      <c r="CS364" s="1" t="str">
        <f ca="1">IF(($A364&lt;&gt;"")*(CS$1&lt;&gt;""),IF(_xlfn.XLOOKUP(CS$1,Attendance_sorted!$B363:$CW363,Attendance_sorted!$B363:$CW363,"nn")&lt;&gt;"nn","•",""),"")</f>
        <v/>
      </c>
      <c r="CT364" s="1" t="str">
        <f ca="1">IF(($A364&lt;&gt;"")*(CT$1&lt;&gt;""),IF(_xlfn.XLOOKUP(CT$1,Attendance_sorted!$B363:$CW363,Attendance_sorted!$B363:$CW363,"nn")&lt;&gt;"nn","•",""),"")</f>
        <v/>
      </c>
      <c r="CU364" s="1" t="str">
        <f ca="1">IF(($A364&lt;&gt;"")*(CU$1&lt;&gt;""),IF(_xlfn.XLOOKUP(CU$1,Attendance_sorted!$B363:$CW363,Attendance_sorted!$B363:$CW363,"nn")&lt;&gt;"nn","•",""),"")</f>
        <v/>
      </c>
      <c r="CV364" s="1" t="str">
        <f ca="1">IF(($A364&lt;&gt;"")*(CV$1&lt;&gt;""),IF(_xlfn.XLOOKUP(CV$1,Attendance_sorted!$B363:$CW363,Attendance_sorted!$B363:$CW363,"nn")&lt;&gt;"nn","•",""),"")</f>
        <v/>
      </c>
      <c r="CW364" s="1" t="str">
        <f ca="1">IF(($A364&lt;&gt;"")*(CW$1&lt;&gt;""),IF(_xlfn.XLOOKUP(CW$1,Attendance_sorted!$B363:$CW363,Attendance_sorted!$B363:$CW363,"nn")&lt;&gt;"nn","•",""),"")</f>
        <v/>
      </c>
    </row>
    <row r="365" spans="1:101">
      <c r="A365" s="1"/>
      <c r="B365" s="1" t="str">
        <f ca="1">IF(($A365&lt;&gt;"")*(B$1&lt;&gt;""),IF(_xlfn.XLOOKUP(B$1,Attendance_sorted!$B364:$CW364,Attendance_sorted!$B364:$CW364,"nn")&lt;&gt;"nn","•",""),"")</f>
        <v/>
      </c>
      <c r="C365" s="1" t="str">
        <f ca="1">IF(($A365&lt;&gt;"")*(C$1&lt;&gt;""),IF(_xlfn.XLOOKUP(C$1,Attendance_sorted!$B364:$CW364,Attendance_sorted!$B364:$CW364,"nn")&lt;&gt;"nn","•",""),"")</f>
        <v/>
      </c>
      <c r="D365" s="1" t="str">
        <f ca="1">IF(($A365&lt;&gt;"")*(D$1&lt;&gt;""),IF(_xlfn.XLOOKUP(D$1,Attendance_sorted!$B364:$CW364,Attendance_sorted!$B364:$CW364,"nn")&lt;&gt;"nn","•",""),"")</f>
        <v/>
      </c>
      <c r="E365" s="1" t="str">
        <f ca="1">IF(($A365&lt;&gt;"")*(E$1&lt;&gt;""),IF(_xlfn.XLOOKUP(E$1,Attendance_sorted!$B364:$CW364,Attendance_sorted!$B364:$CW364,"nn")&lt;&gt;"nn","•",""),"")</f>
        <v/>
      </c>
      <c r="F365" s="1" t="str">
        <f ca="1">IF(($A365&lt;&gt;"")*(F$1&lt;&gt;""),IF(_xlfn.XLOOKUP(F$1,Attendance_sorted!$B364:$CW364,Attendance_sorted!$B364:$CW364,"nn")&lt;&gt;"nn","•",""),"")</f>
        <v/>
      </c>
      <c r="G365" s="1" t="str">
        <f ca="1">IF(($A365&lt;&gt;"")*(G$1&lt;&gt;""),IF(_xlfn.XLOOKUP(G$1,Attendance_sorted!$B364:$CW364,Attendance_sorted!$B364:$CW364,"nn")&lt;&gt;"nn","•",""),"")</f>
        <v/>
      </c>
      <c r="H365" s="1" t="str">
        <f ca="1">IF(($A365&lt;&gt;"")*(H$1&lt;&gt;""),IF(_xlfn.XLOOKUP(H$1,Attendance_sorted!$B364:$CW364,Attendance_sorted!$B364:$CW364,"nn")&lt;&gt;"nn","•",""),"")</f>
        <v/>
      </c>
      <c r="I365" s="1" t="str">
        <f ca="1">IF(($A365&lt;&gt;"")*(I$1&lt;&gt;""),IF(_xlfn.XLOOKUP(I$1,Attendance_sorted!$B364:$CW364,Attendance_sorted!$B364:$CW364,"nn")&lt;&gt;"nn","•",""),"")</f>
        <v/>
      </c>
      <c r="J365" s="1" t="str">
        <f ca="1">IF(($A365&lt;&gt;"")*(J$1&lt;&gt;""),IF(_xlfn.XLOOKUP(J$1,Attendance_sorted!$B364:$CW364,Attendance_sorted!$B364:$CW364,"nn")&lt;&gt;"nn","•",""),"")</f>
        <v/>
      </c>
      <c r="K365" s="1" t="str">
        <f ca="1">IF(($A365&lt;&gt;"")*(K$1&lt;&gt;""),IF(_xlfn.XLOOKUP(K$1,Attendance_sorted!$B364:$CW364,Attendance_sorted!$B364:$CW364,"nn")&lt;&gt;"nn","•",""),"")</f>
        <v/>
      </c>
      <c r="L365" s="1" t="str">
        <f ca="1">IF(($A365&lt;&gt;"")*(L$1&lt;&gt;""),IF(_xlfn.XLOOKUP(L$1,Attendance_sorted!$B364:$CW364,Attendance_sorted!$B364:$CW364,"nn")&lt;&gt;"nn","•",""),"")</f>
        <v/>
      </c>
      <c r="M365" s="1" t="str">
        <f ca="1">IF(($A365&lt;&gt;"")*(M$1&lt;&gt;""),IF(_xlfn.XLOOKUP(M$1,Attendance_sorted!$B364:$CW364,Attendance_sorted!$B364:$CW364,"nn")&lt;&gt;"nn","•",""),"")</f>
        <v/>
      </c>
      <c r="N365" s="1" t="str">
        <f ca="1">IF(($A365&lt;&gt;"")*(N$1&lt;&gt;""),IF(_xlfn.XLOOKUP(N$1,Attendance_sorted!$B364:$CW364,Attendance_sorted!$B364:$CW364,"nn")&lt;&gt;"nn","•",""),"")</f>
        <v/>
      </c>
      <c r="O365" s="1" t="str">
        <f ca="1">IF(($A365&lt;&gt;"")*(O$1&lt;&gt;""),IF(_xlfn.XLOOKUP(O$1,Attendance_sorted!$B364:$CW364,Attendance_sorted!$B364:$CW364,"nn")&lt;&gt;"nn","•",""),"")</f>
        <v/>
      </c>
      <c r="P365" s="1" t="str">
        <f ca="1">IF(($A365&lt;&gt;"")*(P$1&lt;&gt;""),IF(_xlfn.XLOOKUP(P$1,Attendance_sorted!$B364:$CW364,Attendance_sorted!$B364:$CW364,"nn")&lt;&gt;"nn","•",""),"")</f>
        <v/>
      </c>
      <c r="Q365" s="1" t="str">
        <f ca="1">IF(($A365&lt;&gt;"")*(Q$1&lt;&gt;""),IF(_xlfn.XLOOKUP(Q$1,Attendance_sorted!$B364:$CW364,Attendance_sorted!$B364:$CW364,"nn")&lt;&gt;"nn","•",""),"")</f>
        <v/>
      </c>
      <c r="R365" s="1" t="str">
        <f ca="1">IF(($A365&lt;&gt;"")*(R$1&lt;&gt;""),IF(_xlfn.XLOOKUP(R$1,Attendance_sorted!$B364:$CW364,Attendance_sorted!$B364:$CW364,"nn")&lt;&gt;"nn","•",""),"")</f>
        <v/>
      </c>
      <c r="S365" s="1" t="str">
        <f ca="1">IF(($A365&lt;&gt;"")*(S$1&lt;&gt;""),IF(_xlfn.XLOOKUP(S$1,Attendance_sorted!$B364:$CW364,Attendance_sorted!$B364:$CW364,"nn")&lt;&gt;"nn","•",""),"")</f>
        <v/>
      </c>
      <c r="T365" s="1" t="str">
        <f ca="1">IF(($A365&lt;&gt;"")*(T$1&lt;&gt;""),IF(_xlfn.XLOOKUP(T$1,Attendance_sorted!$B364:$CW364,Attendance_sorted!$B364:$CW364,"nn")&lt;&gt;"nn","•",""),"")</f>
        <v/>
      </c>
      <c r="U365" s="1" t="str">
        <f ca="1">IF(($A365&lt;&gt;"")*(U$1&lt;&gt;""),IF(_xlfn.XLOOKUP(U$1,Attendance_sorted!$B364:$CW364,Attendance_sorted!$B364:$CW364,"nn")&lt;&gt;"nn","•",""),"")</f>
        <v/>
      </c>
      <c r="V365" s="1" t="str">
        <f ca="1">IF(($A365&lt;&gt;"")*(V$1&lt;&gt;""),IF(_xlfn.XLOOKUP(V$1,Attendance_sorted!$B364:$CW364,Attendance_sorted!$B364:$CW364,"nn")&lt;&gt;"nn","•",""),"")</f>
        <v/>
      </c>
      <c r="W365" s="1" t="str">
        <f ca="1">IF(($A365&lt;&gt;"")*(W$1&lt;&gt;""),IF(_xlfn.XLOOKUP(W$1,Attendance_sorted!$B364:$CW364,Attendance_sorted!$B364:$CW364,"nn")&lt;&gt;"nn","•",""),"")</f>
        <v/>
      </c>
      <c r="X365" s="1" t="str">
        <f ca="1">IF(($A365&lt;&gt;"")*(X$1&lt;&gt;""),IF(_xlfn.XLOOKUP(X$1,Attendance_sorted!$B364:$CW364,Attendance_sorted!$B364:$CW364,"nn")&lt;&gt;"nn","•",""),"")</f>
        <v/>
      </c>
      <c r="Y365" s="1" t="str">
        <f ca="1">IF(($A365&lt;&gt;"")*(Y$1&lt;&gt;""),IF(_xlfn.XLOOKUP(Y$1,Attendance_sorted!$B364:$CW364,Attendance_sorted!$B364:$CW364,"nn")&lt;&gt;"nn","•",""),"")</f>
        <v/>
      </c>
      <c r="Z365" s="1" t="str">
        <f ca="1">IF(($A365&lt;&gt;"")*(Z$1&lt;&gt;""),IF(_xlfn.XLOOKUP(Z$1,Attendance_sorted!$B364:$CW364,Attendance_sorted!$B364:$CW364,"nn")&lt;&gt;"nn","•",""),"")</f>
        <v/>
      </c>
      <c r="AA365" s="1" t="str">
        <f ca="1">IF(($A365&lt;&gt;"")*(AA$1&lt;&gt;""),IF(_xlfn.XLOOKUP(AA$1,Attendance_sorted!$B364:$CW364,Attendance_sorted!$B364:$CW364,"nn")&lt;&gt;"nn","•",""),"")</f>
        <v/>
      </c>
      <c r="AB365" s="1" t="str">
        <f ca="1">IF(($A365&lt;&gt;"")*(AB$1&lt;&gt;""),IF(_xlfn.XLOOKUP(AB$1,Attendance_sorted!$B364:$CW364,Attendance_sorted!$B364:$CW364,"nn")&lt;&gt;"nn","•",""),"")</f>
        <v/>
      </c>
      <c r="AC365" s="1" t="str">
        <f ca="1">IF(($A365&lt;&gt;"")*(AC$1&lt;&gt;""),IF(_xlfn.XLOOKUP(AC$1,Attendance_sorted!$B364:$CW364,Attendance_sorted!$B364:$CW364,"nn")&lt;&gt;"nn","•",""),"")</f>
        <v/>
      </c>
      <c r="AD365" s="1" t="str">
        <f ca="1">IF(($A365&lt;&gt;"")*(AD$1&lt;&gt;""),IF(_xlfn.XLOOKUP(AD$1,Attendance_sorted!$B364:$CW364,Attendance_sorted!$B364:$CW364,"nn")&lt;&gt;"nn","•",""),"")</f>
        <v/>
      </c>
      <c r="AE365" s="1" t="str">
        <f ca="1">IF(($A365&lt;&gt;"")*(AE$1&lt;&gt;""),IF(_xlfn.XLOOKUP(AE$1,Attendance_sorted!$B364:$CW364,Attendance_sorted!$B364:$CW364,"nn")&lt;&gt;"nn","•",""),"")</f>
        <v/>
      </c>
      <c r="AF365" s="1" t="str">
        <f ca="1">IF(($A365&lt;&gt;"")*(AF$1&lt;&gt;""),IF(_xlfn.XLOOKUP(AF$1,Attendance_sorted!$B364:$CW364,Attendance_sorted!$B364:$CW364,"nn")&lt;&gt;"nn","•",""),"")</f>
        <v/>
      </c>
      <c r="AG365" s="1" t="str">
        <f ca="1">IF(($A365&lt;&gt;"")*(AG$1&lt;&gt;""),IF(_xlfn.XLOOKUP(AG$1,Attendance_sorted!$B364:$CW364,Attendance_sorted!$B364:$CW364,"nn")&lt;&gt;"nn","•",""),"")</f>
        <v/>
      </c>
      <c r="AH365" s="1" t="str">
        <f ca="1">IF(($A365&lt;&gt;"")*(AH$1&lt;&gt;""),IF(_xlfn.XLOOKUP(AH$1,Attendance_sorted!$B364:$CW364,Attendance_sorted!$B364:$CW364,"nn")&lt;&gt;"nn","•",""),"")</f>
        <v/>
      </c>
      <c r="AI365" s="1" t="str">
        <f ca="1">IF(($A365&lt;&gt;"")*(AI$1&lt;&gt;""),IF(_xlfn.XLOOKUP(AI$1,Attendance_sorted!$B364:$CW364,Attendance_sorted!$B364:$CW364,"nn")&lt;&gt;"nn","•",""),"")</f>
        <v/>
      </c>
      <c r="AJ365" s="1" t="str">
        <f ca="1">IF(($A365&lt;&gt;"")*(AJ$1&lt;&gt;""),IF(_xlfn.XLOOKUP(AJ$1,Attendance_sorted!$B364:$CW364,Attendance_sorted!$B364:$CW364,"nn")&lt;&gt;"nn","•",""),"")</f>
        <v/>
      </c>
      <c r="AK365" s="1" t="str">
        <f ca="1">IF(($A365&lt;&gt;"")*(AK$1&lt;&gt;""),IF(_xlfn.XLOOKUP(AK$1,Attendance_sorted!$B364:$CW364,Attendance_sorted!$B364:$CW364,"nn")&lt;&gt;"nn","•",""),"")</f>
        <v/>
      </c>
      <c r="AL365" s="1" t="str">
        <f ca="1">IF(($A365&lt;&gt;"")*(AL$1&lt;&gt;""),IF(_xlfn.XLOOKUP(AL$1,Attendance_sorted!$B364:$CW364,Attendance_sorted!$B364:$CW364,"nn")&lt;&gt;"nn","•",""),"")</f>
        <v/>
      </c>
      <c r="AM365" s="1" t="str">
        <f ca="1">IF(($A365&lt;&gt;"")*(AM$1&lt;&gt;""),IF(_xlfn.XLOOKUP(AM$1,Attendance_sorted!$B364:$CW364,Attendance_sorted!$B364:$CW364,"nn")&lt;&gt;"nn","•",""),"")</f>
        <v/>
      </c>
      <c r="AN365" s="1" t="str">
        <f ca="1">IF(($A365&lt;&gt;"")*(AN$1&lt;&gt;""),IF(_xlfn.XLOOKUP(AN$1,Attendance_sorted!$B364:$CW364,Attendance_sorted!$B364:$CW364,"nn")&lt;&gt;"nn","•",""),"")</f>
        <v/>
      </c>
      <c r="AO365" s="1" t="str">
        <f ca="1">IF(($A365&lt;&gt;"")*(AO$1&lt;&gt;""),IF(_xlfn.XLOOKUP(AO$1,Attendance_sorted!$B364:$CW364,Attendance_sorted!$B364:$CW364,"nn")&lt;&gt;"nn","•",""),"")</f>
        <v/>
      </c>
      <c r="AP365" s="1" t="str">
        <f ca="1">IF(($A365&lt;&gt;"")*(AP$1&lt;&gt;""),IF(_xlfn.XLOOKUP(AP$1,Attendance_sorted!$B364:$CW364,Attendance_sorted!$B364:$CW364,"nn")&lt;&gt;"nn","•",""),"")</f>
        <v/>
      </c>
      <c r="AQ365" s="1" t="str">
        <f ca="1">IF(($A365&lt;&gt;"")*(AQ$1&lt;&gt;""),IF(_xlfn.XLOOKUP(AQ$1,Attendance_sorted!$B364:$CW364,Attendance_sorted!$B364:$CW364,"nn")&lt;&gt;"nn","•",""),"")</f>
        <v/>
      </c>
      <c r="AR365" s="1" t="str">
        <f ca="1">IF(($A365&lt;&gt;"")*(AR$1&lt;&gt;""),IF(_xlfn.XLOOKUP(AR$1,Attendance_sorted!$B364:$CW364,Attendance_sorted!$B364:$CW364,"nn")&lt;&gt;"nn","•",""),"")</f>
        <v/>
      </c>
      <c r="AS365" s="1" t="str">
        <f ca="1">IF(($A365&lt;&gt;"")*(AS$1&lt;&gt;""),IF(_xlfn.XLOOKUP(AS$1,Attendance_sorted!$B364:$CW364,Attendance_sorted!$B364:$CW364,"nn")&lt;&gt;"nn","•",""),"")</f>
        <v/>
      </c>
      <c r="AT365" s="1" t="str">
        <f ca="1">IF(($A365&lt;&gt;"")*(AT$1&lt;&gt;""),IF(_xlfn.XLOOKUP(AT$1,Attendance_sorted!$B364:$CW364,Attendance_sorted!$B364:$CW364,"nn")&lt;&gt;"nn","•",""),"")</f>
        <v/>
      </c>
      <c r="AU365" s="1" t="str">
        <f ca="1">IF(($A365&lt;&gt;"")*(AU$1&lt;&gt;""),IF(_xlfn.XLOOKUP(AU$1,Attendance_sorted!$B364:$CW364,Attendance_sorted!$B364:$CW364,"nn")&lt;&gt;"nn","•",""),"")</f>
        <v/>
      </c>
      <c r="AV365" s="1" t="str">
        <f ca="1">IF(($A365&lt;&gt;"")*(AV$1&lt;&gt;""),IF(_xlfn.XLOOKUP(AV$1,Attendance_sorted!$B364:$CW364,Attendance_sorted!$B364:$CW364,"nn")&lt;&gt;"nn","•",""),"")</f>
        <v/>
      </c>
      <c r="AW365" s="1" t="str">
        <f ca="1">IF(($A365&lt;&gt;"")*(AW$1&lt;&gt;""),IF(_xlfn.XLOOKUP(AW$1,Attendance_sorted!$B364:$CW364,Attendance_sorted!$B364:$CW364,"nn")&lt;&gt;"nn","•",""),"")</f>
        <v/>
      </c>
      <c r="AX365" s="1" t="str">
        <f ca="1">IF(($A365&lt;&gt;"")*(AX$1&lt;&gt;""),IF(_xlfn.XLOOKUP(AX$1,Attendance_sorted!$B364:$CW364,Attendance_sorted!$B364:$CW364,"nn")&lt;&gt;"nn","•",""),"")</f>
        <v/>
      </c>
      <c r="AY365" s="1" t="str">
        <f ca="1">IF(($A365&lt;&gt;"")*(AY$1&lt;&gt;""),IF(_xlfn.XLOOKUP(AY$1,Attendance_sorted!$B364:$CW364,Attendance_sorted!$B364:$CW364,"nn")&lt;&gt;"nn","•",""),"")</f>
        <v/>
      </c>
      <c r="AZ365" s="1" t="str">
        <f ca="1">IF(($A365&lt;&gt;"")*(AZ$1&lt;&gt;""),IF(_xlfn.XLOOKUP(AZ$1,Attendance_sorted!$B364:$CW364,Attendance_sorted!$B364:$CW364,"nn")&lt;&gt;"nn","•",""),"")</f>
        <v/>
      </c>
      <c r="BA365" s="1" t="str">
        <f ca="1">IF(($A365&lt;&gt;"")*(BA$1&lt;&gt;""),IF(_xlfn.XLOOKUP(BA$1,Attendance_sorted!$B364:$CW364,Attendance_sorted!$B364:$CW364,"nn")&lt;&gt;"nn","•",""),"")</f>
        <v/>
      </c>
      <c r="BB365" s="1" t="str">
        <f ca="1">IF(($A365&lt;&gt;"")*(BB$1&lt;&gt;""),IF(_xlfn.XLOOKUP(BB$1,Attendance_sorted!$B364:$CW364,Attendance_sorted!$B364:$CW364,"nn")&lt;&gt;"nn","•",""),"")</f>
        <v/>
      </c>
      <c r="BC365" s="1" t="str">
        <f ca="1">IF(($A365&lt;&gt;"")*(BC$1&lt;&gt;""),IF(_xlfn.XLOOKUP(BC$1,Attendance_sorted!$B364:$CW364,Attendance_sorted!$B364:$CW364,"nn")&lt;&gt;"nn","•",""),"")</f>
        <v/>
      </c>
      <c r="BD365" s="1" t="str">
        <f ca="1">IF(($A365&lt;&gt;"")*(BD$1&lt;&gt;""),IF(_xlfn.XLOOKUP(BD$1,Attendance_sorted!$B364:$CW364,Attendance_sorted!$B364:$CW364,"nn")&lt;&gt;"nn","•",""),"")</f>
        <v/>
      </c>
      <c r="BE365" s="1" t="str">
        <f ca="1">IF(($A365&lt;&gt;"")*(BE$1&lt;&gt;""),IF(_xlfn.XLOOKUP(BE$1,Attendance_sorted!$B364:$CW364,Attendance_sorted!$B364:$CW364,"nn")&lt;&gt;"nn","•",""),"")</f>
        <v/>
      </c>
      <c r="BF365" s="1" t="str">
        <f ca="1">IF(($A365&lt;&gt;"")*(BF$1&lt;&gt;""),IF(_xlfn.XLOOKUP(BF$1,Attendance_sorted!$B364:$CW364,Attendance_sorted!$B364:$CW364,"nn")&lt;&gt;"nn","•",""),"")</f>
        <v/>
      </c>
      <c r="BG365" s="1" t="str">
        <f ca="1">IF(($A365&lt;&gt;"")*(BG$1&lt;&gt;""),IF(_xlfn.XLOOKUP(BG$1,Attendance_sorted!$B364:$CW364,Attendance_sorted!$B364:$CW364,"nn")&lt;&gt;"nn","•",""),"")</f>
        <v/>
      </c>
      <c r="BH365" s="1" t="str">
        <f ca="1">IF(($A365&lt;&gt;"")*(BH$1&lt;&gt;""),IF(_xlfn.XLOOKUP(BH$1,Attendance_sorted!$B364:$CW364,Attendance_sorted!$B364:$CW364,"nn")&lt;&gt;"nn","•",""),"")</f>
        <v/>
      </c>
      <c r="BI365" s="1" t="str">
        <f ca="1">IF(($A365&lt;&gt;"")*(BI$1&lt;&gt;""),IF(_xlfn.XLOOKUP(BI$1,Attendance_sorted!$B364:$CW364,Attendance_sorted!$B364:$CW364,"nn")&lt;&gt;"nn","•",""),"")</f>
        <v/>
      </c>
      <c r="BJ365" s="1" t="str">
        <f ca="1">IF(($A365&lt;&gt;"")*(BJ$1&lt;&gt;""),IF(_xlfn.XLOOKUP(BJ$1,Attendance_sorted!$B364:$CW364,Attendance_sorted!$B364:$CW364,"nn")&lt;&gt;"nn","•",""),"")</f>
        <v/>
      </c>
      <c r="BK365" s="1" t="str">
        <f ca="1">IF(($A365&lt;&gt;"")*(BK$1&lt;&gt;""),IF(_xlfn.XLOOKUP(BK$1,Attendance_sorted!$B364:$CW364,Attendance_sorted!$B364:$CW364,"nn")&lt;&gt;"nn","•",""),"")</f>
        <v/>
      </c>
      <c r="BL365" s="1" t="str">
        <f ca="1">IF(($A365&lt;&gt;"")*(BL$1&lt;&gt;""),IF(_xlfn.XLOOKUP(BL$1,Attendance_sorted!$B364:$CW364,Attendance_sorted!$B364:$CW364,"nn")&lt;&gt;"nn","•",""),"")</f>
        <v/>
      </c>
      <c r="BM365" s="1" t="str">
        <f ca="1">IF(($A365&lt;&gt;"")*(BM$1&lt;&gt;""),IF(_xlfn.XLOOKUP(BM$1,Attendance_sorted!$B364:$CW364,Attendance_sorted!$B364:$CW364,"nn")&lt;&gt;"nn","•",""),"")</f>
        <v/>
      </c>
      <c r="BN365" s="1" t="str">
        <f ca="1">IF(($A365&lt;&gt;"")*(BN$1&lt;&gt;""),IF(_xlfn.XLOOKUP(BN$1,Attendance_sorted!$B364:$CW364,Attendance_sorted!$B364:$CW364,"nn")&lt;&gt;"nn","•",""),"")</f>
        <v/>
      </c>
      <c r="BO365" s="1" t="str">
        <f ca="1">IF(($A365&lt;&gt;"")*(BO$1&lt;&gt;""),IF(_xlfn.XLOOKUP(BO$1,Attendance_sorted!$B364:$CW364,Attendance_sorted!$B364:$CW364,"nn")&lt;&gt;"nn","•",""),"")</f>
        <v/>
      </c>
      <c r="BP365" s="1" t="str">
        <f ca="1">IF(($A365&lt;&gt;"")*(BP$1&lt;&gt;""),IF(_xlfn.XLOOKUP(BP$1,Attendance_sorted!$B364:$CW364,Attendance_sorted!$B364:$CW364,"nn")&lt;&gt;"nn","•",""),"")</f>
        <v/>
      </c>
      <c r="BQ365" s="1" t="str">
        <f ca="1">IF(($A365&lt;&gt;"")*(BQ$1&lt;&gt;""),IF(_xlfn.XLOOKUP(BQ$1,Attendance_sorted!$B364:$CW364,Attendance_sorted!$B364:$CW364,"nn")&lt;&gt;"nn","•",""),"")</f>
        <v/>
      </c>
      <c r="BR365" s="1" t="str">
        <f ca="1">IF(($A365&lt;&gt;"")*(BR$1&lt;&gt;""),IF(_xlfn.XLOOKUP(BR$1,Attendance_sorted!$B364:$CW364,Attendance_sorted!$B364:$CW364,"nn")&lt;&gt;"nn","•",""),"")</f>
        <v/>
      </c>
      <c r="BS365" s="1" t="str">
        <f ca="1">IF(($A365&lt;&gt;"")*(BS$1&lt;&gt;""),IF(_xlfn.XLOOKUP(BS$1,Attendance_sorted!$B364:$CW364,Attendance_sorted!$B364:$CW364,"nn")&lt;&gt;"nn","•",""),"")</f>
        <v/>
      </c>
      <c r="BT365" s="1" t="str">
        <f ca="1">IF(($A365&lt;&gt;"")*(BT$1&lt;&gt;""),IF(_xlfn.XLOOKUP(BT$1,Attendance_sorted!$B364:$CW364,Attendance_sorted!$B364:$CW364,"nn")&lt;&gt;"nn","•",""),"")</f>
        <v/>
      </c>
      <c r="BU365" s="1" t="str">
        <f ca="1">IF(($A365&lt;&gt;"")*(BU$1&lt;&gt;""),IF(_xlfn.XLOOKUP(BU$1,Attendance_sorted!$B364:$CW364,Attendance_sorted!$B364:$CW364,"nn")&lt;&gt;"nn","•",""),"")</f>
        <v/>
      </c>
      <c r="BV365" s="1" t="str">
        <f ca="1">IF(($A365&lt;&gt;"")*(BV$1&lt;&gt;""),IF(_xlfn.XLOOKUP(BV$1,Attendance_sorted!$B364:$CW364,Attendance_sorted!$B364:$CW364,"nn")&lt;&gt;"nn","•",""),"")</f>
        <v/>
      </c>
      <c r="BW365" s="1" t="str">
        <f ca="1">IF(($A365&lt;&gt;"")*(BW$1&lt;&gt;""),IF(_xlfn.XLOOKUP(BW$1,Attendance_sorted!$B364:$CW364,Attendance_sorted!$B364:$CW364,"nn")&lt;&gt;"nn","•",""),"")</f>
        <v/>
      </c>
      <c r="BX365" s="1" t="str">
        <f ca="1">IF(($A365&lt;&gt;"")*(BX$1&lt;&gt;""),IF(_xlfn.XLOOKUP(BX$1,Attendance_sorted!$B364:$CW364,Attendance_sorted!$B364:$CW364,"nn")&lt;&gt;"nn","•",""),"")</f>
        <v/>
      </c>
      <c r="BY365" s="1" t="str">
        <f ca="1">IF(($A365&lt;&gt;"")*(BY$1&lt;&gt;""),IF(_xlfn.XLOOKUP(BY$1,Attendance_sorted!$B364:$CW364,Attendance_sorted!$B364:$CW364,"nn")&lt;&gt;"nn","•",""),"")</f>
        <v/>
      </c>
      <c r="BZ365" s="1" t="str">
        <f ca="1">IF(($A365&lt;&gt;"")*(BZ$1&lt;&gt;""),IF(_xlfn.XLOOKUP(BZ$1,Attendance_sorted!$B364:$CW364,Attendance_sorted!$B364:$CW364,"nn")&lt;&gt;"nn","•",""),"")</f>
        <v/>
      </c>
      <c r="CA365" s="1" t="str">
        <f ca="1">IF(($A365&lt;&gt;"")*(CA$1&lt;&gt;""),IF(_xlfn.XLOOKUP(CA$1,Attendance_sorted!$B364:$CW364,Attendance_sorted!$B364:$CW364,"nn")&lt;&gt;"nn","•",""),"")</f>
        <v/>
      </c>
      <c r="CB365" s="1" t="str">
        <f ca="1">IF(($A365&lt;&gt;"")*(CB$1&lt;&gt;""),IF(_xlfn.XLOOKUP(CB$1,Attendance_sorted!$B364:$CW364,Attendance_sorted!$B364:$CW364,"nn")&lt;&gt;"nn","•",""),"")</f>
        <v/>
      </c>
      <c r="CC365" s="1" t="str">
        <f ca="1">IF(($A365&lt;&gt;"")*(CC$1&lt;&gt;""),IF(_xlfn.XLOOKUP(CC$1,Attendance_sorted!$B364:$CW364,Attendance_sorted!$B364:$CW364,"nn")&lt;&gt;"nn","•",""),"")</f>
        <v/>
      </c>
      <c r="CD365" s="1" t="str">
        <f ca="1">IF(($A365&lt;&gt;"")*(CD$1&lt;&gt;""),IF(_xlfn.XLOOKUP(CD$1,Attendance_sorted!$B364:$CW364,Attendance_sorted!$B364:$CW364,"nn")&lt;&gt;"nn","•",""),"")</f>
        <v/>
      </c>
      <c r="CE365" s="1" t="str">
        <f ca="1">IF(($A365&lt;&gt;"")*(CE$1&lt;&gt;""),IF(_xlfn.XLOOKUP(CE$1,Attendance_sorted!$B364:$CW364,Attendance_sorted!$B364:$CW364,"nn")&lt;&gt;"nn","•",""),"")</f>
        <v/>
      </c>
      <c r="CF365" s="1" t="str">
        <f ca="1">IF(($A365&lt;&gt;"")*(CF$1&lt;&gt;""),IF(_xlfn.XLOOKUP(CF$1,Attendance_sorted!$B364:$CW364,Attendance_sorted!$B364:$CW364,"nn")&lt;&gt;"nn","•",""),"")</f>
        <v/>
      </c>
      <c r="CG365" s="1" t="str">
        <f ca="1">IF(($A365&lt;&gt;"")*(CG$1&lt;&gt;""),IF(_xlfn.XLOOKUP(CG$1,Attendance_sorted!$B364:$CW364,Attendance_sorted!$B364:$CW364,"nn")&lt;&gt;"nn","•",""),"")</f>
        <v/>
      </c>
      <c r="CH365" s="1" t="str">
        <f ca="1">IF(($A365&lt;&gt;"")*(CH$1&lt;&gt;""),IF(_xlfn.XLOOKUP(CH$1,Attendance_sorted!$B364:$CW364,Attendance_sorted!$B364:$CW364,"nn")&lt;&gt;"nn","•",""),"")</f>
        <v/>
      </c>
      <c r="CI365" s="1" t="str">
        <f ca="1">IF(($A365&lt;&gt;"")*(CI$1&lt;&gt;""),IF(_xlfn.XLOOKUP(CI$1,Attendance_sorted!$B364:$CW364,Attendance_sorted!$B364:$CW364,"nn")&lt;&gt;"nn","•",""),"")</f>
        <v/>
      </c>
      <c r="CJ365" s="1" t="str">
        <f ca="1">IF(($A365&lt;&gt;"")*(CJ$1&lt;&gt;""),IF(_xlfn.XLOOKUP(CJ$1,Attendance_sorted!$B364:$CW364,Attendance_sorted!$B364:$CW364,"nn")&lt;&gt;"nn","•",""),"")</f>
        <v/>
      </c>
      <c r="CK365" s="1" t="str">
        <f ca="1">IF(($A365&lt;&gt;"")*(CK$1&lt;&gt;""),IF(_xlfn.XLOOKUP(CK$1,Attendance_sorted!$B364:$CW364,Attendance_sorted!$B364:$CW364,"nn")&lt;&gt;"nn","•",""),"")</f>
        <v/>
      </c>
      <c r="CL365" s="1" t="str">
        <f ca="1">IF(($A365&lt;&gt;"")*(CL$1&lt;&gt;""),IF(_xlfn.XLOOKUP(CL$1,Attendance_sorted!$B364:$CW364,Attendance_sorted!$B364:$CW364,"nn")&lt;&gt;"nn","•",""),"")</f>
        <v/>
      </c>
      <c r="CM365" s="1" t="str">
        <f ca="1">IF(($A365&lt;&gt;"")*(CM$1&lt;&gt;""),IF(_xlfn.XLOOKUP(CM$1,Attendance_sorted!$B364:$CW364,Attendance_sorted!$B364:$CW364,"nn")&lt;&gt;"nn","•",""),"")</f>
        <v/>
      </c>
      <c r="CN365" s="1" t="str">
        <f ca="1">IF(($A365&lt;&gt;"")*(CN$1&lt;&gt;""),IF(_xlfn.XLOOKUP(CN$1,Attendance_sorted!$B364:$CW364,Attendance_sorted!$B364:$CW364,"nn")&lt;&gt;"nn","•",""),"")</f>
        <v/>
      </c>
      <c r="CO365" s="1" t="str">
        <f ca="1">IF(($A365&lt;&gt;"")*(CO$1&lt;&gt;""),IF(_xlfn.XLOOKUP(CO$1,Attendance_sorted!$B364:$CW364,Attendance_sorted!$B364:$CW364,"nn")&lt;&gt;"nn","•",""),"")</f>
        <v/>
      </c>
      <c r="CP365" s="1" t="str">
        <f ca="1">IF(($A365&lt;&gt;"")*(CP$1&lt;&gt;""),IF(_xlfn.XLOOKUP(CP$1,Attendance_sorted!$B364:$CW364,Attendance_sorted!$B364:$CW364,"nn")&lt;&gt;"nn","•",""),"")</f>
        <v/>
      </c>
      <c r="CQ365" s="1" t="str">
        <f ca="1">IF(($A365&lt;&gt;"")*(CQ$1&lt;&gt;""),IF(_xlfn.XLOOKUP(CQ$1,Attendance_sorted!$B364:$CW364,Attendance_sorted!$B364:$CW364,"nn")&lt;&gt;"nn","•",""),"")</f>
        <v/>
      </c>
      <c r="CR365" s="1" t="str">
        <f ca="1">IF(($A365&lt;&gt;"")*(CR$1&lt;&gt;""),IF(_xlfn.XLOOKUP(CR$1,Attendance_sorted!$B364:$CW364,Attendance_sorted!$B364:$CW364,"nn")&lt;&gt;"nn","•",""),"")</f>
        <v/>
      </c>
      <c r="CS365" s="1" t="str">
        <f ca="1">IF(($A365&lt;&gt;"")*(CS$1&lt;&gt;""),IF(_xlfn.XLOOKUP(CS$1,Attendance_sorted!$B364:$CW364,Attendance_sorted!$B364:$CW364,"nn")&lt;&gt;"nn","•",""),"")</f>
        <v/>
      </c>
      <c r="CT365" s="1" t="str">
        <f ca="1">IF(($A365&lt;&gt;"")*(CT$1&lt;&gt;""),IF(_xlfn.XLOOKUP(CT$1,Attendance_sorted!$B364:$CW364,Attendance_sorted!$B364:$CW364,"nn")&lt;&gt;"nn","•",""),"")</f>
        <v/>
      </c>
      <c r="CU365" s="1" t="str">
        <f ca="1">IF(($A365&lt;&gt;"")*(CU$1&lt;&gt;""),IF(_xlfn.XLOOKUP(CU$1,Attendance_sorted!$B364:$CW364,Attendance_sorted!$B364:$CW364,"nn")&lt;&gt;"nn","•",""),"")</f>
        <v/>
      </c>
      <c r="CV365" s="1" t="str">
        <f ca="1">IF(($A365&lt;&gt;"")*(CV$1&lt;&gt;""),IF(_xlfn.XLOOKUP(CV$1,Attendance_sorted!$B364:$CW364,Attendance_sorted!$B364:$CW364,"nn")&lt;&gt;"nn","•",""),"")</f>
        <v/>
      </c>
      <c r="CW365" s="1" t="str">
        <f ca="1">IF(($A365&lt;&gt;"")*(CW$1&lt;&gt;""),IF(_xlfn.XLOOKUP(CW$1,Attendance_sorted!$B364:$CW364,Attendance_sorted!$B364:$CW364,"nn")&lt;&gt;"nn","•",""),"")</f>
        <v/>
      </c>
    </row>
    <row r="366" spans="1:101">
      <c r="A366" s="1"/>
      <c r="B366" s="1" t="str">
        <f ca="1">IF(($A366&lt;&gt;"")*(B$1&lt;&gt;""),IF(_xlfn.XLOOKUP(B$1,Attendance_sorted!$B365:$CW365,Attendance_sorted!$B365:$CW365,"nn")&lt;&gt;"nn","•",""),"")</f>
        <v/>
      </c>
      <c r="C366" s="1" t="str">
        <f ca="1">IF(($A366&lt;&gt;"")*(C$1&lt;&gt;""),IF(_xlfn.XLOOKUP(C$1,Attendance_sorted!$B365:$CW365,Attendance_sorted!$B365:$CW365,"nn")&lt;&gt;"nn","•",""),"")</f>
        <v/>
      </c>
      <c r="D366" s="1" t="str">
        <f ca="1">IF(($A366&lt;&gt;"")*(D$1&lt;&gt;""),IF(_xlfn.XLOOKUP(D$1,Attendance_sorted!$B365:$CW365,Attendance_sorted!$B365:$CW365,"nn")&lt;&gt;"nn","•",""),"")</f>
        <v/>
      </c>
      <c r="E366" s="1" t="str">
        <f ca="1">IF(($A366&lt;&gt;"")*(E$1&lt;&gt;""),IF(_xlfn.XLOOKUP(E$1,Attendance_sorted!$B365:$CW365,Attendance_sorted!$B365:$CW365,"nn")&lt;&gt;"nn","•",""),"")</f>
        <v/>
      </c>
      <c r="F366" s="1" t="str">
        <f ca="1">IF(($A366&lt;&gt;"")*(F$1&lt;&gt;""),IF(_xlfn.XLOOKUP(F$1,Attendance_sorted!$B365:$CW365,Attendance_sorted!$B365:$CW365,"nn")&lt;&gt;"nn","•",""),"")</f>
        <v/>
      </c>
      <c r="G366" s="1" t="str">
        <f ca="1">IF(($A366&lt;&gt;"")*(G$1&lt;&gt;""),IF(_xlfn.XLOOKUP(G$1,Attendance_sorted!$B365:$CW365,Attendance_sorted!$B365:$CW365,"nn")&lt;&gt;"nn","•",""),"")</f>
        <v/>
      </c>
      <c r="H366" s="1" t="str">
        <f ca="1">IF(($A366&lt;&gt;"")*(H$1&lt;&gt;""),IF(_xlfn.XLOOKUP(H$1,Attendance_sorted!$B365:$CW365,Attendance_sorted!$B365:$CW365,"nn")&lt;&gt;"nn","•",""),"")</f>
        <v/>
      </c>
      <c r="I366" s="1" t="str">
        <f ca="1">IF(($A366&lt;&gt;"")*(I$1&lt;&gt;""),IF(_xlfn.XLOOKUP(I$1,Attendance_sorted!$B365:$CW365,Attendance_sorted!$B365:$CW365,"nn")&lt;&gt;"nn","•",""),"")</f>
        <v/>
      </c>
      <c r="J366" s="1" t="str">
        <f ca="1">IF(($A366&lt;&gt;"")*(J$1&lt;&gt;""),IF(_xlfn.XLOOKUP(J$1,Attendance_sorted!$B365:$CW365,Attendance_sorted!$B365:$CW365,"nn")&lt;&gt;"nn","•",""),"")</f>
        <v/>
      </c>
      <c r="K366" s="1" t="str">
        <f ca="1">IF(($A366&lt;&gt;"")*(K$1&lt;&gt;""),IF(_xlfn.XLOOKUP(K$1,Attendance_sorted!$B365:$CW365,Attendance_sorted!$B365:$CW365,"nn")&lt;&gt;"nn","•",""),"")</f>
        <v/>
      </c>
      <c r="L366" s="1" t="str">
        <f ca="1">IF(($A366&lt;&gt;"")*(L$1&lt;&gt;""),IF(_xlfn.XLOOKUP(L$1,Attendance_sorted!$B365:$CW365,Attendance_sorted!$B365:$CW365,"nn")&lt;&gt;"nn","•",""),"")</f>
        <v/>
      </c>
      <c r="M366" s="1" t="str">
        <f ca="1">IF(($A366&lt;&gt;"")*(M$1&lt;&gt;""),IF(_xlfn.XLOOKUP(M$1,Attendance_sorted!$B365:$CW365,Attendance_sorted!$B365:$CW365,"nn")&lt;&gt;"nn","•",""),"")</f>
        <v/>
      </c>
      <c r="N366" s="1" t="str">
        <f ca="1">IF(($A366&lt;&gt;"")*(N$1&lt;&gt;""),IF(_xlfn.XLOOKUP(N$1,Attendance_sorted!$B365:$CW365,Attendance_sorted!$B365:$CW365,"nn")&lt;&gt;"nn","•",""),"")</f>
        <v/>
      </c>
      <c r="O366" s="1" t="str">
        <f ca="1">IF(($A366&lt;&gt;"")*(O$1&lt;&gt;""),IF(_xlfn.XLOOKUP(O$1,Attendance_sorted!$B365:$CW365,Attendance_sorted!$B365:$CW365,"nn")&lt;&gt;"nn","•",""),"")</f>
        <v/>
      </c>
      <c r="P366" s="1" t="str">
        <f ca="1">IF(($A366&lt;&gt;"")*(P$1&lt;&gt;""),IF(_xlfn.XLOOKUP(P$1,Attendance_sorted!$B365:$CW365,Attendance_sorted!$B365:$CW365,"nn")&lt;&gt;"nn","•",""),"")</f>
        <v/>
      </c>
      <c r="Q366" s="1" t="str">
        <f ca="1">IF(($A366&lt;&gt;"")*(Q$1&lt;&gt;""),IF(_xlfn.XLOOKUP(Q$1,Attendance_sorted!$B365:$CW365,Attendance_sorted!$B365:$CW365,"nn")&lt;&gt;"nn","•",""),"")</f>
        <v/>
      </c>
      <c r="R366" s="1" t="str">
        <f ca="1">IF(($A366&lt;&gt;"")*(R$1&lt;&gt;""),IF(_xlfn.XLOOKUP(R$1,Attendance_sorted!$B365:$CW365,Attendance_sorted!$B365:$CW365,"nn")&lt;&gt;"nn","•",""),"")</f>
        <v/>
      </c>
      <c r="S366" s="1" t="str">
        <f ca="1">IF(($A366&lt;&gt;"")*(S$1&lt;&gt;""),IF(_xlfn.XLOOKUP(S$1,Attendance_sorted!$B365:$CW365,Attendance_sorted!$B365:$CW365,"nn")&lt;&gt;"nn","•",""),"")</f>
        <v/>
      </c>
      <c r="T366" s="1" t="str">
        <f ca="1">IF(($A366&lt;&gt;"")*(T$1&lt;&gt;""),IF(_xlfn.XLOOKUP(T$1,Attendance_sorted!$B365:$CW365,Attendance_sorted!$B365:$CW365,"nn")&lt;&gt;"nn","•",""),"")</f>
        <v/>
      </c>
      <c r="U366" s="1" t="str">
        <f ca="1">IF(($A366&lt;&gt;"")*(U$1&lt;&gt;""),IF(_xlfn.XLOOKUP(U$1,Attendance_sorted!$B365:$CW365,Attendance_sorted!$B365:$CW365,"nn")&lt;&gt;"nn","•",""),"")</f>
        <v/>
      </c>
      <c r="V366" s="1" t="str">
        <f ca="1">IF(($A366&lt;&gt;"")*(V$1&lt;&gt;""),IF(_xlfn.XLOOKUP(V$1,Attendance_sorted!$B365:$CW365,Attendance_sorted!$B365:$CW365,"nn")&lt;&gt;"nn","•",""),"")</f>
        <v/>
      </c>
      <c r="W366" s="1" t="str">
        <f ca="1">IF(($A366&lt;&gt;"")*(W$1&lt;&gt;""),IF(_xlfn.XLOOKUP(W$1,Attendance_sorted!$B365:$CW365,Attendance_sorted!$B365:$CW365,"nn")&lt;&gt;"nn","•",""),"")</f>
        <v/>
      </c>
      <c r="X366" s="1" t="str">
        <f ca="1">IF(($A366&lt;&gt;"")*(X$1&lt;&gt;""),IF(_xlfn.XLOOKUP(X$1,Attendance_sorted!$B365:$CW365,Attendance_sorted!$B365:$CW365,"nn")&lt;&gt;"nn","•",""),"")</f>
        <v/>
      </c>
      <c r="Y366" s="1" t="str">
        <f ca="1">IF(($A366&lt;&gt;"")*(Y$1&lt;&gt;""),IF(_xlfn.XLOOKUP(Y$1,Attendance_sorted!$B365:$CW365,Attendance_sorted!$B365:$CW365,"nn")&lt;&gt;"nn","•",""),"")</f>
        <v/>
      </c>
      <c r="Z366" s="1" t="str">
        <f ca="1">IF(($A366&lt;&gt;"")*(Z$1&lt;&gt;""),IF(_xlfn.XLOOKUP(Z$1,Attendance_sorted!$B365:$CW365,Attendance_sorted!$B365:$CW365,"nn")&lt;&gt;"nn","•",""),"")</f>
        <v/>
      </c>
      <c r="AA366" s="1" t="str">
        <f ca="1">IF(($A366&lt;&gt;"")*(AA$1&lt;&gt;""),IF(_xlfn.XLOOKUP(AA$1,Attendance_sorted!$B365:$CW365,Attendance_sorted!$B365:$CW365,"nn")&lt;&gt;"nn","•",""),"")</f>
        <v/>
      </c>
      <c r="AB366" s="1" t="str">
        <f ca="1">IF(($A366&lt;&gt;"")*(AB$1&lt;&gt;""),IF(_xlfn.XLOOKUP(AB$1,Attendance_sorted!$B365:$CW365,Attendance_sorted!$B365:$CW365,"nn")&lt;&gt;"nn","•",""),"")</f>
        <v/>
      </c>
      <c r="AC366" s="1" t="str">
        <f ca="1">IF(($A366&lt;&gt;"")*(AC$1&lt;&gt;""),IF(_xlfn.XLOOKUP(AC$1,Attendance_sorted!$B365:$CW365,Attendance_sorted!$B365:$CW365,"nn")&lt;&gt;"nn","•",""),"")</f>
        <v/>
      </c>
      <c r="AD366" s="1" t="str">
        <f ca="1">IF(($A366&lt;&gt;"")*(AD$1&lt;&gt;""),IF(_xlfn.XLOOKUP(AD$1,Attendance_sorted!$B365:$CW365,Attendance_sorted!$B365:$CW365,"nn")&lt;&gt;"nn","•",""),"")</f>
        <v/>
      </c>
      <c r="AE366" s="1" t="str">
        <f ca="1">IF(($A366&lt;&gt;"")*(AE$1&lt;&gt;""),IF(_xlfn.XLOOKUP(AE$1,Attendance_sorted!$B365:$CW365,Attendance_sorted!$B365:$CW365,"nn")&lt;&gt;"nn","•",""),"")</f>
        <v/>
      </c>
      <c r="AF366" s="1" t="str">
        <f ca="1">IF(($A366&lt;&gt;"")*(AF$1&lt;&gt;""),IF(_xlfn.XLOOKUP(AF$1,Attendance_sorted!$B365:$CW365,Attendance_sorted!$B365:$CW365,"nn")&lt;&gt;"nn","•",""),"")</f>
        <v/>
      </c>
      <c r="AG366" s="1" t="str">
        <f ca="1">IF(($A366&lt;&gt;"")*(AG$1&lt;&gt;""),IF(_xlfn.XLOOKUP(AG$1,Attendance_sorted!$B365:$CW365,Attendance_sorted!$B365:$CW365,"nn")&lt;&gt;"nn","•",""),"")</f>
        <v/>
      </c>
      <c r="AH366" s="1" t="str">
        <f ca="1">IF(($A366&lt;&gt;"")*(AH$1&lt;&gt;""),IF(_xlfn.XLOOKUP(AH$1,Attendance_sorted!$B365:$CW365,Attendance_sorted!$B365:$CW365,"nn")&lt;&gt;"nn","•",""),"")</f>
        <v/>
      </c>
      <c r="AI366" s="1" t="str">
        <f ca="1">IF(($A366&lt;&gt;"")*(AI$1&lt;&gt;""),IF(_xlfn.XLOOKUP(AI$1,Attendance_sorted!$B365:$CW365,Attendance_sorted!$B365:$CW365,"nn")&lt;&gt;"nn","•",""),"")</f>
        <v/>
      </c>
      <c r="AJ366" s="1" t="str">
        <f ca="1">IF(($A366&lt;&gt;"")*(AJ$1&lt;&gt;""),IF(_xlfn.XLOOKUP(AJ$1,Attendance_sorted!$B365:$CW365,Attendance_sorted!$B365:$CW365,"nn")&lt;&gt;"nn","•",""),"")</f>
        <v/>
      </c>
      <c r="AK366" s="1" t="str">
        <f ca="1">IF(($A366&lt;&gt;"")*(AK$1&lt;&gt;""),IF(_xlfn.XLOOKUP(AK$1,Attendance_sorted!$B365:$CW365,Attendance_sorted!$B365:$CW365,"nn")&lt;&gt;"nn","•",""),"")</f>
        <v/>
      </c>
      <c r="AL366" s="1" t="str">
        <f ca="1">IF(($A366&lt;&gt;"")*(AL$1&lt;&gt;""),IF(_xlfn.XLOOKUP(AL$1,Attendance_sorted!$B365:$CW365,Attendance_sorted!$B365:$CW365,"nn")&lt;&gt;"nn","•",""),"")</f>
        <v/>
      </c>
      <c r="AM366" s="1" t="str">
        <f ca="1">IF(($A366&lt;&gt;"")*(AM$1&lt;&gt;""),IF(_xlfn.XLOOKUP(AM$1,Attendance_sorted!$B365:$CW365,Attendance_sorted!$B365:$CW365,"nn")&lt;&gt;"nn","•",""),"")</f>
        <v/>
      </c>
      <c r="AN366" s="1" t="str">
        <f ca="1">IF(($A366&lt;&gt;"")*(AN$1&lt;&gt;""),IF(_xlfn.XLOOKUP(AN$1,Attendance_sorted!$B365:$CW365,Attendance_sorted!$B365:$CW365,"nn")&lt;&gt;"nn","•",""),"")</f>
        <v/>
      </c>
      <c r="AO366" s="1" t="str">
        <f ca="1">IF(($A366&lt;&gt;"")*(AO$1&lt;&gt;""),IF(_xlfn.XLOOKUP(AO$1,Attendance_sorted!$B365:$CW365,Attendance_sorted!$B365:$CW365,"nn")&lt;&gt;"nn","•",""),"")</f>
        <v/>
      </c>
      <c r="AP366" s="1" t="str">
        <f ca="1">IF(($A366&lt;&gt;"")*(AP$1&lt;&gt;""),IF(_xlfn.XLOOKUP(AP$1,Attendance_sorted!$B365:$CW365,Attendance_sorted!$B365:$CW365,"nn")&lt;&gt;"nn","•",""),"")</f>
        <v/>
      </c>
      <c r="AQ366" s="1" t="str">
        <f ca="1">IF(($A366&lt;&gt;"")*(AQ$1&lt;&gt;""),IF(_xlfn.XLOOKUP(AQ$1,Attendance_sorted!$B365:$CW365,Attendance_sorted!$B365:$CW365,"nn")&lt;&gt;"nn","•",""),"")</f>
        <v/>
      </c>
      <c r="AR366" s="1" t="str">
        <f ca="1">IF(($A366&lt;&gt;"")*(AR$1&lt;&gt;""),IF(_xlfn.XLOOKUP(AR$1,Attendance_sorted!$B365:$CW365,Attendance_sorted!$B365:$CW365,"nn")&lt;&gt;"nn","•",""),"")</f>
        <v/>
      </c>
      <c r="AS366" s="1" t="str">
        <f ca="1">IF(($A366&lt;&gt;"")*(AS$1&lt;&gt;""),IF(_xlfn.XLOOKUP(AS$1,Attendance_sorted!$B365:$CW365,Attendance_sorted!$B365:$CW365,"nn")&lt;&gt;"nn","•",""),"")</f>
        <v/>
      </c>
      <c r="AT366" s="1" t="str">
        <f ca="1">IF(($A366&lt;&gt;"")*(AT$1&lt;&gt;""),IF(_xlfn.XLOOKUP(AT$1,Attendance_sorted!$B365:$CW365,Attendance_sorted!$B365:$CW365,"nn")&lt;&gt;"nn","•",""),"")</f>
        <v/>
      </c>
      <c r="AU366" s="1" t="str">
        <f ca="1">IF(($A366&lt;&gt;"")*(AU$1&lt;&gt;""),IF(_xlfn.XLOOKUP(AU$1,Attendance_sorted!$B365:$CW365,Attendance_sorted!$B365:$CW365,"nn")&lt;&gt;"nn","•",""),"")</f>
        <v/>
      </c>
      <c r="AV366" s="1" t="str">
        <f ca="1">IF(($A366&lt;&gt;"")*(AV$1&lt;&gt;""),IF(_xlfn.XLOOKUP(AV$1,Attendance_sorted!$B365:$CW365,Attendance_sorted!$B365:$CW365,"nn")&lt;&gt;"nn","•",""),"")</f>
        <v/>
      </c>
      <c r="AW366" s="1" t="str">
        <f ca="1">IF(($A366&lt;&gt;"")*(AW$1&lt;&gt;""),IF(_xlfn.XLOOKUP(AW$1,Attendance_sorted!$B365:$CW365,Attendance_sorted!$B365:$CW365,"nn")&lt;&gt;"nn","•",""),"")</f>
        <v/>
      </c>
      <c r="AX366" s="1" t="str">
        <f ca="1">IF(($A366&lt;&gt;"")*(AX$1&lt;&gt;""),IF(_xlfn.XLOOKUP(AX$1,Attendance_sorted!$B365:$CW365,Attendance_sorted!$B365:$CW365,"nn")&lt;&gt;"nn","•",""),"")</f>
        <v/>
      </c>
      <c r="AY366" s="1" t="str">
        <f ca="1">IF(($A366&lt;&gt;"")*(AY$1&lt;&gt;""),IF(_xlfn.XLOOKUP(AY$1,Attendance_sorted!$B365:$CW365,Attendance_sorted!$B365:$CW365,"nn")&lt;&gt;"nn","•",""),"")</f>
        <v/>
      </c>
      <c r="AZ366" s="1" t="str">
        <f ca="1">IF(($A366&lt;&gt;"")*(AZ$1&lt;&gt;""),IF(_xlfn.XLOOKUP(AZ$1,Attendance_sorted!$B365:$CW365,Attendance_sorted!$B365:$CW365,"nn")&lt;&gt;"nn","•",""),"")</f>
        <v/>
      </c>
      <c r="BA366" s="1" t="str">
        <f ca="1">IF(($A366&lt;&gt;"")*(BA$1&lt;&gt;""),IF(_xlfn.XLOOKUP(BA$1,Attendance_sorted!$B365:$CW365,Attendance_sorted!$B365:$CW365,"nn")&lt;&gt;"nn","•",""),"")</f>
        <v/>
      </c>
      <c r="BB366" s="1" t="str">
        <f ca="1">IF(($A366&lt;&gt;"")*(BB$1&lt;&gt;""),IF(_xlfn.XLOOKUP(BB$1,Attendance_sorted!$B365:$CW365,Attendance_sorted!$B365:$CW365,"nn")&lt;&gt;"nn","•",""),"")</f>
        <v/>
      </c>
      <c r="BC366" s="1" t="str">
        <f ca="1">IF(($A366&lt;&gt;"")*(BC$1&lt;&gt;""),IF(_xlfn.XLOOKUP(BC$1,Attendance_sorted!$B365:$CW365,Attendance_sorted!$B365:$CW365,"nn")&lt;&gt;"nn","•",""),"")</f>
        <v/>
      </c>
      <c r="BD366" s="1" t="str">
        <f ca="1">IF(($A366&lt;&gt;"")*(BD$1&lt;&gt;""),IF(_xlfn.XLOOKUP(BD$1,Attendance_sorted!$B365:$CW365,Attendance_sorted!$B365:$CW365,"nn")&lt;&gt;"nn","•",""),"")</f>
        <v/>
      </c>
      <c r="BE366" s="1" t="str">
        <f ca="1">IF(($A366&lt;&gt;"")*(BE$1&lt;&gt;""),IF(_xlfn.XLOOKUP(BE$1,Attendance_sorted!$B365:$CW365,Attendance_sorted!$B365:$CW365,"nn")&lt;&gt;"nn","•",""),"")</f>
        <v/>
      </c>
      <c r="BF366" s="1" t="str">
        <f ca="1">IF(($A366&lt;&gt;"")*(BF$1&lt;&gt;""),IF(_xlfn.XLOOKUP(BF$1,Attendance_sorted!$B365:$CW365,Attendance_sorted!$B365:$CW365,"nn")&lt;&gt;"nn","•",""),"")</f>
        <v/>
      </c>
      <c r="BG366" s="1" t="str">
        <f ca="1">IF(($A366&lt;&gt;"")*(BG$1&lt;&gt;""),IF(_xlfn.XLOOKUP(BG$1,Attendance_sorted!$B365:$CW365,Attendance_sorted!$B365:$CW365,"nn")&lt;&gt;"nn","•",""),"")</f>
        <v/>
      </c>
      <c r="BH366" s="1" t="str">
        <f ca="1">IF(($A366&lt;&gt;"")*(BH$1&lt;&gt;""),IF(_xlfn.XLOOKUP(BH$1,Attendance_sorted!$B365:$CW365,Attendance_sorted!$B365:$CW365,"nn")&lt;&gt;"nn","•",""),"")</f>
        <v/>
      </c>
      <c r="BI366" s="1" t="str">
        <f ca="1">IF(($A366&lt;&gt;"")*(BI$1&lt;&gt;""),IF(_xlfn.XLOOKUP(BI$1,Attendance_sorted!$B365:$CW365,Attendance_sorted!$B365:$CW365,"nn")&lt;&gt;"nn","•",""),"")</f>
        <v/>
      </c>
      <c r="BJ366" s="1" t="str">
        <f ca="1">IF(($A366&lt;&gt;"")*(BJ$1&lt;&gt;""),IF(_xlfn.XLOOKUP(BJ$1,Attendance_sorted!$B365:$CW365,Attendance_sorted!$B365:$CW365,"nn")&lt;&gt;"nn","•",""),"")</f>
        <v/>
      </c>
      <c r="BK366" s="1" t="str">
        <f ca="1">IF(($A366&lt;&gt;"")*(BK$1&lt;&gt;""),IF(_xlfn.XLOOKUP(BK$1,Attendance_sorted!$B365:$CW365,Attendance_sorted!$B365:$CW365,"nn")&lt;&gt;"nn","•",""),"")</f>
        <v/>
      </c>
      <c r="BL366" s="1" t="str">
        <f ca="1">IF(($A366&lt;&gt;"")*(BL$1&lt;&gt;""),IF(_xlfn.XLOOKUP(BL$1,Attendance_sorted!$B365:$CW365,Attendance_sorted!$B365:$CW365,"nn")&lt;&gt;"nn","•",""),"")</f>
        <v/>
      </c>
      <c r="BM366" s="1" t="str">
        <f ca="1">IF(($A366&lt;&gt;"")*(BM$1&lt;&gt;""),IF(_xlfn.XLOOKUP(BM$1,Attendance_sorted!$B365:$CW365,Attendance_sorted!$B365:$CW365,"nn")&lt;&gt;"nn","•",""),"")</f>
        <v/>
      </c>
      <c r="BN366" s="1" t="str">
        <f ca="1">IF(($A366&lt;&gt;"")*(BN$1&lt;&gt;""),IF(_xlfn.XLOOKUP(BN$1,Attendance_sorted!$B365:$CW365,Attendance_sorted!$B365:$CW365,"nn")&lt;&gt;"nn","•",""),"")</f>
        <v/>
      </c>
      <c r="BO366" s="1" t="str">
        <f ca="1">IF(($A366&lt;&gt;"")*(BO$1&lt;&gt;""),IF(_xlfn.XLOOKUP(BO$1,Attendance_sorted!$B365:$CW365,Attendance_sorted!$B365:$CW365,"nn")&lt;&gt;"nn","•",""),"")</f>
        <v/>
      </c>
      <c r="BP366" s="1" t="str">
        <f ca="1">IF(($A366&lt;&gt;"")*(BP$1&lt;&gt;""),IF(_xlfn.XLOOKUP(BP$1,Attendance_sorted!$B365:$CW365,Attendance_sorted!$B365:$CW365,"nn")&lt;&gt;"nn","•",""),"")</f>
        <v/>
      </c>
      <c r="BQ366" s="1" t="str">
        <f ca="1">IF(($A366&lt;&gt;"")*(BQ$1&lt;&gt;""),IF(_xlfn.XLOOKUP(BQ$1,Attendance_sorted!$B365:$CW365,Attendance_sorted!$B365:$CW365,"nn")&lt;&gt;"nn","•",""),"")</f>
        <v/>
      </c>
      <c r="BR366" s="1" t="str">
        <f ca="1">IF(($A366&lt;&gt;"")*(BR$1&lt;&gt;""),IF(_xlfn.XLOOKUP(BR$1,Attendance_sorted!$B365:$CW365,Attendance_sorted!$B365:$CW365,"nn")&lt;&gt;"nn","•",""),"")</f>
        <v/>
      </c>
      <c r="BS366" s="1" t="str">
        <f ca="1">IF(($A366&lt;&gt;"")*(BS$1&lt;&gt;""),IF(_xlfn.XLOOKUP(BS$1,Attendance_sorted!$B365:$CW365,Attendance_sorted!$B365:$CW365,"nn")&lt;&gt;"nn","•",""),"")</f>
        <v/>
      </c>
      <c r="BT366" s="1" t="str">
        <f ca="1">IF(($A366&lt;&gt;"")*(BT$1&lt;&gt;""),IF(_xlfn.XLOOKUP(BT$1,Attendance_sorted!$B365:$CW365,Attendance_sorted!$B365:$CW365,"nn")&lt;&gt;"nn","•",""),"")</f>
        <v/>
      </c>
      <c r="BU366" s="1" t="str">
        <f ca="1">IF(($A366&lt;&gt;"")*(BU$1&lt;&gt;""),IF(_xlfn.XLOOKUP(BU$1,Attendance_sorted!$B365:$CW365,Attendance_sorted!$B365:$CW365,"nn")&lt;&gt;"nn","•",""),"")</f>
        <v/>
      </c>
      <c r="BV366" s="1" t="str">
        <f ca="1">IF(($A366&lt;&gt;"")*(BV$1&lt;&gt;""),IF(_xlfn.XLOOKUP(BV$1,Attendance_sorted!$B365:$CW365,Attendance_sorted!$B365:$CW365,"nn")&lt;&gt;"nn","•",""),"")</f>
        <v/>
      </c>
      <c r="BW366" s="1" t="str">
        <f ca="1">IF(($A366&lt;&gt;"")*(BW$1&lt;&gt;""),IF(_xlfn.XLOOKUP(BW$1,Attendance_sorted!$B365:$CW365,Attendance_sorted!$B365:$CW365,"nn")&lt;&gt;"nn","•",""),"")</f>
        <v/>
      </c>
      <c r="BX366" s="1" t="str">
        <f ca="1">IF(($A366&lt;&gt;"")*(BX$1&lt;&gt;""),IF(_xlfn.XLOOKUP(BX$1,Attendance_sorted!$B365:$CW365,Attendance_sorted!$B365:$CW365,"nn")&lt;&gt;"nn","•",""),"")</f>
        <v/>
      </c>
      <c r="BY366" s="1" t="str">
        <f ca="1">IF(($A366&lt;&gt;"")*(BY$1&lt;&gt;""),IF(_xlfn.XLOOKUP(BY$1,Attendance_sorted!$B365:$CW365,Attendance_sorted!$B365:$CW365,"nn")&lt;&gt;"nn","•",""),"")</f>
        <v/>
      </c>
      <c r="BZ366" s="1" t="str">
        <f ca="1">IF(($A366&lt;&gt;"")*(BZ$1&lt;&gt;""),IF(_xlfn.XLOOKUP(BZ$1,Attendance_sorted!$B365:$CW365,Attendance_sorted!$B365:$CW365,"nn")&lt;&gt;"nn","•",""),"")</f>
        <v/>
      </c>
      <c r="CA366" s="1" t="str">
        <f ca="1">IF(($A366&lt;&gt;"")*(CA$1&lt;&gt;""),IF(_xlfn.XLOOKUP(CA$1,Attendance_sorted!$B365:$CW365,Attendance_sorted!$B365:$CW365,"nn")&lt;&gt;"nn","•",""),"")</f>
        <v/>
      </c>
      <c r="CB366" s="1" t="str">
        <f ca="1">IF(($A366&lt;&gt;"")*(CB$1&lt;&gt;""),IF(_xlfn.XLOOKUP(CB$1,Attendance_sorted!$B365:$CW365,Attendance_sorted!$B365:$CW365,"nn")&lt;&gt;"nn","•",""),"")</f>
        <v/>
      </c>
      <c r="CC366" s="1" t="str">
        <f ca="1">IF(($A366&lt;&gt;"")*(CC$1&lt;&gt;""),IF(_xlfn.XLOOKUP(CC$1,Attendance_sorted!$B365:$CW365,Attendance_sorted!$B365:$CW365,"nn")&lt;&gt;"nn","•",""),"")</f>
        <v/>
      </c>
      <c r="CD366" s="1" t="str">
        <f ca="1">IF(($A366&lt;&gt;"")*(CD$1&lt;&gt;""),IF(_xlfn.XLOOKUP(CD$1,Attendance_sorted!$B365:$CW365,Attendance_sorted!$B365:$CW365,"nn")&lt;&gt;"nn","•",""),"")</f>
        <v/>
      </c>
      <c r="CE366" s="1" t="str">
        <f ca="1">IF(($A366&lt;&gt;"")*(CE$1&lt;&gt;""),IF(_xlfn.XLOOKUP(CE$1,Attendance_sorted!$B365:$CW365,Attendance_sorted!$B365:$CW365,"nn")&lt;&gt;"nn","•",""),"")</f>
        <v/>
      </c>
      <c r="CF366" s="1" t="str">
        <f ca="1">IF(($A366&lt;&gt;"")*(CF$1&lt;&gt;""),IF(_xlfn.XLOOKUP(CF$1,Attendance_sorted!$B365:$CW365,Attendance_sorted!$B365:$CW365,"nn")&lt;&gt;"nn","•",""),"")</f>
        <v/>
      </c>
      <c r="CG366" s="1" t="str">
        <f ca="1">IF(($A366&lt;&gt;"")*(CG$1&lt;&gt;""),IF(_xlfn.XLOOKUP(CG$1,Attendance_sorted!$B365:$CW365,Attendance_sorted!$B365:$CW365,"nn")&lt;&gt;"nn","•",""),"")</f>
        <v/>
      </c>
      <c r="CH366" s="1" t="str">
        <f ca="1">IF(($A366&lt;&gt;"")*(CH$1&lt;&gt;""),IF(_xlfn.XLOOKUP(CH$1,Attendance_sorted!$B365:$CW365,Attendance_sorted!$B365:$CW365,"nn")&lt;&gt;"nn","•",""),"")</f>
        <v/>
      </c>
      <c r="CI366" s="1" t="str">
        <f ca="1">IF(($A366&lt;&gt;"")*(CI$1&lt;&gt;""),IF(_xlfn.XLOOKUP(CI$1,Attendance_sorted!$B365:$CW365,Attendance_sorted!$B365:$CW365,"nn")&lt;&gt;"nn","•",""),"")</f>
        <v/>
      </c>
      <c r="CJ366" s="1" t="str">
        <f ca="1">IF(($A366&lt;&gt;"")*(CJ$1&lt;&gt;""),IF(_xlfn.XLOOKUP(CJ$1,Attendance_sorted!$B365:$CW365,Attendance_sorted!$B365:$CW365,"nn")&lt;&gt;"nn","•",""),"")</f>
        <v/>
      </c>
      <c r="CK366" s="1" t="str">
        <f ca="1">IF(($A366&lt;&gt;"")*(CK$1&lt;&gt;""),IF(_xlfn.XLOOKUP(CK$1,Attendance_sorted!$B365:$CW365,Attendance_sorted!$B365:$CW365,"nn")&lt;&gt;"nn","•",""),"")</f>
        <v/>
      </c>
      <c r="CL366" s="1" t="str">
        <f ca="1">IF(($A366&lt;&gt;"")*(CL$1&lt;&gt;""),IF(_xlfn.XLOOKUP(CL$1,Attendance_sorted!$B365:$CW365,Attendance_sorted!$B365:$CW365,"nn")&lt;&gt;"nn","•",""),"")</f>
        <v/>
      </c>
      <c r="CM366" s="1" t="str">
        <f ca="1">IF(($A366&lt;&gt;"")*(CM$1&lt;&gt;""),IF(_xlfn.XLOOKUP(CM$1,Attendance_sorted!$B365:$CW365,Attendance_sorted!$B365:$CW365,"nn")&lt;&gt;"nn","•",""),"")</f>
        <v/>
      </c>
      <c r="CN366" s="1" t="str">
        <f ca="1">IF(($A366&lt;&gt;"")*(CN$1&lt;&gt;""),IF(_xlfn.XLOOKUP(CN$1,Attendance_sorted!$B365:$CW365,Attendance_sorted!$B365:$CW365,"nn")&lt;&gt;"nn","•",""),"")</f>
        <v/>
      </c>
      <c r="CO366" s="1" t="str">
        <f ca="1">IF(($A366&lt;&gt;"")*(CO$1&lt;&gt;""),IF(_xlfn.XLOOKUP(CO$1,Attendance_sorted!$B365:$CW365,Attendance_sorted!$B365:$CW365,"nn")&lt;&gt;"nn","•",""),"")</f>
        <v/>
      </c>
      <c r="CP366" s="1" t="str">
        <f ca="1">IF(($A366&lt;&gt;"")*(CP$1&lt;&gt;""),IF(_xlfn.XLOOKUP(CP$1,Attendance_sorted!$B365:$CW365,Attendance_sorted!$B365:$CW365,"nn")&lt;&gt;"nn","•",""),"")</f>
        <v/>
      </c>
      <c r="CQ366" s="1" t="str">
        <f ca="1">IF(($A366&lt;&gt;"")*(CQ$1&lt;&gt;""),IF(_xlfn.XLOOKUP(CQ$1,Attendance_sorted!$B365:$CW365,Attendance_sorted!$B365:$CW365,"nn")&lt;&gt;"nn","•",""),"")</f>
        <v/>
      </c>
      <c r="CR366" s="1" t="str">
        <f ca="1">IF(($A366&lt;&gt;"")*(CR$1&lt;&gt;""),IF(_xlfn.XLOOKUP(CR$1,Attendance_sorted!$B365:$CW365,Attendance_sorted!$B365:$CW365,"nn")&lt;&gt;"nn","•",""),"")</f>
        <v/>
      </c>
      <c r="CS366" s="1" t="str">
        <f ca="1">IF(($A366&lt;&gt;"")*(CS$1&lt;&gt;""),IF(_xlfn.XLOOKUP(CS$1,Attendance_sorted!$B365:$CW365,Attendance_sorted!$B365:$CW365,"nn")&lt;&gt;"nn","•",""),"")</f>
        <v/>
      </c>
      <c r="CT366" s="1" t="str">
        <f ca="1">IF(($A366&lt;&gt;"")*(CT$1&lt;&gt;""),IF(_xlfn.XLOOKUP(CT$1,Attendance_sorted!$B365:$CW365,Attendance_sorted!$B365:$CW365,"nn")&lt;&gt;"nn","•",""),"")</f>
        <v/>
      </c>
      <c r="CU366" s="1" t="str">
        <f ca="1">IF(($A366&lt;&gt;"")*(CU$1&lt;&gt;""),IF(_xlfn.XLOOKUP(CU$1,Attendance_sorted!$B365:$CW365,Attendance_sorted!$B365:$CW365,"nn")&lt;&gt;"nn","•",""),"")</f>
        <v/>
      </c>
      <c r="CV366" s="1" t="str">
        <f ca="1">IF(($A366&lt;&gt;"")*(CV$1&lt;&gt;""),IF(_xlfn.XLOOKUP(CV$1,Attendance_sorted!$B365:$CW365,Attendance_sorted!$B365:$CW365,"nn")&lt;&gt;"nn","•",""),"")</f>
        <v/>
      </c>
      <c r="CW366" s="1" t="str">
        <f ca="1">IF(($A366&lt;&gt;"")*(CW$1&lt;&gt;""),IF(_xlfn.XLOOKUP(CW$1,Attendance_sorted!$B365:$CW365,Attendance_sorted!$B365:$CW365,"nn")&lt;&gt;"nn","•",""),"")</f>
        <v/>
      </c>
    </row>
    <row r="367" spans="1:101">
      <c r="A367" s="1"/>
      <c r="B367" s="1" t="str">
        <f ca="1">IF(($A367&lt;&gt;"")*(B$1&lt;&gt;""),IF(_xlfn.XLOOKUP(B$1,Attendance_sorted!$B366:$CW366,Attendance_sorted!$B366:$CW366,"nn")&lt;&gt;"nn","•",""),"")</f>
        <v/>
      </c>
      <c r="C367" s="1" t="str">
        <f ca="1">IF(($A367&lt;&gt;"")*(C$1&lt;&gt;""),IF(_xlfn.XLOOKUP(C$1,Attendance_sorted!$B366:$CW366,Attendance_sorted!$B366:$CW366,"nn")&lt;&gt;"nn","•",""),"")</f>
        <v/>
      </c>
      <c r="D367" s="1" t="str">
        <f ca="1">IF(($A367&lt;&gt;"")*(D$1&lt;&gt;""),IF(_xlfn.XLOOKUP(D$1,Attendance_sorted!$B366:$CW366,Attendance_sorted!$B366:$CW366,"nn")&lt;&gt;"nn","•",""),"")</f>
        <v/>
      </c>
      <c r="E367" s="1" t="str">
        <f ca="1">IF(($A367&lt;&gt;"")*(E$1&lt;&gt;""),IF(_xlfn.XLOOKUP(E$1,Attendance_sorted!$B366:$CW366,Attendance_sorted!$B366:$CW366,"nn")&lt;&gt;"nn","•",""),"")</f>
        <v/>
      </c>
      <c r="F367" s="1" t="str">
        <f ca="1">IF(($A367&lt;&gt;"")*(F$1&lt;&gt;""),IF(_xlfn.XLOOKUP(F$1,Attendance_sorted!$B366:$CW366,Attendance_sorted!$B366:$CW366,"nn")&lt;&gt;"nn","•",""),"")</f>
        <v/>
      </c>
      <c r="G367" s="1" t="str">
        <f ca="1">IF(($A367&lt;&gt;"")*(G$1&lt;&gt;""),IF(_xlfn.XLOOKUP(G$1,Attendance_sorted!$B366:$CW366,Attendance_sorted!$B366:$CW366,"nn")&lt;&gt;"nn","•",""),"")</f>
        <v/>
      </c>
      <c r="H367" s="1" t="str">
        <f ca="1">IF(($A367&lt;&gt;"")*(H$1&lt;&gt;""),IF(_xlfn.XLOOKUP(H$1,Attendance_sorted!$B366:$CW366,Attendance_sorted!$B366:$CW366,"nn")&lt;&gt;"nn","•",""),"")</f>
        <v/>
      </c>
      <c r="I367" s="1" t="str">
        <f ca="1">IF(($A367&lt;&gt;"")*(I$1&lt;&gt;""),IF(_xlfn.XLOOKUP(I$1,Attendance_sorted!$B366:$CW366,Attendance_sorted!$B366:$CW366,"nn")&lt;&gt;"nn","•",""),"")</f>
        <v/>
      </c>
      <c r="J367" s="1" t="str">
        <f ca="1">IF(($A367&lt;&gt;"")*(J$1&lt;&gt;""),IF(_xlfn.XLOOKUP(J$1,Attendance_sorted!$B366:$CW366,Attendance_sorted!$B366:$CW366,"nn")&lt;&gt;"nn","•",""),"")</f>
        <v/>
      </c>
      <c r="K367" s="1" t="str">
        <f ca="1">IF(($A367&lt;&gt;"")*(K$1&lt;&gt;""),IF(_xlfn.XLOOKUP(K$1,Attendance_sorted!$B366:$CW366,Attendance_sorted!$B366:$CW366,"nn")&lt;&gt;"nn","•",""),"")</f>
        <v/>
      </c>
      <c r="L367" s="1" t="str">
        <f ca="1">IF(($A367&lt;&gt;"")*(L$1&lt;&gt;""),IF(_xlfn.XLOOKUP(L$1,Attendance_sorted!$B366:$CW366,Attendance_sorted!$B366:$CW366,"nn")&lt;&gt;"nn","•",""),"")</f>
        <v/>
      </c>
      <c r="M367" s="1" t="str">
        <f ca="1">IF(($A367&lt;&gt;"")*(M$1&lt;&gt;""),IF(_xlfn.XLOOKUP(M$1,Attendance_sorted!$B366:$CW366,Attendance_sorted!$B366:$CW366,"nn")&lt;&gt;"nn","•",""),"")</f>
        <v/>
      </c>
      <c r="N367" s="1" t="str">
        <f ca="1">IF(($A367&lt;&gt;"")*(N$1&lt;&gt;""),IF(_xlfn.XLOOKUP(N$1,Attendance_sorted!$B366:$CW366,Attendance_sorted!$B366:$CW366,"nn")&lt;&gt;"nn","•",""),"")</f>
        <v/>
      </c>
      <c r="O367" s="1" t="str">
        <f ca="1">IF(($A367&lt;&gt;"")*(O$1&lt;&gt;""),IF(_xlfn.XLOOKUP(O$1,Attendance_sorted!$B366:$CW366,Attendance_sorted!$B366:$CW366,"nn")&lt;&gt;"nn","•",""),"")</f>
        <v/>
      </c>
      <c r="P367" s="1" t="str">
        <f ca="1">IF(($A367&lt;&gt;"")*(P$1&lt;&gt;""),IF(_xlfn.XLOOKUP(P$1,Attendance_sorted!$B366:$CW366,Attendance_sorted!$B366:$CW366,"nn")&lt;&gt;"nn","•",""),"")</f>
        <v/>
      </c>
      <c r="Q367" s="1" t="str">
        <f ca="1">IF(($A367&lt;&gt;"")*(Q$1&lt;&gt;""),IF(_xlfn.XLOOKUP(Q$1,Attendance_sorted!$B366:$CW366,Attendance_sorted!$B366:$CW366,"nn")&lt;&gt;"nn","•",""),"")</f>
        <v/>
      </c>
      <c r="R367" s="1" t="str">
        <f ca="1">IF(($A367&lt;&gt;"")*(R$1&lt;&gt;""),IF(_xlfn.XLOOKUP(R$1,Attendance_sorted!$B366:$CW366,Attendance_sorted!$B366:$CW366,"nn")&lt;&gt;"nn","•",""),"")</f>
        <v/>
      </c>
      <c r="S367" s="1" t="str">
        <f ca="1">IF(($A367&lt;&gt;"")*(S$1&lt;&gt;""),IF(_xlfn.XLOOKUP(S$1,Attendance_sorted!$B366:$CW366,Attendance_sorted!$B366:$CW366,"nn")&lt;&gt;"nn","•",""),"")</f>
        <v/>
      </c>
      <c r="T367" s="1" t="str">
        <f ca="1">IF(($A367&lt;&gt;"")*(T$1&lt;&gt;""),IF(_xlfn.XLOOKUP(T$1,Attendance_sorted!$B366:$CW366,Attendance_sorted!$B366:$CW366,"nn")&lt;&gt;"nn","•",""),"")</f>
        <v/>
      </c>
      <c r="U367" s="1" t="str">
        <f ca="1">IF(($A367&lt;&gt;"")*(U$1&lt;&gt;""),IF(_xlfn.XLOOKUP(U$1,Attendance_sorted!$B366:$CW366,Attendance_sorted!$B366:$CW366,"nn")&lt;&gt;"nn","•",""),"")</f>
        <v/>
      </c>
      <c r="V367" s="1" t="str">
        <f ca="1">IF(($A367&lt;&gt;"")*(V$1&lt;&gt;""),IF(_xlfn.XLOOKUP(V$1,Attendance_sorted!$B366:$CW366,Attendance_sorted!$B366:$CW366,"nn")&lt;&gt;"nn","•",""),"")</f>
        <v/>
      </c>
      <c r="W367" s="1" t="str">
        <f ca="1">IF(($A367&lt;&gt;"")*(W$1&lt;&gt;""),IF(_xlfn.XLOOKUP(W$1,Attendance_sorted!$B366:$CW366,Attendance_sorted!$B366:$CW366,"nn")&lt;&gt;"nn","•",""),"")</f>
        <v/>
      </c>
      <c r="X367" s="1" t="str">
        <f ca="1">IF(($A367&lt;&gt;"")*(X$1&lt;&gt;""),IF(_xlfn.XLOOKUP(X$1,Attendance_sorted!$B366:$CW366,Attendance_sorted!$B366:$CW366,"nn")&lt;&gt;"nn","•",""),"")</f>
        <v/>
      </c>
      <c r="Y367" s="1" t="str">
        <f ca="1">IF(($A367&lt;&gt;"")*(Y$1&lt;&gt;""),IF(_xlfn.XLOOKUP(Y$1,Attendance_sorted!$B366:$CW366,Attendance_sorted!$B366:$CW366,"nn")&lt;&gt;"nn","•",""),"")</f>
        <v/>
      </c>
      <c r="Z367" s="1" t="str">
        <f ca="1">IF(($A367&lt;&gt;"")*(Z$1&lt;&gt;""),IF(_xlfn.XLOOKUP(Z$1,Attendance_sorted!$B366:$CW366,Attendance_sorted!$B366:$CW366,"nn")&lt;&gt;"nn","•",""),"")</f>
        <v/>
      </c>
      <c r="AA367" s="1" t="str">
        <f ca="1">IF(($A367&lt;&gt;"")*(AA$1&lt;&gt;""),IF(_xlfn.XLOOKUP(AA$1,Attendance_sorted!$B366:$CW366,Attendance_sorted!$B366:$CW366,"nn")&lt;&gt;"nn","•",""),"")</f>
        <v/>
      </c>
      <c r="AB367" s="1" t="str">
        <f ca="1">IF(($A367&lt;&gt;"")*(AB$1&lt;&gt;""),IF(_xlfn.XLOOKUP(AB$1,Attendance_sorted!$B366:$CW366,Attendance_sorted!$B366:$CW366,"nn")&lt;&gt;"nn","•",""),"")</f>
        <v/>
      </c>
      <c r="AC367" s="1" t="str">
        <f ca="1">IF(($A367&lt;&gt;"")*(AC$1&lt;&gt;""),IF(_xlfn.XLOOKUP(AC$1,Attendance_sorted!$B366:$CW366,Attendance_sorted!$B366:$CW366,"nn")&lt;&gt;"nn","•",""),"")</f>
        <v/>
      </c>
      <c r="AD367" s="1" t="str">
        <f ca="1">IF(($A367&lt;&gt;"")*(AD$1&lt;&gt;""),IF(_xlfn.XLOOKUP(AD$1,Attendance_sorted!$B366:$CW366,Attendance_sorted!$B366:$CW366,"nn")&lt;&gt;"nn","•",""),"")</f>
        <v/>
      </c>
      <c r="AE367" s="1" t="str">
        <f ca="1">IF(($A367&lt;&gt;"")*(AE$1&lt;&gt;""),IF(_xlfn.XLOOKUP(AE$1,Attendance_sorted!$B366:$CW366,Attendance_sorted!$B366:$CW366,"nn")&lt;&gt;"nn","•",""),"")</f>
        <v/>
      </c>
      <c r="AF367" s="1" t="str">
        <f ca="1">IF(($A367&lt;&gt;"")*(AF$1&lt;&gt;""),IF(_xlfn.XLOOKUP(AF$1,Attendance_sorted!$B366:$CW366,Attendance_sorted!$B366:$CW366,"nn")&lt;&gt;"nn","•",""),"")</f>
        <v/>
      </c>
      <c r="AG367" s="1" t="str">
        <f ca="1">IF(($A367&lt;&gt;"")*(AG$1&lt;&gt;""),IF(_xlfn.XLOOKUP(AG$1,Attendance_sorted!$B366:$CW366,Attendance_sorted!$B366:$CW366,"nn")&lt;&gt;"nn","•",""),"")</f>
        <v/>
      </c>
      <c r="AH367" s="1" t="str">
        <f ca="1">IF(($A367&lt;&gt;"")*(AH$1&lt;&gt;""),IF(_xlfn.XLOOKUP(AH$1,Attendance_sorted!$B366:$CW366,Attendance_sorted!$B366:$CW366,"nn")&lt;&gt;"nn","•",""),"")</f>
        <v/>
      </c>
      <c r="AI367" s="1" t="str">
        <f ca="1">IF(($A367&lt;&gt;"")*(AI$1&lt;&gt;""),IF(_xlfn.XLOOKUP(AI$1,Attendance_sorted!$B366:$CW366,Attendance_sorted!$B366:$CW366,"nn")&lt;&gt;"nn","•",""),"")</f>
        <v/>
      </c>
      <c r="AJ367" s="1" t="str">
        <f ca="1">IF(($A367&lt;&gt;"")*(AJ$1&lt;&gt;""),IF(_xlfn.XLOOKUP(AJ$1,Attendance_sorted!$B366:$CW366,Attendance_sorted!$B366:$CW366,"nn")&lt;&gt;"nn","•",""),"")</f>
        <v/>
      </c>
      <c r="AK367" s="1" t="str">
        <f ca="1">IF(($A367&lt;&gt;"")*(AK$1&lt;&gt;""),IF(_xlfn.XLOOKUP(AK$1,Attendance_sorted!$B366:$CW366,Attendance_sorted!$B366:$CW366,"nn")&lt;&gt;"nn","•",""),"")</f>
        <v/>
      </c>
      <c r="AL367" s="1" t="str">
        <f ca="1">IF(($A367&lt;&gt;"")*(AL$1&lt;&gt;""),IF(_xlfn.XLOOKUP(AL$1,Attendance_sorted!$B366:$CW366,Attendance_sorted!$B366:$CW366,"nn")&lt;&gt;"nn","•",""),"")</f>
        <v/>
      </c>
      <c r="AM367" s="1" t="str">
        <f ca="1">IF(($A367&lt;&gt;"")*(AM$1&lt;&gt;""),IF(_xlfn.XLOOKUP(AM$1,Attendance_sorted!$B366:$CW366,Attendance_sorted!$B366:$CW366,"nn")&lt;&gt;"nn","•",""),"")</f>
        <v/>
      </c>
      <c r="AN367" s="1" t="str">
        <f ca="1">IF(($A367&lt;&gt;"")*(AN$1&lt;&gt;""),IF(_xlfn.XLOOKUP(AN$1,Attendance_sorted!$B366:$CW366,Attendance_sorted!$B366:$CW366,"nn")&lt;&gt;"nn","•",""),"")</f>
        <v/>
      </c>
      <c r="AO367" s="1" t="str">
        <f ca="1">IF(($A367&lt;&gt;"")*(AO$1&lt;&gt;""),IF(_xlfn.XLOOKUP(AO$1,Attendance_sorted!$B366:$CW366,Attendance_sorted!$B366:$CW366,"nn")&lt;&gt;"nn","•",""),"")</f>
        <v/>
      </c>
      <c r="AP367" s="1" t="str">
        <f ca="1">IF(($A367&lt;&gt;"")*(AP$1&lt;&gt;""),IF(_xlfn.XLOOKUP(AP$1,Attendance_sorted!$B366:$CW366,Attendance_sorted!$B366:$CW366,"nn")&lt;&gt;"nn","•",""),"")</f>
        <v/>
      </c>
      <c r="AQ367" s="1" t="str">
        <f ca="1">IF(($A367&lt;&gt;"")*(AQ$1&lt;&gt;""),IF(_xlfn.XLOOKUP(AQ$1,Attendance_sorted!$B366:$CW366,Attendance_sorted!$B366:$CW366,"nn")&lt;&gt;"nn","•",""),"")</f>
        <v/>
      </c>
      <c r="AR367" s="1" t="str">
        <f ca="1">IF(($A367&lt;&gt;"")*(AR$1&lt;&gt;""),IF(_xlfn.XLOOKUP(AR$1,Attendance_sorted!$B366:$CW366,Attendance_sorted!$B366:$CW366,"nn")&lt;&gt;"nn","•",""),"")</f>
        <v/>
      </c>
      <c r="AS367" s="1" t="str">
        <f ca="1">IF(($A367&lt;&gt;"")*(AS$1&lt;&gt;""),IF(_xlfn.XLOOKUP(AS$1,Attendance_sorted!$B366:$CW366,Attendance_sorted!$B366:$CW366,"nn")&lt;&gt;"nn","•",""),"")</f>
        <v/>
      </c>
      <c r="AT367" s="1" t="str">
        <f ca="1">IF(($A367&lt;&gt;"")*(AT$1&lt;&gt;""),IF(_xlfn.XLOOKUP(AT$1,Attendance_sorted!$B366:$CW366,Attendance_sorted!$B366:$CW366,"nn")&lt;&gt;"nn","•",""),"")</f>
        <v/>
      </c>
      <c r="AU367" s="1" t="str">
        <f ca="1">IF(($A367&lt;&gt;"")*(AU$1&lt;&gt;""),IF(_xlfn.XLOOKUP(AU$1,Attendance_sorted!$B366:$CW366,Attendance_sorted!$B366:$CW366,"nn")&lt;&gt;"nn","•",""),"")</f>
        <v/>
      </c>
      <c r="AV367" s="1" t="str">
        <f ca="1">IF(($A367&lt;&gt;"")*(AV$1&lt;&gt;""),IF(_xlfn.XLOOKUP(AV$1,Attendance_sorted!$B366:$CW366,Attendance_sorted!$B366:$CW366,"nn")&lt;&gt;"nn","•",""),"")</f>
        <v/>
      </c>
      <c r="AW367" s="1" t="str">
        <f ca="1">IF(($A367&lt;&gt;"")*(AW$1&lt;&gt;""),IF(_xlfn.XLOOKUP(AW$1,Attendance_sorted!$B366:$CW366,Attendance_sorted!$B366:$CW366,"nn")&lt;&gt;"nn","•",""),"")</f>
        <v/>
      </c>
      <c r="AX367" s="1" t="str">
        <f ca="1">IF(($A367&lt;&gt;"")*(AX$1&lt;&gt;""),IF(_xlfn.XLOOKUP(AX$1,Attendance_sorted!$B366:$CW366,Attendance_sorted!$B366:$CW366,"nn")&lt;&gt;"nn","•",""),"")</f>
        <v/>
      </c>
      <c r="AY367" s="1" t="str">
        <f ca="1">IF(($A367&lt;&gt;"")*(AY$1&lt;&gt;""),IF(_xlfn.XLOOKUP(AY$1,Attendance_sorted!$B366:$CW366,Attendance_sorted!$B366:$CW366,"nn")&lt;&gt;"nn","•",""),"")</f>
        <v/>
      </c>
      <c r="AZ367" s="1" t="str">
        <f ca="1">IF(($A367&lt;&gt;"")*(AZ$1&lt;&gt;""),IF(_xlfn.XLOOKUP(AZ$1,Attendance_sorted!$B366:$CW366,Attendance_sorted!$B366:$CW366,"nn")&lt;&gt;"nn","•",""),"")</f>
        <v/>
      </c>
      <c r="BA367" s="1" t="str">
        <f ca="1">IF(($A367&lt;&gt;"")*(BA$1&lt;&gt;""),IF(_xlfn.XLOOKUP(BA$1,Attendance_sorted!$B366:$CW366,Attendance_sorted!$B366:$CW366,"nn")&lt;&gt;"nn","•",""),"")</f>
        <v/>
      </c>
      <c r="BB367" s="1" t="str">
        <f ca="1">IF(($A367&lt;&gt;"")*(BB$1&lt;&gt;""),IF(_xlfn.XLOOKUP(BB$1,Attendance_sorted!$B366:$CW366,Attendance_sorted!$B366:$CW366,"nn")&lt;&gt;"nn","•",""),"")</f>
        <v/>
      </c>
      <c r="BC367" s="1" t="str">
        <f ca="1">IF(($A367&lt;&gt;"")*(BC$1&lt;&gt;""),IF(_xlfn.XLOOKUP(BC$1,Attendance_sorted!$B366:$CW366,Attendance_sorted!$B366:$CW366,"nn")&lt;&gt;"nn","•",""),"")</f>
        <v/>
      </c>
      <c r="BD367" s="1" t="str">
        <f ca="1">IF(($A367&lt;&gt;"")*(BD$1&lt;&gt;""),IF(_xlfn.XLOOKUP(BD$1,Attendance_sorted!$B366:$CW366,Attendance_sorted!$B366:$CW366,"nn")&lt;&gt;"nn","•",""),"")</f>
        <v/>
      </c>
      <c r="BE367" s="1" t="str">
        <f ca="1">IF(($A367&lt;&gt;"")*(BE$1&lt;&gt;""),IF(_xlfn.XLOOKUP(BE$1,Attendance_sorted!$B366:$CW366,Attendance_sorted!$B366:$CW366,"nn")&lt;&gt;"nn","•",""),"")</f>
        <v/>
      </c>
      <c r="BF367" s="1" t="str">
        <f ca="1">IF(($A367&lt;&gt;"")*(BF$1&lt;&gt;""),IF(_xlfn.XLOOKUP(BF$1,Attendance_sorted!$B366:$CW366,Attendance_sorted!$B366:$CW366,"nn")&lt;&gt;"nn","•",""),"")</f>
        <v/>
      </c>
      <c r="BG367" s="1" t="str">
        <f ca="1">IF(($A367&lt;&gt;"")*(BG$1&lt;&gt;""),IF(_xlfn.XLOOKUP(BG$1,Attendance_sorted!$B366:$CW366,Attendance_sorted!$B366:$CW366,"nn")&lt;&gt;"nn","•",""),"")</f>
        <v/>
      </c>
      <c r="BH367" s="1" t="str">
        <f ca="1">IF(($A367&lt;&gt;"")*(BH$1&lt;&gt;""),IF(_xlfn.XLOOKUP(BH$1,Attendance_sorted!$B366:$CW366,Attendance_sorted!$B366:$CW366,"nn")&lt;&gt;"nn","•",""),"")</f>
        <v/>
      </c>
      <c r="BI367" s="1" t="str">
        <f ca="1">IF(($A367&lt;&gt;"")*(BI$1&lt;&gt;""),IF(_xlfn.XLOOKUP(BI$1,Attendance_sorted!$B366:$CW366,Attendance_sorted!$B366:$CW366,"nn")&lt;&gt;"nn","•",""),"")</f>
        <v/>
      </c>
      <c r="BJ367" s="1" t="str">
        <f ca="1">IF(($A367&lt;&gt;"")*(BJ$1&lt;&gt;""),IF(_xlfn.XLOOKUP(BJ$1,Attendance_sorted!$B366:$CW366,Attendance_sorted!$B366:$CW366,"nn")&lt;&gt;"nn","•",""),"")</f>
        <v/>
      </c>
      <c r="BK367" s="1" t="str">
        <f ca="1">IF(($A367&lt;&gt;"")*(BK$1&lt;&gt;""),IF(_xlfn.XLOOKUP(BK$1,Attendance_sorted!$B366:$CW366,Attendance_sorted!$B366:$CW366,"nn")&lt;&gt;"nn","•",""),"")</f>
        <v/>
      </c>
      <c r="BL367" s="1" t="str">
        <f ca="1">IF(($A367&lt;&gt;"")*(BL$1&lt;&gt;""),IF(_xlfn.XLOOKUP(BL$1,Attendance_sorted!$B366:$CW366,Attendance_sorted!$B366:$CW366,"nn")&lt;&gt;"nn","•",""),"")</f>
        <v/>
      </c>
      <c r="BM367" s="1" t="str">
        <f ca="1">IF(($A367&lt;&gt;"")*(BM$1&lt;&gt;""),IF(_xlfn.XLOOKUP(BM$1,Attendance_sorted!$B366:$CW366,Attendance_sorted!$B366:$CW366,"nn")&lt;&gt;"nn","•",""),"")</f>
        <v/>
      </c>
      <c r="BN367" s="1" t="str">
        <f ca="1">IF(($A367&lt;&gt;"")*(BN$1&lt;&gt;""),IF(_xlfn.XLOOKUP(BN$1,Attendance_sorted!$B366:$CW366,Attendance_sorted!$B366:$CW366,"nn")&lt;&gt;"nn","•",""),"")</f>
        <v/>
      </c>
      <c r="BO367" s="1" t="str">
        <f ca="1">IF(($A367&lt;&gt;"")*(BO$1&lt;&gt;""),IF(_xlfn.XLOOKUP(BO$1,Attendance_sorted!$B366:$CW366,Attendance_sorted!$B366:$CW366,"nn")&lt;&gt;"nn","•",""),"")</f>
        <v/>
      </c>
      <c r="BP367" s="1" t="str">
        <f ca="1">IF(($A367&lt;&gt;"")*(BP$1&lt;&gt;""),IF(_xlfn.XLOOKUP(BP$1,Attendance_sorted!$B366:$CW366,Attendance_sorted!$B366:$CW366,"nn")&lt;&gt;"nn","•",""),"")</f>
        <v/>
      </c>
      <c r="BQ367" s="1" t="str">
        <f ca="1">IF(($A367&lt;&gt;"")*(BQ$1&lt;&gt;""),IF(_xlfn.XLOOKUP(BQ$1,Attendance_sorted!$B366:$CW366,Attendance_sorted!$B366:$CW366,"nn")&lt;&gt;"nn","•",""),"")</f>
        <v/>
      </c>
      <c r="BR367" s="1" t="str">
        <f ca="1">IF(($A367&lt;&gt;"")*(BR$1&lt;&gt;""),IF(_xlfn.XLOOKUP(BR$1,Attendance_sorted!$B366:$CW366,Attendance_sorted!$B366:$CW366,"nn")&lt;&gt;"nn","•",""),"")</f>
        <v/>
      </c>
      <c r="BS367" s="1" t="str">
        <f ca="1">IF(($A367&lt;&gt;"")*(BS$1&lt;&gt;""),IF(_xlfn.XLOOKUP(BS$1,Attendance_sorted!$B366:$CW366,Attendance_sorted!$B366:$CW366,"nn")&lt;&gt;"nn","•",""),"")</f>
        <v/>
      </c>
      <c r="BT367" s="1" t="str">
        <f ca="1">IF(($A367&lt;&gt;"")*(BT$1&lt;&gt;""),IF(_xlfn.XLOOKUP(BT$1,Attendance_sorted!$B366:$CW366,Attendance_sorted!$B366:$CW366,"nn")&lt;&gt;"nn","•",""),"")</f>
        <v/>
      </c>
      <c r="BU367" s="1" t="str">
        <f ca="1">IF(($A367&lt;&gt;"")*(BU$1&lt;&gt;""),IF(_xlfn.XLOOKUP(BU$1,Attendance_sorted!$B366:$CW366,Attendance_sorted!$B366:$CW366,"nn")&lt;&gt;"nn","•",""),"")</f>
        <v/>
      </c>
      <c r="BV367" s="1" t="str">
        <f ca="1">IF(($A367&lt;&gt;"")*(BV$1&lt;&gt;""),IF(_xlfn.XLOOKUP(BV$1,Attendance_sorted!$B366:$CW366,Attendance_sorted!$B366:$CW366,"nn")&lt;&gt;"nn","•",""),"")</f>
        <v/>
      </c>
      <c r="BW367" s="1" t="str">
        <f ca="1">IF(($A367&lt;&gt;"")*(BW$1&lt;&gt;""),IF(_xlfn.XLOOKUP(BW$1,Attendance_sorted!$B366:$CW366,Attendance_sorted!$B366:$CW366,"nn")&lt;&gt;"nn","•",""),"")</f>
        <v/>
      </c>
      <c r="BX367" s="1" t="str">
        <f ca="1">IF(($A367&lt;&gt;"")*(BX$1&lt;&gt;""),IF(_xlfn.XLOOKUP(BX$1,Attendance_sorted!$B366:$CW366,Attendance_sorted!$B366:$CW366,"nn")&lt;&gt;"nn","•",""),"")</f>
        <v/>
      </c>
      <c r="BY367" s="1" t="str">
        <f ca="1">IF(($A367&lt;&gt;"")*(BY$1&lt;&gt;""),IF(_xlfn.XLOOKUP(BY$1,Attendance_sorted!$B366:$CW366,Attendance_sorted!$B366:$CW366,"nn")&lt;&gt;"nn","•",""),"")</f>
        <v/>
      </c>
      <c r="BZ367" s="1" t="str">
        <f ca="1">IF(($A367&lt;&gt;"")*(BZ$1&lt;&gt;""),IF(_xlfn.XLOOKUP(BZ$1,Attendance_sorted!$B366:$CW366,Attendance_sorted!$B366:$CW366,"nn")&lt;&gt;"nn","•",""),"")</f>
        <v/>
      </c>
      <c r="CA367" s="1" t="str">
        <f ca="1">IF(($A367&lt;&gt;"")*(CA$1&lt;&gt;""),IF(_xlfn.XLOOKUP(CA$1,Attendance_sorted!$B366:$CW366,Attendance_sorted!$B366:$CW366,"nn")&lt;&gt;"nn","•",""),"")</f>
        <v/>
      </c>
      <c r="CB367" s="1" t="str">
        <f ca="1">IF(($A367&lt;&gt;"")*(CB$1&lt;&gt;""),IF(_xlfn.XLOOKUP(CB$1,Attendance_sorted!$B366:$CW366,Attendance_sorted!$B366:$CW366,"nn")&lt;&gt;"nn","•",""),"")</f>
        <v/>
      </c>
      <c r="CC367" s="1" t="str">
        <f ca="1">IF(($A367&lt;&gt;"")*(CC$1&lt;&gt;""),IF(_xlfn.XLOOKUP(CC$1,Attendance_sorted!$B366:$CW366,Attendance_sorted!$B366:$CW366,"nn")&lt;&gt;"nn","•",""),"")</f>
        <v/>
      </c>
      <c r="CD367" s="1" t="str">
        <f ca="1">IF(($A367&lt;&gt;"")*(CD$1&lt;&gt;""),IF(_xlfn.XLOOKUP(CD$1,Attendance_sorted!$B366:$CW366,Attendance_sorted!$B366:$CW366,"nn")&lt;&gt;"nn","•",""),"")</f>
        <v/>
      </c>
      <c r="CE367" s="1" t="str">
        <f ca="1">IF(($A367&lt;&gt;"")*(CE$1&lt;&gt;""),IF(_xlfn.XLOOKUP(CE$1,Attendance_sorted!$B366:$CW366,Attendance_sorted!$B366:$CW366,"nn")&lt;&gt;"nn","•",""),"")</f>
        <v/>
      </c>
      <c r="CF367" s="1" t="str">
        <f ca="1">IF(($A367&lt;&gt;"")*(CF$1&lt;&gt;""),IF(_xlfn.XLOOKUP(CF$1,Attendance_sorted!$B366:$CW366,Attendance_sorted!$B366:$CW366,"nn")&lt;&gt;"nn","•",""),"")</f>
        <v/>
      </c>
      <c r="CG367" s="1" t="str">
        <f ca="1">IF(($A367&lt;&gt;"")*(CG$1&lt;&gt;""),IF(_xlfn.XLOOKUP(CG$1,Attendance_sorted!$B366:$CW366,Attendance_sorted!$B366:$CW366,"nn")&lt;&gt;"nn","•",""),"")</f>
        <v/>
      </c>
      <c r="CH367" s="1" t="str">
        <f ca="1">IF(($A367&lt;&gt;"")*(CH$1&lt;&gt;""),IF(_xlfn.XLOOKUP(CH$1,Attendance_sorted!$B366:$CW366,Attendance_sorted!$B366:$CW366,"nn")&lt;&gt;"nn","•",""),"")</f>
        <v/>
      </c>
      <c r="CI367" s="1" t="str">
        <f ca="1">IF(($A367&lt;&gt;"")*(CI$1&lt;&gt;""),IF(_xlfn.XLOOKUP(CI$1,Attendance_sorted!$B366:$CW366,Attendance_sorted!$B366:$CW366,"nn")&lt;&gt;"nn","•",""),"")</f>
        <v/>
      </c>
      <c r="CJ367" s="1" t="str">
        <f ca="1">IF(($A367&lt;&gt;"")*(CJ$1&lt;&gt;""),IF(_xlfn.XLOOKUP(CJ$1,Attendance_sorted!$B366:$CW366,Attendance_sorted!$B366:$CW366,"nn")&lt;&gt;"nn","•",""),"")</f>
        <v/>
      </c>
      <c r="CK367" s="1" t="str">
        <f ca="1">IF(($A367&lt;&gt;"")*(CK$1&lt;&gt;""),IF(_xlfn.XLOOKUP(CK$1,Attendance_sorted!$B366:$CW366,Attendance_sorted!$B366:$CW366,"nn")&lt;&gt;"nn","•",""),"")</f>
        <v/>
      </c>
      <c r="CL367" s="1" t="str">
        <f ca="1">IF(($A367&lt;&gt;"")*(CL$1&lt;&gt;""),IF(_xlfn.XLOOKUP(CL$1,Attendance_sorted!$B366:$CW366,Attendance_sorted!$B366:$CW366,"nn")&lt;&gt;"nn","•",""),"")</f>
        <v/>
      </c>
      <c r="CM367" s="1" t="str">
        <f ca="1">IF(($A367&lt;&gt;"")*(CM$1&lt;&gt;""),IF(_xlfn.XLOOKUP(CM$1,Attendance_sorted!$B366:$CW366,Attendance_sorted!$B366:$CW366,"nn")&lt;&gt;"nn","•",""),"")</f>
        <v/>
      </c>
      <c r="CN367" s="1" t="str">
        <f ca="1">IF(($A367&lt;&gt;"")*(CN$1&lt;&gt;""),IF(_xlfn.XLOOKUP(CN$1,Attendance_sorted!$B366:$CW366,Attendance_sorted!$B366:$CW366,"nn")&lt;&gt;"nn","•",""),"")</f>
        <v/>
      </c>
      <c r="CO367" s="1" t="str">
        <f ca="1">IF(($A367&lt;&gt;"")*(CO$1&lt;&gt;""),IF(_xlfn.XLOOKUP(CO$1,Attendance_sorted!$B366:$CW366,Attendance_sorted!$B366:$CW366,"nn")&lt;&gt;"nn","•",""),"")</f>
        <v/>
      </c>
      <c r="CP367" s="1" t="str">
        <f ca="1">IF(($A367&lt;&gt;"")*(CP$1&lt;&gt;""),IF(_xlfn.XLOOKUP(CP$1,Attendance_sorted!$B366:$CW366,Attendance_sorted!$B366:$CW366,"nn")&lt;&gt;"nn","•",""),"")</f>
        <v/>
      </c>
      <c r="CQ367" s="1" t="str">
        <f ca="1">IF(($A367&lt;&gt;"")*(CQ$1&lt;&gt;""),IF(_xlfn.XLOOKUP(CQ$1,Attendance_sorted!$B366:$CW366,Attendance_sorted!$B366:$CW366,"nn")&lt;&gt;"nn","•",""),"")</f>
        <v/>
      </c>
      <c r="CR367" s="1" t="str">
        <f ca="1">IF(($A367&lt;&gt;"")*(CR$1&lt;&gt;""),IF(_xlfn.XLOOKUP(CR$1,Attendance_sorted!$B366:$CW366,Attendance_sorted!$B366:$CW366,"nn")&lt;&gt;"nn","•",""),"")</f>
        <v/>
      </c>
      <c r="CS367" s="1" t="str">
        <f ca="1">IF(($A367&lt;&gt;"")*(CS$1&lt;&gt;""),IF(_xlfn.XLOOKUP(CS$1,Attendance_sorted!$B366:$CW366,Attendance_sorted!$B366:$CW366,"nn")&lt;&gt;"nn","•",""),"")</f>
        <v/>
      </c>
      <c r="CT367" s="1" t="str">
        <f ca="1">IF(($A367&lt;&gt;"")*(CT$1&lt;&gt;""),IF(_xlfn.XLOOKUP(CT$1,Attendance_sorted!$B366:$CW366,Attendance_sorted!$B366:$CW366,"nn")&lt;&gt;"nn","•",""),"")</f>
        <v/>
      </c>
      <c r="CU367" s="1" t="str">
        <f ca="1">IF(($A367&lt;&gt;"")*(CU$1&lt;&gt;""),IF(_xlfn.XLOOKUP(CU$1,Attendance_sorted!$B366:$CW366,Attendance_sorted!$B366:$CW366,"nn")&lt;&gt;"nn","•",""),"")</f>
        <v/>
      </c>
      <c r="CV367" s="1" t="str">
        <f ca="1">IF(($A367&lt;&gt;"")*(CV$1&lt;&gt;""),IF(_xlfn.XLOOKUP(CV$1,Attendance_sorted!$B366:$CW366,Attendance_sorted!$B366:$CW366,"nn")&lt;&gt;"nn","•",""),"")</f>
        <v/>
      </c>
      <c r="CW367" s="1" t="str">
        <f ca="1">IF(($A367&lt;&gt;"")*(CW$1&lt;&gt;""),IF(_xlfn.XLOOKUP(CW$1,Attendance_sorted!$B366:$CW366,Attendance_sorted!$B366:$CW366,"nn")&lt;&gt;"nn","•",""),"")</f>
        <v/>
      </c>
    </row>
    <row r="368" spans="1:101">
      <c r="A368" s="1"/>
      <c r="B368" s="1" t="str">
        <f ca="1">IF(($A368&lt;&gt;"")*(B$1&lt;&gt;""),IF(_xlfn.XLOOKUP(B$1,Attendance_sorted!$B367:$CW367,Attendance_sorted!$B367:$CW367,"nn")&lt;&gt;"nn","•",""),"")</f>
        <v/>
      </c>
      <c r="C368" s="1" t="str">
        <f ca="1">IF(($A368&lt;&gt;"")*(C$1&lt;&gt;""),IF(_xlfn.XLOOKUP(C$1,Attendance_sorted!$B367:$CW367,Attendance_sorted!$B367:$CW367,"nn")&lt;&gt;"nn","•",""),"")</f>
        <v/>
      </c>
      <c r="D368" s="1" t="str">
        <f ca="1">IF(($A368&lt;&gt;"")*(D$1&lt;&gt;""),IF(_xlfn.XLOOKUP(D$1,Attendance_sorted!$B367:$CW367,Attendance_sorted!$B367:$CW367,"nn")&lt;&gt;"nn","•",""),"")</f>
        <v/>
      </c>
      <c r="E368" s="1" t="str">
        <f ca="1">IF(($A368&lt;&gt;"")*(E$1&lt;&gt;""),IF(_xlfn.XLOOKUP(E$1,Attendance_sorted!$B367:$CW367,Attendance_sorted!$B367:$CW367,"nn")&lt;&gt;"nn","•",""),"")</f>
        <v/>
      </c>
      <c r="F368" s="1" t="str">
        <f ca="1">IF(($A368&lt;&gt;"")*(F$1&lt;&gt;""),IF(_xlfn.XLOOKUP(F$1,Attendance_sorted!$B367:$CW367,Attendance_sorted!$B367:$CW367,"nn")&lt;&gt;"nn","•",""),"")</f>
        <v/>
      </c>
      <c r="G368" s="1" t="str">
        <f ca="1">IF(($A368&lt;&gt;"")*(G$1&lt;&gt;""),IF(_xlfn.XLOOKUP(G$1,Attendance_sorted!$B367:$CW367,Attendance_sorted!$B367:$CW367,"nn")&lt;&gt;"nn","•",""),"")</f>
        <v/>
      </c>
      <c r="H368" s="1" t="str">
        <f ca="1">IF(($A368&lt;&gt;"")*(H$1&lt;&gt;""),IF(_xlfn.XLOOKUP(H$1,Attendance_sorted!$B367:$CW367,Attendance_sorted!$B367:$CW367,"nn")&lt;&gt;"nn","•",""),"")</f>
        <v/>
      </c>
      <c r="I368" s="1" t="str">
        <f ca="1">IF(($A368&lt;&gt;"")*(I$1&lt;&gt;""),IF(_xlfn.XLOOKUP(I$1,Attendance_sorted!$B367:$CW367,Attendance_sorted!$B367:$CW367,"nn")&lt;&gt;"nn","•",""),"")</f>
        <v/>
      </c>
      <c r="J368" s="1" t="str">
        <f ca="1">IF(($A368&lt;&gt;"")*(J$1&lt;&gt;""),IF(_xlfn.XLOOKUP(J$1,Attendance_sorted!$B367:$CW367,Attendance_sorted!$B367:$CW367,"nn")&lt;&gt;"nn","•",""),"")</f>
        <v/>
      </c>
      <c r="K368" s="1" t="str">
        <f ca="1">IF(($A368&lt;&gt;"")*(K$1&lt;&gt;""),IF(_xlfn.XLOOKUP(K$1,Attendance_sorted!$B367:$CW367,Attendance_sorted!$B367:$CW367,"nn")&lt;&gt;"nn","•",""),"")</f>
        <v/>
      </c>
      <c r="L368" s="1" t="str">
        <f ca="1">IF(($A368&lt;&gt;"")*(L$1&lt;&gt;""),IF(_xlfn.XLOOKUP(L$1,Attendance_sorted!$B367:$CW367,Attendance_sorted!$B367:$CW367,"nn")&lt;&gt;"nn","•",""),"")</f>
        <v/>
      </c>
      <c r="M368" s="1" t="str">
        <f ca="1">IF(($A368&lt;&gt;"")*(M$1&lt;&gt;""),IF(_xlfn.XLOOKUP(M$1,Attendance_sorted!$B367:$CW367,Attendance_sorted!$B367:$CW367,"nn")&lt;&gt;"nn","•",""),"")</f>
        <v/>
      </c>
      <c r="N368" s="1" t="str">
        <f ca="1">IF(($A368&lt;&gt;"")*(N$1&lt;&gt;""),IF(_xlfn.XLOOKUP(N$1,Attendance_sorted!$B367:$CW367,Attendance_sorted!$B367:$CW367,"nn")&lt;&gt;"nn","•",""),"")</f>
        <v/>
      </c>
      <c r="O368" s="1" t="str">
        <f ca="1">IF(($A368&lt;&gt;"")*(O$1&lt;&gt;""),IF(_xlfn.XLOOKUP(O$1,Attendance_sorted!$B367:$CW367,Attendance_sorted!$B367:$CW367,"nn")&lt;&gt;"nn","•",""),"")</f>
        <v/>
      </c>
      <c r="P368" s="1" t="str">
        <f ca="1">IF(($A368&lt;&gt;"")*(P$1&lt;&gt;""),IF(_xlfn.XLOOKUP(P$1,Attendance_sorted!$B367:$CW367,Attendance_sorted!$B367:$CW367,"nn")&lt;&gt;"nn","•",""),"")</f>
        <v/>
      </c>
      <c r="Q368" s="1" t="str">
        <f ca="1">IF(($A368&lt;&gt;"")*(Q$1&lt;&gt;""),IF(_xlfn.XLOOKUP(Q$1,Attendance_sorted!$B367:$CW367,Attendance_sorted!$B367:$CW367,"nn")&lt;&gt;"nn","•",""),"")</f>
        <v/>
      </c>
      <c r="R368" s="1" t="str">
        <f ca="1">IF(($A368&lt;&gt;"")*(R$1&lt;&gt;""),IF(_xlfn.XLOOKUP(R$1,Attendance_sorted!$B367:$CW367,Attendance_sorted!$B367:$CW367,"nn")&lt;&gt;"nn","•",""),"")</f>
        <v/>
      </c>
      <c r="S368" s="1" t="str">
        <f ca="1">IF(($A368&lt;&gt;"")*(S$1&lt;&gt;""),IF(_xlfn.XLOOKUP(S$1,Attendance_sorted!$B367:$CW367,Attendance_sorted!$B367:$CW367,"nn")&lt;&gt;"nn","•",""),"")</f>
        <v/>
      </c>
      <c r="T368" s="1" t="str">
        <f ca="1">IF(($A368&lt;&gt;"")*(T$1&lt;&gt;""),IF(_xlfn.XLOOKUP(T$1,Attendance_sorted!$B367:$CW367,Attendance_sorted!$B367:$CW367,"nn")&lt;&gt;"nn","•",""),"")</f>
        <v/>
      </c>
      <c r="U368" s="1" t="str">
        <f ca="1">IF(($A368&lt;&gt;"")*(U$1&lt;&gt;""),IF(_xlfn.XLOOKUP(U$1,Attendance_sorted!$B367:$CW367,Attendance_sorted!$B367:$CW367,"nn")&lt;&gt;"nn","•",""),"")</f>
        <v/>
      </c>
      <c r="V368" s="1" t="str">
        <f ca="1">IF(($A368&lt;&gt;"")*(V$1&lt;&gt;""),IF(_xlfn.XLOOKUP(V$1,Attendance_sorted!$B367:$CW367,Attendance_sorted!$B367:$CW367,"nn")&lt;&gt;"nn","•",""),"")</f>
        <v/>
      </c>
      <c r="W368" s="1" t="str">
        <f ca="1">IF(($A368&lt;&gt;"")*(W$1&lt;&gt;""),IF(_xlfn.XLOOKUP(W$1,Attendance_sorted!$B367:$CW367,Attendance_sorted!$B367:$CW367,"nn")&lt;&gt;"nn","•",""),"")</f>
        <v/>
      </c>
      <c r="X368" s="1" t="str">
        <f ca="1">IF(($A368&lt;&gt;"")*(X$1&lt;&gt;""),IF(_xlfn.XLOOKUP(X$1,Attendance_sorted!$B367:$CW367,Attendance_sorted!$B367:$CW367,"nn")&lt;&gt;"nn","•",""),"")</f>
        <v/>
      </c>
      <c r="Y368" s="1" t="str">
        <f ca="1">IF(($A368&lt;&gt;"")*(Y$1&lt;&gt;""),IF(_xlfn.XLOOKUP(Y$1,Attendance_sorted!$B367:$CW367,Attendance_sorted!$B367:$CW367,"nn")&lt;&gt;"nn","•",""),"")</f>
        <v/>
      </c>
      <c r="Z368" s="1" t="str">
        <f ca="1">IF(($A368&lt;&gt;"")*(Z$1&lt;&gt;""),IF(_xlfn.XLOOKUP(Z$1,Attendance_sorted!$B367:$CW367,Attendance_sorted!$B367:$CW367,"nn")&lt;&gt;"nn","•",""),"")</f>
        <v/>
      </c>
      <c r="AA368" s="1" t="str">
        <f ca="1">IF(($A368&lt;&gt;"")*(AA$1&lt;&gt;""),IF(_xlfn.XLOOKUP(AA$1,Attendance_sorted!$B367:$CW367,Attendance_sorted!$B367:$CW367,"nn")&lt;&gt;"nn","•",""),"")</f>
        <v/>
      </c>
      <c r="AB368" s="1" t="str">
        <f ca="1">IF(($A368&lt;&gt;"")*(AB$1&lt;&gt;""),IF(_xlfn.XLOOKUP(AB$1,Attendance_sorted!$B367:$CW367,Attendance_sorted!$B367:$CW367,"nn")&lt;&gt;"nn","•",""),"")</f>
        <v/>
      </c>
      <c r="AC368" s="1" t="str">
        <f ca="1">IF(($A368&lt;&gt;"")*(AC$1&lt;&gt;""),IF(_xlfn.XLOOKUP(AC$1,Attendance_sorted!$B367:$CW367,Attendance_sorted!$B367:$CW367,"nn")&lt;&gt;"nn","•",""),"")</f>
        <v/>
      </c>
      <c r="AD368" s="1" t="str">
        <f ca="1">IF(($A368&lt;&gt;"")*(AD$1&lt;&gt;""),IF(_xlfn.XLOOKUP(AD$1,Attendance_sorted!$B367:$CW367,Attendance_sorted!$B367:$CW367,"nn")&lt;&gt;"nn","•",""),"")</f>
        <v/>
      </c>
      <c r="AE368" s="1" t="str">
        <f ca="1">IF(($A368&lt;&gt;"")*(AE$1&lt;&gt;""),IF(_xlfn.XLOOKUP(AE$1,Attendance_sorted!$B367:$CW367,Attendance_sorted!$B367:$CW367,"nn")&lt;&gt;"nn","•",""),"")</f>
        <v/>
      </c>
      <c r="AF368" s="1" t="str">
        <f ca="1">IF(($A368&lt;&gt;"")*(AF$1&lt;&gt;""),IF(_xlfn.XLOOKUP(AF$1,Attendance_sorted!$B367:$CW367,Attendance_sorted!$B367:$CW367,"nn")&lt;&gt;"nn","•",""),"")</f>
        <v/>
      </c>
      <c r="AG368" s="1" t="str">
        <f ca="1">IF(($A368&lt;&gt;"")*(AG$1&lt;&gt;""),IF(_xlfn.XLOOKUP(AG$1,Attendance_sorted!$B367:$CW367,Attendance_sorted!$B367:$CW367,"nn")&lt;&gt;"nn","•",""),"")</f>
        <v/>
      </c>
      <c r="AH368" s="1" t="str">
        <f ca="1">IF(($A368&lt;&gt;"")*(AH$1&lt;&gt;""),IF(_xlfn.XLOOKUP(AH$1,Attendance_sorted!$B367:$CW367,Attendance_sorted!$B367:$CW367,"nn")&lt;&gt;"nn","•",""),"")</f>
        <v/>
      </c>
      <c r="AI368" s="1" t="str">
        <f ca="1">IF(($A368&lt;&gt;"")*(AI$1&lt;&gt;""),IF(_xlfn.XLOOKUP(AI$1,Attendance_sorted!$B367:$CW367,Attendance_sorted!$B367:$CW367,"nn")&lt;&gt;"nn","•",""),"")</f>
        <v/>
      </c>
      <c r="AJ368" s="1" t="str">
        <f ca="1">IF(($A368&lt;&gt;"")*(AJ$1&lt;&gt;""),IF(_xlfn.XLOOKUP(AJ$1,Attendance_sorted!$B367:$CW367,Attendance_sorted!$B367:$CW367,"nn")&lt;&gt;"nn","•",""),"")</f>
        <v/>
      </c>
      <c r="AK368" s="1" t="str">
        <f ca="1">IF(($A368&lt;&gt;"")*(AK$1&lt;&gt;""),IF(_xlfn.XLOOKUP(AK$1,Attendance_sorted!$B367:$CW367,Attendance_sorted!$B367:$CW367,"nn")&lt;&gt;"nn","•",""),"")</f>
        <v/>
      </c>
      <c r="AL368" s="1" t="str">
        <f ca="1">IF(($A368&lt;&gt;"")*(AL$1&lt;&gt;""),IF(_xlfn.XLOOKUP(AL$1,Attendance_sorted!$B367:$CW367,Attendance_sorted!$B367:$CW367,"nn")&lt;&gt;"nn","•",""),"")</f>
        <v/>
      </c>
      <c r="AM368" s="1" t="str">
        <f ca="1">IF(($A368&lt;&gt;"")*(AM$1&lt;&gt;""),IF(_xlfn.XLOOKUP(AM$1,Attendance_sorted!$B367:$CW367,Attendance_sorted!$B367:$CW367,"nn")&lt;&gt;"nn","•",""),"")</f>
        <v/>
      </c>
      <c r="AN368" s="1" t="str">
        <f ca="1">IF(($A368&lt;&gt;"")*(AN$1&lt;&gt;""),IF(_xlfn.XLOOKUP(AN$1,Attendance_sorted!$B367:$CW367,Attendance_sorted!$B367:$CW367,"nn")&lt;&gt;"nn","•",""),"")</f>
        <v/>
      </c>
      <c r="AO368" s="1" t="str">
        <f ca="1">IF(($A368&lt;&gt;"")*(AO$1&lt;&gt;""),IF(_xlfn.XLOOKUP(AO$1,Attendance_sorted!$B367:$CW367,Attendance_sorted!$B367:$CW367,"nn")&lt;&gt;"nn","•",""),"")</f>
        <v/>
      </c>
      <c r="AP368" s="1" t="str">
        <f ca="1">IF(($A368&lt;&gt;"")*(AP$1&lt;&gt;""),IF(_xlfn.XLOOKUP(AP$1,Attendance_sorted!$B367:$CW367,Attendance_sorted!$B367:$CW367,"nn")&lt;&gt;"nn","•",""),"")</f>
        <v/>
      </c>
      <c r="AQ368" s="1" t="str">
        <f ca="1">IF(($A368&lt;&gt;"")*(AQ$1&lt;&gt;""),IF(_xlfn.XLOOKUP(AQ$1,Attendance_sorted!$B367:$CW367,Attendance_sorted!$B367:$CW367,"nn")&lt;&gt;"nn","•",""),"")</f>
        <v/>
      </c>
      <c r="AR368" s="1" t="str">
        <f ca="1">IF(($A368&lt;&gt;"")*(AR$1&lt;&gt;""),IF(_xlfn.XLOOKUP(AR$1,Attendance_sorted!$B367:$CW367,Attendance_sorted!$B367:$CW367,"nn")&lt;&gt;"nn","•",""),"")</f>
        <v/>
      </c>
      <c r="AS368" s="1" t="str">
        <f ca="1">IF(($A368&lt;&gt;"")*(AS$1&lt;&gt;""),IF(_xlfn.XLOOKUP(AS$1,Attendance_sorted!$B367:$CW367,Attendance_sorted!$B367:$CW367,"nn")&lt;&gt;"nn","•",""),"")</f>
        <v/>
      </c>
      <c r="AT368" s="1" t="str">
        <f ca="1">IF(($A368&lt;&gt;"")*(AT$1&lt;&gt;""),IF(_xlfn.XLOOKUP(AT$1,Attendance_sorted!$B367:$CW367,Attendance_sorted!$B367:$CW367,"nn")&lt;&gt;"nn","•",""),"")</f>
        <v/>
      </c>
      <c r="AU368" s="1" t="str">
        <f ca="1">IF(($A368&lt;&gt;"")*(AU$1&lt;&gt;""),IF(_xlfn.XLOOKUP(AU$1,Attendance_sorted!$B367:$CW367,Attendance_sorted!$B367:$CW367,"nn")&lt;&gt;"nn","•",""),"")</f>
        <v/>
      </c>
      <c r="AV368" s="1" t="str">
        <f ca="1">IF(($A368&lt;&gt;"")*(AV$1&lt;&gt;""),IF(_xlfn.XLOOKUP(AV$1,Attendance_sorted!$B367:$CW367,Attendance_sorted!$B367:$CW367,"nn")&lt;&gt;"nn","•",""),"")</f>
        <v/>
      </c>
      <c r="AW368" s="1" t="str">
        <f ca="1">IF(($A368&lt;&gt;"")*(AW$1&lt;&gt;""),IF(_xlfn.XLOOKUP(AW$1,Attendance_sorted!$B367:$CW367,Attendance_sorted!$B367:$CW367,"nn")&lt;&gt;"nn","•",""),"")</f>
        <v/>
      </c>
      <c r="AX368" s="1" t="str">
        <f ca="1">IF(($A368&lt;&gt;"")*(AX$1&lt;&gt;""),IF(_xlfn.XLOOKUP(AX$1,Attendance_sorted!$B367:$CW367,Attendance_sorted!$B367:$CW367,"nn")&lt;&gt;"nn","•",""),"")</f>
        <v/>
      </c>
      <c r="AY368" s="1" t="str">
        <f ca="1">IF(($A368&lt;&gt;"")*(AY$1&lt;&gt;""),IF(_xlfn.XLOOKUP(AY$1,Attendance_sorted!$B367:$CW367,Attendance_sorted!$B367:$CW367,"nn")&lt;&gt;"nn","•",""),"")</f>
        <v/>
      </c>
      <c r="AZ368" s="1" t="str">
        <f ca="1">IF(($A368&lt;&gt;"")*(AZ$1&lt;&gt;""),IF(_xlfn.XLOOKUP(AZ$1,Attendance_sorted!$B367:$CW367,Attendance_sorted!$B367:$CW367,"nn")&lt;&gt;"nn","•",""),"")</f>
        <v/>
      </c>
      <c r="BA368" s="1" t="str">
        <f ca="1">IF(($A368&lt;&gt;"")*(BA$1&lt;&gt;""),IF(_xlfn.XLOOKUP(BA$1,Attendance_sorted!$B367:$CW367,Attendance_sorted!$B367:$CW367,"nn")&lt;&gt;"nn","•",""),"")</f>
        <v/>
      </c>
      <c r="BB368" s="1" t="str">
        <f ca="1">IF(($A368&lt;&gt;"")*(BB$1&lt;&gt;""),IF(_xlfn.XLOOKUP(BB$1,Attendance_sorted!$B367:$CW367,Attendance_sorted!$B367:$CW367,"nn")&lt;&gt;"nn","•",""),"")</f>
        <v/>
      </c>
      <c r="BC368" s="1" t="str">
        <f ca="1">IF(($A368&lt;&gt;"")*(BC$1&lt;&gt;""),IF(_xlfn.XLOOKUP(BC$1,Attendance_sorted!$B367:$CW367,Attendance_sorted!$B367:$CW367,"nn")&lt;&gt;"nn","•",""),"")</f>
        <v/>
      </c>
      <c r="BD368" s="1" t="str">
        <f ca="1">IF(($A368&lt;&gt;"")*(BD$1&lt;&gt;""),IF(_xlfn.XLOOKUP(BD$1,Attendance_sorted!$B367:$CW367,Attendance_sorted!$B367:$CW367,"nn")&lt;&gt;"nn","•",""),"")</f>
        <v/>
      </c>
      <c r="BE368" s="1" t="str">
        <f ca="1">IF(($A368&lt;&gt;"")*(BE$1&lt;&gt;""),IF(_xlfn.XLOOKUP(BE$1,Attendance_sorted!$B367:$CW367,Attendance_sorted!$B367:$CW367,"nn")&lt;&gt;"nn","•",""),"")</f>
        <v/>
      </c>
      <c r="BF368" s="1" t="str">
        <f ca="1">IF(($A368&lt;&gt;"")*(BF$1&lt;&gt;""),IF(_xlfn.XLOOKUP(BF$1,Attendance_sorted!$B367:$CW367,Attendance_sorted!$B367:$CW367,"nn")&lt;&gt;"nn","•",""),"")</f>
        <v/>
      </c>
      <c r="BG368" s="1" t="str">
        <f ca="1">IF(($A368&lt;&gt;"")*(BG$1&lt;&gt;""),IF(_xlfn.XLOOKUP(BG$1,Attendance_sorted!$B367:$CW367,Attendance_sorted!$B367:$CW367,"nn")&lt;&gt;"nn","•",""),"")</f>
        <v/>
      </c>
      <c r="BH368" s="1" t="str">
        <f ca="1">IF(($A368&lt;&gt;"")*(BH$1&lt;&gt;""),IF(_xlfn.XLOOKUP(BH$1,Attendance_sorted!$B367:$CW367,Attendance_sorted!$B367:$CW367,"nn")&lt;&gt;"nn","•",""),"")</f>
        <v/>
      </c>
      <c r="BI368" s="1" t="str">
        <f ca="1">IF(($A368&lt;&gt;"")*(BI$1&lt;&gt;""),IF(_xlfn.XLOOKUP(BI$1,Attendance_sorted!$B367:$CW367,Attendance_sorted!$B367:$CW367,"nn")&lt;&gt;"nn","•",""),"")</f>
        <v/>
      </c>
      <c r="BJ368" s="1" t="str">
        <f ca="1">IF(($A368&lt;&gt;"")*(BJ$1&lt;&gt;""),IF(_xlfn.XLOOKUP(BJ$1,Attendance_sorted!$B367:$CW367,Attendance_sorted!$B367:$CW367,"nn")&lt;&gt;"nn","•",""),"")</f>
        <v/>
      </c>
      <c r="BK368" s="1" t="str">
        <f ca="1">IF(($A368&lt;&gt;"")*(BK$1&lt;&gt;""),IF(_xlfn.XLOOKUP(BK$1,Attendance_sorted!$B367:$CW367,Attendance_sorted!$B367:$CW367,"nn")&lt;&gt;"nn","•",""),"")</f>
        <v/>
      </c>
      <c r="BL368" s="1" t="str">
        <f ca="1">IF(($A368&lt;&gt;"")*(BL$1&lt;&gt;""),IF(_xlfn.XLOOKUP(BL$1,Attendance_sorted!$B367:$CW367,Attendance_sorted!$B367:$CW367,"nn")&lt;&gt;"nn","•",""),"")</f>
        <v/>
      </c>
      <c r="BM368" s="1" t="str">
        <f ca="1">IF(($A368&lt;&gt;"")*(BM$1&lt;&gt;""),IF(_xlfn.XLOOKUP(BM$1,Attendance_sorted!$B367:$CW367,Attendance_sorted!$B367:$CW367,"nn")&lt;&gt;"nn","•",""),"")</f>
        <v/>
      </c>
      <c r="BN368" s="1" t="str">
        <f ca="1">IF(($A368&lt;&gt;"")*(BN$1&lt;&gt;""),IF(_xlfn.XLOOKUP(BN$1,Attendance_sorted!$B367:$CW367,Attendance_sorted!$B367:$CW367,"nn")&lt;&gt;"nn","•",""),"")</f>
        <v/>
      </c>
      <c r="BO368" s="1" t="str">
        <f ca="1">IF(($A368&lt;&gt;"")*(BO$1&lt;&gt;""),IF(_xlfn.XLOOKUP(BO$1,Attendance_sorted!$B367:$CW367,Attendance_sorted!$B367:$CW367,"nn")&lt;&gt;"nn","•",""),"")</f>
        <v/>
      </c>
      <c r="BP368" s="1" t="str">
        <f ca="1">IF(($A368&lt;&gt;"")*(BP$1&lt;&gt;""),IF(_xlfn.XLOOKUP(BP$1,Attendance_sorted!$B367:$CW367,Attendance_sorted!$B367:$CW367,"nn")&lt;&gt;"nn","•",""),"")</f>
        <v/>
      </c>
      <c r="BQ368" s="1" t="str">
        <f ca="1">IF(($A368&lt;&gt;"")*(BQ$1&lt;&gt;""),IF(_xlfn.XLOOKUP(BQ$1,Attendance_sorted!$B367:$CW367,Attendance_sorted!$B367:$CW367,"nn")&lt;&gt;"nn","•",""),"")</f>
        <v/>
      </c>
      <c r="BR368" s="1" t="str">
        <f ca="1">IF(($A368&lt;&gt;"")*(BR$1&lt;&gt;""),IF(_xlfn.XLOOKUP(BR$1,Attendance_sorted!$B367:$CW367,Attendance_sorted!$B367:$CW367,"nn")&lt;&gt;"nn","•",""),"")</f>
        <v/>
      </c>
      <c r="BS368" s="1" t="str">
        <f ca="1">IF(($A368&lt;&gt;"")*(BS$1&lt;&gt;""),IF(_xlfn.XLOOKUP(BS$1,Attendance_sorted!$B367:$CW367,Attendance_sorted!$B367:$CW367,"nn")&lt;&gt;"nn","•",""),"")</f>
        <v/>
      </c>
      <c r="BT368" s="1" t="str">
        <f ca="1">IF(($A368&lt;&gt;"")*(BT$1&lt;&gt;""),IF(_xlfn.XLOOKUP(BT$1,Attendance_sorted!$B367:$CW367,Attendance_sorted!$B367:$CW367,"nn")&lt;&gt;"nn","•",""),"")</f>
        <v/>
      </c>
      <c r="BU368" s="1" t="str">
        <f ca="1">IF(($A368&lt;&gt;"")*(BU$1&lt;&gt;""),IF(_xlfn.XLOOKUP(BU$1,Attendance_sorted!$B367:$CW367,Attendance_sorted!$B367:$CW367,"nn")&lt;&gt;"nn","•",""),"")</f>
        <v/>
      </c>
      <c r="BV368" s="1" t="str">
        <f ca="1">IF(($A368&lt;&gt;"")*(BV$1&lt;&gt;""),IF(_xlfn.XLOOKUP(BV$1,Attendance_sorted!$B367:$CW367,Attendance_sorted!$B367:$CW367,"nn")&lt;&gt;"nn","•",""),"")</f>
        <v/>
      </c>
      <c r="BW368" s="1" t="str">
        <f ca="1">IF(($A368&lt;&gt;"")*(BW$1&lt;&gt;""),IF(_xlfn.XLOOKUP(BW$1,Attendance_sorted!$B367:$CW367,Attendance_sorted!$B367:$CW367,"nn")&lt;&gt;"nn","•",""),"")</f>
        <v/>
      </c>
      <c r="BX368" s="1" t="str">
        <f ca="1">IF(($A368&lt;&gt;"")*(BX$1&lt;&gt;""),IF(_xlfn.XLOOKUP(BX$1,Attendance_sorted!$B367:$CW367,Attendance_sorted!$B367:$CW367,"nn")&lt;&gt;"nn","•",""),"")</f>
        <v/>
      </c>
      <c r="BY368" s="1" t="str">
        <f ca="1">IF(($A368&lt;&gt;"")*(BY$1&lt;&gt;""),IF(_xlfn.XLOOKUP(BY$1,Attendance_sorted!$B367:$CW367,Attendance_sorted!$B367:$CW367,"nn")&lt;&gt;"nn","•",""),"")</f>
        <v/>
      </c>
      <c r="BZ368" s="1" t="str">
        <f ca="1">IF(($A368&lt;&gt;"")*(BZ$1&lt;&gt;""),IF(_xlfn.XLOOKUP(BZ$1,Attendance_sorted!$B367:$CW367,Attendance_sorted!$B367:$CW367,"nn")&lt;&gt;"nn","•",""),"")</f>
        <v/>
      </c>
      <c r="CA368" s="1" t="str">
        <f ca="1">IF(($A368&lt;&gt;"")*(CA$1&lt;&gt;""),IF(_xlfn.XLOOKUP(CA$1,Attendance_sorted!$B367:$CW367,Attendance_sorted!$B367:$CW367,"nn")&lt;&gt;"nn","•",""),"")</f>
        <v/>
      </c>
      <c r="CB368" s="1" t="str">
        <f ca="1">IF(($A368&lt;&gt;"")*(CB$1&lt;&gt;""),IF(_xlfn.XLOOKUP(CB$1,Attendance_sorted!$B367:$CW367,Attendance_sorted!$B367:$CW367,"nn")&lt;&gt;"nn","•",""),"")</f>
        <v/>
      </c>
      <c r="CC368" s="1" t="str">
        <f ca="1">IF(($A368&lt;&gt;"")*(CC$1&lt;&gt;""),IF(_xlfn.XLOOKUP(CC$1,Attendance_sorted!$B367:$CW367,Attendance_sorted!$B367:$CW367,"nn")&lt;&gt;"nn","•",""),"")</f>
        <v/>
      </c>
      <c r="CD368" s="1" t="str">
        <f ca="1">IF(($A368&lt;&gt;"")*(CD$1&lt;&gt;""),IF(_xlfn.XLOOKUP(CD$1,Attendance_sorted!$B367:$CW367,Attendance_sorted!$B367:$CW367,"nn")&lt;&gt;"nn","•",""),"")</f>
        <v/>
      </c>
      <c r="CE368" s="1" t="str">
        <f ca="1">IF(($A368&lt;&gt;"")*(CE$1&lt;&gt;""),IF(_xlfn.XLOOKUP(CE$1,Attendance_sorted!$B367:$CW367,Attendance_sorted!$B367:$CW367,"nn")&lt;&gt;"nn","•",""),"")</f>
        <v/>
      </c>
      <c r="CF368" s="1" t="str">
        <f ca="1">IF(($A368&lt;&gt;"")*(CF$1&lt;&gt;""),IF(_xlfn.XLOOKUP(CF$1,Attendance_sorted!$B367:$CW367,Attendance_sorted!$B367:$CW367,"nn")&lt;&gt;"nn","•",""),"")</f>
        <v/>
      </c>
      <c r="CG368" s="1" t="str">
        <f ca="1">IF(($A368&lt;&gt;"")*(CG$1&lt;&gt;""),IF(_xlfn.XLOOKUP(CG$1,Attendance_sorted!$B367:$CW367,Attendance_sorted!$B367:$CW367,"nn")&lt;&gt;"nn","•",""),"")</f>
        <v/>
      </c>
      <c r="CH368" s="1" t="str">
        <f ca="1">IF(($A368&lt;&gt;"")*(CH$1&lt;&gt;""),IF(_xlfn.XLOOKUP(CH$1,Attendance_sorted!$B367:$CW367,Attendance_sorted!$B367:$CW367,"nn")&lt;&gt;"nn","•",""),"")</f>
        <v/>
      </c>
      <c r="CI368" s="1" t="str">
        <f ca="1">IF(($A368&lt;&gt;"")*(CI$1&lt;&gt;""),IF(_xlfn.XLOOKUP(CI$1,Attendance_sorted!$B367:$CW367,Attendance_sorted!$B367:$CW367,"nn")&lt;&gt;"nn","•",""),"")</f>
        <v/>
      </c>
      <c r="CJ368" s="1" t="str">
        <f ca="1">IF(($A368&lt;&gt;"")*(CJ$1&lt;&gt;""),IF(_xlfn.XLOOKUP(CJ$1,Attendance_sorted!$B367:$CW367,Attendance_sorted!$B367:$CW367,"nn")&lt;&gt;"nn","•",""),"")</f>
        <v/>
      </c>
      <c r="CK368" s="1" t="str">
        <f ca="1">IF(($A368&lt;&gt;"")*(CK$1&lt;&gt;""),IF(_xlfn.XLOOKUP(CK$1,Attendance_sorted!$B367:$CW367,Attendance_sorted!$B367:$CW367,"nn")&lt;&gt;"nn","•",""),"")</f>
        <v/>
      </c>
      <c r="CL368" s="1" t="str">
        <f ca="1">IF(($A368&lt;&gt;"")*(CL$1&lt;&gt;""),IF(_xlfn.XLOOKUP(CL$1,Attendance_sorted!$B367:$CW367,Attendance_sorted!$B367:$CW367,"nn")&lt;&gt;"nn","•",""),"")</f>
        <v/>
      </c>
      <c r="CM368" s="1" t="str">
        <f ca="1">IF(($A368&lt;&gt;"")*(CM$1&lt;&gt;""),IF(_xlfn.XLOOKUP(CM$1,Attendance_sorted!$B367:$CW367,Attendance_sorted!$B367:$CW367,"nn")&lt;&gt;"nn","•",""),"")</f>
        <v/>
      </c>
      <c r="CN368" s="1" t="str">
        <f ca="1">IF(($A368&lt;&gt;"")*(CN$1&lt;&gt;""),IF(_xlfn.XLOOKUP(CN$1,Attendance_sorted!$B367:$CW367,Attendance_sorted!$B367:$CW367,"nn")&lt;&gt;"nn","•",""),"")</f>
        <v/>
      </c>
      <c r="CO368" s="1" t="str">
        <f ca="1">IF(($A368&lt;&gt;"")*(CO$1&lt;&gt;""),IF(_xlfn.XLOOKUP(CO$1,Attendance_sorted!$B367:$CW367,Attendance_sorted!$B367:$CW367,"nn")&lt;&gt;"nn","•",""),"")</f>
        <v/>
      </c>
      <c r="CP368" s="1" t="str">
        <f ca="1">IF(($A368&lt;&gt;"")*(CP$1&lt;&gt;""),IF(_xlfn.XLOOKUP(CP$1,Attendance_sorted!$B367:$CW367,Attendance_sorted!$B367:$CW367,"nn")&lt;&gt;"nn","•",""),"")</f>
        <v/>
      </c>
      <c r="CQ368" s="1" t="str">
        <f ca="1">IF(($A368&lt;&gt;"")*(CQ$1&lt;&gt;""),IF(_xlfn.XLOOKUP(CQ$1,Attendance_sorted!$B367:$CW367,Attendance_sorted!$B367:$CW367,"nn")&lt;&gt;"nn","•",""),"")</f>
        <v/>
      </c>
      <c r="CR368" s="1" t="str">
        <f ca="1">IF(($A368&lt;&gt;"")*(CR$1&lt;&gt;""),IF(_xlfn.XLOOKUP(CR$1,Attendance_sorted!$B367:$CW367,Attendance_sorted!$B367:$CW367,"nn")&lt;&gt;"nn","•",""),"")</f>
        <v/>
      </c>
      <c r="CS368" s="1" t="str">
        <f ca="1">IF(($A368&lt;&gt;"")*(CS$1&lt;&gt;""),IF(_xlfn.XLOOKUP(CS$1,Attendance_sorted!$B367:$CW367,Attendance_sorted!$B367:$CW367,"nn")&lt;&gt;"nn","•",""),"")</f>
        <v/>
      </c>
      <c r="CT368" s="1" t="str">
        <f ca="1">IF(($A368&lt;&gt;"")*(CT$1&lt;&gt;""),IF(_xlfn.XLOOKUP(CT$1,Attendance_sorted!$B367:$CW367,Attendance_sorted!$B367:$CW367,"nn")&lt;&gt;"nn","•",""),"")</f>
        <v/>
      </c>
      <c r="CU368" s="1" t="str">
        <f ca="1">IF(($A368&lt;&gt;"")*(CU$1&lt;&gt;""),IF(_xlfn.XLOOKUP(CU$1,Attendance_sorted!$B367:$CW367,Attendance_sorted!$B367:$CW367,"nn")&lt;&gt;"nn","•",""),"")</f>
        <v/>
      </c>
      <c r="CV368" s="1" t="str">
        <f ca="1">IF(($A368&lt;&gt;"")*(CV$1&lt;&gt;""),IF(_xlfn.XLOOKUP(CV$1,Attendance_sorted!$B367:$CW367,Attendance_sorted!$B367:$CW367,"nn")&lt;&gt;"nn","•",""),"")</f>
        <v/>
      </c>
      <c r="CW368" s="1" t="str">
        <f ca="1">IF(($A368&lt;&gt;"")*(CW$1&lt;&gt;""),IF(_xlfn.XLOOKUP(CW$1,Attendance_sorted!$B367:$CW367,Attendance_sorted!$B367:$CW367,"nn")&lt;&gt;"nn","•",""),"")</f>
        <v/>
      </c>
    </row>
    <row r="369" spans="1:101">
      <c r="A369" s="1"/>
      <c r="B369" s="1" t="str">
        <f ca="1">IF(($A369&lt;&gt;"")*(B$1&lt;&gt;""),IF(_xlfn.XLOOKUP(B$1,Attendance_sorted!$B368:$CW368,Attendance_sorted!$B368:$CW368,"nn")&lt;&gt;"nn","•",""),"")</f>
        <v/>
      </c>
      <c r="C369" s="1" t="str">
        <f ca="1">IF(($A369&lt;&gt;"")*(C$1&lt;&gt;""),IF(_xlfn.XLOOKUP(C$1,Attendance_sorted!$B368:$CW368,Attendance_sorted!$B368:$CW368,"nn")&lt;&gt;"nn","•",""),"")</f>
        <v/>
      </c>
      <c r="D369" s="1" t="str">
        <f ca="1">IF(($A369&lt;&gt;"")*(D$1&lt;&gt;""),IF(_xlfn.XLOOKUP(D$1,Attendance_sorted!$B368:$CW368,Attendance_sorted!$B368:$CW368,"nn")&lt;&gt;"nn","•",""),"")</f>
        <v/>
      </c>
      <c r="E369" s="1" t="str">
        <f ca="1">IF(($A369&lt;&gt;"")*(E$1&lt;&gt;""),IF(_xlfn.XLOOKUP(E$1,Attendance_sorted!$B368:$CW368,Attendance_sorted!$B368:$CW368,"nn")&lt;&gt;"nn","•",""),"")</f>
        <v/>
      </c>
      <c r="F369" s="1" t="str">
        <f ca="1">IF(($A369&lt;&gt;"")*(F$1&lt;&gt;""),IF(_xlfn.XLOOKUP(F$1,Attendance_sorted!$B368:$CW368,Attendance_sorted!$B368:$CW368,"nn")&lt;&gt;"nn","•",""),"")</f>
        <v/>
      </c>
      <c r="G369" s="1" t="str">
        <f ca="1">IF(($A369&lt;&gt;"")*(G$1&lt;&gt;""),IF(_xlfn.XLOOKUP(G$1,Attendance_sorted!$B368:$CW368,Attendance_sorted!$B368:$CW368,"nn")&lt;&gt;"nn","•",""),"")</f>
        <v/>
      </c>
      <c r="H369" s="1" t="str">
        <f ca="1">IF(($A369&lt;&gt;"")*(H$1&lt;&gt;""),IF(_xlfn.XLOOKUP(H$1,Attendance_sorted!$B368:$CW368,Attendance_sorted!$B368:$CW368,"nn")&lt;&gt;"nn","•",""),"")</f>
        <v/>
      </c>
      <c r="I369" s="1" t="str">
        <f ca="1">IF(($A369&lt;&gt;"")*(I$1&lt;&gt;""),IF(_xlfn.XLOOKUP(I$1,Attendance_sorted!$B368:$CW368,Attendance_sorted!$B368:$CW368,"nn")&lt;&gt;"nn","•",""),"")</f>
        <v/>
      </c>
      <c r="J369" s="1" t="str">
        <f ca="1">IF(($A369&lt;&gt;"")*(J$1&lt;&gt;""),IF(_xlfn.XLOOKUP(J$1,Attendance_sorted!$B368:$CW368,Attendance_sorted!$B368:$CW368,"nn")&lt;&gt;"nn","•",""),"")</f>
        <v/>
      </c>
      <c r="K369" s="1" t="str">
        <f ca="1">IF(($A369&lt;&gt;"")*(K$1&lt;&gt;""),IF(_xlfn.XLOOKUP(K$1,Attendance_sorted!$B368:$CW368,Attendance_sorted!$B368:$CW368,"nn")&lt;&gt;"nn","•",""),"")</f>
        <v/>
      </c>
      <c r="L369" s="1" t="str">
        <f ca="1">IF(($A369&lt;&gt;"")*(L$1&lt;&gt;""),IF(_xlfn.XLOOKUP(L$1,Attendance_sorted!$B368:$CW368,Attendance_sorted!$B368:$CW368,"nn")&lt;&gt;"nn","•",""),"")</f>
        <v/>
      </c>
      <c r="M369" s="1" t="str">
        <f ca="1">IF(($A369&lt;&gt;"")*(M$1&lt;&gt;""),IF(_xlfn.XLOOKUP(M$1,Attendance_sorted!$B368:$CW368,Attendance_sorted!$B368:$CW368,"nn")&lt;&gt;"nn","•",""),"")</f>
        <v/>
      </c>
      <c r="N369" s="1" t="str">
        <f ca="1">IF(($A369&lt;&gt;"")*(N$1&lt;&gt;""),IF(_xlfn.XLOOKUP(N$1,Attendance_sorted!$B368:$CW368,Attendance_sorted!$B368:$CW368,"nn")&lt;&gt;"nn","•",""),"")</f>
        <v/>
      </c>
      <c r="O369" s="1" t="str">
        <f ca="1">IF(($A369&lt;&gt;"")*(O$1&lt;&gt;""),IF(_xlfn.XLOOKUP(O$1,Attendance_sorted!$B368:$CW368,Attendance_sorted!$B368:$CW368,"nn")&lt;&gt;"nn","•",""),"")</f>
        <v/>
      </c>
      <c r="P369" s="1" t="str">
        <f ca="1">IF(($A369&lt;&gt;"")*(P$1&lt;&gt;""),IF(_xlfn.XLOOKUP(P$1,Attendance_sorted!$B368:$CW368,Attendance_sorted!$B368:$CW368,"nn")&lt;&gt;"nn","•",""),"")</f>
        <v/>
      </c>
      <c r="Q369" s="1" t="str">
        <f ca="1">IF(($A369&lt;&gt;"")*(Q$1&lt;&gt;""),IF(_xlfn.XLOOKUP(Q$1,Attendance_sorted!$B368:$CW368,Attendance_sorted!$B368:$CW368,"nn")&lt;&gt;"nn","•",""),"")</f>
        <v/>
      </c>
      <c r="R369" s="1" t="str">
        <f ca="1">IF(($A369&lt;&gt;"")*(R$1&lt;&gt;""),IF(_xlfn.XLOOKUP(R$1,Attendance_sorted!$B368:$CW368,Attendance_sorted!$B368:$CW368,"nn")&lt;&gt;"nn","•",""),"")</f>
        <v/>
      </c>
      <c r="S369" s="1" t="str">
        <f ca="1">IF(($A369&lt;&gt;"")*(S$1&lt;&gt;""),IF(_xlfn.XLOOKUP(S$1,Attendance_sorted!$B368:$CW368,Attendance_sorted!$B368:$CW368,"nn")&lt;&gt;"nn","•",""),"")</f>
        <v/>
      </c>
      <c r="T369" s="1" t="str">
        <f ca="1">IF(($A369&lt;&gt;"")*(T$1&lt;&gt;""),IF(_xlfn.XLOOKUP(T$1,Attendance_sorted!$B368:$CW368,Attendance_sorted!$B368:$CW368,"nn")&lt;&gt;"nn","•",""),"")</f>
        <v/>
      </c>
      <c r="U369" s="1" t="str">
        <f ca="1">IF(($A369&lt;&gt;"")*(U$1&lt;&gt;""),IF(_xlfn.XLOOKUP(U$1,Attendance_sorted!$B368:$CW368,Attendance_sorted!$B368:$CW368,"nn")&lt;&gt;"nn","•",""),"")</f>
        <v/>
      </c>
      <c r="V369" s="1" t="str">
        <f ca="1">IF(($A369&lt;&gt;"")*(V$1&lt;&gt;""),IF(_xlfn.XLOOKUP(V$1,Attendance_sorted!$B368:$CW368,Attendance_sorted!$B368:$CW368,"nn")&lt;&gt;"nn","•",""),"")</f>
        <v/>
      </c>
      <c r="W369" s="1" t="str">
        <f ca="1">IF(($A369&lt;&gt;"")*(W$1&lt;&gt;""),IF(_xlfn.XLOOKUP(W$1,Attendance_sorted!$B368:$CW368,Attendance_sorted!$B368:$CW368,"nn")&lt;&gt;"nn","•",""),"")</f>
        <v/>
      </c>
      <c r="X369" s="1" t="str">
        <f ca="1">IF(($A369&lt;&gt;"")*(X$1&lt;&gt;""),IF(_xlfn.XLOOKUP(X$1,Attendance_sorted!$B368:$CW368,Attendance_sorted!$B368:$CW368,"nn")&lt;&gt;"nn","•",""),"")</f>
        <v/>
      </c>
      <c r="Y369" s="1" t="str">
        <f ca="1">IF(($A369&lt;&gt;"")*(Y$1&lt;&gt;""),IF(_xlfn.XLOOKUP(Y$1,Attendance_sorted!$B368:$CW368,Attendance_sorted!$B368:$CW368,"nn")&lt;&gt;"nn","•",""),"")</f>
        <v/>
      </c>
      <c r="Z369" s="1" t="str">
        <f ca="1">IF(($A369&lt;&gt;"")*(Z$1&lt;&gt;""),IF(_xlfn.XLOOKUP(Z$1,Attendance_sorted!$B368:$CW368,Attendance_sorted!$B368:$CW368,"nn")&lt;&gt;"nn","•",""),"")</f>
        <v/>
      </c>
      <c r="AA369" s="1" t="str">
        <f ca="1">IF(($A369&lt;&gt;"")*(AA$1&lt;&gt;""),IF(_xlfn.XLOOKUP(AA$1,Attendance_sorted!$B368:$CW368,Attendance_sorted!$B368:$CW368,"nn")&lt;&gt;"nn","•",""),"")</f>
        <v/>
      </c>
      <c r="AB369" s="1" t="str">
        <f ca="1">IF(($A369&lt;&gt;"")*(AB$1&lt;&gt;""),IF(_xlfn.XLOOKUP(AB$1,Attendance_sorted!$B368:$CW368,Attendance_sorted!$B368:$CW368,"nn")&lt;&gt;"nn","•",""),"")</f>
        <v/>
      </c>
      <c r="AC369" s="1" t="str">
        <f ca="1">IF(($A369&lt;&gt;"")*(AC$1&lt;&gt;""),IF(_xlfn.XLOOKUP(AC$1,Attendance_sorted!$B368:$CW368,Attendance_sorted!$B368:$CW368,"nn")&lt;&gt;"nn","•",""),"")</f>
        <v/>
      </c>
      <c r="AD369" s="1" t="str">
        <f ca="1">IF(($A369&lt;&gt;"")*(AD$1&lt;&gt;""),IF(_xlfn.XLOOKUP(AD$1,Attendance_sorted!$B368:$CW368,Attendance_sorted!$B368:$CW368,"nn")&lt;&gt;"nn","•",""),"")</f>
        <v/>
      </c>
      <c r="AE369" s="1" t="str">
        <f ca="1">IF(($A369&lt;&gt;"")*(AE$1&lt;&gt;""),IF(_xlfn.XLOOKUP(AE$1,Attendance_sorted!$B368:$CW368,Attendance_sorted!$B368:$CW368,"nn")&lt;&gt;"nn","•",""),"")</f>
        <v/>
      </c>
      <c r="AF369" s="1" t="str">
        <f ca="1">IF(($A369&lt;&gt;"")*(AF$1&lt;&gt;""),IF(_xlfn.XLOOKUP(AF$1,Attendance_sorted!$B368:$CW368,Attendance_sorted!$B368:$CW368,"nn")&lt;&gt;"nn","•",""),"")</f>
        <v/>
      </c>
      <c r="AG369" s="1" t="str">
        <f ca="1">IF(($A369&lt;&gt;"")*(AG$1&lt;&gt;""),IF(_xlfn.XLOOKUP(AG$1,Attendance_sorted!$B368:$CW368,Attendance_sorted!$B368:$CW368,"nn")&lt;&gt;"nn","•",""),"")</f>
        <v/>
      </c>
      <c r="AH369" s="1" t="str">
        <f ca="1">IF(($A369&lt;&gt;"")*(AH$1&lt;&gt;""),IF(_xlfn.XLOOKUP(AH$1,Attendance_sorted!$B368:$CW368,Attendance_sorted!$B368:$CW368,"nn")&lt;&gt;"nn","•",""),"")</f>
        <v/>
      </c>
      <c r="AI369" s="1" t="str">
        <f ca="1">IF(($A369&lt;&gt;"")*(AI$1&lt;&gt;""),IF(_xlfn.XLOOKUP(AI$1,Attendance_sorted!$B368:$CW368,Attendance_sorted!$B368:$CW368,"nn")&lt;&gt;"nn","•",""),"")</f>
        <v/>
      </c>
      <c r="AJ369" s="1" t="str">
        <f ca="1">IF(($A369&lt;&gt;"")*(AJ$1&lt;&gt;""),IF(_xlfn.XLOOKUP(AJ$1,Attendance_sorted!$B368:$CW368,Attendance_sorted!$B368:$CW368,"nn")&lt;&gt;"nn","•",""),"")</f>
        <v/>
      </c>
      <c r="AK369" s="1" t="str">
        <f ca="1">IF(($A369&lt;&gt;"")*(AK$1&lt;&gt;""),IF(_xlfn.XLOOKUP(AK$1,Attendance_sorted!$B368:$CW368,Attendance_sorted!$B368:$CW368,"nn")&lt;&gt;"nn","•",""),"")</f>
        <v/>
      </c>
      <c r="AL369" s="1" t="str">
        <f ca="1">IF(($A369&lt;&gt;"")*(AL$1&lt;&gt;""),IF(_xlfn.XLOOKUP(AL$1,Attendance_sorted!$B368:$CW368,Attendance_sorted!$B368:$CW368,"nn")&lt;&gt;"nn","•",""),"")</f>
        <v/>
      </c>
      <c r="AM369" s="1" t="str">
        <f ca="1">IF(($A369&lt;&gt;"")*(AM$1&lt;&gt;""),IF(_xlfn.XLOOKUP(AM$1,Attendance_sorted!$B368:$CW368,Attendance_sorted!$B368:$CW368,"nn")&lt;&gt;"nn","•",""),"")</f>
        <v/>
      </c>
      <c r="AN369" s="1" t="str">
        <f ca="1">IF(($A369&lt;&gt;"")*(AN$1&lt;&gt;""),IF(_xlfn.XLOOKUP(AN$1,Attendance_sorted!$B368:$CW368,Attendance_sorted!$B368:$CW368,"nn")&lt;&gt;"nn","•",""),"")</f>
        <v/>
      </c>
      <c r="AO369" s="1" t="str">
        <f ca="1">IF(($A369&lt;&gt;"")*(AO$1&lt;&gt;""),IF(_xlfn.XLOOKUP(AO$1,Attendance_sorted!$B368:$CW368,Attendance_sorted!$B368:$CW368,"nn")&lt;&gt;"nn","•",""),"")</f>
        <v/>
      </c>
      <c r="AP369" s="1" t="str">
        <f ca="1">IF(($A369&lt;&gt;"")*(AP$1&lt;&gt;""),IF(_xlfn.XLOOKUP(AP$1,Attendance_sorted!$B368:$CW368,Attendance_sorted!$B368:$CW368,"nn")&lt;&gt;"nn","•",""),"")</f>
        <v/>
      </c>
      <c r="AQ369" s="1" t="str">
        <f ca="1">IF(($A369&lt;&gt;"")*(AQ$1&lt;&gt;""),IF(_xlfn.XLOOKUP(AQ$1,Attendance_sorted!$B368:$CW368,Attendance_sorted!$B368:$CW368,"nn")&lt;&gt;"nn","•",""),"")</f>
        <v/>
      </c>
      <c r="AR369" s="1" t="str">
        <f ca="1">IF(($A369&lt;&gt;"")*(AR$1&lt;&gt;""),IF(_xlfn.XLOOKUP(AR$1,Attendance_sorted!$B368:$CW368,Attendance_sorted!$B368:$CW368,"nn")&lt;&gt;"nn","•",""),"")</f>
        <v/>
      </c>
      <c r="AS369" s="1" t="str">
        <f ca="1">IF(($A369&lt;&gt;"")*(AS$1&lt;&gt;""),IF(_xlfn.XLOOKUP(AS$1,Attendance_sorted!$B368:$CW368,Attendance_sorted!$B368:$CW368,"nn")&lt;&gt;"nn","•",""),"")</f>
        <v/>
      </c>
      <c r="AT369" s="1" t="str">
        <f ca="1">IF(($A369&lt;&gt;"")*(AT$1&lt;&gt;""),IF(_xlfn.XLOOKUP(AT$1,Attendance_sorted!$B368:$CW368,Attendance_sorted!$B368:$CW368,"nn")&lt;&gt;"nn","•",""),"")</f>
        <v/>
      </c>
      <c r="AU369" s="1" t="str">
        <f ca="1">IF(($A369&lt;&gt;"")*(AU$1&lt;&gt;""),IF(_xlfn.XLOOKUP(AU$1,Attendance_sorted!$B368:$CW368,Attendance_sorted!$B368:$CW368,"nn")&lt;&gt;"nn","•",""),"")</f>
        <v/>
      </c>
      <c r="AV369" s="1" t="str">
        <f ca="1">IF(($A369&lt;&gt;"")*(AV$1&lt;&gt;""),IF(_xlfn.XLOOKUP(AV$1,Attendance_sorted!$B368:$CW368,Attendance_sorted!$B368:$CW368,"nn")&lt;&gt;"nn","•",""),"")</f>
        <v/>
      </c>
      <c r="AW369" s="1" t="str">
        <f ca="1">IF(($A369&lt;&gt;"")*(AW$1&lt;&gt;""),IF(_xlfn.XLOOKUP(AW$1,Attendance_sorted!$B368:$CW368,Attendance_sorted!$B368:$CW368,"nn")&lt;&gt;"nn","•",""),"")</f>
        <v/>
      </c>
      <c r="AX369" s="1" t="str">
        <f ca="1">IF(($A369&lt;&gt;"")*(AX$1&lt;&gt;""),IF(_xlfn.XLOOKUP(AX$1,Attendance_sorted!$B368:$CW368,Attendance_sorted!$B368:$CW368,"nn")&lt;&gt;"nn","•",""),"")</f>
        <v/>
      </c>
      <c r="AY369" s="1" t="str">
        <f ca="1">IF(($A369&lt;&gt;"")*(AY$1&lt;&gt;""),IF(_xlfn.XLOOKUP(AY$1,Attendance_sorted!$B368:$CW368,Attendance_sorted!$B368:$CW368,"nn")&lt;&gt;"nn","•",""),"")</f>
        <v/>
      </c>
      <c r="AZ369" s="1" t="str">
        <f ca="1">IF(($A369&lt;&gt;"")*(AZ$1&lt;&gt;""),IF(_xlfn.XLOOKUP(AZ$1,Attendance_sorted!$B368:$CW368,Attendance_sorted!$B368:$CW368,"nn")&lt;&gt;"nn","•",""),"")</f>
        <v/>
      </c>
      <c r="BA369" s="1" t="str">
        <f ca="1">IF(($A369&lt;&gt;"")*(BA$1&lt;&gt;""),IF(_xlfn.XLOOKUP(BA$1,Attendance_sorted!$B368:$CW368,Attendance_sorted!$B368:$CW368,"nn")&lt;&gt;"nn","•",""),"")</f>
        <v/>
      </c>
      <c r="BB369" s="1" t="str">
        <f ca="1">IF(($A369&lt;&gt;"")*(BB$1&lt;&gt;""),IF(_xlfn.XLOOKUP(BB$1,Attendance_sorted!$B368:$CW368,Attendance_sorted!$B368:$CW368,"nn")&lt;&gt;"nn","•",""),"")</f>
        <v/>
      </c>
      <c r="BC369" s="1" t="str">
        <f ca="1">IF(($A369&lt;&gt;"")*(BC$1&lt;&gt;""),IF(_xlfn.XLOOKUP(BC$1,Attendance_sorted!$B368:$CW368,Attendance_sorted!$B368:$CW368,"nn")&lt;&gt;"nn","•",""),"")</f>
        <v/>
      </c>
      <c r="BD369" s="1" t="str">
        <f ca="1">IF(($A369&lt;&gt;"")*(BD$1&lt;&gt;""),IF(_xlfn.XLOOKUP(BD$1,Attendance_sorted!$B368:$CW368,Attendance_sorted!$B368:$CW368,"nn")&lt;&gt;"nn","•",""),"")</f>
        <v/>
      </c>
      <c r="BE369" s="1" t="str">
        <f ca="1">IF(($A369&lt;&gt;"")*(BE$1&lt;&gt;""),IF(_xlfn.XLOOKUP(BE$1,Attendance_sorted!$B368:$CW368,Attendance_sorted!$B368:$CW368,"nn")&lt;&gt;"nn","•",""),"")</f>
        <v/>
      </c>
      <c r="BF369" s="1" t="str">
        <f ca="1">IF(($A369&lt;&gt;"")*(BF$1&lt;&gt;""),IF(_xlfn.XLOOKUP(BF$1,Attendance_sorted!$B368:$CW368,Attendance_sorted!$B368:$CW368,"nn")&lt;&gt;"nn","•",""),"")</f>
        <v/>
      </c>
      <c r="BG369" s="1" t="str">
        <f ca="1">IF(($A369&lt;&gt;"")*(BG$1&lt;&gt;""),IF(_xlfn.XLOOKUP(BG$1,Attendance_sorted!$B368:$CW368,Attendance_sorted!$B368:$CW368,"nn")&lt;&gt;"nn","•",""),"")</f>
        <v/>
      </c>
      <c r="BH369" s="1" t="str">
        <f ca="1">IF(($A369&lt;&gt;"")*(BH$1&lt;&gt;""),IF(_xlfn.XLOOKUP(BH$1,Attendance_sorted!$B368:$CW368,Attendance_sorted!$B368:$CW368,"nn")&lt;&gt;"nn","•",""),"")</f>
        <v/>
      </c>
      <c r="BI369" s="1" t="str">
        <f ca="1">IF(($A369&lt;&gt;"")*(BI$1&lt;&gt;""),IF(_xlfn.XLOOKUP(BI$1,Attendance_sorted!$B368:$CW368,Attendance_sorted!$B368:$CW368,"nn")&lt;&gt;"nn","•",""),"")</f>
        <v/>
      </c>
      <c r="BJ369" s="1" t="str">
        <f ca="1">IF(($A369&lt;&gt;"")*(BJ$1&lt;&gt;""),IF(_xlfn.XLOOKUP(BJ$1,Attendance_sorted!$B368:$CW368,Attendance_sorted!$B368:$CW368,"nn")&lt;&gt;"nn","•",""),"")</f>
        <v/>
      </c>
      <c r="BK369" s="1" t="str">
        <f ca="1">IF(($A369&lt;&gt;"")*(BK$1&lt;&gt;""),IF(_xlfn.XLOOKUP(BK$1,Attendance_sorted!$B368:$CW368,Attendance_sorted!$B368:$CW368,"nn")&lt;&gt;"nn","•",""),"")</f>
        <v/>
      </c>
      <c r="BL369" s="1" t="str">
        <f ca="1">IF(($A369&lt;&gt;"")*(BL$1&lt;&gt;""),IF(_xlfn.XLOOKUP(BL$1,Attendance_sorted!$B368:$CW368,Attendance_sorted!$B368:$CW368,"nn")&lt;&gt;"nn","•",""),"")</f>
        <v/>
      </c>
      <c r="BM369" s="1" t="str">
        <f ca="1">IF(($A369&lt;&gt;"")*(BM$1&lt;&gt;""),IF(_xlfn.XLOOKUP(BM$1,Attendance_sorted!$B368:$CW368,Attendance_sorted!$B368:$CW368,"nn")&lt;&gt;"nn","•",""),"")</f>
        <v/>
      </c>
      <c r="BN369" s="1" t="str">
        <f ca="1">IF(($A369&lt;&gt;"")*(BN$1&lt;&gt;""),IF(_xlfn.XLOOKUP(BN$1,Attendance_sorted!$B368:$CW368,Attendance_sorted!$B368:$CW368,"nn")&lt;&gt;"nn","•",""),"")</f>
        <v/>
      </c>
      <c r="BO369" s="1" t="str">
        <f ca="1">IF(($A369&lt;&gt;"")*(BO$1&lt;&gt;""),IF(_xlfn.XLOOKUP(BO$1,Attendance_sorted!$B368:$CW368,Attendance_sorted!$B368:$CW368,"nn")&lt;&gt;"nn","•",""),"")</f>
        <v/>
      </c>
      <c r="BP369" s="1" t="str">
        <f ca="1">IF(($A369&lt;&gt;"")*(BP$1&lt;&gt;""),IF(_xlfn.XLOOKUP(BP$1,Attendance_sorted!$B368:$CW368,Attendance_sorted!$B368:$CW368,"nn")&lt;&gt;"nn","•",""),"")</f>
        <v/>
      </c>
      <c r="BQ369" s="1" t="str">
        <f ca="1">IF(($A369&lt;&gt;"")*(BQ$1&lt;&gt;""),IF(_xlfn.XLOOKUP(BQ$1,Attendance_sorted!$B368:$CW368,Attendance_sorted!$B368:$CW368,"nn")&lt;&gt;"nn","•",""),"")</f>
        <v/>
      </c>
      <c r="BR369" s="1" t="str">
        <f ca="1">IF(($A369&lt;&gt;"")*(BR$1&lt;&gt;""),IF(_xlfn.XLOOKUP(BR$1,Attendance_sorted!$B368:$CW368,Attendance_sorted!$B368:$CW368,"nn")&lt;&gt;"nn","•",""),"")</f>
        <v/>
      </c>
      <c r="BS369" s="1" t="str">
        <f ca="1">IF(($A369&lt;&gt;"")*(BS$1&lt;&gt;""),IF(_xlfn.XLOOKUP(BS$1,Attendance_sorted!$B368:$CW368,Attendance_sorted!$B368:$CW368,"nn")&lt;&gt;"nn","•",""),"")</f>
        <v/>
      </c>
      <c r="BT369" s="1" t="str">
        <f ca="1">IF(($A369&lt;&gt;"")*(BT$1&lt;&gt;""),IF(_xlfn.XLOOKUP(BT$1,Attendance_sorted!$B368:$CW368,Attendance_sorted!$B368:$CW368,"nn")&lt;&gt;"nn","•",""),"")</f>
        <v/>
      </c>
      <c r="BU369" s="1" t="str">
        <f ca="1">IF(($A369&lt;&gt;"")*(BU$1&lt;&gt;""),IF(_xlfn.XLOOKUP(BU$1,Attendance_sorted!$B368:$CW368,Attendance_sorted!$B368:$CW368,"nn")&lt;&gt;"nn","•",""),"")</f>
        <v/>
      </c>
      <c r="BV369" s="1" t="str">
        <f ca="1">IF(($A369&lt;&gt;"")*(BV$1&lt;&gt;""),IF(_xlfn.XLOOKUP(BV$1,Attendance_sorted!$B368:$CW368,Attendance_sorted!$B368:$CW368,"nn")&lt;&gt;"nn","•",""),"")</f>
        <v/>
      </c>
      <c r="BW369" s="1" t="str">
        <f ca="1">IF(($A369&lt;&gt;"")*(BW$1&lt;&gt;""),IF(_xlfn.XLOOKUP(BW$1,Attendance_sorted!$B368:$CW368,Attendance_sorted!$B368:$CW368,"nn")&lt;&gt;"nn","•",""),"")</f>
        <v/>
      </c>
      <c r="BX369" s="1" t="str">
        <f ca="1">IF(($A369&lt;&gt;"")*(BX$1&lt;&gt;""),IF(_xlfn.XLOOKUP(BX$1,Attendance_sorted!$B368:$CW368,Attendance_sorted!$B368:$CW368,"nn")&lt;&gt;"nn","•",""),"")</f>
        <v/>
      </c>
      <c r="BY369" s="1" t="str">
        <f ca="1">IF(($A369&lt;&gt;"")*(BY$1&lt;&gt;""),IF(_xlfn.XLOOKUP(BY$1,Attendance_sorted!$B368:$CW368,Attendance_sorted!$B368:$CW368,"nn")&lt;&gt;"nn","•",""),"")</f>
        <v/>
      </c>
      <c r="BZ369" s="1" t="str">
        <f ca="1">IF(($A369&lt;&gt;"")*(BZ$1&lt;&gt;""),IF(_xlfn.XLOOKUP(BZ$1,Attendance_sorted!$B368:$CW368,Attendance_sorted!$B368:$CW368,"nn")&lt;&gt;"nn","•",""),"")</f>
        <v/>
      </c>
      <c r="CA369" s="1" t="str">
        <f ca="1">IF(($A369&lt;&gt;"")*(CA$1&lt;&gt;""),IF(_xlfn.XLOOKUP(CA$1,Attendance_sorted!$B368:$CW368,Attendance_sorted!$B368:$CW368,"nn")&lt;&gt;"nn","•",""),"")</f>
        <v/>
      </c>
      <c r="CB369" s="1" t="str">
        <f ca="1">IF(($A369&lt;&gt;"")*(CB$1&lt;&gt;""),IF(_xlfn.XLOOKUP(CB$1,Attendance_sorted!$B368:$CW368,Attendance_sorted!$B368:$CW368,"nn")&lt;&gt;"nn","•",""),"")</f>
        <v/>
      </c>
      <c r="CC369" s="1" t="str">
        <f ca="1">IF(($A369&lt;&gt;"")*(CC$1&lt;&gt;""),IF(_xlfn.XLOOKUP(CC$1,Attendance_sorted!$B368:$CW368,Attendance_sorted!$B368:$CW368,"nn")&lt;&gt;"nn","•",""),"")</f>
        <v/>
      </c>
      <c r="CD369" s="1" t="str">
        <f ca="1">IF(($A369&lt;&gt;"")*(CD$1&lt;&gt;""),IF(_xlfn.XLOOKUP(CD$1,Attendance_sorted!$B368:$CW368,Attendance_sorted!$B368:$CW368,"nn")&lt;&gt;"nn","•",""),"")</f>
        <v/>
      </c>
      <c r="CE369" s="1" t="str">
        <f ca="1">IF(($A369&lt;&gt;"")*(CE$1&lt;&gt;""),IF(_xlfn.XLOOKUP(CE$1,Attendance_sorted!$B368:$CW368,Attendance_sorted!$B368:$CW368,"nn")&lt;&gt;"nn","•",""),"")</f>
        <v/>
      </c>
      <c r="CF369" s="1" t="str">
        <f ca="1">IF(($A369&lt;&gt;"")*(CF$1&lt;&gt;""),IF(_xlfn.XLOOKUP(CF$1,Attendance_sorted!$B368:$CW368,Attendance_sorted!$B368:$CW368,"nn")&lt;&gt;"nn","•",""),"")</f>
        <v/>
      </c>
      <c r="CG369" s="1" t="str">
        <f ca="1">IF(($A369&lt;&gt;"")*(CG$1&lt;&gt;""),IF(_xlfn.XLOOKUP(CG$1,Attendance_sorted!$B368:$CW368,Attendance_sorted!$B368:$CW368,"nn")&lt;&gt;"nn","•",""),"")</f>
        <v/>
      </c>
      <c r="CH369" s="1" t="str">
        <f ca="1">IF(($A369&lt;&gt;"")*(CH$1&lt;&gt;""),IF(_xlfn.XLOOKUP(CH$1,Attendance_sorted!$B368:$CW368,Attendance_sorted!$B368:$CW368,"nn")&lt;&gt;"nn","•",""),"")</f>
        <v/>
      </c>
      <c r="CI369" s="1" t="str">
        <f ca="1">IF(($A369&lt;&gt;"")*(CI$1&lt;&gt;""),IF(_xlfn.XLOOKUP(CI$1,Attendance_sorted!$B368:$CW368,Attendance_sorted!$B368:$CW368,"nn")&lt;&gt;"nn","•",""),"")</f>
        <v/>
      </c>
      <c r="CJ369" s="1" t="str">
        <f ca="1">IF(($A369&lt;&gt;"")*(CJ$1&lt;&gt;""),IF(_xlfn.XLOOKUP(CJ$1,Attendance_sorted!$B368:$CW368,Attendance_sorted!$B368:$CW368,"nn")&lt;&gt;"nn","•",""),"")</f>
        <v/>
      </c>
      <c r="CK369" s="1" t="str">
        <f ca="1">IF(($A369&lt;&gt;"")*(CK$1&lt;&gt;""),IF(_xlfn.XLOOKUP(CK$1,Attendance_sorted!$B368:$CW368,Attendance_sorted!$B368:$CW368,"nn")&lt;&gt;"nn","•",""),"")</f>
        <v/>
      </c>
      <c r="CL369" s="1" t="str">
        <f ca="1">IF(($A369&lt;&gt;"")*(CL$1&lt;&gt;""),IF(_xlfn.XLOOKUP(CL$1,Attendance_sorted!$B368:$CW368,Attendance_sorted!$B368:$CW368,"nn")&lt;&gt;"nn","•",""),"")</f>
        <v/>
      </c>
      <c r="CM369" s="1" t="str">
        <f ca="1">IF(($A369&lt;&gt;"")*(CM$1&lt;&gt;""),IF(_xlfn.XLOOKUP(CM$1,Attendance_sorted!$B368:$CW368,Attendance_sorted!$B368:$CW368,"nn")&lt;&gt;"nn","•",""),"")</f>
        <v/>
      </c>
      <c r="CN369" s="1" t="str">
        <f ca="1">IF(($A369&lt;&gt;"")*(CN$1&lt;&gt;""),IF(_xlfn.XLOOKUP(CN$1,Attendance_sorted!$B368:$CW368,Attendance_sorted!$B368:$CW368,"nn")&lt;&gt;"nn","•",""),"")</f>
        <v/>
      </c>
      <c r="CO369" s="1" t="str">
        <f ca="1">IF(($A369&lt;&gt;"")*(CO$1&lt;&gt;""),IF(_xlfn.XLOOKUP(CO$1,Attendance_sorted!$B368:$CW368,Attendance_sorted!$B368:$CW368,"nn")&lt;&gt;"nn","•",""),"")</f>
        <v/>
      </c>
      <c r="CP369" s="1" t="str">
        <f ca="1">IF(($A369&lt;&gt;"")*(CP$1&lt;&gt;""),IF(_xlfn.XLOOKUP(CP$1,Attendance_sorted!$B368:$CW368,Attendance_sorted!$B368:$CW368,"nn")&lt;&gt;"nn","•",""),"")</f>
        <v/>
      </c>
      <c r="CQ369" s="1" t="str">
        <f ca="1">IF(($A369&lt;&gt;"")*(CQ$1&lt;&gt;""),IF(_xlfn.XLOOKUP(CQ$1,Attendance_sorted!$B368:$CW368,Attendance_sorted!$B368:$CW368,"nn")&lt;&gt;"nn","•",""),"")</f>
        <v/>
      </c>
      <c r="CR369" s="1" t="str">
        <f ca="1">IF(($A369&lt;&gt;"")*(CR$1&lt;&gt;""),IF(_xlfn.XLOOKUP(CR$1,Attendance_sorted!$B368:$CW368,Attendance_sorted!$B368:$CW368,"nn")&lt;&gt;"nn","•",""),"")</f>
        <v/>
      </c>
      <c r="CS369" s="1" t="str">
        <f ca="1">IF(($A369&lt;&gt;"")*(CS$1&lt;&gt;""),IF(_xlfn.XLOOKUP(CS$1,Attendance_sorted!$B368:$CW368,Attendance_sorted!$B368:$CW368,"nn")&lt;&gt;"nn","•",""),"")</f>
        <v/>
      </c>
      <c r="CT369" s="1" t="str">
        <f ca="1">IF(($A369&lt;&gt;"")*(CT$1&lt;&gt;""),IF(_xlfn.XLOOKUP(CT$1,Attendance_sorted!$B368:$CW368,Attendance_sorted!$B368:$CW368,"nn")&lt;&gt;"nn","•",""),"")</f>
        <v/>
      </c>
      <c r="CU369" s="1" t="str">
        <f ca="1">IF(($A369&lt;&gt;"")*(CU$1&lt;&gt;""),IF(_xlfn.XLOOKUP(CU$1,Attendance_sorted!$B368:$CW368,Attendance_sorted!$B368:$CW368,"nn")&lt;&gt;"nn","•",""),"")</f>
        <v/>
      </c>
      <c r="CV369" s="1" t="str">
        <f ca="1">IF(($A369&lt;&gt;"")*(CV$1&lt;&gt;""),IF(_xlfn.XLOOKUP(CV$1,Attendance_sorted!$B368:$CW368,Attendance_sorted!$B368:$CW368,"nn")&lt;&gt;"nn","•",""),"")</f>
        <v/>
      </c>
      <c r="CW369" s="1" t="str">
        <f ca="1">IF(($A369&lt;&gt;"")*(CW$1&lt;&gt;""),IF(_xlfn.XLOOKUP(CW$1,Attendance_sorted!$B368:$CW368,Attendance_sorted!$B368:$CW368,"nn")&lt;&gt;"nn","•",""),"")</f>
        <v/>
      </c>
    </row>
    <row r="370" spans="1:101">
      <c r="A370" s="1"/>
      <c r="B370" s="1" t="str">
        <f ca="1">IF(($A370&lt;&gt;"")*(B$1&lt;&gt;""),IF(_xlfn.XLOOKUP(B$1,Attendance_sorted!$B369:$CW369,Attendance_sorted!$B369:$CW369,"nn")&lt;&gt;"nn","•",""),"")</f>
        <v/>
      </c>
      <c r="C370" s="1" t="str">
        <f ca="1">IF(($A370&lt;&gt;"")*(C$1&lt;&gt;""),IF(_xlfn.XLOOKUP(C$1,Attendance_sorted!$B369:$CW369,Attendance_sorted!$B369:$CW369,"nn")&lt;&gt;"nn","•",""),"")</f>
        <v/>
      </c>
      <c r="D370" s="1" t="str">
        <f ca="1">IF(($A370&lt;&gt;"")*(D$1&lt;&gt;""),IF(_xlfn.XLOOKUP(D$1,Attendance_sorted!$B369:$CW369,Attendance_sorted!$B369:$CW369,"nn")&lt;&gt;"nn","•",""),"")</f>
        <v/>
      </c>
      <c r="E370" s="1" t="str">
        <f ca="1">IF(($A370&lt;&gt;"")*(E$1&lt;&gt;""),IF(_xlfn.XLOOKUP(E$1,Attendance_sorted!$B369:$CW369,Attendance_sorted!$B369:$CW369,"nn")&lt;&gt;"nn","•",""),"")</f>
        <v/>
      </c>
      <c r="F370" s="1" t="str">
        <f ca="1">IF(($A370&lt;&gt;"")*(F$1&lt;&gt;""),IF(_xlfn.XLOOKUP(F$1,Attendance_sorted!$B369:$CW369,Attendance_sorted!$B369:$CW369,"nn")&lt;&gt;"nn","•",""),"")</f>
        <v/>
      </c>
      <c r="G370" s="1" t="str">
        <f ca="1">IF(($A370&lt;&gt;"")*(G$1&lt;&gt;""),IF(_xlfn.XLOOKUP(G$1,Attendance_sorted!$B369:$CW369,Attendance_sorted!$B369:$CW369,"nn")&lt;&gt;"nn","•",""),"")</f>
        <v/>
      </c>
      <c r="H370" s="1" t="str">
        <f ca="1">IF(($A370&lt;&gt;"")*(H$1&lt;&gt;""),IF(_xlfn.XLOOKUP(H$1,Attendance_sorted!$B369:$CW369,Attendance_sorted!$B369:$CW369,"nn")&lt;&gt;"nn","•",""),"")</f>
        <v/>
      </c>
      <c r="I370" s="1" t="str">
        <f ca="1">IF(($A370&lt;&gt;"")*(I$1&lt;&gt;""),IF(_xlfn.XLOOKUP(I$1,Attendance_sorted!$B369:$CW369,Attendance_sorted!$B369:$CW369,"nn")&lt;&gt;"nn","•",""),"")</f>
        <v/>
      </c>
      <c r="J370" s="1" t="str">
        <f ca="1">IF(($A370&lt;&gt;"")*(J$1&lt;&gt;""),IF(_xlfn.XLOOKUP(J$1,Attendance_sorted!$B369:$CW369,Attendance_sorted!$B369:$CW369,"nn")&lt;&gt;"nn","•",""),"")</f>
        <v/>
      </c>
      <c r="K370" s="1" t="str">
        <f ca="1">IF(($A370&lt;&gt;"")*(K$1&lt;&gt;""),IF(_xlfn.XLOOKUP(K$1,Attendance_sorted!$B369:$CW369,Attendance_sorted!$B369:$CW369,"nn")&lt;&gt;"nn","•",""),"")</f>
        <v/>
      </c>
      <c r="L370" s="1" t="str">
        <f ca="1">IF(($A370&lt;&gt;"")*(L$1&lt;&gt;""),IF(_xlfn.XLOOKUP(L$1,Attendance_sorted!$B369:$CW369,Attendance_sorted!$B369:$CW369,"nn")&lt;&gt;"nn","•",""),"")</f>
        <v/>
      </c>
      <c r="M370" s="1" t="str">
        <f ca="1">IF(($A370&lt;&gt;"")*(M$1&lt;&gt;""),IF(_xlfn.XLOOKUP(M$1,Attendance_sorted!$B369:$CW369,Attendance_sorted!$B369:$CW369,"nn")&lt;&gt;"nn","•",""),"")</f>
        <v/>
      </c>
      <c r="N370" s="1" t="str">
        <f ca="1">IF(($A370&lt;&gt;"")*(N$1&lt;&gt;""),IF(_xlfn.XLOOKUP(N$1,Attendance_sorted!$B369:$CW369,Attendance_sorted!$B369:$CW369,"nn")&lt;&gt;"nn","•",""),"")</f>
        <v/>
      </c>
      <c r="O370" s="1" t="str">
        <f ca="1">IF(($A370&lt;&gt;"")*(O$1&lt;&gt;""),IF(_xlfn.XLOOKUP(O$1,Attendance_sorted!$B369:$CW369,Attendance_sorted!$B369:$CW369,"nn")&lt;&gt;"nn","•",""),"")</f>
        <v/>
      </c>
      <c r="P370" s="1" t="str">
        <f ca="1">IF(($A370&lt;&gt;"")*(P$1&lt;&gt;""),IF(_xlfn.XLOOKUP(P$1,Attendance_sorted!$B369:$CW369,Attendance_sorted!$B369:$CW369,"nn")&lt;&gt;"nn","•",""),"")</f>
        <v/>
      </c>
      <c r="Q370" s="1" t="str">
        <f ca="1">IF(($A370&lt;&gt;"")*(Q$1&lt;&gt;""),IF(_xlfn.XLOOKUP(Q$1,Attendance_sorted!$B369:$CW369,Attendance_sorted!$B369:$CW369,"nn")&lt;&gt;"nn","•",""),"")</f>
        <v/>
      </c>
      <c r="R370" s="1" t="str">
        <f ca="1">IF(($A370&lt;&gt;"")*(R$1&lt;&gt;""),IF(_xlfn.XLOOKUP(R$1,Attendance_sorted!$B369:$CW369,Attendance_sorted!$B369:$CW369,"nn")&lt;&gt;"nn","•",""),"")</f>
        <v/>
      </c>
      <c r="S370" s="1" t="str">
        <f ca="1">IF(($A370&lt;&gt;"")*(S$1&lt;&gt;""),IF(_xlfn.XLOOKUP(S$1,Attendance_sorted!$B369:$CW369,Attendance_sorted!$B369:$CW369,"nn")&lt;&gt;"nn","•",""),"")</f>
        <v/>
      </c>
      <c r="T370" s="1" t="str">
        <f ca="1">IF(($A370&lt;&gt;"")*(T$1&lt;&gt;""),IF(_xlfn.XLOOKUP(T$1,Attendance_sorted!$B369:$CW369,Attendance_sorted!$B369:$CW369,"nn")&lt;&gt;"nn","•",""),"")</f>
        <v/>
      </c>
      <c r="U370" s="1" t="str">
        <f ca="1">IF(($A370&lt;&gt;"")*(U$1&lt;&gt;""),IF(_xlfn.XLOOKUP(U$1,Attendance_sorted!$B369:$CW369,Attendance_sorted!$B369:$CW369,"nn")&lt;&gt;"nn","•",""),"")</f>
        <v/>
      </c>
      <c r="V370" s="1" t="str">
        <f ca="1">IF(($A370&lt;&gt;"")*(V$1&lt;&gt;""),IF(_xlfn.XLOOKUP(V$1,Attendance_sorted!$B369:$CW369,Attendance_sorted!$B369:$CW369,"nn")&lt;&gt;"nn","•",""),"")</f>
        <v/>
      </c>
      <c r="W370" s="1" t="str">
        <f ca="1">IF(($A370&lt;&gt;"")*(W$1&lt;&gt;""),IF(_xlfn.XLOOKUP(W$1,Attendance_sorted!$B369:$CW369,Attendance_sorted!$B369:$CW369,"nn")&lt;&gt;"nn","•",""),"")</f>
        <v/>
      </c>
      <c r="X370" s="1" t="str">
        <f ca="1">IF(($A370&lt;&gt;"")*(X$1&lt;&gt;""),IF(_xlfn.XLOOKUP(X$1,Attendance_sorted!$B369:$CW369,Attendance_sorted!$B369:$CW369,"nn")&lt;&gt;"nn","•",""),"")</f>
        <v/>
      </c>
      <c r="Y370" s="1" t="str">
        <f ca="1">IF(($A370&lt;&gt;"")*(Y$1&lt;&gt;""),IF(_xlfn.XLOOKUP(Y$1,Attendance_sorted!$B369:$CW369,Attendance_sorted!$B369:$CW369,"nn")&lt;&gt;"nn","•",""),"")</f>
        <v/>
      </c>
      <c r="Z370" s="1" t="str">
        <f ca="1">IF(($A370&lt;&gt;"")*(Z$1&lt;&gt;""),IF(_xlfn.XLOOKUP(Z$1,Attendance_sorted!$B369:$CW369,Attendance_sorted!$B369:$CW369,"nn")&lt;&gt;"nn","•",""),"")</f>
        <v/>
      </c>
      <c r="AA370" s="1" t="str">
        <f ca="1">IF(($A370&lt;&gt;"")*(AA$1&lt;&gt;""),IF(_xlfn.XLOOKUP(AA$1,Attendance_sorted!$B369:$CW369,Attendance_sorted!$B369:$CW369,"nn")&lt;&gt;"nn","•",""),"")</f>
        <v/>
      </c>
      <c r="AB370" s="1" t="str">
        <f ca="1">IF(($A370&lt;&gt;"")*(AB$1&lt;&gt;""),IF(_xlfn.XLOOKUP(AB$1,Attendance_sorted!$B369:$CW369,Attendance_sorted!$B369:$CW369,"nn")&lt;&gt;"nn","•",""),"")</f>
        <v/>
      </c>
      <c r="AC370" s="1" t="str">
        <f ca="1">IF(($A370&lt;&gt;"")*(AC$1&lt;&gt;""),IF(_xlfn.XLOOKUP(AC$1,Attendance_sorted!$B369:$CW369,Attendance_sorted!$B369:$CW369,"nn")&lt;&gt;"nn","•",""),"")</f>
        <v/>
      </c>
      <c r="AD370" s="1" t="str">
        <f ca="1">IF(($A370&lt;&gt;"")*(AD$1&lt;&gt;""),IF(_xlfn.XLOOKUP(AD$1,Attendance_sorted!$B369:$CW369,Attendance_sorted!$B369:$CW369,"nn")&lt;&gt;"nn","•",""),"")</f>
        <v/>
      </c>
      <c r="AE370" s="1" t="str">
        <f ca="1">IF(($A370&lt;&gt;"")*(AE$1&lt;&gt;""),IF(_xlfn.XLOOKUP(AE$1,Attendance_sorted!$B369:$CW369,Attendance_sorted!$B369:$CW369,"nn")&lt;&gt;"nn","•",""),"")</f>
        <v/>
      </c>
      <c r="AF370" s="1" t="str">
        <f ca="1">IF(($A370&lt;&gt;"")*(AF$1&lt;&gt;""),IF(_xlfn.XLOOKUP(AF$1,Attendance_sorted!$B369:$CW369,Attendance_sorted!$B369:$CW369,"nn")&lt;&gt;"nn","•",""),"")</f>
        <v/>
      </c>
      <c r="AG370" s="1" t="str">
        <f ca="1">IF(($A370&lt;&gt;"")*(AG$1&lt;&gt;""),IF(_xlfn.XLOOKUP(AG$1,Attendance_sorted!$B369:$CW369,Attendance_sorted!$B369:$CW369,"nn")&lt;&gt;"nn","•",""),"")</f>
        <v/>
      </c>
      <c r="AH370" s="1" t="str">
        <f ca="1">IF(($A370&lt;&gt;"")*(AH$1&lt;&gt;""),IF(_xlfn.XLOOKUP(AH$1,Attendance_sorted!$B369:$CW369,Attendance_sorted!$B369:$CW369,"nn")&lt;&gt;"nn","•",""),"")</f>
        <v/>
      </c>
      <c r="AI370" s="1" t="str">
        <f ca="1">IF(($A370&lt;&gt;"")*(AI$1&lt;&gt;""),IF(_xlfn.XLOOKUP(AI$1,Attendance_sorted!$B369:$CW369,Attendance_sorted!$B369:$CW369,"nn")&lt;&gt;"nn","•",""),"")</f>
        <v/>
      </c>
      <c r="AJ370" s="1" t="str">
        <f ca="1">IF(($A370&lt;&gt;"")*(AJ$1&lt;&gt;""),IF(_xlfn.XLOOKUP(AJ$1,Attendance_sorted!$B369:$CW369,Attendance_sorted!$B369:$CW369,"nn")&lt;&gt;"nn","•",""),"")</f>
        <v/>
      </c>
      <c r="AK370" s="1" t="str">
        <f ca="1">IF(($A370&lt;&gt;"")*(AK$1&lt;&gt;""),IF(_xlfn.XLOOKUP(AK$1,Attendance_sorted!$B369:$CW369,Attendance_sorted!$B369:$CW369,"nn")&lt;&gt;"nn","•",""),"")</f>
        <v/>
      </c>
      <c r="AL370" s="1" t="str">
        <f ca="1">IF(($A370&lt;&gt;"")*(AL$1&lt;&gt;""),IF(_xlfn.XLOOKUP(AL$1,Attendance_sorted!$B369:$CW369,Attendance_sorted!$B369:$CW369,"nn")&lt;&gt;"nn","•",""),"")</f>
        <v/>
      </c>
      <c r="AM370" s="1" t="str">
        <f ca="1">IF(($A370&lt;&gt;"")*(AM$1&lt;&gt;""),IF(_xlfn.XLOOKUP(AM$1,Attendance_sorted!$B369:$CW369,Attendance_sorted!$B369:$CW369,"nn")&lt;&gt;"nn","•",""),"")</f>
        <v/>
      </c>
      <c r="AN370" s="1" t="str">
        <f ca="1">IF(($A370&lt;&gt;"")*(AN$1&lt;&gt;""),IF(_xlfn.XLOOKUP(AN$1,Attendance_sorted!$B369:$CW369,Attendance_sorted!$B369:$CW369,"nn")&lt;&gt;"nn","•",""),"")</f>
        <v/>
      </c>
      <c r="AO370" s="1" t="str">
        <f ca="1">IF(($A370&lt;&gt;"")*(AO$1&lt;&gt;""),IF(_xlfn.XLOOKUP(AO$1,Attendance_sorted!$B369:$CW369,Attendance_sorted!$B369:$CW369,"nn")&lt;&gt;"nn","•",""),"")</f>
        <v/>
      </c>
      <c r="AP370" s="1" t="str">
        <f ca="1">IF(($A370&lt;&gt;"")*(AP$1&lt;&gt;""),IF(_xlfn.XLOOKUP(AP$1,Attendance_sorted!$B369:$CW369,Attendance_sorted!$B369:$CW369,"nn")&lt;&gt;"nn","•",""),"")</f>
        <v/>
      </c>
      <c r="AQ370" s="1" t="str">
        <f ca="1">IF(($A370&lt;&gt;"")*(AQ$1&lt;&gt;""),IF(_xlfn.XLOOKUP(AQ$1,Attendance_sorted!$B369:$CW369,Attendance_sorted!$B369:$CW369,"nn")&lt;&gt;"nn","•",""),"")</f>
        <v/>
      </c>
      <c r="AR370" s="1" t="str">
        <f ca="1">IF(($A370&lt;&gt;"")*(AR$1&lt;&gt;""),IF(_xlfn.XLOOKUP(AR$1,Attendance_sorted!$B369:$CW369,Attendance_sorted!$B369:$CW369,"nn")&lt;&gt;"nn","•",""),"")</f>
        <v/>
      </c>
      <c r="AS370" s="1" t="str">
        <f ca="1">IF(($A370&lt;&gt;"")*(AS$1&lt;&gt;""),IF(_xlfn.XLOOKUP(AS$1,Attendance_sorted!$B369:$CW369,Attendance_sorted!$B369:$CW369,"nn")&lt;&gt;"nn","•",""),"")</f>
        <v/>
      </c>
      <c r="AT370" s="1" t="str">
        <f ca="1">IF(($A370&lt;&gt;"")*(AT$1&lt;&gt;""),IF(_xlfn.XLOOKUP(AT$1,Attendance_sorted!$B369:$CW369,Attendance_sorted!$B369:$CW369,"nn")&lt;&gt;"nn","•",""),"")</f>
        <v/>
      </c>
      <c r="AU370" s="1" t="str">
        <f ca="1">IF(($A370&lt;&gt;"")*(AU$1&lt;&gt;""),IF(_xlfn.XLOOKUP(AU$1,Attendance_sorted!$B369:$CW369,Attendance_sorted!$B369:$CW369,"nn")&lt;&gt;"nn","•",""),"")</f>
        <v/>
      </c>
      <c r="AV370" s="1" t="str">
        <f ca="1">IF(($A370&lt;&gt;"")*(AV$1&lt;&gt;""),IF(_xlfn.XLOOKUP(AV$1,Attendance_sorted!$B369:$CW369,Attendance_sorted!$B369:$CW369,"nn")&lt;&gt;"nn","•",""),"")</f>
        <v/>
      </c>
      <c r="AW370" s="1" t="str">
        <f ca="1">IF(($A370&lt;&gt;"")*(AW$1&lt;&gt;""),IF(_xlfn.XLOOKUP(AW$1,Attendance_sorted!$B369:$CW369,Attendance_sorted!$B369:$CW369,"nn")&lt;&gt;"nn","•",""),"")</f>
        <v/>
      </c>
      <c r="AX370" s="1" t="str">
        <f ca="1">IF(($A370&lt;&gt;"")*(AX$1&lt;&gt;""),IF(_xlfn.XLOOKUP(AX$1,Attendance_sorted!$B369:$CW369,Attendance_sorted!$B369:$CW369,"nn")&lt;&gt;"nn","•",""),"")</f>
        <v/>
      </c>
      <c r="AY370" s="1" t="str">
        <f ca="1">IF(($A370&lt;&gt;"")*(AY$1&lt;&gt;""),IF(_xlfn.XLOOKUP(AY$1,Attendance_sorted!$B369:$CW369,Attendance_sorted!$B369:$CW369,"nn")&lt;&gt;"nn","•",""),"")</f>
        <v/>
      </c>
      <c r="AZ370" s="1" t="str">
        <f ca="1">IF(($A370&lt;&gt;"")*(AZ$1&lt;&gt;""),IF(_xlfn.XLOOKUP(AZ$1,Attendance_sorted!$B369:$CW369,Attendance_sorted!$B369:$CW369,"nn")&lt;&gt;"nn","•",""),"")</f>
        <v/>
      </c>
      <c r="BA370" s="1" t="str">
        <f ca="1">IF(($A370&lt;&gt;"")*(BA$1&lt;&gt;""),IF(_xlfn.XLOOKUP(BA$1,Attendance_sorted!$B369:$CW369,Attendance_sorted!$B369:$CW369,"nn")&lt;&gt;"nn","•",""),"")</f>
        <v/>
      </c>
      <c r="BB370" s="1" t="str">
        <f ca="1">IF(($A370&lt;&gt;"")*(BB$1&lt;&gt;""),IF(_xlfn.XLOOKUP(BB$1,Attendance_sorted!$B369:$CW369,Attendance_sorted!$B369:$CW369,"nn")&lt;&gt;"nn","•",""),"")</f>
        <v/>
      </c>
      <c r="BC370" s="1" t="str">
        <f ca="1">IF(($A370&lt;&gt;"")*(BC$1&lt;&gt;""),IF(_xlfn.XLOOKUP(BC$1,Attendance_sorted!$B369:$CW369,Attendance_sorted!$B369:$CW369,"nn")&lt;&gt;"nn","•",""),"")</f>
        <v/>
      </c>
      <c r="BD370" s="1" t="str">
        <f ca="1">IF(($A370&lt;&gt;"")*(BD$1&lt;&gt;""),IF(_xlfn.XLOOKUP(BD$1,Attendance_sorted!$B369:$CW369,Attendance_sorted!$B369:$CW369,"nn")&lt;&gt;"nn","•",""),"")</f>
        <v/>
      </c>
      <c r="BE370" s="1" t="str">
        <f ca="1">IF(($A370&lt;&gt;"")*(BE$1&lt;&gt;""),IF(_xlfn.XLOOKUP(BE$1,Attendance_sorted!$B369:$CW369,Attendance_sorted!$B369:$CW369,"nn")&lt;&gt;"nn","•",""),"")</f>
        <v/>
      </c>
      <c r="BF370" s="1" t="str">
        <f ca="1">IF(($A370&lt;&gt;"")*(BF$1&lt;&gt;""),IF(_xlfn.XLOOKUP(BF$1,Attendance_sorted!$B369:$CW369,Attendance_sorted!$B369:$CW369,"nn")&lt;&gt;"nn","•",""),"")</f>
        <v/>
      </c>
      <c r="BG370" s="1" t="str">
        <f ca="1">IF(($A370&lt;&gt;"")*(BG$1&lt;&gt;""),IF(_xlfn.XLOOKUP(BG$1,Attendance_sorted!$B369:$CW369,Attendance_sorted!$B369:$CW369,"nn")&lt;&gt;"nn","•",""),"")</f>
        <v/>
      </c>
      <c r="BH370" s="1" t="str">
        <f ca="1">IF(($A370&lt;&gt;"")*(BH$1&lt;&gt;""),IF(_xlfn.XLOOKUP(BH$1,Attendance_sorted!$B369:$CW369,Attendance_sorted!$B369:$CW369,"nn")&lt;&gt;"nn","•",""),"")</f>
        <v/>
      </c>
      <c r="BI370" s="1" t="str">
        <f ca="1">IF(($A370&lt;&gt;"")*(BI$1&lt;&gt;""),IF(_xlfn.XLOOKUP(BI$1,Attendance_sorted!$B369:$CW369,Attendance_sorted!$B369:$CW369,"nn")&lt;&gt;"nn","•",""),"")</f>
        <v/>
      </c>
      <c r="BJ370" s="1" t="str">
        <f ca="1">IF(($A370&lt;&gt;"")*(BJ$1&lt;&gt;""),IF(_xlfn.XLOOKUP(BJ$1,Attendance_sorted!$B369:$CW369,Attendance_sorted!$B369:$CW369,"nn")&lt;&gt;"nn","•",""),"")</f>
        <v/>
      </c>
      <c r="BK370" s="1" t="str">
        <f ca="1">IF(($A370&lt;&gt;"")*(BK$1&lt;&gt;""),IF(_xlfn.XLOOKUP(BK$1,Attendance_sorted!$B369:$CW369,Attendance_sorted!$B369:$CW369,"nn")&lt;&gt;"nn","•",""),"")</f>
        <v/>
      </c>
      <c r="BL370" s="1" t="str">
        <f ca="1">IF(($A370&lt;&gt;"")*(BL$1&lt;&gt;""),IF(_xlfn.XLOOKUP(BL$1,Attendance_sorted!$B369:$CW369,Attendance_sorted!$B369:$CW369,"nn")&lt;&gt;"nn","•",""),"")</f>
        <v/>
      </c>
      <c r="BM370" s="1" t="str">
        <f ca="1">IF(($A370&lt;&gt;"")*(BM$1&lt;&gt;""),IF(_xlfn.XLOOKUP(BM$1,Attendance_sorted!$B369:$CW369,Attendance_sorted!$B369:$CW369,"nn")&lt;&gt;"nn","•",""),"")</f>
        <v/>
      </c>
      <c r="BN370" s="1" t="str">
        <f ca="1">IF(($A370&lt;&gt;"")*(BN$1&lt;&gt;""),IF(_xlfn.XLOOKUP(BN$1,Attendance_sorted!$B369:$CW369,Attendance_sorted!$B369:$CW369,"nn")&lt;&gt;"nn","•",""),"")</f>
        <v/>
      </c>
      <c r="BO370" s="1" t="str">
        <f ca="1">IF(($A370&lt;&gt;"")*(BO$1&lt;&gt;""),IF(_xlfn.XLOOKUP(BO$1,Attendance_sorted!$B369:$CW369,Attendance_sorted!$B369:$CW369,"nn")&lt;&gt;"nn","•",""),"")</f>
        <v/>
      </c>
      <c r="BP370" s="1" t="str">
        <f ca="1">IF(($A370&lt;&gt;"")*(BP$1&lt;&gt;""),IF(_xlfn.XLOOKUP(BP$1,Attendance_sorted!$B369:$CW369,Attendance_sorted!$B369:$CW369,"nn")&lt;&gt;"nn","•",""),"")</f>
        <v/>
      </c>
      <c r="BQ370" s="1" t="str">
        <f ca="1">IF(($A370&lt;&gt;"")*(BQ$1&lt;&gt;""),IF(_xlfn.XLOOKUP(BQ$1,Attendance_sorted!$B369:$CW369,Attendance_sorted!$B369:$CW369,"nn")&lt;&gt;"nn","•",""),"")</f>
        <v/>
      </c>
      <c r="BR370" s="1" t="str">
        <f ca="1">IF(($A370&lt;&gt;"")*(BR$1&lt;&gt;""),IF(_xlfn.XLOOKUP(BR$1,Attendance_sorted!$B369:$CW369,Attendance_sorted!$B369:$CW369,"nn")&lt;&gt;"nn","•",""),"")</f>
        <v/>
      </c>
      <c r="BS370" s="1" t="str">
        <f ca="1">IF(($A370&lt;&gt;"")*(BS$1&lt;&gt;""),IF(_xlfn.XLOOKUP(BS$1,Attendance_sorted!$B369:$CW369,Attendance_sorted!$B369:$CW369,"nn")&lt;&gt;"nn","•",""),"")</f>
        <v/>
      </c>
      <c r="BT370" s="1" t="str">
        <f ca="1">IF(($A370&lt;&gt;"")*(BT$1&lt;&gt;""),IF(_xlfn.XLOOKUP(BT$1,Attendance_sorted!$B369:$CW369,Attendance_sorted!$B369:$CW369,"nn")&lt;&gt;"nn","•",""),"")</f>
        <v/>
      </c>
      <c r="BU370" s="1" t="str">
        <f ca="1">IF(($A370&lt;&gt;"")*(BU$1&lt;&gt;""),IF(_xlfn.XLOOKUP(BU$1,Attendance_sorted!$B369:$CW369,Attendance_sorted!$B369:$CW369,"nn")&lt;&gt;"nn","•",""),"")</f>
        <v/>
      </c>
      <c r="BV370" s="1" t="str">
        <f ca="1">IF(($A370&lt;&gt;"")*(BV$1&lt;&gt;""),IF(_xlfn.XLOOKUP(BV$1,Attendance_sorted!$B369:$CW369,Attendance_sorted!$B369:$CW369,"nn")&lt;&gt;"nn","•",""),"")</f>
        <v/>
      </c>
      <c r="BW370" s="1" t="str">
        <f ca="1">IF(($A370&lt;&gt;"")*(BW$1&lt;&gt;""),IF(_xlfn.XLOOKUP(BW$1,Attendance_sorted!$B369:$CW369,Attendance_sorted!$B369:$CW369,"nn")&lt;&gt;"nn","•",""),"")</f>
        <v/>
      </c>
      <c r="BX370" s="1" t="str">
        <f ca="1">IF(($A370&lt;&gt;"")*(BX$1&lt;&gt;""),IF(_xlfn.XLOOKUP(BX$1,Attendance_sorted!$B369:$CW369,Attendance_sorted!$B369:$CW369,"nn")&lt;&gt;"nn","•",""),"")</f>
        <v/>
      </c>
      <c r="BY370" s="1" t="str">
        <f ca="1">IF(($A370&lt;&gt;"")*(BY$1&lt;&gt;""),IF(_xlfn.XLOOKUP(BY$1,Attendance_sorted!$B369:$CW369,Attendance_sorted!$B369:$CW369,"nn")&lt;&gt;"nn","•",""),"")</f>
        <v/>
      </c>
      <c r="BZ370" s="1" t="str">
        <f ca="1">IF(($A370&lt;&gt;"")*(BZ$1&lt;&gt;""),IF(_xlfn.XLOOKUP(BZ$1,Attendance_sorted!$B369:$CW369,Attendance_sorted!$B369:$CW369,"nn")&lt;&gt;"nn","•",""),"")</f>
        <v/>
      </c>
      <c r="CA370" s="1" t="str">
        <f ca="1">IF(($A370&lt;&gt;"")*(CA$1&lt;&gt;""),IF(_xlfn.XLOOKUP(CA$1,Attendance_sorted!$B369:$CW369,Attendance_sorted!$B369:$CW369,"nn")&lt;&gt;"nn","•",""),"")</f>
        <v/>
      </c>
      <c r="CB370" s="1" t="str">
        <f ca="1">IF(($A370&lt;&gt;"")*(CB$1&lt;&gt;""),IF(_xlfn.XLOOKUP(CB$1,Attendance_sorted!$B369:$CW369,Attendance_sorted!$B369:$CW369,"nn")&lt;&gt;"nn","•",""),"")</f>
        <v/>
      </c>
      <c r="CC370" s="1" t="str">
        <f ca="1">IF(($A370&lt;&gt;"")*(CC$1&lt;&gt;""),IF(_xlfn.XLOOKUP(CC$1,Attendance_sorted!$B369:$CW369,Attendance_sorted!$B369:$CW369,"nn")&lt;&gt;"nn","•",""),"")</f>
        <v/>
      </c>
      <c r="CD370" s="1" t="str">
        <f ca="1">IF(($A370&lt;&gt;"")*(CD$1&lt;&gt;""),IF(_xlfn.XLOOKUP(CD$1,Attendance_sorted!$B369:$CW369,Attendance_sorted!$B369:$CW369,"nn")&lt;&gt;"nn","•",""),"")</f>
        <v/>
      </c>
      <c r="CE370" s="1" t="str">
        <f ca="1">IF(($A370&lt;&gt;"")*(CE$1&lt;&gt;""),IF(_xlfn.XLOOKUP(CE$1,Attendance_sorted!$B369:$CW369,Attendance_sorted!$B369:$CW369,"nn")&lt;&gt;"nn","•",""),"")</f>
        <v/>
      </c>
      <c r="CF370" s="1" t="str">
        <f ca="1">IF(($A370&lt;&gt;"")*(CF$1&lt;&gt;""),IF(_xlfn.XLOOKUP(CF$1,Attendance_sorted!$B369:$CW369,Attendance_sorted!$B369:$CW369,"nn")&lt;&gt;"nn","•",""),"")</f>
        <v/>
      </c>
      <c r="CG370" s="1" t="str">
        <f ca="1">IF(($A370&lt;&gt;"")*(CG$1&lt;&gt;""),IF(_xlfn.XLOOKUP(CG$1,Attendance_sorted!$B369:$CW369,Attendance_sorted!$B369:$CW369,"nn")&lt;&gt;"nn","•",""),"")</f>
        <v/>
      </c>
      <c r="CH370" s="1" t="str">
        <f ca="1">IF(($A370&lt;&gt;"")*(CH$1&lt;&gt;""),IF(_xlfn.XLOOKUP(CH$1,Attendance_sorted!$B369:$CW369,Attendance_sorted!$B369:$CW369,"nn")&lt;&gt;"nn","•",""),"")</f>
        <v/>
      </c>
      <c r="CI370" s="1" t="str">
        <f ca="1">IF(($A370&lt;&gt;"")*(CI$1&lt;&gt;""),IF(_xlfn.XLOOKUP(CI$1,Attendance_sorted!$B369:$CW369,Attendance_sorted!$B369:$CW369,"nn")&lt;&gt;"nn","•",""),"")</f>
        <v/>
      </c>
      <c r="CJ370" s="1" t="str">
        <f ca="1">IF(($A370&lt;&gt;"")*(CJ$1&lt;&gt;""),IF(_xlfn.XLOOKUP(CJ$1,Attendance_sorted!$B369:$CW369,Attendance_sorted!$B369:$CW369,"nn")&lt;&gt;"nn","•",""),"")</f>
        <v/>
      </c>
      <c r="CK370" s="1" t="str">
        <f ca="1">IF(($A370&lt;&gt;"")*(CK$1&lt;&gt;""),IF(_xlfn.XLOOKUP(CK$1,Attendance_sorted!$B369:$CW369,Attendance_sorted!$B369:$CW369,"nn")&lt;&gt;"nn","•",""),"")</f>
        <v/>
      </c>
      <c r="CL370" s="1" t="str">
        <f ca="1">IF(($A370&lt;&gt;"")*(CL$1&lt;&gt;""),IF(_xlfn.XLOOKUP(CL$1,Attendance_sorted!$B369:$CW369,Attendance_sorted!$B369:$CW369,"nn")&lt;&gt;"nn","•",""),"")</f>
        <v/>
      </c>
      <c r="CM370" s="1" t="str">
        <f ca="1">IF(($A370&lt;&gt;"")*(CM$1&lt;&gt;""),IF(_xlfn.XLOOKUP(CM$1,Attendance_sorted!$B369:$CW369,Attendance_sorted!$B369:$CW369,"nn")&lt;&gt;"nn","•",""),"")</f>
        <v/>
      </c>
      <c r="CN370" s="1" t="str">
        <f ca="1">IF(($A370&lt;&gt;"")*(CN$1&lt;&gt;""),IF(_xlfn.XLOOKUP(CN$1,Attendance_sorted!$B369:$CW369,Attendance_sorted!$B369:$CW369,"nn")&lt;&gt;"nn","•",""),"")</f>
        <v/>
      </c>
      <c r="CO370" s="1" t="str">
        <f ca="1">IF(($A370&lt;&gt;"")*(CO$1&lt;&gt;""),IF(_xlfn.XLOOKUP(CO$1,Attendance_sorted!$B369:$CW369,Attendance_sorted!$B369:$CW369,"nn")&lt;&gt;"nn","•",""),"")</f>
        <v/>
      </c>
      <c r="CP370" s="1" t="str">
        <f ca="1">IF(($A370&lt;&gt;"")*(CP$1&lt;&gt;""),IF(_xlfn.XLOOKUP(CP$1,Attendance_sorted!$B369:$CW369,Attendance_sorted!$B369:$CW369,"nn")&lt;&gt;"nn","•",""),"")</f>
        <v/>
      </c>
      <c r="CQ370" s="1" t="str">
        <f ca="1">IF(($A370&lt;&gt;"")*(CQ$1&lt;&gt;""),IF(_xlfn.XLOOKUP(CQ$1,Attendance_sorted!$B369:$CW369,Attendance_sorted!$B369:$CW369,"nn")&lt;&gt;"nn","•",""),"")</f>
        <v/>
      </c>
      <c r="CR370" s="1" t="str">
        <f ca="1">IF(($A370&lt;&gt;"")*(CR$1&lt;&gt;""),IF(_xlfn.XLOOKUP(CR$1,Attendance_sorted!$B369:$CW369,Attendance_sorted!$B369:$CW369,"nn")&lt;&gt;"nn","•",""),"")</f>
        <v/>
      </c>
      <c r="CS370" s="1" t="str">
        <f ca="1">IF(($A370&lt;&gt;"")*(CS$1&lt;&gt;""),IF(_xlfn.XLOOKUP(CS$1,Attendance_sorted!$B369:$CW369,Attendance_sorted!$B369:$CW369,"nn")&lt;&gt;"nn","•",""),"")</f>
        <v/>
      </c>
      <c r="CT370" s="1" t="str">
        <f ca="1">IF(($A370&lt;&gt;"")*(CT$1&lt;&gt;""),IF(_xlfn.XLOOKUP(CT$1,Attendance_sorted!$B369:$CW369,Attendance_sorted!$B369:$CW369,"nn")&lt;&gt;"nn","•",""),"")</f>
        <v/>
      </c>
      <c r="CU370" s="1" t="str">
        <f ca="1">IF(($A370&lt;&gt;"")*(CU$1&lt;&gt;""),IF(_xlfn.XLOOKUP(CU$1,Attendance_sorted!$B369:$CW369,Attendance_sorted!$B369:$CW369,"nn")&lt;&gt;"nn","•",""),"")</f>
        <v/>
      </c>
      <c r="CV370" s="1" t="str">
        <f ca="1">IF(($A370&lt;&gt;"")*(CV$1&lt;&gt;""),IF(_xlfn.XLOOKUP(CV$1,Attendance_sorted!$B369:$CW369,Attendance_sorted!$B369:$CW369,"nn")&lt;&gt;"nn","•",""),"")</f>
        <v/>
      </c>
      <c r="CW370" s="1" t="str">
        <f ca="1">IF(($A370&lt;&gt;"")*(CW$1&lt;&gt;""),IF(_xlfn.XLOOKUP(CW$1,Attendance_sorted!$B369:$CW369,Attendance_sorted!$B369:$CW369,"nn")&lt;&gt;"nn","•",""),"")</f>
        <v/>
      </c>
    </row>
    <row r="371" spans="1:101">
      <c r="A371" s="1"/>
      <c r="B371" s="1" t="str">
        <f ca="1">IF(($A371&lt;&gt;"")*(B$1&lt;&gt;""),IF(_xlfn.XLOOKUP(B$1,Attendance_sorted!$B370:$CW370,Attendance_sorted!$B370:$CW370,"nn")&lt;&gt;"nn","•",""),"")</f>
        <v/>
      </c>
      <c r="C371" s="1" t="str">
        <f ca="1">IF(($A371&lt;&gt;"")*(C$1&lt;&gt;""),IF(_xlfn.XLOOKUP(C$1,Attendance_sorted!$B370:$CW370,Attendance_sorted!$B370:$CW370,"nn")&lt;&gt;"nn","•",""),"")</f>
        <v/>
      </c>
      <c r="D371" s="1" t="str">
        <f ca="1">IF(($A371&lt;&gt;"")*(D$1&lt;&gt;""),IF(_xlfn.XLOOKUP(D$1,Attendance_sorted!$B370:$CW370,Attendance_sorted!$B370:$CW370,"nn")&lt;&gt;"nn","•",""),"")</f>
        <v/>
      </c>
      <c r="E371" s="1" t="str">
        <f ca="1">IF(($A371&lt;&gt;"")*(E$1&lt;&gt;""),IF(_xlfn.XLOOKUP(E$1,Attendance_sorted!$B370:$CW370,Attendance_sorted!$B370:$CW370,"nn")&lt;&gt;"nn","•",""),"")</f>
        <v/>
      </c>
      <c r="F371" s="1" t="str">
        <f ca="1">IF(($A371&lt;&gt;"")*(F$1&lt;&gt;""),IF(_xlfn.XLOOKUP(F$1,Attendance_sorted!$B370:$CW370,Attendance_sorted!$B370:$CW370,"nn")&lt;&gt;"nn","•",""),"")</f>
        <v/>
      </c>
      <c r="G371" s="1" t="str">
        <f ca="1">IF(($A371&lt;&gt;"")*(G$1&lt;&gt;""),IF(_xlfn.XLOOKUP(G$1,Attendance_sorted!$B370:$CW370,Attendance_sorted!$B370:$CW370,"nn")&lt;&gt;"nn","•",""),"")</f>
        <v/>
      </c>
      <c r="H371" s="1" t="str">
        <f ca="1">IF(($A371&lt;&gt;"")*(H$1&lt;&gt;""),IF(_xlfn.XLOOKUP(H$1,Attendance_sorted!$B370:$CW370,Attendance_sorted!$B370:$CW370,"nn")&lt;&gt;"nn","•",""),"")</f>
        <v/>
      </c>
      <c r="I371" s="1" t="str">
        <f ca="1">IF(($A371&lt;&gt;"")*(I$1&lt;&gt;""),IF(_xlfn.XLOOKUP(I$1,Attendance_sorted!$B370:$CW370,Attendance_sorted!$B370:$CW370,"nn")&lt;&gt;"nn","•",""),"")</f>
        <v/>
      </c>
      <c r="J371" s="1" t="str">
        <f ca="1">IF(($A371&lt;&gt;"")*(J$1&lt;&gt;""),IF(_xlfn.XLOOKUP(J$1,Attendance_sorted!$B370:$CW370,Attendance_sorted!$B370:$CW370,"nn")&lt;&gt;"nn","•",""),"")</f>
        <v/>
      </c>
      <c r="K371" s="1" t="str">
        <f ca="1">IF(($A371&lt;&gt;"")*(K$1&lt;&gt;""),IF(_xlfn.XLOOKUP(K$1,Attendance_sorted!$B370:$CW370,Attendance_sorted!$B370:$CW370,"nn")&lt;&gt;"nn","•",""),"")</f>
        <v/>
      </c>
      <c r="L371" s="1" t="str">
        <f ca="1">IF(($A371&lt;&gt;"")*(L$1&lt;&gt;""),IF(_xlfn.XLOOKUP(L$1,Attendance_sorted!$B370:$CW370,Attendance_sorted!$B370:$CW370,"nn")&lt;&gt;"nn","•",""),"")</f>
        <v/>
      </c>
      <c r="M371" s="1" t="str">
        <f ca="1">IF(($A371&lt;&gt;"")*(M$1&lt;&gt;""),IF(_xlfn.XLOOKUP(M$1,Attendance_sorted!$B370:$CW370,Attendance_sorted!$B370:$CW370,"nn")&lt;&gt;"nn","•",""),"")</f>
        <v/>
      </c>
      <c r="N371" s="1" t="str">
        <f ca="1">IF(($A371&lt;&gt;"")*(N$1&lt;&gt;""),IF(_xlfn.XLOOKUP(N$1,Attendance_sorted!$B370:$CW370,Attendance_sorted!$B370:$CW370,"nn")&lt;&gt;"nn","•",""),"")</f>
        <v/>
      </c>
      <c r="O371" s="1" t="str">
        <f ca="1">IF(($A371&lt;&gt;"")*(O$1&lt;&gt;""),IF(_xlfn.XLOOKUP(O$1,Attendance_sorted!$B370:$CW370,Attendance_sorted!$B370:$CW370,"nn")&lt;&gt;"nn","•",""),"")</f>
        <v/>
      </c>
      <c r="P371" s="1" t="str">
        <f ca="1">IF(($A371&lt;&gt;"")*(P$1&lt;&gt;""),IF(_xlfn.XLOOKUP(P$1,Attendance_sorted!$B370:$CW370,Attendance_sorted!$B370:$CW370,"nn")&lt;&gt;"nn","•",""),"")</f>
        <v/>
      </c>
      <c r="Q371" s="1" t="str">
        <f ca="1">IF(($A371&lt;&gt;"")*(Q$1&lt;&gt;""),IF(_xlfn.XLOOKUP(Q$1,Attendance_sorted!$B370:$CW370,Attendance_sorted!$B370:$CW370,"nn")&lt;&gt;"nn","•",""),"")</f>
        <v/>
      </c>
      <c r="R371" s="1" t="str">
        <f ca="1">IF(($A371&lt;&gt;"")*(R$1&lt;&gt;""),IF(_xlfn.XLOOKUP(R$1,Attendance_sorted!$B370:$CW370,Attendance_sorted!$B370:$CW370,"nn")&lt;&gt;"nn","•",""),"")</f>
        <v/>
      </c>
      <c r="S371" s="1" t="str">
        <f ca="1">IF(($A371&lt;&gt;"")*(S$1&lt;&gt;""),IF(_xlfn.XLOOKUP(S$1,Attendance_sorted!$B370:$CW370,Attendance_sorted!$B370:$CW370,"nn")&lt;&gt;"nn","•",""),"")</f>
        <v/>
      </c>
      <c r="T371" s="1" t="str">
        <f ca="1">IF(($A371&lt;&gt;"")*(T$1&lt;&gt;""),IF(_xlfn.XLOOKUP(T$1,Attendance_sorted!$B370:$CW370,Attendance_sorted!$B370:$CW370,"nn")&lt;&gt;"nn","•",""),"")</f>
        <v/>
      </c>
      <c r="U371" s="1" t="str">
        <f ca="1">IF(($A371&lt;&gt;"")*(U$1&lt;&gt;""),IF(_xlfn.XLOOKUP(U$1,Attendance_sorted!$B370:$CW370,Attendance_sorted!$B370:$CW370,"nn")&lt;&gt;"nn","•",""),"")</f>
        <v/>
      </c>
      <c r="V371" s="1" t="str">
        <f ca="1">IF(($A371&lt;&gt;"")*(V$1&lt;&gt;""),IF(_xlfn.XLOOKUP(V$1,Attendance_sorted!$B370:$CW370,Attendance_sorted!$B370:$CW370,"nn")&lt;&gt;"nn","•",""),"")</f>
        <v/>
      </c>
      <c r="W371" s="1" t="str">
        <f ca="1">IF(($A371&lt;&gt;"")*(W$1&lt;&gt;""),IF(_xlfn.XLOOKUP(W$1,Attendance_sorted!$B370:$CW370,Attendance_sorted!$B370:$CW370,"nn")&lt;&gt;"nn","•",""),"")</f>
        <v/>
      </c>
      <c r="X371" s="1" t="str">
        <f ca="1">IF(($A371&lt;&gt;"")*(X$1&lt;&gt;""),IF(_xlfn.XLOOKUP(X$1,Attendance_sorted!$B370:$CW370,Attendance_sorted!$B370:$CW370,"nn")&lt;&gt;"nn","•",""),"")</f>
        <v/>
      </c>
      <c r="Y371" s="1" t="str">
        <f ca="1">IF(($A371&lt;&gt;"")*(Y$1&lt;&gt;""),IF(_xlfn.XLOOKUP(Y$1,Attendance_sorted!$B370:$CW370,Attendance_sorted!$B370:$CW370,"nn")&lt;&gt;"nn","•",""),"")</f>
        <v/>
      </c>
      <c r="Z371" s="1" t="str">
        <f ca="1">IF(($A371&lt;&gt;"")*(Z$1&lt;&gt;""),IF(_xlfn.XLOOKUP(Z$1,Attendance_sorted!$B370:$CW370,Attendance_sorted!$B370:$CW370,"nn")&lt;&gt;"nn","•",""),"")</f>
        <v/>
      </c>
      <c r="AA371" s="1" t="str">
        <f ca="1">IF(($A371&lt;&gt;"")*(AA$1&lt;&gt;""),IF(_xlfn.XLOOKUP(AA$1,Attendance_sorted!$B370:$CW370,Attendance_sorted!$B370:$CW370,"nn")&lt;&gt;"nn","•",""),"")</f>
        <v/>
      </c>
      <c r="AB371" s="1" t="str">
        <f ca="1">IF(($A371&lt;&gt;"")*(AB$1&lt;&gt;""),IF(_xlfn.XLOOKUP(AB$1,Attendance_sorted!$B370:$CW370,Attendance_sorted!$B370:$CW370,"nn")&lt;&gt;"nn","•",""),"")</f>
        <v/>
      </c>
      <c r="AC371" s="1" t="str">
        <f ca="1">IF(($A371&lt;&gt;"")*(AC$1&lt;&gt;""),IF(_xlfn.XLOOKUP(AC$1,Attendance_sorted!$B370:$CW370,Attendance_sorted!$B370:$CW370,"nn")&lt;&gt;"nn","•",""),"")</f>
        <v/>
      </c>
      <c r="AD371" s="1" t="str">
        <f ca="1">IF(($A371&lt;&gt;"")*(AD$1&lt;&gt;""),IF(_xlfn.XLOOKUP(AD$1,Attendance_sorted!$B370:$CW370,Attendance_sorted!$B370:$CW370,"nn")&lt;&gt;"nn","•",""),"")</f>
        <v/>
      </c>
      <c r="AE371" s="1" t="str">
        <f ca="1">IF(($A371&lt;&gt;"")*(AE$1&lt;&gt;""),IF(_xlfn.XLOOKUP(AE$1,Attendance_sorted!$B370:$CW370,Attendance_sorted!$B370:$CW370,"nn")&lt;&gt;"nn","•",""),"")</f>
        <v/>
      </c>
      <c r="AF371" s="1" t="str">
        <f ca="1">IF(($A371&lt;&gt;"")*(AF$1&lt;&gt;""),IF(_xlfn.XLOOKUP(AF$1,Attendance_sorted!$B370:$CW370,Attendance_sorted!$B370:$CW370,"nn")&lt;&gt;"nn","•",""),"")</f>
        <v/>
      </c>
      <c r="AG371" s="1" t="str">
        <f ca="1">IF(($A371&lt;&gt;"")*(AG$1&lt;&gt;""),IF(_xlfn.XLOOKUP(AG$1,Attendance_sorted!$B370:$CW370,Attendance_sorted!$B370:$CW370,"nn")&lt;&gt;"nn","•",""),"")</f>
        <v/>
      </c>
      <c r="AH371" s="1" t="str">
        <f ca="1">IF(($A371&lt;&gt;"")*(AH$1&lt;&gt;""),IF(_xlfn.XLOOKUP(AH$1,Attendance_sorted!$B370:$CW370,Attendance_sorted!$B370:$CW370,"nn")&lt;&gt;"nn","•",""),"")</f>
        <v/>
      </c>
      <c r="AI371" s="1" t="str">
        <f ca="1">IF(($A371&lt;&gt;"")*(AI$1&lt;&gt;""),IF(_xlfn.XLOOKUP(AI$1,Attendance_sorted!$B370:$CW370,Attendance_sorted!$B370:$CW370,"nn")&lt;&gt;"nn","•",""),"")</f>
        <v/>
      </c>
      <c r="AJ371" s="1" t="str">
        <f ca="1">IF(($A371&lt;&gt;"")*(AJ$1&lt;&gt;""),IF(_xlfn.XLOOKUP(AJ$1,Attendance_sorted!$B370:$CW370,Attendance_sorted!$B370:$CW370,"nn")&lt;&gt;"nn","•",""),"")</f>
        <v/>
      </c>
      <c r="AK371" s="1" t="str">
        <f ca="1">IF(($A371&lt;&gt;"")*(AK$1&lt;&gt;""),IF(_xlfn.XLOOKUP(AK$1,Attendance_sorted!$B370:$CW370,Attendance_sorted!$B370:$CW370,"nn")&lt;&gt;"nn","•",""),"")</f>
        <v/>
      </c>
      <c r="AL371" s="1" t="str">
        <f ca="1">IF(($A371&lt;&gt;"")*(AL$1&lt;&gt;""),IF(_xlfn.XLOOKUP(AL$1,Attendance_sorted!$B370:$CW370,Attendance_sorted!$B370:$CW370,"nn")&lt;&gt;"nn","•",""),"")</f>
        <v/>
      </c>
      <c r="AM371" s="1" t="str">
        <f ca="1">IF(($A371&lt;&gt;"")*(AM$1&lt;&gt;""),IF(_xlfn.XLOOKUP(AM$1,Attendance_sorted!$B370:$CW370,Attendance_sorted!$B370:$CW370,"nn")&lt;&gt;"nn","•",""),"")</f>
        <v/>
      </c>
      <c r="AN371" s="1" t="str">
        <f ca="1">IF(($A371&lt;&gt;"")*(AN$1&lt;&gt;""),IF(_xlfn.XLOOKUP(AN$1,Attendance_sorted!$B370:$CW370,Attendance_sorted!$B370:$CW370,"nn")&lt;&gt;"nn","•",""),"")</f>
        <v/>
      </c>
      <c r="AO371" s="1" t="str">
        <f ca="1">IF(($A371&lt;&gt;"")*(AO$1&lt;&gt;""),IF(_xlfn.XLOOKUP(AO$1,Attendance_sorted!$B370:$CW370,Attendance_sorted!$B370:$CW370,"nn")&lt;&gt;"nn","•",""),"")</f>
        <v/>
      </c>
      <c r="AP371" s="1" t="str">
        <f ca="1">IF(($A371&lt;&gt;"")*(AP$1&lt;&gt;""),IF(_xlfn.XLOOKUP(AP$1,Attendance_sorted!$B370:$CW370,Attendance_sorted!$B370:$CW370,"nn")&lt;&gt;"nn","•",""),"")</f>
        <v/>
      </c>
      <c r="AQ371" s="1" t="str">
        <f ca="1">IF(($A371&lt;&gt;"")*(AQ$1&lt;&gt;""),IF(_xlfn.XLOOKUP(AQ$1,Attendance_sorted!$B370:$CW370,Attendance_sorted!$B370:$CW370,"nn")&lt;&gt;"nn","•",""),"")</f>
        <v/>
      </c>
      <c r="AR371" s="1" t="str">
        <f ca="1">IF(($A371&lt;&gt;"")*(AR$1&lt;&gt;""),IF(_xlfn.XLOOKUP(AR$1,Attendance_sorted!$B370:$CW370,Attendance_sorted!$B370:$CW370,"nn")&lt;&gt;"nn","•",""),"")</f>
        <v/>
      </c>
      <c r="AS371" s="1" t="str">
        <f ca="1">IF(($A371&lt;&gt;"")*(AS$1&lt;&gt;""),IF(_xlfn.XLOOKUP(AS$1,Attendance_sorted!$B370:$CW370,Attendance_sorted!$B370:$CW370,"nn")&lt;&gt;"nn","•",""),"")</f>
        <v/>
      </c>
      <c r="AT371" s="1" t="str">
        <f ca="1">IF(($A371&lt;&gt;"")*(AT$1&lt;&gt;""),IF(_xlfn.XLOOKUP(AT$1,Attendance_sorted!$B370:$CW370,Attendance_sorted!$B370:$CW370,"nn")&lt;&gt;"nn","•",""),"")</f>
        <v/>
      </c>
      <c r="AU371" s="1" t="str">
        <f ca="1">IF(($A371&lt;&gt;"")*(AU$1&lt;&gt;""),IF(_xlfn.XLOOKUP(AU$1,Attendance_sorted!$B370:$CW370,Attendance_sorted!$B370:$CW370,"nn")&lt;&gt;"nn","•",""),"")</f>
        <v/>
      </c>
      <c r="AV371" s="1" t="str">
        <f ca="1">IF(($A371&lt;&gt;"")*(AV$1&lt;&gt;""),IF(_xlfn.XLOOKUP(AV$1,Attendance_sorted!$B370:$CW370,Attendance_sorted!$B370:$CW370,"nn")&lt;&gt;"nn","•",""),"")</f>
        <v/>
      </c>
      <c r="AW371" s="1" t="str">
        <f ca="1">IF(($A371&lt;&gt;"")*(AW$1&lt;&gt;""),IF(_xlfn.XLOOKUP(AW$1,Attendance_sorted!$B370:$CW370,Attendance_sorted!$B370:$CW370,"nn")&lt;&gt;"nn","•",""),"")</f>
        <v/>
      </c>
      <c r="AX371" s="1" t="str">
        <f ca="1">IF(($A371&lt;&gt;"")*(AX$1&lt;&gt;""),IF(_xlfn.XLOOKUP(AX$1,Attendance_sorted!$B370:$CW370,Attendance_sorted!$B370:$CW370,"nn")&lt;&gt;"nn","•",""),"")</f>
        <v/>
      </c>
      <c r="AY371" s="1" t="str">
        <f ca="1">IF(($A371&lt;&gt;"")*(AY$1&lt;&gt;""),IF(_xlfn.XLOOKUP(AY$1,Attendance_sorted!$B370:$CW370,Attendance_sorted!$B370:$CW370,"nn")&lt;&gt;"nn","•",""),"")</f>
        <v/>
      </c>
      <c r="AZ371" s="1" t="str">
        <f ca="1">IF(($A371&lt;&gt;"")*(AZ$1&lt;&gt;""),IF(_xlfn.XLOOKUP(AZ$1,Attendance_sorted!$B370:$CW370,Attendance_sorted!$B370:$CW370,"nn")&lt;&gt;"nn","•",""),"")</f>
        <v/>
      </c>
      <c r="BA371" s="1" t="str">
        <f ca="1">IF(($A371&lt;&gt;"")*(BA$1&lt;&gt;""),IF(_xlfn.XLOOKUP(BA$1,Attendance_sorted!$B370:$CW370,Attendance_sorted!$B370:$CW370,"nn")&lt;&gt;"nn","•",""),"")</f>
        <v/>
      </c>
      <c r="BB371" s="1" t="str">
        <f ca="1">IF(($A371&lt;&gt;"")*(BB$1&lt;&gt;""),IF(_xlfn.XLOOKUP(BB$1,Attendance_sorted!$B370:$CW370,Attendance_sorted!$B370:$CW370,"nn")&lt;&gt;"nn","•",""),"")</f>
        <v/>
      </c>
      <c r="BC371" s="1" t="str">
        <f ca="1">IF(($A371&lt;&gt;"")*(BC$1&lt;&gt;""),IF(_xlfn.XLOOKUP(BC$1,Attendance_sorted!$B370:$CW370,Attendance_sorted!$B370:$CW370,"nn")&lt;&gt;"nn","•",""),"")</f>
        <v/>
      </c>
      <c r="BD371" s="1" t="str">
        <f ca="1">IF(($A371&lt;&gt;"")*(BD$1&lt;&gt;""),IF(_xlfn.XLOOKUP(BD$1,Attendance_sorted!$B370:$CW370,Attendance_sorted!$B370:$CW370,"nn")&lt;&gt;"nn","•",""),"")</f>
        <v/>
      </c>
      <c r="BE371" s="1" t="str">
        <f ca="1">IF(($A371&lt;&gt;"")*(BE$1&lt;&gt;""),IF(_xlfn.XLOOKUP(BE$1,Attendance_sorted!$B370:$CW370,Attendance_sorted!$B370:$CW370,"nn")&lt;&gt;"nn","•",""),"")</f>
        <v/>
      </c>
      <c r="BF371" s="1" t="str">
        <f ca="1">IF(($A371&lt;&gt;"")*(BF$1&lt;&gt;""),IF(_xlfn.XLOOKUP(BF$1,Attendance_sorted!$B370:$CW370,Attendance_sorted!$B370:$CW370,"nn")&lt;&gt;"nn","•",""),"")</f>
        <v/>
      </c>
      <c r="BG371" s="1" t="str">
        <f ca="1">IF(($A371&lt;&gt;"")*(BG$1&lt;&gt;""),IF(_xlfn.XLOOKUP(BG$1,Attendance_sorted!$B370:$CW370,Attendance_sorted!$B370:$CW370,"nn")&lt;&gt;"nn","•",""),"")</f>
        <v/>
      </c>
      <c r="BH371" s="1" t="str">
        <f ca="1">IF(($A371&lt;&gt;"")*(BH$1&lt;&gt;""),IF(_xlfn.XLOOKUP(BH$1,Attendance_sorted!$B370:$CW370,Attendance_sorted!$B370:$CW370,"nn")&lt;&gt;"nn","•",""),"")</f>
        <v/>
      </c>
      <c r="BI371" s="1" t="str">
        <f ca="1">IF(($A371&lt;&gt;"")*(BI$1&lt;&gt;""),IF(_xlfn.XLOOKUP(BI$1,Attendance_sorted!$B370:$CW370,Attendance_sorted!$B370:$CW370,"nn")&lt;&gt;"nn","•",""),"")</f>
        <v/>
      </c>
      <c r="BJ371" s="1" t="str">
        <f ca="1">IF(($A371&lt;&gt;"")*(BJ$1&lt;&gt;""),IF(_xlfn.XLOOKUP(BJ$1,Attendance_sorted!$B370:$CW370,Attendance_sorted!$B370:$CW370,"nn")&lt;&gt;"nn","•",""),"")</f>
        <v/>
      </c>
      <c r="BK371" s="1" t="str">
        <f ca="1">IF(($A371&lt;&gt;"")*(BK$1&lt;&gt;""),IF(_xlfn.XLOOKUP(BK$1,Attendance_sorted!$B370:$CW370,Attendance_sorted!$B370:$CW370,"nn")&lt;&gt;"nn","•",""),"")</f>
        <v/>
      </c>
      <c r="BL371" s="1" t="str">
        <f ca="1">IF(($A371&lt;&gt;"")*(BL$1&lt;&gt;""),IF(_xlfn.XLOOKUP(BL$1,Attendance_sorted!$B370:$CW370,Attendance_sorted!$B370:$CW370,"nn")&lt;&gt;"nn","•",""),"")</f>
        <v/>
      </c>
      <c r="BM371" s="1" t="str">
        <f ca="1">IF(($A371&lt;&gt;"")*(BM$1&lt;&gt;""),IF(_xlfn.XLOOKUP(BM$1,Attendance_sorted!$B370:$CW370,Attendance_sorted!$B370:$CW370,"nn")&lt;&gt;"nn","•",""),"")</f>
        <v/>
      </c>
      <c r="BN371" s="1" t="str">
        <f ca="1">IF(($A371&lt;&gt;"")*(BN$1&lt;&gt;""),IF(_xlfn.XLOOKUP(BN$1,Attendance_sorted!$B370:$CW370,Attendance_sorted!$B370:$CW370,"nn")&lt;&gt;"nn","•",""),"")</f>
        <v/>
      </c>
      <c r="BO371" s="1" t="str">
        <f ca="1">IF(($A371&lt;&gt;"")*(BO$1&lt;&gt;""),IF(_xlfn.XLOOKUP(BO$1,Attendance_sorted!$B370:$CW370,Attendance_sorted!$B370:$CW370,"nn")&lt;&gt;"nn","•",""),"")</f>
        <v/>
      </c>
      <c r="BP371" s="1" t="str">
        <f ca="1">IF(($A371&lt;&gt;"")*(BP$1&lt;&gt;""),IF(_xlfn.XLOOKUP(BP$1,Attendance_sorted!$B370:$CW370,Attendance_sorted!$B370:$CW370,"nn")&lt;&gt;"nn","•",""),"")</f>
        <v/>
      </c>
      <c r="BQ371" s="1" t="str">
        <f ca="1">IF(($A371&lt;&gt;"")*(BQ$1&lt;&gt;""),IF(_xlfn.XLOOKUP(BQ$1,Attendance_sorted!$B370:$CW370,Attendance_sorted!$B370:$CW370,"nn")&lt;&gt;"nn","•",""),"")</f>
        <v/>
      </c>
      <c r="BR371" s="1" t="str">
        <f ca="1">IF(($A371&lt;&gt;"")*(BR$1&lt;&gt;""),IF(_xlfn.XLOOKUP(BR$1,Attendance_sorted!$B370:$CW370,Attendance_sorted!$B370:$CW370,"nn")&lt;&gt;"nn","•",""),"")</f>
        <v/>
      </c>
      <c r="BS371" s="1" t="str">
        <f ca="1">IF(($A371&lt;&gt;"")*(BS$1&lt;&gt;""),IF(_xlfn.XLOOKUP(BS$1,Attendance_sorted!$B370:$CW370,Attendance_sorted!$B370:$CW370,"nn")&lt;&gt;"nn","•",""),"")</f>
        <v/>
      </c>
      <c r="BT371" s="1" t="str">
        <f ca="1">IF(($A371&lt;&gt;"")*(BT$1&lt;&gt;""),IF(_xlfn.XLOOKUP(BT$1,Attendance_sorted!$B370:$CW370,Attendance_sorted!$B370:$CW370,"nn")&lt;&gt;"nn","•",""),"")</f>
        <v/>
      </c>
      <c r="BU371" s="1" t="str">
        <f ca="1">IF(($A371&lt;&gt;"")*(BU$1&lt;&gt;""),IF(_xlfn.XLOOKUP(BU$1,Attendance_sorted!$B370:$CW370,Attendance_sorted!$B370:$CW370,"nn")&lt;&gt;"nn","•",""),"")</f>
        <v/>
      </c>
      <c r="BV371" s="1" t="str">
        <f ca="1">IF(($A371&lt;&gt;"")*(BV$1&lt;&gt;""),IF(_xlfn.XLOOKUP(BV$1,Attendance_sorted!$B370:$CW370,Attendance_sorted!$B370:$CW370,"nn")&lt;&gt;"nn","•",""),"")</f>
        <v/>
      </c>
      <c r="BW371" s="1" t="str">
        <f ca="1">IF(($A371&lt;&gt;"")*(BW$1&lt;&gt;""),IF(_xlfn.XLOOKUP(BW$1,Attendance_sorted!$B370:$CW370,Attendance_sorted!$B370:$CW370,"nn")&lt;&gt;"nn","•",""),"")</f>
        <v/>
      </c>
      <c r="BX371" s="1" t="str">
        <f ca="1">IF(($A371&lt;&gt;"")*(BX$1&lt;&gt;""),IF(_xlfn.XLOOKUP(BX$1,Attendance_sorted!$B370:$CW370,Attendance_sorted!$B370:$CW370,"nn")&lt;&gt;"nn","•",""),"")</f>
        <v/>
      </c>
      <c r="BY371" s="1" t="str">
        <f ca="1">IF(($A371&lt;&gt;"")*(BY$1&lt;&gt;""),IF(_xlfn.XLOOKUP(BY$1,Attendance_sorted!$B370:$CW370,Attendance_sorted!$B370:$CW370,"nn")&lt;&gt;"nn","•",""),"")</f>
        <v/>
      </c>
      <c r="BZ371" s="1" t="str">
        <f ca="1">IF(($A371&lt;&gt;"")*(BZ$1&lt;&gt;""),IF(_xlfn.XLOOKUP(BZ$1,Attendance_sorted!$B370:$CW370,Attendance_sorted!$B370:$CW370,"nn")&lt;&gt;"nn","•",""),"")</f>
        <v/>
      </c>
      <c r="CA371" s="1" t="str">
        <f ca="1">IF(($A371&lt;&gt;"")*(CA$1&lt;&gt;""),IF(_xlfn.XLOOKUP(CA$1,Attendance_sorted!$B370:$CW370,Attendance_sorted!$B370:$CW370,"nn")&lt;&gt;"nn","•",""),"")</f>
        <v/>
      </c>
      <c r="CB371" s="1" t="str">
        <f ca="1">IF(($A371&lt;&gt;"")*(CB$1&lt;&gt;""),IF(_xlfn.XLOOKUP(CB$1,Attendance_sorted!$B370:$CW370,Attendance_sorted!$B370:$CW370,"nn")&lt;&gt;"nn","•",""),"")</f>
        <v/>
      </c>
      <c r="CC371" s="1" t="str">
        <f ca="1">IF(($A371&lt;&gt;"")*(CC$1&lt;&gt;""),IF(_xlfn.XLOOKUP(CC$1,Attendance_sorted!$B370:$CW370,Attendance_sorted!$B370:$CW370,"nn")&lt;&gt;"nn","•",""),"")</f>
        <v/>
      </c>
      <c r="CD371" s="1" t="str">
        <f ca="1">IF(($A371&lt;&gt;"")*(CD$1&lt;&gt;""),IF(_xlfn.XLOOKUP(CD$1,Attendance_sorted!$B370:$CW370,Attendance_sorted!$B370:$CW370,"nn")&lt;&gt;"nn","•",""),"")</f>
        <v/>
      </c>
      <c r="CE371" s="1" t="str">
        <f ca="1">IF(($A371&lt;&gt;"")*(CE$1&lt;&gt;""),IF(_xlfn.XLOOKUP(CE$1,Attendance_sorted!$B370:$CW370,Attendance_sorted!$B370:$CW370,"nn")&lt;&gt;"nn","•",""),"")</f>
        <v/>
      </c>
      <c r="CF371" s="1" t="str">
        <f ca="1">IF(($A371&lt;&gt;"")*(CF$1&lt;&gt;""),IF(_xlfn.XLOOKUP(CF$1,Attendance_sorted!$B370:$CW370,Attendance_sorted!$B370:$CW370,"nn")&lt;&gt;"nn","•",""),"")</f>
        <v/>
      </c>
      <c r="CG371" s="1" t="str">
        <f ca="1">IF(($A371&lt;&gt;"")*(CG$1&lt;&gt;""),IF(_xlfn.XLOOKUP(CG$1,Attendance_sorted!$B370:$CW370,Attendance_sorted!$B370:$CW370,"nn")&lt;&gt;"nn","•",""),"")</f>
        <v/>
      </c>
      <c r="CH371" s="1" t="str">
        <f ca="1">IF(($A371&lt;&gt;"")*(CH$1&lt;&gt;""),IF(_xlfn.XLOOKUP(CH$1,Attendance_sorted!$B370:$CW370,Attendance_sorted!$B370:$CW370,"nn")&lt;&gt;"nn","•",""),"")</f>
        <v/>
      </c>
      <c r="CI371" s="1" t="str">
        <f ca="1">IF(($A371&lt;&gt;"")*(CI$1&lt;&gt;""),IF(_xlfn.XLOOKUP(CI$1,Attendance_sorted!$B370:$CW370,Attendance_sorted!$B370:$CW370,"nn")&lt;&gt;"nn","•",""),"")</f>
        <v/>
      </c>
      <c r="CJ371" s="1" t="str">
        <f ca="1">IF(($A371&lt;&gt;"")*(CJ$1&lt;&gt;""),IF(_xlfn.XLOOKUP(CJ$1,Attendance_sorted!$B370:$CW370,Attendance_sorted!$B370:$CW370,"nn")&lt;&gt;"nn","•",""),"")</f>
        <v/>
      </c>
      <c r="CK371" s="1" t="str">
        <f ca="1">IF(($A371&lt;&gt;"")*(CK$1&lt;&gt;""),IF(_xlfn.XLOOKUP(CK$1,Attendance_sorted!$B370:$CW370,Attendance_sorted!$B370:$CW370,"nn")&lt;&gt;"nn","•",""),"")</f>
        <v/>
      </c>
      <c r="CL371" s="1" t="str">
        <f ca="1">IF(($A371&lt;&gt;"")*(CL$1&lt;&gt;""),IF(_xlfn.XLOOKUP(CL$1,Attendance_sorted!$B370:$CW370,Attendance_sorted!$B370:$CW370,"nn")&lt;&gt;"nn","•",""),"")</f>
        <v/>
      </c>
      <c r="CM371" s="1" t="str">
        <f ca="1">IF(($A371&lt;&gt;"")*(CM$1&lt;&gt;""),IF(_xlfn.XLOOKUP(CM$1,Attendance_sorted!$B370:$CW370,Attendance_sorted!$B370:$CW370,"nn")&lt;&gt;"nn","•",""),"")</f>
        <v/>
      </c>
      <c r="CN371" s="1" t="str">
        <f ca="1">IF(($A371&lt;&gt;"")*(CN$1&lt;&gt;""),IF(_xlfn.XLOOKUP(CN$1,Attendance_sorted!$B370:$CW370,Attendance_sorted!$B370:$CW370,"nn")&lt;&gt;"nn","•",""),"")</f>
        <v/>
      </c>
      <c r="CO371" s="1" t="str">
        <f ca="1">IF(($A371&lt;&gt;"")*(CO$1&lt;&gt;""),IF(_xlfn.XLOOKUP(CO$1,Attendance_sorted!$B370:$CW370,Attendance_sorted!$B370:$CW370,"nn")&lt;&gt;"nn","•",""),"")</f>
        <v/>
      </c>
      <c r="CP371" s="1" t="str">
        <f ca="1">IF(($A371&lt;&gt;"")*(CP$1&lt;&gt;""),IF(_xlfn.XLOOKUP(CP$1,Attendance_sorted!$B370:$CW370,Attendance_sorted!$B370:$CW370,"nn")&lt;&gt;"nn","•",""),"")</f>
        <v/>
      </c>
      <c r="CQ371" s="1" t="str">
        <f ca="1">IF(($A371&lt;&gt;"")*(CQ$1&lt;&gt;""),IF(_xlfn.XLOOKUP(CQ$1,Attendance_sorted!$B370:$CW370,Attendance_sorted!$B370:$CW370,"nn")&lt;&gt;"nn","•",""),"")</f>
        <v/>
      </c>
      <c r="CR371" s="1" t="str">
        <f ca="1">IF(($A371&lt;&gt;"")*(CR$1&lt;&gt;""),IF(_xlfn.XLOOKUP(CR$1,Attendance_sorted!$B370:$CW370,Attendance_sorted!$B370:$CW370,"nn")&lt;&gt;"nn","•",""),"")</f>
        <v/>
      </c>
      <c r="CS371" s="1" t="str">
        <f ca="1">IF(($A371&lt;&gt;"")*(CS$1&lt;&gt;""),IF(_xlfn.XLOOKUP(CS$1,Attendance_sorted!$B370:$CW370,Attendance_sorted!$B370:$CW370,"nn")&lt;&gt;"nn","•",""),"")</f>
        <v/>
      </c>
      <c r="CT371" s="1" t="str">
        <f ca="1">IF(($A371&lt;&gt;"")*(CT$1&lt;&gt;""),IF(_xlfn.XLOOKUP(CT$1,Attendance_sorted!$B370:$CW370,Attendance_sorted!$B370:$CW370,"nn")&lt;&gt;"nn","•",""),"")</f>
        <v/>
      </c>
      <c r="CU371" s="1" t="str">
        <f ca="1">IF(($A371&lt;&gt;"")*(CU$1&lt;&gt;""),IF(_xlfn.XLOOKUP(CU$1,Attendance_sorted!$B370:$CW370,Attendance_sorted!$B370:$CW370,"nn")&lt;&gt;"nn","•",""),"")</f>
        <v/>
      </c>
      <c r="CV371" s="1" t="str">
        <f ca="1">IF(($A371&lt;&gt;"")*(CV$1&lt;&gt;""),IF(_xlfn.XLOOKUP(CV$1,Attendance_sorted!$B370:$CW370,Attendance_sorted!$B370:$CW370,"nn")&lt;&gt;"nn","•",""),"")</f>
        <v/>
      </c>
      <c r="CW371" s="1" t="str">
        <f ca="1">IF(($A371&lt;&gt;"")*(CW$1&lt;&gt;""),IF(_xlfn.XLOOKUP(CW$1,Attendance_sorted!$B370:$CW370,Attendance_sorted!$B370:$CW370,"nn")&lt;&gt;"nn","•",""),"")</f>
        <v/>
      </c>
    </row>
    <row r="372" spans="1:101">
      <c r="A372" s="1"/>
      <c r="B372" s="1" t="str">
        <f ca="1">IF(($A372&lt;&gt;"")*(B$1&lt;&gt;""),IF(_xlfn.XLOOKUP(B$1,Attendance_sorted!$B371:$CW371,Attendance_sorted!$B371:$CW371,"nn")&lt;&gt;"nn","•",""),"")</f>
        <v/>
      </c>
      <c r="C372" s="1" t="str">
        <f ca="1">IF(($A372&lt;&gt;"")*(C$1&lt;&gt;""),IF(_xlfn.XLOOKUP(C$1,Attendance_sorted!$B371:$CW371,Attendance_sorted!$B371:$CW371,"nn")&lt;&gt;"nn","•",""),"")</f>
        <v/>
      </c>
      <c r="D372" s="1" t="str">
        <f ca="1">IF(($A372&lt;&gt;"")*(D$1&lt;&gt;""),IF(_xlfn.XLOOKUP(D$1,Attendance_sorted!$B371:$CW371,Attendance_sorted!$B371:$CW371,"nn")&lt;&gt;"nn","•",""),"")</f>
        <v/>
      </c>
      <c r="E372" s="1" t="str">
        <f ca="1">IF(($A372&lt;&gt;"")*(E$1&lt;&gt;""),IF(_xlfn.XLOOKUP(E$1,Attendance_sorted!$B371:$CW371,Attendance_sorted!$B371:$CW371,"nn")&lt;&gt;"nn","•",""),"")</f>
        <v/>
      </c>
      <c r="F372" s="1" t="str">
        <f ca="1">IF(($A372&lt;&gt;"")*(F$1&lt;&gt;""),IF(_xlfn.XLOOKUP(F$1,Attendance_sorted!$B371:$CW371,Attendance_sorted!$B371:$CW371,"nn")&lt;&gt;"nn","•",""),"")</f>
        <v/>
      </c>
      <c r="G372" s="1" t="str">
        <f ca="1">IF(($A372&lt;&gt;"")*(G$1&lt;&gt;""),IF(_xlfn.XLOOKUP(G$1,Attendance_sorted!$B371:$CW371,Attendance_sorted!$B371:$CW371,"nn")&lt;&gt;"nn","•",""),"")</f>
        <v/>
      </c>
      <c r="H372" s="1" t="str">
        <f ca="1">IF(($A372&lt;&gt;"")*(H$1&lt;&gt;""),IF(_xlfn.XLOOKUP(H$1,Attendance_sorted!$B371:$CW371,Attendance_sorted!$B371:$CW371,"nn")&lt;&gt;"nn","•",""),"")</f>
        <v/>
      </c>
      <c r="I372" s="1" t="str">
        <f ca="1">IF(($A372&lt;&gt;"")*(I$1&lt;&gt;""),IF(_xlfn.XLOOKUP(I$1,Attendance_sorted!$B371:$CW371,Attendance_sorted!$B371:$CW371,"nn")&lt;&gt;"nn","•",""),"")</f>
        <v/>
      </c>
      <c r="J372" s="1" t="str">
        <f ca="1">IF(($A372&lt;&gt;"")*(J$1&lt;&gt;""),IF(_xlfn.XLOOKUP(J$1,Attendance_sorted!$B371:$CW371,Attendance_sorted!$B371:$CW371,"nn")&lt;&gt;"nn","•",""),"")</f>
        <v/>
      </c>
      <c r="K372" s="1" t="str">
        <f ca="1">IF(($A372&lt;&gt;"")*(K$1&lt;&gt;""),IF(_xlfn.XLOOKUP(K$1,Attendance_sorted!$B371:$CW371,Attendance_sorted!$B371:$CW371,"nn")&lt;&gt;"nn","•",""),"")</f>
        <v/>
      </c>
      <c r="L372" s="1" t="str">
        <f ca="1">IF(($A372&lt;&gt;"")*(L$1&lt;&gt;""),IF(_xlfn.XLOOKUP(L$1,Attendance_sorted!$B371:$CW371,Attendance_sorted!$B371:$CW371,"nn")&lt;&gt;"nn","•",""),"")</f>
        <v/>
      </c>
      <c r="M372" s="1" t="str">
        <f ca="1">IF(($A372&lt;&gt;"")*(M$1&lt;&gt;""),IF(_xlfn.XLOOKUP(M$1,Attendance_sorted!$B371:$CW371,Attendance_sorted!$B371:$CW371,"nn")&lt;&gt;"nn","•",""),"")</f>
        <v/>
      </c>
      <c r="N372" s="1" t="str">
        <f ca="1">IF(($A372&lt;&gt;"")*(N$1&lt;&gt;""),IF(_xlfn.XLOOKUP(N$1,Attendance_sorted!$B371:$CW371,Attendance_sorted!$B371:$CW371,"nn")&lt;&gt;"nn","•",""),"")</f>
        <v/>
      </c>
      <c r="O372" s="1" t="str">
        <f ca="1">IF(($A372&lt;&gt;"")*(O$1&lt;&gt;""),IF(_xlfn.XLOOKUP(O$1,Attendance_sorted!$B371:$CW371,Attendance_sorted!$B371:$CW371,"nn")&lt;&gt;"nn","•",""),"")</f>
        <v/>
      </c>
      <c r="P372" s="1" t="str">
        <f ca="1">IF(($A372&lt;&gt;"")*(P$1&lt;&gt;""),IF(_xlfn.XLOOKUP(P$1,Attendance_sorted!$B371:$CW371,Attendance_sorted!$B371:$CW371,"nn")&lt;&gt;"nn","•",""),"")</f>
        <v/>
      </c>
      <c r="Q372" s="1" t="str">
        <f ca="1">IF(($A372&lt;&gt;"")*(Q$1&lt;&gt;""),IF(_xlfn.XLOOKUP(Q$1,Attendance_sorted!$B371:$CW371,Attendance_sorted!$B371:$CW371,"nn")&lt;&gt;"nn","•",""),"")</f>
        <v/>
      </c>
      <c r="R372" s="1" t="str">
        <f ca="1">IF(($A372&lt;&gt;"")*(R$1&lt;&gt;""),IF(_xlfn.XLOOKUP(R$1,Attendance_sorted!$B371:$CW371,Attendance_sorted!$B371:$CW371,"nn")&lt;&gt;"nn","•",""),"")</f>
        <v/>
      </c>
      <c r="S372" s="1" t="str">
        <f ca="1">IF(($A372&lt;&gt;"")*(S$1&lt;&gt;""),IF(_xlfn.XLOOKUP(S$1,Attendance_sorted!$B371:$CW371,Attendance_sorted!$B371:$CW371,"nn")&lt;&gt;"nn","•",""),"")</f>
        <v/>
      </c>
      <c r="T372" s="1" t="str">
        <f ca="1">IF(($A372&lt;&gt;"")*(T$1&lt;&gt;""),IF(_xlfn.XLOOKUP(T$1,Attendance_sorted!$B371:$CW371,Attendance_sorted!$B371:$CW371,"nn")&lt;&gt;"nn","•",""),"")</f>
        <v/>
      </c>
      <c r="U372" s="1" t="str">
        <f ca="1">IF(($A372&lt;&gt;"")*(U$1&lt;&gt;""),IF(_xlfn.XLOOKUP(U$1,Attendance_sorted!$B371:$CW371,Attendance_sorted!$B371:$CW371,"nn")&lt;&gt;"nn","•",""),"")</f>
        <v/>
      </c>
      <c r="V372" s="1" t="str">
        <f ca="1">IF(($A372&lt;&gt;"")*(V$1&lt;&gt;""),IF(_xlfn.XLOOKUP(V$1,Attendance_sorted!$B371:$CW371,Attendance_sorted!$B371:$CW371,"nn")&lt;&gt;"nn","•",""),"")</f>
        <v/>
      </c>
      <c r="W372" s="1" t="str">
        <f ca="1">IF(($A372&lt;&gt;"")*(W$1&lt;&gt;""),IF(_xlfn.XLOOKUP(W$1,Attendance_sorted!$B371:$CW371,Attendance_sorted!$B371:$CW371,"nn")&lt;&gt;"nn","•",""),"")</f>
        <v/>
      </c>
      <c r="X372" s="1" t="str">
        <f ca="1">IF(($A372&lt;&gt;"")*(X$1&lt;&gt;""),IF(_xlfn.XLOOKUP(X$1,Attendance_sorted!$B371:$CW371,Attendance_sorted!$B371:$CW371,"nn")&lt;&gt;"nn","•",""),"")</f>
        <v/>
      </c>
      <c r="Y372" s="1" t="str">
        <f ca="1">IF(($A372&lt;&gt;"")*(Y$1&lt;&gt;""),IF(_xlfn.XLOOKUP(Y$1,Attendance_sorted!$B371:$CW371,Attendance_sorted!$B371:$CW371,"nn")&lt;&gt;"nn","•",""),"")</f>
        <v/>
      </c>
      <c r="Z372" s="1" t="str">
        <f ca="1">IF(($A372&lt;&gt;"")*(Z$1&lt;&gt;""),IF(_xlfn.XLOOKUP(Z$1,Attendance_sorted!$B371:$CW371,Attendance_sorted!$B371:$CW371,"nn")&lt;&gt;"nn","•",""),"")</f>
        <v/>
      </c>
      <c r="AA372" s="1" t="str">
        <f ca="1">IF(($A372&lt;&gt;"")*(AA$1&lt;&gt;""),IF(_xlfn.XLOOKUP(AA$1,Attendance_sorted!$B371:$CW371,Attendance_sorted!$B371:$CW371,"nn")&lt;&gt;"nn","•",""),"")</f>
        <v/>
      </c>
      <c r="AB372" s="1" t="str">
        <f ca="1">IF(($A372&lt;&gt;"")*(AB$1&lt;&gt;""),IF(_xlfn.XLOOKUP(AB$1,Attendance_sorted!$B371:$CW371,Attendance_sorted!$B371:$CW371,"nn")&lt;&gt;"nn","•",""),"")</f>
        <v/>
      </c>
      <c r="AC372" s="1" t="str">
        <f ca="1">IF(($A372&lt;&gt;"")*(AC$1&lt;&gt;""),IF(_xlfn.XLOOKUP(AC$1,Attendance_sorted!$B371:$CW371,Attendance_sorted!$B371:$CW371,"nn")&lt;&gt;"nn","•",""),"")</f>
        <v/>
      </c>
      <c r="AD372" s="1" t="str">
        <f ca="1">IF(($A372&lt;&gt;"")*(AD$1&lt;&gt;""),IF(_xlfn.XLOOKUP(AD$1,Attendance_sorted!$B371:$CW371,Attendance_sorted!$B371:$CW371,"nn")&lt;&gt;"nn","•",""),"")</f>
        <v/>
      </c>
      <c r="AE372" s="1" t="str">
        <f ca="1">IF(($A372&lt;&gt;"")*(AE$1&lt;&gt;""),IF(_xlfn.XLOOKUP(AE$1,Attendance_sorted!$B371:$CW371,Attendance_sorted!$B371:$CW371,"nn")&lt;&gt;"nn","•",""),"")</f>
        <v/>
      </c>
      <c r="AF372" s="1" t="str">
        <f ca="1">IF(($A372&lt;&gt;"")*(AF$1&lt;&gt;""),IF(_xlfn.XLOOKUP(AF$1,Attendance_sorted!$B371:$CW371,Attendance_sorted!$B371:$CW371,"nn")&lt;&gt;"nn","•",""),"")</f>
        <v/>
      </c>
      <c r="AG372" s="1" t="str">
        <f ca="1">IF(($A372&lt;&gt;"")*(AG$1&lt;&gt;""),IF(_xlfn.XLOOKUP(AG$1,Attendance_sorted!$B371:$CW371,Attendance_sorted!$B371:$CW371,"nn")&lt;&gt;"nn","•",""),"")</f>
        <v/>
      </c>
      <c r="AH372" s="1" t="str">
        <f ca="1">IF(($A372&lt;&gt;"")*(AH$1&lt;&gt;""),IF(_xlfn.XLOOKUP(AH$1,Attendance_sorted!$B371:$CW371,Attendance_sorted!$B371:$CW371,"nn")&lt;&gt;"nn","•",""),"")</f>
        <v/>
      </c>
      <c r="AI372" s="1" t="str">
        <f ca="1">IF(($A372&lt;&gt;"")*(AI$1&lt;&gt;""),IF(_xlfn.XLOOKUP(AI$1,Attendance_sorted!$B371:$CW371,Attendance_sorted!$B371:$CW371,"nn")&lt;&gt;"nn","•",""),"")</f>
        <v/>
      </c>
      <c r="AJ372" s="1" t="str">
        <f ca="1">IF(($A372&lt;&gt;"")*(AJ$1&lt;&gt;""),IF(_xlfn.XLOOKUP(AJ$1,Attendance_sorted!$B371:$CW371,Attendance_sorted!$B371:$CW371,"nn")&lt;&gt;"nn","•",""),"")</f>
        <v/>
      </c>
      <c r="AK372" s="1" t="str">
        <f ca="1">IF(($A372&lt;&gt;"")*(AK$1&lt;&gt;""),IF(_xlfn.XLOOKUP(AK$1,Attendance_sorted!$B371:$CW371,Attendance_sorted!$B371:$CW371,"nn")&lt;&gt;"nn","•",""),"")</f>
        <v/>
      </c>
      <c r="AL372" s="1" t="str">
        <f ca="1">IF(($A372&lt;&gt;"")*(AL$1&lt;&gt;""),IF(_xlfn.XLOOKUP(AL$1,Attendance_sorted!$B371:$CW371,Attendance_sorted!$B371:$CW371,"nn")&lt;&gt;"nn","•",""),"")</f>
        <v/>
      </c>
      <c r="AM372" s="1" t="str">
        <f ca="1">IF(($A372&lt;&gt;"")*(AM$1&lt;&gt;""),IF(_xlfn.XLOOKUP(AM$1,Attendance_sorted!$B371:$CW371,Attendance_sorted!$B371:$CW371,"nn")&lt;&gt;"nn","•",""),"")</f>
        <v/>
      </c>
      <c r="AN372" s="1" t="str">
        <f ca="1">IF(($A372&lt;&gt;"")*(AN$1&lt;&gt;""),IF(_xlfn.XLOOKUP(AN$1,Attendance_sorted!$B371:$CW371,Attendance_sorted!$B371:$CW371,"nn")&lt;&gt;"nn","•",""),"")</f>
        <v/>
      </c>
      <c r="AO372" s="1" t="str">
        <f ca="1">IF(($A372&lt;&gt;"")*(AO$1&lt;&gt;""),IF(_xlfn.XLOOKUP(AO$1,Attendance_sorted!$B371:$CW371,Attendance_sorted!$B371:$CW371,"nn")&lt;&gt;"nn","•",""),"")</f>
        <v/>
      </c>
      <c r="AP372" s="1" t="str">
        <f ca="1">IF(($A372&lt;&gt;"")*(AP$1&lt;&gt;""),IF(_xlfn.XLOOKUP(AP$1,Attendance_sorted!$B371:$CW371,Attendance_sorted!$B371:$CW371,"nn")&lt;&gt;"nn","•",""),"")</f>
        <v/>
      </c>
      <c r="AQ372" s="1" t="str">
        <f ca="1">IF(($A372&lt;&gt;"")*(AQ$1&lt;&gt;""),IF(_xlfn.XLOOKUP(AQ$1,Attendance_sorted!$B371:$CW371,Attendance_sorted!$B371:$CW371,"nn")&lt;&gt;"nn","•",""),"")</f>
        <v/>
      </c>
      <c r="AR372" s="1" t="str">
        <f ca="1">IF(($A372&lt;&gt;"")*(AR$1&lt;&gt;""),IF(_xlfn.XLOOKUP(AR$1,Attendance_sorted!$B371:$CW371,Attendance_sorted!$B371:$CW371,"nn")&lt;&gt;"nn","•",""),"")</f>
        <v/>
      </c>
      <c r="AS372" s="1" t="str">
        <f ca="1">IF(($A372&lt;&gt;"")*(AS$1&lt;&gt;""),IF(_xlfn.XLOOKUP(AS$1,Attendance_sorted!$B371:$CW371,Attendance_sorted!$B371:$CW371,"nn")&lt;&gt;"nn","•",""),"")</f>
        <v/>
      </c>
      <c r="AT372" s="1" t="str">
        <f ca="1">IF(($A372&lt;&gt;"")*(AT$1&lt;&gt;""),IF(_xlfn.XLOOKUP(AT$1,Attendance_sorted!$B371:$CW371,Attendance_sorted!$B371:$CW371,"nn")&lt;&gt;"nn","•",""),"")</f>
        <v/>
      </c>
      <c r="AU372" s="1" t="str">
        <f ca="1">IF(($A372&lt;&gt;"")*(AU$1&lt;&gt;""),IF(_xlfn.XLOOKUP(AU$1,Attendance_sorted!$B371:$CW371,Attendance_sorted!$B371:$CW371,"nn")&lt;&gt;"nn","•",""),"")</f>
        <v/>
      </c>
      <c r="AV372" s="1" t="str">
        <f ca="1">IF(($A372&lt;&gt;"")*(AV$1&lt;&gt;""),IF(_xlfn.XLOOKUP(AV$1,Attendance_sorted!$B371:$CW371,Attendance_sorted!$B371:$CW371,"nn")&lt;&gt;"nn","•",""),"")</f>
        <v/>
      </c>
      <c r="AW372" s="1" t="str">
        <f ca="1">IF(($A372&lt;&gt;"")*(AW$1&lt;&gt;""),IF(_xlfn.XLOOKUP(AW$1,Attendance_sorted!$B371:$CW371,Attendance_sorted!$B371:$CW371,"nn")&lt;&gt;"nn","•",""),"")</f>
        <v/>
      </c>
      <c r="AX372" s="1" t="str">
        <f ca="1">IF(($A372&lt;&gt;"")*(AX$1&lt;&gt;""),IF(_xlfn.XLOOKUP(AX$1,Attendance_sorted!$B371:$CW371,Attendance_sorted!$B371:$CW371,"nn")&lt;&gt;"nn","•",""),"")</f>
        <v/>
      </c>
      <c r="AY372" s="1" t="str">
        <f ca="1">IF(($A372&lt;&gt;"")*(AY$1&lt;&gt;""),IF(_xlfn.XLOOKUP(AY$1,Attendance_sorted!$B371:$CW371,Attendance_sorted!$B371:$CW371,"nn")&lt;&gt;"nn","•",""),"")</f>
        <v/>
      </c>
      <c r="AZ372" s="1" t="str">
        <f ca="1">IF(($A372&lt;&gt;"")*(AZ$1&lt;&gt;""),IF(_xlfn.XLOOKUP(AZ$1,Attendance_sorted!$B371:$CW371,Attendance_sorted!$B371:$CW371,"nn")&lt;&gt;"nn","•",""),"")</f>
        <v/>
      </c>
      <c r="BA372" s="1" t="str">
        <f ca="1">IF(($A372&lt;&gt;"")*(BA$1&lt;&gt;""),IF(_xlfn.XLOOKUP(BA$1,Attendance_sorted!$B371:$CW371,Attendance_sorted!$B371:$CW371,"nn")&lt;&gt;"nn","•",""),"")</f>
        <v/>
      </c>
      <c r="BB372" s="1" t="str">
        <f ca="1">IF(($A372&lt;&gt;"")*(BB$1&lt;&gt;""),IF(_xlfn.XLOOKUP(BB$1,Attendance_sorted!$B371:$CW371,Attendance_sorted!$B371:$CW371,"nn")&lt;&gt;"nn","•",""),"")</f>
        <v/>
      </c>
      <c r="BC372" s="1" t="str">
        <f ca="1">IF(($A372&lt;&gt;"")*(BC$1&lt;&gt;""),IF(_xlfn.XLOOKUP(BC$1,Attendance_sorted!$B371:$CW371,Attendance_sorted!$B371:$CW371,"nn")&lt;&gt;"nn","•",""),"")</f>
        <v/>
      </c>
      <c r="BD372" s="1" t="str">
        <f ca="1">IF(($A372&lt;&gt;"")*(BD$1&lt;&gt;""),IF(_xlfn.XLOOKUP(BD$1,Attendance_sorted!$B371:$CW371,Attendance_sorted!$B371:$CW371,"nn")&lt;&gt;"nn","•",""),"")</f>
        <v/>
      </c>
      <c r="BE372" s="1" t="str">
        <f ca="1">IF(($A372&lt;&gt;"")*(BE$1&lt;&gt;""),IF(_xlfn.XLOOKUP(BE$1,Attendance_sorted!$B371:$CW371,Attendance_sorted!$B371:$CW371,"nn")&lt;&gt;"nn","•",""),"")</f>
        <v/>
      </c>
      <c r="BF372" s="1" t="str">
        <f ca="1">IF(($A372&lt;&gt;"")*(BF$1&lt;&gt;""),IF(_xlfn.XLOOKUP(BF$1,Attendance_sorted!$B371:$CW371,Attendance_sorted!$B371:$CW371,"nn")&lt;&gt;"nn","•",""),"")</f>
        <v/>
      </c>
      <c r="BG372" s="1" t="str">
        <f ca="1">IF(($A372&lt;&gt;"")*(BG$1&lt;&gt;""),IF(_xlfn.XLOOKUP(BG$1,Attendance_sorted!$B371:$CW371,Attendance_sorted!$B371:$CW371,"nn")&lt;&gt;"nn","•",""),"")</f>
        <v/>
      </c>
      <c r="BH372" s="1" t="str">
        <f ca="1">IF(($A372&lt;&gt;"")*(BH$1&lt;&gt;""),IF(_xlfn.XLOOKUP(BH$1,Attendance_sorted!$B371:$CW371,Attendance_sorted!$B371:$CW371,"nn")&lt;&gt;"nn","•",""),"")</f>
        <v/>
      </c>
      <c r="BI372" s="1" t="str">
        <f ca="1">IF(($A372&lt;&gt;"")*(BI$1&lt;&gt;""),IF(_xlfn.XLOOKUP(BI$1,Attendance_sorted!$B371:$CW371,Attendance_sorted!$B371:$CW371,"nn")&lt;&gt;"nn","•",""),"")</f>
        <v/>
      </c>
      <c r="BJ372" s="1" t="str">
        <f ca="1">IF(($A372&lt;&gt;"")*(BJ$1&lt;&gt;""),IF(_xlfn.XLOOKUP(BJ$1,Attendance_sorted!$B371:$CW371,Attendance_sorted!$B371:$CW371,"nn")&lt;&gt;"nn","•",""),"")</f>
        <v/>
      </c>
      <c r="BK372" s="1" t="str">
        <f ca="1">IF(($A372&lt;&gt;"")*(BK$1&lt;&gt;""),IF(_xlfn.XLOOKUP(BK$1,Attendance_sorted!$B371:$CW371,Attendance_sorted!$B371:$CW371,"nn")&lt;&gt;"nn","•",""),"")</f>
        <v/>
      </c>
      <c r="BL372" s="1" t="str">
        <f ca="1">IF(($A372&lt;&gt;"")*(BL$1&lt;&gt;""),IF(_xlfn.XLOOKUP(BL$1,Attendance_sorted!$B371:$CW371,Attendance_sorted!$B371:$CW371,"nn")&lt;&gt;"nn","•",""),"")</f>
        <v/>
      </c>
      <c r="BM372" s="1" t="str">
        <f ca="1">IF(($A372&lt;&gt;"")*(BM$1&lt;&gt;""),IF(_xlfn.XLOOKUP(BM$1,Attendance_sorted!$B371:$CW371,Attendance_sorted!$B371:$CW371,"nn")&lt;&gt;"nn","•",""),"")</f>
        <v/>
      </c>
      <c r="BN372" s="1" t="str">
        <f ca="1">IF(($A372&lt;&gt;"")*(BN$1&lt;&gt;""),IF(_xlfn.XLOOKUP(BN$1,Attendance_sorted!$B371:$CW371,Attendance_sorted!$B371:$CW371,"nn")&lt;&gt;"nn","•",""),"")</f>
        <v/>
      </c>
      <c r="BO372" s="1" t="str">
        <f ca="1">IF(($A372&lt;&gt;"")*(BO$1&lt;&gt;""),IF(_xlfn.XLOOKUP(BO$1,Attendance_sorted!$B371:$CW371,Attendance_sorted!$B371:$CW371,"nn")&lt;&gt;"nn","•",""),"")</f>
        <v/>
      </c>
      <c r="BP372" s="1" t="str">
        <f ca="1">IF(($A372&lt;&gt;"")*(BP$1&lt;&gt;""),IF(_xlfn.XLOOKUP(BP$1,Attendance_sorted!$B371:$CW371,Attendance_sorted!$B371:$CW371,"nn")&lt;&gt;"nn","•",""),"")</f>
        <v/>
      </c>
      <c r="BQ372" s="1" t="str">
        <f ca="1">IF(($A372&lt;&gt;"")*(BQ$1&lt;&gt;""),IF(_xlfn.XLOOKUP(BQ$1,Attendance_sorted!$B371:$CW371,Attendance_sorted!$B371:$CW371,"nn")&lt;&gt;"nn","•",""),"")</f>
        <v/>
      </c>
      <c r="BR372" s="1" t="str">
        <f ca="1">IF(($A372&lt;&gt;"")*(BR$1&lt;&gt;""),IF(_xlfn.XLOOKUP(BR$1,Attendance_sorted!$B371:$CW371,Attendance_sorted!$B371:$CW371,"nn")&lt;&gt;"nn","•",""),"")</f>
        <v/>
      </c>
      <c r="BS372" s="1" t="str">
        <f ca="1">IF(($A372&lt;&gt;"")*(BS$1&lt;&gt;""),IF(_xlfn.XLOOKUP(BS$1,Attendance_sorted!$B371:$CW371,Attendance_sorted!$B371:$CW371,"nn")&lt;&gt;"nn","•",""),"")</f>
        <v/>
      </c>
      <c r="BT372" s="1" t="str">
        <f ca="1">IF(($A372&lt;&gt;"")*(BT$1&lt;&gt;""),IF(_xlfn.XLOOKUP(BT$1,Attendance_sorted!$B371:$CW371,Attendance_sorted!$B371:$CW371,"nn")&lt;&gt;"nn","•",""),"")</f>
        <v/>
      </c>
      <c r="BU372" s="1" t="str">
        <f ca="1">IF(($A372&lt;&gt;"")*(BU$1&lt;&gt;""),IF(_xlfn.XLOOKUP(BU$1,Attendance_sorted!$B371:$CW371,Attendance_sorted!$B371:$CW371,"nn")&lt;&gt;"nn","•",""),"")</f>
        <v/>
      </c>
      <c r="BV372" s="1" t="str">
        <f ca="1">IF(($A372&lt;&gt;"")*(BV$1&lt;&gt;""),IF(_xlfn.XLOOKUP(BV$1,Attendance_sorted!$B371:$CW371,Attendance_sorted!$B371:$CW371,"nn")&lt;&gt;"nn","•",""),"")</f>
        <v/>
      </c>
      <c r="BW372" s="1" t="str">
        <f ca="1">IF(($A372&lt;&gt;"")*(BW$1&lt;&gt;""),IF(_xlfn.XLOOKUP(BW$1,Attendance_sorted!$B371:$CW371,Attendance_sorted!$B371:$CW371,"nn")&lt;&gt;"nn","•",""),"")</f>
        <v/>
      </c>
      <c r="BX372" s="1" t="str">
        <f ca="1">IF(($A372&lt;&gt;"")*(BX$1&lt;&gt;""),IF(_xlfn.XLOOKUP(BX$1,Attendance_sorted!$B371:$CW371,Attendance_sorted!$B371:$CW371,"nn")&lt;&gt;"nn","•",""),"")</f>
        <v/>
      </c>
      <c r="BY372" s="1" t="str">
        <f ca="1">IF(($A372&lt;&gt;"")*(BY$1&lt;&gt;""),IF(_xlfn.XLOOKUP(BY$1,Attendance_sorted!$B371:$CW371,Attendance_sorted!$B371:$CW371,"nn")&lt;&gt;"nn","•",""),"")</f>
        <v/>
      </c>
      <c r="BZ372" s="1" t="str">
        <f ca="1">IF(($A372&lt;&gt;"")*(BZ$1&lt;&gt;""),IF(_xlfn.XLOOKUP(BZ$1,Attendance_sorted!$B371:$CW371,Attendance_sorted!$B371:$CW371,"nn")&lt;&gt;"nn","•",""),"")</f>
        <v/>
      </c>
      <c r="CA372" s="1" t="str">
        <f ca="1">IF(($A372&lt;&gt;"")*(CA$1&lt;&gt;""),IF(_xlfn.XLOOKUP(CA$1,Attendance_sorted!$B371:$CW371,Attendance_sorted!$B371:$CW371,"nn")&lt;&gt;"nn","•",""),"")</f>
        <v/>
      </c>
      <c r="CB372" s="1" t="str">
        <f ca="1">IF(($A372&lt;&gt;"")*(CB$1&lt;&gt;""),IF(_xlfn.XLOOKUP(CB$1,Attendance_sorted!$B371:$CW371,Attendance_sorted!$B371:$CW371,"nn")&lt;&gt;"nn","•",""),"")</f>
        <v/>
      </c>
      <c r="CC372" s="1" t="str">
        <f ca="1">IF(($A372&lt;&gt;"")*(CC$1&lt;&gt;""),IF(_xlfn.XLOOKUP(CC$1,Attendance_sorted!$B371:$CW371,Attendance_sorted!$B371:$CW371,"nn")&lt;&gt;"nn","•",""),"")</f>
        <v/>
      </c>
      <c r="CD372" s="1" t="str">
        <f ca="1">IF(($A372&lt;&gt;"")*(CD$1&lt;&gt;""),IF(_xlfn.XLOOKUP(CD$1,Attendance_sorted!$B371:$CW371,Attendance_sorted!$B371:$CW371,"nn")&lt;&gt;"nn","•",""),"")</f>
        <v/>
      </c>
      <c r="CE372" s="1" t="str">
        <f ca="1">IF(($A372&lt;&gt;"")*(CE$1&lt;&gt;""),IF(_xlfn.XLOOKUP(CE$1,Attendance_sorted!$B371:$CW371,Attendance_sorted!$B371:$CW371,"nn")&lt;&gt;"nn","•",""),"")</f>
        <v/>
      </c>
      <c r="CF372" s="1" t="str">
        <f ca="1">IF(($A372&lt;&gt;"")*(CF$1&lt;&gt;""),IF(_xlfn.XLOOKUP(CF$1,Attendance_sorted!$B371:$CW371,Attendance_sorted!$B371:$CW371,"nn")&lt;&gt;"nn","•",""),"")</f>
        <v/>
      </c>
      <c r="CG372" s="1" t="str">
        <f ca="1">IF(($A372&lt;&gt;"")*(CG$1&lt;&gt;""),IF(_xlfn.XLOOKUP(CG$1,Attendance_sorted!$B371:$CW371,Attendance_sorted!$B371:$CW371,"nn")&lt;&gt;"nn","•",""),"")</f>
        <v/>
      </c>
      <c r="CH372" s="1" t="str">
        <f ca="1">IF(($A372&lt;&gt;"")*(CH$1&lt;&gt;""),IF(_xlfn.XLOOKUP(CH$1,Attendance_sorted!$B371:$CW371,Attendance_sorted!$B371:$CW371,"nn")&lt;&gt;"nn","•",""),"")</f>
        <v/>
      </c>
      <c r="CI372" s="1" t="str">
        <f ca="1">IF(($A372&lt;&gt;"")*(CI$1&lt;&gt;""),IF(_xlfn.XLOOKUP(CI$1,Attendance_sorted!$B371:$CW371,Attendance_sorted!$B371:$CW371,"nn")&lt;&gt;"nn","•",""),"")</f>
        <v/>
      </c>
      <c r="CJ372" s="1" t="str">
        <f ca="1">IF(($A372&lt;&gt;"")*(CJ$1&lt;&gt;""),IF(_xlfn.XLOOKUP(CJ$1,Attendance_sorted!$B371:$CW371,Attendance_sorted!$B371:$CW371,"nn")&lt;&gt;"nn","•",""),"")</f>
        <v/>
      </c>
      <c r="CK372" s="1" t="str">
        <f ca="1">IF(($A372&lt;&gt;"")*(CK$1&lt;&gt;""),IF(_xlfn.XLOOKUP(CK$1,Attendance_sorted!$B371:$CW371,Attendance_sorted!$B371:$CW371,"nn")&lt;&gt;"nn","•",""),"")</f>
        <v/>
      </c>
      <c r="CL372" s="1" t="str">
        <f ca="1">IF(($A372&lt;&gt;"")*(CL$1&lt;&gt;""),IF(_xlfn.XLOOKUP(CL$1,Attendance_sorted!$B371:$CW371,Attendance_sorted!$B371:$CW371,"nn")&lt;&gt;"nn","•",""),"")</f>
        <v/>
      </c>
      <c r="CM372" s="1" t="str">
        <f ca="1">IF(($A372&lt;&gt;"")*(CM$1&lt;&gt;""),IF(_xlfn.XLOOKUP(CM$1,Attendance_sorted!$B371:$CW371,Attendance_sorted!$B371:$CW371,"nn")&lt;&gt;"nn","•",""),"")</f>
        <v/>
      </c>
      <c r="CN372" s="1" t="str">
        <f ca="1">IF(($A372&lt;&gt;"")*(CN$1&lt;&gt;""),IF(_xlfn.XLOOKUP(CN$1,Attendance_sorted!$B371:$CW371,Attendance_sorted!$B371:$CW371,"nn")&lt;&gt;"nn","•",""),"")</f>
        <v/>
      </c>
      <c r="CO372" s="1" t="str">
        <f ca="1">IF(($A372&lt;&gt;"")*(CO$1&lt;&gt;""),IF(_xlfn.XLOOKUP(CO$1,Attendance_sorted!$B371:$CW371,Attendance_sorted!$B371:$CW371,"nn")&lt;&gt;"nn","•",""),"")</f>
        <v/>
      </c>
      <c r="CP372" s="1" t="str">
        <f ca="1">IF(($A372&lt;&gt;"")*(CP$1&lt;&gt;""),IF(_xlfn.XLOOKUP(CP$1,Attendance_sorted!$B371:$CW371,Attendance_sorted!$B371:$CW371,"nn")&lt;&gt;"nn","•",""),"")</f>
        <v/>
      </c>
      <c r="CQ372" s="1" t="str">
        <f ca="1">IF(($A372&lt;&gt;"")*(CQ$1&lt;&gt;""),IF(_xlfn.XLOOKUP(CQ$1,Attendance_sorted!$B371:$CW371,Attendance_sorted!$B371:$CW371,"nn")&lt;&gt;"nn","•",""),"")</f>
        <v/>
      </c>
      <c r="CR372" s="1" t="str">
        <f ca="1">IF(($A372&lt;&gt;"")*(CR$1&lt;&gt;""),IF(_xlfn.XLOOKUP(CR$1,Attendance_sorted!$B371:$CW371,Attendance_sorted!$B371:$CW371,"nn")&lt;&gt;"nn","•",""),"")</f>
        <v/>
      </c>
      <c r="CS372" s="1" t="str">
        <f ca="1">IF(($A372&lt;&gt;"")*(CS$1&lt;&gt;""),IF(_xlfn.XLOOKUP(CS$1,Attendance_sorted!$B371:$CW371,Attendance_sorted!$B371:$CW371,"nn")&lt;&gt;"nn","•",""),"")</f>
        <v/>
      </c>
      <c r="CT372" s="1" t="str">
        <f ca="1">IF(($A372&lt;&gt;"")*(CT$1&lt;&gt;""),IF(_xlfn.XLOOKUP(CT$1,Attendance_sorted!$B371:$CW371,Attendance_sorted!$B371:$CW371,"nn")&lt;&gt;"nn","•",""),"")</f>
        <v/>
      </c>
      <c r="CU372" s="1" t="str">
        <f ca="1">IF(($A372&lt;&gt;"")*(CU$1&lt;&gt;""),IF(_xlfn.XLOOKUP(CU$1,Attendance_sorted!$B371:$CW371,Attendance_sorted!$B371:$CW371,"nn")&lt;&gt;"nn","•",""),"")</f>
        <v/>
      </c>
      <c r="CV372" s="1" t="str">
        <f ca="1">IF(($A372&lt;&gt;"")*(CV$1&lt;&gt;""),IF(_xlfn.XLOOKUP(CV$1,Attendance_sorted!$B371:$CW371,Attendance_sorted!$B371:$CW371,"nn")&lt;&gt;"nn","•",""),"")</f>
        <v/>
      </c>
      <c r="CW372" s="1" t="str">
        <f ca="1">IF(($A372&lt;&gt;"")*(CW$1&lt;&gt;""),IF(_xlfn.XLOOKUP(CW$1,Attendance_sorted!$B371:$CW371,Attendance_sorted!$B371:$CW371,"nn")&lt;&gt;"nn","•",""),"")</f>
        <v/>
      </c>
    </row>
    <row r="373" spans="1:101">
      <c r="A373" s="1"/>
      <c r="B373" s="1" t="str">
        <f ca="1">IF(($A373&lt;&gt;"")*(B$1&lt;&gt;""),IF(_xlfn.XLOOKUP(B$1,Attendance_sorted!$B372:$CW372,Attendance_sorted!$B372:$CW372,"nn")&lt;&gt;"nn","•",""),"")</f>
        <v/>
      </c>
      <c r="C373" s="1" t="str">
        <f ca="1">IF(($A373&lt;&gt;"")*(C$1&lt;&gt;""),IF(_xlfn.XLOOKUP(C$1,Attendance_sorted!$B372:$CW372,Attendance_sorted!$B372:$CW372,"nn")&lt;&gt;"nn","•",""),"")</f>
        <v/>
      </c>
      <c r="D373" s="1" t="str">
        <f ca="1">IF(($A373&lt;&gt;"")*(D$1&lt;&gt;""),IF(_xlfn.XLOOKUP(D$1,Attendance_sorted!$B372:$CW372,Attendance_sorted!$B372:$CW372,"nn")&lt;&gt;"nn","•",""),"")</f>
        <v/>
      </c>
      <c r="E373" s="1" t="str">
        <f ca="1">IF(($A373&lt;&gt;"")*(E$1&lt;&gt;""),IF(_xlfn.XLOOKUP(E$1,Attendance_sorted!$B372:$CW372,Attendance_sorted!$B372:$CW372,"nn")&lt;&gt;"nn","•",""),"")</f>
        <v/>
      </c>
      <c r="F373" s="1" t="str">
        <f ca="1">IF(($A373&lt;&gt;"")*(F$1&lt;&gt;""),IF(_xlfn.XLOOKUP(F$1,Attendance_sorted!$B372:$CW372,Attendance_sorted!$B372:$CW372,"nn")&lt;&gt;"nn","•",""),"")</f>
        <v/>
      </c>
      <c r="G373" s="1" t="str">
        <f ca="1">IF(($A373&lt;&gt;"")*(G$1&lt;&gt;""),IF(_xlfn.XLOOKUP(G$1,Attendance_sorted!$B372:$CW372,Attendance_sorted!$B372:$CW372,"nn")&lt;&gt;"nn","•",""),"")</f>
        <v/>
      </c>
      <c r="H373" s="1" t="str">
        <f ca="1">IF(($A373&lt;&gt;"")*(H$1&lt;&gt;""),IF(_xlfn.XLOOKUP(H$1,Attendance_sorted!$B372:$CW372,Attendance_sorted!$B372:$CW372,"nn")&lt;&gt;"nn","•",""),"")</f>
        <v/>
      </c>
      <c r="I373" s="1" t="str">
        <f ca="1">IF(($A373&lt;&gt;"")*(I$1&lt;&gt;""),IF(_xlfn.XLOOKUP(I$1,Attendance_sorted!$B372:$CW372,Attendance_sorted!$B372:$CW372,"nn")&lt;&gt;"nn","•",""),"")</f>
        <v/>
      </c>
      <c r="J373" s="1" t="str">
        <f ca="1">IF(($A373&lt;&gt;"")*(J$1&lt;&gt;""),IF(_xlfn.XLOOKUP(J$1,Attendance_sorted!$B372:$CW372,Attendance_sorted!$B372:$CW372,"nn")&lt;&gt;"nn","•",""),"")</f>
        <v/>
      </c>
      <c r="K373" s="1" t="str">
        <f ca="1">IF(($A373&lt;&gt;"")*(K$1&lt;&gt;""),IF(_xlfn.XLOOKUP(K$1,Attendance_sorted!$B372:$CW372,Attendance_sorted!$B372:$CW372,"nn")&lt;&gt;"nn","•",""),"")</f>
        <v/>
      </c>
      <c r="L373" s="1" t="str">
        <f ca="1">IF(($A373&lt;&gt;"")*(L$1&lt;&gt;""),IF(_xlfn.XLOOKUP(L$1,Attendance_sorted!$B372:$CW372,Attendance_sorted!$B372:$CW372,"nn")&lt;&gt;"nn","•",""),"")</f>
        <v/>
      </c>
      <c r="M373" s="1" t="str">
        <f ca="1">IF(($A373&lt;&gt;"")*(M$1&lt;&gt;""),IF(_xlfn.XLOOKUP(M$1,Attendance_sorted!$B372:$CW372,Attendance_sorted!$B372:$CW372,"nn")&lt;&gt;"nn","•",""),"")</f>
        <v/>
      </c>
      <c r="N373" s="1" t="str">
        <f ca="1">IF(($A373&lt;&gt;"")*(N$1&lt;&gt;""),IF(_xlfn.XLOOKUP(N$1,Attendance_sorted!$B372:$CW372,Attendance_sorted!$B372:$CW372,"nn")&lt;&gt;"nn","•",""),"")</f>
        <v/>
      </c>
      <c r="O373" s="1" t="str">
        <f ca="1">IF(($A373&lt;&gt;"")*(O$1&lt;&gt;""),IF(_xlfn.XLOOKUP(O$1,Attendance_sorted!$B372:$CW372,Attendance_sorted!$B372:$CW372,"nn")&lt;&gt;"nn","•",""),"")</f>
        <v/>
      </c>
      <c r="P373" s="1" t="str">
        <f ca="1">IF(($A373&lt;&gt;"")*(P$1&lt;&gt;""),IF(_xlfn.XLOOKUP(P$1,Attendance_sorted!$B372:$CW372,Attendance_sorted!$B372:$CW372,"nn")&lt;&gt;"nn","•",""),"")</f>
        <v/>
      </c>
      <c r="Q373" s="1" t="str">
        <f ca="1">IF(($A373&lt;&gt;"")*(Q$1&lt;&gt;""),IF(_xlfn.XLOOKUP(Q$1,Attendance_sorted!$B372:$CW372,Attendance_sorted!$B372:$CW372,"nn")&lt;&gt;"nn","•",""),"")</f>
        <v/>
      </c>
      <c r="R373" s="1" t="str">
        <f ca="1">IF(($A373&lt;&gt;"")*(R$1&lt;&gt;""),IF(_xlfn.XLOOKUP(R$1,Attendance_sorted!$B372:$CW372,Attendance_sorted!$B372:$CW372,"nn")&lt;&gt;"nn","•",""),"")</f>
        <v/>
      </c>
      <c r="S373" s="1" t="str">
        <f ca="1">IF(($A373&lt;&gt;"")*(S$1&lt;&gt;""),IF(_xlfn.XLOOKUP(S$1,Attendance_sorted!$B372:$CW372,Attendance_sorted!$B372:$CW372,"nn")&lt;&gt;"nn","•",""),"")</f>
        <v/>
      </c>
      <c r="T373" s="1" t="str">
        <f ca="1">IF(($A373&lt;&gt;"")*(T$1&lt;&gt;""),IF(_xlfn.XLOOKUP(T$1,Attendance_sorted!$B372:$CW372,Attendance_sorted!$B372:$CW372,"nn")&lt;&gt;"nn","•",""),"")</f>
        <v/>
      </c>
      <c r="U373" s="1" t="str">
        <f ca="1">IF(($A373&lt;&gt;"")*(U$1&lt;&gt;""),IF(_xlfn.XLOOKUP(U$1,Attendance_sorted!$B372:$CW372,Attendance_sorted!$B372:$CW372,"nn")&lt;&gt;"nn","•",""),"")</f>
        <v/>
      </c>
      <c r="V373" s="1" t="str">
        <f ca="1">IF(($A373&lt;&gt;"")*(V$1&lt;&gt;""),IF(_xlfn.XLOOKUP(V$1,Attendance_sorted!$B372:$CW372,Attendance_sorted!$B372:$CW372,"nn")&lt;&gt;"nn","•",""),"")</f>
        <v/>
      </c>
      <c r="W373" s="1" t="str">
        <f ca="1">IF(($A373&lt;&gt;"")*(W$1&lt;&gt;""),IF(_xlfn.XLOOKUP(W$1,Attendance_sorted!$B372:$CW372,Attendance_sorted!$B372:$CW372,"nn")&lt;&gt;"nn","•",""),"")</f>
        <v/>
      </c>
      <c r="X373" s="1" t="str">
        <f ca="1">IF(($A373&lt;&gt;"")*(X$1&lt;&gt;""),IF(_xlfn.XLOOKUP(X$1,Attendance_sorted!$B372:$CW372,Attendance_sorted!$B372:$CW372,"nn")&lt;&gt;"nn","•",""),"")</f>
        <v/>
      </c>
      <c r="Y373" s="1" t="str">
        <f ca="1">IF(($A373&lt;&gt;"")*(Y$1&lt;&gt;""),IF(_xlfn.XLOOKUP(Y$1,Attendance_sorted!$B372:$CW372,Attendance_sorted!$B372:$CW372,"nn")&lt;&gt;"nn","•",""),"")</f>
        <v/>
      </c>
      <c r="Z373" s="1" t="str">
        <f ca="1">IF(($A373&lt;&gt;"")*(Z$1&lt;&gt;""),IF(_xlfn.XLOOKUP(Z$1,Attendance_sorted!$B372:$CW372,Attendance_sorted!$B372:$CW372,"nn")&lt;&gt;"nn","•",""),"")</f>
        <v/>
      </c>
      <c r="AA373" s="1" t="str">
        <f ca="1">IF(($A373&lt;&gt;"")*(AA$1&lt;&gt;""),IF(_xlfn.XLOOKUP(AA$1,Attendance_sorted!$B372:$CW372,Attendance_sorted!$B372:$CW372,"nn")&lt;&gt;"nn","•",""),"")</f>
        <v/>
      </c>
      <c r="AB373" s="1" t="str">
        <f ca="1">IF(($A373&lt;&gt;"")*(AB$1&lt;&gt;""),IF(_xlfn.XLOOKUP(AB$1,Attendance_sorted!$B372:$CW372,Attendance_sorted!$B372:$CW372,"nn")&lt;&gt;"nn","•",""),"")</f>
        <v/>
      </c>
      <c r="AC373" s="1" t="str">
        <f ca="1">IF(($A373&lt;&gt;"")*(AC$1&lt;&gt;""),IF(_xlfn.XLOOKUP(AC$1,Attendance_sorted!$B372:$CW372,Attendance_sorted!$B372:$CW372,"nn")&lt;&gt;"nn","•",""),"")</f>
        <v/>
      </c>
      <c r="AD373" s="1" t="str">
        <f ca="1">IF(($A373&lt;&gt;"")*(AD$1&lt;&gt;""),IF(_xlfn.XLOOKUP(AD$1,Attendance_sorted!$B372:$CW372,Attendance_sorted!$B372:$CW372,"nn")&lt;&gt;"nn","•",""),"")</f>
        <v/>
      </c>
      <c r="AE373" s="1" t="str">
        <f ca="1">IF(($A373&lt;&gt;"")*(AE$1&lt;&gt;""),IF(_xlfn.XLOOKUP(AE$1,Attendance_sorted!$B372:$CW372,Attendance_sorted!$B372:$CW372,"nn")&lt;&gt;"nn","•",""),"")</f>
        <v/>
      </c>
      <c r="AF373" s="1" t="str">
        <f ca="1">IF(($A373&lt;&gt;"")*(AF$1&lt;&gt;""),IF(_xlfn.XLOOKUP(AF$1,Attendance_sorted!$B372:$CW372,Attendance_sorted!$B372:$CW372,"nn")&lt;&gt;"nn","•",""),"")</f>
        <v/>
      </c>
      <c r="AG373" s="1" t="str">
        <f ca="1">IF(($A373&lt;&gt;"")*(AG$1&lt;&gt;""),IF(_xlfn.XLOOKUP(AG$1,Attendance_sorted!$B372:$CW372,Attendance_sorted!$B372:$CW372,"nn")&lt;&gt;"nn","•",""),"")</f>
        <v/>
      </c>
      <c r="AH373" s="1" t="str">
        <f ca="1">IF(($A373&lt;&gt;"")*(AH$1&lt;&gt;""),IF(_xlfn.XLOOKUP(AH$1,Attendance_sorted!$B372:$CW372,Attendance_sorted!$B372:$CW372,"nn")&lt;&gt;"nn","•",""),"")</f>
        <v/>
      </c>
      <c r="AI373" s="1" t="str">
        <f ca="1">IF(($A373&lt;&gt;"")*(AI$1&lt;&gt;""),IF(_xlfn.XLOOKUP(AI$1,Attendance_sorted!$B372:$CW372,Attendance_sorted!$B372:$CW372,"nn")&lt;&gt;"nn","•",""),"")</f>
        <v/>
      </c>
      <c r="AJ373" s="1" t="str">
        <f ca="1">IF(($A373&lt;&gt;"")*(AJ$1&lt;&gt;""),IF(_xlfn.XLOOKUP(AJ$1,Attendance_sorted!$B372:$CW372,Attendance_sorted!$B372:$CW372,"nn")&lt;&gt;"nn","•",""),"")</f>
        <v/>
      </c>
      <c r="AK373" s="1" t="str">
        <f ca="1">IF(($A373&lt;&gt;"")*(AK$1&lt;&gt;""),IF(_xlfn.XLOOKUP(AK$1,Attendance_sorted!$B372:$CW372,Attendance_sorted!$B372:$CW372,"nn")&lt;&gt;"nn","•",""),"")</f>
        <v/>
      </c>
      <c r="AL373" s="1" t="str">
        <f ca="1">IF(($A373&lt;&gt;"")*(AL$1&lt;&gt;""),IF(_xlfn.XLOOKUP(AL$1,Attendance_sorted!$B372:$CW372,Attendance_sorted!$B372:$CW372,"nn")&lt;&gt;"nn","•",""),"")</f>
        <v/>
      </c>
      <c r="AM373" s="1" t="str">
        <f ca="1">IF(($A373&lt;&gt;"")*(AM$1&lt;&gt;""),IF(_xlfn.XLOOKUP(AM$1,Attendance_sorted!$B372:$CW372,Attendance_sorted!$B372:$CW372,"nn")&lt;&gt;"nn","•",""),"")</f>
        <v/>
      </c>
      <c r="AN373" s="1" t="str">
        <f ca="1">IF(($A373&lt;&gt;"")*(AN$1&lt;&gt;""),IF(_xlfn.XLOOKUP(AN$1,Attendance_sorted!$B372:$CW372,Attendance_sorted!$B372:$CW372,"nn")&lt;&gt;"nn","•",""),"")</f>
        <v/>
      </c>
      <c r="AO373" s="1" t="str">
        <f ca="1">IF(($A373&lt;&gt;"")*(AO$1&lt;&gt;""),IF(_xlfn.XLOOKUP(AO$1,Attendance_sorted!$B372:$CW372,Attendance_sorted!$B372:$CW372,"nn")&lt;&gt;"nn","•",""),"")</f>
        <v/>
      </c>
      <c r="AP373" s="1" t="str">
        <f ca="1">IF(($A373&lt;&gt;"")*(AP$1&lt;&gt;""),IF(_xlfn.XLOOKUP(AP$1,Attendance_sorted!$B372:$CW372,Attendance_sorted!$B372:$CW372,"nn")&lt;&gt;"nn","•",""),"")</f>
        <v/>
      </c>
      <c r="AQ373" s="1" t="str">
        <f ca="1">IF(($A373&lt;&gt;"")*(AQ$1&lt;&gt;""),IF(_xlfn.XLOOKUP(AQ$1,Attendance_sorted!$B372:$CW372,Attendance_sorted!$B372:$CW372,"nn")&lt;&gt;"nn","•",""),"")</f>
        <v/>
      </c>
      <c r="AR373" s="1" t="str">
        <f ca="1">IF(($A373&lt;&gt;"")*(AR$1&lt;&gt;""),IF(_xlfn.XLOOKUP(AR$1,Attendance_sorted!$B372:$CW372,Attendance_sorted!$B372:$CW372,"nn")&lt;&gt;"nn","•",""),"")</f>
        <v/>
      </c>
      <c r="AS373" s="1" t="str">
        <f ca="1">IF(($A373&lt;&gt;"")*(AS$1&lt;&gt;""),IF(_xlfn.XLOOKUP(AS$1,Attendance_sorted!$B372:$CW372,Attendance_sorted!$B372:$CW372,"nn")&lt;&gt;"nn","•",""),"")</f>
        <v/>
      </c>
      <c r="AT373" s="1" t="str">
        <f ca="1">IF(($A373&lt;&gt;"")*(AT$1&lt;&gt;""),IF(_xlfn.XLOOKUP(AT$1,Attendance_sorted!$B372:$CW372,Attendance_sorted!$B372:$CW372,"nn")&lt;&gt;"nn","•",""),"")</f>
        <v/>
      </c>
      <c r="AU373" s="1" t="str">
        <f ca="1">IF(($A373&lt;&gt;"")*(AU$1&lt;&gt;""),IF(_xlfn.XLOOKUP(AU$1,Attendance_sorted!$B372:$CW372,Attendance_sorted!$B372:$CW372,"nn")&lt;&gt;"nn","•",""),"")</f>
        <v/>
      </c>
      <c r="AV373" s="1" t="str">
        <f ca="1">IF(($A373&lt;&gt;"")*(AV$1&lt;&gt;""),IF(_xlfn.XLOOKUP(AV$1,Attendance_sorted!$B372:$CW372,Attendance_sorted!$B372:$CW372,"nn")&lt;&gt;"nn","•",""),"")</f>
        <v/>
      </c>
      <c r="AW373" s="1" t="str">
        <f ca="1">IF(($A373&lt;&gt;"")*(AW$1&lt;&gt;""),IF(_xlfn.XLOOKUP(AW$1,Attendance_sorted!$B372:$CW372,Attendance_sorted!$B372:$CW372,"nn")&lt;&gt;"nn","•",""),"")</f>
        <v/>
      </c>
      <c r="AX373" s="1" t="str">
        <f ca="1">IF(($A373&lt;&gt;"")*(AX$1&lt;&gt;""),IF(_xlfn.XLOOKUP(AX$1,Attendance_sorted!$B372:$CW372,Attendance_sorted!$B372:$CW372,"nn")&lt;&gt;"nn","•",""),"")</f>
        <v/>
      </c>
      <c r="AY373" s="1" t="str">
        <f ca="1">IF(($A373&lt;&gt;"")*(AY$1&lt;&gt;""),IF(_xlfn.XLOOKUP(AY$1,Attendance_sorted!$B372:$CW372,Attendance_sorted!$B372:$CW372,"nn")&lt;&gt;"nn","•",""),"")</f>
        <v/>
      </c>
      <c r="AZ373" s="1" t="str">
        <f ca="1">IF(($A373&lt;&gt;"")*(AZ$1&lt;&gt;""),IF(_xlfn.XLOOKUP(AZ$1,Attendance_sorted!$B372:$CW372,Attendance_sorted!$B372:$CW372,"nn")&lt;&gt;"nn","•",""),"")</f>
        <v/>
      </c>
      <c r="BA373" s="1" t="str">
        <f ca="1">IF(($A373&lt;&gt;"")*(BA$1&lt;&gt;""),IF(_xlfn.XLOOKUP(BA$1,Attendance_sorted!$B372:$CW372,Attendance_sorted!$B372:$CW372,"nn")&lt;&gt;"nn","•",""),"")</f>
        <v/>
      </c>
      <c r="BB373" s="1" t="str">
        <f ca="1">IF(($A373&lt;&gt;"")*(BB$1&lt;&gt;""),IF(_xlfn.XLOOKUP(BB$1,Attendance_sorted!$B372:$CW372,Attendance_sorted!$B372:$CW372,"nn")&lt;&gt;"nn","•",""),"")</f>
        <v/>
      </c>
      <c r="BC373" s="1" t="str">
        <f ca="1">IF(($A373&lt;&gt;"")*(BC$1&lt;&gt;""),IF(_xlfn.XLOOKUP(BC$1,Attendance_sorted!$B372:$CW372,Attendance_sorted!$B372:$CW372,"nn")&lt;&gt;"nn","•",""),"")</f>
        <v/>
      </c>
      <c r="BD373" s="1" t="str">
        <f ca="1">IF(($A373&lt;&gt;"")*(BD$1&lt;&gt;""),IF(_xlfn.XLOOKUP(BD$1,Attendance_sorted!$B372:$CW372,Attendance_sorted!$B372:$CW372,"nn")&lt;&gt;"nn","•",""),"")</f>
        <v/>
      </c>
      <c r="BE373" s="1" t="str">
        <f ca="1">IF(($A373&lt;&gt;"")*(BE$1&lt;&gt;""),IF(_xlfn.XLOOKUP(BE$1,Attendance_sorted!$B372:$CW372,Attendance_sorted!$B372:$CW372,"nn")&lt;&gt;"nn","•",""),"")</f>
        <v/>
      </c>
      <c r="BF373" s="1" t="str">
        <f ca="1">IF(($A373&lt;&gt;"")*(BF$1&lt;&gt;""),IF(_xlfn.XLOOKUP(BF$1,Attendance_sorted!$B372:$CW372,Attendance_sorted!$B372:$CW372,"nn")&lt;&gt;"nn","•",""),"")</f>
        <v/>
      </c>
      <c r="BG373" s="1" t="str">
        <f ca="1">IF(($A373&lt;&gt;"")*(BG$1&lt;&gt;""),IF(_xlfn.XLOOKUP(BG$1,Attendance_sorted!$B372:$CW372,Attendance_sorted!$B372:$CW372,"nn")&lt;&gt;"nn","•",""),"")</f>
        <v/>
      </c>
      <c r="BH373" s="1" t="str">
        <f ca="1">IF(($A373&lt;&gt;"")*(BH$1&lt;&gt;""),IF(_xlfn.XLOOKUP(BH$1,Attendance_sorted!$B372:$CW372,Attendance_sorted!$B372:$CW372,"nn")&lt;&gt;"nn","•",""),"")</f>
        <v/>
      </c>
      <c r="BI373" s="1" t="str">
        <f ca="1">IF(($A373&lt;&gt;"")*(BI$1&lt;&gt;""),IF(_xlfn.XLOOKUP(BI$1,Attendance_sorted!$B372:$CW372,Attendance_sorted!$B372:$CW372,"nn")&lt;&gt;"nn","•",""),"")</f>
        <v/>
      </c>
      <c r="BJ373" s="1" t="str">
        <f ca="1">IF(($A373&lt;&gt;"")*(BJ$1&lt;&gt;""),IF(_xlfn.XLOOKUP(BJ$1,Attendance_sorted!$B372:$CW372,Attendance_sorted!$B372:$CW372,"nn")&lt;&gt;"nn","•",""),"")</f>
        <v/>
      </c>
      <c r="BK373" s="1" t="str">
        <f ca="1">IF(($A373&lt;&gt;"")*(BK$1&lt;&gt;""),IF(_xlfn.XLOOKUP(BK$1,Attendance_sorted!$B372:$CW372,Attendance_sorted!$B372:$CW372,"nn")&lt;&gt;"nn","•",""),"")</f>
        <v/>
      </c>
      <c r="BL373" s="1" t="str">
        <f ca="1">IF(($A373&lt;&gt;"")*(BL$1&lt;&gt;""),IF(_xlfn.XLOOKUP(BL$1,Attendance_sorted!$B372:$CW372,Attendance_sorted!$B372:$CW372,"nn")&lt;&gt;"nn","•",""),"")</f>
        <v/>
      </c>
      <c r="BM373" s="1" t="str">
        <f ca="1">IF(($A373&lt;&gt;"")*(BM$1&lt;&gt;""),IF(_xlfn.XLOOKUP(BM$1,Attendance_sorted!$B372:$CW372,Attendance_sorted!$B372:$CW372,"nn")&lt;&gt;"nn","•",""),"")</f>
        <v/>
      </c>
      <c r="BN373" s="1" t="str">
        <f ca="1">IF(($A373&lt;&gt;"")*(BN$1&lt;&gt;""),IF(_xlfn.XLOOKUP(BN$1,Attendance_sorted!$B372:$CW372,Attendance_sorted!$B372:$CW372,"nn")&lt;&gt;"nn","•",""),"")</f>
        <v/>
      </c>
      <c r="BO373" s="1" t="str">
        <f ca="1">IF(($A373&lt;&gt;"")*(BO$1&lt;&gt;""),IF(_xlfn.XLOOKUP(BO$1,Attendance_sorted!$B372:$CW372,Attendance_sorted!$B372:$CW372,"nn")&lt;&gt;"nn","•",""),"")</f>
        <v/>
      </c>
      <c r="BP373" s="1" t="str">
        <f ca="1">IF(($A373&lt;&gt;"")*(BP$1&lt;&gt;""),IF(_xlfn.XLOOKUP(BP$1,Attendance_sorted!$B372:$CW372,Attendance_sorted!$B372:$CW372,"nn")&lt;&gt;"nn","•",""),"")</f>
        <v/>
      </c>
      <c r="BQ373" s="1" t="str">
        <f ca="1">IF(($A373&lt;&gt;"")*(BQ$1&lt;&gt;""),IF(_xlfn.XLOOKUP(BQ$1,Attendance_sorted!$B372:$CW372,Attendance_sorted!$B372:$CW372,"nn")&lt;&gt;"nn","•",""),"")</f>
        <v/>
      </c>
      <c r="BR373" s="1" t="str">
        <f ca="1">IF(($A373&lt;&gt;"")*(BR$1&lt;&gt;""),IF(_xlfn.XLOOKUP(BR$1,Attendance_sorted!$B372:$CW372,Attendance_sorted!$B372:$CW372,"nn")&lt;&gt;"nn","•",""),"")</f>
        <v/>
      </c>
      <c r="BS373" s="1" t="str">
        <f ca="1">IF(($A373&lt;&gt;"")*(BS$1&lt;&gt;""),IF(_xlfn.XLOOKUP(BS$1,Attendance_sorted!$B372:$CW372,Attendance_sorted!$B372:$CW372,"nn")&lt;&gt;"nn","•",""),"")</f>
        <v/>
      </c>
      <c r="BT373" s="1" t="str">
        <f ca="1">IF(($A373&lt;&gt;"")*(BT$1&lt;&gt;""),IF(_xlfn.XLOOKUP(BT$1,Attendance_sorted!$B372:$CW372,Attendance_sorted!$B372:$CW372,"nn")&lt;&gt;"nn","•",""),"")</f>
        <v/>
      </c>
      <c r="BU373" s="1" t="str">
        <f ca="1">IF(($A373&lt;&gt;"")*(BU$1&lt;&gt;""),IF(_xlfn.XLOOKUP(BU$1,Attendance_sorted!$B372:$CW372,Attendance_sorted!$B372:$CW372,"nn")&lt;&gt;"nn","•",""),"")</f>
        <v/>
      </c>
      <c r="BV373" s="1" t="str">
        <f ca="1">IF(($A373&lt;&gt;"")*(BV$1&lt;&gt;""),IF(_xlfn.XLOOKUP(BV$1,Attendance_sorted!$B372:$CW372,Attendance_sorted!$B372:$CW372,"nn")&lt;&gt;"nn","•",""),"")</f>
        <v/>
      </c>
      <c r="BW373" s="1" t="str">
        <f ca="1">IF(($A373&lt;&gt;"")*(BW$1&lt;&gt;""),IF(_xlfn.XLOOKUP(BW$1,Attendance_sorted!$B372:$CW372,Attendance_sorted!$B372:$CW372,"nn")&lt;&gt;"nn","•",""),"")</f>
        <v/>
      </c>
      <c r="BX373" s="1" t="str">
        <f ca="1">IF(($A373&lt;&gt;"")*(BX$1&lt;&gt;""),IF(_xlfn.XLOOKUP(BX$1,Attendance_sorted!$B372:$CW372,Attendance_sorted!$B372:$CW372,"nn")&lt;&gt;"nn","•",""),"")</f>
        <v/>
      </c>
      <c r="BY373" s="1" t="str">
        <f ca="1">IF(($A373&lt;&gt;"")*(BY$1&lt;&gt;""),IF(_xlfn.XLOOKUP(BY$1,Attendance_sorted!$B372:$CW372,Attendance_sorted!$B372:$CW372,"nn")&lt;&gt;"nn","•",""),"")</f>
        <v/>
      </c>
      <c r="BZ373" s="1" t="str">
        <f ca="1">IF(($A373&lt;&gt;"")*(BZ$1&lt;&gt;""),IF(_xlfn.XLOOKUP(BZ$1,Attendance_sorted!$B372:$CW372,Attendance_sorted!$B372:$CW372,"nn")&lt;&gt;"nn","•",""),"")</f>
        <v/>
      </c>
      <c r="CA373" s="1" t="str">
        <f ca="1">IF(($A373&lt;&gt;"")*(CA$1&lt;&gt;""),IF(_xlfn.XLOOKUP(CA$1,Attendance_sorted!$B372:$CW372,Attendance_sorted!$B372:$CW372,"nn")&lt;&gt;"nn","•",""),"")</f>
        <v/>
      </c>
      <c r="CB373" s="1" t="str">
        <f ca="1">IF(($A373&lt;&gt;"")*(CB$1&lt;&gt;""),IF(_xlfn.XLOOKUP(CB$1,Attendance_sorted!$B372:$CW372,Attendance_sorted!$B372:$CW372,"nn")&lt;&gt;"nn","•",""),"")</f>
        <v/>
      </c>
      <c r="CC373" s="1" t="str">
        <f ca="1">IF(($A373&lt;&gt;"")*(CC$1&lt;&gt;""),IF(_xlfn.XLOOKUP(CC$1,Attendance_sorted!$B372:$CW372,Attendance_sorted!$B372:$CW372,"nn")&lt;&gt;"nn","•",""),"")</f>
        <v/>
      </c>
      <c r="CD373" s="1" t="str">
        <f ca="1">IF(($A373&lt;&gt;"")*(CD$1&lt;&gt;""),IF(_xlfn.XLOOKUP(CD$1,Attendance_sorted!$B372:$CW372,Attendance_sorted!$B372:$CW372,"nn")&lt;&gt;"nn","•",""),"")</f>
        <v/>
      </c>
      <c r="CE373" s="1" t="str">
        <f ca="1">IF(($A373&lt;&gt;"")*(CE$1&lt;&gt;""),IF(_xlfn.XLOOKUP(CE$1,Attendance_sorted!$B372:$CW372,Attendance_sorted!$B372:$CW372,"nn")&lt;&gt;"nn","•",""),"")</f>
        <v/>
      </c>
      <c r="CF373" s="1" t="str">
        <f ca="1">IF(($A373&lt;&gt;"")*(CF$1&lt;&gt;""),IF(_xlfn.XLOOKUP(CF$1,Attendance_sorted!$B372:$CW372,Attendance_sorted!$B372:$CW372,"nn")&lt;&gt;"nn","•",""),"")</f>
        <v/>
      </c>
      <c r="CG373" s="1" t="str">
        <f ca="1">IF(($A373&lt;&gt;"")*(CG$1&lt;&gt;""),IF(_xlfn.XLOOKUP(CG$1,Attendance_sorted!$B372:$CW372,Attendance_sorted!$B372:$CW372,"nn")&lt;&gt;"nn","•",""),"")</f>
        <v/>
      </c>
      <c r="CH373" s="1" t="str">
        <f ca="1">IF(($A373&lt;&gt;"")*(CH$1&lt;&gt;""),IF(_xlfn.XLOOKUP(CH$1,Attendance_sorted!$B372:$CW372,Attendance_sorted!$B372:$CW372,"nn")&lt;&gt;"nn","•",""),"")</f>
        <v/>
      </c>
      <c r="CI373" s="1" t="str">
        <f ca="1">IF(($A373&lt;&gt;"")*(CI$1&lt;&gt;""),IF(_xlfn.XLOOKUP(CI$1,Attendance_sorted!$B372:$CW372,Attendance_sorted!$B372:$CW372,"nn")&lt;&gt;"nn","•",""),"")</f>
        <v/>
      </c>
      <c r="CJ373" s="1" t="str">
        <f ca="1">IF(($A373&lt;&gt;"")*(CJ$1&lt;&gt;""),IF(_xlfn.XLOOKUP(CJ$1,Attendance_sorted!$B372:$CW372,Attendance_sorted!$B372:$CW372,"nn")&lt;&gt;"nn","•",""),"")</f>
        <v/>
      </c>
      <c r="CK373" s="1" t="str">
        <f ca="1">IF(($A373&lt;&gt;"")*(CK$1&lt;&gt;""),IF(_xlfn.XLOOKUP(CK$1,Attendance_sorted!$B372:$CW372,Attendance_sorted!$B372:$CW372,"nn")&lt;&gt;"nn","•",""),"")</f>
        <v/>
      </c>
      <c r="CL373" s="1" t="str">
        <f ca="1">IF(($A373&lt;&gt;"")*(CL$1&lt;&gt;""),IF(_xlfn.XLOOKUP(CL$1,Attendance_sorted!$B372:$CW372,Attendance_sorted!$B372:$CW372,"nn")&lt;&gt;"nn","•",""),"")</f>
        <v/>
      </c>
      <c r="CM373" s="1" t="str">
        <f ca="1">IF(($A373&lt;&gt;"")*(CM$1&lt;&gt;""),IF(_xlfn.XLOOKUP(CM$1,Attendance_sorted!$B372:$CW372,Attendance_sorted!$B372:$CW372,"nn")&lt;&gt;"nn","•",""),"")</f>
        <v/>
      </c>
      <c r="CN373" s="1" t="str">
        <f ca="1">IF(($A373&lt;&gt;"")*(CN$1&lt;&gt;""),IF(_xlfn.XLOOKUP(CN$1,Attendance_sorted!$B372:$CW372,Attendance_sorted!$B372:$CW372,"nn")&lt;&gt;"nn","•",""),"")</f>
        <v/>
      </c>
      <c r="CO373" s="1" t="str">
        <f ca="1">IF(($A373&lt;&gt;"")*(CO$1&lt;&gt;""),IF(_xlfn.XLOOKUP(CO$1,Attendance_sorted!$B372:$CW372,Attendance_sorted!$B372:$CW372,"nn")&lt;&gt;"nn","•",""),"")</f>
        <v/>
      </c>
      <c r="CP373" s="1" t="str">
        <f ca="1">IF(($A373&lt;&gt;"")*(CP$1&lt;&gt;""),IF(_xlfn.XLOOKUP(CP$1,Attendance_sorted!$B372:$CW372,Attendance_sorted!$B372:$CW372,"nn")&lt;&gt;"nn","•",""),"")</f>
        <v/>
      </c>
      <c r="CQ373" s="1" t="str">
        <f ca="1">IF(($A373&lt;&gt;"")*(CQ$1&lt;&gt;""),IF(_xlfn.XLOOKUP(CQ$1,Attendance_sorted!$B372:$CW372,Attendance_sorted!$B372:$CW372,"nn")&lt;&gt;"nn","•",""),"")</f>
        <v/>
      </c>
      <c r="CR373" s="1" t="str">
        <f ca="1">IF(($A373&lt;&gt;"")*(CR$1&lt;&gt;""),IF(_xlfn.XLOOKUP(CR$1,Attendance_sorted!$B372:$CW372,Attendance_sorted!$B372:$CW372,"nn")&lt;&gt;"nn","•",""),"")</f>
        <v/>
      </c>
      <c r="CS373" s="1" t="str">
        <f ca="1">IF(($A373&lt;&gt;"")*(CS$1&lt;&gt;""),IF(_xlfn.XLOOKUP(CS$1,Attendance_sorted!$B372:$CW372,Attendance_sorted!$B372:$CW372,"nn")&lt;&gt;"nn","•",""),"")</f>
        <v/>
      </c>
      <c r="CT373" s="1" t="str">
        <f ca="1">IF(($A373&lt;&gt;"")*(CT$1&lt;&gt;""),IF(_xlfn.XLOOKUP(CT$1,Attendance_sorted!$B372:$CW372,Attendance_sorted!$B372:$CW372,"nn")&lt;&gt;"nn","•",""),"")</f>
        <v/>
      </c>
      <c r="CU373" s="1" t="str">
        <f ca="1">IF(($A373&lt;&gt;"")*(CU$1&lt;&gt;""),IF(_xlfn.XLOOKUP(CU$1,Attendance_sorted!$B372:$CW372,Attendance_sorted!$B372:$CW372,"nn")&lt;&gt;"nn","•",""),"")</f>
        <v/>
      </c>
      <c r="CV373" s="1" t="str">
        <f ca="1">IF(($A373&lt;&gt;"")*(CV$1&lt;&gt;""),IF(_xlfn.XLOOKUP(CV$1,Attendance_sorted!$B372:$CW372,Attendance_sorted!$B372:$CW372,"nn")&lt;&gt;"nn","•",""),"")</f>
        <v/>
      </c>
      <c r="CW373" s="1" t="str">
        <f ca="1">IF(($A373&lt;&gt;"")*(CW$1&lt;&gt;""),IF(_xlfn.XLOOKUP(CW$1,Attendance_sorted!$B372:$CW372,Attendance_sorted!$B372:$CW372,"nn")&lt;&gt;"nn","•",""),"")</f>
        <v/>
      </c>
    </row>
    <row r="374" spans="1:101">
      <c r="A374" s="1"/>
      <c r="B374" s="1" t="str">
        <f ca="1">IF(($A374&lt;&gt;"")*(B$1&lt;&gt;""),IF(_xlfn.XLOOKUP(B$1,Attendance_sorted!$B373:$CW373,Attendance_sorted!$B373:$CW373,"nn")&lt;&gt;"nn","•",""),"")</f>
        <v/>
      </c>
      <c r="C374" s="1" t="str">
        <f ca="1">IF(($A374&lt;&gt;"")*(C$1&lt;&gt;""),IF(_xlfn.XLOOKUP(C$1,Attendance_sorted!$B373:$CW373,Attendance_sorted!$B373:$CW373,"nn")&lt;&gt;"nn","•",""),"")</f>
        <v/>
      </c>
      <c r="D374" s="1" t="str">
        <f ca="1">IF(($A374&lt;&gt;"")*(D$1&lt;&gt;""),IF(_xlfn.XLOOKUP(D$1,Attendance_sorted!$B373:$CW373,Attendance_sorted!$B373:$CW373,"nn")&lt;&gt;"nn","•",""),"")</f>
        <v/>
      </c>
      <c r="E374" s="1" t="str">
        <f ca="1">IF(($A374&lt;&gt;"")*(E$1&lt;&gt;""),IF(_xlfn.XLOOKUP(E$1,Attendance_sorted!$B373:$CW373,Attendance_sorted!$B373:$CW373,"nn")&lt;&gt;"nn","•",""),"")</f>
        <v/>
      </c>
      <c r="F374" s="1" t="str">
        <f ca="1">IF(($A374&lt;&gt;"")*(F$1&lt;&gt;""),IF(_xlfn.XLOOKUP(F$1,Attendance_sorted!$B373:$CW373,Attendance_sorted!$B373:$CW373,"nn")&lt;&gt;"nn","•",""),"")</f>
        <v/>
      </c>
      <c r="G374" s="1" t="str">
        <f ca="1">IF(($A374&lt;&gt;"")*(G$1&lt;&gt;""),IF(_xlfn.XLOOKUP(G$1,Attendance_sorted!$B373:$CW373,Attendance_sorted!$B373:$CW373,"nn")&lt;&gt;"nn","•",""),"")</f>
        <v/>
      </c>
      <c r="H374" s="1" t="str">
        <f ca="1">IF(($A374&lt;&gt;"")*(H$1&lt;&gt;""),IF(_xlfn.XLOOKUP(H$1,Attendance_sorted!$B373:$CW373,Attendance_sorted!$B373:$CW373,"nn")&lt;&gt;"nn","•",""),"")</f>
        <v/>
      </c>
      <c r="I374" s="1" t="str">
        <f ca="1">IF(($A374&lt;&gt;"")*(I$1&lt;&gt;""),IF(_xlfn.XLOOKUP(I$1,Attendance_sorted!$B373:$CW373,Attendance_sorted!$B373:$CW373,"nn")&lt;&gt;"nn","•",""),"")</f>
        <v/>
      </c>
      <c r="J374" s="1" t="str">
        <f ca="1">IF(($A374&lt;&gt;"")*(J$1&lt;&gt;""),IF(_xlfn.XLOOKUP(J$1,Attendance_sorted!$B373:$CW373,Attendance_sorted!$B373:$CW373,"nn")&lt;&gt;"nn","•",""),"")</f>
        <v/>
      </c>
      <c r="K374" s="1" t="str">
        <f ca="1">IF(($A374&lt;&gt;"")*(K$1&lt;&gt;""),IF(_xlfn.XLOOKUP(K$1,Attendance_sorted!$B373:$CW373,Attendance_sorted!$B373:$CW373,"nn")&lt;&gt;"nn","•",""),"")</f>
        <v/>
      </c>
      <c r="L374" s="1" t="str">
        <f ca="1">IF(($A374&lt;&gt;"")*(L$1&lt;&gt;""),IF(_xlfn.XLOOKUP(L$1,Attendance_sorted!$B373:$CW373,Attendance_sorted!$B373:$CW373,"nn")&lt;&gt;"nn","•",""),"")</f>
        <v/>
      </c>
      <c r="M374" s="1" t="str">
        <f ca="1">IF(($A374&lt;&gt;"")*(M$1&lt;&gt;""),IF(_xlfn.XLOOKUP(M$1,Attendance_sorted!$B373:$CW373,Attendance_sorted!$B373:$CW373,"nn")&lt;&gt;"nn","•",""),"")</f>
        <v/>
      </c>
      <c r="N374" s="1" t="str">
        <f ca="1">IF(($A374&lt;&gt;"")*(N$1&lt;&gt;""),IF(_xlfn.XLOOKUP(N$1,Attendance_sorted!$B373:$CW373,Attendance_sorted!$B373:$CW373,"nn")&lt;&gt;"nn","•",""),"")</f>
        <v/>
      </c>
      <c r="O374" s="1" t="str">
        <f ca="1">IF(($A374&lt;&gt;"")*(O$1&lt;&gt;""),IF(_xlfn.XLOOKUP(O$1,Attendance_sorted!$B373:$CW373,Attendance_sorted!$B373:$CW373,"nn")&lt;&gt;"nn","•",""),"")</f>
        <v/>
      </c>
      <c r="P374" s="1" t="str">
        <f ca="1">IF(($A374&lt;&gt;"")*(P$1&lt;&gt;""),IF(_xlfn.XLOOKUP(P$1,Attendance_sorted!$B373:$CW373,Attendance_sorted!$B373:$CW373,"nn")&lt;&gt;"nn","•",""),"")</f>
        <v/>
      </c>
      <c r="Q374" s="1" t="str">
        <f ca="1">IF(($A374&lt;&gt;"")*(Q$1&lt;&gt;""),IF(_xlfn.XLOOKUP(Q$1,Attendance_sorted!$B373:$CW373,Attendance_sorted!$B373:$CW373,"nn")&lt;&gt;"nn","•",""),"")</f>
        <v/>
      </c>
      <c r="R374" s="1" t="str">
        <f ca="1">IF(($A374&lt;&gt;"")*(R$1&lt;&gt;""),IF(_xlfn.XLOOKUP(R$1,Attendance_sorted!$B373:$CW373,Attendance_sorted!$B373:$CW373,"nn")&lt;&gt;"nn","•",""),"")</f>
        <v/>
      </c>
      <c r="S374" s="1" t="str">
        <f ca="1">IF(($A374&lt;&gt;"")*(S$1&lt;&gt;""),IF(_xlfn.XLOOKUP(S$1,Attendance_sorted!$B373:$CW373,Attendance_sorted!$B373:$CW373,"nn")&lt;&gt;"nn","•",""),"")</f>
        <v/>
      </c>
      <c r="T374" s="1" t="str">
        <f ca="1">IF(($A374&lt;&gt;"")*(T$1&lt;&gt;""),IF(_xlfn.XLOOKUP(T$1,Attendance_sorted!$B373:$CW373,Attendance_sorted!$B373:$CW373,"nn")&lt;&gt;"nn","•",""),"")</f>
        <v/>
      </c>
      <c r="U374" s="1" t="str">
        <f ca="1">IF(($A374&lt;&gt;"")*(U$1&lt;&gt;""),IF(_xlfn.XLOOKUP(U$1,Attendance_sorted!$B373:$CW373,Attendance_sorted!$B373:$CW373,"nn")&lt;&gt;"nn","•",""),"")</f>
        <v/>
      </c>
      <c r="V374" s="1" t="str">
        <f ca="1">IF(($A374&lt;&gt;"")*(V$1&lt;&gt;""),IF(_xlfn.XLOOKUP(V$1,Attendance_sorted!$B373:$CW373,Attendance_sorted!$B373:$CW373,"nn")&lt;&gt;"nn","•",""),"")</f>
        <v/>
      </c>
      <c r="W374" s="1" t="str">
        <f ca="1">IF(($A374&lt;&gt;"")*(W$1&lt;&gt;""),IF(_xlfn.XLOOKUP(W$1,Attendance_sorted!$B373:$CW373,Attendance_sorted!$B373:$CW373,"nn")&lt;&gt;"nn","•",""),"")</f>
        <v/>
      </c>
      <c r="X374" s="1" t="str">
        <f ca="1">IF(($A374&lt;&gt;"")*(X$1&lt;&gt;""),IF(_xlfn.XLOOKUP(X$1,Attendance_sorted!$B373:$CW373,Attendance_sorted!$B373:$CW373,"nn")&lt;&gt;"nn","•",""),"")</f>
        <v/>
      </c>
      <c r="Y374" s="1" t="str">
        <f ca="1">IF(($A374&lt;&gt;"")*(Y$1&lt;&gt;""),IF(_xlfn.XLOOKUP(Y$1,Attendance_sorted!$B373:$CW373,Attendance_sorted!$B373:$CW373,"nn")&lt;&gt;"nn","•",""),"")</f>
        <v/>
      </c>
      <c r="Z374" s="1" t="str">
        <f ca="1">IF(($A374&lt;&gt;"")*(Z$1&lt;&gt;""),IF(_xlfn.XLOOKUP(Z$1,Attendance_sorted!$B373:$CW373,Attendance_sorted!$B373:$CW373,"nn")&lt;&gt;"nn","•",""),"")</f>
        <v/>
      </c>
      <c r="AA374" s="1" t="str">
        <f ca="1">IF(($A374&lt;&gt;"")*(AA$1&lt;&gt;""),IF(_xlfn.XLOOKUP(AA$1,Attendance_sorted!$B373:$CW373,Attendance_sorted!$B373:$CW373,"nn")&lt;&gt;"nn","•",""),"")</f>
        <v/>
      </c>
      <c r="AB374" s="1" t="str">
        <f ca="1">IF(($A374&lt;&gt;"")*(AB$1&lt;&gt;""),IF(_xlfn.XLOOKUP(AB$1,Attendance_sorted!$B373:$CW373,Attendance_sorted!$B373:$CW373,"nn")&lt;&gt;"nn","•",""),"")</f>
        <v/>
      </c>
      <c r="AC374" s="1" t="str">
        <f ca="1">IF(($A374&lt;&gt;"")*(AC$1&lt;&gt;""),IF(_xlfn.XLOOKUP(AC$1,Attendance_sorted!$B373:$CW373,Attendance_sorted!$B373:$CW373,"nn")&lt;&gt;"nn","•",""),"")</f>
        <v/>
      </c>
      <c r="AD374" s="1" t="str">
        <f ca="1">IF(($A374&lt;&gt;"")*(AD$1&lt;&gt;""),IF(_xlfn.XLOOKUP(AD$1,Attendance_sorted!$B373:$CW373,Attendance_sorted!$B373:$CW373,"nn")&lt;&gt;"nn","•",""),"")</f>
        <v/>
      </c>
      <c r="AE374" s="1" t="str">
        <f ca="1">IF(($A374&lt;&gt;"")*(AE$1&lt;&gt;""),IF(_xlfn.XLOOKUP(AE$1,Attendance_sorted!$B373:$CW373,Attendance_sorted!$B373:$CW373,"nn")&lt;&gt;"nn","•",""),"")</f>
        <v/>
      </c>
      <c r="AF374" s="1" t="str">
        <f ca="1">IF(($A374&lt;&gt;"")*(AF$1&lt;&gt;""),IF(_xlfn.XLOOKUP(AF$1,Attendance_sorted!$B373:$CW373,Attendance_sorted!$B373:$CW373,"nn")&lt;&gt;"nn","•",""),"")</f>
        <v/>
      </c>
      <c r="AG374" s="1" t="str">
        <f ca="1">IF(($A374&lt;&gt;"")*(AG$1&lt;&gt;""),IF(_xlfn.XLOOKUP(AG$1,Attendance_sorted!$B373:$CW373,Attendance_sorted!$B373:$CW373,"nn")&lt;&gt;"nn","•",""),"")</f>
        <v/>
      </c>
      <c r="AH374" s="1" t="str">
        <f ca="1">IF(($A374&lt;&gt;"")*(AH$1&lt;&gt;""),IF(_xlfn.XLOOKUP(AH$1,Attendance_sorted!$B373:$CW373,Attendance_sorted!$B373:$CW373,"nn")&lt;&gt;"nn","•",""),"")</f>
        <v/>
      </c>
      <c r="AI374" s="1" t="str">
        <f ca="1">IF(($A374&lt;&gt;"")*(AI$1&lt;&gt;""),IF(_xlfn.XLOOKUP(AI$1,Attendance_sorted!$B373:$CW373,Attendance_sorted!$B373:$CW373,"nn")&lt;&gt;"nn","•",""),"")</f>
        <v/>
      </c>
      <c r="AJ374" s="1" t="str">
        <f ca="1">IF(($A374&lt;&gt;"")*(AJ$1&lt;&gt;""),IF(_xlfn.XLOOKUP(AJ$1,Attendance_sorted!$B373:$CW373,Attendance_sorted!$B373:$CW373,"nn")&lt;&gt;"nn","•",""),"")</f>
        <v/>
      </c>
      <c r="AK374" s="1" t="str">
        <f ca="1">IF(($A374&lt;&gt;"")*(AK$1&lt;&gt;""),IF(_xlfn.XLOOKUP(AK$1,Attendance_sorted!$B373:$CW373,Attendance_sorted!$B373:$CW373,"nn")&lt;&gt;"nn","•",""),"")</f>
        <v/>
      </c>
      <c r="AL374" s="1" t="str">
        <f ca="1">IF(($A374&lt;&gt;"")*(AL$1&lt;&gt;""),IF(_xlfn.XLOOKUP(AL$1,Attendance_sorted!$B373:$CW373,Attendance_sorted!$B373:$CW373,"nn")&lt;&gt;"nn","•",""),"")</f>
        <v/>
      </c>
      <c r="AM374" s="1" t="str">
        <f ca="1">IF(($A374&lt;&gt;"")*(AM$1&lt;&gt;""),IF(_xlfn.XLOOKUP(AM$1,Attendance_sorted!$B373:$CW373,Attendance_sorted!$B373:$CW373,"nn")&lt;&gt;"nn","•",""),"")</f>
        <v/>
      </c>
      <c r="AN374" s="1" t="str">
        <f ca="1">IF(($A374&lt;&gt;"")*(AN$1&lt;&gt;""),IF(_xlfn.XLOOKUP(AN$1,Attendance_sorted!$B373:$CW373,Attendance_sorted!$B373:$CW373,"nn")&lt;&gt;"nn","•",""),"")</f>
        <v/>
      </c>
      <c r="AO374" s="1" t="str">
        <f ca="1">IF(($A374&lt;&gt;"")*(AO$1&lt;&gt;""),IF(_xlfn.XLOOKUP(AO$1,Attendance_sorted!$B373:$CW373,Attendance_sorted!$B373:$CW373,"nn")&lt;&gt;"nn","•",""),"")</f>
        <v/>
      </c>
      <c r="AP374" s="1" t="str">
        <f ca="1">IF(($A374&lt;&gt;"")*(AP$1&lt;&gt;""),IF(_xlfn.XLOOKUP(AP$1,Attendance_sorted!$B373:$CW373,Attendance_sorted!$B373:$CW373,"nn")&lt;&gt;"nn","•",""),"")</f>
        <v/>
      </c>
      <c r="AQ374" s="1" t="str">
        <f ca="1">IF(($A374&lt;&gt;"")*(AQ$1&lt;&gt;""),IF(_xlfn.XLOOKUP(AQ$1,Attendance_sorted!$B373:$CW373,Attendance_sorted!$B373:$CW373,"nn")&lt;&gt;"nn","•",""),"")</f>
        <v/>
      </c>
      <c r="AR374" s="1" t="str">
        <f ca="1">IF(($A374&lt;&gt;"")*(AR$1&lt;&gt;""),IF(_xlfn.XLOOKUP(AR$1,Attendance_sorted!$B373:$CW373,Attendance_sorted!$B373:$CW373,"nn")&lt;&gt;"nn","•",""),"")</f>
        <v/>
      </c>
      <c r="AS374" s="1" t="str">
        <f ca="1">IF(($A374&lt;&gt;"")*(AS$1&lt;&gt;""),IF(_xlfn.XLOOKUP(AS$1,Attendance_sorted!$B373:$CW373,Attendance_sorted!$B373:$CW373,"nn")&lt;&gt;"nn","•",""),"")</f>
        <v/>
      </c>
      <c r="AT374" s="1" t="str">
        <f ca="1">IF(($A374&lt;&gt;"")*(AT$1&lt;&gt;""),IF(_xlfn.XLOOKUP(AT$1,Attendance_sorted!$B373:$CW373,Attendance_sorted!$B373:$CW373,"nn")&lt;&gt;"nn","•",""),"")</f>
        <v/>
      </c>
      <c r="AU374" s="1" t="str">
        <f ca="1">IF(($A374&lt;&gt;"")*(AU$1&lt;&gt;""),IF(_xlfn.XLOOKUP(AU$1,Attendance_sorted!$B373:$CW373,Attendance_sorted!$B373:$CW373,"nn")&lt;&gt;"nn","•",""),"")</f>
        <v/>
      </c>
      <c r="AV374" s="1" t="str">
        <f ca="1">IF(($A374&lt;&gt;"")*(AV$1&lt;&gt;""),IF(_xlfn.XLOOKUP(AV$1,Attendance_sorted!$B373:$CW373,Attendance_sorted!$B373:$CW373,"nn")&lt;&gt;"nn","•",""),"")</f>
        <v/>
      </c>
      <c r="AW374" s="1" t="str">
        <f ca="1">IF(($A374&lt;&gt;"")*(AW$1&lt;&gt;""),IF(_xlfn.XLOOKUP(AW$1,Attendance_sorted!$B373:$CW373,Attendance_sorted!$B373:$CW373,"nn")&lt;&gt;"nn","•",""),"")</f>
        <v/>
      </c>
      <c r="AX374" s="1" t="str">
        <f ca="1">IF(($A374&lt;&gt;"")*(AX$1&lt;&gt;""),IF(_xlfn.XLOOKUP(AX$1,Attendance_sorted!$B373:$CW373,Attendance_sorted!$B373:$CW373,"nn")&lt;&gt;"nn","•",""),"")</f>
        <v/>
      </c>
      <c r="AY374" s="1" t="str">
        <f ca="1">IF(($A374&lt;&gt;"")*(AY$1&lt;&gt;""),IF(_xlfn.XLOOKUP(AY$1,Attendance_sorted!$B373:$CW373,Attendance_sorted!$B373:$CW373,"nn")&lt;&gt;"nn","•",""),"")</f>
        <v/>
      </c>
      <c r="AZ374" s="1" t="str">
        <f ca="1">IF(($A374&lt;&gt;"")*(AZ$1&lt;&gt;""),IF(_xlfn.XLOOKUP(AZ$1,Attendance_sorted!$B373:$CW373,Attendance_sorted!$B373:$CW373,"nn")&lt;&gt;"nn","•",""),"")</f>
        <v/>
      </c>
      <c r="BA374" s="1" t="str">
        <f ca="1">IF(($A374&lt;&gt;"")*(BA$1&lt;&gt;""),IF(_xlfn.XLOOKUP(BA$1,Attendance_sorted!$B373:$CW373,Attendance_sorted!$B373:$CW373,"nn")&lt;&gt;"nn","•",""),"")</f>
        <v/>
      </c>
      <c r="BB374" s="1" t="str">
        <f ca="1">IF(($A374&lt;&gt;"")*(BB$1&lt;&gt;""),IF(_xlfn.XLOOKUP(BB$1,Attendance_sorted!$B373:$CW373,Attendance_sorted!$B373:$CW373,"nn")&lt;&gt;"nn","•",""),"")</f>
        <v/>
      </c>
      <c r="BC374" s="1" t="str">
        <f ca="1">IF(($A374&lt;&gt;"")*(BC$1&lt;&gt;""),IF(_xlfn.XLOOKUP(BC$1,Attendance_sorted!$B373:$CW373,Attendance_sorted!$B373:$CW373,"nn")&lt;&gt;"nn","•",""),"")</f>
        <v/>
      </c>
      <c r="BD374" s="1" t="str">
        <f ca="1">IF(($A374&lt;&gt;"")*(BD$1&lt;&gt;""),IF(_xlfn.XLOOKUP(BD$1,Attendance_sorted!$B373:$CW373,Attendance_sorted!$B373:$CW373,"nn")&lt;&gt;"nn","•",""),"")</f>
        <v/>
      </c>
      <c r="BE374" s="1" t="str">
        <f ca="1">IF(($A374&lt;&gt;"")*(BE$1&lt;&gt;""),IF(_xlfn.XLOOKUP(BE$1,Attendance_sorted!$B373:$CW373,Attendance_sorted!$B373:$CW373,"nn")&lt;&gt;"nn","•",""),"")</f>
        <v/>
      </c>
      <c r="BF374" s="1" t="str">
        <f ca="1">IF(($A374&lt;&gt;"")*(BF$1&lt;&gt;""),IF(_xlfn.XLOOKUP(BF$1,Attendance_sorted!$B373:$CW373,Attendance_sorted!$B373:$CW373,"nn")&lt;&gt;"nn","•",""),"")</f>
        <v/>
      </c>
      <c r="BG374" s="1" t="str">
        <f ca="1">IF(($A374&lt;&gt;"")*(BG$1&lt;&gt;""),IF(_xlfn.XLOOKUP(BG$1,Attendance_sorted!$B373:$CW373,Attendance_sorted!$B373:$CW373,"nn")&lt;&gt;"nn","•",""),"")</f>
        <v/>
      </c>
      <c r="BH374" s="1" t="str">
        <f ca="1">IF(($A374&lt;&gt;"")*(BH$1&lt;&gt;""),IF(_xlfn.XLOOKUP(BH$1,Attendance_sorted!$B373:$CW373,Attendance_sorted!$B373:$CW373,"nn")&lt;&gt;"nn","•",""),"")</f>
        <v/>
      </c>
      <c r="BI374" s="1" t="str">
        <f ca="1">IF(($A374&lt;&gt;"")*(BI$1&lt;&gt;""),IF(_xlfn.XLOOKUP(BI$1,Attendance_sorted!$B373:$CW373,Attendance_sorted!$B373:$CW373,"nn")&lt;&gt;"nn","•",""),"")</f>
        <v/>
      </c>
      <c r="BJ374" s="1" t="str">
        <f ca="1">IF(($A374&lt;&gt;"")*(BJ$1&lt;&gt;""),IF(_xlfn.XLOOKUP(BJ$1,Attendance_sorted!$B373:$CW373,Attendance_sorted!$B373:$CW373,"nn")&lt;&gt;"nn","•",""),"")</f>
        <v/>
      </c>
      <c r="BK374" s="1" t="str">
        <f ca="1">IF(($A374&lt;&gt;"")*(BK$1&lt;&gt;""),IF(_xlfn.XLOOKUP(BK$1,Attendance_sorted!$B373:$CW373,Attendance_sorted!$B373:$CW373,"nn")&lt;&gt;"nn","•",""),"")</f>
        <v/>
      </c>
      <c r="BL374" s="1" t="str">
        <f ca="1">IF(($A374&lt;&gt;"")*(BL$1&lt;&gt;""),IF(_xlfn.XLOOKUP(BL$1,Attendance_sorted!$B373:$CW373,Attendance_sorted!$B373:$CW373,"nn")&lt;&gt;"nn","•",""),"")</f>
        <v/>
      </c>
      <c r="BM374" s="1" t="str">
        <f ca="1">IF(($A374&lt;&gt;"")*(BM$1&lt;&gt;""),IF(_xlfn.XLOOKUP(BM$1,Attendance_sorted!$B373:$CW373,Attendance_sorted!$B373:$CW373,"nn")&lt;&gt;"nn","•",""),"")</f>
        <v/>
      </c>
      <c r="BN374" s="1" t="str">
        <f ca="1">IF(($A374&lt;&gt;"")*(BN$1&lt;&gt;""),IF(_xlfn.XLOOKUP(BN$1,Attendance_sorted!$B373:$CW373,Attendance_sorted!$B373:$CW373,"nn")&lt;&gt;"nn","•",""),"")</f>
        <v/>
      </c>
      <c r="BO374" s="1" t="str">
        <f ca="1">IF(($A374&lt;&gt;"")*(BO$1&lt;&gt;""),IF(_xlfn.XLOOKUP(BO$1,Attendance_sorted!$B373:$CW373,Attendance_sorted!$B373:$CW373,"nn")&lt;&gt;"nn","•",""),"")</f>
        <v/>
      </c>
      <c r="BP374" s="1" t="str">
        <f ca="1">IF(($A374&lt;&gt;"")*(BP$1&lt;&gt;""),IF(_xlfn.XLOOKUP(BP$1,Attendance_sorted!$B373:$CW373,Attendance_sorted!$B373:$CW373,"nn")&lt;&gt;"nn","•",""),"")</f>
        <v/>
      </c>
      <c r="BQ374" s="1" t="str">
        <f ca="1">IF(($A374&lt;&gt;"")*(BQ$1&lt;&gt;""),IF(_xlfn.XLOOKUP(BQ$1,Attendance_sorted!$B373:$CW373,Attendance_sorted!$B373:$CW373,"nn")&lt;&gt;"nn","•",""),"")</f>
        <v/>
      </c>
      <c r="BR374" s="1" t="str">
        <f ca="1">IF(($A374&lt;&gt;"")*(BR$1&lt;&gt;""),IF(_xlfn.XLOOKUP(BR$1,Attendance_sorted!$B373:$CW373,Attendance_sorted!$B373:$CW373,"nn")&lt;&gt;"nn","•",""),"")</f>
        <v/>
      </c>
      <c r="BS374" s="1" t="str">
        <f ca="1">IF(($A374&lt;&gt;"")*(BS$1&lt;&gt;""),IF(_xlfn.XLOOKUP(BS$1,Attendance_sorted!$B373:$CW373,Attendance_sorted!$B373:$CW373,"nn")&lt;&gt;"nn","•",""),"")</f>
        <v/>
      </c>
      <c r="BT374" s="1" t="str">
        <f ca="1">IF(($A374&lt;&gt;"")*(BT$1&lt;&gt;""),IF(_xlfn.XLOOKUP(BT$1,Attendance_sorted!$B373:$CW373,Attendance_sorted!$B373:$CW373,"nn")&lt;&gt;"nn","•",""),"")</f>
        <v/>
      </c>
      <c r="BU374" s="1" t="str">
        <f ca="1">IF(($A374&lt;&gt;"")*(BU$1&lt;&gt;""),IF(_xlfn.XLOOKUP(BU$1,Attendance_sorted!$B373:$CW373,Attendance_sorted!$B373:$CW373,"nn")&lt;&gt;"nn","•",""),"")</f>
        <v/>
      </c>
      <c r="BV374" s="1" t="str">
        <f ca="1">IF(($A374&lt;&gt;"")*(BV$1&lt;&gt;""),IF(_xlfn.XLOOKUP(BV$1,Attendance_sorted!$B373:$CW373,Attendance_sorted!$B373:$CW373,"nn")&lt;&gt;"nn","•",""),"")</f>
        <v/>
      </c>
      <c r="BW374" s="1" t="str">
        <f ca="1">IF(($A374&lt;&gt;"")*(BW$1&lt;&gt;""),IF(_xlfn.XLOOKUP(BW$1,Attendance_sorted!$B373:$CW373,Attendance_sorted!$B373:$CW373,"nn")&lt;&gt;"nn","•",""),"")</f>
        <v/>
      </c>
      <c r="BX374" s="1" t="str">
        <f ca="1">IF(($A374&lt;&gt;"")*(BX$1&lt;&gt;""),IF(_xlfn.XLOOKUP(BX$1,Attendance_sorted!$B373:$CW373,Attendance_sorted!$B373:$CW373,"nn")&lt;&gt;"nn","•",""),"")</f>
        <v/>
      </c>
      <c r="BY374" s="1" t="str">
        <f ca="1">IF(($A374&lt;&gt;"")*(BY$1&lt;&gt;""),IF(_xlfn.XLOOKUP(BY$1,Attendance_sorted!$B373:$CW373,Attendance_sorted!$B373:$CW373,"nn")&lt;&gt;"nn","•",""),"")</f>
        <v/>
      </c>
      <c r="BZ374" s="1" t="str">
        <f ca="1">IF(($A374&lt;&gt;"")*(BZ$1&lt;&gt;""),IF(_xlfn.XLOOKUP(BZ$1,Attendance_sorted!$B373:$CW373,Attendance_sorted!$B373:$CW373,"nn")&lt;&gt;"nn","•",""),"")</f>
        <v/>
      </c>
      <c r="CA374" s="1" t="str">
        <f ca="1">IF(($A374&lt;&gt;"")*(CA$1&lt;&gt;""),IF(_xlfn.XLOOKUP(CA$1,Attendance_sorted!$B373:$CW373,Attendance_sorted!$B373:$CW373,"nn")&lt;&gt;"nn","•",""),"")</f>
        <v/>
      </c>
      <c r="CB374" s="1" t="str">
        <f ca="1">IF(($A374&lt;&gt;"")*(CB$1&lt;&gt;""),IF(_xlfn.XLOOKUP(CB$1,Attendance_sorted!$B373:$CW373,Attendance_sorted!$B373:$CW373,"nn")&lt;&gt;"nn","•",""),"")</f>
        <v/>
      </c>
      <c r="CC374" s="1" t="str">
        <f ca="1">IF(($A374&lt;&gt;"")*(CC$1&lt;&gt;""),IF(_xlfn.XLOOKUP(CC$1,Attendance_sorted!$B373:$CW373,Attendance_sorted!$B373:$CW373,"nn")&lt;&gt;"nn","•",""),"")</f>
        <v/>
      </c>
      <c r="CD374" s="1" t="str">
        <f ca="1">IF(($A374&lt;&gt;"")*(CD$1&lt;&gt;""),IF(_xlfn.XLOOKUP(CD$1,Attendance_sorted!$B373:$CW373,Attendance_sorted!$B373:$CW373,"nn")&lt;&gt;"nn","•",""),"")</f>
        <v/>
      </c>
      <c r="CE374" s="1" t="str">
        <f ca="1">IF(($A374&lt;&gt;"")*(CE$1&lt;&gt;""),IF(_xlfn.XLOOKUP(CE$1,Attendance_sorted!$B373:$CW373,Attendance_sorted!$B373:$CW373,"nn")&lt;&gt;"nn","•",""),"")</f>
        <v/>
      </c>
      <c r="CF374" s="1" t="str">
        <f ca="1">IF(($A374&lt;&gt;"")*(CF$1&lt;&gt;""),IF(_xlfn.XLOOKUP(CF$1,Attendance_sorted!$B373:$CW373,Attendance_sorted!$B373:$CW373,"nn")&lt;&gt;"nn","•",""),"")</f>
        <v/>
      </c>
      <c r="CG374" s="1" t="str">
        <f ca="1">IF(($A374&lt;&gt;"")*(CG$1&lt;&gt;""),IF(_xlfn.XLOOKUP(CG$1,Attendance_sorted!$B373:$CW373,Attendance_sorted!$B373:$CW373,"nn")&lt;&gt;"nn","•",""),"")</f>
        <v/>
      </c>
      <c r="CH374" s="1" t="str">
        <f ca="1">IF(($A374&lt;&gt;"")*(CH$1&lt;&gt;""),IF(_xlfn.XLOOKUP(CH$1,Attendance_sorted!$B373:$CW373,Attendance_sorted!$B373:$CW373,"nn")&lt;&gt;"nn","•",""),"")</f>
        <v/>
      </c>
      <c r="CI374" s="1" t="str">
        <f ca="1">IF(($A374&lt;&gt;"")*(CI$1&lt;&gt;""),IF(_xlfn.XLOOKUP(CI$1,Attendance_sorted!$B373:$CW373,Attendance_sorted!$B373:$CW373,"nn")&lt;&gt;"nn","•",""),"")</f>
        <v/>
      </c>
      <c r="CJ374" s="1" t="str">
        <f ca="1">IF(($A374&lt;&gt;"")*(CJ$1&lt;&gt;""),IF(_xlfn.XLOOKUP(CJ$1,Attendance_sorted!$B373:$CW373,Attendance_sorted!$B373:$CW373,"nn")&lt;&gt;"nn","•",""),"")</f>
        <v/>
      </c>
      <c r="CK374" s="1" t="str">
        <f ca="1">IF(($A374&lt;&gt;"")*(CK$1&lt;&gt;""),IF(_xlfn.XLOOKUP(CK$1,Attendance_sorted!$B373:$CW373,Attendance_sorted!$B373:$CW373,"nn")&lt;&gt;"nn","•",""),"")</f>
        <v/>
      </c>
      <c r="CL374" s="1" t="str">
        <f ca="1">IF(($A374&lt;&gt;"")*(CL$1&lt;&gt;""),IF(_xlfn.XLOOKUP(CL$1,Attendance_sorted!$B373:$CW373,Attendance_sorted!$B373:$CW373,"nn")&lt;&gt;"nn","•",""),"")</f>
        <v/>
      </c>
      <c r="CM374" s="1" t="str">
        <f ca="1">IF(($A374&lt;&gt;"")*(CM$1&lt;&gt;""),IF(_xlfn.XLOOKUP(CM$1,Attendance_sorted!$B373:$CW373,Attendance_sorted!$B373:$CW373,"nn")&lt;&gt;"nn","•",""),"")</f>
        <v/>
      </c>
      <c r="CN374" s="1" t="str">
        <f ca="1">IF(($A374&lt;&gt;"")*(CN$1&lt;&gt;""),IF(_xlfn.XLOOKUP(CN$1,Attendance_sorted!$B373:$CW373,Attendance_sorted!$B373:$CW373,"nn")&lt;&gt;"nn","•",""),"")</f>
        <v/>
      </c>
      <c r="CO374" s="1" t="str">
        <f ca="1">IF(($A374&lt;&gt;"")*(CO$1&lt;&gt;""),IF(_xlfn.XLOOKUP(CO$1,Attendance_sorted!$B373:$CW373,Attendance_sorted!$B373:$CW373,"nn")&lt;&gt;"nn","•",""),"")</f>
        <v/>
      </c>
      <c r="CP374" s="1" t="str">
        <f ca="1">IF(($A374&lt;&gt;"")*(CP$1&lt;&gt;""),IF(_xlfn.XLOOKUP(CP$1,Attendance_sorted!$B373:$CW373,Attendance_sorted!$B373:$CW373,"nn")&lt;&gt;"nn","•",""),"")</f>
        <v/>
      </c>
      <c r="CQ374" s="1" t="str">
        <f ca="1">IF(($A374&lt;&gt;"")*(CQ$1&lt;&gt;""),IF(_xlfn.XLOOKUP(CQ$1,Attendance_sorted!$B373:$CW373,Attendance_sorted!$B373:$CW373,"nn")&lt;&gt;"nn","•",""),"")</f>
        <v/>
      </c>
      <c r="CR374" s="1" t="str">
        <f ca="1">IF(($A374&lt;&gt;"")*(CR$1&lt;&gt;""),IF(_xlfn.XLOOKUP(CR$1,Attendance_sorted!$B373:$CW373,Attendance_sorted!$B373:$CW373,"nn")&lt;&gt;"nn","•",""),"")</f>
        <v/>
      </c>
      <c r="CS374" s="1" t="str">
        <f ca="1">IF(($A374&lt;&gt;"")*(CS$1&lt;&gt;""),IF(_xlfn.XLOOKUP(CS$1,Attendance_sorted!$B373:$CW373,Attendance_sorted!$B373:$CW373,"nn")&lt;&gt;"nn","•",""),"")</f>
        <v/>
      </c>
      <c r="CT374" s="1" t="str">
        <f ca="1">IF(($A374&lt;&gt;"")*(CT$1&lt;&gt;""),IF(_xlfn.XLOOKUP(CT$1,Attendance_sorted!$B373:$CW373,Attendance_sorted!$B373:$CW373,"nn")&lt;&gt;"nn","•",""),"")</f>
        <v/>
      </c>
      <c r="CU374" s="1" t="str">
        <f ca="1">IF(($A374&lt;&gt;"")*(CU$1&lt;&gt;""),IF(_xlfn.XLOOKUP(CU$1,Attendance_sorted!$B373:$CW373,Attendance_sorted!$B373:$CW373,"nn")&lt;&gt;"nn","•",""),"")</f>
        <v/>
      </c>
      <c r="CV374" s="1" t="str">
        <f ca="1">IF(($A374&lt;&gt;"")*(CV$1&lt;&gt;""),IF(_xlfn.XLOOKUP(CV$1,Attendance_sorted!$B373:$CW373,Attendance_sorted!$B373:$CW373,"nn")&lt;&gt;"nn","•",""),"")</f>
        <v/>
      </c>
      <c r="CW374" s="1" t="str">
        <f ca="1">IF(($A374&lt;&gt;"")*(CW$1&lt;&gt;""),IF(_xlfn.XLOOKUP(CW$1,Attendance_sorted!$B373:$CW373,Attendance_sorted!$B373:$CW373,"nn")&lt;&gt;"nn","•",""),"")</f>
        <v/>
      </c>
    </row>
    <row r="375" spans="1:101">
      <c r="A375" s="1"/>
      <c r="B375" s="1" t="str">
        <f ca="1">IF(($A375&lt;&gt;"")*(B$1&lt;&gt;""),IF(_xlfn.XLOOKUP(B$1,Attendance_sorted!$B374:$CW374,Attendance_sorted!$B374:$CW374,"nn")&lt;&gt;"nn","•",""),"")</f>
        <v/>
      </c>
      <c r="C375" s="1" t="str">
        <f ca="1">IF(($A375&lt;&gt;"")*(C$1&lt;&gt;""),IF(_xlfn.XLOOKUP(C$1,Attendance_sorted!$B374:$CW374,Attendance_sorted!$B374:$CW374,"nn")&lt;&gt;"nn","•",""),"")</f>
        <v/>
      </c>
      <c r="D375" s="1" t="str">
        <f ca="1">IF(($A375&lt;&gt;"")*(D$1&lt;&gt;""),IF(_xlfn.XLOOKUP(D$1,Attendance_sorted!$B374:$CW374,Attendance_sorted!$B374:$CW374,"nn")&lt;&gt;"nn","•",""),"")</f>
        <v/>
      </c>
      <c r="E375" s="1" t="str">
        <f ca="1">IF(($A375&lt;&gt;"")*(E$1&lt;&gt;""),IF(_xlfn.XLOOKUP(E$1,Attendance_sorted!$B374:$CW374,Attendance_sorted!$B374:$CW374,"nn")&lt;&gt;"nn","•",""),"")</f>
        <v/>
      </c>
      <c r="F375" s="1" t="str">
        <f ca="1">IF(($A375&lt;&gt;"")*(F$1&lt;&gt;""),IF(_xlfn.XLOOKUP(F$1,Attendance_sorted!$B374:$CW374,Attendance_sorted!$B374:$CW374,"nn")&lt;&gt;"nn","•",""),"")</f>
        <v/>
      </c>
      <c r="G375" s="1" t="str">
        <f ca="1">IF(($A375&lt;&gt;"")*(G$1&lt;&gt;""),IF(_xlfn.XLOOKUP(G$1,Attendance_sorted!$B374:$CW374,Attendance_sorted!$B374:$CW374,"nn")&lt;&gt;"nn","•",""),"")</f>
        <v/>
      </c>
      <c r="H375" s="1" t="str">
        <f ca="1">IF(($A375&lt;&gt;"")*(H$1&lt;&gt;""),IF(_xlfn.XLOOKUP(H$1,Attendance_sorted!$B374:$CW374,Attendance_sorted!$B374:$CW374,"nn")&lt;&gt;"nn","•",""),"")</f>
        <v/>
      </c>
      <c r="I375" s="1" t="str">
        <f ca="1">IF(($A375&lt;&gt;"")*(I$1&lt;&gt;""),IF(_xlfn.XLOOKUP(I$1,Attendance_sorted!$B374:$CW374,Attendance_sorted!$B374:$CW374,"nn")&lt;&gt;"nn","•",""),"")</f>
        <v/>
      </c>
      <c r="J375" s="1" t="str">
        <f ca="1">IF(($A375&lt;&gt;"")*(J$1&lt;&gt;""),IF(_xlfn.XLOOKUP(J$1,Attendance_sorted!$B374:$CW374,Attendance_sorted!$B374:$CW374,"nn")&lt;&gt;"nn","•",""),"")</f>
        <v/>
      </c>
      <c r="K375" s="1" t="str">
        <f ca="1">IF(($A375&lt;&gt;"")*(K$1&lt;&gt;""),IF(_xlfn.XLOOKUP(K$1,Attendance_sorted!$B374:$CW374,Attendance_sorted!$B374:$CW374,"nn")&lt;&gt;"nn","•",""),"")</f>
        <v/>
      </c>
      <c r="L375" s="1" t="str">
        <f ca="1">IF(($A375&lt;&gt;"")*(L$1&lt;&gt;""),IF(_xlfn.XLOOKUP(L$1,Attendance_sorted!$B374:$CW374,Attendance_sorted!$B374:$CW374,"nn")&lt;&gt;"nn","•",""),"")</f>
        <v/>
      </c>
      <c r="M375" s="1" t="str">
        <f ca="1">IF(($A375&lt;&gt;"")*(M$1&lt;&gt;""),IF(_xlfn.XLOOKUP(M$1,Attendance_sorted!$B374:$CW374,Attendance_sorted!$B374:$CW374,"nn")&lt;&gt;"nn","•",""),"")</f>
        <v/>
      </c>
      <c r="N375" s="1" t="str">
        <f ca="1">IF(($A375&lt;&gt;"")*(N$1&lt;&gt;""),IF(_xlfn.XLOOKUP(N$1,Attendance_sorted!$B374:$CW374,Attendance_sorted!$B374:$CW374,"nn")&lt;&gt;"nn","•",""),"")</f>
        <v/>
      </c>
      <c r="O375" s="1" t="str">
        <f ca="1">IF(($A375&lt;&gt;"")*(O$1&lt;&gt;""),IF(_xlfn.XLOOKUP(O$1,Attendance_sorted!$B374:$CW374,Attendance_sorted!$B374:$CW374,"nn")&lt;&gt;"nn","•",""),"")</f>
        <v/>
      </c>
      <c r="P375" s="1" t="str">
        <f ca="1">IF(($A375&lt;&gt;"")*(P$1&lt;&gt;""),IF(_xlfn.XLOOKUP(P$1,Attendance_sorted!$B374:$CW374,Attendance_sorted!$B374:$CW374,"nn")&lt;&gt;"nn","•",""),"")</f>
        <v/>
      </c>
      <c r="Q375" s="1" t="str">
        <f ca="1">IF(($A375&lt;&gt;"")*(Q$1&lt;&gt;""),IF(_xlfn.XLOOKUP(Q$1,Attendance_sorted!$B374:$CW374,Attendance_sorted!$B374:$CW374,"nn")&lt;&gt;"nn","•",""),"")</f>
        <v/>
      </c>
      <c r="R375" s="1" t="str">
        <f ca="1">IF(($A375&lt;&gt;"")*(R$1&lt;&gt;""),IF(_xlfn.XLOOKUP(R$1,Attendance_sorted!$B374:$CW374,Attendance_sorted!$B374:$CW374,"nn")&lt;&gt;"nn","•",""),"")</f>
        <v/>
      </c>
      <c r="S375" s="1" t="str">
        <f ca="1">IF(($A375&lt;&gt;"")*(S$1&lt;&gt;""),IF(_xlfn.XLOOKUP(S$1,Attendance_sorted!$B374:$CW374,Attendance_sorted!$B374:$CW374,"nn")&lt;&gt;"nn","•",""),"")</f>
        <v/>
      </c>
      <c r="T375" s="1" t="str">
        <f ca="1">IF(($A375&lt;&gt;"")*(T$1&lt;&gt;""),IF(_xlfn.XLOOKUP(T$1,Attendance_sorted!$B374:$CW374,Attendance_sorted!$B374:$CW374,"nn")&lt;&gt;"nn","•",""),"")</f>
        <v/>
      </c>
      <c r="U375" s="1" t="str">
        <f ca="1">IF(($A375&lt;&gt;"")*(U$1&lt;&gt;""),IF(_xlfn.XLOOKUP(U$1,Attendance_sorted!$B374:$CW374,Attendance_sorted!$B374:$CW374,"nn")&lt;&gt;"nn","•",""),"")</f>
        <v/>
      </c>
      <c r="V375" s="1" t="str">
        <f ca="1">IF(($A375&lt;&gt;"")*(V$1&lt;&gt;""),IF(_xlfn.XLOOKUP(V$1,Attendance_sorted!$B374:$CW374,Attendance_sorted!$B374:$CW374,"nn")&lt;&gt;"nn","•",""),"")</f>
        <v/>
      </c>
      <c r="W375" s="1" t="str">
        <f ca="1">IF(($A375&lt;&gt;"")*(W$1&lt;&gt;""),IF(_xlfn.XLOOKUP(W$1,Attendance_sorted!$B374:$CW374,Attendance_sorted!$B374:$CW374,"nn")&lt;&gt;"nn","•",""),"")</f>
        <v/>
      </c>
      <c r="X375" s="1" t="str">
        <f ca="1">IF(($A375&lt;&gt;"")*(X$1&lt;&gt;""),IF(_xlfn.XLOOKUP(X$1,Attendance_sorted!$B374:$CW374,Attendance_sorted!$B374:$CW374,"nn")&lt;&gt;"nn","•",""),"")</f>
        <v/>
      </c>
      <c r="Y375" s="1" t="str">
        <f ca="1">IF(($A375&lt;&gt;"")*(Y$1&lt;&gt;""),IF(_xlfn.XLOOKUP(Y$1,Attendance_sorted!$B374:$CW374,Attendance_sorted!$B374:$CW374,"nn")&lt;&gt;"nn","•",""),"")</f>
        <v/>
      </c>
      <c r="Z375" s="1" t="str">
        <f ca="1">IF(($A375&lt;&gt;"")*(Z$1&lt;&gt;""),IF(_xlfn.XLOOKUP(Z$1,Attendance_sorted!$B374:$CW374,Attendance_sorted!$B374:$CW374,"nn")&lt;&gt;"nn","•",""),"")</f>
        <v/>
      </c>
      <c r="AA375" s="1" t="str">
        <f ca="1">IF(($A375&lt;&gt;"")*(AA$1&lt;&gt;""),IF(_xlfn.XLOOKUP(AA$1,Attendance_sorted!$B374:$CW374,Attendance_sorted!$B374:$CW374,"nn")&lt;&gt;"nn","•",""),"")</f>
        <v/>
      </c>
      <c r="AB375" s="1" t="str">
        <f ca="1">IF(($A375&lt;&gt;"")*(AB$1&lt;&gt;""),IF(_xlfn.XLOOKUP(AB$1,Attendance_sorted!$B374:$CW374,Attendance_sorted!$B374:$CW374,"nn")&lt;&gt;"nn","•",""),"")</f>
        <v/>
      </c>
      <c r="AC375" s="1" t="str">
        <f ca="1">IF(($A375&lt;&gt;"")*(AC$1&lt;&gt;""),IF(_xlfn.XLOOKUP(AC$1,Attendance_sorted!$B374:$CW374,Attendance_sorted!$B374:$CW374,"nn")&lt;&gt;"nn","•",""),"")</f>
        <v/>
      </c>
      <c r="AD375" s="1" t="str">
        <f ca="1">IF(($A375&lt;&gt;"")*(AD$1&lt;&gt;""),IF(_xlfn.XLOOKUP(AD$1,Attendance_sorted!$B374:$CW374,Attendance_sorted!$B374:$CW374,"nn")&lt;&gt;"nn","•",""),"")</f>
        <v/>
      </c>
      <c r="AE375" s="1" t="str">
        <f ca="1">IF(($A375&lt;&gt;"")*(AE$1&lt;&gt;""),IF(_xlfn.XLOOKUP(AE$1,Attendance_sorted!$B374:$CW374,Attendance_sorted!$B374:$CW374,"nn")&lt;&gt;"nn","•",""),"")</f>
        <v/>
      </c>
      <c r="AF375" s="1" t="str">
        <f ca="1">IF(($A375&lt;&gt;"")*(AF$1&lt;&gt;""),IF(_xlfn.XLOOKUP(AF$1,Attendance_sorted!$B374:$CW374,Attendance_sorted!$B374:$CW374,"nn")&lt;&gt;"nn","•",""),"")</f>
        <v/>
      </c>
      <c r="AG375" s="1" t="str">
        <f ca="1">IF(($A375&lt;&gt;"")*(AG$1&lt;&gt;""),IF(_xlfn.XLOOKUP(AG$1,Attendance_sorted!$B374:$CW374,Attendance_sorted!$B374:$CW374,"nn")&lt;&gt;"nn","•",""),"")</f>
        <v/>
      </c>
      <c r="AH375" s="1" t="str">
        <f ca="1">IF(($A375&lt;&gt;"")*(AH$1&lt;&gt;""),IF(_xlfn.XLOOKUP(AH$1,Attendance_sorted!$B374:$CW374,Attendance_sorted!$B374:$CW374,"nn")&lt;&gt;"nn","•",""),"")</f>
        <v/>
      </c>
      <c r="AI375" s="1" t="str">
        <f ca="1">IF(($A375&lt;&gt;"")*(AI$1&lt;&gt;""),IF(_xlfn.XLOOKUP(AI$1,Attendance_sorted!$B374:$CW374,Attendance_sorted!$B374:$CW374,"nn")&lt;&gt;"nn","•",""),"")</f>
        <v/>
      </c>
      <c r="AJ375" s="1" t="str">
        <f ca="1">IF(($A375&lt;&gt;"")*(AJ$1&lt;&gt;""),IF(_xlfn.XLOOKUP(AJ$1,Attendance_sorted!$B374:$CW374,Attendance_sorted!$B374:$CW374,"nn")&lt;&gt;"nn","•",""),"")</f>
        <v/>
      </c>
      <c r="AK375" s="1" t="str">
        <f ca="1">IF(($A375&lt;&gt;"")*(AK$1&lt;&gt;""),IF(_xlfn.XLOOKUP(AK$1,Attendance_sorted!$B374:$CW374,Attendance_sorted!$B374:$CW374,"nn")&lt;&gt;"nn","•",""),"")</f>
        <v/>
      </c>
      <c r="AL375" s="1" t="str">
        <f ca="1">IF(($A375&lt;&gt;"")*(AL$1&lt;&gt;""),IF(_xlfn.XLOOKUP(AL$1,Attendance_sorted!$B374:$CW374,Attendance_sorted!$B374:$CW374,"nn")&lt;&gt;"nn","•",""),"")</f>
        <v/>
      </c>
      <c r="AM375" s="1" t="str">
        <f ca="1">IF(($A375&lt;&gt;"")*(AM$1&lt;&gt;""),IF(_xlfn.XLOOKUP(AM$1,Attendance_sorted!$B374:$CW374,Attendance_sorted!$B374:$CW374,"nn")&lt;&gt;"nn","•",""),"")</f>
        <v/>
      </c>
      <c r="AN375" s="1" t="str">
        <f ca="1">IF(($A375&lt;&gt;"")*(AN$1&lt;&gt;""),IF(_xlfn.XLOOKUP(AN$1,Attendance_sorted!$B374:$CW374,Attendance_sorted!$B374:$CW374,"nn")&lt;&gt;"nn","•",""),"")</f>
        <v/>
      </c>
      <c r="AO375" s="1" t="str">
        <f ca="1">IF(($A375&lt;&gt;"")*(AO$1&lt;&gt;""),IF(_xlfn.XLOOKUP(AO$1,Attendance_sorted!$B374:$CW374,Attendance_sorted!$B374:$CW374,"nn")&lt;&gt;"nn","•",""),"")</f>
        <v/>
      </c>
      <c r="AP375" s="1" t="str">
        <f ca="1">IF(($A375&lt;&gt;"")*(AP$1&lt;&gt;""),IF(_xlfn.XLOOKUP(AP$1,Attendance_sorted!$B374:$CW374,Attendance_sorted!$B374:$CW374,"nn")&lt;&gt;"nn","•",""),"")</f>
        <v/>
      </c>
      <c r="AQ375" s="1" t="str">
        <f ca="1">IF(($A375&lt;&gt;"")*(AQ$1&lt;&gt;""),IF(_xlfn.XLOOKUP(AQ$1,Attendance_sorted!$B374:$CW374,Attendance_sorted!$B374:$CW374,"nn")&lt;&gt;"nn","•",""),"")</f>
        <v/>
      </c>
      <c r="AR375" s="1" t="str">
        <f ca="1">IF(($A375&lt;&gt;"")*(AR$1&lt;&gt;""),IF(_xlfn.XLOOKUP(AR$1,Attendance_sorted!$B374:$CW374,Attendance_sorted!$B374:$CW374,"nn")&lt;&gt;"nn","•",""),"")</f>
        <v/>
      </c>
      <c r="AS375" s="1" t="str">
        <f ca="1">IF(($A375&lt;&gt;"")*(AS$1&lt;&gt;""),IF(_xlfn.XLOOKUP(AS$1,Attendance_sorted!$B374:$CW374,Attendance_sorted!$B374:$CW374,"nn")&lt;&gt;"nn","•",""),"")</f>
        <v/>
      </c>
      <c r="AT375" s="1" t="str">
        <f ca="1">IF(($A375&lt;&gt;"")*(AT$1&lt;&gt;""),IF(_xlfn.XLOOKUP(AT$1,Attendance_sorted!$B374:$CW374,Attendance_sorted!$B374:$CW374,"nn")&lt;&gt;"nn","•",""),"")</f>
        <v/>
      </c>
      <c r="AU375" s="1" t="str">
        <f ca="1">IF(($A375&lt;&gt;"")*(AU$1&lt;&gt;""),IF(_xlfn.XLOOKUP(AU$1,Attendance_sorted!$B374:$CW374,Attendance_sorted!$B374:$CW374,"nn")&lt;&gt;"nn","•",""),"")</f>
        <v/>
      </c>
      <c r="AV375" s="1" t="str">
        <f ca="1">IF(($A375&lt;&gt;"")*(AV$1&lt;&gt;""),IF(_xlfn.XLOOKUP(AV$1,Attendance_sorted!$B374:$CW374,Attendance_sorted!$B374:$CW374,"nn")&lt;&gt;"nn","•",""),"")</f>
        <v/>
      </c>
      <c r="AW375" s="1" t="str">
        <f ca="1">IF(($A375&lt;&gt;"")*(AW$1&lt;&gt;""),IF(_xlfn.XLOOKUP(AW$1,Attendance_sorted!$B374:$CW374,Attendance_sorted!$B374:$CW374,"nn")&lt;&gt;"nn","•",""),"")</f>
        <v/>
      </c>
      <c r="AX375" s="1" t="str">
        <f ca="1">IF(($A375&lt;&gt;"")*(AX$1&lt;&gt;""),IF(_xlfn.XLOOKUP(AX$1,Attendance_sorted!$B374:$CW374,Attendance_sorted!$B374:$CW374,"nn")&lt;&gt;"nn","•",""),"")</f>
        <v/>
      </c>
      <c r="AY375" s="1" t="str">
        <f ca="1">IF(($A375&lt;&gt;"")*(AY$1&lt;&gt;""),IF(_xlfn.XLOOKUP(AY$1,Attendance_sorted!$B374:$CW374,Attendance_sorted!$B374:$CW374,"nn")&lt;&gt;"nn","•",""),"")</f>
        <v/>
      </c>
      <c r="AZ375" s="1" t="str">
        <f ca="1">IF(($A375&lt;&gt;"")*(AZ$1&lt;&gt;""),IF(_xlfn.XLOOKUP(AZ$1,Attendance_sorted!$B374:$CW374,Attendance_sorted!$B374:$CW374,"nn")&lt;&gt;"nn","•",""),"")</f>
        <v/>
      </c>
      <c r="BA375" s="1" t="str">
        <f ca="1">IF(($A375&lt;&gt;"")*(BA$1&lt;&gt;""),IF(_xlfn.XLOOKUP(BA$1,Attendance_sorted!$B374:$CW374,Attendance_sorted!$B374:$CW374,"nn")&lt;&gt;"nn","•",""),"")</f>
        <v/>
      </c>
      <c r="BB375" s="1" t="str">
        <f ca="1">IF(($A375&lt;&gt;"")*(BB$1&lt;&gt;""),IF(_xlfn.XLOOKUP(BB$1,Attendance_sorted!$B374:$CW374,Attendance_sorted!$B374:$CW374,"nn")&lt;&gt;"nn","•",""),"")</f>
        <v/>
      </c>
      <c r="BC375" s="1" t="str">
        <f ca="1">IF(($A375&lt;&gt;"")*(BC$1&lt;&gt;""),IF(_xlfn.XLOOKUP(BC$1,Attendance_sorted!$B374:$CW374,Attendance_sorted!$B374:$CW374,"nn")&lt;&gt;"nn","•",""),"")</f>
        <v/>
      </c>
      <c r="BD375" s="1" t="str">
        <f ca="1">IF(($A375&lt;&gt;"")*(BD$1&lt;&gt;""),IF(_xlfn.XLOOKUP(BD$1,Attendance_sorted!$B374:$CW374,Attendance_sorted!$B374:$CW374,"nn")&lt;&gt;"nn","•",""),"")</f>
        <v/>
      </c>
      <c r="BE375" s="1" t="str">
        <f ca="1">IF(($A375&lt;&gt;"")*(BE$1&lt;&gt;""),IF(_xlfn.XLOOKUP(BE$1,Attendance_sorted!$B374:$CW374,Attendance_sorted!$B374:$CW374,"nn")&lt;&gt;"nn","•",""),"")</f>
        <v/>
      </c>
      <c r="BF375" s="1" t="str">
        <f ca="1">IF(($A375&lt;&gt;"")*(BF$1&lt;&gt;""),IF(_xlfn.XLOOKUP(BF$1,Attendance_sorted!$B374:$CW374,Attendance_sorted!$B374:$CW374,"nn")&lt;&gt;"nn","•",""),"")</f>
        <v/>
      </c>
      <c r="BG375" s="1" t="str">
        <f ca="1">IF(($A375&lt;&gt;"")*(BG$1&lt;&gt;""),IF(_xlfn.XLOOKUP(BG$1,Attendance_sorted!$B374:$CW374,Attendance_sorted!$B374:$CW374,"nn")&lt;&gt;"nn","•",""),"")</f>
        <v/>
      </c>
      <c r="BH375" s="1" t="str">
        <f ca="1">IF(($A375&lt;&gt;"")*(BH$1&lt;&gt;""),IF(_xlfn.XLOOKUP(BH$1,Attendance_sorted!$B374:$CW374,Attendance_sorted!$B374:$CW374,"nn")&lt;&gt;"nn","•",""),"")</f>
        <v/>
      </c>
      <c r="BI375" s="1" t="str">
        <f ca="1">IF(($A375&lt;&gt;"")*(BI$1&lt;&gt;""),IF(_xlfn.XLOOKUP(BI$1,Attendance_sorted!$B374:$CW374,Attendance_sorted!$B374:$CW374,"nn")&lt;&gt;"nn","•",""),"")</f>
        <v/>
      </c>
      <c r="BJ375" s="1" t="str">
        <f ca="1">IF(($A375&lt;&gt;"")*(BJ$1&lt;&gt;""),IF(_xlfn.XLOOKUP(BJ$1,Attendance_sorted!$B374:$CW374,Attendance_sorted!$B374:$CW374,"nn")&lt;&gt;"nn","•",""),"")</f>
        <v/>
      </c>
      <c r="BK375" s="1" t="str">
        <f ca="1">IF(($A375&lt;&gt;"")*(BK$1&lt;&gt;""),IF(_xlfn.XLOOKUP(BK$1,Attendance_sorted!$B374:$CW374,Attendance_sorted!$B374:$CW374,"nn")&lt;&gt;"nn","•",""),"")</f>
        <v/>
      </c>
      <c r="BL375" s="1" t="str">
        <f ca="1">IF(($A375&lt;&gt;"")*(BL$1&lt;&gt;""),IF(_xlfn.XLOOKUP(BL$1,Attendance_sorted!$B374:$CW374,Attendance_sorted!$B374:$CW374,"nn")&lt;&gt;"nn","•",""),"")</f>
        <v/>
      </c>
      <c r="BM375" s="1" t="str">
        <f ca="1">IF(($A375&lt;&gt;"")*(BM$1&lt;&gt;""),IF(_xlfn.XLOOKUP(BM$1,Attendance_sorted!$B374:$CW374,Attendance_sorted!$B374:$CW374,"nn")&lt;&gt;"nn","•",""),"")</f>
        <v/>
      </c>
      <c r="BN375" s="1" t="str">
        <f ca="1">IF(($A375&lt;&gt;"")*(BN$1&lt;&gt;""),IF(_xlfn.XLOOKUP(BN$1,Attendance_sorted!$B374:$CW374,Attendance_sorted!$B374:$CW374,"nn")&lt;&gt;"nn","•",""),"")</f>
        <v/>
      </c>
      <c r="BO375" s="1" t="str">
        <f ca="1">IF(($A375&lt;&gt;"")*(BO$1&lt;&gt;""),IF(_xlfn.XLOOKUP(BO$1,Attendance_sorted!$B374:$CW374,Attendance_sorted!$B374:$CW374,"nn")&lt;&gt;"nn","•",""),"")</f>
        <v/>
      </c>
      <c r="BP375" s="1" t="str">
        <f ca="1">IF(($A375&lt;&gt;"")*(BP$1&lt;&gt;""),IF(_xlfn.XLOOKUP(BP$1,Attendance_sorted!$B374:$CW374,Attendance_sorted!$B374:$CW374,"nn")&lt;&gt;"nn","•",""),"")</f>
        <v/>
      </c>
      <c r="BQ375" s="1" t="str">
        <f ca="1">IF(($A375&lt;&gt;"")*(BQ$1&lt;&gt;""),IF(_xlfn.XLOOKUP(BQ$1,Attendance_sorted!$B374:$CW374,Attendance_sorted!$B374:$CW374,"nn")&lt;&gt;"nn","•",""),"")</f>
        <v/>
      </c>
      <c r="BR375" s="1" t="str">
        <f ca="1">IF(($A375&lt;&gt;"")*(BR$1&lt;&gt;""),IF(_xlfn.XLOOKUP(BR$1,Attendance_sorted!$B374:$CW374,Attendance_sorted!$B374:$CW374,"nn")&lt;&gt;"nn","•",""),"")</f>
        <v/>
      </c>
      <c r="BS375" s="1" t="str">
        <f ca="1">IF(($A375&lt;&gt;"")*(BS$1&lt;&gt;""),IF(_xlfn.XLOOKUP(BS$1,Attendance_sorted!$B374:$CW374,Attendance_sorted!$B374:$CW374,"nn")&lt;&gt;"nn","•",""),"")</f>
        <v/>
      </c>
      <c r="BT375" s="1" t="str">
        <f ca="1">IF(($A375&lt;&gt;"")*(BT$1&lt;&gt;""),IF(_xlfn.XLOOKUP(BT$1,Attendance_sorted!$B374:$CW374,Attendance_sorted!$B374:$CW374,"nn")&lt;&gt;"nn","•",""),"")</f>
        <v/>
      </c>
      <c r="BU375" s="1" t="str">
        <f ca="1">IF(($A375&lt;&gt;"")*(BU$1&lt;&gt;""),IF(_xlfn.XLOOKUP(BU$1,Attendance_sorted!$B374:$CW374,Attendance_sorted!$B374:$CW374,"nn")&lt;&gt;"nn","•",""),"")</f>
        <v/>
      </c>
      <c r="BV375" s="1" t="str">
        <f ca="1">IF(($A375&lt;&gt;"")*(BV$1&lt;&gt;""),IF(_xlfn.XLOOKUP(BV$1,Attendance_sorted!$B374:$CW374,Attendance_sorted!$B374:$CW374,"nn")&lt;&gt;"nn","•",""),"")</f>
        <v/>
      </c>
      <c r="BW375" s="1" t="str">
        <f ca="1">IF(($A375&lt;&gt;"")*(BW$1&lt;&gt;""),IF(_xlfn.XLOOKUP(BW$1,Attendance_sorted!$B374:$CW374,Attendance_sorted!$B374:$CW374,"nn")&lt;&gt;"nn","•",""),"")</f>
        <v/>
      </c>
      <c r="BX375" s="1" t="str">
        <f ca="1">IF(($A375&lt;&gt;"")*(BX$1&lt;&gt;""),IF(_xlfn.XLOOKUP(BX$1,Attendance_sorted!$B374:$CW374,Attendance_sorted!$B374:$CW374,"nn")&lt;&gt;"nn","•",""),"")</f>
        <v/>
      </c>
      <c r="BY375" s="1" t="str">
        <f ca="1">IF(($A375&lt;&gt;"")*(BY$1&lt;&gt;""),IF(_xlfn.XLOOKUP(BY$1,Attendance_sorted!$B374:$CW374,Attendance_sorted!$B374:$CW374,"nn")&lt;&gt;"nn","•",""),"")</f>
        <v/>
      </c>
      <c r="BZ375" s="1" t="str">
        <f ca="1">IF(($A375&lt;&gt;"")*(BZ$1&lt;&gt;""),IF(_xlfn.XLOOKUP(BZ$1,Attendance_sorted!$B374:$CW374,Attendance_sorted!$B374:$CW374,"nn")&lt;&gt;"nn","•",""),"")</f>
        <v/>
      </c>
      <c r="CA375" s="1" t="str">
        <f ca="1">IF(($A375&lt;&gt;"")*(CA$1&lt;&gt;""),IF(_xlfn.XLOOKUP(CA$1,Attendance_sorted!$B374:$CW374,Attendance_sorted!$B374:$CW374,"nn")&lt;&gt;"nn","•",""),"")</f>
        <v/>
      </c>
      <c r="CB375" s="1" t="str">
        <f ca="1">IF(($A375&lt;&gt;"")*(CB$1&lt;&gt;""),IF(_xlfn.XLOOKUP(CB$1,Attendance_sorted!$B374:$CW374,Attendance_sorted!$B374:$CW374,"nn")&lt;&gt;"nn","•",""),"")</f>
        <v/>
      </c>
      <c r="CC375" s="1" t="str">
        <f ca="1">IF(($A375&lt;&gt;"")*(CC$1&lt;&gt;""),IF(_xlfn.XLOOKUP(CC$1,Attendance_sorted!$B374:$CW374,Attendance_sorted!$B374:$CW374,"nn")&lt;&gt;"nn","•",""),"")</f>
        <v/>
      </c>
      <c r="CD375" s="1" t="str">
        <f ca="1">IF(($A375&lt;&gt;"")*(CD$1&lt;&gt;""),IF(_xlfn.XLOOKUP(CD$1,Attendance_sorted!$B374:$CW374,Attendance_sorted!$B374:$CW374,"nn")&lt;&gt;"nn","•",""),"")</f>
        <v/>
      </c>
      <c r="CE375" s="1" t="str">
        <f ca="1">IF(($A375&lt;&gt;"")*(CE$1&lt;&gt;""),IF(_xlfn.XLOOKUP(CE$1,Attendance_sorted!$B374:$CW374,Attendance_sorted!$B374:$CW374,"nn")&lt;&gt;"nn","•",""),"")</f>
        <v/>
      </c>
      <c r="CF375" s="1" t="str">
        <f ca="1">IF(($A375&lt;&gt;"")*(CF$1&lt;&gt;""),IF(_xlfn.XLOOKUP(CF$1,Attendance_sorted!$B374:$CW374,Attendance_sorted!$B374:$CW374,"nn")&lt;&gt;"nn","•",""),"")</f>
        <v/>
      </c>
      <c r="CG375" s="1" t="str">
        <f ca="1">IF(($A375&lt;&gt;"")*(CG$1&lt;&gt;""),IF(_xlfn.XLOOKUP(CG$1,Attendance_sorted!$B374:$CW374,Attendance_sorted!$B374:$CW374,"nn")&lt;&gt;"nn","•",""),"")</f>
        <v/>
      </c>
      <c r="CH375" s="1" t="str">
        <f ca="1">IF(($A375&lt;&gt;"")*(CH$1&lt;&gt;""),IF(_xlfn.XLOOKUP(CH$1,Attendance_sorted!$B374:$CW374,Attendance_sorted!$B374:$CW374,"nn")&lt;&gt;"nn","•",""),"")</f>
        <v/>
      </c>
      <c r="CI375" s="1" t="str">
        <f ca="1">IF(($A375&lt;&gt;"")*(CI$1&lt;&gt;""),IF(_xlfn.XLOOKUP(CI$1,Attendance_sorted!$B374:$CW374,Attendance_sorted!$B374:$CW374,"nn")&lt;&gt;"nn","•",""),"")</f>
        <v/>
      </c>
      <c r="CJ375" s="1" t="str">
        <f ca="1">IF(($A375&lt;&gt;"")*(CJ$1&lt;&gt;""),IF(_xlfn.XLOOKUP(CJ$1,Attendance_sorted!$B374:$CW374,Attendance_sorted!$B374:$CW374,"nn")&lt;&gt;"nn","•",""),"")</f>
        <v/>
      </c>
      <c r="CK375" s="1" t="str">
        <f ca="1">IF(($A375&lt;&gt;"")*(CK$1&lt;&gt;""),IF(_xlfn.XLOOKUP(CK$1,Attendance_sorted!$B374:$CW374,Attendance_sorted!$B374:$CW374,"nn")&lt;&gt;"nn","•",""),"")</f>
        <v/>
      </c>
      <c r="CL375" s="1" t="str">
        <f ca="1">IF(($A375&lt;&gt;"")*(CL$1&lt;&gt;""),IF(_xlfn.XLOOKUP(CL$1,Attendance_sorted!$B374:$CW374,Attendance_sorted!$B374:$CW374,"nn")&lt;&gt;"nn","•",""),"")</f>
        <v/>
      </c>
      <c r="CM375" s="1" t="str">
        <f ca="1">IF(($A375&lt;&gt;"")*(CM$1&lt;&gt;""),IF(_xlfn.XLOOKUP(CM$1,Attendance_sorted!$B374:$CW374,Attendance_sorted!$B374:$CW374,"nn")&lt;&gt;"nn","•",""),"")</f>
        <v/>
      </c>
      <c r="CN375" s="1" t="str">
        <f ca="1">IF(($A375&lt;&gt;"")*(CN$1&lt;&gt;""),IF(_xlfn.XLOOKUP(CN$1,Attendance_sorted!$B374:$CW374,Attendance_sorted!$B374:$CW374,"nn")&lt;&gt;"nn","•",""),"")</f>
        <v/>
      </c>
      <c r="CO375" s="1" t="str">
        <f ca="1">IF(($A375&lt;&gt;"")*(CO$1&lt;&gt;""),IF(_xlfn.XLOOKUP(CO$1,Attendance_sorted!$B374:$CW374,Attendance_sorted!$B374:$CW374,"nn")&lt;&gt;"nn","•",""),"")</f>
        <v/>
      </c>
      <c r="CP375" s="1" t="str">
        <f ca="1">IF(($A375&lt;&gt;"")*(CP$1&lt;&gt;""),IF(_xlfn.XLOOKUP(CP$1,Attendance_sorted!$B374:$CW374,Attendance_sorted!$B374:$CW374,"nn")&lt;&gt;"nn","•",""),"")</f>
        <v/>
      </c>
      <c r="CQ375" s="1" t="str">
        <f ca="1">IF(($A375&lt;&gt;"")*(CQ$1&lt;&gt;""),IF(_xlfn.XLOOKUP(CQ$1,Attendance_sorted!$B374:$CW374,Attendance_sorted!$B374:$CW374,"nn")&lt;&gt;"nn","•",""),"")</f>
        <v/>
      </c>
      <c r="CR375" s="1" t="str">
        <f ca="1">IF(($A375&lt;&gt;"")*(CR$1&lt;&gt;""),IF(_xlfn.XLOOKUP(CR$1,Attendance_sorted!$B374:$CW374,Attendance_sorted!$B374:$CW374,"nn")&lt;&gt;"nn","•",""),"")</f>
        <v/>
      </c>
      <c r="CS375" s="1" t="str">
        <f ca="1">IF(($A375&lt;&gt;"")*(CS$1&lt;&gt;""),IF(_xlfn.XLOOKUP(CS$1,Attendance_sorted!$B374:$CW374,Attendance_sorted!$B374:$CW374,"nn")&lt;&gt;"nn","•",""),"")</f>
        <v/>
      </c>
      <c r="CT375" s="1" t="str">
        <f ca="1">IF(($A375&lt;&gt;"")*(CT$1&lt;&gt;""),IF(_xlfn.XLOOKUP(CT$1,Attendance_sorted!$B374:$CW374,Attendance_sorted!$B374:$CW374,"nn")&lt;&gt;"nn","•",""),"")</f>
        <v/>
      </c>
      <c r="CU375" s="1" t="str">
        <f ca="1">IF(($A375&lt;&gt;"")*(CU$1&lt;&gt;""),IF(_xlfn.XLOOKUP(CU$1,Attendance_sorted!$B374:$CW374,Attendance_sorted!$B374:$CW374,"nn")&lt;&gt;"nn","•",""),"")</f>
        <v/>
      </c>
      <c r="CV375" s="1" t="str">
        <f ca="1">IF(($A375&lt;&gt;"")*(CV$1&lt;&gt;""),IF(_xlfn.XLOOKUP(CV$1,Attendance_sorted!$B374:$CW374,Attendance_sorted!$B374:$CW374,"nn")&lt;&gt;"nn","•",""),"")</f>
        <v/>
      </c>
      <c r="CW375" s="1" t="str">
        <f ca="1">IF(($A375&lt;&gt;"")*(CW$1&lt;&gt;""),IF(_xlfn.XLOOKUP(CW$1,Attendance_sorted!$B374:$CW374,Attendance_sorted!$B374:$CW374,"nn")&lt;&gt;"nn","•",""),"")</f>
        <v/>
      </c>
    </row>
    <row r="376" spans="1:101">
      <c r="A376" s="1"/>
      <c r="B376" s="1" t="str">
        <f ca="1">IF(($A376&lt;&gt;"")*(B$1&lt;&gt;""),IF(_xlfn.XLOOKUP(B$1,Attendance_sorted!$B375:$CW375,Attendance_sorted!$B375:$CW375,"nn")&lt;&gt;"nn","•",""),"")</f>
        <v/>
      </c>
      <c r="C376" s="1" t="str">
        <f ca="1">IF(($A376&lt;&gt;"")*(C$1&lt;&gt;""),IF(_xlfn.XLOOKUP(C$1,Attendance_sorted!$B375:$CW375,Attendance_sorted!$B375:$CW375,"nn")&lt;&gt;"nn","•",""),"")</f>
        <v/>
      </c>
      <c r="D376" s="1" t="str">
        <f ca="1">IF(($A376&lt;&gt;"")*(D$1&lt;&gt;""),IF(_xlfn.XLOOKUP(D$1,Attendance_sorted!$B375:$CW375,Attendance_sorted!$B375:$CW375,"nn")&lt;&gt;"nn","•",""),"")</f>
        <v/>
      </c>
      <c r="E376" s="1" t="str">
        <f ca="1">IF(($A376&lt;&gt;"")*(E$1&lt;&gt;""),IF(_xlfn.XLOOKUP(E$1,Attendance_sorted!$B375:$CW375,Attendance_sorted!$B375:$CW375,"nn")&lt;&gt;"nn","•",""),"")</f>
        <v/>
      </c>
      <c r="F376" s="1" t="str">
        <f ca="1">IF(($A376&lt;&gt;"")*(F$1&lt;&gt;""),IF(_xlfn.XLOOKUP(F$1,Attendance_sorted!$B375:$CW375,Attendance_sorted!$B375:$CW375,"nn")&lt;&gt;"nn","•",""),"")</f>
        <v/>
      </c>
      <c r="G376" s="1" t="str">
        <f ca="1">IF(($A376&lt;&gt;"")*(G$1&lt;&gt;""),IF(_xlfn.XLOOKUP(G$1,Attendance_sorted!$B375:$CW375,Attendance_sorted!$B375:$CW375,"nn")&lt;&gt;"nn","•",""),"")</f>
        <v/>
      </c>
      <c r="H376" s="1" t="str">
        <f ca="1">IF(($A376&lt;&gt;"")*(H$1&lt;&gt;""),IF(_xlfn.XLOOKUP(H$1,Attendance_sorted!$B375:$CW375,Attendance_sorted!$B375:$CW375,"nn")&lt;&gt;"nn","•",""),"")</f>
        <v/>
      </c>
      <c r="I376" s="1" t="str">
        <f ca="1">IF(($A376&lt;&gt;"")*(I$1&lt;&gt;""),IF(_xlfn.XLOOKUP(I$1,Attendance_sorted!$B375:$CW375,Attendance_sorted!$B375:$CW375,"nn")&lt;&gt;"nn","•",""),"")</f>
        <v/>
      </c>
      <c r="J376" s="1" t="str">
        <f ca="1">IF(($A376&lt;&gt;"")*(J$1&lt;&gt;""),IF(_xlfn.XLOOKUP(J$1,Attendance_sorted!$B375:$CW375,Attendance_sorted!$B375:$CW375,"nn")&lt;&gt;"nn","•",""),"")</f>
        <v/>
      </c>
      <c r="K376" s="1" t="str">
        <f ca="1">IF(($A376&lt;&gt;"")*(K$1&lt;&gt;""),IF(_xlfn.XLOOKUP(K$1,Attendance_sorted!$B375:$CW375,Attendance_sorted!$B375:$CW375,"nn")&lt;&gt;"nn","•",""),"")</f>
        <v/>
      </c>
      <c r="L376" s="1" t="str">
        <f ca="1">IF(($A376&lt;&gt;"")*(L$1&lt;&gt;""),IF(_xlfn.XLOOKUP(L$1,Attendance_sorted!$B375:$CW375,Attendance_sorted!$B375:$CW375,"nn")&lt;&gt;"nn","•",""),"")</f>
        <v/>
      </c>
      <c r="M376" s="1" t="str">
        <f ca="1">IF(($A376&lt;&gt;"")*(M$1&lt;&gt;""),IF(_xlfn.XLOOKUP(M$1,Attendance_sorted!$B375:$CW375,Attendance_sorted!$B375:$CW375,"nn")&lt;&gt;"nn","•",""),"")</f>
        <v/>
      </c>
      <c r="N376" s="1" t="str">
        <f ca="1">IF(($A376&lt;&gt;"")*(N$1&lt;&gt;""),IF(_xlfn.XLOOKUP(N$1,Attendance_sorted!$B375:$CW375,Attendance_sorted!$B375:$CW375,"nn")&lt;&gt;"nn","•",""),"")</f>
        <v/>
      </c>
      <c r="O376" s="1" t="str">
        <f ca="1">IF(($A376&lt;&gt;"")*(O$1&lt;&gt;""),IF(_xlfn.XLOOKUP(O$1,Attendance_sorted!$B375:$CW375,Attendance_sorted!$B375:$CW375,"nn")&lt;&gt;"nn","•",""),"")</f>
        <v/>
      </c>
      <c r="P376" s="1" t="str">
        <f ca="1">IF(($A376&lt;&gt;"")*(P$1&lt;&gt;""),IF(_xlfn.XLOOKUP(P$1,Attendance_sorted!$B375:$CW375,Attendance_sorted!$B375:$CW375,"nn")&lt;&gt;"nn","•",""),"")</f>
        <v/>
      </c>
      <c r="Q376" s="1" t="str">
        <f ca="1">IF(($A376&lt;&gt;"")*(Q$1&lt;&gt;""),IF(_xlfn.XLOOKUP(Q$1,Attendance_sorted!$B375:$CW375,Attendance_sorted!$B375:$CW375,"nn")&lt;&gt;"nn","•",""),"")</f>
        <v/>
      </c>
      <c r="R376" s="1" t="str">
        <f ca="1">IF(($A376&lt;&gt;"")*(R$1&lt;&gt;""),IF(_xlfn.XLOOKUP(R$1,Attendance_sorted!$B375:$CW375,Attendance_sorted!$B375:$CW375,"nn")&lt;&gt;"nn","•",""),"")</f>
        <v/>
      </c>
      <c r="S376" s="1" t="str">
        <f ca="1">IF(($A376&lt;&gt;"")*(S$1&lt;&gt;""),IF(_xlfn.XLOOKUP(S$1,Attendance_sorted!$B375:$CW375,Attendance_sorted!$B375:$CW375,"nn")&lt;&gt;"nn","•",""),"")</f>
        <v/>
      </c>
      <c r="T376" s="1" t="str">
        <f ca="1">IF(($A376&lt;&gt;"")*(T$1&lt;&gt;""),IF(_xlfn.XLOOKUP(T$1,Attendance_sorted!$B375:$CW375,Attendance_sorted!$B375:$CW375,"nn")&lt;&gt;"nn","•",""),"")</f>
        <v/>
      </c>
      <c r="U376" s="1" t="str">
        <f ca="1">IF(($A376&lt;&gt;"")*(U$1&lt;&gt;""),IF(_xlfn.XLOOKUP(U$1,Attendance_sorted!$B375:$CW375,Attendance_sorted!$B375:$CW375,"nn")&lt;&gt;"nn","•",""),"")</f>
        <v/>
      </c>
      <c r="V376" s="1" t="str">
        <f ca="1">IF(($A376&lt;&gt;"")*(V$1&lt;&gt;""),IF(_xlfn.XLOOKUP(V$1,Attendance_sorted!$B375:$CW375,Attendance_sorted!$B375:$CW375,"nn")&lt;&gt;"nn","•",""),"")</f>
        <v/>
      </c>
      <c r="W376" s="1" t="str">
        <f ca="1">IF(($A376&lt;&gt;"")*(W$1&lt;&gt;""),IF(_xlfn.XLOOKUP(W$1,Attendance_sorted!$B375:$CW375,Attendance_sorted!$B375:$CW375,"nn")&lt;&gt;"nn","•",""),"")</f>
        <v/>
      </c>
      <c r="X376" s="1" t="str">
        <f ca="1">IF(($A376&lt;&gt;"")*(X$1&lt;&gt;""),IF(_xlfn.XLOOKUP(X$1,Attendance_sorted!$B375:$CW375,Attendance_sorted!$B375:$CW375,"nn")&lt;&gt;"nn","•",""),"")</f>
        <v/>
      </c>
      <c r="Y376" s="1" t="str">
        <f ca="1">IF(($A376&lt;&gt;"")*(Y$1&lt;&gt;""),IF(_xlfn.XLOOKUP(Y$1,Attendance_sorted!$B375:$CW375,Attendance_sorted!$B375:$CW375,"nn")&lt;&gt;"nn","•",""),"")</f>
        <v/>
      </c>
      <c r="Z376" s="1" t="str">
        <f ca="1">IF(($A376&lt;&gt;"")*(Z$1&lt;&gt;""),IF(_xlfn.XLOOKUP(Z$1,Attendance_sorted!$B375:$CW375,Attendance_sorted!$B375:$CW375,"nn")&lt;&gt;"nn","•",""),"")</f>
        <v/>
      </c>
      <c r="AA376" s="1" t="str">
        <f ca="1">IF(($A376&lt;&gt;"")*(AA$1&lt;&gt;""),IF(_xlfn.XLOOKUP(AA$1,Attendance_sorted!$B375:$CW375,Attendance_sorted!$B375:$CW375,"nn")&lt;&gt;"nn","•",""),"")</f>
        <v/>
      </c>
      <c r="AB376" s="1" t="str">
        <f ca="1">IF(($A376&lt;&gt;"")*(AB$1&lt;&gt;""),IF(_xlfn.XLOOKUP(AB$1,Attendance_sorted!$B375:$CW375,Attendance_sorted!$B375:$CW375,"nn")&lt;&gt;"nn","•",""),"")</f>
        <v/>
      </c>
      <c r="AC376" s="1" t="str">
        <f ca="1">IF(($A376&lt;&gt;"")*(AC$1&lt;&gt;""),IF(_xlfn.XLOOKUP(AC$1,Attendance_sorted!$B375:$CW375,Attendance_sorted!$B375:$CW375,"nn")&lt;&gt;"nn","•",""),"")</f>
        <v/>
      </c>
      <c r="AD376" s="1" t="str">
        <f ca="1">IF(($A376&lt;&gt;"")*(AD$1&lt;&gt;""),IF(_xlfn.XLOOKUP(AD$1,Attendance_sorted!$B375:$CW375,Attendance_sorted!$B375:$CW375,"nn")&lt;&gt;"nn","•",""),"")</f>
        <v/>
      </c>
      <c r="AE376" s="1" t="str">
        <f ca="1">IF(($A376&lt;&gt;"")*(AE$1&lt;&gt;""),IF(_xlfn.XLOOKUP(AE$1,Attendance_sorted!$B375:$CW375,Attendance_sorted!$B375:$CW375,"nn")&lt;&gt;"nn","•",""),"")</f>
        <v/>
      </c>
      <c r="AF376" s="1" t="str">
        <f ca="1">IF(($A376&lt;&gt;"")*(AF$1&lt;&gt;""),IF(_xlfn.XLOOKUP(AF$1,Attendance_sorted!$B375:$CW375,Attendance_sorted!$B375:$CW375,"nn")&lt;&gt;"nn","•",""),"")</f>
        <v/>
      </c>
      <c r="AG376" s="1" t="str">
        <f ca="1">IF(($A376&lt;&gt;"")*(AG$1&lt;&gt;""),IF(_xlfn.XLOOKUP(AG$1,Attendance_sorted!$B375:$CW375,Attendance_sorted!$B375:$CW375,"nn")&lt;&gt;"nn","•",""),"")</f>
        <v/>
      </c>
      <c r="AH376" s="1" t="str">
        <f ca="1">IF(($A376&lt;&gt;"")*(AH$1&lt;&gt;""),IF(_xlfn.XLOOKUP(AH$1,Attendance_sorted!$B375:$CW375,Attendance_sorted!$B375:$CW375,"nn")&lt;&gt;"nn","•",""),"")</f>
        <v/>
      </c>
      <c r="AI376" s="1" t="str">
        <f ca="1">IF(($A376&lt;&gt;"")*(AI$1&lt;&gt;""),IF(_xlfn.XLOOKUP(AI$1,Attendance_sorted!$B375:$CW375,Attendance_sorted!$B375:$CW375,"nn")&lt;&gt;"nn","•",""),"")</f>
        <v/>
      </c>
      <c r="AJ376" s="1" t="str">
        <f ca="1">IF(($A376&lt;&gt;"")*(AJ$1&lt;&gt;""),IF(_xlfn.XLOOKUP(AJ$1,Attendance_sorted!$B375:$CW375,Attendance_sorted!$B375:$CW375,"nn")&lt;&gt;"nn","•",""),"")</f>
        <v/>
      </c>
      <c r="AK376" s="1" t="str">
        <f ca="1">IF(($A376&lt;&gt;"")*(AK$1&lt;&gt;""),IF(_xlfn.XLOOKUP(AK$1,Attendance_sorted!$B375:$CW375,Attendance_sorted!$B375:$CW375,"nn")&lt;&gt;"nn","•",""),"")</f>
        <v/>
      </c>
      <c r="AL376" s="1" t="str">
        <f ca="1">IF(($A376&lt;&gt;"")*(AL$1&lt;&gt;""),IF(_xlfn.XLOOKUP(AL$1,Attendance_sorted!$B375:$CW375,Attendance_sorted!$B375:$CW375,"nn")&lt;&gt;"nn","•",""),"")</f>
        <v/>
      </c>
      <c r="AM376" s="1" t="str">
        <f ca="1">IF(($A376&lt;&gt;"")*(AM$1&lt;&gt;""),IF(_xlfn.XLOOKUP(AM$1,Attendance_sorted!$B375:$CW375,Attendance_sorted!$B375:$CW375,"nn")&lt;&gt;"nn","•",""),"")</f>
        <v/>
      </c>
      <c r="AN376" s="1" t="str">
        <f ca="1">IF(($A376&lt;&gt;"")*(AN$1&lt;&gt;""),IF(_xlfn.XLOOKUP(AN$1,Attendance_sorted!$B375:$CW375,Attendance_sorted!$B375:$CW375,"nn")&lt;&gt;"nn","•",""),"")</f>
        <v/>
      </c>
      <c r="AO376" s="1" t="str">
        <f ca="1">IF(($A376&lt;&gt;"")*(AO$1&lt;&gt;""),IF(_xlfn.XLOOKUP(AO$1,Attendance_sorted!$B375:$CW375,Attendance_sorted!$B375:$CW375,"nn")&lt;&gt;"nn","•",""),"")</f>
        <v/>
      </c>
      <c r="AP376" s="1" t="str">
        <f ca="1">IF(($A376&lt;&gt;"")*(AP$1&lt;&gt;""),IF(_xlfn.XLOOKUP(AP$1,Attendance_sorted!$B375:$CW375,Attendance_sorted!$B375:$CW375,"nn")&lt;&gt;"nn","•",""),"")</f>
        <v/>
      </c>
      <c r="AQ376" s="1" t="str">
        <f ca="1">IF(($A376&lt;&gt;"")*(AQ$1&lt;&gt;""),IF(_xlfn.XLOOKUP(AQ$1,Attendance_sorted!$B375:$CW375,Attendance_sorted!$B375:$CW375,"nn")&lt;&gt;"nn","•",""),"")</f>
        <v/>
      </c>
      <c r="AR376" s="1" t="str">
        <f ca="1">IF(($A376&lt;&gt;"")*(AR$1&lt;&gt;""),IF(_xlfn.XLOOKUP(AR$1,Attendance_sorted!$B375:$CW375,Attendance_sorted!$B375:$CW375,"nn")&lt;&gt;"nn","•",""),"")</f>
        <v/>
      </c>
      <c r="AS376" s="1" t="str">
        <f ca="1">IF(($A376&lt;&gt;"")*(AS$1&lt;&gt;""),IF(_xlfn.XLOOKUP(AS$1,Attendance_sorted!$B375:$CW375,Attendance_sorted!$B375:$CW375,"nn")&lt;&gt;"nn","•",""),"")</f>
        <v/>
      </c>
      <c r="AT376" s="1" t="str">
        <f ca="1">IF(($A376&lt;&gt;"")*(AT$1&lt;&gt;""),IF(_xlfn.XLOOKUP(AT$1,Attendance_sorted!$B375:$CW375,Attendance_sorted!$B375:$CW375,"nn")&lt;&gt;"nn","•",""),"")</f>
        <v/>
      </c>
      <c r="AU376" s="1" t="str">
        <f ca="1">IF(($A376&lt;&gt;"")*(AU$1&lt;&gt;""),IF(_xlfn.XLOOKUP(AU$1,Attendance_sorted!$B375:$CW375,Attendance_sorted!$B375:$CW375,"nn")&lt;&gt;"nn","•",""),"")</f>
        <v/>
      </c>
      <c r="AV376" s="1" t="str">
        <f ca="1">IF(($A376&lt;&gt;"")*(AV$1&lt;&gt;""),IF(_xlfn.XLOOKUP(AV$1,Attendance_sorted!$B375:$CW375,Attendance_sorted!$B375:$CW375,"nn")&lt;&gt;"nn","•",""),"")</f>
        <v/>
      </c>
      <c r="AW376" s="1" t="str">
        <f ca="1">IF(($A376&lt;&gt;"")*(AW$1&lt;&gt;""),IF(_xlfn.XLOOKUP(AW$1,Attendance_sorted!$B375:$CW375,Attendance_sorted!$B375:$CW375,"nn")&lt;&gt;"nn","•",""),"")</f>
        <v/>
      </c>
      <c r="AX376" s="1" t="str">
        <f ca="1">IF(($A376&lt;&gt;"")*(AX$1&lt;&gt;""),IF(_xlfn.XLOOKUP(AX$1,Attendance_sorted!$B375:$CW375,Attendance_sorted!$B375:$CW375,"nn")&lt;&gt;"nn","•",""),"")</f>
        <v/>
      </c>
      <c r="AY376" s="1" t="str">
        <f ca="1">IF(($A376&lt;&gt;"")*(AY$1&lt;&gt;""),IF(_xlfn.XLOOKUP(AY$1,Attendance_sorted!$B375:$CW375,Attendance_sorted!$B375:$CW375,"nn")&lt;&gt;"nn","•",""),"")</f>
        <v/>
      </c>
      <c r="AZ376" s="1" t="str">
        <f ca="1">IF(($A376&lt;&gt;"")*(AZ$1&lt;&gt;""),IF(_xlfn.XLOOKUP(AZ$1,Attendance_sorted!$B375:$CW375,Attendance_sorted!$B375:$CW375,"nn")&lt;&gt;"nn","•",""),"")</f>
        <v/>
      </c>
      <c r="BA376" s="1" t="str">
        <f ca="1">IF(($A376&lt;&gt;"")*(BA$1&lt;&gt;""),IF(_xlfn.XLOOKUP(BA$1,Attendance_sorted!$B375:$CW375,Attendance_sorted!$B375:$CW375,"nn")&lt;&gt;"nn","•",""),"")</f>
        <v/>
      </c>
      <c r="BB376" s="1" t="str">
        <f ca="1">IF(($A376&lt;&gt;"")*(BB$1&lt;&gt;""),IF(_xlfn.XLOOKUP(BB$1,Attendance_sorted!$B375:$CW375,Attendance_sorted!$B375:$CW375,"nn")&lt;&gt;"nn","•",""),"")</f>
        <v/>
      </c>
      <c r="BC376" s="1" t="str">
        <f ca="1">IF(($A376&lt;&gt;"")*(BC$1&lt;&gt;""),IF(_xlfn.XLOOKUP(BC$1,Attendance_sorted!$B375:$CW375,Attendance_sorted!$B375:$CW375,"nn")&lt;&gt;"nn","•",""),"")</f>
        <v/>
      </c>
      <c r="BD376" s="1" t="str">
        <f ca="1">IF(($A376&lt;&gt;"")*(BD$1&lt;&gt;""),IF(_xlfn.XLOOKUP(BD$1,Attendance_sorted!$B375:$CW375,Attendance_sorted!$B375:$CW375,"nn")&lt;&gt;"nn","•",""),"")</f>
        <v/>
      </c>
      <c r="BE376" s="1" t="str">
        <f ca="1">IF(($A376&lt;&gt;"")*(BE$1&lt;&gt;""),IF(_xlfn.XLOOKUP(BE$1,Attendance_sorted!$B375:$CW375,Attendance_sorted!$B375:$CW375,"nn")&lt;&gt;"nn","•",""),"")</f>
        <v/>
      </c>
      <c r="BF376" s="1" t="str">
        <f ca="1">IF(($A376&lt;&gt;"")*(BF$1&lt;&gt;""),IF(_xlfn.XLOOKUP(BF$1,Attendance_sorted!$B375:$CW375,Attendance_sorted!$B375:$CW375,"nn")&lt;&gt;"nn","•",""),"")</f>
        <v/>
      </c>
      <c r="BG376" s="1" t="str">
        <f ca="1">IF(($A376&lt;&gt;"")*(BG$1&lt;&gt;""),IF(_xlfn.XLOOKUP(BG$1,Attendance_sorted!$B375:$CW375,Attendance_sorted!$B375:$CW375,"nn")&lt;&gt;"nn","•",""),"")</f>
        <v/>
      </c>
      <c r="BH376" s="1" t="str">
        <f ca="1">IF(($A376&lt;&gt;"")*(BH$1&lt;&gt;""),IF(_xlfn.XLOOKUP(BH$1,Attendance_sorted!$B375:$CW375,Attendance_sorted!$B375:$CW375,"nn")&lt;&gt;"nn","•",""),"")</f>
        <v/>
      </c>
      <c r="BI376" s="1" t="str">
        <f ca="1">IF(($A376&lt;&gt;"")*(BI$1&lt;&gt;""),IF(_xlfn.XLOOKUP(BI$1,Attendance_sorted!$B375:$CW375,Attendance_sorted!$B375:$CW375,"nn")&lt;&gt;"nn","•",""),"")</f>
        <v/>
      </c>
      <c r="BJ376" s="1" t="str">
        <f ca="1">IF(($A376&lt;&gt;"")*(BJ$1&lt;&gt;""),IF(_xlfn.XLOOKUP(BJ$1,Attendance_sorted!$B375:$CW375,Attendance_sorted!$B375:$CW375,"nn")&lt;&gt;"nn","•",""),"")</f>
        <v/>
      </c>
      <c r="BK376" s="1" t="str">
        <f ca="1">IF(($A376&lt;&gt;"")*(BK$1&lt;&gt;""),IF(_xlfn.XLOOKUP(BK$1,Attendance_sorted!$B375:$CW375,Attendance_sorted!$B375:$CW375,"nn")&lt;&gt;"nn","•",""),"")</f>
        <v/>
      </c>
      <c r="BL376" s="1" t="str">
        <f ca="1">IF(($A376&lt;&gt;"")*(BL$1&lt;&gt;""),IF(_xlfn.XLOOKUP(BL$1,Attendance_sorted!$B375:$CW375,Attendance_sorted!$B375:$CW375,"nn")&lt;&gt;"nn","•",""),"")</f>
        <v/>
      </c>
      <c r="BM376" s="1" t="str">
        <f ca="1">IF(($A376&lt;&gt;"")*(BM$1&lt;&gt;""),IF(_xlfn.XLOOKUP(BM$1,Attendance_sorted!$B375:$CW375,Attendance_sorted!$B375:$CW375,"nn")&lt;&gt;"nn","•",""),"")</f>
        <v/>
      </c>
      <c r="BN376" s="1" t="str">
        <f ca="1">IF(($A376&lt;&gt;"")*(BN$1&lt;&gt;""),IF(_xlfn.XLOOKUP(BN$1,Attendance_sorted!$B375:$CW375,Attendance_sorted!$B375:$CW375,"nn")&lt;&gt;"nn","•",""),"")</f>
        <v/>
      </c>
      <c r="BO376" s="1" t="str">
        <f ca="1">IF(($A376&lt;&gt;"")*(BO$1&lt;&gt;""),IF(_xlfn.XLOOKUP(BO$1,Attendance_sorted!$B375:$CW375,Attendance_sorted!$B375:$CW375,"nn")&lt;&gt;"nn","•",""),"")</f>
        <v/>
      </c>
      <c r="BP376" s="1" t="str">
        <f ca="1">IF(($A376&lt;&gt;"")*(BP$1&lt;&gt;""),IF(_xlfn.XLOOKUP(BP$1,Attendance_sorted!$B375:$CW375,Attendance_sorted!$B375:$CW375,"nn")&lt;&gt;"nn","•",""),"")</f>
        <v/>
      </c>
      <c r="BQ376" s="1" t="str">
        <f ca="1">IF(($A376&lt;&gt;"")*(BQ$1&lt;&gt;""),IF(_xlfn.XLOOKUP(BQ$1,Attendance_sorted!$B375:$CW375,Attendance_sorted!$B375:$CW375,"nn")&lt;&gt;"nn","•",""),"")</f>
        <v/>
      </c>
      <c r="BR376" s="1" t="str">
        <f ca="1">IF(($A376&lt;&gt;"")*(BR$1&lt;&gt;""),IF(_xlfn.XLOOKUP(BR$1,Attendance_sorted!$B375:$CW375,Attendance_sorted!$B375:$CW375,"nn")&lt;&gt;"nn","•",""),"")</f>
        <v/>
      </c>
      <c r="BS376" s="1" t="str">
        <f ca="1">IF(($A376&lt;&gt;"")*(BS$1&lt;&gt;""),IF(_xlfn.XLOOKUP(BS$1,Attendance_sorted!$B375:$CW375,Attendance_sorted!$B375:$CW375,"nn")&lt;&gt;"nn","•",""),"")</f>
        <v/>
      </c>
      <c r="BT376" s="1" t="str">
        <f ca="1">IF(($A376&lt;&gt;"")*(BT$1&lt;&gt;""),IF(_xlfn.XLOOKUP(BT$1,Attendance_sorted!$B375:$CW375,Attendance_sorted!$B375:$CW375,"nn")&lt;&gt;"nn","•",""),"")</f>
        <v/>
      </c>
      <c r="BU376" s="1" t="str">
        <f ca="1">IF(($A376&lt;&gt;"")*(BU$1&lt;&gt;""),IF(_xlfn.XLOOKUP(BU$1,Attendance_sorted!$B375:$CW375,Attendance_sorted!$B375:$CW375,"nn")&lt;&gt;"nn","•",""),"")</f>
        <v/>
      </c>
      <c r="BV376" s="1" t="str">
        <f ca="1">IF(($A376&lt;&gt;"")*(BV$1&lt;&gt;""),IF(_xlfn.XLOOKUP(BV$1,Attendance_sorted!$B375:$CW375,Attendance_sorted!$B375:$CW375,"nn")&lt;&gt;"nn","•",""),"")</f>
        <v/>
      </c>
      <c r="BW376" s="1" t="str">
        <f ca="1">IF(($A376&lt;&gt;"")*(BW$1&lt;&gt;""),IF(_xlfn.XLOOKUP(BW$1,Attendance_sorted!$B375:$CW375,Attendance_sorted!$B375:$CW375,"nn")&lt;&gt;"nn","•",""),"")</f>
        <v/>
      </c>
      <c r="BX376" s="1" t="str">
        <f ca="1">IF(($A376&lt;&gt;"")*(BX$1&lt;&gt;""),IF(_xlfn.XLOOKUP(BX$1,Attendance_sorted!$B375:$CW375,Attendance_sorted!$B375:$CW375,"nn")&lt;&gt;"nn","•",""),"")</f>
        <v/>
      </c>
      <c r="BY376" s="1" t="str">
        <f ca="1">IF(($A376&lt;&gt;"")*(BY$1&lt;&gt;""),IF(_xlfn.XLOOKUP(BY$1,Attendance_sorted!$B375:$CW375,Attendance_sorted!$B375:$CW375,"nn")&lt;&gt;"nn","•",""),"")</f>
        <v/>
      </c>
      <c r="BZ376" s="1" t="str">
        <f ca="1">IF(($A376&lt;&gt;"")*(BZ$1&lt;&gt;""),IF(_xlfn.XLOOKUP(BZ$1,Attendance_sorted!$B375:$CW375,Attendance_sorted!$B375:$CW375,"nn")&lt;&gt;"nn","•",""),"")</f>
        <v/>
      </c>
      <c r="CA376" s="1" t="str">
        <f ca="1">IF(($A376&lt;&gt;"")*(CA$1&lt;&gt;""),IF(_xlfn.XLOOKUP(CA$1,Attendance_sorted!$B375:$CW375,Attendance_sorted!$B375:$CW375,"nn")&lt;&gt;"nn","•",""),"")</f>
        <v/>
      </c>
      <c r="CB376" s="1" t="str">
        <f ca="1">IF(($A376&lt;&gt;"")*(CB$1&lt;&gt;""),IF(_xlfn.XLOOKUP(CB$1,Attendance_sorted!$B375:$CW375,Attendance_sorted!$B375:$CW375,"nn")&lt;&gt;"nn","•",""),"")</f>
        <v/>
      </c>
      <c r="CC376" s="1" t="str">
        <f ca="1">IF(($A376&lt;&gt;"")*(CC$1&lt;&gt;""),IF(_xlfn.XLOOKUP(CC$1,Attendance_sorted!$B375:$CW375,Attendance_sorted!$B375:$CW375,"nn")&lt;&gt;"nn","•",""),"")</f>
        <v/>
      </c>
      <c r="CD376" s="1" t="str">
        <f ca="1">IF(($A376&lt;&gt;"")*(CD$1&lt;&gt;""),IF(_xlfn.XLOOKUP(CD$1,Attendance_sorted!$B375:$CW375,Attendance_sorted!$B375:$CW375,"nn")&lt;&gt;"nn","•",""),"")</f>
        <v/>
      </c>
      <c r="CE376" s="1" t="str">
        <f ca="1">IF(($A376&lt;&gt;"")*(CE$1&lt;&gt;""),IF(_xlfn.XLOOKUP(CE$1,Attendance_sorted!$B375:$CW375,Attendance_sorted!$B375:$CW375,"nn")&lt;&gt;"nn","•",""),"")</f>
        <v/>
      </c>
      <c r="CF376" s="1" t="str">
        <f ca="1">IF(($A376&lt;&gt;"")*(CF$1&lt;&gt;""),IF(_xlfn.XLOOKUP(CF$1,Attendance_sorted!$B375:$CW375,Attendance_sorted!$B375:$CW375,"nn")&lt;&gt;"nn","•",""),"")</f>
        <v/>
      </c>
      <c r="CG376" s="1" t="str">
        <f ca="1">IF(($A376&lt;&gt;"")*(CG$1&lt;&gt;""),IF(_xlfn.XLOOKUP(CG$1,Attendance_sorted!$B375:$CW375,Attendance_sorted!$B375:$CW375,"nn")&lt;&gt;"nn","•",""),"")</f>
        <v/>
      </c>
      <c r="CH376" s="1" t="str">
        <f ca="1">IF(($A376&lt;&gt;"")*(CH$1&lt;&gt;""),IF(_xlfn.XLOOKUP(CH$1,Attendance_sorted!$B375:$CW375,Attendance_sorted!$B375:$CW375,"nn")&lt;&gt;"nn","•",""),"")</f>
        <v/>
      </c>
      <c r="CI376" s="1" t="str">
        <f ca="1">IF(($A376&lt;&gt;"")*(CI$1&lt;&gt;""),IF(_xlfn.XLOOKUP(CI$1,Attendance_sorted!$B375:$CW375,Attendance_sorted!$B375:$CW375,"nn")&lt;&gt;"nn","•",""),"")</f>
        <v/>
      </c>
      <c r="CJ376" s="1" t="str">
        <f ca="1">IF(($A376&lt;&gt;"")*(CJ$1&lt;&gt;""),IF(_xlfn.XLOOKUP(CJ$1,Attendance_sorted!$B375:$CW375,Attendance_sorted!$B375:$CW375,"nn")&lt;&gt;"nn","•",""),"")</f>
        <v/>
      </c>
      <c r="CK376" s="1" t="str">
        <f ca="1">IF(($A376&lt;&gt;"")*(CK$1&lt;&gt;""),IF(_xlfn.XLOOKUP(CK$1,Attendance_sorted!$B375:$CW375,Attendance_sorted!$B375:$CW375,"nn")&lt;&gt;"nn","•",""),"")</f>
        <v/>
      </c>
      <c r="CL376" s="1" t="str">
        <f ca="1">IF(($A376&lt;&gt;"")*(CL$1&lt;&gt;""),IF(_xlfn.XLOOKUP(CL$1,Attendance_sorted!$B375:$CW375,Attendance_sorted!$B375:$CW375,"nn")&lt;&gt;"nn","•",""),"")</f>
        <v/>
      </c>
      <c r="CM376" s="1" t="str">
        <f ca="1">IF(($A376&lt;&gt;"")*(CM$1&lt;&gt;""),IF(_xlfn.XLOOKUP(CM$1,Attendance_sorted!$B375:$CW375,Attendance_sorted!$B375:$CW375,"nn")&lt;&gt;"nn","•",""),"")</f>
        <v/>
      </c>
      <c r="CN376" s="1" t="str">
        <f ca="1">IF(($A376&lt;&gt;"")*(CN$1&lt;&gt;""),IF(_xlfn.XLOOKUP(CN$1,Attendance_sorted!$B375:$CW375,Attendance_sorted!$B375:$CW375,"nn")&lt;&gt;"nn","•",""),"")</f>
        <v/>
      </c>
      <c r="CO376" s="1" t="str">
        <f ca="1">IF(($A376&lt;&gt;"")*(CO$1&lt;&gt;""),IF(_xlfn.XLOOKUP(CO$1,Attendance_sorted!$B375:$CW375,Attendance_sorted!$B375:$CW375,"nn")&lt;&gt;"nn","•",""),"")</f>
        <v/>
      </c>
      <c r="CP376" s="1" t="str">
        <f ca="1">IF(($A376&lt;&gt;"")*(CP$1&lt;&gt;""),IF(_xlfn.XLOOKUP(CP$1,Attendance_sorted!$B375:$CW375,Attendance_sorted!$B375:$CW375,"nn")&lt;&gt;"nn","•",""),"")</f>
        <v/>
      </c>
      <c r="CQ376" s="1" t="str">
        <f ca="1">IF(($A376&lt;&gt;"")*(CQ$1&lt;&gt;""),IF(_xlfn.XLOOKUP(CQ$1,Attendance_sorted!$B375:$CW375,Attendance_sorted!$B375:$CW375,"nn")&lt;&gt;"nn","•",""),"")</f>
        <v/>
      </c>
      <c r="CR376" s="1" t="str">
        <f ca="1">IF(($A376&lt;&gt;"")*(CR$1&lt;&gt;""),IF(_xlfn.XLOOKUP(CR$1,Attendance_sorted!$B375:$CW375,Attendance_sorted!$B375:$CW375,"nn")&lt;&gt;"nn","•",""),"")</f>
        <v/>
      </c>
      <c r="CS376" s="1" t="str">
        <f ca="1">IF(($A376&lt;&gt;"")*(CS$1&lt;&gt;""),IF(_xlfn.XLOOKUP(CS$1,Attendance_sorted!$B375:$CW375,Attendance_sorted!$B375:$CW375,"nn")&lt;&gt;"nn","•",""),"")</f>
        <v/>
      </c>
      <c r="CT376" s="1" t="str">
        <f ca="1">IF(($A376&lt;&gt;"")*(CT$1&lt;&gt;""),IF(_xlfn.XLOOKUP(CT$1,Attendance_sorted!$B375:$CW375,Attendance_sorted!$B375:$CW375,"nn")&lt;&gt;"nn","•",""),"")</f>
        <v/>
      </c>
      <c r="CU376" s="1" t="str">
        <f ca="1">IF(($A376&lt;&gt;"")*(CU$1&lt;&gt;""),IF(_xlfn.XLOOKUP(CU$1,Attendance_sorted!$B375:$CW375,Attendance_sorted!$B375:$CW375,"nn")&lt;&gt;"nn","•",""),"")</f>
        <v/>
      </c>
      <c r="CV376" s="1" t="str">
        <f ca="1">IF(($A376&lt;&gt;"")*(CV$1&lt;&gt;""),IF(_xlfn.XLOOKUP(CV$1,Attendance_sorted!$B375:$CW375,Attendance_sorted!$B375:$CW375,"nn")&lt;&gt;"nn","•",""),"")</f>
        <v/>
      </c>
      <c r="CW376" s="1" t="str">
        <f ca="1">IF(($A376&lt;&gt;"")*(CW$1&lt;&gt;""),IF(_xlfn.XLOOKUP(CW$1,Attendance_sorted!$B375:$CW375,Attendance_sorted!$B375:$CW375,"nn")&lt;&gt;"nn","•",""),"")</f>
        <v/>
      </c>
    </row>
    <row r="377" spans="1:101">
      <c r="A377" s="1"/>
      <c r="B377" s="1" t="str">
        <f ca="1">IF(($A377&lt;&gt;"")*(B$1&lt;&gt;""),IF(_xlfn.XLOOKUP(B$1,Attendance_sorted!$B376:$CW376,Attendance_sorted!$B376:$CW376,"nn")&lt;&gt;"nn","•",""),"")</f>
        <v/>
      </c>
      <c r="C377" s="1" t="str">
        <f ca="1">IF(($A377&lt;&gt;"")*(C$1&lt;&gt;""),IF(_xlfn.XLOOKUP(C$1,Attendance_sorted!$B376:$CW376,Attendance_sorted!$B376:$CW376,"nn")&lt;&gt;"nn","•",""),"")</f>
        <v/>
      </c>
      <c r="D377" s="1" t="str">
        <f ca="1">IF(($A377&lt;&gt;"")*(D$1&lt;&gt;""),IF(_xlfn.XLOOKUP(D$1,Attendance_sorted!$B376:$CW376,Attendance_sorted!$B376:$CW376,"nn")&lt;&gt;"nn","•",""),"")</f>
        <v/>
      </c>
      <c r="E377" s="1" t="str">
        <f ca="1">IF(($A377&lt;&gt;"")*(E$1&lt;&gt;""),IF(_xlfn.XLOOKUP(E$1,Attendance_sorted!$B376:$CW376,Attendance_sorted!$B376:$CW376,"nn")&lt;&gt;"nn","•",""),"")</f>
        <v/>
      </c>
      <c r="F377" s="1" t="str">
        <f ca="1">IF(($A377&lt;&gt;"")*(F$1&lt;&gt;""),IF(_xlfn.XLOOKUP(F$1,Attendance_sorted!$B376:$CW376,Attendance_sorted!$B376:$CW376,"nn")&lt;&gt;"nn","•",""),"")</f>
        <v/>
      </c>
      <c r="G377" s="1" t="str">
        <f ca="1">IF(($A377&lt;&gt;"")*(G$1&lt;&gt;""),IF(_xlfn.XLOOKUP(G$1,Attendance_sorted!$B376:$CW376,Attendance_sorted!$B376:$CW376,"nn")&lt;&gt;"nn","•",""),"")</f>
        <v/>
      </c>
      <c r="H377" s="1" t="str">
        <f ca="1">IF(($A377&lt;&gt;"")*(H$1&lt;&gt;""),IF(_xlfn.XLOOKUP(H$1,Attendance_sorted!$B376:$CW376,Attendance_sorted!$B376:$CW376,"nn")&lt;&gt;"nn","•",""),"")</f>
        <v/>
      </c>
      <c r="I377" s="1" t="str">
        <f ca="1">IF(($A377&lt;&gt;"")*(I$1&lt;&gt;""),IF(_xlfn.XLOOKUP(I$1,Attendance_sorted!$B376:$CW376,Attendance_sorted!$B376:$CW376,"nn")&lt;&gt;"nn","•",""),"")</f>
        <v/>
      </c>
      <c r="J377" s="1" t="str">
        <f ca="1">IF(($A377&lt;&gt;"")*(J$1&lt;&gt;""),IF(_xlfn.XLOOKUP(J$1,Attendance_sorted!$B376:$CW376,Attendance_sorted!$B376:$CW376,"nn")&lt;&gt;"nn","•",""),"")</f>
        <v/>
      </c>
      <c r="K377" s="1" t="str">
        <f ca="1">IF(($A377&lt;&gt;"")*(K$1&lt;&gt;""),IF(_xlfn.XLOOKUP(K$1,Attendance_sorted!$B376:$CW376,Attendance_sorted!$B376:$CW376,"nn")&lt;&gt;"nn","•",""),"")</f>
        <v/>
      </c>
      <c r="L377" s="1" t="str">
        <f ca="1">IF(($A377&lt;&gt;"")*(L$1&lt;&gt;""),IF(_xlfn.XLOOKUP(L$1,Attendance_sorted!$B376:$CW376,Attendance_sorted!$B376:$CW376,"nn")&lt;&gt;"nn","•",""),"")</f>
        <v/>
      </c>
      <c r="M377" s="1" t="str">
        <f ca="1">IF(($A377&lt;&gt;"")*(M$1&lt;&gt;""),IF(_xlfn.XLOOKUP(M$1,Attendance_sorted!$B376:$CW376,Attendance_sorted!$B376:$CW376,"nn")&lt;&gt;"nn","•",""),"")</f>
        <v/>
      </c>
      <c r="N377" s="1" t="str">
        <f ca="1">IF(($A377&lt;&gt;"")*(N$1&lt;&gt;""),IF(_xlfn.XLOOKUP(N$1,Attendance_sorted!$B376:$CW376,Attendance_sorted!$B376:$CW376,"nn")&lt;&gt;"nn","•",""),"")</f>
        <v/>
      </c>
      <c r="O377" s="1" t="str">
        <f ca="1">IF(($A377&lt;&gt;"")*(O$1&lt;&gt;""),IF(_xlfn.XLOOKUP(O$1,Attendance_sorted!$B376:$CW376,Attendance_sorted!$B376:$CW376,"nn")&lt;&gt;"nn","•",""),"")</f>
        <v/>
      </c>
      <c r="P377" s="1" t="str">
        <f ca="1">IF(($A377&lt;&gt;"")*(P$1&lt;&gt;""),IF(_xlfn.XLOOKUP(P$1,Attendance_sorted!$B376:$CW376,Attendance_sorted!$B376:$CW376,"nn")&lt;&gt;"nn","•",""),"")</f>
        <v/>
      </c>
      <c r="Q377" s="1" t="str">
        <f ca="1">IF(($A377&lt;&gt;"")*(Q$1&lt;&gt;""),IF(_xlfn.XLOOKUP(Q$1,Attendance_sorted!$B376:$CW376,Attendance_sorted!$B376:$CW376,"nn")&lt;&gt;"nn","•",""),"")</f>
        <v/>
      </c>
      <c r="R377" s="1" t="str">
        <f ca="1">IF(($A377&lt;&gt;"")*(R$1&lt;&gt;""),IF(_xlfn.XLOOKUP(R$1,Attendance_sorted!$B376:$CW376,Attendance_sorted!$B376:$CW376,"nn")&lt;&gt;"nn","•",""),"")</f>
        <v/>
      </c>
      <c r="S377" s="1" t="str">
        <f ca="1">IF(($A377&lt;&gt;"")*(S$1&lt;&gt;""),IF(_xlfn.XLOOKUP(S$1,Attendance_sorted!$B376:$CW376,Attendance_sorted!$B376:$CW376,"nn")&lt;&gt;"nn","•",""),"")</f>
        <v/>
      </c>
      <c r="T377" s="1" t="str">
        <f ca="1">IF(($A377&lt;&gt;"")*(T$1&lt;&gt;""),IF(_xlfn.XLOOKUP(T$1,Attendance_sorted!$B376:$CW376,Attendance_sorted!$B376:$CW376,"nn")&lt;&gt;"nn","•",""),"")</f>
        <v/>
      </c>
      <c r="U377" s="1" t="str">
        <f ca="1">IF(($A377&lt;&gt;"")*(U$1&lt;&gt;""),IF(_xlfn.XLOOKUP(U$1,Attendance_sorted!$B376:$CW376,Attendance_sorted!$B376:$CW376,"nn")&lt;&gt;"nn","•",""),"")</f>
        <v/>
      </c>
      <c r="V377" s="1" t="str">
        <f ca="1">IF(($A377&lt;&gt;"")*(V$1&lt;&gt;""),IF(_xlfn.XLOOKUP(V$1,Attendance_sorted!$B376:$CW376,Attendance_sorted!$B376:$CW376,"nn")&lt;&gt;"nn","•",""),"")</f>
        <v/>
      </c>
      <c r="W377" s="1" t="str">
        <f ca="1">IF(($A377&lt;&gt;"")*(W$1&lt;&gt;""),IF(_xlfn.XLOOKUP(W$1,Attendance_sorted!$B376:$CW376,Attendance_sorted!$B376:$CW376,"nn")&lt;&gt;"nn","•",""),"")</f>
        <v/>
      </c>
      <c r="X377" s="1" t="str">
        <f ca="1">IF(($A377&lt;&gt;"")*(X$1&lt;&gt;""),IF(_xlfn.XLOOKUP(X$1,Attendance_sorted!$B376:$CW376,Attendance_sorted!$B376:$CW376,"nn")&lt;&gt;"nn","•",""),"")</f>
        <v/>
      </c>
      <c r="Y377" s="1" t="str">
        <f ca="1">IF(($A377&lt;&gt;"")*(Y$1&lt;&gt;""),IF(_xlfn.XLOOKUP(Y$1,Attendance_sorted!$B376:$CW376,Attendance_sorted!$B376:$CW376,"nn")&lt;&gt;"nn","•",""),"")</f>
        <v/>
      </c>
      <c r="Z377" s="1" t="str">
        <f ca="1">IF(($A377&lt;&gt;"")*(Z$1&lt;&gt;""),IF(_xlfn.XLOOKUP(Z$1,Attendance_sorted!$B376:$CW376,Attendance_sorted!$B376:$CW376,"nn")&lt;&gt;"nn","•",""),"")</f>
        <v/>
      </c>
      <c r="AA377" s="1" t="str">
        <f ca="1">IF(($A377&lt;&gt;"")*(AA$1&lt;&gt;""),IF(_xlfn.XLOOKUP(AA$1,Attendance_sorted!$B376:$CW376,Attendance_sorted!$B376:$CW376,"nn")&lt;&gt;"nn","•",""),"")</f>
        <v/>
      </c>
      <c r="AB377" s="1" t="str">
        <f ca="1">IF(($A377&lt;&gt;"")*(AB$1&lt;&gt;""),IF(_xlfn.XLOOKUP(AB$1,Attendance_sorted!$B376:$CW376,Attendance_sorted!$B376:$CW376,"nn")&lt;&gt;"nn","•",""),"")</f>
        <v/>
      </c>
      <c r="AC377" s="1" t="str">
        <f ca="1">IF(($A377&lt;&gt;"")*(AC$1&lt;&gt;""),IF(_xlfn.XLOOKUP(AC$1,Attendance_sorted!$B376:$CW376,Attendance_sorted!$B376:$CW376,"nn")&lt;&gt;"nn","•",""),"")</f>
        <v/>
      </c>
      <c r="AD377" s="1" t="str">
        <f ca="1">IF(($A377&lt;&gt;"")*(AD$1&lt;&gt;""),IF(_xlfn.XLOOKUP(AD$1,Attendance_sorted!$B376:$CW376,Attendance_sorted!$B376:$CW376,"nn")&lt;&gt;"nn","•",""),"")</f>
        <v/>
      </c>
      <c r="AE377" s="1" t="str">
        <f ca="1">IF(($A377&lt;&gt;"")*(AE$1&lt;&gt;""),IF(_xlfn.XLOOKUP(AE$1,Attendance_sorted!$B376:$CW376,Attendance_sorted!$B376:$CW376,"nn")&lt;&gt;"nn","•",""),"")</f>
        <v/>
      </c>
      <c r="AF377" s="1" t="str">
        <f ca="1">IF(($A377&lt;&gt;"")*(AF$1&lt;&gt;""),IF(_xlfn.XLOOKUP(AF$1,Attendance_sorted!$B376:$CW376,Attendance_sorted!$B376:$CW376,"nn")&lt;&gt;"nn","•",""),"")</f>
        <v/>
      </c>
      <c r="AG377" s="1" t="str">
        <f ca="1">IF(($A377&lt;&gt;"")*(AG$1&lt;&gt;""),IF(_xlfn.XLOOKUP(AG$1,Attendance_sorted!$B376:$CW376,Attendance_sorted!$B376:$CW376,"nn")&lt;&gt;"nn","•",""),"")</f>
        <v/>
      </c>
      <c r="AH377" s="1" t="str">
        <f ca="1">IF(($A377&lt;&gt;"")*(AH$1&lt;&gt;""),IF(_xlfn.XLOOKUP(AH$1,Attendance_sorted!$B376:$CW376,Attendance_sorted!$B376:$CW376,"nn")&lt;&gt;"nn","•",""),"")</f>
        <v/>
      </c>
      <c r="AI377" s="1" t="str">
        <f ca="1">IF(($A377&lt;&gt;"")*(AI$1&lt;&gt;""),IF(_xlfn.XLOOKUP(AI$1,Attendance_sorted!$B376:$CW376,Attendance_sorted!$B376:$CW376,"nn")&lt;&gt;"nn","•",""),"")</f>
        <v/>
      </c>
      <c r="AJ377" s="1" t="str">
        <f ca="1">IF(($A377&lt;&gt;"")*(AJ$1&lt;&gt;""),IF(_xlfn.XLOOKUP(AJ$1,Attendance_sorted!$B376:$CW376,Attendance_sorted!$B376:$CW376,"nn")&lt;&gt;"nn","•",""),"")</f>
        <v/>
      </c>
      <c r="AK377" s="1" t="str">
        <f ca="1">IF(($A377&lt;&gt;"")*(AK$1&lt;&gt;""),IF(_xlfn.XLOOKUP(AK$1,Attendance_sorted!$B376:$CW376,Attendance_sorted!$B376:$CW376,"nn")&lt;&gt;"nn","•",""),"")</f>
        <v/>
      </c>
      <c r="AL377" s="1" t="str">
        <f ca="1">IF(($A377&lt;&gt;"")*(AL$1&lt;&gt;""),IF(_xlfn.XLOOKUP(AL$1,Attendance_sorted!$B376:$CW376,Attendance_sorted!$B376:$CW376,"nn")&lt;&gt;"nn","•",""),"")</f>
        <v/>
      </c>
      <c r="AM377" s="1" t="str">
        <f ca="1">IF(($A377&lt;&gt;"")*(AM$1&lt;&gt;""),IF(_xlfn.XLOOKUP(AM$1,Attendance_sorted!$B376:$CW376,Attendance_sorted!$B376:$CW376,"nn")&lt;&gt;"nn","•",""),"")</f>
        <v/>
      </c>
      <c r="AN377" s="1" t="str">
        <f ca="1">IF(($A377&lt;&gt;"")*(AN$1&lt;&gt;""),IF(_xlfn.XLOOKUP(AN$1,Attendance_sorted!$B376:$CW376,Attendance_sorted!$B376:$CW376,"nn")&lt;&gt;"nn","•",""),"")</f>
        <v/>
      </c>
      <c r="AO377" s="1" t="str">
        <f ca="1">IF(($A377&lt;&gt;"")*(AO$1&lt;&gt;""),IF(_xlfn.XLOOKUP(AO$1,Attendance_sorted!$B376:$CW376,Attendance_sorted!$B376:$CW376,"nn")&lt;&gt;"nn","•",""),"")</f>
        <v/>
      </c>
      <c r="AP377" s="1" t="str">
        <f ca="1">IF(($A377&lt;&gt;"")*(AP$1&lt;&gt;""),IF(_xlfn.XLOOKUP(AP$1,Attendance_sorted!$B376:$CW376,Attendance_sorted!$B376:$CW376,"nn")&lt;&gt;"nn","•",""),"")</f>
        <v/>
      </c>
      <c r="AQ377" s="1" t="str">
        <f ca="1">IF(($A377&lt;&gt;"")*(AQ$1&lt;&gt;""),IF(_xlfn.XLOOKUP(AQ$1,Attendance_sorted!$B376:$CW376,Attendance_sorted!$B376:$CW376,"nn")&lt;&gt;"nn","•",""),"")</f>
        <v/>
      </c>
      <c r="AR377" s="1" t="str">
        <f ca="1">IF(($A377&lt;&gt;"")*(AR$1&lt;&gt;""),IF(_xlfn.XLOOKUP(AR$1,Attendance_sorted!$B376:$CW376,Attendance_sorted!$B376:$CW376,"nn")&lt;&gt;"nn","•",""),"")</f>
        <v/>
      </c>
      <c r="AS377" s="1" t="str">
        <f ca="1">IF(($A377&lt;&gt;"")*(AS$1&lt;&gt;""),IF(_xlfn.XLOOKUP(AS$1,Attendance_sorted!$B376:$CW376,Attendance_sorted!$B376:$CW376,"nn")&lt;&gt;"nn","•",""),"")</f>
        <v/>
      </c>
      <c r="AT377" s="1" t="str">
        <f ca="1">IF(($A377&lt;&gt;"")*(AT$1&lt;&gt;""),IF(_xlfn.XLOOKUP(AT$1,Attendance_sorted!$B376:$CW376,Attendance_sorted!$B376:$CW376,"nn")&lt;&gt;"nn","•",""),"")</f>
        <v/>
      </c>
      <c r="AU377" s="1" t="str">
        <f ca="1">IF(($A377&lt;&gt;"")*(AU$1&lt;&gt;""),IF(_xlfn.XLOOKUP(AU$1,Attendance_sorted!$B376:$CW376,Attendance_sorted!$B376:$CW376,"nn")&lt;&gt;"nn","•",""),"")</f>
        <v/>
      </c>
      <c r="AV377" s="1" t="str">
        <f ca="1">IF(($A377&lt;&gt;"")*(AV$1&lt;&gt;""),IF(_xlfn.XLOOKUP(AV$1,Attendance_sorted!$B376:$CW376,Attendance_sorted!$B376:$CW376,"nn")&lt;&gt;"nn","•",""),"")</f>
        <v/>
      </c>
      <c r="AW377" s="1" t="str">
        <f ca="1">IF(($A377&lt;&gt;"")*(AW$1&lt;&gt;""),IF(_xlfn.XLOOKUP(AW$1,Attendance_sorted!$B376:$CW376,Attendance_sorted!$B376:$CW376,"nn")&lt;&gt;"nn","•",""),"")</f>
        <v/>
      </c>
      <c r="AX377" s="1" t="str">
        <f ca="1">IF(($A377&lt;&gt;"")*(AX$1&lt;&gt;""),IF(_xlfn.XLOOKUP(AX$1,Attendance_sorted!$B376:$CW376,Attendance_sorted!$B376:$CW376,"nn")&lt;&gt;"nn","•",""),"")</f>
        <v/>
      </c>
      <c r="AY377" s="1" t="str">
        <f ca="1">IF(($A377&lt;&gt;"")*(AY$1&lt;&gt;""),IF(_xlfn.XLOOKUP(AY$1,Attendance_sorted!$B376:$CW376,Attendance_sorted!$B376:$CW376,"nn")&lt;&gt;"nn","•",""),"")</f>
        <v/>
      </c>
      <c r="AZ377" s="1" t="str">
        <f ca="1">IF(($A377&lt;&gt;"")*(AZ$1&lt;&gt;""),IF(_xlfn.XLOOKUP(AZ$1,Attendance_sorted!$B376:$CW376,Attendance_sorted!$B376:$CW376,"nn")&lt;&gt;"nn","•",""),"")</f>
        <v/>
      </c>
      <c r="BA377" s="1" t="str">
        <f ca="1">IF(($A377&lt;&gt;"")*(BA$1&lt;&gt;""),IF(_xlfn.XLOOKUP(BA$1,Attendance_sorted!$B376:$CW376,Attendance_sorted!$B376:$CW376,"nn")&lt;&gt;"nn","•",""),"")</f>
        <v/>
      </c>
      <c r="BB377" s="1" t="str">
        <f ca="1">IF(($A377&lt;&gt;"")*(BB$1&lt;&gt;""),IF(_xlfn.XLOOKUP(BB$1,Attendance_sorted!$B376:$CW376,Attendance_sorted!$B376:$CW376,"nn")&lt;&gt;"nn","•",""),"")</f>
        <v/>
      </c>
      <c r="BC377" s="1" t="str">
        <f ca="1">IF(($A377&lt;&gt;"")*(BC$1&lt;&gt;""),IF(_xlfn.XLOOKUP(BC$1,Attendance_sorted!$B376:$CW376,Attendance_sorted!$B376:$CW376,"nn")&lt;&gt;"nn","•",""),"")</f>
        <v/>
      </c>
      <c r="BD377" s="1" t="str">
        <f ca="1">IF(($A377&lt;&gt;"")*(BD$1&lt;&gt;""),IF(_xlfn.XLOOKUP(BD$1,Attendance_sorted!$B376:$CW376,Attendance_sorted!$B376:$CW376,"nn")&lt;&gt;"nn","•",""),"")</f>
        <v/>
      </c>
      <c r="BE377" s="1" t="str">
        <f ca="1">IF(($A377&lt;&gt;"")*(BE$1&lt;&gt;""),IF(_xlfn.XLOOKUP(BE$1,Attendance_sorted!$B376:$CW376,Attendance_sorted!$B376:$CW376,"nn")&lt;&gt;"nn","•",""),"")</f>
        <v/>
      </c>
      <c r="BF377" s="1" t="str">
        <f ca="1">IF(($A377&lt;&gt;"")*(BF$1&lt;&gt;""),IF(_xlfn.XLOOKUP(BF$1,Attendance_sorted!$B376:$CW376,Attendance_sorted!$B376:$CW376,"nn")&lt;&gt;"nn","•",""),"")</f>
        <v/>
      </c>
      <c r="BG377" s="1" t="str">
        <f ca="1">IF(($A377&lt;&gt;"")*(BG$1&lt;&gt;""),IF(_xlfn.XLOOKUP(BG$1,Attendance_sorted!$B376:$CW376,Attendance_sorted!$B376:$CW376,"nn")&lt;&gt;"nn","•",""),"")</f>
        <v/>
      </c>
      <c r="BH377" s="1" t="str">
        <f ca="1">IF(($A377&lt;&gt;"")*(BH$1&lt;&gt;""),IF(_xlfn.XLOOKUP(BH$1,Attendance_sorted!$B376:$CW376,Attendance_sorted!$B376:$CW376,"nn")&lt;&gt;"nn","•",""),"")</f>
        <v/>
      </c>
      <c r="BI377" s="1" t="str">
        <f ca="1">IF(($A377&lt;&gt;"")*(BI$1&lt;&gt;""),IF(_xlfn.XLOOKUP(BI$1,Attendance_sorted!$B376:$CW376,Attendance_sorted!$B376:$CW376,"nn")&lt;&gt;"nn","•",""),"")</f>
        <v/>
      </c>
      <c r="BJ377" s="1" t="str">
        <f ca="1">IF(($A377&lt;&gt;"")*(BJ$1&lt;&gt;""),IF(_xlfn.XLOOKUP(BJ$1,Attendance_sorted!$B376:$CW376,Attendance_sorted!$B376:$CW376,"nn")&lt;&gt;"nn","•",""),"")</f>
        <v/>
      </c>
      <c r="BK377" s="1" t="str">
        <f ca="1">IF(($A377&lt;&gt;"")*(BK$1&lt;&gt;""),IF(_xlfn.XLOOKUP(BK$1,Attendance_sorted!$B376:$CW376,Attendance_sorted!$B376:$CW376,"nn")&lt;&gt;"nn","•",""),"")</f>
        <v/>
      </c>
      <c r="BL377" s="1" t="str">
        <f ca="1">IF(($A377&lt;&gt;"")*(BL$1&lt;&gt;""),IF(_xlfn.XLOOKUP(BL$1,Attendance_sorted!$B376:$CW376,Attendance_sorted!$B376:$CW376,"nn")&lt;&gt;"nn","•",""),"")</f>
        <v/>
      </c>
      <c r="BM377" s="1" t="str">
        <f ca="1">IF(($A377&lt;&gt;"")*(BM$1&lt;&gt;""),IF(_xlfn.XLOOKUP(BM$1,Attendance_sorted!$B376:$CW376,Attendance_sorted!$B376:$CW376,"nn")&lt;&gt;"nn","•",""),"")</f>
        <v/>
      </c>
      <c r="BN377" s="1" t="str">
        <f ca="1">IF(($A377&lt;&gt;"")*(BN$1&lt;&gt;""),IF(_xlfn.XLOOKUP(BN$1,Attendance_sorted!$B376:$CW376,Attendance_sorted!$B376:$CW376,"nn")&lt;&gt;"nn","•",""),"")</f>
        <v/>
      </c>
      <c r="BO377" s="1" t="str">
        <f ca="1">IF(($A377&lt;&gt;"")*(BO$1&lt;&gt;""),IF(_xlfn.XLOOKUP(BO$1,Attendance_sorted!$B376:$CW376,Attendance_sorted!$B376:$CW376,"nn")&lt;&gt;"nn","•",""),"")</f>
        <v/>
      </c>
      <c r="BP377" s="1" t="str">
        <f ca="1">IF(($A377&lt;&gt;"")*(BP$1&lt;&gt;""),IF(_xlfn.XLOOKUP(BP$1,Attendance_sorted!$B376:$CW376,Attendance_sorted!$B376:$CW376,"nn")&lt;&gt;"nn","•",""),"")</f>
        <v/>
      </c>
      <c r="BQ377" s="1" t="str">
        <f ca="1">IF(($A377&lt;&gt;"")*(BQ$1&lt;&gt;""),IF(_xlfn.XLOOKUP(BQ$1,Attendance_sorted!$B376:$CW376,Attendance_sorted!$B376:$CW376,"nn")&lt;&gt;"nn","•",""),"")</f>
        <v/>
      </c>
      <c r="BR377" s="1" t="str">
        <f ca="1">IF(($A377&lt;&gt;"")*(BR$1&lt;&gt;""),IF(_xlfn.XLOOKUP(BR$1,Attendance_sorted!$B376:$CW376,Attendance_sorted!$B376:$CW376,"nn")&lt;&gt;"nn","•",""),"")</f>
        <v/>
      </c>
      <c r="BS377" s="1" t="str">
        <f ca="1">IF(($A377&lt;&gt;"")*(BS$1&lt;&gt;""),IF(_xlfn.XLOOKUP(BS$1,Attendance_sorted!$B376:$CW376,Attendance_sorted!$B376:$CW376,"nn")&lt;&gt;"nn","•",""),"")</f>
        <v/>
      </c>
      <c r="BT377" s="1" t="str">
        <f ca="1">IF(($A377&lt;&gt;"")*(BT$1&lt;&gt;""),IF(_xlfn.XLOOKUP(BT$1,Attendance_sorted!$B376:$CW376,Attendance_sorted!$B376:$CW376,"nn")&lt;&gt;"nn","•",""),"")</f>
        <v/>
      </c>
      <c r="BU377" s="1" t="str">
        <f ca="1">IF(($A377&lt;&gt;"")*(BU$1&lt;&gt;""),IF(_xlfn.XLOOKUP(BU$1,Attendance_sorted!$B376:$CW376,Attendance_sorted!$B376:$CW376,"nn")&lt;&gt;"nn","•",""),"")</f>
        <v/>
      </c>
      <c r="BV377" s="1" t="str">
        <f ca="1">IF(($A377&lt;&gt;"")*(BV$1&lt;&gt;""),IF(_xlfn.XLOOKUP(BV$1,Attendance_sorted!$B376:$CW376,Attendance_sorted!$B376:$CW376,"nn")&lt;&gt;"nn","•",""),"")</f>
        <v/>
      </c>
      <c r="BW377" s="1" t="str">
        <f ca="1">IF(($A377&lt;&gt;"")*(BW$1&lt;&gt;""),IF(_xlfn.XLOOKUP(BW$1,Attendance_sorted!$B376:$CW376,Attendance_sorted!$B376:$CW376,"nn")&lt;&gt;"nn","•",""),"")</f>
        <v/>
      </c>
      <c r="BX377" s="1" t="str">
        <f ca="1">IF(($A377&lt;&gt;"")*(BX$1&lt;&gt;""),IF(_xlfn.XLOOKUP(BX$1,Attendance_sorted!$B376:$CW376,Attendance_sorted!$B376:$CW376,"nn")&lt;&gt;"nn","•",""),"")</f>
        <v/>
      </c>
      <c r="BY377" s="1" t="str">
        <f ca="1">IF(($A377&lt;&gt;"")*(BY$1&lt;&gt;""),IF(_xlfn.XLOOKUP(BY$1,Attendance_sorted!$B376:$CW376,Attendance_sorted!$B376:$CW376,"nn")&lt;&gt;"nn","•",""),"")</f>
        <v/>
      </c>
      <c r="BZ377" s="1" t="str">
        <f ca="1">IF(($A377&lt;&gt;"")*(BZ$1&lt;&gt;""),IF(_xlfn.XLOOKUP(BZ$1,Attendance_sorted!$B376:$CW376,Attendance_sorted!$B376:$CW376,"nn")&lt;&gt;"nn","•",""),"")</f>
        <v/>
      </c>
      <c r="CA377" s="1" t="str">
        <f ca="1">IF(($A377&lt;&gt;"")*(CA$1&lt;&gt;""),IF(_xlfn.XLOOKUP(CA$1,Attendance_sorted!$B376:$CW376,Attendance_sorted!$B376:$CW376,"nn")&lt;&gt;"nn","•",""),"")</f>
        <v/>
      </c>
      <c r="CB377" s="1" t="str">
        <f ca="1">IF(($A377&lt;&gt;"")*(CB$1&lt;&gt;""),IF(_xlfn.XLOOKUP(CB$1,Attendance_sorted!$B376:$CW376,Attendance_sorted!$B376:$CW376,"nn")&lt;&gt;"nn","•",""),"")</f>
        <v/>
      </c>
      <c r="CC377" s="1" t="str">
        <f ca="1">IF(($A377&lt;&gt;"")*(CC$1&lt;&gt;""),IF(_xlfn.XLOOKUP(CC$1,Attendance_sorted!$B376:$CW376,Attendance_sorted!$B376:$CW376,"nn")&lt;&gt;"nn","•",""),"")</f>
        <v/>
      </c>
      <c r="CD377" s="1" t="str">
        <f ca="1">IF(($A377&lt;&gt;"")*(CD$1&lt;&gt;""),IF(_xlfn.XLOOKUP(CD$1,Attendance_sorted!$B376:$CW376,Attendance_sorted!$B376:$CW376,"nn")&lt;&gt;"nn","•",""),"")</f>
        <v/>
      </c>
      <c r="CE377" s="1" t="str">
        <f ca="1">IF(($A377&lt;&gt;"")*(CE$1&lt;&gt;""),IF(_xlfn.XLOOKUP(CE$1,Attendance_sorted!$B376:$CW376,Attendance_sorted!$B376:$CW376,"nn")&lt;&gt;"nn","•",""),"")</f>
        <v/>
      </c>
      <c r="CF377" s="1" t="str">
        <f ca="1">IF(($A377&lt;&gt;"")*(CF$1&lt;&gt;""),IF(_xlfn.XLOOKUP(CF$1,Attendance_sorted!$B376:$CW376,Attendance_sorted!$B376:$CW376,"nn")&lt;&gt;"nn","•",""),"")</f>
        <v/>
      </c>
      <c r="CG377" s="1" t="str">
        <f ca="1">IF(($A377&lt;&gt;"")*(CG$1&lt;&gt;""),IF(_xlfn.XLOOKUP(CG$1,Attendance_sorted!$B376:$CW376,Attendance_sorted!$B376:$CW376,"nn")&lt;&gt;"nn","•",""),"")</f>
        <v/>
      </c>
      <c r="CH377" s="1" t="str">
        <f ca="1">IF(($A377&lt;&gt;"")*(CH$1&lt;&gt;""),IF(_xlfn.XLOOKUP(CH$1,Attendance_sorted!$B376:$CW376,Attendance_sorted!$B376:$CW376,"nn")&lt;&gt;"nn","•",""),"")</f>
        <v/>
      </c>
      <c r="CI377" s="1" t="str">
        <f ca="1">IF(($A377&lt;&gt;"")*(CI$1&lt;&gt;""),IF(_xlfn.XLOOKUP(CI$1,Attendance_sorted!$B376:$CW376,Attendance_sorted!$B376:$CW376,"nn")&lt;&gt;"nn","•",""),"")</f>
        <v/>
      </c>
      <c r="CJ377" s="1" t="str">
        <f ca="1">IF(($A377&lt;&gt;"")*(CJ$1&lt;&gt;""),IF(_xlfn.XLOOKUP(CJ$1,Attendance_sorted!$B376:$CW376,Attendance_sorted!$B376:$CW376,"nn")&lt;&gt;"nn","•",""),"")</f>
        <v/>
      </c>
      <c r="CK377" s="1" t="str">
        <f ca="1">IF(($A377&lt;&gt;"")*(CK$1&lt;&gt;""),IF(_xlfn.XLOOKUP(CK$1,Attendance_sorted!$B376:$CW376,Attendance_sorted!$B376:$CW376,"nn")&lt;&gt;"nn","•",""),"")</f>
        <v/>
      </c>
      <c r="CL377" s="1" t="str">
        <f ca="1">IF(($A377&lt;&gt;"")*(CL$1&lt;&gt;""),IF(_xlfn.XLOOKUP(CL$1,Attendance_sorted!$B376:$CW376,Attendance_sorted!$B376:$CW376,"nn")&lt;&gt;"nn","•",""),"")</f>
        <v/>
      </c>
      <c r="CM377" s="1" t="str">
        <f ca="1">IF(($A377&lt;&gt;"")*(CM$1&lt;&gt;""),IF(_xlfn.XLOOKUP(CM$1,Attendance_sorted!$B376:$CW376,Attendance_sorted!$B376:$CW376,"nn")&lt;&gt;"nn","•",""),"")</f>
        <v/>
      </c>
      <c r="CN377" s="1" t="str">
        <f ca="1">IF(($A377&lt;&gt;"")*(CN$1&lt;&gt;""),IF(_xlfn.XLOOKUP(CN$1,Attendance_sorted!$B376:$CW376,Attendance_sorted!$B376:$CW376,"nn")&lt;&gt;"nn","•",""),"")</f>
        <v/>
      </c>
      <c r="CO377" s="1" t="str">
        <f ca="1">IF(($A377&lt;&gt;"")*(CO$1&lt;&gt;""),IF(_xlfn.XLOOKUP(CO$1,Attendance_sorted!$B376:$CW376,Attendance_sorted!$B376:$CW376,"nn")&lt;&gt;"nn","•",""),"")</f>
        <v/>
      </c>
      <c r="CP377" s="1" t="str">
        <f ca="1">IF(($A377&lt;&gt;"")*(CP$1&lt;&gt;""),IF(_xlfn.XLOOKUP(CP$1,Attendance_sorted!$B376:$CW376,Attendance_sorted!$B376:$CW376,"nn")&lt;&gt;"nn","•",""),"")</f>
        <v/>
      </c>
      <c r="CQ377" s="1" t="str">
        <f ca="1">IF(($A377&lt;&gt;"")*(CQ$1&lt;&gt;""),IF(_xlfn.XLOOKUP(CQ$1,Attendance_sorted!$B376:$CW376,Attendance_sorted!$B376:$CW376,"nn")&lt;&gt;"nn","•",""),"")</f>
        <v/>
      </c>
      <c r="CR377" s="1" t="str">
        <f ca="1">IF(($A377&lt;&gt;"")*(CR$1&lt;&gt;""),IF(_xlfn.XLOOKUP(CR$1,Attendance_sorted!$B376:$CW376,Attendance_sorted!$B376:$CW376,"nn")&lt;&gt;"nn","•",""),"")</f>
        <v/>
      </c>
      <c r="CS377" s="1" t="str">
        <f ca="1">IF(($A377&lt;&gt;"")*(CS$1&lt;&gt;""),IF(_xlfn.XLOOKUP(CS$1,Attendance_sorted!$B376:$CW376,Attendance_sorted!$B376:$CW376,"nn")&lt;&gt;"nn","•",""),"")</f>
        <v/>
      </c>
      <c r="CT377" s="1" t="str">
        <f ca="1">IF(($A377&lt;&gt;"")*(CT$1&lt;&gt;""),IF(_xlfn.XLOOKUP(CT$1,Attendance_sorted!$B376:$CW376,Attendance_sorted!$B376:$CW376,"nn")&lt;&gt;"nn","•",""),"")</f>
        <v/>
      </c>
      <c r="CU377" s="1" t="str">
        <f ca="1">IF(($A377&lt;&gt;"")*(CU$1&lt;&gt;""),IF(_xlfn.XLOOKUP(CU$1,Attendance_sorted!$B376:$CW376,Attendance_sorted!$B376:$CW376,"nn")&lt;&gt;"nn","•",""),"")</f>
        <v/>
      </c>
      <c r="CV377" s="1" t="str">
        <f ca="1">IF(($A377&lt;&gt;"")*(CV$1&lt;&gt;""),IF(_xlfn.XLOOKUP(CV$1,Attendance_sorted!$B376:$CW376,Attendance_sorted!$B376:$CW376,"nn")&lt;&gt;"nn","•",""),"")</f>
        <v/>
      </c>
      <c r="CW377" s="1" t="str">
        <f ca="1">IF(($A377&lt;&gt;"")*(CW$1&lt;&gt;""),IF(_xlfn.XLOOKUP(CW$1,Attendance_sorted!$B376:$CW376,Attendance_sorted!$B376:$CW376,"nn")&lt;&gt;"nn","•",""),"")</f>
        <v/>
      </c>
    </row>
    <row r="378" spans="1:101">
      <c r="A378" s="1"/>
      <c r="B378" s="1" t="str">
        <f ca="1">IF(($A378&lt;&gt;"")*(B$1&lt;&gt;""),IF(_xlfn.XLOOKUP(B$1,Attendance_sorted!$B377:$CW377,Attendance_sorted!$B377:$CW377,"nn")&lt;&gt;"nn","•",""),"")</f>
        <v/>
      </c>
      <c r="C378" s="1" t="str">
        <f ca="1">IF(($A378&lt;&gt;"")*(C$1&lt;&gt;""),IF(_xlfn.XLOOKUP(C$1,Attendance_sorted!$B377:$CW377,Attendance_sorted!$B377:$CW377,"nn")&lt;&gt;"nn","•",""),"")</f>
        <v/>
      </c>
      <c r="D378" s="1" t="str">
        <f ca="1">IF(($A378&lt;&gt;"")*(D$1&lt;&gt;""),IF(_xlfn.XLOOKUP(D$1,Attendance_sorted!$B377:$CW377,Attendance_sorted!$B377:$CW377,"nn")&lt;&gt;"nn","•",""),"")</f>
        <v/>
      </c>
      <c r="E378" s="1" t="str">
        <f ca="1">IF(($A378&lt;&gt;"")*(E$1&lt;&gt;""),IF(_xlfn.XLOOKUP(E$1,Attendance_sorted!$B377:$CW377,Attendance_sorted!$B377:$CW377,"nn")&lt;&gt;"nn","•",""),"")</f>
        <v/>
      </c>
      <c r="F378" s="1" t="str">
        <f ca="1">IF(($A378&lt;&gt;"")*(F$1&lt;&gt;""),IF(_xlfn.XLOOKUP(F$1,Attendance_sorted!$B377:$CW377,Attendance_sorted!$B377:$CW377,"nn")&lt;&gt;"nn","•",""),"")</f>
        <v/>
      </c>
      <c r="G378" s="1" t="str">
        <f ca="1">IF(($A378&lt;&gt;"")*(G$1&lt;&gt;""),IF(_xlfn.XLOOKUP(G$1,Attendance_sorted!$B377:$CW377,Attendance_sorted!$B377:$CW377,"nn")&lt;&gt;"nn","•",""),"")</f>
        <v/>
      </c>
      <c r="H378" s="1" t="str">
        <f ca="1">IF(($A378&lt;&gt;"")*(H$1&lt;&gt;""),IF(_xlfn.XLOOKUP(H$1,Attendance_sorted!$B377:$CW377,Attendance_sorted!$B377:$CW377,"nn")&lt;&gt;"nn","•",""),"")</f>
        <v/>
      </c>
      <c r="I378" s="1" t="str">
        <f ca="1">IF(($A378&lt;&gt;"")*(I$1&lt;&gt;""),IF(_xlfn.XLOOKUP(I$1,Attendance_sorted!$B377:$CW377,Attendance_sorted!$B377:$CW377,"nn")&lt;&gt;"nn","•",""),"")</f>
        <v/>
      </c>
      <c r="J378" s="1" t="str">
        <f ca="1">IF(($A378&lt;&gt;"")*(J$1&lt;&gt;""),IF(_xlfn.XLOOKUP(J$1,Attendance_sorted!$B377:$CW377,Attendance_sorted!$B377:$CW377,"nn")&lt;&gt;"nn","•",""),"")</f>
        <v/>
      </c>
      <c r="K378" s="1" t="str">
        <f ca="1">IF(($A378&lt;&gt;"")*(K$1&lt;&gt;""),IF(_xlfn.XLOOKUP(K$1,Attendance_sorted!$B377:$CW377,Attendance_sorted!$B377:$CW377,"nn")&lt;&gt;"nn","•",""),"")</f>
        <v/>
      </c>
      <c r="L378" s="1" t="str">
        <f ca="1">IF(($A378&lt;&gt;"")*(L$1&lt;&gt;""),IF(_xlfn.XLOOKUP(L$1,Attendance_sorted!$B377:$CW377,Attendance_sorted!$B377:$CW377,"nn")&lt;&gt;"nn","•",""),"")</f>
        <v/>
      </c>
      <c r="M378" s="1" t="str">
        <f ca="1">IF(($A378&lt;&gt;"")*(M$1&lt;&gt;""),IF(_xlfn.XLOOKUP(M$1,Attendance_sorted!$B377:$CW377,Attendance_sorted!$B377:$CW377,"nn")&lt;&gt;"nn","•",""),"")</f>
        <v/>
      </c>
      <c r="N378" s="1" t="str">
        <f ca="1">IF(($A378&lt;&gt;"")*(N$1&lt;&gt;""),IF(_xlfn.XLOOKUP(N$1,Attendance_sorted!$B377:$CW377,Attendance_sorted!$B377:$CW377,"nn")&lt;&gt;"nn","•",""),"")</f>
        <v/>
      </c>
      <c r="O378" s="1" t="str">
        <f ca="1">IF(($A378&lt;&gt;"")*(O$1&lt;&gt;""),IF(_xlfn.XLOOKUP(O$1,Attendance_sorted!$B377:$CW377,Attendance_sorted!$B377:$CW377,"nn")&lt;&gt;"nn","•",""),"")</f>
        <v/>
      </c>
      <c r="P378" s="1" t="str">
        <f ca="1">IF(($A378&lt;&gt;"")*(P$1&lt;&gt;""),IF(_xlfn.XLOOKUP(P$1,Attendance_sorted!$B377:$CW377,Attendance_sorted!$B377:$CW377,"nn")&lt;&gt;"nn","•",""),"")</f>
        <v/>
      </c>
      <c r="Q378" s="1" t="str">
        <f ca="1">IF(($A378&lt;&gt;"")*(Q$1&lt;&gt;""),IF(_xlfn.XLOOKUP(Q$1,Attendance_sorted!$B377:$CW377,Attendance_sorted!$B377:$CW377,"nn")&lt;&gt;"nn","•",""),"")</f>
        <v/>
      </c>
      <c r="R378" s="1" t="str">
        <f ca="1">IF(($A378&lt;&gt;"")*(R$1&lt;&gt;""),IF(_xlfn.XLOOKUP(R$1,Attendance_sorted!$B377:$CW377,Attendance_sorted!$B377:$CW377,"nn")&lt;&gt;"nn","•",""),"")</f>
        <v/>
      </c>
      <c r="S378" s="1" t="str">
        <f ca="1">IF(($A378&lt;&gt;"")*(S$1&lt;&gt;""),IF(_xlfn.XLOOKUP(S$1,Attendance_sorted!$B377:$CW377,Attendance_sorted!$B377:$CW377,"nn")&lt;&gt;"nn","•",""),"")</f>
        <v/>
      </c>
      <c r="T378" s="1" t="str">
        <f ca="1">IF(($A378&lt;&gt;"")*(T$1&lt;&gt;""),IF(_xlfn.XLOOKUP(T$1,Attendance_sorted!$B377:$CW377,Attendance_sorted!$B377:$CW377,"nn")&lt;&gt;"nn","•",""),"")</f>
        <v/>
      </c>
      <c r="U378" s="1" t="str">
        <f ca="1">IF(($A378&lt;&gt;"")*(U$1&lt;&gt;""),IF(_xlfn.XLOOKUP(U$1,Attendance_sorted!$B377:$CW377,Attendance_sorted!$B377:$CW377,"nn")&lt;&gt;"nn","•",""),"")</f>
        <v/>
      </c>
      <c r="V378" s="1" t="str">
        <f ca="1">IF(($A378&lt;&gt;"")*(V$1&lt;&gt;""),IF(_xlfn.XLOOKUP(V$1,Attendance_sorted!$B377:$CW377,Attendance_sorted!$B377:$CW377,"nn")&lt;&gt;"nn","•",""),"")</f>
        <v/>
      </c>
      <c r="W378" s="1" t="str">
        <f ca="1">IF(($A378&lt;&gt;"")*(W$1&lt;&gt;""),IF(_xlfn.XLOOKUP(W$1,Attendance_sorted!$B377:$CW377,Attendance_sorted!$B377:$CW377,"nn")&lt;&gt;"nn","•",""),"")</f>
        <v/>
      </c>
      <c r="X378" s="1" t="str">
        <f ca="1">IF(($A378&lt;&gt;"")*(X$1&lt;&gt;""),IF(_xlfn.XLOOKUP(X$1,Attendance_sorted!$B377:$CW377,Attendance_sorted!$B377:$CW377,"nn")&lt;&gt;"nn","•",""),"")</f>
        <v/>
      </c>
      <c r="Y378" s="1" t="str">
        <f ca="1">IF(($A378&lt;&gt;"")*(Y$1&lt;&gt;""),IF(_xlfn.XLOOKUP(Y$1,Attendance_sorted!$B377:$CW377,Attendance_sorted!$B377:$CW377,"nn")&lt;&gt;"nn","•",""),"")</f>
        <v/>
      </c>
      <c r="Z378" s="1" t="str">
        <f ca="1">IF(($A378&lt;&gt;"")*(Z$1&lt;&gt;""),IF(_xlfn.XLOOKUP(Z$1,Attendance_sorted!$B377:$CW377,Attendance_sorted!$B377:$CW377,"nn")&lt;&gt;"nn","•",""),"")</f>
        <v/>
      </c>
      <c r="AA378" s="1" t="str">
        <f ca="1">IF(($A378&lt;&gt;"")*(AA$1&lt;&gt;""),IF(_xlfn.XLOOKUP(AA$1,Attendance_sorted!$B377:$CW377,Attendance_sorted!$B377:$CW377,"nn")&lt;&gt;"nn","•",""),"")</f>
        <v/>
      </c>
      <c r="AB378" s="1" t="str">
        <f ca="1">IF(($A378&lt;&gt;"")*(AB$1&lt;&gt;""),IF(_xlfn.XLOOKUP(AB$1,Attendance_sorted!$B377:$CW377,Attendance_sorted!$B377:$CW377,"nn")&lt;&gt;"nn","•",""),"")</f>
        <v/>
      </c>
      <c r="AC378" s="1" t="str">
        <f ca="1">IF(($A378&lt;&gt;"")*(AC$1&lt;&gt;""),IF(_xlfn.XLOOKUP(AC$1,Attendance_sorted!$B377:$CW377,Attendance_sorted!$B377:$CW377,"nn")&lt;&gt;"nn","•",""),"")</f>
        <v/>
      </c>
      <c r="AD378" s="1" t="str">
        <f ca="1">IF(($A378&lt;&gt;"")*(AD$1&lt;&gt;""),IF(_xlfn.XLOOKUP(AD$1,Attendance_sorted!$B377:$CW377,Attendance_sorted!$B377:$CW377,"nn")&lt;&gt;"nn","•",""),"")</f>
        <v/>
      </c>
      <c r="AE378" s="1" t="str">
        <f ca="1">IF(($A378&lt;&gt;"")*(AE$1&lt;&gt;""),IF(_xlfn.XLOOKUP(AE$1,Attendance_sorted!$B377:$CW377,Attendance_sorted!$B377:$CW377,"nn")&lt;&gt;"nn","•",""),"")</f>
        <v/>
      </c>
      <c r="AF378" s="1" t="str">
        <f ca="1">IF(($A378&lt;&gt;"")*(AF$1&lt;&gt;""),IF(_xlfn.XLOOKUP(AF$1,Attendance_sorted!$B377:$CW377,Attendance_sorted!$B377:$CW377,"nn")&lt;&gt;"nn","•",""),"")</f>
        <v/>
      </c>
      <c r="AG378" s="1" t="str">
        <f ca="1">IF(($A378&lt;&gt;"")*(AG$1&lt;&gt;""),IF(_xlfn.XLOOKUP(AG$1,Attendance_sorted!$B377:$CW377,Attendance_sorted!$B377:$CW377,"nn")&lt;&gt;"nn","•",""),"")</f>
        <v/>
      </c>
      <c r="AH378" s="1" t="str">
        <f ca="1">IF(($A378&lt;&gt;"")*(AH$1&lt;&gt;""),IF(_xlfn.XLOOKUP(AH$1,Attendance_sorted!$B377:$CW377,Attendance_sorted!$B377:$CW377,"nn")&lt;&gt;"nn","•",""),"")</f>
        <v/>
      </c>
      <c r="AI378" s="1" t="str">
        <f ca="1">IF(($A378&lt;&gt;"")*(AI$1&lt;&gt;""),IF(_xlfn.XLOOKUP(AI$1,Attendance_sorted!$B377:$CW377,Attendance_sorted!$B377:$CW377,"nn")&lt;&gt;"nn","•",""),"")</f>
        <v/>
      </c>
      <c r="AJ378" s="1" t="str">
        <f ca="1">IF(($A378&lt;&gt;"")*(AJ$1&lt;&gt;""),IF(_xlfn.XLOOKUP(AJ$1,Attendance_sorted!$B377:$CW377,Attendance_sorted!$B377:$CW377,"nn")&lt;&gt;"nn","•",""),"")</f>
        <v/>
      </c>
      <c r="AK378" s="1" t="str">
        <f ca="1">IF(($A378&lt;&gt;"")*(AK$1&lt;&gt;""),IF(_xlfn.XLOOKUP(AK$1,Attendance_sorted!$B377:$CW377,Attendance_sorted!$B377:$CW377,"nn")&lt;&gt;"nn","•",""),"")</f>
        <v/>
      </c>
      <c r="AL378" s="1" t="str">
        <f ca="1">IF(($A378&lt;&gt;"")*(AL$1&lt;&gt;""),IF(_xlfn.XLOOKUP(AL$1,Attendance_sorted!$B377:$CW377,Attendance_sorted!$B377:$CW377,"nn")&lt;&gt;"nn","•",""),"")</f>
        <v/>
      </c>
      <c r="AM378" s="1" t="str">
        <f ca="1">IF(($A378&lt;&gt;"")*(AM$1&lt;&gt;""),IF(_xlfn.XLOOKUP(AM$1,Attendance_sorted!$B377:$CW377,Attendance_sorted!$B377:$CW377,"nn")&lt;&gt;"nn","•",""),"")</f>
        <v/>
      </c>
      <c r="AN378" s="1" t="str">
        <f ca="1">IF(($A378&lt;&gt;"")*(AN$1&lt;&gt;""),IF(_xlfn.XLOOKUP(AN$1,Attendance_sorted!$B377:$CW377,Attendance_sorted!$B377:$CW377,"nn")&lt;&gt;"nn","•",""),"")</f>
        <v/>
      </c>
      <c r="AO378" s="1" t="str">
        <f ca="1">IF(($A378&lt;&gt;"")*(AO$1&lt;&gt;""),IF(_xlfn.XLOOKUP(AO$1,Attendance_sorted!$B377:$CW377,Attendance_sorted!$B377:$CW377,"nn")&lt;&gt;"nn","•",""),"")</f>
        <v/>
      </c>
      <c r="AP378" s="1" t="str">
        <f ca="1">IF(($A378&lt;&gt;"")*(AP$1&lt;&gt;""),IF(_xlfn.XLOOKUP(AP$1,Attendance_sorted!$B377:$CW377,Attendance_sorted!$B377:$CW377,"nn")&lt;&gt;"nn","•",""),"")</f>
        <v/>
      </c>
      <c r="AQ378" s="1" t="str">
        <f ca="1">IF(($A378&lt;&gt;"")*(AQ$1&lt;&gt;""),IF(_xlfn.XLOOKUP(AQ$1,Attendance_sorted!$B377:$CW377,Attendance_sorted!$B377:$CW377,"nn")&lt;&gt;"nn","•",""),"")</f>
        <v/>
      </c>
      <c r="AR378" s="1" t="str">
        <f ca="1">IF(($A378&lt;&gt;"")*(AR$1&lt;&gt;""),IF(_xlfn.XLOOKUP(AR$1,Attendance_sorted!$B377:$CW377,Attendance_sorted!$B377:$CW377,"nn")&lt;&gt;"nn","•",""),"")</f>
        <v/>
      </c>
      <c r="AS378" s="1" t="str">
        <f ca="1">IF(($A378&lt;&gt;"")*(AS$1&lt;&gt;""),IF(_xlfn.XLOOKUP(AS$1,Attendance_sorted!$B377:$CW377,Attendance_sorted!$B377:$CW377,"nn")&lt;&gt;"nn","•",""),"")</f>
        <v/>
      </c>
      <c r="AT378" s="1" t="str">
        <f ca="1">IF(($A378&lt;&gt;"")*(AT$1&lt;&gt;""),IF(_xlfn.XLOOKUP(AT$1,Attendance_sorted!$B377:$CW377,Attendance_sorted!$B377:$CW377,"nn")&lt;&gt;"nn","•",""),"")</f>
        <v/>
      </c>
      <c r="AU378" s="1" t="str">
        <f ca="1">IF(($A378&lt;&gt;"")*(AU$1&lt;&gt;""),IF(_xlfn.XLOOKUP(AU$1,Attendance_sorted!$B377:$CW377,Attendance_sorted!$B377:$CW377,"nn")&lt;&gt;"nn","•",""),"")</f>
        <v/>
      </c>
      <c r="AV378" s="1" t="str">
        <f ca="1">IF(($A378&lt;&gt;"")*(AV$1&lt;&gt;""),IF(_xlfn.XLOOKUP(AV$1,Attendance_sorted!$B377:$CW377,Attendance_sorted!$B377:$CW377,"nn")&lt;&gt;"nn","•",""),"")</f>
        <v/>
      </c>
      <c r="AW378" s="1" t="str">
        <f ca="1">IF(($A378&lt;&gt;"")*(AW$1&lt;&gt;""),IF(_xlfn.XLOOKUP(AW$1,Attendance_sorted!$B377:$CW377,Attendance_sorted!$B377:$CW377,"nn")&lt;&gt;"nn","•",""),"")</f>
        <v/>
      </c>
      <c r="AX378" s="1" t="str">
        <f ca="1">IF(($A378&lt;&gt;"")*(AX$1&lt;&gt;""),IF(_xlfn.XLOOKUP(AX$1,Attendance_sorted!$B377:$CW377,Attendance_sorted!$B377:$CW377,"nn")&lt;&gt;"nn","•",""),"")</f>
        <v/>
      </c>
      <c r="AY378" s="1" t="str">
        <f ca="1">IF(($A378&lt;&gt;"")*(AY$1&lt;&gt;""),IF(_xlfn.XLOOKUP(AY$1,Attendance_sorted!$B377:$CW377,Attendance_sorted!$B377:$CW377,"nn")&lt;&gt;"nn","•",""),"")</f>
        <v/>
      </c>
      <c r="AZ378" s="1" t="str">
        <f ca="1">IF(($A378&lt;&gt;"")*(AZ$1&lt;&gt;""),IF(_xlfn.XLOOKUP(AZ$1,Attendance_sorted!$B377:$CW377,Attendance_sorted!$B377:$CW377,"nn")&lt;&gt;"nn","•",""),"")</f>
        <v/>
      </c>
      <c r="BA378" s="1" t="str">
        <f ca="1">IF(($A378&lt;&gt;"")*(BA$1&lt;&gt;""),IF(_xlfn.XLOOKUP(BA$1,Attendance_sorted!$B377:$CW377,Attendance_sorted!$B377:$CW377,"nn")&lt;&gt;"nn","•",""),"")</f>
        <v/>
      </c>
      <c r="BB378" s="1" t="str">
        <f ca="1">IF(($A378&lt;&gt;"")*(BB$1&lt;&gt;""),IF(_xlfn.XLOOKUP(BB$1,Attendance_sorted!$B377:$CW377,Attendance_sorted!$B377:$CW377,"nn")&lt;&gt;"nn","•",""),"")</f>
        <v/>
      </c>
      <c r="BC378" s="1" t="str">
        <f ca="1">IF(($A378&lt;&gt;"")*(BC$1&lt;&gt;""),IF(_xlfn.XLOOKUP(BC$1,Attendance_sorted!$B377:$CW377,Attendance_sorted!$B377:$CW377,"nn")&lt;&gt;"nn","•",""),"")</f>
        <v/>
      </c>
      <c r="BD378" s="1" t="str">
        <f ca="1">IF(($A378&lt;&gt;"")*(BD$1&lt;&gt;""),IF(_xlfn.XLOOKUP(BD$1,Attendance_sorted!$B377:$CW377,Attendance_sorted!$B377:$CW377,"nn")&lt;&gt;"nn","•",""),"")</f>
        <v/>
      </c>
      <c r="BE378" s="1" t="str">
        <f ca="1">IF(($A378&lt;&gt;"")*(BE$1&lt;&gt;""),IF(_xlfn.XLOOKUP(BE$1,Attendance_sorted!$B377:$CW377,Attendance_sorted!$B377:$CW377,"nn")&lt;&gt;"nn","•",""),"")</f>
        <v/>
      </c>
      <c r="BF378" s="1" t="str">
        <f ca="1">IF(($A378&lt;&gt;"")*(BF$1&lt;&gt;""),IF(_xlfn.XLOOKUP(BF$1,Attendance_sorted!$B377:$CW377,Attendance_sorted!$B377:$CW377,"nn")&lt;&gt;"nn","•",""),"")</f>
        <v/>
      </c>
      <c r="BG378" s="1" t="str">
        <f ca="1">IF(($A378&lt;&gt;"")*(BG$1&lt;&gt;""),IF(_xlfn.XLOOKUP(BG$1,Attendance_sorted!$B377:$CW377,Attendance_sorted!$B377:$CW377,"nn")&lt;&gt;"nn","•",""),"")</f>
        <v/>
      </c>
      <c r="BH378" s="1" t="str">
        <f ca="1">IF(($A378&lt;&gt;"")*(BH$1&lt;&gt;""),IF(_xlfn.XLOOKUP(BH$1,Attendance_sorted!$B377:$CW377,Attendance_sorted!$B377:$CW377,"nn")&lt;&gt;"nn","•",""),"")</f>
        <v/>
      </c>
      <c r="BI378" s="1" t="str">
        <f ca="1">IF(($A378&lt;&gt;"")*(BI$1&lt;&gt;""),IF(_xlfn.XLOOKUP(BI$1,Attendance_sorted!$B377:$CW377,Attendance_sorted!$B377:$CW377,"nn")&lt;&gt;"nn","•",""),"")</f>
        <v/>
      </c>
      <c r="BJ378" s="1" t="str">
        <f ca="1">IF(($A378&lt;&gt;"")*(BJ$1&lt;&gt;""),IF(_xlfn.XLOOKUP(BJ$1,Attendance_sorted!$B377:$CW377,Attendance_sorted!$B377:$CW377,"nn")&lt;&gt;"nn","•",""),"")</f>
        <v/>
      </c>
      <c r="BK378" s="1" t="str">
        <f ca="1">IF(($A378&lt;&gt;"")*(BK$1&lt;&gt;""),IF(_xlfn.XLOOKUP(BK$1,Attendance_sorted!$B377:$CW377,Attendance_sorted!$B377:$CW377,"nn")&lt;&gt;"nn","•",""),"")</f>
        <v/>
      </c>
      <c r="BL378" s="1" t="str">
        <f ca="1">IF(($A378&lt;&gt;"")*(BL$1&lt;&gt;""),IF(_xlfn.XLOOKUP(BL$1,Attendance_sorted!$B377:$CW377,Attendance_sorted!$B377:$CW377,"nn")&lt;&gt;"nn","•",""),"")</f>
        <v/>
      </c>
      <c r="BM378" s="1" t="str">
        <f ca="1">IF(($A378&lt;&gt;"")*(BM$1&lt;&gt;""),IF(_xlfn.XLOOKUP(BM$1,Attendance_sorted!$B377:$CW377,Attendance_sorted!$B377:$CW377,"nn")&lt;&gt;"nn","•",""),"")</f>
        <v/>
      </c>
      <c r="BN378" s="1" t="str">
        <f ca="1">IF(($A378&lt;&gt;"")*(BN$1&lt;&gt;""),IF(_xlfn.XLOOKUP(BN$1,Attendance_sorted!$B377:$CW377,Attendance_sorted!$B377:$CW377,"nn")&lt;&gt;"nn","•",""),"")</f>
        <v/>
      </c>
      <c r="BO378" s="1" t="str">
        <f ca="1">IF(($A378&lt;&gt;"")*(BO$1&lt;&gt;""),IF(_xlfn.XLOOKUP(BO$1,Attendance_sorted!$B377:$CW377,Attendance_sorted!$B377:$CW377,"nn")&lt;&gt;"nn","•",""),"")</f>
        <v/>
      </c>
      <c r="BP378" s="1" t="str">
        <f ca="1">IF(($A378&lt;&gt;"")*(BP$1&lt;&gt;""),IF(_xlfn.XLOOKUP(BP$1,Attendance_sorted!$B377:$CW377,Attendance_sorted!$B377:$CW377,"nn")&lt;&gt;"nn","•",""),"")</f>
        <v/>
      </c>
      <c r="BQ378" s="1" t="str">
        <f ca="1">IF(($A378&lt;&gt;"")*(BQ$1&lt;&gt;""),IF(_xlfn.XLOOKUP(BQ$1,Attendance_sorted!$B377:$CW377,Attendance_sorted!$B377:$CW377,"nn")&lt;&gt;"nn","•",""),"")</f>
        <v/>
      </c>
      <c r="BR378" s="1" t="str">
        <f ca="1">IF(($A378&lt;&gt;"")*(BR$1&lt;&gt;""),IF(_xlfn.XLOOKUP(BR$1,Attendance_sorted!$B377:$CW377,Attendance_sorted!$B377:$CW377,"nn")&lt;&gt;"nn","•",""),"")</f>
        <v/>
      </c>
      <c r="BS378" s="1" t="str">
        <f ca="1">IF(($A378&lt;&gt;"")*(BS$1&lt;&gt;""),IF(_xlfn.XLOOKUP(BS$1,Attendance_sorted!$B377:$CW377,Attendance_sorted!$B377:$CW377,"nn")&lt;&gt;"nn","•",""),"")</f>
        <v/>
      </c>
      <c r="BT378" s="1" t="str">
        <f ca="1">IF(($A378&lt;&gt;"")*(BT$1&lt;&gt;""),IF(_xlfn.XLOOKUP(BT$1,Attendance_sorted!$B377:$CW377,Attendance_sorted!$B377:$CW377,"nn")&lt;&gt;"nn","•",""),"")</f>
        <v/>
      </c>
      <c r="BU378" s="1" t="str">
        <f ca="1">IF(($A378&lt;&gt;"")*(BU$1&lt;&gt;""),IF(_xlfn.XLOOKUP(BU$1,Attendance_sorted!$B377:$CW377,Attendance_sorted!$B377:$CW377,"nn")&lt;&gt;"nn","•",""),"")</f>
        <v/>
      </c>
      <c r="BV378" s="1" t="str">
        <f ca="1">IF(($A378&lt;&gt;"")*(BV$1&lt;&gt;""),IF(_xlfn.XLOOKUP(BV$1,Attendance_sorted!$B377:$CW377,Attendance_sorted!$B377:$CW377,"nn")&lt;&gt;"nn","•",""),"")</f>
        <v/>
      </c>
      <c r="BW378" s="1" t="str">
        <f ca="1">IF(($A378&lt;&gt;"")*(BW$1&lt;&gt;""),IF(_xlfn.XLOOKUP(BW$1,Attendance_sorted!$B377:$CW377,Attendance_sorted!$B377:$CW377,"nn")&lt;&gt;"nn","•",""),"")</f>
        <v/>
      </c>
      <c r="BX378" s="1" t="str">
        <f ca="1">IF(($A378&lt;&gt;"")*(BX$1&lt;&gt;""),IF(_xlfn.XLOOKUP(BX$1,Attendance_sorted!$B377:$CW377,Attendance_sorted!$B377:$CW377,"nn")&lt;&gt;"nn","•",""),"")</f>
        <v/>
      </c>
      <c r="BY378" s="1" t="str">
        <f ca="1">IF(($A378&lt;&gt;"")*(BY$1&lt;&gt;""),IF(_xlfn.XLOOKUP(BY$1,Attendance_sorted!$B377:$CW377,Attendance_sorted!$B377:$CW377,"nn")&lt;&gt;"nn","•",""),"")</f>
        <v/>
      </c>
      <c r="BZ378" s="1" t="str">
        <f ca="1">IF(($A378&lt;&gt;"")*(BZ$1&lt;&gt;""),IF(_xlfn.XLOOKUP(BZ$1,Attendance_sorted!$B377:$CW377,Attendance_sorted!$B377:$CW377,"nn")&lt;&gt;"nn","•",""),"")</f>
        <v/>
      </c>
      <c r="CA378" s="1" t="str">
        <f ca="1">IF(($A378&lt;&gt;"")*(CA$1&lt;&gt;""),IF(_xlfn.XLOOKUP(CA$1,Attendance_sorted!$B377:$CW377,Attendance_sorted!$B377:$CW377,"nn")&lt;&gt;"nn","•",""),"")</f>
        <v/>
      </c>
      <c r="CB378" s="1" t="str">
        <f ca="1">IF(($A378&lt;&gt;"")*(CB$1&lt;&gt;""),IF(_xlfn.XLOOKUP(CB$1,Attendance_sorted!$B377:$CW377,Attendance_sorted!$B377:$CW377,"nn")&lt;&gt;"nn","•",""),"")</f>
        <v/>
      </c>
      <c r="CC378" s="1" t="str">
        <f ca="1">IF(($A378&lt;&gt;"")*(CC$1&lt;&gt;""),IF(_xlfn.XLOOKUP(CC$1,Attendance_sorted!$B377:$CW377,Attendance_sorted!$B377:$CW377,"nn")&lt;&gt;"nn","•",""),"")</f>
        <v/>
      </c>
      <c r="CD378" s="1" t="str">
        <f ca="1">IF(($A378&lt;&gt;"")*(CD$1&lt;&gt;""),IF(_xlfn.XLOOKUP(CD$1,Attendance_sorted!$B377:$CW377,Attendance_sorted!$B377:$CW377,"nn")&lt;&gt;"nn","•",""),"")</f>
        <v/>
      </c>
      <c r="CE378" s="1" t="str">
        <f ca="1">IF(($A378&lt;&gt;"")*(CE$1&lt;&gt;""),IF(_xlfn.XLOOKUP(CE$1,Attendance_sorted!$B377:$CW377,Attendance_sorted!$B377:$CW377,"nn")&lt;&gt;"nn","•",""),"")</f>
        <v/>
      </c>
      <c r="CF378" s="1" t="str">
        <f ca="1">IF(($A378&lt;&gt;"")*(CF$1&lt;&gt;""),IF(_xlfn.XLOOKUP(CF$1,Attendance_sorted!$B377:$CW377,Attendance_sorted!$B377:$CW377,"nn")&lt;&gt;"nn","•",""),"")</f>
        <v/>
      </c>
      <c r="CG378" s="1" t="str">
        <f ca="1">IF(($A378&lt;&gt;"")*(CG$1&lt;&gt;""),IF(_xlfn.XLOOKUP(CG$1,Attendance_sorted!$B377:$CW377,Attendance_sorted!$B377:$CW377,"nn")&lt;&gt;"nn","•",""),"")</f>
        <v/>
      </c>
      <c r="CH378" s="1" t="str">
        <f ca="1">IF(($A378&lt;&gt;"")*(CH$1&lt;&gt;""),IF(_xlfn.XLOOKUP(CH$1,Attendance_sorted!$B377:$CW377,Attendance_sorted!$B377:$CW377,"nn")&lt;&gt;"nn","•",""),"")</f>
        <v/>
      </c>
      <c r="CI378" s="1" t="str">
        <f ca="1">IF(($A378&lt;&gt;"")*(CI$1&lt;&gt;""),IF(_xlfn.XLOOKUP(CI$1,Attendance_sorted!$B377:$CW377,Attendance_sorted!$B377:$CW377,"nn")&lt;&gt;"nn","•",""),"")</f>
        <v/>
      </c>
      <c r="CJ378" s="1" t="str">
        <f ca="1">IF(($A378&lt;&gt;"")*(CJ$1&lt;&gt;""),IF(_xlfn.XLOOKUP(CJ$1,Attendance_sorted!$B377:$CW377,Attendance_sorted!$B377:$CW377,"nn")&lt;&gt;"nn","•",""),"")</f>
        <v/>
      </c>
      <c r="CK378" s="1" t="str">
        <f ca="1">IF(($A378&lt;&gt;"")*(CK$1&lt;&gt;""),IF(_xlfn.XLOOKUP(CK$1,Attendance_sorted!$B377:$CW377,Attendance_sorted!$B377:$CW377,"nn")&lt;&gt;"nn","•",""),"")</f>
        <v/>
      </c>
      <c r="CL378" s="1" t="str">
        <f ca="1">IF(($A378&lt;&gt;"")*(CL$1&lt;&gt;""),IF(_xlfn.XLOOKUP(CL$1,Attendance_sorted!$B377:$CW377,Attendance_sorted!$B377:$CW377,"nn")&lt;&gt;"nn","•",""),"")</f>
        <v/>
      </c>
      <c r="CM378" s="1" t="str">
        <f ca="1">IF(($A378&lt;&gt;"")*(CM$1&lt;&gt;""),IF(_xlfn.XLOOKUP(CM$1,Attendance_sorted!$B377:$CW377,Attendance_sorted!$B377:$CW377,"nn")&lt;&gt;"nn","•",""),"")</f>
        <v/>
      </c>
      <c r="CN378" s="1" t="str">
        <f ca="1">IF(($A378&lt;&gt;"")*(CN$1&lt;&gt;""),IF(_xlfn.XLOOKUP(CN$1,Attendance_sorted!$B377:$CW377,Attendance_sorted!$B377:$CW377,"nn")&lt;&gt;"nn","•",""),"")</f>
        <v/>
      </c>
      <c r="CO378" s="1" t="str">
        <f ca="1">IF(($A378&lt;&gt;"")*(CO$1&lt;&gt;""),IF(_xlfn.XLOOKUP(CO$1,Attendance_sorted!$B377:$CW377,Attendance_sorted!$B377:$CW377,"nn")&lt;&gt;"nn","•",""),"")</f>
        <v/>
      </c>
      <c r="CP378" s="1" t="str">
        <f ca="1">IF(($A378&lt;&gt;"")*(CP$1&lt;&gt;""),IF(_xlfn.XLOOKUP(CP$1,Attendance_sorted!$B377:$CW377,Attendance_sorted!$B377:$CW377,"nn")&lt;&gt;"nn","•",""),"")</f>
        <v/>
      </c>
      <c r="CQ378" s="1" t="str">
        <f ca="1">IF(($A378&lt;&gt;"")*(CQ$1&lt;&gt;""),IF(_xlfn.XLOOKUP(CQ$1,Attendance_sorted!$B377:$CW377,Attendance_sorted!$B377:$CW377,"nn")&lt;&gt;"nn","•",""),"")</f>
        <v/>
      </c>
      <c r="CR378" s="1" t="str">
        <f ca="1">IF(($A378&lt;&gt;"")*(CR$1&lt;&gt;""),IF(_xlfn.XLOOKUP(CR$1,Attendance_sorted!$B377:$CW377,Attendance_sorted!$B377:$CW377,"nn")&lt;&gt;"nn","•",""),"")</f>
        <v/>
      </c>
      <c r="CS378" s="1" t="str">
        <f ca="1">IF(($A378&lt;&gt;"")*(CS$1&lt;&gt;""),IF(_xlfn.XLOOKUP(CS$1,Attendance_sorted!$B377:$CW377,Attendance_sorted!$B377:$CW377,"nn")&lt;&gt;"nn","•",""),"")</f>
        <v/>
      </c>
      <c r="CT378" s="1" t="str">
        <f ca="1">IF(($A378&lt;&gt;"")*(CT$1&lt;&gt;""),IF(_xlfn.XLOOKUP(CT$1,Attendance_sorted!$B377:$CW377,Attendance_sorted!$B377:$CW377,"nn")&lt;&gt;"nn","•",""),"")</f>
        <v/>
      </c>
      <c r="CU378" s="1" t="str">
        <f ca="1">IF(($A378&lt;&gt;"")*(CU$1&lt;&gt;""),IF(_xlfn.XLOOKUP(CU$1,Attendance_sorted!$B377:$CW377,Attendance_sorted!$B377:$CW377,"nn")&lt;&gt;"nn","•",""),"")</f>
        <v/>
      </c>
      <c r="CV378" s="1" t="str">
        <f ca="1">IF(($A378&lt;&gt;"")*(CV$1&lt;&gt;""),IF(_xlfn.XLOOKUP(CV$1,Attendance_sorted!$B377:$CW377,Attendance_sorted!$B377:$CW377,"nn")&lt;&gt;"nn","•",""),"")</f>
        <v/>
      </c>
      <c r="CW378" s="1" t="str">
        <f ca="1">IF(($A378&lt;&gt;"")*(CW$1&lt;&gt;""),IF(_xlfn.XLOOKUP(CW$1,Attendance_sorted!$B377:$CW377,Attendance_sorted!$B377:$CW377,"nn")&lt;&gt;"nn","•",""),"")</f>
        <v/>
      </c>
    </row>
    <row r="379" spans="1:101">
      <c r="A379" s="1"/>
      <c r="B379" s="1" t="str">
        <f ca="1">IF(($A379&lt;&gt;"")*(B$1&lt;&gt;""),IF(_xlfn.XLOOKUP(B$1,Attendance_sorted!$B378:$CW378,Attendance_sorted!$B378:$CW378,"nn")&lt;&gt;"nn","•",""),"")</f>
        <v/>
      </c>
      <c r="C379" s="1" t="str">
        <f ca="1">IF(($A379&lt;&gt;"")*(C$1&lt;&gt;""),IF(_xlfn.XLOOKUP(C$1,Attendance_sorted!$B378:$CW378,Attendance_sorted!$B378:$CW378,"nn")&lt;&gt;"nn","•",""),"")</f>
        <v/>
      </c>
      <c r="D379" s="1" t="str">
        <f ca="1">IF(($A379&lt;&gt;"")*(D$1&lt;&gt;""),IF(_xlfn.XLOOKUP(D$1,Attendance_sorted!$B378:$CW378,Attendance_sorted!$B378:$CW378,"nn")&lt;&gt;"nn","•",""),"")</f>
        <v/>
      </c>
      <c r="E379" s="1" t="str">
        <f ca="1">IF(($A379&lt;&gt;"")*(E$1&lt;&gt;""),IF(_xlfn.XLOOKUP(E$1,Attendance_sorted!$B378:$CW378,Attendance_sorted!$B378:$CW378,"nn")&lt;&gt;"nn","•",""),"")</f>
        <v/>
      </c>
      <c r="F379" s="1" t="str">
        <f ca="1">IF(($A379&lt;&gt;"")*(F$1&lt;&gt;""),IF(_xlfn.XLOOKUP(F$1,Attendance_sorted!$B378:$CW378,Attendance_sorted!$B378:$CW378,"nn")&lt;&gt;"nn","•",""),"")</f>
        <v/>
      </c>
      <c r="G379" s="1" t="str">
        <f ca="1">IF(($A379&lt;&gt;"")*(G$1&lt;&gt;""),IF(_xlfn.XLOOKUP(G$1,Attendance_sorted!$B378:$CW378,Attendance_sorted!$B378:$CW378,"nn")&lt;&gt;"nn","•",""),"")</f>
        <v/>
      </c>
      <c r="H379" s="1" t="str">
        <f ca="1">IF(($A379&lt;&gt;"")*(H$1&lt;&gt;""),IF(_xlfn.XLOOKUP(H$1,Attendance_sorted!$B378:$CW378,Attendance_sorted!$B378:$CW378,"nn")&lt;&gt;"nn","•",""),"")</f>
        <v/>
      </c>
      <c r="I379" s="1" t="str">
        <f ca="1">IF(($A379&lt;&gt;"")*(I$1&lt;&gt;""),IF(_xlfn.XLOOKUP(I$1,Attendance_sorted!$B378:$CW378,Attendance_sorted!$B378:$CW378,"nn")&lt;&gt;"nn","•",""),"")</f>
        <v/>
      </c>
      <c r="J379" s="1" t="str">
        <f ca="1">IF(($A379&lt;&gt;"")*(J$1&lt;&gt;""),IF(_xlfn.XLOOKUP(J$1,Attendance_sorted!$B378:$CW378,Attendance_sorted!$B378:$CW378,"nn")&lt;&gt;"nn","•",""),"")</f>
        <v/>
      </c>
      <c r="K379" s="1" t="str">
        <f ca="1">IF(($A379&lt;&gt;"")*(K$1&lt;&gt;""),IF(_xlfn.XLOOKUP(K$1,Attendance_sorted!$B378:$CW378,Attendance_sorted!$B378:$CW378,"nn")&lt;&gt;"nn","•",""),"")</f>
        <v/>
      </c>
      <c r="L379" s="1" t="str">
        <f ca="1">IF(($A379&lt;&gt;"")*(L$1&lt;&gt;""),IF(_xlfn.XLOOKUP(L$1,Attendance_sorted!$B378:$CW378,Attendance_sorted!$B378:$CW378,"nn")&lt;&gt;"nn","•",""),"")</f>
        <v/>
      </c>
      <c r="M379" s="1" t="str">
        <f ca="1">IF(($A379&lt;&gt;"")*(M$1&lt;&gt;""),IF(_xlfn.XLOOKUP(M$1,Attendance_sorted!$B378:$CW378,Attendance_sorted!$B378:$CW378,"nn")&lt;&gt;"nn","•",""),"")</f>
        <v/>
      </c>
      <c r="N379" s="1" t="str">
        <f ca="1">IF(($A379&lt;&gt;"")*(N$1&lt;&gt;""),IF(_xlfn.XLOOKUP(N$1,Attendance_sorted!$B378:$CW378,Attendance_sorted!$B378:$CW378,"nn")&lt;&gt;"nn","•",""),"")</f>
        <v/>
      </c>
      <c r="O379" s="1" t="str">
        <f ca="1">IF(($A379&lt;&gt;"")*(O$1&lt;&gt;""),IF(_xlfn.XLOOKUP(O$1,Attendance_sorted!$B378:$CW378,Attendance_sorted!$B378:$CW378,"nn")&lt;&gt;"nn","•",""),"")</f>
        <v/>
      </c>
      <c r="P379" s="1" t="str">
        <f ca="1">IF(($A379&lt;&gt;"")*(P$1&lt;&gt;""),IF(_xlfn.XLOOKUP(P$1,Attendance_sorted!$B378:$CW378,Attendance_sorted!$B378:$CW378,"nn")&lt;&gt;"nn","•",""),"")</f>
        <v/>
      </c>
      <c r="Q379" s="1" t="str">
        <f ca="1">IF(($A379&lt;&gt;"")*(Q$1&lt;&gt;""),IF(_xlfn.XLOOKUP(Q$1,Attendance_sorted!$B378:$CW378,Attendance_sorted!$B378:$CW378,"nn")&lt;&gt;"nn","•",""),"")</f>
        <v/>
      </c>
      <c r="R379" s="1" t="str">
        <f ca="1">IF(($A379&lt;&gt;"")*(R$1&lt;&gt;""),IF(_xlfn.XLOOKUP(R$1,Attendance_sorted!$B378:$CW378,Attendance_sorted!$B378:$CW378,"nn")&lt;&gt;"nn","•",""),"")</f>
        <v/>
      </c>
      <c r="S379" s="1" t="str">
        <f ca="1">IF(($A379&lt;&gt;"")*(S$1&lt;&gt;""),IF(_xlfn.XLOOKUP(S$1,Attendance_sorted!$B378:$CW378,Attendance_sorted!$B378:$CW378,"nn")&lt;&gt;"nn","•",""),"")</f>
        <v/>
      </c>
      <c r="T379" s="1" t="str">
        <f ca="1">IF(($A379&lt;&gt;"")*(T$1&lt;&gt;""),IF(_xlfn.XLOOKUP(T$1,Attendance_sorted!$B378:$CW378,Attendance_sorted!$B378:$CW378,"nn")&lt;&gt;"nn","•",""),"")</f>
        <v/>
      </c>
      <c r="U379" s="1" t="str">
        <f ca="1">IF(($A379&lt;&gt;"")*(U$1&lt;&gt;""),IF(_xlfn.XLOOKUP(U$1,Attendance_sorted!$B378:$CW378,Attendance_sorted!$B378:$CW378,"nn")&lt;&gt;"nn","•",""),"")</f>
        <v/>
      </c>
      <c r="V379" s="1" t="str">
        <f ca="1">IF(($A379&lt;&gt;"")*(V$1&lt;&gt;""),IF(_xlfn.XLOOKUP(V$1,Attendance_sorted!$B378:$CW378,Attendance_sorted!$B378:$CW378,"nn")&lt;&gt;"nn","•",""),"")</f>
        <v/>
      </c>
      <c r="W379" s="1" t="str">
        <f ca="1">IF(($A379&lt;&gt;"")*(W$1&lt;&gt;""),IF(_xlfn.XLOOKUP(W$1,Attendance_sorted!$B378:$CW378,Attendance_sorted!$B378:$CW378,"nn")&lt;&gt;"nn","•",""),"")</f>
        <v/>
      </c>
      <c r="X379" s="1" t="str">
        <f ca="1">IF(($A379&lt;&gt;"")*(X$1&lt;&gt;""),IF(_xlfn.XLOOKUP(X$1,Attendance_sorted!$B378:$CW378,Attendance_sorted!$B378:$CW378,"nn")&lt;&gt;"nn","•",""),"")</f>
        <v/>
      </c>
      <c r="Y379" s="1" t="str">
        <f ca="1">IF(($A379&lt;&gt;"")*(Y$1&lt;&gt;""),IF(_xlfn.XLOOKUP(Y$1,Attendance_sorted!$B378:$CW378,Attendance_sorted!$B378:$CW378,"nn")&lt;&gt;"nn","•",""),"")</f>
        <v/>
      </c>
      <c r="Z379" s="1" t="str">
        <f ca="1">IF(($A379&lt;&gt;"")*(Z$1&lt;&gt;""),IF(_xlfn.XLOOKUP(Z$1,Attendance_sorted!$B378:$CW378,Attendance_sorted!$B378:$CW378,"nn")&lt;&gt;"nn","•",""),"")</f>
        <v/>
      </c>
      <c r="AA379" s="1" t="str">
        <f ca="1">IF(($A379&lt;&gt;"")*(AA$1&lt;&gt;""),IF(_xlfn.XLOOKUP(AA$1,Attendance_sorted!$B378:$CW378,Attendance_sorted!$B378:$CW378,"nn")&lt;&gt;"nn","•",""),"")</f>
        <v/>
      </c>
      <c r="AB379" s="1" t="str">
        <f ca="1">IF(($A379&lt;&gt;"")*(AB$1&lt;&gt;""),IF(_xlfn.XLOOKUP(AB$1,Attendance_sorted!$B378:$CW378,Attendance_sorted!$B378:$CW378,"nn")&lt;&gt;"nn","•",""),"")</f>
        <v/>
      </c>
      <c r="AC379" s="1" t="str">
        <f ca="1">IF(($A379&lt;&gt;"")*(AC$1&lt;&gt;""),IF(_xlfn.XLOOKUP(AC$1,Attendance_sorted!$B378:$CW378,Attendance_sorted!$B378:$CW378,"nn")&lt;&gt;"nn","•",""),"")</f>
        <v/>
      </c>
      <c r="AD379" s="1" t="str">
        <f ca="1">IF(($A379&lt;&gt;"")*(AD$1&lt;&gt;""),IF(_xlfn.XLOOKUP(AD$1,Attendance_sorted!$B378:$CW378,Attendance_sorted!$B378:$CW378,"nn")&lt;&gt;"nn","•",""),"")</f>
        <v/>
      </c>
      <c r="AE379" s="1" t="str">
        <f ca="1">IF(($A379&lt;&gt;"")*(AE$1&lt;&gt;""),IF(_xlfn.XLOOKUP(AE$1,Attendance_sorted!$B378:$CW378,Attendance_sorted!$B378:$CW378,"nn")&lt;&gt;"nn","•",""),"")</f>
        <v/>
      </c>
      <c r="AF379" s="1" t="str">
        <f ca="1">IF(($A379&lt;&gt;"")*(AF$1&lt;&gt;""),IF(_xlfn.XLOOKUP(AF$1,Attendance_sorted!$B378:$CW378,Attendance_sorted!$B378:$CW378,"nn")&lt;&gt;"nn","•",""),"")</f>
        <v/>
      </c>
      <c r="AG379" s="1" t="str">
        <f ca="1">IF(($A379&lt;&gt;"")*(AG$1&lt;&gt;""),IF(_xlfn.XLOOKUP(AG$1,Attendance_sorted!$B378:$CW378,Attendance_sorted!$B378:$CW378,"nn")&lt;&gt;"nn","•",""),"")</f>
        <v/>
      </c>
      <c r="AH379" s="1" t="str">
        <f ca="1">IF(($A379&lt;&gt;"")*(AH$1&lt;&gt;""),IF(_xlfn.XLOOKUP(AH$1,Attendance_sorted!$B378:$CW378,Attendance_sorted!$B378:$CW378,"nn")&lt;&gt;"nn","•",""),"")</f>
        <v/>
      </c>
      <c r="AI379" s="1" t="str">
        <f ca="1">IF(($A379&lt;&gt;"")*(AI$1&lt;&gt;""),IF(_xlfn.XLOOKUP(AI$1,Attendance_sorted!$B378:$CW378,Attendance_sorted!$B378:$CW378,"nn")&lt;&gt;"nn","•",""),"")</f>
        <v/>
      </c>
      <c r="AJ379" s="1" t="str">
        <f ca="1">IF(($A379&lt;&gt;"")*(AJ$1&lt;&gt;""),IF(_xlfn.XLOOKUP(AJ$1,Attendance_sorted!$B378:$CW378,Attendance_sorted!$B378:$CW378,"nn")&lt;&gt;"nn","•",""),"")</f>
        <v/>
      </c>
      <c r="AK379" s="1" t="str">
        <f ca="1">IF(($A379&lt;&gt;"")*(AK$1&lt;&gt;""),IF(_xlfn.XLOOKUP(AK$1,Attendance_sorted!$B378:$CW378,Attendance_sorted!$B378:$CW378,"nn")&lt;&gt;"nn","•",""),"")</f>
        <v/>
      </c>
      <c r="AL379" s="1" t="str">
        <f ca="1">IF(($A379&lt;&gt;"")*(AL$1&lt;&gt;""),IF(_xlfn.XLOOKUP(AL$1,Attendance_sorted!$B378:$CW378,Attendance_sorted!$B378:$CW378,"nn")&lt;&gt;"nn","•",""),"")</f>
        <v/>
      </c>
      <c r="AM379" s="1" t="str">
        <f ca="1">IF(($A379&lt;&gt;"")*(AM$1&lt;&gt;""),IF(_xlfn.XLOOKUP(AM$1,Attendance_sorted!$B378:$CW378,Attendance_sorted!$B378:$CW378,"nn")&lt;&gt;"nn","•",""),"")</f>
        <v/>
      </c>
      <c r="AN379" s="1" t="str">
        <f ca="1">IF(($A379&lt;&gt;"")*(AN$1&lt;&gt;""),IF(_xlfn.XLOOKUP(AN$1,Attendance_sorted!$B378:$CW378,Attendance_sorted!$B378:$CW378,"nn")&lt;&gt;"nn","•",""),"")</f>
        <v/>
      </c>
      <c r="AO379" s="1" t="str">
        <f ca="1">IF(($A379&lt;&gt;"")*(AO$1&lt;&gt;""),IF(_xlfn.XLOOKUP(AO$1,Attendance_sorted!$B378:$CW378,Attendance_sorted!$B378:$CW378,"nn")&lt;&gt;"nn","•",""),"")</f>
        <v/>
      </c>
      <c r="AP379" s="1" t="str">
        <f ca="1">IF(($A379&lt;&gt;"")*(AP$1&lt;&gt;""),IF(_xlfn.XLOOKUP(AP$1,Attendance_sorted!$B378:$CW378,Attendance_sorted!$B378:$CW378,"nn")&lt;&gt;"nn","•",""),"")</f>
        <v/>
      </c>
      <c r="AQ379" s="1" t="str">
        <f ca="1">IF(($A379&lt;&gt;"")*(AQ$1&lt;&gt;""),IF(_xlfn.XLOOKUP(AQ$1,Attendance_sorted!$B378:$CW378,Attendance_sorted!$B378:$CW378,"nn")&lt;&gt;"nn","•",""),"")</f>
        <v/>
      </c>
      <c r="AR379" s="1" t="str">
        <f ca="1">IF(($A379&lt;&gt;"")*(AR$1&lt;&gt;""),IF(_xlfn.XLOOKUP(AR$1,Attendance_sorted!$B378:$CW378,Attendance_sorted!$B378:$CW378,"nn")&lt;&gt;"nn","•",""),"")</f>
        <v/>
      </c>
      <c r="AS379" s="1" t="str">
        <f ca="1">IF(($A379&lt;&gt;"")*(AS$1&lt;&gt;""),IF(_xlfn.XLOOKUP(AS$1,Attendance_sorted!$B378:$CW378,Attendance_sorted!$B378:$CW378,"nn")&lt;&gt;"nn","•",""),"")</f>
        <v/>
      </c>
      <c r="AT379" s="1" t="str">
        <f ca="1">IF(($A379&lt;&gt;"")*(AT$1&lt;&gt;""),IF(_xlfn.XLOOKUP(AT$1,Attendance_sorted!$B378:$CW378,Attendance_sorted!$B378:$CW378,"nn")&lt;&gt;"nn","•",""),"")</f>
        <v/>
      </c>
      <c r="AU379" s="1" t="str">
        <f ca="1">IF(($A379&lt;&gt;"")*(AU$1&lt;&gt;""),IF(_xlfn.XLOOKUP(AU$1,Attendance_sorted!$B378:$CW378,Attendance_sorted!$B378:$CW378,"nn")&lt;&gt;"nn","•",""),"")</f>
        <v/>
      </c>
      <c r="AV379" s="1" t="str">
        <f ca="1">IF(($A379&lt;&gt;"")*(AV$1&lt;&gt;""),IF(_xlfn.XLOOKUP(AV$1,Attendance_sorted!$B378:$CW378,Attendance_sorted!$B378:$CW378,"nn")&lt;&gt;"nn","•",""),"")</f>
        <v/>
      </c>
      <c r="AW379" s="1" t="str">
        <f ca="1">IF(($A379&lt;&gt;"")*(AW$1&lt;&gt;""),IF(_xlfn.XLOOKUP(AW$1,Attendance_sorted!$B378:$CW378,Attendance_sorted!$B378:$CW378,"nn")&lt;&gt;"nn","•",""),"")</f>
        <v/>
      </c>
      <c r="AX379" s="1" t="str">
        <f ca="1">IF(($A379&lt;&gt;"")*(AX$1&lt;&gt;""),IF(_xlfn.XLOOKUP(AX$1,Attendance_sorted!$B378:$CW378,Attendance_sorted!$B378:$CW378,"nn")&lt;&gt;"nn","•",""),"")</f>
        <v/>
      </c>
      <c r="AY379" s="1" t="str">
        <f ca="1">IF(($A379&lt;&gt;"")*(AY$1&lt;&gt;""),IF(_xlfn.XLOOKUP(AY$1,Attendance_sorted!$B378:$CW378,Attendance_sorted!$B378:$CW378,"nn")&lt;&gt;"nn","•",""),"")</f>
        <v/>
      </c>
      <c r="AZ379" s="1" t="str">
        <f ca="1">IF(($A379&lt;&gt;"")*(AZ$1&lt;&gt;""),IF(_xlfn.XLOOKUP(AZ$1,Attendance_sorted!$B378:$CW378,Attendance_sorted!$B378:$CW378,"nn")&lt;&gt;"nn","•",""),"")</f>
        <v/>
      </c>
      <c r="BA379" s="1" t="str">
        <f ca="1">IF(($A379&lt;&gt;"")*(BA$1&lt;&gt;""),IF(_xlfn.XLOOKUP(BA$1,Attendance_sorted!$B378:$CW378,Attendance_sorted!$B378:$CW378,"nn")&lt;&gt;"nn","•",""),"")</f>
        <v/>
      </c>
      <c r="BB379" s="1" t="str">
        <f ca="1">IF(($A379&lt;&gt;"")*(BB$1&lt;&gt;""),IF(_xlfn.XLOOKUP(BB$1,Attendance_sorted!$B378:$CW378,Attendance_sorted!$B378:$CW378,"nn")&lt;&gt;"nn","•",""),"")</f>
        <v/>
      </c>
      <c r="BC379" s="1" t="str">
        <f ca="1">IF(($A379&lt;&gt;"")*(BC$1&lt;&gt;""),IF(_xlfn.XLOOKUP(BC$1,Attendance_sorted!$B378:$CW378,Attendance_sorted!$B378:$CW378,"nn")&lt;&gt;"nn","•",""),"")</f>
        <v/>
      </c>
      <c r="BD379" s="1" t="str">
        <f ca="1">IF(($A379&lt;&gt;"")*(BD$1&lt;&gt;""),IF(_xlfn.XLOOKUP(BD$1,Attendance_sorted!$B378:$CW378,Attendance_sorted!$B378:$CW378,"nn")&lt;&gt;"nn","•",""),"")</f>
        <v/>
      </c>
      <c r="BE379" s="1" t="str">
        <f ca="1">IF(($A379&lt;&gt;"")*(BE$1&lt;&gt;""),IF(_xlfn.XLOOKUP(BE$1,Attendance_sorted!$B378:$CW378,Attendance_sorted!$B378:$CW378,"nn")&lt;&gt;"nn","•",""),"")</f>
        <v/>
      </c>
      <c r="BF379" s="1" t="str">
        <f ca="1">IF(($A379&lt;&gt;"")*(BF$1&lt;&gt;""),IF(_xlfn.XLOOKUP(BF$1,Attendance_sorted!$B378:$CW378,Attendance_sorted!$B378:$CW378,"nn")&lt;&gt;"nn","•",""),"")</f>
        <v/>
      </c>
      <c r="BG379" s="1" t="str">
        <f ca="1">IF(($A379&lt;&gt;"")*(BG$1&lt;&gt;""),IF(_xlfn.XLOOKUP(BG$1,Attendance_sorted!$B378:$CW378,Attendance_sorted!$B378:$CW378,"nn")&lt;&gt;"nn","•",""),"")</f>
        <v/>
      </c>
      <c r="BH379" s="1" t="str">
        <f ca="1">IF(($A379&lt;&gt;"")*(BH$1&lt;&gt;""),IF(_xlfn.XLOOKUP(BH$1,Attendance_sorted!$B378:$CW378,Attendance_sorted!$B378:$CW378,"nn")&lt;&gt;"nn","•",""),"")</f>
        <v/>
      </c>
      <c r="BI379" s="1" t="str">
        <f ca="1">IF(($A379&lt;&gt;"")*(BI$1&lt;&gt;""),IF(_xlfn.XLOOKUP(BI$1,Attendance_sorted!$B378:$CW378,Attendance_sorted!$B378:$CW378,"nn")&lt;&gt;"nn","•",""),"")</f>
        <v/>
      </c>
      <c r="BJ379" s="1" t="str">
        <f ca="1">IF(($A379&lt;&gt;"")*(BJ$1&lt;&gt;""),IF(_xlfn.XLOOKUP(BJ$1,Attendance_sorted!$B378:$CW378,Attendance_sorted!$B378:$CW378,"nn")&lt;&gt;"nn","•",""),"")</f>
        <v/>
      </c>
      <c r="BK379" s="1" t="str">
        <f ca="1">IF(($A379&lt;&gt;"")*(BK$1&lt;&gt;""),IF(_xlfn.XLOOKUP(BK$1,Attendance_sorted!$B378:$CW378,Attendance_sorted!$B378:$CW378,"nn")&lt;&gt;"nn","•",""),"")</f>
        <v/>
      </c>
      <c r="BL379" s="1" t="str">
        <f ca="1">IF(($A379&lt;&gt;"")*(BL$1&lt;&gt;""),IF(_xlfn.XLOOKUP(BL$1,Attendance_sorted!$B378:$CW378,Attendance_sorted!$B378:$CW378,"nn")&lt;&gt;"nn","•",""),"")</f>
        <v/>
      </c>
      <c r="BM379" s="1" t="str">
        <f ca="1">IF(($A379&lt;&gt;"")*(BM$1&lt;&gt;""),IF(_xlfn.XLOOKUP(BM$1,Attendance_sorted!$B378:$CW378,Attendance_sorted!$B378:$CW378,"nn")&lt;&gt;"nn","•",""),"")</f>
        <v/>
      </c>
      <c r="BN379" s="1" t="str">
        <f ca="1">IF(($A379&lt;&gt;"")*(BN$1&lt;&gt;""),IF(_xlfn.XLOOKUP(BN$1,Attendance_sorted!$B378:$CW378,Attendance_sorted!$B378:$CW378,"nn")&lt;&gt;"nn","•",""),"")</f>
        <v/>
      </c>
      <c r="BO379" s="1" t="str">
        <f ca="1">IF(($A379&lt;&gt;"")*(BO$1&lt;&gt;""),IF(_xlfn.XLOOKUP(BO$1,Attendance_sorted!$B378:$CW378,Attendance_sorted!$B378:$CW378,"nn")&lt;&gt;"nn","•",""),"")</f>
        <v/>
      </c>
      <c r="BP379" s="1" t="str">
        <f ca="1">IF(($A379&lt;&gt;"")*(BP$1&lt;&gt;""),IF(_xlfn.XLOOKUP(BP$1,Attendance_sorted!$B378:$CW378,Attendance_sorted!$B378:$CW378,"nn")&lt;&gt;"nn","•",""),"")</f>
        <v/>
      </c>
      <c r="BQ379" s="1" t="str">
        <f ca="1">IF(($A379&lt;&gt;"")*(BQ$1&lt;&gt;""),IF(_xlfn.XLOOKUP(BQ$1,Attendance_sorted!$B378:$CW378,Attendance_sorted!$B378:$CW378,"nn")&lt;&gt;"nn","•",""),"")</f>
        <v/>
      </c>
      <c r="BR379" s="1" t="str">
        <f ca="1">IF(($A379&lt;&gt;"")*(BR$1&lt;&gt;""),IF(_xlfn.XLOOKUP(BR$1,Attendance_sorted!$B378:$CW378,Attendance_sorted!$B378:$CW378,"nn")&lt;&gt;"nn","•",""),"")</f>
        <v/>
      </c>
      <c r="BS379" s="1" t="str">
        <f ca="1">IF(($A379&lt;&gt;"")*(BS$1&lt;&gt;""),IF(_xlfn.XLOOKUP(BS$1,Attendance_sorted!$B378:$CW378,Attendance_sorted!$B378:$CW378,"nn")&lt;&gt;"nn","•",""),"")</f>
        <v/>
      </c>
      <c r="BT379" s="1" t="str">
        <f ca="1">IF(($A379&lt;&gt;"")*(BT$1&lt;&gt;""),IF(_xlfn.XLOOKUP(BT$1,Attendance_sorted!$B378:$CW378,Attendance_sorted!$B378:$CW378,"nn")&lt;&gt;"nn","•",""),"")</f>
        <v/>
      </c>
      <c r="BU379" s="1" t="str">
        <f ca="1">IF(($A379&lt;&gt;"")*(BU$1&lt;&gt;""),IF(_xlfn.XLOOKUP(BU$1,Attendance_sorted!$B378:$CW378,Attendance_sorted!$B378:$CW378,"nn")&lt;&gt;"nn","•",""),"")</f>
        <v/>
      </c>
      <c r="BV379" s="1" t="str">
        <f ca="1">IF(($A379&lt;&gt;"")*(BV$1&lt;&gt;""),IF(_xlfn.XLOOKUP(BV$1,Attendance_sorted!$B378:$CW378,Attendance_sorted!$B378:$CW378,"nn")&lt;&gt;"nn","•",""),"")</f>
        <v/>
      </c>
      <c r="BW379" s="1" t="str">
        <f ca="1">IF(($A379&lt;&gt;"")*(BW$1&lt;&gt;""),IF(_xlfn.XLOOKUP(BW$1,Attendance_sorted!$B378:$CW378,Attendance_sorted!$B378:$CW378,"nn")&lt;&gt;"nn","•",""),"")</f>
        <v/>
      </c>
      <c r="BX379" s="1" t="str">
        <f ca="1">IF(($A379&lt;&gt;"")*(BX$1&lt;&gt;""),IF(_xlfn.XLOOKUP(BX$1,Attendance_sorted!$B378:$CW378,Attendance_sorted!$B378:$CW378,"nn")&lt;&gt;"nn","•",""),"")</f>
        <v/>
      </c>
      <c r="BY379" s="1" t="str">
        <f ca="1">IF(($A379&lt;&gt;"")*(BY$1&lt;&gt;""),IF(_xlfn.XLOOKUP(BY$1,Attendance_sorted!$B378:$CW378,Attendance_sorted!$B378:$CW378,"nn")&lt;&gt;"nn","•",""),"")</f>
        <v/>
      </c>
      <c r="BZ379" s="1" t="str">
        <f ca="1">IF(($A379&lt;&gt;"")*(BZ$1&lt;&gt;""),IF(_xlfn.XLOOKUP(BZ$1,Attendance_sorted!$B378:$CW378,Attendance_sorted!$B378:$CW378,"nn")&lt;&gt;"nn","•",""),"")</f>
        <v/>
      </c>
      <c r="CA379" s="1" t="str">
        <f ca="1">IF(($A379&lt;&gt;"")*(CA$1&lt;&gt;""),IF(_xlfn.XLOOKUP(CA$1,Attendance_sorted!$B378:$CW378,Attendance_sorted!$B378:$CW378,"nn")&lt;&gt;"nn","•",""),"")</f>
        <v/>
      </c>
      <c r="CB379" s="1" t="str">
        <f ca="1">IF(($A379&lt;&gt;"")*(CB$1&lt;&gt;""),IF(_xlfn.XLOOKUP(CB$1,Attendance_sorted!$B378:$CW378,Attendance_sorted!$B378:$CW378,"nn")&lt;&gt;"nn","•",""),"")</f>
        <v/>
      </c>
      <c r="CC379" s="1" t="str">
        <f ca="1">IF(($A379&lt;&gt;"")*(CC$1&lt;&gt;""),IF(_xlfn.XLOOKUP(CC$1,Attendance_sorted!$B378:$CW378,Attendance_sorted!$B378:$CW378,"nn")&lt;&gt;"nn","•",""),"")</f>
        <v/>
      </c>
      <c r="CD379" s="1" t="str">
        <f ca="1">IF(($A379&lt;&gt;"")*(CD$1&lt;&gt;""),IF(_xlfn.XLOOKUP(CD$1,Attendance_sorted!$B378:$CW378,Attendance_sorted!$B378:$CW378,"nn")&lt;&gt;"nn","•",""),"")</f>
        <v/>
      </c>
      <c r="CE379" s="1" t="str">
        <f ca="1">IF(($A379&lt;&gt;"")*(CE$1&lt;&gt;""),IF(_xlfn.XLOOKUP(CE$1,Attendance_sorted!$B378:$CW378,Attendance_sorted!$B378:$CW378,"nn")&lt;&gt;"nn","•",""),"")</f>
        <v/>
      </c>
      <c r="CF379" s="1" t="str">
        <f ca="1">IF(($A379&lt;&gt;"")*(CF$1&lt;&gt;""),IF(_xlfn.XLOOKUP(CF$1,Attendance_sorted!$B378:$CW378,Attendance_sorted!$B378:$CW378,"nn")&lt;&gt;"nn","•",""),"")</f>
        <v/>
      </c>
      <c r="CG379" s="1" t="str">
        <f ca="1">IF(($A379&lt;&gt;"")*(CG$1&lt;&gt;""),IF(_xlfn.XLOOKUP(CG$1,Attendance_sorted!$B378:$CW378,Attendance_sorted!$B378:$CW378,"nn")&lt;&gt;"nn","•",""),"")</f>
        <v/>
      </c>
      <c r="CH379" s="1" t="str">
        <f ca="1">IF(($A379&lt;&gt;"")*(CH$1&lt;&gt;""),IF(_xlfn.XLOOKUP(CH$1,Attendance_sorted!$B378:$CW378,Attendance_sorted!$B378:$CW378,"nn")&lt;&gt;"nn","•",""),"")</f>
        <v/>
      </c>
      <c r="CI379" s="1" t="str">
        <f ca="1">IF(($A379&lt;&gt;"")*(CI$1&lt;&gt;""),IF(_xlfn.XLOOKUP(CI$1,Attendance_sorted!$B378:$CW378,Attendance_sorted!$B378:$CW378,"nn")&lt;&gt;"nn","•",""),"")</f>
        <v/>
      </c>
      <c r="CJ379" s="1" t="str">
        <f ca="1">IF(($A379&lt;&gt;"")*(CJ$1&lt;&gt;""),IF(_xlfn.XLOOKUP(CJ$1,Attendance_sorted!$B378:$CW378,Attendance_sorted!$B378:$CW378,"nn")&lt;&gt;"nn","•",""),"")</f>
        <v/>
      </c>
      <c r="CK379" s="1" t="str">
        <f ca="1">IF(($A379&lt;&gt;"")*(CK$1&lt;&gt;""),IF(_xlfn.XLOOKUP(CK$1,Attendance_sorted!$B378:$CW378,Attendance_sorted!$B378:$CW378,"nn")&lt;&gt;"nn","•",""),"")</f>
        <v/>
      </c>
      <c r="CL379" s="1" t="str">
        <f ca="1">IF(($A379&lt;&gt;"")*(CL$1&lt;&gt;""),IF(_xlfn.XLOOKUP(CL$1,Attendance_sorted!$B378:$CW378,Attendance_sorted!$B378:$CW378,"nn")&lt;&gt;"nn","•",""),"")</f>
        <v/>
      </c>
      <c r="CM379" s="1" t="str">
        <f ca="1">IF(($A379&lt;&gt;"")*(CM$1&lt;&gt;""),IF(_xlfn.XLOOKUP(CM$1,Attendance_sorted!$B378:$CW378,Attendance_sorted!$B378:$CW378,"nn")&lt;&gt;"nn","•",""),"")</f>
        <v/>
      </c>
      <c r="CN379" s="1" t="str">
        <f ca="1">IF(($A379&lt;&gt;"")*(CN$1&lt;&gt;""),IF(_xlfn.XLOOKUP(CN$1,Attendance_sorted!$B378:$CW378,Attendance_sorted!$B378:$CW378,"nn")&lt;&gt;"nn","•",""),"")</f>
        <v/>
      </c>
      <c r="CO379" s="1" t="str">
        <f ca="1">IF(($A379&lt;&gt;"")*(CO$1&lt;&gt;""),IF(_xlfn.XLOOKUP(CO$1,Attendance_sorted!$B378:$CW378,Attendance_sorted!$B378:$CW378,"nn")&lt;&gt;"nn","•",""),"")</f>
        <v/>
      </c>
      <c r="CP379" s="1" t="str">
        <f ca="1">IF(($A379&lt;&gt;"")*(CP$1&lt;&gt;""),IF(_xlfn.XLOOKUP(CP$1,Attendance_sorted!$B378:$CW378,Attendance_sorted!$B378:$CW378,"nn")&lt;&gt;"nn","•",""),"")</f>
        <v/>
      </c>
      <c r="CQ379" s="1" t="str">
        <f ca="1">IF(($A379&lt;&gt;"")*(CQ$1&lt;&gt;""),IF(_xlfn.XLOOKUP(CQ$1,Attendance_sorted!$B378:$CW378,Attendance_sorted!$B378:$CW378,"nn")&lt;&gt;"nn","•",""),"")</f>
        <v/>
      </c>
      <c r="CR379" s="1" t="str">
        <f ca="1">IF(($A379&lt;&gt;"")*(CR$1&lt;&gt;""),IF(_xlfn.XLOOKUP(CR$1,Attendance_sorted!$B378:$CW378,Attendance_sorted!$B378:$CW378,"nn")&lt;&gt;"nn","•",""),"")</f>
        <v/>
      </c>
      <c r="CS379" s="1" t="str">
        <f ca="1">IF(($A379&lt;&gt;"")*(CS$1&lt;&gt;""),IF(_xlfn.XLOOKUP(CS$1,Attendance_sorted!$B378:$CW378,Attendance_sorted!$B378:$CW378,"nn")&lt;&gt;"nn","•",""),"")</f>
        <v/>
      </c>
      <c r="CT379" s="1" t="str">
        <f ca="1">IF(($A379&lt;&gt;"")*(CT$1&lt;&gt;""),IF(_xlfn.XLOOKUP(CT$1,Attendance_sorted!$B378:$CW378,Attendance_sorted!$B378:$CW378,"nn")&lt;&gt;"nn","•",""),"")</f>
        <v/>
      </c>
      <c r="CU379" s="1" t="str">
        <f ca="1">IF(($A379&lt;&gt;"")*(CU$1&lt;&gt;""),IF(_xlfn.XLOOKUP(CU$1,Attendance_sorted!$B378:$CW378,Attendance_sorted!$B378:$CW378,"nn")&lt;&gt;"nn","•",""),"")</f>
        <v/>
      </c>
      <c r="CV379" s="1" t="str">
        <f ca="1">IF(($A379&lt;&gt;"")*(CV$1&lt;&gt;""),IF(_xlfn.XLOOKUP(CV$1,Attendance_sorted!$B378:$CW378,Attendance_sorted!$B378:$CW378,"nn")&lt;&gt;"nn","•",""),"")</f>
        <v/>
      </c>
      <c r="CW379" s="1" t="str">
        <f ca="1">IF(($A379&lt;&gt;"")*(CW$1&lt;&gt;""),IF(_xlfn.XLOOKUP(CW$1,Attendance_sorted!$B378:$CW378,Attendance_sorted!$B378:$CW378,"nn")&lt;&gt;"nn","•",""),"")</f>
        <v/>
      </c>
    </row>
    <row r="380" spans="1:101">
      <c r="A380" s="1"/>
      <c r="B380" s="1" t="str">
        <f ca="1">IF(($A380&lt;&gt;"")*(B$1&lt;&gt;""),IF(_xlfn.XLOOKUP(B$1,Attendance_sorted!$B379:$CW379,Attendance_sorted!$B379:$CW379,"nn")&lt;&gt;"nn","•",""),"")</f>
        <v/>
      </c>
      <c r="C380" s="1" t="str">
        <f ca="1">IF(($A380&lt;&gt;"")*(C$1&lt;&gt;""),IF(_xlfn.XLOOKUP(C$1,Attendance_sorted!$B379:$CW379,Attendance_sorted!$B379:$CW379,"nn")&lt;&gt;"nn","•",""),"")</f>
        <v/>
      </c>
      <c r="D380" s="1" t="str">
        <f ca="1">IF(($A380&lt;&gt;"")*(D$1&lt;&gt;""),IF(_xlfn.XLOOKUP(D$1,Attendance_sorted!$B379:$CW379,Attendance_sorted!$B379:$CW379,"nn")&lt;&gt;"nn","•",""),"")</f>
        <v/>
      </c>
      <c r="E380" s="1" t="str">
        <f ca="1">IF(($A380&lt;&gt;"")*(E$1&lt;&gt;""),IF(_xlfn.XLOOKUP(E$1,Attendance_sorted!$B379:$CW379,Attendance_sorted!$B379:$CW379,"nn")&lt;&gt;"nn","•",""),"")</f>
        <v/>
      </c>
      <c r="F380" s="1" t="str">
        <f ca="1">IF(($A380&lt;&gt;"")*(F$1&lt;&gt;""),IF(_xlfn.XLOOKUP(F$1,Attendance_sorted!$B379:$CW379,Attendance_sorted!$B379:$CW379,"nn")&lt;&gt;"nn","•",""),"")</f>
        <v/>
      </c>
      <c r="G380" s="1" t="str">
        <f ca="1">IF(($A380&lt;&gt;"")*(G$1&lt;&gt;""),IF(_xlfn.XLOOKUP(G$1,Attendance_sorted!$B379:$CW379,Attendance_sorted!$B379:$CW379,"nn")&lt;&gt;"nn","•",""),"")</f>
        <v/>
      </c>
      <c r="H380" s="1" t="str">
        <f ca="1">IF(($A380&lt;&gt;"")*(H$1&lt;&gt;""),IF(_xlfn.XLOOKUP(H$1,Attendance_sorted!$B379:$CW379,Attendance_sorted!$B379:$CW379,"nn")&lt;&gt;"nn","•",""),"")</f>
        <v/>
      </c>
      <c r="I380" s="1" t="str">
        <f ca="1">IF(($A380&lt;&gt;"")*(I$1&lt;&gt;""),IF(_xlfn.XLOOKUP(I$1,Attendance_sorted!$B379:$CW379,Attendance_sorted!$B379:$CW379,"nn")&lt;&gt;"nn","•",""),"")</f>
        <v/>
      </c>
      <c r="J380" s="1" t="str">
        <f ca="1">IF(($A380&lt;&gt;"")*(J$1&lt;&gt;""),IF(_xlfn.XLOOKUP(J$1,Attendance_sorted!$B379:$CW379,Attendance_sorted!$B379:$CW379,"nn")&lt;&gt;"nn","•",""),"")</f>
        <v/>
      </c>
      <c r="K380" s="1" t="str">
        <f ca="1">IF(($A380&lt;&gt;"")*(K$1&lt;&gt;""),IF(_xlfn.XLOOKUP(K$1,Attendance_sorted!$B379:$CW379,Attendance_sorted!$B379:$CW379,"nn")&lt;&gt;"nn","•",""),"")</f>
        <v/>
      </c>
      <c r="L380" s="1" t="str">
        <f ca="1">IF(($A380&lt;&gt;"")*(L$1&lt;&gt;""),IF(_xlfn.XLOOKUP(L$1,Attendance_sorted!$B379:$CW379,Attendance_sorted!$B379:$CW379,"nn")&lt;&gt;"nn","•",""),"")</f>
        <v/>
      </c>
      <c r="M380" s="1" t="str">
        <f ca="1">IF(($A380&lt;&gt;"")*(M$1&lt;&gt;""),IF(_xlfn.XLOOKUP(M$1,Attendance_sorted!$B379:$CW379,Attendance_sorted!$B379:$CW379,"nn")&lt;&gt;"nn","•",""),"")</f>
        <v/>
      </c>
      <c r="N380" s="1" t="str">
        <f ca="1">IF(($A380&lt;&gt;"")*(N$1&lt;&gt;""),IF(_xlfn.XLOOKUP(N$1,Attendance_sorted!$B379:$CW379,Attendance_sorted!$B379:$CW379,"nn")&lt;&gt;"nn","•",""),"")</f>
        <v/>
      </c>
      <c r="O380" s="1" t="str">
        <f ca="1">IF(($A380&lt;&gt;"")*(O$1&lt;&gt;""),IF(_xlfn.XLOOKUP(O$1,Attendance_sorted!$B379:$CW379,Attendance_sorted!$B379:$CW379,"nn")&lt;&gt;"nn","•",""),"")</f>
        <v/>
      </c>
      <c r="P380" s="1" t="str">
        <f ca="1">IF(($A380&lt;&gt;"")*(P$1&lt;&gt;""),IF(_xlfn.XLOOKUP(P$1,Attendance_sorted!$B379:$CW379,Attendance_sorted!$B379:$CW379,"nn")&lt;&gt;"nn","•",""),"")</f>
        <v/>
      </c>
      <c r="Q380" s="1" t="str">
        <f ca="1">IF(($A380&lt;&gt;"")*(Q$1&lt;&gt;""),IF(_xlfn.XLOOKUP(Q$1,Attendance_sorted!$B379:$CW379,Attendance_sorted!$B379:$CW379,"nn")&lt;&gt;"nn","•",""),"")</f>
        <v/>
      </c>
      <c r="R380" s="1" t="str">
        <f ca="1">IF(($A380&lt;&gt;"")*(R$1&lt;&gt;""),IF(_xlfn.XLOOKUP(R$1,Attendance_sorted!$B379:$CW379,Attendance_sorted!$B379:$CW379,"nn")&lt;&gt;"nn","•",""),"")</f>
        <v/>
      </c>
      <c r="S380" s="1" t="str">
        <f ca="1">IF(($A380&lt;&gt;"")*(S$1&lt;&gt;""),IF(_xlfn.XLOOKUP(S$1,Attendance_sorted!$B379:$CW379,Attendance_sorted!$B379:$CW379,"nn")&lt;&gt;"nn","•",""),"")</f>
        <v/>
      </c>
      <c r="T380" s="1" t="str">
        <f ca="1">IF(($A380&lt;&gt;"")*(T$1&lt;&gt;""),IF(_xlfn.XLOOKUP(T$1,Attendance_sorted!$B379:$CW379,Attendance_sorted!$B379:$CW379,"nn")&lt;&gt;"nn","•",""),"")</f>
        <v/>
      </c>
      <c r="U380" s="1" t="str">
        <f ca="1">IF(($A380&lt;&gt;"")*(U$1&lt;&gt;""),IF(_xlfn.XLOOKUP(U$1,Attendance_sorted!$B379:$CW379,Attendance_sorted!$B379:$CW379,"nn")&lt;&gt;"nn","•",""),"")</f>
        <v/>
      </c>
      <c r="V380" s="1" t="str">
        <f ca="1">IF(($A380&lt;&gt;"")*(V$1&lt;&gt;""),IF(_xlfn.XLOOKUP(V$1,Attendance_sorted!$B379:$CW379,Attendance_sorted!$B379:$CW379,"nn")&lt;&gt;"nn","•",""),"")</f>
        <v/>
      </c>
      <c r="W380" s="1" t="str">
        <f ca="1">IF(($A380&lt;&gt;"")*(W$1&lt;&gt;""),IF(_xlfn.XLOOKUP(W$1,Attendance_sorted!$B379:$CW379,Attendance_sorted!$B379:$CW379,"nn")&lt;&gt;"nn","•",""),"")</f>
        <v/>
      </c>
      <c r="X380" s="1" t="str">
        <f ca="1">IF(($A380&lt;&gt;"")*(X$1&lt;&gt;""),IF(_xlfn.XLOOKUP(X$1,Attendance_sorted!$B379:$CW379,Attendance_sorted!$B379:$CW379,"nn")&lt;&gt;"nn","•",""),"")</f>
        <v/>
      </c>
      <c r="Y380" s="1" t="str">
        <f ca="1">IF(($A380&lt;&gt;"")*(Y$1&lt;&gt;""),IF(_xlfn.XLOOKUP(Y$1,Attendance_sorted!$B379:$CW379,Attendance_sorted!$B379:$CW379,"nn")&lt;&gt;"nn","•",""),"")</f>
        <v/>
      </c>
      <c r="Z380" s="1" t="str">
        <f ca="1">IF(($A380&lt;&gt;"")*(Z$1&lt;&gt;""),IF(_xlfn.XLOOKUP(Z$1,Attendance_sorted!$B379:$CW379,Attendance_sorted!$B379:$CW379,"nn")&lt;&gt;"nn","•",""),"")</f>
        <v/>
      </c>
      <c r="AA380" s="1" t="str">
        <f ca="1">IF(($A380&lt;&gt;"")*(AA$1&lt;&gt;""),IF(_xlfn.XLOOKUP(AA$1,Attendance_sorted!$B379:$CW379,Attendance_sorted!$B379:$CW379,"nn")&lt;&gt;"nn","•",""),"")</f>
        <v/>
      </c>
      <c r="AB380" s="1" t="str">
        <f ca="1">IF(($A380&lt;&gt;"")*(AB$1&lt;&gt;""),IF(_xlfn.XLOOKUP(AB$1,Attendance_sorted!$B379:$CW379,Attendance_sorted!$B379:$CW379,"nn")&lt;&gt;"nn","•",""),"")</f>
        <v/>
      </c>
      <c r="AC380" s="1" t="str">
        <f ca="1">IF(($A380&lt;&gt;"")*(AC$1&lt;&gt;""),IF(_xlfn.XLOOKUP(AC$1,Attendance_sorted!$B379:$CW379,Attendance_sorted!$B379:$CW379,"nn")&lt;&gt;"nn","•",""),"")</f>
        <v/>
      </c>
      <c r="AD380" s="1" t="str">
        <f ca="1">IF(($A380&lt;&gt;"")*(AD$1&lt;&gt;""),IF(_xlfn.XLOOKUP(AD$1,Attendance_sorted!$B379:$CW379,Attendance_sorted!$B379:$CW379,"nn")&lt;&gt;"nn","•",""),"")</f>
        <v/>
      </c>
      <c r="AE380" s="1" t="str">
        <f ca="1">IF(($A380&lt;&gt;"")*(AE$1&lt;&gt;""),IF(_xlfn.XLOOKUP(AE$1,Attendance_sorted!$B379:$CW379,Attendance_sorted!$B379:$CW379,"nn")&lt;&gt;"nn","•",""),"")</f>
        <v/>
      </c>
      <c r="AF380" s="1" t="str">
        <f ca="1">IF(($A380&lt;&gt;"")*(AF$1&lt;&gt;""),IF(_xlfn.XLOOKUP(AF$1,Attendance_sorted!$B379:$CW379,Attendance_sorted!$B379:$CW379,"nn")&lt;&gt;"nn","•",""),"")</f>
        <v/>
      </c>
      <c r="AG380" s="1" t="str">
        <f ca="1">IF(($A380&lt;&gt;"")*(AG$1&lt;&gt;""),IF(_xlfn.XLOOKUP(AG$1,Attendance_sorted!$B379:$CW379,Attendance_sorted!$B379:$CW379,"nn")&lt;&gt;"nn","•",""),"")</f>
        <v/>
      </c>
      <c r="AH380" s="1" t="str">
        <f ca="1">IF(($A380&lt;&gt;"")*(AH$1&lt;&gt;""),IF(_xlfn.XLOOKUP(AH$1,Attendance_sorted!$B379:$CW379,Attendance_sorted!$B379:$CW379,"nn")&lt;&gt;"nn","•",""),"")</f>
        <v/>
      </c>
      <c r="AI380" s="1" t="str">
        <f ca="1">IF(($A380&lt;&gt;"")*(AI$1&lt;&gt;""),IF(_xlfn.XLOOKUP(AI$1,Attendance_sorted!$B379:$CW379,Attendance_sorted!$B379:$CW379,"nn")&lt;&gt;"nn","•",""),"")</f>
        <v/>
      </c>
      <c r="AJ380" s="1" t="str">
        <f ca="1">IF(($A380&lt;&gt;"")*(AJ$1&lt;&gt;""),IF(_xlfn.XLOOKUP(AJ$1,Attendance_sorted!$B379:$CW379,Attendance_sorted!$B379:$CW379,"nn")&lt;&gt;"nn","•",""),"")</f>
        <v/>
      </c>
      <c r="AK380" s="1" t="str">
        <f ca="1">IF(($A380&lt;&gt;"")*(AK$1&lt;&gt;""),IF(_xlfn.XLOOKUP(AK$1,Attendance_sorted!$B379:$CW379,Attendance_sorted!$B379:$CW379,"nn")&lt;&gt;"nn","•",""),"")</f>
        <v/>
      </c>
      <c r="AL380" s="1" t="str">
        <f ca="1">IF(($A380&lt;&gt;"")*(AL$1&lt;&gt;""),IF(_xlfn.XLOOKUP(AL$1,Attendance_sorted!$B379:$CW379,Attendance_sorted!$B379:$CW379,"nn")&lt;&gt;"nn","•",""),"")</f>
        <v/>
      </c>
      <c r="AM380" s="1" t="str">
        <f ca="1">IF(($A380&lt;&gt;"")*(AM$1&lt;&gt;""),IF(_xlfn.XLOOKUP(AM$1,Attendance_sorted!$B379:$CW379,Attendance_sorted!$B379:$CW379,"nn")&lt;&gt;"nn","•",""),"")</f>
        <v/>
      </c>
      <c r="AN380" s="1" t="str">
        <f ca="1">IF(($A380&lt;&gt;"")*(AN$1&lt;&gt;""),IF(_xlfn.XLOOKUP(AN$1,Attendance_sorted!$B379:$CW379,Attendance_sorted!$B379:$CW379,"nn")&lt;&gt;"nn","•",""),"")</f>
        <v/>
      </c>
      <c r="AO380" s="1" t="str">
        <f ca="1">IF(($A380&lt;&gt;"")*(AO$1&lt;&gt;""),IF(_xlfn.XLOOKUP(AO$1,Attendance_sorted!$B379:$CW379,Attendance_sorted!$B379:$CW379,"nn")&lt;&gt;"nn","•",""),"")</f>
        <v/>
      </c>
      <c r="AP380" s="1" t="str">
        <f ca="1">IF(($A380&lt;&gt;"")*(AP$1&lt;&gt;""),IF(_xlfn.XLOOKUP(AP$1,Attendance_sorted!$B379:$CW379,Attendance_sorted!$B379:$CW379,"nn")&lt;&gt;"nn","•",""),"")</f>
        <v/>
      </c>
      <c r="AQ380" s="1" t="str">
        <f ca="1">IF(($A380&lt;&gt;"")*(AQ$1&lt;&gt;""),IF(_xlfn.XLOOKUP(AQ$1,Attendance_sorted!$B379:$CW379,Attendance_sorted!$B379:$CW379,"nn")&lt;&gt;"nn","•",""),"")</f>
        <v/>
      </c>
      <c r="AR380" s="1" t="str">
        <f ca="1">IF(($A380&lt;&gt;"")*(AR$1&lt;&gt;""),IF(_xlfn.XLOOKUP(AR$1,Attendance_sorted!$B379:$CW379,Attendance_sorted!$B379:$CW379,"nn")&lt;&gt;"nn","•",""),"")</f>
        <v/>
      </c>
      <c r="AS380" s="1" t="str">
        <f ca="1">IF(($A380&lt;&gt;"")*(AS$1&lt;&gt;""),IF(_xlfn.XLOOKUP(AS$1,Attendance_sorted!$B379:$CW379,Attendance_sorted!$B379:$CW379,"nn")&lt;&gt;"nn","•",""),"")</f>
        <v/>
      </c>
      <c r="AT380" s="1" t="str">
        <f ca="1">IF(($A380&lt;&gt;"")*(AT$1&lt;&gt;""),IF(_xlfn.XLOOKUP(AT$1,Attendance_sorted!$B379:$CW379,Attendance_sorted!$B379:$CW379,"nn")&lt;&gt;"nn","•",""),"")</f>
        <v/>
      </c>
      <c r="AU380" s="1" t="str">
        <f ca="1">IF(($A380&lt;&gt;"")*(AU$1&lt;&gt;""),IF(_xlfn.XLOOKUP(AU$1,Attendance_sorted!$B379:$CW379,Attendance_sorted!$B379:$CW379,"nn")&lt;&gt;"nn","•",""),"")</f>
        <v/>
      </c>
      <c r="AV380" s="1" t="str">
        <f ca="1">IF(($A380&lt;&gt;"")*(AV$1&lt;&gt;""),IF(_xlfn.XLOOKUP(AV$1,Attendance_sorted!$B379:$CW379,Attendance_sorted!$B379:$CW379,"nn")&lt;&gt;"nn","•",""),"")</f>
        <v/>
      </c>
      <c r="AW380" s="1" t="str">
        <f ca="1">IF(($A380&lt;&gt;"")*(AW$1&lt;&gt;""),IF(_xlfn.XLOOKUP(AW$1,Attendance_sorted!$B379:$CW379,Attendance_sorted!$B379:$CW379,"nn")&lt;&gt;"nn","•",""),"")</f>
        <v/>
      </c>
      <c r="AX380" s="1" t="str">
        <f ca="1">IF(($A380&lt;&gt;"")*(AX$1&lt;&gt;""),IF(_xlfn.XLOOKUP(AX$1,Attendance_sorted!$B379:$CW379,Attendance_sorted!$B379:$CW379,"nn")&lt;&gt;"nn","•",""),"")</f>
        <v/>
      </c>
      <c r="AY380" s="1" t="str">
        <f ca="1">IF(($A380&lt;&gt;"")*(AY$1&lt;&gt;""),IF(_xlfn.XLOOKUP(AY$1,Attendance_sorted!$B379:$CW379,Attendance_sorted!$B379:$CW379,"nn")&lt;&gt;"nn","•",""),"")</f>
        <v/>
      </c>
      <c r="AZ380" s="1" t="str">
        <f ca="1">IF(($A380&lt;&gt;"")*(AZ$1&lt;&gt;""),IF(_xlfn.XLOOKUP(AZ$1,Attendance_sorted!$B379:$CW379,Attendance_sorted!$B379:$CW379,"nn")&lt;&gt;"nn","•",""),"")</f>
        <v/>
      </c>
      <c r="BA380" s="1" t="str">
        <f ca="1">IF(($A380&lt;&gt;"")*(BA$1&lt;&gt;""),IF(_xlfn.XLOOKUP(BA$1,Attendance_sorted!$B379:$CW379,Attendance_sorted!$B379:$CW379,"nn")&lt;&gt;"nn","•",""),"")</f>
        <v/>
      </c>
      <c r="BB380" s="1" t="str">
        <f ca="1">IF(($A380&lt;&gt;"")*(BB$1&lt;&gt;""),IF(_xlfn.XLOOKUP(BB$1,Attendance_sorted!$B379:$CW379,Attendance_sorted!$B379:$CW379,"nn")&lt;&gt;"nn","•",""),"")</f>
        <v/>
      </c>
      <c r="BC380" s="1" t="str">
        <f ca="1">IF(($A380&lt;&gt;"")*(BC$1&lt;&gt;""),IF(_xlfn.XLOOKUP(BC$1,Attendance_sorted!$B379:$CW379,Attendance_sorted!$B379:$CW379,"nn")&lt;&gt;"nn","•",""),"")</f>
        <v/>
      </c>
      <c r="BD380" s="1" t="str">
        <f ca="1">IF(($A380&lt;&gt;"")*(BD$1&lt;&gt;""),IF(_xlfn.XLOOKUP(BD$1,Attendance_sorted!$B379:$CW379,Attendance_sorted!$B379:$CW379,"nn")&lt;&gt;"nn","•",""),"")</f>
        <v/>
      </c>
      <c r="BE380" s="1" t="str">
        <f ca="1">IF(($A380&lt;&gt;"")*(BE$1&lt;&gt;""),IF(_xlfn.XLOOKUP(BE$1,Attendance_sorted!$B379:$CW379,Attendance_sorted!$B379:$CW379,"nn")&lt;&gt;"nn","•",""),"")</f>
        <v/>
      </c>
      <c r="BF380" s="1" t="str">
        <f ca="1">IF(($A380&lt;&gt;"")*(BF$1&lt;&gt;""),IF(_xlfn.XLOOKUP(BF$1,Attendance_sorted!$B379:$CW379,Attendance_sorted!$B379:$CW379,"nn")&lt;&gt;"nn","•",""),"")</f>
        <v/>
      </c>
      <c r="BG380" s="1" t="str">
        <f ca="1">IF(($A380&lt;&gt;"")*(BG$1&lt;&gt;""),IF(_xlfn.XLOOKUP(BG$1,Attendance_sorted!$B379:$CW379,Attendance_sorted!$B379:$CW379,"nn")&lt;&gt;"nn","•",""),"")</f>
        <v/>
      </c>
      <c r="BH380" s="1" t="str">
        <f ca="1">IF(($A380&lt;&gt;"")*(BH$1&lt;&gt;""),IF(_xlfn.XLOOKUP(BH$1,Attendance_sorted!$B379:$CW379,Attendance_sorted!$B379:$CW379,"nn")&lt;&gt;"nn","•",""),"")</f>
        <v/>
      </c>
      <c r="BI380" s="1" t="str">
        <f ca="1">IF(($A380&lt;&gt;"")*(BI$1&lt;&gt;""),IF(_xlfn.XLOOKUP(BI$1,Attendance_sorted!$B379:$CW379,Attendance_sorted!$B379:$CW379,"nn")&lt;&gt;"nn","•",""),"")</f>
        <v/>
      </c>
      <c r="BJ380" s="1" t="str">
        <f ca="1">IF(($A380&lt;&gt;"")*(BJ$1&lt;&gt;""),IF(_xlfn.XLOOKUP(BJ$1,Attendance_sorted!$B379:$CW379,Attendance_sorted!$B379:$CW379,"nn")&lt;&gt;"nn","•",""),"")</f>
        <v/>
      </c>
      <c r="BK380" s="1" t="str">
        <f ca="1">IF(($A380&lt;&gt;"")*(BK$1&lt;&gt;""),IF(_xlfn.XLOOKUP(BK$1,Attendance_sorted!$B379:$CW379,Attendance_sorted!$B379:$CW379,"nn")&lt;&gt;"nn","•",""),"")</f>
        <v/>
      </c>
      <c r="BL380" s="1" t="str">
        <f ca="1">IF(($A380&lt;&gt;"")*(BL$1&lt;&gt;""),IF(_xlfn.XLOOKUP(BL$1,Attendance_sorted!$B379:$CW379,Attendance_sorted!$B379:$CW379,"nn")&lt;&gt;"nn","•",""),"")</f>
        <v/>
      </c>
      <c r="BM380" s="1" t="str">
        <f ca="1">IF(($A380&lt;&gt;"")*(BM$1&lt;&gt;""),IF(_xlfn.XLOOKUP(BM$1,Attendance_sorted!$B379:$CW379,Attendance_sorted!$B379:$CW379,"nn")&lt;&gt;"nn","•",""),"")</f>
        <v/>
      </c>
      <c r="BN380" s="1" t="str">
        <f ca="1">IF(($A380&lt;&gt;"")*(BN$1&lt;&gt;""),IF(_xlfn.XLOOKUP(BN$1,Attendance_sorted!$B379:$CW379,Attendance_sorted!$B379:$CW379,"nn")&lt;&gt;"nn","•",""),"")</f>
        <v/>
      </c>
      <c r="BO380" s="1" t="str">
        <f ca="1">IF(($A380&lt;&gt;"")*(BO$1&lt;&gt;""),IF(_xlfn.XLOOKUP(BO$1,Attendance_sorted!$B379:$CW379,Attendance_sorted!$B379:$CW379,"nn")&lt;&gt;"nn","•",""),"")</f>
        <v/>
      </c>
      <c r="BP380" s="1" t="str">
        <f ca="1">IF(($A380&lt;&gt;"")*(BP$1&lt;&gt;""),IF(_xlfn.XLOOKUP(BP$1,Attendance_sorted!$B379:$CW379,Attendance_sorted!$B379:$CW379,"nn")&lt;&gt;"nn","•",""),"")</f>
        <v/>
      </c>
      <c r="BQ380" s="1" t="str">
        <f ca="1">IF(($A380&lt;&gt;"")*(BQ$1&lt;&gt;""),IF(_xlfn.XLOOKUP(BQ$1,Attendance_sorted!$B379:$CW379,Attendance_sorted!$B379:$CW379,"nn")&lt;&gt;"nn","•",""),"")</f>
        <v/>
      </c>
      <c r="BR380" s="1" t="str">
        <f ca="1">IF(($A380&lt;&gt;"")*(BR$1&lt;&gt;""),IF(_xlfn.XLOOKUP(BR$1,Attendance_sorted!$B379:$CW379,Attendance_sorted!$B379:$CW379,"nn")&lt;&gt;"nn","•",""),"")</f>
        <v/>
      </c>
      <c r="BS380" s="1" t="str">
        <f ca="1">IF(($A380&lt;&gt;"")*(BS$1&lt;&gt;""),IF(_xlfn.XLOOKUP(BS$1,Attendance_sorted!$B379:$CW379,Attendance_sorted!$B379:$CW379,"nn")&lt;&gt;"nn","•",""),"")</f>
        <v/>
      </c>
      <c r="BT380" s="1" t="str">
        <f ca="1">IF(($A380&lt;&gt;"")*(BT$1&lt;&gt;""),IF(_xlfn.XLOOKUP(BT$1,Attendance_sorted!$B379:$CW379,Attendance_sorted!$B379:$CW379,"nn")&lt;&gt;"nn","•",""),"")</f>
        <v/>
      </c>
      <c r="BU380" s="1" t="str">
        <f ca="1">IF(($A380&lt;&gt;"")*(BU$1&lt;&gt;""),IF(_xlfn.XLOOKUP(BU$1,Attendance_sorted!$B379:$CW379,Attendance_sorted!$B379:$CW379,"nn")&lt;&gt;"nn","•",""),"")</f>
        <v/>
      </c>
      <c r="BV380" s="1" t="str">
        <f ca="1">IF(($A380&lt;&gt;"")*(BV$1&lt;&gt;""),IF(_xlfn.XLOOKUP(BV$1,Attendance_sorted!$B379:$CW379,Attendance_sorted!$B379:$CW379,"nn")&lt;&gt;"nn","•",""),"")</f>
        <v/>
      </c>
      <c r="BW380" s="1" t="str">
        <f ca="1">IF(($A380&lt;&gt;"")*(BW$1&lt;&gt;""),IF(_xlfn.XLOOKUP(BW$1,Attendance_sorted!$B379:$CW379,Attendance_sorted!$B379:$CW379,"nn")&lt;&gt;"nn","•",""),"")</f>
        <v/>
      </c>
      <c r="BX380" s="1" t="str">
        <f ca="1">IF(($A380&lt;&gt;"")*(BX$1&lt;&gt;""),IF(_xlfn.XLOOKUP(BX$1,Attendance_sorted!$B379:$CW379,Attendance_sorted!$B379:$CW379,"nn")&lt;&gt;"nn","•",""),"")</f>
        <v/>
      </c>
      <c r="BY380" s="1" t="str">
        <f ca="1">IF(($A380&lt;&gt;"")*(BY$1&lt;&gt;""),IF(_xlfn.XLOOKUP(BY$1,Attendance_sorted!$B379:$CW379,Attendance_sorted!$B379:$CW379,"nn")&lt;&gt;"nn","•",""),"")</f>
        <v/>
      </c>
      <c r="BZ380" s="1" t="str">
        <f ca="1">IF(($A380&lt;&gt;"")*(BZ$1&lt;&gt;""),IF(_xlfn.XLOOKUP(BZ$1,Attendance_sorted!$B379:$CW379,Attendance_sorted!$B379:$CW379,"nn")&lt;&gt;"nn","•",""),"")</f>
        <v/>
      </c>
      <c r="CA380" s="1" t="str">
        <f ca="1">IF(($A380&lt;&gt;"")*(CA$1&lt;&gt;""),IF(_xlfn.XLOOKUP(CA$1,Attendance_sorted!$B379:$CW379,Attendance_sorted!$B379:$CW379,"nn")&lt;&gt;"nn","•",""),"")</f>
        <v/>
      </c>
      <c r="CB380" s="1" t="str">
        <f ca="1">IF(($A380&lt;&gt;"")*(CB$1&lt;&gt;""),IF(_xlfn.XLOOKUP(CB$1,Attendance_sorted!$B379:$CW379,Attendance_sorted!$B379:$CW379,"nn")&lt;&gt;"nn","•",""),"")</f>
        <v/>
      </c>
      <c r="CC380" s="1" t="str">
        <f ca="1">IF(($A380&lt;&gt;"")*(CC$1&lt;&gt;""),IF(_xlfn.XLOOKUP(CC$1,Attendance_sorted!$B379:$CW379,Attendance_sorted!$B379:$CW379,"nn")&lt;&gt;"nn","•",""),"")</f>
        <v/>
      </c>
      <c r="CD380" s="1" t="str">
        <f ca="1">IF(($A380&lt;&gt;"")*(CD$1&lt;&gt;""),IF(_xlfn.XLOOKUP(CD$1,Attendance_sorted!$B379:$CW379,Attendance_sorted!$B379:$CW379,"nn")&lt;&gt;"nn","•",""),"")</f>
        <v/>
      </c>
      <c r="CE380" s="1" t="str">
        <f ca="1">IF(($A380&lt;&gt;"")*(CE$1&lt;&gt;""),IF(_xlfn.XLOOKUP(CE$1,Attendance_sorted!$B379:$CW379,Attendance_sorted!$B379:$CW379,"nn")&lt;&gt;"nn","•",""),"")</f>
        <v/>
      </c>
      <c r="CF380" s="1" t="str">
        <f ca="1">IF(($A380&lt;&gt;"")*(CF$1&lt;&gt;""),IF(_xlfn.XLOOKUP(CF$1,Attendance_sorted!$B379:$CW379,Attendance_sorted!$B379:$CW379,"nn")&lt;&gt;"nn","•",""),"")</f>
        <v/>
      </c>
      <c r="CG380" s="1" t="str">
        <f ca="1">IF(($A380&lt;&gt;"")*(CG$1&lt;&gt;""),IF(_xlfn.XLOOKUP(CG$1,Attendance_sorted!$B379:$CW379,Attendance_sorted!$B379:$CW379,"nn")&lt;&gt;"nn","•",""),"")</f>
        <v/>
      </c>
      <c r="CH380" s="1" t="str">
        <f ca="1">IF(($A380&lt;&gt;"")*(CH$1&lt;&gt;""),IF(_xlfn.XLOOKUP(CH$1,Attendance_sorted!$B379:$CW379,Attendance_sorted!$B379:$CW379,"nn")&lt;&gt;"nn","•",""),"")</f>
        <v/>
      </c>
      <c r="CI380" s="1" t="str">
        <f ca="1">IF(($A380&lt;&gt;"")*(CI$1&lt;&gt;""),IF(_xlfn.XLOOKUP(CI$1,Attendance_sorted!$B379:$CW379,Attendance_sorted!$B379:$CW379,"nn")&lt;&gt;"nn","•",""),"")</f>
        <v/>
      </c>
      <c r="CJ380" s="1" t="str">
        <f ca="1">IF(($A380&lt;&gt;"")*(CJ$1&lt;&gt;""),IF(_xlfn.XLOOKUP(CJ$1,Attendance_sorted!$B379:$CW379,Attendance_sorted!$B379:$CW379,"nn")&lt;&gt;"nn","•",""),"")</f>
        <v/>
      </c>
      <c r="CK380" s="1" t="str">
        <f ca="1">IF(($A380&lt;&gt;"")*(CK$1&lt;&gt;""),IF(_xlfn.XLOOKUP(CK$1,Attendance_sorted!$B379:$CW379,Attendance_sorted!$B379:$CW379,"nn")&lt;&gt;"nn","•",""),"")</f>
        <v/>
      </c>
      <c r="CL380" s="1" t="str">
        <f ca="1">IF(($A380&lt;&gt;"")*(CL$1&lt;&gt;""),IF(_xlfn.XLOOKUP(CL$1,Attendance_sorted!$B379:$CW379,Attendance_sorted!$B379:$CW379,"nn")&lt;&gt;"nn","•",""),"")</f>
        <v/>
      </c>
      <c r="CM380" s="1" t="str">
        <f ca="1">IF(($A380&lt;&gt;"")*(CM$1&lt;&gt;""),IF(_xlfn.XLOOKUP(CM$1,Attendance_sorted!$B379:$CW379,Attendance_sorted!$B379:$CW379,"nn")&lt;&gt;"nn","•",""),"")</f>
        <v/>
      </c>
      <c r="CN380" s="1" t="str">
        <f ca="1">IF(($A380&lt;&gt;"")*(CN$1&lt;&gt;""),IF(_xlfn.XLOOKUP(CN$1,Attendance_sorted!$B379:$CW379,Attendance_sorted!$B379:$CW379,"nn")&lt;&gt;"nn","•",""),"")</f>
        <v/>
      </c>
      <c r="CO380" s="1" t="str">
        <f ca="1">IF(($A380&lt;&gt;"")*(CO$1&lt;&gt;""),IF(_xlfn.XLOOKUP(CO$1,Attendance_sorted!$B379:$CW379,Attendance_sorted!$B379:$CW379,"nn")&lt;&gt;"nn","•",""),"")</f>
        <v/>
      </c>
      <c r="CP380" s="1" t="str">
        <f ca="1">IF(($A380&lt;&gt;"")*(CP$1&lt;&gt;""),IF(_xlfn.XLOOKUP(CP$1,Attendance_sorted!$B379:$CW379,Attendance_sorted!$B379:$CW379,"nn")&lt;&gt;"nn","•",""),"")</f>
        <v/>
      </c>
      <c r="CQ380" s="1" t="str">
        <f ca="1">IF(($A380&lt;&gt;"")*(CQ$1&lt;&gt;""),IF(_xlfn.XLOOKUP(CQ$1,Attendance_sorted!$B379:$CW379,Attendance_sorted!$B379:$CW379,"nn")&lt;&gt;"nn","•",""),"")</f>
        <v/>
      </c>
      <c r="CR380" s="1" t="str">
        <f ca="1">IF(($A380&lt;&gt;"")*(CR$1&lt;&gt;""),IF(_xlfn.XLOOKUP(CR$1,Attendance_sorted!$B379:$CW379,Attendance_sorted!$B379:$CW379,"nn")&lt;&gt;"nn","•",""),"")</f>
        <v/>
      </c>
      <c r="CS380" s="1" t="str">
        <f ca="1">IF(($A380&lt;&gt;"")*(CS$1&lt;&gt;""),IF(_xlfn.XLOOKUP(CS$1,Attendance_sorted!$B379:$CW379,Attendance_sorted!$B379:$CW379,"nn")&lt;&gt;"nn","•",""),"")</f>
        <v/>
      </c>
      <c r="CT380" s="1" t="str">
        <f ca="1">IF(($A380&lt;&gt;"")*(CT$1&lt;&gt;""),IF(_xlfn.XLOOKUP(CT$1,Attendance_sorted!$B379:$CW379,Attendance_sorted!$B379:$CW379,"nn")&lt;&gt;"nn","•",""),"")</f>
        <v/>
      </c>
      <c r="CU380" s="1" t="str">
        <f ca="1">IF(($A380&lt;&gt;"")*(CU$1&lt;&gt;""),IF(_xlfn.XLOOKUP(CU$1,Attendance_sorted!$B379:$CW379,Attendance_sorted!$B379:$CW379,"nn")&lt;&gt;"nn","•",""),"")</f>
        <v/>
      </c>
      <c r="CV380" s="1" t="str">
        <f ca="1">IF(($A380&lt;&gt;"")*(CV$1&lt;&gt;""),IF(_xlfn.XLOOKUP(CV$1,Attendance_sorted!$B379:$CW379,Attendance_sorted!$B379:$CW379,"nn")&lt;&gt;"nn","•",""),"")</f>
        <v/>
      </c>
      <c r="CW380" s="1" t="str">
        <f ca="1">IF(($A380&lt;&gt;"")*(CW$1&lt;&gt;""),IF(_xlfn.XLOOKUP(CW$1,Attendance_sorted!$B379:$CW379,Attendance_sorted!$B379:$CW379,"nn")&lt;&gt;"nn","•",""),"")</f>
        <v/>
      </c>
    </row>
    <row r="381" spans="1:101">
      <c r="A381" s="1"/>
      <c r="B381" s="1" t="str">
        <f ca="1">IF(($A381&lt;&gt;"")*(B$1&lt;&gt;""),IF(_xlfn.XLOOKUP(B$1,Attendance_sorted!$B380:$CW380,Attendance_sorted!$B380:$CW380,"nn")&lt;&gt;"nn","•",""),"")</f>
        <v/>
      </c>
      <c r="C381" s="1" t="str">
        <f ca="1">IF(($A381&lt;&gt;"")*(C$1&lt;&gt;""),IF(_xlfn.XLOOKUP(C$1,Attendance_sorted!$B380:$CW380,Attendance_sorted!$B380:$CW380,"nn")&lt;&gt;"nn","•",""),"")</f>
        <v/>
      </c>
      <c r="D381" s="1" t="str">
        <f ca="1">IF(($A381&lt;&gt;"")*(D$1&lt;&gt;""),IF(_xlfn.XLOOKUP(D$1,Attendance_sorted!$B380:$CW380,Attendance_sorted!$B380:$CW380,"nn")&lt;&gt;"nn","•",""),"")</f>
        <v/>
      </c>
      <c r="E381" s="1" t="str">
        <f ca="1">IF(($A381&lt;&gt;"")*(E$1&lt;&gt;""),IF(_xlfn.XLOOKUP(E$1,Attendance_sorted!$B380:$CW380,Attendance_sorted!$B380:$CW380,"nn")&lt;&gt;"nn","•",""),"")</f>
        <v/>
      </c>
      <c r="F381" s="1" t="str">
        <f ca="1">IF(($A381&lt;&gt;"")*(F$1&lt;&gt;""),IF(_xlfn.XLOOKUP(F$1,Attendance_sorted!$B380:$CW380,Attendance_sorted!$B380:$CW380,"nn")&lt;&gt;"nn","•",""),"")</f>
        <v/>
      </c>
      <c r="G381" s="1" t="str">
        <f ca="1">IF(($A381&lt;&gt;"")*(G$1&lt;&gt;""),IF(_xlfn.XLOOKUP(G$1,Attendance_sorted!$B380:$CW380,Attendance_sorted!$B380:$CW380,"nn")&lt;&gt;"nn","•",""),"")</f>
        <v/>
      </c>
      <c r="H381" s="1" t="str">
        <f ca="1">IF(($A381&lt;&gt;"")*(H$1&lt;&gt;""),IF(_xlfn.XLOOKUP(H$1,Attendance_sorted!$B380:$CW380,Attendance_sorted!$B380:$CW380,"nn")&lt;&gt;"nn","•",""),"")</f>
        <v/>
      </c>
      <c r="I381" s="1" t="str">
        <f ca="1">IF(($A381&lt;&gt;"")*(I$1&lt;&gt;""),IF(_xlfn.XLOOKUP(I$1,Attendance_sorted!$B380:$CW380,Attendance_sorted!$B380:$CW380,"nn")&lt;&gt;"nn","•",""),"")</f>
        <v/>
      </c>
      <c r="J381" s="1" t="str">
        <f ca="1">IF(($A381&lt;&gt;"")*(J$1&lt;&gt;""),IF(_xlfn.XLOOKUP(J$1,Attendance_sorted!$B380:$CW380,Attendance_sorted!$B380:$CW380,"nn")&lt;&gt;"nn","•",""),"")</f>
        <v/>
      </c>
      <c r="K381" s="1" t="str">
        <f ca="1">IF(($A381&lt;&gt;"")*(K$1&lt;&gt;""),IF(_xlfn.XLOOKUP(K$1,Attendance_sorted!$B380:$CW380,Attendance_sorted!$B380:$CW380,"nn")&lt;&gt;"nn","•",""),"")</f>
        <v/>
      </c>
      <c r="L381" s="1" t="str">
        <f ca="1">IF(($A381&lt;&gt;"")*(L$1&lt;&gt;""),IF(_xlfn.XLOOKUP(L$1,Attendance_sorted!$B380:$CW380,Attendance_sorted!$B380:$CW380,"nn")&lt;&gt;"nn","•",""),"")</f>
        <v/>
      </c>
      <c r="M381" s="1" t="str">
        <f ca="1">IF(($A381&lt;&gt;"")*(M$1&lt;&gt;""),IF(_xlfn.XLOOKUP(M$1,Attendance_sorted!$B380:$CW380,Attendance_sorted!$B380:$CW380,"nn")&lt;&gt;"nn","•",""),"")</f>
        <v/>
      </c>
      <c r="N381" s="1" t="str">
        <f ca="1">IF(($A381&lt;&gt;"")*(N$1&lt;&gt;""),IF(_xlfn.XLOOKUP(N$1,Attendance_sorted!$B380:$CW380,Attendance_sorted!$B380:$CW380,"nn")&lt;&gt;"nn","•",""),"")</f>
        <v/>
      </c>
      <c r="O381" s="1" t="str">
        <f ca="1">IF(($A381&lt;&gt;"")*(O$1&lt;&gt;""),IF(_xlfn.XLOOKUP(O$1,Attendance_sorted!$B380:$CW380,Attendance_sorted!$B380:$CW380,"nn")&lt;&gt;"nn","•",""),"")</f>
        <v/>
      </c>
      <c r="P381" s="1" t="str">
        <f ca="1">IF(($A381&lt;&gt;"")*(P$1&lt;&gt;""),IF(_xlfn.XLOOKUP(P$1,Attendance_sorted!$B380:$CW380,Attendance_sorted!$B380:$CW380,"nn")&lt;&gt;"nn","•",""),"")</f>
        <v/>
      </c>
      <c r="Q381" s="1" t="str">
        <f ca="1">IF(($A381&lt;&gt;"")*(Q$1&lt;&gt;""),IF(_xlfn.XLOOKUP(Q$1,Attendance_sorted!$B380:$CW380,Attendance_sorted!$B380:$CW380,"nn")&lt;&gt;"nn","•",""),"")</f>
        <v/>
      </c>
      <c r="R381" s="1" t="str">
        <f ca="1">IF(($A381&lt;&gt;"")*(R$1&lt;&gt;""),IF(_xlfn.XLOOKUP(R$1,Attendance_sorted!$B380:$CW380,Attendance_sorted!$B380:$CW380,"nn")&lt;&gt;"nn","•",""),"")</f>
        <v/>
      </c>
      <c r="S381" s="1" t="str">
        <f ca="1">IF(($A381&lt;&gt;"")*(S$1&lt;&gt;""),IF(_xlfn.XLOOKUP(S$1,Attendance_sorted!$B380:$CW380,Attendance_sorted!$B380:$CW380,"nn")&lt;&gt;"nn","•",""),"")</f>
        <v/>
      </c>
      <c r="T381" s="1" t="str">
        <f ca="1">IF(($A381&lt;&gt;"")*(T$1&lt;&gt;""),IF(_xlfn.XLOOKUP(T$1,Attendance_sorted!$B380:$CW380,Attendance_sorted!$B380:$CW380,"nn")&lt;&gt;"nn","•",""),"")</f>
        <v/>
      </c>
      <c r="U381" s="1" t="str">
        <f ca="1">IF(($A381&lt;&gt;"")*(U$1&lt;&gt;""),IF(_xlfn.XLOOKUP(U$1,Attendance_sorted!$B380:$CW380,Attendance_sorted!$B380:$CW380,"nn")&lt;&gt;"nn","•",""),"")</f>
        <v/>
      </c>
      <c r="V381" s="1" t="str">
        <f ca="1">IF(($A381&lt;&gt;"")*(V$1&lt;&gt;""),IF(_xlfn.XLOOKUP(V$1,Attendance_sorted!$B380:$CW380,Attendance_sorted!$B380:$CW380,"nn")&lt;&gt;"nn","•",""),"")</f>
        <v/>
      </c>
      <c r="W381" s="1" t="str">
        <f ca="1">IF(($A381&lt;&gt;"")*(W$1&lt;&gt;""),IF(_xlfn.XLOOKUP(W$1,Attendance_sorted!$B380:$CW380,Attendance_sorted!$B380:$CW380,"nn")&lt;&gt;"nn","•",""),"")</f>
        <v/>
      </c>
      <c r="X381" s="1" t="str">
        <f ca="1">IF(($A381&lt;&gt;"")*(X$1&lt;&gt;""),IF(_xlfn.XLOOKUP(X$1,Attendance_sorted!$B380:$CW380,Attendance_sorted!$B380:$CW380,"nn")&lt;&gt;"nn","•",""),"")</f>
        <v/>
      </c>
      <c r="Y381" s="1" t="str">
        <f ca="1">IF(($A381&lt;&gt;"")*(Y$1&lt;&gt;""),IF(_xlfn.XLOOKUP(Y$1,Attendance_sorted!$B380:$CW380,Attendance_sorted!$B380:$CW380,"nn")&lt;&gt;"nn","•",""),"")</f>
        <v/>
      </c>
      <c r="Z381" s="1" t="str">
        <f ca="1">IF(($A381&lt;&gt;"")*(Z$1&lt;&gt;""),IF(_xlfn.XLOOKUP(Z$1,Attendance_sorted!$B380:$CW380,Attendance_sorted!$B380:$CW380,"nn")&lt;&gt;"nn","•",""),"")</f>
        <v/>
      </c>
      <c r="AA381" s="1" t="str">
        <f ca="1">IF(($A381&lt;&gt;"")*(AA$1&lt;&gt;""),IF(_xlfn.XLOOKUP(AA$1,Attendance_sorted!$B380:$CW380,Attendance_sorted!$B380:$CW380,"nn")&lt;&gt;"nn","•",""),"")</f>
        <v/>
      </c>
      <c r="AB381" s="1" t="str">
        <f ca="1">IF(($A381&lt;&gt;"")*(AB$1&lt;&gt;""),IF(_xlfn.XLOOKUP(AB$1,Attendance_sorted!$B380:$CW380,Attendance_sorted!$B380:$CW380,"nn")&lt;&gt;"nn","•",""),"")</f>
        <v/>
      </c>
      <c r="AC381" s="1" t="str">
        <f ca="1">IF(($A381&lt;&gt;"")*(AC$1&lt;&gt;""),IF(_xlfn.XLOOKUP(AC$1,Attendance_sorted!$B380:$CW380,Attendance_sorted!$B380:$CW380,"nn")&lt;&gt;"nn","•",""),"")</f>
        <v/>
      </c>
      <c r="AD381" s="1" t="str">
        <f ca="1">IF(($A381&lt;&gt;"")*(AD$1&lt;&gt;""),IF(_xlfn.XLOOKUP(AD$1,Attendance_sorted!$B380:$CW380,Attendance_sorted!$B380:$CW380,"nn")&lt;&gt;"nn","•",""),"")</f>
        <v/>
      </c>
      <c r="AE381" s="1" t="str">
        <f ca="1">IF(($A381&lt;&gt;"")*(AE$1&lt;&gt;""),IF(_xlfn.XLOOKUP(AE$1,Attendance_sorted!$B380:$CW380,Attendance_sorted!$B380:$CW380,"nn")&lt;&gt;"nn","•",""),"")</f>
        <v/>
      </c>
      <c r="AF381" s="1" t="str">
        <f ca="1">IF(($A381&lt;&gt;"")*(AF$1&lt;&gt;""),IF(_xlfn.XLOOKUP(AF$1,Attendance_sorted!$B380:$CW380,Attendance_sorted!$B380:$CW380,"nn")&lt;&gt;"nn","•",""),"")</f>
        <v/>
      </c>
      <c r="AG381" s="1" t="str">
        <f ca="1">IF(($A381&lt;&gt;"")*(AG$1&lt;&gt;""),IF(_xlfn.XLOOKUP(AG$1,Attendance_sorted!$B380:$CW380,Attendance_sorted!$B380:$CW380,"nn")&lt;&gt;"nn","•",""),"")</f>
        <v/>
      </c>
      <c r="AH381" s="1" t="str">
        <f ca="1">IF(($A381&lt;&gt;"")*(AH$1&lt;&gt;""),IF(_xlfn.XLOOKUP(AH$1,Attendance_sorted!$B380:$CW380,Attendance_sorted!$B380:$CW380,"nn")&lt;&gt;"nn","•",""),"")</f>
        <v/>
      </c>
      <c r="AI381" s="1" t="str">
        <f ca="1">IF(($A381&lt;&gt;"")*(AI$1&lt;&gt;""),IF(_xlfn.XLOOKUP(AI$1,Attendance_sorted!$B380:$CW380,Attendance_sorted!$B380:$CW380,"nn")&lt;&gt;"nn","•",""),"")</f>
        <v/>
      </c>
      <c r="AJ381" s="1" t="str">
        <f ca="1">IF(($A381&lt;&gt;"")*(AJ$1&lt;&gt;""),IF(_xlfn.XLOOKUP(AJ$1,Attendance_sorted!$B380:$CW380,Attendance_sorted!$B380:$CW380,"nn")&lt;&gt;"nn","•",""),"")</f>
        <v/>
      </c>
      <c r="AK381" s="1" t="str">
        <f ca="1">IF(($A381&lt;&gt;"")*(AK$1&lt;&gt;""),IF(_xlfn.XLOOKUP(AK$1,Attendance_sorted!$B380:$CW380,Attendance_sorted!$B380:$CW380,"nn")&lt;&gt;"nn","•",""),"")</f>
        <v/>
      </c>
      <c r="AL381" s="1" t="str">
        <f ca="1">IF(($A381&lt;&gt;"")*(AL$1&lt;&gt;""),IF(_xlfn.XLOOKUP(AL$1,Attendance_sorted!$B380:$CW380,Attendance_sorted!$B380:$CW380,"nn")&lt;&gt;"nn","•",""),"")</f>
        <v/>
      </c>
      <c r="AM381" s="1" t="str">
        <f ca="1">IF(($A381&lt;&gt;"")*(AM$1&lt;&gt;""),IF(_xlfn.XLOOKUP(AM$1,Attendance_sorted!$B380:$CW380,Attendance_sorted!$B380:$CW380,"nn")&lt;&gt;"nn","•",""),"")</f>
        <v/>
      </c>
      <c r="AN381" s="1" t="str">
        <f ca="1">IF(($A381&lt;&gt;"")*(AN$1&lt;&gt;""),IF(_xlfn.XLOOKUP(AN$1,Attendance_sorted!$B380:$CW380,Attendance_sorted!$B380:$CW380,"nn")&lt;&gt;"nn","•",""),"")</f>
        <v/>
      </c>
      <c r="AO381" s="1" t="str">
        <f ca="1">IF(($A381&lt;&gt;"")*(AO$1&lt;&gt;""),IF(_xlfn.XLOOKUP(AO$1,Attendance_sorted!$B380:$CW380,Attendance_sorted!$B380:$CW380,"nn")&lt;&gt;"nn","•",""),"")</f>
        <v/>
      </c>
      <c r="AP381" s="1" t="str">
        <f ca="1">IF(($A381&lt;&gt;"")*(AP$1&lt;&gt;""),IF(_xlfn.XLOOKUP(AP$1,Attendance_sorted!$B380:$CW380,Attendance_sorted!$B380:$CW380,"nn")&lt;&gt;"nn","•",""),"")</f>
        <v/>
      </c>
      <c r="AQ381" s="1" t="str">
        <f ca="1">IF(($A381&lt;&gt;"")*(AQ$1&lt;&gt;""),IF(_xlfn.XLOOKUP(AQ$1,Attendance_sorted!$B380:$CW380,Attendance_sorted!$B380:$CW380,"nn")&lt;&gt;"nn","•",""),"")</f>
        <v/>
      </c>
      <c r="AR381" s="1" t="str">
        <f ca="1">IF(($A381&lt;&gt;"")*(AR$1&lt;&gt;""),IF(_xlfn.XLOOKUP(AR$1,Attendance_sorted!$B380:$CW380,Attendance_sorted!$B380:$CW380,"nn")&lt;&gt;"nn","•",""),"")</f>
        <v/>
      </c>
      <c r="AS381" s="1" t="str">
        <f ca="1">IF(($A381&lt;&gt;"")*(AS$1&lt;&gt;""),IF(_xlfn.XLOOKUP(AS$1,Attendance_sorted!$B380:$CW380,Attendance_sorted!$B380:$CW380,"nn")&lt;&gt;"nn","•",""),"")</f>
        <v/>
      </c>
      <c r="AT381" s="1" t="str">
        <f ca="1">IF(($A381&lt;&gt;"")*(AT$1&lt;&gt;""),IF(_xlfn.XLOOKUP(AT$1,Attendance_sorted!$B380:$CW380,Attendance_sorted!$B380:$CW380,"nn")&lt;&gt;"nn","•",""),"")</f>
        <v/>
      </c>
      <c r="AU381" s="1" t="str">
        <f ca="1">IF(($A381&lt;&gt;"")*(AU$1&lt;&gt;""),IF(_xlfn.XLOOKUP(AU$1,Attendance_sorted!$B380:$CW380,Attendance_sorted!$B380:$CW380,"nn")&lt;&gt;"nn","•",""),"")</f>
        <v/>
      </c>
      <c r="AV381" s="1" t="str">
        <f ca="1">IF(($A381&lt;&gt;"")*(AV$1&lt;&gt;""),IF(_xlfn.XLOOKUP(AV$1,Attendance_sorted!$B380:$CW380,Attendance_sorted!$B380:$CW380,"nn")&lt;&gt;"nn","•",""),"")</f>
        <v/>
      </c>
      <c r="AW381" s="1" t="str">
        <f ca="1">IF(($A381&lt;&gt;"")*(AW$1&lt;&gt;""),IF(_xlfn.XLOOKUP(AW$1,Attendance_sorted!$B380:$CW380,Attendance_sorted!$B380:$CW380,"nn")&lt;&gt;"nn","•",""),"")</f>
        <v/>
      </c>
      <c r="AX381" s="1" t="str">
        <f ca="1">IF(($A381&lt;&gt;"")*(AX$1&lt;&gt;""),IF(_xlfn.XLOOKUP(AX$1,Attendance_sorted!$B380:$CW380,Attendance_sorted!$B380:$CW380,"nn")&lt;&gt;"nn","•",""),"")</f>
        <v/>
      </c>
      <c r="AY381" s="1" t="str">
        <f ca="1">IF(($A381&lt;&gt;"")*(AY$1&lt;&gt;""),IF(_xlfn.XLOOKUP(AY$1,Attendance_sorted!$B380:$CW380,Attendance_sorted!$B380:$CW380,"nn")&lt;&gt;"nn","•",""),"")</f>
        <v/>
      </c>
      <c r="AZ381" s="1" t="str">
        <f ca="1">IF(($A381&lt;&gt;"")*(AZ$1&lt;&gt;""),IF(_xlfn.XLOOKUP(AZ$1,Attendance_sorted!$B380:$CW380,Attendance_sorted!$B380:$CW380,"nn")&lt;&gt;"nn","•",""),"")</f>
        <v/>
      </c>
      <c r="BA381" s="1" t="str">
        <f ca="1">IF(($A381&lt;&gt;"")*(BA$1&lt;&gt;""),IF(_xlfn.XLOOKUP(BA$1,Attendance_sorted!$B380:$CW380,Attendance_sorted!$B380:$CW380,"nn")&lt;&gt;"nn","•",""),"")</f>
        <v/>
      </c>
      <c r="BB381" s="1" t="str">
        <f ca="1">IF(($A381&lt;&gt;"")*(BB$1&lt;&gt;""),IF(_xlfn.XLOOKUP(BB$1,Attendance_sorted!$B380:$CW380,Attendance_sorted!$B380:$CW380,"nn")&lt;&gt;"nn","•",""),"")</f>
        <v/>
      </c>
      <c r="BC381" s="1" t="str">
        <f ca="1">IF(($A381&lt;&gt;"")*(BC$1&lt;&gt;""),IF(_xlfn.XLOOKUP(BC$1,Attendance_sorted!$B380:$CW380,Attendance_sorted!$B380:$CW380,"nn")&lt;&gt;"nn","•",""),"")</f>
        <v/>
      </c>
      <c r="BD381" s="1" t="str">
        <f ca="1">IF(($A381&lt;&gt;"")*(BD$1&lt;&gt;""),IF(_xlfn.XLOOKUP(BD$1,Attendance_sorted!$B380:$CW380,Attendance_sorted!$B380:$CW380,"nn")&lt;&gt;"nn","•",""),"")</f>
        <v/>
      </c>
      <c r="BE381" s="1" t="str">
        <f ca="1">IF(($A381&lt;&gt;"")*(BE$1&lt;&gt;""),IF(_xlfn.XLOOKUP(BE$1,Attendance_sorted!$B380:$CW380,Attendance_sorted!$B380:$CW380,"nn")&lt;&gt;"nn","•",""),"")</f>
        <v/>
      </c>
      <c r="BF381" s="1" t="str">
        <f ca="1">IF(($A381&lt;&gt;"")*(BF$1&lt;&gt;""),IF(_xlfn.XLOOKUP(BF$1,Attendance_sorted!$B380:$CW380,Attendance_sorted!$B380:$CW380,"nn")&lt;&gt;"nn","•",""),"")</f>
        <v/>
      </c>
      <c r="BG381" s="1" t="str">
        <f ca="1">IF(($A381&lt;&gt;"")*(BG$1&lt;&gt;""),IF(_xlfn.XLOOKUP(BG$1,Attendance_sorted!$B380:$CW380,Attendance_sorted!$B380:$CW380,"nn")&lt;&gt;"nn","•",""),"")</f>
        <v/>
      </c>
      <c r="BH381" s="1" t="str">
        <f ca="1">IF(($A381&lt;&gt;"")*(BH$1&lt;&gt;""),IF(_xlfn.XLOOKUP(BH$1,Attendance_sorted!$B380:$CW380,Attendance_sorted!$B380:$CW380,"nn")&lt;&gt;"nn","•",""),"")</f>
        <v/>
      </c>
      <c r="BI381" s="1" t="str">
        <f ca="1">IF(($A381&lt;&gt;"")*(BI$1&lt;&gt;""),IF(_xlfn.XLOOKUP(BI$1,Attendance_sorted!$B380:$CW380,Attendance_sorted!$B380:$CW380,"nn")&lt;&gt;"nn","•",""),"")</f>
        <v/>
      </c>
      <c r="BJ381" s="1" t="str">
        <f ca="1">IF(($A381&lt;&gt;"")*(BJ$1&lt;&gt;""),IF(_xlfn.XLOOKUP(BJ$1,Attendance_sorted!$B380:$CW380,Attendance_sorted!$B380:$CW380,"nn")&lt;&gt;"nn","•",""),"")</f>
        <v/>
      </c>
      <c r="BK381" s="1" t="str">
        <f ca="1">IF(($A381&lt;&gt;"")*(BK$1&lt;&gt;""),IF(_xlfn.XLOOKUP(BK$1,Attendance_sorted!$B380:$CW380,Attendance_sorted!$B380:$CW380,"nn")&lt;&gt;"nn","•",""),"")</f>
        <v/>
      </c>
      <c r="BL381" s="1" t="str">
        <f ca="1">IF(($A381&lt;&gt;"")*(BL$1&lt;&gt;""),IF(_xlfn.XLOOKUP(BL$1,Attendance_sorted!$B380:$CW380,Attendance_sorted!$B380:$CW380,"nn")&lt;&gt;"nn","•",""),"")</f>
        <v/>
      </c>
      <c r="BM381" s="1" t="str">
        <f ca="1">IF(($A381&lt;&gt;"")*(BM$1&lt;&gt;""),IF(_xlfn.XLOOKUP(BM$1,Attendance_sorted!$B380:$CW380,Attendance_sorted!$B380:$CW380,"nn")&lt;&gt;"nn","•",""),"")</f>
        <v/>
      </c>
      <c r="BN381" s="1" t="str">
        <f ca="1">IF(($A381&lt;&gt;"")*(BN$1&lt;&gt;""),IF(_xlfn.XLOOKUP(BN$1,Attendance_sorted!$B380:$CW380,Attendance_sorted!$B380:$CW380,"nn")&lt;&gt;"nn","•",""),"")</f>
        <v/>
      </c>
      <c r="BO381" s="1" t="str">
        <f ca="1">IF(($A381&lt;&gt;"")*(BO$1&lt;&gt;""),IF(_xlfn.XLOOKUP(BO$1,Attendance_sorted!$B380:$CW380,Attendance_sorted!$B380:$CW380,"nn")&lt;&gt;"nn","•",""),"")</f>
        <v/>
      </c>
      <c r="BP381" s="1" t="str">
        <f ca="1">IF(($A381&lt;&gt;"")*(BP$1&lt;&gt;""),IF(_xlfn.XLOOKUP(BP$1,Attendance_sorted!$B380:$CW380,Attendance_sorted!$B380:$CW380,"nn")&lt;&gt;"nn","•",""),"")</f>
        <v/>
      </c>
      <c r="BQ381" s="1" t="str">
        <f ca="1">IF(($A381&lt;&gt;"")*(BQ$1&lt;&gt;""),IF(_xlfn.XLOOKUP(BQ$1,Attendance_sorted!$B380:$CW380,Attendance_sorted!$B380:$CW380,"nn")&lt;&gt;"nn","•",""),"")</f>
        <v/>
      </c>
      <c r="BR381" s="1" t="str">
        <f ca="1">IF(($A381&lt;&gt;"")*(BR$1&lt;&gt;""),IF(_xlfn.XLOOKUP(BR$1,Attendance_sorted!$B380:$CW380,Attendance_sorted!$B380:$CW380,"nn")&lt;&gt;"nn","•",""),"")</f>
        <v/>
      </c>
      <c r="BS381" s="1" t="str">
        <f ca="1">IF(($A381&lt;&gt;"")*(BS$1&lt;&gt;""),IF(_xlfn.XLOOKUP(BS$1,Attendance_sorted!$B380:$CW380,Attendance_sorted!$B380:$CW380,"nn")&lt;&gt;"nn","•",""),"")</f>
        <v/>
      </c>
      <c r="BT381" s="1" t="str">
        <f ca="1">IF(($A381&lt;&gt;"")*(BT$1&lt;&gt;""),IF(_xlfn.XLOOKUP(BT$1,Attendance_sorted!$B380:$CW380,Attendance_sorted!$B380:$CW380,"nn")&lt;&gt;"nn","•",""),"")</f>
        <v/>
      </c>
      <c r="BU381" s="1" t="str">
        <f ca="1">IF(($A381&lt;&gt;"")*(BU$1&lt;&gt;""),IF(_xlfn.XLOOKUP(BU$1,Attendance_sorted!$B380:$CW380,Attendance_sorted!$B380:$CW380,"nn")&lt;&gt;"nn","•",""),"")</f>
        <v/>
      </c>
      <c r="BV381" s="1" t="str">
        <f ca="1">IF(($A381&lt;&gt;"")*(BV$1&lt;&gt;""),IF(_xlfn.XLOOKUP(BV$1,Attendance_sorted!$B380:$CW380,Attendance_sorted!$B380:$CW380,"nn")&lt;&gt;"nn","•",""),"")</f>
        <v/>
      </c>
      <c r="BW381" s="1" t="str">
        <f ca="1">IF(($A381&lt;&gt;"")*(BW$1&lt;&gt;""),IF(_xlfn.XLOOKUP(BW$1,Attendance_sorted!$B380:$CW380,Attendance_sorted!$B380:$CW380,"nn")&lt;&gt;"nn","•",""),"")</f>
        <v/>
      </c>
      <c r="BX381" s="1" t="str">
        <f ca="1">IF(($A381&lt;&gt;"")*(BX$1&lt;&gt;""),IF(_xlfn.XLOOKUP(BX$1,Attendance_sorted!$B380:$CW380,Attendance_sorted!$B380:$CW380,"nn")&lt;&gt;"nn","•",""),"")</f>
        <v/>
      </c>
      <c r="BY381" s="1" t="str">
        <f ca="1">IF(($A381&lt;&gt;"")*(BY$1&lt;&gt;""),IF(_xlfn.XLOOKUP(BY$1,Attendance_sorted!$B380:$CW380,Attendance_sorted!$B380:$CW380,"nn")&lt;&gt;"nn","•",""),"")</f>
        <v/>
      </c>
      <c r="BZ381" s="1" t="str">
        <f ca="1">IF(($A381&lt;&gt;"")*(BZ$1&lt;&gt;""),IF(_xlfn.XLOOKUP(BZ$1,Attendance_sorted!$B380:$CW380,Attendance_sorted!$B380:$CW380,"nn")&lt;&gt;"nn","•",""),"")</f>
        <v/>
      </c>
      <c r="CA381" s="1" t="str">
        <f ca="1">IF(($A381&lt;&gt;"")*(CA$1&lt;&gt;""),IF(_xlfn.XLOOKUP(CA$1,Attendance_sorted!$B380:$CW380,Attendance_sorted!$B380:$CW380,"nn")&lt;&gt;"nn","•",""),"")</f>
        <v/>
      </c>
      <c r="CB381" s="1" t="str">
        <f ca="1">IF(($A381&lt;&gt;"")*(CB$1&lt;&gt;""),IF(_xlfn.XLOOKUP(CB$1,Attendance_sorted!$B380:$CW380,Attendance_sorted!$B380:$CW380,"nn")&lt;&gt;"nn","•",""),"")</f>
        <v/>
      </c>
      <c r="CC381" s="1" t="str">
        <f ca="1">IF(($A381&lt;&gt;"")*(CC$1&lt;&gt;""),IF(_xlfn.XLOOKUP(CC$1,Attendance_sorted!$B380:$CW380,Attendance_sorted!$B380:$CW380,"nn")&lt;&gt;"nn","•",""),"")</f>
        <v/>
      </c>
      <c r="CD381" s="1" t="str">
        <f ca="1">IF(($A381&lt;&gt;"")*(CD$1&lt;&gt;""),IF(_xlfn.XLOOKUP(CD$1,Attendance_sorted!$B380:$CW380,Attendance_sorted!$B380:$CW380,"nn")&lt;&gt;"nn","•",""),"")</f>
        <v/>
      </c>
      <c r="CE381" s="1" t="str">
        <f ca="1">IF(($A381&lt;&gt;"")*(CE$1&lt;&gt;""),IF(_xlfn.XLOOKUP(CE$1,Attendance_sorted!$B380:$CW380,Attendance_sorted!$B380:$CW380,"nn")&lt;&gt;"nn","•",""),"")</f>
        <v/>
      </c>
      <c r="CF381" s="1" t="str">
        <f ca="1">IF(($A381&lt;&gt;"")*(CF$1&lt;&gt;""),IF(_xlfn.XLOOKUP(CF$1,Attendance_sorted!$B380:$CW380,Attendance_sorted!$B380:$CW380,"nn")&lt;&gt;"nn","•",""),"")</f>
        <v/>
      </c>
      <c r="CG381" s="1" t="str">
        <f ca="1">IF(($A381&lt;&gt;"")*(CG$1&lt;&gt;""),IF(_xlfn.XLOOKUP(CG$1,Attendance_sorted!$B380:$CW380,Attendance_sorted!$B380:$CW380,"nn")&lt;&gt;"nn","•",""),"")</f>
        <v/>
      </c>
      <c r="CH381" s="1" t="str">
        <f ca="1">IF(($A381&lt;&gt;"")*(CH$1&lt;&gt;""),IF(_xlfn.XLOOKUP(CH$1,Attendance_sorted!$B380:$CW380,Attendance_sorted!$B380:$CW380,"nn")&lt;&gt;"nn","•",""),"")</f>
        <v/>
      </c>
      <c r="CI381" s="1" t="str">
        <f ca="1">IF(($A381&lt;&gt;"")*(CI$1&lt;&gt;""),IF(_xlfn.XLOOKUP(CI$1,Attendance_sorted!$B380:$CW380,Attendance_sorted!$B380:$CW380,"nn")&lt;&gt;"nn","•",""),"")</f>
        <v/>
      </c>
      <c r="CJ381" s="1" t="str">
        <f ca="1">IF(($A381&lt;&gt;"")*(CJ$1&lt;&gt;""),IF(_xlfn.XLOOKUP(CJ$1,Attendance_sorted!$B380:$CW380,Attendance_sorted!$B380:$CW380,"nn")&lt;&gt;"nn","•",""),"")</f>
        <v/>
      </c>
      <c r="CK381" s="1" t="str">
        <f ca="1">IF(($A381&lt;&gt;"")*(CK$1&lt;&gt;""),IF(_xlfn.XLOOKUP(CK$1,Attendance_sorted!$B380:$CW380,Attendance_sorted!$B380:$CW380,"nn")&lt;&gt;"nn","•",""),"")</f>
        <v/>
      </c>
      <c r="CL381" s="1" t="str">
        <f ca="1">IF(($A381&lt;&gt;"")*(CL$1&lt;&gt;""),IF(_xlfn.XLOOKUP(CL$1,Attendance_sorted!$B380:$CW380,Attendance_sorted!$B380:$CW380,"nn")&lt;&gt;"nn","•",""),"")</f>
        <v/>
      </c>
      <c r="CM381" s="1" t="str">
        <f ca="1">IF(($A381&lt;&gt;"")*(CM$1&lt;&gt;""),IF(_xlfn.XLOOKUP(CM$1,Attendance_sorted!$B380:$CW380,Attendance_sorted!$B380:$CW380,"nn")&lt;&gt;"nn","•",""),"")</f>
        <v/>
      </c>
      <c r="CN381" s="1" t="str">
        <f ca="1">IF(($A381&lt;&gt;"")*(CN$1&lt;&gt;""),IF(_xlfn.XLOOKUP(CN$1,Attendance_sorted!$B380:$CW380,Attendance_sorted!$B380:$CW380,"nn")&lt;&gt;"nn","•",""),"")</f>
        <v/>
      </c>
      <c r="CO381" s="1" t="str">
        <f ca="1">IF(($A381&lt;&gt;"")*(CO$1&lt;&gt;""),IF(_xlfn.XLOOKUP(CO$1,Attendance_sorted!$B380:$CW380,Attendance_sorted!$B380:$CW380,"nn")&lt;&gt;"nn","•",""),"")</f>
        <v/>
      </c>
      <c r="CP381" s="1" t="str">
        <f ca="1">IF(($A381&lt;&gt;"")*(CP$1&lt;&gt;""),IF(_xlfn.XLOOKUP(CP$1,Attendance_sorted!$B380:$CW380,Attendance_sorted!$B380:$CW380,"nn")&lt;&gt;"nn","•",""),"")</f>
        <v/>
      </c>
      <c r="CQ381" s="1" t="str">
        <f ca="1">IF(($A381&lt;&gt;"")*(CQ$1&lt;&gt;""),IF(_xlfn.XLOOKUP(CQ$1,Attendance_sorted!$B380:$CW380,Attendance_sorted!$B380:$CW380,"nn")&lt;&gt;"nn","•",""),"")</f>
        <v/>
      </c>
      <c r="CR381" s="1" t="str">
        <f ca="1">IF(($A381&lt;&gt;"")*(CR$1&lt;&gt;""),IF(_xlfn.XLOOKUP(CR$1,Attendance_sorted!$B380:$CW380,Attendance_sorted!$B380:$CW380,"nn")&lt;&gt;"nn","•",""),"")</f>
        <v/>
      </c>
      <c r="CS381" s="1" t="str">
        <f ca="1">IF(($A381&lt;&gt;"")*(CS$1&lt;&gt;""),IF(_xlfn.XLOOKUP(CS$1,Attendance_sorted!$B380:$CW380,Attendance_sorted!$B380:$CW380,"nn")&lt;&gt;"nn","•",""),"")</f>
        <v/>
      </c>
      <c r="CT381" s="1" t="str">
        <f ca="1">IF(($A381&lt;&gt;"")*(CT$1&lt;&gt;""),IF(_xlfn.XLOOKUP(CT$1,Attendance_sorted!$B380:$CW380,Attendance_sorted!$B380:$CW380,"nn")&lt;&gt;"nn","•",""),"")</f>
        <v/>
      </c>
      <c r="CU381" s="1" t="str">
        <f ca="1">IF(($A381&lt;&gt;"")*(CU$1&lt;&gt;""),IF(_xlfn.XLOOKUP(CU$1,Attendance_sorted!$B380:$CW380,Attendance_sorted!$B380:$CW380,"nn")&lt;&gt;"nn","•",""),"")</f>
        <v/>
      </c>
      <c r="CV381" s="1" t="str">
        <f ca="1">IF(($A381&lt;&gt;"")*(CV$1&lt;&gt;""),IF(_xlfn.XLOOKUP(CV$1,Attendance_sorted!$B380:$CW380,Attendance_sorted!$B380:$CW380,"nn")&lt;&gt;"nn","•",""),"")</f>
        <v/>
      </c>
      <c r="CW381" s="1" t="str">
        <f ca="1">IF(($A381&lt;&gt;"")*(CW$1&lt;&gt;""),IF(_xlfn.XLOOKUP(CW$1,Attendance_sorted!$B380:$CW380,Attendance_sorted!$B380:$CW380,"nn")&lt;&gt;"nn","•",""),"")</f>
        <v/>
      </c>
    </row>
    <row r="382" spans="1:101">
      <c r="A382" s="1"/>
      <c r="B382" s="1" t="str">
        <f ca="1">IF(($A382&lt;&gt;"")*(B$1&lt;&gt;""),IF(_xlfn.XLOOKUP(B$1,Attendance_sorted!$B381:$CW381,Attendance_sorted!$B381:$CW381,"nn")&lt;&gt;"nn","•",""),"")</f>
        <v/>
      </c>
      <c r="C382" s="1" t="str">
        <f ca="1">IF(($A382&lt;&gt;"")*(C$1&lt;&gt;""),IF(_xlfn.XLOOKUP(C$1,Attendance_sorted!$B381:$CW381,Attendance_sorted!$B381:$CW381,"nn")&lt;&gt;"nn","•",""),"")</f>
        <v/>
      </c>
      <c r="D382" s="1" t="str">
        <f ca="1">IF(($A382&lt;&gt;"")*(D$1&lt;&gt;""),IF(_xlfn.XLOOKUP(D$1,Attendance_sorted!$B381:$CW381,Attendance_sorted!$B381:$CW381,"nn")&lt;&gt;"nn","•",""),"")</f>
        <v/>
      </c>
      <c r="E382" s="1" t="str">
        <f ca="1">IF(($A382&lt;&gt;"")*(E$1&lt;&gt;""),IF(_xlfn.XLOOKUP(E$1,Attendance_sorted!$B381:$CW381,Attendance_sorted!$B381:$CW381,"nn")&lt;&gt;"nn","•",""),"")</f>
        <v/>
      </c>
      <c r="F382" s="1" t="str">
        <f ca="1">IF(($A382&lt;&gt;"")*(F$1&lt;&gt;""),IF(_xlfn.XLOOKUP(F$1,Attendance_sorted!$B381:$CW381,Attendance_sorted!$B381:$CW381,"nn")&lt;&gt;"nn","•",""),"")</f>
        <v/>
      </c>
      <c r="G382" s="1" t="str">
        <f ca="1">IF(($A382&lt;&gt;"")*(G$1&lt;&gt;""),IF(_xlfn.XLOOKUP(G$1,Attendance_sorted!$B381:$CW381,Attendance_sorted!$B381:$CW381,"nn")&lt;&gt;"nn","•",""),"")</f>
        <v/>
      </c>
      <c r="H382" s="1" t="str">
        <f ca="1">IF(($A382&lt;&gt;"")*(H$1&lt;&gt;""),IF(_xlfn.XLOOKUP(H$1,Attendance_sorted!$B381:$CW381,Attendance_sorted!$B381:$CW381,"nn")&lt;&gt;"nn","•",""),"")</f>
        <v/>
      </c>
      <c r="I382" s="1" t="str">
        <f ca="1">IF(($A382&lt;&gt;"")*(I$1&lt;&gt;""),IF(_xlfn.XLOOKUP(I$1,Attendance_sorted!$B381:$CW381,Attendance_sorted!$B381:$CW381,"nn")&lt;&gt;"nn","•",""),"")</f>
        <v/>
      </c>
      <c r="J382" s="1" t="str">
        <f ca="1">IF(($A382&lt;&gt;"")*(J$1&lt;&gt;""),IF(_xlfn.XLOOKUP(J$1,Attendance_sorted!$B381:$CW381,Attendance_sorted!$B381:$CW381,"nn")&lt;&gt;"nn","•",""),"")</f>
        <v/>
      </c>
      <c r="K382" s="1" t="str">
        <f ca="1">IF(($A382&lt;&gt;"")*(K$1&lt;&gt;""),IF(_xlfn.XLOOKUP(K$1,Attendance_sorted!$B381:$CW381,Attendance_sorted!$B381:$CW381,"nn")&lt;&gt;"nn","•",""),"")</f>
        <v/>
      </c>
      <c r="L382" s="1" t="str">
        <f ca="1">IF(($A382&lt;&gt;"")*(L$1&lt;&gt;""),IF(_xlfn.XLOOKUP(L$1,Attendance_sorted!$B381:$CW381,Attendance_sorted!$B381:$CW381,"nn")&lt;&gt;"nn","•",""),"")</f>
        <v/>
      </c>
      <c r="M382" s="1" t="str">
        <f ca="1">IF(($A382&lt;&gt;"")*(M$1&lt;&gt;""),IF(_xlfn.XLOOKUP(M$1,Attendance_sorted!$B381:$CW381,Attendance_sorted!$B381:$CW381,"nn")&lt;&gt;"nn","•",""),"")</f>
        <v/>
      </c>
      <c r="N382" s="1" t="str">
        <f ca="1">IF(($A382&lt;&gt;"")*(N$1&lt;&gt;""),IF(_xlfn.XLOOKUP(N$1,Attendance_sorted!$B381:$CW381,Attendance_sorted!$B381:$CW381,"nn")&lt;&gt;"nn","•",""),"")</f>
        <v/>
      </c>
      <c r="O382" s="1" t="str">
        <f ca="1">IF(($A382&lt;&gt;"")*(O$1&lt;&gt;""),IF(_xlfn.XLOOKUP(O$1,Attendance_sorted!$B381:$CW381,Attendance_sorted!$B381:$CW381,"nn")&lt;&gt;"nn","•",""),"")</f>
        <v/>
      </c>
      <c r="P382" s="1" t="str">
        <f ca="1">IF(($A382&lt;&gt;"")*(P$1&lt;&gt;""),IF(_xlfn.XLOOKUP(P$1,Attendance_sorted!$B381:$CW381,Attendance_sorted!$B381:$CW381,"nn")&lt;&gt;"nn","•",""),"")</f>
        <v/>
      </c>
      <c r="Q382" s="1" t="str">
        <f ca="1">IF(($A382&lt;&gt;"")*(Q$1&lt;&gt;""),IF(_xlfn.XLOOKUP(Q$1,Attendance_sorted!$B381:$CW381,Attendance_sorted!$B381:$CW381,"nn")&lt;&gt;"nn","•",""),"")</f>
        <v/>
      </c>
      <c r="R382" s="1" t="str">
        <f ca="1">IF(($A382&lt;&gt;"")*(R$1&lt;&gt;""),IF(_xlfn.XLOOKUP(R$1,Attendance_sorted!$B381:$CW381,Attendance_sorted!$B381:$CW381,"nn")&lt;&gt;"nn","•",""),"")</f>
        <v/>
      </c>
      <c r="S382" s="1" t="str">
        <f ca="1">IF(($A382&lt;&gt;"")*(S$1&lt;&gt;""),IF(_xlfn.XLOOKUP(S$1,Attendance_sorted!$B381:$CW381,Attendance_sorted!$B381:$CW381,"nn")&lt;&gt;"nn","•",""),"")</f>
        <v/>
      </c>
      <c r="T382" s="1" t="str">
        <f ca="1">IF(($A382&lt;&gt;"")*(T$1&lt;&gt;""),IF(_xlfn.XLOOKUP(T$1,Attendance_sorted!$B381:$CW381,Attendance_sorted!$B381:$CW381,"nn")&lt;&gt;"nn","•",""),"")</f>
        <v/>
      </c>
      <c r="U382" s="1" t="str">
        <f ca="1">IF(($A382&lt;&gt;"")*(U$1&lt;&gt;""),IF(_xlfn.XLOOKUP(U$1,Attendance_sorted!$B381:$CW381,Attendance_sorted!$B381:$CW381,"nn")&lt;&gt;"nn","•",""),"")</f>
        <v/>
      </c>
      <c r="V382" s="1" t="str">
        <f ca="1">IF(($A382&lt;&gt;"")*(V$1&lt;&gt;""),IF(_xlfn.XLOOKUP(V$1,Attendance_sorted!$B381:$CW381,Attendance_sorted!$B381:$CW381,"nn")&lt;&gt;"nn","•",""),"")</f>
        <v/>
      </c>
      <c r="W382" s="1" t="str">
        <f ca="1">IF(($A382&lt;&gt;"")*(W$1&lt;&gt;""),IF(_xlfn.XLOOKUP(W$1,Attendance_sorted!$B381:$CW381,Attendance_sorted!$B381:$CW381,"nn")&lt;&gt;"nn","•",""),"")</f>
        <v/>
      </c>
      <c r="X382" s="1" t="str">
        <f ca="1">IF(($A382&lt;&gt;"")*(X$1&lt;&gt;""),IF(_xlfn.XLOOKUP(X$1,Attendance_sorted!$B381:$CW381,Attendance_sorted!$B381:$CW381,"nn")&lt;&gt;"nn","•",""),"")</f>
        <v/>
      </c>
      <c r="Y382" s="1" t="str">
        <f ca="1">IF(($A382&lt;&gt;"")*(Y$1&lt;&gt;""),IF(_xlfn.XLOOKUP(Y$1,Attendance_sorted!$B381:$CW381,Attendance_sorted!$B381:$CW381,"nn")&lt;&gt;"nn","•",""),"")</f>
        <v/>
      </c>
      <c r="Z382" s="1" t="str">
        <f ca="1">IF(($A382&lt;&gt;"")*(Z$1&lt;&gt;""),IF(_xlfn.XLOOKUP(Z$1,Attendance_sorted!$B381:$CW381,Attendance_sorted!$B381:$CW381,"nn")&lt;&gt;"nn","•",""),"")</f>
        <v/>
      </c>
      <c r="AA382" s="1" t="str">
        <f ca="1">IF(($A382&lt;&gt;"")*(AA$1&lt;&gt;""),IF(_xlfn.XLOOKUP(AA$1,Attendance_sorted!$B381:$CW381,Attendance_sorted!$B381:$CW381,"nn")&lt;&gt;"nn","•",""),"")</f>
        <v/>
      </c>
      <c r="AB382" s="1" t="str">
        <f ca="1">IF(($A382&lt;&gt;"")*(AB$1&lt;&gt;""),IF(_xlfn.XLOOKUP(AB$1,Attendance_sorted!$B381:$CW381,Attendance_sorted!$B381:$CW381,"nn")&lt;&gt;"nn","•",""),"")</f>
        <v/>
      </c>
      <c r="AC382" s="1" t="str">
        <f ca="1">IF(($A382&lt;&gt;"")*(AC$1&lt;&gt;""),IF(_xlfn.XLOOKUP(AC$1,Attendance_sorted!$B381:$CW381,Attendance_sorted!$B381:$CW381,"nn")&lt;&gt;"nn","•",""),"")</f>
        <v/>
      </c>
      <c r="AD382" s="1" t="str">
        <f ca="1">IF(($A382&lt;&gt;"")*(AD$1&lt;&gt;""),IF(_xlfn.XLOOKUP(AD$1,Attendance_sorted!$B381:$CW381,Attendance_sorted!$B381:$CW381,"nn")&lt;&gt;"nn","•",""),"")</f>
        <v/>
      </c>
      <c r="AE382" s="1" t="str">
        <f ca="1">IF(($A382&lt;&gt;"")*(AE$1&lt;&gt;""),IF(_xlfn.XLOOKUP(AE$1,Attendance_sorted!$B381:$CW381,Attendance_sorted!$B381:$CW381,"nn")&lt;&gt;"nn","•",""),"")</f>
        <v/>
      </c>
      <c r="AF382" s="1" t="str">
        <f ca="1">IF(($A382&lt;&gt;"")*(AF$1&lt;&gt;""),IF(_xlfn.XLOOKUP(AF$1,Attendance_sorted!$B381:$CW381,Attendance_sorted!$B381:$CW381,"nn")&lt;&gt;"nn","•",""),"")</f>
        <v/>
      </c>
      <c r="AG382" s="1" t="str">
        <f ca="1">IF(($A382&lt;&gt;"")*(AG$1&lt;&gt;""),IF(_xlfn.XLOOKUP(AG$1,Attendance_sorted!$B381:$CW381,Attendance_sorted!$B381:$CW381,"nn")&lt;&gt;"nn","•",""),"")</f>
        <v/>
      </c>
      <c r="AH382" s="1" t="str">
        <f ca="1">IF(($A382&lt;&gt;"")*(AH$1&lt;&gt;""),IF(_xlfn.XLOOKUP(AH$1,Attendance_sorted!$B381:$CW381,Attendance_sorted!$B381:$CW381,"nn")&lt;&gt;"nn","•",""),"")</f>
        <v/>
      </c>
      <c r="AI382" s="1" t="str">
        <f ca="1">IF(($A382&lt;&gt;"")*(AI$1&lt;&gt;""),IF(_xlfn.XLOOKUP(AI$1,Attendance_sorted!$B381:$CW381,Attendance_sorted!$B381:$CW381,"nn")&lt;&gt;"nn","•",""),"")</f>
        <v/>
      </c>
      <c r="AJ382" s="1" t="str">
        <f ca="1">IF(($A382&lt;&gt;"")*(AJ$1&lt;&gt;""),IF(_xlfn.XLOOKUP(AJ$1,Attendance_sorted!$B381:$CW381,Attendance_sorted!$B381:$CW381,"nn")&lt;&gt;"nn","•",""),"")</f>
        <v/>
      </c>
      <c r="AK382" s="1" t="str">
        <f ca="1">IF(($A382&lt;&gt;"")*(AK$1&lt;&gt;""),IF(_xlfn.XLOOKUP(AK$1,Attendance_sorted!$B381:$CW381,Attendance_sorted!$B381:$CW381,"nn")&lt;&gt;"nn","•",""),"")</f>
        <v/>
      </c>
      <c r="AL382" s="1" t="str">
        <f ca="1">IF(($A382&lt;&gt;"")*(AL$1&lt;&gt;""),IF(_xlfn.XLOOKUP(AL$1,Attendance_sorted!$B381:$CW381,Attendance_sorted!$B381:$CW381,"nn")&lt;&gt;"nn","•",""),"")</f>
        <v/>
      </c>
      <c r="AM382" s="1" t="str">
        <f ca="1">IF(($A382&lt;&gt;"")*(AM$1&lt;&gt;""),IF(_xlfn.XLOOKUP(AM$1,Attendance_sorted!$B381:$CW381,Attendance_sorted!$B381:$CW381,"nn")&lt;&gt;"nn","•",""),"")</f>
        <v/>
      </c>
      <c r="AN382" s="1" t="str">
        <f ca="1">IF(($A382&lt;&gt;"")*(AN$1&lt;&gt;""),IF(_xlfn.XLOOKUP(AN$1,Attendance_sorted!$B381:$CW381,Attendance_sorted!$B381:$CW381,"nn")&lt;&gt;"nn","•",""),"")</f>
        <v/>
      </c>
      <c r="AO382" s="1" t="str">
        <f ca="1">IF(($A382&lt;&gt;"")*(AO$1&lt;&gt;""),IF(_xlfn.XLOOKUP(AO$1,Attendance_sorted!$B381:$CW381,Attendance_sorted!$B381:$CW381,"nn")&lt;&gt;"nn","•",""),"")</f>
        <v/>
      </c>
      <c r="AP382" s="1" t="str">
        <f ca="1">IF(($A382&lt;&gt;"")*(AP$1&lt;&gt;""),IF(_xlfn.XLOOKUP(AP$1,Attendance_sorted!$B381:$CW381,Attendance_sorted!$B381:$CW381,"nn")&lt;&gt;"nn","•",""),"")</f>
        <v/>
      </c>
      <c r="AQ382" s="1" t="str">
        <f ca="1">IF(($A382&lt;&gt;"")*(AQ$1&lt;&gt;""),IF(_xlfn.XLOOKUP(AQ$1,Attendance_sorted!$B381:$CW381,Attendance_sorted!$B381:$CW381,"nn")&lt;&gt;"nn","•",""),"")</f>
        <v/>
      </c>
      <c r="AR382" s="1" t="str">
        <f ca="1">IF(($A382&lt;&gt;"")*(AR$1&lt;&gt;""),IF(_xlfn.XLOOKUP(AR$1,Attendance_sorted!$B381:$CW381,Attendance_sorted!$B381:$CW381,"nn")&lt;&gt;"nn","•",""),"")</f>
        <v/>
      </c>
      <c r="AS382" s="1" t="str">
        <f ca="1">IF(($A382&lt;&gt;"")*(AS$1&lt;&gt;""),IF(_xlfn.XLOOKUP(AS$1,Attendance_sorted!$B381:$CW381,Attendance_sorted!$B381:$CW381,"nn")&lt;&gt;"nn","•",""),"")</f>
        <v/>
      </c>
      <c r="AT382" s="1" t="str">
        <f ca="1">IF(($A382&lt;&gt;"")*(AT$1&lt;&gt;""),IF(_xlfn.XLOOKUP(AT$1,Attendance_sorted!$B381:$CW381,Attendance_sorted!$B381:$CW381,"nn")&lt;&gt;"nn","•",""),"")</f>
        <v/>
      </c>
      <c r="AU382" s="1" t="str">
        <f ca="1">IF(($A382&lt;&gt;"")*(AU$1&lt;&gt;""),IF(_xlfn.XLOOKUP(AU$1,Attendance_sorted!$B381:$CW381,Attendance_sorted!$B381:$CW381,"nn")&lt;&gt;"nn","•",""),"")</f>
        <v/>
      </c>
      <c r="AV382" s="1" t="str">
        <f ca="1">IF(($A382&lt;&gt;"")*(AV$1&lt;&gt;""),IF(_xlfn.XLOOKUP(AV$1,Attendance_sorted!$B381:$CW381,Attendance_sorted!$B381:$CW381,"nn")&lt;&gt;"nn","•",""),"")</f>
        <v/>
      </c>
      <c r="AW382" s="1" t="str">
        <f ca="1">IF(($A382&lt;&gt;"")*(AW$1&lt;&gt;""),IF(_xlfn.XLOOKUP(AW$1,Attendance_sorted!$B381:$CW381,Attendance_sorted!$B381:$CW381,"nn")&lt;&gt;"nn","•",""),"")</f>
        <v/>
      </c>
      <c r="AX382" s="1" t="str">
        <f ca="1">IF(($A382&lt;&gt;"")*(AX$1&lt;&gt;""),IF(_xlfn.XLOOKUP(AX$1,Attendance_sorted!$B381:$CW381,Attendance_sorted!$B381:$CW381,"nn")&lt;&gt;"nn","•",""),"")</f>
        <v/>
      </c>
      <c r="AY382" s="1" t="str">
        <f ca="1">IF(($A382&lt;&gt;"")*(AY$1&lt;&gt;""),IF(_xlfn.XLOOKUP(AY$1,Attendance_sorted!$B381:$CW381,Attendance_sorted!$B381:$CW381,"nn")&lt;&gt;"nn","•",""),"")</f>
        <v/>
      </c>
      <c r="AZ382" s="1" t="str">
        <f ca="1">IF(($A382&lt;&gt;"")*(AZ$1&lt;&gt;""),IF(_xlfn.XLOOKUP(AZ$1,Attendance_sorted!$B381:$CW381,Attendance_sorted!$B381:$CW381,"nn")&lt;&gt;"nn","•",""),"")</f>
        <v/>
      </c>
      <c r="BA382" s="1" t="str">
        <f ca="1">IF(($A382&lt;&gt;"")*(BA$1&lt;&gt;""),IF(_xlfn.XLOOKUP(BA$1,Attendance_sorted!$B381:$CW381,Attendance_sorted!$B381:$CW381,"nn")&lt;&gt;"nn","•",""),"")</f>
        <v/>
      </c>
      <c r="BB382" s="1" t="str">
        <f ca="1">IF(($A382&lt;&gt;"")*(BB$1&lt;&gt;""),IF(_xlfn.XLOOKUP(BB$1,Attendance_sorted!$B381:$CW381,Attendance_sorted!$B381:$CW381,"nn")&lt;&gt;"nn","•",""),"")</f>
        <v/>
      </c>
      <c r="BC382" s="1" t="str">
        <f ca="1">IF(($A382&lt;&gt;"")*(BC$1&lt;&gt;""),IF(_xlfn.XLOOKUP(BC$1,Attendance_sorted!$B381:$CW381,Attendance_sorted!$B381:$CW381,"nn")&lt;&gt;"nn","•",""),"")</f>
        <v/>
      </c>
      <c r="BD382" s="1" t="str">
        <f ca="1">IF(($A382&lt;&gt;"")*(BD$1&lt;&gt;""),IF(_xlfn.XLOOKUP(BD$1,Attendance_sorted!$B381:$CW381,Attendance_sorted!$B381:$CW381,"nn")&lt;&gt;"nn","•",""),"")</f>
        <v/>
      </c>
      <c r="BE382" s="1" t="str">
        <f ca="1">IF(($A382&lt;&gt;"")*(BE$1&lt;&gt;""),IF(_xlfn.XLOOKUP(BE$1,Attendance_sorted!$B381:$CW381,Attendance_sorted!$B381:$CW381,"nn")&lt;&gt;"nn","•",""),"")</f>
        <v/>
      </c>
      <c r="BF382" s="1" t="str">
        <f ca="1">IF(($A382&lt;&gt;"")*(BF$1&lt;&gt;""),IF(_xlfn.XLOOKUP(BF$1,Attendance_sorted!$B381:$CW381,Attendance_sorted!$B381:$CW381,"nn")&lt;&gt;"nn","•",""),"")</f>
        <v/>
      </c>
      <c r="BG382" s="1" t="str">
        <f ca="1">IF(($A382&lt;&gt;"")*(BG$1&lt;&gt;""),IF(_xlfn.XLOOKUP(BG$1,Attendance_sorted!$B381:$CW381,Attendance_sorted!$B381:$CW381,"nn")&lt;&gt;"nn","•",""),"")</f>
        <v/>
      </c>
      <c r="BH382" s="1" t="str">
        <f ca="1">IF(($A382&lt;&gt;"")*(BH$1&lt;&gt;""),IF(_xlfn.XLOOKUP(BH$1,Attendance_sorted!$B381:$CW381,Attendance_sorted!$B381:$CW381,"nn")&lt;&gt;"nn","•",""),"")</f>
        <v/>
      </c>
      <c r="BI382" s="1" t="str">
        <f ca="1">IF(($A382&lt;&gt;"")*(BI$1&lt;&gt;""),IF(_xlfn.XLOOKUP(BI$1,Attendance_sorted!$B381:$CW381,Attendance_sorted!$B381:$CW381,"nn")&lt;&gt;"nn","•",""),"")</f>
        <v/>
      </c>
      <c r="BJ382" s="1" t="str">
        <f ca="1">IF(($A382&lt;&gt;"")*(BJ$1&lt;&gt;""),IF(_xlfn.XLOOKUP(BJ$1,Attendance_sorted!$B381:$CW381,Attendance_sorted!$B381:$CW381,"nn")&lt;&gt;"nn","•",""),"")</f>
        <v/>
      </c>
      <c r="BK382" s="1" t="str">
        <f ca="1">IF(($A382&lt;&gt;"")*(BK$1&lt;&gt;""),IF(_xlfn.XLOOKUP(BK$1,Attendance_sorted!$B381:$CW381,Attendance_sorted!$B381:$CW381,"nn")&lt;&gt;"nn","•",""),"")</f>
        <v/>
      </c>
      <c r="BL382" s="1" t="str">
        <f ca="1">IF(($A382&lt;&gt;"")*(BL$1&lt;&gt;""),IF(_xlfn.XLOOKUP(BL$1,Attendance_sorted!$B381:$CW381,Attendance_sorted!$B381:$CW381,"nn")&lt;&gt;"nn","•",""),"")</f>
        <v/>
      </c>
      <c r="BM382" s="1" t="str">
        <f ca="1">IF(($A382&lt;&gt;"")*(BM$1&lt;&gt;""),IF(_xlfn.XLOOKUP(BM$1,Attendance_sorted!$B381:$CW381,Attendance_sorted!$B381:$CW381,"nn")&lt;&gt;"nn","•",""),"")</f>
        <v/>
      </c>
      <c r="BN382" s="1" t="str">
        <f ca="1">IF(($A382&lt;&gt;"")*(BN$1&lt;&gt;""),IF(_xlfn.XLOOKUP(BN$1,Attendance_sorted!$B381:$CW381,Attendance_sorted!$B381:$CW381,"nn")&lt;&gt;"nn","•",""),"")</f>
        <v/>
      </c>
      <c r="BO382" s="1" t="str">
        <f ca="1">IF(($A382&lt;&gt;"")*(BO$1&lt;&gt;""),IF(_xlfn.XLOOKUP(BO$1,Attendance_sorted!$B381:$CW381,Attendance_sorted!$B381:$CW381,"nn")&lt;&gt;"nn","•",""),"")</f>
        <v/>
      </c>
      <c r="BP382" s="1" t="str">
        <f ca="1">IF(($A382&lt;&gt;"")*(BP$1&lt;&gt;""),IF(_xlfn.XLOOKUP(BP$1,Attendance_sorted!$B381:$CW381,Attendance_sorted!$B381:$CW381,"nn")&lt;&gt;"nn","•",""),"")</f>
        <v/>
      </c>
      <c r="BQ382" s="1" t="str">
        <f ca="1">IF(($A382&lt;&gt;"")*(BQ$1&lt;&gt;""),IF(_xlfn.XLOOKUP(BQ$1,Attendance_sorted!$B381:$CW381,Attendance_sorted!$B381:$CW381,"nn")&lt;&gt;"nn","•",""),"")</f>
        <v/>
      </c>
      <c r="BR382" s="1" t="str">
        <f ca="1">IF(($A382&lt;&gt;"")*(BR$1&lt;&gt;""),IF(_xlfn.XLOOKUP(BR$1,Attendance_sorted!$B381:$CW381,Attendance_sorted!$B381:$CW381,"nn")&lt;&gt;"nn","•",""),"")</f>
        <v/>
      </c>
      <c r="BS382" s="1" t="str">
        <f ca="1">IF(($A382&lt;&gt;"")*(BS$1&lt;&gt;""),IF(_xlfn.XLOOKUP(BS$1,Attendance_sorted!$B381:$CW381,Attendance_sorted!$B381:$CW381,"nn")&lt;&gt;"nn","•",""),"")</f>
        <v/>
      </c>
      <c r="BT382" s="1" t="str">
        <f ca="1">IF(($A382&lt;&gt;"")*(BT$1&lt;&gt;""),IF(_xlfn.XLOOKUP(BT$1,Attendance_sorted!$B381:$CW381,Attendance_sorted!$B381:$CW381,"nn")&lt;&gt;"nn","•",""),"")</f>
        <v/>
      </c>
      <c r="BU382" s="1" t="str">
        <f ca="1">IF(($A382&lt;&gt;"")*(BU$1&lt;&gt;""),IF(_xlfn.XLOOKUP(BU$1,Attendance_sorted!$B381:$CW381,Attendance_sorted!$B381:$CW381,"nn")&lt;&gt;"nn","•",""),"")</f>
        <v/>
      </c>
      <c r="BV382" s="1" t="str">
        <f ca="1">IF(($A382&lt;&gt;"")*(BV$1&lt;&gt;""),IF(_xlfn.XLOOKUP(BV$1,Attendance_sorted!$B381:$CW381,Attendance_sorted!$B381:$CW381,"nn")&lt;&gt;"nn","•",""),"")</f>
        <v/>
      </c>
      <c r="BW382" s="1" t="str">
        <f ca="1">IF(($A382&lt;&gt;"")*(BW$1&lt;&gt;""),IF(_xlfn.XLOOKUP(BW$1,Attendance_sorted!$B381:$CW381,Attendance_sorted!$B381:$CW381,"nn")&lt;&gt;"nn","•",""),"")</f>
        <v/>
      </c>
      <c r="BX382" s="1" t="str">
        <f ca="1">IF(($A382&lt;&gt;"")*(BX$1&lt;&gt;""),IF(_xlfn.XLOOKUP(BX$1,Attendance_sorted!$B381:$CW381,Attendance_sorted!$B381:$CW381,"nn")&lt;&gt;"nn","•",""),"")</f>
        <v/>
      </c>
      <c r="BY382" s="1" t="str">
        <f ca="1">IF(($A382&lt;&gt;"")*(BY$1&lt;&gt;""),IF(_xlfn.XLOOKUP(BY$1,Attendance_sorted!$B381:$CW381,Attendance_sorted!$B381:$CW381,"nn")&lt;&gt;"nn","•",""),"")</f>
        <v/>
      </c>
      <c r="BZ382" s="1" t="str">
        <f ca="1">IF(($A382&lt;&gt;"")*(BZ$1&lt;&gt;""),IF(_xlfn.XLOOKUP(BZ$1,Attendance_sorted!$B381:$CW381,Attendance_sorted!$B381:$CW381,"nn")&lt;&gt;"nn","•",""),"")</f>
        <v/>
      </c>
      <c r="CA382" s="1" t="str">
        <f ca="1">IF(($A382&lt;&gt;"")*(CA$1&lt;&gt;""),IF(_xlfn.XLOOKUP(CA$1,Attendance_sorted!$B381:$CW381,Attendance_sorted!$B381:$CW381,"nn")&lt;&gt;"nn","•",""),"")</f>
        <v/>
      </c>
      <c r="CB382" s="1" t="str">
        <f ca="1">IF(($A382&lt;&gt;"")*(CB$1&lt;&gt;""),IF(_xlfn.XLOOKUP(CB$1,Attendance_sorted!$B381:$CW381,Attendance_sorted!$B381:$CW381,"nn")&lt;&gt;"nn","•",""),"")</f>
        <v/>
      </c>
      <c r="CC382" s="1" t="str">
        <f ca="1">IF(($A382&lt;&gt;"")*(CC$1&lt;&gt;""),IF(_xlfn.XLOOKUP(CC$1,Attendance_sorted!$B381:$CW381,Attendance_sorted!$B381:$CW381,"nn")&lt;&gt;"nn","•",""),"")</f>
        <v/>
      </c>
      <c r="CD382" s="1" t="str">
        <f ca="1">IF(($A382&lt;&gt;"")*(CD$1&lt;&gt;""),IF(_xlfn.XLOOKUP(CD$1,Attendance_sorted!$B381:$CW381,Attendance_sorted!$B381:$CW381,"nn")&lt;&gt;"nn","•",""),"")</f>
        <v/>
      </c>
      <c r="CE382" s="1" t="str">
        <f ca="1">IF(($A382&lt;&gt;"")*(CE$1&lt;&gt;""),IF(_xlfn.XLOOKUP(CE$1,Attendance_sorted!$B381:$CW381,Attendance_sorted!$B381:$CW381,"nn")&lt;&gt;"nn","•",""),"")</f>
        <v/>
      </c>
      <c r="CF382" s="1" t="str">
        <f ca="1">IF(($A382&lt;&gt;"")*(CF$1&lt;&gt;""),IF(_xlfn.XLOOKUP(CF$1,Attendance_sorted!$B381:$CW381,Attendance_sorted!$B381:$CW381,"nn")&lt;&gt;"nn","•",""),"")</f>
        <v/>
      </c>
      <c r="CG382" s="1" t="str">
        <f ca="1">IF(($A382&lt;&gt;"")*(CG$1&lt;&gt;""),IF(_xlfn.XLOOKUP(CG$1,Attendance_sorted!$B381:$CW381,Attendance_sorted!$B381:$CW381,"nn")&lt;&gt;"nn","•",""),"")</f>
        <v/>
      </c>
      <c r="CH382" s="1" t="str">
        <f ca="1">IF(($A382&lt;&gt;"")*(CH$1&lt;&gt;""),IF(_xlfn.XLOOKUP(CH$1,Attendance_sorted!$B381:$CW381,Attendance_sorted!$B381:$CW381,"nn")&lt;&gt;"nn","•",""),"")</f>
        <v/>
      </c>
      <c r="CI382" s="1" t="str">
        <f ca="1">IF(($A382&lt;&gt;"")*(CI$1&lt;&gt;""),IF(_xlfn.XLOOKUP(CI$1,Attendance_sorted!$B381:$CW381,Attendance_sorted!$B381:$CW381,"nn")&lt;&gt;"nn","•",""),"")</f>
        <v/>
      </c>
      <c r="CJ382" s="1" t="str">
        <f ca="1">IF(($A382&lt;&gt;"")*(CJ$1&lt;&gt;""),IF(_xlfn.XLOOKUP(CJ$1,Attendance_sorted!$B381:$CW381,Attendance_sorted!$B381:$CW381,"nn")&lt;&gt;"nn","•",""),"")</f>
        <v/>
      </c>
      <c r="CK382" s="1" t="str">
        <f ca="1">IF(($A382&lt;&gt;"")*(CK$1&lt;&gt;""),IF(_xlfn.XLOOKUP(CK$1,Attendance_sorted!$B381:$CW381,Attendance_sorted!$B381:$CW381,"nn")&lt;&gt;"nn","•",""),"")</f>
        <v/>
      </c>
      <c r="CL382" s="1" t="str">
        <f ca="1">IF(($A382&lt;&gt;"")*(CL$1&lt;&gt;""),IF(_xlfn.XLOOKUP(CL$1,Attendance_sorted!$B381:$CW381,Attendance_sorted!$B381:$CW381,"nn")&lt;&gt;"nn","•",""),"")</f>
        <v/>
      </c>
      <c r="CM382" s="1" t="str">
        <f ca="1">IF(($A382&lt;&gt;"")*(CM$1&lt;&gt;""),IF(_xlfn.XLOOKUP(CM$1,Attendance_sorted!$B381:$CW381,Attendance_sorted!$B381:$CW381,"nn")&lt;&gt;"nn","•",""),"")</f>
        <v/>
      </c>
      <c r="CN382" s="1" t="str">
        <f ca="1">IF(($A382&lt;&gt;"")*(CN$1&lt;&gt;""),IF(_xlfn.XLOOKUP(CN$1,Attendance_sorted!$B381:$CW381,Attendance_sorted!$B381:$CW381,"nn")&lt;&gt;"nn","•",""),"")</f>
        <v/>
      </c>
      <c r="CO382" s="1" t="str">
        <f ca="1">IF(($A382&lt;&gt;"")*(CO$1&lt;&gt;""),IF(_xlfn.XLOOKUP(CO$1,Attendance_sorted!$B381:$CW381,Attendance_sorted!$B381:$CW381,"nn")&lt;&gt;"nn","•",""),"")</f>
        <v/>
      </c>
      <c r="CP382" s="1" t="str">
        <f ca="1">IF(($A382&lt;&gt;"")*(CP$1&lt;&gt;""),IF(_xlfn.XLOOKUP(CP$1,Attendance_sorted!$B381:$CW381,Attendance_sorted!$B381:$CW381,"nn")&lt;&gt;"nn","•",""),"")</f>
        <v/>
      </c>
      <c r="CQ382" s="1" t="str">
        <f ca="1">IF(($A382&lt;&gt;"")*(CQ$1&lt;&gt;""),IF(_xlfn.XLOOKUP(CQ$1,Attendance_sorted!$B381:$CW381,Attendance_sorted!$B381:$CW381,"nn")&lt;&gt;"nn","•",""),"")</f>
        <v/>
      </c>
      <c r="CR382" s="1" t="str">
        <f ca="1">IF(($A382&lt;&gt;"")*(CR$1&lt;&gt;""),IF(_xlfn.XLOOKUP(CR$1,Attendance_sorted!$B381:$CW381,Attendance_sorted!$B381:$CW381,"nn")&lt;&gt;"nn","•",""),"")</f>
        <v/>
      </c>
      <c r="CS382" s="1" t="str">
        <f ca="1">IF(($A382&lt;&gt;"")*(CS$1&lt;&gt;""),IF(_xlfn.XLOOKUP(CS$1,Attendance_sorted!$B381:$CW381,Attendance_sorted!$B381:$CW381,"nn")&lt;&gt;"nn","•",""),"")</f>
        <v/>
      </c>
      <c r="CT382" s="1" t="str">
        <f ca="1">IF(($A382&lt;&gt;"")*(CT$1&lt;&gt;""),IF(_xlfn.XLOOKUP(CT$1,Attendance_sorted!$B381:$CW381,Attendance_sorted!$B381:$CW381,"nn")&lt;&gt;"nn","•",""),"")</f>
        <v/>
      </c>
      <c r="CU382" s="1" t="str">
        <f ca="1">IF(($A382&lt;&gt;"")*(CU$1&lt;&gt;""),IF(_xlfn.XLOOKUP(CU$1,Attendance_sorted!$B381:$CW381,Attendance_sorted!$B381:$CW381,"nn")&lt;&gt;"nn","•",""),"")</f>
        <v/>
      </c>
      <c r="CV382" s="1" t="str">
        <f ca="1">IF(($A382&lt;&gt;"")*(CV$1&lt;&gt;""),IF(_xlfn.XLOOKUP(CV$1,Attendance_sorted!$B381:$CW381,Attendance_sorted!$B381:$CW381,"nn")&lt;&gt;"nn","•",""),"")</f>
        <v/>
      </c>
      <c r="CW382" s="1" t="str">
        <f ca="1">IF(($A382&lt;&gt;"")*(CW$1&lt;&gt;""),IF(_xlfn.XLOOKUP(CW$1,Attendance_sorted!$B381:$CW381,Attendance_sorted!$B381:$CW381,"nn")&lt;&gt;"nn","•",""),"")</f>
        <v/>
      </c>
    </row>
    <row r="383" spans="1:101">
      <c r="A383" s="1"/>
      <c r="B383" s="1" t="str">
        <f ca="1">IF(($A383&lt;&gt;"")*(B$1&lt;&gt;""),IF(_xlfn.XLOOKUP(B$1,Attendance_sorted!$B382:$CW382,Attendance_sorted!$B382:$CW382,"nn")&lt;&gt;"nn","•",""),"")</f>
        <v/>
      </c>
      <c r="C383" s="1" t="str">
        <f ca="1">IF(($A383&lt;&gt;"")*(C$1&lt;&gt;""),IF(_xlfn.XLOOKUP(C$1,Attendance_sorted!$B382:$CW382,Attendance_sorted!$B382:$CW382,"nn")&lt;&gt;"nn","•",""),"")</f>
        <v/>
      </c>
      <c r="D383" s="1" t="str">
        <f ca="1">IF(($A383&lt;&gt;"")*(D$1&lt;&gt;""),IF(_xlfn.XLOOKUP(D$1,Attendance_sorted!$B382:$CW382,Attendance_sorted!$B382:$CW382,"nn")&lt;&gt;"nn","•",""),"")</f>
        <v/>
      </c>
      <c r="E383" s="1" t="str">
        <f ca="1">IF(($A383&lt;&gt;"")*(E$1&lt;&gt;""),IF(_xlfn.XLOOKUP(E$1,Attendance_sorted!$B382:$CW382,Attendance_sorted!$B382:$CW382,"nn")&lt;&gt;"nn","•",""),"")</f>
        <v/>
      </c>
      <c r="F383" s="1" t="str">
        <f ca="1">IF(($A383&lt;&gt;"")*(F$1&lt;&gt;""),IF(_xlfn.XLOOKUP(F$1,Attendance_sorted!$B382:$CW382,Attendance_sorted!$B382:$CW382,"nn")&lt;&gt;"nn","•",""),"")</f>
        <v/>
      </c>
      <c r="G383" s="1" t="str">
        <f ca="1">IF(($A383&lt;&gt;"")*(G$1&lt;&gt;""),IF(_xlfn.XLOOKUP(G$1,Attendance_sorted!$B382:$CW382,Attendance_sorted!$B382:$CW382,"nn")&lt;&gt;"nn","•",""),"")</f>
        <v/>
      </c>
      <c r="H383" s="1" t="str">
        <f ca="1">IF(($A383&lt;&gt;"")*(H$1&lt;&gt;""),IF(_xlfn.XLOOKUP(H$1,Attendance_sorted!$B382:$CW382,Attendance_sorted!$B382:$CW382,"nn")&lt;&gt;"nn","•",""),"")</f>
        <v/>
      </c>
      <c r="I383" s="1" t="str">
        <f ca="1">IF(($A383&lt;&gt;"")*(I$1&lt;&gt;""),IF(_xlfn.XLOOKUP(I$1,Attendance_sorted!$B382:$CW382,Attendance_sorted!$B382:$CW382,"nn")&lt;&gt;"nn","•",""),"")</f>
        <v/>
      </c>
      <c r="J383" s="1" t="str">
        <f ca="1">IF(($A383&lt;&gt;"")*(J$1&lt;&gt;""),IF(_xlfn.XLOOKUP(J$1,Attendance_sorted!$B382:$CW382,Attendance_sorted!$B382:$CW382,"nn")&lt;&gt;"nn","•",""),"")</f>
        <v/>
      </c>
      <c r="K383" s="1" t="str">
        <f ca="1">IF(($A383&lt;&gt;"")*(K$1&lt;&gt;""),IF(_xlfn.XLOOKUP(K$1,Attendance_sorted!$B382:$CW382,Attendance_sorted!$B382:$CW382,"nn")&lt;&gt;"nn","•",""),"")</f>
        <v/>
      </c>
      <c r="L383" s="1" t="str">
        <f ca="1">IF(($A383&lt;&gt;"")*(L$1&lt;&gt;""),IF(_xlfn.XLOOKUP(L$1,Attendance_sorted!$B382:$CW382,Attendance_sorted!$B382:$CW382,"nn")&lt;&gt;"nn","•",""),"")</f>
        <v/>
      </c>
      <c r="M383" s="1" t="str">
        <f ca="1">IF(($A383&lt;&gt;"")*(M$1&lt;&gt;""),IF(_xlfn.XLOOKUP(M$1,Attendance_sorted!$B382:$CW382,Attendance_sorted!$B382:$CW382,"nn")&lt;&gt;"nn","•",""),"")</f>
        <v/>
      </c>
      <c r="N383" s="1" t="str">
        <f ca="1">IF(($A383&lt;&gt;"")*(N$1&lt;&gt;""),IF(_xlfn.XLOOKUP(N$1,Attendance_sorted!$B382:$CW382,Attendance_sorted!$B382:$CW382,"nn")&lt;&gt;"nn","•",""),"")</f>
        <v/>
      </c>
      <c r="O383" s="1" t="str">
        <f ca="1">IF(($A383&lt;&gt;"")*(O$1&lt;&gt;""),IF(_xlfn.XLOOKUP(O$1,Attendance_sorted!$B382:$CW382,Attendance_sorted!$B382:$CW382,"nn")&lt;&gt;"nn","•",""),"")</f>
        <v/>
      </c>
      <c r="P383" s="1" t="str">
        <f ca="1">IF(($A383&lt;&gt;"")*(P$1&lt;&gt;""),IF(_xlfn.XLOOKUP(P$1,Attendance_sorted!$B382:$CW382,Attendance_sorted!$B382:$CW382,"nn")&lt;&gt;"nn","•",""),"")</f>
        <v/>
      </c>
      <c r="Q383" s="1" t="str">
        <f ca="1">IF(($A383&lt;&gt;"")*(Q$1&lt;&gt;""),IF(_xlfn.XLOOKUP(Q$1,Attendance_sorted!$B382:$CW382,Attendance_sorted!$B382:$CW382,"nn")&lt;&gt;"nn","•",""),"")</f>
        <v/>
      </c>
      <c r="R383" s="1" t="str">
        <f ca="1">IF(($A383&lt;&gt;"")*(R$1&lt;&gt;""),IF(_xlfn.XLOOKUP(R$1,Attendance_sorted!$B382:$CW382,Attendance_sorted!$B382:$CW382,"nn")&lt;&gt;"nn","•",""),"")</f>
        <v/>
      </c>
      <c r="S383" s="1" t="str">
        <f ca="1">IF(($A383&lt;&gt;"")*(S$1&lt;&gt;""),IF(_xlfn.XLOOKUP(S$1,Attendance_sorted!$B382:$CW382,Attendance_sorted!$B382:$CW382,"nn")&lt;&gt;"nn","•",""),"")</f>
        <v/>
      </c>
      <c r="T383" s="1" t="str">
        <f ca="1">IF(($A383&lt;&gt;"")*(T$1&lt;&gt;""),IF(_xlfn.XLOOKUP(T$1,Attendance_sorted!$B382:$CW382,Attendance_sorted!$B382:$CW382,"nn")&lt;&gt;"nn","•",""),"")</f>
        <v/>
      </c>
      <c r="U383" s="1" t="str">
        <f ca="1">IF(($A383&lt;&gt;"")*(U$1&lt;&gt;""),IF(_xlfn.XLOOKUP(U$1,Attendance_sorted!$B382:$CW382,Attendance_sorted!$B382:$CW382,"nn")&lt;&gt;"nn","•",""),"")</f>
        <v/>
      </c>
      <c r="V383" s="1" t="str">
        <f ca="1">IF(($A383&lt;&gt;"")*(V$1&lt;&gt;""),IF(_xlfn.XLOOKUP(V$1,Attendance_sorted!$B382:$CW382,Attendance_sorted!$B382:$CW382,"nn")&lt;&gt;"nn","•",""),"")</f>
        <v/>
      </c>
      <c r="W383" s="1" t="str">
        <f ca="1">IF(($A383&lt;&gt;"")*(W$1&lt;&gt;""),IF(_xlfn.XLOOKUP(W$1,Attendance_sorted!$B382:$CW382,Attendance_sorted!$B382:$CW382,"nn")&lt;&gt;"nn","•",""),"")</f>
        <v/>
      </c>
      <c r="X383" s="1" t="str">
        <f ca="1">IF(($A383&lt;&gt;"")*(X$1&lt;&gt;""),IF(_xlfn.XLOOKUP(X$1,Attendance_sorted!$B382:$CW382,Attendance_sorted!$B382:$CW382,"nn")&lt;&gt;"nn","•",""),"")</f>
        <v/>
      </c>
      <c r="Y383" s="1" t="str">
        <f ca="1">IF(($A383&lt;&gt;"")*(Y$1&lt;&gt;""),IF(_xlfn.XLOOKUP(Y$1,Attendance_sorted!$B382:$CW382,Attendance_sorted!$B382:$CW382,"nn")&lt;&gt;"nn","•",""),"")</f>
        <v/>
      </c>
      <c r="Z383" s="1" t="str">
        <f ca="1">IF(($A383&lt;&gt;"")*(Z$1&lt;&gt;""),IF(_xlfn.XLOOKUP(Z$1,Attendance_sorted!$B382:$CW382,Attendance_sorted!$B382:$CW382,"nn")&lt;&gt;"nn","•",""),"")</f>
        <v/>
      </c>
      <c r="AA383" s="1" t="str">
        <f ca="1">IF(($A383&lt;&gt;"")*(AA$1&lt;&gt;""),IF(_xlfn.XLOOKUP(AA$1,Attendance_sorted!$B382:$CW382,Attendance_sorted!$B382:$CW382,"nn")&lt;&gt;"nn","•",""),"")</f>
        <v/>
      </c>
      <c r="AB383" s="1" t="str">
        <f ca="1">IF(($A383&lt;&gt;"")*(AB$1&lt;&gt;""),IF(_xlfn.XLOOKUP(AB$1,Attendance_sorted!$B382:$CW382,Attendance_sorted!$B382:$CW382,"nn")&lt;&gt;"nn","•",""),"")</f>
        <v/>
      </c>
      <c r="AC383" s="1" t="str">
        <f ca="1">IF(($A383&lt;&gt;"")*(AC$1&lt;&gt;""),IF(_xlfn.XLOOKUP(AC$1,Attendance_sorted!$B382:$CW382,Attendance_sorted!$B382:$CW382,"nn")&lt;&gt;"nn","•",""),"")</f>
        <v/>
      </c>
      <c r="AD383" s="1" t="str">
        <f ca="1">IF(($A383&lt;&gt;"")*(AD$1&lt;&gt;""),IF(_xlfn.XLOOKUP(AD$1,Attendance_sorted!$B382:$CW382,Attendance_sorted!$B382:$CW382,"nn")&lt;&gt;"nn","•",""),"")</f>
        <v/>
      </c>
      <c r="AE383" s="1" t="str">
        <f ca="1">IF(($A383&lt;&gt;"")*(AE$1&lt;&gt;""),IF(_xlfn.XLOOKUP(AE$1,Attendance_sorted!$B382:$CW382,Attendance_sorted!$B382:$CW382,"nn")&lt;&gt;"nn","•",""),"")</f>
        <v/>
      </c>
      <c r="AF383" s="1" t="str">
        <f ca="1">IF(($A383&lt;&gt;"")*(AF$1&lt;&gt;""),IF(_xlfn.XLOOKUP(AF$1,Attendance_sorted!$B382:$CW382,Attendance_sorted!$B382:$CW382,"nn")&lt;&gt;"nn","•",""),"")</f>
        <v/>
      </c>
      <c r="AG383" s="1" t="str">
        <f ca="1">IF(($A383&lt;&gt;"")*(AG$1&lt;&gt;""),IF(_xlfn.XLOOKUP(AG$1,Attendance_sorted!$B382:$CW382,Attendance_sorted!$B382:$CW382,"nn")&lt;&gt;"nn","•",""),"")</f>
        <v/>
      </c>
      <c r="AH383" s="1" t="str">
        <f ca="1">IF(($A383&lt;&gt;"")*(AH$1&lt;&gt;""),IF(_xlfn.XLOOKUP(AH$1,Attendance_sorted!$B382:$CW382,Attendance_sorted!$B382:$CW382,"nn")&lt;&gt;"nn","•",""),"")</f>
        <v/>
      </c>
      <c r="AI383" s="1" t="str">
        <f ca="1">IF(($A383&lt;&gt;"")*(AI$1&lt;&gt;""),IF(_xlfn.XLOOKUP(AI$1,Attendance_sorted!$B382:$CW382,Attendance_sorted!$B382:$CW382,"nn")&lt;&gt;"nn","•",""),"")</f>
        <v/>
      </c>
      <c r="AJ383" s="1" t="str">
        <f ca="1">IF(($A383&lt;&gt;"")*(AJ$1&lt;&gt;""),IF(_xlfn.XLOOKUP(AJ$1,Attendance_sorted!$B382:$CW382,Attendance_sorted!$B382:$CW382,"nn")&lt;&gt;"nn","•",""),"")</f>
        <v/>
      </c>
      <c r="AK383" s="1" t="str">
        <f ca="1">IF(($A383&lt;&gt;"")*(AK$1&lt;&gt;""),IF(_xlfn.XLOOKUP(AK$1,Attendance_sorted!$B382:$CW382,Attendance_sorted!$B382:$CW382,"nn")&lt;&gt;"nn","•",""),"")</f>
        <v/>
      </c>
      <c r="AL383" s="1" t="str">
        <f ca="1">IF(($A383&lt;&gt;"")*(AL$1&lt;&gt;""),IF(_xlfn.XLOOKUP(AL$1,Attendance_sorted!$B382:$CW382,Attendance_sorted!$B382:$CW382,"nn")&lt;&gt;"nn","•",""),"")</f>
        <v/>
      </c>
      <c r="AM383" s="1" t="str">
        <f ca="1">IF(($A383&lt;&gt;"")*(AM$1&lt;&gt;""),IF(_xlfn.XLOOKUP(AM$1,Attendance_sorted!$B382:$CW382,Attendance_sorted!$B382:$CW382,"nn")&lt;&gt;"nn","•",""),"")</f>
        <v/>
      </c>
      <c r="AN383" s="1" t="str">
        <f ca="1">IF(($A383&lt;&gt;"")*(AN$1&lt;&gt;""),IF(_xlfn.XLOOKUP(AN$1,Attendance_sorted!$B382:$CW382,Attendance_sorted!$B382:$CW382,"nn")&lt;&gt;"nn","•",""),"")</f>
        <v/>
      </c>
      <c r="AO383" s="1" t="str">
        <f ca="1">IF(($A383&lt;&gt;"")*(AO$1&lt;&gt;""),IF(_xlfn.XLOOKUP(AO$1,Attendance_sorted!$B382:$CW382,Attendance_sorted!$B382:$CW382,"nn")&lt;&gt;"nn","•",""),"")</f>
        <v/>
      </c>
      <c r="AP383" s="1" t="str">
        <f ca="1">IF(($A383&lt;&gt;"")*(AP$1&lt;&gt;""),IF(_xlfn.XLOOKUP(AP$1,Attendance_sorted!$B382:$CW382,Attendance_sorted!$B382:$CW382,"nn")&lt;&gt;"nn","•",""),"")</f>
        <v/>
      </c>
      <c r="AQ383" s="1" t="str">
        <f ca="1">IF(($A383&lt;&gt;"")*(AQ$1&lt;&gt;""),IF(_xlfn.XLOOKUP(AQ$1,Attendance_sorted!$B382:$CW382,Attendance_sorted!$B382:$CW382,"nn")&lt;&gt;"nn","•",""),"")</f>
        <v/>
      </c>
      <c r="AR383" s="1" t="str">
        <f ca="1">IF(($A383&lt;&gt;"")*(AR$1&lt;&gt;""),IF(_xlfn.XLOOKUP(AR$1,Attendance_sorted!$B382:$CW382,Attendance_sorted!$B382:$CW382,"nn")&lt;&gt;"nn","•",""),"")</f>
        <v/>
      </c>
      <c r="AS383" s="1" t="str">
        <f ca="1">IF(($A383&lt;&gt;"")*(AS$1&lt;&gt;""),IF(_xlfn.XLOOKUP(AS$1,Attendance_sorted!$B382:$CW382,Attendance_sorted!$B382:$CW382,"nn")&lt;&gt;"nn","•",""),"")</f>
        <v/>
      </c>
      <c r="AT383" s="1" t="str">
        <f ca="1">IF(($A383&lt;&gt;"")*(AT$1&lt;&gt;""),IF(_xlfn.XLOOKUP(AT$1,Attendance_sorted!$B382:$CW382,Attendance_sorted!$B382:$CW382,"nn")&lt;&gt;"nn","•",""),"")</f>
        <v/>
      </c>
      <c r="AU383" s="1" t="str">
        <f ca="1">IF(($A383&lt;&gt;"")*(AU$1&lt;&gt;""),IF(_xlfn.XLOOKUP(AU$1,Attendance_sorted!$B382:$CW382,Attendance_sorted!$B382:$CW382,"nn")&lt;&gt;"nn","•",""),"")</f>
        <v/>
      </c>
      <c r="AV383" s="1" t="str">
        <f ca="1">IF(($A383&lt;&gt;"")*(AV$1&lt;&gt;""),IF(_xlfn.XLOOKUP(AV$1,Attendance_sorted!$B382:$CW382,Attendance_sorted!$B382:$CW382,"nn")&lt;&gt;"nn","•",""),"")</f>
        <v/>
      </c>
      <c r="AW383" s="1" t="str">
        <f ca="1">IF(($A383&lt;&gt;"")*(AW$1&lt;&gt;""),IF(_xlfn.XLOOKUP(AW$1,Attendance_sorted!$B382:$CW382,Attendance_sorted!$B382:$CW382,"nn")&lt;&gt;"nn","•",""),"")</f>
        <v/>
      </c>
      <c r="AX383" s="1" t="str">
        <f ca="1">IF(($A383&lt;&gt;"")*(AX$1&lt;&gt;""),IF(_xlfn.XLOOKUP(AX$1,Attendance_sorted!$B382:$CW382,Attendance_sorted!$B382:$CW382,"nn")&lt;&gt;"nn","•",""),"")</f>
        <v/>
      </c>
      <c r="AY383" s="1" t="str">
        <f ca="1">IF(($A383&lt;&gt;"")*(AY$1&lt;&gt;""),IF(_xlfn.XLOOKUP(AY$1,Attendance_sorted!$B382:$CW382,Attendance_sorted!$B382:$CW382,"nn")&lt;&gt;"nn","•",""),"")</f>
        <v/>
      </c>
      <c r="AZ383" s="1" t="str">
        <f ca="1">IF(($A383&lt;&gt;"")*(AZ$1&lt;&gt;""),IF(_xlfn.XLOOKUP(AZ$1,Attendance_sorted!$B382:$CW382,Attendance_sorted!$B382:$CW382,"nn")&lt;&gt;"nn","•",""),"")</f>
        <v/>
      </c>
      <c r="BA383" s="1" t="str">
        <f ca="1">IF(($A383&lt;&gt;"")*(BA$1&lt;&gt;""),IF(_xlfn.XLOOKUP(BA$1,Attendance_sorted!$B382:$CW382,Attendance_sorted!$B382:$CW382,"nn")&lt;&gt;"nn","•",""),"")</f>
        <v/>
      </c>
      <c r="BB383" s="1" t="str">
        <f ca="1">IF(($A383&lt;&gt;"")*(BB$1&lt;&gt;""),IF(_xlfn.XLOOKUP(BB$1,Attendance_sorted!$B382:$CW382,Attendance_sorted!$B382:$CW382,"nn")&lt;&gt;"nn","•",""),"")</f>
        <v/>
      </c>
      <c r="BC383" s="1" t="str">
        <f ca="1">IF(($A383&lt;&gt;"")*(BC$1&lt;&gt;""),IF(_xlfn.XLOOKUP(BC$1,Attendance_sorted!$B382:$CW382,Attendance_sorted!$B382:$CW382,"nn")&lt;&gt;"nn","•",""),"")</f>
        <v/>
      </c>
      <c r="BD383" s="1" t="str">
        <f ca="1">IF(($A383&lt;&gt;"")*(BD$1&lt;&gt;""),IF(_xlfn.XLOOKUP(BD$1,Attendance_sorted!$B382:$CW382,Attendance_sorted!$B382:$CW382,"nn")&lt;&gt;"nn","•",""),"")</f>
        <v/>
      </c>
      <c r="BE383" s="1" t="str">
        <f ca="1">IF(($A383&lt;&gt;"")*(BE$1&lt;&gt;""),IF(_xlfn.XLOOKUP(BE$1,Attendance_sorted!$B382:$CW382,Attendance_sorted!$B382:$CW382,"nn")&lt;&gt;"nn","•",""),"")</f>
        <v/>
      </c>
      <c r="BF383" s="1" t="str">
        <f ca="1">IF(($A383&lt;&gt;"")*(BF$1&lt;&gt;""),IF(_xlfn.XLOOKUP(BF$1,Attendance_sorted!$B382:$CW382,Attendance_sorted!$B382:$CW382,"nn")&lt;&gt;"nn","•",""),"")</f>
        <v/>
      </c>
      <c r="BG383" s="1" t="str">
        <f ca="1">IF(($A383&lt;&gt;"")*(BG$1&lt;&gt;""),IF(_xlfn.XLOOKUP(BG$1,Attendance_sorted!$B382:$CW382,Attendance_sorted!$B382:$CW382,"nn")&lt;&gt;"nn","•",""),"")</f>
        <v/>
      </c>
      <c r="BH383" s="1" t="str">
        <f ca="1">IF(($A383&lt;&gt;"")*(BH$1&lt;&gt;""),IF(_xlfn.XLOOKUP(BH$1,Attendance_sorted!$B382:$CW382,Attendance_sorted!$B382:$CW382,"nn")&lt;&gt;"nn","•",""),"")</f>
        <v/>
      </c>
      <c r="BI383" s="1" t="str">
        <f ca="1">IF(($A383&lt;&gt;"")*(BI$1&lt;&gt;""),IF(_xlfn.XLOOKUP(BI$1,Attendance_sorted!$B382:$CW382,Attendance_sorted!$B382:$CW382,"nn")&lt;&gt;"nn","•",""),"")</f>
        <v/>
      </c>
      <c r="BJ383" s="1" t="str">
        <f ca="1">IF(($A383&lt;&gt;"")*(BJ$1&lt;&gt;""),IF(_xlfn.XLOOKUP(BJ$1,Attendance_sorted!$B382:$CW382,Attendance_sorted!$B382:$CW382,"nn")&lt;&gt;"nn","•",""),"")</f>
        <v/>
      </c>
      <c r="BK383" s="1" t="str">
        <f ca="1">IF(($A383&lt;&gt;"")*(BK$1&lt;&gt;""),IF(_xlfn.XLOOKUP(BK$1,Attendance_sorted!$B382:$CW382,Attendance_sorted!$B382:$CW382,"nn")&lt;&gt;"nn","•",""),"")</f>
        <v/>
      </c>
      <c r="BL383" s="1" t="str">
        <f ca="1">IF(($A383&lt;&gt;"")*(BL$1&lt;&gt;""),IF(_xlfn.XLOOKUP(BL$1,Attendance_sorted!$B382:$CW382,Attendance_sorted!$B382:$CW382,"nn")&lt;&gt;"nn","•",""),"")</f>
        <v/>
      </c>
      <c r="BM383" s="1" t="str">
        <f ca="1">IF(($A383&lt;&gt;"")*(BM$1&lt;&gt;""),IF(_xlfn.XLOOKUP(BM$1,Attendance_sorted!$B382:$CW382,Attendance_sorted!$B382:$CW382,"nn")&lt;&gt;"nn","•",""),"")</f>
        <v/>
      </c>
      <c r="BN383" s="1" t="str">
        <f ca="1">IF(($A383&lt;&gt;"")*(BN$1&lt;&gt;""),IF(_xlfn.XLOOKUP(BN$1,Attendance_sorted!$B382:$CW382,Attendance_sorted!$B382:$CW382,"nn")&lt;&gt;"nn","•",""),"")</f>
        <v/>
      </c>
      <c r="BO383" s="1" t="str">
        <f ca="1">IF(($A383&lt;&gt;"")*(BO$1&lt;&gt;""),IF(_xlfn.XLOOKUP(BO$1,Attendance_sorted!$B382:$CW382,Attendance_sorted!$B382:$CW382,"nn")&lt;&gt;"nn","•",""),"")</f>
        <v/>
      </c>
      <c r="BP383" s="1" t="str">
        <f ca="1">IF(($A383&lt;&gt;"")*(BP$1&lt;&gt;""),IF(_xlfn.XLOOKUP(BP$1,Attendance_sorted!$B382:$CW382,Attendance_sorted!$B382:$CW382,"nn")&lt;&gt;"nn","•",""),"")</f>
        <v/>
      </c>
      <c r="BQ383" s="1" t="str">
        <f ca="1">IF(($A383&lt;&gt;"")*(BQ$1&lt;&gt;""),IF(_xlfn.XLOOKUP(BQ$1,Attendance_sorted!$B382:$CW382,Attendance_sorted!$B382:$CW382,"nn")&lt;&gt;"nn","•",""),"")</f>
        <v/>
      </c>
      <c r="BR383" s="1" t="str">
        <f ca="1">IF(($A383&lt;&gt;"")*(BR$1&lt;&gt;""),IF(_xlfn.XLOOKUP(BR$1,Attendance_sorted!$B382:$CW382,Attendance_sorted!$B382:$CW382,"nn")&lt;&gt;"nn","•",""),"")</f>
        <v/>
      </c>
      <c r="BS383" s="1" t="str">
        <f ca="1">IF(($A383&lt;&gt;"")*(BS$1&lt;&gt;""),IF(_xlfn.XLOOKUP(BS$1,Attendance_sorted!$B382:$CW382,Attendance_sorted!$B382:$CW382,"nn")&lt;&gt;"nn","•",""),"")</f>
        <v/>
      </c>
      <c r="BT383" s="1" t="str">
        <f ca="1">IF(($A383&lt;&gt;"")*(BT$1&lt;&gt;""),IF(_xlfn.XLOOKUP(BT$1,Attendance_sorted!$B382:$CW382,Attendance_sorted!$B382:$CW382,"nn")&lt;&gt;"nn","•",""),"")</f>
        <v/>
      </c>
      <c r="BU383" s="1" t="str">
        <f ca="1">IF(($A383&lt;&gt;"")*(BU$1&lt;&gt;""),IF(_xlfn.XLOOKUP(BU$1,Attendance_sorted!$B382:$CW382,Attendance_sorted!$B382:$CW382,"nn")&lt;&gt;"nn","•",""),"")</f>
        <v/>
      </c>
      <c r="BV383" s="1" t="str">
        <f ca="1">IF(($A383&lt;&gt;"")*(BV$1&lt;&gt;""),IF(_xlfn.XLOOKUP(BV$1,Attendance_sorted!$B382:$CW382,Attendance_sorted!$B382:$CW382,"nn")&lt;&gt;"nn","•",""),"")</f>
        <v/>
      </c>
      <c r="BW383" s="1" t="str">
        <f ca="1">IF(($A383&lt;&gt;"")*(BW$1&lt;&gt;""),IF(_xlfn.XLOOKUP(BW$1,Attendance_sorted!$B382:$CW382,Attendance_sorted!$B382:$CW382,"nn")&lt;&gt;"nn","•",""),"")</f>
        <v/>
      </c>
      <c r="BX383" s="1" t="str">
        <f ca="1">IF(($A383&lt;&gt;"")*(BX$1&lt;&gt;""),IF(_xlfn.XLOOKUP(BX$1,Attendance_sorted!$B382:$CW382,Attendance_sorted!$B382:$CW382,"nn")&lt;&gt;"nn","•",""),"")</f>
        <v/>
      </c>
      <c r="BY383" s="1" t="str">
        <f ca="1">IF(($A383&lt;&gt;"")*(BY$1&lt;&gt;""),IF(_xlfn.XLOOKUP(BY$1,Attendance_sorted!$B382:$CW382,Attendance_sorted!$B382:$CW382,"nn")&lt;&gt;"nn","•",""),"")</f>
        <v/>
      </c>
      <c r="BZ383" s="1" t="str">
        <f ca="1">IF(($A383&lt;&gt;"")*(BZ$1&lt;&gt;""),IF(_xlfn.XLOOKUP(BZ$1,Attendance_sorted!$B382:$CW382,Attendance_sorted!$B382:$CW382,"nn")&lt;&gt;"nn","•",""),"")</f>
        <v/>
      </c>
      <c r="CA383" s="1" t="str">
        <f ca="1">IF(($A383&lt;&gt;"")*(CA$1&lt;&gt;""),IF(_xlfn.XLOOKUP(CA$1,Attendance_sorted!$B382:$CW382,Attendance_sorted!$B382:$CW382,"nn")&lt;&gt;"nn","•",""),"")</f>
        <v/>
      </c>
      <c r="CB383" s="1" t="str">
        <f ca="1">IF(($A383&lt;&gt;"")*(CB$1&lt;&gt;""),IF(_xlfn.XLOOKUP(CB$1,Attendance_sorted!$B382:$CW382,Attendance_sorted!$B382:$CW382,"nn")&lt;&gt;"nn","•",""),"")</f>
        <v/>
      </c>
      <c r="CC383" s="1" t="str">
        <f ca="1">IF(($A383&lt;&gt;"")*(CC$1&lt;&gt;""),IF(_xlfn.XLOOKUP(CC$1,Attendance_sorted!$B382:$CW382,Attendance_sorted!$B382:$CW382,"nn")&lt;&gt;"nn","•",""),"")</f>
        <v/>
      </c>
      <c r="CD383" s="1" t="str">
        <f ca="1">IF(($A383&lt;&gt;"")*(CD$1&lt;&gt;""),IF(_xlfn.XLOOKUP(CD$1,Attendance_sorted!$B382:$CW382,Attendance_sorted!$B382:$CW382,"nn")&lt;&gt;"nn","•",""),"")</f>
        <v/>
      </c>
      <c r="CE383" s="1" t="str">
        <f ca="1">IF(($A383&lt;&gt;"")*(CE$1&lt;&gt;""),IF(_xlfn.XLOOKUP(CE$1,Attendance_sorted!$B382:$CW382,Attendance_sorted!$B382:$CW382,"nn")&lt;&gt;"nn","•",""),"")</f>
        <v/>
      </c>
      <c r="CF383" s="1" t="str">
        <f ca="1">IF(($A383&lt;&gt;"")*(CF$1&lt;&gt;""),IF(_xlfn.XLOOKUP(CF$1,Attendance_sorted!$B382:$CW382,Attendance_sorted!$B382:$CW382,"nn")&lt;&gt;"nn","•",""),"")</f>
        <v/>
      </c>
      <c r="CG383" s="1" t="str">
        <f ca="1">IF(($A383&lt;&gt;"")*(CG$1&lt;&gt;""),IF(_xlfn.XLOOKUP(CG$1,Attendance_sorted!$B382:$CW382,Attendance_sorted!$B382:$CW382,"nn")&lt;&gt;"nn","•",""),"")</f>
        <v/>
      </c>
      <c r="CH383" s="1" t="str">
        <f ca="1">IF(($A383&lt;&gt;"")*(CH$1&lt;&gt;""),IF(_xlfn.XLOOKUP(CH$1,Attendance_sorted!$B382:$CW382,Attendance_sorted!$B382:$CW382,"nn")&lt;&gt;"nn","•",""),"")</f>
        <v/>
      </c>
      <c r="CI383" s="1" t="str">
        <f ca="1">IF(($A383&lt;&gt;"")*(CI$1&lt;&gt;""),IF(_xlfn.XLOOKUP(CI$1,Attendance_sorted!$B382:$CW382,Attendance_sorted!$B382:$CW382,"nn")&lt;&gt;"nn","•",""),"")</f>
        <v/>
      </c>
      <c r="CJ383" s="1" t="str">
        <f ca="1">IF(($A383&lt;&gt;"")*(CJ$1&lt;&gt;""),IF(_xlfn.XLOOKUP(CJ$1,Attendance_sorted!$B382:$CW382,Attendance_sorted!$B382:$CW382,"nn")&lt;&gt;"nn","•",""),"")</f>
        <v/>
      </c>
      <c r="CK383" s="1" t="str">
        <f ca="1">IF(($A383&lt;&gt;"")*(CK$1&lt;&gt;""),IF(_xlfn.XLOOKUP(CK$1,Attendance_sorted!$B382:$CW382,Attendance_sorted!$B382:$CW382,"nn")&lt;&gt;"nn","•",""),"")</f>
        <v/>
      </c>
      <c r="CL383" s="1" t="str">
        <f ca="1">IF(($A383&lt;&gt;"")*(CL$1&lt;&gt;""),IF(_xlfn.XLOOKUP(CL$1,Attendance_sorted!$B382:$CW382,Attendance_sorted!$B382:$CW382,"nn")&lt;&gt;"nn","•",""),"")</f>
        <v/>
      </c>
      <c r="CM383" s="1" t="str">
        <f ca="1">IF(($A383&lt;&gt;"")*(CM$1&lt;&gt;""),IF(_xlfn.XLOOKUP(CM$1,Attendance_sorted!$B382:$CW382,Attendance_sorted!$B382:$CW382,"nn")&lt;&gt;"nn","•",""),"")</f>
        <v/>
      </c>
      <c r="CN383" s="1" t="str">
        <f ca="1">IF(($A383&lt;&gt;"")*(CN$1&lt;&gt;""),IF(_xlfn.XLOOKUP(CN$1,Attendance_sorted!$B382:$CW382,Attendance_sorted!$B382:$CW382,"nn")&lt;&gt;"nn","•",""),"")</f>
        <v/>
      </c>
      <c r="CO383" s="1" t="str">
        <f ca="1">IF(($A383&lt;&gt;"")*(CO$1&lt;&gt;""),IF(_xlfn.XLOOKUP(CO$1,Attendance_sorted!$B382:$CW382,Attendance_sorted!$B382:$CW382,"nn")&lt;&gt;"nn","•",""),"")</f>
        <v/>
      </c>
      <c r="CP383" s="1" t="str">
        <f ca="1">IF(($A383&lt;&gt;"")*(CP$1&lt;&gt;""),IF(_xlfn.XLOOKUP(CP$1,Attendance_sorted!$B382:$CW382,Attendance_sorted!$B382:$CW382,"nn")&lt;&gt;"nn","•",""),"")</f>
        <v/>
      </c>
      <c r="CQ383" s="1" t="str">
        <f ca="1">IF(($A383&lt;&gt;"")*(CQ$1&lt;&gt;""),IF(_xlfn.XLOOKUP(CQ$1,Attendance_sorted!$B382:$CW382,Attendance_sorted!$B382:$CW382,"nn")&lt;&gt;"nn","•",""),"")</f>
        <v/>
      </c>
      <c r="CR383" s="1" t="str">
        <f ca="1">IF(($A383&lt;&gt;"")*(CR$1&lt;&gt;""),IF(_xlfn.XLOOKUP(CR$1,Attendance_sorted!$B382:$CW382,Attendance_sorted!$B382:$CW382,"nn")&lt;&gt;"nn","•",""),"")</f>
        <v/>
      </c>
      <c r="CS383" s="1" t="str">
        <f ca="1">IF(($A383&lt;&gt;"")*(CS$1&lt;&gt;""),IF(_xlfn.XLOOKUP(CS$1,Attendance_sorted!$B382:$CW382,Attendance_sorted!$B382:$CW382,"nn")&lt;&gt;"nn","•",""),"")</f>
        <v/>
      </c>
      <c r="CT383" s="1" t="str">
        <f ca="1">IF(($A383&lt;&gt;"")*(CT$1&lt;&gt;""),IF(_xlfn.XLOOKUP(CT$1,Attendance_sorted!$B382:$CW382,Attendance_sorted!$B382:$CW382,"nn")&lt;&gt;"nn","•",""),"")</f>
        <v/>
      </c>
      <c r="CU383" s="1" t="str">
        <f ca="1">IF(($A383&lt;&gt;"")*(CU$1&lt;&gt;""),IF(_xlfn.XLOOKUP(CU$1,Attendance_sorted!$B382:$CW382,Attendance_sorted!$B382:$CW382,"nn")&lt;&gt;"nn","•",""),"")</f>
        <v/>
      </c>
      <c r="CV383" s="1" t="str">
        <f ca="1">IF(($A383&lt;&gt;"")*(CV$1&lt;&gt;""),IF(_xlfn.XLOOKUP(CV$1,Attendance_sorted!$B382:$CW382,Attendance_sorted!$B382:$CW382,"nn")&lt;&gt;"nn","•",""),"")</f>
        <v/>
      </c>
      <c r="CW383" s="1" t="str">
        <f ca="1">IF(($A383&lt;&gt;"")*(CW$1&lt;&gt;""),IF(_xlfn.XLOOKUP(CW$1,Attendance_sorted!$B382:$CW382,Attendance_sorted!$B382:$CW382,"nn")&lt;&gt;"nn","•",""),"")</f>
        <v/>
      </c>
    </row>
    <row r="384" spans="1:101">
      <c r="A384" s="1"/>
      <c r="B384" s="1" t="str">
        <f ca="1">IF(($A384&lt;&gt;"")*(B$1&lt;&gt;""),IF(_xlfn.XLOOKUP(B$1,Attendance_sorted!$B383:$CW383,Attendance_sorted!$B383:$CW383,"nn")&lt;&gt;"nn","•",""),"")</f>
        <v/>
      </c>
      <c r="C384" s="1" t="str">
        <f ca="1">IF(($A384&lt;&gt;"")*(C$1&lt;&gt;""),IF(_xlfn.XLOOKUP(C$1,Attendance_sorted!$B383:$CW383,Attendance_sorted!$B383:$CW383,"nn")&lt;&gt;"nn","•",""),"")</f>
        <v/>
      </c>
      <c r="D384" s="1" t="str">
        <f ca="1">IF(($A384&lt;&gt;"")*(D$1&lt;&gt;""),IF(_xlfn.XLOOKUP(D$1,Attendance_sorted!$B383:$CW383,Attendance_sorted!$B383:$CW383,"nn")&lt;&gt;"nn","•",""),"")</f>
        <v/>
      </c>
      <c r="E384" s="1" t="str">
        <f ca="1">IF(($A384&lt;&gt;"")*(E$1&lt;&gt;""),IF(_xlfn.XLOOKUP(E$1,Attendance_sorted!$B383:$CW383,Attendance_sorted!$B383:$CW383,"nn")&lt;&gt;"nn","•",""),"")</f>
        <v/>
      </c>
      <c r="F384" s="1" t="str">
        <f ca="1">IF(($A384&lt;&gt;"")*(F$1&lt;&gt;""),IF(_xlfn.XLOOKUP(F$1,Attendance_sorted!$B383:$CW383,Attendance_sorted!$B383:$CW383,"nn")&lt;&gt;"nn","•",""),"")</f>
        <v/>
      </c>
      <c r="G384" s="1" t="str">
        <f ca="1">IF(($A384&lt;&gt;"")*(G$1&lt;&gt;""),IF(_xlfn.XLOOKUP(G$1,Attendance_sorted!$B383:$CW383,Attendance_sorted!$B383:$CW383,"nn")&lt;&gt;"nn","•",""),"")</f>
        <v/>
      </c>
      <c r="H384" s="1" t="str">
        <f ca="1">IF(($A384&lt;&gt;"")*(H$1&lt;&gt;""),IF(_xlfn.XLOOKUP(H$1,Attendance_sorted!$B383:$CW383,Attendance_sorted!$B383:$CW383,"nn")&lt;&gt;"nn","•",""),"")</f>
        <v/>
      </c>
      <c r="I384" s="1" t="str">
        <f ca="1">IF(($A384&lt;&gt;"")*(I$1&lt;&gt;""),IF(_xlfn.XLOOKUP(I$1,Attendance_sorted!$B383:$CW383,Attendance_sorted!$B383:$CW383,"nn")&lt;&gt;"nn","•",""),"")</f>
        <v/>
      </c>
      <c r="J384" s="1" t="str">
        <f ca="1">IF(($A384&lt;&gt;"")*(J$1&lt;&gt;""),IF(_xlfn.XLOOKUP(J$1,Attendance_sorted!$B383:$CW383,Attendance_sorted!$B383:$CW383,"nn")&lt;&gt;"nn","•",""),"")</f>
        <v/>
      </c>
      <c r="K384" s="1" t="str">
        <f ca="1">IF(($A384&lt;&gt;"")*(K$1&lt;&gt;""),IF(_xlfn.XLOOKUP(K$1,Attendance_sorted!$B383:$CW383,Attendance_sorted!$B383:$CW383,"nn")&lt;&gt;"nn","•",""),"")</f>
        <v/>
      </c>
      <c r="L384" s="1" t="str">
        <f ca="1">IF(($A384&lt;&gt;"")*(L$1&lt;&gt;""),IF(_xlfn.XLOOKUP(L$1,Attendance_sorted!$B383:$CW383,Attendance_sorted!$B383:$CW383,"nn")&lt;&gt;"nn","•",""),"")</f>
        <v/>
      </c>
      <c r="M384" s="1" t="str">
        <f ca="1">IF(($A384&lt;&gt;"")*(M$1&lt;&gt;""),IF(_xlfn.XLOOKUP(M$1,Attendance_sorted!$B383:$CW383,Attendance_sorted!$B383:$CW383,"nn")&lt;&gt;"nn","•",""),"")</f>
        <v/>
      </c>
      <c r="N384" s="1" t="str">
        <f ca="1">IF(($A384&lt;&gt;"")*(N$1&lt;&gt;""),IF(_xlfn.XLOOKUP(N$1,Attendance_sorted!$B383:$CW383,Attendance_sorted!$B383:$CW383,"nn")&lt;&gt;"nn","•",""),"")</f>
        <v/>
      </c>
      <c r="O384" s="1" t="str">
        <f ca="1">IF(($A384&lt;&gt;"")*(O$1&lt;&gt;""),IF(_xlfn.XLOOKUP(O$1,Attendance_sorted!$B383:$CW383,Attendance_sorted!$B383:$CW383,"nn")&lt;&gt;"nn","•",""),"")</f>
        <v/>
      </c>
      <c r="P384" s="1" t="str">
        <f ca="1">IF(($A384&lt;&gt;"")*(P$1&lt;&gt;""),IF(_xlfn.XLOOKUP(P$1,Attendance_sorted!$B383:$CW383,Attendance_sorted!$B383:$CW383,"nn")&lt;&gt;"nn","•",""),"")</f>
        <v/>
      </c>
      <c r="Q384" s="1" t="str">
        <f ca="1">IF(($A384&lt;&gt;"")*(Q$1&lt;&gt;""),IF(_xlfn.XLOOKUP(Q$1,Attendance_sorted!$B383:$CW383,Attendance_sorted!$B383:$CW383,"nn")&lt;&gt;"nn","•",""),"")</f>
        <v/>
      </c>
      <c r="R384" s="1" t="str">
        <f ca="1">IF(($A384&lt;&gt;"")*(R$1&lt;&gt;""),IF(_xlfn.XLOOKUP(R$1,Attendance_sorted!$B383:$CW383,Attendance_sorted!$B383:$CW383,"nn")&lt;&gt;"nn","•",""),"")</f>
        <v/>
      </c>
      <c r="S384" s="1" t="str">
        <f ca="1">IF(($A384&lt;&gt;"")*(S$1&lt;&gt;""),IF(_xlfn.XLOOKUP(S$1,Attendance_sorted!$B383:$CW383,Attendance_sorted!$B383:$CW383,"nn")&lt;&gt;"nn","•",""),"")</f>
        <v/>
      </c>
      <c r="T384" s="1" t="str">
        <f ca="1">IF(($A384&lt;&gt;"")*(T$1&lt;&gt;""),IF(_xlfn.XLOOKUP(T$1,Attendance_sorted!$B383:$CW383,Attendance_sorted!$B383:$CW383,"nn")&lt;&gt;"nn","•",""),"")</f>
        <v/>
      </c>
      <c r="U384" s="1" t="str">
        <f ca="1">IF(($A384&lt;&gt;"")*(U$1&lt;&gt;""),IF(_xlfn.XLOOKUP(U$1,Attendance_sorted!$B383:$CW383,Attendance_sorted!$B383:$CW383,"nn")&lt;&gt;"nn","•",""),"")</f>
        <v/>
      </c>
      <c r="V384" s="1" t="str">
        <f ca="1">IF(($A384&lt;&gt;"")*(V$1&lt;&gt;""),IF(_xlfn.XLOOKUP(V$1,Attendance_sorted!$B383:$CW383,Attendance_sorted!$B383:$CW383,"nn")&lt;&gt;"nn","•",""),"")</f>
        <v/>
      </c>
      <c r="W384" s="1" t="str">
        <f ca="1">IF(($A384&lt;&gt;"")*(W$1&lt;&gt;""),IF(_xlfn.XLOOKUP(W$1,Attendance_sorted!$B383:$CW383,Attendance_sorted!$B383:$CW383,"nn")&lt;&gt;"nn","•",""),"")</f>
        <v/>
      </c>
      <c r="X384" s="1" t="str">
        <f ca="1">IF(($A384&lt;&gt;"")*(X$1&lt;&gt;""),IF(_xlfn.XLOOKUP(X$1,Attendance_sorted!$B383:$CW383,Attendance_sorted!$B383:$CW383,"nn")&lt;&gt;"nn","•",""),"")</f>
        <v/>
      </c>
      <c r="Y384" s="1" t="str">
        <f ca="1">IF(($A384&lt;&gt;"")*(Y$1&lt;&gt;""),IF(_xlfn.XLOOKUP(Y$1,Attendance_sorted!$B383:$CW383,Attendance_sorted!$B383:$CW383,"nn")&lt;&gt;"nn","•",""),"")</f>
        <v/>
      </c>
      <c r="Z384" s="1" t="str">
        <f ca="1">IF(($A384&lt;&gt;"")*(Z$1&lt;&gt;""),IF(_xlfn.XLOOKUP(Z$1,Attendance_sorted!$B383:$CW383,Attendance_sorted!$B383:$CW383,"nn")&lt;&gt;"nn","•",""),"")</f>
        <v/>
      </c>
      <c r="AA384" s="1" t="str">
        <f ca="1">IF(($A384&lt;&gt;"")*(AA$1&lt;&gt;""),IF(_xlfn.XLOOKUP(AA$1,Attendance_sorted!$B383:$CW383,Attendance_sorted!$B383:$CW383,"nn")&lt;&gt;"nn","•",""),"")</f>
        <v/>
      </c>
      <c r="AB384" s="1" t="str">
        <f ca="1">IF(($A384&lt;&gt;"")*(AB$1&lt;&gt;""),IF(_xlfn.XLOOKUP(AB$1,Attendance_sorted!$B383:$CW383,Attendance_sorted!$B383:$CW383,"nn")&lt;&gt;"nn","•",""),"")</f>
        <v/>
      </c>
      <c r="AC384" s="1" t="str">
        <f ca="1">IF(($A384&lt;&gt;"")*(AC$1&lt;&gt;""),IF(_xlfn.XLOOKUP(AC$1,Attendance_sorted!$B383:$CW383,Attendance_sorted!$B383:$CW383,"nn")&lt;&gt;"nn","•",""),"")</f>
        <v/>
      </c>
      <c r="AD384" s="1" t="str">
        <f ca="1">IF(($A384&lt;&gt;"")*(AD$1&lt;&gt;""),IF(_xlfn.XLOOKUP(AD$1,Attendance_sorted!$B383:$CW383,Attendance_sorted!$B383:$CW383,"nn")&lt;&gt;"nn","•",""),"")</f>
        <v/>
      </c>
      <c r="AE384" s="1" t="str">
        <f ca="1">IF(($A384&lt;&gt;"")*(AE$1&lt;&gt;""),IF(_xlfn.XLOOKUP(AE$1,Attendance_sorted!$B383:$CW383,Attendance_sorted!$B383:$CW383,"nn")&lt;&gt;"nn","•",""),"")</f>
        <v/>
      </c>
      <c r="AF384" s="1" t="str">
        <f ca="1">IF(($A384&lt;&gt;"")*(AF$1&lt;&gt;""),IF(_xlfn.XLOOKUP(AF$1,Attendance_sorted!$B383:$CW383,Attendance_sorted!$B383:$CW383,"nn")&lt;&gt;"nn","•",""),"")</f>
        <v/>
      </c>
      <c r="AG384" s="1" t="str">
        <f ca="1">IF(($A384&lt;&gt;"")*(AG$1&lt;&gt;""),IF(_xlfn.XLOOKUP(AG$1,Attendance_sorted!$B383:$CW383,Attendance_sorted!$B383:$CW383,"nn")&lt;&gt;"nn","•",""),"")</f>
        <v/>
      </c>
      <c r="AH384" s="1" t="str">
        <f ca="1">IF(($A384&lt;&gt;"")*(AH$1&lt;&gt;""),IF(_xlfn.XLOOKUP(AH$1,Attendance_sorted!$B383:$CW383,Attendance_sorted!$B383:$CW383,"nn")&lt;&gt;"nn","•",""),"")</f>
        <v/>
      </c>
      <c r="AI384" s="1" t="str">
        <f ca="1">IF(($A384&lt;&gt;"")*(AI$1&lt;&gt;""),IF(_xlfn.XLOOKUP(AI$1,Attendance_sorted!$B383:$CW383,Attendance_sorted!$B383:$CW383,"nn")&lt;&gt;"nn","•",""),"")</f>
        <v/>
      </c>
      <c r="AJ384" s="1" t="str">
        <f ca="1">IF(($A384&lt;&gt;"")*(AJ$1&lt;&gt;""),IF(_xlfn.XLOOKUP(AJ$1,Attendance_sorted!$B383:$CW383,Attendance_sorted!$B383:$CW383,"nn")&lt;&gt;"nn","•",""),"")</f>
        <v/>
      </c>
      <c r="AK384" s="1" t="str">
        <f ca="1">IF(($A384&lt;&gt;"")*(AK$1&lt;&gt;""),IF(_xlfn.XLOOKUP(AK$1,Attendance_sorted!$B383:$CW383,Attendance_sorted!$B383:$CW383,"nn")&lt;&gt;"nn","•",""),"")</f>
        <v/>
      </c>
      <c r="AL384" s="1" t="str">
        <f ca="1">IF(($A384&lt;&gt;"")*(AL$1&lt;&gt;""),IF(_xlfn.XLOOKUP(AL$1,Attendance_sorted!$B383:$CW383,Attendance_sorted!$B383:$CW383,"nn")&lt;&gt;"nn","•",""),"")</f>
        <v/>
      </c>
      <c r="AM384" s="1" t="str">
        <f ca="1">IF(($A384&lt;&gt;"")*(AM$1&lt;&gt;""),IF(_xlfn.XLOOKUP(AM$1,Attendance_sorted!$B383:$CW383,Attendance_sorted!$B383:$CW383,"nn")&lt;&gt;"nn","•",""),"")</f>
        <v/>
      </c>
      <c r="AN384" s="1" t="str">
        <f ca="1">IF(($A384&lt;&gt;"")*(AN$1&lt;&gt;""),IF(_xlfn.XLOOKUP(AN$1,Attendance_sorted!$B383:$CW383,Attendance_sorted!$B383:$CW383,"nn")&lt;&gt;"nn","•",""),"")</f>
        <v/>
      </c>
      <c r="AO384" s="1" t="str">
        <f ca="1">IF(($A384&lt;&gt;"")*(AO$1&lt;&gt;""),IF(_xlfn.XLOOKUP(AO$1,Attendance_sorted!$B383:$CW383,Attendance_sorted!$B383:$CW383,"nn")&lt;&gt;"nn","•",""),"")</f>
        <v/>
      </c>
      <c r="AP384" s="1" t="str">
        <f ca="1">IF(($A384&lt;&gt;"")*(AP$1&lt;&gt;""),IF(_xlfn.XLOOKUP(AP$1,Attendance_sorted!$B383:$CW383,Attendance_sorted!$B383:$CW383,"nn")&lt;&gt;"nn","•",""),"")</f>
        <v/>
      </c>
      <c r="AQ384" s="1" t="str">
        <f ca="1">IF(($A384&lt;&gt;"")*(AQ$1&lt;&gt;""),IF(_xlfn.XLOOKUP(AQ$1,Attendance_sorted!$B383:$CW383,Attendance_sorted!$B383:$CW383,"nn")&lt;&gt;"nn","•",""),"")</f>
        <v/>
      </c>
      <c r="AR384" s="1" t="str">
        <f ca="1">IF(($A384&lt;&gt;"")*(AR$1&lt;&gt;""),IF(_xlfn.XLOOKUP(AR$1,Attendance_sorted!$B383:$CW383,Attendance_sorted!$B383:$CW383,"nn")&lt;&gt;"nn","•",""),"")</f>
        <v/>
      </c>
      <c r="AS384" s="1" t="str">
        <f ca="1">IF(($A384&lt;&gt;"")*(AS$1&lt;&gt;""),IF(_xlfn.XLOOKUP(AS$1,Attendance_sorted!$B383:$CW383,Attendance_sorted!$B383:$CW383,"nn")&lt;&gt;"nn","•",""),"")</f>
        <v/>
      </c>
      <c r="AT384" s="1" t="str">
        <f ca="1">IF(($A384&lt;&gt;"")*(AT$1&lt;&gt;""),IF(_xlfn.XLOOKUP(AT$1,Attendance_sorted!$B383:$CW383,Attendance_sorted!$B383:$CW383,"nn")&lt;&gt;"nn","•",""),"")</f>
        <v/>
      </c>
      <c r="AU384" s="1" t="str">
        <f ca="1">IF(($A384&lt;&gt;"")*(AU$1&lt;&gt;""),IF(_xlfn.XLOOKUP(AU$1,Attendance_sorted!$B383:$CW383,Attendance_sorted!$B383:$CW383,"nn")&lt;&gt;"nn","•",""),"")</f>
        <v/>
      </c>
      <c r="AV384" s="1" t="str">
        <f ca="1">IF(($A384&lt;&gt;"")*(AV$1&lt;&gt;""),IF(_xlfn.XLOOKUP(AV$1,Attendance_sorted!$B383:$CW383,Attendance_sorted!$B383:$CW383,"nn")&lt;&gt;"nn","•",""),"")</f>
        <v/>
      </c>
      <c r="AW384" s="1" t="str">
        <f ca="1">IF(($A384&lt;&gt;"")*(AW$1&lt;&gt;""),IF(_xlfn.XLOOKUP(AW$1,Attendance_sorted!$B383:$CW383,Attendance_sorted!$B383:$CW383,"nn")&lt;&gt;"nn","•",""),"")</f>
        <v/>
      </c>
      <c r="AX384" s="1" t="str">
        <f ca="1">IF(($A384&lt;&gt;"")*(AX$1&lt;&gt;""),IF(_xlfn.XLOOKUP(AX$1,Attendance_sorted!$B383:$CW383,Attendance_sorted!$B383:$CW383,"nn")&lt;&gt;"nn","•",""),"")</f>
        <v/>
      </c>
      <c r="AY384" s="1" t="str">
        <f ca="1">IF(($A384&lt;&gt;"")*(AY$1&lt;&gt;""),IF(_xlfn.XLOOKUP(AY$1,Attendance_sorted!$B383:$CW383,Attendance_sorted!$B383:$CW383,"nn")&lt;&gt;"nn","•",""),"")</f>
        <v/>
      </c>
      <c r="AZ384" s="1" t="str">
        <f ca="1">IF(($A384&lt;&gt;"")*(AZ$1&lt;&gt;""),IF(_xlfn.XLOOKUP(AZ$1,Attendance_sorted!$B383:$CW383,Attendance_sorted!$B383:$CW383,"nn")&lt;&gt;"nn","•",""),"")</f>
        <v/>
      </c>
      <c r="BA384" s="1" t="str">
        <f ca="1">IF(($A384&lt;&gt;"")*(BA$1&lt;&gt;""),IF(_xlfn.XLOOKUP(BA$1,Attendance_sorted!$B383:$CW383,Attendance_sorted!$B383:$CW383,"nn")&lt;&gt;"nn","•",""),"")</f>
        <v/>
      </c>
      <c r="BB384" s="1" t="str">
        <f ca="1">IF(($A384&lt;&gt;"")*(BB$1&lt;&gt;""),IF(_xlfn.XLOOKUP(BB$1,Attendance_sorted!$B383:$CW383,Attendance_sorted!$B383:$CW383,"nn")&lt;&gt;"nn","•",""),"")</f>
        <v/>
      </c>
      <c r="BC384" s="1" t="str">
        <f ca="1">IF(($A384&lt;&gt;"")*(BC$1&lt;&gt;""),IF(_xlfn.XLOOKUP(BC$1,Attendance_sorted!$B383:$CW383,Attendance_sorted!$B383:$CW383,"nn")&lt;&gt;"nn","•",""),"")</f>
        <v/>
      </c>
      <c r="BD384" s="1" t="str">
        <f ca="1">IF(($A384&lt;&gt;"")*(BD$1&lt;&gt;""),IF(_xlfn.XLOOKUP(BD$1,Attendance_sorted!$B383:$CW383,Attendance_sorted!$B383:$CW383,"nn")&lt;&gt;"nn","•",""),"")</f>
        <v/>
      </c>
      <c r="BE384" s="1" t="str">
        <f ca="1">IF(($A384&lt;&gt;"")*(BE$1&lt;&gt;""),IF(_xlfn.XLOOKUP(BE$1,Attendance_sorted!$B383:$CW383,Attendance_sorted!$B383:$CW383,"nn")&lt;&gt;"nn","•",""),"")</f>
        <v/>
      </c>
      <c r="BF384" s="1" t="str">
        <f ca="1">IF(($A384&lt;&gt;"")*(BF$1&lt;&gt;""),IF(_xlfn.XLOOKUP(BF$1,Attendance_sorted!$B383:$CW383,Attendance_sorted!$B383:$CW383,"nn")&lt;&gt;"nn","•",""),"")</f>
        <v/>
      </c>
      <c r="BG384" s="1" t="str">
        <f ca="1">IF(($A384&lt;&gt;"")*(BG$1&lt;&gt;""),IF(_xlfn.XLOOKUP(BG$1,Attendance_sorted!$B383:$CW383,Attendance_sorted!$B383:$CW383,"nn")&lt;&gt;"nn","•",""),"")</f>
        <v/>
      </c>
      <c r="BH384" s="1" t="str">
        <f ca="1">IF(($A384&lt;&gt;"")*(BH$1&lt;&gt;""),IF(_xlfn.XLOOKUP(BH$1,Attendance_sorted!$B383:$CW383,Attendance_sorted!$B383:$CW383,"nn")&lt;&gt;"nn","•",""),"")</f>
        <v/>
      </c>
      <c r="BI384" s="1" t="str">
        <f ca="1">IF(($A384&lt;&gt;"")*(BI$1&lt;&gt;""),IF(_xlfn.XLOOKUP(BI$1,Attendance_sorted!$B383:$CW383,Attendance_sorted!$B383:$CW383,"nn")&lt;&gt;"nn","•",""),"")</f>
        <v/>
      </c>
      <c r="BJ384" s="1" t="str">
        <f ca="1">IF(($A384&lt;&gt;"")*(BJ$1&lt;&gt;""),IF(_xlfn.XLOOKUP(BJ$1,Attendance_sorted!$B383:$CW383,Attendance_sorted!$B383:$CW383,"nn")&lt;&gt;"nn","•",""),"")</f>
        <v/>
      </c>
      <c r="BK384" s="1" t="str">
        <f ca="1">IF(($A384&lt;&gt;"")*(BK$1&lt;&gt;""),IF(_xlfn.XLOOKUP(BK$1,Attendance_sorted!$B383:$CW383,Attendance_sorted!$B383:$CW383,"nn")&lt;&gt;"nn","•",""),"")</f>
        <v/>
      </c>
      <c r="BL384" s="1" t="str">
        <f ca="1">IF(($A384&lt;&gt;"")*(BL$1&lt;&gt;""),IF(_xlfn.XLOOKUP(BL$1,Attendance_sorted!$B383:$CW383,Attendance_sorted!$B383:$CW383,"nn")&lt;&gt;"nn","•",""),"")</f>
        <v/>
      </c>
      <c r="BM384" s="1" t="str">
        <f ca="1">IF(($A384&lt;&gt;"")*(BM$1&lt;&gt;""),IF(_xlfn.XLOOKUP(BM$1,Attendance_sorted!$B383:$CW383,Attendance_sorted!$B383:$CW383,"nn")&lt;&gt;"nn","•",""),"")</f>
        <v/>
      </c>
      <c r="BN384" s="1" t="str">
        <f ca="1">IF(($A384&lt;&gt;"")*(BN$1&lt;&gt;""),IF(_xlfn.XLOOKUP(BN$1,Attendance_sorted!$B383:$CW383,Attendance_sorted!$B383:$CW383,"nn")&lt;&gt;"nn","•",""),"")</f>
        <v/>
      </c>
      <c r="BO384" s="1" t="str">
        <f ca="1">IF(($A384&lt;&gt;"")*(BO$1&lt;&gt;""),IF(_xlfn.XLOOKUP(BO$1,Attendance_sorted!$B383:$CW383,Attendance_sorted!$B383:$CW383,"nn")&lt;&gt;"nn","•",""),"")</f>
        <v/>
      </c>
      <c r="BP384" s="1" t="str">
        <f ca="1">IF(($A384&lt;&gt;"")*(BP$1&lt;&gt;""),IF(_xlfn.XLOOKUP(BP$1,Attendance_sorted!$B383:$CW383,Attendance_sorted!$B383:$CW383,"nn")&lt;&gt;"nn","•",""),"")</f>
        <v/>
      </c>
      <c r="BQ384" s="1" t="str">
        <f ca="1">IF(($A384&lt;&gt;"")*(BQ$1&lt;&gt;""),IF(_xlfn.XLOOKUP(BQ$1,Attendance_sorted!$B383:$CW383,Attendance_sorted!$B383:$CW383,"nn")&lt;&gt;"nn","•",""),"")</f>
        <v/>
      </c>
      <c r="BR384" s="1" t="str">
        <f ca="1">IF(($A384&lt;&gt;"")*(BR$1&lt;&gt;""),IF(_xlfn.XLOOKUP(BR$1,Attendance_sorted!$B383:$CW383,Attendance_sorted!$B383:$CW383,"nn")&lt;&gt;"nn","•",""),"")</f>
        <v/>
      </c>
      <c r="BS384" s="1" t="str">
        <f ca="1">IF(($A384&lt;&gt;"")*(BS$1&lt;&gt;""),IF(_xlfn.XLOOKUP(BS$1,Attendance_sorted!$B383:$CW383,Attendance_sorted!$B383:$CW383,"nn")&lt;&gt;"nn","•",""),"")</f>
        <v/>
      </c>
      <c r="BT384" s="1" t="str">
        <f ca="1">IF(($A384&lt;&gt;"")*(BT$1&lt;&gt;""),IF(_xlfn.XLOOKUP(BT$1,Attendance_sorted!$B383:$CW383,Attendance_sorted!$B383:$CW383,"nn")&lt;&gt;"nn","•",""),"")</f>
        <v/>
      </c>
      <c r="BU384" s="1" t="str">
        <f ca="1">IF(($A384&lt;&gt;"")*(BU$1&lt;&gt;""),IF(_xlfn.XLOOKUP(BU$1,Attendance_sorted!$B383:$CW383,Attendance_sorted!$B383:$CW383,"nn")&lt;&gt;"nn","•",""),"")</f>
        <v/>
      </c>
      <c r="BV384" s="1" t="str">
        <f ca="1">IF(($A384&lt;&gt;"")*(BV$1&lt;&gt;""),IF(_xlfn.XLOOKUP(BV$1,Attendance_sorted!$B383:$CW383,Attendance_sorted!$B383:$CW383,"nn")&lt;&gt;"nn","•",""),"")</f>
        <v/>
      </c>
      <c r="BW384" s="1" t="str">
        <f ca="1">IF(($A384&lt;&gt;"")*(BW$1&lt;&gt;""),IF(_xlfn.XLOOKUP(BW$1,Attendance_sorted!$B383:$CW383,Attendance_sorted!$B383:$CW383,"nn")&lt;&gt;"nn","•",""),"")</f>
        <v/>
      </c>
      <c r="BX384" s="1" t="str">
        <f ca="1">IF(($A384&lt;&gt;"")*(BX$1&lt;&gt;""),IF(_xlfn.XLOOKUP(BX$1,Attendance_sorted!$B383:$CW383,Attendance_sorted!$B383:$CW383,"nn")&lt;&gt;"nn","•",""),"")</f>
        <v/>
      </c>
      <c r="BY384" s="1" t="str">
        <f ca="1">IF(($A384&lt;&gt;"")*(BY$1&lt;&gt;""),IF(_xlfn.XLOOKUP(BY$1,Attendance_sorted!$B383:$CW383,Attendance_sorted!$B383:$CW383,"nn")&lt;&gt;"nn","•",""),"")</f>
        <v/>
      </c>
      <c r="BZ384" s="1" t="str">
        <f ca="1">IF(($A384&lt;&gt;"")*(BZ$1&lt;&gt;""),IF(_xlfn.XLOOKUP(BZ$1,Attendance_sorted!$B383:$CW383,Attendance_sorted!$B383:$CW383,"nn")&lt;&gt;"nn","•",""),"")</f>
        <v/>
      </c>
      <c r="CA384" s="1" t="str">
        <f ca="1">IF(($A384&lt;&gt;"")*(CA$1&lt;&gt;""),IF(_xlfn.XLOOKUP(CA$1,Attendance_sorted!$B383:$CW383,Attendance_sorted!$B383:$CW383,"nn")&lt;&gt;"nn","•",""),"")</f>
        <v/>
      </c>
      <c r="CB384" s="1" t="str">
        <f ca="1">IF(($A384&lt;&gt;"")*(CB$1&lt;&gt;""),IF(_xlfn.XLOOKUP(CB$1,Attendance_sorted!$B383:$CW383,Attendance_sorted!$B383:$CW383,"nn")&lt;&gt;"nn","•",""),"")</f>
        <v/>
      </c>
      <c r="CC384" s="1" t="str">
        <f ca="1">IF(($A384&lt;&gt;"")*(CC$1&lt;&gt;""),IF(_xlfn.XLOOKUP(CC$1,Attendance_sorted!$B383:$CW383,Attendance_sorted!$B383:$CW383,"nn")&lt;&gt;"nn","•",""),"")</f>
        <v/>
      </c>
      <c r="CD384" s="1" t="str">
        <f ca="1">IF(($A384&lt;&gt;"")*(CD$1&lt;&gt;""),IF(_xlfn.XLOOKUP(CD$1,Attendance_sorted!$B383:$CW383,Attendance_sorted!$B383:$CW383,"nn")&lt;&gt;"nn","•",""),"")</f>
        <v/>
      </c>
      <c r="CE384" s="1" t="str">
        <f ca="1">IF(($A384&lt;&gt;"")*(CE$1&lt;&gt;""),IF(_xlfn.XLOOKUP(CE$1,Attendance_sorted!$B383:$CW383,Attendance_sorted!$B383:$CW383,"nn")&lt;&gt;"nn","•",""),"")</f>
        <v/>
      </c>
      <c r="CF384" s="1" t="str">
        <f ca="1">IF(($A384&lt;&gt;"")*(CF$1&lt;&gt;""),IF(_xlfn.XLOOKUP(CF$1,Attendance_sorted!$B383:$CW383,Attendance_sorted!$B383:$CW383,"nn")&lt;&gt;"nn","•",""),"")</f>
        <v/>
      </c>
      <c r="CG384" s="1" t="str">
        <f ca="1">IF(($A384&lt;&gt;"")*(CG$1&lt;&gt;""),IF(_xlfn.XLOOKUP(CG$1,Attendance_sorted!$B383:$CW383,Attendance_sorted!$B383:$CW383,"nn")&lt;&gt;"nn","•",""),"")</f>
        <v/>
      </c>
      <c r="CH384" s="1" t="str">
        <f ca="1">IF(($A384&lt;&gt;"")*(CH$1&lt;&gt;""),IF(_xlfn.XLOOKUP(CH$1,Attendance_sorted!$B383:$CW383,Attendance_sorted!$B383:$CW383,"nn")&lt;&gt;"nn","•",""),"")</f>
        <v/>
      </c>
      <c r="CI384" s="1" t="str">
        <f ca="1">IF(($A384&lt;&gt;"")*(CI$1&lt;&gt;""),IF(_xlfn.XLOOKUP(CI$1,Attendance_sorted!$B383:$CW383,Attendance_sorted!$B383:$CW383,"nn")&lt;&gt;"nn","•",""),"")</f>
        <v/>
      </c>
      <c r="CJ384" s="1" t="str">
        <f ca="1">IF(($A384&lt;&gt;"")*(CJ$1&lt;&gt;""),IF(_xlfn.XLOOKUP(CJ$1,Attendance_sorted!$B383:$CW383,Attendance_sorted!$B383:$CW383,"nn")&lt;&gt;"nn","•",""),"")</f>
        <v/>
      </c>
      <c r="CK384" s="1" t="str">
        <f ca="1">IF(($A384&lt;&gt;"")*(CK$1&lt;&gt;""),IF(_xlfn.XLOOKUP(CK$1,Attendance_sorted!$B383:$CW383,Attendance_sorted!$B383:$CW383,"nn")&lt;&gt;"nn","•",""),"")</f>
        <v/>
      </c>
      <c r="CL384" s="1" t="str">
        <f ca="1">IF(($A384&lt;&gt;"")*(CL$1&lt;&gt;""),IF(_xlfn.XLOOKUP(CL$1,Attendance_sorted!$B383:$CW383,Attendance_sorted!$B383:$CW383,"nn")&lt;&gt;"nn","•",""),"")</f>
        <v/>
      </c>
      <c r="CM384" s="1" t="str">
        <f ca="1">IF(($A384&lt;&gt;"")*(CM$1&lt;&gt;""),IF(_xlfn.XLOOKUP(CM$1,Attendance_sorted!$B383:$CW383,Attendance_sorted!$B383:$CW383,"nn")&lt;&gt;"nn","•",""),"")</f>
        <v/>
      </c>
      <c r="CN384" s="1" t="str">
        <f ca="1">IF(($A384&lt;&gt;"")*(CN$1&lt;&gt;""),IF(_xlfn.XLOOKUP(CN$1,Attendance_sorted!$B383:$CW383,Attendance_sorted!$B383:$CW383,"nn")&lt;&gt;"nn","•",""),"")</f>
        <v/>
      </c>
      <c r="CO384" s="1" t="str">
        <f ca="1">IF(($A384&lt;&gt;"")*(CO$1&lt;&gt;""),IF(_xlfn.XLOOKUP(CO$1,Attendance_sorted!$B383:$CW383,Attendance_sorted!$B383:$CW383,"nn")&lt;&gt;"nn","•",""),"")</f>
        <v/>
      </c>
      <c r="CP384" s="1" t="str">
        <f ca="1">IF(($A384&lt;&gt;"")*(CP$1&lt;&gt;""),IF(_xlfn.XLOOKUP(CP$1,Attendance_sorted!$B383:$CW383,Attendance_sorted!$B383:$CW383,"nn")&lt;&gt;"nn","•",""),"")</f>
        <v/>
      </c>
      <c r="CQ384" s="1" t="str">
        <f ca="1">IF(($A384&lt;&gt;"")*(CQ$1&lt;&gt;""),IF(_xlfn.XLOOKUP(CQ$1,Attendance_sorted!$B383:$CW383,Attendance_sorted!$B383:$CW383,"nn")&lt;&gt;"nn","•",""),"")</f>
        <v/>
      </c>
      <c r="CR384" s="1" t="str">
        <f ca="1">IF(($A384&lt;&gt;"")*(CR$1&lt;&gt;""),IF(_xlfn.XLOOKUP(CR$1,Attendance_sorted!$B383:$CW383,Attendance_sorted!$B383:$CW383,"nn")&lt;&gt;"nn","•",""),"")</f>
        <v/>
      </c>
      <c r="CS384" s="1" t="str">
        <f ca="1">IF(($A384&lt;&gt;"")*(CS$1&lt;&gt;""),IF(_xlfn.XLOOKUP(CS$1,Attendance_sorted!$B383:$CW383,Attendance_sorted!$B383:$CW383,"nn")&lt;&gt;"nn","•",""),"")</f>
        <v/>
      </c>
      <c r="CT384" s="1" t="str">
        <f ca="1">IF(($A384&lt;&gt;"")*(CT$1&lt;&gt;""),IF(_xlfn.XLOOKUP(CT$1,Attendance_sorted!$B383:$CW383,Attendance_sorted!$B383:$CW383,"nn")&lt;&gt;"nn","•",""),"")</f>
        <v/>
      </c>
      <c r="CU384" s="1" t="str">
        <f ca="1">IF(($A384&lt;&gt;"")*(CU$1&lt;&gt;""),IF(_xlfn.XLOOKUP(CU$1,Attendance_sorted!$B383:$CW383,Attendance_sorted!$B383:$CW383,"nn")&lt;&gt;"nn","•",""),"")</f>
        <v/>
      </c>
      <c r="CV384" s="1" t="str">
        <f ca="1">IF(($A384&lt;&gt;"")*(CV$1&lt;&gt;""),IF(_xlfn.XLOOKUP(CV$1,Attendance_sorted!$B383:$CW383,Attendance_sorted!$B383:$CW383,"nn")&lt;&gt;"nn","•",""),"")</f>
        <v/>
      </c>
      <c r="CW384" s="1" t="str">
        <f ca="1">IF(($A384&lt;&gt;"")*(CW$1&lt;&gt;""),IF(_xlfn.XLOOKUP(CW$1,Attendance_sorted!$B383:$CW383,Attendance_sorted!$B383:$CW383,"nn")&lt;&gt;"nn","•",""),"")</f>
        <v/>
      </c>
    </row>
    <row r="385" spans="1:101">
      <c r="A385" s="1"/>
      <c r="B385" s="1" t="str">
        <f ca="1">IF(($A385&lt;&gt;"")*(B$1&lt;&gt;""),IF(_xlfn.XLOOKUP(B$1,Attendance_sorted!$B384:$CW384,Attendance_sorted!$B384:$CW384,"nn")&lt;&gt;"nn","•",""),"")</f>
        <v/>
      </c>
      <c r="C385" s="1" t="str">
        <f ca="1">IF(($A385&lt;&gt;"")*(C$1&lt;&gt;""),IF(_xlfn.XLOOKUP(C$1,Attendance_sorted!$B384:$CW384,Attendance_sorted!$B384:$CW384,"nn")&lt;&gt;"nn","•",""),"")</f>
        <v/>
      </c>
      <c r="D385" s="1" t="str">
        <f ca="1">IF(($A385&lt;&gt;"")*(D$1&lt;&gt;""),IF(_xlfn.XLOOKUP(D$1,Attendance_sorted!$B384:$CW384,Attendance_sorted!$B384:$CW384,"nn")&lt;&gt;"nn","•",""),"")</f>
        <v/>
      </c>
      <c r="E385" s="1" t="str">
        <f ca="1">IF(($A385&lt;&gt;"")*(E$1&lt;&gt;""),IF(_xlfn.XLOOKUP(E$1,Attendance_sorted!$B384:$CW384,Attendance_sorted!$B384:$CW384,"nn")&lt;&gt;"nn","•",""),"")</f>
        <v/>
      </c>
      <c r="F385" s="1" t="str">
        <f ca="1">IF(($A385&lt;&gt;"")*(F$1&lt;&gt;""),IF(_xlfn.XLOOKUP(F$1,Attendance_sorted!$B384:$CW384,Attendance_sorted!$B384:$CW384,"nn")&lt;&gt;"nn","•",""),"")</f>
        <v/>
      </c>
      <c r="G385" s="1" t="str">
        <f ca="1">IF(($A385&lt;&gt;"")*(G$1&lt;&gt;""),IF(_xlfn.XLOOKUP(G$1,Attendance_sorted!$B384:$CW384,Attendance_sorted!$B384:$CW384,"nn")&lt;&gt;"nn","•",""),"")</f>
        <v/>
      </c>
      <c r="H385" s="1" t="str">
        <f ca="1">IF(($A385&lt;&gt;"")*(H$1&lt;&gt;""),IF(_xlfn.XLOOKUP(H$1,Attendance_sorted!$B384:$CW384,Attendance_sorted!$B384:$CW384,"nn")&lt;&gt;"nn","•",""),"")</f>
        <v/>
      </c>
      <c r="I385" s="1" t="str">
        <f ca="1">IF(($A385&lt;&gt;"")*(I$1&lt;&gt;""),IF(_xlfn.XLOOKUP(I$1,Attendance_sorted!$B384:$CW384,Attendance_sorted!$B384:$CW384,"nn")&lt;&gt;"nn","•",""),"")</f>
        <v/>
      </c>
      <c r="J385" s="1" t="str">
        <f ca="1">IF(($A385&lt;&gt;"")*(J$1&lt;&gt;""),IF(_xlfn.XLOOKUP(J$1,Attendance_sorted!$B384:$CW384,Attendance_sorted!$B384:$CW384,"nn")&lt;&gt;"nn","•",""),"")</f>
        <v/>
      </c>
      <c r="K385" s="1" t="str">
        <f ca="1">IF(($A385&lt;&gt;"")*(K$1&lt;&gt;""),IF(_xlfn.XLOOKUP(K$1,Attendance_sorted!$B384:$CW384,Attendance_sorted!$B384:$CW384,"nn")&lt;&gt;"nn","•",""),"")</f>
        <v/>
      </c>
      <c r="L385" s="1" t="str">
        <f ca="1">IF(($A385&lt;&gt;"")*(L$1&lt;&gt;""),IF(_xlfn.XLOOKUP(L$1,Attendance_sorted!$B384:$CW384,Attendance_sorted!$B384:$CW384,"nn")&lt;&gt;"nn","•",""),"")</f>
        <v/>
      </c>
      <c r="M385" s="1" t="str">
        <f ca="1">IF(($A385&lt;&gt;"")*(M$1&lt;&gt;""),IF(_xlfn.XLOOKUP(M$1,Attendance_sorted!$B384:$CW384,Attendance_sorted!$B384:$CW384,"nn")&lt;&gt;"nn","•",""),"")</f>
        <v/>
      </c>
      <c r="N385" s="1" t="str">
        <f ca="1">IF(($A385&lt;&gt;"")*(N$1&lt;&gt;""),IF(_xlfn.XLOOKUP(N$1,Attendance_sorted!$B384:$CW384,Attendance_sorted!$B384:$CW384,"nn")&lt;&gt;"nn","•",""),"")</f>
        <v/>
      </c>
      <c r="O385" s="1" t="str">
        <f ca="1">IF(($A385&lt;&gt;"")*(O$1&lt;&gt;""),IF(_xlfn.XLOOKUP(O$1,Attendance_sorted!$B384:$CW384,Attendance_sorted!$B384:$CW384,"nn")&lt;&gt;"nn","•",""),"")</f>
        <v/>
      </c>
      <c r="P385" s="1" t="str">
        <f ca="1">IF(($A385&lt;&gt;"")*(P$1&lt;&gt;""),IF(_xlfn.XLOOKUP(P$1,Attendance_sorted!$B384:$CW384,Attendance_sorted!$B384:$CW384,"nn")&lt;&gt;"nn","•",""),"")</f>
        <v/>
      </c>
      <c r="Q385" s="1" t="str">
        <f ca="1">IF(($A385&lt;&gt;"")*(Q$1&lt;&gt;""),IF(_xlfn.XLOOKUP(Q$1,Attendance_sorted!$B384:$CW384,Attendance_sorted!$B384:$CW384,"nn")&lt;&gt;"nn","•",""),"")</f>
        <v/>
      </c>
      <c r="R385" s="1" t="str">
        <f ca="1">IF(($A385&lt;&gt;"")*(R$1&lt;&gt;""),IF(_xlfn.XLOOKUP(R$1,Attendance_sorted!$B384:$CW384,Attendance_sorted!$B384:$CW384,"nn")&lt;&gt;"nn","•",""),"")</f>
        <v/>
      </c>
      <c r="S385" s="1" t="str">
        <f ca="1">IF(($A385&lt;&gt;"")*(S$1&lt;&gt;""),IF(_xlfn.XLOOKUP(S$1,Attendance_sorted!$B384:$CW384,Attendance_sorted!$B384:$CW384,"nn")&lt;&gt;"nn","•",""),"")</f>
        <v/>
      </c>
      <c r="T385" s="1" t="str">
        <f ca="1">IF(($A385&lt;&gt;"")*(T$1&lt;&gt;""),IF(_xlfn.XLOOKUP(T$1,Attendance_sorted!$B384:$CW384,Attendance_sorted!$B384:$CW384,"nn")&lt;&gt;"nn","•",""),"")</f>
        <v/>
      </c>
      <c r="U385" s="1" t="str">
        <f ca="1">IF(($A385&lt;&gt;"")*(U$1&lt;&gt;""),IF(_xlfn.XLOOKUP(U$1,Attendance_sorted!$B384:$CW384,Attendance_sorted!$B384:$CW384,"nn")&lt;&gt;"nn","•",""),"")</f>
        <v/>
      </c>
      <c r="V385" s="1" t="str">
        <f ca="1">IF(($A385&lt;&gt;"")*(V$1&lt;&gt;""),IF(_xlfn.XLOOKUP(V$1,Attendance_sorted!$B384:$CW384,Attendance_sorted!$B384:$CW384,"nn")&lt;&gt;"nn","•",""),"")</f>
        <v/>
      </c>
      <c r="W385" s="1" t="str">
        <f ca="1">IF(($A385&lt;&gt;"")*(W$1&lt;&gt;""),IF(_xlfn.XLOOKUP(W$1,Attendance_sorted!$B384:$CW384,Attendance_sorted!$B384:$CW384,"nn")&lt;&gt;"nn","•",""),"")</f>
        <v/>
      </c>
      <c r="X385" s="1" t="str">
        <f ca="1">IF(($A385&lt;&gt;"")*(X$1&lt;&gt;""),IF(_xlfn.XLOOKUP(X$1,Attendance_sorted!$B384:$CW384,Attendance_sorted!$B384:$CW384,"nn")&lt;&gt;"nn","•",""),"")</f>
        <v/>
      </c>
      <c r="Y385" s="1" t="str">
        <f ca="1">IF(($A385&lt;&gt;"")*(Y$1&lt;&gt;""),IF(_xlfn.XLOOKUP(Y$1,Attendance_sorted!$B384:$CW384,Attendance_sorted!$B384:$CW384,"nn")&lt;&gt;"nn","•",""),"")</f>
        <v/>
      </c>
      <c r="Z385" s="1" t="str">
        <f ca="1">IF(($A385&lt;&gt;"")*(Z$1&lt;&gt;""),IF(_xlfn.XLOOKUP(Z$1,Attendance_sorted!$B384:$CW384,Attendance_sorted!$B384:$CW384,"nn")&lt;&gt;"nn","•",""),"")</f>
        <v/>
      </c>
      <c r="AA385" s="1" t="str">
        <f ca="1">IF(($A385&lt;&gt;"")*(AA$1&lt;&gt;""),IF(_xlfn.XLOOKUP(AA$1,Attendance_sorted!$B384:$CW384,Attendance_sorted!$B384:$CW384,"nn")&lt;&gt;"nn","•",""),"")</f>
        <v/>
      </c>
      <c r="AB385" s="1" t="str">
        <f ca="1">IF(($A385&lt;&gt;"")*(AB$1&lt;&gt;""),IF(_xlfn.XLOOKUP(AB$1,Attendance_sorted!$B384:$CW384,Attendance_sorted!$B384:$CW384,"nn")&lt;&gt;"nn","•",""),"")</f>
        <v/>
      </c>
      <c r="AC385" s="1" t="str">
        <f ca="1">IF(($A385&lt;&gt;"")*(AC$1&lt;&gt;""),IF(_xlfn.XLOOKUP(AC$1,Attendance_sorted!$B384:$CW384,Attendance_sorted!$B384:$CW384,"nn")&lt;&gt;"nn","•",""),"")</f>
        <v/>
      </c>
      <c r="AD385" s="1" t="str">
        <f ca="1">IF(($A385&lt;&gt;"")*(AD$1&lt;&gt;""),IF(_xlfn.XLOOKUP(AD$1,Attendance_sorted!$B384:$CW384,Attendance_sorted!$B384:$CW384,"nn")&lt;&gt;"nn","•",""),"")</f>
        <v/>
      </c>
      <c r="AE385" s="1" t="str">
        <f ca="1">IF(($A385&lt;&gt;"")*(AE$1&lt;&gt;""),IF(_xlfn.XLOOKUP(AE$1,Attendance_sorted!$B384:$CW384,Attendance_sorted!$B384:$CW384,"nn")&lt;&gt;"nn","•",""),"")</f>
        <v/>
      </c>
      <c r="AF385" s="1" t="str">
        <f ca="1">IF(($A385&lt;&gt;"")*(AF$1&lt;&gt;""),IF(_xlfn.XLOOKUP(AF$1,Attendance_sorted!$B384:$CW384,Attendance_sorted!$B384:$CW384,"nn")&lt;&gt;"nn","•",""),"")</f>
        <v/>
      </c>
      <c r="AG385" s="1" t="str">
        <f ca="1">IF(($A385&lt;&gt;"")*(AG$1&lt;&gt;""),IF(_xlfn.XLOOKUP(AG$1,Attendance_sorted!$B384:$CW384,Attendance_sorted!$B384:$CW384,"nn")&lt;&gt;"nn","•",""),"")</f>
        <v/>
      </c>
      <c r="AH385" s="1" t="str">
        <f ca="1">IF(($A385&lt;&gt;"")*(AH$1&lt;&gt;""),IF(_xlfn.XLOOKUP(AH$1,Attendance_sorted!$B384:$CW384,Attendance_sorted!$B384:$CW384,"nn")&lt;&gt;"nn","•",""),"")</f>
        <v/>
      </c>
      <c r="AI385" s="1" t="str">
        <f ca="1">IF(($A385&lt;&gt;"")*(AI$1&lt;&gt;""),IF(_xlfn.XLOOKUP(AI$1,Attendance_sorted!$B384:$CW384,Attendance_sorted!$B384:$CW384,"nn")&lt;&gt;"nn","•",""),"")</f>
        <v/>
      </c>
      <c r="AJ385" s="1" t="str">
        <f ca="1">IF(($A385&lt;&gt;"")*(AJ$1&lt;&gt;""),IF(_xlfn.XLOOKUP(AJ$1,Attendance_sorted!$B384:$CW384,Attendance_sorted!$B384:$CW384,"nn")&lt;&gt;"nn","•",""),"")</f>
        <v/>
      </c>
      <c r="AK385" s="1" t="str">
        <f ca="1">IF(($A385&lt;&gt;"")*(AK$1&lt;&gt;""),IF(_xlfn.XLOOKUP(AK$1,Attendance_sorted!$B384:$CW384,Attendance_sorted!$B384:$CW384,"nn")&lt;&gt;"nn","•",""),"")</f>
        <v/>
      </c>
      <c r="AL385" s="1" t="str">
        <f ca="1">IF(($A385&lt;&gt;"")*(AL$1&lt;&gt;""),IF(_xlfn.XLOOKUP(AL$1,Attendance_sorted!$B384:$CW384,Attendance_sorted!$B384:$CW384,"nn")&lt;&gt;"nn","•",""),"")</f>
        <v/>
      </c>
      <c r="AM385" s="1" t="str">
        <f ca="1">IF(($A385&lt;&gt;"")*(AM$1&lt;&gt;""),IF(_xlfn.XLOOKUP(AM$1,Attendance_sorted!$B384:$CW384,Attendance_sorted!$B384:$CW384,"nn")&lt;&gt;"nn","•",""),"")</f>
        <v/>
      </c>
      <c r="AN385" s="1" t="str">
        <f ca="1">IF(($A385&lt;&gt;"")*(AN$1&lt;&gt;""),IF(_xlfn.XLOOKUP(AN$1,Attendance_sorted!$B384:$CW384,Attendance_sorted!$B384:$CW384,"nn")&lt;&gt;"nn","•",""),"")</f>
        <v/>
      </c>
      <c r="AO385" s="1" t="str">
        <f ca="1">IF(($A385&lt;&gt;"")*(AO$1&lt;&gt;""),IF(_xlfn.XLOOKUP(AO$1,Attendance_sorted!$B384:$CW384,Attendance_sorted!$B384:$CW384,"nn")&lt;&gt;"nn","•",""),"")</f>
        <v/>
      </c>
      <c r="AP385" s="1" t="str">
        <f ca="1">IF(($A385&lt;&gt;"")*(AP$1&lt;&gt;""),IF(_xlfn.XLOOKUP(AP$1,Attendance_sorted!$B384:$CW384,Attendance_sorted!$B384:$CW384,"nn")&lt;&gt;"nn","•",""),"")</f>
        <v/>
      </c>
      <c r="AQ385" s="1" t="str">
        <f ca="1">IF(($A385&lt;&gt;"")*(AQ$1&lt;&gt;""),IF(_xlfn.XLOOKUP(AQ$1,Attendance_sorted!$B384:$CW384,Attendance_sorted!$B384:$CW384,"nn")&lt;&gt;"nn","•",""),"")</f>
        <v/>
      </c>
      <c r="AR385" s="1" t="str">
        <f ca="1">IF(($A385&lt;&gt;"")*(AR$1&lt;&gt;""),IF(_xlfn.XLOOKUP(AR$1,Attendance_sorted!$B384:$CW384,Attendance_sorted!$B384:$CW384,"nn")&lt;&gt;"nn","•",""),"")</f>
        <v/>
      </c>
      <c r="AS385" s="1" t="str">
        <f ca="1">IF(($A385&lt;&gt;"")*(AS$1&lt;&gt;""),IF(_xlfn.XLOOKUP(AS$1,Attendance_sorted!$B384:$CW384,Attendance_sorted!$B384:$CW384,"nn")&lt;&gt;"nn","•",""),"")</f>
        <v/>
      </c>
      <c r="AT385" s="1" t="str">
        <f ca="1">IF(($A385&lt;&gt;"")*(AT$1&lt;&gt;""),IF(_xlfn.XLOOKUP(AT$1,Attendance_sorted!$B384:$CW384,Attendance_sorted!$B384:$CW384,"nn")&lt;&gt;"nn","•",""),"")</f>
        <v/>
      </c>
      <c r="AU385" s="1" t="str">
        <f ca="1">IF(($A385&lt;&gt;"")*(AU$1&lt;&gt;""),IF(_xlfn.XLOOKUP(AU$1,Attendance_sorted!$B384:$CW384,Attendance_sorted!$B384:$CW384,"nn")&lt;&gt;"nn","•",""),"")</f>
        <v/>
      </c>
      <c r="AV385" s="1" t="str">
        <f ca="1">IF(($A385&lt;&gt;"")*(AV$1&lt;&gt;""),IF(_xlfn.XLOOKUP(AV$1,Attendance_sorted!$B384:$CW384,Attendance_sorted!$B384:$CW384,"nn")&lt;&gt;"nn","•",""),"")</f>
        <v/>
      </c>
      <c r="AW385" s="1" t="str">
        <f ca="1">IF(($A385&lt;&gt;"")*(AW$1&lt;&gt;""),IF(_xlfn.XLOOKUP(AW$1,Attendance_sorted!$B384:$CW384,Attendance_sorted!$B384:$CW384,"nn")&lt;&gt;"nn","•",""),"")</f>
        <v/>
      </c>
      <c r="AX385" s="1" t="str">
        <f ca="1">IF(($A385&lt;&gt;"")*(AX$1&lt;&gt;""),IF(_xlfn.XLOOKUP(AX$1,Attendance_sorted!$B384:$CW384,Attendance_sorted!$B384:$CW384,"nn")&lt;&gt;"nn","•",""),"")</f>
        <v/>
      </c>
      <c r="AY385" s="1" t="str">
        <f ca="1">IF(($A385&lt;&gt;"")*(AY$1&lt;&gt;""),IF(_xlfn.XLOOKUP(AY$1,Attendance_sorted!$B384:$CW384,Attendance_sorted!$B384:$CW384,"nn")&lt;&gt;"nn","•",""),"")</f>
        <v/>
      </c>
      <c r="AZ385" s="1" t="str">
        <f ca="1">IF(($A385&lt;&gt;"")*(AZ$1&lt;&gt;""),IF(_xlfn.XLOOKUP(AZ$1,Attendance_sorted!$B384:$CW384,Attendance_sorted!$B384:$CW384,"nn")&lt;&gt;"nn","•",""),"")</f>
        <v/>
      </c>
      <c r="BA385" s="1" t="str">
        <f ca="1">IF(($A385&lt;&gt;"")*(BA$1&lt;&gt;""),IF(_xlfn.XLOOKUP(BA$1,Attendance_sorted!$B384:$CW384,Attendance_sorted!$B384:$CW384,"nn")&lt;&gt;"nn","•",""),"")</f>
        <v/>
      </c>
      <c r="BB385" s="1" t="str">
        <f ca="1">IF(($A385&lt;&gt;"")*(BB$1&lt;&gt;""),IF(_xlfn.XLOOKUP(BB$1,Attendance_sorted!$B384:$CW384,Attendance_sorted!$B384:$CW384,"nn")&lt;&gt;"nn","•",""),"")</f>
        <v/>
      </c>
      <c r="BC385" s="1" t="str">
        <f ca="1">IF(($A385&lt;&gt;"")*(BC$1&lt;&gt;""),IF(_xlfn.XLOOKUP(BC$1,Attendance_sorted!$B384:$CW384,Attendance_sorted!$B384:$CW384,"nn")&lt;&gt;"nn","•",""),"")</f>
        <v/>
      </c>
      <c r="BD385" s="1" t="str">
        <f ca="1">IF(($A385&lt;&gt;"")*(BD$1&lt;&gt;""),IF(_xlfn.XLOOKUP(BD$1,Attendance_sorted!$B384:$CW384,Attendance_sorted!$B384:$CW384,"nn")&lt;&gt;"nn","•",""),"")</f>
        <v/>
      </c>
      <c r="BE385" s="1" t="str">
        <f ca="1">IF(($A385&lt;&gt;"")*(BE$1&lt;&gt;""),IF(_xlfn.XLOOKUP(BE$1,Attendance_sorted!$B384:$CW384,Attendance_sorted!$B384:$CW384,"nn")&lt;&gt;"nn","•",""),"")</f>
        <v/>
      </c>
      <c r="BF385" s="1" t="str">
        <f ca="1">IF(($A385&lt;&gt;"")*(BF$1&lt;&gt;""),IF(_xlfn.XLOOKUP(BF$1,Attendance_sorted!$B384:$CW384,Attendance_sorted!$B384:$CW384,"nn")&lt;&gt;"nn","•",""),"")</f>
        <v/>
      </c>
      <c r="BG385" s="1" t="str">
        <f ca="1">IF(($A385&lt;&gt;"")*(BG$1&lt;&gt;""),IF(_xlfn.XLOOKUP(BG$1,Attendance_sorted!$B384:$CW384,Attendance_sorted!$B384:$CW384,"nn")&lt;&gt;"nn","•",""),"")</f>
        <v/>
      </c>
      <c r="BH385" s="1" t="str">
        <f ca="1">IF(($A385&lt;&gt;"")*(BH$1&lt;&gt;""),IF(_xlfn.XLOOKUP(BH$1,Attendance_sorted!$B384:$CW384,Attendance_sorted!$B384:$CW384,"nn")&lt;&gt;"nn","•",""),"")</f>
        <v/>
      </c>
      <c r="BI385" s="1" t="str">
        <f ca="1">IF(($A385&lt;&gt;"")*(BI$1&lt;&gt;""),IF(_xlfn.XLOOKUP(BI$1,Attendance_sorted!$B384:$CW384,Attendance_sorted!$B384:$CW384,"nn")&lt;&gt;"nn","•",""),"")</f>
        <v/>
      </c>
      <c r="BJ385" s="1" t="str">
        <f ca="1">IF(($A385&lt;&gt;"")*(BJ$1&lt;&gt;""),IF(_xlfn.XLOOKUP(BJ$1,Attendance_sorted!$B384:$CW384,Attendance_sorted!$B384:$CW384,"nn")&lt;&gt;"nn","•",""),"")</f>
        <v/>
      </c>
      <c r="BK385" s="1" t="str">
        <f ca="1">IF(($A385&lt;&gt;"")*(BK$1&lt;&gt;""),IF(_xlfn.XLOOKUP(BK$1,Attendance_sorted!$B384:$CW384,Attendance_sorted!$B384:$CW384,"nn")&lt;&gt;"nn","•",""),"")</f>
        <v/>
      </c>
      <c r="BL385" s="1" t="str">
        <f ca="1">IF(($A385&lt;&gt;"")*(BL$1&lt;&gt;""),IF(_xlfn.XLOOKUP(BL$1,Attendance_sorted!$B384:$CW384,Attendance_sorted!$B384:$CW384,"nn")&lt;&gt;"nn","•",""),"")</f>
        <v/>
      </c>
      <c r="BM385" s="1" t="str">
        <f ca="1">IF(($A385&lt;&gt;"")*(BM$1&lt;&gt;""),IF(_xlfn.XLOOKUP(BM$1,Attendance_sorted!$B384:$CW384,Attendance_sorted!$B384:$CW384,"nn")&lt;&gt;"nn","•",""),"")</f>
        <v/>
      </c>
      <c r="BN385" s="1" t="str">
        <f ca="1">IF(($A385&lt;&gt;"")*(BN$1&lt;&gt;""),IF(_xlfn.XLOOKUP(BN$1,Attendance_sorted!$B384:$CW384,Attendance_sorted!$B384:$CW384,"nn")&lt;&gt;"nn","•",""),"")</f>
        <v/>
      </c>
      <c r="BO385" s="1" t="str">
        <f ca="1">IF(($A385&lt;&gt;"")*(BO$1&lt;&gt;""),IF(_xlfn.XLOOKUP(BO$1,Attendance_sorted!$B384:$CW384,Attendance_sorted!$B384:$CW384,"nn")&lt;&gt;"nn","•",""),"")</f>
        <v/>
      </c>
      <c r="BP385" s="1" t="str">
        <f ca="1">IF(($A385&lt;&gt;"")*(BP$1&lt;&gt;""),IF(_xlfn.XLOOKUP(BP$1,Attendance_sorted!$B384:$CW384,Attendance_sorted!$B384:$CW384,"nn")&lt;&gt;"nn","•",""),"")</f>
        <v/>
      </c>
      <c r="BQ385" s="1" t="str">
        <f ca="1">IF(($A385&lt;&gt;"")*(BQ$1&lt;&gt;""),IF(_xlfn.XLOOKUP(BQ$1,Attendance_sorted!$B384:$CW384,Attendance_sorted!$B384:$CW384,"nn")&lt;&gt;"nn","•",""),"")</f>
        <v/>
      </c>
      <c r="BR385" s="1" t="str">
        <f ca="1">IF(($A385&lt;&gt;"")*(BR$1&lt;&gt;""),IF(_xlfn.XLOOKUP(BR$1,Attendance_sorted!$B384:$CW384,Attendance_sorted!$B384:$CW384,"nn")&lt;&gt;"nn","•",""),"")</f>
        <v/>
      </c>
      <c r="BS385" s="1" t="str">
        <f ca="1">IF(($A385&lt;&gt;"")*(BS$1&lt;&gt;""),IF(_xlfn.XLOOKUP(BS$1,Attendance_sorted!$B384:$CW384,Attendance_sorted!$B384:$CW384,"nn")&lt;&gt;"nn","•",""),"")</f>
        <v/>
      </c>
      <c r="BT385" s="1" t="str">
        <f ca="1">IF(($A385&lt;&gt;"")*(BT$1&lt;&gt;""),IF(_xlfn.XLOOKUP(BT$1,Attendance_sorted!$B384:$CW384,Attendance_sorted!$B384:$CW384,"nn")&lt;&gt;"nn","•",""),"")</f>
        <v/>
      </c>
      <c r="BU385" s="1" t="str">
        <f ca="1">IF(($A385&lt;&gt;"")*(BU$1&lt;&gt;""),IF(_xlfn.XLOOKUP(BU$1,Attendance_sorted!$B384:$CW384,Attendance_sorted!$B384:$CW384,"nn")&lt;&gt;"nn","•",""),"")</f>
        <v/>
      </c>
      <c r="BV385" s="1" t="str">
        <f ca="1">IF(($A385&lt;&gt;"")*(BV$1&lt;&gt;""),IF(_xlfn.XLOOKUP(BV$1,Attendance_sorted!$B384:$CW384,Attendance_sorted!$B384:$CW384,"nn")&lt;&gt;"nn","•",""),"")</f>
        <v/>
      </c>
      <c r="BW385" s="1" t="str">
        <f ca="1">IF(($A385&lt;&gt;"")*(BW$1&lt;&gt;""),IF(_xlfn.XLOOKUP(BW$1,Attendance_sorted!$B384:$CW384,Attendance_sorted!$B384:$CW384,"nn")&lt;&gt;"nn","•",""),"")</f>
        <v/>
      </c>
      <c r="BX385" s="1" t="str">
        <f ca="1">IF(($A385&lt;&gt;"")*(BX$1&lt;&gt;""),IF(_xlfn.XLOOKUP(BX$1,Attendance_sorted!$B384:$CW384,Attendance_sorted!$B384:$CW384,"nn")&lt;&gt;"nn","•",""),"")</f>
        <v/>
      </c>
      <c r="BY385" s="1" t="str">
        <f ca="1">IF(($A385&lt;&gt;"")*(BY$1&lt;&gt;""),IF(_xlfn.XLOOKUP(BY$1,Attendance_sorted!$B384:$CW384,Attendance_sorted!$B384:$CW384,"nn")&lt;&gt;"nn","•",""),"")</f>
        <v/>
      </c>
      <c r="BZ385" s="1" t="str">
        <f ca="1">IF(($A385&lt;&gt;"")*(BZ$1&lt;&gt;""),IF(_xlfn.XLOOKUP(BZ$1,Attendance_sorted!$B384:$CW384,Attendance_sorted!$B384:$CW384,"nn")&lt;&gt;"nn","•",""),"")</f>
        <v/>
      </c>
      <c r="CA385" s="1" t="str">
        <f ca="1">IF(($A385&lt;&gt;"")*(CA$1&lt;&gt;""),IF(_xlfn.XLOOKUP(CA$1,Attendance_sorted!$B384:$CW384,Attendance_sorted!$B384:$CW384,"nn")&lt;&gt;"nn","•",""),"")</f>
        <v/>
      </c>
      <c r="CB385" s="1" t="str">
        <f ca="1">IF(($A385&lt;&gt;"")*(CB$1&lt;&gt;""),IF(_xlfn.XLOOKUP(CB$1,Attendance_sorted!$B384:$CW384,Attendance_sorted!$B384:$CW384,"nn")&lt;&gt;"nn","•",""),"")</f>
        <v/>
      </c>
      <c r="CC385" s="1" t="str">
        <f ca="1">IF(($A385&lt;&gt;"")*(CC$1&lt;&gt;""),IF(_xlfn.XLOOKUP(CC$1,Attendance_sorted!$B384:$CW384,Attendance_sorted!$B384:$CW384,"nn")&lt;&gt;"nn","•",""),"")</f>
        <v/>
      </c>
      <c r="CD385" s="1" t="str">
        <f ca="1">IF(($A385&lt;&gt;"")*(CD$1&lt;&gt;""),IF(_xlfn.XLOOKUP(CD$1,Attendance_sorted!$B384:$CW384,Attendance_sorted!$B384:$CW384,"nn")&lt;&gt;"nn","•",""),"")</f>
        <v/>
      </c>
      <c r="CE385" s="1" t="str">
        <f ca="1">IF(($A385&lt;&gt;"")*(CE$1&lt;&gt;""),IF(_xlfn.XLOOKUP(CE$1,Attendance_sorted!$B384:$CW384,Attendance_sorted!$B384:$CW384,"nn")&lt;&gt;"nn","•",""),"")</f>
        <v/>
      </c>
      <c r="CF385" s="1" t="str">
        <f ca="1">IF(($A385&lt;&gt;"")*(CF$1&lt;&gt;""),IF(_xlfn.XLOOKUP(CF$1,Attendance_sorted!$B384:$CW384,Attendance_sorted!$B384:$CW384,"nn")&lt;&gt;"nn","•",""),"")</f>
        <v/>
      </c>
      <c r="CG385" s="1" t="str">
        <f ca="1">IF(($A385&lt;&gt;"")*(CG$1&lt;&gt;""),IF(_xlfn.XLOOKUP(CG$1,Attendance_sorted!$B384:$CW384,Attendance_sorted!$B384:$CW384,"nn")&lt;&gt;"nn","•",""),"")</f>
        <v/>
      </c>
      <c r="CH385" s="1" t="str">
        <f ca="1">IF(($A385&lt;&gt;"")*(CH$1&lt;&gt;""),IF(_xlfn.XLOOKUP(CH$1,Attendance_sorted!$B384:$CW384,Attendance_sorted!$B384:$CW384,"nn")&lt;&gt;"nn","•",""),"")</f>
        <v/>
      </c>
      <c r="CI385" s="1" t="str">
        <f ca="1">IF(($A385&lt;&gt;"")*(CI$1&lt;&gt;""),IF(_xlfn.XLOOKUP(CI$1,Attendance_sorted!$B384:$CW384,Attendance_sorted!$B384:$CW384,"nn")&lt;&gt;"nn","•",""),"")</f>
        <v/>
      </c>
      <c r="CJ385" s="1" t="str">
        <f ca="1">IF(($A385&lt;&gt;"")*(CJ$1&lt;&gt;""),IF(_xlfn.XLOOKUP(CJ$1,Attendance_sorted!$B384:$CW384,Attendance_sorted!$B384:$CW384,"nn")&lt;&gt;"nn","•",""),"")</f>
        <v/>
      </c>
      <c r="CK385" s="1" t="str">
        <f ca="1">IF(($A385&lt;&gt;"")*(CK$1&lt;&gt;""),IF(_xlfn.XLOOKUP(CK$1,Attendance_sorted!$B384:$CW384,Attendance_sorted!$B384:$CW384,"nn")&lt;&gt;"nn","•",""),"")</f>
        <v/>
      </c>
      <c r="CL385" s="1" t="str">
        <f ca="1">IF(($A385&lt;&gt;"")*(CL$1&lt;&gt;""),IF(_xlfn.XLOOKUP(CL$1,Attendance_sorted!$B384:$CW384,Attendance_sorted!$B384:$CW384,"nn")&lt;&gt;"nn","•",""),"")</f>
        <v/>
      </c>
      <c r="CM385" s="1" t="str">
        <f ca="1">IF(($A385&lt;&gt;"")*(CM$1&lt;&gt;""),IF(_xlfn.XLOOKUP(CM$1,Attendance_sorted!$B384:$CW384,Attendance_sorted!$B384:$CW384,"nn")&lt;&gt;"nn","•",""),"")</f>
        <v/>
      </c>
      <c r="CN385" s="1" t="str">
        <f ca="1">IF(($A385&lt;&gt;"")*(CN$1&lt;&gt;""),IF(_xlfn.XLOOKUP(CN$1,Attendance_sorted!$B384:$CW384,Attendance_sorted!$B384:$CW384,"nn")&lt;&gt;"nn","•",""),"")</f>
        <v/>
      </c>
      <c r="CO385" s="1" t="str">
        <f ca="1">IF(($A385&lt;&gt;"")*(CO$1&lt;&gt;""),IF(_xlfn.XLOOKUP(CO$1,Attendance_sorted!$B384:$CW384,Attendance_sorted!$B384:$CW384,"nn")&lt;&gt;"nn","•",""),"")</f>
        <v/>
      </c>
      <c r="CP385" s="1" t="str">
        <f ca="1">IF(($A385&lt;&gt;"")*(CP$1&lt;&gt;""),IF(_xlfn.XLOOKUP(CP$1,Attendance_sorted!$B384:$CW384,Attendance_sorted!$B384:$CW384,"nn")&lt;&gt;"nn","•",""),"")</f>
        <v/>
      </c>
      <c r="CQ385" s="1" t="str">
        <f ca="1">IF(($A385&lt;&gt;"")*(CQ$1&lt;&gt;""),IF(_xlfn.XLOOKUP(CQ$1,Attendance_sorted!$B384:$CW384,Attendance_sorted!$B384:$CW384,"nn")&lt;&gt;"nn","•",""),"")</f>
        <v/>
      </c>
      <c r="CR385" s="1" t="str">
        <f ca="1">IF(($A385&lt;&gt;"")*(CR$1&lt;&gt;""),IF(_xlfn.XLOOKUP(CR$1,Attendance_sorted!$B384:$CW384,Attendance_sorted!$B384:$CW384,"nn")&lt;&gt;"nn","•",""),"")</f>
        <v/>
      </c>
      <c r="CS385" s="1" t="str">
        <f ca="1">IF(($A385&lt;&gt;"")*(CS$1&lt;&gt;""),IF(_xlfn.XLOOKUP(CS$1,Attendance_sorted!$B384:$CW384,Attendance_sorted!$B384:$CW384,"nn")&lt;&gt;"nn","•",""),"")</f>
        <v/>
      </c>
      <c r="CT385" s="1" t="str">
        <f ca="1">IF(($A385&lt;&gt;"")*(CT$1&lt;&gt;""),IF(_xlfn.XLOOKUP(CT$1,Attendance_sorted!$B384:$CW384,Attendance_sorted!$B384:$CW384,"nn")&lt;&gt;"nn","•",""),"")</f>
        <v/>
      </c>
      <c r="CU385" s="1" t="str">
        <f ca="1">IF(($A385&lt;&gt;"")*(CU$1&lt;&gt;""),IF(_xlfn.XLOOKUP(CU$1,Attendance_sorted!$B384:$CW384,Attendance_sorted!$B384:$CW384,"nn")&lt;&gt;"nn","•",""),"")</f>
        <v/>
      </c>
      <c r="CV385" s="1" t="str">
        <f ca="1">IF(($A385&lt;&gt;"")*(CV$1&lt;&gt;""),IF(_xlfn.XLOOKUP(CV$1,Attendance_sorted!$B384:$CW384,Attendance_sorted!$B384:$CW384,"nn")&lt;&gt;"nn","•",""),"")</f>
        <v/>
      </c>
      <c r="CW385" s="1" t="str">
        <f ca="1">IF(($A385&lt;&gt;"")*(CW$1&lt;&gt;""),IF(_xlfn.XLOOKUP(CW$1,Attendance_sorted!$B384:$CW384,Attendance_sorted!$B384:$CW384,"nn")&lt;&gt;"nn","•",""),"")</f>
        <v/>
      </c>
    </row>
    <row r="386" spans="1:101">
      <c r="A386" s="1"/>
      <c r="B386" s="1" t="str">
        <f ca="1">IF(($A386&lt;&gt;"")*(B$1&lt;&gt;""),IF(_xlfn.XLOOKUP(B$1,Attendance_sorted!$B385:$CW385,Attendance_sorted!$B385:$CW385,"nn")&lt;&gt;"nn","•",""),"")</f>
        <v/>
      </c>
      <c r="C386" s="1" t="str">
        <f ca="1">IF(($A386&lt;&gt;"")*(C$1&lt;&gt;""),IF(_xlfn.XLOOKUP(C$1,Attendance_sorted!$B385:$CW385,Attendance_sorted!$B385:$CW385,"nn")&lt;&gt;"nn","•",""),"")</f>
        <v/>
      </c>
      <c r="D386" s="1" t="str">
        <f ca="1">IF(($A386&lt;&gt;"")*(D$1&lt;&gt;""),IF(_xlfn.XLOOKUP(D$1,Attendance_sorted!$B385:$CW385,Attendance_sorted!$B385:$CW385,"nn")&lt;&gt;"nn","•",""),"")</f>
        <v/>
      </c>
      <c r="E386" s="1" t="str">
        <f ca="1">IF(($A386&lt;&gt;"")*(E$1&lt;&gt;""),IF(_xlfn.XLOOKUP(E$1,Attendance_sorted!$B385:$CW385,Attendance_sorted!$B385:$CW385,"nn")&lt;&gt;"nn","•",""),"")</f>
        <v/>
      </c>
      <c r="F386" s="1" t="str">
        <f ca="1">IF(($A386&lt;&gt;"")*(F$1&lt;&gt;""),IF(_xlfn.XLOOKUP(F$1,Attendance_sorted!$B385:$CW385,Attendance_sorted!$B385:$CW385,"nn")&lt;&gt;"nn","•",""),"")</f>
        <v/>
      </c>
      <c r="G386" s="1" t="str">
        <f ca="1">IF(($A386&lt;&gt;"")*(G$1&lt;&gt;""),IF(_xlfn.XLOOKUP(G$1,Attendance_sorted!$B385:$CW385,Attendance_sorted!$B385:$CW385,"nn")&lt;&gt;"nn","•",""),"")</f>
        <v/>
      </c>
      <c r="H386" s="1" t="str">
        <f ca="1">IF(($A386&lt;&gt;"")*(H$1&lt;&gt;""),IF(_xlfn.XLOOKUP(H$1,Attendance_sorted!$B385:$CW385,Attendance_sorted!$B385:$CW385,"nn")&lt;&gt;"nn","•",""),"")</f>
        <v/>
      </c>
      <c r="I386" s="1" t="str">
        <f ca="1">IF(($A386&lt;&gt;"")*(I$1&lt;&gt;""),IF(_xlfn.XLOOKUP(I$1,Attendance_sorted!$B385:$CW385,Attendance_sorted!$B385:$CW385,"nn")&lt;&gt;"nn","•",""),"")</f>
        <v/>
      </c>
      <c r="J386" s="1" t="str">
        <f ca="1">IF(($A386&lt;&gt;"")*(J$1&lt;&gt;""),IF(_xlfn.XLOOKUP(J$1,Attendance_sorted!$B385:$CW385,Attendance_sorted!$B385:$CW385,"nn")&lt;&gt;"nn","•",""),"")</f>
        <v/>
      </c>
      <c r="K386" s="1" t="str">
        <f ca="1">IF(($A386&lt;&gt;"")*(K$1&lt;&gt;""),IF(_xlfn.XLOOKUP(K$1,Attendance_sorted!$B385:$CW385,Attendance_sorted!$B385:$CW385,"nn")&lt;&gt;"nn","•",""),"")</f>
        <v/>
      </c>
      <c r="L386" s="1" t="str">
        <f ca="1">IF(($A386&lt;&gt;"")*(L$1&lt;&gt;""),IF(_xlfn.XLOOKUP(L$1,Attendance_sorted!$B385:$CW385,Attendance_sorted!$B385:$CW385,"nn")&lt;&gt;"nn","•",""),"")</f>
        <v/>
      </c>
      <c r="M386" s="1" t="str">
        <f ca="1">IF(($A386&lt;&gt;"")*(M$1&lt;&gt;""),IF(_xlfn.XLOOKUP(M$1,Attendance_sorted!$B385:$CW385,Attendance_sorted!$B385:$CW385,"nn")&lt;&gt;"nn","•",""),"")</f>
        <v/>
      </c>
      <c r="N386" s="1" t="str">
        <f ca="1">IF(($A386&lt;&gt;"")*(N$1&lt;&gt;""),IF(_xlfn.XLOOKUP(N$1,Attendance_sorted!$B385:$CW385,Attendance_sorted!$B385:$CW385,"nn")&lt;&gt;"nn","•",""),"")</f>
        <v/>
      </c>
      <c r="O386" s="1" t="str">
        <f ca="1">IF(($A386&lt;&gt;"")*(O$1&lt;&gt;""),IF(_xlfn.XLOOKUP(O$1,Attendance_sorted!$B385:$CW385,Attendance_sorted!$B385:$CW385,"nn")&lt;&gt;"nn","•",""),"")</f>
        <v/>
      </c>
      <c r="P386" s="1" t="str">
        <f ca="1">IF(($A386&lt;&gt;"")*(P$1&lt;&gt;""),IF(_xlfn.XLOOKUP(P$1,Attendance_sorted!$B385:$CW385,Attendance_sorted!$B385:$CW385,"nn")&lt;&gt;"nn","•",""),"")</f>
        <v/>
      </c>
      <c r="Q386" s="1" t="str">
        <f ca="1">IF(($A386&lt;&gt;"")*(Q$1&lt;&gt;""),IF(_xlfn.XLOOKUP(Q$1,Attendance_sorted!$B385:$CW385,Attendance_sorted!$B385:$CW385,"nn")&lt;&gt;"nn","•",""),"")</f>
        <v/>
      </c>
      <c r="R386" s="1" t="str">
        <f ca="1">IF(($A386&lt;&gt;"")*(R$1&lt;&gt;""),IF(_xlfn.XLOOKUP(R$1,Attendance_sorted!$B385:$CW385,Attendance_sorted!$B385:$CW385,"nn")&lt;&gt;"nn","•",""),"")</f>
        <v/>
      </c>
      <c r="S386" s="1" t="str">
        <f ca="1">IF(($A386&lt;&gt;"")*(S$1&lt;&gt;""),IF(_xlfn.XLOOKUP(S$1,Attendance_sorted!$B385:$CW385,Attendance_sorted!$B385:$CW385,"nn")&lt;&gt;"nn","•",""),"")</f>
        <v/>
      </c>
      <c r="T386" s="1" t="str">
        <f ca="1">IF(($A386&lt;&gt;"")*(T$1&lt;&gt;""),IF(_xlfn.XLOOKUP(T$1,Attendance_sorted!$B385:$CW385,Attendance_sorted!$B385:$CW385,"nn")&lt;&gt;"nn","•",""),"")</f>
        <v/>
      </c>
      <c r="U386" s="1" t="str">
        <f ca="1">IF(($A386&lt;&gt;"")*(U$1&lt;&gt;""),IF(_xlfn.XLOOKUP(U$1,Attendance_sorted!$B385:$CW385,Attendance_sorted!$B385:$CW385,"nn")&lt;&gt;"nn","•",""),"")</f>
        <v/>
      </c>
      <c r="V386" s="1" t="str">
        <f ca="1">IF(($A386&lt;&gt;"")*(V$1&lt;&gt;""),IF(_xlfn.XLOOKUP(V$1,Attendance_sorted!$B385:$CW385,Attendance_sorted!$B385:$CW385,"nn")&lt;&gt;"nn","•",""),"")</f>
        <v/>
      </c>
      <c r="W386" s="1" t="str">
        <f ca="1">IF(($A386&lt;&gt;"")*(W$1&lt;&gt;""),IF(_xlfn.XLOOKUP(W$1,Attendance_sorted!$B385:$CW385,Attendance_sorted!$B385:$CW385,"nn")&lt;&gt;"nn","•",""),"")</f>
        <v/>
      </c>
      <c r="X386" s="1" t="str">
        <f ca="1">IF(($A386&lt;&gt;"")*(X$1&lt;&gt;""),IF(_xlfn.XLOOKUP(X$1,Attendance_sorted!$B385:$CW385,Attendance_sorted!$B385:$CW385,"nn")&lt;&gt;"nn","•",""),"")</f>
        <v/>
      </c>
      <c r="Y386" s="1" t="str">
        <f ca="1">IF(($A386&lt;&gt;"")*(Y$1&lt;&gt;""),IF(_xlfn.XLOOKUP(Y$1,Attendance_sorted!$B385:$CW385,Attendance_sorted!$B385:$CW385,"nn")&lt;&gt;"nn","•",""),"")</f>
        <v/>
      </c>
      <c r="Z386" s="1" t="str">
        <f ca="1">IF(($A386&lt;&gt;"")*(Z$1&lt;&gt;""),IF(_xlfn.XLOOKUP(Z$1,Attendance_sorted!$B385:$CW385,Attendance_sorted!$B385:$CW385,"nn")&lt;&gt;"nn","•",""),"")</f>
        <v/>
      </c>
      <c r="AA386" s="1" t="str">
        <f ca="1">IF(($A386&lt;&gt;"")*(AA$1&lt;&gt;""),IF(_xlfn.XLOOKUP(AA$1,Attendance_sorted!$B385:$CW385,Attendance_sorted!$B385:$CW385,"nn")&lt;&gt;"nn","•",""),"")</f>
        <v/>
      </c>
      <c r="AB386" s="1" t="str">
        <f ca="1">IF(($A386&lt;&gt;"")*(AB$1&lt;&gt;""),IF(_xlfn.XLOOKUP(AB$1,Attendance_sorted!$B385:$CW385,Attendance_sorted!$B385:$CW385,"nn")&lt;&gt;"nn","•",""),"")</f>
        <v/>
      </c>
      <c r="AC386" s="1" t="str">
        <f ca="1">IF(($A386&lt;&gt;"")*(AC$1&lt;&gt;""),IF(_xlfn.XLOOKUP(AC$1,Attendance_sorted!$B385:$CW385,Attendance_sorted!$B385:$CW385,"nn")&lt;&gt;"nn","•",""),"")</f>
        <v/>
      </c>
      <c r="AD386" s="1" t="str">
        <f ca="1">IF(($A386&lt;&gt;"")*(AD$1&lt;&gt;""),IF(_xlfn.XLOOKUP(AD$1,Attendance_sorted!$B385:$CW385,Attendance_sorted!$B385:$CW385,"nn")&lt;&gt;"nn","•",""),"")</f>
        <v/>
      </c>
      <c r="AE386" s="1" t="str">
        <f ca="1">IF(($A386&lt;&gt;"")*(AE$1&lt;&gt;""),IF(_xlfn.XLOOKUP(AE$1,Attendance_sorted!$B385:$CW385,Attendance_sorted!$B385:$CW385,"nn")&lt;&gt;"nn","•",""),"")</f>
        <v/>
      </c>
      <c r="AF386" s="1" t="str">
        <f ca="1">IF(($A386&lt;&gt;"")*(AF$1&lt;&gt;""),IF(_xlfn.XLOOKUP(AF$1,Attendance_sorted!$B385:$CW385,Attendance_sorted!$B385:$CW385,"nn")&lt;&gt;"nn","•",""),"")</f>
        <v/>
      </c>
      <c r="AG386" s="1" t="str">
        <f ca="1">IF(($A386&lt;&gt;"")*(AG$1&lt;&gt;""),IF(_xlfn.XLOOKUP(AG$1,Attendance_sorted!$B385:$CW385,Attendance_sorted!$B385:$CW385,"nn")&lt;&gt;"nn","•",""),"")</f>
        <v/>
      </c>
      <c r="AH386" s="1" t="str">
        <f ca="1">IF(($A386&lt;&gt;"")*(AH$1&lt;&gt;""),IF(_xlfn.XLOOKUP(AH$1,Attendance_sorted!$B385:$CW385,Attendance_sorted!$B385:$CW385,"nn")&lt;&gt;"nn","•",""),"")</f>
        <v/>
      </c>
      <c r="AI386" s="1" t="str">
        <f ca="1">IF(($A386&lt;&gt;"")*(AI$1&lt;&gt;""),IF(_xlfn.XLOOKUP(AI$1,Attendance_sorted!$B385:$CW385,Attendance_sorted!$B385:$CW385,"nn")&lt;&gt;"nn","•",""),"")</f>
        <v/>
      </c>
      <c r="AJ386" s="1" t="str">
        <f ca="1">IF(($A386&lt;&gt;"")*(AJ$1&lt;&gt;""),IF(_xlfn.XLOOKUP(AJ$1,Attendance_sorted!$B385:$CW385,Attendance_sorted!$B385:$CW385,"nn")&lt;&gt;"nn","•",""),"")</f>
        <v/>
      </c>
      <c r="AK386" s="1" t="str">
        <f ca="1">IF(($A386&lt;&gt;"")*(AK$1&lt;&gt;""),IF(_xlfn.XLOOKUP(AK$1,Attendance_sorted!$B385:$CW385,Attendance_sorted!$B385:$CW385,"nn")&lt;&gt;"nn","•",""),"")</f>
        <v/>
      </c>
      <c r="AL386" s="1" t="str">
        <f ca="1">IF(($A386&lt;&gt;"")*(AL$1&lt;&gt;""),IF(_xlfn.XLOOKUP(AL$1,Attendance_sorted!$B385:$CW385,Attendance_sorted!$B385:$CW385,"nn")&lt;&gt;"nn","•",""),"")</f>
        <v/>
      </c>
      <c r="AM386" s="1" t="str">
        <f ca="1">IF(($A386&lt;&gt;"")*(AM$1&lt;&gt;""),IF(_xlfn.XLOOKUP(AM$1,Attendance_sorted!$B385:$CW385,Attendance_sorted!$B385:$CW385,"nn")&lt;&gt;"nn","•",""),"")</f>
        <v/>
      </c>
      <c r="AN386" s="1" t="str">
        <f ca="1">IF(($A386&lt;&gt;"")*(AN$1&lt;&gt;""),IF(_xlfn.XLOOKUP(AN$1,Attendance_sorted!$B385:$CW385,Attendance_sorted!$B385:$CW385,"nn")&lt;&gt;"nn","•",""),"")</f>
        <v/>
      </c>
      <c r="AO386" s="1" t="str">
        <f ca="1">IF(($A386&lt;&gt;"")*(AO$1&lt;&gt;""),IF(_xlfn.XLOOKUP(AO$1,Attendance_sorted!$B385:$CW385,Attendance_sorted!$B385:$CW385,"nn")&lt;&gt;"nn","•",""),"")</f>
        <v/>
      </c>
      <c r="AP386" s="1" t="str">
        <f ca="1">IF(($A386&lt;&gt;"")*(AP$1&lt;&gt;""),IF(_xlfn.XLOOKUP(AP$1,Attendance_sorted!$B385:$CW385,Attendance_sorted!$B385:$CW385,"nn")&lt;&gt;"nn","•",""),"")</f>
        <v/>
      </c>
      <c r="AQ386" s="1" t="str">
        <f ca="1">IF(($A386&lt;&gt;"")*(AQ$1&lt;&gt;""),IF(_xlfn.XLOOKUP(AQ$1,Attendance_sorted!$B385:$CW385,Attendance_sorted!$B385:$CW385,"nn")&lt;&gt;"nn","•",""),"")</f>
        <v/>
      </c>
      <c r="AR386" s="1" t="str">
        <f ca="1">IF(($A386&lt;&gt;"")*(AR$1&lt;&gt;""),IF(_xlfn.XLOOKUP(AR$1,Attendance_sorted!$B385:$CW385,Attendance_sorted!$B385:$CW385,"nn")&lt;&gt;"nn","•",""),"")</f>
        <v/>
      </c>
      <c r="AS386" s="1" t="str">
        <f ca="1">IF(($A386&lt;&gt;"")*(AS$1&lt;&gt;""),IF(_xlfn.XLOOKUP(AS$1,Attendance_sorted!$B385:$CW385,Attendance_sorted!$B385:$CW385,"nn")&lt;&gt;"nn","•",""),"")</f>
        <v/>
      </c>
      <c r="AT386" s="1" t="str">
        <f ca="1">IF(($A386&lt;&gt;"")*(AT$1&lt;&gt;""),IF(_xlfn.XLOOKUP(AT$1,Attendance_sorted!$B385:$CW385,Attendance_sorted!$B385:$CW385,"nn")&lt;&gt;"nn","•",""),"")</f>
        <v/>
      </c>
      <c r="AU386" s="1" t="str">
        <f ca="1">IF(($A386&lt;&gt;"")*(AU$1&lt;&gt;""),IF(_xlfn.XLOOKUP(AU$1,Attendance_sorted!$B385:$CW385,Attendance_sorted!$B385:$CW385,"nn")&lt;&gt;"nn","•",""),"")</f>
        <v/>
      </c>
      <c r="AV386" s="1" t="str">
        <f ca="1">IF(($A386&lt;&gt;"")*(AV$1&lt;&gt;""),IF(_xlfn.XLOOKUP(AV$1,Attendance_sorted!$B385:$CW385,Attendance_sorted!$B385:$CW385,"nn")&lt;&gt;"nn","•",""),"")</f>
        <v/>
      </c>
      <c r="AW386" s="1" t="str">
        <f ca="1">IF(($A386&lt;&gt;"")*(AW$1&lt;&gt;""),IF(_xlfn.XLOOKUP(AW$1,Attendance_sorted!$B385:$CW385,Attendance_sorted!$B385:$CW385,"nn")&lt;&gt;"nn","•",""),"")</f>
        <v/>
      </c>
      <c r="AX386" s="1" t="str">
        <f ca="1">IF(($A386&lt;&gt;"")*(AX$1&lt;&gt;""),IF(_xlfn.XLOOKUP(AX$1,Attendance_sorted!$B385:$CW385,Attendance_sorted!$B385:$CW385,"nn")&lt;&gt;"nn","•",""),"")</f>
        <v/>
      </c>
      <c r="AY386" s="1" t="str">
        <f ca="1">IF(($A386&lt;&gt;"")*(AY$1&lt;&gt;""),IF(_xlfn.XLOOKUP(AY$1,Attendance_sorted!$B385:$CW385,Attendance_sorted!$B385:$CW385,"nn")&lt;&gt;"nn","•",""),"")</f>
        <v/>
      </c>
      <c r="AZ386" s="1" t="str">
        <f ca="1">IF(($A386&lt;&gt;"")*(AZ$1&lt;&gt;""),IF(_xlfn.XLOOKUP(AZ$1,Attendance_sorted!$B385:$CW385,Attendance_sorted!$B385:$CW385,"nn")&lt;&gt;"nn","•",""),"")</f>
        <v/>
      </c>
      <c r="BA386" s="1" t="str">
        <f ca="1">IF(($A386&lt;&gt;"")*(BA$1&lt;&gt;""),IF(_xlfn.XLOOKUP(BA$1,Attendance_sorted!$B385:$CW385,Attendance_sorted!$B385:$CW385,"nn")&lt;&gt;"nn","•",""),"")</f>
        <v/>
      </c>
      <c r="BB386" s="1" t="str">
        <f ca="1">IF(($A386&lt;&gt;"")*(BB$1&lt;&gt;""),IF(_xlfn.XLOOKUP(BB$1,Attendance_sorted!$B385:$CW385,Attendance_sorted!$B385:$CW385,"nn")&lt;&gt;"nn","•",""),"")</f>
        <v/>
      </c>
      <c r="BC386" s="1" t="str">
        <f ca="1">IF(($A386&lt;&gt;"")*(BC$1&lt;&gt;""),IF(_xlfn.XLOOKUP(BC$1,Attendance_sorted!$B385:$CW385,Attendance_sorted!$B385:$CW385,"nn")&lt;&gt;"nn","•",""),"")</f>
        <v/>
      </c>
      <c r="BD386" s="1" t="str">
        <f ca="1">IF(($A386&lt;&gt;"")*(BD$1&lt;&gt;""),IF(_xlfn.XLOOKUP(BD$1,Attendance_sorted!$B385:$CW385,Attendance_sorted!$B385:$CW385,"nn")&lt;&gt;"nn","•",""),"")</f>
        <v/>
      </c>
      <c r="BE386" s="1" t="str">
        <f ca="1">IF(($A386&lt;&gt;"")*(BE$1&lt;&gt;""),IF(_xlfn.XLOOKUP(BE$1,Attendance_sorted!$B385:$CW385,Attendance_sorted!$B385:$CW385,"nn")&lt;&gt;"nn","•",""),"")</f>
        <v/>
      </c>
      <c r="BF386" s="1" t="str">
        <f ca="1">IF(($A386&lt;&gt;"")*(BF$1&lt;&gt;""),IF(_xlfn.XLOOKUP(BF$1,Attendance_sorted!$B385:$CW385,Attendance_sorted!$B385:$CW385,"nn")&lt;&gt;"nn","•",""),"")</f>
        <v/>
      </c>
      <c r="BG386" s="1" t="str">
        <f ca="1">IF(($A386&lt;&gt;"")*(BG$1&lt;&gt;""),IF(_xlfn.XLOOKUP(BG$1,Attendance_sorted!$B385:$CW385,Attendance_sorted!$B385:$CW385,"nn")&lt;&gt;"nn","•",""),"")</f>
        <v/>
      </c>
      <c r="BH386" s="1" t="str">
        <f ca="1">IF(($A386&lt;&gt;"")*(BH$1&lt;&gt;""),IF(_xlfn.XLOOKUP(BH$1,Attendance_sorted!$B385:$CW385,Attendance_sorted!$B385:$CW385,"nn")&lt;&gt;"nn","•",""),"")</f>
        <v/>
      </c>
      <c r="BI386" s="1" t="str">
        <f ca="1">IF(($A386&lt;&gt;"")*(BI$1&lt;&gt;""),IF(_xlfn.XLOOKUP(BI$1,Attendance_sorted!$B385:$CW385,Attendance_sorted!$B385:$CW385,"nn")&lt;&gt;"nn","•",""),"")</f>
        <v/>
      </c>
      <c r="BJ386" s="1" t="str">
        <f ca="1">IF(($A386&lt;&gt;"")*(BJ$1&lt;&gt;""),IF(_xlfn.XLOOKUP(BJ$1,Attendance_sorted!$B385:$CW385,Attendance_sorted!$B385:$CW385,"nn")&lt;&gt;"nn","•",""),"")</f>
        <v/>
      </c>
      <c r="BK386" s="1" t="str">
        <f ca="1">IF(($A386&lt;&gt;"")*(BK$1&lt;&gt;""),IF(_xlfn.XLOOKUP(BK$1,Attendance_sorted!$B385:$CW385,Attendance_sorted!$B385:$CW385,"nn")&lt;&gt;"nn","•",""),"")</f>
        <v/>
      </c>
      <c r="BL386" s="1" t="str">
        <f ca="1">IF(($A386&lt;&gt;"")*(BL$1&lt;&gt;""),IF(_xlfn.XLOOKUP(BL$1,Attendance_sorted!$B385:$CW385,Attendance_sorted!$B385:$CW385,"nn")&lt;&gt;"nn","•",""),"")</f>
        <v/>
      </c>
      <c r="BM386" s="1" t="str">
        <f ca="1">IF(($A386&lt;&gt;"")*(BM$1&lt;&gt;""),IF(_xlfn.XLOOKUP(BM$1,Attendance_sorted!$B385:$CW385,Attendance_sorted!$B385:$CW385,"nn")&lt;&gt;"nn","•",""),"")</f>
        <v/>
      </c>
      <c r="BN386" s="1" t="str">
        <f ca="1">IF(($A386&lt;&gt;"")*(BN$1&lt;&gt;""),IF(_xlfn.XLOOKUP(BN$1,Attendance_sorted!$B385:$CW385,Attendance_sorted!$B385:$CW385,"nn")&lt;&gt;"nn","•",""),"")</f>
        <v/>
      </c>
      <c r="BO386" s="1" t="str">
        <f ca="1">IF(($A386&lt;&gt;"")*(BO$1&lt;&gt;""),IF(_xlfn.XLOOKUP(BO$1,Attendance_sorted!$B385:$CW385,Attendance_sorted!$B385:$CW385,"nn")&lt;&gt;"nn","•",""),"")</f>
        <v/>
      </c>
      <c r="BP386" s="1" t="str">
        <f ca="1">IF(($A386&lt;&gt;"")*(BP$1&lt;&gt;""),IF(_xlfn.XLOOKUP(BP$1,Attendance_sorted!$B385:$CW385,Attendance_sorted!$B385:$CW385,"nn")&lt;&gt;"nn","•",""),"")</f>
        <v/>
      </c>
      <c r="BQ386" s="1" t="str">
        <f ca="1">IF(($A386&lt;&gt;"")*(BQ$1&lt;&gt;""),IF(_xlfn.XLOOKUP(BQ$1,Attendance_sorted!$B385:$CW385,Attendance_sorted!$B385:$CW385,"nn")&lt;&gt;"nn","•",""),"")</f>
        <v/>
      </c>
      <c r="BR386" s="1" t="str">
        <f ca="1">IF(($A386&lt;&gt;"")*(BR$1&lt;&gt;""),IF(_xlfn.XLOOKUP(BR$1,Attendance_sorted!$B385:$CW385,Attendance_sorted!$B385:$CW385,"nn")&lt;&gt;"nn","•",""),"")</f>
        <v/>
      </c>
      <c r="BS386" s="1" t="str">
        <f ca="1">IF(($A386&lt;&gt;"")*(BS$1&lt;&gt;""),IF(_xlfn.XLOOKUP(BS$1,Attendance_sorted!$B385:$CW385,Attendance_sorted!$B385:$CW385,"nn")&lt;&gt;"nn","•",""),"")</f>
        <v/>
      </c>
      <c r="BT386" s="1" t="str">
        <f ca="1">IF(($A386&lt;&gt;"")*(BT$1&lt;&gt;""),IF(_xlfn.XLOOKUP(BT$1,Attendance_sorted!$B385:$CW385,Attendance_sorted!$B385:$CW385,"nn")&lt;&gt;"nn","•",""),"")</f>
        <v/>
      </c>
      <c r="BU386" s="1" t="str">
        <f ca="1">IF(($A386&lt;&gt;"")*(BU$1&lt;&gt;""),IF(_xlfn.XLOOKUP(BU$1,Attendance_sorted!$B385:$CW385,Attendance_sorted!$B385:$CW385,"nn")&lt;&gt;"nn","•",""),"")</f>
        <v/>
      </c>
      <c r="BV386" s="1" t="str">
        <f ca="1">IF(($A386&lt;&gt;"")*(BV$1&lt;&gt;""),IF(_xlfn.XLOOKUP(BV$1,Attendance_sorted!$B385:$CW385,Attendance_sorted!$B385:$CW385,"nn")&lt;&gt;"nn","•",""),"")</f>
        <v/>
      </c>
      <c r="BW386" s="1" t="str">
        <f ca="1">IF(($A386&lt;&gt;"")*(BW$1&lt;&gt;""),IF(_xlfn.XLOOKUP(BW$1,Attendance_sorted!$B385:$CW385,Attendance_sorted!$B385:$CW385,"nn")&lt;&gt;"nn","•",""),"")</f>
        <v/>
      </c>
      <c r="BX386" s="1" t="str">
        <f ca="1">IF(($A386&lt;&gt;"")*(BX$1&lt;&gt;""),IF(_xlfn.XLOOKUP(BX$1,Attendance_sorted!$B385:$CW385,Attendance_sorted!$B385:$CW385,"nn")&lt;&gt;"nn","•",""),"")</f>
        <v/>
      </c>
      <c r="BY386" s="1" t="str">
        <f ca="1">IF(($A386&lt;&gt;"")*(BY$1&lt;&gt;""),IF(_xlfn.XLOOKUP(BY$1,Attendance_sorted!$B385:$CW385,Attendance_sorted!$B385:$CW385,"nn")&lt;&gt;"nn","•",""),"")</f>
        <v/>
      </c>
      <c r="BZ386" s="1" t="str">
        <f ca="1">IF(($A386&lt;&gt;"")*(BZ$1&lt;&gt;""),IF(_xlfn.XLOOKUP(BZ$1,Attendance_sorted!$B385:$CW385,Attendance_sorted!$B385:$CW385,"nn")&lt;&gt;"nn","•",""),"")</f>
        <v/>
      </c>
      <c r="CA386" s="1" t="str">
        <f ca="1">IF(($A386&lt;&gt;"")*(CA$1&lt;&gt;""),IF(_xlfn.XLOOKUP(CA$1,Attendance_sorted!$B385:$CW385,Attendance_sorted!$B385:$CW385,"nn")&lt;&gt;"nn","•",""),"")</f>
        <v/>
      </c>
      <c r="CB386" s="1" t="str">
        <f ca="1">IF(($A386&lt;&gt;"")*(CB$1&lt;&gt;""),IF(_xlfn.XLOOKUP(CB$1,Attendance_sorted!$B385:$CW385,Attendance_sorted!$B385:$CW385,"nn")&lt;&gt;"nn","•",""),"")</f>
        <v/>
      </c>
      <c r="CC386" s="1" t="str">
        <f ca="1">IF(($A386&lt;&gt;"")*(CC$1&lt;&gt;""),IF(_xlfn.XLOOKUP(CC$1,Attendance_sorted!$B385:$CW385,Attendance_sorted!$B385:$CW385,"nn")&lt;&gt;"nn","•",""),"")</f>
        <v/>
      </c>
      <c r="CD386" s="1" t="str">
        <f ca="1">IF(($A386&lt;&gt;"")*(CD$1&lt;&gt;""),IF(_xlfn.XLOOKUP(CD$1,Attendance_sorted!$B385:$CW385,Attendance_sorted!$B385:$CW385,"nn")&lt;&gt;"nn","•",""),"")</f>
        <v/>
      </c>
      <c r="CE386" s="1" t="str">
        <f ca="1">IF(($A386&lt;&gt;"")*(CE$1&lt;&gt;""),IF(_xlfn.XLOOKUP(CE$1,Attendance_sorted!$B385:$CW385,Attendance_sorted!$B385:$CW385,"nn")&lt;&gt;"nn","•",""),"")</f>
        <v/>
      </c>
      <c r="CF386" s="1" t="str">
        <f ca="1">IF(($A386&lt;&gt;"")*(CF$1&lt;&gt;""),IF(_xlfn.XLOOKUP(CF$1,Attendance_sorted!$B385:$CW385,Attendance_sorted!$B385:$CW385,"nn")&lt;&gt;"nn","•",""),"")</f>
        <v/>
      </c>
      <c r="CG386" s="1" t="str">
        <f ca="1">IF(($A386&lt;&gt;"")*(CG$1&lt;&gt;""),IF(_xlfn.XLOOKUP(CG$1,Attendance_sorted!$B385:$CW385,Attendance_sorted!$B385:$CW385,"nn")&lt;&gt;"nn","•",""),"")</f>
        <v/>
      </c>
      <c r="CH386" s="1" t="str">
        <f ca="1">IF(($A386&lt;&gt;"")*(CH$1&lt;&gt;""),IF(_xlfn.XLOOKUP(CH$1,Attendance_sorted!$B385:$CW385,Attendance_sorted!$B385:$CW385,"nn")&lt;&gt;"nn","•",""),"")</f>
        <v/>
      </c>
      <c r="CI386" s="1" t="str">
        <f ca="1">IF(($A386&lt;&gt;"")*(CI$1&lt;&gt;""),IF(_xlfn.XLOOKUP(CI$1,Attendance_sorted!$B385:$CW385,Attendance_sorted!$B385:$CW385,"nn")&lt;&gt;"nn","•",""),"")</f>
        <v/>
      </c>
      <c r="CJ386" s="1" t="str">
        <f ca="1">IF(($A386&lt;&gt;"")*(CJ$1&lt;&gt;""),IF(_xlfn.XLOOKUP(CJ$1,Attendance_sorted!$B385:$CW385,Attendance_sorted!$B385:$CW385,"nn")&lt;&gt;"nn","•",""),"")</f>
        <v/>
      </c>
      <c r="CK386" s="1" t="str">
        <f ca="1">IF(($A386&lt;&gt;"")*(CK$1&lt;&gt;""),IF(_xlfn.XLOOKUP(CK$1,Attendance_sorted!$B385:$CW385,Attendance_sorted!$B385:$CW385,"nn")&lt;&gt;"nn","•",""),"")</f>
        <v/>
      </c>
      <c r="CL386" s="1" t="str">
        <f ca="1">IF(($A386&lt;&gt;"")*(CL$1&lt;&gt;""),IF(_xlfn.XLOOKUP(CL$1,Attendance_sorted!$B385:$CW385,Attendance_sorted!$B385:$CW385,"nn")&lt;&gt;"nn","•",""),"")</f>
        <v/>
      </c>
      <c r="CM386" s="1" t="str">
        <f ca="1">IF(($A386&lt;&gt;"")*(CM$1&lt;&gt;""),IF(_xlfn.XLOOKUP(CM$1,Attendance_sorted!$B385:$CW385,Attendance_sorted!$B385:$CW385,"nn")&lt;&gt;"nn","•",""),"")</f>
        <v/>
      </c>
      <c r="CN386" s="1" t="str">
        <f ca="1">IF(($A386&lt;&gt;"")*(CN$1&lt;&gt;""),IF(_xlfn.XLOOKUP(CN$1,Attendance_sorted!$B385:$CW385,Attendance_sorted!$B385:$CW385,"nn")&lt;&gt;"nn","•",""),"")</f>
        <v/>
      </c>
      <c r="CO386" s="1" t="str">
        <f ca="1">IF(($A386&lt;&gt;"")*(CO$1&lt;&gt;""),IF(_xlfn.XLOOKUP(CO$1,Attendance_sorted!$B385:$CW385,Attendance_sorted!$B385:$CW385,"nn")&lt;&gt;"nn","•",""),"")</f>
        <v/>
      </c>
      <c r="CP386" s="1" t="str">
        <f ca="1">IF(($A386&lt;&gt;"")*(CP$1&lt;&gt;""),IF(_xlfn.XLOOKUP(CP$1,Attendance_sorted!$B385:$CW385,Attendance_sorted!$B385:$CW385,"nn")&lt;&gt;"nn","•",""),"")</f>
        <v/>
      </c>
      <c r="CQ386" s="1" t="str">
        <f ca="1">IF(($A386&lt;&gt;"")*(CQ$1&lt;&gt;""),IF(_xlfn.XLOOKUP(CQ$1,Attendance_sorted!$B385:$CW385,Attendance_sorted!$B385:$CW385,"nn")&lt;&gt;"nn","•",""),"")</f>
        <v/>
      </c>
      <c r="CR386" s="1" t="str">
        <f ca="1">IF(($A386&lt;&gt;"")*(CR$1&lt;&gt;""),IF(_xlfn.XLOOKUP(CR$1,Attendance_sorted!$B385:$CW385,Attendance_sorted!$B385:$CW385,"nn")&lt;&gt;"nn","•",""),"")</f>
        <v/>
      </c>
      <c r="CS386" s="1" t="str">
        <f ca="1">IF(($A386&lt;&gt;"")*(CS$1&lt;&gt;""),IF(_xlfn.XLOOKUP(CS$1,Attendance_sorted!$B385:$CW385,Attendance_sorted!$B385:$CW385,"nn")&lt;&gt;"nn","•",""),"")</f>
        <v/>
      </c>
      <c r="CT386" s="1" t="str">
        <f ca="1">IF(($A386&lt;&gt;"")*(CT$1&lt;&gt;""),IF(_xlfn.XLOOKUP(CT$1,Attendance_sorted!$B385:$CW385,Attendance_sorted!$B385:$CW385,"nn")&lt;&gt;"nn","•",""),"")</f>
        <v/>
      </c>
      <c r="CU386" s="1" t="str">
        <f ca="1">IF(($A386&lt;&gt;"")*(CU$1&lt;&gt;""),IF(_xlfn.XLOOKUP(CU$1,Attendance_sorted!$B385:$CW385,Attendance_sorted!$B385:$CW385,"nn")&lt;&gt;"nn","•",""),"")</f>
        <v/>
      </c>
      <c r="CV386" s="1" t="str">
        <f ca="1">IF(($A386&lt;&gt;"")*(CV$1&lt;&gt;""),IF(_xlfn.XLOOKUP(CV$1,Attendance_sorted!$B385:$CW385,Attendance_sorted!$B385:$CW385,"nn")&lt;&gt;"nn","•",""),"")</f>
        <v/>
      </c>
      <c r="CW386" s="1" t="str">
        <f ca="1">IF(($A386&lt;&gt;"")*(CW$1&lt;&gt;""),IF(_xlfn.XLOOKUP(CW$1,Attendance_sorted!$B385:$CW385,Attendance_sorted!$B385:$CW385,"nn")&lt;&gt;"nn","•",""),"")</f>
        <v/>
      </c>
    </row>
    <row r="387" spans="1:101">
      <c r="A387" s="1"/>
      <c r="B387" s="1" t="str">
        <f ca="1">IF(($A387&lt;&gt;"")*(B$1&lt;&gt;""),IF(_xlfn.XLOOKUP(B$1,Attendance_sorted!$B386:$CW386,Attendance_sorted!$B386:$CW386,"nn")&lt;&gt;"nn","•",""),"")</f>
        <v/>
      </c>
      <c r="C387" s="1" t="str">
        <f ca="1">IF(($A387&lt;&gt;"")*(C$1&lt;&gt;""),IF(_xlfn.XLOOKUP(C$1,Attendance_sorted!$B386:$CW386,Attendance_sorted!$B386:$CW386,"nn")&lt;&gt;"nn","•",""),"")</f>
        <v/>
      </c>
      <c r="D387" s="1" t="str">
        <f ca="1">IF(($A387&lt;&gt;"")*(D$1&lt;&gt;""),IF(_xlfn.XLOOKUP(D$1,Attendance_sorted!$B386:$CW386,Attendance_sorted!$B386:$CW386,"nn")&lt;&gt;"nn","•",""),"")</f>
        <v/>
      </c>
      <c r="E387" s="1" t="str">
        <f ca="1">IF(($A387&lt;&gt;"")*(E$1&lt;&gt;""),IF(_xlfn.XLOOKUP(E$1,Attendance_sorted!$B386:$CW386,Attendance_sorted!$B386:$CW386,"nn")&lt;&gt;"nn","•",""),"")</f>
        <v/>
      </c>
      <c r="F387" s="1" t="str">
        <f ca="1">IF(($A387&lt;&gt;"")*(F$1&lt;&gt;""),IF(_xlfn.XLOOKUP(F$1,Attendance_sorted!$B386:$CW386,Attendance_sorted!$B386:$CW386,"nn")&lt;&gt;"nn","•",""),"")</f>
        <v/>
      </c>
      <c r="G387" s="1" t="str">
        <f ca="1">IF(($A387&lt;&gt;"")*(G$1&lt;&gt;""),IF(_xlfn.XLOOKUP(G$1,Attendance_sorted!$B386:$CW386,Attendance_sorted!$B386:$CW386,"nn")&lt;&gt;"nn","•",""),"")</f>
        <v/>
      </c>
      <c r="H387" s="1" t="str">
        <f ca="1">IF(($A387&lt;&gt;"")*(H$1&lt;&gt;""),IF(_xlfn.XLOOKUP(H$1,Attendance_sorted!$B386:$CW386,Attendance_sorted!$B386:$CW386,"nn")&lt;&gt;"nn","•",""),"")</f>
        <v/>
      </c>
      <c r="I387" s="1" t="str">
        <f ca="1">IF(($A387&lt;&gt;"")*(I$1&lt;&gt;""),IF(_xlfn.XLOOKUP(I$1,Attendance_sorted!$B386:$CW386,Attendance_sorted!$B386:$CW386,"nn")&lt;&gt;"nn","•",""),"")</f>
        <v/>
      </c>
      <c r="J387" s="1" t="str">
        <f ca="1">IF(($A387&lt;&gt;"")*(J$1&lt;&gt;""),IF(_xlfn.XLOOKUP(J$1,Attendance_sorted!$B386:$CW386,Attendance_sorted!$B386:$CW386,"nn")&lt;&gt;"nn","•",""),"")</f>
        <v/>
      </c>
      <c r="K387" s="1" t="str">
        <f ca="1">IF(($A387&lt;&gt;"")*(K$1&lt;&gt;""),IF(_xlfn.XLOOKUP(K$1,Attendance_sorted!$B386:$CW386,Attendance_sorted!$B386:$CW386,"nn")&lt;&gt;"nn","•",""),"")</f>
        <v/>
      </c>
      <c r="L387" s="1" t="str">
        <f ca="1">IF(($A387&lt;&gt;"")*(L$1&lt;&gt;""),IF(_xlfn.XLOOKUP(L$1,Attendance_sorted!$B386:$CW386,Attendance_sorted!$B386:$CW386,"nn")&lt;&gt;"nn","•",""),"")</f>
        <v/>
      </c>
      <c r="M387" s="1" t="str">
        <f ca="1">IF(($A387&lt;&gt;"")*(M$1&lt;&gt;""),IF(_xlfn.XLOOKUP(M$1,Attendance_sorted!$B386:$CW386,Attendance_sorted!$B386:$CW386,"nn")&lt;&gt;"nn","•",""),"")</f>
        <v/>
      </c>
      <c r="N387" s="1" t="str">
        <f ca="1">IF(($A387&lt;&gt;"")*(N$1&lt;&gt;""),IF(_xlfn.XLOOKUP(N$1,Attendance_sorted!$B386:$CW386,Attendance_sorted!$B386:$CW386,"nn")&lt;&gt;"nn","•",""),"")</f>
        <v/>
      </c>
      <c r="O387" s="1" t="str">
        <f ca="1">IF(($A387&lt;&gt;"")*(O$1&lt;&gt;""),IF(_xlfn.XLOOKUP(O$1,Attendance_sorted!$B386:$CW386,Attendance_sorted!$B386:$CW386,"nn")&lt;&gt;"nn","•",""),"")</f>
        <v/>
      </c>
      <c r="P387" s="1" t="str">
        <f ca="1">IF(($A387&lt;&gt;"")*(P$1&lt;&gt;""),IF(_xlfn.XLOOKUP(P$1,Attendance_sorted!$B386:$CW386,Attendance_sorted!$B386:$CW386,"nn")&lt;&gt;"nn","•",""),"")</f>
        <v/>
      </c>
      <c r="Q387" s="1" t="str">
        <f ca="1">IF(($A387&lt;&gt;"")*(Q$1&lt;&gt;""),IF(_xlfn.XLOOKUP(Q$1,Attendance_sorted!$B386:$CW386,Attendance_sorted!$B386:$CW386,"nn")&lt;&gt;"nn","•",""),"")</f>
        <v/>
      </c>
      <c r="R387" s="1" t="str">
        <f ca="1">IF(($A387&lt;&gt;"")*(R$1&lt;&gt;""),IF(_xlfn.XLOOKUP(R$1,Attendance_sorted!$B386:$CW386,Attendance_sorted!$B386:$CW386,"nn")&lt;&gt;"nn","•",""),"")</f>
        <v/>
      </c>
      <c r="S387" s="1" t="str">
        <f ca="1">IF(($A387&lt;&gt;"")*(S$1&lt;&gt;""),IF(_xlfn.XLOOKUP(S$1,Attendance_sorted!$B386:$CW386,Attendance_sorted!$B386:$CW386,"nn")&lt;&gt;"nn","•",""),"")</f>
        <v/>
      </c>
      <c r="T387" s="1" t="str">
        <f ca="1">IF(($A387&lt;&gt;"")*(T$1&lt;&gt;""),IF(_xlfn.XLOOKUP(T$1,Attendance_sorted!$B386:$CW386,Attendance_sorted!$B386:$CW386,"nn")&lt;&gt;"nn","•",""),"")</f>
        <v/>
      </c>
      <c r="U387" s="1" t="str">
        <f ca="1">IF(($A387&lt;&gt;"")*(U$1&lt;&gt;""),IF(_xlfn.XLOOKUP(U$1,Attendance_sorted!$B386:$CW386,Attendance_sorted!$B386:$CW386,"nn")&lt;&gt;"nn","•",""),"")</f>
        <v/>
      </c>
      <c r="V387" s="1" t="str">
        <f ca="1">IF(($A387&lt;&gt;"")*(V$1&lt;&gt;""),IF(_xlfn.XLOOKUP(V$1,Attendance_sorted!$B386:$CW386,Attendance_sorted!$B386:$CW386,"nn")&lt;&gt;"nn","•",""),"")</f>
        <v/>
      </c>
      <c r="W387" s="1" t="str">
        <f ca="1">IF(($A387&lt;&gt;"")*(W$1&lt;&gt;""),IF(_xlfn.XLOOKUP(W$1,Attendance_sorted!$B386:$CW386,Attendance_sorted!$B386:$CW386,"nn")&lt;&gt;"nn","•",""),"")</f>
        <v/>
      </c>
      <c r="X387" s="1" t="str">
        <f ca="1">IF(($A387&lt;&gt;"")*(X$1&lt;&gt;""),IF(_xlfn.XLOOKUP(X$1,Attendance_sorted!$B386:$CW386,Attendance_sorted!$B386:$CW386,"nn")&lt;&gt;"nn","•",""),"")</f>
        <v/>
      </c>
      <c r="Y387" s="1" t="str">
        <f ca="1">IF(($A387&lt;&gt;"")*(Y$1&lt;&gt;""),IF(_xlfn.XLOOKUP(Y$1,Attendance_sorted!$B386:$CW386,Attendance_sorted!$B386:$CW386,"nn")&lt;&gt;"nn","•",""),"")</f>
        <v/>
      </c>
      <c r="Z387" s="1" t="str">
        <f ca="1">IF(($A387&lt;&gt;"")*(Z$1&lt;&gt;""),IF(_xlfn.XLOOKUP(Z$1,Attendance_sorted!$B386:$CW386,Attendance_sorted!$B386:$CW386,"nn")&lt;&gt;"nn","•",""),"")</f>
        <v/>
      </c>
      <c r="AA387" s="1" t="str">
        <f ca="1">IF(($A387&lt;&gt;"")*(AA$1&lt;&gt;""),IF(_xlfn.XLOOKUP(AA$1,Attendance_sorted!$B386:$CW386,Attendance_sorted!$B386:$CW386,"nn")&lt;&gt;"nn","•",""),"")</f>
        <v/>
      </c>
      <c r="AB387" s="1" t="str">
        <f ca="1">IF(($A387&lt;&gt;"")*(AB$1&lt;&gt;""),IF(_xlfn.XLOOKUP(AB$1,Attendance_sorted!$B386:$CW386,Attendance_sorted!$B386:$CW386,"nn")&lt;&gt;"nn","•",""),"")</f>
        <v/>
      </c>
      <c r="AC387" s="1" t="str">
        <f ca="1">IF(($A387&lt;&gt;"")*(AC$1&lt;&gt;""),IF(_xlfn.XLOOKUP(AC$1,Attendance_sorted!$B386:$CW386,Attendance_sorted!$B386:$CW386,"nn")&lt;&gt;"nn","•",""),"")</f>
        <v/>
      </c>
      <c r="AD387" s="1" t="str">
        <f ca="1">IF(($A387&lt;&gt;"")*(AD$1&lt;&gt;""),IF(_xlfn.XLOOKUP(AD$1,Attendance_sorted!$B386:$CW386,Attendance_sorted!$B386:$CW386,"nn")&lt;&gt;"nn","•",""),"")</f>
        <v/>
      </c>
      <c r="AE387" s="1" t="str">
        <f ca="1">IF(($A387&lt;&gt;"")*(AE$1&lt;&gt;""),IF(_xlfn.XLOOKUP(AE$1,Attendance_sorted!$B386:$CW386,Attendance_sorted!$B386:$CW386,"nn")&lt;&gt;"nn","•",""),"")</f>
        <v/>
      </c>
      <c r="AF387" s="1" t="str">
        <f ca="1">IF(($A387&lt;&gt;"")*(AF$1&lt;&gt;""),IF(_xlfn.XLOOKUP(AF$1,Attendance_sorted!$B386:$CW386,Attendance_sorted!$B386:$CW386,"nn")&lt;&gt;"nn","•",""),"")</f>
        <v/>
      </c>
      <c r="AG387" s="1" t="str">
        <f ca="1">IF(($A387&lt;&gt;"")*(AG$1&lt;&gt;""),IF(_xlfn.XLOOKUP(AG$1,Attendance_sorted!$B386:$CW386,Attendance_sorted!$B386:$CW386,"nn")&lt;&gt;"nn","•",""),"")</f>
        <v/>
      </c>
      <c r="AH387" s="1" t="str">
        <f ca="1">IF(($A387&lt;&gt;"")*(AH$1&lt;&gt;""),IF(_xlfn.XLOOKUP(AH$1,Attendance_sorted!$B386:$CW386,Attendance_sorted!$B386:$CW386,"nn")&lt;&gt;"nn","•",""),"")</f>
        <v/>
      </c>
      <c r="AI387" s="1" t="str">
        <f ca="1">IF(($A387&lt;&gt;"")*(AI$1&lt;&gt;""),IF(_xlfn.XLOOKUP(AI$1,Attendance_sorted!$B386:$CW386,Attendance_sorted!$B386:$CW386,"nn")&lt;&gt;"nn","•",""),"")</f>
        <v/>
      </c>
      <c r="AJ387" s="1" t="str">
        <f ca="1">IF(($A387&lt;&gt;"")*(AJ$1&lt;&gt;""),IF(_xlfn.XLOOKUP(AJ$1,Attendance_sorted!$B386:$CW386,Attendance_sorted!$B386:$CW386,"nn")&lt;&gt;"nn","•",""),"")</f>
        <v/>
      </c>
      <c r="AK387" s="1" t="str">
        <f ca="1">IF(($A387&lt;&gt;"")*(AK$1&lt;&gt;""),IF(_xlfn.XLOOKUP(AK$1,Attendance_sorted!$B386:$CW386,Attendance_sorted!$B386:$CW386,"nn")&lt;&gt;"nn","•",""),"")</f>
        <v/>
      </c>
      <c r="AL387" s="1" t="str">
        <f ca="1">IF(($A387&lt;&gt;"")*(AL$1&lt;&gt;""),IF(_xlfn.XLOOKUP(AL$1,Attendance_sorted!$B386:$CW386,Attendance_sorted!$B386:$CW386,"nn")&lt;&gt;"nn","•",""),"")</f>
        <v/>
      </c>
      <c r="AM387" s="1" t="str">
        <f ca="1">IF(($A387&lt;&gt;"")*(AM$1&lt;&gt;""),IF(_xlfn.XLOOKUP(AM$1,Attendance_sorted!$B386:$CW386,Attendance_sorted!$B386:$CW386,"nn")&lt;&gt;"nn","•",""),"")</f>
        <v/>
      </c>
      <c r="AN387" s="1" t="str">
        <f ca="1">IF(($A387&lt;&gt;"")*(AN$1&lt;&gt;""),IF(_xlfn.XLOOKUP(AN$1,Attendance_sorted!$B386:$CW386,Attendance_sorted!$B386:$CW386,"nn")&lt;&gt;"nn","•",""),"")</f>
        <v/>
      </c>
      <c r="AO387" s="1" t="str">
        <f ca="1">IF(($A387&lt;&gt;"")*(AO$1&lt;&gt;""),IF(_xlfn.XLOOKUP(AO$1,Attendance_sorted!$B386:$CW386,Attendance_sorted!$B386:$CW386,"nn")&lt;&gt;"nn","•",""),"")</f>
        <v/>
      </c>
      <c r="AP387" s="1" t="str">
        <f ca="1">IF(($A387&lt;&gt;"")*(AP$1&lt;&gt;""),IF(_xlfn.XLOOKUP(AP$1,Attendance_sorted!$B386:$CW386,Attendance_sorted!$B386:$CW386,"nn")&lt;&gt;"nn","•",""),"")</f>
        <v/>
      </c>
      <c r="AQ387" s="1" t="str">
        <f ca="1">IF(($A387&lt;&gt;"")*(AQ$1&lt;&gt;""),IF(_xlfn.XLOOKUP(AQ$1,Attendance_sorted!$B386:$CW386,Attendance_sorted!$B386:$CW386,"nn")&lt;&gt;"nn","•",""),"")</f>
        <v/>
      </c>
      <c r="AR387" s="1" t="str">
        <f ca="1">IF(($A387&lt;&gt;"")*(AR$1&lt;&gt;""),IF(_xlfn.XLOOKUP(AR$1,Attendance_sorted!$B386:$CW386,Attendance_sorted!$B386:$CW386,"nn")&lt;&gt;"nn","•",""),"")</f>
        <v/>
      </c>
      <c r="AS387" s="1" t="str">
        <f ca="1">IF(($A387&lt;&gt;"")*(AS$1&lt;&gt;""),IF(_xlfn.XLOOKUP(AS$1,Attendance_sorted!$B386:$CW386,Attendance_sorted!$B386:$CW386,"nn")&lt;&gt;"nn","•",""),"")</f>
        <v/>
      </c>
      <c r="AT387" s="1" t="str">
        <f ca="1">IF(($A387&lt;&gt;"")*(AT$1&lt;&gt;""),IF(_xlfn.XLOOKUP(AT$1,Attendance_sorted!$B386:$CW386,Attendance_sorted!$B386:$CW386,"nn")&lt;&gt;"nn","•",""),"")</f>
        <v/>
      </c>
      <c r="AU387" s="1" t="str">
        <f ca="1">IF(($A387&lt;&gt;"")*(AU$1&lt;&gt;""),IF(_xlfn.XLOOKUP(AU$1,Attendance_sorted!$B386:$CW386,Attendance_sorted!$B386:$CW386,"nn")&lt;&gt;"nn","•",""),"")</f>
        <v/>
      </c>
      <c r="AV387" s="1" t="str">
        <f ca="1">IF(($A387&lt;&gt;"")*(AV$1&lt;&gt;""),IF(_xlfn.XLOOKUP(AV$1,Attendance_sorted!$B386:$CW386,Attendance_sorted!$B386:$CW386,"nn")&lt;&gt;"nn","•",""),"")</f>
        <v/>
      </c>
      <c r="AW387" s="1" t="str">
        <f ca="1">IF(($A387&lt;&gt;"")*(AW$1&lt;&gt;""),IF(_xlfn.XLOOKUP(AW$1,Attendance_sorted!$B386:$CW386,Attendance_sorted!$B386:$CW386,"nn")&lt;&gt;"nn","•",""),"")</f>
        <v/>
      </c>
      <c r="AX387" s="1" t="str">
        <f ca="1">IF(($A387&lt;&gt;"")*(AX$1&lt;&gt;""),IF(_xlfn.XLOOKUP(AX$1,Attendance_sorted!$B386:$CW386,Attendance_sorted!$B386:$CW386,"nn")&lt;&gt;"nn","•",""),"")</f>
        <v/>
      </c>
      <c r="AY387" s="1" t="str">
        <f ca="1">IF(($A387&lt;&gt;"")*(AY$1&lt;&gt;""),IF(_xlfn.XLOOKUP(AY$1,Attendance_sorted!$B386:$CW386,Attendance_sorted!$B386:$CW386,"nn")&lt;&gt;"nn","•",""),"")</f>
        <v/>
      </c>
      <c r="AZ387" s="1" t="str">
        <f ca="1">IF(($A387&lt;&gt;"")*(AZ$1&lt;&gt;""),IF(_xlfn.XLOOKUP(AZ$1,Attendance_sorted!$B386:$CW386,Attendance_sorted!$B386:$CW386,"nn")&lt;&gt;"nn","•",""),"")</f>
        <v/>
      </c>
      <c r="BA387" s="1" t="str">
        <f ca="1">IF(($A387&lt;&gt;"")*(BA$1&lt;&gt;""),IF(_xlfn.XLOOKUP(BA$1,Attendance_sorted!$B386:$CW386,Attendance_sorted!$B386:$CW386,"nn")&lt;&gt;"nn","•",""),"")</f>
        <v/>
      </c>
      <c r="BB387" s="1" t="str">
        <f ca="1">IF(($A387&lt;&gt;"")*(BB$1&lt;&gt;""),IF(_xlfn.XLOOKUP(BB$1,Attendance_sorted!$B386:$CW386,Attendance_sorted!$B386:$CW386,"nn")&lt;&gt;"nn","•",""),"")</f>
        <v/>
      </c>
      <c r="BC387" s="1" t="str">
        <f ca="1">IF(($A387&lt;&gt;"")*(BC$1&lt;&gt;""),IF(_xlfn.XLOOKUP(BC$1,Attendance_sorted!$B386:$CW386,Attendance_sorted!$B386:$CW386,"nn")&lt;&gt;"nn","•",""),"")</f>
        <v/>
      </c>
      <c r="BD387" s="1" t="str">
        <f ca="1">IF(($A387&lt;&gt;"")*(BD$1&lt;&gt;""),IF(_xlfn.XLOOKUP(BD$1,Attendance_sorted!$B386:$CW386,Attendance_sorted!$B386:$CW386,"nn")&lt;&gt;"nn","•",""),"")</f>
        <v/>
      </c>
      <c r="BE387" s="1" t="str">
        <f ca="1">IF(($A387&lt;&gt;"")*(BE$1&lt;&gt;""),IF(_xlfn.XLOOKUP(BE$1,Attendance_sorted!$B386:$CW386,Attendance_sorted!$B386:$CW386,"nn")&lt;&gt;"nn","•",""),"")</f>
        <v/>
      </c>
      <c r="BF387" s="1" t="str">
        <f ca="1">IF(($A387&lt;&gt;"")*(BF$1&lt;&gt;""),IF(_xlfn.XLOOKUP(BF$1,Attendance_sorted!$B386:$CW386,Attendance_sorted!$B386:$CW386,"nn")&lt;&gt;"nn","•",""),"")</f>
        <v/>
      </c>
      <c r="BG387" s="1" t="str">
        <f ca="1">IF(($A387&lt;&gt;"")*(BG$1&lt;&gt;""),IF(_xlfn.XLOOKUP(BG$1,Attendance_sorted!$B386:$CW386,Attendance_sorted!$B386:$CW386,"nn")&lt;&gt;"nn","•",""),"")</f>
        <v/>
      </c>
      <c r="BH387" s="1" t="str">
        <f ca="1">IF(($A387&lt;&gt;"")*(BH$1&lt;&gt;""),IF(_xlfn.XLOOKUP(BH$1,Attendance_sorted!$B386:$CW386,Attendance_sorted!$B386:$CW386,"nn")&lt;&gt;"nn","•",""),"")</f>
        <v/>
      </c>
      <c r="BI387" s="1" t="str">
        <f ca="1">IF(($A387&lt;&gt;"")*(BI$1&lt;&gt;""),IF(_xlfn.XLOOKUP(BI$1,Attendance_sorted!$B386:$CW386,Attendance_sorted!$B386:$CW386,"nn")&lt;&gt;"nn","•",""),"")</f>
        <v/>
      </c>
      <c r="BJ387" s="1" t="str">
        <f ca="1">IF(($A387&lt;&gt;"")*(BJ$1&lt;&gt;""),IF(_xlfn.XLOOKUP(BJ$1,Attendance_sorted!$B386:$CW386,Attendance_sorted!$B386:$CW386,"nn")&lt;&gt;"nn","•",""),"")</f>
        <v/>
      </c>
      <c r="BK387" s="1" t="str">
        <f ca="1">IF(($A387&lt;&gt;"")*(BK$1&lt;&gt;""),IF(_xlfn.XLOOKUP(BK$1,Attendance_sorted!$B386:$CW386,Attendance_sorted!$B386:$CW386,"nn")&lt;&gt;"nn","•",""),"")</f>
        <v/>
      </c>
      <c r="BL387" s="1" t="str">
        <f ca="1">IF(($A387&lt;&gt;"")*(BL$1&lt;&gt;""),IF(_xlfn.XLOOKUP(BL$1,Attendance_sorted!$B386:$CW386,Attendance_sorted!$B386:$CW386,"nn")&lt;&gt;"nn","•",""),"")</f>
        <v/>
      </c>
      <c r="BM387" s="1" t="str">
        <f ca="1">IF(($A387&lt;&gt;"")*(BM$1&lt;&gt;""),IF(_xlfn.XLOOKUP(BM$1,Attendance_sorted!$B386:$CW386,Attendance_sorted!$B386:$CW386,"nn")&lt;&gt;"nn","•",""),"")</f>
        <v/>
      </c>
      <c r="BN387" s="1" t="str">
        <f ca="1">IF(($A387&lt;&gt;"")*(BN$1&lt;&gt;""),IF(_xlfn.XLOOKUP(BN$1,Attendance_sorted!$B386:$CW386,Attendance_sorted!$B386:$CW386,"nn")&lt;&gt;"nn","•",""),"")</f>
        <v/>
      </c>
      <c r="BO387" s="1" t="str">
        <f ca="1">IF(($A387&lt;&gt;"")*(BO$1&lt;&gt;""),IF(_xlfn.XLOOKUP(BO$1,Attendance_sorted!$B386:$CW386,Attendance_sorted!$B386:$CW386,"nn")&lt;&gt;"nn","•",""),"")</f>
        <v/>
      </c>
      <c r="BP387" s="1" t="str">
        <f ca="1">IF(($A387&lt;&gt;"")*(BP$1&lt;&gt;""),IF(_xlfn.XLOOKUP(BP$1,Attendance_sorted!$B386:$CW386,Attendance_sorted!$B386:$CW386,"nn")&lt;&gt;"nn","•",""),"")</f>
        <v/>
      </c>
      <c r="BQ387" s="1" t="str">
        <f ca="1">IF(($A387&lt;&gt;"")*(BQ$1&lt;&gt;""),IF(_xlfn.XLOOKUP(BQ$1,Attendance_sorted!$B386:$CW386,Attendance_sorted!$B386:$CW386,"nn")&lt;&gt;"nn","•",""),"")</f>
        <v/>
      </c>
      <c r="BR387" s="1" t="str">
        <f ca="1">IF(($A387&lt;&gt;"")*(BR$1&lt;&gt;""),IF(_xlfn.XLOOKUP(BR$1,Attendance_sorted!$B386:$CW386,Attendance_sorted!$B386:$CW386,"nn")&lt;&gt;"nn","•",""),"")</f>
        <v/>
      </c>
      <c r="BS387" s="1" t="str">
        <f ca="1">IF(($A387&lt;&gt;"")*(BS$1&lt;&gt;""),IF(_xlfn.XLOOKUP(BS$1,Attendance_sorted!$B386:$CW386,Attendance_sorted!$B386:$CW386,"nn")&lt;&gt;"nn","•",""),"")</f>
        <v/>
      </c>
      <c r="BT387" s="1" t="str">
        <f ca="1">IF(($A387&lt;&gt;"")*(BT$1&lt;&gt;""),IF(_xlfn.XLOOKUP(BT$1,Attendance_sorted!$B386:$CW386,Attendance_sorted!$B386:$CW386,"nn")&lt;&gt;"nn","•",""),"")</f>
        <v/>
      </c>
      <c r="BU387" s="1" t="str">
        <f ca="1">IF(($A387&lt;&gt;"")*(BU$1&lt;&gt;""),IF(_xlfn.XLOOKUP(BU$1,Attendance_sorted!$B386:$CW386,Attendance_sorted!$B386:$CW386,"nn")&lt;&gt;"nn","•",""),"")</f>
        <v/>
      </c>
      <c r="BV387" s="1" t="str">
        <f ca="1">IF(($A387&lt;&gt;"")*(BV$1&lt;&gt;""),IF(_xlfn.XLOOKUP(BV$1,Attendance_sorted!$B386:$CW386,Attendance_sorted!$B386:$CW386,"nn")&lt;&gt;"nn","•",""),"")</f>
        <v/>
      </c>
      <c r="BW387" s="1" t="str">
        <f ca="1">IF(($A387&lt;&gt;"")*(BW$1&lt;&gt;""),IF(_xlfn.XLOOKUP(BW$1,Attendance_sorted!$B386:$CW386,Attendance_sorted!$B386:$CW386,"nn")&lt;&gt;"nn","•",""),"")</f>
        <v/>
      </c>
      <c r="BX387" s="1" t="str">
        <f ca="1">IF(($A387&lt;&gt;"")*(BX$1&lt;&gt;""),IF(_xlfn.XLOOKUP(BX$1,Attendance_sorted!$B386:$CW386,Attendance_sorted!$B386:$CW386,"nn")&lt;&gt;"nn","•",""),"")</f>
        <v/>
      </c>
      <c r="BY387" s="1" t="str">
        <f ca="1">IF(($A387&lt;&gt;"")*(BY$1&lt;&gt;""),IF(_xlfn.XLOOKUP(BY$1,Attendance_sorted!$B386:$CW386,Attendance_sorted!$B386:$CW386,"nn")&lt;&gt;"nn","•",""),"")</f>
        <v/>
      </c>
      <c r="BZ387" s="1" t="str">
        <f ca="1">IF(($A387&lt;&gt;"")*(BZ$1&lt;&gt;""),IF(_xlfn.XLOOKUP(BZ$1,Attendance_sorted!$B386:$CW386,Attendance_sorted!$B386:$CW386,"nn")&lt;&gt;"nn","•",""),"")</f>
        <v/>
      </c>
      <c r="CA387" s="1" t="str">
        <f ca="1">IF(($A387&lt;&gt;"")*(CA$1&lt;&gt;""),IF(_xlfn.XLOOKUP(CA$1,Attendance_sorted!$B386:$CW386,Attendance_sorted!$B386:$CW386,"nn")&lt;&gt;"nn","•",""),"")</f>
        <v/>
      </c>
      <c r="CB387" s="1" t="str">
        <f ca="1">IF(($A387&lt;&gt;"")*(CB$1&lt;&gt;""),IF(_xlfn.XLOOKUP(CB$1,Attendance_sorted!$B386:$CW386,Attendance_sorted!$B386:$CW386,"nn")&lt;&gt;"nn","•",""),"")</f>
        <v/>
      </c>
      <c r="CC387" s="1" t="str">
        <f ca="1">IF(($A387&lt;&gt;"")*(CC$1&lt;&gt;""),IF(_xlfn.XLOOKUP(CC$1,Attendance_sorted!$B386:$CW386,Attendance_sorted!$B386:$CW386,"nn")&lt;&gt;"nn","•",""),"")</f>
        <v/>
      </c>
      <c r="CD387" s="1" t="str">
        <f ca="1">IF(($A387&lt;&gt;"")*(CD$1&lt;&gt;""),IF(_xlfn.XLOOKUP(CD$1,Attendance_sorted!$B386:$CW386,Attendance_sorted!$B386:$CW386,"nn")&lt;&gt;"nn","•",""),"")</f>
        <v/>
      </c>
      <c r="CE387" s="1" t="str">
        <f ca="1">IF(($A387&lt;&gt;"")*(CE$1&lt;&gt;""),IF(_xlfn.XLOOKUP(CE$1,Attendance_sorted!$B386:$CW386,Attendance_sorted!$B386:$CW386,"nn")&lt;&gt;"nn","•",""),"")</f>
        <v/>
      </c>
      <c r="CF387" s="1" t="str">
        <f ca="1">IF(($A387&lt;&gt;"")*(CF$1&lt;&gt;""),IF(_xlfn.XLOOKUP(CF$1,Attendance_sorted!$B386:$CW386,Attendance_sorted!$B386:$CW386,"nn")&lt;&gt;"nn","•",""),"")</f>
        <v/>
      </c>
      <c r="CG387" s="1" t="str">
        <f ca="1">IF(($A387&lt;&gt;"")*(CG$1&lt;&gt;""),IF(_xlfn.XLOOKUP(CG$1,Attendance_sorted!$B386:$CW386,Attendance_sorted!$B386:$CW386,"nn")&lt;&gt;"nn","•",""),"")</f>
        <v/>
      </c>
      <c r="CH387" s="1" t="str">
        <f ca="1">IF(($A387&lt;&gt;"")*(CH$1&lt;&gt;""),IF(_xlfn.XLOOKUP(CH$1,Attendance_sorted!$B386:$CW386,Attendance_sorted!$B386:$CW386,"nn")&lt;&gt;"nn","•",""),"")</f>
        <v/>
      </c>
      <c r="CI387" s="1" t="str">
        <f ca="1">IF(($A387&lt;&gt;"")*(CI$1&lt;&gt;""),IF(_xlfn.XLOOKUP(CI$1,Attendance_sorted!$B386:$CW386,Attendance_sorted!$B386:$CW386,"nn")&lt;&gt;"nn","•",""),"")</f>
        <v/>
      </c>
      <c r="CJ387" s="1" t="str">
        <f ca="1">IF(($A387&lt;&gt;"")*(CJ$1&lt;&gt;""),IF(_xlfn.XLOOKUP(CJ$1,Attendance_sorted!$B386:$CW386,Attendance_sorted!$B386:$CW386,"nn")&lt;&gt;"nn","•",""),"")</f>
        <v/>
      </c>
      <c r="CK387" s="1" t="str">
        <f ca="1">IF(($A387&lt;&gt;"")*(CK$1&lt;&gt;""),IF(_xlfn.XLOOKUP(CK$1,Attendance_sorted!$B386:$CW386,Attendance_sorted!$B386:$CW386,"nn")&lt;&gt;"nn","•",""),"")</f>
        <v/>
      </c>
      <c r="CL387" s="1" t="str">
        <f ca="1">IF(($A387&lt;&gt;"")*(CL$1&lt;&gt;""),IF(_xlfn.XLOOKUP(CL$1,Attendance_sorted!$B386:$CW386,Attendance_sorted!$B386:$CW386,"nn")&lt;&gt;"nn","•",""),"")</f>
        <v/>
      </c>
      <c r="CM387" s="1" t="str">
        <f ca="1">IF(($A387&lt;&gt;"")*(CM$1&lt;&gt;""),IF(_xlfn.XLOOKUP(CM$1,Attendance_sorted!$B386:$CW386,Attendance_sorted!$B386:$CW386,"nn")&lt;&gt;"nn","•",""),"")</f>
        <v/>
      </c>
      <c r="CN387" s="1" t="str">
        <f ca="1">IF(($A387&lt;&gt;"")*(CN$1&lt;&gt;""),IF(_xlfn.XLOOKUP(CN$1,Attendance_sorted!$B386:$CW386,Attendance_sorted!$B386:$CW386,"nn")&lt;&gt;"nn","•",""),"")</f>
        <v/>
      </c>
      <c r="CO387" s="1" t="str">
        <f ca="1">IF(($A387&lt;&gt;"")*(CO$1&lt;&gt;""),IF(_xlfn.XLOOKUP(CO$1,Attendance_sorted!$B386:$CW386,Attendance_sorted!$B386:$CW386,"nn")&lt;&gt;"nn","•",""),"")</f>
        <v/>
      </c>
      <c r="CP387" s="1" t="str">
        <f ca="1">IF(($A387&lt;&gt;"")*(CP$1&lt;&gt;""),IF(_xlfn.XLOOKUP(CP$1,Attendance_sorted!$B386:$CW386,Attendance_sorted!$B386:$CW386,"nn")&lt;&gt;"nn","•",""),"")</f>
        <v/>
      </c>
      <c r="CQ387" s="1" t="str">
        <f ca="1">IF(($A387&lt;&gt;"")*(CQ$1&lt;&gt;""),IF(_xlfn.XLOOKUP(CQ$1,Attendance_sorted!$B386:$CW386,Attendance_sorted!$B386:$CW386,"nn")&lt;&gt;"nn","•",""),"")</f>
        <v/>
      </c>
      <c r="CR387" s="1" t="str">
        <f ca="1">IF(($A387&lt;&gt;"")*(CR$1&lt;&gt;""),IF(_xlfn.XLOOKUP(CR$1,Attendance_sorted!$B386:$CW386,Attendance_sorted!$B386:$CW386,"nn")&lt;&gt;"nn","•",""),"")</f>
        <v/>
      </c>
      <c r="CS387" s="1" t="str">
        <f ca="1">IF(($A387&lt;&gt;"")*(CS$1&lt;&gt;""),IF(_xlfn.XLOOKUP(CS$1,Attendance_sorted!$B386:$CW386,Attendance_sorted!$B386:$CW386,"nn")&lt;&gt;"nn","•",""),"")</f>
        <v/>
      </c>
      <c r="CT387" s="1" t="str">
        <f ca="1">IF(($A387&lt;&gt;"")*(CT$1&lt;&gt;""),IF(_xlfn.XLOOKUP(CT$1,Attendance_sorted!$B386:$CW386,Attendance_sorted!$B386:$CW386,"nn")&lt;&gt;"nn","•",""),"")</f>
        <v/>
      </c>
      <c r="CU387" s="1" t="str">
        <f ca="1">IF(($A387&lt;&gt;"")*(CU$1&lt;&gt;""),IF(_xlfn.XLOOKUP(CU$1,Attendance_sorted!$B386:$CW386,Attendance_sorted!$B386:$CW386,"nn")&lt;&gt;"nn","•",""),"")</f>
        <v/>
      </c>
      <c r="CV387" s="1" t="str">
        <f ca="1">IF(($A387&lt;&gt;"")*(CV$1&lt;&gt;""),IF(_xlfn.XLOOKUP(CV$1,Attendance_sorted!$B386:$CW386,Attendance_sorted!$B386:$CW386,"nn")&lt;&gt;"nn","•",""),"")</f>
        <v/>
      </c>
      <c r="CW387" s="1" t="str">
        <f ca="1">IF(($A387&lt;&gt;"")*(CW$1&lt;&gt;""),IF(_xlfn.XLOOKUP(CW$1,Attendance_sorted!$B386:$CW386,Attendance_sorted!$B386:$CW386,"nn")&lt;&gt;"nn","•",""),"")</f>
        <v/>
      </c>
    </row>
    <row r="388" spans="1:101">
      <c r="A388" s="1"/>
      <c r="B388" s="1" t="str">
        <f ca="1">IF(($A388&lt;&gt;"")*(B$1&lt;&gt;""),IF(_xlfn.XLOOKUP(B$1,Attendance_sorted!$B387:$CW387,Attendance_sorted!$B387:$CW387,"nn")&lt;&gt;"nn","•",""),"")</f>
        <v/>
      </c>
      <c r="C388" s="1" t="str">
        <f ca="1">IF(($A388&lt;&gt;"")*(C$1&lt;&gt;""),IF(_xlfn.XLOOKUP(C$1,Attendance_sorted!$B387:$CW387,Attendance_sorted!$B387:$CW387,"nn")&lt;&gt;"nn","•",""),"")</f>
        <v/>
      </c>
      <c r="D388" s="1" t="str">
        <f ca="1">IF(($A388&lt;&gt;"")*(D$1&lt;&gt;""),IF(_xlfn.XLOOKUP(D$1,Attendance_sorted!$B387:$CW387,Attendance_sorted!$B387:$CW387,"nn")&lt;&gt;"nn","•",""),"")</f>
        <v/>
      </c>
      <c r="E388" s="1" t="str">
        <f ca="1">IF(($A388&lt;&gt;"")*(E$1&lt;&gt;""),IF(_xlfn.XLOOKUP(E$1,Attendance_sorted!$B387:$CW387,Attendance_sorted!$B387:$CW387,"nn")&lt;&gt;"nn","•",""),"")</f>
        <v/>
      </c>
      <c r="F388" s="1" t="str">
        <f ca="1">IF(($A388&lt;&gt;"")*(F$1&lt;&gt;""),IF(_xlfn.XLOOKUP(F$1,Attendance_sorted!$B387:$CW387,Attendance_sorted!$B387:$CW387,"nn")&lt;&gt;"nn","•",""),"")</f>
        <v/>
      </c>
      <c r="G388" s="1" t="str">
        <f ca="1">IF(($A388&lt;&gt;"")*(G$1&lt;&gt;""),IF(_xlfn.XLOOKUP(G$1,Attendance_sorted!$B387:$CW387,Attendance_sorted!$B387:$CW387,"nn")&lt;&gt;"nn","•",""),"")</f>
        <v/>
      </c>
      <c r="H388" s="1" t="str">
        <f ca="1">IF(($A388&lt;&gt;"")*(H$1&lt;&gt;""),IF(_xlfn.XLOOKUP(H$1,Attendance_sorted!$B387:$CW387,Attendance_sorted!$B387:$CW387,"nn")&lt;&gt;"nn","•",""),"")</f>
        <v/>
      </c>
      <c r="I388" s="1" t="str">
        <f ca="1">IF(($A388&lt;&gt;"")*(I$1&lt;&gt;""),IF(_xlfn.XLOOKUP(I$1,Attendance_sorted!$B387:$CW387,Attendance_sorted!$B387:$CW387,"nn")&lt;&gt;"nn","•",""),"")</f>
        <v/>
      </c>
      <c r="J388" s="1" t="str">
        <f ca="1">IF(($A388&lt;&gt;"")*(J$1&lt;&gt;""),IF(_xlfn.XLOOKUP(J$1,Attendance_sorted!$B387:$CW387,Attendance_sorted!$B387:$CW387,"nn")&lt;&gt;"nn","•",""),"")</f>
        <v/>
      </c>
      <c r="K388" s="1" t="str">
        <f ca="1">IF(($A388&lt;&gt;"")*(K$1&lt;&gt;""),IF(_xlfn.XLOOKUP(K$1,Attendance_sorted!$B387:$CW387,Attendance_sorted!$B387:$CW387,"nn")&lt;&gt;"nn","•",""),"")</f>
        <v/>
      </c>
      <c r="L388" s="1" t="str">
        <f ca="1">IF(($A388&lt;&gt;"")*(L$1&lt;&gt;""),IF(_xlfn.XLOOKUP(L$1,Attendance_sorted!$B387:$CW387,Attendance_sorted!$B387:$CW387,"nn")&lt;&gt;"nn","•",""),"")</f>
        <v/>
      </c>
      <c r="M388" s="1" t="str">
        <f ca="1">IF(($A388&lt;&gt;"")*(M$1&lt;&gt;""),IF(_xlfn.XLOOKUP(M$1,Attendance_sorted!$B387:$CW387,Attendance_sorted!$B387:$CW387,"nn")&lt;&gt;"nn","•",""),"")</f>
        <v/>
      </c>
      <c r="N388" s="1" t="str">
        <f ca="1">IF(($A388&lt;&gt;"")*(N$1&lt;&gt;""),IF(_xlfn.XLOOKUP(N$1,Attendance_sorted!$B387:$CW387,Attendance_sorted!$B387:$CW387,"nn")&lt;&gt;"nn","•",""),"")</f>
        <v/>
      </c>
      <c r="O388" s="1" t="str">
        <f ca="1">IF(($A388&lt;&gt;"")*(O$1&lt;&gt;""),IF(_xlfn.XLOOKUP(O$1,Attendance_sorted!$B387:$CW387,Attendance_sorted!$B387:$CW387,"nn")&lt;&gt;"nn","•",""),"")</f>
        <v/>
      </c>
      <c r="P388" s="1" t="str">
        <f ca="1">IF(($A388&lt;&gt;"")*(P$1&lt;&gt;""),IF(_xlfn.XLOOKUP(P$1,Attendance_sorted!$B387:$CW387,Attendance_sorted!$B387:$CW387,"nn")&lt;&gt;"nn","•",""),"")</f>
        <v/>
      </c>
      <c r="Q388" s="1" t="str">
        <f ca="1">IF(($A388&lt;&gt;"")*(Q$1&lt;&gt;""),IF(_xlfn.XLOOKUP(Q$1,Attendance_sorted!$B387:$CW387,Attendance_sorted!$B387:$CW387,"nn")&lt;&gt;"nn","•",""),"")</f>
        <v/>
      </c>
      <c r="R388" s="1" t="str">
        <f ca="1">IF(($A388&lt;&gt;"")*(R$1&lt;&gt;""),IF(_xlfn.XLOOKUP(R$1,Attendance_sorted!$B387:$CW387,Attendance_sorted!$B387:$CW387,"nn")&lt;&gt;"nn","•",""),"")</f>
        <v/>
      </c>
      <c r="S388" s="1" t="str">
        <f ca="1">IF(($A388&lt;&gt;"")*(S$1&lt;&gt;""),IF(_xlfn.XLOOKUP(S$1,Attendance_sorted!$B387:$CW387,Attendance_sorted!$B387:$CW387,"nn")&lt;&gt;"nn","•",""),"")</f>
        <v/>
      </c>
      <c r="T388" s="1" t="str">
        <f ca="1">IF(($A388&lt;&gt;"")*(T$1&lt;&gt;""),IF(_xlfn.XLOOKUP(T$1,Attendance_sorted!$B387:$CW387,Attendance_sorted!$B387:$CW387,"nn")&lt;&gt;"nn","•",""),"")</f>
        <v/>
      </c>
      <c r="U388" s="1" t="str">
        <f ca="1">IF(($A388&lt;&gt;"")*(U$1&lt;&gt;""),IF(_xlfn.XLOOKUP(U$1,Attendance_sorted!$B387:$CW387,Attendance_sorted!$B387:$CW387,"nn")&lt;&gt;"nn","•",""),"")</f>
        <v/>
      </c>
      <c r="V388" s="1" t="str">
        <f ca="1">IF(($A388&lt;&gt;"")*(V$1&lt;&gt;""),IF(_xlfn.XLOOKUP(V$1,Attendance_sorted!$B387:$CW387,Attendance_sorted!$B387:$CW387,"nn")&lt;&gt;"nn","•",""),"")</f>
        <v/>
      </c>
      <c r="W388" s="1" t="str">
        <f ca="1">IF(($A388&lt;&gt;"")*(W$1&lt;&gt;""),IF(_xlfn.XLOOKUP(W$1,Attendance_sorted!$B387:$CW387,Attendance_sorted!$B387:$CW387,"nn")&lt;&gt;"nn","•",""),"")</f>
        <v/>
      </c>
      <c r="X388" s="1" t="str">
        <f ca="1">IF(($A388&lt;&gt;"")*(X$1&lt;&gt;""),IF(_xlfn.XLOOKUP(X$1,Attendance_sorted!$B387:$CW387,Attendance_sorted!$B387:$CW387,"nn")&lt;&gt;"nn","•",""),"")</f>
        <v/>
      </c>
      <c r="Y388" s="1" t="str">
        <f ca="1">IF(($A388&lt;&gt;"")*(Y$1&lt;&gt;""),IF(_xlfn.XLOOKUP(Y$1,Attendance_sorted!$B387:$CW387,Attendance_sorted!$B387:$CW387,"nn")&lt;&gt;"nn","•",""),"")</f>
        <v/>
      </c>
      <c r="Z388" s="1" t="str">
        <f ca="1">IF(($A388&lt;&gt;"")*(Z$1&lt;&gt;""),IF(_xlfn.XLOOKUP(Z$1,Attendance_sorted!$B387:$CW387,Attendance_sorted!$B387:$CW387,"nn")&lt;&gt;"nn","•",""),"")</f>
        <v/>
      </c>
      <c r="AA388" s="1" t="str">
        <f ca="1">IF(($A388&lt;&gt;"")*(AA$1&lt;&gt;""),IF(_xlfn.XLOOKUP(AA$1,Attendance_sorted!$B387:$CW387,Attendance_sorted!$B387:$CW387,"nn")&lt;&gt;"nn","•",""),"")</f>
        <v/>
      </c>
      <c r="AB388" s="1" t="str">
        <f ca="1">IF(($A388&lt;&gt;"")*(AB$1&lt;&gt;""),IF(_xlfn.XLOOKUP(AB$1,Attendance_sorted!$B387:$CW387,Attendance_sorted!$B387:$CW387,"nn")&lt;&gt;"nn","•",""),"")</f>
        <v/>
      </c>
      <c r="AC388" s="1" t="str">
        <f ca="1">IF(($A388&lt;&gt;"")*(AC$1&lt;&gt;""),IF(_xlfn.XLOOKUP(AC$1,Attendance_sorted!$B387:$CW387,Attendance_sorted!$B387:$CW387,"nn")&lt;&gt;"nn","•",""),"")</f>
        <v/>
      </c>
      <c r="AD388" s="1" t="str">
        <f ca="1">IF(($A388&lt;&gt;"")*(AD$1&lt;&gt;""),IF(_xlfn.XLOOKUP(AD$1,Attendance_sorted!$B387:$CW387,Attendance_sorted!$B387:$CW387,"nn")&lt;&gt;"nn","•",""),"")</f>
        <v/>
      </c>
      <c r="AE388" s="1" t="str">
        <f ca="1">IF(($A388&lt;&gt;"")*(AE$1&lt;&gt;""),IF(_xlfn.XLOOKUP(AE$1,Attendance_sorted!$B387:$CW387,Attendance_sorted!$B387:$CW387,"nn")&lt;&gt;"nn","•",""),"")</f>
        <v/>
      </c>
      <c r="AF388" s="1" t="str">
        <f ca="1">IF(($A388&lt;&gt;"")*(AF$1&lt;&gt;""),IF(_xlfn.XLOOKUP(AF$1,Attendance_sorted!$B387:$CW387,Attendance_sorted!$B387:$CW387,"nn")&lt;&gt;"nn","•",""),"")</f>
        <v/>
      </c>
      <c r="AG388" s="1" t="str">
        <f ca="1">IF(($A388&lt;&gt;"")*(AG$1&lt;&gt;""),IF(_xlfn.XLOOKUP(AG$1,Attendance_sorted!$B387:$CW387,Attendance_sorted!$B387:$CW387,"nn")&lt;&gt;"nn","•",""),"")</f>
        <v/>
      </c>
      <c r="AH388" s="1" t="str">
        <f ca="1">IF(($A388&lt;&gt;"")*(AH$1&lt;&gt;""),IF(_xlfn.XLOOKUP(AH$1,Attendance_sorted!$B387:$CW387,Attendance_sorted!$B387:$CW387,"nn")&lt;&gt;"nn","•",""),"")</f>
        <v/>
      </c>
      <c r="AI388" s="1" t="str">
        <f ca="1">IF(($A388&lt;&gt;"")*(AI$1&lt;&gt;""),IF(_xlfn.XLOOKUP(AI$1,Attendance_sorted!$B387:$CW387,Attendance_sorted!$B387:$CW387,"nn")&lt;&gt;"nn","•",""),"")</f>
        <v/>
      </c>
      <c r="AJ388" s="1" t="str">
        <f ca="1">IF(($A388&lt;&gt;"")*(AJ$1&lt;&gt;""),IF(_xlfn.XLOOKUP(AJ$1,Attendance_sorted!$B387:$CW387,Attendance_sorted!$B387:$CW387,"nn")&lt;&gt;"nn","•",""),"")</f>
        <v/>
      </c>
      <c r="AK388" s="1" t="str">
        <f ca="1">IF(($A388&lt;&gt;"")*(AK$1&lt;&gt;""),IF(_xlfn.XLOOKUP(AK$1,Attendance_sorted!$B387:$CW387,Attendance_sorted!$B387:$CW387,"nn")&lt;&gt;"nn","•",""),"")</f>
        <v/>
      </c>
      <c r="AL388" s="1" t="str">
        <f ca="1">IF(($A388&lt;&gt;"")*(AL$1&lt;&gt;""),IF(_xlfn.XLOOKUP(AL$1,Attendance_sorted!$B387:$CW387,Attendance_sorted!$B387:$CW387,"nn")&lt;&gt;"nn","•",""),"")</f>
        <v/>
      </c>
      <c r="AM388" s="1" t="str">
        <f ca="1">IF(($A388&lt;&gt;"")*(AM$1&lt;&gt;""),IF(_xlfn.XLOOKUP(AM$1,Attendance_sorted!$B387:$CW387,Attendance_sorted!$B387:$CW387,"nn")&lt;&gt;"nn","•",""),"")</f>
        <v/>
      </c>
      <c r="AN388" s="1" t="str">
        <f ca="1">IF(($A388&lt;&gt;"")*(AN$1&lt;&gt;""),IF(_xlfn.XLOOKUP(AN$1,Attendance_sorted!$B387:$CW387,Attendance_sorted!$B387:$CW387,"nn")&lt;&gt;"nn","•",""),"")</f>
        <v/>
      </c>
      <c r="AO388" s="1" t="str">
        <f ca="1">IF(($A388&lt;&gt;"")*(AO$1&lt;&gt;""),IF(_xlfn.XLOOKUP(AO$1,Attendance_sorted!$B387:$CW387,Attendance_sorted!$B387:$CW387,"nn")&lt;&gt;"nn","•",""),"")</f>
        <v/>
      </c>
      <c r="AP388" s="1" t="str">
        <f ca="1">IF(($A388&lt;&gt;"")*(AP$1&lt;&gt;""),IF(_xlfn.XLOOKUP(AP$1,Attendance_sorted!$B387:$CW387,Attendance_sorted!$B387:$CW387,"nn")&lt;&gt;"nn","•",""),"")</f>
        <v/>
      </c>
      <c r="AQ388" s="1" t="str">
        <f ca="1">IF(($A388&lt;&gt;"")*(AQ$1&lt;&gt;""),IF(_xlfn.XLOOKUP(AQ$1,Attendance_sorted!$B387:$CW387,Attendance_sorted!$B387:$CW387,"nn")&lt;&gt;"nn","•",""),"")</f>
        <v/>
      </c>
      <c r="AR388" s="1" t="str">
        <f ca="1">IF(($A388&lt;&gt;"")*(AR$1&lt;&gt;""),IF(_xlfn.XLOOKUP(AR$1,Attendance_sorted!$B387:$CW387,Attendance_sorted!$B387:$CW387,"nn")&lt;&gt;"nn","•",""),"")</f>
        <v/>
      </c>
      <c r="AS388" s="1" t="str">
        <f ca="1">IF(($A388&lt;&gt;"")*(AS$1&lt;&gt;""),IF(_xlfn.XLOOKUP(AS$1,Attendance_sorted!$B387:$CW387,Attendance_sorted!$B387:$CW387,"nn")&lt;&gt;"nn","•",""),"")</f>
        <v/>
      </c>
      <c r="AT388" s="1" t="str">
        <f ca="1">IF(($A388&lt;&gt;"")*(AT$1&lt;&gt;""),IF(_xlfn.XLOOKUP(AT$1,Attendance_sorted!$B387:$CW387,Attendance_sorted!$B387:$CW387,"nn")&lt;&gt;"nn","•",""),"")</f>
        <v/>
      </c>
      <c r="AU388" s="1" t="str">
        <f ca="1">IF(($A388&lt;&gt;"")*(AU$1&lt;&gt;""),IF(_xlfn.XLOOKUP(AU$1,Attendance_sorted!$B387:$CW387,Attendance_sorted!$B387:$CW387,"nn")&lt;&gt;"nn","•",""),"")</f>
        <v/>
      </c>
      <c r="AV388" s="1" t="str">
        <f ca="1">IF(($A388&lt;&gt;"")*(AV$1&lt;&gt;""),IF(_xlfn.XLOOKUP(AV$1,Attendance_sorted!$B387:$CW387,Attendance_sorted!$B387:$CW387,"nn")&lt;&gt;"nn","•",""),"")</f>
        <v/>
      </c>
      <c r="AW388" s="1" t="str">
        <f ca="1">IF(($A388&lt;&gt;"")*(AW$1&lt;&gt;""),IF(_xlfn.XLOOKUP(AW$1,Attendance_sorted!$B387:$CW387,Attendance_sorted!$B387:$CW387,"nn")&lt;&gt;"nn","•",""),"")</f>
        <v/>
      </c>
      <c r="AX388" s="1" t="str">
        <f ca="1">IF(($A388&lt;&gt;"")*(AX$1&lt;&gt;""),IF(_xlfn.XLOOKUP(AX$1,Attendance_sorted!$B387:$CW387,Attendance_sorted!$B387:$CW387,"nn")&lt;&gt;"nn","•",""),"")</f>
        <v/>
      </c>
      <c r="AY388" s="1" t="str">
        <f ca="1">IF(($A388&lt;&gt;"")*(AY$1&lt;&gt;""),IF(_xlfn.XLOOKUP(AY$1,Attendance_sorted!$B387:$CW387,Attendance_sorted!$B387:$CW387,"nn")&lt;&gt;"nn","•",""),"")</f>
        <v/>
      </c>
      <c r="AZ388" s="1" t="str">
        <f ca="1">IF(($A388&lt;&gt;"")*(AZ$1&lt;&gt;""),IF(_xlfn.XLOOKUP(AZ$1,Attendance_sorted!$B387:$CW387,Attendance_sorted!$B387:$CW387,"nn")&lt;&gt;"nn","•",""),"")</f>
        <v/>
      </c>
      <c r="BA388" s="1" t="str">
        <f ca="1">IF(($A388&lt;&gt;"")*(BA$1&lt;&gt;""),IF(_xlfn.XLOOKUP(BA$1,Attendance_sorted!$B387:$CW387,Attendance_sorted!$B387:$CW387,"nn")&lt;&gt;"nn","•",""),"")</f>
        <v/>
      </c>
      <c r="BB388" s="1" t="str">
        <f ca="1">IF(($A388&lt;&gt;"")*(BB$1&lt;&gt;""),IF(_xlfn.XLOOKUP(BB$1,Attendance_sorted!$B387:$CW387,Attendance_sorted!$B387:$CW387,"nn")&lt;&gt;"nn","•",""),"")</f>
        <v/>
      </c>
      <c r="BC388" s="1" t="str">
        <f ca="1">IF(($A388&lt;&gt;"")*(BC$1&lt;&gt;""),IF(_xlfn.XLOOKUP(BC$1,Attendance_sorted!$B387:$CW387,Attendance_sorted!$B387:$CW387,"nn")&lt;&gt;"nn","•",""),"")</f>
        <v/>
      </c>
      <c r="BD388" s="1" t="str">
        <f ca="1">IF(($A388&lt;&gt;"")*(BD$1&lt;&gt;""),IF(_xlfn.XLOOKUP(BD$1,Attendance_sorted!$B387:$CW387,Attendance_sorted!$B387:$CW387,"nn")&lt;&gt;"nn","•",""),"")</f>
        <v/>
      </c>
      <c r="BE388" s="1" t="str">
        <f ca="1">IF(($A388&lt;&gt;"")*(BE$1&lt;&gt;""),IF(_xlfn.XLOOKUP(BE$1,Attendance_sorted!$B387:$CW387,Attendance_sorted!$B387:$CW387,"nn")&lt;&gt;"nn","•",""),"")</f>
        <v/>
      </c>
      <c r="BF388" s="1" t="str">
        <f ca="1">IF(($A388&lt;&gt;"")*(BF$1&lt;&gt;""),IF(_xlfn.XLOOKUP(BF$1,Attendance_sorted!$B387:$CW387,Attendance_sorted!$B387:$CW387,"nn")&lt;&gt;"nn","•",""),"")</f>
        <v/>
      </c>
      <c r="BG388" s="1" t="str">
        <f ca="1">IF(($A388&lt;&gt;"")*(BG$1&lt;&gt;""),IF(_xlfn.XLOOKUP(BG$1,Attendance_sorted!$B387:$CW387,Attendance_sorted!$B387:$CW387,"nn")&lt;&gt;"nn","•",""),"")</f>
        <v/>
      </c>
      <c r="BH388" s="1" t="str">
        <f ca="1">IF(($A388&lt;&gt;"")*(BH$1&lt;&gt;""),IF(_xlfn.XLOOKUP(BH$1,Attendance_sorted!$B387:$CW387,Attendance_sorted!$B387:$CW387,"nn")&lt;&gt;"nn","•",""),"")</f>
        <v/>
      </c>
      <c r="BI388" s="1" t="str">
        <f ca="1">IF(($A388&lt;&gt;"")*(BI$1&lt;&gt;""),IF(_xlfn.XLOOKUP(BI$1,Attendance_sorted!$B387:$CW387,Attendance_sorted!$B387:$CW387,"nn")&lt;&gt;"nn","•",""),"")</f>
        <v/>
      </c>
      <c r="BJ388" s="1" t="str">
        <f ca="1">IF(($A388&lt;&gt;"")*(BJ$1&lt;&gt;""),IF(_xlfn.XLOOKUP(BJ$1,Attendance_sorted!$B387:$CW387,Attendance_sorted!$B387:$CW387,"nn")&lt;&gt;"nn","•",""),"")</f>
        <v/>
      </c>
      <c r="BK388" s="1" t="str">
        <f ca="1">IF(($A388&lt;&gt;"")*(BK$1&lt;&gt;""),IF(_xlfn.XLOOKUP(BK$1,Attendance_sorted!$B387:$CW387,Attendance_sorted!$B387:$CW387,"nn")&lt;&gt;"nn","•",""),"")</f>
        <v/>
      </c>
      <c r="BL388" s="1" t="str">
        <f ca="1">IF(($A388&lt;&gt;"")*(BL$1&lt;&gt;""),IF(_xlfn.XLOOKUP(BL$1,Attendance_sorted!$B387:$CW387,Attendance_sorted!$B387:$CW387,"nn")&lt;&gt;"nn","•",""),"")</f>
        <v/>
      </c>
      <c r="BM388" s="1" t="str">
        <f ca="1">IF(($A388&lt;&gt;"")*(BM$1&lt;&gt;""),IF(_xlfn.XLOOKUP(BM$1,Attendance_sorted!$B387:$CW387,Attendance_sorted!$B387:$CW387,"nn")&lt;&gt;"nn","•",""),"")</f>
        <v/>
      </c>
      <c r="BN388" s="1" t="str">
        <f ca="1">IF(($A388&lt;&gt;"")*(BN$1&lt;&gt;""),IF(_xlfn.XLOOKUP(BN$1,Attendance_sorted!$B387:$CW387,Attendance_sorted!$B387:$CW387,"nn")&lt;&gt;"nn","•",""),"")</f>
        <v/>
      </c>
      <c r="BO388" s="1" t="str">
        <f ca="1">IF(($A388&lt;&gt;"")*(BO$1&lt;&gt;""),IF(_xlfn.XLOOKUP(BO$1,Attendance_sorted!$B387:$CW387,Attendance_sorted!$B387:$CW387,"nn")&lt;&gt;"nn","•",""),"")</f>
        <v/>
      </c>
      <c r="BP388" s="1" t="str">
        <f ca="1">IF(($A388&lt;&gt;"")*(BP$1&lt;&gt;""),IF(_xlfn.XLOOKUP(BP$1,Attendance_sorted!$B387:$CW387,Attendance_sorted!$B387:$CW387,"nn")&lt;&gt;"nn","•",""),"")</f>
        <v/>
      </c>
      <c r="BQ388" s="1" t="str">
        <f ca="1">IF(($A388&lt;&gt;"")*(BQ$1&lt;&gt;""),IF(_xlfn.XLOOKUP(BQ$1,Attendance_sorted!$B387:$CW387,Attendance_sorted!$B387:$CW387,"nn")&lt;&gt;"nn","•",""),"")</f>
        <v/>
      </c>
      <c r="BR388" s="1" t="str">
        <f ca="1">IF(($A388&lt;&gt;"")*(BR$1&lt;&gt;""),IF(_xlfn.XLOOKUP(BR$1,Attendance_sorted!$B387:$CW387,Attendance_sorted!$B387:$CW387,"nn")&lt;&gt;"nn","•",""),"")</f>
        <v/>
      </c>
      <c r="BS388" s="1" t="str">
        <f ca="1">IF(($A388&lt;&gt;"")*(BS$1&lt;&gt;""),IF(_xlfn.XLOOKUP(BS$1,Attendance_sorted!$B387:$CW387,Attendance_sorted!$B387:$CW387,"nn")&lt;&gt;"nn","•",""),"")</f>
        <v/>
      </c>
      <c r="BT388" s="1" t="str">
        <f ca="1">IF(($A388&lt;&gt;"")*(BT$1&lt;&gt;""),IF(_xlfn.XLOOKUP(BT$1,Attendance_sorted!$B387:$CW387,Attendance_sorted!$B387:$CW387,"nn")&lt;&gt;"nn","•",""),"")</f>
        <v/>
      </c>
      <c r="BU388" s="1" t="str">
        <f ca="1">IF(($A388&lt;&gt;"")*(BU$1&lt;&gt;""),IF(_xlfn.XLOOKUP(BU$1,Attendance_sorted!$B387:$CW387,Attendance_sorted!$B387:$CW387,"nn")&lt;&gt;"nn","•",""),"")</f>
        <v/>
      </c>
      <c r="BV388" s="1" t="str">
        <f ca="1">IF(($A388&lt;&gt;"")*(BV$1&lt;&gt;""),IF(_xlfn.XLOOKUP(BV$1,Attendance_sorted!$B387:$CW387,Attendance_sorted!$B387:$CW387,"nn")&lt;&gt;"nn","•",""),"")</f>
        <v/>
      </c>
      <c r="BW388" s="1" t="str">
        <f ca="1">IF(($A388&lt;&gt;"")*(BW$1&lt;&gt;""),IF(_xlfn.XLOOKUP(BW$1,Attendance_sorted!$B387:$CW387,Attendance_sorted!$B387:$CW387,"nn")&lt;&gt;"nn","•",""),"")</f>
        <v/>
      </c>
      <c r="BX388" s="1" t="str">
        <f ca="1">IF(($A388&lt;&gt;"")*(BX$1&lt;&gt;""),IF(_xlfn.XLOOKUP(BX$1,Attendance_sorted!$B387:$CW387,Attendance_sorted!$B387:$CW387,"nn")&lt;&gt;"nn","•",""),"")</f>
        <v/>
      </c>
      <c r="BY388" s="1" t="str">
        <f ca="1">IF(($A388&lt;&gt;"")*(BY$1&lt;&gt;""),IF(_xlfn.XLOOKUP(BY$1,Attendance_sorted!$B387:$CW387,Attendance_sorted!$B387:$CW387,"nn")&lt;&gt;"nn","•",""),"")</f>
        <v/>
      </c>
      <c r="BZ388" s="1" t="str">
        <f ca="1">IF(($A388&lt;&gt;"")*(BZ$1&lt;&gt;""),IF(_xlfn.XLOOKUP(BZ$1,Attendance_sorted!$B387:$CW387,Attendance_sorted!$B387:$CW387,"nn")&lt;&gt;"nn","•",""),"")</f>
        <v/>
      </c>
      <c r="CA388" s="1" t="str">
        <f ca="1">IF(($A388&lt;&gt;"")*(CA$1&lt;&gt;""),IF(_xlfn.XLOOKUP(CA$1,Attendance_sorted!$B387:$CW387,Attendance_sorted!$B387:$CW387,"nn")&lt;&gt;"nn","•",""),"")</f>
        <v/>
      </c>
      <c r="CB388" s="1" t="str">
        <f ca="1">IF(($A388&lt;&gt;"")*(CB$1&lt;&gt;""),IF(_xlfn.XLOOKUP(CB$1,Attendance_sorted!$B387:$CW387,Attendance_sorted!$B387:$CW387,"nn")&lt;&gt;"nn","•",""),"")</f>
        <v/>
      </c>
      <c r="CC388" s="1" t="str">
        <f ca="1">IF(($A388&lt;&gt;"")*(CC$1&lt;&gt;""),IF(_xlfn.XLOOKUP(CC$1,Attendance_sorted!$B387:$CW387,Attendance_sorted!$B387:$CW387,"nn")&lt;&gt;"nn","•",""),"")</f>
        <v/>
      </c>
      <c r="CD388" s="1" t="str">
        <f ca="1">IF(($A388&lt;&gt;"")*(CD$1&lt;&gt;""),IF(_xlfn.XLOOKUP(CD$1,Attendance_sorted!$B387:$CW387,Attendance_sorted!$B387:$CW387,"nn")&lt;&gt;"nn","•",""),"")</f>
        <v/>
      </c>
      <c r="CE388" s="1" t="str">
        <f ca="1">IF(($A388&lt;&gt;"")*(CE$1&lt;&gt;""),IF(_xlfn.XLOOKUP(CE$1,Attendance_sorted!$B387:$CW387,Attendance_sorted!$B387:$CW387,"nn")&lt;&gt;"nn","•",""),"")</f>
        <v/>
      </c>
      <c r="CF388" s="1" t="str">
        <f ca="1">IF(($A388&lt;&gt;"")*(CF$1&lt;&gt;""),IF(_xlfn.XLOOKUP(CF$1,Attendance_sorted!$B387:$CW387,Attendance_sorted!$B387:$CW387,"nn")&lt;&gt;"nn","•",""),"")</f>
        <v/>
      </c>
      <c r="CG388" s="1" t="str">
        <f ca="1">IF(($A388&lt;&gt;"")*(CG$1&lt;&gt;""),IF(_xlfn.XLOOKUP(CG$1,Attendance_sorted!$B387:$CW387,Attendance_sorted!$B387:$CW387,"nn")&lt;&gt;"nn","•",""),"")</f>
        <v/>
      </c>
      <c r="CH388" s="1" t="str">
        <f ca="1">IF(($A388&lt;&gt;"")*(CH$1&lt;&gt;""),IF(_xlfn.XLOOKUP(CH$1,Attendance_sorted!$B387:$CW387,Attendance_sorted!$B387:$CW387,"nn")&lt;&gt;"nn","•",""),"")</f>
        <v/>
      </c>
      <c r="CI388" s="1" t="str">
        <f ca="1">IF(($A388&lt;&gt;"")*(CI$1&lt;&gt;""),IF(_xlfn.XLOOKUP(CI$1,Attendance_sorted!$B387:$CW387,Attendance_sorted!$B387:$CW387,"nn")&lt;&gt;"nn","•",""),"")</f>
        <v/>
      </c>
      <c r="CJ388" s="1" t="str">
        <f ca="1">IF(($A388&lt;&gt;"")*(CJ$1&lt;&gt;""),IF(_xlfn.XLOOKUP(CJ$1,Attendance_sorted!$B387:$CW387,Attendance_sorted!$B387:$CW387,"nn")&lt;&gt;"nn","•",""),"")</f>
        <v/>
      </c>
      <c r="CK388" s="1" t="str">
        <f ca="1">IF(($A388&lt;&gt;"")*(CK$1&lt;&gt;""),IF(_xlfn.XLOOKUP(CK$1,Attendance_sorted!$B387:$CW387,Attendance_sorted!$B387:$CW387,"nn")&lt;&gt;"nn","•",""),"")</f>
        <v/>
      </c>
      <c r="CL388" s="1" t="str">
        <f ca="1">IF(($A388&lt;&gt;"")*(CL$1&lt;&gt;""),IF(_xlfn.XLOOKUP(CL$1,Attendance_sorted!$B387:$CW387,Attendance_sorted!$B387:$CW387,"nn")&lt;&gt;"nn","•",""),"")</f>
        <v/>
      </c>
      <c r="CM388" s="1" t="str">
        <f ca="1">IF(($A388&lt;&gt;"")*(CM$1&lt;&gt;""),IF(_xlfn.XLOOKUP(CM$1,Attendance_sorted!$B387:$CW387,Attendance_sorted!$B387:$CW387,"nn")&lt;&gt;"nn","•",""),"")</f>
        <v/>
      </c>
      <c r="CN388" s="1" t="str">
        <f ca="1">IF(($A388&lt;&gt;"")*(CN$1&lt;&gt;""),IF(_xlfn.XLOOKUP(CN$1,Attendance_sorted!$B387:$CW387,Attendance_sorted!$B387:$CW387,"nn")&lt;&gt;"nn","•",""),"")</f>
        <v/>
      </c>
      <c r="CO388" s="1" t="str">
        <f ca="1">IF(($A388&lt;&gt;"")*(CO$1&lt;&gt;""),IF(_xlfn.XLOOKUP(CO$1,Attendance_sorted!$B387:$CW387,Attendance_sorted!$B387:$CW387,"nn")&lt;&gt;"nn","•",""),"")</f>
        <v/>
      </c>
      <c r="CP388" s="1" t="str">
        <f ca="1">IF(($A388&lt;&gt;"")*(CP$1&lt;&gt;""),IF(_xlfn.XLOOKUP(CP$1,Attendance_sorted!$B387:$CW387,Attendance_sorted!$B387:$CW387,"nn")&lt;&gt;"nn","•",""),"")</f>
        <v/>
      </c>
      <c r="CQ388" s="1" t="str">
        <f ca="1">IF(($A388&lt;&gt;"")*(CQ$1&lt;&gt;""),IF(_xlfn.XLOOKUP(CQ$1,Attendance_sorted!$B387:$CW387,Attendance_sorted!$B387:$CW387,"nn")&lt;&gt;"nn","•",""),"")</f>
        <v/>
      </c>
      <c r="CR388" s="1" t="str">
        <f ca="1">IF(($A388&lt;&gt;"")*(CR$1&lt;&gt;""),IF(_xlfn.XLOOKUP(CR$1,Attendance_sorted!$B387:$CW387,Attendance_sorted!$B387:$CW387,"nn")&lt;&gt;"nn","•",""),"")</f>
        <v/>
      </c>
      <c r="CS388" s="1" t="str">
        <f ca="1">IF(($A388&lt;&gt;"")*(CS$1&lt;&gt;""),IF(_xlfn.XLOOKUP(CS$1,Attendance_sorted!$B387:$CW387,Attendance_sorted!$B387:$CW387,"nn")&lt;&gt;"nn","•",""),"")</f>
        <v/>
      </c>
      <c r="CT388" s="1" t="str">
        <f ca="1">IF(($A388&lt;&gt;"")*(CT$1&lt;&gt;""),IF(_xlfn.XLOOKUP(CT$1,Attendance_sorted!$B387:$CW387,Attendance_sorted!$B387:$CW387,"nn")&lt;&gt;"nn","•",""),"")</f>
        <v/>
      </c>
      <c r="CU388" s="1" t="str">
        <f ca="1">IF(($A388&lt;&gt;"")*(CU$1&lt;&gt;""),IF(_xlfn.XLOOKUP(CU$1,Attendance_sorted!$B387:$CW387,Attendance_sorted!$B387:$CW387,"nn")&lt;&gt;"nn","•",""),"")</f>
        <v/>
      </c>
      <c r="CV388" s="1" t="str">
        <f ca="1">IF(($A388&lt;&gt;"")*(CV$1&lt;&gt;""),IF(_xlfn.XLOOKUP(CV$1,Attendance_sorted!$B387:$CW387,Attendance_sorted!$B387:$CW387,"nn")&lt;&gt;"nn","•",""),"")</f>
        <v/>
      </c>
      <c r="CW388" s="1" t="str">
        <f ca="1">IF(($A388&lt;&gt;"")*(CW$1&lt;&gt;""),IF(_xlfn.XLOOKUP(CW$1,Attendance_sorted!$B387:$CW387,Attendance_sorted!$B387:$CW387,"nn")&lt;&gt;"nn","•",""),"")</f>
        <v/>
      </c>
    </row>
    <row r="389" spans="1:101">
      <c r="A389" s="1"/>
      <c r="B389" s="1" t="str">
        <f ca="1">IF(($A389&lt;&gt;"")*(B$1&lt;&gt;""),IF(_xlfn.XLOOKUP(B$1,Attendance_sorted!$B388:$CW388,Attendance_sorted!$B388:$CW388,"nn")&lt;&gt;"nn","•",""),"")</f>
        <v/>
      </c>
      <c r="C389" s="1" t="str">
        <f ca="1">IF(($A389&lt;&gt;"")*(C$1&lt;&gt;""),IF(_xlfn.XLOOKUP(C$1,Attendance_sorted!$B388:$CW388,Attendance_sorted!$B388:$CW388,"nn")&lt;&gt;"nn","•",""),"")</f>
        <v/>
      </c>
      <c r="D389" s="1" t="str">
        <f ca="1">IF(($A389&lt;&gt;"")*(D$1&lt;&gt;""),IF(_xlfn.XLOOKUP(D$1,Attendance_sorted!$B388:$CW388,Attendance_sorted!$B388:$CW388,"nn")&lt;&gt;"nn","•",""),"")</f>
        <v/>
      </c>
      <c r="E389" s="1" t="str">
        <f ca="1">IF(($A389&lt;&gt;"")*(E$1&lt;&gt;""),IF(_xlfn.XLOOKUP(E$1,Attendance_sorted!$B388:$CW388,Attendance_sorted!$B388:$CW388,"nn")&lt;&gt;"nn","•",""),"")</f>
        <v/>
      </c>
      <c r="F389" s="1" t="str">
        <f ca="1">IF(($A389&lt;&gt;"")*(F$1&lt;&gt;""),IF(_xlfn.XLOOKUP(F$1,Attendance_sorted!$B388:$CW388,Attendance_sorted!$B388:$CW388,"nn")&lt;&gt;"nn","•",""),"")</f>
        <v/>
      </c>
      <c r="G389" s="1" t="str">
        <f ca="1">IF(($A389&lt;&gt;"")*(G$1&lt;&gt;""),IF(_xlfn.XLOOKUP(G$1,Attendance_sorted!$B388:$CW388,Attendance_sorted!$B388:$CW388,"nn")&lt;&gt;"nn","•",""),"")</f>
        <v/>
      </c>
      <c r="H389" s="1" t="str">
        <f ca="1">IF(($A389&lt;&gt;"")*(H$1&lt;&gt;""),IF(_xlfn.XLOOKUP(H$1,Attendance_sorted!$B388:$CW388,Attendance_sorted!$B388:$CW388,"nn")&lt;&gt;"nn","•",""),"")</f>
        <v/>
      </c>
      <c r="I389" s="1" t="str">
        <f ca="1">IF(($A389&lt;&gt;"")*(I$1&lt;&gt;""),IF(_xlfn.XLOOKUP(I$1,Attendance_sorted!$B388:$CW388,Attendance_sorted!$B388:$CW388,"nn")&lt;&gt;"nn","•",""),"")</f>
        <v/>
      </c>
      <c r="J389" s="1" t="str">
        <f ca="1">IF(($A389&lt;&gt;"")*(J$1&lt;&gt;""),IF(_xlfn.XLOOKUP(J$1,Attendance_sorted!$B388:$CW388,Attendance_sorted!$B388:$CW388,"nn")&lt;&gt;"nn","•",""),"")</f>
        <v/>
      </c>
      <c r="K389" s="1" t="str">
        <f ca="1">IF(($A389&lt;&gt;"")*(K$1&lt;&gt;""),IF(_xlfn.XLOOKUP(K$1,Attendance_sorted!$B388:$CW388,Attendance_sorted!$B388:$CW388,"nn")&lt;&gt;"nn","•",""),"")</f>
        <v/>
      </c>
      <c r="L389" s="1" t="str">
        <f ca="1">IF(($A389&lt;&gt;"")*(L$1&lt;&gt;""),IF(_xlfn.XLOOKUP(L$1,Attendance_sorted!$B388:$CW388,Attendance_sorted!$B388:$CW388,"nn")&lt;&gt;"nn","•",""),"")</f>
        <v/>
      </c>
      <c r="M389" s="1" t="str">
        <f ca="1">IF(($A389&lt;&gt;"")*(M$1&lt;&gt;""),IF(_xlfn.XLOOKUP(M$1,Attendance_sorted!$B388:$CW388,Attendance_sorted!$B388:$CW388,"nn")&lt;&gt;"nn","•",""),"")</f>
        <v/>
      </c>
      <c r="N389" s="1" t="str">
        <f ca="1">IF(($A389&lt;&gt;"")*(N$1&lt;&gt;""),IF(_xlfn.XLOOKUP(N$1,Attendance_sorted!$B388:$CW388,Attendance_sorted!$B388:$CW388,"nn")&lt;&gt;"nn","•",""),"")</f>
        <v/>
      </c>
      <c r="O389" s="1" t="str">
        <f ca="1">IF(($A389&lt;&gt;"")*(O$1&lt;&gt;""),IF(_xlfn.XLOOKUP(O$1,Attendance_sorted!$B388:$CW388,Attendance_sorted!$B388:$CW388,"nn")&lt;&gt;"nn","•",""),"")</f>
        <v/>
      </c>
      <c r="P389" s="1" t="str">
        <f ca="1">IF(($A389&lt;&gt;"")*(P$1&lt;&gt;""),IF(_xlfn.XLOOKUP(P$1,Attendance_sorted!$B388:$CW388,Attendance_sorted!$B388:$CW388,"nn")&lt;&gt;"nn","•",""),"")</f>
        <v/>
      </c>
      <c r="Q389" s="1" t="str">
        <f ca="1">IF(($A389&lt;&gt;"")*(Q$1&lt;&gt;""),IF(_xlfn.XLOOKUP(Q$1,Attendance_sorted!$B388:$CW388,Attendance_sorted!$B388:$CW388,"nn")&lt;&gt;"nn","•",""),"")</f>
        <v/>
      </c>
      <c r="R389" s="1" t="str">
        <f ca="1">IF(($A389&lt;&gt;"")*(R$1&lt;&gt;""),IF(_xlfn.XLOOKUP(R$1,Attendance_sorted!$B388:$CW388,Attendance_sorted!$B388:$CW388,"nn")&lt;&gt;"nn","•",""),"")</f>
        <v/>
      </c>
      <c r="S389" s="1" t="str">
        <f ca="1">IF(($A389&lt;&gt;"")*(S$1&lt;&gt;""),IF(_xlfn.XLOOKUP(S$1,Attendance_sorted!$B388:$CW388,Attendance_sorted!$B388:$CW388,"nn")&lt;&gt;"nn","•",""),"")</f>
        <v/>
      </c>
      <c r="T389" s="1" t="str">
        <f ca="1">IF(($A389&lt;&gt;"")*(T$1&lt;&gt;""),IF(_xlfn.XLOOKUP(T$1,Attendance_sorted!$B388:$CW388,Attendance_sorted!$B388:$CW388,"nn")&lt;&gt;"nn","•",""),"")</f>
        <v/>
      </c>
      <c r="U389" s="1" t="str">
        <f ca="1">IF(($A389&lt;&gt;"")*(U$1&lt;&gt;""),IF(_xlfn.XLOOKUP(U$1,Attendance_sorted!$B388:$CW388,Attendance_sorted!$B388:$CW388,"nn")&lt;&gt;"nn","•",""),"")</f>
        <v/>
      </c>
      <c r="V389" s="1" t="str">
        <f ca="1">IF(($A389&lt;&gt;"")*(V$1&lt;&gt;""),IF(_xlfn.XLOOKUP(V$1,Attendance_sorted!$B388:$CW388,Attendance_sorted!$B388:$CW388,"nn")&lt;&gt;"nn","•",""),"")</f>
        <v/>
      </c>
      <c r="W389" s="1" t="str">
        <f ca="1">IF(($A389&lt;&gt;"")*(W$1&lt;&gt;""),IF(_xlfn.XLOOKUP(W$1,Attendance_sorted!$B388:$CW388,Attendance_sorted!$B388:$CW388,"nn")&lt;&gt;"nn","•",""),"")</f>
        <v/>
      </c>
      <c r="X389" s="1" t="str">
        <f ca="1">IF(($A389&lt;&gt;"")*(X$1&lt;&gt;""),IF(_xlfn.XLOOKUP(X$1,Attendance_sorted!$B388:$CW388,Attendance_sorted!$B388:$CW388,"nn")&lt;&gt;"nn","•",""),"")</f>
        <v/>
      </c>
      <c r="Y389" s="1" t="str">
        <f ca="1">IF(($A389&lt;&gt;"")*(Y$1&lt;&gt;""),IF(_xlfn.XLOOKUP(Y$1,Attendance_sorted!$B388:$CW388,Attendance_sorted!$B388:$CW388,"nn")&lt;&gt;"nn","•",""),"")</f>
        <v/>
      </c>
      <c r="Z389" s="1" t="str">
        <f ca="1">IF(($A389&lt;&gt;"")*(Z$1&lt;&gt;""),IF(_xlfn.XLOOKUP(Z$1,Attendance_sorted!$B388:$CW388,Attendance_sorted!$B388:$CW388,"nn")&lt;&gt;"nn","•",""),"")</f>
        <v/>
      </c>
      <c r="AA389" s="1" t="str">
        <f ca="1">IF(($A389&lt;&gt;"")*(AA$1&lt;&gt;""),IF(_xlfn.XLOOKUP(AA$1,Attendance_sorted!$B388:$CW388,Attendance_sorted!$B388:$CW388,"nn")&lt;&gt;"nn","•",""),"")</f>
        <v/>
      </c>
      <c r="AB389" s="1" t="str">
        <f ca="1">IF(($A389&lt;&gt;"")*(AB$1&lt;&gt;""),IF(_xlfn.XLOOKUP(AB$1,Attendance_sorted!$B388:$CW388,Attendance_sorted!$B388:$CW388,"nn")&lt;&gt;"nn","•",""),"")</f>
        <v/>
      </c>
      <c r="AC389" s="1" t="str">
        <f ca="1">IF(($A389&lt;&gt;"")*(AC$1&lt;&gt;""),IF(_xlfn.XLOOKUP(AC$1,Attendance_sorted!$B388:$CW388,Attendance_sorted!$B388:$CW388,"nn")&lt;&gt;"nn","•",""),"")</f>
        <v/>
      </c>
      <c r="AD389" s="1" t="str">
        <f ca="1">IF(($A389&lt;&gt;"")*(AD$1&lt;&gt;""),IF(_xlfn.XLOOKUP(AD$1,Attendance_sorted!$B388:$CW388,Attendance_sorted!$B388:$CW388,"nn")&lt;&gt;"nn","•",""),"")</f>
        <v/>
      </c>
      <c r="AE389" s="1" t="str">
        <f ca="1">IF(($A389&lt;&gt;"")*(AE$1&lt;&gt;""),IF(_xlfn.XLOOKUP(AE$1,Attendance_sorted!$B388:$CW388,Attendance_sorted!$B388:$CW388,"nn")&lt;&gt;"nn","•",""),"")</f>
        <v/>
      </c>
      <c r="AF389" s="1" t="str">
        <f ca="1">IF(($A389&lt;&gt;"")*(AF$1&lt;&gt;""),IF(_xlfn.XLOOKUP(AF$1,Attendance_sorted!$B388:$CW388,Attendance_sorted!$B388:$CW388,"nn")&lt;&gt;"nn","•",""),"")</f>
        <v/>
      </c>
      <c r="AG389" s="1" t="str">
        <f ca="1">IF(($A389&lt;&gt;"")*(AG$1&lt;&gt;""),IF(_xlfn.XLOOKUP(AG$1,Attendance_sorted!$B388:$CW388,Attendance_sorted!$B388:$CW388,"nn")&lt;&gt;"nn","•",""),"")</f>
        <v/>
      </c>
      <c r="AH389" s="1" t="str">
        <f ca="1">IF(($A389&lt;&gt;"")*(AH$1&lt;&gt;""),IF(_xlfn.XLOOKUP(AH$1,Attendance_sorted!$B388:$CW388,Attendance_sorted!$B388:$CW388,"nn")&lt;&gt;"nn","•",""),"")</f>
        <v/>
      </c>
      <c r="AI389" s="1" t="str">
        <f ca="1">IF(($A389&lt;&gt;"")*(AI$1&lt;&gt;""),IF(_xlfn.XLOOKUP(AI$1,Attendance_sorted!$B388:$CW388,Attendance_sorted!$B388:$CW388,"nn")&lt;&gt;"nn","•",""),"")</f>
        <v/>
      </c>
      <c r="AJ389" s="1" t="str">
        <f ca="1">IF(($A389&lt;&gt;"")*(AJ$1&lt;&gt;""),IF(_xlfn.XLOOKUP(AJ$1,Attendance_sorted!$B388:$CW388,Attendance_sorted!$B388:$CW388,"nn")&lt;&gt;"nn","•",""),"")</f>
        <v/>
      </c>
      <c r="AK389" s="1" t="str">
        <f ca="1">IF(($A389&lt;&gt;"")*(AK$1&lt;&gt;""),IF(_xlfn.XLOOKUP(AK$1,Attendance_sorted!$B388:$CW388,Attendance_sorted!$B388:$CW388,"nn")&lt;&gt;"nn","•",""),"")</f>
        <v/>
      </c>
      <c r="AL389" s="1" t="str">
        <f ca="1">IF(($A389&lt;&gt;"")*(AL$1&lt;&gt;""),IF(_xlfn.XLOOKUP(AL$1,Attendance_sorted!$B388:$CW388,Attendance_sorted!$B388:$CW388,"nn")&lt;&gt;"nn","•",""),"")</f>
        <v/>
      </c>
      <c r="AM389" s="1" t="str">
        <f ca="1">IF(($A389&lt;&gt;"")*(AM$1&lt;&gt;""),IF(_xlfn.XLOOKUP(AM$1,Attendance_sorted!$B388:$CW388,Attendance_sorted!$B388:$CW388,"nn")&lt;&gt;"nn","•",""),"")</f>
        <v/>
      </c>
      <c r="AN389" s="1" t="str">
        <f ca="1">IF(($A389&lt;&gt;"")*(AN$1&lt;&gt;""),IF(_xlfn.XLOOKUP(AN$1,Attendance_sorted!$B388:$CW388,Attendance_sorted!$B388:$CW388,"nn")&lt;&gt;"nn","•",""),"")</f>
        <v/>
      </c>
      <c r="AO389" s="1" t="str">
        <f ca="1">IF(($A389&lt;&gt;"")*(AO$1&lt;&gt;""),IF(_xlfn.XLOOKUP(AO$1,Attendance_sorted!$B388:$CW388,Attendance_sorted!$B388:$CW388,"nn")&lt;&gt;"nn","•",""),"")</f>
        <v/>
      </c>
      <c r="AP389" s="1" t="str">
        <f ca="1">IF(($A389&lt;&gt;"")*(AP$1&lt;&gt;""),IF(_xlfn.XLOOKUP(AP$1,Attendance_sorted!$B388:$CW388,Attendance_sorted!$B388:$CW388,"nn")&lt;&gt;"nn","•",""),"")</f>
        <v/>
      </c>
      <c r="AQ389" s="1" t="str">
        <f ca="1">IF(($A389&lt;&gt;"")*(AQ$1&lt;&gt;""),IF(_xlfn.XLOOKUP(AQ$1,Attendance_sorted!$B388:$CW388,Attendance_sorted!$B388:$CW388,"nn")&lt;&gt;"nn","•",""),"")</f>
        <v/>
      </c>
      <c r="AR389" s="1" t="str">
        <f ca="1">IF(($A389&lt;&gt;"")*(AR$1&lt;&gt;""),IF(_xlfn.XLOOKUP(AR$1,Attendance_sorted!$B388:$CW388,Attendance_sorted!$B388:$CW388,"nn")&lt;&gt;"nn","•",""),"")</f>
        <v/>
      </c>
      <c r="AS389" s="1" t="str">
        <f ca="1">IF(($A389&lt;&gt;"")*(AS$1&lt;&gt;""),IF(_xlfn.XLOOKUP(AS$1,Attendance_sorted!$B388:$CW388,Attendance_sorted!$B388:$CW388,"nn")&lt;&gt;"nn","•",""),"")</f>
        <v/>
      </c>
      <c r="AT389" s="1" t="str">
        <f ca="1">IF(($A389&lt;&gt;"")*(AT$1&lt;&gt;""),IF(_xlfn.XLOOKUP(AT$1,Attendance_sorted!$B388:$CW388,Attendance_sorted!$B388:$CW388,"nn")&lt;&gt;"nn","•",""),"")</f>
        <v/>
      </c>
      <c r="AU389" s="1" t="str">
        <f ca="1">IF(($A389&lt;&gt;"")*(AU$1&lt;&gt;""),IF(_xlfn.XLOOKUP(AU$1,Attendance_sorted!$B388:$CW388,Attendance_sorted!$B388:$CW388,"nn")&lt;&gt;"nn","•",""),"")</f>
        <v/>
      </c>
      <c r="AV389" s="1" t="str">
        <f ca="1">IF(($A389&lt;&gt;"")*(AV$1&lt;&gt;""),IF(_xlfn.XLOOKUP(AV$1,Attendance_sorted!$B388:$CW388,Attendance_sorted!$B388:$CW388,"nn")&lt;&gt;"nn","•",""),"")</f>
        <v/>
      </c>
      <c r="AW389" s="1" t="str">
        <f ca="1">IF(($A389&lt;&gt;"")*(AW$1&lt;&gt;""),IF(_xlfn.XLOOKUP(AW$1,Attendance_sorted!$B388:$CW388,Attendance_sorted!$B388:$CW388,"nn")&lt;&gt;"nn","•",""),"")</f>
        <v/>
      </c>
      <c r="AX389" s="1" t="str">
        <f ca="1">IF(($A389&lt;&gt;"")*(AX$1&lt;&gt;""),IF(_xlfn.XLOOKUP(AX$1,Attendance_sorted!$B388:$CW388,Attendance_sorted!$B388:$CW388,"nn")&lt;&gt;"nn","•",""),"")</f>
        <v/>
      </c>
      <c r="AY389" s="1" t="str">
        <f ca="1">IF(($A389&lt;&gt;"")*(AY$1&lt;&gt;""),IF(_xlfn.XLOOKUP(AY$1,Attendance_sorted!$B388:$CW388,Attendance_sorted!$B388:$CW388,"nn")&lt;&gt;"nn","•",""),"")</f>
        <v/>
      </c>
      <c r="AZ389" s="1" t="str">
        <f ca="1">IF(($A389&lt;&gt;"")*(AZ$1&lt;&gt;""),IF(_xlfn.XLOOKUP(AZ$1,Attendance_sorted!$B388:$CW388,Attendance_sorted!$B388:$CW388,"nn")&lt;&gt;"nn","•",""),"")</f>
        <v/>
      </c>
      <c r="BA389" s="1" t="str">
        <f ca="1">IF(($A389&lt;&gt;"")*(BA$1&lt;&gt;""),IF(_xlfn.XLOOKUP(BA$1,Attendance_sorted!$B388:$CW388,Attendance_sorted!$B388:$CW388,"nn")&lt;&gt;"nn","•",""),"")</f>
        <v/>
      </c>
      <c r="BB389" s="1" t="str">
        <f ca="1">IF(($A389&lt;&gt;"")*(BB$1&lt;&gt;""),IF(_xlfn.XLOOKUP(BB$1,Attendance_sorted!$B388:$CW388,Attendance_sorted!$B388:$CW388,"nn")&lt;&gt;"nn","•",""),"")</f>
        <v/>
      </c>
      <c r="BC389" s="1" t="str">
        <f ca="1">IF(($A389&lt;&gt;"")*(BC$1&lt;&gt;""),IF(_xlfn.XLOOKUP(BC$1,Attendance_sorted!$B388:$CW388,Attendance_sorted!$B388:$CW388,"nn")&lt;&gt;"nn","•",""),"")</f>
        <v/>
      </c>
      <c r="BD389" s="1" t="str">
        <f ca="1">IF(($A389&lt;&gt;"")*(BD$1&lt;&gt;""),IF(_xlfn.XLOOKUP(BD$1,Attendance_sorted!$B388:$CW388,Attendance_sorted!$B388:$CW388,"nn")&lt;&gt;"nn","•",""),"")</f>
        <v/>
      </c>
      <c r="BE389" s="1" t="str">
        <f ca="1">IF(($A389&lt;&gt;"")*(BE$1&lt;&gt;""),IF(_xlfn.XLOOKUP(BE$1,Attendance_sorted!$B388:$CW388,Attendance_sorted!$B388:$CW388,"nn")&lt;&gt;"nn","•",""),"")</f>
        <v/>
      </c>
      <c r="BF389" s="1" t="str">
        <f ca="1">IF(($A389&lt;&gt;"")*(BF$1&lt;&gt;""),IF(_xlfn.XLOOKUP(BF$1,Attendance_sorted!$B388:$CW388,Attendance_sorted!$B388:$CW388,"nn")&lt;&gt;"nn","•",""),"")</f>
        <v/>
      </c>
      <c r="BG389" s="1" t="str">
        <f ca="1">IF(($A389&lt;&gt;"")*(BG$1&lt;&gt;""),IF(_xlfn.XLOOKUP(BG$1,Attendance_sorted!$B388:$CW388,Attendance_sorted!$B388:$CW388,"nn")&lt;&gt;"nn","•",""),"")</f>
        <v/>
      </c>
      <c r="BH389" s="1" t="str">
        <f ca="1">IF(($A389&lt;&gt;"")*(BH$1&lt;&gt;""),IF(_xlfn.XLOOKUP(BH$1,Attendance_sorted!$B388:$CW388,Attendance_sorted!$B388:$CW388,"nn")&lt;&gt;"nn","•",""),"")</f>
        <v/>
      </c>
      <c r="BI389" s="1" t="str">
        <f ca="1">IF(($A389&lt;&gt;"")*(BI$1&lt;&gt;""),IF(_xlfn.XLOOKUP(BI$1,Attendance_sorted!$B388:$CW388,Attendance_sorted!$B388:$CW388,"nn")&lt;&gt;"nn","•",""),"")</f>
        <v/>
      </c>
      <c r="BJ389" s="1" t="str">
        <f ca="1">IF(($A389&lt;&gt;"")*(BJ$1&lt;&gt;""),IF(_xlfn.XLOOKUP(BJ$1,Attendance_sorted!$B388:$CW388,Attendance_sorted!$B388:$CW388,"nn")&lt;&gt;"nn","•",""),"")</f>
        <v/>
      </c>
      <c r="BK389" s="1" t="str">
        <f ca="1">IF(($A389&lt;&gt;"")*(BK$1&lt;&gt;""),IF(_xlfn.XLOOKUP(BK$1,Attendance_sorted!$B388:$CW388,Attendance_sorted!$B388:$CW388,"nn")&lt;&gt;"nn","•",""),"")</f>
        <v/>
      </c>
      <c r="BL389" s="1" t="str">
        <f ca="1">IF(($A389&lt;&gt;"")*(BL$1&lt;&gt;""),IF(_xlfn.XLOOKUP(BL$1,Attendance_sorted!$B388:$CW388,Attendance_sorted!$B388:$CW388,"nn")&lt;&gt;"nn","•",""),"")</f>
        <v/>
      </c>
      <c r="BM389" s="1" t="str">
        <f ca="1">IF(($A389&lt;&gt;"")*(BM$1&lt;&gt;""),IF(_xlfn.XLOOKUP(BM$1,Attendance_sorted!$B388:$CW388,Attendance_sorted!$B388:$CW388,"nn")&lt;&gt;"nn","•",""),"")</f>
        <v/>
      </c>
      <c r="BN389" s="1" t="str">
        <f ca="1">IF(($A389&lt;&gt;"")*(BN$1&lt;&gt;""),IF(_xlfn.XLOOKUP(BN$1,Attendance_sorted!$B388:$CW388,Attendance_sorted!$B388:$CW388,"nn")&lt;&gt;"nn","•",""),"")</f>
        <v/>
      </c>
      <c r="BO389" s="1" t="str">
        <f ca="1">IF(($A389&lt;&gt;"")*(BO$1&lt;&gt;""),IF(_xlfn.XLOOKUP(BO$1,Attendance_sorted!$B388:$CW388,Attendance_sorted!$B388:$CW388,"nn")&lt;&gt;"nn","•",""),"")</f>
        <v/>
      </c>
      <c r="BP389" s="1" t="str">
        <f ca="1">IF(($A389&lt;&gt;"")*(BP$1&lt;&gt;""),IF(_xlfn.XLOOKUP(BP$1,Attendance_sorted!$B388:$CW388,Attendance_sorted!$B388:$CW388,"nn")&lt;&gt;"nn","•",""),"")</f>
        <v/>
      </c>
      <c r="BQ389" s="1" t="str">
        <f ca="1">IF(($A389&lt;&gt;"")*(BQ$1&lt;&gt;""),IF(_xlfn.XLOOKUP(BQ$1,Attendance_sorted!$B388:$CW388,Attendance_sorted!$B388:$CW388,"nn")&lt;&gt;"nn","•",""),"")</f>
        <v/>
      </c>
      <c r="BR389" s="1" t="str">
        <f ca="1">IF(($A389&lt;&gt;"")*(BR$1&lt;&gt;""),IF(_xlfn.XLOOKUP(BR$1,Attendance_sorted!$B388:$CW388,Attendance_sorted!$B388:$CW388,"nn")&lt;&gt;"nn","•",""),"")</f>
        <v/>
      </c>
      <c r="BS389" s="1" t="str">
        <f ca="1">IF(($A389&lt;&gt;"")*(BS$1&lt;&gt;""),IF(_xlfn.XLOOKUP(BS$1,Attendance_sorted!$B388:$CW388,Attendance_sorted!$B388:$CW388,"nn")&lt;&gt;"nn","•",""),"")</f>
        <v/>
      </c>
      <c r="BT389" s="1" t="str">
        <f ca="1">IF(($A389&lt;&gt;"")*(BT$1&lt;&gt;""),IF(_xlfn.XLOOKUP(BT$1,Attendance_sorted!$B388:$CW388,Attendance_sorted!$B388:$CW388,"nn")&lt;&gt;"nn","•",""),"")</f>
        <v/>
      </c>
      <c r="BU389" s="1" t="str">
        <f ca="1">IF(($A389&lt;&gt;"")*(BU$1&lt;&gt;""),IF(_xlfn.XLOOKUP(BU$1,Attendance_sorted!$B388:$CW388,Attendance_sorted!$B388:$CW388,"nn")&lt;&gt;"nn","•",""),"")</f>
        <v/>
      </c>
      <c r="BV389" s="1" t="str">
        <f ca="1">IF(($A389&lt;&gt;"")*(BV$1&lt;&gt;""),IF(_xlfn.XLOOKUP(BV$1,Attendance_sorted!$B388:$CW388,Attendance_sorted!$B388:$CW388,"nn")&lt;&gt;"nn","•",""),"")</f>
        <v/>
      </c>
      <c r="BW389" s="1" t="str">
        <f ca="1">IF(($A389&lt;&gt;"")*(BW$1&lt;&gt;""),IF(_xlfn.XLOOKUP(BW$1,Attendance_sorted!$B388:$CW388,Attendance_sorted!$B388:$CW388,"nn")&lt;&gt;"nn","•",""),"")</f>
        <v/>
      </c>
      <c r="BX389" s="1" t="str">
        <f ca="1">IF(($A389&lt;&gt;"")*(BX$1&lt;&gt;""),IF(_xlfn.XLOOKUP(BX$1,Attendance_sorted!$B388:$CW388,Attendance_sorted!$B388:$CW388,"nn")&lt;&gt;"nn","•",""),"")</f>
        <v/>
      </c>
      <c r="BY389" s="1" t="str">
        <f ca="1">IF(($A389&lt;&gt;"")*(BY$1&lt;&gt;""),IF(_xlfn.XLOOKUP(BY$1,Attendance_sorted!$B388:$CW388,Attendance_sorted!$B388:$CW388,"nn")&lt;&gt;"nn","•",""),"")</f>
        <v/>
      </c>
      <c r="BZ389" s="1" t="str">
        <f ca="1">IF(($A389&lt;&gt;"")*(BZ$1&lt;&gt;""),IF(_xlfn.XLOOKUP(BZ$1,Attendance_sorted!$B388:$CW388,Attendance_sorted!$B388:$CW388,"nn")&lt;&gt;"nn","•",""),"")</f>
        <v/>
      </c>
      <c r="CA389" s="1" t="str">
        <f ca="1">IF(($A389&lt;&gt;"")*(CA$1&lt;&gt;""),IF(_xlfn.XLOOKUP(CA$1,Attendance_sorted!$B388:$CW388,Attendance_sorted!$B388:$CW388,"nn")&lt;&gt;"nn","•",""),"")</f>
        <v/>
      </c>
      <c r="CB389" s="1" t="str">
        <f ca="1">IF(($A389&lt;&gt;"")*(CB$1&lt;&gt;""),IF(_xlfn.XLOOKUP(CB$1,Attendance_sorted!$B388:$CW388,Attendance_sorted!$B388:$CW388,"nn")&lt;&gt;"nn","•",""),"")</f>
        <v/>
      </c>
      <c r="CC389" s="1" t="str">
        <f ca="1">IF(($A389&lt;&gt;"")*(CC$1&lt;&gt;""),IF(_xlfn.XLOOKUP(CC$1,Attendance_sorted!$B388:$CW388,Attendance_sorted!$B388:$CW388,"nn")&lt;&gt;"nn","•",""),"")</f>
        <v/>
      </c>
      <c r="CD389" s="1" t="str">
        <f ca="1">IF(($A389&lt;&gt;"")*(CD$1&lt;&gt;""),IF(_xlfn.XLOOKUP(CD$1,Attendance_sorted!$B388:$CW388,Attendance_sorted!$B388:$CW388,"nn")&lt;&gt;"nn","•",""),"")</f>
        <v/>
      </c>
      <c r="CE389" s="1" t="str">
        <f ca="1">IF(($A389&lt;&gt;"")*(CE$1&lt;&gt;""),IF(_xlfn.XLOOKUP(CE$1,Attendance_sorted!$B388:$CW388,Attendance_sorted!$B388:$CW388,"nn")&lt;&gt;"nn","•",""),"")</f>
        <v/>
      </c>
      <c r="CF389" s="1" t="str">
        <f ca="1">IF(($A389&lt;&gt;"")*(CF$1&lt;&gt;""),IF(_xlfn.XLOOKUP(CF$1,Attendance_sorted!$B388:$CW388,Attendance_sorted!$B388:$CW388,"nn")&lt;&gt;"nn","•",""),"")</f>
        <v/>
      </c>
      <c r="CG389" s="1" t="str">
        <f ca="1">IF(($A389&lt;&gt;"")*(CG$1&lt;&gt;""),IF(_xlfn.XLOOKUP(CG$1,Attendance_sorted!$B388:$CW388,Attendance_sorted!$B388:$CW388,"nn")&lt;&gt;"nn","•",""),"")</f>
        <v/>
      </c>
      <c r="CH389" s="1" t="str">
        <f ca="1">IF(($A389&lt;&gt;"")*(CH$1&lt;&gt;""),IF(_xlfn.XLOOKUP(CH$1,Attendance_sorted!$B388:$CW388,Attendance_sorted!$B388:$CW388,"nn")&lt;&gt;"nn","•",""),"")</f>
        <v/>
      </c>
      <c r="CI389" s="1" t="str">
        <f ca="1">IF(($A389&lt;&gt;"")*(CI$1&lt;&gt;""),IF(_xlfn.XLOOKUP(CI$1,Attendance_sorted!$B388:$CW388,Attendance_sorted!$B388:$CW388,"nn")&lt;&gt;"nn","•",""),"")</f>
        <v/>
      </c>
      <c r="CJ389" s="1" t="str">
        <f ca="1">IF(($A389&lt;&gt;"")*(CJ$1&lt;&gt;""),IF(_xlfn.XLOOKUP(CJ$1,Attendance_sorted!$B388:$CW388,Attendance_sorted!$B388:$CW388,"nn")&lt;&gt;"nn","•",""),"")</f>
        <v/>
      </c>
      <c r="CK389" s="1" t="str">
        <f ca="1">IF(($A389&lt;&gt;"")*(CK$1&lt;&gt;""),IF(_xlfn.XLOOKUP(CK$1,Attendance_sorted!$B388:$CW388,Attendance_sorted!$B388:$CW388,"nn")&lt;&gt;"nn","•",""),"")</f>
        <v/>
      </c>
      <c r="CL389" s="1" t="str">
        <f ca="1">IF(($A389&lt;&gt;"")*(CL$1&lt;&gt;""),IF(_xlfn.XLOOKUP(CL$1,Attendance_sorted!$B388:$CW388,Attendance_sorted!$B388:$CW388,"nn")&lt;&gt;"nn","•",""),"")</f>
        <v/>
      </c>
      <c r="CM389" s="1" t="str">
        <f ca="1">IF(($A389&lt;&gt;"")*(CM$1&lt;&gt;""),IF(_xlfn.XLOOKUP(CM$1,Attendance_sorted!$B388:$CW388,Attendance_sorted!$B388:$CW388,"nn")&lt;&gt;"nn","•",""),"")</f>
        <v/>
      </c>
      <c r="CN389" s="1" t="str">
        <f ca="1">IF(($A389&lt;&gt;"")*(CN$1&lt;&gt;""),IF(_xlfn.XLOOKUP(CN$1,Attendance_sorted!$B388:$CW388,Attendance_sorted!$B388:$CW388,"nn")&lt;&gt;"nn","•",""),"")</f>
        <v/>
      </c>
      <c r="CO389" s="1" t="str">
        <f ca="1">IF(($A389&lt;&gt;"")*(CO$1&lt;&gt;""),IF(_xlfn.XLOOKUP(CO$1,Attendance_sorted!$B388:$CW388,Attendance_sorted!$B388:$CW388,"nn")&lt;&gt;"nn","•",""),"")</f>
        <v/>
      </c>
      <c r="CP389" s="1" t="str">
        <f ca="1">IF(($A389&lt;&gt;"")*(CP$1&lt;&gt;""),IF(_xlfn.XLOOKUP(CP$1,Attendance_sorted!$B388:$CW388,Attendance_sorted!$B388:$CW388,"nn")&lt;&gt;"nn","•",""),"")</f>
        <v/>
      </c>
      <c r="CQ389" s="1" t="str">
        <f ca="1">IF(($A389&lt;&gt;"")*(CQ$1&lt;&gt;""),IF(_xlfn.XLOOKUP(CQ$1,Attendance_sorted!$B388:$CW388,Attendance_sorted!$B388:$CW388,"nn")&lt;&gt;"nn","•",""),"")</f>
        <v/>
      </c>
      <c r="CR389" s="1" t="str">
        <f ca="1">IF(($A389&lt;&gt;"")*(CR$1&lt;&gt;""),IF(_xlfn.XLOOKUP(CR$1,Attendance_sorted!$B388:$CW388,Attendance_sorted!$B388:$CW388,"nn")&lt;&gt;"nn","•",""),"")</f>
        <v/>
      </c>
      <c r="CS389" s="1" t="str">
        <f ca="1">IF(($A389&lt;&gt;"")*(CS$1&lt;&gt;""),IF(_xlfn.XLOOKUP(CS$1,Attendance_sorted!$B388:$CW388,Attendance_sorted!$B388:$CW388,"nn")&lt;&gt;"nn","•",""),"")</f>
        <v/>
      </c>
      <c r="CT389" s="1" t="str">
        <f ca="1">IF(($A389&lt;&gt;"")*(CT$1&lt;&gt;""),IF(_xlfn.XLOOKUP(CT$1,Attendance_sorted!$B388:$CW388,Attendance_sorted!$B388:$CW388,"nn")&lt;&gt;"nn","•",""),"")</f>
        <v/>
      </c>
      <c r="CU389" s="1" t="str">
        <f ca="1">IF(($A389&lt;&gt;"")*(CU$1&lt;&gt;""),IF(_xlfn.XLOOKUP(CU$1,Attendance_sorted!$B388:$CW388,Attendance_sorted!$B388:$CW388,"nn")&lt;&gt;"nn","•",""),"")</f>
        <v/>
      </c>
      <c r="CV389" s="1" t="str">
        <f ca="1">IF(($A389&lt;&gt;"")*(CV$1&lt;&gt;""),IF(_xlfn.XLOOKUP(CV$1,Attendance_sorted!$B388:$CW388,Attendance_sorted!$B388:$CW388,"nn")&lt;&gt;"nn","•",""),"")</f>
        <v/>
      </c>
      <c r="CW389" s="1" t="str">
        <f ca="1">IF(($A389&lt;&gt;"")*(CW$1&lt;&gt;""),IF(_xlfn.XLOOKUP(CW$1,Attendance_sorted!$B388:$CW388,Attendance_sorted!$B388:$CW388,"nn")&lt;&gt;"nn","•",""),"")</f>
        <v/>
      </c>
    </row>
    <row r="390" spans="1:101">
      <c r="A390" s="1"/>
      <c r="B390" s="1" t="str">
        <f ca="1">IF(($A390&lt;&gt;"")*(B$1&lt;&gt;""),IF(_xlfn.XLOOKUP(B$1,Attendance_sorted!$B389:$CW389,Attendance_sorted!$B389:$CW389,"nn")&lt;&gt;"nn","•",""),"")</f>
        <v/>
      </c>
      <c r="C390" s="1" t="str">
        <f ca="1">IF(($A390&lt;&gt;"")*(C$1&lt;&gt;""),IF(_xlfn.XLOOKUP(C$1,Attendance_sorted!$B389:$CW389,Attendance_sorted!$B389:$CW389,"nn")&lt;&gt;"nn","•",""),"")</f>
        <v/>
      </c>
      <c r="D390" s="1" t="str">
        <f ca="1">IF(($A390&lt;&gt;"")*(D$1&lt;&gt;""),IF(_xlfn.XLOOKUP(D$1,Attendance_sorted!$B389:$CW389,Attendance_sorted!$B389:$CW389,"nn")&lt;&gt;"nn","•",""),"")</f>
        <v/>
      </c>
      <c r="E390" s="1" t="str">
        <f ca="1">IF(($A390&lt;&gt;"")*(E$1&lt;&gt;""),IF(_xlfn.XLOOKUP(E$1,Attendance_sorted!$B389:$CW389,Attendance_sorted!$B389:$CW389,"nn")&lt;&gt;"nn","•",""),"")</f>
        <v/>
      </c>
      <c r="F390" s="1" t="str">
        <f ca="1">IF(($A390&lt;&gt;"")*(F$1&lt;&gt;""),IF(_xlfn.XLOOKUP(F$1,Attendance_sorted!$B389:$CW389,Attendance_sorted!$B389:$CW389,"nn")&lt;&gt;"nn","•",""),"")</f>
        <v/>
      </c>
      <c r="G390" s="1" t="str">
        <f ca="1">IF(($A390&lt;&gt;"")*(G$1&lt;&gt;""),IF(_xlfn.XLOOKUP(G$1,Attendance_sorted!$B389:$CW389,Attendance_sorted!$B389:$CW389,"nn")&lt;&gt;"nn","•",""),"")</f>
        <v/>
      </c>
      <c r="H390" s="1" t="str">
        <f ca="1">IF(($A390&lt;&gt;"")*(H$1&lt;&gt;""),IF(_xlfn.XLOOKUP(H$1,Attendance_sorted!$B389:$CW389,Attendance_sorted!$B389:$CW389,"nn")&lt;&gt;"nn","•",""),"")</f>
        <v/>
      </c>
      <c r="I390" s="1" t="str">
        <f ca="1">IF(($A390&lt;&gt;"")*(I$1&lt;&gt;""),IF(_xlfn.XLOOKUP(I$1,Attendance_sorted!$B389:$CW389,Attendance_sorted!$B389:$CW389,"nn")&lt;&gt;"nn","•",""),"")</f>
        <v/>
      </c>
      <c r="J390" s="1" t="str">
        <f ca="1">IF(($A390&lt;&gt;"")*(J$1&lt;&gt;""),IF(_xlfn.XLOOKUP(J$1,Attendance_sorted!$B389:$CW389,Attendance_sorted!$B389:$CW389,"nn")&lt;&gt;"nn","•",""),"")</f>
        <v/>
      </c>
      <c r="K390" s="1" t="str">
        <f ca="1">IF(($A390&lt;&gt;"")*(K$1&lt;&gt;""),IF(_xlfn.XLOOKUP(K$1,Attendance_sorted!$B389:$CW389,Attendance_sorted!$B389:$CW389,"nn")&lt;&gt;"nn","•",""),"")</f>
        <v/>
      </c>
      <c r="L390" s="1" t="str">
        <f ca="1">IF(($A390&lt;&gt;"")*(L$1&lt;&gt;""),IF(_xlfn.XLOOKUP(L$1,Attendance_sorted!$B389:$CW389,Attendance_sorted!$B389:$CW389,"nn")&lt;&gt;"nn","•",""),"")</f>
        <v/>
      </c>
      <c r="M390" s="1" t="str">
        <f ca="1">IF(($A390&lt;&gt;"")*(M$1&lt;&gt;""),IF(_xlfn.XLOOKUP(M$1,Attendance_sorted!$B389:$CW389,Attendance_sorted!$B389:$CW389,"nn")&lt;&gt;"nn","•",""),"")</f>
        <v/>
      </c>
      <c r="N390" s="1" t="str">
        <f ca="1">IF(($A390&lt;&gt;"")*(N$1&lt;&gt;""),IF(_xlfn.XLOOKUP(N$1,Attendance_sorted!$B389:$CW389,Attendance_sorted!$B389:$CW389,"nn")&lt;&gt;"nn","•",""),"")</f>
        <v/>
      </c>
      <c r="O390" s="1" t="str">
        <f ca="1">IF(($A390&lt;&gt;"")*(O$1&lt;&gt;""),IF(_xlfn.XLOOKUP(O$1,Attendance_sorted!$B389:$CW389,Attendance_sorted!$B389:$CW389,"nn")&lt;&gt;"nn","•",""),"")</f>
        <v/>
      </c>
      <c r="P390" s="1" t="str">
        <f ca="1">IF(($A390&lt;&gt;"")*(P$1&lt;&gt;""),IF(_xlfn.XLOOKUP(P$1,Attendance_sorted!$B389:$CW389,Attendance_sorted!$B389:$CW389,"nn")&lt;&gt;"nn","•",""),"")</f>
        <v/>
      </c>
      <c r="Q390" s="1" t="str">
        <f ca="1">IF(($A390&lt;&gt;"")*(Q$1&lt;&gt;""),IF(_xlfn.XLOOKUP(Q$1,Attendance_sorted!$B389:$CW389,Attendance_sorted!$B389:$CW389,"nn")&lt;&gt;"nn","•",""),"")</f>
        <v/>
      </c>
      <c r="R390" s="1" t="str">
        <f ca="1">IF(($A390&lt;&gt;"")*(R$1&lt;&gt;""),IF(_xlfn.XLOOKUP(R$1,Attendance_sorted!$B389:$CW389,Attendance_sorted!$B389:$CW389,"nn")&lt;&gt;"nn","•",""),"")</f>
        <v/>
      </c>
      <c r="S390" s="1" t="str">
        <f ca="1">IF(($A390&lt;&gt;"")*(S$1&lt;&gt;""),IF(_xlfn.XLOOKUP(S$1,Attendance_sorted!$B389:$CW389,Attendance_sorted!$B389:$CW389,"nn")&lt;&gt;"nn","•",""),"")</f>
        <v/>
      </c>
      <c r="T390" s="1" t="str">
        <f ca="1">IF(($A390&lt;&gt;"")*(T$1&lt;&gt;""),IF(_xlfn.XLOOKUP(T$1,Attendance_sorted!$B389:$CW389,Attendance_sorted!$B389:$CW389,"nn")&lt;&gt;"nn","•",""),"")</f>
        <v/>
      </c>
      <c r="U390" s="1" t="str">
        <f ca="1">IF(($A390&lt;&gt;"")*(U$1&lt;&gt;""),IF(_xlfn.XLOOKUP(U$1,Attendance_sorted!$B389:$CW389,Attendance_sorted!$B389:$CW389,"nn")&lt;&gt;"nn","•",""),"")</f>
        <v/>
      </c>
      <c r="V390" s="1" t="str">
        <f ca="1">IF(($A390&lt;&gt;"")*(V$1&lt;&gt;""),IF(_xlfn.XLOOKUP(V$1,Attendance_sorted!$B389:$CW389,Attendance_sorted!$B389:$CW389,"nn")&lt;&gt;"nn","•",""),"")</f>
        <v/>
      </c>
      <c r="W390" s="1" t="str">
        <f ca="1">IF(($A390&lt;&gt;"")*(W$1&lt;&gt;""),IF(_xlfn.XLOOKUP(W$1,Attendance_sorted!$B389:$CW389,Attendance_sorted!$B389:$CW389,"nn")&lt;&gt;"nn","•",""),"")</f>
        <v/>
      </c>
      <c r="X390" s="1" t="str">
        <f ca="1">IF(($A390&lt;&gt;"")*(X$1&lt;&gt;""),IF(_xlfn.XLOOKUP(X$1,Attendance_sorted!$B389:$CW389,Attendance_sorted!$B389:$CW389,"nn")&lt;&gt;"nn","•",""),"")</f>
        <v/>
      </c>
      <c r="Y390" s="1" t="str">
        <f ca="1">IF(($A390&lt;&gt;"")*(Y$1&lt;&gt;""),IF(_xlfn.XLOOKUP(Y$1,Attendance_sorted!$B389:$CW389,Attendance_sorted!$B389:$CW389,"nn")&lt;&gt;"nn","•",""),"")</f>
        <v/>
      </c>
      <c r="Z390" s="1" t="str">
        <f ca="1">IF(($A390&lt;&gt;"")*(Z$1&lt;&gt;""),IF(_xlfn.XLOOKUP(Z$1,Attendance_sorted!$B389:$CW389,Attendance_sorted!$B389:$CW389,"nn")&lt;&gt;"nn","•",""),"")</f>
        <v/>
      </c>
      <c r="AA390" s="1" t="str">
        <f ca="1">IF(($A390&lt;&gt;"")*(AA$1&lt;&gt;""),IF(_xlfn.XLOOKUP(AA$1,Attendance_sorted!$B389:$CW389,Attendance_sorted!$B389:$CW389,"nn")&lt;&gt;"nn","•",""),"")</f>
        <v/>
      </c>
      <c r="AB390" s="1" t="str">
        <f ca="1">IF(($A390&lt;&gt;"")*(AB$1&lt;&gt;""),IF(_xlfn.XLOOKUP(AB$1,Attendance_sorted!$B389:$CW389,Attendance_sorted!$B389:$CW389,"nn")&lt;&gt;"nn","•",""),"")</f>
        <v/>
      </c>
      <c r="AC390" s="1" t="str">
        <f ca="1">IF(($A390&lt;&gt;"")*(AC$1&lt;&gt;""),IF(_xlfn.XLOOKUP(AC$1,Attendance_sorted!$B389:$CW389,Attendance_sorted!$B389:$CW389,"nn")&lt;&gt;"nn","•",""),"")</f>
        <v/>
      </c>
      <c r="AD390" s="1" t="str">
        <f ca="1">IF(($A390&lt;&gt;"")*(AD$1&lt;&gt;""),IF(_xlfn.XLOOKUP(AD$1,Attendance_sorted!$B389:$CW389,Attendance_sorted!$B389:$CW389,"nn")&lt;&gt;"nn","•",""),"")</f>
        <v/>
      </c>
      <c r="AE390" s="1" t="str">
        <f ca="1">IF(($A390&lt;&gt;"")*(AE$1&lt;&gt;""),IF(_xlfn.XLOOKUP(AE$1,Attendance_sorted!$B389:$CW389,Attendance_sorted!$B389:$CW389,"nn")&lt;&gt;"nn","•",""),"")</f>
        <v/>
      </c>
      <c r="AF390" s="1" t="str">
        <f ca="1">IF(($A390&lt;&gt;"")*(AF$1&lt;&gt;""),IF(_xlfn.XLOOKUP(AF$1,Attendance_sorted!$B389:$CW389,Attendance_sorted!$B389:$CW389,"nn")&lt;&gt;"nn","•",""),"")</f>
        <v/>
      </c>
      <c r="AG390" s="1" t="str">
        <f ca="1">IF(($A390&lt;&gt;"")*(AG$1&lt;&gt;""),IF(_xlfn.XLOOKUP(AG$1,Attendance_sorted!$B389:$CW389,Attendance_sorted!$B389:$CW389,"nn")&lt;&gt;"nn","•",""),"")</f>
        <v/>
      </c>
      <c r="AH390" s="1" t="str">
        <f ca="1">IF(($A390&lt;&gt;"")*(AH$1&lt;&gt;""),IF(_xlfn.XLOOKUP(AH$1,Attendance_sorted!$B389:$CW389,Attendance_sorted!$B389:$CW389,"nn")&lt;&gt;"nn","•",""),"")</f>
        <v/>
      </c>
      <c r="AI390" s="1" t="str">
        <f ca="1">IF(($A390&lt;&gt;"")*(AI$1&lt;&gt;""),IF(_xlfn.XLOOKUP(AI$1,Attendance_sorted!$B389:$CW389,Attendance_sorted!$B389:$CW389,"nn")&lt;&gt;"nn","•",""),"")</f>
        <v/>
      </c>
      <c r="AJ390" s="1" t="str">
        <f ca="1">IF(($A390&lt;&gt;"")*(AJ$1&lt;&gt;""),IF(_xlfn.XLOOKUP(AJ$1,Attendance_sorted!$B389:$CW389,Attendance_sorted!$B389:$CW389,"nn")&lt;&gt;"nn","•",""),"")</f>
        <v/>
      </c>
      <c r="AK390" s="1" t="str">
        <f ca="1">IF(($A390&lt;&gt;"")*(AK$1&lt;&gt;""),IF(_xlfn.XLOOKUP(AK$1,Attendance_sorted!$B389:$CW389,Attendance_sorted!$B389:$CW389,"nn")&lt;&gt;"nn","•",""),"")</f>
        <v/>
      </c>
      <c r="AL390" s="1" t="str">
        <f ca="1">IF(($A390&lt;&gt;"")*(AL$1&lt;&gt;""),IF(_xlfn.XLOOKUP(AL$1,Attendance_sorted!$B389:$CW389,Attendance_sorted!$B389:$CW389,"nn")&lt;&gt;"nn","•",""),"")</f>
        <v/>
      </c>
      <c r="AM390" s="1" t="str">
        <f ca="1">IF(($A390&lt;&gt;"")*(AM$1&lt;&gt;""),IF(_xlfn.XLOOKUP(AM$1,Attendance_sorted!$B389:$CW389,Attendance_sorted!$B389:$CW389,"nn")&lt;&gt;"nn","•",""),"")</f>
        <v/>
      </c>
      <c r="AN390" s="1" t="str">
        <f ca="1">IF(($A390&lt;&gt;"")*(AN$1&lt;&gt;""),IF(_xlfn.XLOOKUP(AN$1,Attendance_sorted!$B389:$CW389,Attendance_sorted!$B389:$CW389,"nn")&lt;&gt;"nn","•",""),"")</f>
        <v/>
      </c>
      <c r="AO390" s="1" t="str">
        <f ca="1">IF(($A390&lt;&gt;"")*(AO$1&lt;&gt;""),IF(_xlfn.XLOOKUP(AO$1,Attendance_sorted!$B389:$CW389,Attendance_sorted!$B389:$CW389,"nn")&lt;&gt;"nn","•",""),"")</f>
        <v/>
      </c>
      <c r="AP390" s="1" t="str">
        <f ca="1">IF(($A390&lt;&gt;"")*(AP$1&lt;&gt;""),IF(_xlfn.XLOOKUP(AP$1,Attendance_sorted!$B389:$CW389,Attendance_sorted!$B389:$CW389,"nn")&lt;&gt;"nn","•",""),"")</f>
        <v/>
      </c>
      <c r="AQ390" s="1" t="str">
        <f ca="1">IF(($A390&lt;&gt;"")*(AQ$1&lt;&gt;""),IF(_xlfn.XLOOKUP(AQ$1,Attendance_sorted!$B389:$CW389,Attendance_sorted!$B389:$CW389,"nn")&lt;&gt;"nn","•",""),"")</f>
        <v/>
      </c>
      <c r="AR390" s="1" t="str">
        <f ca="1">IF(($A390&lt;&gt;"")*(AR$1&lt;&gt;""),IF(_xlfn.XLOOKUP(AR$1,Attendance_sorted!$B389:$CW389,Attendance_sorted!$B389:$CW389,"nn")&lt;&gt;"nn","•",""),"")</f>
        <v/>
      </c>
      <c r="AS390" s="1" t="str">
        <f ca="1">IF(($A390&lt;&gt;"")*(AS$1&lt;&gt;""),IF(_xlfn.XLOOKUP(AS$1,Attendance_sorted!$B389:$CW389,Attendance_sorted!$B389:$CW389,"nn")&lt;&gt;"nn","•",""),"")</f>
        <v/>
      </c>
      <c r="AT390" s="1" t="str">
        <f ca="1">IF(($A390&lt;&gt;"")*(AT$1&lt;&gt;""),IF(_xlfn.XLOOKUP(AT$1,Attendance_sorted!$B389:$CW389,Attendance_sorted!$B389:$CW389,"nn")&lt;&gt;"nn","•",""),"")</f>
        <v/>
      </c>
      <c r="AU390" s="1" t="str">
        <f ca="1">IF(($A390&lt;&gt;"")*(AU$1&lt;&gt;""),IF(_xlfn.XLOOKUP(AU$1,Attendance_sorted!$B389:$CW389,Attendance_sorted!$B389:$CW389,"nn")&lt;&gt;"nn","•",""),"")</f>
        <v/>
      </c>
      <c r="AV390" s="1" t="str">
        <f ca="1">IF(($A390&lt;&gt;"")*(AV$1&lt;&gt;""),IF(_xlfn.XLOOKUP(AV$1,Attendance_sorted!$B389:$CW389,Attendance_sorted!$B389:$CW389,"nn")&lt;&gt;"nn","•",""),"")</f>
        <v/>
      </c>
      <c r="AW390" s="1" t="str">
        <f ca="1">IF(($A390&lt;&gt;"")*(AW$1&lt;&gt;""),IF(_xlfn.XLOOKUP(AW$1,Attendance_sorted!$B389:$CW389,Attendance_sorted!$B389:$CW389,"nn")&lt;&gt;"nn","•",""),"")</f>
        <v/>
      </c>
      <c r="AX390" s="1" t="str">
        <f ca="1">IF(($A390&lt;&gt;"")*(AX$1&lt;&gt;""),IF(_xlfn.XLOOKUP(AX$1,Attendance_sorted!$B389:$CW389,Attendance_sorted!$B389:$CW389,"nn")&lt;&gt;"nn","•",""),"")</f>
        <v/>
      </c>
      <c r="AY390" s="1" t="str">
        <f ca="1">IF(($A390&lt;&gt;"")*(AY$1&lt;&gt;""),IF(_xlfn.XLOOKUP(AY$1,Attendance_sorted!$B389:$CW389,Attendance_sorted!$B389:$CW389,"nn")&lt;&gt;"nn","•",""),"")</f>
        <v/>
      </c>
      <c r="AZ390" s="1" t="str">
        <f ca="1">IF(($A390&lt;&gt;"")*(AZ$1&lt;&gt;""),IF(_xlfn.XLOOKUP(AZ$1,Attendance_sorted!$B389:$CW389,Attendance_sorted!$B389:$CW389,"nn")&lt;&gt;"nn","•",""),"")</f>
        <v/>
      </c>
      <c r="BA390" s="1" t="str">
        <f ca="1">IF(($A390&lt;&gt;"")*(BA$1&lt;&gt;""),IF(_xlfn.XLOOKUP(BA$1,Attendance_sorted!$B389:$CW389,Attendance_sorted!$B389:$CW389,"nn")&lt;&gt;"nn","•",""),"")</f>
        <v/>
      </c>
      <c r="BB390" s="1" t="str">
        <f ca="1">IF(($A390&lt;&gt;"")*(BB$1&lt;&gt;""),IF(_xlfn.XLOOKUP(BB$1,Attendance_sorted!$B389:$CW389,Attendance_sorted!$B389:$CW389,"nn")&lt;&gt;"nn","•",""),"")</f>
        <v/>
      </c>
      <c r="BC390" s="1" t="str">
        <f ca="1">IF(($A390&lt;&gt;"")*(BC$1&lt;&gt;""),IF(_xlfn.XLOOKUP(BC$1,Attendance_sorted!$B389:$CW389,Attendance_sorted!$B389:$CW389,"nn")&lt;&gt;"nn","•",""),"")</f>
        <v/>
      </c>
      <c r="BD390" s="1" t="str">
        <f ca="1">IF(($A390&lt;&gt;"")*(BD$1&lt;&gt;""),IF(_xlfn.XLOOKUP(BD$1,Attendance_sorted!$B389:$CW389,Attendance_sorted!$B389:$CW389,"nn")&lt;&gt;"nn","•",""),"")</f>
        <v/>
      </c>
      <c r="BE390" s="1" t="str">
        <f ca="1">IF(($A390&lt;&gt;"")*(BE$1&lt;&gt;""),IF(_xlfn.XLOOKUP(BE$1,Attendance_sorted!$B389:$CW389,Attendance_sorted!$B389:$CW389,"nn")&lt;&gt;"nn","•",""),"")</f>
        <v/>
      </c>
      <c r="BF390" s="1" t="str">
        <f ca="1">IF(($A390&lt;&gt;"")*(BF$1&lt;&gt;""),IF(_xlfn.XLOOKUP(BF$1,Attendance_sorted!$B389:$CW389,Attendance_sorted!$B389:$CW389,"nn")&lt;&gt;"nn","•",""),"")</f>
        <v/>
      </c>
      <c r="BG390" s="1" t="str">
        <f ca="1">IF(($A390&lt;&gt;"")*(BG$1&lt;&gt;""),IF(_xlfn.XLOOKUP(BG$1,Attendance_sorted!$B389:$CW389,Attendance_sorted!$B389:$CW389,"nn")&lt;&gt;"nn","•",""),"")</f>
        <v/>
      </c>
      <c r="BH390" s="1" t="str">
        <f ca="1">IF(($A390&lt;&gt;"")*(BH$1&lt;&gt;""),IF(_xlfn.XLOOKUP(BH$1,Attendance_sorted!$B389:$CW389,Attendance_sorted!$B389:$CW389,"nn")&lt;&gt;"nn","•",""),"")</f>
        <v/>
      </c>
      <c r="BI390" s="1" t="str">
        <f ca="1">IF(($A390&lt;&gt;"")*(BI$1&lt;&gt;""),IF(_xlfn.XLOOKUP(BI$1,Attendance_sorted!$B389:$CW389,Attendance_sorted!$B389:$CW389,"nn")&lt;&gt;"nn","•",""),"")</f>
        <v/>
      </c>
      <c r="BJ390" s="1" t="str">
        <f ca="1">IF(($A390&lt;&gt;"")*(BJ$1&lt;&gt;""),IF(_xlfn.XLOOKUP(BJ$1,Attendance_sorted!$B389:$CW389,Attendance_sorted!$B389:$CW389,"nn")&lt;&gt;"nn","•",""),"")</f>
        <v/>
      </c>
      <c r="BK390" s="1" t="str">
        <f ca="1">IF(($A390&lt;&gt;"")*(BK$1&lt;&gt;""),IF(_xlfn.XLOOKUP(BK$1,Attendance_sorted!$B389:$CW389,Attendance_sorted!$B389:$CW389,"nn")&lt;&gt;"nn","•",""),"")</f>
        <v/>
      </c>
      <c r="BL390" s="1" t="str">
        <f ca="1">IF(($A390&lt;&gt;"")*(BL$1&lt;&gt;""),IF(_xlfn.XLOOKUP(BL$1,Attendance_sorted!$B389:$CW389,Attendance_sorted!$B389:$CW389,"nn")&lt;&gt;"nn","•",""),"")</f>
        <v/>
      </c>
      <c r="BM390" s="1" t="str">
        <f ca="1">IF(($A390&lt;&gt;"")*(BM$1&lt;&gt;""),IF(_xlfn.XLOOKUP(BM$1,Attendance_sorted!$B389:$CW389,Attendance_sorted!$B389:$CW389,"nn")&lt;&gt;"nn","•",""),"")</f>
        <v/>
      </c>
      <c r="BN390" s="1" t="str">
        <f ca="1">IF(($A390&lt;&gt;"")*(BN$1&lt;&gt;""),IF(_xlfn.XLOOKUP(BN$1,Attendance_sorted!$B389:$CW389,Attendance_sorted!$B389:$CW389,"nn")&lt;&gt;"nn","•",""),"")</f>
        <v/>
      </c>
      <c r="BO390" s="1" t="str">
        <f ca="1">IF(($A390&lt;&gt;"")*(BO$1&lt;&gt;""),IF(_xlfn.XLOOKUP(BO$1,Attendance_sorted!$B389:$CW389,Attendance_sorted!$B389:$CW389,"nn")&lt;&gt;"nn","•",""),"")</f>
        <v/>
      </c>
      <c r="BP390" s="1" t="str">
        <f ca="1">IF(($A390&lt;&gt;"")*(BP$1&lt;&gt;""),IF(_xlfn.XLOOKUP(BP$1,Attendance_sorted!$B389:$CW389,Attendance_sorted!$B389:$CW389,"nn")&lt;&gt;"nn","•",""),"")</f>
        <v/>
      </c>
      <c r="BQ390" s="1" t="str">
        <f ca="1">IF(($A390&lt;&gt;"")*(BQ$1&lt;&gt;""),IF(_xlfn.XLOOKUP(BQ$1,Attendance_sorted!$B389:$CW389,Attendance_sorted!$B389:$CW389,"nn")&lt;&gt;"nn","•",""),"")</f>
        <v/>
      </c>
      <c r="BR390" s="1" t="str">
        <f ca="1">IF(($A390&lt;&gt;"")*(BR$1&lt;&gt;""),IF(_xlfn.XLOOKUP(BR$1,Attendance_sorted!$B389:$CW389,Attendance_sorted!$B389:$CW389,"nn")&lt;&gt;"nn","•",""),"")</f>
        <v/>
      </c>
      <c r="BS390" s="1" t="str">
        <f ca="1">IF(($A390&lt;&gt;"")*(BS$1&lt;&gt;""),IF(_xlfn.XLOOKUP(BS$1,Attendance_sorted!$B389:$CW389,Attendance_sorted!$B389:$CW389,"nn")&lt;&gt;"nn","•",""),"")</f>
        <v/>
      </c>
      <c r="BT390" s="1" t="str">
        <f ca="1">IF(($A390&lt;&gt;"")*(BT$1&lt;&gt;""),IF(_xlfn.XLOOKUP(BT$1,Attendance_sorted!$B389:$CW389,Attendance_sorted!$B389:$CW389,"nn")&lt;&gt;"nn","•",""),"")</f>
        <v/>
      </c>
      <c r="BU390" s="1" t="str">
        <f ca="1">IF(($A390&lt;&gt;"")*(BU$1&lt;&gt;""),IF(_xlfn.XLOOKUP(BU$1,Attendance_sorted!$B389:$CW389,Attendance_sorted!$B389:$CW389,"nn")&lt;&gt;"nn","•",""),"")</f>
        <v/>
      </c>
      <c r="BV390" s="1" t="str">
        <f ca="1">IF(($A390&lt;&gt;"")*(BV$1&lt;&gt;""),IF(_xlfn.XLOOKUP(BV$1,Attendance_sorted!$B389:$CW389,Attendance_sorted!$B389:$CW389,"nn")&lt;&gt;"nn","•",""),"")</f>
        <v/>
      </c>
      <c r="BW390" s="1" t="str">
        <f ca="1">IF(($A390&lt;&gt;"")*(BW$1&lt;&gt;""),IF(_xlfn.XLOOKUP(BW$1,Attendance_sorted!$B389:$CW389,Attendance_sorted!$B389:$CW389,"nn")&lt;&gt;"nn","•",""),"")</f>
        <v/>
      </c>
      <c r="BX390" s="1" t="str">
        <f ca="1">IF(($A390&lt;&gt;"")*(BX$1&lt;&gt;""),IF(_xlfn.XLOOKUP(BX$1,Attendance_sorted!$B389:$CW389,Attendance_sorted!$B389:$CW389,"nn")&lt;&gt;"nn","•",""),"")</f>
        <v/>
      </c>
      <c r="BY390" s="1" t="str">
        <f ca="1">IF(($A390&lt;&gt;"")*(BY$1&lt;&gt;""),IF(_xlfn.XLOOKUP(BY$1,Attendance_sorted!$B389:$CW389,Attendance_sorted!$B389:$CW389,"nn")&lt;&gt;"nn","•",""),"")</f>
        <v/>
      </c>
      <c r="BZ390" s="1" t="str">
        <f ca="1">IF(($A390&lt;&gt;"")*(BZ$1&lt;&gt;""),IF(_xlfn.XLOOKUP(BZ$1,Attendance_sorted!$B389:$CW389,Attendance_sorted!$B389:$CW389,"nn")&lt;&gt;"nn","•",""),"")</f>
        <v/>
      </c>
      <c r="CA390" s="1" t="str">
        <f ca="1">IF(($A390&lt;&gt;"")*(CA$1&lt;&gt;""),IF(_xlfn.XLOOKUP(CA$1,Attendance_sorted!$B389:$CW389,Attendance_sorted!$B389:$CW389,"nn")&lt;&gt;"nn","•",""),"")</f>
        <v/>
      </c>
      <c r="CB390" s="1" t="str">
        <f ca="1">IF(($A390&lt;&gt;"")*(CB$1&lt;&gt;""),IF(_xlfn.XLOOKUP(CB$1,Attendance_sorted!$B389:$CW389,Attendance_sorted!$B389:$CW389,"nn")&lt;&gt;"nn","•",""),"")</f>
        <v/>
      </c>
      <c r="CC390" s="1" t="str">
        <f ca="1">IF(($A390&lt;&gt;"")*(CC$1&lt;&gt;""),IF(_xlfn.XLOOKUP(CC$1,Attendance_sorted!$B389:$CW389,Attendance_sorted!$B389:$CW389,"nn")&lt;&gt;"nn","•",""),"")</f>
        <v/>
      </c>
      <c r="CD390" s="1" t="str">
        <f ca="1">IF(($A390&lt;&gt;"")*(CD$1&lt;&gt;""),IF(_xlfn.XLOOKUP(CD$1,Attendance_sorted!$B389:$CW389,Attendance_sorted!$B389:$CW389,"nn")&lt;&gt;"nn","•",""),"")</f>
        <v/>
      </c>
      <c r="CE390" s="1" t="str">
        <f ca="1">IF(($A390&lt;&gt;"")*(CE$1&lt;&gt;""),IF(_xlfn.XLOOKUP(CE$1,Attendance_sorted!$B389:$CW389,Attendance_sorted!$B389:$CW389,"nn")&lt;&gt;"nn","•",""),"")</f>
        <v/>
      </c>
      <c r="CF390" s="1" t="str">
        <f ca="1">IF(($A390&lt;&gt;"")*(CF$1&lt;&gt;""),IF(_xlfn.XLOOKUP(CF$1,Attendance_sorted!$B389:$CW389,Attendance_sorted!$B389:$CW389,"nn")&lt;&gt;"nn","•",""),"")</f>
        <v/>
      </c>
      <c r="CG390" s="1" t="str">
        <f ca="1">IF(($A390&lt;&gt;"")*(CG$1&lt;&gt;""),IF(_xlfn.XLOOKUP(CG$1,Attendance_sorted!$B389:$CW389,Attendance_sorted!$B389:$CW389,"nn")&lt;&gt;"nn","•",""),"")</f>
        <v/>
      </c>
      <c r="CH390" s="1" t="str">
        <f ca="1">IF(($A390&lt;&gt;"")*(CH$1&lt;&gt;""),IF(_xlfn.XLOOKUP(CH$1,Attendance_sorted!$B389:$CW389,Attendance_sorted!$B389:$CW389,"nn")&lt;&gt;"nn","•",""),"")</f>
        <v/>
      </c>
      <c r="CI390" s="1" t="str">
        <f ca="1">IF(($A390&lt;&gt;"")*(CI$1&lt;&gt;""),IF(_xlfn.XLOOKUP(CI$1,Attendance_sorted!$B389:$CW389,Attendance_sorted!$B389:$CW389,"nn")&lt;&gt;"nn","•",""),"")</f>
        <v/>
      </c>
      <c r="CJ390" s="1" t="str">
        <f ca="1">IF(($A390&lt;&gt;"")*(CJ$1&lt;&gt;""),IF(_xlfn.XLOOKUP(CJ$1,Attendance_sorted!$B389:$CW389,Attendance_sorted!$B389:$CW389,"nn")&lt;&gt;"nn","•",""),"")</f>
        <v/>
      </c>
      <c r="CK390" s="1" t="str">
        <f ca="1">IF(($A390&lt;&gt;"")*(CK$1&lt;&gt;""),IF(_xlfn.XLOOKUP(CK$1,Attendance_sorted!$B389:$CW389,Attendance_sorted!$B389:$CW389,"nn")&lt;&gt;"nn","•",""),"")</f>
        <v/>
      </c>
      <c r="CL390" s="1" t="str">
        <f ca="1">IF(($A390&lt;&gt;"")*(CL$1&lt;&gt;""),IF(_xlfn.XLOOKUP(CL$1,Attendance_sorted!$B389:$CW389,Attendance_sorted!$B389:$CW389,"nn")&lt;&gt;"nn","•",""),"")</f>
        <v/>
      </c>
      <c r="CM390" s="1" t="str">
        <f ca="1">IF(($A390&lt;&gt;"")*(CM$1&lt;&gt;""),IF(_xlfn.XLOOKUP(CM$1,Attendance_sorted!$B389:$CW389,Attendance_sorted!$B389:$CW389,"nn")&lt;&gt;"nn","•",""),"")</f>
        <v/>
      </c>
      <c r="CN390" s="1" t="str">
        <f ca="1">IF(($A390&lt;&gt;"")*(CN$1&lt;&gt;""),IF(_xlfn.XLOOKUP(CN$1,Attendance_sorted!$B389:$CW389,Attendance_sorted!$B389:$CW389,"nn")&lt;&gt;"nn","•",""),"")</f>
        <v/>
      </c>
      <c r="CO390" s="1" t="str">
        <f ca="1">IF(($A390&lt;&gt;"")*(CO$1&lt;&gt;""),IF(_xlfn.XLOOKUP(CO$1,Attendance_sorted!$B389:$CW389,Attendance_sorted!$B389:$CW389,"nn")&lt;&gt;"nn","•",""),"")</f>
        <v/>
      </c>
      <c r="CP390" s="1" t="str">
        <f ca="1">IF(($A390&lt;&gt;"")*(CP$1&lt;&gt;""),IF(_xlfn.XLOOKUP(CP$1,Attendance_sorted!$B389:$CW389,Attendance_sorted!$B389:$CW389,"nn")&lt;&gt;"nn","•",""),"")</f>
        <v/>
      </c>
      <c r="CQ390" s="1" t="str">
        <f ca="1">IF(($A390&lt;&gt;"")*(CQ$1&lt;&gt;""),IF(_xlfn.XLOOKUP(CQ$1,Attendance_sorted!$B389:$CW389,Attendance_sorted!$B389:$CW389,"nn")&lt;&gt;"nn","•",""),"")</f>
        <v/>
      </c>
      <c r="CR390" s="1" t="str">
        <f ca="1">IF(($A390&lt;&gt;"")*(CR$1&lt;&gt;""),IF(_xlfn.XLOOKUP(CR$1,Attendance_sorted!$B389:$CW389,Attendance_sorted!$B389:$CW389,"nn")&lt;&gt;"nn","•",""),"")</f>
        <v/>
      </c>
      <c r="CS390" s="1" t="str">
        <f ca="1">IF(($A390&lt;&gt;"")*(CS$1&lt;&gt;""),IF(_xlfn.XLOOKUP(CS$1,Attendance_sorted!$B389:$CW389,Attendance_sorted!$B389:$CW389,"nn")&lt;&gt;"nn","•",""),"")</f>
        <v/>
      </c>
      <c r="CT390" s="1" t="str">
        <f ca="1">IF(($A390&lt;&gt;"")*(CT$1&lt;&gt;""),IF(_xlfn.XLOOKUP(CT$1,Attendance_sorted!$B389:$CW389,Attendance_sorted!$B389:$CW389,"nn")&lt;&gt;"nn","•",""),"")</f>
        <v/>
      </c>
      <c r="CU390" s="1" t="str">
        <f ca="1">IF(($A390&lt;&gt;"")*(CU$1&lt;&gt;""),IF(_xlfn.XLOOKUP(CU$1,Attendance_sorted!$B389:$CW389,Attendance_sorted!$B389:$CW389,"nn")&lt;&gt;"nn","•",""),"")</f>
        <v/>
      </c>
      <c r="CV390" s="1" t="str">
        <f ca="1">IF(($A390&lt;&gt;"")*(CV$1&lt;&gt;""),IF(_xlfn.XLOOKUP(CV$1,Attendance_sorted!$B389:$CW389,Attendance_sorted!$B389:$CW389,"nn")&lt;&gt;"nn","•",""),"")</f>
        <v/>
      </c>
      <c r="CW390" s="1" t="str">
        <f ca="1">IF(($A390&lt;&gt;"")*(CW$1&lt;&gt;""),IF(_xlfn.XLOOKUP(CW$1,Attendance_sorted!$B389:$CW389,Attendance_sorted!$B389:$CW389,"nn")&lt;&gt;"nn","•",""),"")</f>
        <v/>
      </c>
    </row>
    <row r="391" spans="1:101">
      <c r="A391" s="1"/>
      <c r="B391" s="1" t="str">
        <f ca="1">IF(($A391&lt;&gt;"")*(B$1&lt;&gt;""),IF(_xlfn.XLOOKUP(B$1,Attendance_sorted!$B390:$CW390,Attendance_sorted!$B390:$CW390,"nn")&lt;&gt;"nn","•",""),"")</f>
        <v/>
      </c>
      <c r="C391" s="1" t="str">
        <f ca="1">IF(($A391&lt;&gt;"")*(C$1&lt;&gt;""),IF(_xlfn.XLOOKUP(C$1,Attendance_sorted!$B390:$CW390,Attendance_sorted!$B390:$CW390,"nn")&lt;&gt;"nn","•",""),"")</f>
        <v/>
      </c>
      <c r="D391" s="1" t="str">
        <f ca="1">IF(($A391&lt;&gt;"")*(D$1&lt;&gt;""),IF(_xlfn.XLOOKUP(D$1,Attendance_sorted!$B390:$CW390,Attendance_sorted!$B390:$CW390,"nn")&lt;&gt;"nn","•",""),"")</f>
        <v/>
      </c>
      <c r="E391" s="1" t="str">
        <f ca="1">IF(($A391&lt;&gt;"")*(E$1&lt;&gt;""),IF(_xlfn.XLOOKUP(E$1,Attendance_sorted!$B390:$CW390,Attendance_sorted!$B390:$CW390,"nn")&lt;&gt;"nn","•",""),"")</f>
        <v/>
      </c>
      <c r="F391" s="1" t="str">
        <f ca="1">IF(($A391&lt;&gt;"")*(F$1&lt;&gt;""),IF(_xlfn.XLOOKUP(F$1,Attendance_sorted!$B390:$CW390,Attendance_sorted!$B390:$CW390,"nn")&lt;&gt;"nn","•",""),"")</f>
        <v/>
      </c>
      <c r="G391" s="1" t="str">
        <f ca="1">IF(($A391&lt;&gt;"")*(G$1&lt;&gt;""),IF(_xlfn.XLOOKUP(G$1,Attendance_sorted!$B390:$CW390,Attendance_sorted!$B390:$CW390,"nn")&lt;&gt;"nn","•",""),"")</f>
        <v/>
      </c>
      <c r="H391" s="1" t="str">
        <f ca="1">IF(($A391&lt;&gt;"")*(H$1&lt;&gt;""),IF(_xlfn.XLOOKUP(H$1,Attendance_sorted!$B390:$CW390,Attendance_sorted!$B390:$CW390,"nn")&lt;&gt;"nn","•",""),"")</f>
        <v/>
      </c>
      <c r="I391" s="1" t="str">
        <f ca="1">IF(($A391&lt;&gt;"")*(I$1&lt;&gt;""),IF(_xlfn.XLOOKUP(I$1,Attendance_sorted!$B390:$CW390,Attendance_sorted!$B390:$CW390,"nn")&lt;&gt;"nn","•",""),"")</f>
        <v/>
      </c>
      <c r="J391" s="1" t="str">
        <f ca="1">IF(($A391&lt;&gt;"")*(J$1&lt;&gt;""),IF(_xlfn.XLOOKUP(J$1,Attendance_sorted!$B390:$CW390,Attendance_sorted!$B390:$CW390,"nn")&lt;&gt;"nn","•",""),"")</f>
        <v/>
      </c>
      <c r="K391" s="1" t="str">
        <f ca="1">IF(($A391&lt;&gt;"")*(K$1&lt;&gt;""),IF(_xlfn.XLOOKUP(K$1,Attendance_sorted!$B390:$CW390,Attendance_sorted!$B390:$CW390,"nn")&lt;&gt;"nn","•",""),"")</f>
        <v/>
      </c>
      <c r="L391" s="1" t="str">
        <f ca="1">IF(($A391&lt;&gt;"")*(L$1&lt;&gt;""),IF(_xlfn.XLOOKUP(L$1,Attendance_sorted!$B390:$CW390,Attendance_sorted!$B390:$CW390,"nn")&lt;&gt;"nn","•",""),"")</f>
        <v/>
      </c>
      <c r="M391" s="1" t="str">
        <f ca="1">IF(($A391&lt;&gt;"")*(M$1&lt;&gt;""),IF(_xlfn.XLOOKUP(M$1,Attendance_sorted!$B390:$CW390,Attendance_sorted!$B390:$CW390,"nn")&lt;&gt;"nn","•",""),"")</f>
        <v/>
      </c>
      <c r="N391" s="1" t="str">
        <f ca="1">IF(($A391&lt;&gt;"")*(N$1&lt;&gt;""),IF(_xlfn.XLOOKUP(N$1,Attendance_sorted!$B390:$CW390,Attendance_sorted!$B390:$CW390,"nn")&lt;&gt;"nn","•",""),"")</f>
        <v/>
      </c>
      <c r="O391" s="1" t="str">
        <f ca="1">IF(($A391&lt;&gt;"")*(O$1&lt;&gt;""),IF(_xlfn.XLOOKUP(O$1,Attendance_sorted!$B390:$CW390,Attendance_sorted!$B390:$CW390,"nn")&lt;&gt;"nn","•",""),"")</f>
        <v/>
      </c>
      <c r="P391" s="1" t="str">
        <f ca="1">IF(($A391&lt;&gt;"")*(P$1&lt;&gt;""),IF(_xlfn.XLOOKUP(P$1,Attendance_sorted!$B390:$CW390,Attendance_sorted!$B390:$CW390,"nn")&lt;&gt;"nn","•",""),"")</f>
        <v/>
      </c>
      <c r="Q391" s="1" t="str">
        <f ca="1">IF(($A391&lt;&gt;"")*(Q$1&lt;&gt;""),IF(_xlfn.XLOOKUP(Q$1,Attendance_sorted!$B390:$CW390,Attendance_sorted!$B390:$CW390,"nn")&lt;&gt;"nn","•",""),"")</f>
        <v/>
      </c>
      <c r="R391" s="1" t="str">
        <f ca="1">IF(($A391&lt;&gt;"")*(R$1&lt;&gt;""),IF(_xlfn.XLOOKUP(R$1,Attendance_sorted!$B390:$CW390,Attendance_sorted!$B390:$CW390,"nn")&lt;&gt;"nn","•",""),"")</f>
        <v/>
      </c>
      <c r="S391" s="1" t="str">
        <f ca="1">IF(($A391&lt;&gt;"")*(S$1&lt;&gt;""),IF(_xlfn.XLOOKUP(S$1,Attendance_sorted!$B390:$CW390,Attendance_sorted!$B390:$CW390,"nn")&lt;&gt;"nn","•",""),"")</f>
        <v/>
      </c>
      <c r="T391" s="1" t="str">
        <f ca="1">IF(($A391&lt;&gt;"")*(T$1&lt;&gt;""),IF(_xlfn.XLOOKUP(T$1,Attendance_sorted!$B390:$CW390,Attendance_sorted!$B390:$CW390,"nn")&lt;&gt;"nn","•",""),"")</f>
        <v/>
      </c>
      <c r="U391" s="1" t="str">
        <f ca="1">IF(($A391&lt;&gt;"")*(U$1&lt;&gt;""),IF(_xlfn.XLOOKUP(U$1,Attendance_sorted!$B390:$CW390,Attendance_sorted!$B390:$CW390,"nn")&lt;&gt;"nn","•",""),"")</f>
        <v/>
      </c>
      <c r="V391" s="1" t="str">
        <f ca="1">IF(($A391&lt;&gt;"")*(V$1&lt;&gt;""),IF(_xlfn.XLOOKUP(V$1,Attendance_sorted!$B390:$CW390,Attendance_sorted!$B390:$CW390,"nn")&lt;&gt;"nn","•",""),"")</f>
        <v/>
      </c>
      <c r="W391" s="1" t="str">
        <f ca="1">IF(($A391&lt;&gt;"")*(W$1&lt;&gt;""),IF(_xlfn.XLOOKUP(W$1,Attendance_sorted!$B390:$CW390,Attendance_sorted!$B390:$CW390,"nn")&lt;&gt;"nn","•",""),"")</f>
        <v/>
      </c>
      <c r="X391" s="1" t="str">
        <f ca="1">IF(($A391&lt;&gt;"")*(X$1&lt;&gt;""),IF(_xlfn.XLOOKUP(X$1,Attendance_sorted!$B390:$CW390,Attendance_sorted!$B390:$CW390,"nn")&lt;&gt;"nn","•",""),"")</f>
        <v/>
      </c>
      <c r="Y391" s="1" t="str">
        <f ca="1">IF(($A391&lt;&gt;"")*(Y$1&lt;&gt;""),IF(_xlfn.XLOOKUP(Y$1,Attendance_sorted!$B390:$CW390,Attendance_sorted!$B390:$CW390,"nn")&lt;&gt;"nn","•",""),"")</f>
        <v/>
      </c>
      <c r="Z391" s="1" t="str">
        <f ca="1">IF(($A391&lt;&gt;"")*(Z$1&lt;&gt;""),IF(_xlfn.XLOOKUP(Z$1,Attendance_sorted!$B390:$CW390,Attendance_sorted!$B390:$CW390,"nn")&lt;&gt;"nn","•",""),"")</f>
        <v/>
      </c>
      <c r="AA391" s="1" t="str">
        <f ca="1">IF(($A391&lt;&gt;"")*(AA$1&lt;&gt;""),IF(_xlfn.XLOOKUP(AA$1,Attendance_sorted!$B390:$CW390,Attendance_sorted!$B390:$CW390,"nn")&lt;&gt;"nn","•",""),"")</f>
        <v/>
      </c>
      <c r="AB391" s="1" t="str">
        <f ca="1">IF(($A391&lt;&gt;"")*(AB$1&lt;&gt;""),IF(_xlfn.XLOOKUP(AB$1,Attendance_sorted!$B390:$CW390,Attendance_sorted!$B390:$CW390,"nn")&lt;&gt;"nn","•",""),"")</f>
        <v/>
      </c>
      <c r="AC391" s="1" t="str">
        <f ca="1">IF(($A391&lt;&gt;"")*(AC$1&lt;&gt;""),IF(_xlfn.XLOOKUP(AC$1,Attendance_sorted!$B390:$CW390,Attendance_sorted!$B390:$CW390,"nn")&lt;&gt;"nn","•",""),"")</f>
        <v/>
      </c>
      <c r="AD391" s="1" t="str">
        <f ca="1">IF(($A391&lt;&gt;"")*(AD$1&lt;&gt;""),IF(_xlfn.XLOOKUP(AD$1,Attendance_sorted!$B390:$CW390,Attendance_sorted!$B390:$CW390,"nn")&lt;&gt;"nn","•",""),"")</f>
        <v/>
      </c>
      <c r="AE391" s="1" t="str">
        <f ca="1">IF(($A391&lt;&gt;"")*(AE$1&lt;&gt;""),IF(_xlfn.XLOOKUP(AE$1,Attendance_sorted!$B390:$CW390,Attendance_sorted!$B390:$CW390,"nn")&lt;&gt;"nn","•",""),"")</f>
        <v/>
      </c>
      <c r="AF391" s="1" t="str">
        <f ca="1">IF(($A391&lt;&gt;"")*(AF$1&lt;&gt;""),IF(_xlfn.XLOOKUP(AF$1,Attendance_sorted!$B390:$CW390,Attendance_sorted!$B390:$CW390,"nn")&lt;&gt;"nn","•",""),"")</f>
        <v/>
      </c>
      <c r="AG391" s="1" t="str">
        <f ca="1">IF(($A391&lt;&gt;"")*(AG$1&lt;&gt;""),IF(_xlfn.XLOOKUP(AG$1,Attendance_sorted!$B390:$CW390,Attendance_sorted!$B390:$CW390,"nn")&lt;&gt;"nn","•",""),"")</f>
        <v/>
      </c>
      <c r="AH391" s="1" t="str">
        <f ca="1">IF(($A391&lt;&gt;"")*(AH$1&lt;&gt;""),IF(_xlfn.XLOOKUP(AH$1,Attendance_sorted!$B390:$CW390,Attendance_sorted!$B390:$CW390,"nn")&lt;&gt;"nn","•",""),"")</f>
        <v/>
      </c>
      <c r="AI391" s="1" t="str">
        <f ca="1">IF(($A391&lt;&gt;"")*(AI$1&lt;&gt;""),IF(_xlfn.XLOOKUP(AI$1,Attendance_sorted!$B390:$CW390,Attendance_sorted!$B390:$CW390,"nn")&lt;&gt;"nn","•",""),"")</f>
        <v/>
      </c>
      <c r="AJ391" s="1" t="str">
        <f ca="1">IF(($A391&lt;&gt;"")*(AJ$1&lt;&gt;""),IF(_xlfn.XLOOKUP(AJ$1,Attendance_sorted!$B390:$CW390,Attendance_sorted!$B390:$CW390,"nn")&lt;&gt;"nn","•",""),"")</f>
        <v/>
      </c>
      <c r="AK391" s="1" t="str">
        <f ca="1">IF(($A391&lt;&gt;"")*(AK$1&lt;&gt;""),IF(_xlfn.XLOOKUP(AK$1,Attendance_sorted!$B390:$CW390,Attendance_sorted!$B390:$CW390,"nn")&lt;&gt;"nn","•",""),"")</f>
        <v/>
      </c>
      <c r="AL391" s="1" t="str">
        <f ca="1">IF(($A391&lt;&gt;"")*(AL$1&lt;&gt;""),IF(_xlfn.XLOOKUP(AL$1,Attendance_sorted!$B390:$CW390,Attendance_sorted!$B390:$CW390,"nn")&lt;&gt;"nn","•",""),"")</f>
        <v/>
      </c>
      <c r="AM391" s="1" t="str">
        <f ca="1">IF(($A391&lt;&gt;"")*(AM$1&lt;&gt;""),IF(_xlfn.XLOOKUP(AM$1,Attendance_sorted!$B390:$CW390,Attendance_sorted!$B390:$CW390,"nn")&lt;&gt;"nn","•",""),"")</f>
        <v/>
      </c>
      <c r="AN391" s="1" t="str">
        <f ca="1">IF(($A391&lt;&gt;"")*(AN$1&lt;&gt;""),IF(_xlfn.XLOOKUP(AN$1,Attendance_sorted!$B390:$CW390,Attendance_sorted!$B390:$CW390,"nn")&lt;&gt;"nn","•",""),"")</f>
        <v/>
      </c>
      <c r="AO391" s="1" t="str">
        <f ca="1">IF(($A391&lt;&gt;"")*(AO$1&lt;&gt;""),IF(_xlfn.XLOOKUP(AO$1,Attendance_sorted!$B390:$CW390,Attendance_sorted!$B390:$CW390,"nn")&lt;&gt;"nn","•",""),"")</f>
        <v/>
      </c>
      <c r="AP391" s="1" t="str">
        <f ca="1">IF(($A391&lt;&gt;"")*(AP$1&lt;&gt;""),IF(_xlfn.XLOOKUP(AP$1,Attendance_sorted!$B390:$CW390,Attendance_sorted!$B390:$CW390,"nn")&lt;&gt;"nn","•",""),"")</f>
        <v/>
      </c>
      <c r="AQ391" s="1" t="str">
        <f ca="1">IF(($A391&lt;&gt;"")*(AQ$1&lt;&gt;""),IF(_xlfn.XLOOKUP(AQ$1,Attendance_sorted!$B390:$CW390,Attendance_sorted!$B390:$CW390,"nn")&lt;&gt;"nn","•",""),"")</f>
        <v/>
      </c>
      <c r="AR391" s="1" t="str">
        <f ca="1">IF(($A391&lt;&gt;"")*(AR$1&lt;&gt;""),IF(_xlfn.XLOOKUP(AR$1,Attendance_sorted!$B390:$CW390,Attendance_sorted!$B390:$CW390,"nn")&lt;&gt;"nn","•",""),"")</f>
        <v/>
      </c>
      <c r="AS391" s="1" t="str">
        <f ca="1">IF(($A391&lt;&gt;"")*(AS$1&lt;&gt;""),IF(_xlfn.XLOOKUP(AS$1,Attendance_sorted!$B390:$CW390,Attendance_sorted!$B390:$CW390,"nn")&lt;&gt;"nn","•",""),"")</f>
        <v/>
      </c>
      <c r="AT391" s="1" t="str">
        <f ca="1">IF(($A391&lt;&gt;"")*(AT$1&lt;&gt;""),IF(_xlfn.XLOOKUP(AT$1,Attendance_sorted!$B390:$CW390,Attendance_sorted!$B390:$CW390,"nn")&lt;&gt;"nn","•",""),"")</f>
        <v/>
      </c>
      <c r="AU391" s="1" t="str">
        <f ca="1">IF(($A391&lt;&gt;"")*(AU$1&lt;&gt;""),IF(_xlfn.XLOOKUP(AU$1,Attendance_sorted!$B390:$CW390,Attendance_sorted!$B390:$CW390,"nn")&lt;&gt;"nn","•",""),"")</f>
        <v/>
      </c>
      <c r="AV391" s="1" t="str">
        <f ca="1">IF(($A391&lt;&gt;"")*(AV$1&lt;&gt;""),IF(_xlfn.XLOOKUP(AV$1,Attendance_sorted!$B390:$CW390,Attendance_sorted!$B390:$CW390,"nn")&lt;&gt;"nn","•",""),"")</f>
        <v/>
      </c>
      <c r="AW391" s="1" t="str">
        <f ca="1">IF(($A391&lt;&gt;"")*(AW$1&lt;&gt;""),IF(_xlfn.XLOOKUP(AW$1,Attendance_sorted!$B390:$CW390,Attendance_sorted!$B390:$CW390,"nn")&lt;&gt;"nn","•",""),"")</f>
        <v/>
      </c>
      <c r="AX391" s="1" t="str">
        <f ca="1">IF(($A391&lt;&gt;"")*(AX$1&lt;&gt;""),IF(_xlfn.XLOOKUP(AX$1,Attendance_sorted!$B390:$CW390,Attendance_sorted!$B390:$CW390,"nn")&lt;&gt;"nn","•",""),"")</f>
        <v/>
      </c>
      <c r="AY391" s="1" t="str">
        <f ca="1">IF(($A391&lt;&gt;"")*(AY$1&lt;&gt;""),IF(_xlfn.XLOOKUP(AY$1,Attendance_sorted!$B390:$CW390,Attendance_sorted!$B390:$CW390,"nn")&lt;&gt;"nn","•",""),"")</f>
        <v/>
      </c>
      <c r="AZ391" s="1" t="str">
        <f ca="1">IF(($A391&lt;&gt;"")*(AZ$1&lt;&gt;""),IF(_xlfn.XLOOKUP(AZ$1,Attendance_sorted!$B390:$CW390,Attendance_sorted!$B390:$CW390,"nn")&lt;&gt;"nn","•",""),"")</f>
        <v/>
      </c>
      <c r="BA391" s="1" t="str">
        <f ca="1">IF(($A391&lt;&gt;"")*(BA$1&lt;&gt;""),IF(_xlfn.XLOOKUP(BA$1,Attendance_sorted!$B390:$CW390,Attendance_sorted!$B390:$CW390,"nn")&lt;&gt;"nn","•",""),"")</f>
        <v/>
      </c>
      <c r="BB391" s="1" t="str">
        <f ca="1">IF(($A391&lt;&gt;"")*(BB$1&lt;&gt;""),IF(_xlfn.XLOOKUP(BB$1,Attendance_sorted!$B390:$CW390,Attendance_sorted!$B390:$CW390,"nn")&lt;&gt;"nn","•",""),"")</f>
        <v/>
      </c>
      <c r="BC391" s="1" t="str">
        <f ca="1">IF(($A391&lt;&gt;"")*(BC$1&lt;&gt;""),IF(_xlfn.XLOOKUP(BC$1,Attendance_sorted!$B390:$CW390,Attendance_sorted!$B390:$CW390,"nn")&lt;&gt;"nn","•",""),"")</f>
        <v/>
      </c>
      <c r="BD391" s="1" t="str">
        <f ca="1">IF(($A391&lt;&gt;"")*(BD$1&lt;&gt;""),IF(_xlfn.XLOOKUP(BD$1,Attendance_sorted!$B390:$CW390,Attendance_sorted!$B390:$CW390,"nn")&lt;&gt;"nn","•",""),"")</f>
        <v/>
      </c>
      <c r="BE391" s="1" t="str">
        <f ca="1">IF(($A391&lt;&gt;"")*(BE$1&lt;&gt;""),IF(_xlfn.XLOOKUP(BE$1,Attendance_sorted!$B390:$CW390,Attendance_sorted!$B390:$CW390,"nn")&lt;&gt;"nn","•",""),"")</f>
        <v/>
      </c>
      <c r="BF391" s="1" t="str">
        <f ca="1">IF(($A391&lt;&gt;"")*(BF$1&lt;&gt;""),IF(_xlfn.XLOOKUP(BF$1,Attendance_sorted!$B390:$CW390,Attendance_sorted!$B390:$CW390,"nn")&lt;&gt;"nn","•",""),"")</f>
        <v/>
      </c>
      <c r="BG391" s="1" t="str">
        <f ca="1">IF(($A391&lt;&gt;"")*(BG$1&lt;&gt;""),IF(_xlfn.XLOOKUP(BG$1,Attendance_sorted!$B390:$CW390,Attendance_sorted!$B390:$CW390,"nn")&lt;&gt;"nn","•",""),"")</f>
        <v/>
      </c>
      <c r="BH391" s="1" t="str">
        <f ca="1">IF(($A391&lt;&gt;"")*(BH$1&lt;&gt;""),IF(_xlfn.XLOOKUP(BH$1,Attendance_sorted!$B390:$CW390,Attendance_sorted!$B390:$CW390,"nn")&lt;&gt;"nn","•",""),"")</f>
        <v/>
      </c>
      <c r="BI391" s="1" t="str">
        <f ca="1">IF(($A391&lt;&gt;"")*(BI$1&lt;&gt;""),IF(_xlfn.XLOOKUP(BI$1,Attendance_sorted!$B390:$CW390,Attendance_sorted!$B390:$CW390,"nn")&lt;&gt;"nn","•",""),"")</f>
        <v/>
      </c>
      <c r="BJ391" s="1" t="str">
        <f ca="1">IF(($A391&lt;&gt;"")*(BJ$1&lt;&gt;""),IF(_xlfn.XLOOKUP(BJ$1,Attendance_sorted!$B390:$CW390,Attendance_sorted!$B390:$CW390,"nn")&lt;&gt;"nn","•",""),"")</f>
        <v/>
      </c>
      <c r="BK391" s="1" t="str">
        <f ca="1">IF(($A391&lt;&gt;"")*(BK$1&lt;&gt;""),IF(_xlfn.XLOOKUP(BK$1,Attendance_sorted!$B390:$CW390,Attendance_sorted!$B390:$CW390,"nn")&lt;&gt;"nn","•",""),"")</f>
        <v/>
      </c>
      <c r="BL391" s="1" t="str">
        <f ca="1">IF(($A391&lt;&gt;"")*(BL$1&lt;&gt;""),IF(_xlfn.XLOOKUP(BL$1,Attendance_sorted!$B390:$CW390,Attendance_sorted!$B390:$CW390,"nn")&lt;&gt;"nn","•",""),"")</f>
        <v/>
      </c>
      <c r="BM391" s="1" t="str">
        <f ca="1">IF(($A391&lt;&gt;"")*(BM$1&lt;&gt;""),IF(_xlfn.XLOOKUP(BM$1,Attendance_sorted!$B390:$CW390,Attendance_sorted!$B390:$CW390,"nn")&lt;&gt;"nn","•",""),"")</f>
        <v/>
      </c>
      <c r="BN391" s="1" t="str">
        <f ca="1">IF(($A391&lt;&gt;"")*(BN$1&lt;&gt;""),IF(_xlfn.XLOOKUP(BN$1,Attendance_sorted!$B390:$CW390,Attendance_sorted!$B390:$CW390,"nn")&lt;&gt;"nn","•",""),"")</f>
        <v/>
      </c>
      <c r="BO391" s="1" t="str">
        <f ca="1">IF(($A391&lt;&gt;"")*(BO$1&lt;&gt;""),IF(_xlfn.XLOOKUP(BO$1,Attendance_sorted!$B390:$CW390,Attendance_sorted!$B390:$CW390,"nn")&lt;&gt;"nn","•",""),"")</f>
        <v/>
      </c>
      <c r="BP391" s="1" t="str">
        <f ca="1">IF(($A391&lt;&gt;"")*(BP$1&lt;&gt;""),IF(_xlfn.XLOOKUP(BP$1,Attendance_sorted!$B390:$CW390,Attendance_sorted!$B390:$CW390,"nn")&lt;&gt;"nn","•",""),"")</f>
        <v/>
      </c>
      <c r="BQ391" s="1" t="str">
        <f ca="1">IF(($A391&lt;&gt;"")*(BQ$1&lt;&gt;""),IF(_xlfn.XLOOKUP(BQ$1,Attendance_sorted!$B390:$CW390,Attendance_sorted!$B390:$CW390,"nn")&lt;&gt;"nn","•",""),"")</f>
        <v/>
      </c>
      <c r="BR391" s="1" t="str">
        <f ca="1">IF(($A391&lt;&gt;"")*(BR$1&lt;&gt;""),IF(_xlfn.XLOOKUP(BR$1,Attendance_sorted!$B390:$CW390,Attendance_sorted!$B390:$CW390,"nn")&lt;&gt;"nn","•",""),"")</f>
        <v/>
      </c>
      <c r="BS391" s="1" t="str">
        <f ca="1">IF(($A391&lt;&gt;"")*(BS$1&lt;&gt;""),IF(_xlfn.XLOOKUP(BS$1,Attendance_sorted!$B390:$CW390,Attendance_sorted!$B390:$CW390,"nn")&lt;&gt;"nn","•",""),"")</f>
        <v/>
      </c>
      <c r="BT391" s="1" t="str">
        <f ca="1">IF(($A391&lt;&gt;"")*(BT$1&lt;&gt;""),IF(_xlfn.XLOOKUP(BT$1,Attendance_sorted!$B390:$CW390,Attendance_sorted!$B390:$CW390,"nn")&lt;&gt;"nn","•",""),"")</f>
        <v/>
      </c>
      <c r="BU391" s="1" t="str">
        <f ca="1">IF(($A391&lt;&gt;"")*(BU$1&lt;&gt;""),IF(_xlfn.XLOOKUP(BU$1,Attendance_sorted!$B390:$CW390,Attendance_sorted!$B390:$CW390,"nn")&lt;&gt;"nn","•",""),"")</f>
        <v/>
      </c>
      <c r="BV391" s="1" t="str">
        <f ca="1">IF(($A391&lt;&gt;"")*(BV$1&lt;&gt;""),IF(_xlfn.XLOOKUP(BV$1,Attendance_sorted!$B390:$CW390,Attendance_sorted!$B390:$CW390,"nn")&lt;&gt;"nn","•",""),"")</f>
        <v/>
      </c>
      <c r="BW391" s="1" t="str">
        <f ca="1">IF(($A391&lt;&gt;"")*(BW$1&lt;&gt;""),IF(_xlfn.XLOOKUP(BW$1,Attendance_sorted!$B390:$CW390,Attendance_sorted!$B390:$CW390,"nn")&lt;&gt;"nn","•",""),"")</f>
        <v/>
      </c>
      <c r="BX391" s="1" t="str">
        <f ca="1">IF(($A391&lt;&gt;"")*(BX$1&lt;&gt;""),IF(_xlfn.XLOOKUP(BX$1,Attendance_sorted!$B390:$CW390,Attendance_sorted!$B390:$CW390,"nn")&lt;&gt;"nn","•",""),"")</f>
        <v/>
      </c>
      <c r="BY391" s="1" t="str">
        <f ca="1">IF(($A391&lt;&gt;"")*(BY$1&lt;&gt;""),IF(_xlfn.XLOOKUP(BY$1,Attendance_sorted!$B390:$CW390,Attendance_sorted!$B390:$CW390,"nn")&lt;&gt;"nn","•",""),"")</f>
        <v/>
      </c>
      <c r="BZ391" s="1" t="str">
        <f ca="1">IF(($A391&lt;&gt;"")*(BZ$1&lt;&gt;""),IF(_xlfn.XLOOKUP(BZ$1,Attendance_sorted!$B390:$CW390,Attendance_sorted!$B390:$CW390,"nn")&lt;&gt;"nn","•",""),"")</f>
        <v/>
      </c>
      <c r="CA391" s="1" t="str">
        <f ca="1">IF(($A391&lt;&gt;"")*(CA$1&lt;&gt;""),IF(_xlfn.XLOOKUP(CA$1,Attendance_sorted!$B390:$CW390,Attendance_sorted!$B390:$CW390,"nn")&lt;&gt;"nn","•",""),"")</f>
        <v/>
      </c>
      <c r="CB391" s="1" t="str">
        <f ca="1">IF(($A391&lt;&gt;"")*(CB$1&lt;&gt;""),IF(_xlfn.XLOOKUP(CB$1,Attendance_sorted!$B390:$CW390,Attendance_sorted!$B390:$CW390,"nn")&lt;&gt;"nn","•",""),"")</f>
        <v/>
      </c>
      <c r="CC391" s="1" t="str">
        <f ca="1">IF(($A391&lt;&gt;"")*(CC$1&lt;&gt;""),IF(_xlfn.XLOOKUP(CC$1,Attendance_sorted!$B390:$CW390,Attendance_sorted!$B390:$CW390,"nn")&lt;&gt;"nn","•",""),"")</f>
        <v/>
      </c>
      <c r="CD391" s="1" t="str">
        <f ca="1">IF(($A391&lt;&gt;"")*(CD$1&lt;&gt;""),IF(_xlfn.XLOOKUP(CD$1,Attendance_sorted!$B390:$CW390,Attendance_sorted!$B390:$CW390,"nn")&lt;&gt;"nn","•",""),"")</f>
        <v/>
      </c>
      <c r="CE391" s="1" t="str">
        <f ca="1">IF(($A391&lt;&gt;"")*(CE$1&lt;&gt;""),IF(_xlfn.XLOOKUP(CE$1,Attendance_sorted!$B390:$CW390,Attendance_sorted!$B390:$CW390,"nn")&lt;&gt;"nn","•",""),"")</f>
        <v/>
      </c>
      <c r="CF391" s="1" t="str">
        <f ca="1">IF(($A391&lt;&gt;"")*(CF$1&lt;&gt;""),IF(_xlfn.XLOOKUP(CF$1,Attendance_sorted!$B390:$CW390,Attendance_sorted!$B390:$CW390,"nn")&lt;&gt;"nn","•",""),"")</f>
        <v/>
      </c>
      <c r="CG391" s="1" t="str">
        <f ca="1">IF(($A391&lt;&gt;"")*(CG$1&lt;&gt;""),IF(_xlfn.XLOOKUP(CG$1,Attendance_sorted!$B390:$CW390,Attendance_sorted!$B390:$CW390,"nn")&lt;&gt;"nn","•",""),"")</f>
        <v/>
      </c>
      <c r="CH391" s="1" t="str">
        <f ca="1">IF(($A391&lt;&gt;"")*(CH$1&lt;&gt;""),IF(_xlfn.XLOOKUP(CH$1,Attendance_sorted!$B390:$CW390,Attendance_sorted!$B390:$CW390,"nn")&lt;&gt;"nn","•",""),"")</f>
        <v/>
      </c>
      <c r="CI391" s="1" t="str">
        <f ca="1">IF(($A391&lt;&gt;"")*(CI$1&lt;&gt;""),IF(_xlfn.XLOOKUP(CI$1,Attendance_sorted!$B390:$CW390,Attendance_sorted!$B390:$CW390,"nn")&lt;&gt;"nn","•",""),"")</f>
        <v/>
      </c>
      <c r="CJ391" s="1" t="str">
        <f ca="1">IF(($A391&lt;&gt;"")*(CJ$1&lt;&gt;""),IF(_xlfn.XLOOKUP(CJ$1,Attendance_sorted!$B390:$CW390,Attendance_sorted!$B390:$CW390,"nn")&lt;&gt;"nn","•",""),"")</f>
        <v/>
      </c>
      <c r="CK391" s="1" t="str">
        <f ca="1">IF(($A391&lt;&gt;"")*(CK$1&lt;&gt;""),IF(_xlfn.XLOOKUP(CK$1,Attendance_sorted!$B390:$CW390,Attendance_sorted!$B390:$CW390,"nn")&lt;&gt;"nn","•",""),"")</f>
        <v/>
      </c>
      <c r="CL391" s="1" t="str">
        <f ca="1">IF(($A391&lt;&gt;"")*(CL$1&lt;&gt;""),IF(_xlfn.XLOOKUP(CL$1,Attendance_sorted!$B390:$CW390,Attendance_sorted!$B390:$CW390,"nn")&lt;&gt;"nn","•",""),"")</f>
        <v/>
      </c>
      <c r="CM391" s="1" t="str">
        <f ca="1">IF(($A391&lt;&gt;"")*(CM$1&lt;&gt;""),IF(_xlfn.XLOOKUP(CM$1,Attendance_sorted!$B390:$CW390,Attendance_sorted!$B390:$CW390,"nn")&lt;&gt;"nn","•",""),"")</f>
        <v/>
      </c>
      <c r="CN391" s="1" t="str">
        <f ca="1">IF(($A391&lt;&gt;"")*(CN$1&lt;&gt;""),IF(_xlfn.XLOOKUP(CN$1,Attendance_sorted!$B390:$CW390,Attendance_sorted!$B390:$CW390,"nn")&lt;&gt;"nn","•",""),"")</f>
        <v/>
      </c>
      <c r="CO391" s="1" t="str">
        <f ca="1">IF(($A391&lt;&gt;"")*(CO$1&lt;&gt;""),IF(_xlfn.XLOOKUP(CO$1,Attendance_sorted!$B390:$CW390,Attendance_sorted!$B390:$CW390,"nn")&lt;&gt;"nn","•",""),"")</f>
        <v/>
      </c>
      <c r="CP391" s="1" t="str">
        <f ca="1">IF(($A391&lt;&gt;"")*(CP$1&lt;&gt;""),IF(_xlfn.XLOOKUP(CP$1,Attendance_sorted!$B390:$CW390,Attendance_sorted!$B390:$CW390,"nn")&lt;&gt;"nn","•",""),"")</f>
        <v/>
      </c>
      <c r="CQ391" s="1" t="str">
        <f ca="1">IF(($A391&lt;&gt;"")*(CQ$1&lt;&gt;""),IF(_xlfn.XLOOKUP(CQ$1,Attendance_sorted!$B390:$CW390,Attendance_sorted!$B390:$CW390,"nn")&lt;&gt;"nn","•",""),"")</f>
        <v/>
      </c>
      <c r="CR391" s="1" t="str">
        <f ca="1">IF(($A391&lt;&gt;"")*(CR$1&lt;&gt;""),IF(_xlfn.XLOOKUP(CR$1,Attendance_sorted!$B390:$CW390,Attendance_sorted!$B390:$CW390,"nn")&lt;&gt;"nn","•",""),"")</f>
        <v/>
      </c>
      <c r="CS391" s="1" t="str">
        <f ca="1">IF(($A391&lt;&gt;"")*(CS$1&lt;&gt;""),IF(_xlfn.XLOOKUP(CS$1,Attendance_sorted!$B390:$CW390,Attendance_sorted!$B390:$CW390,"nn")&lt;&gt;"nn","•",""),"")</f>
        <v/>
      </c>
      <c r="CT391" s="1" t="str">
        <f ca="1">IF(($A391&lt;&gt;"")*(CT$1&lt;&gt;""),IF(_xlfn.XLOOKUP(CT$1,Attendance_sorted!$B390:$CW390,Attendance_sorted!$B390:$CW390,"nn")&lt;&gt;"nn","•",""),"")</f>
        <v/>
      </c>
      <c r="CU391" s="1" t="str">
        <f ca="1">IF(($A391&lt;&gt;"")*(CU$1&lt;&gt;""),IF(_xlfn.XLOOKUP(CU$1,Attendance_sorted!$B390:$CW390,Attendance_sorted!$B390:$CW390,"nn")&lt;&gt;"nn","•",""),"")</f>
        <v/>
      </c>
      <c r="CV391" s="1" t="str">
        <f ca="1">IF(($A391&lt;&gt;"")*(CV$1&lt;&gt;""),IF(_xlfn.XLOOKUP(CV$1,Attendance_sorted!$B390:$CW390,Attendance_sorted!$B390:$CW390,"nn")&lt;&gt;"nn","•",""),"")</f>
        <v/>
      </c>
      <c r="CW391" s="1" t="str">
        <f ca="1">IF(($A391&lt;&gt;"")*(CW$1&lt;&gt;""),IF(_xlfn.XLOOKUP(CW$1,Attendance_sorted!$B390:$CW390,Attendance_sorted!$B390:$CW390,"nn")&lt;&gt;"nn","•",""),"")</f>
        <v/>
      </c>
    </row>
    <row r="392" spans="1:101">
      <c r="A392" s="1"/>
      <c r="B392" s="1" t="str">
        <f ca="1">IF(($A392&lt;&gt;"")*(B$1&lt;&gt;""),IF(_xlfn.XLOOKUP(B$1,Attendance_sorted!$B391:$CW391,Attendance_sorted!$B391:$CW391,"nn")&lt;&gt;"nn","•",""),"")</f>
        <v/>
      </c>
      <c r="C392" s="1" t="str">
        <f ca="1">IF(($A392&lt;&gt;"")*(C$1&lt;&gt;""),IF(_xlfn.XLOOKUP(C$1,Attendance_sorted!$B391:$CW391,Attendance_sorted!$B391:$CW391,"nn")&lt;&gt;"nn","•",""),"")</f>
        <v/>
      </c>
      <c r="D392" s="1" t="str">
        <f ca="1">IF(($A392&lt;&gt;"")*(D$1&lt;&gt;""),IF(_xlfn.XLOOKUP(D$1,Attendance_sorted!$B391:$CW391,Attendance_sorted!$B391:$CW391,"nn")&lt;&gt;"nn","•",""),"")</f>
        <v/>
      </c>
      <c r="E392" s="1" t="str">
        <f ca="1">IF(($A392&lt;&gt;"")*(E$1&lt;&gt;""),IF(_xlfn.XLOOKUP(E$1,Attendance_sorted!$B391:$CW391,Attendance_sorted!$B391:$CW391,"nn")&lt;&gt;"nn","•",""),"")</f>
        <v/>
      </c>
      <c r="F392" s="1" t="str">
        <f ca="1">IF(($A392&lt;&gt;"")*(F$1&lt;&gt;""),IF(_xlfn.XLOOKUP(F$1,Attendance_sorted!$B391:$CW391,Attendance_sorted!$B391:$CW391,"nn")&lt;&gt;"nn","•",""),"")</f>
        <v/>
      </c>
      <c r="G392" s="1" t="str">
        <f ca="1">IF(($A392&lt;&gt;"")*(G$1&lt;&gt;""),IF(_xlfn.XLOOKUP(G$1,Attendance_sorted!$B391:$CW391,Attendance_sorted!$B391:$CW391,"nn")&lt;&gt;"nn","•",""),"")</f>
        <v/>
      </c>
      <c r="H392" s="1" t="str">
        <f ca="1">IF(($A392&lt;&gt;"")*(H$1&lt;&gt;""),IF(_xlfn.XLOOKUP(H$1,Attendance_sorted!$B391:$CW391,Attendance_sorted!$B391:$CW391,"nn")&lt;&gt;"nn","•",""),"")</f>
        <v/>
      </c>
      <c r="I392" s="1" t="str">
        <f ca="1">IF(($A392&lt;&gt;"")*(I$1&lt;&gt;""),IF(_xlfn.XLOOKUP(I$1,Attendance_sorted!$B391:$CW391,Attendance_sorted!$B391:$CW391,"nn")&lt;&gt;"nn","•",""),"")</f>
        <v/>
      </c>
      <c r="J392" s="1" t="str">
        <f ca="1">IF(($A392&lt;&gt;"")*(J$1&lt;&gt;""),IF(_xlfn.XLOOKUP(J$1,Attendance_sorted!$B391:$CW391,Attendance_sorted!$B391:$CW391,"nn")&lt;&gt;"nn","•",""),"")</f>
        <v/>
      </c>
      <c r="K392" s="1" t="str">
        <f ca="1">IF(($A392&lt;&gt;"")*(K$1&lt;&gt;""),IF(_xlfn.XLOOKUP(K$1,Attendance_sorted!$B391:$CW391,Attendance_sorted!$B391:$CW391,"nn")&lt;&gt;"nn","•",""),"")</f>
        <v/>
      </c>
      <c r="L392" s="1" t="str">
        <f ca="1">IF(($A392&lt;&gt;"")*(L$1&lt;&gt;""),IF(_xlfn.XLOOKUP(L$1,Attendance_sorted!$B391:$CW391,Attendance_sorted!$B391:$CW391,"nn")&lt;&gt;"nn","•",""),"")</f>
        <v/>
      </c>
      <c r="M392" s="1" t="str">
        <f ca="1">IF(($A392&lt;&gt;"")*(M$1&lt;&gt;""),IF(_xlfn.XLOOKUP(M$1,Attendance_sorted!$B391:$CW391,Attendance_sorted!$B391:$CW391,"nn")&lt;&gt;"nn","•",""),"")</f>
        <v/>
      </c>
      <c r="N392" s="1" t="str">
        <f ca="1">IF(($A392&lt;&gt;"")*(N$1&lt;&gt;""),IF(_xlfn.XLOOKUP(N$1,Attendance_sorted!$B391:$CW391,Attendance_sorted!$B391:$CW391,"nn")&lt;&gt;"nn","•",""),"")</f>
        <v/>
      </c>
      <c r="O392" s="1" t="str">
        <f ca="1">IF(($A392&lt;&gt;"")*(O$1&lt;&gt;""),IF(_xlfn.XLOOKUP(O$1,Attendance_sorted!$B391:$CW391,Attendance_sorted!$B391:$CW391,"nn")&lt;&gt;"nn","•",""),"")</f>
        <v/>
      </c>
      <c r="P392" s="1" t="str">
        <f ca="1">IF(($A392&lt;&gt;"")*(P$1&lt;&gt;""),IF(_xlfn.XLOOKUP(P$1,Attendance_sorted!$B391:$CW391,Attendance_sorted!$B391:$CW391,"nn")&lt;&gt;"nn","•",""),"")</f>
        <v/>
      </c>
      <c r="Q392" s="1" t="str">
        <f ca="1">IF(($A392&lt;&gt;"")*(Q$1&lt;&gt;""),IF(_xlfn.XLOOKUP(Q$1,Attendance_sorted!$B391:$CW391,Attendance_sorted!$B391:$CW391,"nn")&lt;&gt;"nn","•",""),"")</f>
        <v/>
      </c>
      <c r="R392" s="1" t="str">
        <f ca="1">IF(($A392&lt;&gt;"")*(R$1&lt;&gt;""),IF(_xlfn.XLOOKUP(R$1,Attendance_sorted!$B391:$CW391,Attendance_sorted!$B391:$CW391,"nn")&lt;&gt;"nn","•",""),"")</f>
        <v/>
      </c>
      <c r="S392" s="1" t="str">
        <f ca="1">IF(($A392&lt;&gt;"")*(S$1&lt;&gt;""),IF(_xlfn.XLOOKUP(S$1,Attendance_sorted!$B391:$CW391,Attendance_sorted!$B391:$CW391,"nn")&lt;&gt;"nn","•",""),"")</f>
        <v/>
      </c>
      <c r="T392" s="1" t="str">
        <f ca="1">IF(($A392&lt;&gt;"")*(T$1&lt;&gt;""),IF(_xlfn.XLOOKUP(T$1,Attendance_sorted!$B391:$CW391,Attendance_sorted!$B391:$CW391,"nn")&lt;&gt;"nn","•",""),"")</f>
        <v/>
      </c>
      <c r="U392" s="1" t="str">
        <f ca="1">IF(($A392&lt;&gt;"")*(U$1&lt;&gt;""),IF(_xlfn.XLOOKUP(U$1,Attendance_sorted!$B391:$CW391,Attendance_sorted!$B391:$CW391,"nn")&lt;&gt;"nn","•",""),"")</f>
        <v/>
      </c>
      <c r="V392" s="1" t="str">
        <f ca="1">IF(($A392&lt;&gt;"")*(V$1&lt;&gt;""),IF(_xlfn.XLOOKUP(V$1,Attendance_sorted!$B391:$CW391,Attendance_sorted!$B391:$CW391,"nn")&lt;&gt;"nn","•",""),"")</f>
        <v/>
      </c>
      <c r="W392" s="1" t="str">
        <f ca="1">IF(($A392&lt;&gt;"")*(W$1&lt;&gt;""),IF(_xlfn.XLOOKUP(W$1,Attendance_sorted!$B391:$CW391,Attendance_sorted!$B391:$CW391,"nn")&lt;&gt;"nn","•",""),"")</f>
        <v/>
      </c>
      <c r="X392" s="1" t="str">
        <f ca="1">IF(($A392&lt;&gt;"")*(X$1&lt;&gt;""),IF(_xlfn.XLOOKUP(X$1,Attendance_sorted!$B391:$CW391,Attendance_sorted!$B391:$CW391,"nn")&lt;&gt;"nn","•",""),"")</f>
        <v/>
      </c>
      <c r="Y392" s="1" t="str">
        <f ca="1">IF(($A392&lt;&gt;"")*(Y$1&lt;&gt;""),IF(_xlfn.XLOOKUP(Y$1,Attendance_sorted!$B391:$CW391,Attendance_sorted!$B391:$CW391,"nn")&lt;&gt;"nn","•",""),"")</f>
        <v/>
      </c>
      <c r="Z392" s="1" t="str">
        <f ca="1">IF(($A392&lt;&gt;"")*(Z$1&lt;&gt;""),IF(_xlfn.XLOOKUP(Z$1,Attendance_sorted!$B391:$CW391,Attendance_sorted!$B391:$CW391,"nn")&lt;&gt;"nn","•",""),"")</f>
        <v/>
      </c>
      <c r="AA392" s="1" t="str">
        <f ca="1">IF(($A392&lt;&gt;"")*(AA$1&lt;&gt;""),IF(_xlfn.XLOOKUP(AA$1,Attendance_sorted!$B391:$CW391,Attendance_sorted!$B391:$CW391,"nn")&lt;&gt;"nn","•",""),"")</f>
        <v/>
      </c>
      <c r="AB392" s="1" t="str">
        <f ca="1">IF(($A392&lt;&gt;"")*(AB$1&lt;&gt;""),IF(_xlfn.XLOOKUP(AB$1,Attendance_sorted!$B391:$CW391,Attendance_sorted!$B391:$CW391,"nn")&lt;&gt;"nn","•",""),"")</f>
        <v/>
      </c>
      <c r="AC392" s="1" t="str">
        <f ca="1">IF(($A392&lt;&gt;"")*(AC$1&lt;&gt;""),IF(_xlfn.XLOOKUP(AC$1,Attendance_sorted!$B391:$CW391,Attendance_sorted!$B391:$CW391,"nn")&lt;&gt;"nn","•",""),"")</f>
        <v/>
      </c>
      <c r="AD392" s="1" t="str">
        <f ca="1">IF(($A392&lt;&gt;"")*(AD$1&lt;&gt;""),IF(_xlfn.XLOOKUP(AD$1,Attendance_sorted!$B391:$CW391,Attendance_sorted!$B391:$CW391,"nn")&lt;&gt;"nn","•",""),"")</f>
        <v/>
      </c>
      <c r="AE392" s="1" t="str">
        <f ca="1">IF(($A392&lt;&gt;"")*(AE$1&lt;&gt;""),IF(_xlfn.XLOOKUP(AE$1,Attendance_sorted!$B391:$CW391,Attendance_sorted!$B391:$CW391,"nn")&lt;&gt;"nn","•",""),"")</f>
        <v/>
      </c>
      <c r="AF392" s="1" t="str">
        <f ca="1">IF(($A392&lt;&gt;"")*(AF$1&lt;&gt;""),IF(_xlfn.XLOOKUP(AF$1,Attendance_sorted!$B391:$CW391,Attendance_sorted!$B391:$CW391,"nn")&lt;&gt;"nn","•",""),"")</f>
        <v/>
      </c>
      <c r="AG392" s="1" t="str">
        <f ca="1">IF(($A392&lt;&gt;"")*(AG$1&lt;&gt;""),IF(_xlfn.XLOOKUP(AG$1,Attendance_sorted!$B391:$CW391,Attendance_sorted!$B391:$CW391,"nn")&lt;&gt;"nn","•",""),"")</f>
        <v/>
      </c>
      <c r="AH392" s="1" t="str">
        <f ca="1">IF(($A392&lt;&gt;"")*(AH$1&lt;&gt;""),IF(_xlfn.XLOOKUP(AH$1,Attendance_sorted!$B391:$CW391,Attendance_sorted!$B391:$CW391,"nn")&lt;&gt;"nn","•",""),"")</f>
        <v/>
      </c>
      <c r="AI392" s="1" t="str">
        <f ca="1">IF(($A392&lt;&gt;"")*(AI$1&lt;&gt;""),IF(_xlfn.XLOOKUP(AI$1,Attendance_sorted!$B391:$CW391,Attendance_sorted!$B391:$CW391,"nn")&lt;&gt;"nn","•",""),"")</f>
        <v/>
      </c>
      <c r="AJ392" s="1" t="str">
        <f ca="1">IF(($A392&lt;&gt;"")*(AJ$1&lt;&gt;""),IF(_xlfn.XLOOKUP(AJ$1,Attendance_sorted!$B391:$CW391,Attendance_sorted!$B391:$CW391,"nn")&lt;&gt;"nn","•",""),"")</f>
        <v/>
      </c>
      <c r="AK392" s="1" t="str">
        <f ca="1">IF(($A392&lt;&gt;"")*(AK$1&lt;&gt;""),IF(_xlfn.XLOOKUP(AK$1,Attendance_sorted!$B391:$CW391,Attendance_sorted!$B391:$CW391,"nn")&lt;&gt;"nn","•",""),"")</f>
        <v/>
      </c>
      <c r="AL392" s="1" t="str">
        <f ca="1">IF(($A392&lt;&gt;"")*(AL$1&lt;&gt;""),IF(_xlfn.XLOOKUP(AL$1,Attendance_sorted!$B391:$CW391,Attendance_sorted!$B391:$CW391,"nn")&lt;&gt;"nn","•",""),"")</f>
        <v/>
      </c>
      <c r="AM392" s="1" t="str">
        <f ca="1">IF(($A392&lt;&gt;"")*(AM$1&lt;&gt;""),IF(_xlfn.XLOOKUP(AM$1,Attendance_sorted!$B391:$CW391,Attendance_sorted!$B391:$CW391,"nn")&lt;&gt;"nn","•",""),"")</f>
        <v/>
      </c>
      <c r="AN392" s="1" t="str">
        <f ca="1">IF(($A392&lt;&gt;"")*(AN$1&lt;&gt;""),IF(_xlfn.XLOOKUP(AN$1,Attendance_sorted!$B391:$CW391,Attendance_sorted!$B391:$CW391,"nn")&lt;&gt;"nn","•",""),"")</f>
        <v/>
      </c>
      <c r="AO392" s="1" t="str">
        <f ca="1">IF(($A392&lt;&gt;"")*(AO$1&lt;&gt;""),IF(_xlfn.XLOOKUP(AO$1,Attendance_sorted!$B391:$CW391,Attendance_sorted!$B391:$CW391,"nn")&lt;&gt;"nn","•",""),"")</f>
        <v/>
      </c>
      <c r="AP392" s="1" t="str">
        <f ca="1">IF(($A392&lt;&gt;"")*(AP$1&lt;&gt;""),IF(_xlfn.XLOOKUP(AP$1,Attendance_sorted!$B391:$CW391,Attendance_sorted!$B391:$CW391,"nn")&lt;&gt;"nn","•",""),"")</f>
        <v/>
      </c>
      <c r="AQ392" s="1" t="str">
        <f ca="1">IF(($A392&lt;&gt;"")*(AQ$1&lt;&gt;""),IF(_xlfn.XLOOKUP(AQ$1,Attendance_sorted!$B391:$CW391,Attendance_sorted!$B391:$CW391,"nn")&lt;&gt;"nn","•",""),"")</f>
        <v/>
      </c>
      <c r="AR392" s="1" t="str">
        <f ca="1">IF(($A392&lt;&gt;"")*(AR$1&lt;&gt;""),IF(_xlfn.XLOOKUP(AR$1,Attendance_sorted!$B391:$CW391,Attendance_sorted!$B391:$CW391,"nn")&lt;&gt;"nn","•",""),"")</f>
        <v/>
      </c>
      <c r="AS392" s="1" t="str">
        <f ca="1">IF(($A392&lt;&gt;"")*(AS$1&lt;&gt;""),IF(_xlfn.XLOOKUP(AS$1,Attendance_sorted!$B391:$CW391,Attendance_sorted!$B391:$CW391,"nn")&lt;&gt;"nn","•",""),"")</f>
        <v/>
      </c>
      <c r="AT392" s="1" t="str">
        <f ca="1">IF(($A392&lt;&gt;"")*(AT$1&lt;&gt;""),IF(_xlfn.XLOOKUP(AT$1,Attendance_sorted!$B391:$CW391,Attendance_sorted!$B391:$CW391,"nn")&lt;&gt;"nn","•",""),"")</f>
        <v/>
      </c>
      <c r="AU392" s="1" t="str">
        <f ca="1">IF(($A392&lt;&gt;"")*(AU$1&lt;&gt;""),IF(_xlfn.XLOOKUP(AU$1,Attendance_sorted!$B391:$CW391,Attendance_sorted!$B391:$CW391,"nn")&lt;&gt;"nn","•",""),"")</f>
        <v/>
      </c>
      <c r="AV392" s="1" t="str">
        <f ca="1">IF(($A392&lt;&gt;"")*(AV$1&lt;&gt;""),IF(_xlfn.XLOOKUP(AV$1,Attendance_sorted!$B391:$CW391,Attendance_sorted!$B391:$CW391,"nn")&lt;&gt;"nn","•",""),"")</f>
        <v/>
      </c>
      <c r="AW392" s="1" t="str">
        <f ca="1">IF(($A392&lt;&gt;"")*(AW$1&lt;&gt;""),IF(_xlfn.XLOOKUP(AW$1,Attendance_sorted!$B391:$CW391,Attendance_sorted!$B391:$CW391,"nn")&lt;&gt;"nn","•",""),"")</f>
        <v/>
      </c>
      <c r="AX392" s="1" t="str">
        <f ca="1">IF(($A392&lt;&gt;"")*(AX$1&lt;&gt;""),IF(_xlfn.XLOOKUP(AX$1,Attendance_sorted!$B391:$CW391,Attendance_sorted!$B391:$CW391,"nn")&lt;&gt;"nn","•",""),"")</f>
        <v/>
      </c>
      <c r="AY392" s="1" t="str">
        <f ca="1">IF(($A392&lt;&gt;"")*(AY$1&lt;&gt;""),IF(_xlfn.XLOOKUP(AY$1,Attendance_sorted!$B391:$CW391,Attendance_sorted!$B391:$CW391,"nn")&lt;&gt;"nn","•",""),"")</f>
        <v/>
      </c>
      <c r="AZ392" s="1" t="str">
        <f ca="1">IF(($A392&lt;&gt;"")*(AZ$1&lt;&gt;""),IF(_xlfn.XLOOKUP(AZ$1,Attendance_sorted!$B391:$CW391,Attendance_sorted!$B391:$CW391,"nn")&lt;&gt;"nn","•",""),"")</f>
        <v/>
      </c>
      <c r="BA392" s="1" t="str">
        <f ca="1">IF(($A392&lt;&gt;"")*(BA$1&lt;&gt;""),IF(_xlfn.XLOOKUP(BA$1,Attendance_sorted!$B391:$CW391,Attendance_sorted!$B391:$CW391,"nn")&lt;&gt;"nn","•",""),"")</f>
        <v/>
      </c>
      <c r="BB392" s="1" t="str">
        <f ca="1">IF(($A392&lt;&gt;"")*(BB$1&lt;&gt;""),IF(_xlfn.XLOOKUP(BB$1,Attendance_sorted!$B391:$CW391,Attendance_sorted!$B391:$CW391,"nn")&lt;&gt;"nn","•",""),"")</f>
        <v/>
      </c>
      <c r="BC392" s="1" t="str">
        <f ca="1">IF(($A392&lt;&gt;"")*(BC$1&lt;&gt;""),IF(_xlfn.XLOOKUP(BC$1,Attendance_sorted!$B391:$CW391,Attendance_sorted!$B391:$CW391,"nn")&lt;&gt;"nn","•",""),"")</f>
        <v/>
      </c>
      <c r="BD392" s="1" t="str">
        <f ca="1">IF(($A392&lt;&gt;"")*(BD$1&lt;&gt;""),IF(_xlfn.XLOOKUP(BD$1,Attendance_sorted!$B391:$CW391,Attendance_sorted!$B391:$CW391,"nn")&lt;&gt;"nn","•",""),"")</f>
        <v/>
      </c>
      <c r="BE392" s="1" t="str">
        <f ca="1">IF(($A392&lt;&gt;"")*(BE$1&lt;&gt;""),IF(_xlfn.XLOOKUP(BE$1,Attendance_sorted!$B391:$CW391,Attendance_sorted!$B391:$CW391,"nn")&lt;&gt;"nn","•",""),"")</f>
        <v/>
      </c>
      <c r="BF392" s="1" t="str">
        <f ca="1">IF(($A392&lt;&gt;"")*(BF$1&lt;&gt;""),IF(_xlfn.XLOOKUP(BF$1,Attendance_sorted!$B391:$CW391,Attendance_sorted!$B391:$CW391,"nn")&lt;&gt;"nn","•",""),"")</f>
        <v/>
      </c>
      <c r="BG392" s="1" t="str">
        <f ca="1">IF(($A392&lt;&gt;"")*(BG$1&lt;&gt;""),IF(_xlfn.XLOOKUP(BG$1,Attendance_sorted!$B391:$CW391,Attendance_sorted!$B391:$CW391,"nn")&lt;&gt;"nn","•",""),"")</f>
        <v/>
      </c>
      <c r="BH392" s="1" t="str">
        <f ca="1">IF(($A392&lt;&gt;"")*(BH$1&lt;&gt;""),IF(_xlfn.XLOOKUP(BH$1,Attendance_sorted!$B391:$CW391,Attendance_sorted!$B391:$CW391,"nn")&lt;&gt;"nn","•",""),"")</f>
        <v/>
      </c>
      <c r="BI392" s="1" t="str">
        <f ca="1">IF(($A392&lt;&gt;"")*(BI$1&lt;&gt;""),IF(_xlfn.XLOOKUP(BI$1,Attendance_sorted!$B391:$CW391,Attendance_sorted!$B391:$CW391,"nn")&lt;&gt;"nn","•",""),"")</f>
        <v/>
      </c>
      <c r="BJ392" s="1" t="str">
        <f ca="1">IF(($A392&lt;&gt;"")*(BJ$1&lt;&gt;""),IF(_xlfn.XLOOKUP(BJ$1,Attendance_sorted!$B391:$CW391,Attendance_sorted!$B391:$CW391,"nn")&lt;&gt;"nn","•",""),"")</f>
        <v/>
      </c>
      <c r="BK392" s="1" t="str">
        <f ca="1">IF(($A392&lt;&gt;"")*(BK$1&lt;&gt;""),IF(_xlfn.XLOOKUP(BK$1,Attendance_sorted!$B391:$CW391,Attendance_sorted!$B391:$CW391,"nn")&lt;&gt;"nn","•",""),"")</f>
        <v/>
      </c>
      <c r="BL392" s="1" t="str">
        <f ca="1">IF(($A392&lt;&gt;"")*(BL$1&lt;&gt;""),IF(_xlfn.XLOOKUP(BL$1,Attendance_sorted!$B391:$CW391,Attendance_sorted!$B391:$CW391,"nn")&lt;&gt;"nn","•",""),"")</f>
        <v/>
      </c>
      <c r="BM392" s="1" t="str">
        <f ca="1">IF(($A392&lt;&gt;"")*(BM$1&lt;&gt;""),IF(_xlfn.XLOOKUP(BM$1,Attendance_sorted!$B391:$CW391,Attendance_sorted!$B391:$CW391,"nn")&lt;&gt;"nn","•",""),"")</f>
        <v/>
      </c>
      <c r="BN392" s="1" t="str">
        <f ca="1">IF(($A392&lt;&gt;"")*(BN$1&lt;&gt;""),IF(_xlfn.XLOOKUP(BN$1,Attendance_sorted!$B391:$CW391,Attendance_sorted!$B391:$CW391,"nn")&lt;&gt;"nn","•",""),"")</f>
        <v/>
      </c>
      <c r="BO392" s="1" t="str">
        <f ca="1">IF(($A392&lt;&gt;"")*(BO$1&lt;&gt;""),IF(_xlfn.XLOOKUP(BO$1,Attendance_sorted!$B391:$CW391,Attendance_sorted!$B391:$CW391,"nn")&lt;&gt;"nn","•",""),"")</f>
        <v/>
      </c>
      <c r="BP392" s="1" t="str">
        <f ca="1">IF(($A392&lt;&gt;"")*(BP$1&lt;&gt;""),IF(_xlfn.XLOOKUP(BP$1,Attendance_sorted!$B391:$CW391,Attendance_sorted!$B391:$CW391,"nn")&lt;&gt;"nn","•",""),"")</f>
        <v/>
      </c>
      <c r="BQ392" s="1" t="str">
        <f ca="1">IF(($A392&lt;&gt;"")*(BQ$1&lt;&gt;""),IF(_xlfn.XLOOKUP(BQ$1,Attendance_sorted!$B391:$CW391,Attendance_sorted!$B391:$CW391,"nn")&lt;&gt;"nn","•",""),"")</f>
        <v/>
      </c>
      <c r="BR392" s="1" t="str">
        <f ca="1">IF(($A392&lt;&gt;"")*(BR$1&lt;&gt;""),IF(_xlfn.XLOOKUP(BR$1,Attendance_sorted!$B391:$CW391,Attendance_sorted!$B391:$CW391,"nn")&lt;&gt;"nn","•",""),"")</f>
        <v/>
      </c>
      <c r="BS392" s="1" t="str">
        <f ca="1">IF(($A392&lt;&gt;"")*(BS$1&lt;&gt;""),IF(_xlfn.XLOOKUP(BS$1,Attendance_sorted!$B391:$CW391,Attendance_sorted!$B391:$CW391,"nn")&lt;&gt;"nn","•",""),"")</f>
        <v/>
      </c>
      <c r="BT392" s="1" t="str">
        <f ca="1">IF(($A392&lt;&gt;"")*(BT$1&lt;&gt;""),IF(_xlfn.XLOOKUP(BT$1,Attendance_sorted!$B391:$CW391,Attendance_sorted!$B391:$CW391,"nn")&lt;&gt;"nn","•",""),"")</f>
        <v/>
      </c>
      <c r="BU392" s="1" t="str">
        <f ca="1">IF(($A392&lt;&gt;"")*(BU$1&lt;&gt;""),IF(_xlfn.XLOOKUP(BU$1,Attendance_sorted!$B391:$CW391,Attendance_sorted!$B391:$CW391,"nn")&lt;&gt;"nn","•",""),"")</f>
        <v/>
      </c>
      <c r="BV392" s="1" t="str">
        <f ca="1">IF(($A392&lt;&gt;"")*(BV$1&lt;&gt;""),IF(_xlfn.XLOOKUP(BV$1,Attendance_sorted!$B391:$CW391,Attendance_sorted!$B391:$CW391,"nn")&lt;&gt;"nn","•",""),"")</f>
        <v/>
      </c>
      <c r="BW392" s="1" t="str">
        <f ca="1">IF(($A392&lt;&gt;"")*(BW$1&lt;&gt;""),IF(_xlfn.XLOOKUP(BW$1,Attendance_sorted!$B391:$CW391,Attendance_sorted!$B391:$CW391,"nn")&lt;&gt;"nn","•",""),"")</f>
        <v/>
      </c>
      <c r="BX392" s="1" t="str">
        <f ca="1">IF(($A392&lt;&gt;"")*(BX$1&lt;&gt;""),IF(_xlfn.XLOOKUP(BX$1,Attendance_sorted!$B391:$CW391,Attendance_sorted!$B391:$CW391,"nn")&lt;&gt;"nn","•",""),"")</f>
        <v/>
      </c>
      <c r="BY392" s="1" t="str">
        <f ca="1">IF(($A392&lt;&gt;"")*(BY$1&lt;&gt;""),IF(_xlfn.XLOOKUP(BY$1,Attendance_sorted!$B391:$CW391,Attendance_sorted!$B391:$CW391,"nn")&lt;&gt;"nn","•",""),"")</f>
        <v/>
      </c>
      <c r="BZ392" s="1" t="str">
        <f ca="1">IF(($A392&lt;&gt;"")*(BZ$1&lt;&gt;""),IF(_xlfn.XLOOKUP(BZ$1,Attendance_sorted!$B391:$CW391,Attendance_sorted!$B391:$CW391,"nn")&lt;&gt;"nn","•",""),"")</f>
        <v/>
      </c>
      <c r="CA392" s="1" t="str">
        <f ca="1">IF(($A392&lt;&gt;"")*(CA$1&lt;&gt;""),IF(_xlfn.XLOOKUP(CA$1,Attendance_sorted!$B391:$CW391,Attendance_sorted!$B391:$CW391,"nn")&lt;&gt;"nn","•",""),"")</f>
        <v/>
      </c>
      <c r="CB392" s="1" t="str">
        <f ca="1">IF(($A392&lt;&gt;"")*(CB$1&lt;&gt;""),IF(_xlfn.XLOOKUP(CB$1,Attendance_sorted!$B391:$CW391,Attendance_sorted!$B391:$CW391,"nn")&lt;&gt;"nn","•",""),"")</f>
        <v/>
      </c>
      <c r="CC392" s="1" t="str">
        <f ca="1">IF(($A392&lt;&gt;"")*(CC$1&lt;&gt;""),IF(_xlfn.XLOOKUP(CC$1,Attendance_sorted!$B391:$CW391,Attendance_sorted!$B391:$CW391,"nn")&lt;&gt;"nn","•",""),"")</f>
        <v/>
      </c>
      <c r="CD392" s="1" t="str">
        <f ca="1">IF(($A392&lt;&gt;"")*(CD$1&lt;&gt;""),IF(_xlfn.XLOOKUP(CD$1,Attendance_sorted!$B391:$CW391,Attendance_sorted!$B391:$CW391,"nn")&lt;&gt;"nn","•",""),"")</f>
        <v/>
      </c>
      <c r="CE392" s="1" t="str">
        <f ca="1">IF(($A392&lt;&gt;"")*(CE$1&lt;&gt;""),IF(_xlfn.XLOOKUP(CE$1,Attendance_sorted!$B391:$CW391,Attendance_sorted!$B391:$CW391,"nn")&lt;&gt;"nn","•",""),"")</f>
        <v/>
      </c>
      <c r="CF392" s="1" t="str">
        <f ca="1">IF(($A392&lt;&gt;"")*(CF$1&lt;&gt;""),IF(_xlfn.XLOOKUP(CF$1,Attendance_sorted!$B391:$CW391,Attendance_sorted!$B391:$CW391,"nn")&lt;&gt;"nn","•",""),"")</f>
        <v/>
      </c>
      <c r="CG392" s="1" t="str">
        <f ca="1">IF(($A392&lt;&gt;"")*(CG$1&lt;&gt;""),IF(_xlfn.XLOOKUP(CG$1,Attendance_sorted!$B391:$CW391,Attendance_sorted!$B391:$CW391,"nn")&lt;&gt;"nn","•",""),"")</f>
        <v/>
      </c>
      <c r="CH392" s="1" t="str">
        <f ca="1">IF(($A392&lt;&gt;"")*(CH$1&lt;&gt;""),IF(_xlfn.XLOOKUP(CH$1,Attendance_sorted!$B391:$CW391,Attendance_sorted!$B391:$CW391,"nn")&lt;&gt;"nn","•",""),"")</f>
        <v/>
      </c>
      <c r="CI392" s="1" t="str">
        <f ca="1">IF(($A392&lt;&gt;"")*(CI$1&lt;&gt;""),IF(_xlfn.XLOOKUP(CI$1,Attendance_sorted!$B391:$CW391,Attendance_sorted!$B391:$CW391,"nn")&lt;&gt;"nn","•",""),"")</f>
        <v/>
      </c>
      <c r="CJ392" s="1" t="str">
        <f ca="1">IF(($A392&lt;&gt;"")*(CJ$1&lt;&gt;""),IF(_xlfn.XLOOKUP(CJ$1,Attendance_sorted!$B391:$CW391,Attendance_sorted!$B391:$CW391,"nn")&lt;&gt;"nn","•",""),"")</f>
        <v/>
      </c>
      <c r="CK392" s="1" t="str">
        <f ca="1">IF(($A392&lt;&gt;"")*(CK$1&lt;&gt;""),IF(_xlfn.XLOOKUP(CK$1,Attendance_sorted!$B391:$CW391,Attendance_sorted!$B391:$CW391,"nn")&lt;&gt;"nn","•",""),"")</f>
        <v/>
      </c>
      <c r="CL392" s="1" t="str">
        <f ca="1">IF(($A392&lt;&gt;"")*(CL$1&lt;&gt;""),IF(_xlfn.XLOOKUP(CL$1,Attendance_sorted!$B391:$CW391,Attendance_sorted!$B391:$CW391,"nn")&lt;&gt;"nn","•",""),"")</f>
        <v/>
      </c>
      <c r="CM392" s="1" t="str">
        <f ca="1">IF(($A392&lt;&gt;"")*(CM$1&lt;&gt;""),IF(_xlfn.XLOOKUP(CM$1,Attendance_sorted!$B391:$CW391,Attendance_sorted!$B391:$CW391,"nn")&lt;&gt;"nn","•",""),"")</f>
        <v/>
      </c>
      <c r="CN392" s="1" t="str">
        <f ca="1">IF(($A392&lt;&gt;"")*(CN$1&lt;&gt;""),IF(_xlfn.XLOOKUP(CN$1,Attendance_sorted!$B391:$CW391,Attendance_sorted!$B391:$CW391,"nn")&lt;&gt;"nn","•",""),"")</f>
        <v/>
      </c>
      <c r="CO392" s="1" t="str">
        <f ca="1">IF(($A392&lt;&gt;"")*(CO$1&lt;&gt;""),IF(_xlfn.XLOOKUP(CO$1,Attendance_sorted!$B391:$CW391,Attendance_sorted!$B391:$CW391,"nn")&lt;&gt;"nn","•",""),"")</f>
        <v/>
      </c>
      <c r="CP392" s="1" t="str">
        <f ca="1">IF(($A392&lt;&gt;"")*(CP$1&lt;&gt;""),IF(_xlfn.XLOOKUP(CP$1,Attendance_sorted!$B391:$CW391,Attendance_sorted!$B391:$CW391,"nn")&lt;&gt;"nn","•",""),"")</f>
        <v/>
      </c>
      <c r="CQ392" s="1" t="str">
        <f ca="1">IF(($A392&lt;&gt;"")*(CQ$1&lt;&gt;""),IF(_xlfn.XLOOKUP(CQ$1,Attendance_sorted!$B391:$CW391,Attendance_sorted!$B391:$CW391,"nn")&lt;&gt;"nn","•",""),"")</f>
        <v/>
      </c>
      <c r="CR392" s="1" t="str">
        <f ca="1">IF(($A392&lt;&gt;"")*(CR$1&lt;&gt;""),IF(_xlfn.XLOOKUP(CR$1,Attendance_sorted!$B391:$CW391,Attendance_sorted!$B391:$CW391,"nn")&lt;&gt;"nn","•",""),"")</f>
        <v/>
      </c>
      <c r="CS392" s="1" t="str">
        <f ca="1">IF(($A392&lt;&gt;"")*(CS$1&lt;&gt;""),IF(_xlfn.XLOOKUP(CS$1,Attendance_sorted!$B391:$CW391,Attendance_sorted!$B391:$CW391,"nn")&lt;&gt;"nn","•",""),"")</f>
        <v/>
      </c>
      <c r="CT392" s="1" t="str">
        <f ca="1">IF(($A392&lt;&gt;"")*(CT$1&lt;&gt;""),IF(_xlfn.XLOOKUP(CT$1,Attendance_sorted!$B391:$CW391,Attendance_sorted!$B391:$CW391,"nn")&lt;&gt;"nn","•",""),"")</f>
        <v/>
      </c>
      <c r="CU392" s="1" t="str">
        <f ca="1">IF(($A392&lt;&gt;"")*(CU$1&lt;&gt;""),IF(_xlfn.XLOOKUP(CU$1,Attendance_sorted!$B391:$CW391,Attendance_sorted!$B391:$CW391,"nn")&lt;&gt;"nn","•",""),"")</f>
        <v/>
      </c>
      <c r="CV392" s="1" t="str">
        <f ca="1">IF(($A392&lt;&gt;"")*(CV$1&lt;&gt;""),IF(_xlfn.XLOOKUP(CV$1,Attendance_sorted!$B391:$CW391,Attendance_sorted!$B391:$CW391,"nn")&lt;&gt;"nn","•",""),"")</f>
        <v/>
      </c>
      <c r="CW392" s="1" t="str">
        <f ca="1">IF(($A392&lt;&gt;"")*(CW$1&lt;&gt;""),IF(_xlfn.XLOOKUP(CW$1,Attendance_sorted!$B391:$CW391,Attendance_sorted!$B391:$CW391,"nn")&lt;&gt;"nn","•",""),"")</f>
        <v/>
      </c>
    </row>
    <row r="393" spans="1:101">
      <c r="A393" s="1"/>
      <c r="B393" s="1" t="str">
        <f ca="1">IF(($A393&lt;&gt;"")*(B$1&lt;&gt;""),IF(_xlfn.XLOOKUP(B$1,Attendance_sorted!$B392:$CW392,Attendance_sorted!$B392:$CW392,"nn")&lt;&gt;"nn","•",""),"")</f>
        <v/>
      </c>
      <c r="C393" s="1" t="str">
        <f ca="1">IF(($A393&lt;&gt;"")*(C$1&lt;&gt;""),IF(_xlfn.XLOOKUP(C$1,Attendance_sorted!$B392:$CW392,Attendance_sorted!$B392:$CW392,"nn")&lt;&gt;"nn","•",""),"")</f>
        <v/>
      </c>
      <c r="D393" s="1" t="str">
        <f ca="1">IF(($A393&lt;&gt;"")*(D$1&lt;&gt;""),IF(_xlfn.XLOOKUP(D$1,Attendance_sorted!$B392:$CW392,Attendance_sorted!$B392:$CW392,"nn")&lt;&gt;"nn","•",""),"")</f>
        <v/>
      </c>
      <c r="E393" s="1" t="str">
        <f ca="1">IF(($A393&lt;&gt;"")*(E$1&lt;&gt;""),IF(_xlfn.XLOOKUP(E$1,Attendance_sorted!$B392:$CW392,Attendance_sorted!$B392:$CW392,"nn")&lt;&gt;"nn","•",""),"")</f>
        <v/>
      </c>
      <c r="F393" s="1" t="str">
        <f ca="1">IF(($A393&lt;&gt;"")*(F$1&lt;&gt;""),IF(_xlfn.XLOOKUP(F$1,Attendance_sorted!$B392:$CW392,Attendance_sorted!$B392:$CW392,"nn")&lt;&gt;"nn","•",""),"")</f>
        <v/>
      </c>
      <c r="G393" s="1" t="str">
        <f ca="1">IF(($A393&lt;&gt;"")*(G$1&lt;&gt;""),IF(_xlfn.XLOOKUP(G$1,Attendance_sorted!$B392:$CW392,Attendance_sorted!$B392:$CW392,"nn")&lt;&gt;"nn","•",""),"")</f>
        <v/>
      </c>
      <c r="H393" s="1" t="str">
        <f ca="1">IF(($A393&lt;&gt;"")*(H$1&lt;&gt;""),IF(_xlfn.XLOOKUP(H$1,Attendance_sorted!$B392:$CW392,Attendance_sorted!$B392:$CW392,"nn")&lt;&gt;"nn","•",""),"")</f>
        <v/>
      </c>
      <c r="I393" s="1" t="str">
        <f ca="1">IF(($A393&lt;&gt;"")*(I$1&lt;&gt;""),IF(_xlfn.XLOOKUP(I$1,Attendance_sorted!$B392:$CW392,Attendance_sorted!$B392:$CW392,"nn")&lt;&gt;"nn","•",""),"")</f>
        <v/>
      </c>
      <c r="J393" s="1" t="str">
        <f ca="1">IF(($A393&lt;&gt;"")*(J$1&lt;&gt;""),IF(_xlfn.XLOOKUP(J$1,Attendance_sorted!$B392:$CW392,Attendance_sorted!$B392:$CW392,"nn")&lt;&gt;"nn","•",""),"")</f>
        <v/>
      </c>
      <c r="K393" s="1" t="str">
        <f ca="1">IF(($A393&lt;&gt;"")*(K$1&lt;&gt;""),IF(_xlfn.XLOOKUP(K$1,Attendance_sorted!$B392:$CW392,Attendance_sorted!$B392:$CW392,"nn")&lt;&gt;"nn","•",""),"")</f>
        <v/>
      </c>
      <c r="L393" s="1" t="str">
        <f ca="1">IF(($A393&lt;&gt;"")*(L$1&lt;&gt;""),IF(_xlfn.XLOOKUP(L$1,Attendance_sorted!$B392:$CW392,Attendance_sorted!$B392:$CW392,"nn")&lt;&gt;"nn","•",""),"")</f>
        <v/>
      </c>
      <c r="M393" s="1" t="str">
        <f ca="1">IF(($A393&lt;&gt;"")*(M$1&lt;&gt;""),IF(_xlfn.XLOOKUP(M$1,Attendance_sorted!$B392:$CW392,Attendance_sorted!$B392:$CW392,"nn")&lt;&gt;"nn","•",""),"")</f>
        <v/>
      </c>
      <c r="N393" s="1" t="str">
        <f ca="1">IF(($A393&lt;&gt;"")*(N$1&lt;&gt;""),IF(_xlfn.XLOOKUP(N$1,Attendance_sorted!$B392:$CW392,Attendance_sorted!$B392:$CW392,"nn")&lt;&gt;"nn","•",""),"")</f>
        <v/>
      </c>
      <c r="O393" s="1" t="str">
        <f ca="1">IF(($A393&lt;&gt;"")*(O$1&lt;&gt;""),IF(_xlfn.XLOOKUP(O$1,Attendance_sorted!$B392:$CW392,Attendance_sorted!$B392:$CW392,"nn")&lt;&gt;"nn","•",""),"")</f>
        <v/>
      </c>
      <c r="P393" s="1" t="str">
        <f ca="1">IF(($A393&lt;&gt;"")*(P$1&lt;&gt;""),IF(_xlfn.XLOOKUP(P$1,Attendance_sorted!$B392:$CW392,Attendance_sorted!$B392:$CW392,"nn")&lt;&gt;"nn","•",""),"")</f>
        <v/>
      </c>
      <c r="Q393" s="1" t="str">
        <f ca="1">IF(($A393&lt;&gt;"")*(Q$1&lt;&gt;""),IF(_xlfn.XLOOKUP(Q$1,Attendance_sorted!$B392:$CW392,Attendance_sorted!$B392:$CW392,"nn")&lt;&gt;"nn","•",""),"")</f>
        <v/>
      </c>
      <c r="R393" s="1" t="str">
        <f ca="1">IF(($A393&lt;&gt;"")*(R$1&lt;&gt;""),IF(_xlfn.XLOOKUP(R$1,Attendance_sorted!$B392:$CW392,Attendance_sorted!$B392:$CW392,"nn")&lt;&gt;"nn","•",""),"")</f>
        <v/>
      </c>
      <c r="S393" s="1" t="str">
        <f ca="1">IF(($A393&lt;&gt;"")*(S$1&lt;&gt;""),IF(_xlfn.XLOOKUP(S$1,Attendance_sorted!$B392:$CW392,Attendance_sorted!$B392:$CW392,"nn")&lt;&gt;"nn","•",""),"")</f>
        <v/>
      </c>
      <c r="T393" s="1" t="str">
        <f ca="1">IF(($A393&lt;&gt;"")*(T$1&lt;&gt;""),IF(_xlfn.XLOOKUP(T$1,Attendance_sorted!$B392:$CW392,Attendance_sorted!$B392:$CW392,"nn")&lt;&gt;"nn","•",""),"")</f>
        <v/>
      </c>
      <c r="U393" s="1" t="str">
        <f ca="1">IF(($A393&lt;&gt;"")*(U$1&lt;&gt;""),IF(_xlfn.XLOOKUP(U$1,Attendance_sorted!$B392:$CW392,Attendance_sorted!$B392:$CW392,"nn")&lt;&gt;"nn","•",""),"")</f>
        <v/>
      </c>
      <c r="V393" s="1" t="str">
        <f ca="1">IF(($A393&lt;&gt;"")*(V$1&lt;&gt;""),IF(_xlfn.XLOOKUP(V$1,Attendance_sorted!$B392:$CW392,Attendance_sorted!$B392:$CW392,"nn")&lt;&gt;"nn","•",""),"")</f>
        <v/>
      </c>
      <c r="W393" s="1" t="str">
        <f ca="1">IF(($A393&lt;&gt;"")*(W$1&lt;&gt;""),IF(_xlfn.XLOOKUP(W$1,Attendance_sorted!$B392:$CW392,Attendance_sorted!$B392:$CW392,"nn")&lt;&gt;"nn","•",""),"")</f>
        <v/>
      </c>
      <c r="X393" s="1" t="str">
        <f ca="1">IF(($A393&lt;&gt;"")*(X$1&lt;&gt;""),IF(_xlfn.XLOOKUP(X$1,Attendance_sorted!$B392:$CW392,Attendance_sorted!$B392:$CW392,"nn")&lt;&gt;"nn","•",""),"")</f>
        <v/>
      </c>
      <c r="Y393" s="1" t="str">
        <f ca="1">IF(($A393&lt;&gt;"")*(Y$1&lt;&gt;""),IF(_xlfn.XLOOKUP(Y$1,Attendance_sorted!$B392:$CW392,Attendance_sorted!$B392:$CW392,"nn")&lt;&gt;"nn","•",""),"")</f>
        <v/>
      </c>
      <c r="Z393" s="1" t="str">
        <f ca="1">IF(($A393&lt;&gt;"")*(Z$1&lt;&gt;""),IF(_xlfn.XLOOKUP(Z$1,Attendance_sorted!$B392:$CW392,Attendance_sorted!$B392:$CW392,"nn")&lt;&gt;"nn","•",""),"")</f>
        <v/>
      </c>
      <c r="AA393" s="1" t="str">
        <f ca="1">IF(($A393&lt;&gt;"")*(AA$1&lt;&gt;""),IF(_xlfn.XLOOKUP(AA$1,Attendance_sorted!$B392:$CW392,Attendance_sorted!$B392:$CW392,"nn")&lt;&gt;"nn","•",""),"")</f>
        <v/>
      </c>
      <c r="AB393" s="1" t="str">
        <f ca="1">IF(($A393&lt;&gt;"")*(AB$1&lt;&gt;""),IF(_xlfn.XLOOKUP(AB$1,Attendance_sorted!$B392:$CW392,Attendance_sorted!$B392:$CW392,"nn")&lt;&gt;"nn","•",""),"")</f>
        <v/>
      </c>
      <c r="AC393" s="1" t="str">
        <f ca="1">IF(($A393&lt;&gt;"")*(AC$1&lt;&gt;""),IF(_xlfn.XLOOKUP(AC$1,Attendance_sorted!$B392:$CW392,Attendance_sorted!$B392:$CW392,"nn")&lt;&gt;"nn","•",""),"")</f>
        <v/>
      </c>
      <c r="AD393" s="1" t="str">
        <f ca="1">IF(($A393&lt;&gt;"")*(AD$1&lt;&gt;""),IF(_xlfn.XLOOKUP(AD$1,Attendance_sorted!$B392:$CW392,Attendance_sorted!$B392:$CW392,"nn")&lt;&gt;"nn","•",""),"")</f>
        <v/>
      </c>
      <c r="AE393" s="1" t="str">
        <f ca="1">IF(($A393&lt;&gt;"")*(AE$1&lt;&gt;""),IF(_xlfn.XLOOKUP(AE$1,Attendance_sorted!$B392:$CW392,Attendance_sorted!$B392:$CW392,"nn")&lt;&gt;"nn","•",""),"")</f>
        <v/>
      </c>
      <c r="AF393" s="1" t="str">
        <f ca="1">IF(($A393&lt;&gt;"")*(AF$1&lt;&gt;""),IF(_xlfn.XLOOKUP(AF$1,Attendance_sorted!$B392:$CW392,Attendance_sorted!$B392:$CW392,"nn")&lt;&gt;"nn","•",""),"")</f>
        <v/>
      </c>
      <c r="AG393" s="1" t="str">
        <f ca="1">IF(($A393&lt;&gt;"")*(AG$1&lt;&gt;""),IF(_xlfn.XLOOKUP(AG$1,Attendance_sorted!$B392:$CW392,Attendance_sorted!$B392:$CW392,"nn")&lt;&gt;"nn","•",""),"")</f>
        <v/>
      </c>
      <c r="AH393" s="1" t="str">
        <f ca="1">IF(($A393&lt;&gt;"")*(AH$1&lt;&gt;""),IF(_xlfn.XLOOKUP(AH$1,Attendance_sorted!$B392:$CW392,Attendance_sorted!$B392:$CW392,"nn")&lt;&gt;"nn","•",""),"")</f>
        <v/>
      </c>
      <c r="AI393" s="1" t="str">
        <f ca="1">IF(($A393&lt;&gt;"")*(AI$1&lt;&gt;""),IF(_xlfn.XLOOKUP(AI$1,Attendance_sorted!$B392:$CW392,Attendance_sorted!$B392:$CW392,"nn")&lt;&gt;"nn","•",""),"")</f>
        <v/>
      </c>
      <c r="AJ393" s="1" t="str">
        <f ca="1">IF(($A393&lt;&gt;"")*(AJ$1&lt;&gt;""),IF(_xlfn.XLOOKUP(AJ$1,Attendance_sorted!$B392:$CW392,Attendance_sorted!$B392:$CW392,"nn")&lt;&gt;"nn","•",""),"")</f>
        <v/>
      </c>
      <c r="AK393" s="1" t="str">
        <f ca="1">IF(($A393&lt;&gt;"")*(AK$1&lt;&gt;""),IF(_xlfn.XLOOKUP(AK$1,Attendance_sorted!$B392:$CW392,Attendance_sorted!$B392:$CW392,"nn")&lt;&gt;"nn","•",""),"")</f>
        <v/>
      </c>
      <c r="AL393" s="1" t="str">
        <f ca="1">IF(($A393&lt;&gt;"")*(AL$1&lt;&gt;""),IF(_xlfn.XLOOKUP(AL$1,Attendance_sorted!$B392:$CW392,Attendance_sorted!$B392:$CW392,"nn")&lt;&gt;"nn","•",""),"")</f>
        <v/>
      </c>
      <c r="AM393" s="1" t="str">
        <f ca="1">IF(($A393&lt;&gt;"")*(AM$1&lt;&gt;""),IF(_xlfn.XLOOKUP(AM$1,Attendance_sorted!$B392:$CW392,Attendance_sorted!$B392:$CW392,"nn")&lt;&gt;"nn","•",""),"")</f>
        <v/>
      </c>
      <c r="AN393" s="1" t="str">
        <f ca="1">IF(($A393&lt;&gt;"")*(AN$1&lt;&gt;""),IF(_xlfn.XLOOKUP(AN$1,Attendance_sorted!$B392:$CW392,Attendance_sorted!$B392:$CW392,"nn")&lt;&gt;"nn","•",""),"")</f>
        <v/>
      </c>
      <c r="AO393" s="1" t="str">
        <f ca="1">IF(($A393&lt;&gt;"")*(AO$1&lt;&gt;""),IF(_xlfn.XLOOKUP(AO$1,Attendance_sorted!$B392:$CW392,Attendance_sorted!$B392:$CW392,"nn")&lt;&gt;"nn","•",""),"")</f>
        <v/>
      </c>
      <c r="AP393" s="1" t="str">
        <f ca="1">IF(($A393&lt;&gt;"")*(AP$1&lt;&gt;""),IF(_xlfn.XLOOKUP(AP$1,Attendance_sorted!$B392:$CW392,Attendance_sorted!$B392:$CW392,"nn")&lt;&gt;"nn","•",""),"")</f>
        <v/>
      </c>
      <c r="AQ393" s="1" t="str">
        <f ca="1">IF(($A393&lt;&gt;"")*(AQ$1&lt;&gt;""),IF(_xlfn.XLOOKUP(AQ$1,Attendance_sorted!$B392:$CW392,Attendance_sorted!$B392:$CW392,"nn")&lt;&gt;"nn","•",""),"")</f>
        <v/>
      </c>
      <c r="AR393" s="1" t="str">
        <f ca="1">IF(($A393&lt;&gt;"")*(AR$1&lt;&gt;""),IF(_xlfn.XLOOKUP(AR$1,Attendance_sorted!$B392:$CW392,Attendance_sorted!$B392:$CW392,"nn")&lt;&gt;"nn","•",""),"")</f>
        <v/>
      </c>
      <c r="AS393" s="1" t="str">
        <f ca="1">IF(($A393&lt;&gt;"")*(AS$1&lt;&gt;""),IF(_xlfn.XLOOKUP(AS$1,Attendance_sorted!$B392:$CW392,Attendance_sorted!$B392:$CW392,"nn")&lt;&gt;"nn","•",""),"")</f>
        <v/>
      </c>
      <c r="AT393" s="1" t="str">
        <f ca="1">IF(($A393&lt;&gt;"")*(AT$1&lt;&gt;""),IF(_xlfn.XLOOKUP(AT$1,Attendance_sorted!$B392:$CW392,Attendance_sorted!$B392:$CW392,"nn")&lt;&gt;"nn","•",""),"")</f>
        <v/>
      </c>
      <c r="AU393" s="1" t="str">
        <f ca="1">IF(($A393&lt;&gt;"")*(AU$1&lt;&gt;""),IF(_xlfn.XLOOKUP(AU$1,Attendance_sorted!$B392:$CW392,Attendance_sorted!$B392:$CW392,"nn")&lt;&gt;"nn","•",""),"")</f>
        <v/>
      </c>
      <c r="AV393" s="1" t="str">
        <f ca="1">IF(($A393&lt;&gt;"")*(AV$1&lt;&gt;""),IF(_xlfn.XLOOKUP(AV$1,Attendance_sorted!$B392:$CW392,Attendance_sorted!$B392:$CW392,"nn")&lt;&gt;"nn","•",""),"")</f>
        <v/>
      </c>
      <c r="AW393" s="1" t="str">
        <f ca="1">IF(($A393&lt;&gt;"")*(AW$1&lt;&gt;""),IF(_xlfn.XLOOKUP(AW$1,Attendance_sorted!$B392:$CW392,Attendance_sorted!$B392:$CW392,"nn")&lt;&gt;"nn","•",""),"")</f>
        <v/>
      </c>
      <c r="AX393" s="1" t="str">
        <f ca="1">IF(($A393&lt;&gt;"")*(AX$1&lt;&gt;""),IF(_xlfn.XLOOKUP(AX$1,Attendance_sorted!$B392:$CW392,Attendance_sorted!$B392:$CW392,"nn")&lt;&gt;"nn","•",""),"")</f>
        <v/>
      </c>
      <c r="AY393" s="1" t="str">
        <f ca="1">IF(($A393&lt;&gt;"")*(AY$1&lt;&gt;""),IF(_xlfn.XLOOKUP(AY$1,Attendance_sorted!$B392:$CW392,Attendance_sorted!$B392:$CW392,"nn")&lt;&gt;"nn","•",""),"")</f>
        <v/>
      </c>
      <c r="AZ393" s="1" t="str">
        <f ca="1">IF(($A393&lt;&gt;"")*(AZ$1&lt;&gt;""),IF(_xlfn.XLOOKUP(AZ$1,Attendance_sorted!$B392:$CW392,Attendance_sorted!$B392:$CW392,"nn")&lt;&gt;"nn","•",""),"")</f>
        <v/>
      </c>
      <c r="BA393" s="1" t="str">
        <f ca="1">IF(($A393&lt;&gt;"")*(BA$1&lt;&gt;""),IF(_xlfn.XLOOKUP(BA$1,Attendance_sorted!$B392:$CW392,Attendance_sorted!$B392:$CW392,"nn")&lt;&gt;"nn","•",""),"")</f>
        <v/>
      </c>
      <c r="BB393" s="1" t="str">
        <f ca="1">IF(($A393&lt;&gt;"")*(BB$1&lt;&gt;""),IF(_xlfn.XLOOKUP(BB$1,Attendance_sorted!$B392:$CW392,Attendance_sorted!$B392:$CW392,"nn")&lt;&gt;"nn","•",""),"")</f>
        <v/>
      </c>
      <c r="BC393" s="1" t="str">
        <f ca="1">IF(($A393&lt;&gt;"")*(BC$1&lt;&gt;""),IF(_xlfn.XLOOKUP(BC$1,Attendance_sorted!$B392:$CW392,Attendance_sorted!$B392:$CW392,"nn")&lt;&gt;"nn","•",""),"")</f>
        <v/>
      </c>
      <c r="BD393" s="1" t="str">
        <f ca="1">IF(($A393&lt;&gt;"")*(BD$1&lt;&gt;""),IF(_xlfn.XLOOKUP(BD$1,Attendance_sorted!$B392:$CW392,Attendance_sorted!$B392:$CW392,"nn")&lt;&gt;"nn","•",""),"")</f>
        <v/>
      </c>
      <c r="BE393" s="1" t="str">
        <f ca="1">IF(($A393&lt;&gt;"")*(BE$1&lt;&gt;""),IF(_xlfn.XLOOKUP(BE$1,Attendance_sorted!$B392:$CW392,Attendance_sorted!$B392:$CW392,"nn")&lt;&gt;"nn","•",""),"")</f>
        <v/>
      </c>
      <c r="BF393" s="1" t="str">
        <f ca="1">IF(($A393&lt;&gt;"")*(BF$1&lt;&gt;""),IF(_xlfn.XLOOKUP(BF$1,Attendance_sorted!$B392:$CW392,Attendance_sorted!$B392:$CW392,"nn")&lt;&gt;"nn","•",""),"")</f>
        <v/>
      </c>
      <c r="BG393" s="1" t="str">
        <f ca="1">IF(($A393&lt;&gt;"")*(BG$1&lt;&gt;""),IF(_xlfn.XLOOKUP(BG$1,Attendance_sorted!$B392:$CW392,Attendance_sorted!$B392:$CW392,"nn")&lt;&gt;"nn","•",""),"")</f>
        <v/>
      </c>
      <c r="BH393" s="1" t="str">
        <f ca="1">IF(($A393&lt;&gt;"")*(BH$1&lt;&gt;""),IF(_xlfn.XLOOKUP(BH$1,Attendance_sorted!$B392:$CW392,Attendance_sorted!$B392:$CW392,"nn")&lt;&gt;"nn","•",""),"")</f>
        <v/>
      </c>
      <c r="BI393" s="1" t="str">
        <f ca="1">IF(($A393&lt;&gt;"")*(BI$1&lt;&gt;""),IF(_xlfn.XLOOKUP(BI$1,Attendance_sorted!$B392:$CW392,Attendance_sorted!$B392:$CW392,"nn")&lt;&gt;"nn","•",""),"")</f>
        <v/>
      </c>
      <c r="BJ393" s="1" t="str">
        <f ca="1">IF(($A393&lt;&gt;"")*(BJ$1&lt;&gt;""),IF(_xlfn.XLOOKUP(BJ$1,Attendance_sorted!$B392:$CW392,Attendance_sorted!$B392:$CW392,"nn")&lt;&gt;"nn","•",""),"")</f>
        <v/>
      </c>
      <c r="BK393" s="1" t="str">
        <f ca="1">IF(($A393&lt;&gt;"")*(BK$1&lt;&gt;""),IF(_xlfn.XLOOKUP(BK$1,Attendance_sorted!$B392:$CW392,Attendance_sorted!$B392:$CW392,"nn")&lt;&gt;"nn","•",""),"")</f>
        <v/>
      </c>
      <c r="BL393" s="1" t="str">
        <f ca="1">IF(($A393&lt;&gt;"")*(BL$1&lt;&gt;""),IF(_xlfn.XLOOKUP(BL$1,Attendance_sorted!$B392:$CW392,Attendance_sorted!$B392:$CW392,"nn")&lt;&gt;"nn","•",""),"")</f>
        <v/>
      </c>
      <c r="BM393" s="1" t="str">
        <f ca="1">IF(($A393&lt;&gt;"")*(BM$1&lt;&gt;""),IF(_xlfn.XLOOKUP(BM$1,Attendance_sorted!$B392:$CW392,Attendance_sorted!$B392:$CW392,"nn")&lt;&gt;"nn","•",""),"")</f>
        <v/>
      </c>
      <c r="BN393" s="1" t="str">
        <f ca="1">IF(($A393&lt;&gt;"")*(BN$1&lt;&gt;""),IF(_xlfn.XLOOKUP(BN$1,Attendance_sorted!$B392:$CW392,Attendance_sorted!$B392:$CW392,"nn")&lt;&gt;"nn","•",""),"")</f>
        <v/>
      </c>
      <c r="BO393" s="1" t="str">
        <f ca="1">IF(($A393&lt;&gt;"")*(BO$1&lt;&gt;""),IF(_xlfn.XLOOKUP(BO$1,Attendance_sorted!$B392:$CW392,Attendance_sorted!$B392:$CW392,"nn")&lt;&gt;"nn","•",""),"")</f>
        <v/>
      </c>
      <c r="BP393" s="1" t="str">
        <f ca="1">IF(($A393&lt;&gt;"")*(BP$1&lt;&gt;""),IF(_xlfn.XLOOKUP(BP$1,Attendance_sorted!$B392:$CW392,Attendance_sorted!$B392:$CW392,"nn")&lt;&gt;"nn","•",""),"")</f>
        <v/>
      </c>
      <c r="BQ393" s="1" t="str">
        <f ca="1">IF(($A393&lt;&gt;"")*(BQ$1&lt;&gt;""),IF(_xlfn.XLOOKUP(BQ$1,Attendance_sorted!$B392:$CW392,Attendance_sorted!$B392:$CW392,"nn")&lt;&gt;"nn","•",""),"")</f>
        <v/>
      </c>
      <c r="BR393" s="1" t="str">
        <f ca="1">IF(($A393&lt;&gt;"")*(BR$1&lt;&gt;""),IF(_xlfn.XLOOKUP(BR$1,Attendance_sorted!$B392:$CW392,Attendance_sorted!$B392:$CW392,"nn")&lt;&gt;"nn","•",""),"")</f>
        <v/>
      </c>
      <c r="BS393" s="1" t="str">
        <f ca="1">IF(($A393&lt;&gt;"")*(BS$1&lt;&gt;""),IF(_xlfn.XLOOKUP(BS$1,Attendance_sorted!$B392:$CW392,Attendance_sorted!$B392:$CW392,"nn")&lt;&gt;"nn","•",""),"")</f>
        <v/>
      </c>
      <c r="BT393" s="1" t="str">
        <f ca="1">IF(($A393&lt;&gt;"")*(BT$1&lt;&gt;""),IF(_xlfn.XLOOKUP(BT$1,Attendance_sorted!$B392:$CW392,Attendance_sorted!$B392:$CW392,"nn")&lt;&gt;"nn","•",""),"")</f>
        <v/>
      </c>
      <c r="BU393" s="1" t="str">
        <f ca="1">IF(($A393&lt;&gt;"")*(BU$1&lt;&gt;""),IF(_xlfn.XLOOKUP(BU$1,Attendance_sorted!$B392:$CW392,Attendance_sorted!$B392:$CW392,"nn")&lt;&gt;"nn","•",""),"")</f>
        <v/>
      </c>
      <c r="BV393" s="1" t="str">
        <f ca="1">IF(($A393&lt;&gt;"")*(BV$1&lt;&gt;""),IF(_xlfn.XLOOKUP(BV$1,Attendance_sorted!$B392:$CW392,Attendance_sorted!$B392:$CW392,"nn")&lt;&gt;"nn","•",""),"")</f>
        <v/>
      </c>
      <c r="BW393" s="1" t="str">
        <f ca="1">IF(($A393&lt;&gt;"")*(BW$1&lt;&gt;""),IF(_xlfn.XLOOKUP(BW$1,Attendance_sorted!$B392:$CW392,Attendance_sorted!$B392:$CW392,"nn")&lt;&gt;"nn","•",""),"")</f>
        <v/>
      </c>
      <c r="BX393" s="1" t="str">
        <f ca="1">IF(($A393&lt;&gt;"")*(BX$1&lt;&gt;""),IF(_xlfn.XLOOKUP(BX$1,Attendance_sorted!$B392:$CW392,Attendance_sorted!$B392:$CW392,"nn")&lt;&gt;"nn","•",""),"")</f>
        <v/>
      </c>
      <c r="BY393" s="1" t="str">
        <f ca="1">IF(($A393&lt;&gt;"")*(BY$1&lt;&gt;""),IF(_xlfn.XLOOKUP(BY$1,Attendance_sorted!$B392:$CW392,Attendance_sorted!$B392:$CW392,"nn")&lt;&gt;"nn","•",""),"")</f>
        <v/>
      </c>
      <c r="BZ393" s="1" t="str">
        <f ca="1">IF(($A393&lt;&gt;"")*(BZ$1&lt;&gt;""),IF(_xlfn.XLOOKUP(BZ$1,Attendance_sorted!$B392:$CW392,Attendance_sorted!$B392:$CW392,"nn")&lt;&gt;"nn","•",""),"")</f>
        <v/>
      </c>
      <c r="CA393" s="1" t="str">
        <f ca="1">IF(($A393&lt;&gt;"")*(CA$1&lt;&gt;""),IF(_xlfn.XLOOKUP(CA$1,Attendance_sorted!$B392:$CW392,Attendance_sorted!$B392:$CW392,"nn")&lt;&gt;"nn","•",""),"")</f>
        <v/>
      </c>
      <c r="CB393" s="1" t="str">
        <f ca="1">IF(($A393&lt;&gt;"")*(CB$1&lt;&gt;""),IF(_xlfn.XLOOKUP(CB$1,Attendance_sorted!$B392:$CW392,Attendance_sorted!$B392:$CW392,"nn")&lt;&gt;"nn","•",""),"")</f>
        <v/>
      </c>
      <c r="CC393" s="1" t="str">
        <f ca="1">IF(($A393&lt;&gt;"")*(CC$1&lt;&gt;""),IF(_xlfn.XLOOKUP(CC$1,Attendance_sorted!$B392:$CW392,Attendance_sorted!$B392:$CW392,"nn")&lt;&gt;"nn","•",""),"")</f>
        <v/>
      </c>
      <c r="CD393" s="1" t="str">
        <f ca="1">IF(($A393&lt;&gt;"")*(CD$1&lt;&gt;""),IF(_xlfn.XLOOKUP(CD$1,Attendance_sorted!$B392:$CW392,Attendance_sorted!$B392:$CW392,"nn")&lt;&gt;"nn","•",""),"")</f>
        <v/>
      </c>
      <c r="CE393" s="1" t="str">
        <f ca="1">IF(($A393&lt;&gt;"")*(CE$1&lt;&gt;""),IF(_xlfn.XLOOKUP(CE$1,Attendance_sorted!$B392:$CW392,Attendance_sorted!$B392:$CW392,"nn")&lt;&gt;"nn","•",""),"")</f>
        <v/>
      </c>
      <c r="CF393" s="1" t="str">
        <f ca="1">IF(($A393&lt;&gt;"")*(CF$1&lt;&gt;""),IF(_xlfn.XLOOKUP(CF$1,Attendance_sorted!$B392:$CW392,Attendance_sorted!$B392:$CW392,"nn")&lt;&gt;"nn","•",""),"")</f>
        <v/>
      </c>
      <c r="CG393" s="1" t="str">
        <f ca="1">IF(($A393&lt;&gt;"")*(CG$1&lt;&gt;""),IF(_xlfn.XLOOKUP(CG$1,Attendance_sorted!$B392:$CW392,Attendance_sorted!$B392:$CW392,"nn")&lt;&gt;"nn","•",""),"")</f>
        <v/>
      </c>
      <c r="CH393" s="1" t="str">
        <f ca="1">IF(($A393&lt;&gt;"")*(CH$1&lt;&gt;""),IF(_xlfn.XLOOKUP(CH$1,Attendance_sorted!$B392:$CW392,Attendance_sorted!$B392:$CW392,"nn")&lt;&gt;"nn","•",""),"")</f>
        <v/>
      </c>
      <c r="CI393" s="1" t="str">
        <f ca="1">IF(($A393&lt;&gt;"")*(CI$1&lt;&gt;""),IF(_xlfn.XLOOKUP(CI$1,Attendance_sorted!$B392:$CW392,Attendance_sorted!$B392:$CW392,"nn")&lt;&gt;"nn","•",""),"")</f>
        <v/>
      </c>
      <c r="CJ393" s="1" t="str">
        <f ca="1">IF(($A393&lt;&gt;"")*(CJ$1&lt;&gt;""),IF(_xlfn.XLOOKUP(CJ$1,Attendance_sorted!$B392:$CW392,Attendance_sorted!$B392:$CW392,"nn")&lt;&gt;"nn","•",""),"")</f>
        <v/>
      </c>
      <c r="CK393" s="1" t="str">
        <f ca="1">IF(($A393&lt;&gt;"")*(CK$1&lt;&gt;""),IF(_xlfn.XLOOKUP(CK$1,Attendance_sorted!$B392:$CW392,Attendance_sorted!$B392:$CW392,"nn")&lt;&gt;"nn","•",""),"")</f>
        <v/>
      </c>
      <c r="CL393" s="1" t="str">
        <f ca="1">IF(($A393&lt;&gt;"")*(CL$1&lt;&gt;""),IF(_xlfn.XLOOKUP(CL$1,Attendance_sorted!$B392:$CW392,Attendance_sorted!$B392:$CW392,"nn")&lt;&gt;"nn","•",""),"")</f>
        <v/>
      </c>
      <c r="CM393" s="1" t="str">
        <f ca="1">IF(($A393&lt;&gt;"")*(CM$1&lt;&gt;""),IF(_xlfn.XLOOKUP(CM$1,Attendance_sorted!$B392:$CW392,Attendance_sorted!$B392:$CW392,"nn")&lt;&gt;"nn","•",""),"")</f>
        <v/>
      </c>
      <c r="CN393" s="1" t="str">
        <f ca="1">IF(($A393&lt;&gt;"")*(CN$1&lt;&gt;""),IF(_xlfn.XLOOKUP(CN$1,Attendance_sorted!$B392:$CW392,Attendance_sorted!$B392:$CW392,"nn")&lt;&gt;"nn","•",""),"")</f>
        <v/>
      </c>
      <c r="CO393" s="1" t="str">
        <f ca="1">IF(($A393&lt;&gt;"")*(CO$1&lt;&gt;""),IF(_xlfn.XLOOKUP(CO$1,Attendance_sorted!$B392:$CW392,Attendance_sorted!$B392:$CW392,"nn")&lt;&gt;"nn","•",""),"")</f>
        <v/>
      </c>
      <c r="CP393" s="1" t="str">
        <f ca="1">IF(($A393&lt;&gt;"")*(CP$1&lt;&gt;""),IF(_xlfn.XLOOKUP(CP$1,Attendance_sorted!$B392:$CW392,Attendance_sorted!$B392:$CW392,"nn")&lt;&gt;"nn","•",""),"")</f>
        <v/>
      </c>
      <c r="CQ393" s="1" t="str">
        <f ca="1">IF(($A393&lt;&gt;"")*(CQ$1&lt;&gt;""),IF(_xlfn.XLOOKUP(CQ$1,Attendance_sorted!$B392:$CW392,Attendance_sorted!$B392:$CW392,"nn")&lt;&gt;"nn","•",""),"")</f>
        <v/>
      </c>
      <c r="CR393" s="1" t="str">
        <f ca="1">IF(($A393&lt;&gt;"")*(CR$1&lt;&gt;""),IF(_xlfn.XLOOKUP(CR$1,Attendance_sorted!$B392:$CW392,Attendance_sorted!$B392:$CW392,"nn")&lt;&gt;"nn","•",""),"")</f>
        <v/>
      </c>
      <c r="CS393" s="1" t="str">
        <f ca="1">IF(($A393&lt;&gt;"")*(CS$1&lt;&gt;""),IF(_xlfn.XLOOKUP(CS$1,Attendance_sorted!$B392:$CW392,Attendance_sorted!$B392:$CW392,"nn")&lt;&gt;"nn","•",""),"")</f>
        <v/>
      </c>
      <c r="CT393" s="1" t="str">
        <f ca="1">IF(($A393&lt;&gt;"")*(CT$1&lt;&gt;""),IF(_xlfn.XLOOKUP(CT$1,Attendance_sorted!$B392:$CW392,Attendance_sorted!$B392:$CW392,"nn")&lt;&gt;"nn","•",""),"")</f>
        <v/>
      </c>
      <c r="CU393" s="1" t="str">
        <f ca="1">IF(($A393&lt;&gt;"")*(CU$1&lt;&gt;""),IF(_xlfn.XLOOKUP(CU$1,Attendance_sorted!$B392:$CW392,Attendance_sorted!$B392:$CW392,"nn")&lt;&gt;"nn","•",""),"")</f>
        <v/>
      </c>
      <c r="CV393" s="1" t="str">
        <f ca="1">IF(($A393&lt;&gt;"")*(CV$1&lt;&gt;""),IF(_xlfn.XLOOKUP(CV$1,Attendance_sorted!$B392:$CW392,Attendance_sorted!$B392:$CW392,"nn")&lt;&gt;"nn","•",""),"")</f>
        <v/>
      </c>
      <c r="CW393" s="1" t="str">
        <f ca="1">IF(($A393&lt;&gt;"")*(CW$1&lt;&gt;""),IF(_xlfn.XLOOKUP(CW$1,Attendance_sorted!$B392:$CW392,Attendance_sorted!$B392:$CW392,"nn")&lt;&gt;"nn","•",""),"")</f>
        <v/>
      </c>
    </row>
    <row r="394" spans="1:101">
      <c r="A394" s="1"/>
      <c r="B394" s="1" t="str">
        <f ca="1">IF(($A394&lt;&gt;"")*(B$1&lt;&gt;""),IF(_xlfn.XLOOKUP(B$1,Attendance_sorted!$B393:$CW393,Attendance_sorted!$B393:$CW393,"nn")&lt;&gt;"nn","•",""),"")</f>
        <v/>
      </c>
      <c r="C394" s="1" t="str">
        <f ca="1">IF(($A394&lt;&gt;"")*(C$1&lt;&gt;""),IF(_xlfn.XLOOKUP(C$1,Attendance_sorted!$B393:$CW393,Attendance_sorted!$B393:$CW393,"nn")&lt;&gt;"nn","•",""),"")</f>
        <v/>
      </c>
      <c r="D394" s="1" t="str">
        <f ca="1">IF(($A394&lt;&gt;"")*(D$1&lt;&gt;""),IF(_xlfn.XLOOKUP(D$1,Attendance_sorted!$B393:$CW393,Attendance_sorted!$B393:$CW393,"nn")&lt;&gt;"nn","•",""),"")</f>
        <v/>
      </c>
      <c r="E394" s="1" t="str">
        <f ca="1">IF(($A394&lt;&gt;"")*(E$1&lt;&gt;""),IF(_xlfn.XLOOKUP(E$1,Attendance_sorted!$B393:$CW393,Attendance_sorted!$B393:$CW393,"nn")&lt;&gt;"nn","•",""),"")</f>
        <v/>
      </c>
      <c r="F394" s="1" t="str">
        <f ca="1">IF(($A394&lt;&gt;"")*(F$1&lt;&gt;""),IF(_xlfn.XLOOKUP(F$1,Attendance_sorted!$B393:$CW393,Attendance_sorted!$B393:$CW393,"nn")&lt;&gt;"nn","•",""),"")</f>
        <v/>
      </c>
      <c r="G394" s="1" t="str">
        <f ca="1">IF(($A394&lt;&gt;"")*(G$1&lt;&gt;""),IF(_xlfn.XLOOKUP(G$1,Attendance_sorted!$B393:$CW393,Attendance_sorted!$B393:$CW393,"nn")&lt;&gt;"nn","•",""),"")</f>
        <v/>
      </c>
      <c r="H394" s="1" t="str">
        <f ca="1">IF(($A394&lt;&gt;"")*(H$1&lt;&gt;""),IF(_xlfn.XLOOKUP(H$1,Attendance_sorted!$B393:$CW393,Attendance_sorted!$B393:$CW393,"nn")&lt;&gt;"nn","•",""),"")</f>
        <v/>
      </c>
      <c r="I394" s="1" t="str">
        <f ca="1">IF(($A394&lt;&gt;"")*(I$1&lt;&gt;""),IF(_xlfn.XLOOKUP(I$1,Attendance_sorted!$B393:$CW393,Attendance_sorted!$B393:$CW393,"nn")&lt;&gt;"nn","•",""),"")</f>
        <v/>
      </c>
      <c r="J394" s="1" t="str">
        <f ca="1">IF(($A394&lt;&gt;"")*(J$1&lt;&gt;""),IF(_xlfn.XLOOKUP(J$1,Attendance_sorted!$B393:$CW393,Attendance_sorted!$B393:$CW393,"nn")&lt;&gt;"nn","•",""),"")</f>
        <v/>
      </c>
      <c r="K394" s="1" t="str">
        <f ca="1">IF(($A394&lt;&gt;"")*(K$1&lt;&gt;""),IF(_xlfn.XLOOKUP(K$1,Attendance_sorted!$B393:$CW393,Attendance_sorted!$B393:$CW393,"nn")&lt;&gt;"nn","•",""),"")</f>
        <v/>
      </c>
      <c r="L394" s="1" t="str">
        <f ca="1">IF(($A394&lt;&gt;"")*(L$1&lt;&gt;""),IF(_xlfn.XLOOKUP(L$1,Attendance_sorted!$B393:$CW393,Attendance_sorted!$B393:$CW393,"nn")&lt;&gt;"nn","•",""),"")</f>
        <v/>
      </c>
      <c r="M394" s="1" t="str">
        <f ca="1">IF(($A394&lt;&gt;"")*(M$1&lt;&gt;""),IF(_xlfn.XLOOKUP(M$1,Attendance_sorted!$B393:$CW393,Attendance_sorted!$B393:$CW393,"nn")&lt;&gt;"nn","•",""),"")</f>
        <v/>
      </c>
      <c r="N394" s="1" t="str">
        <f ca="1">IF(($A394&lt;&gt;"")*(N$1&lt;&gt;""),IF(_xlfn.XLOOKUP(N$1,Attendance_sorted!$B393:$CW393,Attendance_sorted!$B393:$CW393,"nn")&lt;&gt;"nn","•",""),"")</f>
        <v/>
      </c>
      <c r="O394" s="1" t="str">
        <f ca="1">IF(($A394&lt;&gt;"")*(O$1&lt;&gt;""),IF(_xlfn.XLOOKUP(O$1,Attendance_sorted!$B393:$CW393,Attendance_sorted!$B393:$CW393,"nn")&lt;&gt;"nn","•",""),"")</f>
        <v/>
      </c>
      <c r="P394" s="1" t="str">
        <f ca="1">IF(($A394&lt;&gt;"")*(P$1&lt;&gt;""),IF(_xlfn.XLOOKUP(P$1,Attendance_sorted!$B393:$CW393,Attendance_sorted!$B393:$CW393,"nn")&lt;&gt;"nn","•",""),"")</f>
        <v/>
      </c>
      <c r="Q394" s="1" t="str">
        <f ca="1">IF(($A394&lt;&gt;"")*(Q$1&lt;&gt;""),IF(_xlfn.XLOOKUP(Q$1,Attendance_sorted!$B393:$CW393,Attendance_sorted!$B393:$CW393,"nn")&lt;&gt;"nn","•",""),"")</f>
        <v/>
      </c>
      <c r="R394" s="1" t="str">
        <f ca="1">IF(($A394&lt;&gt;"")*(R$1&lt;&gt;""),IF(_xlfn.XLOOKUP(R$1,Attendance_sorted!$B393:$CW393,Attendance_sorted!$B393:$CW393,"nn")&lt;&gt;"nn","•",""),"")</f>
        <v/>
      </c>
      <c r="S394" s="1" t="str">
        <f ca="1">IF(($A394&lt;&gt;"")*(S$1&lt;&gt;""),IF(_xlfn.XLOOKUP(S$1,Attendance_sorted!$B393:$CW393,Attendance_sorted!$B393:$CW393,"nn")&lt;&gt;"nn","•",""),"")</f>
        <v/>
      </c>
      <c r="T394" s="1" t="str">
        <f ca="1">IF(($A394&lt;&gt;"")*(T$1&lt;&gt;""),IF(_xlfn.XLOOKUP(T$1,Attendance_sorted!$B393:$CW393,Attendance_sorted!$B393:$CW393,"nn")&lt;&gt;"nn","•",""),"")</f>
        <v/>
      </c>
      <c r="U394" s="1" t="str">
        <f ca="1">IF(($A394&lt;&gt;"")*(U$1&lt;&gt;""),IF(_xlfn.XLOOKUP(U$1,Attendance_sorted!$B393:$CW393,Attendance_sorted!$B393:$CW393,"nn")&lt;&gt;"nn","•",""),"")</f>
        <v/>
      </c>
      <c r="V394" s="1" t="str">
        <f ca="1">IF(($A394&lt;&gt;"")*(V$1&lt;&gt;""),IF(_xlfn.XLOOKUP(V$1,Attendance_sorted!$B393:$CW393,Attendance_sorted!$B393:$CW393,"nn")&lt;&gt;"nn","•",""),"")</f>
        <v/>
      </c>
      <c r="W394" s="1" t="str">
        <f ca="1">IF(($A394&lt;&gt;"")*(W$1&lt;&gt;""),IF(_xlfn.XLOOKUP(W$1,Attendance_sorted!$B393:$CW393,Attendance_sorted!$B393:$CW393,"nn")&lt;&gt;"nn","•",""),"")</f>
        <v/>
      </c>
      <c r="X394" s="1" t="str">
        <f ca="1">IF(($A394&lt;&gt;"")*(X$1&lt;&gt;""),IF(_xlfn.XLOOKUP(X$1,Attendance_sorted!$B393:$CW393,Attendance_sorted!$B393:$CW393,"nn")&lt;&gt;"nn","•",""),"")</f>
        <v/>
      </c>
      <c r="Y394" s="1" t="str">
        <f ca="1">IF(($A394&lt;&gt;"")*(Y$1&lt;&gt;""),IF(_xlfn.XLOOKUP(Y$1,Attendance_sorted!$B393:$CW393,Attendance_sorted!$B393:$CW393,"nn")&lt;&gt;"nn","•",""),"")</f>
        <v/>
      </c>
      <c r="Z394" s="1" t="str">
        <f ca="1">IF(($A394&lt;&gt;"")*(Z$1&lt;&gt;""),IF(_xlfn.XLOOKUP(Z$1,Attendance_sorted!$B393:$CW393,Attendance_sorted!$B393:$CW393,"nn")&lt;&gt;"nn","•",""),"")</f>
        <v/>
      </c>
      <c r="AA394" s="1" t="str">
        <f ca="1">IF(($A394&lt;&gt;"")*(AA$1&lt;&gt;""),IF(_xlfn.XLOOKUP(AA$1,Attendance_sorted!$B393:$CW393,Attendance_sorted!$B393:$CW393,"nn")&lt;&gt;"nn","•",""),"")</f>
        <v/>
      </c>
      <c r="AB394" s="1" t="str">
        <f ca="1">IF(($A394&lt;&gt;"")*(AB$1&lt;&gt;""),IF(_xlfn.XLOOKUP(AB$1,Attendance_sorted!$B393:$CW393,Attendance_sorted!$B393:$CW393,"nn")&lt;&gt;"nn","•",""),"")</f>
        <v/>
      </c>
      <c r="AC394" s="1" t="str">
        <f ca="1">IF(($A394&lt;&gt;"")*(AC$1&lt;&gt;""),IF(_xlfn.XLOOKUP(AC$1,Attendance_sorted!$B393:$CW393,Attendance_sorted!$B393:$CW393,"nn")&lt;&gt;"nn","•",""),"")</f>
        <v/>
      </c>
      <c r="AD394" s="1" t="str">
        <f ca="1">IF(($A394&lt;&gt;"")*(AD$1&lt;&gt;""),IF(_xlfn.XLOOKUP(AD$1,Attendance_sorted!$B393:$CW393,Attendance_sorted!$B393:$CW393,"nn")&lt;&gt;"nn","•",""),"")</f>
        <v/>
      </c>
      <c r="AE394" s="1" t="str">
        <f ca="1">IF(($A394&lt;&gt;"")*(AE$1&lt;&gt;""),IF(_xlfn.XLOOKUP(AE$1,Attendance_sorted!$B393:$CW393,Attendance_sorted!$B393:$CW393,"nn")&lt;&gt;"nn","•",""),"")</f>
        <v/>
      </c>
      <c r="AF394" s="1" t="str">
        <f ca="1">IF(($A394&lt;&gt;"")*(AF$1&lt;&gt;""),IF(_xlfn.XLOOKUP(AF$1,Attendance_sorted!$B393:$CW393,Attendance_sorted!$B393:$CW393,"nn")&lt;&gt;"nn","•",""),"")</f>
        <v/>
      </c>
      <c r="AG394" s="1" t="str">
        <f ca="1">IF(($A394&lt;&gt;"")*(AG$1&lt;&gt;""),IF(_xlfn.XLOOKUP(AG$1,Attendance_sorted!$B393:$CW393,Attendance_sorted!$B393:$CW393,"nn")&lt;&gt;"nn","•",""),"")</f>
        <v/>
      </c>
      <c r="AH394" s="1" t="str">
        <f ca="1">IF(($A394&lt;&gt;"")*(AH$1&lt;&gt;""),IF(_xlfn.XLOOKUP(AH$1,Attendance_sorted!$B393:$CW393,Attendance_sorted!$B393:$CW393,"nn")&lt;&gt;"nn","•",""),"")</f>
        <v/>
      </c>
      <c r="AI394" s="1" t="str">
        <f ca="1">IF(($A394&lt;&gt;"")*(AI$1&lt;&gt;""),IF(_xlfn.XLOOKUP(AI$1,Attendance_sorted!$B393:$CW393,Attendance_sorted!$B393:$CW393,"nn")&lt;&gt;"nn","•",""),"")</f>
        <v/>
      </c>
      <c r="AJ394" s="1" t="str">
        <f ca="1">IF(($A394&lt;&gt;"")*(AJ$1&lt;&gt;""),IF(_xlfn.XLOOKUP(AJ$1,Attendance_sorted!$B393:$CW393,Attendance_sorted!$B393:$CW393,"nn")&lt;&gt;"nn","•",""),"")</f>
        <v/>
      </c>
      <c r="AK394" s="1" t="str">
        <f ca="1">IF(($A394&lt;&gt;"")*(AK$1&lt;&gt;""),IF(_xlfn.XLOOKUP(AK$1,Attendance_sorted!$B393:$CW393,Attendance_sorted!$B393:$CW393,"nn")&lt;&gt;"nn","•",""),"")</f>
        <v/>
      </c>
      <c r="AL394" s="1" t="str">
        <f ca="1">IF(($A394&lt;&gt;"")*(AL$1&lt;&gt;""),IF(_xlfn.XLOOKUP(AL$1,Attendance_sorted!$B393:$CW393,Attendance_sorted!$B393:$CW393,"nn")&lt;&gt;"nn","•",""),"")</f>
        <v/>
      </c>
      <c r="AM394" s="1" t="str">
        <f ca="1">IF(($A394&lt;&gt;"")*(AM$1&lt;&gt;""),IF(_xlfn.XLOOKUP(AM$1,Attendance_sorted!$B393:$CW393,Attendance_sorted!$B393:$CW393,"nn")&lt;&gt;"nn","•",""),"")</f>
        <v/>
      </c>
      <c r="AN394" s="1" t="str">
        <f ca="1">IF(($A394&lt;&gt;"")*(AN$1&lt;&gt;""),IF(_xlfn.XLOOKUP(AN$1,Attendance_sorted!$B393:$CW393,Attendance_sorted!$B393:$CW393,"nn")&lt;&gt;"nn","•",""),"")</f>
        <v/>
      </c>
      <c r="AO394" s="1" t="str">
        <f ca="1">IF(($A394&lt;&gt;"")*(AO$1&lt;&gt;""),IF(_xlfn.XLOOKUP(AO$1,Attendance_sorted!$B393:$CW393,Attendance_sorted!$B393:$CW393,"nn")&lt;&gt;"nn","•",""),"")</f>
        <v/>
      </c>
      <c r="AP394" s="1" t="str">
        <f ca="1">IF(($A394&lt;&gt;"")*(AP$1&lt;&gt;""),IF(_xlfn.XLOOKUP(AP$1,Attendance_sorted!$B393:$CW393,Attendance_sorted!$B393:$CW393,"nn")&lt;&gt;"nn","•",""),"")</f>
        <v/>
      </c>
      <c r="AQ394" s="1" t="str">
        <f ca="1">IF(($A394&lt;&gt;"")*(AQ$1&lt;&gt;""),IF(_xlfn.XLOOKUP(AQ$1,Attendance_sorted!$B393:$CW393,Attendance_sorted!$B393:$CW393,"nn")&lt;&gt;"nn","•",""),"")</f>
        <v/>
      </c>
      <c r="AR394" s="1" t="str">
        <f ca="1">IF(($A394&lt;&gt;"")*(AR$1&lt;&gt;""),IF(_xlfn.XLOOKUP(AR$1,Attendance_sorted!$B393:$CW393,Attendance_sorted!$B393:$CW393,"nn")&lt;&gt;"nn","•",""),"")</f>
        <v/>
      </c>
      <c r="AS394" s="1" t="str">
        <f ca="1">IF(($A394&lt;&gt;"")*(AS$1&lt;&gt;""),IF(_xlfn.XLOOKUP(AS$1,Attendance_sorted!$B393:$CW393,Attendance_sorted!$B393:$CW393,"nn")&lt;&gt;"nn","•",""),"")</f>
        <v/>
      </c>
      <c r="AT394" s="1" t="str">
        <f ca="1">IF(($A394&lt;&gt;"")*(AT$1&lt;&gt;""),IF(_xlfn.XLOOKUP(AT$1,Attendance_sorted!$B393:$CW393,Attendance_sorted!$B393:$CW393,"nn")&lt;&gt;"nn","•",""),"")</f>
        <v/>
      </c>
      <c r="AU394" s="1" t="str">
        <f ca="1">IF(($A394&lt;&gt;"")*(AU$1&lt;&gt;""),IF(_xlfn.XLOOKUP(AU$1,Attendance_sorted!$B393:$CW393,Attendance_sorted!$B393:$CW393,"nn")&lt;&gt;"nn","•",""),"")</f>
        <v/>
      </c>
      <c r="AV394" s="1" t="str">
        <f ca="1">IF(($A394&lt;&gt;"")*(AV$1&lt;&gt;""),IF(_xlfn.XLOOKUP(AV$1,Attendance_sorted!$B393:$CW393,Attendance_sorted!$B393:$CW393,"nn")&lt;&gt;"nn","•",""),"")</f>
        <v/>
      </c>
      <c r="AW394" s="1" t="str">
        <f ca="1">IF(($A394&lt;&gt;"")*(AW$1&lt;&gt;""),IF(_xlfn.XLOOKUP(AW$1,Attendance_sorted!$B393:$CW393,Attendance_sorted!$B393:$CW393,"nn")&lt;&gt;"nn","•",""),"")</f>
        <v/>
      </c>
      <c r="AX394" s="1" t="str">
        <f ca="1">IF(($A394&lt;&gt;"")*(AX$1&lt;&gt;""),IF(_xlfn.XLOOKUP(AX$1,Attendance_sorted!$B393:$CW393,Attendance_sorted!$B393:$CW393,"nn")&lt;&gt;"nn","•",""),"")</f>
        <v/>
      </c>
      <c r="AY394" s="1" t="str">
        <f ca="1">IF(($A394&lt;&gt;"")*(AY$1&lt;&gt;""),IF(_xlfn.XLOOKUP(AY$1,Attendance_sorted!$B393:$CW393,Attendance_sorted!$B393:$CW393,"nn")&lt;&gt;"nn","•",""),"")</f>
        <v/>
      </c>
      <c r="AZ394" s="1" t="str">
        <f ca="1">IF(($A394&lt;&gt;"")*(AZ$1&lt;&gt;""),IF(_xlfn.XLOOKUP(AZ$1,Attendance_sorted!$B393:$CW393,Attendance_sorted!$B393:$CW393,"nn")&lt;&gt;"nn","•",""),"")</f>
        <v/>
      </c>
      <c r="BA394" s="1" t="str">
        <f ca="1">IF(($A394&lt;&gt;"")*(BA$1&lt;&gt;""),IF(_xlfn.XLOOKUP(BA$1,Attendance_sorted!$B393:$CW393,Attendance_sorted!$B393:$CW393,"nn")&lt;&gt;"nn","•",""),"")</f>
        <v/>
      </c>
      <c r="BB394" s="1" t="str">
        <f ca="1">IF(($A394&lt;&gt;"")*(BB$1&lt;&gt;""),IF(_xlfn.XLOOKUP(BB$1,Attendance_sorted!$B393:$CW393,Attendance_sorted!$B393:$CW393,"nn")&lt;&gt;"nn","•",""),"")</f>
        <v/>
      </c>
      <c r="BC394" s="1" t="str">
        <f ca="1">IF(($A394&lt;&gt;"")*(BC$1&lt;&gt;""),IF(_xlfn.XLOOKUP(BC$1,Attendance_sorted!$B393:$CW393,Attendance_sorted!$B393:$CW393,"nn")&lt;&gt;"nn","•",""),"")</f>
        <v/>
      </c>
      <c r="BD394" s="1" t="str">
        <f ca="1">IF(($A394&lt;&gt;"")*(BD$1&lt;&gt;""),IF(_xlfn.XLOOKUP(BD$1,Attendance_sorted!$B393:$CW393,Attendance_sorted!$B393:$CW393,"nn")&lt;&gt;"nn","•",""),"")</f>
        <v/>
      </c>
      <c r="BE394" s="1" t="str">
        <f ca="1">IF(($A394&lt;&gt;"")*(BE$1&lt;&gt;""),IF(_xlfn.XLOOKUP(BE$1,Attendance_sorted!$B393:$CW393,Attendance_sorted!$B393:$CW393,"nn")&lt;&gt;"nn","•",""),"")</f>
        <v/>
      </c>
      <c r="BF394" s="1" t="str">
        <f ca="1">IF(($A394&lt;&gt;"")*(BF$1&lt;&gt;""),IF(_xlfn.XLOOKUP(BF$1,Attendance_sorted!$B393:$CW393,Attendance_sorted!$B393:$CW393,"nn")&lt;&gt;"nn","•",""),"")</f>
        <v/>
      </c>
      <c r="BG394" s="1" t="str">
        <f ca="1">IF(($A394&lt;&gt;"")*(BG$1&lt;&gt;""),IF(_xlfn.XLOOKUP(BG$1,Attendance_sorted!$B393:$CW393,Attendance_sorted!$B393:$CW393,"nn")&lt;&gt;"nn","•",""),"")</f>
        <v/>
      </c>
      <c r="BH394" s="1" t="str">
        <f ca="1">IF(($A394&lt;&gt;"")*(BH$1&lt;&gt;""),IF(_xlfn.XLOOKUP(BH$1,Attendance_sorted!$B393:$CW393,Attendance_sorted!$B393:$CW393,"nn")&lt;&gt;"nn","•",""),"")</f>
        <v/>
      </c>
      <c r="BI394" s="1" t="str">
        <f ca="1">IF(($A394&lt;&gt;"")*(BI$1&lt;&gt;""),IF(_xlfn.XLOOKUP(BI$1,Attendance_sorted!$B393:$CW393,Attendance_sorted!$B393:$CW393,"nn")&lt;&gt;"nn","•",""),"")</f>
        <v/>
      </c>
      <c r="BJ394" s="1" t="str">
        <f ca="1">IF(($A394&lt;&gt;"")*(BJ$1&lt;&gt;""),IF(_xlfn.XLOOKUP(BJ$1,Attendance_sorted!$B393:$CW393,Attendance_sorted!$B393:$CW393,"nn")&lt;&gt;"nn","•",""),"")</f>
        <v/>
      </c>
      <c r="BK394" s="1" t="str">
        <f ca="1">IF(($A394&lt;&gt;"")*(BK$1&lt;&gt;""),IF(_xlfn.XLOOKUP(BK$1,Attendance_sorted!$B393:$CW393,Attendance_sorted!$B393:$CW393,"nn")&lt;&gt;"nn","•",""),"")</f>
        <v/>
      </c>
      <c r="BL394" s="1" t="str">
        <f ca="1">IF(($A394&lt;&gt;"")*(BL$1&lt;&gt;""),IF(_xlfn.XLOOKUP(BL$1,Attendance_sorted!$B393:$CW393,Attendance_sorted!$B393:$CW393,"nn")&lt;&gt;"nn","•",""),"")</f>
        <v/>
      </c>
      <c r="BM394" s="1" t="str">
        <f ca="1">IF(($A394&lt;&gt;"")*(BM$1&lt;&gt;""),IF(_xlfn.XLOOKUP(BM$1,Attendance_sorted!$B393:$CW393,Attendance_sorted!$B393:$CW393,"nn")&lt;&gt;"nn","•",""),"")</f>
        <v/>
      </c>
      <c r="BN394" s="1" t="str">
        <f ca="1">IF(($A394&lt;&gt;"")*(BN$1&lt;&gt;""),IF(_xlfn.XLOOKUP(BN$1,Attendance_sorted!$B393:$CW393,Attendance_sorted!$B393:$CW393,"nn")&lt;&gt;"nn","•",""),"")</f>
        <v/>
      </c>
      <c r="BO394" s="1" t="str">
        <f ca="1">IF(($A394&lt;&gt;"")*(BO$1&lt;&gt;""),IF(_xlfn.XLOOKUP(BO$1,Attendance_sorted!$B393:$CW393,Attendance_sorted!$B393:$CW393,"nn")&lt;&gt;"nn","•",""),"")</f>
        <v/>
      </c>
      <c r="BP394" s="1" t="str">
        <f ca="1">IF(($A394&lt;&gt;"")*(BP$1&lt;&gt;""),IF(_xlfn.XLOOKUP(BP$1,Attendance_sorted!$B393:$CW393,Attendance_sorted!$B393:$CW393,"nn")&lt;&gt;"nn","•",""),"")</f>
        <v/>
      </c>
      <c r="BQ394" s="1" t="str">
        <f ca="1">IF(($A394&lt;&gt;"")*(BQ$1&lt;&gt;""),IF(_xlfn.XLOOKUP(BQ$1,Attendance_sorted!$B393:$CW393,Attendance_sorted!$B393:$CW393,"nn")&lt;&gt;"nn","•",""),"")</f>
        <v/>
      </c>
      <c r="BR394" s="1" t="str">
        <f ca="1">IF(($A394&lt;&gt;"")*(BR$1&lt;&gt;""),IF(_xlfn.XLOOKUP(BR$1,Attendance_sorted!$B393:$CW393,Attendance_sorted!$B393:$CW393,"nn")&lt;&gt;"nn","•",""),"")</f>
        <v/>
      </c>
      <c r="BS394" s="1" t="str">
        <f ca="1">IF(($A394&lt;&gt;"")*(BS$1&lt;&gt;""),IF(_xlfn.XLOOKUP(BS$1,Attendance_sorted!$B393:$CW393,Attendance_sorted!$B393:$CW393,"nn")&lt;&gt;"nn","•",""),"")</f>
        <v/>
      </c>
      <c r="BT394" s="1" t="str">
        <f ca="1">IF(($A394&lt;&gt;"")*(BT$1&lt;&gt;""),IF(_xlfn.XLOOKUP(BT$1,Attendance_sorted!$B393:$CW393,Attendance_sorted!$B393:$CW393,"nn")&lt;&gt;"nn","•",""),"")</f>
        <v/>
      </c>
      <c r="BU394" s="1" t="str">
        <f ca="1">IF(($A394&lt;&gt;"")*(BU$1&lt;&gt;""),IF(_xlfn.XLOOKUP(BU$1,Attendance_sorted!$B393:$CW393,Attendance_sorted!$B393:$CW393,"nn")&lt;&gt;"nn","•",""),"")</f>
        <v/>
      </c>
      <c r="BV394" s="1" t="str">
        <f ca="1">IF(($A394&lt;&gt;"")*(BV$1&lt;&gt;""),IF(_xlfn.XLOOKUP(BV$1,Attendance_sorted!$B393:$CW393,Attendance_sorted!$B393:$CW393,"nn")&lt;&gt;"nn","•",""),"")</f>
        <v/>
      </c>
      <c r="BW394" s="1" t="str">
        <f ca="1">IF(($A394&lt;&gt;"")*(BW$1&lt;&gt;""),IF(_xlfn.XLOOKUP(BW$1,Attendance_sorted!$B393:$CW393,Attendance_sorted!$B393:$CW393,"nn")&lt;&gt;"nn","•",""),"")</f>
        <v/>
      </c>
      <c r="BX394" s="1" t="str">
        <f ca="1">IF(($A394&lt;&gt;"")*(BX$1&lt;&gt;""),IF(_xlfn.XLOOKUP(BX$1,Attendance_sorted!$B393:$CW393,Attendance_sorted!$B393:$CW393,"nn")&lt;&gt;"nn","•",""),"")</f>
        <v/>
      </c>
      <c r="BY394" s="1" t="str">
        <f ca="1">IF(($A394&lt;&gt;"")*(BY$1&lt;&gt;""),IF(_xlfn.XLOOKUP(BY$1,Attendance_sorted!$B393:$CW393,Attendance_sorted!$B393:$CW393,"nn")&lt;&gt;"nn","•",""),"")</f>
        <v/>
      </c>
      <c r="BZ394" s="1" t="str">
        <f ca="1">IF(($A394&lt;&gt;"")*(BZ$1&lt;&gt;""),IF(_xlfn.XLOOKUP(BZ$1,Attendance_sorted!$B393:$CW393,Attendance_sorted!$B393:$CW393,"nn")&lt;&gt;"nn","•",""),"")</f>
        <v/>
      </c>
      <c r="CA394" s="1" t="str">
        <f ca="1">IF(($A394&lt;&gt;"")*(CA$1&lt;&gt;""),IF(_xlfn.XLOOKUP(CA$1,Attendance_sorted!$B393:$CW393,Attendance_sorted!$B393:$CW393,"nn")&lt;&gt;"nn","•",""),"")</f>
        <v/>
      </c>
      <c r="CB394" s="1" t="str">
        <f ca="1">IF(($A394&lt;&gt;"")*(CB$1&lt;&gt;""),IF(_xlfn.XLOOKUP(CB$1,Attendance_sorted!$B393:$CW393,Attendance_sorted!$B393:$CW393,"nn")&lt;&gt;"nn","•",""),"")</f>
        <v/>
      </c>
      <c r="CC394" s="1" t="str">
        <f ca="1">IF(($A394&lt;&gt;"")*(CC$1&lt;&gt;""),IF(_xlfn.XLOOKUP(CC$1,Attendance_sorted!$B393:$CW393,Attendance_sorted!$B393:$CW393,"nn")&lt;&gt;"nn","•",""),"")</f>
        <v/>
      </c>
      <c r="CD394" s="1" t="str">
        <f ca="1">IF(($A394&lt;&gt;"")*(CD$1&lt;&gt;""),IF(_xlfn.XLOOKUP(CD$1,Attendance_sorted!$B393:$CW393,Attendance_sorted!$B393:$CW393,"nn")&lt;&gt;"nn","•",""),"")</f>
        <v/>
      </c>
      <c r="CE394" s="1" t="str">
        <f ca="1">IF(($A394&lt;&gt;"")*(CE$1&lt;&gt;""),IF(_xlfn.XLOOKUP(CE$1,Attendance_sorted!$B393:$CW393,Attendance_sorted!$B393:$CW393,"nn")&lt;&gt;"nn","•",""),"")</f>
        <v/>
      </c>
      <c r="CF394" s="1" t="str">
        <f ca="1">IF(($A394&lt;&gt;"")*(CF$1&lt;&gt;""),IF(_xlfn.XLOOKUP(CF$1,Attendance_sorted!$B393:$CW393,Attendance_sorted!$B393:$CW393,"nn")&lt;&gt;"nn","•",""),"")</f>
        <v/>
      </c>
      <c r="CG394" s="1" t="str">
        <f ca="1">IF(($A394&lt;&gt;"")*(CG$1&lt;&gt;""),IF(_xlfn.XLOOKUP(CG$1,Attendance_sorted!$B393:$CW393,Attendance_sorted!$B393:$CW393,"nn")&lt;&gt;"nn","•",""),"")</f>
        <v/>
      </c>
      <c r="CH394" s="1" t="str">
        <f ca="1">IF(($A394&lt;&gt;"")*(CH$1&lt;&gt;""),IF(_xlfn.XLOOKUP(CH$1,Attendance_sorted!$B393:$CW393,Attendance_sorted!$B393:$CW393,"nn")&lt;&gt;"nn","•",""),"")</f>
        <v/>
      </c>
      <c r="CI394" s="1" t="str">
        <f ca="1">IF(($A394&lt;&gt;"")*(CI$1&lt;&gt;""),IF(_xlfn.XLOOKUP(CI$1,Attendance_sorted!$B393:$CW393,Attendance_sorted!$B393:$CW393,"nn")&lt;&gt;"nn","•",""),"")</f>
        <v/>
      </c>
      <c r="CJ394" s="1" t="str">
        <f ca="1">IF(($A394&lt;&gt;"")*(CJ$1&lt;&gt;""),IF(_xlfn.XLOOKUP(CJ$1,Attendance_sorted!$B393:$CW393,Attendance_sorted!$B393:$CW393,"nn")&lt;&gt;"nn","•",""),"")</f>
        <v/>
      </c>
      <c r="CK394" s="1" t="str">
        <f ca="1">IF(($A394&lt;&gt;"")*(CK$1&lt;&gt;""),IF(_xlfn.XLOOKUP(CK$1,Attendance_sorted!$B393:$CW393,Attendance_sorted!$B393:$CW393,"nn")&lt;&gt;"nn","•",""),"")</f>
        <v/>
      </c>
      <c r="CL394" s="1" t="str">
        <f ca="1">IF(($A394&lt;&gt;"")*(CL$1&lt;&gt;""),IF(_xlfn.XLOOKUP(CL$1,Attendance_sorted!$B393:$CW393,Attendance_sorted!$B393:$CW393,"nn")&lt;&gt;"nn","•",""),"")</f>
        <v/>
      </c>
      <c r="CM394" s="1" t="str">
        <f ca="1">IF(($A394&lt;&gt;"")*(CM$1&lt;&gt;""),IF(_xlfn.XLOOKUP(CM$1,Attendance_sorted!$B393:$CW393,Attendance_sorted!$B393:$CW393,"nn")&lt;&gt;"nn","•",""),"")</f>
        <v/>
      </c>
      <c r="CN394" s="1" t="str">
        <f ca="1">IF(($A394&lt;&gt;"")*(CN$1&lt;&gt;""),IF(_xlfn.XLOOKUP(CN$1,Attendance_sorted!$B393:$CW393,Attendance_sorted!$B393:$CW393,"nn")&lt;&gt;"nn","•",""),"")</f>
        <v/>
      </c>
      <c r="CO394" s="1" t="str">
        <f ca="1">IF(($A394&lt;&gt;"")*(CO$1&lt;&gt;""),IF(_xlfn.XLOOKUP(CO$1,Attendance_sorted!$B393:$CW393,Attendance_sorted!$B393:$CW393,"nn")&lt;&gt;"nn","•",""),"")</f>
        <v/>
      </c>
      <c r="CP394" s="1" t="str">
        <f ca="1">IF(($A394&lt;&gt;"")*(CP$1&lt;&gt;""),IF(_xlfn.XLOOKUP(CP$1,Attendance_sorted!$B393:$CW393,Attendance_sorted!$B393:$CW393,"nn")&lt;&gt;"nn","•",""),"")</f>
        <v/>
      </c>
      <c r="CQ394" s="1" t="str">
        <f ca="1">IF(($A394&lt;&gt;"")*(CQ$1&lt;&gt;""),IF(_xlfn.XLOOKUP(CQ$1,Attendance_sorted!$B393:$CW393,Attendance_sorted!$B393:$CW393,"nn")&lt;&gt;"nn","•",""),"")</f>
        <v/>
      </c>
      <c r="CR394" s="1" t="str">
        <f ca="1">IF(($A394&lt;&gt;"")*(CR$1&lt;&gt;""),IF(_xlfn.XLOOKUP(CR$1,Attendance_sorted!$B393:$CW393,Attendance_sorted!$B393:$CW393,"nn")&lt;&gt;"nn","•",""),"")</f>
        <v/>
      </c>
      <c r="CS394" s="1" t="str">
        <f ca="1">IF(($A394&lt;&gt;"")*(CS$1&lt;&gt;""),IF(_xlfn.XLOOKUP(CS$1,Attendance_sorted!$B393:$CW393,Attendance_sorted!$B393:$CW393,"nn")&lt;&gt;"nn","•",""),"")</f>
        <v/>
      </c>
      <c r="CT394" s="1" t="str">
        <f ca="1">IF(($A394&lt;&gt;"")*(CT$1&lt;&gt;""),IF(_xlfn.XLOOKUP(CT$1,Attendance_sorted!$B393:$CW393,Attendance_sorted!$B393:$CW393,"nn")&lt;&gt;"nn","•",""),"")</f>
        <v/>
      </c>
      <c r="CU394" s="1" t="str">
        <f ca="1">IF(($A394&lt;&gt;"")*(CU$1&lt;&gt;""),IF(_xlfn.XLOOKUP(CU$1,Attendance_sorted!$B393:$CW393,Attendance_sorted!$B393:$CW393,"nn")&lt;&gt;"nn","•",""),"")</f>
        <v/>
      </c>
      <c r="CV394" s="1" t="str">
        <f ca="1">IF(($A394&lt;&gt;"")*(CV$1&lt;&gt;""),IF(_xlfn.XLOOKUP(CV$1,Attendance_sorted!$B393:$CW393,Attendance_sorted!$B393:$CW393,"nn")&lt;&gt;"nn","•",""),"")</f>
        <v/>
      </c>
      <c r="CW394" s="1" t="str">
        <f ca="1">IF(($A394&lt;&gt;"")*(CW$1&lt;&gt;""),IF(_xlfn.XLOOKUP(CW$1,Attendance_sorted!$B393:$CW393,Attendance_sorted!$B393:$CW393,"nn")&lt;&gt;"nn","•",""),"")</f>
        <v/>
      </c>
    </row>
    <row r="395" spans="1:101">
      <c r="A395" s="1"/>
      <c r="B395" s="1" t="str">
        <f ca="1">IF(($A395&lt;&gt;"")*(B$1&lt;&gt;""),IF(_xlfn.XLOOKUP(B$1,Attendance_sorted!$B394:$CW394,Attendance_sorted!$B394:$CW394,"nn")&lt;&gt;"nn","•",""),"")</f>
        <v/>
      </c>
      <c r="C395" s="1" t="str">
        <f ca="1">IF(($A395&lt;&gt;"")*(C$1&lt;&gt;""),IF(_xlfn.XLOOKUP(C$1,Attendance_sorted!$B394:$CW394,Attendance_sorted!$B394:$CW394,"nn")&lt;&gt;"nn","•",""),"")</f>
        <v/>
      </c>
      <c r="D395" s="1" t="str">
        <f ca="1">IF(($A395&lt;&gt;"")*(D$1&lt;&gt;""),IF(_xlfn.XLOOKUP(D$1,Attendance_sorted!$B394:$CW394,Attendance_sorted!$B394:$CW394,"nn")&lt;&gt;"nn","•",""),"")</f>
        <v/>
      </c>
      <c r="E395" s="1" t="str">
        <f ca="1">IF(($A395&lt;&gt;"")*(E$1&lt;&gt;""),IF(_xlfn.XLOOKUP(E$1,Attendance_sorted!$B394:$CW394,Attendance_sorted!$B394:$CW394,"nn")&lt;&gt;"nn","•",""),"")</f>
        <v/>
      </c>
      <c r="F395" s="1" t="str">
        <f ca="1">IF(($A395&lt;&gt;"")*(F$1&lt;&gt;""),IF(_xlfn.XLOOKUP(F$1,Attendance_sorted!$B394:$CW394,Attendance_sorted!$B394:$CW394,"nn")&lt;&gt;"nn","•",""),"")</f>
        <v/>
      </c>
      <c r="G395" s="1" t="str">
        <f ca="1">IF(($A395&lt;&gt;"")*(G$1&lt;&gt;""),IF(_xlfn.XLOOKUP(G$1,Attendance_sorted!$B394:$CW394,Attendance_sorted!$B394:$CW394,"nn")&lt;&gt;"nn","•",""),"")</f>
        <v/>
      </c>
      <c r="H395" s="1" t="str">
        <f ca="1">IF(($A395&lt;&gt;"")*(H$1&lt;&gt;""),IF(_xlfn.XLOOKUP(H$1,Attendance_sorted!$B394:$CW394,Attendance_sorted!$B394:$CW394,"nn")&lt;&gt;"nn","•",""),"")</f>
        <v/>
      </c>
      <c r="I395" s="1" t="str">
        <f ca="1">IF(($A395&lt;&gt;"")*(I$1&lt;&gt;""),IF(_xlfn.XLOOKUP(I$1,Attendance_sorted!$B394:$CW394,Attendance_sorted!$B394:$CW394,"nn")&lt;&gt;"nn","•",""),"")</f>
        <v/>
      </c>
      <c r="J395" s="1" t="str">
        <f ca="1">IF(($A395&lt;&gt;"")*(J$1&lt;&gt;""),IF(_xlfn.XLOOKUP(J$1,Attendance_sorted!$B394:$CW394,Attendance_sorted!$B394:$CW394,"nn")&lt;&gt;"nn","•",""),"")</f>
        <v/>
      </c>
      <c r="K395" s="1" t="str">
        <f ca="1">IF(($A395&lt;&gt;"")*(K$1&lt;&gt;""),IF(_xlfn.XLOOKUP(K$1,Attendance_sorted!$B394:$CW394,Attendance_sorted!$B394:$CW394,"nn")&lt;&gt;"nn","•",""),"")</f>
        <v/>
      </c>
      <c r="L395" s="1" t="str">
        <f ca="1">IF(($A395&lt;&gt;"")*(L$1&lt;&gt;""),IF(_xlfn.XLOOKUP(L$1,Attendance_sorted!$B394:$CW394,Attendance_sorted!$B394:$CW394,"nn")&lt;&gt;"nn","•",""),"")</f>
        <v/>
      </c>
      <c r="M395" s="1" t="str">
        <f ca="1">IF(($A395&lt;&gt;"")*(M$1&lt;&gt;""),IF(_xlfn.XLOOKUP(M$1,Attendance_sorted!$B394:$CW394,Attendance_sorted!$B394:$CW394,"nn")&lt;&gt;"nn","•",""),"")</f>
        <v/>
      </c>
      <c r="N395" s="1" t="str">
        <f ca="1">IF(($A395&lt;&gt;"")*(N$1&lt;&gt;""),IF(_xlfn.XLOOKUP(N$1,Attendance_sorted!$B394:$CW394,Attendance_sorted!$B394:$CW394,"nn")&lt;&gt;"nn","•",""),"")</f>
        <v/>
      </c>
      <c r="O395" s="1" t="str">
        <f ca="1">IF(($A395&lt;&gt;"")*(O$1&lt;&gt;""),IF(_xlfn.XLOOKUP(O$1,Attendance_sorted!$B394:$CW394,Attendance_sorted!$B394:$CW394,"nn")&lt;&gt;"nn","•",""),"")</f>
        <v/>
      </c>
      <c r="P395" s="1" t="str">
        <f ca="1">IF(($A395&lt;&gt;"")*(P$1&lt;&gt;""),IF(_xlfn.XLOOKUP(P$1,Attendance_sorted!$B394:$CW394,Attendance_sorted!$B394:$CW394,"nn")&lt;&gt;"nn","•",""),"")</f>
        <v/>
      </c>
      <c r="Q395" s="1" t="str">
        <f ca="1">IF(($A395&lt;&gt;"")*(Q$1&lt;&gt;""),IF(_xlfn.XLOOKUP(Q$1,Attendance_sorted!$B394:$CW394,Attendance_sorted!$B394:$CW394,"nn")&lt;&gt;"nn","•",""),"")</f>
        <v/>
      </c>
      <c r="R395" s="1" t="str">
        <f ca="1">IF(($A395&lt;&gt;"")*(R$1&lt;&gt;""),IF(_xlfn.XLOOKUP(R$1,Attendance_sorted!$B394:$CW394,Attendance_sorted!$B394:$CW394,"nn")&lt;&gt;"nn","•",""),"")</f>
        <v/>
      </c>
      <c r="S395" s="1" t="str">
        <f ca="1">IF(($A395&lt;&gt;"")*(S$1&lt;&gt;""),IF(_xlfn.XLOOKUP(S$1,Attendance_sorted!$B394:$CW394,Attendance_sorted!$B394:$CW394,"nn")&lt;&gt;"nn","•",""),"")</f>
        <v/>
      </c>
      <c r="T395" s="1" t="str">
        <f ca="1">IF(($A395&lt;&gt;"")*(T$1&lt;&gt;""),IF(_xlfn.XLOOKUP(T$1,Attendance_sorted!$B394:$CW394,Attendance_sorted!$B394:$CW394,"nn")&lt;&gt;"nn","•",""),"")</f>
        <v/>
      </c>
      <c r="U395" s="1" t="str">
        <f ca="1">IF(($A395&lt;&gt;"")*(U$1&lt;&gt;""),IF(_xlfn.XLOOKUP(U$1,Attendance_sorted!$B394:$CW394,Attendance_sorted!$B394:$CW394,"nn")&lt;&gt;"nn","•",""),"")</f>
        <v/>
      </c>
      <c r="V395" s="1" t="str">
        <f ca="1">IF(($A395&lt;&gt;"")*(V$1&lt;&gt;""),IF(_xlfn.XLOOKUP(V$1,Attendance_sorted!$B394:$CW394,Attendance_sorted!$B394:$CW394,"nn")&lt;&gt;"nn","•",""),"")</f>
        <v/>
      </c>
      <c r="W395" s="1" t="str">
        <f ca="1">IF(($A395&lt;&gt;"")*(W$1&lt;&gt;""),IF(_xlfn.XLOOKUP(W$1,Attendance_sorted!$B394:$CW394,Attendance_sorted!$B394:$CW394,"nn")&lt;&gt;"nn","•",""),"")</f>
        <v/>
      </c>
      <c r="X395" s="1" t="str">
        <f ca="1">IF(($A395&lt;&gt;"")*(X$1&lt;&gt;""),IF(_xlfn.XLOOKUP(X$1,Attendance_sorted!$B394:$CW394,Attendance_sorted!$B394:$CW394,"nn")&lt;&gt;"nn","•",""),"")</f>
        <v/>
      </c>
      <c r="Y395" s="1" t="str">
        <f ca="1">IF(($A395&lt;&gt;"")*(Y$1&lt;&gt;""),IF(_xlfn.XLOOKUP(Y$1,Attendance_sorted!$B394:$CW394,Attendance_sorted!$B394:$CW394,"nn")&lt;&gt;"nn","•",""),"")</f>
        <v/>
      </c>
      <c r="Z395" s="1" t="str">
        <f ca="1">IF(($A395&lt;&gt;"")*(Z$1&lt;&gt;""),IF(_xlfn.XLOOKUP(Z$1,Attendance_sorted!$B394:$CW394,Attendance_sorted!$B394:$CW394,"nn")&lt;&gt;"nn","•",""),"")</f>
        <v/>
      </c>
      <c r="AA395" s="1" t="str">
        <f ca="1">IF(($A395&lt;&gt;"")*(AA$1&lt;&gt;""),IF(_xlfn.XLOOKUP(AA$1,Attendance_sorted!$B394:$CW394,Attendance_sorted!$B394:$CW394,"nn")&lt;&gt;"nn","•",""),"")</f>
        <v/>
      </c>
      <c r="AB395" s="1" t="str">
        <f ca="1">IF(($A395&lt;&gt;"")*(AB$1&lt;&gt;""),IF(_xlfn.XLOOKUP(AB$1,Attendance_sorted!$B394:$CW394,Attendance_sorted!$B394:$CW394,"nn")&lt;&gt;"nn","•",""),"")</f>
        <v/>
      </c>
      <c r="AC395" s="1" t="str">
        <f ca="1">IF(($A395&lt;&gt;"")*(AC$1&lt;&gt;""),IF(_xlfn.XLOOKUP(AC$1,Attendance_sorted!$B394:$CW394,Attendance_sorted!$B394:$CW394,"nn")&lt;&gt;"nn","•",""),"")</f>
        <v/>
      </c>
      <c r="AD395" s="1" t="str">
        <f ca="1">IF(($A395&lt;&gt;"")*(AD$1&lt;&gt;""),IF(_xlfn.XLOOKUP(AD$1,Attendance_sorted!$B394:$CW394,Attendance_sorted!$B394:$CW394,"nn")&lt;&gt;"nn","•",""),"")</f>
        <v/>
      </c>
      <c r="AE395" s="1" t="str">
        <f ca="1">IF(($A395&lt;&gt;"")*(AE$1&lt;&gt;""),IF(_xlfn.XLOOKUP(AE$1,Attendance_sorted!$B394:$CW394,Attendance_sorted!$B394:$CW394,"nn")&lt;&gt;"nn","•",""),"")</f>
        <v/>
      </c>
      <c r="AF395" s="1" t="str">
        <f ca="1">IF(($A395&lt;&gt;"")*(AF$1&lt;&gt;""),IF(_xlfn.XLOOKUP(AF$1,Attendance_sorted!$B394:$CW394,Attendance_sorted!$B394:$CW394,"nn")&lt;&gt;"nn","•",""),"")</f>
        <v/>
      </c>
      <c r="AG395" s="1" t="str">
        <f ca="1">IF(($A395&lt;&gt;"")*(AG$1&lt;&gt;""),IF(_xlfn.XLOOKUP(AG$1,Attendance_sorted!$B394:$CW394,Attendance_sorted!$B394:$CW394,"nn")&lt;&gt;"nn","•",""),"")</f>
        <v/>
      </c>
      <c r="AH395" s="1" t="str">
        <f ca="1">IF(($A395&lt;&gt;"")*(AH$1&lt;&gt;""),IF(_xlfn.XLOOKUP(AH$1,Attendance_sorted!$B394:$CW394,Attendance_sorted!$B394:$CW394,"nn")&lt;&gt;"nn","•",""),"")</f>
        <v/>
      </c>
      <c r="AI395" s="1" t="str">
        <f ca="1">IF(($A395&lt;&gt;"")*(AI$1&lt;&gt;""),IF(_xlfn.XLOOKUP(AI$1,Attendance_sorted!$B394:$CW394,Attendance_sorted!$B394:$CW394,"nn")&lt;&gt;"nn","•",""),"")</f>
        <v/>
      </c>
      <c r="AJ395" s="1" t="str">
        <f ca="1">IF(($A395&lt;&gt;"")*(AJ$1&lt;&gt;""),IF(_xlfn.XLOOKUP(AJ$1,Attendance_sorted!$B394:$CW394,Attendance_sorted!$B394:$CW394,"nn")&lt;&gt;"nn","•",""),"")</f>
        <v/>
      </c>
      <c r="AK395" s="1" t="str">
        <f ca="1">IF(($A395&lt;&gt;"")*(AK$1&lt;&gt;""),IF(_xlfn.XLOOKUP(AK$1,Attendance_sorted!$B394:$CW394,Attendance_sorted!$B394:$CW394,"nn")&lt;&gt;"nn","•",""),"")</f>
        <v/>
      </c>
      <c r="AL395" s="1" t="str">
        <f ca="1">IF(($A395&lt;&gt;"")*(AL$1&lt;&gt;""),IF(_xlfn.XLOOKUP(AL$1,Attendance_sorted!$B394:$CW394,Attendance_sorted!$B394:$CW394,"nn")&lt;&gt;"nn","•",""),"")</f>
        <v/>
      </c>
      <c r="AM395" s="1" t="str">
        <f ca="1">IF(($A395&lt;&gt;"")*(AM$1&lt;&gt;""),IF(_xlfn.XLOOKUP(AM$1,Attendance_sorted!$B394:$CW394,Attendance_sorted!$B394:$CW394,"nn")&lt;&gt;"nn","•",""),"")</f>
        <v/>
      </c>
      <c r="AN395" s="1" t="str">
        <f ca="1">IF(($A395&lt;&gt;"")*(AN$1&lt;&gt;""),IF(_xlfn.XLOOKUP(AN$1,Attendance_sorted!$B394:$CW394,Attendance_sorted!$B394:$CW394,"nn")&lt;&gt;"nn","•",""),"")</f>
        <v/>
      </c>
      <c r="AO395" s="1" t="str">
        <f ca="1">IF(($A395&lt;&gt;"")*(AO$1&lt;&gt;""),IF(_xlfn.XLOOKUP(AO$1,Attendance_sorted!$B394:$CW394,Attendance_sorted!$B394:$CW394,"nn")&lt;&gt;"nn","•",""),"")</f>
        <v/>
      </c>
      <c r="AP395" s="1" t="str">
        <f ca="1">IF(($A395&lt;&gt;"")*(AP$1&lt;&gt;""),IF(_xlfn.XLOOKUP(AP$1,Attendance_sorted!$B394:$CW394,Attendance_sorted!$B394:$CW394,"nn")&lt;&gt;"nn","•",""),"")</f>
        <v/>
      </c>
      <c r="AQ395" s="1" t="str">
        <f ca="1">IF(($A395&lt;&gt;"")*(AQ$1&lt;&gt;""),IF(_xlfn.XLOOKUP(AQ$1,Attendance_sorted!$B394:$CW394,Attendance_sorted!$B394:$CW394,"nn")&lt;&gt;"nn","•",""),"")</f>
        <v/>
      </c>
      <c r="AR395" s="1" t="str">
        <f ca="1">IF(($A395&lt;&gt;"")*(AR$1&lt;&gt;""),IF(_xlfn.XLOOKUP(AR$1,Attendance_sorted!$B394:$CW394,Attendance_sorted!$B394:$CW394,"nn")&lt;&gt;"nn","•",""),"")</f>
        <v/>
      </c>
      <c r="AS395" s="1" t="str">
        <f ca="1">IF(($A395&lt;&gt;"")*(AS$1&lt;&gt;""),IF(_xlfn.XLOOKUP(AS$1,Attendance_sorted!$B394:$CW394,Attendance_sorted!$B394:$CW394,"nn")&lt;&gt;"nn","•",""),"")</f>
        <v/>
      </c>
      <c r="AT395" s="1" t="str">
        <f ca="1">IF(($A395&lt;&gt;"")*(AT$1&lt;&gt;""),IF(_xlfn.XLOOKUP(AT$1,Attendance_sorted!$B394:$CW394,Attendance_sorted!$B394:$CW394,"nn")&lt;&gt;"nn","•",""),"")</f>
        <v/>
      </c>
      <c r="AU395" s="1" t="str">
        <f ca="1">IF(($A395&lt;&gt;"")*(AU$1&lt;&gt;""),IF(_xlfn.XLOOKUP(AU$1,Attendance_sorted!$B394:$CW394,Attendance_sorted!$B394:$CW394,"nn")&lt;&gt;"nn","•",""),"")</f>
        <v/>
      </c>
      <c r="AV395" s="1" t="str">
        <f ca="1">IF(($A395&lt;&gt;"")*(AV$1&lt;&gt;""),IF(_xlfn.XLOOKUP(AV$1,Attendance_sorted!$B394:$CW394,Attendance_sorted!$B394:$CW394,"nn")&lt;&gt;"nn","•",""),"")</f>
        <v/>
      </c>
      <c r="AW395" s="1" t="str">
        <f ca="1">IF(($A395&lt;&gt;"")*(AW$1&lt;&gt;""),IF(_xlfn.XLOOKUP(AW$1,Attendance_sorted!$B394:$CW394,Attendance_sorted!$B394:$CW394,"nn")&lt;&gt;"nn","•",""),"")</f>
        <v/>
      </c>
      <c r="AX395" s="1" t="str">
        <f ca="1">IF(($A395&lt;&gt;"")*(AX$1&lt;&gt;""),IF(_xlfn.XLOOKUP(AX$1,Attendance_sorted!$B394:$CW394,Attendance_sorted!$B394:$CW394,"nn")&lt;&gt;"nn","•",""),"")</f>
        <v/>
      </c>
      <c r="AY395" s="1" t="str">
        <f ca="1">IF(($A395&lt;&gt;"")*(AY$1&lt;&gt;""),IF(_xlfn.XLOOKUP(AY$1,Attendance_sorted!$B394:$CW394,Attendance_sorted!$B394:$CW394,"nn")&lt;&gt;"nn","•",""),"")</f>
        <v/>
      </c>
      <c r="AZ395" s="1" t="str">
        <f ca="1">IF(($A395&lt;&gt;"")*(AZ$1&lt;&gt;""),IF(_xlfn.XLOOKUP(AZ$1,Attendance_sorted!$B394:$CW394,Attendance_sorted!$B394:$CW394,"nn")&lt;&gt;"nn","•",""),"")</f>
        <v/>
      </c>
      <c r="BA395" s="1" t="str">
        <f ca="1">IF(($A395&lt;&gt;"")*(BA$1&lt;&gt;""),IF(_xlfn.XLOOKUP(BA$1,Attendance_sorted!$B394:$CW394,Attendance_sorted!$B394:$CW394,"nn")&lt;&gt;"nn","•",""),"")</f>
        <v/>
      </c>
      <c r="BB395" s="1" t="str">
        <f ca="1">IF(($A395&lt;&gt;"")*(BB$1&lt;&gt;""),IF(_xlfn.XLOOKUP(BB$1,Attendance_sorted!$B394:$CW394,Attendance_sorted!$B394:$CW394,"nn")&lt;&gt;"nn","•",""),"")</f>
        <v/>
      </c>
      <c r="BC395" s="1" t="str">
        <f ca="1">IF(($A395&lt;&gt;"")*(BC$1&lt;&gt;""),IF(_xlfn.XLOOKUP(BC$1,Attendance_sorted!$B394:$CW394,Attendance_sorted!$B394:$CW394,"nn")&lt;&gt;"nn","•",""),"")</f>
        <v/>
      </c>
      <c r="BD395" s="1" t="str">
        <f ca="1">IF(($A395&lt;&gt;"")*(BD$1&lt;&gt;""),IF(_xlfn.XLOOKUP(BD$1,Attendance_sorted!$B394:$CW394,Attendance_sorted!$B394:$CW394,"nn")&lt;&gt;"nn","•",""),"")</f>
        <v/>
      </c>
      <c r="BE395" s="1" t="str">
        <f ca="1">IF(($A395&lt;&gt;"")*(BE$1&lt;&gt;""),IF(_xlfn.XLOOKUP(BE$1,Attendance_sorted!$B394:$CW394,Attendance_sorted!$B394:$CW394,"nn")&lt;&gt;"nn","•",""),"")</f>
        <v/>
      </c>
      <c r="BF395" s="1" t="str">
        <f ca="1">IF(($A395&lt;&gt;"")*(BF$1&lt;&gt;""),IF(_xlfn.XLOOKUP(BF$1,Attendance_sorted!$B394:$CW394,Attendance_sorted!$B394:$CW394,"nn")&lt;&gt;"nn","•",""),"")</f>
        <v/>
      </c>
      <c r="BG395" s="1" t="str">
        <f ca="1">IF(($A395&lt;&gt;"")*(BG$1&lt;&gt;""),IF(_xlfn.XLOOKUP(BG$1,Attendance_sorted!$B394:$CW394,Attendance_sorted!$B394:$CW394,"nn")&lt;&gt;"nn","•",""),"")</f>
        <v/>
      </c>
      <c r="BH395" s="1" t="str">
        <f ca="1">IF(($A395&lt;&gt;"")*(BH$1&lt;&gt;""),IF(_xlfn.XLOOKUP(BH$1,Attendance_sorted!$B394:$CW394,Attendance_sorted!$B394:$CW394,"nn")&lt;&gt;"nn","•",""),"")</f>
        <v/>
      </c>
      <c r="BI395" s="1" t="str">
        <f ca="1">IF(($A395&lt;&gt;"")*(BI$1&lt;&gt;""),IF(_xlfn.XLOOKUP(BI$1,Attendance_sorted!$B394:$CW394,Attendance_sorted!$B394:$CW394,"nn")&lt;&gt;"nn","•",""),"")</f>
        <v/>
      </c>
      <c r="BJ395" s="1" t="str">
        <f ca="1">IF(($A395&lt;&gt;"")*(BJ$1&lt;&gt;""),IF(_xlfn.XLOOKUP(BJ$1,Attendance_sorted!$B394:$CW394,Attendance_sorted!$B394:$CW394,"nn")&lt;&gt;"nn","•",""),"")</f>
        <v/>
      </c>
      <c r="BK395" s="1" t="str">
        <f ca="1">IF(($A395&lt;&gt;"")*(BK$1&lt;&gt;""),IF(_xlfn.XLOOKUP(BK$1,Attendance_sorted!$B394:$CW394,Attendance_sorted!$B394:$CW394,"nn")&lt;&gt;"nn","•",""),"")</f>
        <v/>
      </c>
      <c r="BL395" s="1" t="str">
        <f ca="1">IF(($A395&lt;&gt;"")*(BL$1&lt;&gt;""),IF(_xlfn.XLOOKUP(BL$1,Attendance_sorted!$B394:$CW394,Attendance_sorted!$B394:$CW394,"nn")&lt;&gt;"nn","•",""),"")</f>
        <v/>
      </c>
      <c r="BM395" s="1" t="str">
        <f ca="1">IF(($A395&lt;&gt;"")*(BM$1&lt;&gt;""),IF(_xlfn.XLOOKUP(BM$1,Attendance_sorted!$B394:$CW394,Attendance_sorted!$B394:$CW394,"nn")&lt;&gt;"nn","•",""),"")</f>
        <v/>
      </c>
      <c r="BN395" s="1" t="str">
        <f ca="1">IF(($A395&lt;&gt;"")*(BN$1&lt;&gt;""),IF(_xlfn.XLOOKUP(BN$1,Attendance_sorted!$B394:$CW394,Attendance_sorted!$B394:$CW394,"nn")&lt;&gt;"nn","•",""),"")</f>
        <v/>
      </c>
      <c r="BO395" s="1" t="str">
        <f ca="1">IF(($A395&lt;&gt;"")*(BO$1&lt;&gt;""),IF(_xlfn.XLOOKUP(BO$1,Attendance_sorted!$B394:$CW394,Attendance_sorted!$B394:$CW394,"nn")&lt;&gt;"nn","•",""),"")</f>
        <v/>
      </c>
      <c r="BP395" s="1" t="str">
        <f ca="1">IF(($A395&lt;&gt;"")*(BP$1&lt;&gt;""),IF(_xlfn.XLOOKUP(BP$1,Attendance_sorted!$B394:$CW394,Attendance_sorted!$B394:$CW394,"nn")&lt;&gt;"nn","•",""),"")</f>
        <v/>
      </c>
      <c r="BQ395" s="1" t="str">
        <f ca="1">IF(($A395&lt;&gt;"")*(BQ$1&lt;&gt;""),IF(_xlfn.XLOOKUP(BQ$1,Attendance_sorted!$B394:$CW394,Attendance_sorted!$B394:$CW394,"nn")&lt;&gt;"nn","•",""),"")</f>
        <v/>
      </c>
      <c r="BR395" s="1" t="str">
        <f ca="1">IF(($A395&lt;&gt;"")*(BR$1&lt;&gt;""),IF(_xlfn.XLOOKUP(BR$1,Attendance_sorted!$B394:$CW394,Attendance_sorted!$B394:$CW394,"nn")&lt;&gt;"nn","•",""),"")</f>
        <v/>
      </c>
      <c r="BS395" s="1" t="str">
        <f ca="1">IF(($A395&lt;&gt;"")*(BS$1&lt;&gt;""),IF(_xlfn.XLOOKUP(BS$1,Attendance_sorted!$B394:$CW394,Attendance_sorted!$B394:$CW394,"nn")&lt;&gt;"nn","•",""),"")</f>
        <v/>
      </c>
      <c r="BT395" s="1" t="str">
        <f ca="1">IF(($A395&lt;&gt;"")*(BT$1&lt;&gt;""),IF(_xlfn.XLOOKUP(BT$1,Attendance_sorted!$B394:$CW394,Attendance_sorted!$B394:$CW394,"nn")&lt;&gt;"nn","•",""),"")</f>
        <v/>
      </c>
      <c r="BU395" s="1" t="str">
        <f ca="1">IF(($A395&lt;&gt;"")*(BU$1&lt;&gt;""),IF(_xlfn.XLOOKUP(BU$1,Attendance_sorted!$B394:$CW394,Attendance_sorted!$B394:$CW394,"nn")&lt;&gt;"nn","•",""),"")</f>
        <v/>
      </c>
      <c r="BV395" s="1" t="str">
        <f ca="1">IF(($A395&lt;&gt;"")*(BV$1&lt;&gt;""),IF(_xlfn.XLOOKUP(BV$1,Attendance_sorted!$B394:$CW394,Attendance_sorted!$B394:$CW394,"nn")&lt;&gt;"nn","•",""),"")</f>
        <v/>
      </c>
      <c r="BW395" s="1" t="str">
        <f ca="1">IF(($A395&lt;&gt;"")*(BW$1&lt;&gt;""),IF(_xlfn.XLOOKUP(BW$1,Attendance_sorted!$B394:$CW394,Attendance_sorted!$B394:$CW394,"nn")&lt;&gt;"nn","•",""),"")</f>
        <v/>
      </c>
      <c r="BX395" s="1" t="str">
        <f ca="1">IF(($A395&lt;&gt;"")*(BX$1&lt;&gt;""),IF(_xlfn.XLOOKUP(BX$1,Attendance_sorted!$B394:$CW394,Attendance_sorted!$B394:$CW394,"nn")&lt;&gt;"nn","•",""),"")</f>
        <v/>
      </c>
      <c r="BY395" s="1" t="str">
        <f ca="1">IF(($A395&lt;&gt;"")*(BY$1&lt;&gt;""),IF(_xlfn.XLOOKUP(BY$1,Attendance_sorted!$B394:$CW394,Attendance_sorted!$B394:$CW394,"nn")&lt;&gt;"nn","•",""),"")</f>
        <v/>
      </c>
      <c r="BZ395" s="1" t="str">
        <f ca="1">IF(($A395&lt;&gt;"")*(BZ$1&lt;&gt;""),IF(_xlfn.XLOOKUP(BZ$1,Attendance_sorted!$B394:$CW394,Attendance_sorted!$B394:$CW394,"nn")&lt;&gt;"nn","•",""),"")</f>
        <v/>
      </c>
      <c r="CA395" s="1" t="str">
        <f ca="1">IF(($A395&lt;&gt;"")*(CA$1&lt;&gt;""),IF(_xlfn.XLOOKUP(CA$1,Attendance_sorted!$B394:$CW394,Attendance_sorted!$B394:$CW394,"nn")&lt;&gt;"nn","•",""),"")</f>
        <v/>
      </c>
      <c r="CB395" s="1" t="str">
        <f ca="1">IF(($A395&lt;&gt;"")*(CB$1&lt;&gt;""),IF(_xlfn.XLOOKUP(CB$1,Attendance_sorted!$B394:$CW394,Attendance_sorted!$B394:$CW394,"nn")&lt;&gt;"nn","•",""),"")</f>
        <v/>
      </c>
      <c r="CC395" s="1" t="str">
        <f ca="1">IF(($A395&lt;&gt;"")*(CC$1&lt;&gt;""),IF(_xlfn.XLOOKUP(CC$1,Attendance_sorted!$B394:$CW394,Attendance_sorted!$B394:$CW394,"nn")&lt;&gt;"nn","•",""),"")</f>
        <v/>
      </c>
      <c r="CD395" s="1" t="str">
        <f ca="1">IF(($A395&lt;&gt;"")*(CD$1&lt;&gt;""),IF(_xlfn.XLOOKUP(CD$1,Attendance_sorted!$B394:$CW394,Attendance_sorted!$B394:$CW394,"nn")&lt;&gt;"nn","•",""),"")</f>
        <v/>
      </c>
      <c r="CE395" s="1" t="str">
        <f ca="1">IF(($A395&lt;&gt;"")*(CE$1&lt;&gt;""),IF(_xlfn.XLOOKUP(CE$1,Attendance_sorted!$B394:$CW394,Attendance_sorted!$B394:$CW394,"nn")&lt;&gt;"nn","•",""),"")</f>
        <v/>
      </c>
      <c r="CF395" s="1" t="str">
        <f ca="1">IF(($A395&lt;&gt;"")*(CF$1&lt;&gt;""),IF(_xlfn.XLOOKUP(CF$1,Attendance_sorted!$B394:$CW394,Attendance_sorted!$B394:$CW394,"nn")&lt;&gt;"nn","•",""),"")</f>
        <v/>
      </c>
      <c r="CG395" s="1" t="str">
        <f ca="1">IF(($A395&lt;&gt;"")*(CG$1&lt;&gt;""),IF(_xlfn.XLOOKUP(CG$1,Attendance_sorted!$B394:$CW394,Attendance_sorted!$B394:$CW394,"nn")&lt;&gt;"nn","•",""),"")</f>
        <v/>
      </c>
      <c r="CH395" s="1" t="str">
        <f ca="1">IF(($A395&lt;&gt;"")*(CH$1&lt;&gt;""),IF(_xlfn.XLOOKUP(CH$1,Attendance_sorted!$B394:$CW394,Attendance_sorted!$B394:$CW394,"nn")&lt;&gt;"nn","•",""),"")</f>
        <v/>
      </c>
      <c r="CI395" s="1" t="str">
        <f ca="1">IF(($A395&lt;&gt;"")*(CI$1&lt;&gt;""),IF(_xlfn.XLOOKUP(CI$1,Attendance_sorted!$B394:$CW394,Attendance_sorted!$B394:$CW394,"nn")&lt;&gt;"nn","•",""),"")</f>
        <v/>
      </c>
      <c r="CJ395" s="1" t="str">
        <f ca="1">IF(($A395&lt;&gt;"")*(CJ$1&lt;&gt;""),IF(_xlfn.XLOOKUP(CJ$1,Attendance_sorted!$B394:$CW394,Attendance_sorted!$B394:$CW394,"nn")&lt;&gt;"nn","•",""),"")</f>
        <v/>
      </c>
      <c r="CK395" s="1" t="str">
        <f ca="1">IF(($A395&lt;&gt;"")*(CK$1&lt;&gt;""),IF(_xlfn.XLOOKUP(CK$1,Attendance_sorted!$B394:$CW394,Attendance_sorted!$B394:$CW394,"nn")&lt;&gt;"nn","•",""),"")</f>
        <v/>
      </c>
      <c r="CL395" s="1" t="str">
        <f ca="1">IF(($A395&lt;&gt;"")*(CL$1&lt;&gt;""),IF(_xlfn.XLOOKUP(CL$1,Attendance_sorted!$B394:$CW394,Attendance_sorted!$B394:$CW394,"nn")&lt;&gt;"nn","•",""),"")</f>
        <v/>
      </c>
      <c r="CM395" s="1" t="str">
        <f ca="1">IF(($A395&lt;&gt;"")*(CM$1&lt;&gt;""),IF(_xlfn.XLOOKUP(CM$1,Attendance_sorted!$B394:$CW394,Attendance_sorted!$B394:$CW394,"nn")&lt;&gt;"nn","•",""),"")</f>
        <v/>
      </c>
      <c r="CN395" s="1" t="str">
        <f ca="1">IF(($A395&lt;&gt;"")*(CN$1&lt;&gt;""),IF(_xlfn.XLOOKUP(CN$1,Attendance_sorted!$B394:$CW394,Attendance_sorted!$B394:$CW394,"nn")&lt;&gt;"nn","•",""),"")</f>
        <v/>
      </c>
      <c r="CO395" s="1" t="str">
        <f ca="1">IF(($A395&lt;&gt;"")*(CO$1&lt;&gt;""),IF(_xlfn.XLOOKUP(CO$1,Attendance_sorted!$B394:$CW394,Attendance_sorted!$B394:$CW394,"nn")&lt;&gt;"nn","•",""),"")</f>
        <v/>
      </c>
      <c r="CP395" s="1" t="str">
        <f ca="1">IF(($A395&lt;&gt;"")*(CP$1&lt;&gt;""),IF(_xlfn.XLOOKUP(CP$1,Attendance_sorted!$B394:$CW394,Attendance_sorted!$B394:$CW394,"nn")&lt;&gt;"nn","•",""),"")</f>
        <v/>
      </c>
      <c r="CQ395" s="1" t="str">
        <f ca="1">IF(($A395&lt;&gt;"")*(CQ$1&lt;&gt;""),IF(_xlfn.XLOOKUP(CQ$1,Attendance_sorted!$B394:$CW394,Attendance_sorted!$B394:$CW394,"nn")&lt;&gt;"nn","•",""),"")</f>
        <v/>
      </c>
      <c r="CR395" s="1" t="str">
        <f ca="1">IF(($A395&lt;&gt;"")*(CR$1&lt;&gt;""),IF(_xlfn.XLOOKUP(CR$1,Attendance_sorted!$B394:$CW394,Attendance_sorted!$B394:$CW394,"nn")&lt;&gt;"nn","•",""),"")</f>
        <v/>
      </c>
      <c r="CS395" s="1" t="str">
        <f ca="1">IF(($A395&lt;&gt;"")*(CS$1&lt;&gt;""),IF(_xlfn.XLOOKUP(CS$1,Attendance_sorted!$B394:$CW394,Attendance_sorted!$B394:$CW394,"nn")&lt;&gt;"nn","•",""),"")</f>
        <v/>
      </c>
      <c r="CT395" s="1" t="str">
        <f ca="1">IF(($A395&lt;&gt;"")*(CT$1&lt;&gt;""),IF(_xlfn.XLOOKUP(CT$1,Attendance_sorted!$B394:$CW394,Attendance_sorted!$B394:$CW394,"nn")&lt;&gt;"nn","•",""),"")</f>
        <v/>
      </c>
      <c r="CU395" s="1" t="str">
        <f ca="1">IF(($A395&lt;&gt;"")*(CU$1&lt;&gt;""),IF(_xlfn.XLOOKUP(CU$1,Attendance_sorted!$B394:$CW394,Attendance_sorted!$B394:$CW394,"nn")&lt;&gt;"nn","•",""),"")</f>
        <v/>
      </c>
      <c r="CV395" s="1" t="str">
        <f ca="1">IF(($A395&lt;&gt;"")*(CV$1&lt;&gt;""),IF(_xlfn.XLOOKUP(CV$1,Attendance_sorted!$B394:$CW394,Attendance_sorted!$B394:$CW394,"nn")&lt;&gt;"nn","•",""),"")</f>
        <v/>
      </c>
      <c r="CW395" s="1" t="str">
        <f ca="1">IF(($A395&lt;&gt;"")*(CW$1&lt;&gt;""),IF(_xlfn.XLOOKUP(CW$1,Attendance_sorted!$B394:$CW394,Attendance_sorted!$B394:$CW394,"nn")&lt;&gt;"nn","•",""),"")</f>
        <v/>
      </c>
    </row>
    <row r="396" spans="1:101">
      <c r="A396" s="1"/>
      <c r="B396" s="1" t="str">
        <f ca="1">IF(($A396&lt;&gt;"")*(B$1&lt;&gt;""),IF(_xlfn.XLOOKUP(B$1,Attendance_sorted!$B395:$CW395,Attendance_sorted!$B395:$CW395,"nn")&lt;&gt;"nn","•",""),"")</f>
        <v/>
      </c>
      <c r="C396" s="1" t="str">
        <f ca="1">IF(($A396&lt;&gt;"")*(C$1&lt;&gt;""),IF(_xlfn.XLOOKUP(C$1,Attendance_sorted!$B395:$CW395,Attendance_sorted!$B395:$CW395,"nn")&lt;&gt;"nn","•",""),"")</f>
        <v/>
      </c>
      <c r="D396" s="1" t="str">
        <f ca="1">IF(($A396&lt;&gt;"")*(D$1&lt;&gt;""),IF(_xlfn.XLOOKUP(D$1,Attendance_sorted!$B395:$CW395,Attendance_sorted!$B395:$CW395,"nn")&lt;&gt;"nn","•",""),"")</f>
        <v/>
      </c>
      <c r="E396" s="1" t="str">
        <f ca="1">IF(($A396&lt;&gt;"")*(E$1&lt;&gt;""),IF(_xlfn.XLOOKUP(E$1,Attendance_sorted!$B395:$CW395,Attendance_sorted!$B395:$CW395,"nn")&lt;&gt;"nn","•",""),"")</f>
        <v/>
      </c>
      <c r="F396" s="1" t="str">
        <f ca="1">IF(($A396&lt;&gt;"")*(F$1&lt;&gt;""),IF(_xlfn.XLOOKUP(F$1,Attendance_sorted!$B395:$CW395,Attendance_sorted!$B395:$CW395,"nn")&lt;&gt;"nn","•",""),"")</f>
        <v/>
      </c>
      <c r="G396" s="1" t="str">
        <f ca="1">IF(($A396&lt;&gt;"")*(G$1&lt;&gt;""),IF(_xlfn.XLOOKUP(G$1,Attendance_sorted!$B395:$CW395,Attendance_sorted!$B395:$CW395,"nn")&lt;&gt;"nn","•",""),"")</f>
        <v/>
      </c>
      <c r="H396" s="1" t="str">
        <f ca="1">IF(($A396&lt;&gt;"")*(H$1&lt;&gt;""),IF(_xlfn.XLOOKUP(H$1,Attendance_sorted!$B395:$CW395,Attendance_sorted!$B395:$CW395,"nn")&lt;&gt;"nn","•",""),"")</f>
        <v/>
      </c>
      <c r="I396" s="1" t="str">
        <f ca="1">IF(($A396&lt;&gt;"")*(I$1&lt;&gt;""),IF(_xlfn.XLOOKUP(I$1,Attendance_sorted!$B395:$CW395,Attendance_sorted!$B395:$CW395,"nn")&lt;&gt;"nn","•",""),"")</f>
        <v/>
      </c>
      <c r="J396" s="1" t="str">
        <f ca="1">IF(($A396&lt;&gt;"")*(J$1&lt;&gt;""),IF(_xlfn.XLOOKUP(J$1,Attendance_sorted!$B395:$CW395,Attendance_sorted!$B395:$CW395,"nn")&lt;&gt;"nn","•",""),"")</f>
        <v/>
      </c>
      <c r="K396" s="1" t="str">
        <f ca="1">IF(($A396&lt;&gt;"")*(K$1&lt;&gt;""),IF(_xlfn.XLOOKUP(K$1,Attendance_sorted!$B395:$CW395,Attendance_sorted!$B395:$CW395,"nn")&lt;&gt;"nn","•",""),"")</f>
        <v/>
      </c>
      <c r="L396" s="1" t="str">
        <f ca="1">IF(($A396&lt;&gt;"")*(L$1&lt;&gt;""),IF(_xlfn.XLOOKUP(L$1,Attendance_sorted!$B395:$CW395,Attendance_sorted!$B395:$CW395,"nn")&lt;&gt;"nn","•",""),"")</f>
        <v/>
      </c>
      <c r="M396" s="1" t="str">
        <f ca="1">IF(($A396&lt;&gt;"")*(M$1&lt;&gt;""),IF(_xlfn.XLOOKUP(M$1,Attendance_sorted!$B395:$CW395,Attendance_sorted!$B395:$CW395,"nn")&lt;&gt;"nn","•",""),"")</f>
        <v/>
      </c>
      <c r="N396" s="1" t="str">
        <f ca="1">IF(($A396&lt;&gt;"")*(N$1&lt;&gt;""),IF(_xlfn.XLOOKUP(N$1,Attendance_sorted!$B395:$CW395,Attendance_sorted!$B395:$CW395,"nn")&lt;&gt;"nn","•",""),"")</f>
        <v/>
      </c>
      <c r="O396" s="1" t="str">
        <f ca="1">IF(($A396&lt;&gt;"")*(O$1&lt;&gt;""),IF(_xlfn.XLOOKUP(O$1,Attendance_sorted!$B395:$CW395,Attendance_sorted!$B395:$CW395,"nn")&lt;&gt;"nn","•",""),"")</f>
        <v/>
      </c>
      <c r="P396" s="1" t="str">
        <f ca="1">IF(($A396&lt;&gt;"")*(P$1&lt;&gt;""),IF(_xlfn.XLOOKUP(P$1,Attendance_sorted!$B395:$CW395,Attendance_sorted!$B395:$CW395,"nn")&lt;&gt;"nn","•",""),"")</f>
        <v/>
      </c>
      <c r="Q396" s="1" t="str">
        <f ca="1">IF(($A396&lt;&gt;"")*(Q$1&lt;&gt;""),IF(_xlfn.XLOOKUP(Q$1,Attendance_sorted!$B395:$CW395,Attendance_sorted!$B395:$CW395,"nn")&lt;&gt;"nn","•",""),"")</f>
        <v/>
      </c>
      <c r="R396" s="1" t="str">
        <f ca="1">IF(($A396&lt;&gt;"")*(R$1&lt;&gt;""),IF(_xlfn.XLOOKUP(R$1,Attendance_sorted!$B395:$CW395,Attendance_sorted!$B395:$CW395,"nn")&lt;&gt;"nn","•",""),"")</f>
        <v/>
      </c>
      <c r="S396" s="1" t="str">
        <f ca="1">IF(($A396&lt;&gt;"")*(S$1&lt;&gt;""),IF(_xlfn.XLOOKUP(S$1,Attendance_sorted!$B395:$CW395,Attendance_sorted!$B395:$CW395,"nn")&lt;&gt;"nn","•",""),"")</f>
        <v/>
      </c>
      <c r="T396" s="1" t="str">
        <f ca="1">IF(($A396&lt;&gt;"")*(T$1&lt;&gt;""),IF(_xlfn.XLOOKUP(T$1,Attendance_sorted!$B395:$CW395,Attendance_sorted!$B395:$CW395,"nn")&lt;&gt;"nn","•",""),"")</f>
        <v/>
      </c>
      <c r="U396" s="1" t="str">
        <f ca="1">IF(($A396&lt;&gt;"")*(U$1&lt;&gt;""),IF(_xlfn.XLOOKUP(U$1,Attendance_sorted!$B395:$CW395,Attendance_sorted!$B395:$CW395,"nn")&lt;&gt;"nn","•",""),"")</f>
        <v/>
      </c>
      <c r="V396" s="1" t="str">
        <f ca="1">IF(($A396&lt;&gt;"")*(V$1&lt;&gt;""),IF(_xlfn.XLOOKUP(V$1,Attendance_sorted!$B395:$CW395,Attendance_sorted!$B395:$CW395,"nn")&lt;&gt;"nn","•",""),"")</f>
        <v/>
      </c>
      <c r="W396" s="1" t="str">
        <f ca="1">IF(($A396&lt;&gt;"")*(W$1&lt;&gt;""),IF(_xlfn.XLOOKUP(W$1,Attendance_sorted!$B395:$CW395,Attendance_sorted!$B395:$CW395,"nn")&lt;&gt;"nn","•",""),"")</f>
        <v/>
      </c>
      <c r="X396" s="1" t="str">
        <f ca="1">IF(($A396&lt;&gt;"")*(X$1&lt;&gt;""),IF(_xlfn.XLOOKUP(X$1,Attendance_sorted!$B395:$CW395,Attendance_sorted!$B395:$CW395,"nn")&lt;&gt;"nn","•",""),"")</f>
        <v/>
      </c>
      <c r="Y396" s="1" t="str">
        <f ca="1">IF(($A396&lt;&gt;"")*(Y$1&lt;&gt;""),IF(_xlfn.XLOOKUP(Y$1,Attendance_sorted!$B395:$CW395,Attendance_sorted!$B395:$CW395,"nn")&lt;&gt;"nn","•",""),"")</f>
        <v/>
      </c>
      <c r="Z396" s="1" t="str">
        <f ca="1">IF(($A396&lt;&gt;"")*(Z$1&lt;&gt;""),IF(_xlfn.XLOOKUP(Z$1,Attendance_sorted!$B395:$CW395,Attendance_sorted!$B395:$CW395,"nn")&lt;&gt;"nn","•",""),"")</f>
        <v/>
      </c>
      <c r="AA396" s="1" t="str">
        <f ca="1">IF(($A396&lt;&gt;"")*(AA$1&lt;&gt;""),IF(_xlfn.XLOOKUP(AA$1,Attendance_sorted!$B395:$CW395,Attendance_sorted!$B395:$CW395,"nn")&lt;&gt;"nn","•",""),"")</f>
        <v/>
      </c>
      <c r="AB396" s="1" t="str">
        <f ca="1">IF(($A396&lt;&gt;"")*(AB$1&lt;&gt;""),IF(_xlfn.XLOOKUP(AB$1,Attendance_sorted!$B395:$CW395,Attendance_sorted!$B395:$CW395,"nn")&lt;&gt;"nn","•",""),"")</f>
        <v/>
      </c>
      <c r="AC396" s="1" t="str">
        <f ca="1">IF(($A396&lt;&gt;"")*(AC$1&lt;&gt;""),IF(_xlfn.XLOOKUP(AC$1,Attendance_sorted!$B395:$CW395,Attendance_sorted!$B395:$CW395,"nn")&lt;&gt;"nn","•",""),"")</f>
        <v/>
      </c>
      <c r="AD396" s="1" t="str">
        <f ca="1">IF(($A396&lt;&gt;"")*(AD$1&lt;&gt;""),IF(_xlfn.XLOOKUP(AD$1,Attendance_sorted!$B395:$CW395,Attendance_sorted!$B395:$CW395,"nn")&lt;&gt;"nn","•",""),"")</f>
        <v/>
      </c>
      <c r="AE396" s="1" t="str">
        <f ca="1">IF(($A396&lt;&gt;"")*(AE$1&lt;&gt;""),IF(_xlfn.XLOOKUP(AE$1,Attendance_sorted!$B395:$CW395,Attendance_sorted!$B395:$CW395,"nn")&lt;&gt;"nn","•",""),"")</f>
        <v/>
      </c>
      <c r="AF396" s="1" t="str">
        <f ca="1">IF(($A396&lt;&gt;"")*(AF$1&lt;&gt;""),IF(_xlfn.XLOOKUP(AF$1,Attendance_sorted!$B395:$CW395,Attendance_sorted!$B395:$CW395,"nn")&lt;&gt;"nn","•",""),"")</f>
        <v/>
      </c>
      <c r="AG396" s="1" t="str">
        <f ca="1">IF(($A396&lt;&gt;"")*(AG$1&lt;&gt;""),IF(_xlfn.XLOOKUP(AG$1,Attendance_sorted!$B395:$CW395,Attendance_sorted!$B395:$CW395,"nn")&lt;&gt;"nn","•",""),"")</f>
        <v/>
      </c>
      <c r="AH396" s="1" t="str">
        <f ca="1">IF(($A396&lt;&gt;"")*(AH$1&lt;&gt;""),IF(_xlfn.XLOOKUP(AH$1,Attendance_sorted!$B395:$CW395,Attendance_sorted!$B395:$CW395,"nn")&lt;&gt;"nn","•",""),"")</f>
        <v/>
      </c>
      <c r="AI396" s="1" t="str">
        <f ca="1">IF(($A396&lt;&gt;"")*(AI$1&lt;&gt;""),IF(_xlfn.XLOOKUP(AI$1,Attendance_sorted!$B395:$CW395,Attendance_sorted!$B395:$CW395,"nn")&lt;&gt;"nn","•",""),"")</f>
        <v/>
      </c>
      <c r="AJ396" s="1" t="str">
        <f ca="1">IF(($A396&lt;&gt;"")*(AJ$1&lt;&gt;""),IF(_xlfn.XLOOKUP(AJ$1,Attendance_sorted!$B395:$CW395,Attendance_sorted!$B395:$CW395,"nn")&lt;&gt;"nn","•",""),"")</f>
        <v/>
      </c>
      <c r="AK396" s="1" t="str">
        <f ca="1">IF(($A396&lt;&gt;"")*(AK$1&lt;&gt;""),IF(_xlfn.XLOOKUP(AK$1,Attendance_sorted!$B395:$CW395,Attendance_sorted!$B395:$CW395,"nn")&lt;&gt;"nn","•",""),"")</f>
        <v/>
      </c>
      <c r="AL396" s="1" t="str">
        <f ca="1">IF(($A396&lt;&gt;"")*(AL$1&lt;&gt;""),IF(_xlfn.XLOOKUP(AL$1,Attendance_sorted!$B395:$CW395,Attendance_sorted!$B395:$CW395,"nn")&lt;&gt;"nn","•",""),"")</f>
        <v/>
      </c>
      <c r="AM396" s="1" t="str">
        <f ca="1">IF(($A396&lt;&gt;"")*(AM$1&lt;&gt;""),IF(_xlfn.XLOOKUP(AM$1,Attendance_sorted!$B395:$CW395,Attendance_sorted!$B395:$CW395,"nn")&lt;&gt;"nn","•",""),"")</f>
        <v/>
      </c>
      <c r="AN396" s="1" t="str">
        <f ca="1">IF(($A396&lt;&gt;"")*(AN$1&lt;&gt;""),IF(_xlfn.XLOOKUP(AN$1,Attendance_sorted!$B395:$CW395,Attendance_sorted!$B395:$CW395,"nn")&lt;&gt;"nn","•",""),"")</f>
        <v/>
      </c>
      <c r="AO396" s="1" t="str">
        <f ca="1">IF(($A396&lt;&gt;"")*(AO$1&lt;&gt;""),IF(_xlfn.XLOOKUP(AO$1,Attendance_sorted!$B395:$CW395,Attendance_sorted!$B395:$CW395,"nn")&lt;&gt;"nn","•",""),"")</f>
        <v/>
      </c>
      <c r="AP396" s="1" t="str">
        <f ca="1">IF(($A396&lt;&gt;"")*(AP$1&lt;&gt;""),IF(_xlfn.XLOOKUP(AP$1,Attendance_sorted!$B395:$CW395,Attendance_sorted!$B395:$CW395,"nn")&lt;&gt;"nn","•",""),"")</f>
        <v/>
      </c>
      <c r="AQ396" s="1" t="str">
        <f ca="1">IF(($A396&lt;&gt;"")*(AQ$1&lt;&gt;""),IF(_xlfn.XLOOKUP(AQ$1,Attendance_sorted!$B395:$CW395,Attendance_sorted!$B395:$CW395,"nn")&lt;&gt;"nn","•",""),"")</f>
        <v/>
      </c>
      <c r="AR396" s="1" t="str">
        <f ca="1">IF(($A396&lt;&gt;"")*(AR$1&lt;&gt;""),IF(_xlfn.XLOOKUP(AR$1,Attendance_sorted!$B395:$CW395,Attendance_sorted!$B395:$CW395,"nn")&lt;&gt;"nn","•",""),"")</f>
        <v/>
      </c>
      <c r="AS396" s="1" t="str">
        <f ca="1">IF(($A396&lt;&gt;"")*(AS$1&lt;&gt;""),IF(_xlfn.XLOOKUP(AS$1,Attendance_sorted!$B395:$CW395,Attendance_sorted!$B395:$CW395,"nn")&lt;&gt;"nn","•",""),"")</f>
        <v/>
      </c>
      <c r="AT396" s="1" t="str">
        <f ca="1">IF(($A396&lt;&gt;"")*(AT$1&lt;&gt;""),IF(_xlfn.XLOOKUP(AT$1,Attendance_sorted!$B395:$CW395,Attendance_sorted!$B395:$CW395,"nn")&lt;&gt;"nn","•",""),"")</f>
        <v/>
      </c>
      <c r="AU396" s="1" t="str">
        <f ca="1">IF(($A396&lt;&gt;"")*(AU$1&lt;&gt;""),IF(_xlfn.XLOOKUP(AU$1,Attendance_sorted!$B395:$CW395,Attendance_sorted!$B395:$CW395,"nn")&lt;&gt;"nn","•",""),"")</f>
        <v/>
      </c>
      <c r="AV396" s="1" t="str">
        <f ca="1">IF(($A396&lt;&gt;"")*(AV$1&lt;&gt;""),IF(_xlfn.XLOOKUP(AV$1,Attendance_sorted!$B395:$CW395,Attendance_sorted!$B395:$CW395,"nn")&lt;&gt;"nn","•",""),"")</f>
        <v/>
      </c>
      <c r="AW396" s="1" t="str">
        <f ca="1">IF(($A396&lt;&gt;"")*(AW$1&lt;&gt;""),IF(_xlfn.XLOOKUP(AW$1,Attendance_sorted!$B395:$CW395,Attendance_sorted!$B395:$CW395,"nn")&lt;&gt;"nn","•",""),"")</f>
        <v/>
      </c>
      <c r="AX396" s="1" t="str">
        <f ca="1">IF(($A396&lt;&gt;"")*(AX$1&lt;&gt;""),IF(_xlfn.XLOOKUP(AX$1,Attendance_sorted!$B395:$CW395,Attendance_sorted!$B395:$CW395,"nn")&lt;&gt;"nn","•",""),"")</f>
        <v/>
      </c>
      <c r="AY396" s="1" t="str">
        <f ca="1">IF(($A396&lt;&gt;"")*(AY$1&lt;&gt;""),IF(_xlfn.XLOOKUP(AY$1,Attendance_sorted!$B395:$CW395,Attendance_sorted!$B395:$CW395,"nn")&lt;&gt;"nn","•",""),"")</f>
        <v/>
      </c>
      <c r="AZ396" s="1" t="str">
        <f ca="1">IF(($A396&lt;&gt;"")*(AZ$1&lt;&gt;""),IF(_xlfn.XLOOKUP(AZ$1,Attendance_sorted!$B395:$CW395,Attendance_sorted!$B395:$CW395,"nn")&lt;&gt;"nn","•",""),"")</f>
        <v/>
      </c>
      <c r="BA396" s="1" t="str">
        <f ca="1">IF(($A396&lt;&gt;"")*(BA$1&lt;&gt;""),IF(_xlfn.XLOOKUP(BA$1,Attendance_sorted!$B395:$CW395,Attendance_sorted!$B395:$CW395,"nn")&lt;&gt;"nn","•",""),"")</f>
        <v/>
      </c>
      <c r="BB396" s="1" t="str">
        <f ca="1">IF(($A396&lt;&gt;"")*(BB$1&lt;&gt;""),IF(_xlfn.XLOOKUP(BB$1,Attendance_sorted!$B395:$CW395,Attendance_sorted!$B395:$CW395,"nn")&lt;&gt;"nn","•",""),"")</f>
        <v/>
      </c>
      <c r="BC396" s="1" t="str">
        <f ca="1">IF(($A396&lt;&gt;"")*(BC$1&lt;&gt;""),IF(_xlfn.XLOOKUP(BC$1,Attendance_sorted!$B395:$CW395,Attendance_sorted!$B395:$CW395,"nn")&lt;&gt;"nn","•",""),"")</f>
        <v/>
      </c>
      <c r="BD396" s="1" t="str">
        <f ca="1">IF(($A396&lt;&gt;"")*(BD$1&lt;&gt;""),IF(_xlfn.XLOOKUP(BD$1,Attendance_sorted!$B395:$CW395,Attendance_sorted!$B395:$CW395,"nn")&lt;&gt;"nn","•",""),"")</f>
        <v/>
      </c>
      <c r="BE396" s="1" t="str">
        <f ca="1">IF(($A396&lt;&gt;"")*(BE$1&lt;&gt;""),IF(_xlfn.XLOOKUP(BE$1,Attendance_sorted!$B395:$CW395,Attendance_sorted!$B395:$CW395,"nn")&lt;&gt;"nn","•",""),"")</f>
        <v/>
      </c>
      <c r="BF396" s="1" t="str">
        <f ca="1">IF(($A396&lt;&gt;"")*(BF$1&lt;&gt;""),IF(_xlfn.XLOOKUP(BF$1,Attendance_sorted!$B395:$CW395,Attendance_sorted!$B395:$CW395,"nn")&lt;&gt;"nn","•",""),"")</f>
        <v/>
      </c>
      <c r="BG396" s="1" t="str">
        <f ca="1">IF(($A396&lt;&gt;"")*(BG$1&lt;&gt;""),IF(_xlfn.XLOOKUP(BG$1,Attendance_sorted!$B395:$CW395,Attendance_sorted!$B395:$CW395,"nn")&lt;&gt;"nn","•",""),"")</f>
        <v/>
      </c>
      <c r="BH396" s="1" t="str">
        <f ca="1">IF(($A396&lt;&gt;"")*(BH$1&lt;&gt;""),IF(_xlfn.XLOOKUP(BH$1,Attendance_sorted!$B395:$CW395,Attendance_sorted!$B395:$CW395,"nn")&lt;&gt;"nn","•",""),"")</f>
        <v/>
      </c>
      <c r="BI396" s="1" t="str">
        <f ca="1">IF(($A396&lt;&gt;"")*(BI$1&lt;&gt;""),IF(_xlfn.XLOOKUP(BI$1,Attendance_sorted!$B395:$CW395,Attendance_sorted!$B395:$CW395,"nn")&lt;&gt;"nn","•",""),"")</f>
        <v/>
      </c>
      <c r="BJ396" s="1" t="str">
        <f ca="1">IF(($A396&lt;&gt;"")*(BJ$1&lt;&gt;""),IF(_xlfn.XLOOKUP(BJ$1,Attendance_sorted!$B395:$CW395,Attendance_sorted!$B395:$CW395,"nn")&lt;&gt;"nn","•",""),"")</f>
        <v/>
      </c>
      <c r="BK396" s="1" t="str">
        <f ca="1">IF(($A396&lt;&gt;"")*(BK$1&lt;&gt;""),IF(_xlfn.XLOOKUP(BK$1,Attendance_sorted!$B395:$CW395,Attendance_sorted!$B395:$CW395,"nn")&lt;&gt;"nn","•",""),"")</f>
        <v/>
      </c>
      <c r="BL396" s="1" t="str">
        <f ca="1">IF(($A396&lt;&gt;"")*(BL$1&lt;&gt;""),IF(_xlfn.XLOOKUP(BL$1,Attendance_sorted!$B395:$CW395,Attendance_sorted!$B395:$CW395,"nn")&lt;&gt;"nn","•",""),"")</f>
        <v/>
      </c>
      <c r="BM396" s="1" t="str">
        <f ca="1">IF(($A396&lt;&gt;"")*(BM$1&lt;&gt;""),IF(_xlfn.XLOOKUP(BM$1,Attendance_sorted!$B395:$CW395,Attendance_sorted!$B395:$CW395,"nn")&lt;&gt;"nn","•",""),"")</f>
        <v/>
      </c>
      <c r="BN396" s="1" t="str">
        <f ca="1">IF(($A396&lt;&gt;"")*(BN$1&lt;&gt;""),IF(_xlfn.XLOOKUP(BN$1,Attendance_sorted!$B395:$CW395,Attendance_sorted!$B395:$CW395,"nn")&lt;&gt;"nn","•",""),"")</f>
        <v/>
      </c>
      <c r="BO396" s="1" t="str">
        <f ca="1">IF(($A396&lt;&gt;"")*(BO$1&lt;&gt;""),IF(_xlfn.XLOOKUP(BO$1,Attendance_sorted!$B395:$CW395,Attendance_sorted!$B395:$CW395,"nn")&lt;&gt;"nn","•",""),"")</f>
        <v/>
      </c>
      <c r="BP396" s="1" t="str">
        <f ca="1">IF(($A396&lt;&gt;"")*(BP$1&lt;&gt;""),IF(_xlfn.XLOOKUP(BP$1,Attendance_sorted!$B395:$CW395,Attendance_sorted!$B395:$CW395,"nn")&lt;&gt;"nn","•",""),"")</f>
        <v/>
      </c>
      <c r="BQ396" s="1" t="str">
        <f ca="1">IF(($A396&lt;&gt;"")*(BQ$1&lt;&gt;""),IF(_xlfn.XLOOKUP(BQ$1,Attendance_sorted!$B395:$CW395,Attendance_sorted!$B395:$CW395,"nn")&lt;&gt;"nn","•",""),"")</f>
        <v/>
      </c>
      <c r="BR396" s="1" t="str">
        <f ca="1">IF(($A396&lt;&gt;"")*(BR$1&lt;&gt;""),IF(_xlfn.XLOOKUP(BR$1,Attendance_sorted!$B395:$CW395,Attendance_sorted!$B395:$CW395,"nn")&lt;&gt;"nn","•",""),"")</f>
        <v/>
      </c>
      <c r="BS396" s="1" t="str">
        <f ca="1">IF(($A396&lt;&gt;"")*(BS$1&lt;&gt;""),IF(_xlfn.XLOOKUP(BS$1,Attendance_sorted!$B395:$CW395,Attendance_sorted!$B395:$CW395,"nn")&lt;&gt;"nn","•",""),"")</f>
        <v/>
      </c>
      <c r="BT396" s="1" t="str">
        <f ca="1">IF(($A396&lt;&gt;"")*(BT$1&lt;&gt;""),IF(_xlfn.XLOOKUP(BT$1,Attendance_sorted!$B395:$CW395,Attendance_sorted!$B395:$CW395,"nn")&lt;&gt;"nn","•",""),"")</f>
        <v/>
      </c>
      <c r="BU396" s="1" t="str">
        <f ca="1">IF(($A396&lt;&gt;"")*(BU$1&lt;&gt;""),IF(_xlfn.XLOOKUP(BU$1,Attendance_sorted!$B395:$CW395,Attendance_sorted!$B395:$CW395,"nn")&lt;&gt;"nn","•",""),"")</f>
        <v/>
      </c>
      <c r="BV396" s="1" t="str">
        <f ca="1">IF(($A396&lt;&gt;"")*(BV$1&lt;&gt;""),IF(_xlfn.XLOOKUP(BV$1,Attendance_sorted!$B395:$CW395,Attendance_sorted!$B395:$CW395,"nn")&lt;&gt;"nn","•",""),"")</f>
        <v/>
      </c>
      <c r="BW396" s="1" t="str">
        <f ca="1">IF(($A396&lt;&gt;"")*(BW$1&lt;&gt;""),IF(_xlfn.XLOOKUP(BW$1,Attendance_sorted!$B395:$CW395,Attendance_sorted!$B395:$CW395,"nn")&lt;&gt;"nn","•",""),"")</f>
        <v/>
      </c>
      <c r="BX396" s="1" t="str">
        <f ca="1">IF(($A396&lt;&gt;"")*(BX$1&lt;&gt;""),IF(_xlfn.XLOOKUP(BX$1,Attendance_sorted!$B395:$CW395,Attendance_sorted!$B395:$CW395,"nn")&lt;&gt;"nn","•",""),"")</f>
        <v/>
      </c>
      <c r="BY396" s="1" t="str">
        <f ca="1">IF(($A396&lt;&gt;"")*(BY$1&lt;&gt;""),IF(_xlfn.XLOOKUP(BY$1,Attendance_sorted!$B395:$CW395,Attendance_sorted!$B395:$CW395,"nn")&lt;&gt;"nn","•",""),"")</f>
        <v/>
      </c>
      <c r="BZ396" s="1" t="str">
        <f ca="1">IF(($A396&lt;&gt;"")*(BZ$1&lt;&gt;""),IF(_xlfn.XLOOKUP(BZ$1,Attendance_sorted!$B395:$CW395,Attendance_sorted!$B395:$CW395,"nn")&lt;&gt;"nn","•",""),"")</f>
        <v/>
      </c>
      <c r="CA396" s="1" t="str">
        <f ca="1">IF(($A396&lt;&gt;"")*(CA$1&lt;&gt;""),IF(_xlfn.XLOOKUP(CA$1,Attendance_sorted!$B395:$CW395,Attendance_sorted!$B395:$CW395,"nn")&lt;&gt;"nn","•",""),"")</f>
        <v/>
      </c>
      <c r="CB396" s="1" t="str">
        <f ca="1">IF(($A396&lt;&gt;"")*(CB$1&lt;&gt;""),IF(_xlfn.XLOOKUP(CB$1,Attendance_sorted!$B395:$CW395,Attendance_sorted!$B395:$CW395,"nn")&lt;&gt;"nn","•",""),"")</f>
        <v/>
      </c>
      <c r="CC396" s="1" t="str">
        <f ca="1">IF(($A396&lt;&gt;"")*(CC$1&lt;&gt;""),IF(_xlfn.XLOOKUP(CC$1,Attendance_sorted!$B395:$CW395,Attendance_sorted!$B395:$CW395,"nn")&lt;&gt;"nn","•",""),"")</f>
        <v/>
      </c>
      <c r="CD396" s="1" t="str">
        <f ca="1">IF(($A396&lt;&gt;"")*(CD$1&lt;&gt;""),IF(_xlfn.XLOOKUP(CD$1,Attendance_sorted!$B395:$CW395,Attendance_sorted!$B395:$CW395,"nn")&lt;&gt;"nn","•",""),"")</f>
        <v/>
      </c>
      <c r="CE396" s="1" t="str">
        <f ca="1">IF(($A396&lt;&gt;"")*(CE$1&lt;&gt;""),IF(_xlfn.XLOOKUP(CE$1,Attendance_sorted!$B395:$CW395,Attendance_sorted!$B395:$CW395,"nn")&lt;&gt;"nn","•",""),"")</f>
        <v/>
      </c>
      <c r="CF396" s="1" t="str">
        <f ca="1">IF(($A396&lt;&gt;"")*(CF$1&lt;&gt;""),IF(_xlfn.XLOOKUP(CF$1,Attendance_sorted!$B395:$CW395,Attendance_sorted!$B395:$CW395,"nn")&lt;&gt;"nn","•",""),"")</f>
        <v/>
      </c>
      <c r="CG396" s="1" t="str">
        <f ca="1">IF(($A396&lt;&gt;"")*(CG$1&lt;&gt;""),IF(_xlfn.XLOOKUP(CG$1,Attendance_sorted!$B395:$CW395,Attendance_sorted!$B395:$CW395,"nn")&lt;&gt;"nn","•",""),"")</f>
        <v/>
      </c>
      <c r="CH396" s="1" t="str">
        <f ca="1">IF(($A396&lt;&gt;"")*(CH$1&lt;&gt;""),IF(_xlfn.XLOOKUP(CH$1,Attendance_sorted!$B395:$CW395,Attendance_sorted!$B395:$CW395,"nn")&lt;&gt;"nn","•",""),"")</f>
        <v/>
      </c>
      <c r="CI396" s="1" t="str">
        <f ca="1">IF(($A396&lt;&gt;"")*(CI$1&lt;&gt;""),IF(_xlfn.XLOOKUP(CI$1,Attendance_sorted!$B395:$CW395,Attendance_sorted!$B395:$CW395,"nn")&lt;&gt;"nn","•",""),"")</f>
        <v/>
      </c>
      <c r="CJ396" s="1" t="str">
        <f ca="1">IF(($A396&lt;&gt;"")*(CJ$1&lt;&gt;""),IF(_xlfn.XLOOKUP(CJ$1,Attendance_sorted!$B395:$CW395,Attendance_sorted!$B395:$CW395,"nn")&lt;&gt;"nn","•",""),"")</f>
        <v/>
      </c>
      <c r="CK396" s="1" t="str">
        <f ca="1">IF(($A396&lt;&gt;"")*(CK$1&lt;&gt;""),IF(_xlfn.XLOOKUP(CK$1,Attendance_sorted!$B395:$CW395,Attendance_sorted!$B395:$CW395,"nn")&lt;&gt;"nn","•",""),"")</f>
        <v/>
      </c>
      <c r="CL396" s="1" t="str">
        <f ca="1">IF(($A396&lt;&gt;"")*(CL$1&lt;&gt;""),IF(_xlfn.XLOOKUP(CL$1,Attendance_sorted!$B395:$CW395,Attendance_sorted!$B395:$CW395,"nn")&lt;&gt;"nn","•",""),"")</f>
        <v/>
      </c>
      <c r="CM396" s="1" t="str">
        <f ca="1">IF(($A396&lt;&gt;"")*(CM$1&lt;&gt;""),IF(_xlfn.XLOOKUP(CM$1,Attendance_sorted!$B395:$CW395,Attendance_sorted!$B395:$CW395,"nn")&lt;&gt;"nn","•",""),"")</f>
        <v/>
      </c>
      <c r="CN396" s="1" t="str">
        <f ca="1">IF(($A396&lt;&gt;"")*(CN$1&lt;&gt;""),IF(_xlfn.XLOOKUP(CN$1,Attendance_sorted!$B395:$CW395,Attendance_sorted!$B395:$CW395,"nn")&lt;&gt;"nn","•",""),"")</f>
        <v/>
      </c>
      <c r="CO396" s="1" t="str">
        <f ca="1">IF(($A396&lt;&gt;"")*(CO$1&lt;&gt;""),IF(_xlfn.XLOOKUP(CO$1,Attendance_sorted!$B395:$CW395,Attendance_sorted!$B395:$CW395,"nn")&lt;&gt;"nn","•",""),"")</f>
        <v/>
      </c>
      <c r="CP396" s="1" t="str">
        <f ca="1">IF(($A396&lt;&gt;"")*(CP$1&lt;&gt;""),IF(_xlfn.XLOOKUP(CP$1,Attendance_sorted!$B395:$CW395,Attendance_sorted!$B395:$CW395,"nn")&lt;&gt;"nn","•",""),"")</f>
        <v/>
      </c>
      <c r="CQ396" s="1" t="str">
        <f ca="1">IF(($A396&lt;&gt;"")*(CQ$1&lt;&gt;""),IF(_xlfn.XLOOKUP(CQ$1,Attendance_sorted!$B395:$CW395,Attendance_sorted!$B395:$CW395,"nn")&lt;&gt;"nn","•",""),"")</f>
        <v/>
      </c>
      <c r="CR396" s="1" t="str">
        <f ca="1">IF(($A396&lt;&gt;"")*(CR$1&lt;&gt;""),IF(_xlfn.XLOOKUP(CR$1,Attendance_sorted!$B395:$CW395,Attendance_sorted!$B395:$CW395,"nn")&lt;&gt;"nn","•",""),"")</f>
        <v/>
      </c>
      <c r="CS396" s="1" t="str">
        <f ca="1">IF(($A396&lt;&gt;"")*(CS$1&lt;&gt;""),IF(_xlfn.XLOOKUP(CS$1,Attendance_sorted!$B395:$CW395,Attendance_sorted!$B395:$CW395,"nn")&lt;&gt;"nn","•",""),"")</f>
        <v/>
      </c>
      <c r="CT396" s="1" t="str">
        <f ca="1">IF(($A396&lt;&gt;"")*(CT$1&lt;&gt;""),IF(_xlfn.XLOOKUP(CT$1,Attendance_sorted!$B395:$CW395,Attendance_sorted!$B395:$CW395,"nn")&lt;&gt;"nn","•",""),"")</f>
        <v/>
      </c>
      <c r="CU396" s="1" t="str">
        <f ca="1">IF(($A396&lt;&gt;"")*(CU$1&lt;&gt;""),IF(_xlfn.XLOOKUP(CU$1,Attendance_sorted!$B395:$CW395,Attendance_sorted!$B395:$CW395,"nn")&lt;&gt;"nn","•",""),"")</f>
        <v/>
      </c>
      <c r="CV396" s="1" t="str">
        <f ca="1">IF(($A396&lt;&gt;"")*(CV$1&lt;&gt;""),IF(_xlfn.XLOOKUP(CV$1,Attendance_sorted!$B395:$CW395,Attendance_sorted!$B395:$CW395,"nn")&lt;&gt;"nn","•",""),"")</f>
        <v/>
      </c>
      <c r="CW396" s="1" t="str">
        <f ca="1">IF(($A396&lt;&gt;"")*(CW$1&lt;&gt;""),IF(_xlfn.XLOOKUP(CW$1,Attendance_sorted!$B395:$CW395,Attendance_sorted!$B395:$CW395,"nn")&lt;&gt;"nn","•",""),"")</f>
        <v/>
      </c>
    </row>
    <row r="397" spans="1:101">
      <c r="A397" s="1"/>
      <c r="B397" s="1" t="str">
        <f ca="1">IF(($A397&lt;&gt;"")*(B$1&lt;&gt;""),IF(_xlfn.XLOOKUP(B$1,Attendance_sorted!$B396:$CW396,Attendance_sorted!$B396:$CW396,"nn")&lt;&gt;"nn","•",""),"")</f>
        <v/>
      </c>
      <c r="C397" s="1" t="str">
        <f ca="1">IF(($A397&lt;&gt;"")*(C$1&lt;&gt;""),IF(_xlfn.XLOOKUP(C$1,Attendance_sorted!$B396:$CW396,Attendance_sorted!$B396:$CW396,"nn")&lt;&gt;"nn","•",""),"")</f>
        <v/>
      </c>
      <c r="D397" s="1" t="str">
        <f ca="1">IF(($A397&lt;&gt;"")*(D$1&lt;&gt;""),IF(_xlfn.XLOOKUP(D$1,Attendance_sorted!$B396:$CW396,Attendance_sorted!$B396:$CW396,"nn")&lt;&gt;"nn","•",""),"")</f>
        <v/>
      </c>
      <c r="E397" s="1" t="str">
        <f ca="1">IF(($A397&lt;&gt;"")*(E$1&lt;&gt;""),IF(_xlfn.XLOOKUP(E$1,Attendance_sorted!$B396:$CW396,Attendance_sorted!$B396:$CW396,"nn")&lt;&gt;"nn","•",""),"")</f>
        <v/>
      </c>
      <c r="F397" s="1" t="str">
        <f ca="1">IF(($A397&lt;&gt;"")*(F$1&lt;&gt;""),IF(_xlfn.XLOOKUP(F$1,Attendance_sorted!$B396:$CW396,Attendance_sorted!$B396:$CW396,"nn")&lt;&gt;"nn","•",""),"")</f>
        <v/>
      </c>
      <c r="G397" s="1" t="str">
        <f ca="1">IF(($A397&lt;&gt;"")*(G$1&lt;&gt;""),IF(_xlfn.XLOOKUP(G$1,Attendance_sorted!$B396:$CW396,Attendance_sorted!$B396:$CW396,"nn")&lt;&gt;"nn","•",""),"")</f>
        <v/>
      </c>
      <c r="H397" s="1" t="str">
        <f ca="1">IF(($A397&lt;&gt;"")*(H$1&lt;&gt;""),IF(_xlfn.XLOOKUP(H$1,Attendance_sorted!$B396:$CW396,Attendance_sorted!$B396:$CW396,"nn")&lt;&gt;"nn","•",""),"")</f>
        <v/>
      </c>
      <c r="I397" s="1" t="str">
        <f ca="1">IF(($A397&lt;&gt;"")*(I$1&lt;&gt;""),IF(_xlfn.XLOOKUP(I$1,Attendance_sorted!$B396:$CW396,Attendance_sorted!$B396:$CW396,"nn")&lt;&gt;"nn","•",""),"")</f>
        <v/>
      </c>
      <c r="J397" s="1" t="str">
        <f ca="1">IF(($A397&lt;&gt;"")*(J$1&lt;&gt;""),IF(_xlfn.XLOOKUP(J$1,Attendance_sorted!$B396:$CW396,Attendance_sorted!$B396:$CW396,"nn")&lt;&gt;"nn","•",""),"")</f>
        <v/>
      </c>
      <c r="K397" s="1" t="str">
        <f ca="1">IF(($A397&lt;&gt;"")*(K$1&lt;&gt;""),IF(_xlfn.XLOOKUP(K$1,Attendance_sorted!$B396:$CW396,Attendance_sorted!$B396:$CW396,"nn")&lt;&gt;"nn","•",""),"")</f>
        <v/>
      </c>
      <c r="L397" s="1" t="str">
        <f ca="1">IF(($A397&lt;&gt;"")*(L$1&lt;&gt;""),IF(_xlfn.XLOOKUP(L$1,Attendance_sorted!$B396:$CW396,Attendance_sorted!$B396:$CW396,"nn")&lt;&gt;"nn","•",""),"")</f>
        <v/>
      </c>
      <c r="M397" s="1" t="str">
        <f ca="1">IF(($A397&lt;&gt;"")*(M$1&lt;&gt;""),IF(_xlfn.XLOOKUP(M$1,Attendance_sorted!$B396:$CW396,Attendance_sorted!$B396:$CW396,"nn")&lt;&gt;"nn","•",""),"")</f>
        <v/>
      </c>
      <c r="N397" s="1" t="str">
        <f ca="1">IF(($A397&lt;&gt;"")*(N$1&lt;&gt;""),IF(_xlfn.XLOOKUP(N$1,Attendance_sorted!$B396:$CW396,Attendance_sorted!$B396:$CW396,"nn")&lt;&gt;"nn","•",""),"")</f>
        <v/>
      </c>
      <c r="O397" s="1" t="str">
        <f ca="1">IF(($A397&lt;&gt;"")*(O$1&lt;&gt;""),IF(_xlfn.XLOOKUP(O$1,Attendance_sorted!$B396:$CW396,Attendance_sorted!$B396:$CW396,"nn")&lt;&gt;"nn","•",""),"")</f>
        <v/>
      </c>
      <c r="P397" s="1" t="str">
        <f ca="1">IF(($A397&lt;&gt;"")*(P$1&lt;&gt;""),IF(_xlfn.XLOOKUP(P$1,Attendance_sorted!$B396:$CW396,Attendance_sorted!$B396:$CW396,"nn")&lt;&gt;"nn","•",""),"")</f>
        <v/>
      </c>
      <c r="Q397" s="1" t="str">
        <f ca="1">IF(($A397&lt;&gt;"")*(Q$1&lt;&gt;""),IF(_xlfn.XLOOKUP(Q$1,Attendance_sorted!$B396:$CW396,Attendance_sorted!$B396:$CW396,"nn")&lt;&gt;"nn","•",""),"")</f>
        <v/>
      </c>
      <c r="R397" s="1" t="str">
        <f ca="1">IF(($A397&lt;&gt;"")*(R$1&lt;&gt;""),IF(_xlfn.XLOOKUP(R$1,Attendance_sorted!$B396:$CW396,Attendance_sorted!$B396:$CW396,"nn")&lt;&gt;"nn","•",""),"")</f>
        <v/>
      </c>
      <c r="S397" s="1" t="str">
        <f ca="1">IF(($A397&lt;&gt;"")*(S$1&lt;&gt;""),IF(_xlfn.XLOOKUP(S$1,Attendance_sorted!$B396:$CW396,Attendance_sorted!$B396:$CW396,"nn")&lt;&gt;"nn","•",""),"")</f>
        <v/>
      </c>
      <c r="T397" s="1" t="str">
        <f ca="1">IF(($A397&lt;&gt;"")*(T$1&lt;&gt;""),IF(_xlfn.XLOOKUP(T$1,Attendance_sorted!$B396:$CW396,Attendance_sorted!$B396:$CW396,"nn")&lt;&gt;"nn","•",""),"")</f>
        <v/>
      </c>
      <c r="U397" s="1" t="str">
        <f ca="1">IF(($A397&lt;&gt;"")*(U$1&lt;&gt;""),IF(_xlfn.XLOOKUP(U$1,Attendance_sorted!$B396:$CW396,Attendance_sorted!$B396:$CW396,"nn")&lt;&gt;"nn","•",""),"")</f>
        <v/>
      </c>
      <c r="V397" s="1" t="str">
        <f ca="1">IF(($A397&lt;&gt;"")*(V$1&lt;&gt;""),IF(_xlfn.XLOOKUP(V$1,Attendance_sorted!$B396:$CW396,Attendance_sorted!$B396:$CW396,"nn")&lt;&gt;"nn","•",""),"")</f>
        <v/>
      </c>
      <c r="W397" s="1" t="str">
        <f ca="1">IF(($A397&lt;&gt;"")*(W$1&lt;&gt;""),IF(_xlfn.XLOOKUP(W$1,Attendance_sorted!$B396:$CW396,Attendance_sorted!$B396:$CW396,"nn")&lt;&gt;"nn","•",""),"")</f>
        <v/>
      </c>
      <c r="X397" s="1" t="str">
        <f ca="1">IF(($A397&lt;&gt;"")*(X$1&lt;&gt;""),IF(_xlfn.XLOOKUP(X$1,Attendance_sorted!$B396:$CW396,Attendance_sorted!$B396:$CW396,"nn")&lt;&gt;"nn","•",""),"")</f>
        <v/>
      </c>
      <c r="Y397" s="1" t="str">
        <f ca="1">IF(($A397&lt;&gt;"")*(Y$1&lt;&gt;""),IF(_xlfn.XLOOKUP(Y$1,Attendance_sorted!$B396:$CW396,Attendance_sorted!$B396:$CW396,"nn")&lt;&gt;"nn","•",""),"")</f>
        <v/>
      </c>
      <c r="Z397" s="1" t="str">
        <f ca="1">IF(($A397&lt;&gt;"")*(Z$1&lt;&gt;""),IF(_xlfn.XLOOKUP(Z$1,Attendance_sorted!$B396:$CW396,Attendance_sorted!$B396:$CW396,"nn")&lt;&gt;"nn","•",""),"")</f>
        <v/>
      </c>
      <c r="AA397" s="1" t="str">
        <f ca="1">IF(($A397&lt;&gt;"")*(AA$1&lt;&gt;""),IF(_xlfn.XLOOKUP(AA$1,Attendance_sorted!$B396:$CW396,Attendance_sorted!$B396:$CW396,"nn")&lt;&gt;"nn","•",""),"")</f>
        <v/>
      </c>
      <c r="AB397" s="1" t="str">
        <f ca="1">IF(($A397&lt;&gt;"")*(AB$1&lt;&gt;""),IF(_xlfn.XLOOKUP(AB$1,Attendance_sorted!$B396:$CW396,Attendance_sorted!$B396:$CW396,"nn")&lt;&gt;"nn","•",""),"")</f>
        <v/>
      </c>
      <c r="AC397" s="1" t="str">
        <f ca="1">IF(($A397&lt;&gt;"")*(AC$1&lt;&gt;""),IF(_xlfn.XLOOKUP(AC$1,Attendance_sorted!$B396:$CW396,Attendance_sorted!$B396:$CW396,"nn")&lt;&gt;"nn","•",""),"")</f>
        <v/>
      </c>
      <c r="AD397" s="1" t="str">
        <f ca="1">IF(($A397&lt;&gt;"")*(AD$1&lt;&gt;""),IF(_xlfn.XLOOKUP(AD$1,Attendance_sorted!$B396:$CW396,Attendance_sorted!$B396:$CW396,"nn")&lt;&gt;"nn","•",""),"")</f>
        <v/>
      </c>
      <c r="AE397" s="1" t="str">
        <f ca="1">IF(($A397&lt;&gt;"")*(AE$1&lt;&gt;""),IF(_xlfn.XLOOKUP(AE$1,Attendance_sorted!$B396:$CW396,Attendance_sorted!$B396:$CW396,"nn")&lt;&gt;"nn","•",""),"")</f>
        <v/>
      </c>
      <c r="AF397" s="1" t="str">
        <f ca="1">IF(($A397&lt;&gt;"")*(AF$1&lt;&gt;""),IF(_xlfn.XLOOKUP(AF$1,Attendance_sorted!$B396:$CW396,Attendance_sorted!$B396:$CW396,"nn")&lt;&gt;"nn","•",""),"")</f>
        <v/>
      </c>
      <c r="AG397" s="1" t="str">
        <f ca="1">IF(($A397&lt;&gt;"")*(AG$1&lt;&gt;""),IF(_xlfn.XLOOKUP(AG$1,Attendance_sorted!$B396:$CW396,Attendance_sorted!$B396:$CW396,"nn")&lt;&gt;"nn","•",""),"")</f>
        <v/>
      </c>
      <c r="AH397" s="1" t="str">
        <f ca="1">IF(($A397&lt;&gt;"")*(AH$1&lt;&gt;""),IF(_xlfn.XLOOKUP(AH$1,Attendance_sorted!$B396:$CW396,Attendance_sorted!$B396:$CW396,"nn")&lt;&gt;"nn","•",""),"")</f>
        <v/>
      </c>
      <c r="AI397" s="1" t="str">
        <f ca="1">IF(($A397&lt;&gt;"")*(AI$1&lt;&gt;""),IF(_xlfn.XLOOKUP(AI$1,Attendance_sorted!$B396:$CW396,Attendance_sorted!$B396:$CW396,"nn")&lt;&gt;"nn","•",""),"")</f>
        <v/>
      </c>
      <c r="AJ397" s="1" t="str">
        <f ca="1">IF(($A397&lt;&gt;"")*(AJ$1&lt;&gt;""),IF(_xlfn.XLOOKUP(AJ$1,Attendance_sorted!$B396:$CW396,Attendance_sorted!$B396:$CW396,"nn")&lt;&gt;"nn","•",""),"")</f>
        <v/>
      </c>
      <c r="AK397" s="1" t="str">
        <f ca="1">IF(($A397&lt;&gt;"")*(AK$1&lt;&gt;""),IF(_xlfn.XLOOKUP(AK$1,Attendance_sorted!$B396:$CW396,Attendance_sorted!$B396:$CW396,"nn")&lt;&gt;"nn","•",""),"")</f>
        <v/>
      </c>
      <c r="AL397" s="1" t="str">
        <f ca="1">IF(($A397&lt;&gt;"")*(AL$1&lt;&gt;""),IF(_xlfn.XLOOKUP(AL$1,Attendance_sorted!$B396:$CW396,Attendance_sorted!$B396:$CW396,"nn")&lt;&gt;"nn","•",""),"")</f>
        <v/>
      </c>
      <c r="AM397" s="1" t="str">
        <f ca="1">IF(($A397&lt;&gt;"")*(AM$1&lt;&gt;""),IF(_xlfn.XLOOKUP(AM$1,Attendance_sorted!$B396:$CW396,Attendance_sorted!$B396:$CW396,"nn")&lt;&gt;"nn","•",""),"")</f>
        <v/>
      </c>
      <c r="AN397" s="1" t="str">
        <f ca="1">IF(($A397&lt;&gt;"")*(AN$1&lt;&gt;""),IF(_xlfn.XLOOKUP(AN$1,Attendance_sorted!$B396:$CW396,Attendance_sorted!$B396:$CW396,"nn")&lt;&gt;"nn","•",""),"")</f>
        <v/>
      </c>
      <c r="AO397" s="1" t="str">
        <f ca="1">IF(($A397&lt;&gt;"")*(AO$1&lt;&gt;""),IF(_xlfn.XLOOKUP(AO$1,Attendance_sorted!$B396:$CW396,Attendance_sorted!$B396:$CW396,"nn")&lt;&gt;"nn","•",""),"")</f>
        <v/>
      </c>
      <c r="AP397" s="1" t="str">
        <f ca="1">IF(($A397&lt;&gt;"")*(AP$1&lt;&gt;""),IF(_xlfn.XLOOKUP(AP$1,Attendance_sorted!$B396:$CW396,Attendance_sorted!$B396:$CW396,"nn")&lt;&gt;"nn","•",""),"")</f>
        <v/>
      </c>
      <c r="AQ397" s="1" t="str">
        <f ca="1">IF(($A397&lt;&gt;"")*(AQ$1&lt;&gt;""),IF(_xlfn.XLOOKUP(AQ$1,Attendance_sorted!$B396:$CW396,Attendance_sorted!$B396:$CW396,"nn")&lt;&gt;"nn","•",""),"")</f>
        <v/>
      </c>
      <c r="AR397" s="1" t="str">
        <f ca="1">IF(($A397&lt;&gt;"")*(AR$1&lt;&gt;""),IF(_xlfn.XLOOKUP(AR$1,Attendance_sorted!$B396:$CW396,Attendance_sorted!$B396:$CW396,"nn")&lt;&gt;"nn","•",""),"")</f>
        <v/>
      </c>
      <c r="AS397" s="1" t="str">
        <f ca="1">IF(($A397&lt;&gt;"")*(AS$1&lt;&gt;""),IF(_xlfn.XLOOKUP(AS$1,Attendance_sorted!$B396:$CW396,Attendance_sorted!$B396:$CW396,"nn")&lt;&gt;"nn","•",""),"")</f>
        <v/>
      </c>
      <c r="AT397" s="1" t="str">
        <f ca="1">IF(($A397&lt;&gt;"")*(AT$1&lt;&gt;""),IF(_xlfn.XLOOKUP(AT$1,Attendance_sorted!$B396:$CW396,Attendance_sorted!$B396:$CW396,"nn")&lt;&gt;"nn","•",""),"")</f>
        <v/>
      </c>
      <c r="AU397" s="1" t="str">
        <f ca="1">IF(($A397&lt;&gt;"")*(AU$1&lt;&gt;""),IF(_xlfn.XLOOKUP(AU$1,Attendance_sorted!$B396:$CW396,Attendance_sorted!$B396:$CW396,"nn")&lt;&gt;"nn","•",""),"")</f>
        <v/>
      </c>
      <c r="AV397" s="1" t="str">
        <f ca="1">IF(($A397&lt;&gt;"")*(AV$1&lt;&gt;""),IF(_xlfn.XLOOKUP(AV$1,Attendance_sorted!$B396:$CW396,Attendance_sorted!$B396:$CW396,"nn")&lt;&gt;"nn","•",""),"")</f>
        <v/>
      </c>
      <c r="AW397" s="1" t="str">
        <f ca="1">IF(($A397&lt;&gt;"")*(AW$1&lt;&gt;""),IF(_xlfn.XLOOKUP(AW$1,Attendance_sorted!$B396:$CW396,Attendance_sorted!$B396:$CW396,"nn")&lt;&gt;"nn","•",""),"")</f>
        <v/>
      </c>
      <c r="AX397" s="1" t="str">
        <f ca="1">IF(($A397&lt;&gt;"")*(AX$1&lt;&gt;""),IF(_xlfn.XLOOKUP(AX$1,Attendance_sorted!$B396:$CW396,Attendance_sorted!$B396:$CW396,"nn")&lt;&gt;"nn","•",""),"")</f>
        <v/>
      </c>
      <c r="AY397" s="1" t="str">
        <f ca="1">IF(($A397&lt;&gt;"")*(AY$1&lt;&gt;""),IF(_xlfn.XLOOKUP(AY$1,Attendance_sorted!$B396:$CW396,Attendance_sorted!$B396:$CW396,"nn")&lt;&gt;"nn","•",""),"")</f>
        <v/>
      </c>
      <c r="AZ397" s="1" t="str">
        <f ca="1">IF(($A397&lt;&gt;"")*(AZ$1&lt;&gt;""),IF(_xlfn.XLOOKUP(AZ$1,Attendance_sorted!$B396:$CW396,Attendance_sorted!$B396:$CW396,"nn")&lt;&gt;"nn","•",""),"")</f>
        <v/>
      </c>
      <c r="BA397" s="1" t="str">
        <f ca="1">IF(($A397&lt;&gt;"")*(BA$1&lt;&gt;""),IF(_xlfn.XLOOKUP(BA$1,Attendance_sorted!$B396:$CW396,Attendance_sorted!$B396:$CW396,"nn")&lt;&gt;"nn","•",""),"")</f>
        <v/>
      </c>
      <c r="BB397" s="1" t="str">
        <f ca="1">IF(($A397&lt;&gt;"")*(BB$1&lt;&gt;""),IF(_xlfn.XLOOKUP(BB$1,Attendance_sorted!$B396:$CW396,Attendance_sorted!$B396:$CW396,"nn")&lt;&gt;"nn","•",""),"")</f>
        <v/>
      </c>
      <c r="BC397" s="1" t="str">
        <f ca="1">IF(($A397&lt;&gt;"")*(BC$1&lt;&gt;""),IF(_xlfn.XLOOKUP(BC$1,Attendance_sorted!$B396:$CW396,Attendance_sorted!$B396:$CW396,"nn")&lt;&gt;"nn","•",""),"")</f>
        <v/>
      </c>
      <c r="BD397" s="1" t="str">
        <f ca="1">IF(($A397&lt;&gt;"")*(BD$1&lt;&gt;""),IF(_xlfn.XLOOKUP(BD$1,Attendance_sorted!$B396:$CW396,Attendance_sorted!$B396:$CW396,"nn")&lt;&gt;"nn","•",""),"")</f>
        <v/>
      </c>
      <c r="BE397" s="1" t="str">
        <f ca="1">IF(($A397&lt;&gt;"")*(BE$1&lt;&gt;""),IF(_xlfn.XLOOKUP(BE$1,Attendance_sorted!$B396:$CW396,Attendance_sorted!$B396:$CW396,"nn")&lt;&gt;"nn","•",""),"")</f>
        <v/>
      </c>
      <c r="BF397" s="1" t="str">
        <f ca="1">IF(($A397&lt;&gt;"")*(BF$1&lt;&gt;""),IF(_xlfn.XLOOKUP(BF$1,Attendance_sorted!$B396:$CW396,Attendance_sorted!$B396:$CW396,"nn")&lt;&gt;"nn","•",""),"")</f>
        <v/>
      </c>
      <c r="BG397" s="1" t="str">
        <f ca="1">IF(($A397&lt;&gt;"")*(BG$1&lt;&gt;""),IF(_xlfn.XLOOKUP(BG$1,Attendance_sorted!$B396:$CW396,Attendance_sorted!$B396:$CW396,"nn")&lt;&gt;"nn","•",""),"")</f>
        <v/>
      </c>
      <c r="BH397" s="1" t="str">
        <f ca="1">IF(($A397&lt;&gt;"")*(BH$1&lt;&gt;""),IF(_xlfn.XLOOKUP(BH$1,Attendance_sorted!$B396:$CW396,Attendance_sorted!$B396:$CW396,"nn")&lt;&gt;"nn","•",""),"")</f>
        <v/>
      </c>
      <c r="BI397" s="1" t="str">
        <f ca="1">IF(($A397&lt;&gt;"")*(BI$1&lt;&gt;""),IF(_xlfn.XLOOKUP(BI$1,Attendance_sorted!$B396:$CW396,Attendance_sorted!$B396:$CW396,"nn")&lt;&gt;"nn","•",""),"")</f>
        <v/>
      </c>
      <c r="BJ397" s="1" t="str">
        <f ca="1">IF(($A397&lt;&gt;"")*(BJ$1&lt;&gt;""),IF(_xlfn.XLOOKUP(BJ$1,Attendance_sorted!$B396:$CW396,Attendance_sorted!$B396:$CW396,"nn")&lt;&gt;"nn","•",""),"")</f>
        <v/>
      </c>
      <c r="BK397" s="1" t="str">
        <f ca="1">IF(($A397&lt;&gt;"")*(BK$1&lt;&gt;""),IF(_xlfn.XLOOKUP(BK$1,Attendance_sorted!$B396:$CW396,Attendance_sorted!$B396:$CW396,"nn")&lt;&gt;"nn","•",""),"")</f>
        <v/>
      </c>
      <c r="BL397" s="1" t="str">
        <f ca="1">IF(($A397&lt;&gt;"")*(BL$1&lt;&gt;""),IF(_xlfn.XLOOKUP(BL$1,Attendance_sorted!$B396:$CW396,Attendance_sorted!$B396:$CW396,"nn")&lt;&gt;"nn","•",""),"")</f>
        <v/>
      </c>
      <c r="BM397" s="1" t="str">
        <f ca="1">IF(($A397&lt;&gt;"")*(BM$1&lt;&gt;""),IF(_xlfn.XLOOKUP(BM$1,Attendance_sorted!$B396:$CW396,Attendance_sorted!$B396:$CW396,"nn")&lt;&gt;"nn","•",""),"")</f>
        <v/>
      </c>
      <c r="BN397" s="1" t="str">
        <f ca="1">IF(($A397&lt;&gt;"")*(BN$1&lt;&gt;""),IF(_xlfn.XLOOKUP(BN$1,Attendance_sorted!$B396:$CW396,Attendance_sorted!$B396:$CW396,"nn")&lt;&gt;"nn","•",""),"")</f>
        <v/>
      </c>
      <c r="BO397" s="1" t="str">
        <f ca="1">IF(($A397&lt;&gt;"")*(BO$1&lt;&gt;""),IF(_xlfn.XLOOKUP(BO$1,Attendance_sorted!$B396:$CW396,Attendance_sorted!$B396:$CW396,"nn")&lt;&gt;"nn","•",""),"")</f>
        <v/>
      </c>
      <c r="BP397" s="1" t="str">
        <f ca="1">IF(($A397&lt;&gt;"")*(BP$1&lt;&gt;""),IF(_xlfn.XLOOKUP(BP$1,Attendance_sorted!$B396:$CW396,Attendance_sorted!$B396:$CW396,"nn")&lt;&gt;"nn","•",""),"")</f>
        <v/>
      </c>
      <c r="BQ397" s="1" t="str">
        <f ca="1">IF(($A397&lt;&gt;"")*(BQ$1&lt;&gt;""),IF(_xlfn.XLOOKUP(BQ$1,Attendance_sorted!$B396:$CW396,Attendance_sorted!$B396:$CW396,"nn")&lt;&gt;"nn","•",""),"")</f>
        <v/>
      </c>
      <c r="BR397" s="1" t="str">
        <f ca="1">IF(($A397&lt;&gt;"")*(BR$1&lt;&gt;""),IF(_xlfn.XLOOKUP(BR$1,Attendance_sorted!$B396:$CW396,Attendance_sorted!$B396:$CW396,"nn")&lt;&gt;"nn","•",""),"")</f>
        <v/>
      </c>
      <c r="BS397" s="1" t="str">
        <f ca="1">IF(($A397&lt;&gt;"")*(BS$1&lt;&gt;""),IF(_xlfn.XLOOKUP(BS$1,Attendance_sorted!$B396:$CW396,Attendance_sorted!$B396:$CW396,"nn")&lt;&gt;"nn","•",""),"")</f>
        <v/>
      </c>
      <c r="BT397" s="1" t="str">
        <f ca="1">IF(($A397&lt;&gt;"")*(BT$1&lt;&gt;""),IF(_xlfn.XLOOKUP(BT$1,Attendance_sorted!$B396:$CW396,Attendance_sorted!$B396:$CW396,"nn")&lt;&gt;"nn","•",""),"")</f>
        <v/>
      </c>
      <c r="BU397" s="1" t="str">
        <f ca="1">IF(($A397&lt;&gt;"")*(BU$1&lt;&gt;""),IF(_xlfn.XLOOKUP(BU$1,Attendance_sorted!$B396:$CW396,Attendance_sorted!$B396:$CW396,"nn")&lt;&gt;"nn","•",""),"")</f>
        <v/>
      </c>
      <c r="BV397" s="1" t="str">
        <f ca="1">IF(($A397&lt;&gt;"")*(BV$1&lt;&gt;""),IF(_xlfn.XLOOKUP(BV$1,Attendance_sorted!$B396:$CW396,Attendance_sorted!$B396:$CW396,"nn")&lt;&gt;"nn","•",""),"")</f>
        <v/>
      </c>
      <c r="BW397" s="1" t="str">
        <f ca="1">IF(($A397&lt;&gt;"")*(BW$1&lt;&gt;""),IF(_xlfn.XLOOKUP(BW$1,Attendance_sorted!$B396:$CW396,Attendance_sorted!$B396:$CW396,"nn")&lt;&gt;"nn","•",""),"")</f>
        <v/>
      </c>
      <c r="BX397" s="1" t="str">
        <f ca="1">IF(($A397&lt;&gt;"")*(BX$1&lt;&gt;""),IF(_xlfn.XLOOKUP(BX$1,Attendance_sorted!$B396:$CW396,Attendance_sorted!$B396:$CW396,"nn")&lt;&gt;"nn","•",""),"")</f>
        <v/>
      </c>
      <c r="BY397" s="1" t="str">
        <f ca="1">IF(($A397&lt;&gt;"")*(BY$1&lt;&gt;""),IF(_xlfn.XLOOKUP(BY$1,Attendance_sorted!$B396:$CW396,Attendance_sorted!$B396:$CW396,"nn")&lt;&gt;"nn","•",""),"")</f>
        <v/>
      </c>
      <c r="BZ397" s="1" t="str">
        <f ca="1">IF(($A397&lt;&gt;"")*(BZ$1&lt;&gt;""),IF(_xlfn.XLOOKUP(BZ$1,Attendance_sorted!$B396:$CW396,Attendance_sorted!$B396:$CW396,"nn")&lt;&gt;"nn","•",""),"")</f>
        <v/>
      </c>
      <c r="CA397" s="1" t="str">
        <f ca="1">IF(($A397&lt;&gt;"")*(CA$1&lt;&gt;""),IF(_xlfn.XLOOKUP(CA$1,Attendance_sorted!$B396:$CW396,Attendance_sorted!$B396:$CW396,"nn")&lt;&gt;"nn","•",""),"")</f>
        <v/>
      </c>
      <c r="CB397" s="1" t="str">
        <f ca="1">IF(($A397&lt;&gt;"")*(CB$1&lt;&gt;""),IF(_xlfn.XLOOKUP(CB$1,Attendance_sorted!$B396:$CW396,Attendance_sorted!$B396:$CW396,"nn")&lt;&gt;"nn","•",""),"")</f>
        <v/>
      </c>
      <c r="CC397" s="1" t="str">
        <f ca="1">IF(($A397&lt;&gt;"")*(CC$1&lt;&gt;""),IF(_xlfn.XLOOKUP(CC$1,Attendance_sorted!$B396:$CW396,Attendance_sorted!$B396:$CW396,"nn")&lt;&gt;"nn","•",""),"")</f>
        <v/>
      </c>
      <c r="CD397" s="1" t="str">
        <f ca="1">IF(($A397&lt;&gt;"")*(CD$1&lt;&gt;""),IF(_xlfn.XLOOKUP(CD$1,Attendance_sorted!$B396:$CW396,Attendance_sorted!$B396:$CW396,"nn")&lt;&gt;"nn","•",""),"")</f>
        <v/>
      </c>
      <c r="CE397" s="1" t="str">
        <f ca="1">IF(($A397&lt;&gt;"")*(CE$1&lt;&gt;""),IF(_xlfn.XLOOKUP(CE$1,Attendance_sorted!$B396:$CW396,Attendance_sorted!$B396:$CW396,"nn")&lt;&gt;"nn","•",""),"")</f>
        <v/>
      </c>
      <c r="CF397" s="1" t="str">
        <f ca="1">IF(($A397&lt;&gt;"")*(CF$1&lt;&gt;""),IF(_xlfn.XLOOKUP(CF$1,Attendance_sorted!$B396:$CW396,Attendance_sorted!$B396:$CW396,"nn")&lt;&gt;"nn","•",""),"")</f>
        <v/>
      </c>
      <c r="CG397" s="1" t="str">
        <f ca="1">IF(($A397&lt;&gt;"")*(CG$1&lt;&gt;""),IF(_xlfn.XLOOKUP(CG$1,Attendance_sorted!$B396:$CW396,Attendance_sorted!$B396:$CW396,"nn")&lt;&gt;"nn","•",""),"")</f>
        <v/>
      </c>
      <c r="CH397" s="1" t="str">
        <f ca="1">IF(($A397&lt;&gt;"")*(CH$1&lt;&gt;""),IF(_xlfn.XLOOKUP(CH$1,Attendance_sorted!$B396:$CW396,Attendance_sorted!$B396:$CW396,"nn")&lt;&gt;"nn","•",""),"")</f>
        <v/>
      </c>
      <c r="CI397" s="1" t="str">
        <f ca="1">IF(($A397&lt;&gt;"")*(CI$1&lt;&gt;""),IF(_xlfn.XLOOKUP(CI$1,Attendance_sorted!$B396:$CW396,Attendance_sorted!$B396:$CW396,"nn")&lt;&gt;"nn","•",""),"")</f>
        <v/>
      </c>
      <c r="CJ397" s="1" t="str">
        <f ca="1">IF(($A397&lt;&gt;"")*(CJ$1&lt;&gt;""),IF(_xlfn.XLOOKUP(CJ$1,Attendance_sorted!$B396:$CW396,Attendance_sorted!$B396:$CW396,"nn")&lt;&gt;"nn","•",""),"")</f>
        <v/>
      </c>
      <c r="CK397" s="1" t="str">
        <f ca="1">IF(($A397&lt;&gt;"")*(CK$1&lt;&gt;""),IF(_xlfn.XLOOKUP(CK$1,Attendance_sorted!$B396:$CW396,Attendance_sorted!$B396:$CW396,"nn")&lt;&gt;"nn","•",""),"")</f>
        <v/>
      </c>
      <c r="CL397" s="1" t="str">
        <f ca="1">IF(($A397&lt;&gt;"")*(CL$1&lt;&gt;""),IF(_xlfn.XLOOKUP(CL$1,Attendance_sorted!$B396:$CW396,Attendance_sorted!$B396:$CW396,"nn")&lt;&gt;"nn","•",""),"")</f>
        <v/>
      </c>
      <c r="CM397" s="1" t="str">
        <f ca="1">IF(($A397&lt;&gt;"")*(CM$1&lt;&gt;""),IF(_xlfn.XLOOKUP(CM$1,Attendance_sorted!$B396:$CW396,Attendance_sorted!$B396:$CW396,"nn")&lt;&gt;"nn","•",""),"")</f>
        <v/>
      </c>
      <c r="CN397" s="1" t="str">
        <f ca="1">IF(($A397&lt;&gt;"")*(CN$1&lt;&gt;""),IF(_xlfn.XLOOKUP(CN$1,Attendance_sorted!$B396:$CW396,Attendance_sorted!$B396:$CW396,"nn")&lt;&gt;"nn","•",""),"")</f>
        <v/>
      </c>
      <c r="CO397" s="1" t="str">
        <f ca="1">IF(($A397&lt;&gt;"")*(CO$1&lt;&gt;""),IF(_xlfn.XLOOKUP(CO$1,Attendance_sorted!$B396:$CW396,Attendance_sorted!$B396:$CW396,"nn")&lt;&gt;"nn","•",""),"")</f>
        <v/>
      </c>
      <c r="CP397" s="1" t="str">
        <f ca="1">IF(($A397&lt;&gt;"")*(CP$1&lt;&gt;""),IF(_xlfn.XLOOKUP(CP$1,Attendance_sorted!$B396:$CW396,Attendance_sorted!$B396:$CW396,"nn")&lt;&gt;"nn","•",""),"")</f>
        <v/>
      </c>
      <c r="CQ397" s="1" t="str">
        <f ca="1">IF(($A397&lt;&gt;"")*(CQ$1&lt;&gt;""),IF(_xlfn.XLOOKUP(CQ$1,Attendance_sorted!$B396:$CW396,Attendance_sorted!$B396:$CW396,"nn")&lt;&gt;"nn","•",""),"")</f>
        <v/>
      </c>
      <c r="CR397" s="1" t="str">
        <f ca="1">IF(($A397&lt;&gt;"")*(CR$1&lt;&gt;""),IF(_xlfn.XLOOKUP(CR$1,Attendance_sorted!$B396:$CW396,Attendance_sorted!$B396:$CW396,"nn")&lt;&gt;"nn","•",""),"")</f>
        <v/>
      </c>
      <c r="CS397" s="1" t="str">
        <f ca="1">IF(($A397&lt;&gt;"")*(CS$1&lt;&gt;""),IF(_xlfn.XLOOKUP(CS$1,Attendance_sorted!$B396:$CW396,Attendance_sorted!$B396:$CW396,"nn")&lt;&gt;"nn","•",""),"")</f>
        <v/>
      </c>
      <c r="CT397" s="1" t="str">
        <f ca="1">IF(($A397&lt;&gt;"")*(CT$1&lt;&gt;""),IF(_xlfn.XLOOKUP(CT$1,Attendance_sorted!$B396:$CW396,Attendance_sorted!$B396:$CW396,"nn")&lt;&gt;"nn","•",""),"")</f>
        <v/>
      </c>
      <c r="CU397" s="1" t="str">
        <f ca="1">IF(($A397&lt;&gt;"")*(CU$1&lt;&gt;""),IF(_xlfn.XLOOKUP(CU$1,Attendance_sorted!$B396:$CW396,Attendance_sorted!$B396:$CW396,"nn")&lt;&gt;"nn","•",""),"")</f>
        <v/>
      </c>
      <c r="CV397" s="1" t="str">
        <f ca="1">IF(($A397&lt;&gt;"")*(CV$1&lt;&gt;""),IF(_xlfn.XLOOKUP(CV$1,Attendance_sorted!$B396:$CW396,Attendance_sorted!$B396:$CW396,"nn")&lt;&gt;"nn","•",""),"")</f>
        <v/>
      </c>
      <c r="CW397" s="1" t="str">
        <f ca="1">IF(($A397&lt;&gt;"")*(CW$1&lt;&gt;""),IF(_xlfn.XLOOKUP(CW$1,Attendance_sorted!$B396:$CW396,Attendance_sorted!$B396:$CW396,"nn")&lt;&gt;"nn","•",""),"")</f>
        <v/>
      </c>
    </row>
    <row r="398" spans="1:101">
      <c r="A398" s="1"/>
      <c r="B398" s="1" t="str">
        <f ca="1">IF(($A398&lt;&gt;"")*(B$1&lt;&gt;""),IF(_xlfn.XLOOKUP(B$1,Attendance_sorted!$B397:$CW397,Attendance_sorted!$B397:$CW397,"nn")&lt;&gt;"nn","•",""),"")</f>
        <v/>
      </c>
      <c r="C398" s="1" t="str">
        <f ca="1">IF(($A398&lt;&gt;"")*(C$1&lt;&gt;""),IF(_xlfn.XLOOKUP(C$1,Attendance_sorted!$B397:$CW397,Attendance_sorted!$B397:$CW397,"nn")&lt;&gt;"nn","•",""),"")</f>
        <v/>
      </c>
      <c r="D398" s="1" t="str">
        <f ca="1">IF(($A398&lt;&gt;"")*(D$1&lt;&gt;""),IF(_xlfn.XLOOKUP(D$1,Attendance_sorted!$B397:$CW397,Attendance_sorted!$B397:$CW397,"nn")&lt;&gt;"nn","•",""),"")</f>
        <v/>
      </c>
      <c r="E398" s="1" t="str">
        <f ca="1">IF(($A398&lt;&gt;"")*(E$1&lt;&gt;""),IF(_xlfn.XLOOKUP(E$1,Attendance_sorted!$B397:$CW397,Attendance_sorted!$B397:$CW397,"nn")&lt;&gt;"nn","•",""),"")</f>
        <v/>
      </c>
      <c r="F398" s="1" t="str">
        <f ca="1">IF(($A398&lt;&gt;"")*(F$1&lt;&gt;""),IF(_xlfn.XLOOKUP(F$1,Attendance_sorted!$B397:$CW397,Attendance_sorted!$B397:$CW397,"nn")&lt;&gt;"nn","•",""),"")</f>
        <v/>
      </c>
      <c r="G398" s="1" t="str">
        <f ca="1">IF(($A398&lt;&gt;"")*(G$1&lt;&gt;""),IF(_xlfn.XLOOKUP(G$1,Attendance_sorted!$B397:$CW397,Attendance_sorted!$B397:$CW397,"nn")&lt;&gt;"nn","•",""),"")</f>
        <v/>
      </c>
      <c r="H398" s="1" t="str">
        <f ca="1">IF(($A398&lt;&gt;"")*(H$1&lt;&gt;""),IF(_xlfn.XLOOKUP(H$1,Attendance_sorted!$B397:$CW397,Attendance_sorted!$B397:$CW397,"nn")&lt;&gt;"nn","•",""),"")</f>
        <v/>
      </c>
      <c r="I398" s="1" t="str">
        <f ca="1">IF(($A398&lt;&gt;"")*(I$1&lt;&gt;""),IF(_xlfn.XLOOKUP(I$1,Attendance_sorted!$B397:$CW397,Attendance_sorted!$B397:$CW397,"nn")&lt;&gt;"nn","•",""),"")</f>
        <v/>
      </c>
      <c r="J398" s="1" t="str">
        <f ca="1">IF(($A398&lt;&gt;"")*(J$1&lt;&gt;""),IF(_xlfn.XLOOKUP(J$1,Attendance_sorted!$B397:$CW397,Attendance_sorted!$B397:$CW397,"nn")&lt;&gt;"nn","•",""),"")</f>
        <v/>
      </c>
      <c r="K398" s="1" t="str">
        <f ca="1">IF(($A398&lt;&gt;"")*(K$1&lt;&gt;""),IF(_xlfn.XLOOKUP(K$1,Attendance_sorted!$B397:$CW397,Attendance_sorted!$B397:$CW397,"nn")&lt;&gt;"nn","•",""),"")</f>
        <v/>
      </c>
      <c r="L398" s="1" t="str">
        <f ca="1">IF(($A398&lt;&gt;"")*(L$1&lt;&gt;""),IF(_xlfn.XLOOKUP(L$1,Attendance_sorted!$B397:$CW397,Attendance_sorted!$B397:$CW397,"nn")&lt;&gt;"nn","•",""),"")</f>
        <v/>
      </c>
      <c r="M398" s="1" t="str">
        <f ca="1">IF(($A398&lt;&gt;"")*(M$1&lt;&gt;""),IF(_xlfn.XLOOKUP(M$1,Attendance_sorted!$B397:$CW397,Attendance_sorted!$B397:$CW397,"nn")&lt;&gt;"nn","•",""),"")</f>
        <v/>
      </c>
      <c r="N398" s="1" t="str">
        <f ca="1">IF(($A398&lt;&gt;"")*(N$1&lt;&gt;""),IF(_xlfn.XLOOKUP(N$1,Attendance_sorted!$B397:$CW397,Attendance_sorted!$B397:$CW397,"nn")&lt;&gt;"nn","•",""),"")</f>
        <v/>
      </c>
      <c r="O398" s="1" t="str">
        <f ca="1">IF(($A398&lt;&gt;"")*(O$1&lt;&gt;""),IF(_xlfn.XLOOKUP(O$1,Attendance_sorted!$B397:$CW397,Attendance_sorted!$B397:$CW397,"nn")&lt;&gt;"nn","•",""),"")</f>
        <v/>
      </c>
      <c r="P398" s="1" t="str">
        <f ca="1">IF(($A398&lt;&gt;"")*(P$1&lt;&gt;""),IF(_xlfn.XLOOKUP(P$1,Attendance_sorted!$B397:$CW397,Attendance_sorted!$B397:$CW397,"nn")&lt;&gt;"nn","•",""),"")</f>
        <v/>
      </c>
      <c r="Q398" s="1" t="str">
        <f ca="1">IF(($A398&lt;&gt;"")*(Q$1&lt;&gt;""),IF(_xlfn.XLOOKUP(Q$1,Attendance_sorted!$B397:$CW397,Attendance_sorted!$B397:$CW397,"nn")&lt;&gt;"nn","•",""),"")</f>
        <v/>
      </c>
      <c r="R398" s="1" t="str">
        <f ca="1">IF(($A398&lt;&gt;"")*(R$1&lt;&gt;""),IF(_xlfn.XLOOKUP(R$1,Attendance_sorted!$B397:$CW397,Attendance_sorted!$B397:$CW397,"nn")&lt;&gt;"nn","•",""),"")</f>
        <v/>
      </c>
      <c r="S398" s="1" t="str">
        <f ca="1">IF(($A398&lt;&gt;"")*(S$1&lt;&gt;""),IF(_xlfn.XLOOKUP(S$1,Attendance_sorted!$B397:$CW397,Attendance_sorted!$B397:$CW397,"nn")&lt;&gt;"nn","•",""),"")</f>
        <v/>
      </c>
      <c r="T398" s="1" t="str">
        <f ca="1">IF(($A398&lt;&gt;"")*(T$1&lt;&gt;""),IF(_xlfn.XLOOKUP(T$1,Attendance_sorted!$B397:$CW397,Attendance_sorted!$B397:$CW397,"nn")&lt;&gt;"nn","•",""),"")</f>
        <v/>
      </c>
      <c r="U398" s="1" t="str">
        <f ca="1">IF(($A398&lt;&gt;"")*(U$1&lt;&gt;""),IF(_xlfn.XLOOKUP(U$1,Attendance_sorted!$B397:$CW397,Attendance_sorted!$B397:$CW397,"nn")&lt;&gt;"nn","•",""),"")</f>
        <v/>
      </c>
      <c r="V398" s="1" t="str">
        <f ca="1">IF(($A398&lt;&gt;"")*(V$1&lt;&gt;""),IF(_xlfn.XLOOKUP(V$1,Attendance_sorted!$B397:$CW397,Attendance_sorted!$B397:$CW397,"nn")&lt;&gt;"nn","•",""),"")</f>
        <v/>
      </c>
      <c r="W398" s="1" t="str">
        <f ca="1">IF(($A398&lt;&gt;"")*(W$1&lt;&gt;""),IF(_xlfn.XLOOKUP(W$1,Attendance_sorted!$B397:$CW397,Attendance_sorted!$B397:$CW397,"nn")&lt;&gt;"nn","•",""),"")</f>
        <v/>
      </c>
      <c r="X398" s="1" t="str">
        <f ca="1">IF(($A398&lt;&gt;"")*(X$1&lt;&gt;""),IF(_xlfn.XLOOKUP(X$1,Attendance_sorted!$B397:$CW397,Attendance_sorted!$B397:$CW397,"nn")&lt;&gt;"nn","•",""),"")</f>
        <v/>
      </c>
      <c r="Y398" s="1" t="str">
        <f ca="1">IF(($A398&lt;&gt;"")*(Y$1&lt;&gt;""),IF(_xlfn.XLOOKUP(Y$1,Attendance_sorted!$B397:$CW397,Attendance_sorted!$B397:$CW397,"nn")&lt;&gt;"nn","•",""),"")</f>
        <v/>
      </c>
      <c r="Z398" s="1" t="str">
        <f ca="1">IF(($A398&lt;&gt;"")*(Z$1&lt;&gt;""),IF(_xlfn.XLOOKUP(Z$1,Attendance_sorted!$B397:$CW397,Attendance_sorted!$B397:$CW397,"nn")&lt;&gt;"nn","•",""),"")</f>
        <v/>
      </c>
      <c r="AA398" s="1" t="str">
        <f ca="1">IF(($A398&lt;&gt;"")*(AA$1&lt;&gt;""),IF(_xlfn.XLOOKUP(AA$1,Attendance_sorted!$B397:$CW397,Attendance_sorted!$B397:$CW397,"nn")&lt;&gt;"nn","•",""),"")</f>
        <v/>
      </c>
      <c r="AB398" s="1" t="str">
        <f ca="1">IF(($A398&lt;&gt;"")*(AB$1&lt;&gt;""),IF(_xlfn.XLOOKUP(AB$1,Attendance_sorted!$B397:$CW397,Attendance_sorted!$B397:$CW397,"nn")&lt;&gt;"nn","•",""),"")</f>
        <v/>
      </c>
      <c r="AC398" s="1" t="str">
        <f ca="1">IF(($A398&lt;&gt;"")*(AC$1&lt;&gt;""),IF(_xlfn.XLOOKUP(AC$1,Attendance_sorted!$B397:$CW397,Attendance_sorted!$B397:$CW397,"nn")&lt;&gt;"nn","•",""),"")</f>
        <v/>
      </c>
      <c r="AD398" s="1" t="str">
        <f ca="1">IF(($A398&lt;&gt;"")*(AD$1&lt;&gt;""),IF(_xlfn.XLOOKUP(AD$1,Attendance_sorted!$B397:$CW397,Attendance_sorted!$B397:$CW397,"nn")&lt;&gt;"nn","•",""),"")</f>
        <v/>
      </c>
      <c r="AE398" s="1" t="str">
        <f ca="1">IF(($A398&lt;&gt;"")*(AE$1&lt;&gt;""),IF(_xlfn.XLOOKUP(AE$1,Attendance_sorted!$B397:$CW397,Attendance_sorted!$B397:$CW397,"nn")&lt;&gt;"nn","•",""),"")</f>
        <v/>
      </c>
      <c r="AF398" s="1" t="str">
        <f ca="1">IF(($A398&lt;&gt;"")*(AF$1&lt;&gt;""),IF(_xlfn.XLOOKUP(AF$1,Attendance_sorted!$B397:$CW397,Attendance_sorted!$B397:$CW397,"nn")&lt;&gt;"nn","•",""),"")</f>
        <v/>
      </c>
      <c r="AG398" s="1" t="str">
        <f ca="1">IF(($A398&lt;&gt;"")*(AG$1&lt;&gt;""),IF(_xlfn.XLOOKUP(AG$1,Attendance_sorted!$B397:$CW397,Attendance_sorted!$B397:$CW397,"nn")&lt;&gt;"nn","•",""),"")</f>
        <v/>
      </c>
      <c r="AH398" s="1" t="str">
        <f ca="1">IF(($A398&lt;&gt;"")*(AH$1&lt;&gt;""),IF(_xlfn.XLOOKUP(AH$1,Attendance_sorted!$B397:$CW397,Attendance_sorted!$B397:$CW397,"nn")&lt;&gt;"nn","•",""),"")</f>
        <v/>
      </c>
      <c r="AI398" s="1" t="str">
        <f ca="1">IF(($A398&lt;&gt;"")*(AI$1&lt;&gt;""),IF(_xlfn.XLOOKUP(AI$1,Attendance_sorted!$B397:$CW397,Attendance_sorted!$B397:$CW397,"nn")&lt;&gt;"nn","•",""),"")</f>
        <v/>
      </c>
      <c r="AJ398" s="1" t="str">
        <f ca="1">IF(($A398&lt;&gt;"")*(AJ$1&lt;&gt;""),IF(_xlfn.XLOOKUP(AJ$1,Attendance_sorted!$B397:$CW397,Attendance_sorted!$B397:$CW397,"nn")&lt;&gt;"nn","•",""),"")</f>
        <v/>
      </c>
      <c r="AK398" s="1" t="str">
        <f ca="1">IF(($A398&lt;&gt;"")*(AK$1&lt;&gt;""),IF(_xlfn.XLOOKUP(AK$1,Attendance_sorted!$B397:$CW397,Attendance_sorted!$B397:$CW397,"nn")&lt;&gt;"nn","•",""),"")</f>
        <v/>
      </c>
      <c r="AL398" s="1" t="str">
        <f ca="1">IF(($A398&lt;&gt;"")*(AL$1&lt;&gt;""),IF(_xlfn.XLOOKUP(AL$1,Attendance_sorted!$B397:$CW397,Attendance_sorted!$B397:$CW397,"nn")&lt;&gt;"nn","•",""),"")</f>
        <v/>
      </c>
      <c r="AM398" s="1" t="str">
        <f ca="1">IF(($A398&lt;&gt;"")*(AM$1&lt;&gt;""),IF(_xlfn.XLOOKUP(AM$1,Attendance_sorted!$B397:$CW397,Attendance_sorted!$B397:$CW397,"nn")&lt;&gt;"nn","•",""),"")</f>
        <v/>
      </c>
      <c r="AN398" s="1" t="str">
        <f ca="1">IF(($A398&lt;&gt;"")*(AN$1&lt;&gt;""),IF(_xlfn.XLOOKUP(AN$1,Attendance_sorted!$B397:$CW397,Attendance_sorted!$B397:$CW397,"nn")&lt;&gt;"nn","•",""),"")</f>
        <v/>
      </c>
      <c r="AO398" s="1" t="str">
        <f ca="1">IF(($A398&lt;&gt;"")*(AO$1&lt;&gt;""),IF(_xlfn.XLOOKUP(AO$1,Attendance_sorted!$B397:$CW397,Attendance_sorted!$B397:$CW397,"nn")&lt;&gt;"nn","•",""),"")</f>
        <v/>
      </c>
      <c r="AP398" s="1" t="str">
        <f ca="1">IF(($A398&lt;&gt;"")*(AP$1&lt;&gt;""),IF(_xlfn.XLOOKUP(AP$1,Attendance_sorted!$B397:$CW397,Attendance_sorted!$B397:$CW397,"nn")&lt;&gt;"nn","•",""),"")</f>
        <v/>
      </c>
      <c r="AQ398" s="1" t="str">
        <f ca="1">IF(($A398&lt;&gt;"")*(AQ$1&lt;&gt;""),IF(_xlfn.XLOOKUP(AQ$1,Attendance_sorted!$B397:$CW397,Attendance_sorted!$B397:$CW397,"nn")&lt;&gt;"nn","•",""),"")</f>
        <v/>
      </c>
      <c r="AR398" s="1" t="str">
        <f ca="1">IF(($A398&lt;&gt;"")*(AR$1&lt;&gt;""),IF(_xlfn.XLOOKUP(AR$1,Attendance_sorted!$B397:$CW397,Attendance_sorted!$B397:$CW397,"nn")&lt;&gt;"nn","•",""),"")</f>
        <v/>
      </c>
      <c r="AS398" s="1" t="str">
        <f ca="1">IF(($A398&lt;&gt;"")*(AS$1&lt;&gt;""),IF(_xlfn.XLOOKUP(AS$1,Attendance_sorted!$B397:$CW397,Attendance_sorted!$B397:$CW397,"nn")&lt;&gt;"nn","•",""),"")</f>
        <v/>
      </c>
      <c r="AT398" s="1" t="str">
        <f ca="1">IF(($A398&lt;&gt;"")*(AT$1&lt;&gt;""),IF(_xlfn.XLOOKUP(AT$1,Attendance_sorted!$B397:$CW397,Attendance_sorted!$B397:$CW397,"nn")&lt;&gt;"nn","•",""),"")</f>
        <v/>
      </c>
      <c r="AU398" s="1" t="str">
        <f ca="1">IF(($A398&lt;&gt;"")*(AU$1&lt;&gt;""),IF(_xlfn.XLOOKUP(AU$1,Attendance_sorted!$B397:$CW397,Attendance_sorted!$B397:$CW397,"nn")&lt;&gt;"nn","•",""),"")</f>
        <v/>
      </c>
      <c r="AV398" s="1" t="str">
        <f ca="1">IF(($A398&lt;&gt;"")*(AV$1&lt;&gt;""),IF(_xlfn.XLOOKUP(AV$1,Attendance_sorted!$B397:$CW397,Attendance_sorted!$B397:$CW397,"nn")&lt;&gt;"nn","•",""),"")</f>
        <v/>
      </c>
      <c r="AW398" s="1" t="str">
        <f ca="1">IF(($A398&lt;&gt;"")*(AW$1&lt;&gt;""),IF(_xlfn.XLOOKUP(AW$1,Attendance_sorted!$B397:$CW397,Attendance_sorted!$B397:$CW397,"nn")&lt;&gt;"nn","•",""),"")</f>
        <v/>
      </c>
      <c r="AX398" s="1" t="str">
        <f ca="1">IF(($A398&lt;&gt;"")*(AX$1&lt;&gt;""),IF(_xlfn.XLOOKUP(AX$1,Attendance_sorted!$B397:$CW397,Attendance_sorted!$B397:$CW397,"nn")&lt;&gt;"nn","•",""),"")</f>
        <v/>
      </c>
      <c r="AY398" s="1" t="str">
        <f ca="1">IF(($A398&lt;&gt;"")*(AY$1&lt;&gt;""),IF(_xlfn.XLOOKUP(AY$1,Attendance_sorted!$B397:$CW397,Attendance_sorted!$B397:$CW397,"nn")&lt;&gt;"nn","•",""),"")</f>
        <v/>
      </c>
      <c r="AZ398" s="1" t="str">
        <f ca="1">IF(($A398&lt;&gt;"")*(AZ$1&lt;&gt;""),IF(_xlfn.XLOOKUP(AZ$1,Attendance_sorted!$B397:$CW397,Attendance_sorted!$B397:$CW397,"nn")&lt;&gt;"nn","•",""),"")</f>
        <v/>
      </c>
      <c r="BA398" s="1" t="str">
        <f ca="1">IF(($A398&lt;&gt;"")*(BA$1&lt;&gt;""),IF(_xlfn.XLOOKUP(BA$1,Attendance_sorted!$B397:$CW397,Attendance_sorted!$B397:$CW397,"nn")&lt;&gt;"nn","•",""),"")</f>
        <v/>
      </c>
      <c r="BB398" s="1" t="str">
        <f ca="1">IF(($A398&lt;&gt;"")*(BB$1&lt;&gt;""),IF(_xlfn.XLOOKUP(BB$1,Attendance_sorted!$B397:$CW397,Attendance_sorted!$B397:$CW397,"nn")&lt;&gt;"nn","•",""),"")</f>
        <v/>
      </c>
      <c r="BC398" s="1" t="str">
        <f ca="1">IF(($A398&lt;&gt;"")*(BC$1&lt;&gt;""),IF(_xlfn.XLOOKUP(BC$1,Attendance_sorted!$B397:$CW397,Attendance_sorted!$B397:$CW397,"nn")&lt;&gt;"nn","•",""),"")</f>
        <v/>
      </c>
      <c r="BD398" s="1" t="str">
        <f ca="1">IF(($A398&lt;&gt;"")*(BD$1&lt;&gt;""),IF(_xlfn.XLOOKUP(BD$1,Attendance_sorted!$B397:$CW397,Attendance_sorted!$B397:$CW397,"nn")&lt;&gt;"nn","•",""),"")</f>
        <v/>
      </c>
      <c r="BE398" s="1" t="str">
        <f ca="1">IF(($A398&lt;&gt;"")*(BE$1&lt;&gt;""),IF(_xlfn.XLOOKUP(BE$1,Attendance_sorted!$B397:$CW397,Attendance_sorted!$B397:$CW397,"nn")&lt;&gt;"nn","•",""),"")</f>
        <v/>
      </c>
      <c r="BF398" s="1" t="str">
        <f ca="1">IF(($A398&lt;&gt;"")*(BF$1&lt;&gt;""),IF(_xlfn.XLOOKUP(BF$1,Attendance_sorted!$B397:$CW397,Attendance_sorted!$B397:$CW397,"nn")&lt;&gt;"nn","•",""),"")</f>
        <v/>
      </c>
      <c r="BG398" s="1" t="str">
        <f ca="1">IF(($A398&lt;&gt;"")*(BG$1&lt;&gt;""),IF(_xlfn.XLOOKUP(BG$1,Attendance_sorted!$B397:$CW397,Attendance_sorted!$B397:$CW397,"nn")&lt;&gt;"nn","•",""),"")</f>
        <v/>
      </c>
      <c r="BH398" s="1" t="str">
        <f ca="1">IF(($A398&lt;&gt;"")*(BH$1&lt;&gt;""),IF(_xlfn.XLOOKUP(BH$1,Attendance_sorted!$B397:$CW397,Attendance_sorted!$B397:$CW397,"nn")&lt;&gt;"nn","•",""),"")</f>
        <v/>
      </c>
      <c r="BI398" s="1" t="str">
        <f ca="1">IF(($A398&lt;&gt;"")*(BI$1&lt;&gt;""),IF(_xlfn.XLOOKUP(BI$1,Attendance_sorted!$B397:$CW397,Attendance_sorted!$B397:$CW397,"nn")&lt;&gt;"nn","•",""),"")</f>
        <v/>
      </c>
      <c r="BJ398" s="1" t="str">
        <f ca="1">IF(($A398&lt;&gt;"")*(BJ$1&lt;&gt;""),IF(_xlfn.XLOOKUP(BJ$1,Attendance_sorted!$B397:$CW397,Attendance_sorted!$B397:$CW397,"nn")&lt;&gt;"nn","•",""),"")</f>
        <v/>
      </c>
      <c r="BK398" s="1" t="str">
        <f ca="1">IF(($A398&lt;&gt;"")*(BK$1&lt;&gt;""),IF(_xlfn.XLOOKUP(BK$1,Attendance_sorted!$B397:$CW397,Attendance_sorted!$B397:$CW397,"nn")&lt;&gt;"nn","•",""),"")</f>
        <v/>
      </c>
      <c r="BL398" s="1" t="str">
        <f ca="1">IF(($A398&lt;&gt;"")*(BL$1&lt;&gt;""),IF(_xlfn.XLOOKUP(BL$1,Attendance_sorted!$B397:$CW397,Attendance_sorted!$B397:$CW397,"nn")&lt;&gt;"nn","•",""),"")</f>
        <v/>
      </c>
      <c r="BM398" s="1" t="str">
        <f ca="1">IF(($A398&lt;&gt;"")*(BM$1&lt;&gt;""),IF(_xlfn.XLOOKUP(BM$1,Attendance_sorted!$B397:$CW397,Attendance_sorted!$B397:$CW397,"nn")&lt;&gt;"nn","•",""),"")</f>
        <v/>
      </c>
      <c r="BN398" s="1" t="str">
        <f ca="1">IF(($A398&lt;&gt;"")*(BN$1&lt;&gt;""),IF(_xlfn.XLOOKUP(BN$1,Attendance_sorted!$B397:$CW397,Attendance_sorted!$B397:$CW397,"nn")&lt;&gt;"nn","•",""),"")</f>
        <v/>
      </c>
      <c r="BO398" s="1" t="str">
        <f ca="1">IF(($A398&lt;&gt;"")*(BO$1&lt;&gt;""),IF(_xlfn.XLOOKUP(BO$1,Attendance_sorted!$B397:$CW397,Attendance_sorted!$B397:$CW397,"nn")&lt;&gt;"nn","•",""),"")</f>
        <v/>
      </c>
      <c r="BP398" s="1" t="str">
        <f ca="1">IF(($A398&lt;&gt;"")*(BP$1&lt;&gt;""),IF(_xlfn.XLOOKUP(BP$1,Attendance_sorted!$B397:$CW397,Attendance_sorted!$B397:$CW397,"nn")&lt;&gt;"nn","•",""),"")</f>
        <v/>
      </c>
      <c r="BQ398" s="1" t="str">
        <f ca="1">IF(($A398&lt;&gt;"")*(BQ$1&lt;&gt;""),IF(_xlfn.XLOOKUP(BQ$1,Attendance_sorted!$B397:$CW397,Attendance_sorted!$B397:$CW397,"nn")&lt;&gt;"nn","•",""),"")</f>
        <v/>
      </c>
      <c r="BR398" s="1" t="str">
        <f ca="1">IF(($A398&lt;&gt;"")*(BR$1&lt;&gt;""),IF(_xlfn.XLOOKUP(BR$1,Attendance_sorted!$B397:$CW397,Attendance_sorted!$B397:$CW397,"nn")&lt;&gt;"nn","•",""),"")</f>
        <v/>
      </c>
      <c r="BS398" s="1" t="str">
        <f ca="1">IF(($A398&lt;&gt;"")*(BS$1&lt;&gt;""),IF(_xlfn.XLOOKUP(BS$1,Attendance_sorted!$B397:$CW397,Attendance_sorted!$B397:$CW397,"nn")&lt;&gt;"nn","•",""),"")</f>
        <v/>
      </c>
      <c r="BT398" s="1" t="str">
        <f ca="1">IF(($A398&lt;&gt;"")*(BT$1&lt;&gt;""),IF(_xlfn.XLOOKUP(BT$1,Attendance_sorted!$B397:$CW397,Attendance_sorted!$B397:$CW397,"nn")&lt;&gt;"nn","•",""),"")</f>
        <v/>
      </c>
      <c r="BU398" s="1" t="str">
        <f ca="1">IF(($A398&lt;&gt;"")*(BU$1&lt;&gt;""),IF(_xlfn.XLOOKUP(BU$1,Attendance_sorted!$B397:$CW397,Attendance_sorted!$B397:$CW397,"nn")&lt;&gt;"nn","•",""),"")</f>
        <v/>
      </c>
      <c r="BV398" s="1" t="str">
        <f ca="1">IF(($A398&lt;&gt;"")*(BV$1&lt;&gt;""),IF(_xlfn.XLOOKUP(BV$1,Attendance_sorted!$B397:$CW397,Attendance_sorted!$B397:$CW397,"nn")&lt;&gt;"nn","•",""),"")</f>
        <v/>
      </c>
      <c r="BW398" s="1" t="str">
        <f ca="1">IF(($A398&lt;&gt;"")*(BW$1&lt;&gt;""),IF(_xlfn.XLOOKUP(BW$1,Attendance_sorted!$B397:$CW397,Attendance_sorted!$B397:$CW397,"nn")&lt;&gt;"nn","•",""),"")</f>
        <v/>
      </c>
      <c r="BX398" s="1" t="str">
        <f ca="1">IF(($A398&lt;&gt;"")*(BX$1&lt;&gt;""),IF(_xlfn.XLOOKUP(BX$1,Attendance_sorted!$B397:$CW397,Attendance_sorted!$B397:$CW397,"nn")&lt;&gt;"nn","•",""),"")</f>
        <v/>
      </c>
      <c r="BY398" s="1" t="str">
        <f ca="1">IF(($A398&lt;&gt;"")*(BY$1&lt;&gt;""),IF(_xlfn.XLOOKUP(BY$1,Attendance_sorted!$B397:$CW397,Attendance_sorted!$B397:$CW397,"nn")&lt;&gt;"nn","•",""),"")</f>
        <v/>
      </c>
      <c r="BZ398" s="1" t="str">
        <f ca="1">IF(($A398&lt;&gt;"")*(BZ$1&lt;&gt;""),IF(_xlfn.XLOOKUP(BZ$1,Attendance_sorted!$B397:$CW397,Attendance_sorted!$B397:$CW397,"nn")&lt;&gt;"nn","•",""),"")</f>
        <v/>
      </c>
      <c r="CA398" s="1" t="str">
        <f ca="1">IF(($A398&lt;&gt;"")*(CA$1&lt;&gt;""),IF(_xlfn.XLOOKUP(CA$1,Attendance_sorted!$B397:$CW397,Attendance_sorted!$B397:$CW397,"nn")&lt;&gt;"nn","•",""),"")</f>
        <v/>
      </c>
      <c r="CB398" s="1" t="str">
        <f ca="1">IF(($A398&lt;&gt;"")*(CB$1&lt;&gt;""),IF(_xlfn.XLOOKUP(CB$1,Attendance_sorted!$B397:$CW397,Attendance_sorted!$B397:$CW397,"nn")&lt;&gt;"nn","•",""),"")</f>
        <v/>
      </c>
      <c r="CC398" s="1" t="str">
        <f ca="1">IF(($A398&lt;&gt;"")*(CC$1&lt;&gt;""),IF(_xlfn.XLOOKUP(CC$1,Attendance_sorted!$B397:$CW397,Attendance_sorted!$B397:$CW397,"nn")&lt;&gt;"nn","•",""),"")</f>
        <v/>
      </c>
      <c r="CD398" s="1" t="str">
        <f ca="1">IF(($A398&lt;&gt;"")*(CD$1&lt;&gt;""),IF(_xlfn.XLOOKUP(CD$1,Attendance_sorted!$B397:$CW397,Attendance_sorted!$B397:$CW397,"nn")&lt;&gt;"nn","•",""),"")</f>
        <v/>
      </c>
      <c r="CE398" s="1" t="str">
        <f ca="1">IF(($A398&lt;&gt;"")*(CE$1&lt;&gt;""),IF(_xlfn.XLOOKUP(CE$1,Attendance_sorted!$B397:$CW397,Attendance_sorted!$B397:$CW397,"nn")&lt;&gt;"nn","•",""),"")</f>
        <v/>
      </c>
      <c r="CF398" s="1" t="str">
        <f ca="1">IF(($A398&lt;&gt;"")*(CF$1&lt;&gt;""),IF(_xlfn.XLOOKUP(CF$1,Attendance_sorted!$B397:$CW397,Attendance_sorted!$B397:$CW397,"nn")&lt;&gt;"nn","•",""),"")</f>
        <v/>
      </c>
      <c r="CG398" s="1" t="str">
        <f ca="1">IF(($A398&lt;&gt;"")*(CG$1&lt;&gt;""),IF(_xlfn.XLOOKUP(CG$1,Attendance_sorted!$B397:$CW397,Attendance_sorted!$B397:$CW397,"nn")&lt;&gt;"nn","•",""),"")</f>
        <v/>
      </c>
      <c r="CH398" s="1" t="str">
        <f ca="1">IF(($A398&lt;&gt;"")*(CH$1&lt;&gt;""),IF(_xlfn.XLOOKUP(CH$1,Attendance_sorted!$B397:$CW397,Attendance_sorted!$B397:$CW397,"nn")&lt;&gt;"nn","•",""),"")</f>
        <v/>
      </c>
      <c r="CI398" s="1" t="str">
        <f ca="1">IF(($A398&lt;&gt;"")*(CI$1&lt;&gt;""),IF(_xlfn.XLOOKUP(CI$1,Attendance_sorted!$B397:$CW397,Attendance_sorted!$B397:$CW397,"nn")&lt;&gt;"nn","•",""),"")</f>
        <v/>
      </c>
      <c r="CJ398" s="1" t="str">
        <f ca="1">IF(($A398&lt;&gt;"")*(CJ$1&lt;&gt;""),IF(_xlfn.XLOOKUP(CJ$1,Attendance_sorted!$B397:$CW397,Attendance_sorted!$B397:$CW397,"nn")&lt;&gt;"nn","•",""),"")</f>
        <v/>
      </c>
      <c r="CK398" s="1" t="str">
        <f ca="1">IF(($A398&lt;&gt;"")*(CK$1&lt;&gt;""),IF(_xlfn.XLOOKUP(CK$1,Attendance_sorted!$B397:$CW397,Attendance_sorted!$B397:$CW397,"nn")&lt;&gt;"nn","•",""),"")</f>
        <v/>
      </c>
      <c r="CL398" s="1" t="str">
        <f ca="1">IF(($A398&lt;&gt;"")*(CL$1&lt;&gt;""),IF(_xlfn.XLOOKUP(CL$1,Attendance_sorted!$B397:$CW397,Attendance_sorted!$B397:$CW397,"nn")&lt;&gt;"nn","•",""),"")</f>
        <v/>
      </c>
      <c r="CM398" s="1" t="str">
        <f ca="1">IF(($A398&lt;&gt;"")*(CM$1&lt;&gt;""),IF(_xlfn.XLOOKUP(CM$1,Attendance_sorted!$B397:$CW397,Attendance_sorted!$B397:$CW397,"nn")&lt;&gt;"nn","•",""),"")</f>
        <v/>
      </c>
      <c r="CN398" s="1" t="str">
        <f ca="1">IF(($A398&lt;&gt;"")*(CN$1&lt;&gt;""),IF(_xlfn.XLOOKUP(CN$1,Attendance_sorted!$B397:$CW397,Attendance_sorted!$B397:$CW397,"nn")&lt;&gt;"nn","•",""),"")</f>
        <v/>
      </c>
      <c r="CO398" s="1" t="str">
        <f ca="1">IF(($A398&lt;&gt;"")*(CO$1&lt;&gt;""),IF(_xlfn.XLOOKUP(CO$1,Attendance_sorted!$B397:$CW397,Attendance_sorted!$B397:$CW397,"nn")&lt;&gt;"nn","•",""),"")</f>
        <v/>
      </c>
      <c r="CP398" s="1" t="str">
        <f ca="1">IF(($A398&lt;&gt;"")*(CP$1&lt;&gt;""),IF(_xlfn.XLOOKUP(CP$1,Attendance_sorted!$B397:$CW397,Attendance_sorted!$B397:$CW397,"nn")&lt;&gt;"nn","•",""),"")</f>
        <v/>
      </c>
      <c r="CQ398" s="1" t="str">
        <f ca="1">IF(($A398&lt;&gt;"")*(CQ$1&lt;&gt;""),IF(_xlfn.XLOOKUP(CQ$1,Attendance_sorted!$B397:$CW397,Attendance_sorted!$B397:$CW397,"nn")&lt;&gt;"nn","•",""),"")</f>
        <v/>
      </c>
      <c r="CR398" s="1" t="str">
        <f ca="1">IF(($A398&lt;&gt;"")*(CR$1&lt;&gt;""),IF(_xlfn.XLOOKUP(CR$1,Attendance_sorted!$B397:$CW397,Attendance_sorted!$B397:$CW397,"nn")&lt;&gt;"nn","•",""),"")</f>
        <v/>
      </c>
      <c r="CS398" s="1" t="str">
        <f ca="1">IF(($A398&lt;&gt;"")*(CS$1&lt;&gt;""),IF(_xlfn.XLOOKUP(CS$1,Attendance_sorted!$B397:$CW397,Attendance_sorted!$B397:$CW397,"nn")&lt;&gt;"nn","•",""),"")</f>
        <v/>
      </c>
      <c r="CT398" s="1" t="str">
        <f ca="1">IF(($A398&lt;&gt;"")*(CT$1&lt;&gt;""),IF(_xlfn.XLOOKUP(CT$1,Attendance_sorted!$B397:$CW397,Attendance_sorted!$B397:$CW397,"nn")&lt;&gt;"nn","•",""),"")</f>
        <v/>
      </c>
      <c r="CU398" s="1" t="str">
        <f ca="1">IF(($A398&lt;&gt;"")*(CU$1&lt;&gt;""),IF(_xlfn.XLOOKUP(CU$1,Attendance_sorted!$B397:$CW397,Attendance_sorted!$B397:$CW397,"nn")&lt;&gt;"nn","•",""),"")</f>
        <v/>
      </c>
      <c r="CV398" s="1" t="str">
        <f ca="1">IF(($A398&lt;&gt;"")*(CV$1&lt;&gt;""),IF(_xlfn.XLOOKUP(CV$1,Attendance_sorted!$B397:$CW397,Attendance_sorted!$B397:$CW397,"nn")&lt;&gt;"nn","•",""),"")</f>
        <v/>
      </c>
      <c r="CW398" s="1" t="str">
        <f ca="1">IF(($A398&lt;&gt;"")*(CW$1&lt;&gt;""),IF(_xlfn.XLOOKUP(CW$1,Attendance_sorted!$B397:$CW397,Attendance_sorted!$B397:$CW397,"nn")&lt;&gt;"nn","•",""),"")</f>
        <v/>
      </c>
    </row>
    <row r="399" spans="1:101">
      <c r="A399" s="1"/>
      <c r="B399" s="1" t="str">
        <f ca="1">IF(($A399&lt;&gt;"")*(B$1&lt;&gt;""),IF(_xlfn.XLOOKUP(B$1,Attendance_sorted!$B398:$CW398,Attendance_sorted!$B398:$CW398,"nn")&lt;&gt;"nn","•",""),"")</f>
        <v/>
      </c>
      <c r="C399" s="1" t="str">
        <f ca="1">IF(($A399&lt;&gt;"")*(C$1&lt;&gt;""),IF(_xlfn.XLOOKUP(C$1,Attendance_sorted!$B398:$CW398,Attendance_sorted!$B398:$CW398,"nn")&lt;&gt;"nn","•",""),"")</f>
        <v/>
      </c>
      <c r="D399" s="1" t="str">
        <f ca="1">IF(($A399&lt;&gt;"")*(D$1&lt;&gt;""),IF(_xlfn.XLOOKUP(D$1,Attendance_sorted!$B398:$CW398,Attendance_sorted!$B398:$CW398,"nn")&lt;&gt;"nn","•",""),"")</f>
        <v/>
      </c>
      <c r="E399" s="1" t="str">
        <f ca="1">IF(($A399&lt;&gt;"")*(E$1&lt;&gt;""),IF(_xlfn.XLOOKUP(E$1,Attendance_sorted!$B398:$CW398,Attendance_sorted!$B398:$CW398,"nn")&lt;&gt;"nn","•",""),"")</f>
        <v/>
      </c>
      <c r="F399" s="1" t="str">
        <f ca="1">IF(($A399&lt;&gt;"")*(F$1&lt;&gt;""),IF(_xlfn.XLOOKUP(F$1,Attendance_sorted!$B398:$CW398,Attendance_sorted!$B398:$CW398,"nn")&lt;&gt;"nn","•",""),"")</f>
        <v/>
      </c>
      <c r="G399" s="1" t="str">
        <f ca="1">IF(($A399&lt;&gt;"")*(G$1&lt;&gt;""),IF(_xlfn.XLOOKUP(G$1,Attendance_sorted!$B398:$CW398,Attendance_sorted!$B398:$CW398,"nn")&lt;&gt;"nn","•",""),"")</f>
        <v/>
      </c>
      <c r="H399" s="1" t="str">
        <f ca="1">IF(($A399&lt;&gt;"")*(H$1&lt;&gt;""),IF(_xlfn.XLOOKUP(H$1,Attendance_sorted!$B398:$CW398,Attendance_sorted!$B398:$CW398,"nn")&lt;&gt;"nn","•",""),"")</f>
        <v/>
      </c>
      <c r="I399" s="1" t="str">
        <f ca="1">IF(($A399&lt;&gt;"")*(I$1&lt;&gt;""),IF(_xlfn.XLOOKUP(I$1,Attendance_sorted!$B398:$CW398,Attendance_sorted!$B398:$CW398,"nn")&lt;&gt;"nn","•",""),"")</f>
        <v/>
      </c>
      <c r="J399" s="1" t="str">
        <f ca="1">IF(($A399&lt;&gt;"")*(J$1&lt;&gt;""),IF(_xlfn.XLOOKUP(J$1,Attendance_sorted!$B398:$CW398,Attendance_sorted!$B398:$CW398,"nn")&lt;&gt;"nn","•",""),"")</f>
        <v/>
      </c>
      <c r="K399" s="1" t="str">
        <f ca="1">IF(($A399&lt;&gt;"")*(K$1&lt;&gt;""),IF(_xlfn.XLOOKUP(K$1,Attendance_sorted!$B398:$CW398,Attendance_sorted!$B398:$CW398,"nn")&lt;&gt;"nn","•",""),"")</f>
        <v/>
      </c>
      <c r="L399" s="1" t="str">
        <f ca="1">IF(($A399&lt;&gt;"")*(L$1&lt;&gt;""),IF(_xlfn.XLOOKUP(L$1,Attendance_sorted!$B398:$CW398,Attendance_sorted!$B398:$CW398,"nn")&lt;&gt;"nn","•",""),"")</f>
        <v/>
      </c>
      <c r="M399" s="1" t="str">
        <f ca="1">IF(($A399&lt;&gt;"")*(M$1&lt;&gt;""),IF(_xlfn.XLOOKUP(M$1,Attendance_sorted!$B398:$CW398,Attendance_sorted!$B398:$CW398,"nn")&lt;&gt;"nn","•",""),"")</f>
        <v/>
      </c>
      <c r="N399" s="1" t="str">
        <f ca="1">IF(($A399&lt;&gt;"")*(N$1&lt;&gt;""),IF(_xlfn.XLOOKUP(N$1,Attendance_sorted!$B398:$CW398,Attendance_sorted!$B398:$CW398,"nn")&lt;&gt;"nn","•",""),"")</f>
        <v/>
      </c>
      <c r="O399" s="1" t="str">
        <f ca="1">IF(($A399&lt;&gt;"")*(O$1&lt;&gt;""),IF(_xlfn.XLOOKUP(O$1,Attendance_sorted!$B398:$CW398,Attendance_sorted!$B398:$CW398,"nn")&lt;&gt;"nn","•",""),"")</f>
        <v/>
      </c>
      <c r="P399" s="1" t="str">
        <f ca="1">IF(($A399&lt;&gt;"")*(P$1&lt;&gt;""),IF(_xlfn.XLOOKUP(P$1,Attendance_sorted!$B398:$CW398,Attendance_sorted!$B398:$CW398,"nn")&lt;&gt;"nn","•",""),"")</f>
        <v/>
      </c>
      <c r="Q399" s="1" t="str">
        <f ca="1">IF(($A399&lt;&gt;"")*(Q$1&lt;&gt;""),IF(_xlfn.XLOOKUP(Q$1,Attendance_sorted!$B398:$CW398,Attendance_sorted!$B398:$CW398,"nn")&lt;&gt;"nn","•",""),"")</f>
        <v/>
      </c>
      <c r="R399" s="1" t="str">
        <f ca="1">IF(($A399&lt;&gt;"")*(R$1&lt;&gt;""),IF(_xlfn.XLOOKUP(R$1,Attendance_sorted!$B398:$CW398,Attendance_sorted!$B398:$CW398,"nn")&lt;&gt;"nn","•",""),"")</f>
        <v/>
      </c>
      <c r="S399" s="1" t="str">
        <f ca="1">IF(($A399&lt;&gt;"")*(S$1&lt;&gt;""),IF(_xlfn.XLOOKUP(S$1,Attendance_sorted!$B398:$CW398,Attendance_sorted!$B398:$CW398,"nn")&lt;&gt;"nn","•",""),"")</f>
        <v/>
      </c>
      <c r="T399" s="1" t="str">
        <f ca="1">IF(($A399&lt;&gt;"")*(T$1&lt;&gt;""),IF(_xlfn.XLOOKUP(T$1,Attendance_sorted!$B398:$CW398,Attendance_sorted!$B398:$CW398,"nn")&lt;&gt;"nn","•",""),"")</f>
        <v/>
      </c>
      <c r="U399" s="1" t="str">
        <f ca="1">IF(($A399&lt;&gt;"")*(U$1&lt;&gt;""),IF(_xlfn.XLOOKUP(U$1,Attendance_sorted!$B398:$CW398,Attendance_sorted!$B398:$CW398,"nn")&lt;&gt;"nn","•",""),"")</f>
        <v/>
      </c>
      <c r="V399" s="1" t="str">
        <f ca="1">IF(($A399&lt;&gt;"")*(V$1&lt;&gt;""),IF(_xlfn.XLOOKUP(V$1,Attendance_sorted!$B398:$CW398,Attendance_sorted!$B398:$CW398,"nn")&lt;&gt;"nn","•",""),"")</f>
        <v/>
      </c>
      <c r="W399" s="1" t="str">
        <f ca="1">IF(($A399&lt;&gt;"")*(W$1&lt;&gt;""),IF(_xlfn.XLOOKUP(W$1,Attendance_sorted!$B398:$CW398,Attendance_sorted!$B398:$CW398,"nn")&lt;&gt;"nn","•",""),"")</f>
        <v/>
      </c>
      <c r="X399" s="1" t="str">
        <f ca="1">IF(($A399&lt;&gt;"")*(X$1&lt;&gt;""),IF(_xlfn.XLOOKUP(X$1,Attendance_sorted!$B398:$CW398,Attendance_sorted!$B398:$CW398,"nn")&lt;&gt;"nn","•",""),"")</f>
        <v/>
      </c>
      <c r="Y399" s="1" t="str">
        <f ca="1">IF(($A399&lt;&gt;"")*(Y$1&lt;&gt;""),IF(_xlfn.XLOOKUP(Y$1,Attendance_sorted!$B398:$CW398,Attendance_sorted!$B398:$CW398,"nn")&lt;&gt;"nn","•",""),"")</f>
        <v/>
      </c>
      <c r="Z399" s="1" t="str">
        <f ca="1">IF(($A399&lt;&gt;"")*(Z$1&lt;&gt;""),IF(_xlfn.XLOOKUP(Z$1,Attendance_sorted!$B398:$CW398,Attendance_sorted!$B398:$CW398,"nn")&lt;&gt;"nn","•",""),"")</f>
        <v/>
      </c>
      <c r="AA399" s="1" t="str">
        <f ca="1">IF(($A399&lt;&gt;"")*(AA$1&lt;&gt;""),IF(_xlfn.XLOOKUP(AA$1,Attendance_sorted!$B398:$CW398,Attendance_sorted!$B398:$CW398,"nn")&lt;&gt;"nn","•",""),"")</f>
        <v/>
      </c>
      <c r="AB399" s="1" t="str">
        <f ca="1">IF(($A399&lt;&gt;"")*(AB$1&lt;&gt;""),IF(_xlfn.XLOOKUP(AB$1,Attendance_sorted!$B398:$CW398,Attendance_sorted!$B398:$CW398,"nn")&lt;&gt;"nn","•",""),"")</f>
        <v/>
      </c>
      <c r="AC399" s="1" t="str">
        <f ca="1">IF(($A399&lt;&gt;"")*(AC$1&lt;&gt;""),IF(_xlfn.XLOOKUP(AC$1,Attendance_sorted!$B398:$CW398,Attendance_sorted!$B398:$CW398,"nn")&lt;&gt;"nn","•",""),"")</f>
        <v/>
      </c>
      <c r="AD399" s="1" t="str">
        <f ca="1">IF(($A399&lt;&gt;"")*(AD$1&lt;&gt;""),IF(_xlfn.XLOOKUP(AD$1,Attendance_sorted!$B398:$CW398,Attendance_sorted!$B398:$CW398,"nn")&lt;&gt;"nn","•",""),"")</f>
        <v/>
      </c>
      <c r="AE399" s="1" t="str">
        <f ca="1">IF(($A399&lt;&gt;"")*(AE$1&lt;&gt;""),IF(_xlfn.XLOOKUP(AE$1,Attendance_sorted!$B398:$CW398,Attendance_sorted!$B398:$CW398,"nn")&lt;&gt;"nn","•",""),"")</f>
        <v/>
      </c>
      <c r="AF399" s="1" t="str">
        <f ca="1">IF(($A399&lt;&gt;"")*(AF$1&lt;&gt;""),IF(_xlfn.XLOOKUP(AF$1,Attendance_sorted!$B398:$CW398,Attendance_sorted!$B398:$CW398,"nn")&lt;&gt;"nn","•",""),"")</f>
        <v/>
      </c>
      <c r="AG399" s="1" t="str">
        <f ca="1">IF(($A399&lt;&gt;"")*(AG$1&lt;&gt;""),IF(_xlfn.XLOOKUP(AG$1,Attendance_sorted!$B398:$CW398,Attendance_sorted!$B398:$CW398,"nn")&lt;&gt;"nn","•",""),"")</f>
        <v/>
      </c>
      <c r="AH399" s="1" t="str">
        <f ca="1">IF(($A399&lt;&gt;"")*(AH$1&lt;&gt;""),IF(_xlfn.XLOOKUP(AH$1,Attendance_sorted!$B398:$CW398,Attendance_sorted!$B398:$CW398,"nn")&lt;&gt;"nn","•",""),"")</f>
        <v/>
      </c>
      <c r="AI399" s="1" t="str">
        <f ca="1">IF(($A399&lt;&gt;"")*(AI$1&lt;&gt;""),IF(_xlfn.XLOOKUP(AI$1,Attendance_sorted!$B398:$CW398,Attendance_sorted!$B398:$CW398,"nn")&lt;&gt;"nn","•",""),"")</f>
        <v/>
      </c>
      <c r="AJ399" s="1" t="str">
        <f ca="1">IF(($A399&lt;&gt;"")*(AJ$1&lt;&gt;""),IF(_xlfn.XLOOKUP(AJ$1,Attendance_sorted!$B398:$CW398,Attendance_sorted!$B398:$CW398,"nn")&lt;&gt;"nn","•",""),"")</f>
        <v/>
      </c>
      <c r="AK399" s="1" t="str">
        <f ca="1">IF(($A399&lt;&gt;"")*(AK$1&lt;&gt;""),IF(_xlfn.XLOOKUP(AK$1,Attendance_sorted!$B398:$CW398,Attendance_sorted!$B398:$CW398,"nn")&lt;&gt;"nn","•",""),"")</f>
        <v/>
      </c>
      <c r="AL399" s="1" t="str">
        <f ca="1">IF(($A399&lt;&gt;"")*(AL$1&lt;&gt;""),IF(_xlfn.XLOOKUP(AL$1,Attendance_sorted!$B398:$CW398,Attendance_sorted!$B398:$CW398,"nn")&lt;&gt;"nn","•",""),"")</f>
        <v/>
      </c>
      <c r="AM399" s="1" t="str">
        <f ca="1">IF(($A399&lt;&gt;"")*(AM$1&lt;&gt;""),IF(_xlfn.XLOOKUP(AM$1,Attendance_sorted!$B398:$CW398,Attendance_sorted!$B398:$CW398,"nn")&lt;&gt;"nn","•",""),"")</f>
        <v/>
      </c>
      <c r="AN399" s="1" t="str">
        <f ca="1">IF(($A399&lt;&gt;"")*(AN$1&lt;&gt;""),IF(_xlfn.XLOOKUP(AN$1,Attendance_sorted!$B398:$CW398,Attendance_sorted!$B398:$CW398,"nn")&lt;&gt;"nn","•",""),"")</f>
        <v/>
      </c>
      <c r="AO399" s="1" t="str">
        <f ca="1">IF(($A399&lt;&gt;"")*(AO$1&lt;&gt;""),IF(_xlfn.XLOOKUP(AO$1,Attendance_sorted!$B398:$CW398,Attendance_sorted!$B398:$CW398,"nn")&lt;&gt;"nn","•",""),"")</f>
        <v/>
      </c>
      <c r="AP399" s="1" t="str">
        <f ca="1">IF(($A399&lt;&gt;"")*(AP$1&lt;&gt;""),IF(_xlfn.XLOOKUP(AP$1,Attendance_sorted!$B398:$CW398,Attendance_sorted!$B398:$CW398,"nn")&lt;&gt;"nn","•",""),"")</f>
        <v/>
      </c>
      <c r="AQ399" s="1" t="str">
        <f ca="1">IF(($A399&lt;&gt;"")*(AQ$1&lt;&gt;""),IF(_xlfn.XLOOKUP(AQ$1,Attendance_sorted!$B398:$CW398,Attendance_sorted!$B398:$CW398,"nn")&lt;&gt;"nn","•",""),"")</f>
        <v/>
      </c>
      <c r="AR399" s="1" t="str">
        <f ca="1">IF(($A399&lt;&gt;"")*(AR$1&lt;&gt;""),IF(_xlfn.XLOOKUP(AR$1,Attendance_sorted!$B398:$CW398,Attendance_sorted!$B398:$CW398,"nn")&lt;&gt;"nn","•",""),"")</f>
        <v/>
      </c>
      <c r="AS399" s="1" t="str">
        <f ca="1">IF(($A399&lt;&gt;"")*(AS$1&lt;&gt;""),IF(_xlfn.XLOOKUP(AS$1,Attendance_sorted!$B398:$CW398,Attendance_sorted!$B398:$CW398,"nn")&lt;&gt;"nn","•",""),"")</f>
        <v/>
      </c>
      <c r="AT399" s="1" t="str">
        <f ca="1">IF(($A399&lt;&gt;"")*(AT$1&lt;&gt;""),IF(_xlfn.XLOOKUP(AT$1,Attendance_sorted!$B398:$CW398,Attendance_sorted!$B398:$CW398,"nn")&lt;&gt;"nn","•",""),"")</f>
        <v/>
      </c>
      <c r="AU399" s="1" t="str">
        <f ca="1">IF(($A399&lt;&gt;"")*(AU$1&lt;&gt;""),IF(_xlfn.XLOOKUP(AU$1,Attendance_sorted!$B398:$CW398,Attendance_sorted!$B398:$CW398,"nn")&lt;&gt;"nn","•",""),"")</f>
        <v/>
      </c>
      <c r="AV399" s="1" t="str">
        <f ca="1">IF(($A399&lt;&gt;"")*(AV$1&lt;&gt;""),IF(_xlfn.XLOOKUP(AV$1,Attendance_sorted!$B398:$CW398,Attendance_sorted!$B398:$CW398,"nn")&lt;&gt;"nn","•",""),"")</f>
        <v/>
      </c>
      <c r="AW399" s="1" t="str">
        <f ca="1">IF(($A399&lt;&gt;"")*(AW$1&lt;&gt;""),IF(_xlfn.XLOOKUP(AW$1,Attendance_sorted!$B398:$CW398,Attendance_sorted!$B398:$CW398,"nn")&lt;&gt;"nn","•",""),"")</f>
        <v/>
      </c>
      <c r="AX399" s="1" t="str">
        <f ca="1">IF(($A399&lt;&gt;"")*(AX$1&lt;&gt;""),IF(_xlfn.XLOOKUP(AX$1,Attendance_sorted!$B398:$CW398,Attendance_sorted!$B398:$CW398,"nn")&lt;&gt;"nn","•",""),"")</f>
        <v/>
      </c>
      <c r="AY399" s="1" t="str">
        <f ca="1">IF(($A399&lt;&gt;"")*(AY$1&lt;&gt;""),IF(_xlfn.XLOOKUP(AY$1,Attendance_sorted!$B398:$CW398,Attendance_sorted!$B398:$CW398,"nn")&lt;&gt;"nn","•",""),"")</f>
        <v/>
      </c>
      <c r="AZ399" s="1" t="str">
        <f ca="1">IF(($A399&lt;&gt;"")*(AZ$1&lt;&gt;""),IF(_xlfn.XLOOKUP(AZ$1,Attendance_sorted!$B398:$CW398,Attendance_sorted!$B398:$CW398,"nn")&lt;&gt;"nn","•",""),"")</f>
        <v/>
      </c>
      <c r="BA399" s="1" t="str">
        <f ca="1">IF(($A399&lt;&gt;"")*(BA$1&lt;&gt;""),IF(_xlfn.XLOOKUP(BA$1,Attendance_sorted!$B398:$CW398,Attendance_sorted!$B398:$CW398,"nn")&lt;&gt;"nn","•",""),"")</f>
        <v/>
      </c>
      <c r="BB399" s="1" t="str">
        <f ca="1">IF(($A399&lt;&gt;"")*(BB$1&lt;&gt;""),IF(_xlfn.XLOOKUP(BB$1,Attendance_sorted!$B398:$CW398,Attendance_sorted!$B398:$CW398,"nn")&lt;&gt;"nn","•",""),"")</f>
        <v/>
      </c>
      <c r="BC399" s="1" t="str">
        <f ca="1">IF(($A399&lt;&gt;"")*(BC$1&lt;&gt;""),IF(_xlfn.XLOOKUP(BC$1,Attendance_sorted!$B398:$CW398,Attendance_sorted!$B398:$CW398,"nn")&lt;&gt;"nn","•",""),"")</f>
        <v/>
      </c>
      <c r="BD399" s="1" t="str">
        <f ca="1">IF(($A399&lt;&gt;"")*(BD$1&lt;&gt;""),IF(_xlfn.XLOOKUP(BD$1,Attendance_sorted!$B398:$CW398,Attendance_sorted!$B398:$CW398,"nn")&lt;&gt;"nn","•",""),"")</f>
        <v/>
      </c>
      <c r="BE399" s="1" t="str">
        <f ca="1">IF(($A399&lt;&gt;"")*(BE$1&lt;&gt;""),IF(_xlfn.XLOOKUP(BE$1,Attendance_sorted!$B398:$CW398,Attendance_sorted!$B398:$CW398,"nn")&lt;&gt;"nn","•",""),"")</f>
        <v/>
      </c>
      <c r="BF399" s="1" t="str">
        <f ca="1">IF(($A399&lt;&gt;"")*(BF$1&lt;&gt;""),IF(_xlfn.XLOOKUP(BF$1,Attendance_sorted!$B398:$CW398,Attendance_sorted!$B398:$CW398,"nn")&lt;&gt;"nn","•",""),"")</f>
        <v/>
      </c>
      <c r="BG399" s="1" t="str">
        <f ca="1">IF(($A399&lt;&gt;"")*(BG$1&lt;&gt;""),IF(_xlfn.XLOOKUP(BG$1,Attendance_sorted!$B398:$CW398,Attendance_sorted!$B398:$CW398,"nn")&lt;&gt;"nn","•",""),"")</f>
        <v/>
      </c>
      <c r="BH399" s="1" t="str">
        <f ca="1">IF(($A399&lt;&gt;"")*(BH$1&lt;&gt;""),IF(_xlfn.XLOOKUP(BH$1,Attendance_sorted!$B398:$CW398,Attendance_sorted!$B398:$CW398,"nn")&lt;&gt;"nn","•",""),"")</f>
        <v/>
      </c>
      <c r="BI399" s="1" t="str">
        <f ca="1">IF(($A399&lt;&gt;"")*(BI$1&lt;&gt;""),IF(_xlfn.XLOOKUP(BI$1,Attendance_sorted!$B398:$CW398,Attendance_sorted!$B398:$CW398,"nn")&lt;&gt;"nn","•",""),"")</f>
        <v/>
      </c>
      <c r="BJ399" s="1" t="str">
        <f ca="1">IF(($A399&lt;&gt;"")*(BJ$1&lt;&gt;""),IF(_xlfn.XLOOKUP(BJ$1,Attendance_sorted!$B398:$CW398,Attendance_sorted!$B398:$CW398,"nn")&lt;&gt;"nn","•",""),"")</f>
        <v/>
      </c>
      <c r="BK399" s="1" t="str">
        <f ca="1">IF(($A399&lt;&gt;"")*(BK$1&lt;&gt;""),IF(_xlfn.XLOOKUP(BK$1,Attendance_sorted!$B398:$CW398,Attendance_sorted!$B398:$CW398,"nn")&lt;&gt;"nn","•",""),"")</f>
        <v/>
      </c>
      <c r="BL399" s="1" t="str">
        <f ca="1">IF(($A399&lt;&gt;"")*(BL$1&lt;&gt;""),IF(_xlfn.XLOOKUP(BL$1,Attendance_sorted!$B398:$CW398,Attendance_sorted!$B398:$CW398,"nn")&lt;&gt;"nn","•",""),"")</f>
        <v/>
      </c>
      <c r="BM399" s="1" t="str">
        <f ca="1">IF(($A399&lt;&gt;"")*(BM$1&lt;&gt;""),IF(_xlfn.XLOOKUP(BM$1,Attendance_sorted!$B398:$CW398,Attendance_sorted!$B398:$CW398,"nn")&lt;&gt;"nn","•",""),"")</f>
        <v/>
      </c>
      <c r="BN399" s="1" t="str">
        <f ca="1">IF(($A399&lt;&gt;"")*(BN$1&lt;&gt;""),IF(_xlfn.XLOOKUP(BN$1,Attendance_sorted!$B398:$CW398,Attendance_sorted!$B398:$CW398,"nn")&lt;&gt;"nn","•",""),"")</f>
        <v/>
      </c>
      <c r="BO399" s="1" t="str">
        <f ca="1">IF(($A399&lt;&gt;"")*(BO$1&lt;&gt;""),IF(_xlfn.XLOOKUP(BO$1,Attendance_sorted!$B398:$CW398,Attendance_sorted!$B398:$CW398,"nn")&lt;&gt;"nn","•",""),"")</f>
        <v/>
      </c>
      <c r="BP399" s="1" t="str">
        <f ca="1">IF(($A399&lt;&gt;"")*(BP$1&lt;&gt;""),IF(_xlfn.XLOOKUP(BP$1,Attendance_sorted!$B398:$CW398,Attendance_sorted!$B398:$CW398,"nn")&lt;&gt;"nn","•",""),"")</f>
        <v/>
      </c>
      <c r="BQ399" s="1" t="str">
        <f ca="1">IF(($A399&lt;&gt;"")*(BQ$1&lt;&gt;""),IF(_xlfn.XLOOKUP(BQ$1,Attendance_sorted!$B398:$CW398,Attendance_sorted!$B398:$CW398,"nn")&lt;&gt;"nn","•",""),"")</f>
        <v/>
      </c>
      <c r="BR399" s="1" t="str">
        <f ca="1">IF(($A399&lt;&gt;"")*(BR$1&lt;&gt;""),IF(_xlfn.XLOOKUP(BR$1,Attendance_sorted!$B398:$CW398,Attendance_sorted!$B398:$CW398,"nn")&lt;&gt;"nn","•",""),"")</f>
        <v/>
      </c>
      <c r="BS399" s="1" t="str">
        <f ca="1">IF(($A399&lt;&gt;"")*(BS$1&lt;&gt;""),IF(_xlfn.XLOOKUP(BS$1,Attendance_sorted!$B398:$CW398,Attendance_sorted!$B398:$CW398,"nn")&lt;&gt;"nn","•",""),"")</f>
        <v/>
      </c>
      <c r="BT399" s="1" t="str">
        <f ca="1">IF(($A399&lt;&gt;"")*(BT$1&lt;&gt;""),IF(_xlfn.XLOOKUP(BT$1,Attendance_sorted!$B398:$CW398,Attendance_sorted!$B398:$CW398,"nn")&lt;&gt;"nn","•",""),"")</f>
        <v/>
      </c>
      <c r="BU399" s="1" t="str">
        <f ca="1">IF(($A399&lt;&gt;"")*(BU$1&lt;&gt;""),IF(_xlfn.XLOOKUP(BU$1,Attendance_sorted!$B398:$CW398,Attendance_sorted!$B398:$CW398,"nn")&lt;&gt;"nn","•",""),"")</f>
        <v/>
      </c>
      <c r="BV399" s="1" t="str">
        <f ca="1">IF(($A399&lt;&gt;"")*(BV$1&lt;&gt;""),IF(_xlfn.XLOOKUP(BV$1,Attendance_sorted!$B398:$CW398,Attendance_sorted!$B398:$CW398,"nn")&lt;&gt;"nn","•",""),"")</f>
        <v/>
      </c>
      <c r="BW399" s="1" t="str">
        <f ca="1">IF(($A399&lt;&gt;"")*(BW$1&lt;&gt;""),IF(_xlfn.XLOOKUP(BW$1,Attendance_sorted!$B398:$CW398,Attendance_sorted!$B398:$CW398,"nn")&lt;&gt;"nn","•",""),"")</f>
        <v/>
      </c>
      <c r="BX399" s="1" t="str">
        <f ca="1">IF(($A399&lt;&gt;"")*(BX$1&lt;&gt;""),IF(_xlfn.XLOOKUP(BX$1,Attendance_sorted!$B398:$CW398,Attendance_sorted!$B398:$CW398,"nn")&lt;&gt;"nn","•",""),"")</f>
        <v/>
      </c>
      <c r="BY399" s="1" t="str">
        <f ca="1">IF(($A399&lt;&gt;"")*(BY$1&lt;&gt;""),IF(_xlfn.XLOOKUP(BY$1,Attendance_sorted!$B398:$CW398,Attendance_sorted!$B398:$CW398,"nn")&lt;&gt;"nn","•",""),"")</f>
        <v/>
      </c>
      <c r="BZ399" s="1" t="str">
        <f ca="1">IF(($A399&lt;&gt;"")*(BZ$1&lt;&gt;""),IF(_xlfn.XLOOKUP(BZ$1,Attendance_sorted!$B398:$CW398,Attendance_sorted!$B398:$CW398,"nn")&lt;&gt;"nn","•",""),"")</f>
        <v/>
      </c>
      <c r="CA399" s="1" t="str">
        <f ca="1">IF(($A399&lt;&gt;"")*(CA$1&lt;&gt;""),IF(_xlfn.XLOOKUP(CA$1,Attendance_sorted!$B398:$CW398,Attendance_sorted!$B398:$CW398,"nn")&lt;&gt;"nn","•",""),"")</f>
        <v/>
      </c>
      <c r="CB399" s="1" t="str">
        <f ca="1">IF(($A399&lt;&gt;"")*(CB$1&lt;&gt;""),IF(_xlfn.XLOOKUP(CB$1,Attendance_sorted!$B398:$CW398,Attendance_sorted!$B398:$CW398,"nn")&lt;&gt;"nn","•",""),"")</f>
        <v/>
      </c>
      <c r="CC399" s="1" t="str">
        <f ca="1">IF(($A399&lt;&gt;"")*(CC$1&lt;&gt;""),IF(_xlfn.XLOOKUP(CC$1,Attendance_sorted!$B398:$CW398,Attendance_sorted!$B398:$CW398,"nn")&lt;&gt;"nn","•",""),"")</f>
        <v/>
      </c>
      <c r="CD399" s="1" t="str">
        <f ca="1">IF(($A399&lt;&gt;"")*(CD$1&lt;&gt;""),IF(_xlfn.XLOOKUP(CD$1,Attendance_sorted!$B398:$CW398,Attendance_sorted!$B398:$CW398,"nn")&lt;&gt;"nn","•",""),"")</f>
        <v/>
      </c>
      <c r="CE399" s="1" t="str">
        <f ca="1">IF(($A399&lt;&gt;"")*(CE$1&lt;&gt;""),IF(_xlfn.XLOOKUP(CE$1,Attendance_sorted!$B398:$CW398,Attendance_sorted!$B398:$CW398,"nn")&lt;&gt;"nn","•",""),"")</f>
        <v/>
      </c>
      <c r="CF399" s="1" t="str">
        <f ca="1">IF(($A399&lt;&gt;"")*(CF$1&lt;&gt;""),IF(_xlfn.XLOOKUP(CF$1,Attendance_sorted!$B398:$CW398,Attendance_sorted!$B398:$CW398,"nn")&lt;&gt;"nn","•",""),"")</f>
        <v/>
      </c>
      <c r="CG399" s="1" t="str">
        <f ca="1">IF(($A399&lt;&gt;"")*(CG$1&lt;&gt;""),IF(_xlfn.XLOOKUP(CG$1,Attendance_sorted!$B398:$CW398,Attendance_sorted!$B398:$CW398,"nn")&lt;&gt;"nn","•",""),"")</f>
        <v/>
      </c>
      <c r="CH399" s="1" t="str">
        <f ca="1">IF(($A399&lt;&gt;"")*(CH$1&lt;&gt;""),IF(_xlfn.XLOOKUP(CH$1,Attendance_sorted!$B398:$CW398,Attendance_sorted!$B398:$CW398,"nn")&lt;&gt;"nn","•",""),"")</f>
        <v/>
      </c>
      <c r="CI399" s="1" t="str">
        <f ca="1">IF(($A399&lt;&gt;"")*(CI$1&lt;&gt;""),IF(_xlfn.XLOOKUP(CI$1,Attendance_sorted!$B398:$CW398,Attendance_sorted!$B398:$CW398,"nn")&lt;&gt;"nn","•",""),"")</f>
        <v/>
      </c>
      <c r="CJ399" s="1" t="str">
        <f ca="1">IF(($A399&lt;&gt;"")*(CJ$1&lt;&gt;""),IF(_xlfn.XLOOKUP(CJ$1,Attendance_sorted!$B398:$CW398,Attendance_sorted!$B398:$CW398,"nn")&lt;&gt;"nn","•",""),"")</f>
        <v/>
      </c>
      <c r="CK399" s="1" t="str">
        <f ca="1">IF(($A399&lt;&gt;"")*(CK$1&lt;&gt;""),IF(_xlfn.XLOOKUP(CK$1,Attendance_sorted!$B398:$CW398,Attendance_sorted!$B398:$CW398,"nn")&lt;&gt;"nn","•",""),"")</f>
        <v/>
      </c>
      <c r="CL399" s="1" t="str">
        <f ca="1">IF(($A399&lt;&gt;"")*(CL$1&lt;&gt;""),IF(_xlfn.XLOOKUP(CL$1,Attendance_sorted!$B398:$CW398,Attendance_sorted!$B398:$CW398,"nn")&lt;&gt;"nn","•",""),"")</f>
        <v/>
      </c>
      <c r="CM399" s="1" t="str">
        <f ca="1">IF(($A399&lt;&gt;"")*(CM$1&lt;&gt;""),IF(_xlfn.XLOOKUP(CM$1,Attendance_sorted!$B398:$CW398,Attendance_sorted!$B398:$CW398,"nn")&lt;&gt;"nn","•",""),"")</f>
        <v/>
      </c>
      <c r="CN399" s="1" t="str">
        <f ca="1">IF(($A399&lt;&gt;"")*(CN$1&lt;&gt;""),IF(_xlfn.XLOOKUP(CN$1,Attendance_sorted!$B398:$CW398,Attendance_sorted!$B398:$CW398,"nn")&lt;&gt;"nn","•",""),"")</f>
        <v/>
      </c>
      <c r="CO399" s="1" t="str">
        <f ca="1">IF(($A399&lt;&gt;"")*(CO$1&lt;&gt;""),IF(_xlfn.XLOOKUP(CO$1,Attendance_sorted!$B398:$CW398,Attendance_sorted!$B398:$CW398,"nn")&lt;&gt;"nn","•",""),"")</f>
        <v/>
      </c>
      <c r="CP399" s="1" t="str">
        <f ca="1">IF(($A399&lt;&gt;"")*(CP$1&lt;&gt;""),IF(_xlfn.XLOOKUP(CP$1,Attendance_sorted!$B398:$CW398,Attendance_sorted!$B398:$CW398,"nn")&lt;&gt;"nn","•",""),"")</f>
        <v/>
      </c>
      <c r="CQ399" s="1" t="str">
        <f ca="1">IF(($A399&lt;&gt;"")*(CQ$1&lt;&gt;""),IF(_xlfn.XLOOKUP(CQ$1,Attendance_sorted!$B398:$CW398,Attendance_sorted!$B398:$CW398,"nn")&lt;&gt;"nn","•",""),"")</f>
        <v/>
      </c>
      <c r="CR399" s="1" t="str">
        <f ca="1">IF(($A399&lt;&gt;"")*(CR$1&lt;&gt;""),IF(_xlfn.XLOOKUP(CR$1,Attendance_sorted!$B398:$CW398,Attendance_sorted!$B398:$CW398,"nn")&lt;&gt;"nn","•",""),"")</f>
        <v/>
      </c>
      <c r="CS399" s="1" t="str">
        <f ca="1">IF(($A399&lt;&gt;"")*(CS$1&lt;&gt;""),IF(_xlfn.XLOOKUP(CS$1,Attendance_sorted!$B398:$CW398,Attendance_sorted!$B398:$CW398,"nn")&lt;&gt;"nn","•",""),"")</f>
        <v/>
      </c>
      <c r="CT399" s="1" t="str">
        <f ca="1">IF(($A399&lt;&gt;"")*(CT$1&lt;&gt;""),IF(_xlfn.XLOOKUP(CT$1,Attendance_sorted!$B398:$CW398,Attendance_sorted!$B398:$CW398,"nn")&lt;&gt;"nn","•",""),"")</f>
        <v/>
      </c>
      <c r="CU399" s="1" t="str">
        <f ca="1">IF(($A399&lt;&gt;"")*(CU$1&lt;&gt;""),IF(_xlfn.XLOOKUP(CU$1,Attendance_sorted!$B398:$CW398,Attendance_sorted!$B398:$CW398,"nn")&lt;&gt;"nn","•",""),"")</f>
        <v/>
      </c>
      <c r="CV399" s="1" t="str">
        <f ca="1">IF(($A399&lt;&gt;"")*(CV$1&lt;&gt;""),IF(_xlfn.XLOOKUP(CV$1,Attendance_sorted!$B398:$CW398,Attendance_sorted!$B398:$CW398,"nn")&lt;&gt;"nn","•",""),"")</f>
        <v/>
      </c>
      <c r="CW399" s="1" t="str">
        <f ca="1">IF(($A399&lt;&gt;"")*(CW$1&lt;&gt;""),IF(_xlfn.XLOOKUP(CW$1,Attendance_sorted!$B398:$CW398,Attendance_sorted!$B398:$CW398,"nn")&lt;&gt;"nn","•",""),"")</f>
        <v/>
      </c>
    </row>
    <row r="400" spans="1:101">
      <c r="A400" s="1"/>
      <c r="B400" s="1" t="str">
        <f ca="1">IF(($A400&lt;&gt;"")*(B$1&lt;&gt;""),IF(_xlfn.XLOOKUP(B$1,Attendance_sorted!$B399:$CW399,Attendance_sorted!$B399:$CW399,"nn")&lt;&gt;"nn","•",""),"")</f>
        <v/>
      </c>
      <c r="C400" s="1" t="str">
        <f ca="1">IF(($A400&lt;&gt;"")*(C$1&lt;&gt;""),IF(_xlfn.XLOOKUP(C$1,Attendance_sorted!$B399:$CW399,Attendance_sorted!$B399:$CW399,"nn")&lt;&gt;"nn","•",""),"")</f>
        <v/>
      </c>
      <c r="D400" s="1" t="str">
        <f ca="1">IF(($A400&lt;&gt;"")*(D$1&lt;&gt;""),IF(_xlfn.XLOOKUP(D$1,Attendance_sorted!$B399:$CW399,Attendance_sorted!$B399:$CW399,"nn")&lt;&gt;"nn","•",""),"")</f>
        <v/>
      </c>
      <c r="E400" s="1" t="str">
        <f ca="1">IF(($A400&lt;&gt;"")*(E$1&lt;&gt;""),IF(_xlfn.XLOOKUP(E$1,Attendance_sorted!$B399:$CW399,Attendance_sorted!$B399:$CW399,"nn")&lt;&gt;"nn","•",""),"")</f>
        <v/>
      </c>
      <c r="F400" s="1" t="str">
        <f ca="1">IF(($A400&lt;&gt;"")*(F$1&lt;&gt;""),IF(_xlfn.XLOOKUP(F$1,Attendance_sorted!$B399:$CW399,Attendance_sorted!$B399:$CW399,"nn")&lt;&gt;"nn","•",""),"")</f>
        <v/>
      </c>
      <c r="G400" s="1" t="str">
        <f ca="1">IF(($A400&lt;&gt;"")*(G$1&lt;&gt;""),IF(_xlfn.XLOOKUP(G$1,Attendance_sorted!$B399:$CW399,Attendance_sorted!$B399:$CW399,"nn")&lt;&gt;"nn","•",""),"")</f>
        <v/>
      </c>
      <c r="H400" s="1" t="str">
        <f ca="1">IF(($A400&lt;&gt;"")*(H$1&lt;&gt;""),IF(_xlfn.XLOOKUP(H$1,Attendance_sorted!$B399:$CW399,Attendance_sorted!$B399:$CW399,"nn")&lt;&gt;"nn","•",""),"")</f>
        <v/>
      </c>
      <c r="I400" s="1" t="str">
        <f ca="1">IF(($A400&lt;&gt;"")*(I$1&lt;&gt;""),IF(_xlfn.XLOOKUP(I$1,Attendance_sorted!$B399:$CW399,Attendance_sorted!$B399:$CW399,"nn")&lt;&gt;"nn","•",""),"")</f>
        <v/>
      </c>
      <c r="J400" s="1" t="str">
        <f ca="1">IF(($A400&lt;&gt;"")*(J$1&lt;&gt;""),IF(_xlfn.XLOOKUP(J$1,Attendance_sorted!$B399:$CW399,Attendance_sorted!$B399:$CW399,"nn")&lt;&gt;"nn","•",""),"")</f>
        <v/>
      </c>
      <c r="K400" s="1" t="str">
        <f ca="1">IF(($A400&lt;&gt;"")*(K$1&lt;&gt;""),IF(_xlfn.XLOOKUP(K$1,Attendance_sorted!$B399:$CW399,Attendance_sorted!$B399:$CW399,"nn")&lt;&gt;"nn","•",""),"")</f>
        <v/>
      </c>
      <c r="L400" s="1" t="str">
        <f ca="1">IF(($A400&lt;&gt;"")*(L$1&lt;&gt;""),IF(_xlfn.XLOOKUP(L$1,Attendance_sorted!$B399:$CW399,Attendance_sorted!$B399:$CW399,"nn")&lt;&gt;"nn","•",""),"")</f>
        <v/>
      </c>
      <c r="M400" s="1" t="str">
        <f ca="1">IF(($A400&lt;&gt;"")*(M$1&lt;&gt;""),IF(_xlfn.XLOOKUP(M$1,Attendance_sorted!$B399:$CW399,Attendance_sorted!$B399:$CW399,"nn")&lt;&gt;"nn","•",""),"")</f>
        <v/>
      </c>
      <c r="N400" s="1" t="str">
        <f ca="1">IF(($A400&lt;&gt;"")*(N$1&lt;&gt;""),IF(_xlfn.XLOOKUP(N$1,Attendance_sorted!$B399:$CW399,Attendance_sorted!$B399:$CW399,"nn")&lt;&gt;"nn","•",""),"")</f>
        <v/>
      </c>
      <c r="O400" s="1" t="str">
        <f ca="1">IF(($A400&lt;&gt;"")*(O$1&lt;&gt;""),IF(_xlfn.XLOOKUP(O$1,Attendance_sorted!$B399:$CW399,Attendance_sorted!$B399:$CW399,"nn")&lt;&gt;"nn","•",""),"")</f>
        <v/>
      </c>
      <c r="P400" s="1" t="str">
        <f ca="1">IF(($A400&lt;&gt;"")*(P$1&lt;&gt;""),IF(_xlfn.XLOOKUP(P$1,Attendance_sorted!$B399:$CW399,Attendance_sorted!$B399:$CW399,"nn")&lt;&gt;"nn","•",""),"")</f>
        <v/>
      </c>
      <c r="Q400" s="1" t="str">
        <f ca="1">IF(($A400&lt;&gt;"")*(Q$1&lt;&gt;""),IF(_xlfn.XLOOKUP(Q$1,Attendance_sorted!$B399:$CW399,Attendance_sorted!$B399:$CW399,"nn")&lt;&gt;"nn","•",""),"")</f>
        <v/>
      </c>
      <c r="R400" s="1" t="str">
        <f ca="1">IF(($A400&lt;&gt;"")*(R$1&lt;&gt;""),IF(_xlfn.XLOOKUP(R$1,Attendance_sorted!$B399:$CW399,Attendance_sorted!$B399:$CW399,"nn")&lt;&gt;"nn","•",""),"")</f>
        <v/>
      </c>
      <c r="S400" s="1" t="str">
        <f ca="1">IF(($A400&lt;&gt;"")*(S$1&lt;&gt;""),IF(_xlfn.XLOOKUP(S$1,Attendance_sorted!$B399:$CW399,Attendance_sorted!$B399:$CW399,"nn")&lt;&gt;"nn","•",""),"")</f>
        <v/>
      </c>
      <c r="T400" s="1" t="str">
        <f ca="1">IF(($A400&lt;&gt;"")*(T$1&lt;&gt;""),IF(_xlfn.XLOOKUP(T$1,Attendance_sorted!$B399:$CW399,Attendance_sorted!$B399:$CW399,"nn")&lt;&gt;"nn","•",""),"")</f>
        <v/>
      </c>
      <c r="U400" s="1" t="str">
        <f ca="1">IF(($A400&lt;&gt;"")*(U$1&lt;&gt;""),IF(_xlfn.XLOOKUP(U$1,Attendance_sorted!$B399:$CW399,Attendance_sorted!$B399:$CW399,"nn")&lt;&gt;"nn","•",""),"")</f>
        <v/>
      </c>
      <c r="V400" s="1" t="str">
        <f ca="1">IF(($A400&lt;&gt;"")*(V$1&lt;&gt;""),IF(_xlfn.XLOOKUP(V$1,Attendance_sorted!$B399:$CW399,Attendance_sorted!$B399:$CW399,"nn")&lt;&gt;"nn","•",""),"")</f>
        <v/>
      </c>
      <c r="W400" s="1" t="str">
        <f ca="1">IF(($A400&lt;&gt;"")*(W$1&lt;&gt;""),IF(_xlfn.XLOOKUP(W$1,Attendance_sorted!$B399:$CW399,Attendance_sorted!$B399:$CW399,"nn")&lt;&gt;"nn","•",""),"")</f>
        <v/>
      </c>
      <c r="X400" s="1" t="str">
        <f ca="1">IF(($A400&lt;&gt;"")*(X$1&lt;&gt;""),IF(_xlfn.XLOOKUP(X$1,Attendance_sorted!$B399:$CW399,Attendance_sorted!$B399:$CW399,"nn")&lt;&gt;"nn","•",""),"")</f>
        <v/>
      </c>
      <c r="Y400" s="1" t="str">
        <f ca="1">IF(($A400&lt;&gt;"")*(Y$1&lt;&gt;""),IF(_xlfn.XLOOKUP(Y$1,Attendance_sorted!$B399:$CW399,Attendance_sorted!$B399:$CW399,"nn")&lt;&gt;"nn","•",""),"")</f>
        <v/>
      </c>
      <c r="Z400" s="1" t="str">
        <f ca="1">IF(($A400&lt;&gt;"")*(Z$1&lt;&gt;""),IF(_xlfn.XLOOKUP(Z$1,Attendance_sorted!$B399:$CW399,Attendance_sorted!$B399:$CW399,"nn")&lt;&gt;"nn","•",""),"")</f>
        <v/>
      </c>
      <c r="AA400" s="1" t="str">
        <f ca="1">IF(($A400&lt;&gt;"")*(AA$1&lt;&gt;""),IF(_xlfn.XLOOKUP(AA$1,Attendance_sorted!$B399:$CW399,Attendance_sorted!$B399:$CW399,"nn")&lt;&gt;"nn","•",""),"")</f>
        <v/>
      </c>
      <c r="AB400" s="1" t="str">
        <f ca="1">IF(($A400&lt;&gt;"")*(AB$1&lt;&gt;""),IF(_xlfn.XLOOKUP(AB$1,Attendance_sorted!$B399:$CW399,Attendance_sorted!$B399:$CW399,"nn")&lt;&gt;"nn","•",""),"")</f>
        <v/>
      </c>
      <c r="AC400" s="1" t="str">
        <f ca="1">IF(($A400&lt;&gt;"")*(AC$1&lt;&gt;""),IF(_xlfn.XLOOKUP(AC$1,Attendance_sorted!$B399:$CW399,Attendance_sorted!$B399:$CW399,"nn")&lt;&gt;"nn","•",""),"")</f>
        <v/>
      </c>
      <c r="AD400" s="1" t="str">
        <f ca="1">IF(($A400&lt;&gt;"")*(AD$1&lt;&gt;""),IF(_xlfn.XLOOKUP(AD$1,Attendance_sorted!$B399:$CW399,Attendance_sorted!$B399:$CW399,"nn")&lt;&gt;"nn","•",""),"")</f>
        <v/>
      </c>
      <c r="AE400" s="1" t="str">
        <f ca="1">IF(($A400&lt;&gt;"")*(AE$1&lt;&gt;""),IF(_xlfn.XLOOKUP(AE$1,Attendance_sorted!$B399:$CW399,Attendance_sorted!$B399:$CW399,"nn")&lt;&gt;"nn","•",""),"")</f>
        <v/>
      </c>
      <c r="AF400" s="1" t="str">
        <f ca="1">IF(($A400&lt;&gt;"")*(AF$1&lt;&gt;""),IF(_xlfn.XLOOKUP(AF$1,Attendance_sorted!$B399:$CW399,Attendance_sorted!$B399:$CW399,"nn")&lt;&gt;"nn","•",""),"")</f>
        <v/>
      </c>
      <c r="AG400" s="1" t="str">
        <f ca="1">IF(($A400&lt;&gt;"")*(AG$1&lt;&gt;""),IF(_xlfn.XLOOKUP(AG$1,Attendance_sorted!$B399:$CW399,Attendance_sorted!$B399:$CW399,"nn")&lt;&gt;"nn","•",""),"")</f>
        <v/>
      </c>
      <c r="AH400" s="1" t="str">
        <f ca="1">IF(($A400&lt;&gt;"")*(AH$1&lt;&gt;""),IF(_xlfn.XLOOKUP(AH$1,Attendance_sorted!$B399:$CW399,Attendance_sorted!$B399:$CW399,"nn")&lt;&gt;"nn","•",""),"")</f>
        <v/>
      </c>
      <c r="AI400" s="1" t="str">
        <f ca="1">IF(($A400&lt;&gt;"")*(AI$1&lt;&gt;""),IF(_xlfn.XLOOKUP(AI$1,Attendance_sorted!$B399:$CW399,Attendance_sorted!$B399:$CW399,"nn")&lt;&gt;"nn","•",""),"")</f>
        <v/>
      </c>
      <c r="AJ400" s="1" t="str">
        <f ca="1">IF(($A400&lt;&gt;"")*(AJ$1&lt;&gt;""),IF(_xlfn.XLOOKUP(AJ$1,Attendance_sorted!$B399:$CW399,Attendance_sorted!$B399:$CW399,"nn")&lt;&gt;"nn","•",""),"")</f>
        <v/>
      </c>
      <c r="AK400" s="1" t="str">
        <f ca="1">IF(($A400&lt;&gt;"")*(AK$1&lt;&gt;""),IF(_xlfn.XLOOKUP(AK$1,Attendance_sorted!$B399:$CW399,Attendance_sorted!$B399:$CW399,"nn")&lt;&gt;"nn","•",""),"")</f>
        <v/>
      </c>
      <c r="AL400" s="1" t="str">
        <f ca="1">IF(($A400&lt;&gt;"")*(AL$1&lt;&gt;""),IF(_xlfn.XLOOKUP(AL$1,Attendance_sorted!$B399:$CW399,Attendance_sorted!$B399:$CW399,"nn")&lt;&gt;"nn","•",""),"")</f>
        <v/>
      </c>
      <c r="AM400" s="1" t="str">
        <f ca="1">IF(($A400&lt;&gt;"")*(AM$1&lt;&gt;""),IF(_xlfn.XLOOKUP(AM$1,Attendance_sorted!$B399:$CW399,Attendance_sorted!$B399:$CW399,"nn")&lt;&gt;"nn","•",""),"")</f>
        <v/>
      </c>
      <c r="AN400" s="1" t="str">
        <f ca="1">IF(($A400&lt;&gt;"")*(AN$1&lt;&gt;""),IF(_xlfn.XLOOKUP(AN$1,Attendance_sorted!$B399:$CW399,Attendance_sorted!$B399:$CW399,"nn")&lt;&gt;"nn","•",""),"")</f>
        <v/>
      </c>
      <c r="AO400" s="1" t="str">
        <f ca="1">IF(($A400&lt;&gt;"")*(AO$1&lt;&gt;""),IF(_xlfn.XLOOKUP(AO$1,Attendance_sorted!$B399:$CW399,Attendance_sorted!$B399:$CW399,"nn")&lt;&gt;"nn","•",""),"")</f>
        <v/>
      </c>
      <c r="AP400" s="1" t="str">
        <f ca="1">IF(($A400&lt;&gt;"")*(AP$1&lt;&gt;""),IF(_xlfn.XLOOKUP(AP$1,Attendance_sorted!$B399:$CW399,Attendance_sorted!$B399:$CW399,"nn")&lt;&gt;"nn","•",""),"")</f>
        <v/>
      </c>
      <c r="AQ400" s="1" t="str">
        <f ca="1">IF(($A400&lt;&gt;"")*(AQ$1&lt;&gt;""),IF(_xlfn.XLOOKUP(AQ$1,Attendance_sorted!$B399:$CW399,Attendance_sorted!$B399:$CW399,"nn")&lt;&gt;"nn","•",""),"")</f>
        <v/>
      </c>
      <c r="AR400" s="1" t="str">
        <f ca="1">IF(($A400&lt;&gt;"")*(AR$1&lt;&gt;""),IF(_xlfn.XLOOKUP(AR$1,Attendance_sorted!$B399:$CW399,Attendance_sorted!$B399:$CW399,"nn")&lt;&gt;"nn","•",""),"")</f>
        <v/>
      </c>
      <c r="AS400" s="1" t="str">
        <f ca="1">IF(($A400&lt;&gt;"")*(AS$1&lt;&gt;""),IF(_xlfn.XLOOKUP(AS$1,Attendance_sorted!$B399:$CW399,Attendance_sorted!$B399:$CW399,"nn")&lt;&gt;"nn","•",""),"")</f>
        <v/>
      </c>
      <c r="AT400" s="1" t="str">
        <f ca="1">IF(($A400&lt;&gt;"")*(AT$1&lt;&gt;""),IF(_xlfn.XLOOKUP(AT$1,Attendance_sorted!$B399:$CW399,Attendance_sorted!$B399:$CW399,"nn")&lt;&gt;"nn","•",""),"")</f>
        <v/>
      </c>
      <c r="AU400" s="1" t="str">
        <f ca="1">IF(($A400&lt;&gt;"")*(AU$1&lt;&gt;""),IF(_xlfn.XLOOKUP(AU$1,Attendance_sorted!$B399:$CW399,Attendance_sorted!$B399:$CW399,"nn")&lt;&gt;"nn","•",""),"")</f>
        <v/>
      </c>
      <c r="AV400" s="1" t="str">
        <f ca="1">IF(($A400&lt;&gt;"")*(AV$1&lt;&gt;""),IF(_xlfn.XLOOKUP(AV$1,Attendance_sorted!$B399:$CW399,Attendance_sorted!$B399:$CW399,"nn")&lt;&gt;"nn","•",""),"")</f>
        <v/>
      </c>
      <c r="AW400" s="1" t="str">
        <f ca="1">IF(($A400&lt;&gt;"")*(AW$1&lt;&gt;""),IF(_xlfn.XLOOKUP(AW$1,Attendance_sorted!$B399:$CW399,Attendance_sorted!$B399:$CW399,"nn")&lt;&gt;"nn","•",""),"")</f>
        <v/>
      </c>
      <c r="AX400" s="1" t="str">
        <f ca="1">IF(($A400&lt;&gt;"")*(AX$1&lt;&gt;""),IF(_xlfn.XLOOKUP(AX$1,Attendance_sorted!$B399:$CW399,Attendance_sorted!$B399:$CW399,"nn")&lt;&gt;"nn","•",""),"")</f>
        <v/>
      </c>
      <c r="AY400" s="1" t="str">
        <f ca="1">IF(($A400&lt;&gt;"")*(AY$1&lt;&gt;""),IF(_xlfn.XLOOKUP(AY$1,Attendance_sorted!$B399:$CW399,Attendance_sorted!$B399:$CW399,"nn")&lt;&gt;"nn","•",""),"")</f>
        <v/>
      </c>
      <c r="AZ400" s="1" t="str">
        <f ca="1">IF(($A400&lt;&gt;"")*(AZ$1&lt;&gt;""),IF(_xlfn.XLOOKUP(AZ$1,Attendance_sorted!$B399:$CW399,Attendance_sorted!$B399:$CW399,"nn")&lt;&gt;"nn","•",""),"")</f>
        <v/>
      </c>
      <c r="BA400" s="1" t="str">
        <f ca="1">IF(($A400&lt;&gt;"")*(BA$1&lt;&gt;""),IF(_xlfn.XLOOKUP(BA$1,Attendance_sorted!$B399:$CW399,Attendance_sorted!$B399:$CW399,"nn")&lt;&gt;"nn","•",""),"")</f>
        <v/>
      </c>
      <c r="BB400" s="1" t="str">
        <f ca="1">IF(($A400&lt;&gt;"")*(BB$1&lt;&gt;""),IF(_xlfn.XLOOKUP(BB$1,Attendance_sorted!$B399:$CW399,Attendance_sorted!$B399:$CW399,"nn")&lt;&gt;"nn","•",""),"")</f>
        <v/>
      </c>
      <c r="BC400" s="1" t="str">
        <f ca="1">IF(($A400&lt;&gt;"")*(BC$1&lt;&gt;""),IF(_xlfn.XLOOKUP(BC$1,Attendance_sorted!$B399:$CW399,Attendance_sorted!$B399:$CW399,"nn")&lt;&gt;"nn","•",""),"")</f>
        <v/>
      </c>
      <c r="BD400" s="1" t="str">
        <f ca="1">IF(($A400&lt;&gt;"")*(BD$1&lt;&gt;""),IF(_xlfn.XLOOKUP(BD$1,Attendance_sorted!$B399:$CW399,Attendance_sorted!$B399:$CW399,"nn")&lt;&gt;"nn","•",""),"")</f>
        <v/>
      </c>
      <c r="BE400" s="1" t="str">
        <f ca="1">IF(($A400&lt;&gt;"")*(BE$1&lt;&gt;""),IF(_xlfn.XLOOKUP(BE$1,Attendance_sorted!$B399:$CW399,Attendance_sorted!$B399:$CW399,"nn")&lt;&gt;"nn","•",""),"")</f>
        <v/>
      </c>
      <c r="BF400" s="1" t="str">
        <f ca="1">IF(($A400&lt;&gt;"")*(BF$1&lt;&gt;""),IF(_xlfn.XLOOKUP(BF$1,Attendance_sorted!$B399:$CW399,Attendance_sorted!$B399:$CW399,"nn")&lt;&gt;"nn","•",""),"")</f>
        <v/>
      </c>
      <c r="BG400" s="1" t="str">
        <f ca="1">IF(($A400&lt;&gt;"")*(BG$1&lt;&gt;""),IF(_xlfn.XLOOKUP(BG$1,Attendance_sorted!$B399:$CW399,Attendance_sorted!$B399:$CW399,"nn")&lt;&gt;"nn","•",""),"")</f>
        <v/>
      </c>
      <c r="BH400" s="1" t="str">
        <f ca="1">IF(($A400&lt;&gt;"")*(BH$1&lt;&gt;""),IF(_xlfn.XLOOKUP(BH$1,Attendance_sorted!$B399:$CW399,Attendance_sorted!$B399:$CW399,"nn")&lt;&gt;"nn","•",""),"")</f>
        <v/>
      </c>
      <c r="BI400" s="1" t="str">
        <f ca="1">IF(($A400&lt;&gt;"")*(BI$1&lt;&gt;""),IF(_xlfn.XLOOKUP(BI$1,Attendance_sorted!$B399:$CW399,Attendance_sorted!$B399:$CW399,"nn")&lt;&gt;"nn","•",""),"")</f>
        <v/>
      </c>
      <c r="BJ400" s="1" t="str">
        <f ca="1">IF(($A400&lt;&gt;"")*(BJ$1&lt;&gt;""),IF(_xlfn.XLOOKUP(BJ$1,Attendance_sorted!$B399:$CW399,Attendance_sorted!$B399:$CW399,"nn")&lt;&gt;"nn","•",""),"")</f>
        <v/>
      </c>
      <c r="BK400" s="1" t="str">
        <f ca="1">IF(($A400&lt;&gt;"")*(BK$1&lt;&gt;""),IF(_xlfn.XLOOKUP(BK$1,Attendance_sorted!$B399:$CW399,Attendance_sorted!$B399:$CW399,"nn")&lt;&gt;"nn","•",""),"")</f>
        <v/>
      </c>
      <c r="BL400" s="1" t="str">
        <f ca="1">IF(($A400&lt;&gt;"")*(BL$1&lt;&gt;""),IF(_xlfn.XLOOKUP(BL$1,Attendance_sorted!$B399:$CW399,Attendance_sorted!$B399:$CW399,"nn")&lt;&gt;"nn","•",""),"")</f>
        <v/>
      </c>
      <c r="BM400" s="1" t="str">
        <f ca="1">IF(($A400&lt;&gt;"")*(BM$1&lt;&gt;""),IF(_xlfn.XLOOKUP(BM$1,Attendance_sorted!$B399:$CW399,Attendance_sorted!$B399:$CW399,"nn")&lt;&gt;"nn","•",""),"")</f>
        <v/>
      </c>
      <c r="BN400" s="1" t="str">
        <f ca="1">IF(($A400&lt;&gt;"")*(BN$1&lt;&gt;""),IF(_xlfn.XLOOKUP(BN$1,Attendance_sorted!$B399:$CW399,Attendance_sorted!$B399:$CW399,"nn")&lt;&gt;"nn","•",""),"")</f>
        <v/>
      </c>
      <c r="BO400" s="1" t="str">
        <f ca="1">IF(($A400&lt;&gt;"")*(BO$1&lt;&gt;""),IF(_xlfn.XLOOKUP(BO$1,Attendance_sorted!$B399:$CW399,Attendance_sorted!$B399:$CW399,"nn")&lt;&gt;"nn","•",""),"")</f>
        <v/>
      </c>
      <c r="BP400" s="1" t="str">
        <f ca="1">IF(($A400&lt;&gt;"")*(BP$1&lt;&gt;""),IF(_xlfn.XLOOKUP(BP$1,Attendance_sorted!$B399:$CW399,Attendance_sorted!$B399:$CW399,"nn")&lt;&gt;"nn","•",""),"")</f>
        <v/>
      </c>
      <c r="BQ400" s="1" t="str">
        <f ca="1">IF(($A400&lt;&gt;"")*(BQ$1&lt;&gt;""),IF(_xlfn.XLOOKUP(BQ$1,Attendance_sorted!$B399:$CW399,Attendance_sorted!$B399:$CW399,"nn")&lt;&gt;"nn","•",""),"")</f>
        <v/>
      </c>
      <c r="BR400" s="1" t="str">
        <f ca="1">IF(($A400&lt;&gt;"")*(BR$1&lt;&gt;""),IF(_xlfn.XLOOKUP(BR$1,Attendance_sorted!$B399:$CW399,Attendance_sorted!$B399:$CW399,"nn")&lt;&gt;"nn","•",""),"")</f>
        <v/>
      </c>
      <c r="BS400" s="1" t="str">
        <f ca="1">IF(($A400&lt;&gt;"")*(BS$1&lt;&gt;""),IF(_xlfn.XLOOKUP(BS$1,Attendance_sorted!$B399:$CW399,Attendance_sorted!$B399:$CW399,"nn")&lt;&gt;"nn","•",""),"")</f>
        <v/>
      </c>
      <c r="BT400" s="1" t="str">
        <f ca="1">IF(($A400&lt;&gt;"")*(BT$1&lt;&gt;""),IF(_xlfn.XLOOKUP(BT$1,Attendance_sorted!$B399:$CW399,Attendance_sorted!$B399:$CW399,"nn")&lt;&gt;"nn","•",""),"")</f>
        <v/>
      </c>
      <c r="BU400" s="1" t="str">
        <f ca="1">IF(($A400&lt;&gt;"")*(BU$1&lt;&gt;""),IF(_xlfn.XLOOKUP(BU$1,Attendance_sorted!$B399:$CW399,Attendance_sorted!$B399:$CW399,"nn")&lt;&gt;"nn","•",""),"")</f>
        <v/>
      </c>
      <c r="BV400" s="1" t="str">
        <f ca="1">IF(($A400&lt;&gt;"")*(BV$1&lt;&gt;""),IF(_xlfn.XLOOKUP(BV$1,Attendance_sorted!$B399:$CW399,Attendance_sorted!$B399:$CW399,"nn")&lt;&gt;"nn","•",""),"")</f>
        <v/>
      </c>
      <c r="BW400" s="1" t="str">
        <f ca="1">IF(($A400&lt;&gt;"")*(BW$1&lt;&gt;""),IF(_xlfn.XLOOKUP(BW$1,Attendance_sorted!$B399:$CW399,Attendance_sorted!$B399:$CW399,"nn")&lt;&gt;"nn","•",""),"")</f>
        <v/>
      </c>
      <c r="BX400" s="1" t="str">
        <f ca="1">IF(($A400&lt;&gt;"")*(BX$1&lt;&gt;""),IF(_xlfn.XLOOKUP(BX$1,Attendance_sorted!$B399:$CW399,Attendance_sorted!$B399:$CW399,"nn")&lt;&gt;"nn","•",""),"")</f>
        <v/>
      </c>
      <c r="BY400" s="1" t="str">
        <f ca="1">IF(($A400&lt;&gt;"")*(BY$1&lt;&gt;""),IF(_xlfn.XLOOKUP(BY$1,Attendance_sorted!$B399:$CW399,Attendance_sorted!$B399:$CW399,"nn")&lt;&gt;"nn","•",""),"")</f>
        <v/>
      </c>
      <c r="BZ400" s="1" t="str">
        <f ca="1">IF(($A400&lt;&gt;"")*(BZ$1&lt;&gt;""),IF(_xlfn.XLOOKUP(BZ$1,Attendance_sorted!$B399:$CW399,Attendance_sorted!$B399:$CW399,"nn")&lt;&gt;"nn","•",""),"")</f>
        <v/>
      </c>
      <c r="CA400" s="1" t="str">
        <f ca="1">IF(($A400&lt;&gt;"")*(CA$1&lt;&gt;""),IF(_xlfn.XLOOKUP(CA$1,Attendance_sorted!$B399:$CW399,Attendance_sorted!$B399:$CW399,"nn")&lt;&gt;"nn","•",""),"")</f>
        <v/>
      </c>
      <c r="CB400" s="1" t="str">
        <f ca="1">IF(($A400&lt;&gt;"")*(CB$1&lt;&gt;""),IF(_xlfn.XLOOKUP(CB$1,Attendance_sorted!$B399:$CW399,Attendance_sorted!$B399:$CW399,"nn")&lt;&gt;"nn","•",""),"")</f>
        <v/>
      </c>
      <c r="CC400" s="1" t="str">
        <f ca="1">IF(($A400&lt;&gt;"")*(CC$1&lt;&gt;""),IF(_xlfn.XLOOKUP(CC$1,Attendance_sorted!$B399:$CW399,Attendance_sorted!$B399:$CW399,"nn")&lt;&gt;"nn","•",""),"")</f>
        <v/>
      </c>
      <c r="CD400" s="1" t="str">
        <f ca="1">IF(($A400&lt;&gt;"")*(CD$1&lt;&gt;""),IF(_xlfn.XLOOKUP(CD$1,Attendance_sorted!$B399:$CW399,Attendance_sorted!$B399:$CW399,"nn")&lt;&gt;"nn","•",""),"")</f>
        <v/>
      </c>
      <c r="CE400" s="1" t="str">
        <f ca="1">IF(($A400&lt;&gt;"")*(CE$1&lt;&gt;""),IF(_xlfn.XLOOKUP(CE$1,Attendance_sorted!$B399:$CW399,Attendance_sorted!$B399:$CW399,"nn")&lt;&gt;"nn","•",""),"")</f>
        <v/>
      </c>
      <c r="CF400" s="1" t="str">
        <f ca="1">IF(($A400&lt;&gt;"")*(CF$1&lt;&gt;""),IF(_xlfn.XLOOKUP(CF$1,Attendance_sorted!$B399:$CW399,Attendance_sorted!$B399:$CW399,"nn")&lt;&gt;"nn","•",""),"")</f>
        <v/>
      </c>
      <c r="CG400" s="1" t="str">
        <f ca="1">IF(($A400&lt;&gt;"")*(CG$1&lt;&gt;""),IF(_xlfn.XLOOKUP(CG$1,Attendance_sorted!$B399:$CW399,Attendance_sorted!$B399:$CW399,"nn")&lt;&gt;"nn","•",""),"")</f>
        <v/>
      </c>
      <c r="CH400" s="1" t="str">
        <f ca="1">IF(($A400&lt;&gt;"")*(CH$1&lt;&gt;""),IF(_xlfn.XLOOKUP(CH$1,Attendance_sorted!$B399:$CW399,Attendance_sorted!$B399:$CW399,"nn")&lt;&gt;"nn","•",""),"")</f>
        <v/>
      </c>
      <c r="CI400" s="1" t="str">
        <f ca="1">IF(($A400&lt;&gt;"")*(CI$1&lt;&gt;""),IF(_xlfn.XLOOKUP(CI$1,Attendance_sorted!$B399:$CW399,Attendance_sorted!$B399:$CW399,"nn")&lt;&gt;"nn","•",""),"")</f>
        <v/>
      </c>
      <c r="CJ400" s="1" t="str">
        <f ca="1">IF(($A400&lt;&gt;"")*(CJ$1&lt;&gt;""),IF(_xlfn.XLOOKUP(CJ$1,Attendance_sorted!$B399:$CW399,Attendance_sorted!$B399:$CW399,"nn")&lt;&gt;"nn","•",""),"")</f>
        <v/>
      </c>
      <c r="CK400" s="1" t="str">
        <f ca="1">IF(($A400&lt;&gt;"")*(CK$1&lt;&gt;""),IF(_xlfn.XLOOKUP(CK$1,Attendance_sorted!$B399:$CW399,Attendance_sorted!$B399:$CW399,"nn")&lt;&gt;"nn","•",""),"")</f>
        <v/>
      </c>
      <c r="CL400" s="1" t="str">
        <f ca="1">IF(($A400&lt;&gt;"")*(CL$1&lt;&gt;""),IF(_xlfn.XLOOKUP(CL$1,Attendance_sorted!$B399:$CW399,Attendance_sorted!$B399:$CW399,"nn")&lt;&gt;"nn","•",""),"")</f>
        <v/>
      </c>
      <c r="CM400" s="1" t="str">
        <f ca="1">IF(($A400&lt;&gt;"")*(CM$1&lt;&gt;""),IF(_xlfn.XLOOKUP(CM$1,Attendance_sorted!$B399:$CW399,Attendance_sorted!$B399:$CW399,"nn")&lt;&gt;"nn","•",""),"")</f>
        <v/>
      </c>
      <c r="CN400" s="1" t="str">
        <f ca="1">IF(($A400&lt;&gt;"")*(CN$1&lt;&gt;""),IF(_xlfn.XLOOKUP(CN$1,Attendance_sorted!$B399:$CW399,Attendance_sorted!$B399:$CW399,"nn")&lt;&gt;"nn","•",""),"")</f>
        <v/>
      </c>
      <c r="CO400" s="1" t="str">
        <f ca="1">IF(($A400&lt;&gt;"")*(CO$1&lt;&gt;""),IF(_xlfn.XLOOKUP(CO$1,Attendance_sorted!$B399:$CW399,Attendance_sorted!$B399:$CW399,"nn")&lt;&gt;"nn","•",""),"")</f>
        <v/>
      </c>
      <c r="CP400" s="1" t="str">
        <f ca="1">IF(($A400&lt;&gt;"")*(CP$1&lt;&gt;""),IF(_xlfn.XLOOKUP(CP$1,Attendance_sorted!$B399:$CW399,Attendance_sorted!$B399:$CW399,"nn")&lt;&gt;"nn","•",""),"")</f>
        <v/>
      </c>
      <c r="CQ400" s="1" t="str">
        <f ca="1">IF(($A400&lt;&gt;"")*(CQ$1&lt;&gt;""),IF(_xlfn.XLOOKUP(CQ$1,Attendance_sorted!$B399:$CW399,Attendance_sorted!$B399:$CW399,"nn")&lt;&gt;"nn","•",""),"")</f>
        <v/>
      </c>
      <c r="CR400" s="1" t="str">
        <f ca="1">IF(($A400&lt;&gt;"")*(CR$1&lt;&gt;""),IF(_xlfn.XLOOKUP(CR$1,Attendance_sorted!$B399:$CW399,Attendance_sorted!$B399:$CW399,"nn")&lt;&gt;"nn","•",""),"")</f>
        <v/>
      </c>
      <c r="CS400" s="1" t="str">
        <f ca="1">IF(($A400&lt;&gt;"")*(CS$1&lt;&gt;""),IF(_xlfn.XLOOKUP(CS$1,Attendance_sorted!$B399:$CW399,Attendance_sorted!$B399:$CW399,"nn")&lt;&gt;"nn","•",""),"")</f>
        <v/>
      </c>
      <c r="CT400" s="1" t="str">
        <f ca="1">IF(($A400&lt;&gt;"")*(CT$1&lt;&gt;""),IF(_xlfn.XLOOKUP(CT$1,Attendance_sorted!$B399:$CW399,Attendance_sorted!$B399:$CW399,"nn")&lt;&gt;"nn","•",""),"")</f>
        <v/>
      </c>
      <c r="CU400" s="1" t="str">
        <f ca="1">IF(($A400&lt;&gt;"")*(CU$1&lt;&gt;""),IF(_xlfn.XLOOKUP(CU$1,Attendance_sorted!$B399:$CW399,Attendance_sorted!$B399:$CW399,"nn")&lt;&gt;"nn","•",""),"")</f>
        <v/>
      </c>
      <c r="CV400" s="1" t="str">
        <f ca="1">IF(($A400&lt;&gt;"")*(CV$1&lt;&gt;""),IF(_xlfn.XLOOKUP(CV$1,Attendance_sorted!$B399:$CW399,Attendance_sorted!$B399:$CW399,"nn")&lt;&gt;"nn","•",""),"")</f>
        <v/>
      </c>
      <c r="CW400" s="1" t="str">
        <f ca="1">IF(($A400&lt;&gt;"")*(CW$1&lt;&gt;""),IF(_xlfn.XLOOKUP(CW$1,Attendance_sorted!$B399:$CW399,Attendance_sorted!$B399:$CW399,"nn")&lt;&gt;"nn","•",""),"")</f>
        <v/>
      </c>
    </row>
    <row r="401" spans="1:101">
      <c r="A401" s="1"/>
      <c r="B401" s="1" t="str">
        <f ca="1">IF(($A401&lt;&gt;"")*(B$1&lt;&gt;""),IF(_xlfn.XLOOKUP(B$1,Attendance_sorted!$B400:$CW400,Attendance_sorted!$B400:$CW400,"nn")&lt;&gt;"nn","•",""),"")</f>
        <v/>
      </c>
      <c r="C401" s="1" t="str">
        <f ca="1">IF(($A401&lt;&gt;"")*(C$1&lt;&gt;""),IF(_xlfn.XLOOKUP(C$1,Attendance_sorted!$B400:$CW400,Attendance_sorted!$B400:$CW400,"nn")&lt;&gt;"nn","•",""),"")</f>
        <v/>
      </c>
      <c r="D401" s="1" t="str">
        <f ca="1">IF(($A401&lt;&gt;"")*(D$1&lt;&gt;""),IF(_xlfn.XLOOKUP(D$1,Attendance_sorted!$B400:$CW400,Attendance_sorted!$B400:$CW400,"nn")&lt;&gt;"nn","•",""),"")</f>
        <v/>
      </c>
      <c r="E401" s="1" t="str">
        <f ca="1">IF(($A401&lt;&gt;"")*(E$1&lt;&gt;""),IF(_xlfn.XLOOKUP(E$1,Attendance_sorted!$B400:$CW400,Attendance_sorted!$B400:$CW400,"nn")&lt;&gt;"nn","•",""),"")</f>
        <v/>
      </c>
      <c r="F401" s="1" t="str">
        <f ca="1">IF(($A401&lt;&gt;"")*(F$1&lt;&gt;""),IF(_xlfn.XLOOKUP(F$1,Attendance_sorted!$B400:$CW400,Attendance_sorted!$B400:$CW400,"nn")&lt;&gt;"nn","•",""),"")</f>
        <v/>
      </c>
      <c r="G401" s="1" t="str">
        <f ca="1">IF(($A401&lt;&gt;"")*(G$1&lt;&gt;""),IF(_xlfn.XLOOKUP(G$1,Attendance_sorted!$B400:$CW400,Attendance_sorted!$B400:$CW400,"nn")&lt;&gt;"nn","•",""),"")</f>
        <v/>
      </c>
      <c r="H401" s="1" t="str">
        <f ca="1">IF(($A401&lt;&gt;"")*(H$1&lt;&gt;""),IF(_xlfn.XLOOKUP(H$1,Attendance_sorted!$B400:$CW400,Attendance_sorted!$B400:$CW400,"nn")&lt;&gt;"nn","•",""),"")</f>
        <v/>
      </c>
      <c r="I401" s="1" t="str">
        <f ca="1">IF(($A401&lt;&gt;"")*(I$1&lt;&gt;""),IF(_xlfn.XLOOKUP(I$1,Attendance_sorted!$B400:$CW400,Attendance_sorted!$B400:$CW400,"nn")&lt;&gt;"nn","•",""),"")</f>
        <v/>
      </c>
      <c r="J401" s="1" t="str">
        <f ca="1">IF(($A401&lt;&gt;"")*(J$1&lt;&gt;""),IF(_xlfn.XLOOKUP(J$1,Attendance_sorted!$B400:$CW400,Attendance_sorted!$B400:$CW400,"nn")&lt;&gt;"nn","•",""),"")</f>
        <v/>
      </c>
      <c r="K401" s="1" t="str">
        <f ca="1">IF(($A401&lt;&gt;"")*(K$1&lt;&gt;""),IF(_xlfn.XLOOKUP(K$1,Attendance_sorted!$B400:$CW400,Attendance_sorted!$B400:$CW400,"nn")&lt;&gt;"nn","•",""),"")</f>
        <v/>
      </c>
      <c r="L401" s="1" t="str">
        <f ca="1">IF(($A401&lt;&gt;"")*(L$1&lt;&gt;""),IF(_xlfn.XLOOKUP(L$1,Attendance_sorted!$B400:$CW400,Attendance_sorted!$B400:$CW400,"nn")&lt;&gt;"nn","•",""),"")</f>
        <v/>
      </c>
      <c r="M401" s="1" t="str">
        <f ca="1">IF(($A401&lt;&gt;"")*(M$1&lt;&gt;""),IF(_xlfn.XLOOKUP(M$1,Attendance_sorted!$B400:$CW400,Attendance_sorted!$B400:$CW400,"nn")&lt;&gt;"nn","•",""),"")</f>
        <v/>
      </c>
      <c r="N401" s="1" t="str">
        <f ca="1">IF(($A401&lt;&gt;"")*(N$1&lt;&gt;""),IF(_xlfn.XLOOKUP(N$1,Attendance_sorted!$B400:$CW400,Attendance_sorted!$B400:$CW400,"nn")&lt;&gt;"nn","•",""),"")</f>
        <v/>
      </c>
      <c r="O401" s="1" t="str">
        <f ca="1">IF(($A401&lt;&gt;"")*(O$1&lt;&gt;""),IF(_xlfn.XLOOKUP(O$1,Attendance_sorted!$B400:$CW400,Attendance_sorted!$B400:$CW400,"nn")&lt;&gt;"nn","•",""),"")</f>
        <v/>
      </c>
      <c r="P401" s="1" t="str">
        <f ca="1">IF(($A401&lt;&gt;"")*(P$1&lt;&gt;""),IF(_xlfn.XLOOKUP(P$1,Attendance_sorted!$B400:$CW400,Attendance_sorted!$B400:$CW400,"nn")&lt;&gt;"nn","•",""),"")</f>
        <v/>
      </c>
      <c r="Q401" s="1" t="str">
        <f ca="1">IF(($A401&lt;&gt;"")*(Q$1&lt;&gt;""),IF(_xlfn.XLOOKUP(Q$1,Attendance_sorted!$B400:$CW400,Attendance_sorted!$B400:$CW400,"nn")&lt;&gt;"nn","•",""),"")</f>
        <v/>
      </c>
      <c r="R401" s="1" t="str">
        <f ca="1">IF(($A401&lt;&gt;"")*(R$1&lt;&gt;""),IF(_xlfn.XLOOKUP(R$1,Attendance_sorted!$B400:$CW400,Attendance_sorted!$B400:$CW400,"nn")&lt;&gt;"nn","•",""),"")</f>
        <v/>
      </c>
      <c r="S401" s="1" t="str">
        <f ca="1">IF(($A401&lt;&gt;"")*(S$1&lt;&gt;""),IF(_xlfn.XLOOKUP(S$1,Attendance_sorted!$B400:$CW400,Attendance_sorted!$B400:$CW400,"nn")&lt;&gt;"nn","•",""),"")</f>
        <v/>
      </c>
      <c r="T401" s="1" t="str">
        <f ca="1">IF(($A401&lt;&gt;"")*(T$1&lt;&gt;""),IF(_xlfn.XLOOKUP(T$1,Attendance_sorted!$B400:$CW400,Attendance_sorted!$B400:$CW400,"nn")&lt;&gt;"nn","•",""),"")</f>
        <v/>
      </c>
      <c r="U401" s="1" t="str">
        <f ca="1">IF(($A401&lt;&gt;"")*(U$1&lt;&gt;""),IF(_xlfn.XLOOKUP(U$1,Attendance_sorted!$B400:$CW400,Attendance_sorted!$B400:$CW400,"nn")&lt;&gt;"nn","•",""),"")</f>
        <v/>
      </c>
      <c r="V401" s="1" t="str">
        <f ca="1">IF(($A401&lt;&gt;"")*(V$1&lt;&gt;""),IF(_xlfn.XLOOKUP(V$1,Attendance_sorted!$B400:$CW400,Attendance_sorted!$B400:$CW400,"nn")&lt;&gt;"nn","•",""),"")</f>
        <v/>
      </c>
      <c r="W401" s="1" t="str">
        <f ca="1">IF(($A401&lt;&gt;"")*(W$1&lt;&gt;""),IF(_xlfn.XLOOKUP(W$1,Attendance_sorted!$B400:$CW400,Attendance_sorted!$B400:$CW400,"nn")&lt;&gt;"nn","•",""),"")</f>
        <v/>
      </c>
      <c r="X401" s="1" t="str">
        <f ca="1">IF(($A401&lt;&gt;"")*(X$1&lt;&gt;""),IF(_xlfn.XLOOKUP(X$1,Attendance_sorted!$B400:$CW400,Attendance_sorted!$B400:$CW400,"nn")&lt;&gt;"nn","•",""),"")</f>
        <v/>
      </c>
      <c r="Y401" s="1" t="str">
        <f ca="1">IF(($A401&lt;&gt;"")*(Y$1&lt;&gt;""),IF(_xlfn.XLOOKUP(Y$1,Attendance_sorted!$B400:$CW400,Attendance_sorted!$B400:$CW400,"nn")&lt;&gt;"nn","•",""),"")</f>
        <v/>
      </c>
      <c r="Z401" s="1" t="str">
        <f ca="1">IF(($A401&lt;&gt;"")*(Z$1&lt;&gt;""),IF(_xlfn.XLOOKUP(Z$1,Attendance_sorted!$B400:$CW400,Attendance_sorted!$B400:$CW400,"nn")&lt;&gt;"nn","•",""),"")</f>
        <v/>
      </c>
      <c r="AA401" s="1" t="str">
        <f ca="1">IF(($A401&lt;&gt;"")*(AA$1&lt;&gt;""),IF(_xlfn.XLOOKUP(AA$1,Attendance_sorted!$B400:$CW400,Attendance_sorted!$B400:$CW400,"nn")&lt;&gt;"nn","•",""),"")</f>
        <v/>
      </c>
      <c r="AB401" s="1" t="str">
        <f ca="1">IF(($A401&lt;&gt;"")*(AB$1&lt;&gt;""),IF(_xlfn.XLOOKUP(AB$1,Attendance_sorted!$B400:$CW400,Attendance_sorted!$B400:$CW400,"nn")&lt;&gt;"nn","•",""),"")</f>
        <v/>
      </c>
      <c r="AC401" s="1" t="str">
        <f ca="1">IF(($A401&lt;&gt;"")*(AC$1&lt;&gt;""),IF(_xlfn.XLOOKUP(AC$1,Attendance_sorted!$B400:$CW400,Attendance_sorted!$B400:$CW400,"nn")&lt;&gt;"nn","•",""),"")</f>
        <v/>
      </c>
      <c r="AD401" s="1" t="str">
        <f ca="1">IF(($A401&lt;&gt;"")*(AD$1&lt;&gt;""),IF(_xlfn.XLOOKUP(AD$1,Attendance_sorted!$B400:$CW400,Attendance_sorted!$B400:$CW400,"nn")&lt;&gt;"nn","•",""),"")</f>
        <v/>
      </c>
      <c r="AE401" s="1" t="str">
        <f ca="1">IF(($A401&lt;&gt;"")*(AE$1&lt;&gt;""),IF(_xlfn.XLOOKUP(AE$1,Attendance_sorted!$B400:$CW400,Attendance_sorted!$B400:$CW400,"nn")&lt;&gt;"nn","•",""),"")</f>
        <v/>
      </c>
      <c r="AF401" s="1" t="str">
        <f ca="1">IF(($A401&lt;&gt;"")*(AF$1&lt;&gt;""),IF(_xlfn.XLOOKUP(AF$1,Attendance_sorted!$B400:$CW400,Attendance_sorted!$B400:$CW400,"nn")&lt;&gt;"nn","•",""),"")</f>
        <v/>
      </c>
      <c r="AG401" s="1" t="str">
        <f ca="1">IF(($A401&lt;&gt;"")*(AG$1&lt;&gt;""),IF(_xlfn.XLOOKUP(AG$1,Attendance_sorted!$B400:$CW400,Attendance_sorted!$B400:$CW400,"nn")&lt;&gt;"nn","•",""),"")</f>
        <v/>
      </c>
      <c r="AH401" s="1" t="str">
        <f ca="1">IF(($A401&lt;&gt;"")*(AH$1&lt;&gt;""),IF(_xlfn.XLOOKUP(AH$1,Attendance_sorted!$B400:$CW400,Attendance_sorted!$B400:$CW400,"nn")&lt;&gt;"nn","•",""),"")</f>
        <v/>
      </c>
      <c r="AI401" s="1" t="str">
        <f ca="1">IF(($A401&lt;&gt;"")*(AI$1&lt;&gt;""),IF(_xlfn.XLOOKUP(AI$1,Attendance_sorted!$B400:$CW400,Attendance_sorted!$B400:$CW400,"nn")&lt;&gt;"nn","•",""),"")</f>
        <v/>
      </c>
      <c r="AJ401" s="1" t="str">
        <f ca="1">IF(($A401&lt;&gt;"")*(AJ$1&lt;&gt;""),IF(_xlfn.XLOOKUP(AJ$1,Attendance_sorted!$B400:$CW400,Attendance_sorted!$B400:$CW400,"nn")&lt;&gt;"nn","•",""),"")</f>
        <v/>
      </c>
      <c r="AK401" s="1" t="str">
        <f ca="1">IF(($A401&lt;&gt;"")*(AK$1&lt;&gt;""),IF(_xlfn.XLOOKUP(AK$1,Attendance_sorted!$B400:$CW400,Attendance_sorted!$B400:$CW400,"nn")&lt;&gt;"nn","•",""),"")</f>
        <v/>
      </c>
      <c r="AL401" s="1" t="str">
        <f ca="1">IF(($A401&lt;&gt;"")*(AL$1&lt;&gt;""),IF(_xlfn.XLOOKUP(AL$1,Attendance_sorted!$B400:$CW400,Attendance_sorted!$B400:$CW400,"nn")&lt;&gt;"nn","•",""),"")</f>
        <v/>
      </c>
      <c r="AM401" s="1" t="str">
        <f ca="1">IF(($A401&lt;&gt;"")*(AM$1&lt;&gt;""),IF(_xlfn.XLOOKUP(AM$1,Attendance_sorted!$B400:$CW400,Attendance_sorted!$B400:$CW400,"nn")&lt;&gt;"nn","•",""),"")</f>
        <v/>
      </c>
      <c r="AN401" s="1" t="str">
        <f ca="1">IF(($A401&lt;&gt;"")*(AN$1&lt;&gt;""),IF(_xlfn.XLOOKUP(AN$1,Attendance_sorted!$B400:$CW400,Attendance_sorted!$B400:$CW400,"nn")&lt;&gt;"nn","•",""),"")</f>
        <v/>
      </c>
      <c r="AO401" s="1" t="str">
        <f ca="1">IF(($A401&lt;&gt;"")*(AO$1&lt;&gt;""),IF(_xlfn.XLOOKUP(AO$1,Attendance_sorted!$B400:$CW400,Attendance_sorted!$B400:$CW400,"nn")&lt;&gt;"nn","•",""),"")</f>
        <v/>
      </c>
      <c r="AP401" s="1" t="str">
        <f ca="1">IF(($A401&lt;&gt;"")*(AP$1&lt;&gt;""),IF(_xlfn.XLOOKUP(AP$1,Attendance_sorted!$B400:$CW400,Attendance_sorted!$B400:$CW400,"nn")&lt;&gt;"nn","•",""),"")</f>
        <v/>
      </c>
      <c r="AQ401" s="1" t="str">
        <f ca="1">IF(($A401&lt;&gt;"")*(AQ$1&lt;&gt;""),IF(_xlfn.XLOOKUP(AQ$1,Attendance_sorted!$B400:$CW400,Attendance_sorted!$B400:$CW400,"nn")&lt;&gt;"nn","•",""),"")</f>
        <v/>
      </c>
      <c r="AR401" s="1" t="str">
        <f ca="1">IF(($A401&lt;&gt;"")*(AR$1&lt;&gt;""),IF(_xlfn.XLOOKUP(AR$1,Attendance_sorted!$B400:$CW400,Attendance_sorted!$B400:$CW400,"nn")&lt;&gt;"nn","•",""),"")</f>
        <v/>
      </c>
      <c r="AS401" s="1" t="str">
        <f ca="1">IF(($A401&lt;&gt;"")*(AS$1&lt;&gt;""),IF(_xlfn.XLOOKUP(AS$1,Attendance_sorted!$B400:$CW400,Attendance_sorted!$B400:$CW400,"nn")&lt;&gt;"nn","•",""),"")</f>
        <v/>
      </c>
      <c r="AT401" s="1" t="str">
        <f ca="1">IF(($A401&lt;&gt;"")*(AT$1&lt;&gt;""),IF(_xlfn.XLOOKUP(AT$1,Attendance_sorted!$B400:$CW400,Attendance_sorted!$B400:$CW400,"nn")&lt;&gt;"nn","•",""),"")</f>
        <v/>
      </c>
      <c r="AU401" s="1" t="str">
        <f ca="1">IF(($A401&lt;&gt;"")*(AU$1&lt;&gt;""),IF(_xlfn.XLOOKUP(AU$1,Attendance_sorted!$B400:$CW400,Attendance_sorted!$B400:$CW400,"nn")&lt;&gt;"nn","•",""),"")</f>
        <v/>
      </c>
      <c r="AV401" s="1" t="str">
        <f ca="1">IF(($A401&lt;&gt;"")*(AV$1&lt;&gt;""),IF(_xlfn.XLOOKUP(AV$1,Attendance_sorted!$B400:$CW400,Attendance_sorted!$B400:$CW400,"nn")&lt;&gt;"nn","•",""),"")</f>
        <v/>
      </c>
      <c r="AW401" s="1" t="str">
        <f ca="1">IF(($A401&lt;&gt;"")*(AW$1&lt;&gt;""),IF(_xlfn.XLOOKUP(AW$1,Attendance_sorted!$B400:$CW400,Attendance_sorted!$B400:$CW400,"nn")&lt;&gt;"nn","•",""),"")</f>
        <v/>
      </c>
      <c r="AX401" s="1" t="str">
        <f ca="1">IF(($A401&lt;&gt;"")*(AX$1&lt;&gt;""),IF(_xlfn.XLOOKUP(AX$1,Attendance_sorted!$B400:$CW400,Attendance_sorted!$B400:$CW400,"nn")&lt;&gt;"nn","•",""),"")</f>
        <v/>
      </c>
      <c r="AY401" s="1" t="str">
        <f ca="1">IF(($A401&lt;&gt;"")*(AY$1&lt;&gt;""),IF(_xlfn.XLOOKUP(AY$1,Attendance_sorted!$B400:$CW400,Attendance_sorted!$B400:$CW400,"nn")&lt;&gt;"nn","•",""),"")</f>
        <v/>
      </c>
      <c r="AZ401" s="1" t="str">
        <f ca="1">IF(($A401&lt;&gt;"")*(AZ$1&lt;&gt;""),IF(_xlfn.XLOOKUP(AZ$1,Attendance_sorted!$B400:$CW400,Attendance_sorted!$B400:$CW400,"nn")&lt;&gt;"nn","•",""),"")</f>
        <v/>
      </c>
      <c r="BA401" s="1" t="str">
        <f ca="1">IF(($A401&lt;&gt;"")*(BA$1&lt;&gt;""),IF(_xlfn.XLOOKUP(BA$1,Attendance_sorted!$B400:$CW400,Attendance_sorted!$B400:$CW400,"nn")&lt;&gt;"nn","•",""),"")</f>
        <v/>
      </c>
      <c r="BB401" s="1" t="str">
        <f ca="1">IF(($A401&lt;&gt;"")*(BB$1&lt;&gt;""),IF(_xlfn.XLOOKUP(BB$1,Attendance_sorted!$B400:$CW400,Attendance_sorted!$B400:$CW400,"nn")&lt;&gt;"nn","•",""),"")</f>
        <v/>
      </c>
      <c r="BC401" s="1" t="str">
        <f ca="1">IF(($A401&lt;&gt;"")*(BC$1&lt;&gt;""),IF(_xlfn.XLOOKUP(BC$1,Attendance_sorted!$B400:$CW400,Attendance_sorted!$B400:$CW400,"nn")&lt;&gt;"nn","•",""),"")</f>
        <v/>
      </c>
      <c r="BD401" s="1" t="str">
        <f ca="1">IF(($A401&lt;&gt;"")*(BD$1&lt;&gt;""),IF(_xlfn.XLOOKUP(BD$1,Attendance_sorted!$B400:$CW400,Attendance_sorted!$B400:$CW400,"nn")&lt;&gt;"nn","•",""),"")</f>
        <v/>
      </c>
      <c r="BE401" s="1" t="str">
        <f ca="1">IF(($A401&lt;&gt;"")*(BE$1&lt;&gt;""),IF(_xlfn.XLOOKUP(BE$1,Attendance_sorted!$B400:$CW400,Attendance_sorted!$B400:$CW400,"nn")&lt;&gt;"nn","•",""),"")</f>
        <v/>
      </c>
      <c r="BF401" s="1" t="str">
        <f ca="1">IF(($A401&lt;&gt;"")*(BF$1&lt;&gt;""),IF(_xlfn.XLOOKUP(BF$1,Attendance_sorted!$B400:$CW400,Attendance_sorted!$B400:$CW400,"nn")&lt;&gt;"nn","•",""),"")</f>
        <v/>
      </c>
      <c r="BG401" s="1" t="str">
        <f ca="1">IF(($A401&lt;&gt;"")*(BG$1&lt;&gt;""),IF(_xlfn.XLOOKUP(BG$1,Attendance_sorted!$B400:$CW400,Attendance_sorted!$B400:$CW400,"nn")&lt;&gt;"nn","•",""),"")</f>
        <v/>
      </c>
      <c r="BH401" s="1" t="str">
        <f ca="1">IF(($A401&lt;&gt;"")*(BH$1&lt;&gt;""),IF(_xlfn.XLOOKUP(BH$1,Attendance_sorted!$B400:$CW400,Attendance_sorted!$B400:$CW400,"nn")&lt;&gt;"nn","•",""),"")</f>
        <v/>
      </c>
      <c r="BI401" s="1" t="str">
        <f ca="1">IF(($A401&lt;&gt;"")*(BI$1&lt;&gt;""),IF(_xlfn.XLOOKUP(BI$1,Attendance_sorted!$B400:$CW400,Attendance_sorted!$B400:$CW400,"nn")&lt;&gt;"nn","•",""),"")</f>
        <v/>
      </c>
      <c r="BJ401" s="1" t="str">
        <f ca="1">IF(($A401&lt;&gt;"")*(BJ$1&lt;&gt;""),IF(_xlfn.XLOOKUP(BJ$1,Attendance_sorted!$B400:$CW400,Attendance_sorted!$B400:$CW400,"nn")&lt;&gt;"nn","•",""),"")</f>
        <v/>
      </c>
      <c r="BK401" s="1" t="str">
        <f ca="1">IF(($A401&lt;&gt;"")*(BK$1&lt;&gt;""),IF(_xlfn.XLOOKUP(BK$1,Attendance_sorted!$B400:$CW400,Attendance_sorted!$B400:$CW400,"nn")&lt;&gt;"nn","•",""),"")</f>
        <v/>
      </c>
      <c r="BL401" s="1" t="str">
        <f ca="1">IF(($A401&lt;&gt;"")*(BL$1&lt;&gt;""),IF(_xlfn.XLOOKUP(BL$1,Attendance_sorted!$B400:$CW400,Attendance_sorted!$B400:$CW400,"nn")&lt;&gt;"nn","•",""),"")</f>
        <v/>
      </c>
      <c r="BM401" s="1" t="str">
        <f ca="1">IF(($A401&lt;&gt;"")*(BM$1&lt;&gt;""),IF(_xlfn.XLOOKUP(BM$1,Attendance_sorted!$B400:$CW400,Attendance_sorted!$B400:$CW400,"nn")&lt;&gt;"nn","•",""),"")</f>
        <v/>
      </c>
      <c r="BN401" s="1" t="str">
        <f ca="1">IF(($A401&lt;&gt;"")*(BN$1&lt;&gt;""),IF(_xlfn.XLOOKUP(BN$1,Attendance_sorted!$B400:$CW400,Attendance_sorted!$B400:$CW400,"nn")&lt;&gt;"nn","•",""),"")</f>
        <v/>
      </c>
      <c r="BO401" s="1" t="str">
        <f ca="1">IF(($A401&lt;&gt;"")*(BO$1&lt;&gt;""),IF(_xlfn.XLOOKUP(BO$1,Attendance_sorted!$B400:$CW400,Attendance_sorted!$B400:$CW400,"nn")&lt;&gt;"nn","•",""),"")</f>
        <v/>
      </c>
      <c r="BP401" s="1" t="str">
        <f ca="1">IF(($A401&lt;&gt;"")*(BP$1&lt;&gt;""),IF(_xlfn.XLOOKUP(BP$1,Attendance_sorted!$B400:$CW400,Attendance_sorted!$B400:$CW400,"nn")&lt;&gt;"nn","•",""),"")</f>
        <v/>
      </c>
      <c r="BQ401" s="1" t="str">
        <f ca="1">IF(($A401&lt;&gt;"")*(BQ$1&lt;&gt;""),IF(_xlfn.XLOOKUP(BQ$1,Attendance_sorted!$B400:$CW400,Attendance_sorted!$B400:$CW400,"nn")&lt;&gt;"nn","•",""),"")</f>
        <v/>
      </c>
      <c r="BR401" s="1" t="str">
        <f ca="1">IF(($A401&lt;&gt;"")*(BR$1&lt;&gt;""),IF(_xlfn.XLOOKUP(BR$1,Attendance_sorted!$B400:$CW400,Attendance_sorted!$B400:$CW400,"nn")&lt;&gt;"nn","•",""),"")</f>
        <v/>
      </c>
      <c r="BS401" s="1" t="str">
        <f ca="1">IF(($A401&lt;&gt;"")*(BS$1&lt;&gt;""),IF(_xlfn.XLOOKUP(BS$1,Attendance_sorted!$B400:$CW400,Attendance_sorted!$B400:$CW400,"nn")&lt;&gt;"nn","•",""),"")</f>
        <v/>
      </c>
      <c r="BT401" s="1" t="str">
        <f ca="1">IF(($A401&lt;&gt;"")*(BT$1&lt;&gt;""),IF(_xlfn.XLOOKUP(BT$1,Attendance_sorted!$B400:$CW400,Attendance_sorted!$B400:$CW400,"nn")&lt;&gt;"nn","•",""),"")</f>
        <v/>
      </c>
      <c r="BU401" s="1" t="str">
        <f ca="1">IF(($A401&lt;&gt;"")*(BU$1&lt;&gt;""),IF(_xlfn.XLOOKUP(BU$1,Attendance_sorted!$B400:$CW400,Attendance_sorted!$B400:$CW400,"nn")&lt;&gt;"nn","•",""),"")</f>
        <v/>
      </c>
      <c r="BV401" s="1" t="str">
        <f ca="1">IF(($A401&lt;&gt;"")*(BV$1&lt;&gt;""),IF(_xlfn.XLOOKUP(BV$1,Attendance_sorted!$B400:$CW400,Attendance_sorted!$B400:$CW400,"nn")&lt;&gt;"nn","•",""),"")</f>
        <v/>
      </c>
      <c r="BW401" s="1" t="str">
        <f ca="1">IF(($A401&lt;&gt;"")*(BW$1&lt;&gt;""),IF(_xlfn.XLOOKUP(BW$1,Attendance_sorted!$B400:$CW400,Attendance_sorted!$B400:$CW400,"nn")&lt;&gt;"nn","•",""),"")</f>
        <v/>
      </c>
      <c r="BX401" s="1" t="str">
        <f ca="1">IF(($A401&lt;&gt;"")*(BX$1&lt;&gt;""),IF(_xlfn.XLOOKUP(BX$1,Attendance_sorted!$B400:$CW400,Attendance_sorted!$B400:$CW400,"nn")&lt;&gt;"nn","•",""),"")</f>
        <v/>
      </c>
      <c r="BY401" s="1" t="str">
        <f ca="1">IF(($A401&lt;&gt;"")*(BY$1&lt;&gt;""),IF(_xlfn.XLOOKUP(BY$1,Attendance_sorted!$B400:$CW400,Attendance_sorted!$B400:$CW400,"nn")&lt;&gt;"nn","•",""),"")</f>
        <v/>
      </c>
      <c r="BZ401" s="1" t="str">
        <f ca="1">IF(($A401&lt;&gt;"")*(BZ$1&lt;&gt;""),IF(_xlfn.XLOOKUP(BZ$1,Attendance_sorted!$B400:$CW400,Attendance_sorted!$B400:$CW400,"nn")&lt;&gt;"nn","•",""),"")</f>
        <v/>
      </c>
      <c r="CA401" s="1" t="str">
        <f ca="1">IF(($A401&lt;&gt;"")*(CA$1&lt;&gt;""),IF(_xlfn.XLOOKUP(CA$1,Attendance_sorted!$B400:$CW400,Attendance_sorted!$B400:$CW400,"nn")&lt;&gt;"nn","•",""),"")</f>
        <v/>
      </c>
      <c r="CB401" s="1" t="str">
        <f ca="1">IF(($A401&lt;&gt;"")*(CB$1&lt;&gt;""),IF(_xlfn.XLOOKUP(CB$1,Attendance_sorted!$B400:$CW400,Attendance_sorted!$B400:$CW400,"nn")&lt;&gt;"nn","•",""),"")</f>
        <v/>
      </c>
      <c r="CC401" s="1" t="str">
        <f ca="1">IF(($A401&lt;&gt;"")*(CC$1&lt;&gt;""),IF(_xlfn.XLOOKUP(CC$1,Attendance_sorted!$B400:$CW400,Attendance_sorted!$B400:$CW400,"nn")&lt;&gt;"nn","•",""),"")</f>
        <v/>
      </c>
      <c r="CD401" s="1" t="str">
        <f ca="1">IF(($A401&lt;&gt;"")*(CD$1&lt;&gt;""),IF(_xlfn.XLOOKUP(CD$1,Attendance_sorted!$B400:$CW400,Attendance_sorted!$B400:$CW400,"nn")&lt;&gt;"nn","•",""),"")</f>
        <v/>
      </c>
      <c r="CE401" s="1" t="str">
        <f ca="1">IF(($A401&lt;&gt;"")*(CE$1&lt;&gt;""),IF(_xlfn.XLOOKUP(CE$1,Attendance_sorted!$B400:$CW400,Attendance_sorted!$B400:$CW400,"nn")&lt;&gt;"nn","•",""),"")</f>
        <v/>
      </c>
      <c r="CF401" s="1" t="str">
        <f ca="1">IF(($A401&lt;&gt;"")*(CF$1&lt;&gt;""),IF(_xlfn.XLOOKUP(CF$1,Attendance_sorted!$B400:$CW400,Attendance_sorted!$B400:$CW400,"nn")&lt;&gt;"nn","•",""),"")</f>
        <v/>
      </c>
      <c r="CG401" s="1" t="str">
        <f ca="1">IF(($A401&lt;&gt;"")*(CG$1&lt;&gt;""),IF(_xlfn.XLOOKUP(CG$1,Attendance_sorted!$B400:$CW400,Attendance_sorted!$B400:$CW400,"nn")&lt;&gt;"nn","•",""),"")</f>
        <v/>
      </c>
      <c r="CH401" s="1" t="str">
        <f ca="1">IF(($A401&lt;&gt;"")*(CH$1&lt;&gt;""),IF(_xlfn.XLOOKUP(CH$1,Attendance_sorted!$B400:$CW400,Attendance_sorted!$B400:$CW400,"nn")&lt;&gt;"nn","•",""),"")</f>
        <v/>
      </c>
      <c r="CI401" s="1" t="str">
        <f ca="1">IF(($A401&lt;&gt;"")*(CI$1&lt;&gt;""),IF(_xlfn.XLOOKUP(CI$1,Attendance_sorted!$B400:$CW400,Attendance_sorted!$B400:$CW400,"nn")&lt;&gt;"nn","•",""),"")</f>
        <v/>
      </c>
      <c r="CJ401" s="1" t="str">
        <f ca="1">IF(($A401&lt;&gt;"")*(CJ$1&lt;&gt;""),IF(_xlfn.XLOOKUP(CJ$1,Attendance_sorted!$B400:$CW400,Attendance_sorted!$B400:$CW400,"nn")&lt;&gt;"nn","•",""),"")</f>
        <v/>
      </c>
      <c r="CK401" s="1" t="str">
        <f ca="1">IF(($A401&lt;&gt;"")*(CK$1&lt;&gt;""),IF(_xlfn.XLOOKUP(CK$1,Attendance_sorted!$B400:$CW400,Attendance_sorted!$B400:$CW400,"nn")&lt;&gt;"nn","•",""),"")</f>
        <v/>
      </c>
      <c r="CL401" s="1" t="str">
        <f ca="1">IF(($A401&lt;&gt;"")*(CL$1&lt;&gt;""),IF(_xlfn.XLOOKUP(CL$1,Attendance_sorted!$B400:$CW400,Attendance_sorted!$B400:$CW400,"nn")&lt;&gt;"nn","•",""),"")</f>
        <v/>
      </c>
      <c r="CM401" s="1" t="str">
        <f ca="1">IF(($A401&lt;&gt;"")*(CM$1&lt;&gt;""),IF(_xlfn.XLOOKUP(CM$1,Attendance_sorted!$B400:$CW400,Attendance_sorted!$B400:$CW400,"nn")&lt;&gt;"nn","•",""),"")</f>
        <v/>
      </c>
      <c r="CN401" s="1" t="str">
        <f ca="1">IF(($A401&lt;&gt;"")*(CN$1&lt;&gt;""),IF(_xlfn.XLOOKUP(CN$1,Attendance_sorted!$B400:$CW400,Attendance_sorted!$B400:$CW400,"nn")&lt;&gt;"nn","•",""),"")</f>
        <v/>
      </c>
      <c r="CO401" s="1" t="str">
        <f ca="1">IF(($A401&lt;&gt;"")*(CO$1&lt;&gt;""),IF(_xlfn.XLOOKUP(CO$1,Attendance_sorted!$B400:$CW400,Attendance_sorted!$B400:$CW400,"nn")&lt;&gt;"nn","•",""),"")</f>
        <v/>
      </c>
      <c r="CP401" s="1" t="str">
        <f ca="1">IF(($A401&lt;&gt;"")*(CP$1&lt;&gt;""),IF(_xlfn.XLOOKUP(CP$1,Attendance_sorted!$B400:$CW400,Attendance_sorted!$B400:$CW400,"nn")&lt;&gt;"nn","•",""),"")</f>
        <v/>
      </c>
      <c r="CQ401" s="1" t="str">
        <f ca="1">IF(($A401&lt;&gt;"")*(CQ$1&lt;&gt;""),IF(_xlfn.XLOOKUP(CQ$1,Attendance_sorted!$B400:$CW400,Attendance_sorted!$B400:$CW400,"nn")&lt;&gt;"nn","•",""),"")</f>
        <v/>
      </c>
      <c r="CR401" s="1" t="str">
        <f ca="1">IF(($A401&lt;&gt;"")*(CR$1&lt;&gt;""),IF(_xlfn.XLOOKUP(CR$1,Attendance_sorted!$B400:$CW400,Attendance_sorted!$B400:$CW400,"nn")&lt;&gt;"nn","•",""),"")</f>
        <v/>
      </c>
      <c r="CS401" s="1" t="str">
        <f ca="1">IF(($A401&lt;&gt;"")*(CS$1&lt;&gt;""),IF(_xlfn.XLOOKUP(CS$1,Attendance_sorted!$B400:$CW400,Attendance_sorted!$B400:$CW400,"nn")&lt;&gt;"nn","•",""),"")</f>
        <v/>
      </c>
      <c r="CT401" s="1" t="str">
        <f ca="1">IF(($A401&lt;&gt;"")*(CT$1&lt;&gt;""),IF(_xlfn.XLOOKUP(CT$1,Attendance_sorted!$B400:$CW400,Attendance_sorted!$B400:$CW400,"nn")&lt;&gt;"nn","•",""),"")</f>
        <v/>
      </c>
      <c r="CU401" s="1" t="str">
        <f ca="1">IF(($A401&lt;&gt;"")*(CU$1&lt;&gt;""),IF(_xlfn.XLOOKUP(CU$1,Attendance_sorted!$B400:$CW400,Attendance_sorted!$B400:$CW400,"nn")&lt;&gt;"nn","•",""),"")</f>
        <v/>
      </c>
      <c r="CV401" s="1" t="str">
        <f ca="1">IF(($A401&lt;&gt;"")*(CV$1&lt;&gt;""),IF(_xlfn.XLOOKUP(CV$1,Attendance_sorted!$B400:$CW400,Attendance_sorted!$B400:$CW400,"nn")&lt;&gt;"nn","•",""),"")</f>
        <v/>
      </c>
      <c r="CW401" s="1" t="str">
        <f ca="1">IF(($A401&lt;&gt;"")*(CW$1&lt;&gt;""),IF(_xlfn.XLOOKUP(CW$1,Attendance_sorted!$B400:$CW400,Attendance_sorted!$B400:$CW400,"nn")&lt;&gt;"nn","•",""),"")</f>
        <v/>
      </c>
    </row>
    <row r="402" spans="1:101">
      <c r="A402" s="1"/>
      <c r="B402" s="1" t="str">
        <f ca="1">IF(($A402&lt;&gt;"")*(B$1&lt;&gt;""),IF(_xlfn.XLOOKUP(B$1,Attendance_sorted!$B401:$CW401,Attendance_sorted!$B401:$CW401,"nn")&lt;&gt;"nn","•",""),"")</f>
        <v/>
      </c>
      <c r="C402" s="1" t="str">
        <f ca="1">IF(($A402&lt;&gt;"")*(C$1&lt;&gt;""),IF(_xlfn.XLOOKUP(C$1,Attendance_sorted!$B401:$CW401,Attendance_sorted!$B401:$CW401,"nn")&lt;&gt;"nn","•",""),"")</f>
        <v/>
      </c>
      <c r="D402" s="1" t="str">
        <f ca="1">IF(($A402&lt;&gt;"")*(D$1&lt;&gt;""),IF(_xlfn.XLOOKUP(D$1,Attendance_sorted!$B401:$CW401,Attendance_sorted!$B401:$CW401,"nn")&lt;&gt;"nn","•",""),"")</f>
        <v/>
      </c>
      <c r="E402" s="1" t="str">
        <f ca="1">IF(($A402&lt;&gt;"")*(E$1&lt;&gt;""),IF(_xlfn.XLOOKUP(E$1,Attendance_sorted!$B401:$CW401,Attendance_sorted!$B401:$CW401,"nn")&lt;&gt;"nn","•",""),"")</f>
        <v/>
      </c>
      <c r="F402" s="1" t="str">
        <f ca="1">IF(($A402&lt;&gt;"")*(F$1&lt;&gt;""),IF(_xlfn.XLOOKUP(F$1,Attendance_sorted!$B401:$CW401,Attendance_sorted!$B401:$CW401,"nn")&lt;&gt;"nn","•",""),"")</f>
        <v/>
      </c>
      <c r="G402" s="1" t="str">
        <f ca="1">IF(($A402&lt;&gt;"")*(G$1&lt;&gt;""),IF(_xlfn.XLOOKUP(G$1,Attendance_sorted!$B401:$CW401,Attendance_sorted!$B401:$CW401,"nn")&lt;&gt;"nn","•",""),"")</f>
        <v/>
      </c>
      <c r="H402" s="1" t="str">
        <f ca="1">IF(($A402&lt;&gt;"")*(H$1&lt;&gt;""),IF(_xlfn.XLOOKUP(H$1,Attendance_sorted!$B401:$CW401,Attendance_sorted!$B401:$CW401,"nn")&lt;&gt;"nn","•",""),"")</f>
        <v/>
      </c>
      <c r="I402" s="1" t="str">
        <f ca="1">IF(($A402&lt;&gt;"")*(I$1&lt;&gt;""),IF(_xlfn.XLOOKUP(I$1,Attendance_sorted!$B401:$CW401,Attendance_sorted!$B401:$CW401,"nn")&lt;&gt;"nn","•",""),"")</f>
        <v/>
      </c>
      <c r="J402" s="1" t="str">
        <f ca="1">IF(($A402&lt;&gt;"")*(J$1&lt;&gt;""),IF(_xlfn.XLOOKUP(J$1,Attendance_sorted!$B401:$CW401,Attendance_sorted!$B401:$CW401,"nn")&lt;&gt;"nn","•",""),"")</f>
        <v/>
      </c>
      <c r="K402" s="1" t="str">
        <f ca="1">IF(($A402&lt;&gt;"")*(K$1&lt;&gt;""),IF(_xlfn.XLOOKUP(K$1,Attendance_sorted!$B401:$CW401,Attendance_sorted!$B401:$CW401,"nn")&lt;&gt;"nn","•",""),"")</f>
        <v/>
      </c>
      <c r="L402" s="1" t="str">
        <f ca="1">IF(($A402&lt;&gt;"")*(L$1&lt;&gt;""),IF(_xlfn.XLOOKUP(L$1,Attendance_sorted!$B401:$CW401,Attendance_sorted!$B401:$CW401,"nn")&lt;&gt;"nn","•",""),"")</f>
        <v/>
      </c>
      <c r="M402" s="1" t="str">
        <f ca="1">IF(($A402&lt;&gt;"")*(M$1&lt;&gt;""),IF(_xlfn.XLOOKUP(M$1,Attendance_sorted!$B401:$CW401,Attendance_sorted!$B401:$CW401,"nn")&lt;&gt;"nn","•",""),"")</f>
        <v/>
      </c>
      <c r="N402" s="1" t="str">
        <f ca="1">IF(($A402&lt;&gt;"")*(N$1&lt;&gt;""),IF(_xlfn.XLOOKUP(N$1,Attendance_sorted!$B401:$CW401,Attendance_sorted!$B401:$CW401,"nn")&lt;&gt;"nn","•",""),"")</f>
        <v/>
      </c>
      <c r="O402" s="1" t="str">
        <f ca="1">IF(($A402&lt;&gt;"")*(O$1&lt;&gt;""),IF(_xlfn.XLOOKUP(O$1,Attendance_sorted!$B401:$CW401,Attendance_sorted!$B401:$CW401,"nn")&lt;&gt;"nn","•",""),"")</f>
        <v/>
      </c>
      <c r="P402" s="1" t="str">
        <f ca="1">IF(($A402&lt;&gt;"")*(P$1&lt;&gt;""),IF(_xlfn.XLOOKUP(P$1,Attendance_sorted!$B401:$CW401,Attendance_sorted!$B401:$CW401,"nn")&lt;&gt;"nn","•",""),"")</f>
        <v/>
      </c>
      <c r="Q402" s="1" t="str">
        <f ca="1">IF(($A402&lt;&gt;"")*(Q$1&lt;&gt;""),IF(_xlfn.XLOOKUP(Q$1,Attendance_sorted!$B401:$CW401,Attendance_sorted!$B401:$CW401,"nn")&lt;&gt;"nn","•",""),"")</f>
        <v/>
      </c>
      <c r="R402" s="1" t="str">
        <f ca="1">IF(($A402&lt;&gt;"")*(R$1&lt;&gt;""),IF(_xlfn.XLOOKUP(R$1,Attendance_sorted!$B401:$CW401,Attendance_sorted!$B401:$CW401,"nn")&lt;&gt;"nn","•",""),"")</f>
        <v/>
      </c>
      <c r="S402" s="1" t="str">
        <f ca="1">IF(($A402&lt;&gt;"")*(S$1&lt;&gt;""),IF(_xlfn.XLOOKUP(S$1,Attendance_sorted!$B401:$CW401,Attendance_sorted!$B401:$CW401,"nn")&lt;&gt;"nn","•",""),"")</f>
        <v/>
      </c>
      <c r="T402" s="1" t="str">
        <f ca="1">IF(($A402&lt;&gt;"")*(T$1&lt;&gt;""),IF(_xlfn.XLOOKUP(T$1,Attendance_sorted!$B401:$CW401,Attendance_sorted!$B401:$CW401,"nn")&lt;&gt;"nn","•",""),"")</f>
        <v/>
      </c>
      <c r="U402" s="1" t="str">
        <f ca="1">IF(($A402&lt;&gt;"")*(U$1&lt;&gt;""),IF(_xlfn.XLOOKUP(U$1,Attendance_sorted!$B401:$CW401,Attendance_sorted!$B401:$CW401,"nn")&lt;&gt;"nn","•",""),"")</f>
        <v/>
      </c>
      <c r="V402" s="1" t="str">
        <f ca="1">IF(($A402&lt;&gt;"")*(V$1&lt;&gt;""),IF(_xlfn.XLOOKUP(V$1,Attendance_sorted!$B401:$CW401,Attendance_sorted!$B401:$CW401,"nn")&lt;&gt;"nn","•",""),"")</f>
        <v/>
      </c>
      <c r="W402" s="1" t="str">
        <f ca="1">IF(($A402&lt;&gt;"")*(W$1&lt;&gt;""),IF(_xlfn.XLOOKUP(W$1,Attendance_sorted!$B401:$CW401,Attendance_sorted!$B401:$CW401,"nn")&lt;&gt;"nn","•",""),"")</f>
        <v/>
      </c>
      <c r="X402" s="1" t="str">
        <f ca="1">IF(($A402&lt;&gt;"")*(X$1&lt;&gt;""),IF(_xlfn.XLOOKUP(X$1,Attendance_sorted!$B401:$CW401,Attendance_sorted!$B401:$CW401,"nn")&lt;&gt;"nn","•",""),"")</f>
        <v/>
      </c>
      <c r="Y402" s="1" t="str">
        <f ca="1">IF(($A402&lt;&gt;"")*(Y$1&lt;&gt;""),IF(_xlfn.XLOOKUP(Y$1,Attendance_sorted!$B401:$CW401,Attendance_sorted!$B401:$CW401,"nn")&lt;&gt;"nn","•",""),"")</f>
        <v/>
      </c>
      <c r="Z402" s="1" t="str">
        <f ca="1">IF(($A402&lt;&gt;"")*(Z$1&lt;&gt;""),IF(_xlfn.XLOOKUP(Z$1,Attendance_sorted!$B401:$CW401,Attendance_sorted!$B401:$CW401,"nn")&lt;&gt;"nn","•",""),"")</f>
        <v/>
      </c>
      <c r="AA402" s="1" t="str">
        <f ca="1">IF(($A402&lt;&gt;"")*(AA$1&lt;&gt;""),IF(_xlfn.XLOOKUP(AA$1,Attendance_sorted!$B401:$CW401,Attendance_sorted!$B401:$CW401,"nn")&lt;&gt;"nn","•",""),"")</f>
        <v/>
      </c>
      <c r="AB402" s="1" t="str">
        <f ca="1">IF(($A402&lt;&gt;"")*(AB$1&lt;&gt;""),IF(_xlfn.XLOOKUP(AB$1,Attendance_sorted!$B401:$CW401,Attendance_sorted!$B401:$CW401,"nn")&lt;&gt;"nn","•",""),"")</f>
        <v/>
      </c>
      <c r="AC402" s="1" t="str">
        <f ca="1">IF(($A402&lt;&gt;"")*(AC$1&lt;&gt;""),IF(_xlfn.XLOOKUP(AC$1,Attendance_sorted!$B401:$CW401,Attendance_sorted!$B401:$CW401,"nn")&lt;&gt;"nn","•",""),"")</f>
        <v/>
      </c>
      <c r="AD402" s="1" t="str">
        <f ca="1">IF(($A402&lt;&gt;"")*(AD$1&lt;&gt;""),IF(_xlfn.XLOOKUP(AD$1,Attendance_sorted!$B401:$CW401,Attendance_sorted!$B401:$CW401,"nn")&lt;&gt;"nn","•",""),"")</f>
        <v/>
      </c>
      <c r="AE402" s="1" t="str">
        <f ca="1">IF(($A402&lt;&gt;"")*(AE$1&lt;&gt;""),IF(_xlfn.XLOOKUP(AE$1,Attendance_sorted!$B401:$CW401,Attendance_sorted!$B401:$CW401,"nn")&lt;&gt;"nn","•",""),"")</f>
        <v/>
      </c>
      <c r="AF402" s="1" t="str">
        <f ca="1">IF(($A402&lt;&gt;"")*(AF$1&lt;&gt;""),IF(_xlfn.XLOOKUP(AF$1,Attendance_sorted!$B401:$CW401,Attendance_sorted!$B401:$CW401,"nn")&lt;&gt;"nn","•",""),"")</f>
        <v/>
      </c>
      <c r="AG402" s="1" t="str">
        <f ca="1">IF(($A402&lt;&gt;"")*(AG$1&lt;&gt;""),IF(_xlfn.XLOOKUP(AG$1,Attendance_sorted!$B401:$CW401,Attendance_sorted!$B401:$CW401,"nn")&lt;&gt;"nn","•",""),"")</f>
        <v/>
      </c>
      <c r="AH402" s="1" t="str">
        <f ca="1">IF(($A402&lt;&gt;"")*(AH$1&lt;&gt;""),IF(_xlfn.XLOOKUP(AH$1,Attendance_sorted!$B401:$CW401,Attendance_sorted!$B401:$CW401,"nn")&lt;&gt;"nn","•",""),"")</f>
        <v/>
      </c>
      <c r="AI402" s="1" t="str">
        <f ca="1">IF(($A402&lt;&gt;"")*(AI$1&lt;&gt;""),IF(_xlfn.XLOOKUP(AI$1,Attendance_sorted!$B401:$CW401,Attendance_sorted!$B401:$CW401,"nn")&lt;&gt;"nn","•",""),"")</f>
        <v/>
      </c>
      <c r="AJ402" s="1" t="str">
        <f ca="1">IF(($A402&lt;&gt;"")*(AJ$1&lt;&gt;""),IF(_xlfn.XLOOKUP(AJ$1,Attendance_sorted!$B401:$CW401,Attendance_sorted!$B401:$CW401,"nn")&lt;&gt;"nn","•",""),"")</f>
        <v/>
      </c>
      <c r="AK402" s="1" t="str">
        <f ca="1">IF(($A402&lt;&gt;"")*(AK$1&lt;&gt;""),IF(_xlfn.XLOOKUP(AK$1,Attendance_sorted!$B401:$CW401,Attendance_sorted!$B401:$CW401,"nn")&lt;&gt;"nn","•",""),"")</f>
        <v/>
      </c>
      <c r="AL402" s="1" t="str">
        <f ca="1">IF(($A402&lt;&gt;"")*(AL$1&lt;&gt;""),IF(_xlfn.XLOOKUP(AL$1,Attendance_sorted!$B401:$CW401,Attendance_sorted!$B401:$CW401,"nn")&lt;&gt;"nn","•",""),"")</f>
        <v/>
      </c>
      <c r="AM402" s="1" t="str">
        <f ca="1">IF(($A402&lt;&gt;"")*(AM$1&lt;&gt;""),IF(_xlfn.XLOOKUP(AM$1,Attendance_sorted!$B401:$CW401,Attendance_sorted!$B401:$CW401,"nn")&lt;&gt;"nn","•",""),"")</f>
        <v/>
      </c>
      <c r="AN402" s="1" t="str">
        <f ca="1">IF(($A402&lt;&gt;"")*(AN$1&lt;&gt;""),IF(_xlfn.XLOOKUP(AN$1,Attendance_sorted!$B401:$CW401,Attendance_sorted!$B401:$CW401,"nn")&lt;&gt;"nn","•",""),"")</f>
        <v/>
      </c>
      <c r="AO402" s="1" t="str">
        <f ca="1">IF(($A402&lt;&gt;"")*(AO$1&lt;&gt;""),IF(_xlfn.XLOOKUP(AO$1,Attendance_sorted!$B401:$CW401,Attendance_sorted!$B401:$CW401,"nn")&lt;&gt;"nn","•",""),"")</f>
        <v/>
      </c>
      <c r="AP402" s="1" t="str">
        <f ca="1">IF(($A402&lt;&gt;"")*(AP$1&lt;&gt;""),IF(_xlfn.XLOOKUP(AP$1,Attendance_sorted!$B401:$CW401,Attendance_sorted!$B401:$CW401,"nn")&lt;&gt;"nn","•",""),"")</f>
        <v/>
      </c>
      <c r="AQ402" s="1" t="str">
        <f ca="1">IF(($A402&lt;&gt;"")*(AQ$1&lt;&gt;""),IF(_xlfn.XLOOKUP(AQ$1,Attendance_sorted!$B401:$CW401,Attendance_sorted!$B401:$CW401,"nn")&lt;&gt;"nn","•",""),"")</f>
        <v/>
      </c>
      <c r="AR402" s="1" t="str">
        <f ca="1">IF(($A402&lt;&gt;"")*(AR$1&lt;&gt;""),IF(_xlfn.XLOOKUP(AR$1,Attendance_sorted!$B401:$CW401,Attendance_sorted!$B401:$CW401,"nn")&lt;&gt;"nn","•",""),"")</f>
        <v/>
      </c>
      <c r="AS402" s="1" t="str">
        <f ca="1">IF(($A402&lt;&gt;"")*(AS$1&lt;&gt;""),IF(_xlfn.XLOOKUP(AS$1,Attendance_sorted!$B401:$CW401,Attendance_sorted!$B401:$CW401,"nn")&lt;&gt;"nn","•",""),"")</f>
        <v/>
      </c>
      <c r="AT402" s="1" t="str">
        <f ca="1">IF(($A402&lt;&gt;"")*(AT$1&lt;&gt;""),IF(_xlfn.XLOOKUP(AT$1,Attendance_sorted!$B401:$CW401,Attendance_sorted!$B401:$CW401,"nn")&lt;&gt;"nn","•",""),"")</f>
        <v/>
      </c>
      <c r="AU402" s="1" t="str">
        <f ca="1">IF(($A402&lt;&gt;"")*(AU$1&lt;&gt;""),IF(_xlfn.XLOOKUP(AU$1,Attendance_sorted!$B401:$CW401,Attendance_sorted!$B401:$CW401,"nn")&lt;&gt;"nn","•",""),"")</f>
        <v/>
      </c>
      <c r="AV402" s="1" t="str">
        <f ca="1">IF(($A402&lt;&gt;"")*(AV$1&lt;&gt;""),IF(_xlfn.XLOOKUP(AV$1,Attendance_sorted!$B401:$CW401,Attendance_sorted!$B401:$CW401,"nn")&lt;&gt;"nn","•",""),"")</f>
        <v/>
      </c>
      <c r="AW402" s="1" t="str">
        <f ca="1">IF(($A402&lt;&gt;"")*(AW$1&lt;&gt;""),IF(_xlfn.XLOOKUP(AW$1,Attendance_sorted!$B401:$CW401,Attendance_sorted!$B401:$CW401,"nn")&lt;&gt;"nn","•",""),"")</f>
        <v/>
      </c>
      <c r="AX402" s="1" t="str">
        <f ca="1">IF(($A402&lt;&gt;"")*(AX$1&lt;&gt;""),IF(_xlfn.XLOOKUP(AX$1,Attendance_sorted!$B401:$CW401,Attendance_sorted!$B401:$CW401,"nn")&lt;&gt;"nn","•",""),"")</f>
        <v/>
      </c>
      <c r="AY402" s="1" t="str">
        <f ca="1">IF(($A402&lt;&gt;"")*(AY$1&lt;&gt;""),IF(_xlfn.XLOOKUP(AY$1,Attendance_sorted!$B401:$CW401,Attendance_sorted!$B401:$CW401,"nn")&lt;&gt;"nn","•",""),"")</f>
        <v/>
      </c>
      <c r="AZ402" s="1" t="str">
        <f ca="1">IF(($A402&lt;&gt;"")*(AZ$1&lt;&gt;""),IF(_xlfn.XLOOKUP(AZ$1,Attendance_sorted!$B401:$CW401,Attendance_sorted!$B401:$CW401,"nn")&lt;&gt;"nn","•",""),"")</f>
        <v/>
      </c>
      <c r="BA402" s="1" t="str">
        <f ca="1">IF(($A402&lt;&gt;"")*(BA$1&lt;&gt;""),IF(_xlfn.XLOOKUP(BA$1,Attendance_sorted!$B401:$CW401,Attendance_sorted!$B401:$CW401,"nn")&lt;&gt;"nn","•",""),"")</f>
        <v/>
      </c>
      <c r="BB402" s="1" t="str">
        <f ca="1">IF(($A402&lt;&gt;"")*(BB$1&lt;&gt;""),IF(_xlfn.XLOOKUP(BB$1,Attendance_sorted!$B401:$CW401,Attendance_sorted!$B401:$CW401,"nn")&lt;&gt;"nn","•",""),"")</f>
        <v/>
      </c>
      <c r="BC402" s="1" t="str">
        <f ca="1">IF(($A402&lt;&gt;"")*(BC$1&lt;&gt;""),IF(_xlfn.XLOOKUP(BC$1,Attendance_sorted!$B401:$CW401,Attendance_sorted!$B401:$CW401,"nn")&lt;&gt;"nn","•",""),"")</f>
        <v/>
      </c>
      <c r="BD402" s="1" t="str">
        <f ca="1">IF(($A402&lt;&gt;"")*(BD$1&lt;&gt;""),IF(_xlfn.XLOOKUP(BD$1,Attendance_sorted!$B401:$CW401,Attendance_sorted!$B401:$CW401,"nn")&lt;&gt;"nn","•",""),"")</f>
        <v/>
      </c>
      <c r="BE402" s="1" t="str">
        <f ca="1">IF(($A402&lt;&gt;"")*(BE$1&lt;&gt;""),IF(_xlfn.XLOOKUP(BE$1,Attendance_sorted!$B401:$CW401,Attendance_sorted!$B401:$CW401,"nn")&lt;&gt;"nn","•",""),"")</f>
        <v/>
      </c>
      <c r="BF402" s="1" t="str">
        <f ca="1">IF(($A402&lt;&gt;"")*(BF$1&lt;&gt;""),IF(_xlfn.XLOOKUP(BF$1,Attendance_sorted!$B401:$CW401,Attendance_sorted!$B401:$CW401,"nn")&lt;&gt;"nn","•",""),"")</f>
        <v/>
      </c>
      <c r="BG402" s="1" t="str">
        <f ca="1">IF(($A402&lt;&gt;"")*(BG$1&lt;&gt;""),IF(_xlfn.XLOOKUP(BG$1,Attendance_sorted!$B401:$CW401,Attendance_sorted!$B401:$CW401,"nn")&lt;&gt;"nn","•",""),"")</f>
        <v/>
      </c>
      <c r="BH402" s="1" t="str">
        <f ca="1">IF(($A402&lt;&gt;"")*(BH$1&lt;&gt;""),IF(_xlfn.XLOOKUP(BH$1,Attendance_sorted!$B401:$CW401,Attendance_sorted!$B401:$CW401,"nn")&lt;&gt;"nn","•",""),"")</f>
        <v/>
      </c>
      <c r="BI402" s="1" t="str">
        <f ca="1">IF(($A402&lt;&gt;"")*(BI$1&lt;&gt;""),IF(_xlfn.XLOOKUP(BI$1,Attendance_sorted!$B401:$CW401,Attendance_sorted!$B401:$CW401,"nn")&lt;&gt;"nn","•",""),"")</f>
        <v/>
      </c>
      <c r="BJ402" s="1" t="str">
        <f ca="1">IF(($A402&lt;&gt;"")*(BJ$1&lt;&gt;""),IF(_xlfn.XLOOKUP(BJ$1,Attendance_sorted!$B401:$CW401,Attendance_sorted!$B401:$CW401,"nn")&lt;&gt;"nn","•",""),"")</f>
        <v/>
      </c>
      <c r="BK402" s="1" t="str">
        <f ca="1">IF(($A402&lt;&gt;"")*(BK$1&lt;&gt;""),IF(_xlfn.XLOOKUP(BK$1,Attendance_sorted!$B401:$CW401,Attendance_sorted!$B401:$CW401,"nn")&lt;&gt;"nn","•",""),"")</f>
        <v/>
      </c>
      <c r="BL402" s="1" t="str">
        <f ca="1">IF(($A402&lt;&gt;"")*(BL$1&lt;&gt;""),IF(_xlfn.XLOOKUP(BL$1,Attendance_sorted!$B401:$CW401,Attendance_sorted!$B401:$CW401,"nn")&lt;&gt;"nn","•",""),"")</f>
        <v/>
      </c>
      <c r="BM402" s="1" t="str">
        <f ca="1">IF(($A402&lt;&gt;"")*(BM$1&lt;&gt;""),IF(_xlfn.XLOOKUP(BM$1,Attendance_sorted!$B401:$CW401,Attendance_sorted!$B401:$CW401,"nn")&lt;&gt;"nn","•",""),"")</f>
        <v/>
      </c>
      <c r="BN402" s="1" t="str">
        <f ca="1">IF(($A402&lt;&gt;"")*(BN$1&lt;&gt;""),IF(_xlfn.XLOOKUP(BN$1,Attendance_sorted!$B401:$CW401,Attendance_sorted!$B401:$CW401,"nn")&lt;&gt;"nn","•",""),"")</f>
        <v/>
      </c>
      <c r="BO402" s="1" t="str">
        <f ca="1">IF(($A402&lt;&gt;"")*(BO$1&lt;&gt;""),IF(_xlfn.XLOOKUP(BO$1,Attendance_sorted!$B401:$CW401,Attendance_sorted!$B401:$CW401,"nn")&lt;&gt;"nn","•",""),"")</f>
        <v/>
      </c>
      <c r="BP402" s="1" t="str">
        <f ca="1">IF(($A402&lt;&gt;"")*(BP$1&lt;&gt;""),IF(_xlfn.XLOOKUP(BP$1,Attendance_sorted!$B401:$CW401,Attendance_sorted!$B401:$CW401,"nn")&lt;&gt;"nn","•",""),"")</f>
        <v/>
      </c>
      <c r="BQ402" s="1" t="str">
        <f ca="1">IF(($A402&lt;&gt;"")*(BQ$1&lt;&gt;""),IF(_xlfn.XLOOKUP(BQ$1,Attendance_sorted!$B401:$CW401,Attendance_sorted!$B401:$CW401,"nn")&lt;&gt;"nn","•",""),"")</f>
        <v/>
      </c>
      <c r="BR402" s="1" t="str">
        <f ca="1">IF(($A402&lt;&gt;"")*(BR$1&lt;&gt;""),IF(_xlfn.XLOOKUP(BR$1,Attendance_sorted!$B401:$CW401,Attendance_sorted!$B401:$CW401,"nn")&lt;&gt;"nn","•",""),"")</f>
        <v/>
      </c>
      <c r="BS402" s="1" t="str">
        <f ca="1">IF(($A402&lt;&gt;"")*(BS$1&lt;&gt;""),IF(_xlfn.XLOOKUP(BS$1,Attendance_sorted!$B401:$CW401,Attendance_sorted!$B401:$CW401,"nn")&lt;&gt;"nn","•",""),"")</f>
        <v/>
      </c>
      <c r="BT402" s="1" t="str">
        <f ca="1">IF(($A402&lt;&gt;"")*(BT$1&lt;&gt;""),IF(_xlfn.XLOOKUP(BT$1,Attendance_sorted!$B401:$CW401,Attendance_sorted!$B401:$CW401,"nn")&lt;&gt;"nn","•",""),"")</f>
        <v/>
      </c>
      <c r="BU402" s="1" t="str">
        <f ca="1">IF(($A402&lt;&gt;"")*(BU$1&lt;&gt;""),IF(_xlfn.XLOOKUP(BU$1,Attendance_sorted!$B401:$CW401,Attendance_sorted!$B401:$CW401,"nn")&lt;&gt;"nn","•",""),"")</f>
        <v/>
      </c>
      <c r="BV402" s="1" t="str">
        <f ca="1">IF(($A402&lt;&gt;"")*(BV$1&lt;&gt;""),IF(_xlfn.XLOOKUP(BV$1,Attendance_sorted!$B401:$CW401,Attendance_sorted!$B401:$CW401,"nn")&lt;&gt;"nn","•",""),"")</f>
        <v/>
      </c>
      <c r="BW402" s="1" t="str">
        <f ca="1">IF(($A402&lt;&gt;"")*(BW$1&lt;&gt;""),IF(_xlfn.XLOOKUP(BW$1,Attendance_sorted!$B401:$CW401,Attendance_sorted!$B401:$CW401,"nn")&lt;&gt;"nn","•",""),"")</f>
        <v/>
      </c>
      <c r="BX402" s="1" t="str">
        <f ca="1">IF(($A402&lt;&gt;"")*(BX$1&lt;&gt;""),IF(_xlfn.XLOOKUP(BX$1,Attendance_sorted!$B401:$CW401,Attendance_sorted!$B401:$CW401,"nn")&lt;&gt;"nn","•",""),"")</f>
        <v/>
      </c>
      <c r="BY402" s="1" t="str">
        <f ca="1">IF(($A402&lt;&gt;"")*(BY$1&lt;&gt;""),IF(_xlfn.XLOOKUP(BY$1,Attendance_sorted!$B401:$CW401,Attendance_sorted!$B401:$CW401,"nn")&lt;&gt;"nn","•",""),"")</f>
        <v/>
      </c>
      <c r="BZ402" s="1" t="str">
        <f ca="1">IF(($A402&lt;&gt;"")*(BZ$1&lt;&gt;""),IF(_xlfn.XLOOKUP(BZ$1,Attendance_sorted!$B401:$CW401,Attendance_sorted!$B401:$CW401,"nn")&lt;&gt;"nn","•",""),"")</f>
        <v/>
      </c>
      <c r="CA402" s="1" t="str">
        <f ca="1">IF(($A402&lt;&gt;"")*(CA$1&lt;&gt;""),IF(_xlfn.XLOOKUP(CA$1,Attendance_sorted!$B401:$CW401,Attendance_sorted!$B401:$CW401,"nn")&lt;&gt;"nn","•",""),"")</f>
        <v/>
      </c>
      <c r="CB402" s="1" t="str">
        <f ca="1">IF(($A402&lt;&gt;"")*(CB$1&lt;&gt;""),IF(_xlfn.XLOOKUP(CB$1,Attendance_sorted!$B401:$CW401,Attendance_sorted!$B401:$CW401,"nn")&lt;&gt;"nn","•",""),"")</f>
        <v/>
      </c>
      <c r="CC402" s="1" t="str">
        <f ca="1">IF(($A402&lt;&gt;"")*(CC$1&lt;&gt;""),IF(_xlfn.XLOOKUP(CC$1,Attendance_sorted!$B401:$CW401,Attendance_sorted!$B401:$CW401,"nn")&lt;&gt;"nn","•",""),"")</f>
        <v/>
      </c>
      <c r="CD402" s="1" t="str">
        <f ca="1">IF(($A402&lt;&gt;"")*(CD$1&lt;&gt;""),IF(_xlfn.XLOOKUP(CD$1,Attendance_sorted!$B401:$CW401,Attendance_sorted!$B401:$CW401,"nn")&lt;&gt;"nn","•",""),"")</f>
        <v/>
      </c>
      <c r="CE402" s="1" t="str">
        <f ca="1">IF(($A402&lt;&gt;"")*(CE$1&lt;&gt;""),IF(_xlfn.XLOOKUP(CE$1,Attendance_sorted!$B401:$CW401,Attendance_sorted!$B401:$CW401,"nn")&lt;&gt;"nn","•",""),"")</f>
        <v/>
      </c>
      <c r="CF402" s="1" t="str">
        <f ca="1">IF(($A402&lt;&gt;"")*(CF$1&lt;&gt;""),IF(_xlfn.XLOOKUP(CF$1,Attendance_sorted!$B401:$CW401,Attendance_sorted!$B401:$CW401,"nn")&lt;&gt;"nn","•",""),"")</f>
        <v/>
      </c>
      <c r="CG402" s="1" t="str">
        <f ca="1">IF(($A402&lt;&gt;"")*(CG$1&lt;&gt;""),IF(_xlfn.XLOOKUP(CG$1,Attendance_sorted!$B401:$CW401,Attendance_sorted!$B401:$CW401,"nn")&lt;&gt;"nn","•",""),"")</f>
        <v/>
      </c>
      <c r="CH402" s="1" t="str">
        <f ca="1">IF(($A402&lt;&gt;"")*(CH$1&lt;&gt;""),IF(_xlfn.XLOOKUP(CH$1,Attendance_sorted!$B401:$CW401,Attendance_sorted!$B401:$CW401,"nn")&lt;&gt;"nn","•",""),"")</f>
        <v/>
      </c>
      <c r="CI402" s="1" t="str">
        <f ca="1">IF(($A402&lt;&gt;"")*(CI$1&lt;&gt;""),IF(_xlfn.XLOOKUP(CI$1,Attendance_sorted!$B401:$CW401,Attendance_sorted!$B401:$CW401,"nn")&lt;&gt;"nn","•",""),"")</f>
        <v/>
      </c>
      <c r="CJ402" s="1" t="str">
        <f ca="1">IF(($A402&lt;&gt;"")*(CJ$1&lt;&gt;""),IF(_xlfn.XLOOKUP(CJ$1,Attendance_sorted!$B401:$CW401,Attendance_sorted!$B401:$CW401,"nn")&lt;&gt;"nn","•",""),"")</f>
        <v/>
      </c>
      <c r="CK402" s="1" t="str">
        <f ca="1">IF(($A402&lt;&gt;"")*(CK$1&lt;&gt;""),IF(_xlfn.XLOOKUP(CK$1,Attendance_sorted!$B401:$CW401,Attendance_sorted!$B401:$CW401,"nn")&lt;&gt;"nn","•",""),"")</f>
        <v/>
      </c>
      <c r="CL402" s="1" t="str">
        <f ca="1">IF(($A402&lt;&gt;"")*(CL$1&lt;&gt;""),IF(_xlfn.XLOOKUP(CL$1,Attendance_sorted!$B401:$CW401,Attendance_sorted!$B401:$CW401,"nn")&lt;&gt;"nn","•",""),"")</f>
        <v/>
      </c>
      <c r="CM402" s="1" t="str">
        <f ca="1">IF(($A402&lt;&gt;"")*(CM$1&lt;&gt;""),IF(_xlfn.XLOOKUP(CM$1,Attendance_sorted!$B401:$CW401,Attendance_sorted!$B401:$CW401,"nn")&lt;&gt;"nn","•",""),"")</f>
        <v/>
      </c>
      <c r="CN402" s="1" t="str">
        <f ca="1">IF(($A402&lt;&gt;"")*(CN$1&lt;&gt;""),IF(_xlfn.XLOOKUP(CN$1,Attendance_sorted!$B401:$CW401,Attendance_sorted!$B401:$CW401,"nn")&lt;&gt;"nn","•",""),"")</f>
        <v/>
      </c>
      <c r="CO402" s="1" t="str">
        <f ca="1">IF(($A402&lt;&gt;"")*(CO$1&lt;&gt;""),IF(_xlfn.XLOOKUP(CO$1,Attendance_sorted!$B401:$CW401,Attendance_sorted!$B401:$CW401,"nn")&lt;&gt;"nn","•",""),"")</f>
        <v/>
      </c>
      <c r="CP402" s="1" t="str">
        <f ca="1">IF(($A402&lt;&gt;"")*(CP$1&lt;&gt;""),IF(_xlfn.XLOOKUP(CP$1,Attendance_sorted!$B401:$CW401,Attendance_sorted!$B401:$CW401,"nn")&lt;&gt;"nn","•",""),"")</f>
        <v/>
      </c>
      <c r="CQ402" s="1" t="str">
        <f ca="1">IF(($A402&lt;&gt;"")*(CQ$1&lt;&gt;""),IF(_xlfn.XLOOKUP(CQ$1,Attendance_sorted!$B401:$CW401,Attendance_sorted!$B401:$CW401,"nn")&lt;&gt;"nn","•",""),"")</f>
        <v/>
      </c>
      <c r="CR402" s="1" t="str">
        <f ca="1">IF(($A402&lt;&gt;"")*(CR$1&lt;&gt;""),IF(_xlfn.XLOOKUP(CR$1,Attendance_sorted!$B401:$CW401,Attendance_sorted!$B401:$CW401,"nn")&lt;&gt;"nn","•",""),"")</f>
        <v/>
      </c>
      <c r="CS402" s="1" t="str">
        <f ca="1">IF(($A402&lt;&gt;"")*(CS$1&lt;&gt;""),IF(_xlfn.XLOOKUP(CS$1,Attendance_sorted!$B401:$CW401,Attendance_sorted!$B401:$CW401,"nn")&lt;&gt;"nn","•",""),"")</f>
        <v/>
      </c>
      <c r="CT402" s="1" t="str">
        <f ca="1">IF(($A402&lt;&gt;"")*(CT$1&lt;&gt;""),IF(_xlfn.XLOOKUP(CT$1,Attendance_sorted!$B401:$CW401,Attendance_sorted!$B401:$CW401,"nn")&lt;&gt;"nn","•",""),"")</f>
        <v/>
      </c>
      <c r="CU402" s="1" t="str">
        <f ca="1">IF(($A402&lt;&gt;"")*(CU$1&lt;&gt;""),IF(_xlfn.XLOOKUP(CU$1,Attendance_sorted!$B401:$CW401,Attendance_sorted!$B401:$CW401,"nn")&lt;&gt;"nn","•",""),"")</f>
        <v/>
      </c>
      <c r="CV402" s="1" t="str">
        <f ca="1">IF(($A402&lt;&gt;"")*(CV$1&lt;&gt;""),IF(_xlfn.XLOOKUP(CV$1,Attendance_sorted!$B401:$CW401,Attendance_sorted!$B401:$CW401,"nn")&lt;&gt;"nn","•",""),"")</f>
        <v/>
      </c>
      <c r="CW402" s="1" t="str">
        <f ca="1">IF(($A402&lt;&gt;"")*(CW$1&lt;&gt;""),IF(_xlfn.XLOOKUP(CW$1,Attendance_sorted!$B401:$CW401,Attendance_sorted!$B401:$CW401,"nn")&lt;&gt;"nn","•",""),"")</f>
        <v/>
      </c>
    </row>
    <row r="403" spans="1:101">
      <c r="A403" s="1"/>
      <c r="B403" s="1" t="str">
        <f ca="1">IF(($A403&lt;&gt;"")*(B$1&lt;&gt;""),IF(_xlfn.XLOOKUP(B$1,Attendance_sorted!$B402:$CW402,Attendance_sorted!$B402:$CW402,"nn")&lt;&gt;"nn","•",""),"")</f>
        <v/>
      </c>
      <c r="C403" s="1" t="str">
        <f ca="1">IF(($A403&lt;&gt;"")*(C$1&lt;&gt;""),IF(_xlfn.XLOOKUP(C$1,Attendance_sorted!$B402:$CW402,Attendance_sorted!$B402:$CW402,"nn")&lt;&gt;"nn","•",""),"")</f>
        <v/>
      </c>
      <c r="D403" s="1" t="str">
        <f ca="1">IF(($A403&lt;&gt;"")*(D$1&lt;&gt;""),IF(_xlfn.XLOOKUP(D$1,Attendance_sorted!$B402:$CW402,Attendance_sorted!$B402:$CW402,"nn")&lt;&gt;"nn","•",""),"")</f>
        <v/>
      </c>
      <c r="E403" s="1" t="str">
        <f ca="1">IF(($A403&lt;&gt;"")*(E$1&lt;&gt;""),IF(_xlfn.XLOOKUP(E$1,Attendance_sorted!$B402:$CW402,Attendance_sorted!$B402:$CW402,"nn")&lt;&gt;"nn","•",""),"")</f>
        <v/>
      </c>
      <c r="F403" s="1" t="str">
        <f ca="1">IF(($A403&lt;&gt;"")*(F$1&lt;&gt;""),IF(_xlfn.XLOOKUP(F$1,Attendance_sorted!$B402:$CW402,Attendance_sorted!$B402:$CW402,"nn")&lt;&gt;"nn","•",""),"")</f>
        <v/>
      </c>
      <c r="G403" s="1" t="str">
        <f ca="1">IF(($A403&lt;&gt;"")*(G$1&lt;&gt;""),IF(_xlfn.XLOOKUP(G$1,Attendance_sorted!$B402:$CW402,Attendance_sorted!$B402:$CW402,"nn")&lt;&gt;"nn","•",""),"")</f>
        <v/>
      </c>
      <c r="H403" s="1" t="str">
        <f ca="1">IF(($A403&lt;&gt;"")*(H$1&lt;&gt;""),IF(_xlfn.XLOOKUP(H$1,Attendance_sorted!$B402:$CW402,Attendance_sorted!$B402:$CW402,"nn")&lt;&gt;"nn","•",""),"")</f>
        <v/>
      </c>
      <c r="I403" s="1" t="str">
        <f ca="1">IF(($A403&lt;&gt;"")*(I$1&lt;&gt;""),IF(_xlfn.XLOOKUP(I$1,Attendance_sorted!$B402:$CW402,Attendance_sorted!$B402:$CW402,"nn")&lt;&gt;"nn","•",""),"")</f>
        <v/>
      </c>
      <c r="J403" s="1" t="str">
        <f ca="1">IF(($A403&lt;&gt;"")*(J$1&lt;&gt;""),IF(_xlfn.XLOOKUP(J$1,Attendance_sorted!$B402:$CW402,Attendance_sorted!$B402:$CW402,"nn")&lt;&gt;"nn","•",""),"")</f>
        <v/>
      </c>
      <c r="K403" s="1" t="str">
        <f ca="1">IF(($A403&lt;&gt;"")*(K$1&lt;&gt;""),IF(_xlfn.XLOOKUP(K$1,Attendance_sorted!$B402:$CW402,Attendance_sorted!$B402:$CW402,"nn")&lt;&gt;"nn","•",""),"")</f>
        <v/>
      </c>
      <c r="L403" s="1" t="str">
        <f ca="1">IF(($A403&lt;&gt;"")*(L$1&lt;&gt;""),IF(_xlfn.XLOOKUP(L$1,Attendance_sorted!$B402:$CW402,Attendance_sorted!$B402:$CW402,"nn")&lt;&gt;"nn","•",""),"")</f>
        <v/>
      </c>
      <c r="M403" s="1" t="str">
        <f ca="1">IF(($A403&lt;&gt;"")*(M$1&lt;&gt;""),IF(_xlfn.XLOOKUP(M$1,Attendance_sorted!$B402:$CW402,Attendance_sorted!$B402:$CW402,"nn")&lt;&gt;"nn","•",""),"")</f>
        <v/>
      </c>
      <c r="N403" s="1" t="str">
        <f ca="1">IF(($A403&lt;&gt;"")*(N$1&lt;&gt;""),IF(_xlfn.XLOOKUP(N$1,Attendance_sorted!$B402:$CW402,Attendance_sorted!$B402:$CW402,"nn")&lt;&gt;"nn","•",""),"")</f>
        <v/>
      </c>
      <c r="O403" s="1" t="str">
        <f ca="1">IF(($A403&lt;&gt;"")*(O$1&lt;&gt;""),IF(_xlfn.XLOOKUP(O$1,Attendance_sorted!$B402:$CW402,Attendance_sorted!$B402:$CW402,"nn")&lt;&gt;"nn","•",""),"")</f>
        <v/>
      </c>
      <c r="P403" s="1" t="str">
        <f ca="1">IF(($A403&lt;&gt;"")*(P$1&lt;&gt;""),IF(_xlfn.XLOOKUP(P$1,Attendance_sorted!$B402:$CW402,Attendance_sorted!$B402:$CW402,"nn")&lt;&gt;"nn","•",""),"")</f>
        <v/>
      </c>
      <c r="Q403" s="1" t="str">
        <f ca="1">IF(($A403&lt;&gt;"")*(Q$1&lt;&gt;""),IF(_xlfn.XLOOKUP(Q$1,Attendance_sorted!$B402:$CW402,Attendance_sorted!$B402:$CW402,"nn")&lt;&gt;"nn","•",""),"")</f>
        <v/>
      </c>
      <c r="R403" s="1" t="str">
        <f ca="1">IF(($A403&lt;&gt;"")*(R$1&lt;&gt;""),IF(_xlfn.XLOOKUP(R$1,Attendance_sorted!$B402:$CW402,Attendance_sorted!$B402:$CW402,"nn")&lt;&gt;"nn","•",""),"")</f>
        <v/>
      </c>
      <c r="S403" s="1" t="str">
        <f ca="1">IF(($A403&lt;&gt;"")*(S$1&lt;&gt;""),IF(_xlfn.XLOOKUP(S$1,Attendance_sorted!$B402:$CW402,Attendance_sorted!$B402:$CW402,"nn")&lt;&gt;"nn","•",""),"")</f>
        <v/>
      </c>
      <c r="T403" s="1" t="str">
        <f ca="1">IF(($A403&lt;&gt;"")*(T$1&lt;&gt;""),IF(_xlfn.XLOOKUP(T$1,Attendance_sorted!$B402:$CW402,Attendance_sorted!$B402:$CW402,"nn")&lt;&gt;"nn","•",""),"")</f>
        <v/>
      </c>
      <c r="U403" s="1" t="str">
        <f ca="1">IF(($A403&lt;&gt;"")*(U$1&lt;&gt;""),IF(_xlfn.XLOOKUP(U$1,Attendance_sorted!$B402:$CW402,Attendance_sorted!$B402:$CW402,"nn")&lt;&gt;"nn","•",""),"")</f>
        <v/>
      </c>
      <c r="V403" s="1" t="str">
        <f ca="1">IF(($A403&lt;&gt;"")*(V$1&lt;&gt;""),IF(_xlfn.XLOOKUP(V$1,Attendance_sorted!$B402:$CW402,Attendance_sorted!$B402:$CW402,"nn")&lt;&gt;"nn","•",""),"")</f>
        <v/>
      </c>
      <c r="W403" s="1" t="str">
        <f ca="1">IF(($A403&lt;&gt;"")*(W$1&lt;&gt;""),IF(_xlfn.XLOOKUP(W$1,Attendance_sorted!$B402:$CW402,Attendance_sorted!$B402:$CW402,"nn")&lt;&gt;"nn","•",""),"")</f>
        <v/>
      </c>
      <c r="X403" s="1" t="str">
        <f ca="1">IF(($A403&lt;&gt;"")*(X$1&lt;&gt;""),IF(_xlfn.XLOOKUP(X$1,Attendance_sorted!$B402:$CW402,Attendance_sorted!$B402:$CW402,"nn")&lt;&gt;"nn","•",""),"")</f>
        <v/>
      </c>
      <c r="Y403" s="1" t="str">
        <f ca="1">IF(($A403&lt;&gt;"")*(Y$1&lt;&gt;""),IF(_xlfn.XLOOKUP(Y$1,Attendance_sorted!$B402:$CW402,Attendance_sorted!$B402:$CW402,"nn")&lt;&gt;"nn","•",""),"")</f>
        <v/>
      </c>
      <c r="Z403" s="1" t="str">
        <f ca="1">IF(($A403&lt;&gt;"")*(Z$1&lt;&gt;""),IF(_xlfn.XLOOKUP(Z$1,Attendance_sorted!$B402:$CW402,Attendance_sorted!$B402:$CW402,"nn")&lt;&gt;"nn","•",""),"")</f>
        <v/>
      </c>
      <c r="AA403" s="1" t="str">
        <f ca="1">IF(($A403&lt;&gt;"")*(AA$1&lt;&gt;""),IF(_xlfn.XLOOKUP(AA$1,Attendance_sorted!$B402:$CW402,Attendance_sorted!$B402:$CW402,"nn")&lt;&gt;"nn","•",""),"")</f>
        <v/>
      </c>
      <c r="AB403" s="1" t="str">
        <f ca="1">IF(($A403&lt;&gt;"")*(AB$1&lt;&gt;""),IF(_xlfn.XLOOKUP(AB$1,Attendance_sorted!$B402:$CW402,Attendance_sorted!$B402:$CW402,"nn")&lt;&gt;"nn","•",""),"")</f>
        <v/>
      </c>
      <c r="AC403" s="1" t="str">
        <f ca="1">IF(($A403&lt;&gt;"")*(AC$1&lt;&gt;""),IF(_xlfn.XLOOKUP(AC$1,Attendance_sorted!$B402:$CW402,Attendance_sorted!$B402:$CW402,"nn")&lt;&gt;"nn","•",""),"")</f>
        <v/>
      </c>
      <c r="AD403" s="1" t="str">
        <f ca="1">IF(($A403&lt;&gt;"")*(AD$1&lt;&gt;""),IF(_xlfn.XLOOKUP(AD$1,Attendance_sorted!$B402:$CW402,Attendance_sorted!$B402:$CW402,"nn")&lt;&gt;"nn","•",""),"")</f>
        <v/>
      </c>
      <c r="AE403" s="1" t="str">
        <f ca="1">IF(($A403&lt;&gt;"")*(AE$1&lt;&gt;""),IF(_xlfn.XLOOKUP(AE$1,Attendance_sorted!$B402:$CW402,Attendance_sorted!$B402:$CW402,"nn")&lt;&gt;"nn","•",""),"")</f>
        <v/>
      </c>
      <c r="AF403" s="1" t="str">
        <f ca="1">IF(($A403&lt;&gt;"")*(AF$1&lt;&gt;""),IF(_xlfn.XLOOKUP(AF$1,Attendance_sorted!$B402:$CW402,Attendance_sorted!$B402:$CW402,"nn")&lt;&gt;"nn","•",""),"")</f>
        <v/>
      </c>
      <c r="AG403" s="1" t="str">
        <f ca="1">IF(($A403&lt;&gt;"")*(AG$1&lt;&gt;""),IF(_xlfn.XLOOKUP(AG$1,Attendance_sorted!$B402:$CW402,Attendance_sorted!$B402:$CW402,"nn")&lt;&gt;"nn","•",""),"")</f>
        <v/>
      </c>
      <c r="AH403" s="1" t="str">
        <f ca="1">IF(($A403&lt;&gt;"")*(AH$1&lt;&gt;""),IF(_xlfn.XLOOKUP(AH$1,Attendance_sorted!$B402:$CW402,Attendance_sorted!$B402:$CW402,"nn")&lt;&gt;"nn","•",""),"")</f>
        <v/>
      </c>
      <c r="AI403" s="1" t="str">
        <f ca="1">IF(($A403&lt;&gt;"")*(AI$1&lt;&gt;""),IF(_xlfn.XLOOKUP(AI$1,Attendance_sorted!$B402:$CW402,Attendance_sorted!$B402:$CW402,"nn")&lt;&gt;"nn","•",""),"")</f>
        <v/>
      </c>
      <c r="AJ403" s="1" t="str">
        <f ca="1">IF(($A403&lt;&gt;"")*(AJ$1&lt;&gt;""),IF(_xlfn.XLOOKUP(AJ$1,Attendance_sorted!$B402:$CW402,Attendance_sorted!$B402:$CW402,"nn")&lt;&gt;"nn","•",""),"")</f>
        <v/>
      </c>
      <c r="AK403" s="1" t="str">
        <f ca="1">IF(($A403&lt;&gt;"")*(AK$1&lt;&gt;""),IF(_xlfn.XLOOKUP(AK$1,Attendance_sorted!$B402:$CW402,Attendance_sorted!$B402:$CW402,"nn")&lt;&gt;"nn","•",""),"")</f>
        <v/>
      </c>
      <c r="AL403" s="1" t="str">
        <f ca="1">IF(($A403&lt;&gt;"")*(AL$1&lt;&gt;""),IF(_xlfn.XLOOKUP(AL$1,Attendance_sorted!$B402:$CW402,Attendance_sorted!$B402:$CW402,"nn")&lt;&gt;"nn","•",""),"")</f>
        <v/>
      </c>
      <c r="AM403" s="1" t="str">
        <f ca="1">IF(($A403&lt;&gt;"")*(AM$1&lt;&gt;""),IF(_xlfn.XLOOKUP(AM$1,Attendance_sorted!$B402:$CW402,Attendance_sorted!$B402:$CW402,"nn")&lt;&gt;"nn","•",""),"")</f>
        <v/>
      </c>
      <c r="AN403" s="1" t="str">
        <f ca="1">IF(($A403&lt;&gt;"")*(AN$1&lt;&gt;""),IF(_xlfn.XLOOKUP(AN$1,Attendance_sorted!$B402:$CW402,Attendance_sorted!$B402:$CW402,"nn")&lt;&gt;"nn","•",""),"")</f>
        <v/>
      </c>
      <c r="AO403" s="1" t="str">
        <f ca="1">IF(($A403&lt;&gt;"")*(AO$1&lt;&gt;""),IF(_xlfn.XLOOKUP(AO$1,Attendance_sorted!$B402:$CW402,Attendance_sorted!$B402:$CW402,"nn")&lt;&gt;"nn","•",""),"")</f>
        <v/>
      </c>
      <c r="AP403" s="1" t="str">
        <f ca="1">IF(($A403&lt;&gt;"")*(AP$1&lt;&gt;""),IF(_xlfn.XLOOKUP(AP$1,Attendance_sorted!$B402:$CW402,Attendance_sorted!$B402:$CW402,"nn")&lt;&gt;"nn","•",""),"")</f>
        <v/>
      </c>
      <c r="AQ403" s="1" t="str">
        <f ca="1">IF(($A403&lt;&gt;"")*(AQ$1&lt;&gt;""),IF(_xlfn.XLOOKUP(AQ$1,Attendance_sorted!$B402:$CW402,Attendance_sorted!$B402:$CW402,"nn")&lt;&gt;"nn","•",""),"")</f>
        <v/>
      </c>
      <c r="AR403" s="1" t="str">
        <f ca="1">IF(($A403&lt;&gt;"")*(AR$1&lt;&gt;""),IF(_xlfn.XLOOKUP(AR$1,Attendance_sorted!$B402:$CW402,Attendance_sorted!$B402:$CW402,"nn")&lt;&gt;"nn","•",""),"")</f>
        <v/>
      </c>
      <c r="AS403" s="1" t="str">
        <f ca="1">IF(($A403&lt;&gt;"")*(AS$1&lt;&gt;""),IF(_xlfn.XLOOKUP(AS$1,Attendance_sorted!$B402:$CW402,Attendance_sorted!$B402:$CW402,"nn")&lt;&gt;"nn","•",""),"")</f>
        <v/>
      </c>
      <c r="AT403" s="1" t="str">
        <f ca="1">IF(($A403&lt;&gt;"")*(AT$1&lt;&gt;""),IF(_xlfn.XLOOKUP(AT$1,Attendance_sorted!$B402:$CW402,Attendance_sorted!$B402:$CW402,"nn")&lt;&gt;"nn","•",""),"")</f>
        <v/>
      </c>
      <c r="AU403" s="1" t="str">
        <f ca="1">IF(($A403&lt;&gt;"")*(AU$1&lt;&gt;""),IF(_xlfn.XLOOKUP(AU$1,Attendance_sorted!$B402:$CW402,Attendance_sorted!$B402:$CW402,"nn")&lt;&gt;"nn","•",""),"")</f>
        <v/>
      </c>
      <c r="AV403" s="1" t="str">
        <f ca="1">IF(($A403&lt;&gt;"")*(AV$1&lt;&gt;""),IF(_xlfn.XLOOKUP(AV$1,Attendance_sorted!$B402:$CW402,Attendance_sorted!$B402:$CW402,"nn")&lt;&gt;"nn","•",""),"")</f>
        <v/>
      </c>
      <c r="AW403" s="1" t="str">
        <f ca="1">IF(($A403&lt;&gt;"")*(AW$1&lt;&gt;""),IF(_xlfn.XLOOKUP(AW$1,Attendance_sorted!$B402:$CW402,Attendance_sorted!$B402:$CW402,"nn")&lt;&gt;"nn","•",""),"")</f>
        <v/>
      </c>
      <c r="AX403" s="1" t="str">
        <f ca="1">IF(($A403&lt;&gt;"")*(AX$1&lt;&gt;""),IF(_xlfn.XLOOKUP(AX$1,Attendance_sorted!$B402:$CW402,Attendance_sorted!$B402:$CW402,"nn")&lt;&gt;"nn","•",""),"")</f>
        <v/>
      </c>
      <c r="AY403" s="1" t="str">
        <f ca="1">IF(($A403&lt;&gt;"")*(AY$1&lt;&gt;""),IF(_xlfn.XLOOKUP(AY$1,Attendance_sorted!$B402:$CW402,Attendance_sorted!$B402:$CW402,"nn")&lt;&gt;"nn","•",""),"")</f>
        <v/>
      </c>
      <c r="AZ403" s="1" t="str">
        <f ca="1">IF(($A403&lt;&gt;"")*(AZ$1&lt;&gt;""),IF(_xlfn.XLOOKUP(AZ$1,Attendance_sorted!$B402:$CW402,Attendance_sorted!$B402:$CW402,"nn")&lt;&gt;"nn","•",""),"")</f>
        <v/>
      </c>
      <c r="BA403" s="1" t="str">
        <f ca="1">IF(($A403&lt;&gt;"")*(BA$1&lt;&gt;""),IF(_xlfn.XLOOKUP(BA$1,Attendance_sorted!$B402:$CW402,Attendance_sorted!$B402:$CW402,"nn")&lt;&gt;"nn","•",""),"")</f>
        <v/>
      </c>
      <c r="BB403" s="1" t="str">
        <f ca="1">IF(($A403&lt;&gt;"")*(BB$1&lt;&gt;""),IF(_xlfn.XLOOKUP(BB$1,Attendance_sorted!$B402:$CW402,Attendance_sorted!$B402:$CW402,"nn")&lt;&gt;"nn","•",""),"")</f>
        <v/>
      </c>
      <c r="BC403" s="1" t="str">
        <f ca="1">IF(($A403&lt;&gt;"")*(BC$1&lt;&gt;""),IF(_xlfn.XLOOKUP(BC$1,Attendance_sorted!$B402:$CW402,Attendance_sorted!$B402:$CW402,"nn")&lt;&gt;"nn","•",""),"")</f>
        <v/>
      </c>
      <c r="BD403" s="1" t="str">
        <f ca="1">IF(($A403&lt;&gt;"")*(BD$1&lt;&gt;""),IF(_xlfn.XLOOKUP(BD$1,Attendance_sorted!$B402:$CW402,Attendance_sorted!$B402:$CW402,"nn")&lt;&gt;"nn","•",""),"")</f>
        <v/>
      </c>
      <c r="BE403" s="1" t="str">
        <f ca="1">IF(($A403&lt;&gt;"")*(BE$1&lt;&gt;""),IF(_xlfn.XLOOKUP(BE$1,Attendance_sorted!$B402:$CW402,Attendance_sorted!$B402:$CW402,"nn")&lt;&gt;"nn","•",""),"")</f>
        <v/>
      </c>
      <c r="BF403" s="1" t="str">
        <f ca="1">IF(($A403&lt;&gt;"")*(BF$1&lt;&gt;""),IF(_xlfn.XLOOKUP(BF$1,Attendance_sorted!$B402:$CW402,Attendance_sorted!$B402:$CW402,"nn")&lt;&gt;"nn","•",""),"")</f>
        <v/>
      </c>
      <c r="BG403" s="1" t="str">
        <f ca="1">IF(($A403&lt;&gt;"")*(BG$1&lt;&gt;""),IF(_xlfn.XLOOKUP(BG$1,Attendance_sorted!$B402:$CW402,Attendance_sorted!$B402:$CW402,"nn")&lt;&gt;"nn","•",""),"")</f>
        <v/>
      </c>
      <c r="BH403" s="1" t="str">
        <f ca="1">IF(($A403&lt;&gt;"")*(BH$1&lt;&gt;""),IF(_xlfn.XLOOKUP(BH$1,Attendance_sorted!$B402:$CW402,Attendance_sorted!$B402:$CW402,"nn")&lt;&gt;"nn","•",""),"")</f>
        <v/>
      </c>
      <c r="BI403" s="1" t="str">
        <f ca="1">IF(($A403&lt;&gt;"")*(BI$1&lt;&gt;""),IF(_xlfn.XLOOKUP(BI$1,Attendance_sorted!$B402:$CW402,Attendance_sorted!$B402:$CW402,"nn")&lt;&gt;"nn","•",""),"")</f>
        <v/>
      </c>
      <c r="BJ403" s="1" t="str">
        <f ca="1">IF(($A403&lt;&gt;"")*(BJ$1&lt;&gt;""),IF(_xlfn.XLOOKUP(BJ$1,Attendance_sorted!$B402:$CW402,Attendance_sorted!$B402:$CW402,"nn")&lt;&gt;"nn","•",""),"")</f>
        <v/>
      </c>
      <c r="BK403" s="1" t="str">
        <f ca="1">IF(($A403&lt;&gt;"")*(BK$1&lt;&gt;""),IF(_xlfn.XLOOKUP(BK$1,Attendance_sorted!$B402:$CW402,Attendance_sorted!$B402:$CW402,"nn")&lt;&gt;"nn","•",""),"")</f>
        <v/>
      </c>
      <c r="BL403" s="1" t="str">
        <f ca="1">IF(($A403&lt;&gt;"")*(BL$1&lt;&gt;""),IF(_xlfn.XLOOKUP(BL$1,Attendance_sorted!$B402:$CW402,Attendance_sorted!$B402:$CW402,"nn")&lt;&gt;"nn","•",""),"")</f>
        <v/>
      </c>
      <c r="BM403" s="1" t="str">
        <f ca="1">IF(($A403&lt;&gt;"")*(BM$1&lt;&gt;""),IF(_xlfn.XLOOKUP(BM$1,Attendance_sorted!$B402:$CW402,Attendance_sorted!$B402:$CW402,"nn")&lt;&gt;"nn","•",""),"")</f>
        <v/>
      </c>
      <c r="BN403" s="1" t="str">
        <f ca="1">IF(($A403&lt;&gt;"")*(BN$1&lt;&gt;""),IF(_xlfn.XLOOKUP(BN$1,Attendance_sorted!$B402:$CW402,Attendance_sorted!$B402:$CW402,"nn")&lt;&gt;"nn","•",""),"")</f>
        <v/>
      </c>
      <c r="BO403" s="1" t="str">
        <f ca="1">IF(($A403&lt;&gt;"")*(BO$1&lt;&gt;""),IF(_xlfn.XLOOKUP(BO$1,Attendance_sorted!$B402:$CW402,Attendance_sorted!$B402:$CW402,"nn")&lt;&gt;"nn","•",""),"")</f>
        <v/>
      </c>
      <c r="BP403" s="1" t="str">
        <f ca="1">IF(($A403&lt;&gt;"")*(BP$1&lt;&gt;""),IF(_xlfn.XLOOKUP(BP$1,Attendance_sorted!$B402:$CW402,Attendance_sorted!$B402:$CW402,"nn")&lt;&gt;"nn","•",""),"")</f>
        <v/>
      </c>
      <c r="BQ403" s="1" t="str">
        <f ca="1">IF(($A403&lt;&gt;"")*(BQ$1&lt;&gt;""),IF(_xlfn.XLOOKUP(BQ$1,Attendance_sorted!$B402:$CW402,Attendance_sorted!$B402:$CW402,"nn")&lt;&gt;"nn","•",""),"")</f>
        <v/>
      </c>
      <c r="BR403" s="1" t="str">
        <f ca="1">IF(($A403&lt;&gt;"")*(BR$1&lt;&gt;""),IF(_xlfn.XLOOKUP(BR$1,Attendance_sorted!$B402:$CW402,Attendance_sorted!$B402:$CW402,"nn")&lt;&gt;"nn","•",""),"")</f>
        <v/>
      </c>
      <c r="BS403" s="1" t="str">
        <f ca="1">IF(($A403&lt;&gt;"")*(BS$1&lt;&gt;""),IF(_xlfn.XLOOKUP(BS$1,Attendance_sorted!$B402:$CW402,Attendance_sorted!$B402:$CW402,"nn")&lt;&gt;"nn","•",""),"")</f>
        <v/>
      </c>
      <c r="BT403" s="1" t="str">
        <f ca="1">IF(($A403&lt;&gt;"")*(BT$1&lt;&gt;""),IF(_xlfn.XLOOKUP(BT$1,Attendance_sorted!$B402:$CW402,Attendance_sorted!$B402:$CW402,"nn")&lt;&gt;"nn","•",""),"")</f>
        <v/>
      </c>
      <c r="BU403" s="1" t="str">
        <f ca="1">IF(($A403&lt;&gt;"")*(BU$1&lt;&gt;""),IF(_xlfn.XLOOKUP(BU$1,Attendance_sorted!$B402:$CW402,Attendance_sorted!$B402:$CW402,"nn")&lt;&gt;"nn","•",""),"")</f>
        <v/>
      </c>
      <c r="BV403" s="1" t="str">
        <f ca="1">IF(($A403&lt;&gt;"")*(BV$1&lt;&gt;""),IF(_xlfn.XLOOKUP(BV$1,Attendance_sorted!$B402:$CW402,Attendance_sorted!$B402:$CW402,"nn")&lt;&gt;"nn","•",""),"")</f>
        <v/>
      </c>
      <c r="BW403" s="1" t="str">
        <f ca="1">IF(($A403&lt;&gt;"")*(BW$1&lt;&gt;""),IF(_xlfn.XLOOKUP(BW$1,Attendance_sorted!$B402:$CW402,Attendance_sorted!$B402:$CW402,"nn")&lt;&gt;"nn","•",""),"")</f>
        <v/>
      </c>
      <c r="BX403" s="1" t="str">
        <f ca="1">IF(($A403&lt;&gt;"")*(BX$1&lt;&gt;""),IF(_xlfn.XLOOKUP(BX$1,Attendance_sorted!$B402:$CW402,Attendance_sorted!$B402:$CW402,"nn")&lt;&gt;"nn","•",""),"")</f>
        <v/>
      </c>
      <c r="BY403" s="1" t="str">
        <f ca="1">IF(($A403&lt;&gt;"")*(BY$1&lt;&gt;""),IF(_xlfn.XLOOKUP(BY$1,Attendance_sorted!$B402:$CW402,Attendance_sorted!$B402:$CW402,"nn")&lt;&gt;"nn","•",""),"")</f>
        <v/>
      </c>
      <c r="BZ403" s="1" t="str">
        <f ca="1">IF(($A403&lt;&gt;"")*(BZ$1&lt;&gt;""),IF(_xlfn.XLOOKUP(BZ$1,Attendance_sorted!$B402:$CW402,Attendance_sorted!$B402:$CW402,"nn")&lt;&gt;"nn","•",""),"")</f>
        <v/>
      </c>
      <c r="CA403" s="1" t="str">
        <f ca="1">IF(($A403&lt;&gt;"")*(CA$1&lt;&gt;""),IF(_xlfn.XLOOKUP(CA$1,Attendance_sorted!$B402:$CW402,Attendance_sorted!$B402:$CW402,"nn")&lt;&gt;"nn","•",""),"")</f>
        <v/>
      </c>
      <c r="CB403" s="1" t="str">
        <f ca="1">IF(($A403&lt;&gt;"")*(CB$1&lt;&gt;""),IF(_xlfn.XLOOKUP(CB$1,Attendance_sorted!$B402:$CW402,Attendance_sorted!$B402:$CW402,"nn")&lt;&gt;"nn","•",""),"")</f>
        <v/>
      </c>
      <c r="CC403" s="1" t="str">
        <f ca="1">IF(($A403&lt;&gt;"")*(CC$1&lt;&gt;""),IF(_xlfn.XLOOKUP(CC$1,Attendance_sorted!$B402:$CW402,Attendance_sorted!$B402:$CW402,"nn")&lt;&gt;"nn","•",""),"")</f>
        <v/>
      </c>
      <c r="CD403" s="1" t="str">
        <f ca="1">IF(($A403&lt;&gt;"")*(CD$1&lt;&gt;""),IF(_xlfn.XLOOKUP(CD$1,Attendance_sorted!$B402:$CW402,Attendance_sorted!$B402:$CW402,"nn")&lt;&gt;"nn","•",""),"")</f>
        <v/>
      </c>
      <c r="CE403" s="1" t="str">
        <f ca="1">IF(($A403&lt;&gt;"")*(CE$1&lt;&gt;""),IF(_xlfn.XLOOKUP(CE$1,Attendance_sorted!$B402:$CW402,Attendance_sorted!$B402:$CW402,"nn")&lt;&gt;"nn","•",""),"")</f>
        <v/>
      </c>
      <c r="CF403" s="1" t="str">
        <f ca="1">IF(($A403&lt;&gt;"")*(CF$1&lt;&gt;""),IF(_xlfn.XLOOKUP(CF$1,Attendance_sorted!$B402:$CW402,Attendance_sorted!$B402:$CW402,"nn")&lt;&gt;"nn","•",""),"")</f>
        <v/>
      </c>
      <c r="CG403" s="1" t="str">
        <f ca="1">IF(($A403&lt;&gt;"")*(CG$1&lt;&gt;""),IF(_xlfn.XLOOKUP(CG$1,Attendance_sorted!$B402:$CW402,Attendance_sorted!$B402:$CW402,"nn")&lt;&gt;"nn","•",""),"")</f>
        <v/>
      </c>
      <c r="CH403" s="1" t="str">
        <f ca="1">IF(($A403&lt;&gt;"")*(CH$1&lt;&gt;""),IF(_xlfn.XLOOKUP(CH$1,Attendance_sorted!$B402:$CW402,Attendance_sorted!$B402:$CW402,"nn")&lt;&gt;"nn","•",""),"")</f>
        <v/>
      </c>
      <c r="CI403" s="1" t="str">
        <f ca="1">IF(($A403&lt;&gt;"")*(CI$1&lt;&gt;""),IF(_xlfn.XLOOKUP(CI$1,Attendance_sorted!$B402:$CW402,Attendance_sorted!$B402:$CW402,"nn")&lt;&gt;"nn","•",""),"")</f>
        <v/>
      </c>
      <c r="CJ403" s="1" t="str">
        <f ca="1">IF(($A403&lt;&gt;"")*(CJ$1&lt;&gt;""),IF(_xlfn.XLOOKUP(CJ$1,Attendance_sorted!$B402:$CW402,Attendance_sorted!$B402:$CW402,"nn")&lt;&gt;"nn","•",""),"")</f>
        <v/>
      </c>
      <c r="CK403" s="1" t="str">
        <f ca="1">IF(($A403&lt;&gt;"")*(CK$1&lt;&gt;""),IF(_xlfn.XLOOKUP(CK$1,Attendance_sorted!$B402:$CW402,Attendance_sorted!$B402:$CW402,"nn")&lt;&gt;"nn","•",""),"")</f>
        <v/>
      </c>
      <c r="CL403" s="1" t="str">
        <f ca="1">IF(($A403&lt;&gt;"")*(CL$1&lt;&gt;""),IF(_xlfn.XLOOKUP(CL$1,Attendance_sorted!$B402:$CW402,Attendance_sorted!$B402:$CW402,"nn")&lt;&gt;"nn","•",""),"")</f>
        <v/>
      </c>
      <c r="CM403" s="1" t="str">
        <f ca="1">IF(($A403&lt;&gt;"")*(CM$1&lt;&gt;""),IF(_xlfn.XLOOKUP(CM$1,Attendance_sorted!$B402:$CW402,Attendance_sorted!$B402:$CW402,"nn")&lt;&gt;"nn","•",""),"")</f>
        <v/>
      </c>
      <c r="CN403" s="1" t="str">
        <f ca="1">IF(($A403&lt;&gt;"")*(CN$1&lt;&gt;""),IF(_xlfn.XLOOKUP(CN$1,Attendance_sorted!$B402:$CW402,Attendance_sorted!$B402:$CW402,"nn")&lt;&gt;"nn","•",""),"")</f>
        <v/>
      </c>
      <c r="CO403" s="1" t="str">
        <f ca="1">IF(($A403&lt;&gt;"")*(CO$1&lt;&gt;""),IF(_xlfn.XLOOKUP(CO$1,Attendance_sorted!$B402:$CW402,Attendance_sorted!$B402:$CW402,"nn")&lt;&gt;"nn","•",""),"")</f>
        <v/>
      </c>
      <c r="CP403" s="1" t="str">
        <f ca="1">IF(($A403&lt;&gt;"")*(CP$1&lt;&gt;""),IF(_xlfn.XLOOKUP(CP$1,Attendance_sorted!$B402:$CW402,Attendance_sorted!$B402:$CW402,"nn")&lt;&gt;"nn","•",""),"")</f>
        <v/>
      </c>
      <c r="CQ403" s="1" t="str">
        <f ca="1">IF(($A403&lt;&gt;"")*(CQ$1&lt;&gt;""),IF(_xlfn.XLOOKUP(CQ$1,Attendance_sorted!$B402:$CW402,Attendance_sorted!$B402:$CW402,"nn")&lt;&gt;"nn","•",""),"")</f>
        <v/>
      </c>
      <c r="CR403" s="1" t="str">
        <f ca="1">IF(($A403&lt;&gt;"")*(CR$1&lt;&gt;""),IF(_xlfn.XLOOKUP(CR$1,Attendance_sorted!$B402:$CW402,Attendance_sorted!$B402:$CW402,"nn")&lt;&gt;"nn","•",""),"")</f>
        <v/>
      </c>
      <c r="CS403" s="1" t="str">
        <f ca="1">IF(($A403&lt;&gt;"")*(CS$1&lt;&gt;""),IF(_xlfn.XLOOKUP(CS$1,Attendance_sorted!$B402:$CW402,Attendance_sorted!$B402:$CW402,"nn")&lt;&gt;"nn","•",""),"")</f>
        <v/>
      </c>
      <c r="CT403" s="1" t="str">
        <f ca="1">IF(($A403&lt;&gt;"")*(CT$1&lt;&gt;""),IF(_xlfn.XLOOKUP(CT$1,Attendance_sorted!$B402:$CW402,Attendance_sorted!$B402:$CW402,"nn")&lt;&gt;"nn","•",""),"")</f>
        <v/>
      </c>
      <c r="CU403" s="1" t="str">
        <f ca="1">IF(($A403&lt;&gt;"")*(CU$1&lt;&gt;""),IF(_xlfn.XLOOKUP(CU$1,Attendance_sorted!$B402:$CW402,Attendance_sorted!$B402:$CW402,"nn")&lt;&gt;"nn","•",""),"")</f>
        <v/>
      </c>
      <c r="CV403" s="1" t="str">
        <f ca="1">IF(($A403&lt;&gt;"")*(CV$1&lt;&gt;""),IF(_xlfn.XLOOKUP(CV$1,Attendance_sorted!$B402:$CW402,Attendance_sorted!$B402:$CW402,"nn")&lt;&gt;"nn","•",""),"")</f>
        <v/>
      </c>
      <c r="CW403" s="1" t="str">
        <f ca="1">IF(($A403&lt;&gt;"")*(CW$1&lt;&gt;""),IF(_xlfn.XLOOKUP(CW$1,Attendance_sorted!$B402:$CW402,Attendance_sorted!$B402:$CW402,"nn")&lt;&gt;"nn","•",""),"")</f>
        <v/>
      </c>
    </row>
    <row r="404" spans="1:101">
      <c r="A404" s="1"/>
      <c r="B404" s="1" t="str">
        <f ca="1">IF(($A404&lt;&gt;"")*(B$1&lt;&gt;""),IF(_xlfn.XLOOKUP(B$1,Attendance_sorted!$B403:$CW403,Attendance_sorted!$B403:$CW403,"nn")&lt;&gt;"nn","•",""),"")</f>
        <v/>
      </c>
      <c r="C404" s="1" t="str">
        <f ca="1">IF(($A404&lt;&gt;"")*(C$1&lt;&gt;""),IF(_xlfn.XLOOKUP(C$1,Attendance_sorted!$B403:$CW403,Attendance_sorted!$B403:$CW403,"nn")&lt;&gt;"nn","•",""),"")</f>
        <v/>
      </c>
      <c r="D404" s="1" t="str">
        <f ca="1">IF(($A404&lt;&gt;"")*(D$1&lt;&gt;""),IF(_xlfn.XLOOKUP(D$1,Attendance_sorted!$B403:$CW403,Attendance_sorted!$B403:$CW403,"nn")&lt;&gt;"nn","•",""),"")</f>
        <v/>
      </c>
      <c r="E404" s="1" t="str">
        <f ca="1">IF(($A404&lt;&gt;"")*(E$1&lt;&gt;""),IF(_xlfn.XLOOKUP(E$1,Attendance_sorted!$B403:$CW403,Attendance_sorted!$B403:$CW403,"nn")&lt;&gt;"nn","•",""),"")</f>
        <v/>
      </c>
      <c r="F404" s="1" t="str">
        <f ca="1">IF(($A404&lt;&gt;"")*(F$1&lt;&gt;""),IF(_xlfn.XLOOKUP(F$1,Attendance_sorted!$B403:$CW403,Attendance_sorted!$B403:$CW403,"nn")&lt;&gt;"nn","•",""),"")</f>
        <v/>
      </c>
      <c r="G404" s="1" t="str">
        <f ca="1">IF(($A404&lt;&gt;"")*(G$1&lt;&gt;""),IF(_xlfn.XLOOKUP(G$1,Attendance_sorted!$B403:$CW403,Attendance_sorted!$B403:$CW403,"nn")&lt;&gt;"nn","•",""),"")</f>
        <v/>
      </c>
      <c r="H404" s="1" t="str">
        <f ca="1">IF(($A404&lt;&gt;"")*(H$1&lt;&gt;""),IF(_xlfn.XLOOKUP(H$1,Attendance_sorted!$B403:$CW403,Attendance_sorted!$B403:$CW403,"nn")&lt;&gt;"nn","•",""),"")</f>
        <v/>
      </c>
      <c r="I404" s="1" t="str">
        <f ca="1">IF(($A404&lt;&gt;"")*(I$1&lt;&gt;""),IF(_xlfn.XLOOKUP(I$1,Attendance_sorted!$B403:$CW403,Attendance_sorted!$B403:$CW403,"nn")&lt;&gt;"nn","•",""),"")</f>
        <v/>
      </c>
      <c r="J404" s="1" t="str">
        <f ca="1">IF(($A404&lt;&gt;"")*(J$1&lt;&gt;""),IF(_xlfn.XLOOKUP(J$1,Attendance_sorted!$B403:$CW403,Attendance_sorted!$B403:$CW403,"nn")&lt;&gt;"nn","•",""),"")</f>
        <v/>
      </c>
      <c r="K404" s="1" t="str">
        <f ca="1">IF(($A404&lt;&gt;"")*(K$1&lt;&gt;""),IF(_xlfn.XLOOKUP(K$1,Attendance_sorted!$B403:$CW403,Attendance_sorted!$B403:$CW403,"nn")&lt;&gt;"nn","•",""),"")</f>
        <v/>
      </c>
      <c r="L404" s="1" t="str">
        <f ca="1">IF(($A404&lt;&gt;"")*(L$1&lt;&gt;""),IF(_xlfn.XLOOKUP(L$1,Attendance_sorted!$B403:$CW403,Attendance_sorted!$B403:$CW403,"nn")&lt;&gt;"nn","•",""),"")</f>
        <v/>
      </c>
      <c r="M404" s="1" t="str">
        <f ca="1">IF(($A404&lt;&gt;"")*(M$1&lt;&gt;""),IF(_xlfn.XLOOKUP(M$1,Attendance_sorted!$B403:$CW403,Attendance_sorted!$B403:$CW403,"nn")&lt;&gt;"nn","•",""),"")</f>
        <v/>
      </c>
      <c r="N404" s="1" t="str">
        <f ca="1">IF(($A404&lt;&gt;"")*(N$1&lt;&gt;""),IF(_xlfn.XLOOKUP(N$1,Attendance_sorted!$B403:$CW403,Attendance_sorted!$B403:$CW403,"nn")&lt;&gt;"nn","•",""),"")</f>
        <v/>
      </c>
      <c r="O404" s="1" t="str">
        <f ca="1">IF(($A404&lt;&gt;"")*(O$1&lt;&gt;""),IF(_xlfn.XLOOKUP(O$1,Attendance_sorted!$B403:$CW403,Attendance_sorted!$B403:$CW403,"nn")&lt;&gt;"nn","•",""),"")</f>
        <v/>
      </c>
      <c r="P404" s="1" t="str">
        <f ca="1">IF(($A404&lt;&gt;"")*(P$1&lt;&gt;""),IF(_xlfn.XLOOKUP(P$1,Attendance_sorted!$B403:$CW403,Attendance_sorted!$B403:$CW403,"nn")&lt;&gt;"nn","•",""),"")</f>
        <v/>
      </c>
      <c r="Q404" s="1" t="str">
        <f ca="1">IF(($A404&lt;&gt;"")*(Q$1&lt;&gt;""),IF(_xlfn.XLOOKUP(Q$1,Attendance_sorted!$B403:$CW403,Attendance_sorted!$B403:$CW403,"nn")&lt;&gt;"nn","•",""),"")</f>
        <v/>
      </c>
      <c r="R404" s="1" t="str">
        <f ca="1">IF(($A404&lt;&gt;"")*(R$1&lt;&gt;""),IF(_xlfn.XLOOKUP(R$1,Attendance_sorted!$B403:$CW403,Attendance_sorted!$B403:$CW403,"nn")&lt;&gt;"nn","•",""),"")</f>
        <v/>
      </c>
      <c r="S404" s="1" t="str">
        <f ca="1">IF(($A404&lt;&gt;"")*(S$1&lt;&gt;""),IF(_xlfn.XLOOKUP(S$1,Attendance_sorted!$B403:$CW403,Attendance_sorted!$B403:$CW403,"nn")&lt;&gt;"nn","•",""),"")</f>
        <v/>
      </c>
      <c r="T404" s="1" t="str">
        <f ca="1">IF(($A404&lt;&gt;"")*(T$1&lt;&gt;""),IF(_xlfn.XLOOKUP(T$1,Attendance_sorted!$B403:$CW403,Attendance_sorted!$B403:$CW403,"nn")&lt;&gt;"nn","•",""),"")</f>
        <v/>
      </c>
      <c r="U404" s="1" t="str">
        <f ca="1">IF(($A404&lt;&gt;"")*(U$1&lt;&gt;""),IF(_xlfn.XLOOKUP(U$1,Attendance_sorted!$B403:$CW403,Attendance_sorted!$B403:$CW403,"nn")&lt;&gt;"nn","•",""),"")</f>
        <v/>
      </c>
      <c r="V404" s="1" t="str">
        <f ca="1">IF(($A404&lt;&gt;"")*(V$1&lt;&gt;""),IF(_xlfn.XLOOKUP(V$1,Attendance_sorted!$B403:$CW403,Attendance_sorted!$B403:$CW403,"nn")&lt;&gt;"nn","•",""),"")</f>
        <v/>
      </c>
      <c r="W404" s="1" t="str">
        <f ca="1">IF(($A404&lt;&gt;"")*(W$1&lt;&gt;""),IF(_xlfn.XLOOKUP(W$1,Attendance_sorted!$B403:$CW403,Attendance_sorted!$B403:$CW403,"nn")&lt;&gt;"nn","•",""),"")</f>
        <v/>
      </c>
      <c r="X404" s="1" t="str">
        <f ca="1">IF(($A404&lt;&gt;"")*(X$1&lt;&gt;""),IF(_xlfn.XLOOKUP(X$1,Attendance_sorted!$B403:$CW403,Attendance_sorted!$B403:$CW403,"nn")&lt;&gt;"nn","•",""),"")</f>
        <v/>
      </c>
      <c r="Y404" s="1" t="str">
        <f ca="1">IF(($A404&lt;&gt;"")*(Y$1&lt;&gt;""),IF(_xlfn.XLOOKUP(Y$1,Attendance_sorted!$B403:$CW403,Attendance_sorted!$B403:$CW403,"nn")&lt;&gt;"nn","•",""),"")</f>
        <v/>
      </c>
      <c r="Z404" s="1" t="str">
        <f ca="1">IF(($A404&lt;&gt;"")*(Z$1&lt;&gt;""),IF(_xlfn.XLOOKUP(Z$1,Attendance_sorted!$B403:$CW403,Attendance_sorted!$B403:$CW403,"nn")&lt;&gt;"nn","•",""),"")</f>
        <v/>
      </c>
      <c r="AA404" s="1" t="str">
        <f ca="1">IF(($A404&lt;&gt;"")*(AA$1&lt;&gt;""),IF(_xlfn.XLOOKUP(AA$1,Attendance_sorted!$B403:$CW403,Attendance_sorted!$B403:$CW403,"nn")&lt;&gt;"nn","•",""),"")</f>
        <v/>
      </c>
      <c r="AB404" s="1" t="str">
        <f ca="1">IF(($A404&lt;&gt;"")*(AB$1&lt;&gt;""),IF(_xlfn.XLOOKUP(AB$1,Attendance_sorted!$B403:$CW403,Attendance_sorted!$B403:$CW403,"nn")&lt;&gt;"nn","•",""),"")</f>
        <v/>
      </c>
      <c r="AC404" s="1" t="str">
        <f ca="1">IF(($A404&lt;&gt;"")*(AC$1&lt;&gt;""),IF(_xlfn.XLOOKUP(AC$1,Attendance_sorted!$B403:$CW403,Attendance_sorted!$B403:$CW403,"nn")&lt;&gt;"nn","•",""),"")</f>
        <v/>
      </c>
      <c r="AD404" s="1" t="str">
        <f ca="1">IF(($A404&lt;&gt;"")*(AD$1&lt;&gt;""),IF(_xlfn.XLOOKUP(AD$1,Attendance_sorted!$B403:$CW403,Attendance_sorted!$B403:$CW403,"nn")&lt;&gt;"nn","•",""),"")</f>
        <v/>
      </c>
      <c r="AE404" s="1" t="str">
        <f ca="1">IF(($A404&lt;&gt;"")*(AE$1&lt;&gt;""),IF(_xlfn.XLOOKUP(AE$1,Attendance_sorted!$B403:$CW403,Attendance_sorted!$B403:$CW403,"nn")&lt;&gt;"nn","•",""),"")</f>
        <v/>
      </c>
      <c r="AF404" s="1" t="str">
        <f ca="1">IF(($A404&lt;&gt;"")*(AF$1&lt;&gt;""),IF(_xlfn.XLOOKUP(AF$1,Attendance_sorted!$B403:$CW403,Attendance_sorted!$B403:$CW403,"nn")&lt;&gt;"nn","•",""),"")</f>
        <v/>
      </c>
      <c r="AG404" s="1" t="str">
        <f ca="1">IF(($A404&lt;&gt;"")*(AG$1&lt;&gt;""),IF(_xlfn.XLOOKUP(AG$1,Attendance_sorted!$B403:$CW403,Attendance_sorted!$B403:$CW403,"nn")&lt;&gt;"nn","•",""),"")</f>
        <v/>
      </c>
      <c r="AH404" s="1" t="str">
        <f ca="1">IF(($A404&lt;&gt;"")*(AH$1&lt;&gt;""),IF(_xlfn.XLOOKUP(AH$1,Attendance_sorted!$B403:$CW403,Attendance_sorted!$B403:$CW403,"nn")&lt;&gt;"nn","•",""),"")</f>
        <v/>
      </c>
      <c r="AI404" s="1" t="str">
        <f ca="1">IF(($A404&lt;&gt;"")*(AI$1&lt;&gt;""),IF(_xlfn.XLOOKUP(AI$1,Attendance_sorted!$B403:$CW403,Attendance_sorted!$B403:$CW403,"nn")&lt;&gt;"nn","•",""),"")</f>
        <v/>
      </c>
      <c r="AJ404" s="1" t="str">
        <f ca="1">IF(($A404&lt;&gt;"")*(AJ$1&lt;&gt;""),IF(_xlfn.XLOOKUP(AJ$1,Attendance_sorted!$B403:$CW403,Attendance_sorted!$B403:$CW403,"nn")&lt;&gt;"nn","•",""),"")</f>
        <v/>
      </c>
      <c r="AK404" s="1" t="str">
        <f ca="1">IF(($A404&lt;&gt;"")*(AK$1&lt;&gt;""),IF(_xlfn.XLOOKUP(AK$1,Attendance_sorted!$B403:$CW403,Attendance_sorted!$B403:$CW403,"nn")&lt;&gt;"nn","•",""),"")</f>
        <v/>
      </c>
      <c r="AL404" s="1" t="str">
        <f ca="1">IF(($A404&lt;&gt;"")*(AL$1&lt;&gt;""),IF(_xlfn.XLOOKUP(AL$1,Attendance_sorted!$B403:$CW403,Attendance_sorted!$B403:$CW403,"nn")&lt;&gt;"nn","•",""),"")</f>
        <v/>
      </c>
      <c r="AM404" s="1" t="str">
        <f ca="1">IF(($A404&lt;&gt;"")*(AM$1&lt;&gt;""),IF(_xlfn.XLOOKUP(AM$1,Attendance_sorted!$B403:$CW403,Attendance_sorted!$B403:$CW403,"nn")&lt;&gt;"nn","•",""),"")</f>
        <v/>
      </c>
      <c r="AN404" s="1" t="str">
        <f ca="1">IF(($A404&lt;&gt;"")*(AN$1&lt;&gt;""),IF(_xlfn.XLOOKUP(AN$1,Attendance_sorted!$B403:$CW403,Attendance_sorted!$B403:$CW403,"nn")&lt;&gt;"nn","•",""),"")</f>
        <v/>
      </c>
      <c r="AO404" s="1" t="str">
        <f ca="1">IF(($A404&lt;&gt;"")*(AO$1&lt;&gt;""),IF(_xlfn.XLOOKUP(AO$1,Attendance_sorted!$B403:$CW403,Attendance_sorted!$B403:$CW403,"nn")&lt;&gt;"nn","•",""),"")</f>
        <v/>
      </c>
      <c r="AP404" s="1" t="str">
        <f ca="1">IF(($A404&lt;&gt;"")*(AP$1&lt;&gt;""),IF(_xlfn.XLOOKUP(AP$1,Attendance_sorted!$B403:$CW403,Attendance_sorted!$B403:$CW403,"nn")&lt;&gt;"nn","•",""),"")</f>
        <v/>
      </c>
      <c r="AQ404" s="1" t="str">
        <f ca="1">IF(($A404&lt;&gt;"")*(AQ$1&lt;&gt;""),IF(_xlfn.XLOOKUP(AQ$1,Attendance_sorted!$B403:$CW403,Attendance_sorted!$B403:$CW403,"nn")&lt;&gt;"nn","•",""),"")</f>
        <v/>
      </c>
      <c r="AR404" s="1" t="str">
        <f ca="1">IF(($A404&lt;&gt;"")*(AR$1&lt;&gt;""),IF(_xlfn.XLOOKUP(AR$1,Attendance_sorted!$B403:$CW403,Attendance_sorted!$B403:$CW403,"nn")&lt;&gt;"nn","•",""),"")</f>
        <v/>
      </c>
      <c r="AS404" s="1" t="str">
        <f ca="1">IF(($A404&lt;&gt;"")*(AS$1&lt;&gt;""),IF(_xlfn.XLOOKUP(AS$1,Attendance_sorted!$B403:$CW403,Attendance_sorted!$B403:$CW403,"nn")&lt;&gt;"nn","•",""),"")</f>
        <v/>
      </c>
      <c r="AT404" s="1" t="str">
        <f ca="1">IF(($A404&lt;&gt;"")*(AT$1&lt;&gt;""),IF(_xlfn.XLOOKUP(AT$1,Attendance_sorted!$B403:$CW403,Attendance_sorted!$B403:$CW403,"nn")&lt;&gt;"nn","•",""),"")</f>
        <v/>
      </c>
      <c r="AU404" s="1" t="str">
        <f ca="1">IF(($A404&lt;&gt;"")*(AU$1&lt;&gt;""),IF(_xlfn.XLOOKUP(AU$1,Attendance_sorted!$B403:$CW403,Attendance_sorted!$B403:$CW403,"nn")&lt;&gt;"nn","•",""),"")</f>
        <v/>
      </c>
      <c r="AV404" s="1" t="str">
        <f ca="1">IF(($A404&lt;&gt;"")*(AV$1&lt;&gt;""),IF(_xlfn.XLOOKUP(AV$1,Attendance_sorted!$B403:$CW403,Attendance_sorted!$B403:$CW403,"nn")&lt;&gt;"nn","•",""),"")</f>
        <v/>
      </c>
      <c r="AW404" s="1" t="str">
        <f ca="1">IF(($A404&lt;&gt;"")*(AW$1&lt;&gt;""),IF(_xlfn.XLOOKUP(AW$1,Attendance_sorted!$B403:$CW403,Attendance_sorted!$B403:$CW403,"nn")&lt;&gt;"nn","•",""),"")</f>
        <v/>
      </c>
      <c r="AX404" s="1" t="str">
        <f ca="1">IF(($A404&lt;&gt;"")*(AX$1&lt;&gt;""),IF(_xlfn.XLOOKUP(AX$1,Attendance_sorted!$B403:$CW403,Attendance_sorted!$B403:$CW403,"nn")&lt;&gt;"nn","•",""),"")</f>
        <v/>
      </c>
      <c r="AY404" s="1" t="str">
        <f ca="1">IF(($A404&lt;&gt;"")*(AY$1&lt;&gt;""),IF(_xlfn.XLOOKUP(AY$1,Attendance_sorted!$B403:$CW403,Attendance_sorted!$B403:$CW403,"nn")&lt;&gt;"nn","•",""),"")</f>
        <v/>
      </c>
      <c r="AZ404" s="1" t="str">
        <f ca="1">IF(($A404&lt;&gt;"")*(AZ$1&lt;&gt;""),IF(_xlfn.XLOOKUP(AZ$1,Attendance_sorted!$B403:$CW403,Attendance_sorted!$B403:$CW403,"nn")&lt;&gt;"nn","•",""),"")</f>
        <v/>
      </c>
      <c r="BA404" s="1" t="str">
        <f ca="1">IF(($A404&lt;&gt;"")*(BA$1&lt;&gt;""),IF(_xlfn.XLOOKUP(BA$1,Attendance_sorted!$B403:$CW403,Attendance_sorted!$B403:$CW403,"nn")&lt;&gt;"nn","•",""),"")</f>
        <v/>
      </c>
      <c r="BB404" s="1" t="str">
        <f ca="1">IF(($A404&lt;&gt;"")*(BB$1&lt;&gt;""),IF(_xlfn.XLOOKUP(BB$1,Attendance_sorted!$B403:$CW403,Attendance_sorted!$B403:$CW403,"nn")&lt;&gt;"nn","•",""),"")</f>
        <v/>
      </c>
      <c r="BC404" s="1" t="str">
        <f ca="1">IF(($A404&lt;&gt;"")*(BC$1&lt;&gt;""),IF(_xlfn.XLOOKUP(BC$1,Attendance_sorted!$B403:$CW403,Attendance_sorted!$B403:$CW403,"nn")&lt;&gt;"nn","•",""),"")</f>
        <v/>
      </c>
      <c r="BD404" s="1" t="str">
        <f ca="1">IF(($A404&lt;&gt;"")*(BD$1&lt;&gt;""),IF(_xlfn.XLOOKUP(BD$1,Attendance_sorted!$B403:$CW403,Attendance_sorted!$B403:$CW403,"nn")&lt;&gt;"nn","•",""),"")</f>
        <v/>
      </c>
      <c r="BE404" s="1" t="str">
        <f ca="1">IF(($A404&lt;&gt;"")*(BE$1&lt;&gt;""),IF(_xlfn.XLOOKUP(BE$1,Attendance_sorted!$B403:$CW403,Attendance_sorted!$B403:$CW403,"nn")&lt;&gt;"nn","•",""),"")</f>
        <v/>
      </c>
      <c r="BF404" s="1" t="str">
        <f ca="1">IF(($A404&lt;&gt;"")*(BF$1&lt;&gt;""),IF(_xlfn.XLOOKUP(BF$1,Attendance_sorted!$B403:$CW403,Attendance_sorted!$B403:$CW403,"nn")&lt;&gt;"nn","•",""),"")</f>
        <v/>
      </c>
      <c r="BG404" s="1" t="str">
        <f ca="1">IF(($A404&lt;&gt;"")*(BG$1&lt;&gt;""),IF(_xlfn.XLOOKUP(BG$1,Attendance_sorted!$B403:$CW403,Attendance_sorted!$B403:$CW403,"nn")&lt;&gt;"nn","•",""),"")</f>
        <v/>
      </c>
      <c r="BH404" s="1" t="str">
        <f ca="1">IF(($A404&lt;&gt;"")*(BH$1&lt;&gt;""),IF(_xlfn.XLOOKUP(BH$1,Attendance_sorted!$B403:$CW403,Attendance_sorted!$B403:$CW403,"nn")&lt;&gt;"nn","•",""),"")</f>
        <v/>
      </c>
      <c r="BI404" s="1" t="str">
        <f ca="1">IF(($A404&lt;&gt;"")*(BI$1&lt;&gt;""),IF(_xlfn.XLOOKUP(BI$1,Attendance_sorted!$B403:$CW403,Attendance_sorted!$B403:$CW403,"nn")&lt;&gt;"nn","•",""),"")</f>
        <v/>
      </c>
      <c r="BJ404" s="1" t="str">
        <f ca="1">IF(($A404&lt;&gt;"")*(BJ$1&lt;&gt;""),IF(_xlfn.XLOOKUP(BJ$1,Attendance_sorted!$B403:$CW403,Attendance_sorted!$B403:$CW403,"nn")&lt;&gt;"nn","•",""),"")</f>
        <v/>
      </c>
      <c r="BK404" s="1" t="str">
        <f ca="1">IF(($A404&lt;&gt;"")*(BK$1&lt;&gt;""),IF(_xlfn.XLOOKUP(BK$1,Attendance_sorted!$B403:$CW403,Attendance_sorted!$B403:$CW403,"nn")&lt;&gt;"nn","•",""),"")</f>
        <v/>
      </c>
      <c r="BL404" s="1" t="str">
        <f ca="1">IF(($A404&lt;&gt;"")*(BL$1&lt;&gt;""),IF(_xlfn.XLOOKUP(BL$1,Attendance_sorted!$B403:$CW403,Attendance_sorted!$B403:$CW403,"nn")&lt;&gt;"nn","•",""),"")</f>
        <v/>
      </c>
      <c r="BM404" s="1" t="str">
        <f ca="1">IF(($A404&lt;&gt;"")*(BM$1&lt;&gt;""),IF(_xlfn.XLOOKUP(BM$1,Attendance_sorted!$B403:$CW403,Attendance_sorted!$B403:$CW403,"nn")&lt;&gt;"nn","•",""),"")</f>
        <v/>
      </c>
      <c r="BN404" s="1" t="str">
        <f ca="1">IF(($A404&lt;&gt;"")*(BN$1&lt;&gt;""),IF(_xlfn.XLOOKUP(BN$1,Attendance_sorted!$B403:$CW403,Attendance_sorted!$B403:$CW403,"nn")&lt;&gt;"nn","•",""),"")</f>
        <v/>
      </c>
      <c r="BO404" s="1" t="str">
        <f ca="1">IF(($A404&lt;&gt;"")*(BO$1&lt;&gt;""),IF(_xlfn.XLOOKUP(BO$1,Attendance_sorted!$B403:$CW403,Attendance_sorted!$B403:$CW403,"nn")&lt;&gt;"nn","•",""),"")</f>
        <v/>
      </c>
      <c r="BP404" s="1" t="str">
        <f ca="1">IF(($A404&lt;&gt;"")*(BP$1&lt;&gt;""),IF(_xlfn.XLOOKUP(BP$1,Attendance_sorted!$B403:$CW403,Attendance_sorted!$B403:$CW403,"nn")&lt;&gt;"nn","•",""),"")</f>
        <v/>
      </c>
      <c r="BQ404" s="1" t="str">
        <f ca="1">IF(($A404&lt;&gt;"")*(BQ$1&lt;&gt;""),IF(_xlfn.XLOOKUP(BQ$1,Attendance_sorted!$B403:$CW403,Attendance_sorted!$B403:$CW403,"nn")&lt;&gt;"nn","•",""),"")</f>
        <v/>
      </c>
      <c r="BR404" s="1" t="str">
        <f ca="1">IF(($A404&lt;&gt;"")*(BR$1&lt;&gt;""),IF(_xlfn.XLOOKUP(BR$1,Attendance_sorted!$B403:$CW403,Attendance_sorted!$B403:$CW403,"nn")&lt;&gt;"nn","•",""),"")</f>
        <v/>
      </c>
      <c r="BS404" s="1" t="str">
        <f ca="1">IF(($A404&lt;&gt;"")*(BS$1&lt;&gt;""),IF(_xlfn.XLOOKUP(BS$1,Attendance_sorted!$B403:$CW403,Attendance_sorted!$B403:$CW403,"nn")&lt;&gt;"nn","•",""),"")</f>
        <v/>
      </c>
      <c r="BT404" s="1" t="str">
        <f ca="1">IF(($A404&lt;&gt;"")*(BT$1&lt;&gt;""),IF(_xlfn.XLOOKUP(BT$1,Attendance_sorted!$B403:$CW403,Attendance_sorted!$B403:$CW403,"nn")&lt;&gt;"nn","•",""),"")</f>
        <v/>
      </c>
      <c r="BU404" s="1" t="str">
        <f ca="1">IF(($A404&lt;&gt;"")*(BU$1&lt;&gt;""),IF(_xlfn.XLOOKUP(BU$1,Attendance_sorted!$B403:$CW403,Attendance_sorted!$B403:$CW403,"nn")&lt;&gt;"nn","•",""),"")</f>
        <v/>
      </c>
      <c r="BV404" s="1" t="str">
        <f ca="1">IF(($A404&lt;&gt;"")*(BV$1&lt;&gt;""),IF(_xlfn.XLOOKUP(BV$1,Attendance_sorted!$B403:$CW403,Attendance_sorted!$B403:$CW403,"nn")&lt;&gt;"nn","•",""),"")</f>
        <v/>
      </c>
      <c r="BW404" s="1" t="str">
        <f ca="1">IF(($A404&lt;&gt;"")*(BW$1&lt;&gt;""),IF(_xlfn.XLOOKUP(BW$1,Attendance_sorted!$B403:$CW403,Attendance_sorted!$B403:$CW403,"nn")&lt;&gt;"nn","•",""),"")</f>
        <v/>
      </c>
      <c r="BX404" s="1" t="str">
        <f ca="1">IF(($A404&lt;&gt;"")*(BX$1&lt;&gt;""),IF(_xlfn.XLOOKUP(BX$1,Attendance_sorted!$B403:$CW403,Attendance_sorted!$B403:$CW403,"nn")&lt;&gt;"nn","•",""),"")</f>
        <v/>
      </c>
      <c r="BY404" s="1" t="str">
        <f ca="1">IF(($A404&lt;&gt;"")*(BY$1&lt;&gt;""),IF(_xlfn.XLOOKUP(BY$1,Attendance_sorted!$B403:$CW403,Attendance_sorted!$B403:$CW403,"nn")&lt;&gt;"nn","•",""),"")</f>
        <v/>
      </c>
      <c r="BZ404" s="1" t="str">
        <f ca="1">IF(($A404&lt;&gt;"")*(BZ$1&lt;&gt;""),IF(_xlfn.XLOOKUP(BZ$1,Attendance_sorted!$B403:$CW403,Attendance_sorted!$B403:$CW403,"nn")&lt;&gt;"nn","•",""),"")</f>
        <v/>
      </c>
      <c r="CA404" s="1" t="str">
        <f ca="1">IF(($A404&lt;&gt;"")*(CA$1&lt;&gt;""),IF(_xlfn.XLOOKUP(CA$1,Attendance_sorted!$B403:$CW403,Attendance_sorted!$B403:$CW403,"nn")&lt;&gt;"nn","•",""),"")</f>
        <v/>
      </c>
      <c r="CB404" s="1" t="str">
        <f ca="1">IF(($A404&lt;&gt;"")*(CB$1&lt;&gt;""),IF(_xlfn.XLOOKUP(CB$1,Attendance_sorted!$B403:$CW403,Attendance_sorted!$B403:$CW403,"nn")&lt;&gt;"nn","•",""),"")</f>
        <v/>
      </c>
      <c r="CC404" s="1" t="str">
        <f ca="1">IF(($A404&lt;&gt;"")*(CC$1&lt;&gt;""),IF(_xlfn.XLOOKUP(CC$1,Attendance_sorted!$B403:$CW403,Attendance_sorted!$B403:$CW403,"nn")&lt;&gt;"nn","•",""),"")</f>
        <v/>
      </c>
      <c r="CD404" s="1" t="str">
        <f ca="1">IF(($A404&lt;&gt;"")*(CD$1&lt;&gt;""),IF(_xlfn.XLOOKUP(CD$1,Attendance_sorted!$B403:$CW403,Attendance_sorted!$B403:$CW403,"nn")&lt;&gt;"nn","•",""),"")</f>
        <v/>
      </c>
      <c r="CE404" s="1" t="str">
        <f ca="1">IF(($A404&lt;&gt;"")*(CE$1&lt;&gt;""),IF(_xlfn.XLOOKUP(CE$1,Attendance_sorted!$B403:$CW403,Attendance_sorted!$B403:$CW403,"nn")&lt;&gt;"nn","•",""),"")</f>
        <v/>
      </c>
      <c r="CF404" s="1" t="str">
        <f ca="1">IF(($A404&lt;&gt;"")*(CF$1&lt;&gt;""),IF(_xlfn.XLOOKUP(CF$1,Attendance_sorted!$B403:$CW403,Attendance_sorted!$B403:$CW403,"nn")&lt;&gt;"nn","•",""),"")</f>
        <v/>
      </c>
      <c r="CG404" s="1" t="str">
        <f ca="1">IF(($A404&lt;&gt;"")*(CG$1&lt;&gt;""),IF(_xlfn.XLOOKUP(CG$1,Attendance_sorted!$B403:$CW403,Attendance_sorted!$B403:$CW403,"nn")&lt;&gt;"nn","•",""),"")</f>
        <v/>
      </c>
      <c r="CH404" s="1" t="str">
        <f ca="1">IF(($A404&lt;&gt;"")*(CH$1&lt;&gt;""),IF(_xlfn.XLOOKUP(CH$1,Attendance_sorted!$B403:$CW403,Attendance_sorted!$B403:$CW403,"nn")&lt;&gt;"nn","•",""),"")</f>
        <v/>
      </c>
      <c r="CI404" s="1" t="str">
        <f ca="1">IF(($A404&lt;&gt;"")*(CI$1&lt;&gt;""),IF(_xlfn.XLOOKUP(CI$1,Attendance_sorted!$B403:$CW403,Attendance_sorted!$B403:$CW403,"nn")&lt;&gt;"nn","•",""),"")</f>
        <v/>
      </c>
      <c r="CJ404" s="1" t="str">
        <f ca="1">IF(($A404&lt;&gt;"")*(CJ$1&lt;&gt;""),IF(_xlfn.XLOOKUP(CJ$1,Attendance_sorted!$B403:$CW403,Attendance_sorted!$B403:$CW403,"nn")&lt;&gt;"nn","•",""),"")</f>
        <v/>
      </c>
      <c r="CK404" s="1" t="str">
        <f ca="1">IF(($A404&lt;&gt;"")*(CK$1&lt;&gt;""),IF(_xlfn.XLOOKUP(CK$1,Attendance_sorted!$B403:$CW403,Attendance_sorted!$B403:$CW403,"nn")&lt;&gt;"nn","•",""),"")</f>
        <v/>
      </c>
      <c r="CL404" s="1" t="str">
        <f ca="1">IF(($A404&lt;&gt;"")*(CL$1&lt;&gt;""),IF(_xlfn.XLOOKUP(CL$1,Attendance_sorted!$B403:$CW403,Attendance_sorted!$B403:$CW403,"nn")&lt;&gt;"nn","•",""),"")</f>
        <v/>
      </c>
      <c r="CM404" s="1" t="str">
        <f ca="1">IF(($A404&lt;&gt;"")*(CM$1&lt;&gt;""),IF(_xlfn.XLOOKUP(CM$1,Attendance_sorted!$B403:$CW403,Attendance_sorted!$B403:$CW403,"nn")&lt;&gt;"nn","•",""),"")</f>
        <v/>
      </c>
      <c r="CN404" s="1" t="str">
        <f ca="1">IF(($A404&lt;&gt;"")*(CN$1&lt;&gt;""),IF(_xlfn.XLOOKUP(CN$1,Attendance_sorted!$B403:$CW403,Attendance_sorted!$B403:$CW403,"nn")&lt;&gt;"nn","•",""),"")</f>
        <v/>
      </c>
      <c r="CO404" s="1" t="str">
        <f ca="1">IF(($A404&lt;&gt;"")*(CO$1&lt;&gt;""),IF(_xlfn.XLOOKUP(CO$1,Attendance_sorted!$B403:$CW403,Attendance_sorted!$B403:$CW403,"nn")&lt;&gt;"nn","•",""),"")</f>
        <v/>
      </c>
      <c r="CP404" s="1" t="str">
        <f ca="1">IF(($A404&lt;&gt;"")*(CP$1&lt;&gt;""),IF(_xlfn.XLOOKUP(CP$1,Attendance_sorted!$B403:$CW403,Attendance_sorted!$B403:$CW403,"nn")&lt;&gt;"nn","•",""),"")</f>
        <v/>
      </c>
      <c r="CQ404" s="1" t="str">
        <f ca="1">IF(($A404&lt;&gt;"")*(CQ$1&lt;&gt;""),IF(_xlfn.XLOOKUP(CQ$1,Attendance_sorted!$B403:$CW403,Attendance_sorted!$B403:$CW403,"nn")&lt;&gt;"nn","•",""),"")</f>
        <v/>
      </c>
      <c r="CR404" s="1" t="str">
        <f ca="1">IF(($A404&lt;&gt;"")*(CR$1&lt;&gt;""),IF(_xlfn.XLOOKUP(CR$1,Attendance_sorted!$B403:$CW403,Attendance_sorted!$B403:$CW403,"nn")&lt;&gt;"nn","•",""),"")</f>
        <v/>
      </c>
      <c r="CS404" s="1" t="str">
        <f ca="1">IF(($A404&lt;&gt;"")*(CS$1&lt;&gt;""),IF(_xlfn.XLOOKUP(CS$1,Attendance_sorted!$B403:$CW403,Attendance_sorted!$B403:$CW403,"nn")&lt;&gt;"nn","•",""),"")</f>
        <v/>
      </c>
      <c r="CT404" s="1" t="str">
        <f ca="1">IF(($A404&lt;&gt;"")*(CT$1&lt;&gt;""),IF(_xlfn.XLOOKUP(CT$1,Attendance_sorted!$B403:$CW403,Attendance_sorted!$B403:$CW403,"nn")&lt;&gt;"nn","•",""),"")</f>
        <v/>
      </c>
      <c r="CU404" s="1" t="str">
        <f ca="1">IF(($A404&lt;&gt;"")*(CU$1&lt;&gt;""),IF(_xlfn.XLOOKUP(CU$1,Attendance_sorted!$B403:$CW403,Attendance_sorted!$B403:$CW403,"nn")&lt;&gt;"nn","•",""),"")</f>
        <v/>
      </c>
      <c r="CV404" s="1" t="str">
        <f ca="1">IF(($A404&lt;&gt;"")*(CV$1&lt;&gt;""),IF(_xlfn.XLOOKUP(CV$1,Attendance_sorted!$B403:$CW403,Attendance_sorted!$B403:$CW403,"nn")&lt;&gt;"nn","•",""),"")</f>
        <v/>
      </c>
      <c r="CW404" s="1" t="str">
        <f ca="1">IF(($A404&lt;&gt;"")*(CW$1&lt;&gt;""),IF(_xlfn.XLOOKUP(CW$1,Attendance_sorted!$B403:$CW403,Attendance_sorted!$B403:$CW403,"nn")&lt;&gt;"nn","•",""),"")</f>
        <v/>
      </c>
    </row>
    <row r="405" spans="1:101">
      <c r="A405" s="1"/>
      <c r="B405" s="1" t="str">
        <f ca="1">IF(($A405&lt;&gt;"")*(B$1&lt;&gt;""),IF(_xlfn.XLOOKUP(B$1,Attendance_sorted!$B404:$CW404,Attendance_sorted!$B404:$CW404,"nn")&lt;&gt;"nn","•",""),"")</f>
        <v/>
      </c>
      <c r="C405" s="1" t="str">
        <f ca="1">IF(($A405&lt;&gt;"")*(C$1&lt;&gt;""),IF(_xlfn.XLOOKUP(C$1,Attendance_sorted!$B404:$CW404,Attendance_sorted!$B404:$CW404,"nn")&lt;&gt;"nn","•",""),"")</f>
        <v/>
      </c>
      <c r="D405" s="1" t="str">
        <f ca="1">IF(($A405&lt;&gt;"")*(D$1&lt;&gt;""),IF(_xlfn.XLOOKUP(D$1,Attendance_sorted!$B404:$CW404,Attendance_sorted!$B404:$CW404,"nn")&lt;&gt;"nn","•",""),"")</f>
        <v/>
      </c>
      <c r="E405" s="1" t="str">
        <f ca="1">IF(($A405&lt;&gt;"")*(E$1&lt;&gt;""),IF(_xlfn.XLOOKUP(E$1,Attendance_sorted!$B404:$CW404,Attendance_sorted!$B404:$CW404,"nn")&lt;&gt;"nn","•",""),"")</f>
        <v/>
      </c>
      <c r="F405" s="1" t="str">
        <f ca="1">IF(($A405&lt;&gt;"")*(F$1&lt;&gt;""),IF(_xlfn.XLOOKUP(F$1,Attendance_sorted!$B404:$CW404,Attendance_sorted!$B404:$CW404,"nn")&lt;&gt;"nn","•",""),"")</f>
        <v/>
      </c>
      <c r="G405" s="1" t="str">
        <f ca="1">IF(($A405&lt;&gt;"")*(G$1&lt;&gt;""),IF(_xlfn.XLOOKUP(G$1,Attendance_sorted!$B404:$CW404,Attendance_sorted!$B404:$CW404,"nn")&lt;&gt;"nn","•",""),"")</f>
        <v/>
      </c>
      <c r="H405" s="1" t="str">
        <f ca="1">IF(($A405&lt;&gt;"")*(H$1&lt;&gt;""),IF(_xlfn.XLOOKUP(H$1,Attendance_sorted!$B404:$CW404,Attendance_sorted!$B404:$CW404,"nn")&lt;&gt;"nn","•",""),"")</f>
        <v/>
      </c>
      <c r="I405" s="1" t="str">
        <f ca="1">IF(($A405&lt;&gt;"")*(I$1&lt;&gt;""),IF(_xlfn.XLOOKUP(I$1,Attendance_sorted!$B404:$CW404,Attendance_sorted!$B404:$CW404,"nn")&lt;&gt;"nn","•",""),"")</f>
        <v/>
      </c>
      <c r="J405" s="1" t="str">
        <f ca="1">IF(($A405&lt;&gt;"")*(J$1&lt;&gt;""),IF(_xlfn.XLOOKUP(J$1,Attendance_sorted!$B404:$CW404,Attendance_sorted!$B404:$CW404,"nn")&lt;&gt;"nn","•",""),"")</f>
        <v/>
      </c>
      <c r="K405" s="1" t="str">
        <f ca="1">IF(($A405&lt;&gt;"")*(K$1&lt;&gt;""),IF(_xlfn.XLOOKUP(K$1,Attendance_sorted!$B404:$CW404,Attendance_sorted!$B404:$CW404,"nn")&lt;&gt;"nn","•",""),"")</f>
        <v/>
      </c>
      <c r="L405" s="1" t="str">
        <f ca="1">IF(($A405&lt;&gt;"")*(L$1&lt;&gt;""),IF(_xlfn.XLOOKUP(L$1,Attendance_sorted!$B404:$CW404,Attendance_sorted!$B404:$CW404,"nn")&lt;&gt;"nn","•",""),"")</f>
        <v/>
      </c>
      <c r="M405" s="1" t="str">
        <f ca="1">IF(($A405&lt;&gt;"")*(M$1&lt;&gt;""),IF(_xlfn.XLOOKUP(M$1,Attendance_sorted!$B404:$CW404,Attendance_sorted!$B404:$CW404,"nn")&lt;&gt;"nn","•",""),"")</f>
        <v/>
      </c>
      <c r="N405" s="1" t="str">
        <f ca="1">IF(($A405&lt;&gt;"")*(N$1&lt;&gt;""),IF(_xlfn.XLOOKUP(N$1,Attendance_sorted!$B404:$CW404,Attendance_sorted!$B404:$CW404,"nn")&lt;&gt;"nn","•",""),"")</f>
        <v/>
      </c>
      <c r="O405" s="1" t="str">
        <f ca="1">IF(($A405&lt;&gt;"")*(O$1&lt;&gt;""),IF(_xlfn.XLOOKUP(O$1,Attendance_sorted!$B404:$CW404,Attendance_sorted!$B404:$CW404,"nn")&lt;&gt;"nn","•",""),"")</f>
        <v/>
      </c>
      <c r="P405" s="1" t="str">
        <f ca="1">IF(($A405&lt;&gt;"")*(P$1&lt;&gt;""),IF(_xlfn.XLOOKUP(P$1,Attendance_sorted!$B404:$CW404,Attendance_sorted!$B404:$CW404,"nn")&lt;&gt;"nn","•",""),"")</f>
        <v/>
      </c>
      <c r="Q405" s="1" t="str">
        <f ca="1">IF(($A405&lt;&gt;"")*(Q$1&lt;&gt;""),IF(_xlfn.XLOOKUP(Q$1,Attendance_sorted!$B404:$CW404,Attendance_sorted!$B404:$CW404,"nn")&lt;&gt;"nn","•",""),"")</f>
        <v/>
      </c>
      <c r="R405" s="1" t="str">
        <f ca="1">IF(($A405&lt;&gt;"")*(R$1&lt;&gt;""),IF(_xlfn.XLOOKUP(R$1,Attendance_sorted!$B404:$CW404,Attendance_sorted!$B404:$CW404,"nn")&lt;&gt;"nn","•",""),"")</f>
        <v/>
      </c>
      <c r="S405" s="1" t="str">
        <f ca="1">IF(($A405&lt;&gt;"")*(S$1&lt;&gt;""),IF(_xlfn.XLOOKUP(S$1,Attendance_sorted!$B404:$CW404,Attendance_sorted!$B404:$CW404,"nn")&lt;&gt;"nn","•",""),"")</f>
        <v/>
      </c>
      <c r="T405" s="1" t="str">
        <f ca="1">IF(($A405&lt;&gt;"")*(T$1&lt;&gt;""),IF(_xlfn.XLOOKUP(T$1,Attendance_sorted!$B404:$CW404,Attendance_sorted!$B404:$CW404,"nn")&lt;&gt;"nn","•",""),"")</f>
        <v/>
      </c>
      <c r="U405" s="1" t="str">
        <f ca="1">IF(($A405&lt;&gt;"")*(U$1&lt;&gt;""),IF(_xlfn.XLOOKUP(U$1,Attendance_sorted!$B404:$CW404,Attendance_sorted!$B404:$CW404,"nn")&lt;&gt;"nn","•",""),"")</f>
        <v/>
      </c>
      <c r="V405" s="1" t="str">
        <f ca="1">IF(($A405&lt;&gt;"")*(V$1&lt;&gt;""),IF(_xlfn.XLOOKUP(V$1,Attendance_sorted!$B404:$CW404,Attendance_sorted!$B404:$CW404,"nn")&lt;&gt;"nn","•",""),"")</f>
        <v/>
      </c>
      <c r="W405" s="1" t="str">
        <f ca="1">IF(($A405&lt;&gt;"")*(W$1&lt;&gt;""),IF(_xlfn.XLOOKUP(W$1,Attendance_sorted!$B404:$CW404,Attendance_sorted!$B404:$CW404,"nn")&lt;&gt;"nn","•",""),"")</f>
        <v/>
      </c>
      <c r="X405" s="1" t="str">
        <f ca="1">IF(($A405&lt;&gt;"")*(X$1&lt;&gt;""),IF(_xlfn.XLOOKUP(X$1,Attendance_sorted!$B404:$CW404,Attendance_sorted!$B404:$CW404,"nn")&lt;&gt;"nn","•",""),"")</f>
        <v/>
      </c>
      <c r="Y405" s="1" t="str">
        <f ca="1">IF(($A405&lt;&gt;"")*(Y$1&lt;&gt;""),IF(_xlfn.XLOOKUP(Y$1,Attendance_sorted!$B404:$CW404,Attendance_sorted!$B404:$CW404,"nn")&lt;&gt;"nn","•",""),"")</f>
        <v/>
      </c>
      <c r="Z405" s="1" t="str">
        <f ca="1">IF(($A405&lt;&gt;"")*(Z$1&lt;&gt;""),IF(_xlfn.XLOOKUP(Z$1,Attendance_sorted!$B404:$CW404,Attendance_sorted!$B404:$CW404,"nn")&lt;&gt;"nn","•",""),"")</f>
        <v/>
      </c>
      <c r="AA405" s="1" t="str">
        <f ca="1">IF(($A405&lt;&gt;"")*(AA$1&lt;&gt;""),IF(_xlfn.XLOOKUP(AA$1,Attendance_sorted!$B404:$CW404,Attendance_sorted!$B404:$CW404,"nn")&lt;&gt;"nn","•",""),"")</f>
        <v/>
      </c>
      <c r="AB405" s="1" t="str">
        <f ca="1">IF(($A405&lt;&gt;"")*(AB$1&lt;&gt;""),IF(_xlfn.XLOOKUP(AB$1,Attendance_sorted!$B404:$CW404,Attendance_sorted!$B404:$CW404,"nn")&lt;&gt;"nn","•",""),"")</f>
        <v/>
      </c>
      <c r="AC405" s="1" t="str">
        <f ca="1">IF(($A405&lt;&gt;"")*(AC$1&lt;&gt;""),IF(_xlfn.XLOOKUP(AC$1,Attendance_sorted!$B404:$CW404,Attendance_sorted!$B404:$CW404,"nn")&lt;&gt;"nn","•",""),"")</f>
        <v/>
      </c>
      <c r="AD405" s="1" t="str">
        <f ca="1">IF(($A405&lt;&gt;"")*(AD$1&lt;&gt;""),IF(_xlfn.XLOOKUP(AD$1,Attendance_sorted!$B404:$CW404,Attendance_sorted!$B404:$CW404,"nn")&lt;&gt;"nn","•",""),"")</f>
        <v/>
      </c>
      <c r="AE405" s="1" t="str">
        <f ca="1">IF(($A405&lt;&gt;"")*(AE$1&lt;&gt;""),IF(_xlfn.XLOOKUP(AE$1,Attendance_sorted!$B404:$CW404,Attendance_sorted!$B404:$CW404,"nn")&lt;&gt;"nn","•",""),"")</f>
        <v/>
      </c>
      <c r="AF405" s="1" t="str">
        <f ca="1">IF(($A405&lt;&gt;"")*(AF$1&lt;&gt;""),IF(_xlfn.XLOOKUP(AF$1,Attendance_sorted!$B404:$CW404,Attendance_sorted!$B404:$CW404,"nn")&lt;&gt;"nn","•",""),"")</f>
        <v/>
      </c>
      <c r="AG405" s="1" t="str">
        <f ca="1">IF(($A405&lt;&gt;"")*(AG$1&lt;&gt;""),IF(_xlfn.XLOOKUP(AG$1,Attendance_sorted!$B404:$CW404,Attendance_sorted!$B404:$CW404,"nn")&lt;&gt;"nn","•",""),"")</f>
        <v/>
      </c>
      <c r="AH405" s="1" t="str">
        <f ca="1">IF(($A405&lt;&gt;"")*(AH$1&lt;&gt;""),IF(_xlfn.XLOOKUP(AH$1,Attendance_sorted!$B404:$CW404,Attendance_sorted!$B404:$CW404,"nn")&lt;&gt;"nn","•",""),"")</f>
        <v/>
      </c>
      <c r="AI405" s="1" t="str">
        <f ca="1">IF(($A405&lt;&gt;"")*(AI$1&lt;&gt;""),IF(_xlfn.XLOOKUP(AI$1,Attendance_sorted!$B404:$CW404,Attendance_sorted!$B404:$CW404,"nn")&lt;&gt;"nn","•",""),"")</f>
        <v/>
      </c>
      <c r="AJ405" s="1" t="str">
        <f ca="1">IF(($A405&lt;&gt;"")*(AJ$1&lt;&gt;""),IF(_xlfn.XLOOKUP(AJ$1,Attendance_sorted!$B404:$CW404,Attendance_sorted!$B404:$CW404,"nn")&lt;&gt;"nn","•",""),"")</f>
        <v/>
      </c>
      <c r="AK405" s="1" t="str">
        <f ca="1">IF(($A405&lt;&gt;"")*(AK$1&lt;&gt;""),IF(_xlfn.XLOOKUP(AK$1,Attendance_sorted!$B404:$CW404,Attendance_sorted!$B404:$CW404,"nn")&lt;&gt;"nn","•",""),"")</f>
        <v/>
      </c>
      <c r="AL405" s="1" t="str">
        <f ca="1">IF(($A405&lt;&gt;"")*(AL$1&lt;&gt;""),IF(_xlfn.XLOOKUP(AL$1,Attendance_sorted!$B404:$CW404,Attendance_sorted!$B404:$CW404,"nn")&lt;&gt;"nn","•",""),"")</f>
        <v/>
      </c>
      <c r="AM405" s="1" t="str">
        <f ca="1">IF(($A405&lt;&gt;"")*(AM$1&lt;&gt;""),IF(_xlfn.XLOOKUP(AM$1,Attendance_sorted!$B404:$CW404,Attendance_sorted!$B404:$CW404,"nn")&lt;&gt;"nn","•",""),"")</f>
        <v/>
      </c>
      <c r="AN405" s="1" t="str">
        <f ca="1">IF(($A405&lt;&gt;"")*(AN$1&lt;&gt;""),IF(_xlfn.XLOOKUP(AN$1,Attendance_sorted!$B404:$CW404,Attendance_sorted!$B404:$CW404,"nn")&lt;&gt;"nn","•",""),"")</f>
        <v/>
      </c>
      <c r="AO405" s="1" t="str">
        <f ca="1">IF(($A405&lt;&gt;"")*(AO$1&lt;&gt;""),IF(_xlfn.XLOOKUP(AO$1,Attendance_sorted!$B404:$CW404,Attendance_sorted!$B404:$CW404,"nn")&lt;&gt;"nn","•",""),"")</f>
        <v/>
      </c>
      <c r="AP405" s="1" t="str">
        <f ca="1">IF(($A405&lt;&gt;"")*(AP$1&lt;&gt;""),IF(_xlfn.XLOOKUP(AP$1,Attendance_sorted!$B404:$CW404,Attendance_sorted!$B404:$CW404,"nn")&lt;&gt;"nn","•",""),"")</f>
        <v/>
      </c>
      <c r="AQ405" s="1" t="str">
        <f ca="1">IF(($A405&lt;&gt;"")*(AQ$1&lt;&gt;""),IF(_xlfn.XLOOKUP(AQ$1,Attendance_sorted!$B404:$CW404,Attendance_sorted!$B404:$CW404,"nn")&lt;&gt;"nn","•",""),"")</f>
        <v/>
      </c>
      <c r="AR405" s="1" t="str">
        <f ca="1">IF(($A405&lt;&gt;"")*(AR$1&lt;&gt;""),IF(_xlfn.XLOOKUP(AR$1,Attendance_sorted!$B404:$CW404,Attendance_sorted!$B404:$CW404,"nn")&lt;&gt;"nn","•",""),"")</f>
        <v/>
      </c>
      <c r="AS405" s="1" t="str">
        <f ca="1">IF(($A405&lt;&gt;"")*(AS$1&lt;&gt;""),IF(_xlfn.XLOOKUP(AS$1,Attendance_sorted!$B404:$CW404,Attendance_sorted!$B404:$CW404,"nn")&lt;&gt;"nn","•",""),"")</f>
        <v/>
      </c>
      <c r="AT405" s="1" t="str">
        <f ca="1">IF(($A405&lt;&gt;"")*(AT$1&lt;&gt;""),IF(_xlfn.XLOOKUP(AT$1,Attendance_sorted!$B404:$CW404,Attendance_sorted!$B404:$CW404,"nn")&lt;&gt;"nn","•",""),"")</f>
        <v/>
      </c>
      <c r="AU405" s="1" t="str">
        <f ca="1">IF(($A405&lt;&gt;"")*(AU$1&lt;&gt;""),IF(_xlfn.XLOOKUP(AU$1,Attendance_sorted!$B404:$CW404,Attendance_sorted!$B404:$CW404,"nn")&lt;&gt;"nn","•",""),"")</f>
        <v/>
      </c>
      <c r="AV405" s="1" t="str">
        <f ca="1">IF(($A405&lt;&gt;"")*(AV$1&lt;&gt;""),IF(_xlfn.XLOOKUP(AV$1,Attendance_sorted!$B404:$CW404,Attendance_sorted!$B404:$CW404,"nn")&lt;&gt;"nn","•",""),"")</f>
        <v/>
      </c>
      <c r="AW405" s="1" t="str">
        <f ca="1">IF(($A405&lt;&gt;"")*(AW$1&lt;&gt;""),IF(_xlfn.XLOOKUP(AW$1,Attendance_sorted!$B404:$CW404,Attendance_sorted!$B404:$CW404,"nn")&lt;&gt;"nn","•",""),"")</f>
        <v/>
      </c>
      <c r="AX405" s="1" t="str">
        <f ca="1">IF(($A405&lt;&gt;"")*(AX$1&lt;&gt;""),IF(_xlfn.XLOOKUP(AX$1,Attendance_sorted!$B404:$CW404,Attendance_sorted!$B404:$CW404,"nn")&lt;&gt;"nn","•",""),"")</f>
        <v/>
      </c>
      <c r="AY405" s="1" t="str">
        <f ca="1">IF(($A405&lt;&gt;"")*(AY$1&lt;&gt;""),IF(_xlfn.XLOOKUP(AY$1,Attendance_sorted!$B404:$CW404,Attendance_sorted!$B404:$CW404,"nn")&lt;&gt;"nn","•",""),"")</f>
        <v/>
      </c>
      <c r="AZ405" s="1" t="str">
        <f ca="1">IF(($A405&lt;&gt;"")*(AZ$1&lt;&gt;""),IF(_xlfn.XLOOKUP(AZ$1,Attendance_sorted!$B404:$CW404,Attendance_sorted!$B404:$CW404,"nn")&lt;&gt;"nn","•",""),"")</f>
        <v/>
      </c>
      <c r="BA405" s="1" t="str">
        <f ca="1">IF(($A405&lt;&gt;"")*(BA$1&lt;&gt;""),IF(_xlfn.XLOOKUP(BA$1,Attendance_sorted!$B404:$CW404,Attendance_sorted!$B404:$CW404,"nn")&lt;&gt;"nn","•",""),"")</f>
        <v/>
      </c>
      <c r="BB405" s="1" t="str">
        <f ca="1">IF(($A405&lt;&gt;"")*(BB$1&lt;&gt;""),IF(_xlfn.XLOOKUP(BB$1,Attendance_sorted!$B404:$CW404,Attendance_sorted!$B404:$CW404,"nn")&lt;&gt;"nn","•",""),"")</f>
        <v/>
      </c>
      <c r="BC405" s="1" t="str">
        <f ca="1">IF(($A405&lt;&gt;"")*(BC$1&lt;&gt;""),IF(_xlfn.XLOOKUP(BC$1,Attendance_sorted!$B404:$CW404,Attendance_sorted!$B404:$CW404,"nn")&lt;&gt;"nn","•",""),"")</f>
        <v/>
      </c>
      <c r="BD405" s="1" t="str">
        <f ca="1">IF(($A405&lt;&gt;"")*(BD$1&lt;&gt;""),IF(_xlfn.XLOOKUP(BD$1,Attendance_sorted!$B404:$CW404,Attendance_sorted!$B404:$CW404,"nn")&lt;&gt;"nn","•",""),"")</f>
        <v/>
      </c>
      <c r="BE405" s="1" t="str">
        <f ca="1">IF(($A405&lt;&gt;"")*(BE$1&lt;&gt;""),IF(_xlfn.XLOOKUP(BE$1,Attendance_sorted!$B404:$CW404,Attendance_sorted!$B404:$CW404,"nn")&lt;&gt;"nn","•",""),"")</f>
        <v/>
      </c>
      <c r="BF405" s="1" t="str">
        <f ca="1">IF(($A405&lt;&gt;"")*(BF$1&lt;&gt;""),IF(_xlfn.XLOOKUP(BF$1,Attendance_sorted!$B404:$CW404,Attendance_sorted!$B404:$CW404,"nn")&lt;&gt;"nn","•",""),"")</f>
        <v/>
      </c>
      <c r="BG405" s="1" t="str">
        <f ca="1">IF(($A405&lt;&gt;"")*(BG$1&lt;&gt;""),IF(_xlfn.XLOOKUP(BG$1,Attendance_sorted!$B404:$CW404,Attendance_sorted!$B404:$CW404,"nn")&lt;&gt;"nn","•",""),"")</f>
        <v/>
      </c>
      <c r="BH405" s="1" t="str">
        <f ca="1">IF(($A405&lt;&gt;"")*(BH$1&lt;&gt;""),IF(_xlfn.XLOOKUP(BH$1,Attendance_sorted!$B404:$CW404,Attendance_sorted!$B404:$CW404,"nn")&lt;&gt;"nn","•",""),"")</f>
        <v/>
      </c>
      <c r="BI405" s="1" t="str">
        <f ca="1">IF(($A405&lt;&gt;"")*(BI$1&lt;&gt;""),IF(_xlfn.XLOOKUP(BI$1,Attendance_sorted!$B404:$CW404,Attendance_sorted!$B404:$CW404,"nn")&lt;&gt;"nn","•",""),"")</f>
        <v/>
      </c>
      <c r="BJ405" s="1" t="str">
        <f ca="1">IF(($A405&lt;&gt;"")*(BJ$1&lt;&gt;""),IF(_xlfn.XLOOKUP(BJ$1,Attendance_sorted!$B404:$CW404,Attendance_sorted!$B404:$CW404,"nn")&lt;&gt;"nn","•",""),"")</f>
        <v/>
      </c>
      <c r="BK405" s="1" t="str">
        <f ca="1">IF(($A405&lt;&gt;"")*(BK$1&lt;&gt;""),IF(_xlfn.XLOOKUP(BK$1,Attendance_sorted!$B404:$CW404,Attendance_sorted!$B404:$CW404,"nn")&lt;&gt;"nn","•",""),"")</f>
        <v/>
      </c>
      <c r="BL405" s="1" t="str">
        <f ca="1">IF(($A405&lt;&gt;"")*(BL$1&lt;&gt;""),IF(_xlfn.XLOOKUP(BL$1,Attendance_sorted!$B404:$CW404,Attendance_sorted!$B404:$CW404,"nn")&lt;&gt;"nn","•",""),"")</f>
        <v/>
      </c>
      <c r="BM405" s="1" t="str">
        <f ca="1">IF(($A405&lt;&gt;"")*(BM$1&lt;&gt;""),IF(_xlfn.XLOOKUP(BM$1,Attendance_sorted!$B404:$CW404,Attendance_sorted!$B404:$CW404,"nn")&lt;&gt;"nn","•",""),"")</f>
        <v/>
      </c>
      <c r="BN405" s="1" t="str">
        <f ca="1">IF(($A405&lt;&gt;"")*(BN$1&lt;&gt;""),IF(_xlfn.XLOOKUP(BN$1,Attendance_sorted!$B404:$CW404,Attendance_sorted!$B404:$CW404,"nn")&lt;&gt;"nn","•",""),"")</f>
        <v/>
      </c>
      <c r="BO405" s="1" t="str">
        <f ca="1">IF(($A405&lt;&gt;"")*(BO$1&lt;&gt;""),IF(_xlfn.XLOOKUP(BO$1,Attendance_sorted!$B404:$CW404,Attendance_sorted!$B404:$CW404,"nn")&lt;&gt;"nn","•",""),"")</f>
        <v/>
      </c>
      <c r="BP405" s="1" t="str">
        <f ca="1">IF(($A405&lt;&gt;"")*(BP$1&lt;&gt;""),IF(_xlfn.XLOOKUP(BP$1,Attendance_sorted!$B404:$CW404,Attendance_sorted!$B404:$CW404,"nn")&lt;&gt;"nn","•",""),"")</f>
        <v/>
      </c>
      <c r="BQ405" s="1" t="str">
        <f ca="1">IF(($A405&lt;&gt;"")*(BQ$1&lt;&gt;""),IF(_xlfn.XLOOKUP(BQ$1,Attendance_sorted!$B404:$CW404,Attendance_sorted!$B404:$CW404,"nn")&lt;&gt;"nn","•",""),"")</f>
        <v/>
      </c>
      <c r="BR405" s="1" t="str">
        <f ca="1">IF(($A405&lt;&gt;"")*(BR$1&lt;&gt;""),IF(_xlfn.XLOOKUP(BR$1,Attendance_sorted!$B404:$CW404,Attendance_sorted!$B404:$CW404,"nn")&lt;&gt;"nn","•",""),"")</f>
        <v/>
      </c>
      <c r="BS405" s="1" t="str">
        <f ca="1">IF(($A405&lt;&gt;"")*(BS$1&lt;&gt;""),IF(_xlfn.XLOOKUP(BS$1,Attendance_sorted!$B404:$CW404,Attendance_sorted!$B404:$CW404,"nn")&lt;&gt;"nn","•",""),"")</f>
        <v/>
      </c>
      <c r="BT405" s="1" t="str">
        <f ca="1">IF(($A405&lt;&gt;"")*(BT$1&lt;&gt;""),IF(_xlfn.XLOOKUP(BT$1,Attendance_sorted!$B404:$CW404,Attendance_sorted!$B404:$CW404,"nn")&lt;&gt;"nn","•",""),"")</f>
        <v/>
      </c>
      <c r="BU405" s="1" t="str">
        <f ca="1">IF(($A405&lt;&gt;"")*(BU$1&lt;&gt;""),IF(_xlfn.XLOOKUP(BU$1,Attendance_sorted!$B404:$CW404,Attendance_sorted!$B404:$CW404,"nn")&lt;&gt;"nn","•",""),"")</f>
        <v/>
      </c>
      <c r="BV405" s="1" t="str">
        <f ca="1">IF(($A405&lt;&gt;"")*(BV$1&lt;&gt;""),IF(_xlfn.XLOOKUP(BV$1,Attendance_sorted!$B404:$CW404,Attendance_sorted!$B404:$CW404,"nn")&lt;&gt;"nn","•",""),"")</f>
        <v/>
      </c>
      <c r="BW405" s="1" t="str">
        <f ca="1">IF(($A405&lt;&gt;"")*(BW$1&lt;&gt;""),IF(_xlfn.XLOOKUP(BW$1,Attendance_sorted!$B404:$CW404,Attendance_sorted!$B404:$CW404,"nn")&lt;&gt;"nn","•",""),"")</f>
        <v/>
      </c>
      <c r="BX405" s="1" t="str">
        <f ca="1">IF(($A405&lt;&gt;"")*(BX$1&lt;&gt;""),IF(_xlfn.XLOOKUP(BX$1,Attendance_sorted!$B404:$CW404,Attendance_sorted!$B404:$CW404,"nn")&lt;&gt;"nn","•",""),"")</f>
        <v/>
      </c>
      <c r="BY405" s="1" t="str">
        <f ca="1">IF(($A405&lt;&gt;"")*(BY$1&lt;&gt;""),IF(_xlfn.XLOOKUP(BY$1,Attendance_sorted!$B404:$CW404,Attendance_sorted!$B404:$CW404,"nn")&lt;&gt;"nn","•",""),"")</f>
        <v/>
      </c>
      <c r="BZ405" s="1" t="str">
        <f ca="1">IF(($A405&lt;&gt;"")*(BZ$1&lt;&gt;""),IF(_xlfn.XLOOKUP(BZ$1,Attendance_sorted!$B404:$CW404,Attendance_sorted!$B404:$CW404,"nn")&lt;&gt;"nn","•",""),"")</f>
        <v/>
      </c>
      <c r="CA405" s="1" t="str">
        <f ca="1">IF(($A405&lt;&gt;"")*(CA$1&lt;&gt;""),IF(_xlfn.XLOOKUP(CA$1,Attendance_sorted!$B404:$CW404,Attendance_sorted!$B404:$CW404,"nn")&lt;&gt;"nn","•",""),"")</f>
        <v/>
      </c>
      <c r="CB405" s="1" t="str">
        <f ca="1">IF(($A405&lt;&gt;"")*(CB$1&lt;&gt;""),IF(_xlfn.XLOOKUP(CB$1,Attendance_sorted!$B404:$CW404,Attendance_sorted!$B404:$CW404,"nn")&lt;&gt;"nn","•",""),"")</f>
        <v/>
      </c>
      <c r="CC405" s="1" t="str">
        <f ca="1">IF(($A405&lt;&gt;"")*(CC$1&lt;&gt;""),IF(_xlfn.XLOOKUP(CC$1,Attendance_sorted!$B404:$CW404,Attendance_sorted!$B404:$CW404,"nn")&lt;&gt;"nn","•",""),"")</f>
        <v/>
      </c>
      <c r="CD405" s="1" t="str">
        <f ca="1">IF(($A405&lt;&gt;"")*(CD$1&lt;&gt;""),IF(_xlfn.XLOOKUP(CD$1,Attendance_sorted!$B404:$CW404,Attendance_sorted!$B404:$CW404,"nn")&lt;&gt;"nn","•",""),"")</f>
        <v/>
      </c>
      <c r="CE405" s="1" t="str">
        <f ca="1">IF(($A405&lt;&gt;"")*(CE$1&lt;&gt;""),IF(_xlfn.XLOOKUP(CE$1,Attendance_sorted!$B404:$CW404,Attendance_sorted!$B404:$CW404,"nn")&lt;&gt;"nn","•",""),"")</f>
        <v/>
      </c>
      <c r="CF405" s="1" t="str">
        <f ca="1">IF(($A405&lt;&gt;"")*(CF$1&lt;&gt;""),IF(_xlfn.XLOOKUP(CF$1,Attendance_sorted!$B404:$CW404,Attendance_sorted!$B404:$CW404,"nn")&lt;&gt;"nn","•",""),"")</f>
        <v/>
      </c>
      <c r="CG405" s="1" t="str">
        <f ca="1">IF(($A405&lt;&gt;"")*(CG$1&lt;&gt;""),IF(_xlfn.XLOOKUP(CG$1,Attendance_sorted!$B404:$CW404,Attendance_sorted!$B404:$CW404,"nn")&lt;&gt;"nn","•",""),"")</f>
        <v/>
      </c>
      <c r="CH405" s="1" t="str">
        <f ca="1">IF(($A405&lt;&gt;"")*(CH$1&lt;&gt;""),IF(_xlfn.XLOOKUP(CH$1,Attendance_sorted!$B404:$CW404,Attendance_sorted!$B404:$CW404,"nn")&lt;&gt;"nn","•",""),"")</f>
        <v/>
      </c>
      <c r="CI405" s="1" t="str">
        <f ca="1">IF(($A405&lt;&gt;"")*(CI$1&lt;&gt;""),IF(_xlfn.XLOOKUP(CI$1,Attendance_sorted!$B404:$CW404,Attendance_sorted!$B404:$CW404,"nn")&lt;&gt;"nn","•",""),"")</f>
        <v/>
      </c>
      <c r="CJ405" s="1" t="str">
        <f ca="1">IF(($A405&lt;&gt;"")*(CJ$1&lt;&gt;""),IF(_xlfn.XLOOKUP(CJ$1,Attendance_sorted!$B404:$CW404,Attendance_sorted!$B404:$CW404,"nn")&lt;&gt;"nn","•",""),"")</f>
        <v/>
      </c>
      <c r="CK405" s="1" t="str">
        <f ca="1">IF(($A405&lt;&gt;"")*(CK$1&lt;&gt;""),IF(_xlfn.XLOOKUP(CK$1,Attendance_sorted!$B404:$CW404,Attendance_sorted!$B404:$CW404,"nn")&lt;&gt;"nn","•",""),"")</f>
        <v/>
      </c>
      <c r="CL405" s="1" t="str">
        <f ca="1">IF(($A405&lt;&gt;"")*(CL$1&lt;&gt;""),IF(_xlfn.XLOOKUP(CL$1,Attendance_sorted!$B404:$CW404,Attendance_sorted!$B404:$CW404,"nn")&lt;&gt;"nn","•",""),"")</f>
        <v/>
      </c>
      <c r="CM405" s="1" t="str">
        <f ca="1">IF(($A405&lt;&gt;"")*(CM$1&lt;&gt;""),IF(_xlfn.XLOOKUP(CM$1,Attendance_sorted!$B404:$CW404,Attendance_sorted!$B404:$CW404,"nn")&lt;&gt;"nn","•",""),"")</f>
        <v/>
      </c>
      <c r="CN405" s="1" t="str">
        <f ca="1">IF(($A405&lt;&gt;"")*(CN$1&lt;&gt;""),IF(_xlfn.XLOOKUP(CN$1,Attendance_sorted!$B404:$CW404,Attendance_sorted!$B404:$CW404,"nn")&lt;&gt;"nn","•",""),"")</f>
        <v/>
      </c>
      <c r="CO405" s="1" t="str">
        <f ca="1">IF(($A405&lt;&gt;"")*(CO$1&lt;&gt;""),IF(_xlfn.XLOOKUP(CO$1,Attendance_sorted!$B404:$CW404,Attendance_sorted!$B404:$CW404,"nn")&lt;&gt;"nn","•",""),"")</f>
        <v/>
      </c>
      <c r="CP405" s="1" t="str">
        <f ca="1">IF(($A405&lt;&gt;"")*(CP$1&lt;&gt;""),IF(_xlfn.XLOOKUP(CP$1,Attendance_sorted!$B404:$CW404,Attendance_sorted!$B404:$CW404,"nn")&lt;&gt;"nn","•",""),"")</f>
        <v/>
      </c>
      <c r="CQ405" s="1" t="str">
        <f ca="1">IF(($A405&lt;&gt;"")*(CQ$1&lt;&gt;""),IF(_xlfn.XLOOKUP(CQ$1,Attendance_sorted!$B404:$CW404,Attendance_sorted!$B404:$CW404,"nn")&lt;&gt;"nn","•",""),"")</f>
        <v/>
      </c>
      <c r="CR405" s="1" t="str">
        <f ca="1">IF(($A405&lt;&gt;"")*(CR$1&lt;&gt;""),IF(_xlfn.XLOOKUP(CR$1,Attendance_sorted!$B404:$CW404,Attendance_sorted!$B404:$CW404,"nn")&lt;&gt;"nn","•",""),"")</f>
        <v/>
      </c>
      <c r="CS405" s="1" t="str">
        <f ca="1">IF(($A405&lt;&gt;"")*(CS$1&lt;&gt;""),IF(_xlfn.XLOOKUP(CS$1,Attendance_sorted!$B404:$CW404,Attendance_sorted!$B404:$CW404,"nn")&lt;&gt;"nn","•",""),"")</f>
        <v/>
      </c>
      <c r="CT405" s="1" t="str">
        <f ca="1">IF(($A405&lt;&gt;"")*(CT$1&lt;&gt;""),IF(_xlfn.XLOOKUP(CT$1,Attendance_sorted!$B404:$CW404,Attendance_sorted!$B404:$CW404,"nn")&lt;&gt;"nn","•",""),"")</f>
        <v/>
      </c>
      <c r="CU405" s="1" t="str">
        <f ca="1">IF(($A405&lt;&gt;"")*(CU$1&lt;&gt;""),IF(_xlfn.XLOOKUP(CU$1,Attendance_sorted!$B404:$CW404,Attendance_sorted!$B404:$CW404,"nn")&lt;&gt;"nn","•",""),"")</f>
        <v/>
      </c>
      <c r="CV405" s="1" t="str">
        <f ca="1">IF(($A405&lt;&gt;"")*(CV$1&lt;&gt;""),IF(_xlfn.XLOOKUP(CV$1,Attendance_sorted!$B404:$CW404,Attendance_sorted!$B404:$CW404,"nn")&lt;&gt;"nn","•",""),"")</f>
        <v/>
      </c>
      <c r="CW405" s="1" t="str">
        <f ca="1">IF(($A405&lt;&gt;"")*(CW$1&lt;&gt;""),IF(_xlfn.XLOOKUP(CW$1,Attendance_sorted!$B404:$CW404,Attendance_sorted!$B404:$CW404,"nn")&lt;&gt;"nn","•",""),"")</f>
        <v/>
      </c>
    </row>
    <row r="406" spans="1:101">
      <c r="A406" s="1"/>
      <c r="B406" s="1" t="str">
        <f ca="1">IF(($A406&lt;&gt;"")*(B$1&lt;&gt;""),IF(_xlfn.XLOOKUP(B$1,Attendance_sorted!$B405:$CW405,Attendance_sorted!$B405:$CW405,"nn")&lt;&gt;"nn","•",""),"")</f>
        <v/>
      </c>
      <c r="C406" s="1" t="str">
        <f ca="1">IF(($A406&lt;&gt;"")*(C$1&lt;&gt;""),IF(_xlfn.XLOOKUP(C$1,Attendance_sorted!$B405:$CW405,Attendance_sorted!$B405:$CW405,"nn")&lt;&gt;"nn","•",""),"")</f>
        <v/>
      </c>
      <c r="D406" s="1" t="str">
        <f ca="1">IF(($A406&lt;&gt;"")*(D$1&lt;&gt;""),IF(_xlfn.XLOOKUP(D$1,Attendance_sorted!$B405:$CW405,Attendance_sorted!$B405:$CW405,"nn")&lt;&gt;"nn","•",""),"")</f>
        <v/>
      </c>
      <c r="E406" s="1" t="str">
        <f ca="1">IF(($A406&lt;&gt;"")*(E$1&lt;&gt;""),IF(_xlfn.XLOOKUP(E$1,Attendance_sorted!$B405:$CW405,Attendance_sorted!$B405:$CW405,"nn")&lt;&gt;"nn","•",""),"")</f>
        <v/>
      </c>
      <c r="F406" s="1" t="str">
        <f ca="1">IF(($A406&lt;&gt;"")*(F$1&lt;&gt;""),IF(_xlfn.XLOOKUP(F$1,Attendance_sorted!$B405:$CW405,Attendance_sorted!$B405:$CW405,"nn")&lt;&gt;"nn","•",""),"")</f>
        <v/>
      </c>
      <c r="G406" s="1" t="str">
        <f ca="1">IF(($A406&lt;&gt;"")*(G$1&lt;&gt;""),IF(_xlfn.XLOOKUP(G$1,Attendance_sorted!$B405:$CW405,Attendance_sorted!$B405:$CW405,"nn")&lt;&gt;"nn","•",""),"")</f>
        <v/>
      </c>
      <c r="H406" s="1" t="str">
        <f ca="1">IF(($A406&lt;&gt;"")*(H$1&lt;&gt;""),IF(_xlfn.XLOOKUP(H$1,Attendance_sorted!$B405:$CW405,Attendance_sorted!$B405:$CW405,"nn")&lt;&gt;"nn","•",""),"")</f>
        <v/>
      </c>
      <c r="I406" s="1" t="str">
        <f ca="1">IF(($A406&lt;&gt;"")*(I$1&lt;&gt;""),IF(_xlfn.XLOOKUP(I$1,Attendance_sorted!$B405:$CW405,Attendance_sorted!$B405:$CW405,"nn")&lt;&gt;"nn","•",""),"")</f>
        <v/>
      </c>
      <c r="J406" s="1" t="str">
        <f ca="1">IF(($A406&lt;&gt;"")*(J$1&lt;&gt;""),IF(_xlfn.XLOOKUP(J$1,Attendance_sorted!$B405:$CW405,Attendance_sorted!$B405:$CW405,"nn")&lt;&gt;"nn","•",""),"")</f>
        <v/>
      </c>
      <c r="K406" s="1" t="str">
        <f ca="1">IF(($A406&lt;&gt;"")*(K$1&lt;&gt;""),IF(_xlfn.XLOOKUP(K$1,Attendance_sorted!$B405:$CW405,Attendance_sorted!$B405:$CW405,"nn")&lt;&gt;"nn","•",""),"")</f>
        <v/>
      </c>
      <c r="L406" s="1" t="str">
        <f ca="1">IF(($A406&lt;&gt;"")*(L$1&lt;&gt;""),IF(_xlfn.XLOOKUP(L$1,Attendance_sorted!$B405:$CW405,Attendance_sorted!$B405:$CW405,"nn")&lt;&gt;"nn","•",""),"")</f>
        <v/>
      </c>
      <c r="M406" s="1" t="str">
        <f ca="1">IF(($A406&lt;&gt;"")*(M$1&lt;&gt;""),IF(_xlfn.XLOOKUP(M$1,Attendance_sorted!$B405:$CW405,Attendance_sorted!$B405:$CW405,"nn")&lt;&gt;"nn","•",""),"")</f>
        <v/>
      </c>
      <c r="N406" s="1" t="str">
        <f ca="1">IF(($A406&lt;&gt;"")*(N$1&lt;&gt;""),IF(_xlfn.XLOOKUP(N$1,Attendance_sorted!$B405:$CW405,Attendance_sorted!$B405:$CW405,"nn")&lt;&gt;"nn","•",""),"")</f>
        <v/>
      </c>
      <c r="O406" s="1" t="str">
        <f ca="1">IF(($A406&lt;&gt;"")*(O$1&lt;&gt;""),IF(_xlfn.XLOOKUP(O$1,Attendance_sorted!$B405:$CW405,Attendance_sorted!$B405:$CW405,"nn")&lt;&gt;"nn","•",""),"")</f>
        <v/>
      </c>
      <c r="P406" s="1" t="str">
        <f ca="1">IF(($A406&lt;&gt;"")*(P$1&lt;&gt;""),IF(_xlfn.XLOOKUP(P$1,Attendance_sorted!$B405:$CW405,Attendance_sorted!$B405:$CW405,"nn")&lt;&gt;"nn","•",""),"")</f>
        <v/>
      </c>
      <c r="Q406" s="1" t="str">
        <f ca="1">IF(($A406&lt;&gt;"")*(Q$1&lt;&gt;""),IF(_xlfn.XLOOKUP(Q$1,Attendance_sorted!$B405:$CW405,Attendance_sorted!$B405:$CW405,"nn")&lt;&gt;"nn","•",""),"")</f>
        <v/>
      </c>
      <c r="R406" s="1" t="str">
        <f ca="1">IF(($A406&lt;&gt;"")*(R$1&lt;&gt;""),IF(_xlfn.XLOOKUP(R$1,Attendance_sorted!$B405:$CW405,Attendance_sorted!$B405:$CW405,"nn")&lt;&gt;"nn","•",""),"")</f>
        <v/>
      </c>
      <c r="S406" s="1" t="str">
        <f ca="1">IF(($A406&lt;&gt;"")*(S$1&lt;&gt;""),IF(_xlfn.XLOOKUP(S$1,Attendance_sorted!$B405:$CW405,Attendance_sorted!$B405:$CW405,"nn")&lt;&gt;"nn","•",""),"")</f>
        <v/>
      </c>
      <c r="T406" s="1" t="str">
        <f ca="1">IF(($A406&lt;&gt;"")*(T$1&lt;&gt;""),IF(_xlfn.XLOOKUP(T$1,Attendance_sorted!$B405:$CW405,Attendance_sorted!$B405:$CW405,"nn")&lt;&gt;"nn","•",""),"")</f>
        <v/>
      </c>
      <c r="U406" s="1" t="str">
        <f ca="1">IF(($A406&lt;&gt;"")*(U$1&lt;&gt;""),IF(_xlfn.XLOOKUP(U$1,Attendance_sorted!$B405:$CW405,Attendance_sorted!$B405:$CW405,"nn")&lt;&gt;"nn","•",""),"")</f>
        <v/>
      </c>
      <c r="V406" s="1" t="str">
        <f ca="1">IF(($A406&lt;&gt;"")*(V$1&lt;&gt;""),IF(_xlfn.XLOOKUP(V$1,Attendance_sorted!$B405:$CW405,Attendance_sorted!$B405:$CW405,"nn")&lt;&gt;"nn","•",""),"")</f>
        <v/>
      </c>
      <c r="W406" s="1" t="str">
        <f ca="1">IF(($A406&lt;&gt;"")*(W$1&lt;&gt;""),IF(_xlfn.XLOOKUP(W$1,Attendance_sorted!$B405:$CW405,Attendance_sorted!$B405:$CW405,"nn")&lt;&gt;"nn","•",""),"")</f>
        <v/>
      </c>
      <c r="X406" s="1" t="str">
        <f ca="1">IF(($A406&lt;&gt;"")*(X$1&lt;&gt;""),IF(_xlfn.XLOOKUP(X$1,Attendance_sorted!$B405:$CW405,Attendance_sorted!$B405:$CW405,"nn")&lt;&gt;"nn","•",""),"")</f>
        <v/>
      </c>
      <c r="Y406" s="1" t="str">
        <f ca="1">IF(($A406&lt;&gt;"")*(Y$1&lt;&gt;""),IF(_xlfn.XLOOKUP(Y$1,Attendance_sorted!$B405:$CW405,Attendance_sorted!$B405:$CW405,"nn")&lt;&gt;"nn","•",""),"")</f>
        <v/>
      </c>
      <c r="Z406" s="1" t="str">
        <f ca="1">IF(($A406&lt;&gt;"")*(Z$1&lt;&gt;""),IF(_xlfn.XLOOKUP(Z$1,Attendance_sorted!$B405:$CW405,Attendance_sorted!$B405:$CW405,"nn")&lt;&gt;"nn","•",""),"")</f>
        <v/>
      </c>
      <c r="AA406" s="1" t="str">
        <f ca="1">IF(($A406&lt;&gt;"")*(AA$1&lt;&gt;""),IF(_xlfn.XLOOKUP(AA$1,Attendance_sorted!$B405:$CW405,Attendance_sorted!$B405:$CW405,"nn")&lt;&gt;"nn","•",""),"")</f>
        <v/>
      </c>
      <c r="AB406" s="1" t="str">
        <f ca="1">IF(($A406&lt;&gt;"")*(AB$1&lt;&gt;""),IF(_xlfn.XLOOKUP(AB$1,Attendance_sorted!$B405:$CW405,Attendance_sorted!$B405:$CW405,"nn")&lt;&gt;"nn","•",""),"")</f>
        <v/>
      </c>
      <c r="AC406" s="1" t="str">
        <f ca="1">IF(($A406&lt;&gt;"")*(AC$1&lt;&gt;""),IF(_xlfn.XLOOKUP(AC$1,Attendance_sorted!$B405:$CW405,Attendance_sorted!$B405:$CW405,"nn")&lt;&gt;"nn","•",""),"")</f>
        <v/>
      </c>
      <c r="AD406" s="1" t="str">
        <f ca="1">IF(($A406&lt;&gt;"")*(AD$1&lt;&gt;""),IF(_xlfn.XLOOKUP(AD$1,Attendance_sorted!$B405:$CW405,Attendance_sorted!$B405:$CW405,"nn")&lt;&gt;"nn","•",""),"")</f>
        <v/>
      </c>
      <c r="AE406" s="1" t="str">
        <f ca="1">IF(($A406&lt;&gt;"")*(AE$1&lt;&gt;""),IF(_xlfn.XLOOKUP(AE$1,Attendance_sorted!$B405:$CW405,Attendance_sorted!$B405:$CW405,"nn")&lt;&gt;"nn","•",""),"")</f>
        <v/>
      </c>
      <c r="AF406" s="1" t="str">
        <f ca="1">IF(($A406&lt;&gt;"")*(AF$1&lt;&gt;""),IF(_xlfn.XLOOKUP(AF$1,Attendance_sorted!$B405:$CW405,Attendance_sorted!$B405:$CW405,"nn")&lt;&gt;"nn","•",""),"")</f>
        <v/>
      </c>
      <c r="AG406" s="1" t="str">
        <f ca="1">IF(($A406&lt;&gt;"")*(AG$1&lt;&gt;""),IF(_xlfn.XLOOKUP(AG$1,Attendance_sorted!$B405:$CW405,Attendance_sorted!$B405:$CW405,"nn")&lt;&gt;"nn","•",""),"")</f>
        <v/>
      </c>
      <c r="AH406" s="1" t="str">
        <f ca="1">IF(($A406&lt;&gt;"")*(AH$1&lt;&gt;""),IF(_xlfn.XLOOKUP(AH$1,Attendance_sorted!$B405:$CW405,Attendance_sorted!$B405:$CW405,"nn")&lt;&gt;"nn","•",""),"")</f>
        <v/>
      </c>
      <c r="AI406" s="1" t="str">
        <f ca="1">IF(($A406&lt;&gt;"")*(AI$1&lt;&gt;""),IF(_xlfn.XLOOKUP(AI$1,Attendance_sorted!$B405:$CW405,Attendance_sorted!$B405:$CW405,"nn")&lt;&gt;"nn","•",""),"")</f>
        <v/>
      </c>
      <c r="AJ406" s="1" t="str">
        <f ca="1">IF(($A406&lt;&gt;"")*(AJ$1&lt;&gt;""),IF(_xlfn.XLOOKUP(AJ$1,Attendance_sorted!$B405:$CW405,Attendance_sorted!$B405:$CW405,"nn")&lt;&gt;"nn","•",""),"")</f>
        <v/>
      </c>
      <c r="AK406" s="1" t="str">
        <f ca="1">IF(($A406&lt;&gt;"")*(AK$1&lt;&gt;""),IF(_xlfn.XLOOKUP(AK$1,Attendance_sorted!$B405:$CW405,Attendance_sorted!$B405:$CW405,"nn")&lt;&gt;"nn","•",""),"")</f>
        <v/>
      </c>
      <c r="AL406" s="1" t="str">
        <f ca="1">IF(($A406&lt;&gt;"")*(AL$1&lt;&gt;""),IF(_xlfn.XLOOKUP(AL$1,Attendance_sorted!$B405:$CW405,Attendance_sorted!$B405:$CW405,"nn")&lt;&gt;"nn","•",""),"")</f>
        <v/>
      </c>
      <c r="AM406" s="1" t="str">
        <f ca="1">IF(($A406&lt;&gt;"")*(AM$1&lt;&gt;""),IF(_xlfn.XLOOKUP(AM$1,Attendance_sorted!$B405:$CW405,Attendance_sorted!$B405:$CW405,"nn")&lt;&gt;"nn","•",""),"")</f>
        <v/>
      </c>
      <c r="AN406" s="1" t="str">
        <f ca="1">IF(($A406&lt;&gt;"")*(AN$1&lt;&gt;""),IF(_xlfn.XLOOKUP(AN$1,Attendance_sorted!$B405:$CW405,Attendance_sorted!$B405:$CW405,"nn")&lt;&gt;"nn","•",""),"")</f>
        <v/>
      </c>
      <c r="AO406" s="1" t="str">
        <f ca="1">IF(($A406&lt;&gt;"")*(AO$1&lt;&gt;""),IF(_xlfn.XLOOKUP(AO$1,Attendance_sorted!$B405:$CW405,Attendance_sorted!$B405:$CW405,"nn")&lt;&gt;"nn","•",""),"")</f>
        <v/>
      </c>
      <c r="AP406" s="1" t="str">
        <f ca="1">IF(($A406&lt;&gt;"")*(AP$1&lt;&gt;""),IF(_xlfn.XLOOKUP(AP$1,Attendance_sorted!$B405:$CW405,Attendance_sorted!$B405:$CW405,"nn")&lt;&gt;"nn","•",""),"")</f>
        <v/>
      </c>
      <c r="AQ406" s="1" t="str">
        <f ca="1">IF(($A406&lt;&gt;"")*(AQ$1&lt;&gt;""),IF(_xlfn.XLOOKUP(AQ$1,Attendance_sorted!$B405:$CW405,Attendance_sorted!$B405:$CW405,"nn")&lt;&gt;"nn","•",""),"")</f>
        <v/>
      </c>
      <c r="AR406" s="1" t="str">
        <f ca="1">IF(($A406&lt;&gt;"")*(AR$1&lt;&gt;""),IF(_xlfn.XLOOKUP(AR$1,Attendance_sorted!$B405:$CW405,Attendance_sorted!$B405:$CW405,"nn")&lt;&gt;"nn","•",""),"")</f>
        <v/>
      </c>
      <c r="AS406" s="1" t="str">
        <f ca="1">IF(($A406&lt;&gt;"")*(AS$1&lt;&gt;""),IF(_xlfn.XLOOKUP(AS$1,Attendance_sorted!$B405:$CW405,Attendance_sorted!$B405:$CW405,"nn")&lt;&gt;"nn","•",""),"")</f>
        <v/>
      </c>
      <c r="AT406" s="1" t="str">
        <f ca="1">IF(($A406&lt;&gt;"")*(AT$1&lt;&gt;""),IF(_xlfn.XLOOKUP(AT$1,Attendance_sorted!$B405:$CW405,Attendance_sorted!$B405:$CW405,"nn")&lt;&gt;"nn","•",""),"")</f>
        <v/>
      </c>
      <c r="AU406" s="1" t="str">
        <f ca="1">IF(($A406&lt;&gt;"")*(AU$1&lt;&gt;""),IF(_xlfn.XLOOKUP(AU$1,Attendance_sorted!$B405:$CW405,Attendance_sorted!$B405:$CW405,"nn")&lt;&gt;"nn","•",""),"")</f>
        <v/>
      </c>
      <c r="AV406" s="1" t="str">
        <f ca="1">IF(($A406&lt;&gt;"")*(AV$1&lt;&gt;""),IF(_xlfn.XLOOKUP(AV$1,Attendance_sorted!$B405:$CW405,Attendance_sorted!$B405:$CW405,"nn")&lt;&gt;"nn","•",""),"")</f>
        <v/>
      </c>
      <c r="AW406" s="1" t="str">
        <f ca="1">IF(($A406&lt;&gt;"")*(AW$1&lt;&gt;""),IF(_xlfn.XLOOKUP(AW$1,Attendance_sorted!$B405:$CW405,Attendance_sorted!$B405:$CW405,"nn")&lt;&gt;"nn","•",""),"")</f>
        <v/>
      </c>
      <c r="AX406" s="1" t="str">
        <f ca="1">IF(($A406&lt;&gt;"")*(AX$1&lt;&gt;""),IF(_xlfn.XLOOKUP(AX$1,Attendance_sorted!$B405:$CW405,Attendance_sorted!$B405:$CW405,"nn")&lt;&gt;"nn","•",""),"")</f>
        <v/>
      </c>
      <c r="AY406" s="1" t="str">
        <f ca="1">IF(($A406&lt;&gt;"")*(AY$1&lt;&gt;""),IF(_xlfn.XLOOKUP(AY$1,Attendance_sorted!$B405:$CW405,Attendance_sorted!$B405:$CW405,"nn")&lt;&gt;"nn","•",""),"")</f>
        <v/>
      </c>
      <c r="AZ406" s="1" t="str">
        <f ca="1">IF(($A406&lt;&gt;"")*(AZ$1&lt;&gt;""),IF(_xlfn.XLOOKUP(AZ$1,Attendance_sorted!$B405:$CW405,Attendance_sorted!$B405:$CW405,"nn")&lt;&gt;"nn","•",""),"")</f>
        <v/>
      </c>
      <c r="BA406" s="1" t="str">
        <f ca="1">IF(($A406&lt;&gt;"")*(BA$1&lt;&gt;""),IF(_xlfn.XLOOKUP(BA$1,Attendance_sorted!$B405:$CW405,Attendance_sorted!$B405:$CW405,"nn")&lt;&gt;"nn","•",""),"")</f>
        <v/>
      </c>
      <c r="BB406" s="1" t="str">
        <f ca="1">IF(($A406&lt;&gt;"")*(BB$1&lt;&gt;""),IF(_xlfn.XLOOKUP(BB$1,Attendance_sorted!$B405:$CW405,Attendance_sorted!$B405:$CW405,"nn")&lt;&gt;"nn","•",""),"")</f>
        <v/>
      </c>
      <c r="BC406" s="1" t="str">
        <f ca="1">IF(($A406&lt;&gt;"")*(BC$1&lt;&gt;""),IF(_xlfn.XLOOKUP(BC$1,Attendance_sorted!$B405:$CW405,Attendance_sorted!$B405:$CW405,"nn")&lt;&gt;"nn","•",""),"")</f>
        <v/>
      </c>
      <c r="BD406" s="1" t="str">
        <f ca="1">IF(($A406&lt;&gt;"")*(BD$1&lt;&gt;""),IF(_xlfn.XLOOKUP(BD$1,Attendance_sorted!$B405:$CW405,Attendance_sorted!$B405:$CW405,"nn")&lt;&gt;"nn","•",""),"")</f>
        <v/>
      </c>
      <c r="BE406" s="1" t="str">
        <f ca="1">IF(($A406&lt;&gt;"")*(BE$1&lt;&gt;""),IF(_xlfn.XLOOKUP(BE$1,Attendance_sorted!$B405:$CW405,Attendance_sorted!$B405:$CW405,"nn")&lt;&gt;"nn","•",""),"")</f>
        <v/>
      </c>
      <c r="BF406" s="1" t="str">
        <f ca="1">IF(($A406&lt;&gt;"")*(BF$1&lt;&gt;""),IF(_xlfn.XLOOKUP(BF$1,Attendance_sorted!$B405:$CW405,Attendance_sorted!$B405:$CW405,"nn")&lt;&gt;"nn","•",""),"")</f>
        <v/>
      </c>
      <c r="BG406" s="1" t="str">
        <f ca="1">IF(($A406&lt;&gt;"")*(BG$1&lt;&gt;""),IF(_xlfn.XLOOKUP(BG$1,Attendance_sorted!$B405:$CW405,Attendance_sorted!$B405:$CW405,"nn")&lt;&gt;"nn","•",""),"")</f>
        <v/>
      </c>
      <c r="BH406" s="1" t="str">
        <f ca="1">IF(($A406&lt;&gt;"")*(BH$1&lt;&gt;""),IF(_xlfn.XLOOKUP(BH$1,Attendance_sorted!$B405:$CW405,Attendance_sorted!$B405:$CW405,"nn")&lt;&gt;"nn","•",""),"")</f>
        <v/>
      </c>
      <c r="BI406" s="1" t="str">
        <f ca="1">IF(($A406&lt;&gt;"")*(BI$1&lt;&gt;""),IF(_xlfn.XLOOKUP(BI$1,Attendance_sorted!$B405:$CW405,Attendance_sorted!$B405:$CW405,"nn")&lt;&gt;"nn","•",""),"")</f>
        <v/>
      </c>
      <c r="BJ406" s="1" t="str">
        <f ca="1">IF(($A406&lt;&gt;"")*(BJ$1&lt;&gt;""),IF(_xlfn.XLOOKUP(BJ$1,Attendance_sorted!$B405:$CW405,Attendance_sorted!$B405:$CW405,"nn")&lt;&gt;"nn","•",""),"")</f>
        <v/>
      </c>
      <c r="BK406" s="1" t="str">
        <f ca="1">IF(($A406&lt;&gt;"")*(BK$1&lt;&gt;""),IF(_xlfn.XLOOKUP(BK$1,Attendance_sorted!$B405:$CW405,Attendance_sorted!$B405:$CW405,"nn")&lt;&gt;"nn","•",""),"")</f>
        <v/>
      </c>
      <c r="BL406" s="1" t="str">
        <f ca="1">IF(($A406&lt;&gt;"")*(BL$1&lt;&gt;""),IF(_xlfn.XLOOKUP(BL$1,Attendance_sorted!$B405:$CW405,Attendance_sorted!$B405:$CW405,"nn")&lt;&gt;"nn","•",""),"")</f>
        <v/>
      </c>
      <c r="BM406" s="1" t="str">
        <f ca="1">IF(($A406&lt;&gt;"")*(BM$1&lt;&gt;""),IF(_xlfn.XLOOKUP(BM$1,Attendance_sorted!$B405:$CW405,Attendance_sorted!$B405:$CW405,"nn")&lt;&gt;"nn","•",""),"")</f>
        <v/>
      </c>
      <c r="BN406" s="1" t="str">
        <f ca="1">IF(($A406&lt;&gt;"")*(BN$1&lt;&gt;""),IF(_xlfn.XLOOKUP(BN$1,Attendance_sorted!$B405:$CW405,Attendance_sorted!$B405:$CW405,"nn")&lt;&gt;"nn","•",""),"")</f>
        <v/>
      </c>
      <c r="BO406" s="1" t="str">
        <f ca="1">IF(($A406&lt;&gt;"")*(BO$1&lt;&gt;""),IF(_xlfn.XLOOKUP(BO$1,Attendance_sorted!$B405:$CW405,Attendance_sorted!$B405:$CW405,"nn")&lt;&gt;"nn","•",""),"")</f>
        <v/>
      </c>
      <c r="BP406" s="1" t="str">
        <f ca="1">IF(($A406&lt;&gt;"")*(BP$1&lt;&gt;""),IF(_xlfn.XLOOKUP(BP$1,Attendance_sorted!$B405:$CW405,Attendance_sorted!$B405:$CW405,"nn")&lt;&gt;"nn","•",""),"")</f>
        <v/>
      </c>
      <c r="BQ406" s="1" t="str">
        <f ca="1">IF(($A406&lt;&gt;"")*(BQ$1&lt;&gt;""),IF(_xlfn.XLOOKUP(BQ$1,Attendance_sorted!$B405:$CW405,Attendance_sorted!$B405:$CW405,"nn")&lt;&gt;"nn","•",""),"")</f>
        <v/>
      </c>
      <c r="BR406" s="1" t="str">
        <f ca="1">IF(($A406&lt;&gt;"")*(BR$1&lt;&gt;""),IF(_xlfn.XLOOKUP(BR$1,Attendance_sorted!$B405:$CW405,Attendance_sorted!$B405:$CW405,"nn")&lt;&gt;"nn","•",""),"")</f>
        <v/>
      </c>
      <c r="BS406" s="1" t="str">
        <f ca="1">IF(($A406&lt;&gt;"")*(BS$1&lt;&gt;""),IF(_xlfn.XLOOKUP(BS$1,Attendance_sorted!$B405:$CW405,Attendance_sorted!$B405:$CW405,"nn")&lt;&gt;"nn","•",""),"")</f>
        <v/>
      </c>
      <c r="BT406" s="1" t="str">
        <f ca="1">IF(($A406&lt;&gt;"")*(BT$1&lt;&gt;""),IF(_xlfn.XLOOKUP(BT$1,Attendance_sorted!$B405:$CW405,Attendance_sorted!$B405:$CW405,"nn")&lt;&gt;"nn","•",""),"")</f>
        <v/>
      </c>
      <c r="BU406" s="1" t="str">
        <f ca="1">IF(($A406&lt;&gt;"")*(BU$1&lt;&gt;""),IF(_xlfn.XLOOKUP(BU$1,Attendance_sorted!$B405:$CW405,Attendance_sorted!$B405:$CW405,"nn")&lt;&gt;"nn","•",""),"")</f>
        <v/>
      </c>
      <c r="BV406" s="1" t="str">
        <f ca="1">IF(($A406&lt;&gt;"")*(BV$1&lt;&gt;""),IF(_xlfn.XLOOKUP(BV$1,Attendance_sorted!$B405:$CW405,Attendance_sorted!$B405:$CW405,"nn")&lt;&gt;"nn","•",""),"")</f>
        <v/>
      </c>
      <c r="BW406" s="1" t="str">
        <f ca="1">IF(($A406&lt;&gt;"")*(BW$1&lt;&gt;""),IF(_xlfn.XLOOKUP(BW$1,Attendance_sorted!$B405:$CW405,Attendance_sorted!$B405:$CW405,"nn")&lt;&gt;"nn","•",""),"")</f>
        <v/>
      </c>
      <c r="BX406" s="1" t="str">
        <f ca="1">IF(($A406&lt;&gt;"")*(BX$1&lt;&gt;""),IF(_xlfn.XLOOKUP(BX$1,Attendance_sorted!$B405:$CW405,Attendance_sorted!$B405:$CW405,"nn")&lt;&gt;"nn","•",""),"")</f>
        <v/>
      </c>
      <c r="BY406" s="1" t="str">
        <f ca="1">IF(($A406&lt;&gt;"")*(BY$1&lt;&gt;""),IF(_xlfn.XLOOKUP(BY$1,Attendance_sorted!$B405:$CW405,Attendance_sorted!$B405:$CW405,"nn")&lt;&gt;"nn","•",""),"")</f>
        <v/>
      </c>
      <c r="BZ406" s="1" t="str">
        <f ca="1">IF(($A406&lt;&gt;"")*(BZ$1&lt;&gt;""),IF(_xlfn.XLOOKUP(BZ$1,Attendance_sorted!$B405:$CW405,Attendance_sorted!$B405:$CW405,"nn")&lt;&gt;"nn","•",""),"")</f>
        <v/>
      </c>
      <c r="CA406" s="1" t="str">
        <f ca="1">IF(($A406&lt;&gt;"")*(CA$1&lt;&gt;""),IF(_xlfn.XLOOKUP(CA$1,Attendance_sorted!$B405:$CW405,Attendance_sorted!$B405:$CW405,"nn")&lt;&gt;"nn","•",""),"")</f>
        <v/>
      </c>
      <c r="CB406" s="1" t="str">
        <f ca="1">IF(($A406&lt;&gt;"")*(CB$1&lt;&gt;""),IF(_xlfn.XLOOKUP(CB$1,Attendance_sorted!$B405:$CW405,Attendance_sorted!$B405:$CW405,"nn")&lt;&gt;"nn","•",""),"")</f>
        <v/>
      </c>
      <c r="CC406" s="1" t="str">
        <f ca="1">IF(($A406&lt;&gt;"")*(CC$1&lt;&gt;""),IF(_xlfn.XLOOKUP(CC$1,Attendance_sorted!$B405:$CW405,Attendance_sorted!$B405:$CW405,"nn")&lt;&gt;"nn","•",""),"")</f>
        <v/>
      </c>
      <c r="CD406" s="1" t="str">
        <f ca="1">IF(($A406&lt;&gt;"")*(CD$1&lt;&gt;""),IF(_xlfn.XLOOKUP(CD$1,Attendance_sorted!$B405:$CW405,Attendance_sorted!$B405:$CW405,"nn")&lt;&gt;"nn","•",""),"")</f>
        <v/>
      </c>
      <c r="CE406" s="1" t="str">
        <f ca="1">IF(($A406&lt;&gt;"")*(CE$1&lt;&gt;""),IF(_xlfn.XLOOKUP(CE$1,Attendance_sorted!$B405:$CW405,Attendance_sorted!$B405:$CW405,"nn")&lt;&gt;"nn","•",""),"")</f>
        <v/>
      </c>
      <c r="CF406" s="1" t="str">
        <f ca="1">IF(($A406&lt;&gt;"")*(CF$1&lt;&gt;""),IF(_xlfn.XLOOKUP(CF$1,Attendance_sorted!$B405:$CW405,Attendance_sorted!$B405:$CW405,"nn")&lt;&gt;"nn","•",""),"")</f>
        <v/>
      </c>
      <c r="CG406" s="1" t="str">
        <f ca="1">IF(($A406&lt;&gt;"")*(CG$1&lt;&gt;""),IF(_xlfn.XLOOKUP(CG$1,Attendance_sorted!$B405:$CW405,Attendance_sorted!$B405:$CW405,"nn")&lt;&gt;"nn","•",""),"")</f>
        <v/>
      </c>
      <c r="CH406" s="1" t="str">
        <f ca="1">IF(($A406&lt;&gt;"")*(CH$1&lt;&gt;""),IF(_xlfn.XLOOKUP(CH$1,Attendance_sorted!$B405:$CW405,Attendance_sorted!$B405:$CW405,"nn")&lt;&gt;"nn","•",""),"")</f>
        <v/>
      </c>
      <c r="CI406" s="1" t="str">
        <f ca="1">IF(($A406&lt;&gt;"")*(CI$1&lt;&gt;""),IF(_xlfn.XLOOKUP(CI$1,Attendance_sorted!$B405:$CW405,Attendance_sorted!$B405:$CW405,"nn")&lt;&gt;"nn","•",""),"")</f>
        <v/>
      </c>
      <c r="CJ406" s="1" t="str">
        <f ca="1">IF(($A406&lt;&gt;"")*(CJ$1&lt;&gt;""),IF(_xlfn.XLOOKUP(CJ$1,Attendance_sorted!$B405:$CW405,Attendance_sorted!$B405:$CW405,"nn")&lt;&gt;"nn","•",""),"")</f>
        <v/>
      </c>
      <c r="CK406" s="1" t="str">
        <f ca="1">IF(($A406&lt;&gt;"")*(CK$1&lt;&gt;""),IF(_xlfn.XLOOKUP(CK$1,Attendance_sorted!$B405:$CW405,Attendance_sorted!$B405:$CW405,"nn")&lt;&gt;"nn","•",""),"")</f>
        <v/>
      </c>
      <c r="CL406" s="1" t="str">
        <f ca="1">IF(($A406&lt;&gt;"")*(CL$1&lt;&gt;""),IF(_xlfn.XLOOKUP(CL$1,Attendance_sorted!$B405:$CW405,Attendance_sorted!$B405:$CW405,"nn")&lt;&gt;"nn","•",""),"")</f>
        <v/>
      </c>
      <c r="CM406" s="1" t="str">
        <f ca="1">IF(($A406&lt;&gt;"")*(CM$1&lt;&gt;""),IF(_xlfn.XLOOKUP(CM$1,Attendance_sorted!$B405:$CW405,Attendance_sorted!$B405:$CW405,"nn")&lt;&gt;"nn","•",""),"")</f>
        <v/>
      </c>
      <c r="CN406" s="1" t="str">
        <f ca="1">IF(($A406&lt;&gt;"")*(CN$1&lt;&gt;""),IF(_xlfn.XLOOKUP(CN$1,Attendance_sorted!$B405:$CW405,Attendance_sorted!$B405:$CW405,"nn")&lt;&gt;"nn","•",""),"")</f>
        <v/>
      </c>
      <c r="CO406" s="1" t="str">
        <f ca="1">IF(($A406&lt;&gt;"")*(CO$1&lt;&gt;""),IF(_xlfn.XLOOKUP(CO$1,Attendance_sorted!$B405:$CW405,Attendance_sorted!$B405:$CW405,"nn")&lt;&gt;"nn","•",""),"")</f>
        <v/>
      </c>
      <c r="CP406" s="1" t="str">
        <f ca="1">IF(($A406&lt;&gt;"")*(CP$1&lt;&gt;""),IF(_xlfn.XLOOKUP(CP$1,Attendance_sorted!$B405:$CW405,Attendance_sorted!$B405:$CW405,"nn")&lt;&gt;"nn","•",""),"")</f>
        <v/>
      </c>
      <c r="CQ406" s="1" t="str">
        <f ca="1">IF(($A406&lt;&gt;"")*(CQ$1&lt;&gt;""),IF(_xlfn.XLOOKUP(CQ$1,Attendance_sorted!$B405:$CW405,Attendance_sorted!$B405:$CW405,"nn")&lt;&gt;"nn","•",""),"")</f>
        <v/>
      </c>
      <c r="CR406" s="1" t="str">
        <f ca="1">IF(($A406&lt;&gt;"")*(CR$1&lt;&gt;""),IF(_xlfn.XLOOKUP(CR$1,Attendance_sorted!$B405:$CW405,Attendance_sorted!$B405:$CW405,"nn")&lt;&gt;"nn","•",""),"")</f>
        <v/>
      </c>
      <c r="CS406" s="1" t="str">
        <f ca="1">IF(($A406&lt;&gt;"")*(CS$1&lt;&gt;""),IF(_xlfn.XLOOKUP(CS$1,Attendance_sorted!$B405:$CW405,Attendance_sorted!$B405:$CW405,"nn")&lt;&gt;"nn","•",""),"")</f>
        <v/>
      </c>
      <c r="CT406" s="1" t="str">
        <f ca="1">IF(($A406&lt;&gt;"")*(CT$1&lt;&gt;""),IF(_xlfn.XLOOKUP(CT$1,Attendance_sorted!$B405:$CW405,Attendance_sorted!$B405:$CW405,"nn")&lt;&gt;"nn","•",""),"")</f>
        <v/>
      </c>
      <c r="CU406" s="1" t="str">
        <f ca="1">IF(($A406&lt;&gt;"")*(CU$1&lt;&gt;""),IF(_xlfn.XLOOKUP(CU$1,Attendance_sorted!$B405:$CW405,Attendance_sorted!$B405:$CW405,"nn")&lt;&gt;"nn","•",""),"")</f>
        <v/>
      </c>
      <c r="CV406" s="1" t="str">
        <f ca="1">IF(($A406&lt;&gt;"")*(CV$1&lt;&gt;""),IF(_xlfn.XLOOKUP(CV$1,Attendance_sorted!$B405:$CW405,Attendance_sorted!$B405:$CW405,"nn")&lt;&gt;"nn","•",""),"")</f>
        <v/>
      </c>
      <c r="CW406" s="1" t="str">
        <f ca="1">IF(($A406&lt;&gt;"")*(CW$1&lt;&gt;""),IF(_xlfn.XLOOKUP(CW$1,Attendance_sorted!$B405:$CW405,Attendance_sorted!$B405:$CW405,"nn")&lt;&gt;"nn","•",""),"")</f>
        <v/>
      </c>
    </row>
    <row r="407" spans="1:101">
      <c r="A407" s="1"/>
      <c r="B407" s="1" t="str">
        <f ca="1">IF(($A407&lt;&gt;"")*(B$1&lt;&gt;""),IF(_xlfn.XLOOKUP(B$1,Attendance_sorted!$B406:$CW406,Attendance_sorted!$B406:$CW406,"nn")&lt;&gt;"nn","•",""),"")</f>
        <v/>
      </c>
      <c r="C407" s="1" t="str">
        <f ca="1">IF(($A407&lt;&gt;"")*(C$1&lt;&gt;""),IF(_xlfn.XLOOKUP(C$1,Attendance_sorted!$B406:$CW406,Attendance_sorted!$B406:$CW406,"nn")&lt;&gt;"nn","•",""),"")</f>
        <v/>
      </c>
      <c r="D407" s="1" t="str">
        <f ca="1">IF(($A407&lt;&gt;"")*(D$1&lt;&gt;""),IF(_xlfn.XLOOKUP(D$1,Attendance_sorted!$B406:$CW406,Attendance_sorted!$B406:$CW406,"nn")&lt;&gt;"nn","•",""),"")</f>
        <v/>
      </c>
      <c r="E407" s="1" t="str">
        <f ca="1">IF(($A407&lt;&gt;"")*(E$1&lt;&gt;""),IF(_xlfn.XLOOKUP(E$1,Attendance_sorted!$B406:$CW406,Attendance_sorted!$B406:$CW406,"nn")&lt;&gt;"nn","•",""),"")</f>
        <v/>
      </c>
      <c r="F407" s="1" t="str">
        <f ca="1">IF(($A407&lt;&gt;"")*(F$1&lt;&gt;""),IF(_xlfn.XLOOKUP(F$1,Attendance_sorted!$B406:$CW406,Attendance_sorted!$B406:$CW406,"nn")&lt;&gt;"nn","•",""),"")</f>
        <v/>
      </c>
      <c r="G407" s="1" t="str">
        <f ca="1">IF(($A407&lt;&gt;"")*(G$1&lt;&gt;""),IF(_xlfn.XLOOKUP(G$1,Attendance_sorted!$B406:$CW406,Attendance_sorted!$B406:$CW406,"nn")&lt;&gt;"nn","•",""),"")</f>
        <v/>
      </c>
      <c r="H407" s="1" t="str">
        <f ca="1">IF(($A407&lt;&gt;"")*(H$1&lt;&gt;""),IF(_xlfn.XLOOKUP(H$1,Attendance_sorted!$B406:$CW406,Attendance_sorted!$B406:$CW406,"nn")&lt;&gt;"nn","•",""),"")</f>
        <v/>
      </c>
      <c r="I407" s="1" t="str">
        <f ca="1">IF(($A407&lt;&gt;"")*(I$1&lt;&gt;""),IF(_xlfn.XLOOKUP(I$1,Attendance_sorted!$B406:$CW406,Attendance_sorted!$B406:$CW406,"nn")&lt;&gt;"nn","•",""),"")</f>
        <v/>
      </c>
      <c r="J407" s="1" t="str">
        <f ca="1">IF(($A407&lt;&gt;"")*(J$1&lt;&gt;""),IF(_xlfn.XLOOKUP(J$1,Attendance_sorted!$B406:$CW406,Attendance_sorted!$B406:$CW406,"nn")&lt;&gt;"nn","•",""),"")</f>
        <v/>
      </c>
      <c r="K407" s="1" t="str">
        <f ca="1">IF(($A407&lt;&gt;"")*(K$1&lt;&gt;""),IF(_xlfn.XLOOKUP(K$1,Attendance_sorted!$B406:$CW406,Attendance_sorted!$B406:$CW406,"nn")&lt;&gt;"nn","•",""),"")</f>
        <v/>
      </c>
      <c r="L407" s="1" t="str">
        <f ca="1">IF(($A407&lt;&gt;"")*(L$1&lt;&gt;""),IF(_xlfn.XLOOKUP(L$1,Attendance_sorted!$B406:$CW406,Attendance_sorted!$B406:$CW406,"nn")&lt;&gt;"nn","•",""),"")</f>
        <v/>
      </c>
      <c r="M407" s="1" t="str">
        <f ca="1">IF(($A407&lt;&gt;"")*(M$1&lt;&gt;""),IF(_xlfn.XLOOKUP(M$1,Attendance_sorted!$B406:$CW406,Attendance_sorted!$B406:$CW406,"nn")&lt;&gt;"nn","•",""),"")</f>
        <v/>
      </c>
      <c r="N407" s="1" t="str">
        <f ca="1">IF(($A407&lt;&gt;"")*(N$1&lt;&gt;""),IF(_xlfn.XLOOKUP(N$1,Attendance_sorted!$B406:$CW406,Attendance_sorted!$B406:$CW406,"nn")&lt;&gt;"nn","•",""),"")</f>
        <v/>
      </c>
      <c r="O407" s="1" t="str">
        <f ca="1">IF(($A407&lt;&gt;"")*(O$1&lt;&gt;""),IF(_xlfn.XLOOKUP(O$1,Attendance_sorted!$B406:$CW406,Attendance_sorted!$B406:$CW406,"nn")&lt;&gt;"nn","•",""),"")</f>
        <v/>
      </c>
      <c r="P407" s="1" t="str">
        <f ca="1">IF(($A407&lt;&gt;"")*(P$1&lt;&gt;""),IF(_xlfn.XLOOKUP(P$1,Attendance_sorted!$B406:$CW406,Attendance_sorted!$B406:$CW406,"nn")&lt;&gt;"nn","•",""),"")</f>
        <v/>
      </c>
      <c r="Q407" s="1" t="str">
        <f ca="1">IF(($A407&lt;&gt;"")*(Q$1&lt;&gt;""),IF(_xlfn.XLOOKUP(Q$1,Attendance_sorted!$B406:$CW406,Attendance_sorted!$B406:$CW406,"nn")&lt;&gt;"nn","•",""),"")</f>
        <v/>
      </c>
      <c r="R407" s="1" t="str">
        <f ca="1">IF(($A407&lt;&gt;"")*(R$1&lt;&gt;""),IF(_xlfn.XLOOKUP(R$1,Attendance_sorted!$B406:$CW406,Attendance_sorted!$B406:$CW406,"nn")&lt;&gt;"nn","•",""),"")</f>
        <v/>
      </c>
      <c r="S407" s="1" t="str">
        <f ca="1">IF(($A407&lt;&gt;"")*(S$1&lt;&gt;""),IF(_xlfn.XLOOKUP(S$1,Attendance_sorted!$B406:$CW406,Attendance_sorted!$B406:$CW406,"nn")&lt;&gt;"nn","•",""),"")</f>
        <v/>
      </c>
      <c r="T407" s="1" t="str">
        <f ca="1">IF(($A407&lt;&gt;"")*(T$1&lt;&gt;""),IF(_xlfn.XLOOKUP(T$1,Attendance_sorted!$B406:$CW406,Attendance_sorted!$B406:$CW406,"nn")&lt;&gt;"nn","•",""),"")</f>
        <v/>
      </c>
      <c r="U407" s="1" t="str">
        <f ca="1">IF(($A407&lt;&gt;"")*(U$1&lt;&gt;""),IF(_xlfn.XLOOKUP(U$1,Attendance_sorted!$B406:$CW406,Attendance_sorted!$B406:$CW406,"nn")&lt;&gt;"nn","•",""),"")</f>
        <v/>
      </c>
      <c r="V407" s="1" t="str">
        <f ca="1">IF(($A407&lt;&gt;"")*(V$1&lt;&gt;""),IF(_xlfn.XLOOKUP(V$1,Attendance_sorted!$B406:$CW406,Attendance_sorted!$B406:$CW406,"nn")&lt;&gt;"nn","•",""),"")</f>
        <v/>
      </c>
      <c r="W407" s="1" t="str">
        <f ca="1">IF(($A407&lt;&gt;"")*(W$1&lt;&gt;""),IF(_xlfn.XLOOKUP(W$1,Attendance_sorted!$B406:$CW406,Attendance_sorted!$B406:$CW406,"nn")&lt;&gt;"nn","•",""),"")</f>
        <v/>
      </c>
      <c r="X407" s="1" t="str">
        <f ca="1">IF(($A407&lt;&gt;"")*(X$1&lt;&gt;""),IF(_xlfn.XLOOKUP(X$1,Attendance_sorted!$B406:$CW406,Attendance_sorted!$B406:$CW406,"nn")&lt;&gt;"nn","•",""),"")</f>
        <v/>
      </c>
      <c r="Y407" s="1" t="str">
        <f ca="1">IF(($A407&lt;&gt;"")*(Y$1&lt;&gt;""),IF(_xlfn.XLOOKUP(Y$1,Attendance_sorted!$B406:$CW406,Attendance_sorted!$B406:$CW406,"nn")&lt;&gt;"nn","•",""),"")</f>
        <v/>
      </c>
      <c r="Z407" s="1" t="str">
        <f ca="1">IF(($A407&lt;&gt;"")*(Z$1&lt;&gt;""),IF(_xlfn.XLOOKUP(Z$1,Attendance_sorted!$B406:$CW406,Attendance_sorted!$B406:$CW406,"nn")&lt;&gt;"nn","•",""),"")</f>
        <v/>
      </c>
      <c r="AA407" s="1" t="str">
        <f ca="1">IF(($A407&lt;&gt;"")*(AA$1&lt;&gt;""),IF(_xlfn.XLOOKUP(AA$1,Attendance_sorted!$B406:$CW406,Attendance_sorted!$B406:$CW406,"nn")&lt;&gt;"nn","•",""),"")</f>
        <v/>
      </c>
      <c r="AB407" s="1" t="str">
        <f ca="1">IF(($A407&lt;&gt;"")*(AB$1&lt;&gt;""),IF(_xlfn.XLOOKUP(AB$1,Attendance_sorted!$B406:$CW406,Attendance_sorted!$B406:$CW406,"nn")&lt;&gt;"nn","•",""),"")</f>
        <v/>
      </c>
      <c r="AC407" s="1" t="str">
        <f ca="1">IF(($A407&lt;&gt;"")*(AC$1&lt;&gt;""),IF(_xlfn.XLOOKUP(AC$1,Attendance_sorted!$B406:$CW406,Attendance_sorted!$B406:$CW406,"nn")&lt;&gt;"nn","•",""),"")</f>
        <v/>
      </c>
      <c r="AD407" s="1" t="str">
        <f ca="1">IF(($A407&lt;&gt;"")*(AD$1&lt;&gt;""),IF(_xlfn.XLOOKUP(AD$1,Attendance_sorted!$B406:$CW406,Attendance_sorted!$B406:$CW406,"nn")&lt;&gt;"nn","•",""),"")</f>
        <v/>
      </c>
      <c r="AE407" s="1" t="str">
        <f ca="1">IF(($A407&lt;&gt;"")*(AE$1&lt;&gt;""),IF(_xlfn.XLOOKUP(AE$1,Attendance_sorted!$B406:$CW406,Attendance_sorted!$B406:$CW406,"nn")&lt;&gt;"nn","•",""),"")</f>
        <v/>
      </c>
      <c r="AF407" s="1" t="str">
        <f ca="1">IF(($A407&lt;&gt;"")*(AF$1&lt;&gt;""),IF(_xlfn.XLOOKUP(AF$1,Attendance_sorted!$B406:$CW406,Attendance_sorted!$B406:$CW406,"nn")&lt;&gt;"nn","•",""),"")</f>
        <v/>
      </c>
      <c r="AG407" s="1" t="str">
        <f ca="1">IF(($A407&lt;&gt;"")*(AG$1&lt;&gt;""),IF(_xlfn.XLOOKUP(AG$1,Attendance_sorted!$B406:$CW406,Attendance_sorted!$B406:$CW406,"nn")&lt;&gt;"nn","•",""),"")</f>
        <v/>
      </c>
      <c r="AH407" s="1" t="str">
        <f ca="1">IF(($A407&lt;&gt;"")*(AH$1&lt;&gt;""),IF(_xlfn.XLOOKUP(AH$1,Attendance_sorted!$B406:$CW406,Attendance_sorted!$B406:$CW406,"nn")&lt;&gt;"nn","•",""),"")</f>
        <v/>
      </c>
      <c r="AI407" s="1" t="str">
        <f ca="1">IF(($A407&lt;&gt;"")*(AI$1&lt;&gt;""),IF(_xlfn.XLOOKUP(AI$1,Attendance_sorted!$B406:$CW406,Attendance_sorted!$B406:$CW406,"nn")&lt;&gt;"nn","•",""),"")</f>
        <v/>
      </c>
      <c r="AJ407" s="1" t="str">
        <f ca="1">IF(($A407&lt;&gt;"")*(AJ$1&lt;&gt;""),IF(_xlfn.XLOOKUP(AJ$1,Attendance_sorted!$B406:$CW406,Attendance_sorted!$B406:$CW406,"nn")&lt;&gt;"nn","•",""),"")</f>
        <v/>
      </c>
      <c r="AK407" s="1" t="str">
        <f ca="1">IF(($A407&lt;&gt;"")*(AK$1&lt;&gt;""),IF(_xlfn.XLOOKUP(AK$1,Attendance_sorted!$B406:$CW406,Attendance_sorted!$B406:$CW406,"nn")&lt;&gt;"nn","•",""),"")</f>
        <v/>
      </c>
      <c r="AL407" s="1" t="str">
        <f ca="1">IF(($A407&lt;&gt;"")*(AL$1&lt;&gt;""),IF(_xlfn.XLOOKUP(AL$1,Attendance_sorted!$B406:$CW406,Attendance_sorted!$B406:$CW406,"nn")&lt;&gt;"nn","•",""),"")</f>
        <v/>
      </c>
      <c r="AM407" s="1" t="str">
        <f ca="1">IF(($A407&lt;&gt;"")*(AM$1&lt;&gt;""),IF(_xlfn.XLOOKUP(AM$1,Attendance_sorted!$B406:$CW406,Attendance_sorted!$B406:$CW406,"nn")&lt;&gt;"nn","•",""),"")</f>
        <v/>
      </c>
      <c r="AN407" s="1" t="str">
        <f ca="1">IF(($A407&lt;&gt;"")*(AN$1&lt;&gt;""),IF(_xlfn.XLOOKUP(AN$1,Attendance_sorted!$B406:$CW406,Attendance_sorted!$B406:$CW406,"nn")&lt;&gt;"nn","•",""),"")</f>
        <v/>
      </c>
      <c r="AO407" s="1" t="str">
        <f ca="1">IF(($A407&lt;&gt;"")*(AO$1&lt;&gt;""),IF(_xlfn.XLOOKUP(AO$1,Attendance_sorted!$B406:$CW406,Attendance_sorted!$B406:$CW406,"nn")&lt;&gt;"nn","•",""),"")</f>
        <v/>
      </c>
      <c r="AP407" s="1" t="str">
        <f ca="1">IF(($A407&lt;&gt;"")*(AP$1&lt;&gt;""),IF(_xlfn.XLOOKUP(AP$1,Attendance_sorted!$B406:$CW406,Attendance_sorted!$B406:$CW406,"nn")&lt;&gt;"nn","•",""),"")</f>
        <v/>
      </c>
      <c r="AQ407" s="1" t="str">
        <f ca="1">IF(($A407&lt;&gt;"")*(AQ$1&lt;&gt;""),IF(_xlfn.XLOOKUP(AQ$1,Attendance_sorted!$B406:$CW406,Attendance_sorted!$B406:$CW406,"nn")&lt;&gt;"nn","•",""),"")</f>
        <v/>
      </c>
      <c r="AR407" s="1" t="str">
        <f ca="1">IF(($A407&lt;&gt;"")*(AR$1&lt;&gt;""),IF(_xlfn.XLOOKUP(AR$1,Attendance_sorted!$B406:$CW406,Attendance_sorted!$B406:$CW406,"nn")&lt;&gt;"nn","•",""),"")</f>
        <v/>
      </c>
      <c r="AS407" s="1" t="str">
        <f ca="1">IF(($A407&lt;&gt;"")*(AS$1&lt;&gt;""),IF(_xlfn.XLOOKUP(AS$1,Attendance_sorted!$B406:$CW406,Attendance_sorted!$B406:$CW406,"nn")&lt;&gt;"nn","•",""),"")</f>
        <v/>
      </c>
      <c r="AT407" s="1" t="str">
        <f ca="1">IF(($A407&lt;&gt;"")*(AT$1&lt;&gt;""),IF(_xlfn.XLOOKUP(AT$1,Attendance_sorted!$B406:$CW406,Attendance_sorted!$B406:$CW406,"nn")&lt;&gt;"nn","•",""),"")</f>
        <v/>
      </c>
      <c r="AU407" s="1" t="str">
        <f ca="1">IF(($A407&lt;&gt;"")*(AU$1&lt;&gt;""),IF(_xlfn.XLOOKUP(AU$1,Attendance_sorted!$B406:$CW406,Attendance_sorted!$B406:$CW406,"nn")&lt;&gt;"nn","•",""),"")</f>
        <v/>
      </c>
      <c r="AV407" s="1" t="str">
        <f ca="1">IF(($A407&lt;&gt;"")*(AV$1&lt;&gt;""),IF(_xlfn.XLOOKUP(AV$1,Attendance_sorted!$B406:$CW406,Attendance_sorted!$B406:$CW406,"nn")&lt;&gt;"nn","•",""),"")</f>
        <v/>
      </c>
      <c r="AW407" s="1" t="str">
        <f ca="1">IF(($A407&lt;&gt;"")*(AW$1&lt;&gt;""),IF(_xlfn.XLOOKUP(AW$1,Attendance_sorted!$B406:$CW406,Attendance_sorted!$B406:$CW406,"nn")&lt;&gt;"nn","•",""),"")</f>
        <v/>
      </c>
      <c r="AX407" s="1" t="str">
        <f ca="1">IF(($A407&lt;&gt;"")*(AX$1&lt;&gt;""),IF(_xlfn.XLOOKUP(AX$1,Attendance_sorted!$B406:$CW406,Attendance_sorted!$B406:$CW406,"nn")&lt;&gt;"nn","•",""),"")</f>
        <v/>
      </c>
      <c r="AY407" s="1" t="str">
        <f ca="1">IF(($A407&lt;&gt;"")*(AY$1&lt;&gt;""),IF(_xlfn.XLOOKUP(AY$1,Attendance_sorted!$B406:$CW406,Attendance_sorted!$B406:$CW406,"nn")&lt;&gt;"nn","•",""),"")</f>
        <v/>
      </c>
      <c r="AZ407" s="1" t="str">
        <f ca="1">IF(($A407&lt;&gt;"")*(AZ$1&lt;&gt;""),IF(_xlfn.XLOOKUP(AZ$1,Attendance_sorted!$B406:$CW406,Attendance_sorted!$B406:$CW406,"nn")&lt;&gt;"nn","•",""),"")</f>
        <v/>
      </c>
      <c r="BA407" s="1" t="str">
        <f ca="1">IF(($A407&lt;&gt;"")*(BA$1&lt;&gt;""),IF(_xlfn.XLOOKUP(BA$1,Attendance_sorted!$B406:$CW406,Attendance_sorted!$B406:$CW406,"nn")&lt;&gt;"nn","•",""),"")</f>
        <v/>
      </c>
      <c r="BB407" s="1" t="str">
        <f ca="1">IF(($A407&lt;&gt;"")*(BB$1&lt;&gt;""),IF(_xlfn.XLOOKUP(BB$1,Attendance_sorted!$B406:$CW406,Attendance_sorted!$B406:$CW406,"nn")&lt;&gt;"nn","•",""),"")</f>
        <v/>
      </c>
      <c r="BC407" s="1" t="str">
        <f ca="1">IF(($A407&lt;&gt;"")*(BC$1&lt;&gt;""),IF(_xlfn.XLOOKUP(BC$1,Attendance_sorted!$B406:$CW406,Attendance_sorted!$B406:$CW406,"nn")&lt;&gt;"nn","•",""),"")</f>
        <v/>
      </c>
      <c r="BD407" s="1" t="str">
        <f ca="1">IF(($A407&lt;&gt;"")*(BD$1&lt;&gt;""),IF(_xlfn.XLOOKUP(BD$1,Attendance_sorted!$B406:$CW406,Attendance_sorted!$B406:$CW406,"nn")&lt;&gt;"nn","•",""),"")</f>
        <v/>
      </c>
      <c r="BE407" s="1" t="str">
        <f ca="1">IF(($A407&lt;&gt;"")*(BE$1&lt;&gt;""),IF(_xlfn.XLOOKUP(BE$1,Attendance_sorted!$B406:$CW406,Attendance_sorted!$B406:$CW406,"nn")&lt;&gt;"nn","•",""),"")</f>
        <v/>
      </c>
      <c r="BF407" s="1" t="str">
        <f ca="1">IF(($A407&lt;&gt;"")*(BF$1&lt;&gt;""),IF(_xlfn.XLOOKUP(BF$1,Attendance_sorted!$B406:$CW406,Attendance_sorted!$B406:$CW406,"nn")&lt;&gt;"nn","•",""),"")</f>
        <v/>
      </c>
      <c r="BG407" s="1" t="str">
        <f ca="1">IF(($A407&lt;&gt;"")*(BG$1&lt;&gt;""),IF(_xlfn.XLOOKUP(BG$1,Attendance_sorted!$B406:$CW406,Attendance_sorted!$B406:$CW406,"nn")&lt;&gt;"nn","•",""),"")</f>
        <v/>
      </c>
      <c r="BH407" s="1" t="str">
        <f ca="1">IF(($A407&lt;&gt;"")*(BH$1&lt;&gt;""),IF(_xlfn.XLOOKUP(BH$1,Attendance_sorted!$B406:$CW406,Attendance_sorted!$B406:$CW406,"nn")&lt;&gt;"nn","•",""),"")</f>
        <v/>
      </c>
      <c r="BI407" s="1" t="str">
        <f ca="1">IF(($A407&lt;&gt;"")*(BI$1&lt;&gt;""),IF(_xlfn.XLOOKUP(BI$1,Attendance_sorted!$B406:$CW406,Attendance_sorted!$B406:$CW406,"nn")&lt;&gt;"nn","•",""),"")</f>
        <v/>
      </c>
      <c r="BJ407" s="1" t="str">
        <f ca="1">IF(($A407&lt;&gt;"")*(BJ$1&lt;&gt;""),IF(_xlfn.XLOOKUP(BJ$1,Attendance_sorted!$B406:$CW406,Attendance_sorted!$B406:$CW406,"nn")&lt;&gt;"nn","•",""),"")</f>
        <v/>
      </c>
      <c r="BK407" s="1" t="str">
        <f ca="1">IF(($A407&lt;&gt;"")*(BK$1&lt;&gt;""),IF(_xlfn.XLOOKUP(BK$1,Attendance_sorted!$B406:$CW406,Attendance_sorted!$B406:$CW406,"nn")&lt;&gt;"nn","•",""),"")</f>
        <v/>
      </c>
      <c r="BL407" s="1" t="str">
        <f ca="1">IF(($A407&lt;&gt;"")*(BL$1&lt;&gt;""),IF(_xlfn.XLOOKUP(BL$1,Attendance_sorted!$B406:$CW406,Attendance_sorted!$B406:$CW406,"nn")&lt;&gt;"nn","•",""),"")</f>
        <v/>
      </c>
      <c r="BM407" s="1" t="str">
        <f ca="1">IF(($A407&lt;&gt;"")*(BM$1&lt;&gt;""),IF(_xlfn.XLOOKUP(BM$1,Attendance_sorted!$B406:$CW406,Attendance_sorted!$B406:$CW406,"nn")&lt;&gt;"nn","•",""),"")</f>
        <v/>
      </c>
      <c r="BN407" s="1" t="str">
        <f ca="1">IF(($A407&lt;&gt;"")*(BN$1&lt;&gt;""),IF(_xlfn.XLOOKUP(BN$1,Attendance_sorted!$B406:$CW406,Attendance_sorted!$B406:$CW406,"nn")&lt;&gt;"nn","•",""),"")</f>
        <v/>
      </c>
      <c r="BO407" s="1" t="str">
        <f ca="1">IF(($A407&lt;&gt;"")*(BO$1&lt;&gt;""),IF(_xlfn.XLOOKUP(BO$1,Attendance_sorted!$B406:$CW406,Attendance_sorted!$B406:$CW406,"nn")&lt;&gt;"nn","•",""),"")</f>
        <v/>
      </c>
      <c r="BP407" s="1" t="str">
        <f ca="1">IF(($A407&lt;&gt;"")*(BP$1&lt;&gt;""),IF(_xlfn.XLOOKUP(BP$1,Attendance_sorted!$B406:$CW406,Attendance_sorted!$B406:$CW406,"nn")&lt;&gt;"nn","•",""),"")</f>
        <v/>
      </c>
      <c r="BQ407" s="1" t="str">
        <f ca="1">IF(($A407&lt;&gt;"")*(BQ$1&lt;&gt;""),IF(_xlfn.XLOOKUP(BQ$1,Attendance_sorted!$B406:$CW406,Attendance_sorted!$B406:$CW406,"nn")&lt;&gt;"nn","•",""),"")</f>
        <v/>
      </c>
      <c r="BR407" s="1" t="str">
        <f ca="1">IF(($A407&lt;&gt;"")*(BR$1&lt;&gt;""),IF(_xlfn.XLOOKUP(BR$1,Attendance_sorted!$B406:$CW406,Attendance_sorted!$B406:$CW406,"nn")&lt;&gt;"nn","•",""),"")</f>
        <v/>
      </c>
      <c r="BS407" s="1" t="str">
        <f ca="1">IF(($A407&lt;&gt;"")*(BS$1&lt;&gt;""),IF(_xlfn.XLOOKUP(BS$1,Attendance_sorted!$B406:$CW406,Attendance_sorted!$B406:$CW406,"nn")&lt;&gt;"nn","•",""),"")</f>
        <v/>
      </c>
      <c r="BT407" s="1" t="str">
        <f ca="1">IF(($A407&lt;&gt;"")*(BT$1&lt;&gt;""),IF(_xlfn.XLOOKUP(BT$1,Attendance_sorted!$B406:$CW406,Attendance_sorted!$B406:$CW406,"nn")&lt;&gt;"nn","•",""),"")</f>
        <v/>
      </c>
      <c r="BU407" s="1" t="str">
        <f ca="1">IF(($A407&lt;&gt;"")*(BU$1&lt;&gt;""),IF(_xlfn.XLOOKUP(BU$1,Attendance_sorted!$B406:$CW406,Attendance_sorted!$B406:$CW406,"nn")&lt;&gt;"nn","•",""),"")</f>
        <v/>
      </c>
      <c r="BV407" s="1" t="str">
        <f ca="1">IF(($A407&lt;&gt;"")*(BV$1&lt;&gt;""),IF(_xlfn.XLOOKUP(BV$1,Attendance_sorted!$B406:$CW406,Attendance_sorted!$B406:$CW406,"nn")&lt;&gt;"nn","•",""),"")</f>
        <v/>
      </c>
      <c r="BW407" s="1" t="str">
        <f ca="1">IF(($A407&lt;&gt;"")*(BW$1&lt;&gt;""),IF(_xlfn.XLOOKUP(BW$1,Attendance_sorted!$B406:$CW406,Attendance_sorted!$B406:$CW406,"nn")&lt;&gt;"nn","•",""),"")</f>
        <v/>
      </c>
      <c r="BX407" s="1" t="str">
        <f ca="1">IF(($A407&lt;&gt;"")*(BX$1&lt;&gt;""),IF(_xlfn.XLOOKUP(BX$1,Attendance_sorted!$B406:$CW406,Attendance_sorted!$B406:$CW406,"nn")&lt;&gt;"nn","•",""),"")</f>
        <v/>
      </c>
      <c r="BY407" s="1" t="str">
        <f ca="1">IF(($A407&lt;&gt;"")*(BY$1&lt;&gt;""),IF(_xlfn.XLOOKUP(BY$1,Attendance_sorted!$B406:$CW406,Attendance_sorted!$B406:$CW406,"nn")&lt;&gt;"nn","•",""),"")</f>
        <v/>
      </c>
      <c r="BZ407" s="1" t="str">
        <f ca="1">IF(($A407&lt;&gt;"")*(BZ$1&lt;&gt;""),IF(_xlfn.XLOOKUP(BZ$1,Attendance_sorted!$B406:$CW406,Attendance_sorted!$B406:$CW406,"nn")&lt;&gt;"nn","•",""),"")</f>
        <v/>
      </c>
      <c r="CA407" s="1" t="str">
        <f ca="1">IF(($A407&lt;&gt;"")*(CA$1&lt;&gt;""),IF(_xlfn.XLOOKUP(CA$1,Attendance_sorted!$B406:$CW406,Attendance_sorted!$B406:$CW406,"nn")&lt;&gt;"nn","•",""),"")</f>
        <v/>
      </c>
      <c r="CB407" s="1" t="str">
        <f ca="1">IF(($A407&lt;&gt;"")*(CB$1&lt;&gt;""),IF(_xlfn.XLOOKUP(CB$1,Attendance_sorted!$B406:$CW406,Attendance_sorted!$B406:$CW406,"nn")&lt;&gt;"nn","•",""),"")</f>
        <v/>
      </c>
      <c r="CC407" s="1" t="str">
        <f ca="1">IF(($A407&lt;&gt;"")*(CC$1&lt;&gt;""),IF(_xlfn.XLOOKUP(CC$1,Attendance_sorted!$B406:$CW406,Attendance_sorted!$B406:$CW406,"nn")&lt;&gt;"nn","•",""),"")</f>
        <v/>
      </c>
      <c r="CD407" s="1" t="str">
        <f ca="1">IF(($A407&lt;&gt;"")*(CD$1&lt;&gt;""),IF(_xlfn.XLOOKUP(CD$1,Attendance_sorted!$B406:$CW406,Attendance_sorted!$B406:$CW406,"nn")&lt;&gt;"nn","•",""),"")</f>
        <v/>
      </c>
      <c r="CE407" s="1" t="str">
        <f ca="1">IF(($A407&lt;&gt;"")*(CE$1&lt;&gt;""),IF(_xlfn.XLOOKUP(CE$1,Attendance_sorted!$B406:$CW406,Attendance_sorted!$B406:$CW406,"nn")&lt;&gt;"nn","•",""),"")</f>
        <v/>
      </c>
      <c r="CF407" s="1" t="str">
        <f ca="1">IF(($A407&lt;&gt;"")*(CF$1&lt;&gt;""),IF(_xlfn.XLOOKUP(CF$1,Attendance_sorted!$B406:$CW406,Attendance_sorted!$B406:$CW406,"nn")&lt;&gt;"nn","•",""),"")</f>
        <v/>
      </c>
      <c r="CG407" s="1" t="str">
        <f ca="1">IF(($A407&lt;&gt;"")*(CG$1&lt;&gt;""),IF(_xlfn.XLOOKUP(CG$1,Attendance_sorted!$B406:$CW406,Attendance_sorted!$B406:$CW406,"nn")&lt;&gt;"nn","•",""),"")</f>
        <v/>
      </c>
      <c r="CH407" s="1" t="str">
        <f ca="1">IF(($A407&lt;&gt;"")*(CH$1&lt;&gt;""),IF(_xlfn.XLOOKUP(CH$1,Attendance_sorted!$B406:$CW406,Attendance_sorted!$B406:$CW406,"nn")&lt;&gt;"nn","•",""),"")</f>
        <v/>
      </c>
      <c r="CI407" s="1" t="str">
        <f ca="1">IF(($A407&lt;&gt;"")*(CI$1&lt;&gt;""),IF(_xlfn.XLOOKUP(CI$1,Attendance_sorted!$B406:$CW406,Attendance_sorted!$B406:$CW406,"nn")&lt;&gt;"nn","•",""),"")</f>
        <v/>
      </c>
      <c r="CJ407" s="1" t="str">
        <f ca="1">IF(($A407&lt;&gt;"")*(CJ$1&lt;&gt;""),IF(_xlfn.XLOOKUP(CJ$1,Attendance_sorted!$B406:$CW406,Attendance_sorted!$B406:$CW406,"nn")&lt;&gt;"nn","•",""),"")</f>
        <v/>
      </c>
      <c r="CK407" s="1" t="str">
        <f ca="1">IF(($A407&lt;&gt;"")*(CK$1&lt;&gt;""),IF(_xlfn.XLOOKUP(CK$1,Attendance_sorted!$B406:$CW406,Attendance_sorted!$B406:$CW406,"nn")&lt;&gt;"nn","•",""),"")</f>
        <v/>
      </c>
      <c r="CL407" s="1" t="str">
        <f ca="1">IF(($A407&lt;&gt;"")*(CL$1&lt;&gt;""),IF(_xlfn.XLOOKUP(CL$1,Attendance_sorted!$B406:$CW406,Attendance_sorted!$B406:$CW406,"nn")&lt;&gt;"nn","•",""),"")</f>
        <v/>
      </c>
      <c r="CM407" s="1" t="str">
        <f ca="1">IF(($A407&lt;&gt;"")*(CM$1&lt;&gt;""),IF(_xlfn.XLOOKUP(CM$1,Attendance_sorted!$B406:$CW406,Attendance_sorted!$B406:$CW406,"nn")&lt;&gt;"nn","•",""),"")</f>
        <v/>
      </c>
      <c r="CN407" s="1" t="str">
        <f ca="1">IF(($A407&lt;&gt;"")*(CN$1&lt;&gt;""),IF(_xlfn.XLOOKUP(CN$1,Attendance_sorted!$B406:$CW406,Attendance_sorted!$B406:$CW406,"nn")&lt;&gt;"nn","•",""),"")</f>
        <v/>
      </c>
      <c r="CO407" s="1" t="str">
        <f ca="1">IF(($A407&lt;&gt;"")*(CO$1&lt;&gt;""),IF(_xlfn.XLOOKUP(CO$1,Attendance_sorted!$B406:$CW406,Attendance_sorted!$B406:$CW406,"nn")&lt;&gt;"nn","•",""),"")</f>
        <v/>
      </c>
      <c r="CP407" s="1" t="str">
        <f ca="1">IF(($A407&lt;&gt;"")*(CP$1&lt;&gt;""),IF(_xlfn.XLOOKUP(CP$1,Attendance_sorted!$B406:$CW406,Attendance_sorted!$B406:$CW406,"nn")&lt;&gt;"nn","•",""),"")</f>
        <v/>
      </c>
      <c r="CQ407" s="1" t="str">
        <f ca="1">IF(($A407&lt;&gt;"")*(CQ$1&lt;&gt;""),IF(_xlfn.XLOOKUP(CQ$1,Attendance_sorted!$B406:$CW406,Attendance_sorted!$B406:$CW406,"nn")&lt;&gt;"nn","•",""),"")</f>
        <v/>
      </c>
      <c r="CR407" s="1" t="str">
        <f ca="1">IF(($A407&lt;&gt;"")*(CR$1&lt;&gt;""),IF(_xlfn.XLOOKUP(CR$1,Attendance_sorted!$B406:$CW406,Attendance_sorted!$B406:$CW406,"nn")&lt;&gt;"nn","•",""),"")</f>
        <v/>
      </c>
      <c r="CS407" s="1" t="str">
        <f ca="1">IF(($A407&lt;&gt;"")*(CS$1&lt;&gt;""),IF(_xlfn.XLOOKUP(CS$1,Attendance_sorted!$B406:$CW406,Attendance_sorted!$B406:$CW406,"nn")&lt;&gt;"nn","•",""),"")</f>
        <v/>
      </c>
      <c r="CT407" s="1" t="str">
        <f ca="1">IF(($A407&lt;&gt;"")*(CT$1&lt;&gt;""),IF(_xlfn.XLOOKUP(CT$1,Attendance_sorted!$B406:$CW406,Attendance_sorted!$B406:$CW406,"nn")&lt;&gt;"nn","•",""),"")</f>
        <v/>
      </c>
      <c r="CU407" s="1" t="str">
        <f ca="1">IF(($A407&lt;&gt;"")*(CU$1&lt;&gt;""),IF(_xlfn.XLOOKUP(CU$1,Attendance_sorted!$B406:$CW406,Attendance_sorted!$B406:$CW406,"nn")&lt;&gt;"nn","•",""),"")</f>
        <v/>
      </c>
      <c r="CV407" s="1" t="str">
        <f ca="1">IF(($A407&lt;&gt;"")*(CV$1&lt;&gt;""),IF(_xlfn.XLOOKUP(CV$1,Attendance_sorted!$B406:$CW406,Attendance_sorted!$B406:$CW406,"nn")&lt;&gt;"nn","•",""),"")</f>
        <v/>
      </c>
      <c r="CW407" s="1" t="str">
        <f ca="1">IF(($A407&lt;&gt;"")*(CW$1&lt;&gt;""),IF(_xlfn.XLOOKUP(CW$1,Attendance_sorted!$B406:$CW406,Attendance_sorted!$B406:$CW406,"nn")&lt;&gt;"nn","•",""),"")</f>
        <v/>
      </c>
    </row>
    <row r="408" spans="1:101">
      <c r="A408" s="1"/>
      <c r="B408" s="1" t="str">
        <f ca="1">IF(($A408&lt;&gt;"")*(B$1&lt;&gt;""),IF(_xlfn.XLOOKUP(B$1,Attendance_sorted!$B407:$CW407,Attendance_sorted!$B407:$CW407,"nn")&lt;&gt;"nn","•",""),"")</f>
        <v/>
      </c>
      <c r="C408" s="1" t="str">
        <f ca="1">IF(($A408&lt;&gt;"")*(C$1&lt;&gt;""),IF(_xlfn.XLOOKUP(C$1,Attendance_sorted!$B407:$CW407,Attendance_sorted!$B407:$CW407,"nn")&lt;&gt;"nn","•",""),"")</f>
        <v/>
      </c>
      <c r="D408" s="1" t="str">
        <f ca="1">IF(($A408&lt;&gt;"")*(D$1&lt;&gt;""),IF(_xlfn.XLOOKUP(D$1,Attendance_sorted!$B407:$CW407,Attendance_sorted!$B407:$CW407,"nn")&lt;&gt;"nn","•",""),"")</f>
        <v/>
      </c>
      <c r="E408" s="1" t="str">
        <f ca="1">IF(($A408&lt;&gt;"")*(E$1&lt;&gt;""),IF(_xlfn.XLOOKUP(E$1,Attendance_sorted!$B407:$CW407,Attendance_sorted!$B407:$CW407,"nn")&lt;&gt;"nn","•",""),"")</f>
        <v/>
      </c>
      <c r="F408" s="1" t="str">
        <f ca="1">IF(($A408&lt;&gt;"")*(F$1&lt;&gt;""),IF(_xlfn.XLOOKUP(F$1,Attendance_sorted!$B407:$CW407,Attendance_sorted!$B407:$CW407,"nn")&lt;&gt;"nn","•",""),"")</f>
        <v/>
      </c>
      <c r="G408" s="1" t="str">
        <f ca="1">IF(($A408&lt;&gt;"")*(G$1&lt;&gt;""),IF(_xlfn.XLOOKUP(G$1,Attendance_sorted!$B407:$CW407,Attendance_sorted!$B407:$CW407,"nn")&lt;&gt;"nn","•",""),"")</f>
        <v/>
      </c>
      <c r="H408" s="1" t="str">
        <f ca="1">IF(($A408&lt;&gt;"")*(H$1&lt;&gt;""),IF(_xlfn.XLOOKUP(H$1,Attendance_sorted!$B407:$CW407,Attendance_sorted!$B407:$CW407,"nn")&lt;&gt;"nn","•",""),"")</f>
        <v/>
      </c>
      <c r="I408" s="1" t="str">
        <f ca="1">IF(($A408&lt;&gt;"")*(I$1&lt;&gt;""),IF(_xlfn.XLOOKUP(I$1,Attendance_sorted!$B407:$CW407,Attendance_sorted!$B407:$CW407,"nn")&lt;&gt;"nn","•",""),"")</f>
        <v/>
      </c>
      <c r="J408" s="1" t="str">
        <f ca="1">IF(($A408&lt;&gt;"")*(J$1&lt;&gt;""),IF(_xlfn.XLOOKUP(J$1,Attendance_sorted!$B407:$CW407,Attendance_sorted!$B407:$CW407,"nn")&lt;&gt;"nn","•",""),"")</f>
        <v/>
      </c>
      <c r="K408" s="1" t="str">
        <f ca="1">IF(($A408&lt;&gt;"")*(K$1&lt;&gt;""),IF(_xlfn.XLOOKUP(K$1,Attendance_sorted!$B407:$CW407,Attendance_sorted!$B407:$CW407,"nn")&lt;&gt;"nn","•",""),"")</f>
        <v/>
      </c>
      <c r="L408" s="1" t="str">
        <f ca="1">IF(($A408&lt;&gt;"")*(L$1&lt;&gt;""),IF(_xlfn.XLOOKUP(L$1,Attendance_sorted!$B407:$CW407,Attendance_sorted!$B407:$CW407,"nn")&lt;&gt;"nn","•",""),"")</f>
        <v/>
      </c>
      <c r="M408" s="1" t="str">
        <f ca="1">IF(($A408&lt;&gt;"")*(M$1&lt;&gt;""),IF(_xlfn.XLOOKUP(M$1,Attendance_sorted!$B407:$CW407,Attendance_sorted!$B407:$CW407,"nn")&lt;&gt;"nn","•",""),"")</f>
        <v/>
      </c>
      <c r="N408" s="1" t="str">
        <f ca="1">IF(($A408&lt;&gt;"")*(N$1&lt;&gt;""),IF(_xlfn.XLOOKUP(N$1,Attendance_sorted!$B407:$CW407,Attendance_sorted!$B407:$CW407,"nn")&lt;&gt;"nn","•",""),"")</f>
        <v/>
      </c>
      <c r="O408" s="1" t="str">
        <f ca="1">IF(($A408&lt;&gt;"")*(O$1&lt;&gt;""),IF(_xlfn.XLOOKUP(O$1,Attendance_sorted!$B407:$CW407,Attendance_sorted!$B407:$CW407,"nn")&lt;&gt;"nn","•",""),"")</f>
        <v/>
      </c>
      <c r="P408" s="1" t="str">
        <f ca="1">IF(($A408&lt;&gt;"")*(P$1&lt;&gt;""),IF(_xlfn.XLOOKUP(P$1,Attendance_sorted!$B407:$CW407,Attendance_sorted!$B407:$CW407,"nn")&lt;&gt;"nn","•",""),"")</f>
        <v/>
      </c>
      <c r="Q408" s="1" t="str">
        <f ca="1">IF(($A408&lt;&gt;"")*(Q$1&lt;&gt;""),IF(_xlfn.XLOOKUP(Q$1,Attendance_sorted!$B407:$CW407,Attendance_sorted!$B407:$CW407,"nn")&lt;&gt;"nn","•",""),"")</f>
        <v/>
      </c>
      <c r="R408" s="1" t="str">
        <f ca="1">IF(($A408&lt;&gt;"")*(R$1&lt;&gt;""),IF(_xlfn.XLOOKUP(R$1,Attendance_sorted!$B407:$CW407,Attendance_sorted!$B407:$CW407,"nn")&lt;&gt;"nn","•",""),"")</f>
        <v/>
      </c>
      <c r="S408" s="1" t="str">
        <f ca="1">IF(($A408&lt;&gt;"")*(S$1&lt;&gt;""),IF(_xlfn.XLOOKUP(S$1,Attendance_sorted!$B407:$CW407,Attendance_sorted!$B407:$CW407,"nn")&lt;&gt;"nn","•",""),"")</f>
        <v/>
      </c>
      <c r="T408" s="1" t="str">
        <f ca="1">IF(($A408&lt;&gt;"")*(T$1&lt;&gt;""),IF(_xlfn.XLOOKUP(T$1,Attendance_sorted!$B407:$CW407,Attendance_sorted!$B407:$CW407,"nn")&lt;&gt;"nn","•",""),"")</f>
        <v/>
      </c>
      <c r="U408" s="1" t="str">
        <f ca="1">IF(($A408&lt;&gt;"")*(U$1&lt;&gt;""),IF(_xlfn.XLOOKUP(U$1,Attendance_sorted!$B407:$CW407,Attendance_sorted!$B407:$CW407,"nn")&lt;&gt;"nn","•",""),"")</f>
        <v/>
      </c>
      <c r="V408" s="1" t="str">
        <f ca="1">IF(($A408&lt;&gt;"")*(V$1&lt;&gt;""),IF(_xlfn.XLOOKUP(V$1,Attendance_sorted!$B407:$CW407,Attendance_sorted!$B407:$CW407,"nn")&lt;&gt;"nn","•",""),"")</f>
        <v/>
      </c>
      <c r="W408" s="1" t="str">
        <f ca="1">IF(($A408&lt;&gt;"")*(W$1&lt;&gt;""),IF(_xlfn.XLOOKUP(W$1,Attendance_sorted!$B407:$CW407,Attendance_sorted!$B407:$CW407,"nn")&lt;&gt;"nn","•",""),"")</f>
        <v/>
      </c>
      <c r="X408" s="1" t="str">
        <f ca="1">IF(($A408&lt;&gt;"")*(X$1&lt;&gt;""),IF(_xlfn.XLOOKUP(X$1,Attendance_sorted!$B407:$CW407,Attendance_sorted!$B407:$CW407,"nn")&lt;&gt;"nn","•",""),"")</f>
        <v/>
      </c>
      <c r="Y408" s="1" t="str">
        <f ca="1">IF(($A408&lt;&gt;"")*(Y$1&lt;&gt;""),IF(_xlfn.XLOOKUP(Y$1,Attendance_sorted!$B407:$CW407,Attendance_sorted!$B407:$CW407,"nn")&lt;&gt;"nn","•",""),"")</f>
        <v/>
      </c>
      <c r="Z408" s="1" t="str">
        <f ca="1">IF(($A408&lt;&gt;"")*(Z$1&lt;&gt;""),IF(_xlfn.XLOOKUP(Z$1,Attendance_sorted!$B407:$CW407,Attendance_sorted!$B407:$CW407,"nn")&lt;&gt;"nn","•",""),"")</f>
        <v/>
      </c>
      <c r="AA408" s="1" t="str">
        <f ca="1">IF(($A408&lt;&gt;"")*(AA$1&lt;&gt;""),IF(_xlfn.XLOOKUP(AA$1,Attendance_sorted!$B407:$CW407,Attendance_sorted!$B407:$CW407,"nn")&lt;&gt;"nn","•",""),"")</f>
        <v/>
      </c>
      <c r="AB408" s="1" t="str">
        <f ca="1">IF(($A408&lt;&gt;"")*(AB$1&lt;&gt;""),IF(_xlfn.XLOOKUP(AB$1,Attendance_sorted!$B407:$CW407,Attendance_sorted!$B407:$CW407,"nn")&lt;&gt;"nn","•",""),"")</f>
        <v/>
      </c>
      <c r="AC408" s="1" t="str">
        <f ca="1">IF(($A408&lt;&gt;"")*(AC$1&lt;&gt;""),IF(_xlfn.XLOOKUP(AC$1,Attendance_sorted!$B407:$CW407,Attendance_sorted!$B407:$CW407,"nn")&lt;&gt;"nn","•",""),"")</f>
        <v/>
      </c>
      <c r="AD408" s="1" t="str">
        <f ca="1">IF(($A408&lt;&gt;"")*(AD$1&lt;&gt;""),IF(_xlfn.XLOOKUP(AD$1,Attendance_sorted!$B407:$CW407,Attendance_sorted!$B407:$CW407,"nn")&lt;&gt;"nn","•",""),"")</f>
        <v/>
      </c>
      <c r="AE408" s="1" t="str">
        <f ca="1">IF(($A408&lt;&gt;"")*(AE$1&lt;&gt;""),IF(_xlfn.XLOOKUP(AE$1,Attendance_sorted!$B407:$CW407,Attendance_sorted!$B407:$CW407,"nn")&lt;&gt;"nn","•",""),"")</f>
        <v/>
      </c>
      <c r="AF408" s="1" t="str">
        <f ca="1">IF(($A408&lt;&gt;"")*(AF$1&lt;&gt;""),IF(_xlfn.XLOOKUP(AF$1,Attendance_sorted!$B407:$CW407,Attendance_sorted!$B407:$CW407,"nn")&lt;&gt;"nn","•",""),"")</f>
        <v/>
      </c>
      <c r="AG408" s="1" t="str">
        <f ca="1">IF(($A408&lt;&gt;"")*(AG$1&lt;&gt;""),IF(_xlfn.XLOOKUP(AG$1,Attendance_sorted!$B407:$CW407,Attendance_sorted!$B407:$CW407,"nn")&lt;&gt;"nn","•",""),"")</f>
        <v/>
      </c>
      <c r="AH408" s="1" t="str">
        <f ca="1">IF(($A408&lt;&gt;"")*(AH$1&lt;&gt;""),IF(_xlfn.XLOOKUP(AH$1,Attendance_sorted!$B407:$CW407,Attendance_sorted!$B407:$CW407,"nn")&lt;&gt;"nn","•",""),"")</f>
        <v/>
      </c>
      <c r="AI408" s="1" t="str">
        <f ca="1">IF(($A408&lt;&gt;"")*(AI$1&lt;&gt;""),IF(_xlfn.XLOOKUP(AI$1,Attendance_sorted!$B407:$CW407,Attendance_sorted!$B407:$CW407,"nn")&lt;&gt;"nn","•",""),"")</f>
        <v/>
      </c>
      <c r="AJ408" s="1" t="str">
        <f ca="1">IF(($A408&lt;&gt;"")*(AJ$1&lt;&gt;""),IF(_xlfn.XLOOKUP(AJ$1,Attendance_sorted!$B407:$CW407,Attendance_sorted!$B407:$CW407,"nn")&lt;&gt;"nn","•",""),"")</f>
        <v/>
      </c>
      <c r="AK408" s="1" t="str">
        <f ca="1">IF(($A408&lt;&gt;"")*(AK$1&lt;&gt;""),IF(_xlfn.XLOOKUP(AK$1,Attendance_sorted!$B407:$CW407,Attendance_sorted!$B407:$CW407,"nn")&lt;&gt;"nn","•",""),"")</f>
        <v/>
      </c>
      <c r="AL408" s="1" t="str">
        <f ca="1">IF(($A408&lt;&gt;"")*(AL$1&lt;&gt;""),IF(_xlfn.XLOOKUP(AL$1,Attendance_sorted!$B407:$CW407,Attendance_sorted!$B407:$CW407,"nn")&lt;&gt;"nn","•",""),"")</f>
        <v/>
      </c>
      <c r="AM408" s="1" t="str">
        <f ca="1">IF(($A408&lt;&gt;"")*(AM$1&lt;&gt;""),IF(_xlfn.XLOOKUP(AM$1,Attendance_sorted!$B407:$CW407,Attendance_sorted!$B407:$CW407,"nn")&lt;&gt;"nn","•",""),"")</f>
        <v/>
      </c>
      <c r="AN408" s="1" t="str">
        <f ca="1">IF(($A408&lt;&gt;"")*(AN$1&lt;&gt;""),IF(_xlfn.XLOOKUP(AN$1,Attendance_sorted!$B407:$CW407,Attendance_sorted!$B407:$CW407,"nn")&lt;&gt;"nn","•",""),"")</f>
        <v/>
      </c>
      <c r="AO408" s="1" t="str">
        <f ca="1">IF(($A408&lt;&gt;"")*(AO$1&lt;&gt;""),IF(_xlfn.XLOOKUP(AO$1,Attendance_sorted!$B407:$CW407,Attendance_sorted!$B407:$CW407,"nn")&lt;&gt;"nn","•",""),"")</f>
        <v/>
      </c>
      <c r="AP408" s="1" t="str">
        <f ca="1">IF(($A408&lt;&gt;"")*(AP$1&lt;&gt;""),IF(_xlfn.XLOOKUP(AP$1,Attendance_sorted!$B407:$CW407,Attendance_sorted!$B407:$CW407,"nn")&lt;&gt;"nn","•",""),"")</f>
        <v/>
      </c>
      <c r="AQ408" s="1" t="str">
        <f ca="1">IF(($A408&lt;&gt;"")*(AQ$1&lt;&gt;""),IF(_xlfn.XLOOKUP(AQ$1,Attendance_sorted!$B407:$CW407,Attendance_sorted!$B407:$CW407,"nn")&lt;&gt;"nn","•",""),"")</f>
        <v/>
      </c>
      <c r="AR408" s="1" t="str">
        <f ca="1">IF(($A408&lt;&gt;"")*(AR$1&lt;&gt;""),IF(_xlfn.XLOOKUP(AR$1,Attendance_sorted!$B407:$CW407,Attendance_sorted!$B407:$CW407,"nn")&lt;&gt;"nn","•",""),"")</f>
        <v/>
      </c>
      <c r="AS408" s="1" t="str">
        <f ca="1">IF(($A408&lt;&gt;"")*(AS$1&lt;&gt;""),IF(_xlfn.XLOOKUP(AS$1,Attendance_sorted!$B407:$CW407,Attendance_sorted!$B407:$CW407,"nn")&lt;&gt;"nn","•",""),"")</f>
        <v/>
      </c>
      <c r="AT408" s="1" t="str">
        <f ca="1">IF(($A408&lt;&gt;"")*(AT$1&lt;&gt;""),IF(_xlfn.XLOOKUP(AT$1,Attendance_sorted!$B407:$CW407,Attendance_sorted!$B407:$CW407,"nn")&lt;&gt;"nn","•",""),"")</f>
        <v/>
      </c>
      <c r="AU408" s="1" t="str">
        <f ca="1">IF(($A408&lt;&gt;"")*(AU$1&lt;&gt;""),IF(_xlfn.XLOOKUP(AU$1,Attendance_sorted!$B407:$CW407,Attendance_sorted!$B407:$CW407,"nn")&lt;&gt;"nn","•",""),"")</f>
        <v/>
      </c>
      <c r="AV408" s="1" t="str">
        <f ca="1">IF(($A408&lt;&gt;"")*(AV$1&lt;&gt;""),IF(_xlfn.XLOOKUP(AV$1,Attendance_sorted!$B407:$CW407,Attendance_sorted!$B407:$CW407,"nn")&lt;&gt;"nn","•",""),"")</f>
        <v/>
      </c>
      <c r="AW408" s="1" t="str">
        <f ca="1">IF(($A408&lt;&gt;"")*(AW$1&lt;&gt;""),IF(_xlfn.XLOOKUP(AW$1,Attendance_sorted!$B407:$CW407,Attendance_sorted!$B407:$CW407,"nn")&lt;&gt;"nn","•",""),"")</f>
        <v/>
      </c>
      <c r="AX408" s="1" t="str">
        <f ca="1">IF(($A408&lt;&gt;"")*(AX$1&lt;&gt;""),IF(_xlfn.XLOOKUP(AX$1,Attendance_sorted!$B407:$CW407,Attendance_sorted!$B407:$CW407,"nn")&lt;&gt;"nn","•",""),"")</f>
        <v/>
      </c>
      <c r="AY408" s="1" t="str">
        <f ca="1">IF(($A408&lt;&gt;"")*(AY$1&lt;&gt;""),IF(_xlfn.XLOOKUP(AY$1,Attendance_sorted!$B407:$CW407,Attendance_sorted!$B407:$CW407,"nn")&lt;&gt;"nn","•",""),"")</f>
        <v/>
      </c>
      <c r="AZ408" s="1" t="str">
        <f ca="1">IF(($A408&lt;&gt;"")*(AZ$1&lt;&gt;""),IF(_xlfn.XLOOKUP(AZ$1,Attendance_sorted!$B407:$CW407,Attendance_sorted!$B407:$CW407,"nn")&lt;&gt;"nn","•",""),"")</f>
        <v/>
      </c>
      <c r="BA408" s="1" t="str">
        <f ca="1">IF(($A408&lt;&gt;"")*(BA$1&lt;&gt;""),IF(_xlfn.XLOOKUP(BA$1,Attendance_sorted!$B407:$CW407,Attendance_sorted!$B407:$CW407,"nn")&lt;&gt;"nn","•",""),"")</f>
        <v/>
      </c>
      <c r="BB408" s="1" t="str">
        <f ca="1">IF(($A408&lt;&gt;"")*(BB$1&lt;&gt;""),IF(_xlfn.XLOOKUP(BB$1,Attendance_sorted!$B407:$CW407,Attendance_sorted!$B407:$CW407,"nn")&lt;&gt;"nn","•",""),"")</f>
        <v/>
      </c>
      <c r="BC408" s="1" t="str">
        <f ca="1">IF(($A408&lt;&gt;"")*(BC$1&lt;&gt;""),IF(_xlfn.XLOOKUP(BC$1,Attendance_sorted!$B407:$CW407,Attendance_sorted!$B407:$CW407,"nn")&lt;&gt;"nn","•",""),"")</f>
        <v/>
      </c>
      <c r="BD408" s="1" t="str">
        <f ca="1">IF(($A408&lt;&gt;"")*(BD$1&lt;&gt;""),IF(_xlfn.XLOOKUP(BD$1,Attendance_sorted!$B407:$CW407,Attendance_sorted!$B407:$CW407,"nn")&lt;&gt;"nn","•",""),"")</f>
        <v/>
      </c>
      <c r="BE408" s="1" t="str">
        <f ca="1">IF(($A408&lt;&gt;"")*(BE$1&lt;&gt;""),IF(_xlfn.XLOOKUP(BE$1,Attendance_sorted!$B407:$CW407,Attendance_sorted!$B407:$CW407,"nn")&lt;&gt;"nn","•",""),"")</f>
        <v/>
      </c>
      <c r="BF408" s="1" t="str">
        <f ca="1">IF(($A408&lt;&gt;"")*(BF$1&lt;&gt;""),IF(_xlfn.XLOOKUP(BF$1,Attendance_sorted!$B407:$CW407,Attendance_sorted!$B407:$CW407,"nn")&lt;&gt;"nn","•",""),"")</f>
        <v/>
      </c>
      <c r="BG408" s="1" t="str">
        <f ca="1">IF(($A408&lt;&gt;"")*(BG$1&lt;&gt;""),IF(_xlfn.XLOOKUP(BG$1,Attendance_sorted!$B407:$CW407,Attendance_sorted!$B407:$CW407,"nn")&lt;&gt;"nn","•",""),"")</f>
        <v/>
      </c>
      <c r="BH408" s="1" t="str">
        <f ca="1">IF(($A408&lt;&gt;"")*(BH$1&lt;&gt;""),IF(_xlfn.XLOOKUP(BH$1,Attendance_sorted!$B407:$CW407,Attendance_sorted!$B407:$CW407,"nn")&lt;&gt;"nn","•",""),"")</f>
        <v/>
      </c>
      <c r="BI408" s="1" t="str">
        <f ca="1">IF(($A408&lt;&gt;"")*(BI$1&lt;&gt;""),IF(_xlfn.XLOOKUP(BI$1,Attendance_sorted!$B407:$CW407,Attendance_sorted!$B407:$CW407,"nn")&lt;&gt;"nn","•",""),"")</f>
        <v/>
      </c>
      <c r="BJ408" s="1" t="str">
        <f ca="1">IF(($A408&lt;&gt;"")*(BJ$1&lt;&gt;""),IF(_xlfn.XLOOKUP(BJ$1,Attendance_sorted!$B407:$CW407,Attendance_sorted!$B407:$CW407,"nn")&lt;&gt;"nn","•",""),"")</f>
        <v/>
      </c>
      <c r="BK408" s="1" t="str">
        <f ca="1">IF(($A408&lt;&gt;"")*(BK$1&lt;&gt;""),IF(_xlfn.XLOOKUP(BK$1,Attendance_sorted!$B407:$CW407,Attendance_sorted!$B407:$CW407,"nn")&lt;&gt;"nn","•",""),"")</f>
        <v/>
      </c>
      <c r="BL408" s="1" t="str">
        <f ca="1">IF(($A408&lt;&gt;"")*(BL$1&lt;&gt;""),IF(_xlfn.XLOOKUP(BL$1,Attendance_sorted!$B407:$CW407,Attendance_sorted!$B407:$CW407,"nn")&lt;&gt;"nn","•",""),"")</f>
        <v/>
      </c>
      <c r="BM408" s="1" t="str">
        <f ca="1">IF(($A408&lt;&gt;"")*(BM$1&lt;&gt;""),IF(_xlfn.XLOOKUP(BM$1,Attendance_sorted!$B407:$CW407,Attendance_sorted!$B407:$CW407,"nn")&lt;&gt;"nn","•",""),"")</f>
        <v/>
      </c>
      <c r="BN408" s="1" t="str">
        <f ca="1">IF(($A408&lt;&gt;"")*(BN$1&lt;&gt;""),IF(_xlfn.XLOOKUP(BN$1,Attendance_sorted!$B407:$CW407,Attendance_sorted!$B407:$CW407,"nn")&lt;&gt;"nn","•",""),"")</f>
        <v/>
      </c>
      <c r="BO408" s="1" t="str">
        <f ca="1">IF(($A408&lt;&gt;"")*(BO$1&lt;&gt;""),IF(_xlfn.XLOOKUP(BO$1,Attendance_sorted!$B407:$CW407,Attendance_sorted!$B407:$CW407,"nn")&lt;&gt;"nn","•",""),"")</f>
        <v/>
      </c>
      <c r="BP408" s="1" t="str">
        <f ca="1">IF(($A408&lt;&gt;"")*(BP$1&lt;&gt;""),IF(_xlfn.XLOOKUP(BP$1,Attendance_sorted!$B407:$CW407,Attendance_sorted!$B407:$CW407,"nn")&lt;&gt;"nn","•",""),"")</f>
        <v/>
      </c>
      <c r="BQ408" s="1" t="str">
        <f ca="1">IF(($A408&lt;&gt;"")*(BQ$1&lt;&gt;""),IF(_xlfn.XLOOKUP(BQ$1,Attendance_sorted!$B407:$CW407,Attendance_sorted!$B407:$CW407,"nn")&lt;&gt;"nn","•",""),"")</f>
        <v/>
      </c>
      <c r="BR408" s="1" t="str">
        <f ca="1">IF(($A408&lt;&gt;"")*(BR$1&lt;&gt;""),IF(_xlfn.XLOOKUP(BR$1,Attendance_sorted!$B407:$CW407,Attendance_sorted!$B407:$CW407,"nn")&lt;&gt;"nn","•",""),"")</f>
        <v/>
      </c>
      <c r="BS408" s="1" t="str">
        <f ca="1">IF(($A408&lt;&gt;"")*(BS$1&lt;&gt;""),IF(_xlfn.XLOOKUP(BS$1,Attendance_sorted!$B407:$CW407,Attendance_sorted!$B407:$CW407,"nn")&lt;&gt;"nn","•",""),"")</f>
        <v/>
      </c>
      <c r="BT408" s="1" t="str">
        <f ca="1">IF(($A408&lt;&gt;"")*(BT$1&lt;&gt;""),IF(_xlfn.XLOOKUP(BT$1,Attendance_sorted!$B407:$CW407,Attendance_sorted!$B407:$CW407,"nn")&lt;&gt;"nn","•",""),"")</f>
        <v/>
      </c>
      <c r="BU408" s="1" t="str">
        <f ca="1">IF(($A408&lt;&gt;"")*(BU$1&lt;&gt;""),IF(_xlfn.XLOOKUP(BU$1,Attendance_sorted!$B407:$CW407,Attendance_sorted!$B407:$CW407,"nn")&lt;&gt;"nn","•",""),"")</f>
        <v/>
      </c>
      <c r="BV408" s="1" t="str">
        <f ca="1">IF(($A408&lt;&gt;"")*(BV$1&lt;&gt;""),IF(_xlfn.XLOOKUP(BV$1,Attendance_sorted!$B407:$CW407,Attendance_sorted!$B407:$CW407,"nn")&lt;&gt;"nn","•",""),"")</f>
        <v/>
      </c>
      <c r="BW408" s="1" t="str">
        <f ca="1">IF(($A408&lt;&gt;"")*(BW$1&lt;&gt;""),IF(_xlfn.XLOOKUP(BW$1,Attendance_sorted!$B407:$CW407,Attendance_sorted!$B407:$CW407,"nn")&lt;&gt;"nn","•",""),"")</f>
        <v/>
      </c>
      <c r="BX408" s="1" t="str">
        <f ca="1">IF(($A408&lt;&gt;"")*(BX$1&lt;&gt;""),IF(_xlfn.XLOOKUP(BX$1,Attendance_sorted!$B407:$CW407,Attendance_sorted!$B407:$CW407,"nn")&lt;&gt;"nn","•",""),"")</f>
        <v/>
      </c>
      <c r="BY408" s="1" t="str">
        <f ca="1">IF(($A408&lt;&gt;"")*(BY$1&lt;&gt;""),IF(_xlfn.XLOOKUP(BY$1,Attendance_sorted!$B407:$CW407,Attendance_sorted!$B407:$CW407,"nn")&lt;&gt;"nn","•",""),"")</f>
        <v/>
      </c>
      <c r="BZ408" s="1" t="str">
        <f ca="1">IF(($A408&lt;&gt;"")*(BZ$1&lt;&gt;""),IF(_xlfn.XLOOKUP(BZ$1,Attendance_sorted!$B407:$CW407,Attendance_sorted!$B407:$CW407,"nn")&lt;&gt;"nn","•",""),"")</f>
        <v/>
      </c>
      <c r="CA408" s="1" t="str">
        <f ca="1">IF(($A408&lt;&gt;"")*(CA$1&lt;&gt;""),IF(_xlfn.XLOOKUP(CA$1,Attendance_sorted!$B407:$CW407,Attendance_sorted!$B407:$CW407,"nn")&lt;&gt;"nn","•",""),"")</f>
        <v/>
      </c>
      <c r="CB408" s="1" t="str">
        <f ca="1">IF(($A408&lt;&gt;"")*(CB$1&lt;&gt;""),IF(_xlfn.XLOOKUP(CB$1,Attendance_sorted!$B407:$CW407,Attendance_sorted!$B407:$CW407,"nn")&lt;&gt;"nn","•",""),"")</f>
        <v/>
      </c>
      <c r="CC408" s="1" t="str">
        <f ca="1">IF(($A408&lt;&gt;"")*(CC$1&lt;&gt;""),IF(_xlfn.XLOOKUP(CC$1,Attendance_sorted!$B407:$CW407,Attendance_sorted!$B407:$CW407,"nn")&lt;&gt;"nn","•",""),"")</f>
        <v/>
      </c>
      <c r="CD408" s="1" t="str">
        <f ca="1">IF(($A408&lt;&gt;"")*(CD$1&lt;&gt;""),IF(_xlfn.XLOOKUP(CD$1,Attendance_sorted!$B407:$CW407,Attendance_sorted!$B407:$CW407,"nn")&lt;&gt;"nn","•",""),"")</f>
        <v/>
      </c>
      <c r="CE408" s="1" t="str">
        <f ca="1">IF(($A408&lt;&gt;"")*(CE$1&lt;&gt;""),IF(_xlfn.XLOOKUP(CE$1,Attendance_sorted!$B407:$CW407,Attendance_sorted!$B407:$CW407,"nn")&lt;&gt;"nn","•",""),"")</f>
        <v/>
      </c>
      <c r="CF408" s="1" t="str">
        <f ca="1">IF(($A408&lt;&gt;"")*(CF$1&lt;&gt;""),IF(_xlfn.XLOOKUP(CF$1,Attendance_sorted!$B407:$CW407,Attendance_sorted!$B407:$CW407,"nn")&lt;&gt;"nn","•",""),"")</f>
        <v/>
      </c>
      <c r="CG408" s="1" t="str">
        <f ca="1">IF(($A408&lt;&gt;"")*(CG$1&lt;&gt;""),IF(_xlfn.XLOOKUP(CG$1,Attendance_sorted!$B407:$CW407,Attendance_sorted!$B407:$CW407,"nn")&lt;&gt;"nn","•",""),"")</f>
        <v/>
      </c>
      <c r="CH408" s="1" t="str">
        <f ca="1">IF(($A408&lt;&gt;"")*(CH$1&lt;&gt;""),IF(_xlfn.XLOOKUP(CH$1,Attendance_sorted!$B407:$CW407,Attendance_sorted!$B407:$CW407,"nn")&lt;&gt;"nn","•",""),"")</f>
        <v/>
      </c>
      <c r="CI408" s="1" t="str">
        <f ca="1">IF(($A408&lt;&gt;"")*(CI$1&lt;&gt;""),IF(_xlfn.XLOOKUP(CI$1,Attendance_sorted!$B407:$CW407,Attendance_sorted!$B407:$CW407,"nn")&lt;&gt;"nn","•",""),"")</f>
        <v/>
      </c>
      <c r="CJ408" s="1" t="str">
        <f ca="1">IF(($A408&lt;&gt;"")*(CJ$1&lt;&gt;""),IF(_xlfn.XLOOKUP(CJ$1,Attendance_sorted!$B407:$CW407,Attendance_sorted!$B407:$CW407,"nn")&lt;&gt;"nn","•",""),"")</f>
        <v/>
      </c>
      <c r="CK408" s="1" t="str">
        <f ca="1">IF(($A408&lt;&gt;"")*(CK$1&lt;&gt;""),IF(_xlfn.XLOOKUP(CK$1,Attendance_sorted!$B407:$CW407,Attendance_sorted!$B407:$CW407,"nn")&lt;&gt;"nn","•",""),"")</f>
        <v/>
      </c>
      <c r="CL408" s="1" t="str">
        <f ca="1">IF(($A408&lt;&gt;"")*(CL$1&lt;&gt;""),IF(_xlfn.XLOOKUP(CL$1,Attendance_sorted!$B407:$CW407,Attendance_sorted!$B407:$CW407,"nn")&lt;&gt;"nn","•",""),"")</f>
        <v/>
      </c>
      <c r="CM408" s="1" t="str">
        <f ca="1">IF(($A408&lt;&gt;"")*(CM$1&lt;&gt;""),IF(_xlfn.XLOOKUP(CM$1,Attendance_sorted!$B407:$CW407,Attendance_sorted!$B407:$CW407,"nn")&lt;&gt;"nn","•",""),"")</f>
        <v/>
      </c>
      <c r="CN408" s="1" t="str">
        <f ca="1">IF(($A408&lt;&gt;"")*(CN$1&lt;&gt;""),IF(_xlfn.XLOOKUP(CN$1,Attendance_sorted!$B407:$CW407,Attendance_sorted!$B407:$CW407,"nn")&lt;&gt;"nn","•",""),"")</f>
        <v/>
      </c>
      <c r="CO408" s="1" t="str">
        <f ca="1">IF(($A408&lt;&gt;"")*(CO$1&lt;&gt;""),IF(_xlfn.XLOOKUP(CO$1,Attendance_sorted!$B407:$CW407,Attendance_sorted!$B407:$CW407,"nn")&lt;&gt;"nn","•",""),"")</f>
        <v/>
      </c>
      <c r="CP408" s="1" t="str">
        <f ca="1">IF(($A408&lt;&gt;"")*(CP$1&lt;&gt;""),IF(_xlfn.XLOOKUP(CP$1,Attendance_sorted!$B407:$CW407,Attendance_sorted!$B407:$CW407,"nn")&lt;&gt;"nn","•",""),"")</f>
        <v/>
      </c>
      <c r="CQ408" s="1" t="str">
        <f ca="1">IF(($A408&lt;&gt;"")*(CQ$1&lt;&gt;""),IF(_xlfn.XLOOKUP(CQ$1,Attendance_sorted!$B407:$CW407,Attendance_sorted!$B407:$CW407,"nn")&lt;&gt;"nn","•",""),"")</f>
        <v/>
      </c>
      <c r="CR408" s="1" t="str">
        <f ca="1">IF(($A408&lt;&gt;"")*(CR$1&lt;&gt;""),IF(_xlfn.XLOOKUP(CR$1,Attendance_sorted!$B407:$CW407,Attendance_sorted!$B407:$CW407,"nn")&lt;&gt;"nn","•",""),"")</f>
        <v/>
      </c>
      <c r="CS408" s="1" t="str">
        <f ca="1">IF(($A408&lt;&gt;"")*(CS$1&lt;&gt;""),IF(_xlfn.XLOOKUP(CS$1,Attendance_sorted!$B407:$CW407,Attendance_sorted!$B407:$CW407,"nn")&lt;&gt;"nn","•",""),"")</f>
        <v/>
      </c>
      <c r="CT408" s="1" t="str">
        <f ca="1">IF(($A408&lt;&gt;"")*(CT$1&lt;&gt;""),IF(_xlfn.XLOOKUP(CT$1,Attendance_sorted!$B407:$CW407,Attendance_sorted!$B407:$CW407,"nn")&lt;&gt;"nn","•",""),"")</f>
        <v/>
      </c>
      <c r="CU408" s="1" t="str">
        <f ca="1">IF(($A408&lt;&gt;"")*(CU$1&lt;&gt;""),IF(_xlfn.XLOOKUP(CU$1,Attendance_sorted!$B407:$CW407,Attendance_sorted!$B407:$CW407,"nn")&lt;&gt;"nn","•",""),"")</f>
        <v/>
      </c>
      <c r="CV408" s="1" t="str">
        <f ca="1">IF(($A408&lt;&gt;"")*(CV$1&lt;&gt;""),IF(_xlfn.XLOOKUP(CV$1,Attendance_sorted!$B407:$CW407,Attendance_sorted!$B407:$CW407,"nn")&lt;&gt;"nn","•",""),"")</f>
        <v/>
      </c>
      <c r="CW408" s="1" t="str">
        <f ca="1">IF(($A408&lt;&gt;"")*(CW$1&lt;&gt;""),IF(_xlfn.XLOOKUP(CW$1,Attendance_sorted!$B407:$CW407,Attendance_sorted!$B407:$CW407,"nn")&lt;&gt;"nn","•",""),"")</f>
        <v/>
      </c>
    </row>
    <row r="409" spans="1:101">
      <c r="A409" s="1"/>
      <c r="B409" s="1" t="str">
        <f ca="1">IF(($A409&lt;&gt;"")*(B$1&lt;&gt;""),IF(_xlfn.XLOOKUP(B$1,Attendance_sorted!$B408:$CW408,Attendance_sorted!$B408:$CW408,"nn")&lt;&gt;"nn","•",""),"")</f>
        <v/>
      </c>
      <c r="C409" s="1" t="str">
        <f ca="1">IF(($A409&lt;&gt;"")*(C$1&lt;&gt;""),IF(_xlfn.XLOOKUP(C$1,Attendance_sorted!$B408:$CW408,Attendance_sorted!$B408:$CW408,"nn")&lt;&gt;"nn","•",""),"")</f>
        <v/>
      </c>
      <c r="D409" s="1" t="str">
        <f ca="1">IF(($A409&lt;&gt;"")*(D$1&lt;&gt;""),IF(_xlfn.XLOOKUP(D$1,Attendance_sorted!$B408:$CW408,Attendance_sorted!$B408:$CW408,"nn")&lt;&gt;"nn","•",""),"")</f>
        <v/>
      </c>
      <c r="E409" s="1" t="str">
        <f ca="1">IF(($A409&lt;&gt;"")*(E$1&lt;&gt;""),IF(_xlfn.XLOOKUP(E$1,Attendance_sorted!$B408:$CW408,Attendance_sorted!$B408:$CW408,"nn")&lt;&gt;"nn","•",""),"")</f>
        <v/>
      </c>
      <c r="F409" s="1" t="str">
        <f ca="1">IF(($A409&lt;&gt;"")*(F$1&lt;&gt;""),IF(_xlfn.XLOOKUP(F$1,Attendance_sorted!$B408:$CW408,Attendance_sorted!$B408:$CW408,"nn")&lt;&gt;"nn","•",""),"")</f>
        <v/>
      </c>
      <c r="G409" s="1" t="str">
        <f ca="1">IF(($A409&lt;&gt;"")*(G$1&lt;&gt;""),IF(_xlfn.XLOOKUP(G$1,Attendance_sorted!$B408:$CW408,Attendance_sorted!$B408:$CW408,"nn")&lt;&gt;"nn","•",""),"")</f>
        <v/>
      </c>
      <c r="H409" s="1" t="str">
        <f ca="1">IF(($A409&lt;&gt;"")*(H$1&lt;&gt;""),IF(_xlfn.XLOOKUP(H$1,Attendance_sorted!$B408:$CW408,Attendance_sorted!$B408:$CW408,"nn")&lt;&gt;"nn","•",""),"")</f>
        <v/>
      </c>
      <c r="I409" s="1" t="str">
        <f ca="1">IF(($A409&lt;&gt;"")*(I$1&lt;&gt;""),IF(_xlfn.XLOOKUP(I$1,Attendance_sorted!$B408:$CW408,Attendance_sorted!$B408:$CW408,"nn")&lt;&gt;"nn","•",""),"")</f>
        <v/>
      </c>
      <c r="J409" s="1" t="str">
        <f ca="1">IF(($A409&lt;&gt;"")*(J$1&lt;&gt;""),IF(_xlfn.XLOOKUP(J$1,Attendance_sorted!$B408:$CW408,Attendance_sorted!$B408:$CW408,"nn")&lt;&gt;"nn","•",""),"")</f>
        <v/>
      </c>
      <c r="K409" s="1" t="str">
        <f ca="1">IF(($A409&lt;&gt;"")*(K$1&lt;&gt;""),IF(_xlfn.XLOOKUP(K$1,Attendance_sorted!$B408:$CW408,Attendance_sorted!$B408:$CW408,"nn")&lt;&gt;"nn","•",""),"")</f>
        <v/>
      </c>
      <c r="L409" s="1" t="str">
        <f ca="1">IF(($A409&lt;&gt;"")*(L$1&lt;&gt;""),IF(_xlfn.XLOOKUP(L$1,Attendance_sorted!$B408:$CW408,Attendance_sorted!$B408:$CW408,"nn")&lt;&gt;"nn","•",""),"")</f>
        <v/>
      </c>
      <c r="M409" s="1" t="str">
        <f ca="1">IF(($A409&lt;&gt;"")*(M$1&lt;&gt;""),IF(_xlfn.XLOOKUP(M$1,Attendance_sorted!$B408:$CW408,Attendance_sorted!$B408:$CW408,"nn")&lt;&gt;"nn","•",""),"")</f>
        <v/>
      </c>
      <c r="N409" s="1" t="str">
        <f ca="1">IF(($A409&lt;&gt;"")*(N$1&lt;&gt;""),IF(_xlfn.XLOOKUP(N$1,Attendance_sorted!$B408:$CW408,Attendance_sorted!$B408:$CW408,"nn")&lt;&gt;"nn","•",""),"")</f>
        <v/>
      </c>
      <c r="O409" s="1" t="str">
        <f ca="1">IF(($A409&lt;&gt;"")*(O$1&lt;&gt;""),IF(_xlfn.XLOOKUP(O$1,Attendance_sorted!$B408:$CW408,Attendance_sorted!$B408:$CW408,"nn")&lt;&gt;"nn","•",""),"")</f>
        <v/>
      </c>
      <c r="P409" s="1" t="str">
        <f ca="1">IF(($A409&lt;&gt;"")*(P$1&lt;&gt;""),IF(_xlfn.XLOOKUP(P$1,Attendance_sorted!$B408:$CW408,Attendance_sorted!$B408:$CW408,"nn")&lt;&gt;"nn","•",""),"")</f>
        <v/>
      </c>
      <c r="Q409" s="1" t="str">
        <f ca="1">IF(($A409&lt;&gt;"")*(Q$1&lt;&gt;""),IF(_xlfn.XLOOKUP(Q$1,Attendance_sorted!$B408:$CW408,Attendance_sorted!$B408:$CW408,"nn")&lt;&gt;"nn","•",""),"")</f>
        <v/>
      </c>
      <c r="R409" s="1" t="str">
        <f ca="1">IF(($A409&lt;&gt;"")*(R$1&lt;&gt;""),IF(_xlfn.XLOOKUP(R$1,Attendance_sorted!$B408:$CW408,Attendance_sorted!$B408:$CW408,"nn")&lt;&gt;"nn","•",""),"")</f>
        <v/>
      </c>
      <c r="S409" s="1" t="str">
        <f ca="1">IF(($A409&lt;&gt;"")*(S$1&lt;&gt;""),IF(_xlfn.XLOOKUP(S$1,Attendance_sorted!$B408:$CW408,Attendance_sorted!$B408:$CW408,"nn")&lt;&gt;"nn","•",""),"")</f>
        <v/>
      </c>
      <c r="T409" s="1" t="str">
        <f ca="1">IF(($A409&lt;&gt;"")*(T$1&lt;&gt;""),IF(_xlfn.XLOOKUP(T$1,Attendance_sorted!$B408:$CW408,Attendance_sorted!$B408:$CW408,"nn")&lt;&gt;"nn","•",""),"")</f>
        <v/>
      </c>
      <c r="U409" s="1" t="str">
        <f ca="1">IF(($A409&lt;&gt;"")*(U$1&lt;&gt;""),IF(_xlfn.XLOOKUP(U$1,Attendance_sorted!$B408:$CW408,Attendance_sorted!$B408:$CW408,"nn")&lt;&gt;"nn","•",""),"")</f>
        <v/>
      </c>
      <c r="V409" s="1" t="str">
        <f ca="1">IF(($A409&lt;&gt;"")*(V$1&lt;&gt;""),IF(_xlfn.XLOOKUP(V$1,Attendance_sorted!$B408:$CW408,Attendance_sorted!$B408:$CW408,"nn")&lt;&gt;"nn","•",""),"")</f>
        <v/>
      </c>
      <c r="W409" s="1" t="str">
        <f ca="1">IF(($A409&lt;&gt;"")*(W$1&lt;&gt;""),IF(_xlfn.XLOOKUP(W$1,Attendance_sorted!$B408:$CW408,Attendance_sorted!$B408:$CW408,"nn")&lt;&gt;"nn","•",""),"")</f>
        <v/>
      </c>
      <c r="X409" s="1" t="str">
        <f ca="1">IF(($A409&lt;&gt;"")*(X$1&lt;&gt;""),IF(_xlfn.XLOOKUP(X$1,Attendance_sorted!$B408:$CW408,Attendance_sorted!$B408:$CW408,"nn")&lt;&gt;"nn","•",""),"")</f>
        <v/>
      </c>
      <c r="Y409" s="1" t="str">
        <f ca="1">IF(($A409&lt;&gt;"")*(Y$1&lt;&gt;""),IF(_xlfn.XLOOKUP(Y$1,Attendance_sorted!$B408:$CW408,Attendance_sorted!$B408:$CW408,"nn")&lt;&gt;"nn","•",""),"")</f>
        <v/>
      </c>
      <c r="Z409" s="1" t="str">
        <f ca="1">IF(($A409&lt;&gt;"")*(Z$1&lt;&gt;""),IF(_xlfn.XLOOKUP(Z$1,Attendance_sorted!$B408:$CW408,Attendance_sorted!$B408:$CW408,"nn")&lt;&gt;"nn","•",""),"")</f>
        <v/>
      </c>
      <c r="AA409" s="1" t="str">
        <f ca="1">IF(($A409&lt;&gt;"")*(AA$1&lt;&gt;""),IF(_xlfn.XLOOKUP(AA$1,Attendance_sorted!$B408:$CW408,Attendance_sorted!$B408:$CW408,"nn")&lt;&gt;"nn","•",""),"")</f>
        <v/>
      </c>
      <c r="AB409" s="1" t="str">
        <f ca="1">IF(($A409&lt;&gt;"")*(AB$1&lt;&gt;""),IF(_xlfn.XLOOKUP(AB$1,Attendance_sorted!$B408:$CW408,Attendance_sorted!$B408:$CW408,"nn")&lt;&gt;"nn","•",""),"")</f>
        <v/>
      </c>
      <c r="AC409" s="1" t="str">
        <f ca="1">IF(($A409&lt;&gt;"")*(AC$1&lt;&gt;""),IF(_xlfn.XLOOKUP(AC$1,Attendance_sorted!$B408:$CW408,Attendance_sorted!$B408:$CW408,"nn")&lt;&gt;"nn","•",""),"")</f>
        <v/>
      </c>
      <c r="AD409" s="1" t="str">
        <f ca="1">IF(($A409&lt;&gt;"")*(AD$1&lt;&gt;""),IF(_xlfn.XLOOKUP(AD$1,Attendance_sorted!$B408:$CW408,Attendance_sorted!$B408:$CW408,"nn")&lt;&gt;"nn","•",""),"")</f>
        <v/>
      </c>
      <c r="AE409" s="1" t="str">
        <f ca="1">IF(($A409&lt;&gt;"")*(AE$1&lt;&gt;""),IF(_xlfn.XLOOKUP(AE$1,Attendance_sorted!$B408:$CW408,Attendance_sorted!$B408:$CW408,"nn")&lt;&gt;"nn","•",""),"")</f>
        <v/>
      </c>
      <c r="AF409" s="1" t="str">
        <f ca="1">IF(($A409&lt;&gt;"")*(AF$1&lt;&gt;""),IF(_xlfn.XLOOKUP(AF$1,Attendance_sorted!$B408:$CW408,Attendance_sorted!$B408:$CW408,"nn")&lt;&gt;"nn","•",""),"")</f>
        <v/>
      </c>
      <c r="AG409" s="1" t="str">
        <f ca="1">IF(($A409&lt;&gt;"")*(AG$1&lt;&gt;""),IF(_xlfn.XLOOKUP(AG$1,Attendance_sorted!$B408:$CW408,Attendance_sorted!$B408:$CW408,"nn")&lt;&gt;"nn","•",""),"")</f>
        <v/>
      </c>
      <c r="AH409" s="1" t="str">
        <f ca="1">IF(($A409&lt;&gt;"")*(AH$1&lt;&gt;""),IF(_xlfn.XLOOKUP(AH$1,Attendance_sorted!$B408:$CW408,Attendance_sorted!$B408:$CW408,"nn")&lt;&gt;"nn","•",""),"")</f>
        <v/>
      </c>
      <c r="AI409" s="1" t="str">
        <f ca="1">IF(($A409&lt;&gt;"")*(AI$1&lt;&gt;""),IF(_xlfn.XLOOKUP(AI$1,Attendance_sorted!$B408:$CW408,Attendance_sorted!$B408:$CW408,"nn")&lt;&gt;"nn","•",""),"")</f>
        <v/>
      </c>
      <c r="AJ409" s="1" t="str">
        <f ca="1">IF(($A409&lt;&gt;"")*(AJ$1&lt;&gt;""),IF(_xlfn.XLOOKUP(AJ$1,Attendance_sorted!$B408:$CW408,Attendance_sorted!$B408:$CW408,"nn")&lt;&gt;"nn","•",""),"")</f>
        <v/>
      </c>
      <c r="AK409" s="1" t="str">
        <f ca="1">IF(($A409&lt;&gt;"")*(AK$1&lt;&gt;""),IF(_xlfn.XLOOKUP(AK$1,Attendance_sorted!$B408:$CW408,Attendance_sorted!$B408:$CW408,"nn")&lt;&gt;"nn","•",""),"")</f>
        <v/>
      </c>
      <c r="AL409" s="1" t="str">
        <f ca="1">IF(($A409&lt;&gt;"")*(AL$1&lt;&gt;""),IF(_xlfn.XLOOKUP(AL$1,Attendance_sorted!$B408:$CW408,Attendance_sorted!$B408:$CW408,"nn")&lt;&gt;"nn","•",""),"")</f>
        <v/>
      </c>
      <c r="AM409" s="1" t="str">
        <f ca="1">IF(($A409&lt;&gt;"")*(AM$1&lt;&gt;""),IF(_xlfn.XLOOKUP(AM$1,Attendance_sorted!$B408:$CW408,Attendance_sorted!$B408:$CW408,"nn")&lt;&gt;"nn","•",""),"")</f>
        <v/>
      </c>
      <c r="AN409" s="1" t="str">
        <f ca="1">IF(($A409&lt;&gt;"")*(AN$1&lt;&gt;""),IF(_xlfn.XLOOKUP(AN$1,Attendance_sorted!$B408:$CW408,Attendance_sorted!$B408:$CW408,"nn")&lt;&gt;"nn","•",""),"")</f>
        <v/>
      </c>
      <c r="AO409" s="1" t="str">
        <f ca="1">IF(($A409&lt;&gt;"")*(AO$1&lt;&gt;""),IF(_xlfn.XLOOKUP(AO$1,Attendance_sorted!$B408:$CW408,Attendance_sorted!$B408:$CW408,"nn")&lt;&gt;"nn","•",""),"")</f>
        <v/>
      </c>
      <c r="AP409" s="1" t="str">
        <f ca="1">IF(($A409&lt;&gt;"")*(AP$1&lt;&gt;""),IF(_xlfn.XLOOKUP(AP$1,Attendance_sorted!$B408:$CW408,Attendance_sorted!$B408:$CW408,"nn")&lt;&gt;"nn","•",""),"")</f>
        <v/>
      </c>
      <c r="AQ409" s="1" t="str">
        <f ca="1">IF(($A409&lt;&gt;"")*(AQ$1&lt;&gt;""),IF(_xlfn.XLOOKUP(AQ$1,Attendance_sorted!$B408:$CW408,Attendance_sorted!$B408:$CW408,"nn")&lt;&gt;"nn","•",""),"")</f>
        <v/>
      </c>
      <c r="AR409" s="1" t="str">
        <f ca="1">IF(($A409&lt;&gt;"")*(AR$1&lt;&gt;""),IF(_xlfn.XLOOKUP(AR$1,Attendance_sorted!$B408:$CW408,Attendance_sorted!$B408:$CW408,"nn")&lt;&gt;"nn","•",""),"")</f>
        <v/>
      </c>
      <c r="AS409" s="1" t="str">
        <f ca="1">IF(($A409&lt;&gt;"")*(AS$1&lt;&gt;""),IF(_xlfn.XLOOKUP(AS$1,Attendance_sorted!$B408:$CW408,Attendance_sorted!$B408:$CW408,"nn")&lt;&gt;"nn","•",""),"")</f>
        <v/>
      </c>
      <c r="AT409" s="1" t="str">
        <f ca="1">IF(($A409&lt;&gt;"")*(AT$1&lt;&gt;""),IF(_xlfn.XLOOKUP(AT$1,Attendance_sorted!$B408:$CW408,Attendance_sorted!$B408:$CW408,"nn")&lt;&gt;"nn","•",""),"")</f>
        <v/>
      </c>
      <c r="AU409" s="1" t="str">
        <f ca="1">IF(($A409&lt;&gt;"")*(AU$1&lt;&gt;""),IF(_xlfn.XLOOKUP(AU$1,Attendance_sorted!$B408:$CW408,Attendance_sorted!$B408:$CW408,"nn")&lt;&gt;"nn","•",""),"")</f>
        <v/>
      </c>
      <c r="AV409" s="1" t="str">
        <f ca="1">IF(($A409&lt;&gt;"")*(AV$1&lt;&gt;""),IF(_xlfn.XLOOKUP(AV$1,Attendance_sorted!$B408:$CW408,Attendance_sorted!$B408:$CW408,"nn")&lt;&gt;"nn","•",""),"")</f>
        <v/>
      </c>
      <c r="AW409" s="1" t="str">
        <f ca="1">IF(($A409&lt;&gt;"")*(AW$1&lt;&gt;""),IF(_xlfn.XLOOKUP(AW$1,Attendance_sorted!$B408:$CW408,Attendance_sorted!$B408:$CW408,"nn")&lt;&gt;"nn","•",""),"")</f>
        <v/>
      </c>
      <c r="AX409" s="1" t="str">
        <f ca="1">IF(($A409&lt;&gt;"")*(AX$1&lt;&gt;""),IF(_xlfn.XLOOKUP(AX$1,Attendance_sorted!$B408:$CW408,Attendance_sorted!$B408:$CW408,"nn")&lt;&gt;"nn","•",""),"")</f>
        <v/>
      </c>
      <c r="AY409" s="1" t="str">
        <f ca="1">IF(($A409&lt;&gt;"")*(AY$1&lt;&gt;""),IF(_xlfn.XLOOKUP(AY$1,Attendance_sorted!$B408:$CW408,Attendance_sorted!$B408:$CW408,"nn")&lt;&gt;"nn","•",""),"")</f>
        <v/>
      </c>
      <c r="AZ409" s="1" t="str">
        <f ca="1">IF(($A409&lt;&gt;"")*(AZ$1&lt;&gt;""),IF(_xlfn.XLOOKUP(AZ$1,Attendance_sorted!$B408:$CW408,Attendance_sorted!$B408:$CW408,"nn")&lt;&gt;"nn","•",""),"")</f>
        <v/>
      </c>
      <c r="BA409" s="1" t="str">
        <f ca="1">IF(($A409&lt;&gt;"")*(BA$1&lt;&gt;""),IF(_xlfn.XLOOKUP(BA$1,Attendance_sorted!$B408:$CW408,Attendance_sorted!$B408:$CW408,"nn")&lt;&gt;"nn","•",""),"")</f>
        <v/>
      </c>
      <c r="BB409" s="1" t="str">
        <f ca="1">IF(($A409&lt;&gt;"")*(BB$1&lt;&gt;""),IF(_xlfn.XLOOKUP(BB$1,Attendance_sorted!$B408:$CW408,Attendance_sorted!$B408:$CW408,"nn")&lt;&gt;"nn","•",""),"")</f>
        <v/>
      </c>
      <c r="BC409" s="1" t="str">
        <f ca="1">IF(($A409&lt;&gt;"")*(BC$1&lt;&gt;""),IF(_xlfn.XLOOKUP(BC$1,Attendance_sorted!$B408:$CW408,Attendance_sorted!$B408:$CW408,"nn")&lt;&gt;"nn","•",""),"")</f>
        <v/>
      </c>
      <c r="BD409" s="1" t="str">
        <f ca="1">IF(($A409&lt;&gt;"")*(BD$1&lt;&gt;""),IF(_xlfn.XLOOKUP(BD$1,Attendance_sorted!$B408:$CW408,Attendance_sorted!$B408:$CW408,"nn")&lt;&gt;"nn","•",""),"")</f>
        <v/>
      </c>
      <c r="BE409" s="1" t="str">
        <f ca="1">IF(($A409&lt;&gt;"")*(BE$1&lt;&gt;""),IF(_xlfn.XLOOKUP(BE$1,Attendance_sorted!$B408:$CW408,Attendance_sorted!$B408:$CW408,"nn")&lt;&gt;"nn","•",""),"")</f>
        <v/>
      </c>
      <c r="BF409" s="1" t="str">
        <f ca="1">IF(($A409&lt;&gt;"")*(BF$1&lt;&gt;""),IF(_xlfn.XLOOKUP(BF$1,Attendance_sorted!$B408:$CW408,Attendance_sorted!$B408:$CW408,"nn")&lt;&gt;"nn","•",""),"")</f>
        <v/>
      </c>
      <c r="BG409" s="1" t="str">
        <f ca="1">IF(($A409&lt;&gt;"")*(BG$1&lt;&gt;""),IF(_xlfn.XLOOKUP(BG$1,Attendance_sorted!$B408:$CW408,Attendance_sorted!$B408:$CW408,"nn")&lt;&gt;"nn","•",""),"")</f>
        <v/>
      </c>
      <c r="BH409" s="1" t="str">
        <f ca="1">IF(($A409&lt;&gt;"")*(BH$1&lt;&gt;""),IF(_xlfn.XLOOKUP(BH$1,Attendance_sorted!$B408:$CW408,Attendance_sorted!$B408:$CW408,"nn")&lt;&gt;"nn","•",""),"")</f>
        <v/>
      </c>
      <c r="BI409" s="1" t="str">
        <f ca="1">IF(($A409&lt;&gt;"")*(BI$1&lt;&gt;""),IF(_xlfn.XLOOKUP(BI$1,Attendance_sorted!$B408:$CW408,Attendance_sorted!$B408:$CW408,"nn")&lt;&gt;"nn","•",""),"")</f>
        <v/>
      </c>
      <c r="BJ409" s="1" t="str">
        <f ca="1">IF(($A409&lt;&gt;"")*(BJ$1&lt;&gt;""),IF(_xlfn.XLOOKUP(BJ$1,Attendance_sorted!$B408:$CW408,Attendance_sorted!$B408:$CW408,"nn")&lt;&gt;"nn","•",""),"")</f>
        <v/>
      </c>
      <c r="BK409" s="1" t="str">
        <f ca="1">IF(($A409&lt;&gt;"")*(BK$1&lt;&gt;""),IF(_xlfn.XLOOKUP(BK$1,Attendance_sorted!$B408:$CW408,Attendance_sorted!$B408:$CW408,"nn")&lt;&gt;"nn","•",""),"")</f>
        <v/>
      </c>
      <c r="BL409" s="1" t="str">
        <f ca="1">IF(($A409&lt;&gt;"")*(BL$1&lt;&gt;""),IF(_xlfn.XLOOKUP(BL$1,Attendance_sorted!$B408:$CW408,Attendance_sorted!$B408:$CW408,"nn")&lt;&gt;"nn","•",""),"")</f>
        <v/>
      </c>
      <c r="BM409" s="1" t="str">
        <f ca="1">IF(($A409&lt;&gt;"")*(BM$1&lt;&gt;""),IF(_xlfn.XLOOKUP(BM$1,Attendance_sorted!$B408:$CW408,Attendance_sorted!$B408:$CW408,"nn")&lt;&gt;"nn","•",""),"")</f>
        <v/>
      </c>
      <c r="BN409" s="1" t="str">
        <f ca="1">IF(($A409&lt;&gt;"")*(BN$1&lt;&gt;""),IF(_xlfn.XLOOKUP(BN$1,Attendance_sorted!$B408:$CW408,Attendance_sorted!$B408:$CW408,"nn")&lt;&gt;"nn","•",""),"")</f>
        <v/>
      </c>
      <c r="BO409" s="1" t="str">
        <f ca="1">IF(($A409&lt;&gt;"")*(BO$1&lt;&gt;""),IF(_xlfn.XLOOKUP(BO$1,Attendance_sorted!$B408:$CW408,Attendance_sorted!$B408:$CW408,"nn")&lt;&gt;"nn","•",""),"")</f>
        <v/>
      </c>
      <c r="BP409" s="1" t="str">
        <f ca="1">IF(($A409&lt;&gt;"")*(BP$1&lt;&gt;""),IF(_xlfn.XLOOKUP(BP$1,Attendance_sorted!$B408:$CW408,Attendance_sorted!$B408:$CW408,"nn")&lt;&gt;"nn","•",""),"")</f>
        <v/>
      </c>
      <c r="BQ409" s="1" t="str">
        <f ca="1">IF(($A409&lt;&gt;"")*(BQ$1&lt;&gt;""),IF(_xlfn.XLOOKUP(BQ$1,Attendance_sorted!$B408:$CW408,Attendance_sorted!$B408:$CW408,"nn")&lt;&gt;"nn","•",""),"")</f>
        <v/>
      </c>
      <c r="BR409" s="1" t="str">
        <f ca="1">IF(($A409&lt;&gt;"")*(BR$1&lt;&gt;""),IF(_xlfn.XLOOKUP(BR$1,Attendance_sorted!$B408:$CW408,Attendance_sorted!$B408:$CW408,"nn")&lt;&gt;"nn","•",""),"")</f>
        <v/>
      </c>
      <c r="BS409" s="1" t="str">
        <f ca="1">IF(($A409&lt;&gt;"")*(BS$1&lt;&gt;""),IF(_xlfn.XLOOKUP(BS$1,Attendance_sorted!$B408:$CW408,Attendance_sorted!$B408:$CW408,"nn")&lt;&gt;"nn","•",""),"")</f>
        <v/>
      </c>
      <c r="BT409" s="1" t="str">
        <f ca="1">IF(($A409&lt;&gt;"")*(BT$1&lt;&gt;""),IF(_xlfn.XLOOKUP(BT$1,Attendance_sorted!$B408:$CW408,Attendance_sorted!$B408:$CW408,"nn")&lt;&gt;"nn","•",""),"")</f>
        <v/>
      </c>
      <c r="BU409" s="1" t="str">
        <f ca="1">IF(($A409&lt;&gt;"")*(BU$1&lt;&gt;""),IF(_xlfn.XLOOKUP(BU$1,Attendance_sorted!$B408:$CW408,Attendance_sorted!$B408:$CW408,"nn")&lt;&gt;"nn","•",""),"")</f>
        <v/>
      </c>
      <c r="BV409" s="1" t="str">
        <f ca="1">IF(($A409&lt;&gt;"")*(BV$1&lt;&gt;""),IF(_xlfn.XLOOKUP(BV$1,Attendance_sorted!$B408:$CW408,Attendance_sorted!$B408:$CW408,"nn")&lt;&gt;"nn","•",""),"")</f>
        <v/>
      </c>
      <c r="BW409" s="1" t="str">
        <f ca="1">IF(($A409&lt;&gt;"")*(BW$1&lt;&gt;""),IF(_xlfn.XLOOKUP(BW$1,Attendance_sorted!$B408:$CW408,Attendance_sorted!$B408:$CW408,"nn")&lt;&gt;"nn","•",""),"")</f>
        <v/>
      </c>
      <c r="BX409" s="1" t="str">
        <f ca="1">IF(($A409&lt;&gt;"")*(BX$1&lt;&gt;""),IF(_xlfn.XLOOKUP(BX$1,Attendance_sorted!$B408:$CW408,Attendance_sorted!$B408:$CW408,"nn")&lt;&gt;"nn","•",""),"")</f>
        <v/>
      </c>
      <c r="BY409" s="1" t="str">
        <f ca="1">IF(($A409&lt;&gt;"")*(BY$1&lt;&gt;""),IF(_xlfn.XLOOKUP(BY$1,Attendance_sorted!$B408:$CW408,Attendance_sorted!$B408:$CW408,"nn")&lt;&gt;"nn","•",""),"")</f>
        <v/>
      </c>
      <c r="BZ409" s="1" t="str">
        <f ca="1">IF(($A409&lt;&gt;"")*(BZ$1&lt;&gt;""),IF(_xlfn.XLOOKUP(BZ$1,Attendance_sorted!$B408:$CW408,Attendance_sorted!$B408:$CW408,"nn")&lt;&gt;"nn","•",""),"")</f>
        <v/>
      </c>
      <c r="CA409" s="1" t="str">
        <f ca="1">IF(($A409&lt;&gt;"")*(CA$1&lt;&gt;""),IF(_xlfn.XLOOKUP(CA$1,Attendance_sorted!$B408:$CW408,Attendance_sorted!$B408:$CW408,"nn")&lt;&gt;"nn","•",""),"")</f>
        <v/>
      </c>
      <c r="CB409" s="1" t="str">
        <f ca="1">IF(($A409&lt;&gt;"")*(CB$1&lt;&gt;""),IF(_xlfn.XLOOKUP(CB$1,Attendance_sorted!$B408:$CW408,Attendance_sorted!$B408:$CW408,"nn")&lt;&gt;"nn","•",""),"")</f>
        <v/>
      </c>
      <c r="CC409" s="1" t="str">
        <f ca="1">IF(($A409&lt;&gt;"")*(CC$1&lt;&gt;""),IF(_xlfn.XLOOKUP(CC$1,Attendance_sorted!$B408:$CW408,Attendance_sorted!$B408:$CW408,"nn")&lt;&gt;"nn","•",""),"")</f>
        <v/>
      </c>
      <c r="CD409" s="1" t="str">
        <f ca="1">IF(($A409&lt;&gt;"")*(CD$1&lt;&gt;""),IF(_xlfn.XLOOKUP(CD$1,Attendance_sorted!$B408:$CW408,Attendance_sorted!$B408:$CW408,"nn")&lt;&gt;"nn","•",""),"")</f>
        <v/>
      </c>
      <c r="CE409" s="1" t="str">
        <f ca="1">IF(($A409&lt;&gt;"")*(CE$1&lt;&gt;""),IF(_xlfn.XLOOKUP(CE$1,Attendance_sorted!$B408:$CW408,Attendance_sorted!$B408:$CW408,"nn")&lt;&gt;"nn","•",""),"")</f>
        <v/>
      </c>
      <c r="CF409" s="1" t="str">
        <f ca="1">IF(($A409&lt;&gt;"")*(CF$1&lt;&gt;""),IF(_xlfn.XLOOKUP(CF$1,Attendance_sorted!$B408:$CW408,Attendance_sorted!$B408:$CW408,"nn")&lt;&gt;"nn","•",""),"")</f>
        <v/>
      </c>
      <c r="CG409" s="1" t="str">
        <f ca="1">IF(($A409&lt;&gt;"")*(CG$1&lt;&gt;""),IF(_xlfn.XLOOKUP(CG$1,Attendance_sorted!$B408:$CW408,Attendance_sorted!$B408:$CW408,"nn")&lt;&gt;"nn","•",""),"")</f>
        <v/>
      </c>
      <c r="CH409" s="1" t="str">
        <f ca="1">IF(($A409&lt;&gt;"")*(CH$1&lt;&gt;""),IF(_xlfn.XLOOKUP(CH$1,Attendance_sorted!$B408:$CW408,Attendance_sorted!$B408:$CW408,"nn")&lt;&gt;"nn","•",""),"")</f>
        <v/>
      </c>
      <c r="CI409" s="1" t="str">
        <f ca="1">IF(($A409&lt;&gt;"")*(CI$1&lt;&gt;""),IF(_xlfn.XLOOKUP(CI$1,Attendance_sorted!$B408:$CW408,Attendance_sorted!$B408:$CW408,"nn")&lt;&gt;"nn","•",""),"")</f>
        <v/>
      </c>
      <c r="CJ409" s="1" t="str">
        <f ca="1">IF(($A409&lt;&gt;"")*(CJ$1&lt;&gt;""),IF(_xlfn.XLOOKUP(CJ$1,Attendance_sorted!$B408:$CW408,Attendance_sorted!$B408:$CW408,"nn")&lt;&gt;"nn","•",""),"")</f>
        <v/>
      </c>
      <c r="CK409" s="1" t="str">
        <f ca="1">IF(($A409&lt;&gt;"")*(CK$1&lt;&gt;""),IF(_xlfn.XLOOKUP(CK$1,Attendance_sorted!$B408:$CW408,Attendance_sorted!$B408:$CW408,"nn")&lt;&gt;"nn","•",""),"")</f>
        <v/>
      </c>
      <c r="CL409" s="1" t="str">
        <f ca="1">IF(($A409&lt;&gt;"")*(CL$1&lt;&gt;""),IF(_xlfn.XLOOKUP(CL$1,Attendance_sorted!$B408:$CW408,Attendance_sorted!$B408:$CW408,"nn")&lt;&gt;"nn","•",""),"")</f>
        <v/>
      </c>
      <c r="CM409" s="1" t="str">
        <f ca="1">IF(($A409&lt;&gt;"")*(CM$1&lt;&gt;""),IF(_xlfn.XLOOKUP(CM$1,Attendance_sorted!$B408:$CW408,Attendance_sorted!$B408:$CW408,"nn")&lt;&gt;"nn","•",""),"")</f>
        <v/>
      </c>
      <c r="CN409" s="1" t="str">
        <f ca="1">IF(($A409&lt;&gt;"")*(CN$1&lt;&gt;""),IF(_xlfn.XLOOKUP(CN$1,Attendance_sorted!$B408:$CW408,Attendance_sorted!$B408:$CW408,"nn")&lt;&gt;"nn","•",""),"")</f>
        <v/>
      </c>
      <c r="CO409" s="1" t="str">
        <f ca="1">IF(($A409&lt;&gt;"")*(CO$1&lt;&gt;""),IF(_xlfn.XLOOKUP(CO$1,Attendance_sorted!$B408:$CW408,Attendance_sorted!$B408:$CW408,"nn")&lt;&gt;"nn","•",""),"")</f>
        <v/>
      </c>
      <c r="CP409" s="1" t="str">
        <f ca="1">IF(($A409&lt;&gt;"")*(CP$1&lt;&gt;""),IF(_xlfn.XLOOKUP(CP$1,Attendance_sorted!$B408:$CW408,Attendance_sorted!$B408:$CW408,"nn")&lt;&gt;"nn","•",""),"")</f>
        <v/>
      </c>
      <c r="CQ409" s="1" t="str">
        <f ca="1">IF(($A409&lt;&gt;"")*(CQ$1&lt;&gt;""),IF(_xlfn.XLOOKUP(CQ$1,Attendance_sorted!$B408:$CW408,Attendance_sorted!$B408:$CW408,"nn")&lt;&gt;"nn","•",""),"")</f>
        <v/>
      </c>
      <c r="CR409" s="1" t="str">
        <f ca="1">IF(($A409&lt;&gt;"")*(CR$1&lt;&gt;""),IF(_xlfn.XLOOKUP(CR$1,Attendance_sorted!$B408:$CW408,Attendance_sorted!$B408:$CW408,"nn")&lt;&gt;"nn","•",""),"")</f>
        <v/>
      </c>
      <c r="CS409" s="1" t="str">
        <f ca="1">IF(($A409&lt;&gt;"")*(CS$1&lt;&gt;""),IF(_xlfn.XLOOKUP(CS$1,Attendance_sorted!$B408:$CW408,Attendance_sorted!$B408:$CW408,"nn")&lt;&gt;"nn","•",""),"")</f>
        <v/>
      </c>
      <c r="CT409" s="1" t="str">
        <f ca="1">IF(($A409&lt;&gt;"")*(CT$1&lt;&gt;""),IF(_xlfn.XLOOKUP(CT$1,Attendance_sorted!$B408:$CW408,Attendance_sorted!$B408:$CW408,"nn")&lt;&gt;"nn","•",""),"")</f>
        <v/>
      </c>
      <c r="CU409" s="1" t="str">
        <f ca="1">IF(($A409&lt;&gt;"")*(CU$1&lt;&gt;""),IF(_xlfn.XLOOKUP(CU$1,Attendance_sorted!$B408:$CW408,Attendance_sorted!$B408:$CW408,"nn")&lt;&gt;"nn","•",""),"")</f>
        <v/>
      </c>
      <c r="CV409" s="1" t="str">
        <f ca="1">IF(($A409&lt;&gt;"")*(CV$1&lt;&gt;""),IF(_xlfn.XLOOKUP(CV$1,Attendance_sorted!$B408:$CW408,Attendance_sorted!$B408:$CW408,"nn")&lt;&gt;"nn","•",""),"")</f>
        <v/>
      </c>
      <c r="CW409" s="1" t="str">
        <f ca="1">IF(($A409&lt;&gt;"")*(CW$1&lt;&gt;""),IF(_xlfn.XLOOKUP(CW$1,Attendance_sorted!$B408:$CW408,Attendance_sorted!$B408:$CW408,"nn")&lt;&gt;"nn","•",""),"")</f>
        <v/>
      </c>
    </row>
    <row r="410" spans="1:101">
      <c r="A410" s="1"/>
      <c r="B410" s="1" t="str">
        <f ca="1">IF(($A410&lt;&gt;"")*(B$1&lt;&gt;""),IF(_xlfn.XLOOKUP(B$1,Attendance_sorted!$B409:$CW409,Attendance_sorted!$B409:$CW409,"nn")&lt;&gt;"nn","•",""),"")</f>
        <v/>
      </c>
      <c r="C410" s="1" t="str">
        <f ca="1">IF(($A410&lt;&gt;"")*(C$1&lt;&gt;""),IF(_xlfn.XLOOKUP(C$1,Attendance_sorted!$B409:$CW409,Attendance_sorted!$B409:$CW409,"nn")&lt;&gt;"nn","•",""),"")</f>
        <v/>
      </c>
      <c r="D410" s="1" t="str">
        <f ca="1">IF(($A410&lt;&gt;"")*(D$1&lt;&gt;""),IF(_xlfn.XLOOKUP(D$1,Attendance_sorted!$B409:$CW409,Attendance_sorted!$B409:$CW409,"nn")&lt;&gt;"nn","•",""),"")</f>
        <v/>
      </c>
      <c r="E410" s="1" t="str">
        <f ca="1">IF(($A410&lt;&gt;"")*(E$1&lt;&gt;""),IF(_xlfn.XLOOKUP(E$1,Attendance_sorted!$B409:$CW409,Attendance_sorted!$B409:$CW409,"nn")&lt;&gt;"nn","•",""),"")</f>
        <v/>
      </c>
      <c r="F410" s="1" t="str">
        <f ca="1">IF(($A410&lt;&gt;"")*(F$1&lt;&gt;""),IF(_xlfn.XLOOKUP(F$1,Attendance_sorted!$B409:$CW409,Attendance_sorted!$B409:$CW409,"nn")&lt;&gt;"nn","•",""),"")</f>
        <v/>
      </c>
      <c r="G410" s="1" t="str">
        <f ca="1">IF(($A410&lt;&gt;"")*(G$1&lt;&gt;""),IF(_xlfn.XLOOKUP(G$1,Attendance_sorted!$B409:$CW409,Attendance_sorted!$B409:$CW409,"nn")&lt;&gt;"nn","•",""),"")</f>
        <v/>
      </c>
      <c r="H410" s="1" t="str">
        <f ca="1">IF(($A410&lt;&gt;"")*(H$1&lt;&gt;""),IF(_xlfn.XLOOKUP(H$1,Attendance_sorted!$B409:$CW409,Attendance_sorted!$B409:$CW409,"nn")&lt;&gt;"nn","•",""),"")</f>
        <v/>
      </c>
      <c r="I410" s="1" t="str">
        <f ca="1">IF(($A410&lt;&gt;"")*(I$1&lt;&gt;""),IF(_xlfn.XLOOKUP(I$1,Attendance_sorted!$B409:$CW409,Attendance_sorted!$B409:$CW409,"nn")&lt;&gt;"nn","•",""),"")</f>
        <v/>
      </c>
      <c r="J410" s="1" t="str">
        <f ca="1">IF(($A410&lt;&gt;"")*(J$1&lt;&gt;""),IF(_xlfn.XLOOKUP(J$1,Attendance_sorted!$B409:$CW409,Attendance_sorted!$B409:$CW409,"nn")&lt;&gt;"nn","•",""),"")</f>
        <v/>
      </c>
      <c r="K410" s="1" t="str">
        <f ca="1">IF(($A410&lt;&gt;"")*(K$1&lt;&gt;""),IF(_xlfn.XLOOKUP(K$1,Attendance_sorted!$B409:$CW409,Attendance_sorted!$B409:$CW409,"nn")&lt;&gt;"nn","•",""),"")</f>
        <v/>
      </c>
      <c r="L410" s="1" t="str">
        <f ca="1">IF(($A410&lt;&gt;"")*(L$1&lt;&gt;""),IF(_xlfn.XLOOKUP(L$1,Attendance_sorted!$B409:$CW409,Attendance_sorted!$B409:$CW409,"nn")&lt;&gt;"nn","•",""),"")</f>
        <v/>
      </c>
      <c r="M410" s="1" t="str">
        <f ca="1">IF(($A410&lt;&gt;"")*(M$1&lt;&gt;""),IF(_xlfn.XLOOKUP(M$1,Attendance_sorted!$B409:$CW409,Attendance_sorted!$B409:$CW409,"nn")&lt;&gt;"nn","•",""),"")</f>
        <v/>
      </c>
      <c r="N410" s="1" t="str">
        <f ca="1">IF(($A410&lt;&gt;"")*(N$1&lt;&gt;""),IF(_xlfn.XLOOKUP(N$1,Attendance_sorted!$B409:$CW409,Attendance_sorted!$B409:$CW409,"nn")&lt;&gt;"nn","•",""),"")</f>
        <v/>
      </c>
      <c r="O410" s="1" t="str">
        <f ca="1">IF(($A410&lt;&gt;"")*(O$1&lt;&gt;""),IF(_xlfn.XLOOKUP(O$1,Attendance_sorted!$B409:$CW409,Attendance_sorted!$B409:$CW409,"nn")&lt;&gt;"nn","•",""),"")</f>
        <v/>
      </c>
      <c r="P410" s="1" t="str">
        <f ca="1">IF(($A410&lt;&gt;"")*(P$1&lt;&gt;""),IF(_xlfn.XLOOKUP(P$1,Attendance_sorted!$B409:$CW409,Attendance_sorted!$B409:$CW409,"nn")&lt;&gt;"nn","•",""),"")</f>
        <v/>
      </c>
      <c r="Q410" s="1" t="str">
        <f ca="1">IF(($A410&lt;&gt;"")*(Q$1&lt;&gt;""),IF(_xlfn.XLOOKUP(Q$1,Attendance_sorted!$B409:$CW409,Attendance_sorted!$B409:$CW409,"nn")&lt;&gt;"nn","•",""),"")</f>
        <v/>
      </c>
      <c r="R410" s="1" t="str">
        <f ca="1">IF(($A410&lt;&gt;"")*(R$1&lt;&gt;""),IF(_xlfn.XLOOKUP(R$1,Attendance_sorted!$B409:$CW409,Attendance_sorted!$B409:$CW409,"nn")&lt;&gt;"nn","•",""),"")</f>
        <v/>
      </c>
      <c r="S410" s="1" t="str">
        <f ca="1">IF(($A410&lt;&gt;"")*(S$1&lt;&gt;""),IF(_xlfn.XLOOKUP(S$1,Attendance_sorted!$B409:$CW409,Attendance_sorted!$B409:$CW409,"nn")&lt;&gt;"nn","•",""),"")</f>
        <v/>
      </c>
      <c r="T410" s="1" t="str">
        <f ca="1">IF(($A410&lt;&gt;"")*(T$1&lt;&gt;""),IF(_xlfn.XLOOKUP(T$1,Attendance_sorted!$B409:$CW409,Attendance_sorted!$B409:$CW409,"nn")&lt;&gt;"nn","•",""),"")</f>
        <v/>
      </c>
      <c r="U410" s="1" t="str">
        <f ca="1">IF(($A410&lt;&gt;"")*(U$1&lt;&gt;""),IF(_xlfn.XLOOKUP(U$1,Attendance_sorted!$B409:$CW409,Attendance_sorted!$B409:$CW409,"nn")&lt;&gt;"nn","•",""),"")</f>
        <v/>
      </c>
      <c r="V410" s="1" t="str">
        <f ca="1">IF(($A410&lt;&gt;"")*(V$1&lt;&gt;""),IF(_xlfn.XLOOKUP(V$1,Attendance_sorted!$B409:$CW409,Attendance_sorted!$B409:$CW409,"nn")&lt;&gt;"nn","•",""),"")</f>
        <v/>
      </c>
      <c r="W410" s="1" t="str">
        <f ca="1">IF(($A410&lt;&gt;"")*(W$1&lt;&gt;""),IF(_xlfn.XLOOKUP(W$1,Attendance_sorted!$B409:$CW409,Attendance_sorted!$B409:$CW409,"nn")&lt;&gt;"nn","•",""),"")</f>
        <v/>
      </c>
      <c r="X410" s="1" t="str">
        <f ca="1">IF(($A410&lt;&gt;"")*(X$1&lt;&gt;""),IF(_xlfn.XLOOKUP(X$1,Attendance_sorted!$B409:$CW409,Attendance_sorted!$B409:$CW409,"nn")&lt;&gt;"nn","•",""),"")</f>
        <v/>
      </c>
      <c r="Y410" s="1" t="str">
        <f ca="1">IF(($A410&lt;&gt;"")*(Y$1&lt;&gt;""),IF(_xlfn.XLOOKUP(Y$1,Attendance_sorted!$B409:$CW409,Attendance_sorted!$B409:$CW409,"nn")&lt;&gt;"nn","•",""),"")</f>
        <v/>
      </c>
      <c r="Z410" s="1" t="str">
        <f ca="1">IF(($A410&lt;&gt;"")*(Z$1&lt;&gt;""),IF(_xlfn.XLOOKUP(Z$1,Attendance_sorted!$B409:$CW409,Attendance_sorted!$B409:$CW409,"nn")&lt;&gt;"nn","•",""),"")</f>
        <v/>
      </c>
      <c r="AA410" s="1" t="str">
        <f ca="1">IF(($A410&lt;&gt;"")*(AA$1&lt;&gt;""),IF(_xlfn.XLOOKUP(AA$1,Attendance_sorted!$B409:$CW409,Attendance_sorted!$B409:$CW409,"nn")&lt;&gt;"nn","•",""),"")</f>
        <v/>
      </c>
      <c r="AB410" s="1" t="str">
        <f ca="1">IF(($A410&lt;&gt;"")*(AB$1&lt;&gt;""),IF(_xlfn.XLOOKUP(AB$1,Attendance_sorted!$B409:$CW409,Attendance_sorted!$B409:$CW409,"nn")&lt;&gt;"nn","•",""),"")</f>
        <v/>
      </c>
      <c r="AC410" s="1" t="str">
        <f ca="1">IF(($A410&lt;&gt;"")*(AC$1&lt;&gt;""),IF(_xlfn.XLOOKUP(AC$1,Attendance_sorted!$B409:$CW409,Attendance_sorted!$B409:$CW409,"nn")&lt;&gt;"nn","•",""),"")</f>
        <v/>
      </c>
      <c r="AD410" s="1" t="str">
        <f ca="1">IF(($A410&lt;&gt;"")*(AD$1&lt;&gt;""),IF(_xlfn.XLOOKUP(AD$1,Attendance_sorted!$B409:$CW409,Attendance_sorted!$B409:$CW409,"nn")&lt;&gt;"nn","•",""),"")</f>
        <v/>
      </c>
      <c r="AE410" s="1" t="str">
        <f ca="1">IF(($A410&lt;&gt;"")*(AE$1&lt;&gt;""),IF(_xlfn.XLOOKUP(AE$1,Attendance_sorted!$B409:$CW409,Attendance_sorted!$B409:$CW409,"nn")&lt;&gt;"nn","•",""),"")</f>
        <v/>
      </c>
      <c r="AF410" s="1" t="str">
        <f ca="1">IF(($A410&lt;&gt;"")*(AF$1&lt;&gt;""),IF(_xlfn.XLOOKUP(AF$1,Attendance_sorted!$B409:$CW409,Attendance_sorted!$B409:$CW409,"nn")&lt;&gt;"nn","•",""),"")</f>
        <v/>
      </c>
      <c r="AG410" s="1" t="str">
        <f ca="1">IF(($A410&lt;&gt;"")*(AG$1&lt;&gt;""),IF(_xlfn.XLOOKUP(AG$1,Attendance_sorted!$B409:$CW409,Attendance_sorted!$B409:$CW409,"nn")&lt;&gt;"nn","•",""),"")</f>
        <v/>
      </c>
      <c r="AH410" s="1" t="str">
        <f ca="1">IF(($A410&lt;&gt;"")*(AH$1&lt;&gt;""),IF(_xlfn.XLOOKUP(AH$1,Attendance_sorted!$B409:$CW409,Attendance_sorted!$B409:$CW409,"nn")&lt;&gt;"nn","•",""),"")</f>
        <v/>
      </c>
      <c r="AI410" s="1" t="str">
        <f ca="1">IF(($A410&lt;&gt;"")*(AI$1&lt;&gt;""),IF(_xlfn.XLOOKUP(AI$1,Attendance_sorted!$B409:$CW409,Attendance_sorted!$B409:$CW409,"nn")&lt;&gt;"nn","•",""),"")</f>
        <v/>
      </c>
      <c r="AJ410" s="1" t="str">
        <f ca="1">IF(($A410&lt;&gt;"")*(AJ$1&lt;&gt;""),IF(_xlfn.XLOOKUP(AJ$1,Attendance_sorted!$B409:$CW409,Attendance_sorted!$B409:$CW409,"nn")&lt;&gt;"nn","•",""),"")</f>
        <v/>
      </c>
      <c r="AK410" s="1" t="str">
        <f ca="1">IF(($A410&lt;&gt;"")*(AK$1&lt;&gt;""),IF(_xlfn.XLOOKUP(AK$1,Attendance_sorted!$B409:$CW409,Attendance_sorted!$B409:$CW409,"nn")&lt;&gt;"nn","•",""),"")</f>
        <v/>
      </c>
      <c r="AL410" s="1" t="str">
        <f ca="1">IF(($A410&lt;&gt;"")*(AL$1&lt;&gt;""),IF(_xlfn.XLOOKUP(AL$1,Attendance_sorted!$B409:$CW409,Attendance_sorted!$B409:$CW409,"nn")&lt;&gt;"nn","•",""),"")</f>
        <v/>
      </c>
      <c r="AM410" s="1" t="str">
        <f ca="1">IF(($A410&lt;&gt;"")*(AM$1&lt;&gt;""),IF(_xlfn.XLOOKUP(AM$1,Attendance_sorted!$B409:$CW409,Attendance_sorted!$B409:$CW409,"nn")&lt;&gt;"nn","•",""),"")</f>
        <v/>
      </c>
      <c r="AN410" s="1" t="str">
        <f ca="1">IF(($A410&lt;&gt;"")*(AN$1&lt;&gt;""),IF(_xlfn.XLOOKUP(AN$1,Attendance_sorted!$B409:$CW409,Attendance_sorted!$B409:$CW409,"nn")&lt;&gt;"nn","•",""),"")</f>
        <v/>
      </c>
      <c r="AO410" s="1" t="str">
        <f ca="1">IF(($A410&lt;&gt;"")*(AO$1&lt;&gt;""),IF(_xlfn.XLOOKUP(AO$1,Attendance_sorted!$B409:$CW409,Attendance_sorted!$B409:$CW409,"nn")&lt;&gt;"nn","•",""),"")</f>
        <v/>
      </c>
      <c r="AP410" s="1" t="str">
        <f ca="1">IF(($A410&lt;&gt;"")*(AP$1&lt;&gt;""),IF(_xlfn.XLOOKUP(AP$1,Attendance_sorted!$B409:$CW409,Attendance_sorted!$B409:$CW409,"nn")&lt;&gt;"nn","•",""),"")</f>
        <v/>
      </c>
      <c r="AQ410" s="1" t="str">
        <f ca="1">IF(($A410&lt;&gt;"")*(AQ$1&lt;&gt;""),IF(_xlfn.XLOOKUP(AQ$1,Attendance_sorted!$B409:$CW409,Attendance_sorted!$B409:$CW409,"nn")&lt;&gt;"nn","•",""),"")</f>
        <v/>
      </c>
      <c r="AR410" s="1" t="str">
        <f ca="1">IF(($A410&lt;&gt;"")*(AR$1&lt;&gt;""),IF(_xlfn.XLOOKUP(AR$1,Attendance_sorted!$B409:$CW409,Attendance_sorted!$B409:$CW409,"nn")&lt;&gt;"nn","•",""),"")</f>
        <v/>
      </c>
      <c r="AS410" s="1" t="str">
        <f ca="1">IF(($A410&lt;&gt;"")*(AS$1&lt;&gt;""),IF(_xlfn.XLOOKUP(AS$1,Attendance_sorted!$B409:$CW409,Attendance_sorted!$B409:$CW409,"nn")&lt;&gt;"nn","•",""),"")</f>
        <v/>
      </c>
      <c r="AT410" s="1" t="str">
        <f ca="1">IF(($A410&lt;&gt;"")*(AT$1&lt;&gt;""),IF(_xlfn.XLOOKUP(AT$1,Attendance_sorted!$B409:$CW409,Attendance_sorted!$B409:$CW409,"nn")&lt;&gt;"nn","•",""),"")</f>
        <v/>
      </c>
      <c r="AU410" s="1" t="str">
        <f ca="1">IF(($A410&lt;&gt;"")*(AU$1&lt;&gt;""),IF(_xlfn.XLOOKUP(AU$1,Attendance_sorted!$B409:$CW409,Attendance_sorted!$B409:$CW409,"nn")&lt;&gt;"nn","•",""),"")</f>
        <v/>
      </c>
      <c r="AV410" s="1" t="str">
        <f ca="1">IF(($A410&lt;&gt;"")*(AV$1&lt;&gt;""),IF(_xlfn.XLOOKUP(AV$1,Attendance_sorted!$B409:$CW409,Attendance_sorted!$B409:$CW409,"nn")&lt;&gt;"nn","•",""),"")</f>
        <v/>
      </c>
      <c r="AW410" s="1" t="str">
        <f ca="1">IF(($A410&lt;&gt;"")*(AW$1&lt;&gt;""),IF(_xlfn.XLOOKUP(AW$1,Attendance_sorted!$B409:$CW409,Attendance_sorted!$B409:$CW409,"nn")&lt;&gt;"nn","•",""),"")</f>
        <v/>
      </c>
      <c r="AX410" s="1" t="str">
        <f ca="1">IF(($A410&lt;&gt;"")*(AX$1&lt;&gt;""),IF(_xlfn.XLOOKUP(AX$1,Attendance_sorted!$B409:$CW409,Attendance_sorted!$B409:$CW409,"nn")&lt;&gt;"nn","•",""),"")</f>
        <v/>
      </c>
      <c r="AY410" s="1" t="str">
        <f ca="1">IF(($A410&lt;&gt;"")*(AY$1&lt;&gt;""),IF(_xlfn.XLOOKUP(AY$1,Attendance_sorted!$B409:$CW409,Attendance_sorted!$B409:$CW409,"nn")&lt;&gt;"nn","•",""),"")</f>
        <v/>
      </c>
      <c r="AZ410" s="1" t="str">
        <f ca="1">IF(($A410&lt;&gt;"")*(AZ$1&lt;&gt;""),IF(_xlfn.XLOOKUP(AZ$1,Attendance_sorted!$B409:$CW409,Attendance_sorted!$B409:$CW409,"nn")&lt;&gt;"nn","•",""),"")</f>
        <v/>
      </c>
      <c r="BA410" s="1" t="str">
        <f ca="1">IF(($A410&lt;&gt;"")*(BA$1&lt;&gt;""),IF(_xlfn.XLOOKUP(BA$1,Attendance_sorted!$B409:$CW409,Attendance_sorted!$B409:$CW409,"nn")&lt;&gt;"nn","•",""),"")</f>
        <v/>
      </c>
      <c r="BB410" s="1" t="str">
        <f ca="1">IF(($A410&lt;&gt;"")*(BB$1&lt;&gt;""),IF(_xlfn.XLOOKUP(BB$1,Attendance_sorted!$B409:$CW409,Attendance_sorted!$B409:$CW409,"nn")&lt;&gt;"nn","•",""),"")</f>
        <v/>
      </c>
      <c r="BC410" s="1" t="str">
        <f ca="1">IF(($A410&lt;&gt;"")*(BC$1&lt;&gt;""),IF(_xlfn.XLOOKUP(BC$1,Attendance_sorted!$B409:$CW409,Attendance_sorted!$B409:$CW409,"nn")&lt;&gt;"nn","•",""),"")</f>
        <v/>
      </c>
      <c r="BD410" s="1" t="str">
        <f ca="1">IF(($A410&lt;&gt;"")*(BD$1&lt;&gt;""),IF(_xlfn.XLOOKUP(BD$1,Attendance_sorted!$B409:$CW409,Attendance_sorted!$B409:$CW409,"nn")&lt;&gt;"nn","•",""),"")</f>
        <v/>
      </c>
      <c r="BE410" s="1" t="str">
        <f ca="1">IF(($A410&lt;&gt;"")*(BE$1&lt;&gt;""),IF(_xlfn.XLOOKUP(BE$1,Attendance_sorted!$B409:$CW409,Attendance_sorted!$B409:$CW409,"nn")&lt;&gt;"nn","•",""),"")</f>
        <v/>
      </c>
      <c r="BF410" s="1" t="str">
        <f ca="1">IF(($A410&lt;&gt;"")*(BF$1&lt;&gt;""),IF(_xlfn.XLOOKUP(BF$1,Attendance_sorted!$B409:$CW409,Attendance_sorted!$B409:$CW409,"nn")&lt;&gt;"nn","•",""),"")</f>
        <v/>
      </c>
      <c r="BG410" s="1" t="str">
        <f ca="1">IF(($A410&lt;&gt;"")*(BG$1&lt;&gt;""),IF(_xlfn.XLOOKUP(BG$1,Attendance_sorted!$B409:$CW409,Attendance_sorted!$B409:$CW409,"nn")&lt;&gt;"nn","•",""),"")</f>
        <v/>
      </c>
      <c r="BH410" s="1" t="str">
        <f ca="1">IF(($A410&lt;&gt;"")*(BH$1&lt;&gt;""),IF(_xlfn.XLOOKUP(BH$1,Attendance_sorted!$B409:$CW409,Attendance_sorted!$B409:$CW409,"nn")&lt;&gt;"nn","•",""),"")</f>
        <v/>
      </c>
      <c r="BI410" s="1" t="str">
        <f ca="1">IF(($A410&lt;&gt;"")*(BI$1&lt;&gt;""),IF(_xlfn.XLOOKUP(BI$1,Attendance_sorted!$B409:$CW409,Attendance_sorted!$B409:$CW409,"nn")&lt;&gt;"nn","•",""),"")</f>
        <v/>
      </c>
      <c r="BJ410" s="1" t="str">
        <f ca="1">IF(($A410&lt;&gt;"")*(BJ$1&lt;&gt;""),IF(_xlfn.XLOOKUP(BJ$1,Attendance_sorted!$B409:$CW409,Attendance_sorted!$B409:$CW409,"nn")&lt;&gt;"nn","•",""),"")</f>
        <v/>
      </c>
      <c r="BK410" s="1" t="str">
        <f ca="1">IF(($A410&lt;&gt;"")*(BK$1&lt;&gt;""),IF(_xlfn.XLOOKUP(BK$1,Attendance_sorted!$B409:$CW409,Attendance_sorted!$B409:$CW409,"nn")&lt;&gt;"nn","•",""),"")</f>
        <v/>
      </c>
      <c r="BL410" s="1" t="str">
        <f ca="1">IF(($A410&lt;&gt;"")*(BL$1&lt;&gt;""),IF(_xlfn.XLOOKUP(BL$1,Attendance_sorted!$B409:$CW409,Attendance_sorted!$B409:$CW409,"nn")&lt;&gt;"nn","•",""),"")</f>
        <v/>
      </c>
      <c r="BM410" s="1" t="str">
        <f ca="1">IF(($A410&lt;&gt;"")*(BM$1&lt;&gt;""),IF(_xlfn.XLOOKUP(BM$1,Attendance_sorted!$B409:$CW409,Attendance_sorted!$B409:$CW409,"nn")&lt;&gt;"nn","•",""),"")</f>
        <v/>
      </c>
      <c r="BN410" s="1" t="str">
        <f ca="1">IF(($A410&lt;&gt;"")*(BN$1&lt;&gt;""),IF(_xlfn.XLOOKUP(BN$1,Attendance_sorted!$B409:$CW409,Attendance_sorted!$B409:$CW409,"nn")&lt;&gt;"nn","•",""),"")</f>
        <v/>
      </c>
      <c r="BO410" s="1" t="str">
        <f ca="1">IF(($A410&lt;&gt;"")*(BO$1&lt;&gt;""),IF(_xlfn.XLOOKUP(BO$1,Attendance_sorted!$B409:$CW409,Attendance_sorted!$B409:$CW409,"nn")&lt;&gt;"nn","•",""),"")</f>
        <v/>
      </c>
      <c r="BP410" s="1" t="str">
        <f ca="1">IF(($A410&lt;&gt;"")*(BP$1&lt;&gt;""),IF(_xlfn.XLOOKUP(BP$1,Attendance_sorted!$B409:$CW409,Attendance_sorted!$B409:$CW409,"nn")&lt;&gt;"nn","•",""),"")</f>
        <v/>
      </c>
      <c r="BQ410" s="1" t="str">
        <f ca="1">IF(($A410&lt;&gt;"")*(BQ$1&lt;&gt;""),IF(_xlfn.XLOOKUP(BQ$1,Attendance_sorted!$B409:$CW409,Attendance_sorted!$B409:$CW409,"nn")&lt;&gt;"nn","•",""),"")</f>
        <v/>
      </c>
      <c r="BR410" s="1" t="str">
        <f ca="1">IF(($A410&lt;&gt;"")*(BR$1&lt;&gt;""),IF(_xlfn.XLOOKUP(BR$1,Attendance_sorted!$B409:$CW409,Attendance_sorted!$B409:$CW409,"nn")&lt;&gt;"nn","•",""),"")</f>
        <v/>
      </c>
      <c r="BS410" s="1" t="str">
        <f ca="1">IF(($A410&lt;&gt;"")*(BS$1&lt;&gt;""),IF(_xlfn.XLOOKUP(BS$1,Attendance_sorted!$B409:$CW409,Attendance_sorted!$B409:$CW409,"nn")&lt;&gt;"nn","•",""),"")</f>
        <v/>
      </c>
      <c r="BT410" s="1" t="str">
        <f ca="1">IF(($A410&lt;&gt;"")*(BT$1&lt;&gt;""),IF(_xlfn.XLOOKUP(BT$1,Attendance_sorted!$B409:$CW409,Attendance_sorted!$B409:$CW409,"nn")&lt;&gt;"nn","•",""),"")</f>
        <v/>
      </c>
      <c r="BU410" s="1" t="str">
        <f ca="1">IF(($A410&lt;&gt;"")*(BU$1&lt;&gt;""),IF(_xlfn.XLOOKUP(BU$1,Attendance_sorted!$B409:$CW409,Attendance_sorted!$B409:$CW409,"nn")&lt;&gt;"nn","•",""),"")</f>
        <v/>
      </c>
      <c r="BV410" s="1" t="str">
        <f ca="1">IF(($A410&lt;&gt;"")*(BV$1&lt;&gt;""),IF(_xlfn.XLOOKUP(BV$1,Attendance_sorted!$B409:$CW409,Attendance_sorted!$B409:$CW409,"nn")&lt;&gt;"nn","•",""),"")</f>
        <v/>
      </c>
      <c r="BW410" s="1" t="str">
        <f ca="1">IF(($A410&lt;&gt;"")*(BW$1&lt;&gt;""),IF(_xlfn.XLOOKUP(BW$1,Attendance_sorted!$B409:$CW409,Attendance_sorted!$B409:$CW409,"nn")&lt;&gt;"nn","•",""),"")</f>
        <v/>
      </c>
      <c r="BX410" s="1" t="str">
        <f ca="1">IF(($A410&lt;&gt;"")*(BX$1&lt;&gt;""),IF(_xlfn.XLOOKUP(BX$1,Attendance_sorted!$B409:$CW409,Attendance_sorted!$B409:$CW409,"nn")&lt;&gt;"nn","•",""),"")</f>
        <v/>
      </c>
      <c r="BY410" s="1" t="str">
        <f ca="1">IF(($A410&lt;&gt;"")*(BY$1&lt;&gt;""),IF(_xlfn.XLOOKUP(BY$1,Attendance_sorted!$B409:$CW409,Attendance_sorted!$B409:$CW409,"nn")&lt;&gt;"nn","•",""),"")</f>
        <v/>
      </c>
      <c r="BZ410" s="1" t="str">
        <f ca="1">IF(($A410&lt;&gt;"")*(BZ$1&lt;&gt;""),IF(_xlfn.XLOOKUP(BZ$1,Attendance_sorted!$B409:$CW409,Attendance_sorted!$B409:$CW409,"nn")&lt;&gt;"nn","•",""),"")</f>
        <v/>
      </c>
      <c r="CA410" s="1" t="str">
        <f ca="1">IF(($A410&lt;&gt;"")*(CA$1&lt;&gt;""),IF(_xlfn.XLOOKUP(CA$1,Attendance_sorted!$B409:$CW409,Attendance_sorted!$B409:$CW409,"nn")&lt;&gt;"nn","•",""),"")</f>
        <v/>
      </c>
      <c r="CB410" s="1" t="str">
        <f ca="1">IF(($A410&lt;&gt;"")*(CB$1&lt;&gt;""),IF(_xlfn.XLOOKUP(CB$1,Attendance_sorted!$B409:$CW409,Attendance_sorted!$B409:$CW409,"nn")&lt;&gt;"nn","•",""),"")</f>
        <v/>
      </c>
      <c r="CC410" s="1" t="str">
        <f ca="1">IF(($A410&lt;&gt;"")*(CC$1&lt;&gt;""),IF(_xlfn.XLOOKUP(CC$1,Attendance_sorted!$B409:$CW409,Attendance_sorted!$B409:$CW409,"nn")&lt;&gt;"nn","•",""),"")</f>
        <v/>
      </c>
      <c r="CD410" s="1" t="str">
        <f ca="1">IF(($A410&lt;&gt;"")*(CD$1&lt;&gt;""),IF(_xlfn.XLOOKUP(CD$1,Attendance_sorted!$B409:$CW409,Attendance_sorted!$B409:$CW409,"nn")&lt;&gt;"nn","•",""),"")</f>
        <v/>
      </c>
      <c r="CE410" s="1" t="str">
        <f ca="1">IF(($A410&lt;&gt;"")*(CE$1&lt;&gt;""),IF(_xlfn.XLOOKUP(CE$1,Attendance_sorted!$B409:$CW409,Attendance_sorted!$B409:$CW409,"nn")&lt;&gt;"nn","•",""),"")</f>
        <v/>
      </c>
      <c r="CF410" s="1" t="str">
        <f ca="1">IF(($A410&lt;&gt;"")*(CF$1&lt;&gt;""),IF(_xlfn.XLOOKUP(CF$1,Attendance_sorted!$B409:$CW409,Attendance_sorted!$B409:$CW409,"nn")&lt;&gt;"nn","•",""),"")</f>
        <v/>
      </c>
      <c r="CG410" s="1" t="str">
        <f ca="1">IF(($A410&lt;&gt;"")*(CG$1&lt;&gt;""),IF(_xlfn.XLOOKUP(CG$1,Attendance_sorted!$B409:$CW409,Attendance_sorted!$B409:$CW409,"nn")&lt;&gt;"nn","•",""),"")</f>
        <v/>
      </c>
      <c r="CH410" s="1" t="str">
        <f ca="1">IF(($A410&lt;&gt;"")*(CH$1&lt;&gt;""),IF(_xlfn.XLOOKUP(CH$1,Attendance_sorted!$B409:$CW409,Attendance_sorted!$B409:$CW409,"nn")&lt;&gt;"nn","•",""),"")</f>
        <v/>
      </c>
      <c r="CI410" s="1" t="str">
        <f ca="1">IF(($A410&lt;&gt;"")*(CI$1&lt;&gt;""),IF(_xlfn.XLOOKUP(CI$1,Attendance_sorted!$B409:$CW409,Attendance_sorted!$B409:$CW409,"nn")&lt;&gt;"nn","•",""),"")</f>
        <v/>
      </c>
      <c r="CJ410" s="1" t="str">
        <f ca="1">IF(($A410&lt;&gt;"")*(CJ$1&lt;&gt;""),IF(_xlfn.XLOOKUP(CJ$1,Attendance_sorted!$B409:$CW409,Attendance_sorted!$B409:$CW409,"nn")&lt;&gt;"nn","•",""),"")</f>
        <v/>
      </c>
      <c r="CK410" s="1" t="str">
        <f ca="1">IF(($A410&lt;&gt;"")*(CK$1&lt;&gt;""),IF(_xlfn.XLOOKUP(CK$1,Attendance_sorted!$B409:$CW409,Attendance_sorted!$B409:$CW409,"nn")&lt;&gt;"nn","•",""),"")</f>
        <v/>
      </c>
      <c r="CL410" s="1" t="str">
        <f ca="1">IF(($A410&lt;&gt;"")*(CL$1&lt;&gt;""),IF(_xlfn.XLOOKUP(CL$1,Attendance_sorted!$B409:$CW409,Attendance_sorted!$B409:$CW409,"nn")&lt;&gt;"nn","•",""),"")</f>
        <v/>
      </c>
      <c r="CM410" s="1" t="str">
        <f ca="1">IF(($A410&lt;&gt;"")*(CM$1&lt;&gt;""),IF(_xlfn.XLOOKUP(CM$1,Attendance_sorted!$B409:$CW409,Attendance_sorted!$B409:$CW409,"nn")&lt;&gt;"nn","•",""),"")</f>
        <v/>
      </c>
      <c r="CN410" s="1" t="str">
        <f ca="1">IF(($A410&lt;&gt;"")*(CN$1&lt;&gt;""),IF(_xlfn.XLOOKUP(CN$1,Attendance_sorted!$B409:$CW409,Attendance_sorted!$B409:$CW409,"nn")&lt;&gt;"nn","•",""),"")</f>
        <v/>
      </c>
      <c r="CO410" s="1" t="str">
        <f ca="1">IF(($A410&lt;&gt;"")*(CO$1&lt;&gt;""),IF(_xlfn.XLOOKUP(CO$1,Attendance_sorted!$B409:$CW409,Attendance_sorted!$B409:$CW409,"nn")&lt;&gt;"nn","•",""),"")</f>
        <v/>
      </c>
      <c r="CP410" s="1" t="str">
        <f ca="1">IF(($A410&lt;&gt;"")*(CP$1&lt;&gt;""),IF(_xlfn.XLOOKUP(CP$1,Attendance_sorted!$B409:$CW409,Attendance_sorted!$B409:$CW409,"nn")&lt;&gt;"nn","•",""),"")</f>
        <v/>
      </c>
      <c r="CQ410" s="1" t="str">
        <f ca="1">IF(($A410&lt;&gt;"")*(CQ$1&lt;&gt;""),IF(_xlfn.XLOOKUP(CQ$1,Attendance_sorted!$B409:$CW409,Attendance_sorted!$B409:$CW409,"nn")&lt;&gt;"nn","•",""),"")</f>
        <v/>
      </c>
      <c r="CR410" s="1" t="str">
        <f ca="1">IF(($A410&lt;&gt;"")*(CR$1&lt;&gt;""),IF(_xlfn.XLOOKUP(CR$1,Attendance_sorted!$B409:$CW409,Attendance_sorted!$B409:$CW409,"nn")&lt;&gt;"nn","•",""),"")</f>
        <v/>
      </c>
      <c r="CS410" s="1" t="str">
        <f ca="1">IF(($A410&lt;&gt;"")*(CS$1&lt;&gt;""),IF(_xlfn.XLOOKUP(CS$1,Attendance_sorted!$B409:$CW409,Attendance_sorted!$B409:$CW409,"nn")&lt;&gt;"nn","•",""),"")</f>
        <v/>
      </c>
      <c r="CT410" s="1" t="str">
        <f ca="1">IF(($A410&lt;&gt;"")*(CT$1&lt;&gt;""),IF(_xlfn.XLOOKUP(CT$1,Attendance_sorted!$B409:$CW409,Attendance_sorted!$B409:$CW409,"nn")&lt;&gt;"nn","•",""),"")</f>
        <v/>
      </c>
      <c r="CU410" s="1" t="str">
        <f ca="1">IF(($A410&lt;&gt;"")*(CU$1&lt;&gt;""),IF(_xlfn.XLOOKUP(CU$1,Attendance_sorted!$B409:$CW409,Attendance_sorted!$B409:$CW409,"nn")&lt;&gt;"nn","•",""),"")</f>
        <v/>
      </c>
      <c r="CV410" s="1" t="str">
        <f ca="1">IF(($A410&lt;&gt;"")*(CV$1&lt;&gt;""),IF(_xlfn.XLOOKUP(CV$1,Attendance_sorted!$B409:$CW409,Attendance_sorted!$B409:$CW409,"nn")&lt;&gt;"nn","•",""),"")</f>
        <v/>
      </c>
      <c r="CW410" s="1" t="str">
        <f ca="1">IF(($A410&lt;&gt;"")*(CW$1&lt;&gt;""),IF(_xlfn.XLOOKUP(CW$1,Attendance_sorted!$B409:$CW409,Attendance_sorted!$B409:$CW409,"nn")&lt;&gt;"nn","•",""),"")</f>
        <v/>
      </c>
    </row>
    <row r="411" spans="1:101">
      <c r="A411" s="1"/>
      <c r="B411" s="1" t="str">
        <f ca="1">IF(($A411&lt;&gt;"")*(B$1&lt;&gt;""),IF(_xlfn.XLOOKUP(B$1,Attendance_sorted!$B410:$CW410,Attendance_sorted!$B410:$CW410,"nn")&lt;&gt;"nn","•",""),"")</f>
        <v/>
      </c>
      <c r="C411" s="1" t="str">
        <f ca="1">IF(($A411&lt;&gt;"")*(C$1&lt;&gt;""),IF(_xlfn.XLOOKUP(C$1,Attendance_sorted!$B410:$CW410,Attendance_sorted!$B410:$CW410,"nn")&lt;&gt;"nn","•",""),"")</f>
        <v/>
      </c>
      <c r="D411" s="1" t="str">
        <f ca="1">IF(($A411&lt;&gt;"")*(D$1&lt;&gt;""),IF(_xlfn.XLOOKUP(D$1,Attendance_sorted!$B410:$CW410,Attendance_sorted!$B410:$CW410,"nn")&lt;&gt;"nn","•",""),"")</f>
        <v/>
      </c>
      <c r="E411" s="1" t="str">
        <f ca="1">IF(($A411&lt;&gt;"")*(E$1&lt;&gt;""),IF(_xlfn.XLOOKUP(E$1,Attendance_sorted!$B410:$CW410,Attendance_sorted!$B410:$CW410,"nn")&lt;&gt;"nn","•",""),"")</f>
        <v/>
      </c>
      <c r="F411" s="1" t="str">
        <f ca="1">IF(($A411&lt;&gt;"")*(F$1&lt;&gt;""),IF(_xlfn.XLOOKUP(F$1,Attendance_sorted!$B410:$CW410,Attendance_sorted!$B410:$CW410,"nn")&lt;&gt;"nn","•",""),"")</f>
        <v/>
      </c>
      <c r="G411" s="1" t="str">
        <f ca="1">IF(($A411&lt;&gt;"")*(G$1&lt;&gt;""),IF(_xlfn.XLOOKUP(G$1,Attendance_sorted!$B410:$CW410,Attendance_sorted!$B410:$CW410,"nn")&lt;&gt;"nn","•",""),"")</f>
        <v/>
      </c>
      <c r="H411" s="1" t="str">
        <f ca="1">IF(($A411&lt;&gt;"")*(H$1&lt;&gt;""),IF(_xlfn.XLOOKUP(H$1,Attendance_sorted!$B410:$CW410,Attendance_sorted!$B410:$CW410,"nn")&lt;&gt;"nn","•",""),"")</f>
        <v/>
      </c>
      <c r="I411" s="1" t="str">
        <f ca="1">IF(($A411&lt;&gt;"")*(I$1&lt;&gt;""),IF(_xlfn.XLOOKUP(I$1,Attendance_sorted!$B410:$CW410,Attendance_sorted!$B410:$CW410,"nn")&lt;&gt;"nn","•",""),"")</f>
        <v/>
      </c>
      <c r="J411" s="1" t="str">
        <f ca="1">IF(($A411&lt;&gt;"")*(J$1&lt;&gt;""),IF(_xlfn.XLOOKUP(J$1,Attendance_sorted!$B410:$CW410,Attendance_sorted!$B410:$CW410,"nn")&lt;&gt;"nn","•",""),"")</f>
        <v/>
      </c>
      <c r="K411" s="1" t="str">
        <f ca="1">IF(($A411&lt;&gt;"")*(K$1&lt;&gt;""),IF(_xlfn.XLOOKUP(K$1,Attendance_sorted!$B410:$CW410,Attendance_sorted!$B410:$CW410,"nn")&lt;&gt;"nn","•",""),"")</f>
        <v/>
      </c>
      <c r="L411" s="1" t="str">
        <f ca="1">IF(($A411&lt;&gt;"")*(L$1&lt;&gt;""),IF(_xlfn.XLOOKUP(L$1,Attendance_sorted!$B410:$CW410,Attendance_sorted!$B410:$CW410,"nn")&lt;&gt;"nn","•",""),"")</f>
        <v/>
      </c>
      <c r="M411" s="1" t="str">
        <f ca="1">IF(($A411&lt;&gt;"")*(M$1&lt;&gt;""),IF(_xlfn.XLOOKUP(M$1,Attendance_sorted!$B410:$CW410,Attendance_sorted!$B410:$CW410,"nn")&lt;&gt;"nn","•",""),"")</f>
        <v/>
      </c>
      <c r="N411" s="1" t="str">
        <f ca="1">IF(($A411&lt;&gt;"")*(N$1&lt;&gt;""),IF(_xlfn.XLOOKUP(N$1,Attendance_sorted!$B410:$CW410,Attendance_sorted!$B410:$CW410,"nn")&lt;&gt;"nn","•",""),"")</f>
        <v/>
      </c>
      <c r="O411" s="1" t="str">
        <f ca="1">IF(($A411&lt;&gt;"")*(O$1&lt;&gt;""),IF(_xlfn.XLOOKUP(O$1,Attendance_sorted!$B410:$CW410,Attendance_sorted!$B410:$CW410,"nn")&lt;&gt;"nn","•",""),"")</f>
        <v/>
      </c>
      <c r="P411" s="1" t="str">
        <f ca="1">IF(($A411&lt;&gt;"")*(P$1&lt;&gt;""),IF(_xlfn.XLOOKUP(P$1,Attendance_sorted!$B410:$CW410,Attendance_sorted!$B410:$CW410,"nn")&lt;&gt;"nn","•",""),"")</f>
        <v/>
      </c>
      <c r="Q411" s="1" t="str">
        <f ca="1">IF(($A411&lt;&gt;"")*(Q$1&lt;&gt;""),IF(_xlfn.XLOOKUP(Q$1,Attendance_sorted!$B410:$CW410,Attendance_sorted!$B410:$CW410,"nn")&lt;&gt;"nn","•",""),"")</f>
        <v/>
      </c>
      <c r="R411" s="1" t="str">
        <f ca="1">IF(($A411&lt;&gt;"")*(R$1&lt;&gt;""),IF(_xlfn.XLOOKUP(R$1,Attendance_sorted!$B410:$CW410,Attendance_sorted!$B410:$CW410,"nn")&lt;&gt;"nn","•",""),"")</f>
        <v/>
      </c>
      <c r="S411" s="1" t="str">
        <f ca="1">IF(($A411&lt;&gt;"")*(S$1&lt;&gt;""),IF(_xlfn.XLOOKUP(S$1,Attendance_sorted!$B410:$CW410,Attendance_sorted!$B410:$CW410,"nn")&lt;&gt;"nn","•",""),"")</f>
        <v/>
      </c>
      <c r="T411" s="1" t="str">
        <f ca="1">IF(($A411&lt;&gt;"")*(T$1&lt;&gt;""),IF(_xlfn.XLOOKUP(T$1,Attendance_sorted!$B410:$CW410,Attendance_sorted!$B410:$CW410,"nn")&lt;&gt;"nn","•",""),"")</f>
        <v/>
      </c>
      <c r="U411" s="1" t="str">
        <f ca="1">IF(($A411&lt;&gt;"")*(U$1&lt;&gt;""),IF(_xlfn.XLOOKUP(U$1,Attendance_sorted!$B410:$CW410,Attendance_sorted!$B410:$CW410,"nn")&lt;&gt;"nn","•",""),"")</f>
        <v/>
      </c>
      <c r="V411" s="1" t="str">
        <f ca="1">IF(($A411&lt;&gt;"")*(V$1&lt;&gt;""),IF(_xlfn.XLOOKUP(V$1,Attendance_sorted!$B410:$CW410,Attendance_sorted!$B410:$CW410,"nn")&lt;&gt;"nn","•",""),"")</f>
        <v/>
      </c>
      <c r="W411" s="1" t="str">
        <f ca="1">IF(($A411&lt;&gt;"")*(W$1&lt;&gt;""),IF(_xlfn.XLOOKUP(W$1,Attendance_sorted!$B410:$CW410,Attendance_sorted!$B410:$CW410,"nn")&lt;&gt;"nn","•",""),"")</f>
        <v/>
      </c>
      <c r="X411" s="1" t="str">
        <f ca="1">IF(($A411&lt;&gt;"")*(X$1&lt;&gt;""),IF(_xlfn.XLOOKUP(X$1,Attendance_sorted!$B410:$CW410,Attendance_sorted!$B410:$CW410,"nn")&lt;&gt;"nn","•",""),"")</f>
        <v/>
      </c>
      <c r="Y411" s="1" t="str">
        <f ca="1">IF(($A411&lt;&gt;"")*(Y$1&lt;&gt;""),IF(_xlfn.XLOOKUP(Y$1,Attendance_sorted!$B410:$CW410,Attendance_sorted!$B410:$CW410,"nn")&lt;&gt;"nn","•",""),"")</f>
        <v/>
      </c>
      <c r="Z411" s="1" t="str">
        <f ca="1">IF(($A411&lt;&gt;"")*(Z$1&lt;&gt;""),IF(_xlfn.XLOOKUP(Z$1,Attendance_sorted!$B410:$CW410,Attendance_sorted!$B410:$CW410,"nn")&lt;&gt;"nn","•",""),"")</f>
        <v/>
      </c>
      <c r="AA411" s="1" t="str">
        <f ca="1">IF(($A411&lt;&gt;"")*(AA$1&lt;&gt;""),IF(_xlfn.XLOOKUP(AA$1,Attendance_sorted!$B410:$CW410,Attendance_sorted!$B410:$CW410,"nn")&lt;&gt;"nn","•",""),"")</f>
        <v/>
      </c>
      <c r="AB411" s="1" t="str">
        <f ca="1">IF(($A411&lt;&gt;"")*(AB$1&lt;&gt;""),IF(_xlfn.XLOOKUP(AB$1,Attendance_sorted!$B410:$CW410,Attendance_sorted!$B410:$CW410,"nn")&lt;&gt;"nn","•",""),"")</f>
        <v/>
      </c>
      <c r="AC411" s="1" t="str">
        <f ca="1">IF(($A411&lt;&gt;"")*(AC$1&lt;&gt;""),IF(_xlfn.XLOOKUP(AC$1,Attendance_sorted!$B410:$CW410,Attendance_sorted!$B410:$CW410,"nn")&lt;&gt;"nn","•",""),"")</f>
        <v/>
      </c>
      <c r="AD411" s="1" t="str">
        <f ca="1">IF(($A411&lt;&gt;"")*(AD$1&lt;&gt;""),IF(_xlfn.XLOOKUP(AD$1,Attendance_sorted!$B410:$CW410,Attendance_sorted!$B410:$CW410,"nn")&lt;&gt;"nn","•",""),"")</f>
        <v/>
      </c>
      <c r="AE411" s="1" t="str">
        <f ca="1">IF(($A411&lt;&gt;"")*(AE$1&lt;&gt;""),IF(_xlfn.XLOOKUP(AE$1,Attendance_sorted!$B410:$CW410,Attendance_sorted!$B410:$CW410,"nn")&lt;&gt;"nn","•",""),"")</f>
        <v/>
      </c>
      <c r="AF411" s="1" t="str">
        <f ca="1">IF(($A411&lt;&gt;"")*(AF$1&lt;&gt;""),IF(_xlfn.XLOOKUP(AF$1,Attendance_sorted!$B410:$CW410,Attendance_sorted!$B410:$CW410,"nn")&lt;&gt;"nn","•",""),"")</f>
        <v/>
      </c>
      <c r="AG411" s="1" t="str">
        <f ca="1">IF(($A411&lt;&gt;"")*(AG$1&lt;&gt;""),IF(_xlfn.XLOOKUP(AG$1,Attendance_sorted!$B410:$CW410,Attendance_sorted!$B410:$CW410,"nn")&lt;&gt;"nn","•",""),"")</f>
        <v/>
      </c>
      <c r="AH411" s="1" t="str">
        <f ca="1">IF(($A411&lt;&gt;"")*(AH$1&lt;&gt;""),IF(_xlfn.XLOOKUP(AH$1,Attendance_sorted!$B410:$CW410,Attendance_sorted!$B410:$CW410,"nn")&lt;&gt;"nn","•",""),"")</f>
        <v/>
      </c>
      <c r="AI411" s="1" t="str">
        <f ca="1">IF(($A411&lt;&gt;"")*(AI$1&lt;&gt;""),IF(_xlfn.XLOOKUP(AI$1,Attendance_sorted!$B410:$CW410,Attendance_sorted!$B410:$CW410,"nn")&lt;&gt;"nn","•",""),"")</f>
        <v/>
      </c>
      <c r="AJ411" s="1" t="str">
        <f ca="1">IF(($A411&lt;&gt;"")*(AJ$1&lt;&gt;""),IF(_xlfn.XLOOKUP(AJ$1,Attendance_sorted!$B410:$CW410,Attendance_sorted!$B410:$CW410,"nn")&lt;&gt;"nn","•",""),"")</f>
        <v/>
      </c>
      <c r="AK411" s="1" t="str">
        <f ca="1">IF(($A411&lt;&gt;"")*(AK$1&lt;&gt;""),IF(_xlfn.XLOOKUP(AK$1,Attendance_sorted!$B410:$CW410,Attendance_sorted!$B410:$CW410,"nn")&lt;&gt;"nn","•",""),"")</f>
        <v/>
      </c>
      <c r="AL411" s="1" t="str">
        <f ca="1">IF(($A411&lt;&gt;"")*(AL$1&lt;&gt;""),IF(_xlfn.XLOOKUP(AL$1,Attendance_sorted!$B410:$CW410,Attendance_sorted!$B410:$CW410,"nn")&lt;&gt;"nn","•",""),"")</f>
        <v/>
      </c>
      <c r="AM411" s="1" t="str">
        <f ca="1">IF(($A411&lt;&gt;"")*(AM$1&lt;&gt;""),IF(_xlfn.XLOOKUP(AM$1,Attendance_sorted!$B410:$CW410,Attendance_sorted!$B410:$CW410,"nn")&lt;&gt;"nn","•",""),"")</f>
        <v/>
      </c>
      <c r="AN411" s="1" t="str">
        <f ca="1">IF(($A411&lt;&gt;"")*(AN$1&lt;&gt;""),IF(_xlfn.XLOOKUP(AN$1,Attendance_sorted!$B410:$CW410,Attendance_sorted!$B410:$CW410,"nn")&lt;&gt;"nn","•",""),"")</f>
        <v/>
      </c>
      <c r="AO411" s="1" t="str">
        <f ca="1">IF(($A411&lt;&gt;"")*(AO$1&lt;&gt;""),IF(_xlfn.XLOOKUP(AO$1,Attendance_sorted!$B410:$CW410,Attendance_sorted!$B410:$CW410,"nn")&lt;&gt;"nn","•",""),"")</f>
        <v/>
      </c>
      <c r="AP411" s="1" t="str">
        <f ca="1">IF(($A411&lt;&gt;"")*(AP$1&lt;&gt;""),IF(_xlfn.XLOOKUP(AP$1,Attendance_sorted!$B410:$CW410,Attendance_sorted!$B410:$CW410,"nn")&lt;&gt;"nn","•",""),"")</f>
        <v/>
      </c>
      <c r="AQ411" s="1" t="str">
        <f ca="1">IF(($A411&lt;&gt;"")*(AQ$1&lt;&gt;""),IF(_xlfn.XLOOKUP(AQ$1,Attendance_sorted!$B410:$CW410,Attendance_sorted!$B410:$CW410,"nn")&lt;&gt;"nn","•",""),"")</f>
        <v/>
      </c>
      <c r="AR411" s="1" t="str">
        <f ca="1">IF(($A411&lt;&gt;"")*(AR$1&lt;&gt;""),IF(_xlfn.XLOOKUP(AR$1,Attendance_sorted!$B410:$CW410,Attendance_sorted!$B410:$CW410,"nn")&lt;&gt;"nn","•",""),"")</f>
        <v/>
      </c>
      <c r="AS411" s="1" t="str">
        <f ca="1">IF(($A411&lt;&gt;"")*(AS$1&lt;&gt;""),IF(_xlfn.XLOOKUP(AS$1,Attendance_sorted!$B410:$CW410,Attendance_sorted!$B410:$CW410,"nn")&lt;&gt;"nn","•",""),"")</f>
        <v/>
      </c>
      <c r="AT411" s="1" t="str">
        <f ca="1">IF(($A411&lt;&gt;"")*(AT$1&lt;&gt;""),IF(_xlfn.XLOOKUP(AT$1,Attendance_sorted!$B410:$CW410,Attendance_sorted!$B410:$CW410,"nn")&lt;&gt;"nn","•",""),"")</f>
        <v/>
      </c>
      <c r="AU411" s="1" t="str">
        <f ca="1">IF(($A411&lt;&gt;"")*(AU$1&lt;&gt;""),IF(_xlfn.XLOOKUP(AU$1,Attendance_sorted!$B410:$CW410,Attendance_sorted!$B410:$CW410,"nn")&lt;&gt;"nn","•",""),"")</f>
        <v/>
      </c>
      <c r="AV411" s="1" t="str">
        <f ca="1">IF(($A411&lt;&gt;"")*(AV$1&lt;&gt;""),IF(_xlfn.XLOOKUP(AV$1,Attendance_sorted!$B410:$CW410,Attendance_sorted!$B410:$CW410,"nn")&lt;&gt;"nn","•",""),"")</f>
        <v/>
      </c>
      <c r="AW411" s="1" t="str">
        <f ca="1">IF(($A411&lt;&gt;"")*(AW$1&lt;&gt;""),IF(_xlfn.XLOOKUP(AW$1,Attendance_sorted!$B410:$CW410,Attendance_sorted!$B410:$CW410,"nn")&lt;&gt;"nn","•",""),"")</f>
        <v/>
      </c>
      <c r="AX411" s="1" t="str">
        <f ca="1">IF(($A411&lt;&gt;"")*(AX$1&lt;&gt;""),IF(_xlfn.XLOOKUP(AX$1,Attendance_sorted!$B410:$CW410,Attendance_sorted!$B410:$CW410,"nn")&lt;&gt;"nn","•",""),"")</f>
        <v/>
      </c>
      <c r="AY411" s="1" t="str">
        <f ca="1">IF(($A411&lt;&gt;"")*(AY$1&lt;&gt;""),IF(_xlfn.XLOOKUP(AY$1,Attendance_sorted!$B410:$CW410,Attendance_sorted!$B410:$CW410,"nn")&lt;&gt;"nn","•",""),"")</f>
        <v/>
      </c>
      <c r="AZ411" s="1" t="str">
        <f ca="1">IF(($A411&lt;&gt;"")*(AZ$1&lt;&gt;""),IF(_xlfn.XLOOKUP(AZ$1,Attendance_sorted!$B410:$CW410,Attendance_sorted!$B410:$CW410,"nn")&lt;&gt;"nn","•",""),"")</f>
        <v/>
      </c>
      <c r="BA411" s="1" t="str">
        <f ca="1">IF(($A411&lt;&gt;"")*(BA$1&lt;&gt;""),IF(_xlfn.XLOOKUP(BA$1,Attendance_sorted!$B410:$CW410,Attendance_sorted!$B410:$CW410,"nn")&lt;&gt;"nn","•",""),"")</f>
        <v/>
      </c>
      <c r="BB411" s="1" t="str">
        <f ca="1">IF(($A411&lt;&gt;"")*(BB$1&lt;&gt;""),IF(_xlfn.XLOOKUP(BB$1,Attendance_sorted!$B410:$CW410,Attendance_sorted!$B410:$CW410,"nn")&lt;&gt;"nn","•",""),"")</f>
        <v/>
      </c>
      <c r="BC411" s="1" t="str">
        <f ca="1">IF(($A411&lt;&gt;"")*(BC$1&lt;&gt;""),IF(_xlfn.XLOOKUP(BC$1,Attendance_sorted!$B410:$CW410,Attendance_sorted!$B410:$CW410,"nn")&lt;&gt;"nn","•",""),"")</f>
        <v/>
      </c>
      <c r="BD411" s="1" t="str">
        <f ca="1">IF(($A411&lt;&gt;"")*(BD$1&lt;&gt;""),IF(_xlfn.XLOOKUP(BD$1,Attendance_sorted!$B410:$CW410,Attendance_sorted!$B410:$CW410,"nn")&lt;&gt;"nn","•",""),"")</f>
        <v/>
      </c>
      <c r="BE411" s="1" t="str">
        <f ca="1">IF(($A411&lt;&gt;"")*(BE$1&lt;&gt;""),IF(_xlfn.XLOOKUP(BE$1,Attendance_sorted!$B410:$CW410,Attendance_sorted!$B410:$CW410,"nn")&lt;&gt;"nn","•",""),"")</f>
        <v/>
      </c>
      <c r="BF411" s="1" t="str">
        <f ca="1">IF(($A411&lt;&gt;"")*(BF$1&lt;&gt;""),IF(_xlfn.XLOOKUP(BF$1,Attendance_sorted!$B410:$CW410,Attendance_sorted!$B410:$CW410,"nn")&lt;&gt;"nn","•",""),"")</f>
        <v/>
      </c>
      <c r="BG411" s="1" t="str">
        <f ca="1">IF(($A411&lt;&gt;"")*(BG$1&lt;&gt;""),IF(_xlfn.XLOOKUP(BG$1,Attendance_sorted!$B410:$CW410,Attendance_sorted!$B410:$CW410,"nn")&lt;&gt;"nn","•",""),"")</f>
        <v/>
      </c>
      <c r="BH411" s="1" t="str">
        <f ca="1">IF(($A411&lt;&gt;"")*(BH$1&lt;&gt;""),IF(_xlfn.XLOOKUP(BH$1,Attendance_sorted!$B410:$CW410,Attendance_sorted!$B410:$CW410,"nn")&lt;&gt;"nn","•",""),"")</f>
        <v/>
      </c>
      <c r="BI411" s="1" t="str">
        <f ca="1">IF(($A411&lt;&gt;"")*(BI$1&lt;&gt;""),IF(_xlfn.XLOOKUP(BI$1,Attendance_sorted!$B410:$CW410,Attendance_sorted!$B410:$CW410,"nn")&lt;&gt;"nn","•",""),"")</f>
        <v/>
      </c>
      <c r="BJ411" s="1" t="str">
        <f ca="1">IF(($A411&lt;&gt;"")*(BJ$1&lt;&gt;""),IF(_xlfn.XLOOKUP(BJ$1,Attendance_sorted!$B410:$CW410,Attendance_sorted!$B410:$CW410,"nn")&lt;&gt;"nn","•",""),"")</f>
        <v/>
      </c>
      <c r="BK411" s="1" t="str">
        <f ca="1">IF(($A411&lt;&gt;"")*(BK$1&lt;&gt;""),IF(_xlfn.XLOOKUP(BK$1,Attendance_sorted!$B410:$CW410,Attendance_sorted!$B410:$CW410,"nn")&lt;&gt;"nn","•",""),"")</f>
        <v/>
      </c>
      <c r="BL411" s="1" t="str">
        <f ca="1">IF(($A411&lt;&gt;"")*(BL$1&lt;&gt;""),IF(_xlfn.XLOOKUP(BL$1,Attendance_sorted!$B410:$CW410,Attendance_sorted!$B410:$CW410,"nn")&lt;&gt;"nn","•",""),"")</f>
        <v/>
      </c>
      <c r="BM411" s="1" t="str">
        <f ca="1">IF(($A411&lt;&gt;"")*(BM$1&lt;&gt;""),IF(_xlfn.XLOOKUP(BM$1,Attendance_sorted!$B410:$CW410,Attendance_sorted!$B410:$CW410,"nn")&lt;&gt;"nn","•",""),"")</f>
        <v/>
      </c>
      <c r="BN411" s="1" t="str">
        <f ca="1">IF(($A411&lt;&gt;"")*(BN$1&lt;&gt;""),IF(_xlfn.XLOOKUP(BN$1,Attendance_sorted!$B410:$CW410,Attendance_sorted!$B410:$CW410,"nn")&lt;&gt;"nn","•",""),"")</f>
        <v/>
      </c>
      <c r="BO411" s="1" t="str">
        <f ca="1">IF(($A411&lt;&gt;"")*(BO$1&lt;&gt;""),IF(_xlfn.XLOOKUP(BO$1,Attendance_sorted!$B410:$CW410,Attendance_sorted!$B410:$CW410,"nn")&lt;&gt;"nn","•",""),"")</f>
        <v/>
      </c>
      <c r="BP411" s="1" t="str">
        <f ca="1">IF(($A411&lt;&gt;"")*(BP$1&lt;&gt;""),IF(_xlfn.XLOOKUP(BP$1,Attendance_sorted!$B410:$CW410,Attendance_sorted!$B410:$CW410,"nn")&lt;&gt;"nn","•",""),"")</f>
        <v/>
      </c>
      <c r="BQ411" s="1" t="str">
        <f ca="1">IF(($A411&lt;&gt;"")*(BQ$1&lt;&gt;""),IF(_xlfn.XLOOKUP(BQ$1,Attendance_sorted!$B410:$CW410,Attendance_sorted!$B410:$CW410,"nn")&lt;&gt;"nn","•",""),"")</f>
        <v/>
      </c>
      <c r="BR411" s="1" t="str">
        <f ca="1">IF(($A411&lt;&gt;"")*(BR$1&lt;&gt;""),IF(_xlfn.XLOOKUP(BR$1,Attendance_sorted!$B410:$CW410,Attendance_sorted!$B410:$CW410,"nn")&lt;&gt;"nn","•",""),"")</f>
        <v/>
      </c>
      <c r="BS411" s="1" t="str">
        <f ca="1">IF(($A411&lt;&gt;"")*(BS$1&lt;&gt;""),IF(_xlfn.XLOOKUP(BS$1,Attendance_sorted!$B410:$CW410,Attendance_sorted!$B410:$CW410,"nn")&lt;&gt;"nn","•",""),"")</f>
        <v/>
      </c>
      <c r="BT411" s="1" t="str">
        <f ca="1">IF(($A411&lt;&gt;"")*(BT$1&lt;&gt;""),IF(_xlfn.XLOOKUP(BT$1,Attendance_sorted!$B410:$CW410,Attendance_sorted!$B410:$CW410,"nn")&lt;&gt;"nn","•",""),"")</f>
        <v/>
      </c>
      <c r="BU411" s="1" t="str">
        <f ca="1">IF(($A411&lt;&gt;"")*(BU$1&lt;&gt;""),IF(_xlfn.XLOOKUP(BU$1,Attendance_sorted!$B410:$CW410,Attendance_sorted!$B410:$CW410,"nn")&lt;&gt;"nn","•",""),"")</f>
        <v/>
      </c>
      <c r="BV411" s="1" t="str">
        <f ca="1">IF(($A411&lt;&gt;"")*(BV$1&lt;&gt;""),IF(_xlfn.XLOOKUP(BV$1,Attendance_sorted!$B410:$CW410,Attendance_sorted!$B410:$CW410,"nn")&lt;&gt;"nn","•",""),"")</f>
        <v/>
      </c>
      <c r="BW411" s="1" t="str">
        <f ca="1">IF(($A411&lt;&gt;"")*(BW$1&lt;&gt;""),IF(_xlfn.XLOOKUP(BW$1,Attendance_sorted!$B410:$CW410,Attendance_sorted!$B410:$CW410,"nn")&lt;&gt;"nn","•",""),"")</f>
        <v/>
      </c>
      <c r="BX411" s="1" t="str">
        <f ca="1">IF(($A411&lt;&gt;"")*(BX$1&lt;&gt;""),IF(_xlfn.XLOOKUP(BX$1,Attendance_sorted!$B410:$CW410,Attendance_sorted!$B410:$CW410,"nn")&lt;&gt;"nn","•",""),"")</f>
        <v/>
      </c>
      <c r="BY411" s="1" t="str">
        <f ca="1">IF(($A411&lt;&gt;"")*(BY$1&lt;&gt;""),IF(_xlfn.XLOOKUP(BY$1,Attendance_sorted!$B410:$CW410,Attendance_sorted!$B410:$CW410,"nn")&lt;&gt;"nn","•",""),"")</f>
        <v/>
      </c>
      <c r="BZ411" s="1" t="str">
        <f ca="1">IF(($A411&lt;&gt;"")*(BZ$1&lt;&gt;""),IF(_xlfn.XLOOKUP(BZ$1,Attendance_sorted!$B410:$CW410,Attendance_sorted!$B410:$CW410,"nn")&lt;&gt;"nn","•",""),"")</f>
        <v/>
      </c>
      <c r="CA411" s="1" t="str">
        <f ca="1">IF(($A411&lt;&gt;"")*(CA$1&lt;&gt;""),IF(_xlfn.XLOOKUP(CA$1,Attendance_sorted!$B410:$CW410,Attendance_sorted!$B410:$CW410,"nn")&lt;&gt;"nn","•",""),"")</f>
        <v/>
      </c>
      <c r="CB411" s="1" t="str">
        <f ca="1">IF(($A411&lt;&gt;"")*(CB$1&lt;&gt;""),IF(_xlfn.XLOOKUP(CB$1,Attendance_sorted!$B410:$CW410,Attendance_sorted!$B410:$CW410,"nn")&lt;&gt;"nn","•",""),"")</f>
        <v/>
      </c>
      <c r="CC411" s="1" t="str">
        <f ca="1">IF(($A411&lt;&gt;"")*(CC$1&lt;&gt;""),IF(_xlfn.XLOOKUP(CC$1,Attendance_sorted!$B410:$CW410,Attendance_sorted!$B410:$CW410,"nn")&lt;&gt;"nn","•",""),"")</f>
        <v/>
      </c>
      <c r="CD411" s="1" t="str">
        <f ca="1">IF(($A411&lt;&gt;"")*(CD$1&lt;&gt;""),IF(_xlfn.XLOOKUP(CD$1,Attendance_sorted!$B410:$CW410,Attendance_sorted!$B410:$CW410,"nn")&lt;&gt;"nn","•",""),"")</f>
        <v/>
      </c>
      <c r="CE411" s="1" t="str">
        <f ca="1">IF(($A411&lt;&gt;"")*(CE$1&lt;&gt;""),IF(_xlfn.XLOOKUP(CE$1,Attendance_sorted!$B410:$CW410,Attendance_sorted!$B410:$CW410,"nn")&lt;&gt;"nn","•",""),"")</f>
        <v/>
      </c>
      <c r="CF411" s="1" t="str">
        <f ca="1">IF(($A411&lt;&gt;"")*(CF$1&lt;&gt;""),IF(_xlfn.XLOOKUP(CF$1,Attendance_sorted!$B410:$CW410,Attendance_sorted!$B410:$CW410,"nn")&lt;&gt;"nn","•",""),"")</f>
        <v/>
      </c>
      <c r="CG411" s="1" t="str">
        <f ca="1">IF(($A411&lt;&gt;"")*(CG$1&lt;&gt;""),IF(_xlfn.XLOOKUP(CG$1,Attendance_sorted!$B410:$CW410,Attendance_sorted!$B410:$CW410,"nn")&lt;&gt;"nn","•",""),"")</f>
        <v/>
      </c>
      <c r="CH411" s="1" t="str">
        <f ca="1">IF(($A411&lt;&gt;"")*(CH$1&lt;&gt;""),IF(_xlfn.XLOOKUP(CH$1,Attendance_sorted!$B410:$CW410,Attendance_sorted!$B410:$CW410,"nn")&lt;&gt;"nn","•",""),"")</f>
        <v/>
      </c>
      <c r="CI411" s="1" t="str">
        <f ca="1">IF(($A411&lt;&gt;"")*(CI$1&lt;&gt;""),IF(_xlfn.XLOOKUP(CI$1,Attendance_sorted!$B410:$CW410,Attendance_sorted!$B410:$CW410,"nn")&lt;&gt;"nn","•",""),"")</f>
        <v/>
      </c>
      <c r="CJ411" s="1" t="str">
        <f ca="1">IF(($A411&lt;&gt;"")*(CJ$1&lt;&gt;""),IF(_xlfn.XLOOKUP(CJ$1,Attendance_sorted!$B410:$CW410,Attendance_sorted!$B410:$CW410,"nn")&lt;&gt;"nn","•",""),"")</f>
        <v/>
      </c>
      <c r="CK411" s="1" t="str">
        <f ca="1">IF(($A411&lt;&gt;"")*(CK$1&lt;&gt;""),IF(_xlfn.XLOOKUP(CK$1,Attendance_sorted!$B410:$CW410,Attendance_sorted!$B410:$CW410,"nn")&lt;&gt;"nn","•",""),"")</f>
        <v/>
      </c>
      <c r="CL411" s="1" t="str">
        <f ca="1">IF(($A411&lt;&gt;"")*(CL$1&lt;&gt;""),IF(_xlfn.XLOOKUP(CL$1,Attendance_sorted!$B410:$CW410,Attendance_sorted!$B410:$CW410,"nn")&lt;&gt;"nn","•",""),"")</f>
        <v/>
      </c>
      <c r="CM411" s="1" t="str">
        <f ca="1">IF(($A411&lt;&gt;"")*(CM$1&lt;&gt;""),IF(_xlfn.XLOOKUP(CM$1,Attendance_sorted!$B410:$CW410,Attendance_sorted!$B410:$CW410,"nn")&lt;&gt;"nn","•",""),"")</f>
        <v/>
      </c>
      <c r="CN411" s="1" t="str">
        <f ca="1">IF(($A411&lt;&gt;"")*(CN$1&lt;&gt;""),IF(_xlfn.XLOOKUP(CN$1,Attendance_sorted!$B410:$CW410,Attendance_sorted!$B410:$CW410,"nn")&lt;&gt;"nn","•",""),"")</f>
        <v/>
      </c>
      <c r="CO411" s="1" t="str">
        <f ca="1">IF(($A411&lt;&gt;"")*(CO$1&lt;&gt;""),IF(_xlfn.XLOOKUP(CO$1,Attendance_sorted!$B410:$CW410,Attendance_sorted!$B410:$CW410,"nn")&lt;&gt;"nn","•",""),"")</f>
        <v/>
      </c>
      <c r="CP411" s="1" t="str">
        <f ca="1">IF(($A411&lt;&gt;"")*(CP$1&lt;&gt;""),IF(_xlfn.XLOOKUP(CP$1,Attendance_sorted!$B410:$CW410,Attendance_sorted!$B410:$CW410,"nn")&lt;&gt;"nn","•",""),"")</f>
        <v/>
      </c>
      <c r="CQ411" s="1" t="str">
        <f ca="1">IF(($A411&lt;&gt;"")*(CQ$1&lt;&gt;""),IF(_xlfn.XLOOKUP(CQ$1,Attendance_sorted!$B410:$CW410,Attendance_sorted!$B410:$CW410,"nn")&lt;&gt;"nn","•",""),"")</f>
        <v/>
      </c>
      <c r="CR411" s="1" t="str">
        <f ca="1">IF(($A411&lt;&gt;"")*(CR$1&lt;&gt;""),IF(_xlfn.XLOOKUP(CR$1,Attendance_sorted!$B410:$CW410,Attendance_sorted!$B410:$CW410,"nn")&lt;&gt;"nn","•",""),"")</f>
        <v/>
      </c>
      <c r="CS411" s="1" t="str">
        <f ca="1">IF(($A411&lt;&gt;"")*(CS$1&lt;&gt;""),IF(_xlfn.XLOOKUP(CS$1,Attendance_sorted!$B410:$CW410,Attendance_sorted!$B410:$CW410,"nn")&lt;&gt;"nn","•",""),"")</f>
        <v/>
      </c>
      <c r="CT411" s="1" t="str">
        <f ca="1">IF(($A411&lt;&gt;"")*(CT$1&lt;&gt;""),IF(_xlfn.XLOOKUP(CT$1,Attendance_sorted!$B410:$CW410,Attendance_sorted!$B410:$CW410,"nn")&lt;&gt;"nn","•",""),"")</f>
        <v/>
      </c>
      <c r="CU411" s="1" t="str">
        <f ca="1">IF(($A411&lt;&gt;"")*(CU$1&lt;&gt;""),IF(_xlfn.XLOOKUP(CU$1,Attendance_sorted!$B410:$CW410,Attendance_sorted!$B410:$CW410,"nn")&lt;&gt;"nn","•",""),"")</f>
        <v/>
      </c>
      <c r="CV411" s="1" t="str">
        <f ca="1">IF(($A411&lt;&gt;"")*(CV$1&lt;&gt;""),IF(_xlfn.XLOOKUP(CV$1,Attendance_sorted!$B410:$CW410,Attendance_sorted!$B410:$CW410,"nn")&lt;&gt;"nn","•",""),"")</f>
        <v/>
      </c>
      <c r="CW411" s="1" t="str">
        <f ca="1">IF(($A411&lt;&gt;"")*(CW$1&lt;&gt;""),IF(_xlfn.XLOOKUP(CW$1,Attendance_sorted!$B410:$CW410,Attendance_sorted!$B410:$CW410,"nn")&lt;&gt;"nn","•",""),"")</f>
        <v/>
      </c>
    </row>
    <row r="412" spans="1:101">
      <c r="A412" s="1"/>
      <c r="B412" s="1" t="str">
        <f ca="1">IF(($A412&lt;&gt;"")*(B$1&lt;&gt;""),IF(_xlfn.XLOOKUP(B$1,Attendance_sorted!$B411:$CW411,Attendance_sorted!$B411:$CW411,"nn")&lt;&gt;"nn","•",""),"")</f>
        <v/>
      </c>
      <c r="C412" s="1" t="str">
        <f ca="1">IF(($A412&lt;&gt;"")*(C$1&lt;&gt;""),IF(_xlfn.XLOOKUP(C$1,Attendance_sorted!$B411:$CW411,Attendance_sorted!$B411:$CW411,"nn")&lt;&gt;"nn","•",""),"")</f>
        <v/>
      </c>
      <c r="D412" s="1" t="str">
        <f ca="1">IF(($A412&lt;&gt;"")*(D$1&lt;&gt;""),IF(_xlfn.XLOOKUP(D$1,Attendance_sorted!$B411:$CW411,Attendance_sorted!$B411:$CW411,"nn")&lt;&gt;"nn","•",""),"")</f>
        <v/>
      </c>
      <c r="E412" s="1" t="str">
        <f ca="1">IF(($A412&lt;&gt;"")*(E$1&lt;&gt;""),IF(_xlfn.XLOOKUP(E$1,Attendance_sorted!$B411:$CW411,Attendance_sorted!$B411:$CW411,"nn")&lt;&gt;"nn","•",""),"")</f>
        <v/>
      </c>
      <c r="F412" s="1" t="str">
        <f ca="1">IF(($A412&lt;&gt;"")*(F$1&lt;&gt;""),IF(_xlfn.XLOOKUP(F$1,Attendance_sorted!$B411:$CW411,Attendance_sorted!$B411:$CW411,"nn")&lt;&gt;"nn","•",""),"")</f>
        <v/>
      </c>
      <c r="G412" s="1" t="str">
        <f ca="1">IF(($A412&lt;&gt;"")*(G$1&lt;&gt;""),IF(_xlfn.XLOOKUP(G$1,Attendance_sorted!$B411:$CW411,Attendance_sorted!$B411:$CW411,"nn")&lt;&gt;"nn","•",""),"")</f>
        <v/>
      </c>
      <c r="H412" s="1" t="str">
        <f ca="1">IF(($A412&lt;&gt;"")*(H$1&lt;&gt;""),IF(_xlfn.XLOOKUP(H$1,Attendance_sorted!$B411:$CW411,Attendance_sorted!$B411:$CW411,"nn")&lt;&gt;"nn","•",""),"")</f>
        <v/>
      </c>
      <c r="I412" s="1" t="str">
        <f ca="1">IF(($A412&lt;&gt;"")*(I$1&lt;&gt;""),IF(_xlfn.XLOOKUP(I$1,Attendance_sorted!$B411:$CW411,Attendance_sorted!$B411:$CW411,"nn")&lt;&gt;"nn","•",""),"")</f>
        <v/>
      </c>
      <c r="J412" s="1" t="str">
        <f ca="1">IF(($A412&lt;&gt;"")*(J$1&lt;&gt;""),IF(_xlfn.XLOOKUP(J$1,Attendance_sorted!$B411:$CW411,Attendance_sorted!$B411:$CW411,"nn")&lt;&gt;"nn","•",""),"")</f>
        <v/>
      </c>
      <c r="K412" s="1" t="str">
        <f ca="1">IF(($A412&lt;&gt;"")*(K$1&lt;&gt;""),IF(_xlfn.XLOOKUP(K$1,Attendance_sorted!$B411:$CW411,Attendance_sorted!$B411:$CW411,"nn")&lt;&gt;"nn","•",""),"")</f>
        <v/>
      </c>
      <c r="L412" s="1" t="str">
        <f ca="1">IF(($A412&lt;&gt;"")*(L$1&lt;&gt;""),IF(_xlfn.XLOOKUP(L$1,Attendance_sorted!$B411:$CW411,Attendance_sorted!$B411:$CW411,"nn")&lt;&gt;"nn","•",""),"")</f>
        <v/>
      </c>
      <c r="M412" s="1" t="str">
        <f ca="1">IF(($A412&lt;&gt;"")*(M$1&lt;&gt;""),IF(_xlfn.XLOOKUP(M$1,Attendance_sorted!$B411:$CW411,Attendance_sorted!$B411:$CW411,"nn")&lt;&gt;"nn","•",""),"")</f>
        <v/>
      </c>
      <c r="N412" s="1" t="str">
        <f ca="1">IF(($A412&lt;&gt;"")*(N$1&lt;&gt;""),IF(_xlfn.XLOOKUP(N$1,Attendance_sorted!$B411:$CW411,Attendance_sorted!$B411:$CW411,"nn")&lt;&gt;"nn","•",""),"")</f>
        <v/>
      </c>
      <c r="O412" s="1" t="str">
        <f ca="1">IF(($A412&lt;&gt;"")*(O$1&lt;&gt;""),IF(_xlfn.XLOOKUP(O$1,Attendance_sorted!$B411:$CW411,Attendance_sorted!$B411:$CW411,"nn")&lt;&gt;"nn","•",""),"")</f>
        <v/>
      </c>
      <c r="P412" s="1" t="str">
        <f ca="1">IF(($A412&lt;&gt;"")*(P$1&lt;&gt;""),IF(_xlfn.XLOOKUP(P$1,Attendance_sorted!$B411:$CW411,Attendance_sorted!$B411:$CW411,"nn")&lt;&gt;"nn","•",""),"")</f>
        <v/>
      </c>
      <c r="Q412" s="1" t="str">
        <f ca="1">IF(($A412&lt;&gt;"")*(Q$1&lt;&gt;""),IF(_xlfn.XLOOKUP(Q$1,Attendance_sorted!$B411:$CW411,Attendance_sorted!$B411:$CW411,"nn")&lt;&gt;"nn","•",""),"")</f>
        <v/>
      </c>
      <c r="R412" s="1" t="str">
        <f ca="1">IF(($A412&lt;&gt;"")*(R$1&lt;&gt;""),IF(_xlfn.XLOOKUP(R$1,Attendance_sorted!$B411:$CW411,Attendance_sorted!$B411:$CW411,"nn")&lt;&gt;"nn","•",""),"")</f>
        <v/>
      </c>
      <c r="S412" s="1" t="str">
        <f ca="1">IF(($A412&lt;&gt;"")*(S$1&lt;&gt;""),IF(_xlfn.XLOOKUP(S$1,Attendance_sorted!$B411:$CW411,Attendance_sorted!$B411:$CW411,"nn")&lt;&gt;"nn","•",""),"")</f>
        <v/>
      </c>
      <c r="T412" s="1" t="str">
        <f ca="1">IF(($A412&lt;&gt;"")*(T$1&lt;&gt;""),IF(_xlfn.XLOOKUP(T$1,Attendance_sorted!$B411:$CW411,Attendance_sorted!$B411:$CW411,"nn")&lt;&gt;"nn","•",""),"")</f>
        <v/>
      </c>
      <c r="U412" s="1" t="str">
        <f ca="1">IF(($A412&lt;&gt;"")*(U$1&lt;&gt;""),IF(_xlfn.XLOOKUP(U$1,Attendance_sorted!$B411:$CW411,Attendance_sorted!$B411:$CW411,"nn")&lt;&gt;"nn","•",""),"")</f>
        <v/>
      </c>
      <c r="V412" s="1" t="str">
        <f ca="1">IF(($A412&lt;&gt;"")*(V$1&lt;&gt;""),IF(_xlfn.XLOOKUP(V$1,Attendance_sorted!$B411:$CW411,Attendance_sorted!$B411:$CW411,"nn")&lt;&gt;"nn","•",""),"")</f>
        <v/>
      </c>
      <c r="W412" s="1" t="str">
        <f ca="1">IF(($A412&lt;&gt;"")*(W$1&lt;&gt;""),IF(_xlfn.XLOOKUP(W$1,Attendance_sorted!$B411:$CW411,Attendance_sorted!$B411:$CW411,"nn")&lt;&gt;"nn","•",""),"")</f>
        <v/>
      </c>
      <c r="X412" s="1" t="str">
        <f ca="1">IF(($A412&lt;&gt;"")*(X$1&lt;&gt;""),IF(_xlfn.XLOOKUP(X$1,Attendance_sorted!$B411:$CW411,Attendance_sorted!$B411:$CW411,"nn")&lt;&gt;"nn","•",""),"")</f>
        <v/>
      </c>
      <c r="Y412" s="1" t="str">
        <f ca="1">IF(($A412&lt;&gt;"")*(Y$1&lt;&gt;""),IF(_xlfn.XLOOKUP(Y$1,Attendance_sorted!$B411:$CW411,Attendance_sorted!$B411:$CW411,"nn")&lt;&gt;"nn","•",""),"")</f>
        <v/>
      </c>
      <c r="Z412" s="1" t="str">
        <f ca="1">IF(($A412&lt;&gt;"")*(Z$1&lt;&gt;""),IF(_xlfn.XLOOKUP(Z$1,Attendance_sorted!$B411:$CW411,Attendance_sorted!$B411:$CW411,"nn")&lt;&gt;"nn","•",""),"")</f>
        <v/>
      </c>
      <c r="AA412" s="1" t="str">
        <f ca="1">IF(($A412&lt;&gt;"")*(AA$1&lt;&gt;""),IF(_xlfn.XLOOKUP(AA$1,Attendance_sorted!$B411:$CW411,Attendance_sorted!$B411:$CW411,"nn")&lt;&gt;"nn","•",""),"")</f>
        <v/>
      </c>
      <c r="AB412" s="1" t="str">
        <f ca="1">IF(($A412&lt;&gt;"")*(AB$1&lt;&gt;""),IF(_xlfn.XLOOKUP(AB$1,Attendance_sorted!$B411:$CW411,Attendance_sorted!$B411:$CW411,"nn")&lt;&gt;"nn","•",""),"")</f>
        <v/>
      </c>
      <c r="AC412" s="1" t="str">
        <f ca="1">IF(($A412&lt;&gt;"")*(AC$1&lt;&gt;""),IF(_xlfn.XLOOKUP(AC$1,Attendance_sorted!$B411:$CW411,Attendance_sorted!$B411:$CW411,"nn")&lt;&gt;"nn","•",""),"")</f>
        <v/>
      </c>
      <c r="AD412" s="1" t="str">
        <f ca="1">IF(($A412&lt;&gt;"")*(AD$1&lt;&gt;""),IF(_xlfn.XLOOKUP(AD$1,Attendance_sorted!$B411:$CW411,Attendance_sorted!$B411:$CW411,"nn")&lt;&gt;"nn","•",""),"")</f>
        <v/>
      </c>
      <c r="AE412" s="1" t="str">
        <f ca="1">IF(($A412&lt;&gt;"")*(AE$1&lt;&gt;""),IF(_xlfn.XLOOKUP(AE$1,Attendance_sorted!$B411:$CW411,Attendance_sorted!$B411:$CW411,"nn")&lt;&gt;"nn","•",""),"")</f>
        <v/>
      </c>
      <c r="AF412" s="1" t="str">
        <f ca="1">IF(($A412&lt;&gt;"")*(AF$1&lt;&gt;""),IF(_xlfn.XLOOKUP(AF$1,Attendance_sorted!$B411:$CW411,Attendance_sorted!$B411:$CW411,"nn")&lt;&gt;"nn","•",""),"")</f>
        <v/>
      </c>
      <c r="AG412" s="1" t="str">
        <f ca="1">IF(($A412&lt;&gt;"")*(AG$1&lt;&gt;""),IF(_xlfn.XLOOKUP(AG$1,Attendance_sorted!$B411:$CW411,Attendance_sorted!$B411:$CW411,"nn")&lt;&gt;"nn","•",""),"")</f>
        <v/>
      </c>
      <c r="AH412" s="1" t="str">
        <f ca="1">IF(($A412&lt;&gt;"")*(AH$1&lt;&gt;""),IF(_xlfn.XLOOKUP(AH$1,Attendance_sorted!$B411:$CW411,Attendance_sorted!$B411:$CW411,"nn")&lt;&gt;"nn","•",""),"")</f>
        <v/>
      </c>
      <c r="AI412" s="1" t="str">
        <f ca="1">IF(($A412&lt;&gt;"")*(AI$1&lt;&gt;""),IF(_xlfn.XLOOKUP(AI$1,Attendance_sorted!$B411:$CW411,Attendance_sorted!$B411:$CW411,"nn")&lt;&gt;"nn","•",""),"")</f>
        <v/>
      </c>
      <c r="AJ412" s="1" t="str">
        <f ca="1">IF(($A412&lt;&gt;"")*(AJ$1&lt;&gt;""),IF(_xlfn.XLOOKUP(AJ$1,Attendance_sorted!$B411:$CW411,Attendance_sorted!$B411:$CW411,"nn")&lt;&gt;"nn","•",""),"")</f>
        <v/>
      </c>
      <c r="AK412" s="1" t="str">
        <f ca="1">IF(($A412&lt;&gt;"")*(AK$1&lt;&gt;""),IF(_xlfn.XLOOKUP(AK$1,Attendance_sorted!$B411:$CW411,Attendance_sorted!$B411:$CW411,"nn")&lt;&gt;"nn","•",""),"")</f>
        <v/>
      </c>
      <c r="AL412" s="1" t="str">
        <f ca="1">IF(($A412&lt;&gt;"")*(AL$1&lt;&gt;""),IF(_xlfn.XLOOKUP(AL$1,Attendance_sorted!$B411:$CW411,Attendance_sorted!$B411:$CW411,"nn")&lt;&gt;"nn","•",""),"")</f>
        <v/>
      </c>
      <c r="AM412" s="1" t="str">
        <f ca="1">IF(($A412&lt;&gt;"")*(AM$1&lt;&gt;""),IF(_xlfn.XLOOKUP(AM$1,Attendance_sorted!$B411:$CW411,Attendance_sorted!$B411:$CW411,"nn")&lt;&gt;"nn","•",""),"")</f>
        <v/>
      </c>
      <c r="AN412" s="1" t="str">
        <f ca="1">IF(($A412&lt;&gt;"")*(AN$1&lt;&gt;""),IF(_xlfn.XLOOKUP(AN$1,Attendance_sorted!$B411:$CW411,Attendance_sorted!$B411:$CW411,"nn")&lt;&gt;"nn","•",""),"")</f>
        <v/>
      </c>
      <c r="AO412" s="1" t="str">
        <f ca="1">IF(($A412&lt;&gt;"")*(AO$1&lt;&gt;""),IF(_xlfn.XLOOKUP(AO$1,Attendance_sorted!$B411:$CW411,Attendance_sorted!$B411:$CW411,"nn")&lt;&gt;"nn","•",""),"")</f>
        <v/>
      </c>
      <c r="AP412" s="1" t="str">
        <f ca="1">IF(($A412&lt;&gt;"")*(AP$1&lt;&gt;""),IF(_xlfn.XLOOKUP(AP$1,Attendance_sorted!$B411:$CW411,Attendance_sorted!$B411:$CW411,"nn")&lt;&gt;"nn","•",""),"")</f>
        <v/>
      </c>
      <c r="AQ412" s="1" t="str">
        <f ca="1">IF(($A412&lt;&gt;"")*(AQ$1&lt;&gt;""),IF(_xlfn.XLOOKUP(AQ$1,Attendance_sorted!$B411:$CW411,Attendance_sorted!$B411:$CW411,"nn")&lt;&gt;"nn","•",""),"")</f>
        <v/>
      </c>
      <c r="AR412" s="1" t="str">
        <f ca="1">IF(($A412&lt;&gt;"")*(AR$1&lt;&gt;""),IF(_xlfn.XLOOKUP(AR$1,Attendance_sorted!$B411:$CW411,Attendance_sorted!$B411:$CW411,"nn")&lt;&gt;"nn","•",""),"")</f>
        <v/>
      </c>
      <c r="AS412" s="1" t="str">
        <f ca="1">IF(($A412&lt;&gt;"")*(AS$1&lt;&gt;""),IF(_xlfn.XLOOKUP(AS$1,Attendance_sorted!$B411:$CW411,Attendance_sorted!$B411:$CW411,"nn")&lt;&gt;"nn","•",""),"")</f>
        <v/>
      </c>
      <c r="AT412" s="1" t="str">
        <f ca="1">IF(($A412&lt;&gt;"")*(AT$1&lt;&gt;""),IF(_xlfn.XLOOKUP(AT$1,Attendance_sorted!$B411:$CW411,Attendance_sorted!$B411:$CW411,"nn")&lt;&gt;"nn","•",""),"")</f>
        <v/>
      </c>
      <c r="AU412" s="1" t="str">
        <f ca="1">IF(($A412&lt;&gt;"")*(AU$1&lt;&gt;""),IF(_xlfn.XLOOKUP(AU$1,Attendance_sorted!$B411:$CW411,Attendance_sorted!$B411:$CW411,"nn")&lt;&gt;"nn","•",""),"")</f>
        <v/>
      </c>
      <c r="AV412" s="1" t="str">
        <f ca="1">IF(($A412&lt;&gt;"")*(AV$1&lt;&gt;""),IF(_xlfn.XLOOKUP(AV$1,Attendance_sorted!$B411:$CW411,Attendance_sorted!$B411:$CW411,"nn")&lt;&gt;"nn","•",""),"")</f>
        <v/>
      </c>
      <c r="AW412" s="1" t="str">
        <f ca="1">IF(($A412&lt;&gt;"")*(AW$1&lt;&gt;""),IF(_xlfn.XLOOKUP(AW$1,Attendance_sorted!$B411:$CW411,Attendance_sorted!$B411:$CW411,"nn")&lt;&gt;"nn","•",""),"")</f>
        <v/>
      </c>
      <c r="AX412" s="1" t="str">
        <f ca="1">IF(($A412&lt;&gt;"")*(AX$1&lt;&gt;""),IF(_xlfn.XLOOKUP(AX$1,Attendance_sorted!$B411:$CW411,Attendance_sorted!$B411:$CW411,"nn")&lt;&gt;"nn","•",""),"")</f>
        <v/>
      </c>
      <c r="AY412" s="1" t="str">
        <f ca="1">IF(($A412&lt;&gt;"")*(AY$1&lt;&gt;""),IF(_xlfn.XLOOKUP(AY$1,Attendance_sorted!$B411:$CW411,Attendance_sorted!$B411:$CW411,"nn")&lt;&gt;"nn","•",""),"")</f>
        <v/>
      </c>
      <c r="AZ412" s="1" t="str">
        <f ca="1">IF(($A412&lt;&gt;"")*(AZ$1&lt;&gt;""),IF(_xlfn.XLOOKUP(AZ$1,Attendance_sorted!$B411:$CW411,Attendance_sorted!$B411:$CW411,"nn")&lt;&gt;"nn","•",""),"")</f>
        <v/>
      </c>
      <c r="BA412" s="1" t="str">
        <f ca="1">IF(($A412&lt;&gt;"")*(BA$1&lt;&gt;""),IF(_xlfn.XLOOKUP(BA$1,Attendance_sorted!$B411:$CW411,Attendance_sorted!$B411:$CW411,"nn")&lt;&gt;"nn","•",""),"")</f>
        <v/>
      </c>
      <c r="BB412" s="1" t="str">
        <f ca="1">IF(($A412&lt;&gt;"")*(BB$1&lt;&gt;""),IF(_xlfn.XLOOKUP(BB$1,Attendance_sorted!$B411:$CW411,Attendance_sorted!$B411:$CW411,"nn")&lt;&gt;"nn","•",""),"")</f>
        <v/>
      </c>
      <c r="BC412" s="1" t="str">
        <f ca="1">IF(($A412&lt;&gt;"")*(BC$1&lt;&gt;""),IF(_xlfn.XLOOKUP(BC$1,Attendance_sorted!$B411:$CW411,Attendance_sorted!$B411:$CW411,"nn")&lt;&gt;"nn","•",""),"")</f>
        <v/>
      </c>
      <c r="BD412" s="1" t="str">
        <f ca="1">IF(($A412&lt;&gt;"")*(BD$1&lt;&gt;""),IF(_xlfn.XLOOKUP(BD$1,Attendance_sorted!$B411:$CW411,Attendance_sorted!$B411:$CW411,"nn")&lt;&gt;"nn","•",""),"")</f>
        <v/>
      </c>
      <c r="BE412" s="1" t="str">
        <f ca="1">IF(($A412&lt;&gt;"")*(BE$1&lt;&gt;""),IF(_xlfn.XLOOKUP(BE$1,Attendance_sorted!$B411:$CW411,Attendance_sorted!$B411:$CW411,"nn")&lt;&gt;"nn","•",""),"")</f>
        <v/>
      </c>
      <c r="BF412" s="1" t="str">
        <f ca="1">IF(($A412&lt;&gt;"")*(BF$1&lt;&gt;""),IF(_xlfn.XLOOKUP(BF$1,Attendance_sorted!$B411:$CW411,Attendance_sorted!$B411:$CW411,"nn")&lt;&gt;"nn","•",""),"")</f>
        <v/>
      </c>
      <c r="BG412" s="1" t="str">
        <f ca="1">IF(($A412&lt;&gt;"")*(BG$1&lt;&gt;""),IF(_xlfn.XLOOKUP(BG$1,Attendance_sorted!$B411:$CW411,Attendance_sorted!$B411:$CW411,"nn")&lt;&gt;"nn","•",""),"")</f>
        <v/>
      </c>
      <c r="BH412" s="1" t="str">
        <f ca="1">IF(($A412&lt;&gt;"")*(BH$1&lt;&gt;""),IF(_xlfn.XLOOKUP(BH$1,Attendance_sorted!$B411:$CW411,Attendance_sorted!$B411:$CW411,"nn")&lt;&gt;"nn","•",""),"")</f>
        <v/>
      </c>
      <c r="BI412" s="1" t="str">
        <f ca="1">IF(($A412&lt;&gt;"")*(BI$1&lt;&gt;""),IF(_xlfn.XLOOKUP(BI$1,Attendance_sorted!$B411:$CW411,Attendance_sorted!$B411:$CW411,"nn")&lt;&gt;"nn","•",""),"")</f>
        <v/>
      </c>
      <c r="BJ412" s="1" t="str">
        <f ca="1">IF(($A412&lt;&gt;"")*(BJ$1&lt;&gt;""),IF(_xlfn.XLOOKUP(BJ$1,Attendance_sorted!$B411:$CW411,Attendance_sorted!$B411:$CW411,"nn")&lt;&gt;"nn","•",""),"")</f>
        <v/>
      </c>
      <c r="BK412" s="1" t="str">
        <f ca="1">IF(($A412&lt;&gt;"")*(BK$1&lt;&gt;""),IF(_xlfn.XLOOKUP(BK$1,Attendance_sorted!$B411:$CW411,Attendance_sorted!$B411:$CW411,"nn")&lt;&gt;"nn","•",""),"")</f>
        <v/>
      </c>
      <c r="BL412" s="1" t="str">
        <f ca="1">IF(($A412&lt;&gt;"")*(BL$1&lt;&gt;""),IF(_xlfn.XLOOKUP(BL$1,Attendance_sorted!$B411:$CW411,Attendance_sorted!$B411:$CW411,"nn")&lt;&gt;"nn","•",""),"")</f>
        <v/>
      </c>
      <c r="BM412" s="1" t="str">
        <f ca="1">IF(($A412&lt;&gt;"")*(BM$1&lt;&gt;""),IF(_xlfn.XLOOKUP(BM$1,Attendance_sorted!$B411:$CW411,Attendance_sorted!$B411:$CW411,"nn")&lt;&gt;"nn","•",""),"")</f>
        <v/>
      </c>
      <c r="BN412" s="1" t="str">
        <f ca="1">IF(($A412&lt;&gt;"")*(BN$1&lt;&gt;""),IF(_xlfn.XLOOKUP(BN$1,Attendance_sorted!$B411:$CW411,Attendance_sorted!$B411:$CW411,"nn")&lt;&gt;"nn","•",""),"")</f>
        <v/>
      </c>
      <c r="BO412" s="1" t="str">
        <f ca="1">IF(($A412&lt;&gt;"")*(BO$1&lt;&gt;""),IF(_xlfn.XLOOKUP(BO$1,Attendance_sorted!$B411:$CW411,Attendance_sorted!$B411:$CW411,"nn")&lt;&gt;"nn","•",""),"")</f>
        <v/>
      </c>
      <c r="BP412" s="1" t="str">
        <f ca="1">IF(($A412&lt;&gt;"")*(BP$1&lt;&gt;""),IF(_xlfn.XLOOKUP(BP$1,Attendance_sorted!$B411:$CW411,Attendance_sorted!$B411:$CW411,"nn")&lt;&gt;"nn","•",""),"")</f>
        <v/>
      </c>
      <c r="BQ412" s="1" t="str">
        <f ca="1">IF(($A412&lt;&gt;"")*(BQ$1&lt;&gt;""),IF(_xlfn.XLOOKUP(BQ$1,Attendance_sorted!$B411:$CW411,Attendance_sorted!$B411:$CW411,"nn")&lt;&gt;"nn","•",""),"")</f>
        <v/>
      </c>
      <c r="BR412" s="1" t="str">
        <f ca="1">IF(($A412&lt;&gt;"")*(BR$1&lt;&gt;""),IF(_xlfn.XLOOKUP(BR$1,Attendance_sorted!$B411:$CW411,Attendance_sorted!$B411:$CW411,"nn")&lt;&gt;"nn","•",""),"")</f>
        <v/>
      </c>
      <c r="BS412" s="1" t="str">
        <f ca="1">IF(($A412&lt;&gt;"")*(BS$1&lt;&gt;""),IF(_xlfn.XLOOKUP(BS$1,Attendance_sorted!$B411:$CW411,Attendance_sorted!$B411:$CW411,"nn")&lt;&gt;"nn","•",""),"")</f>
        <v/>
      </c>
      <c r="BT412" s="1" t="str">
        <f ca="1">IF(($A412&lt;&gt;"")*(BT$1&lt;&gt;""),IF(_xlfn.XLOOKUP(BT$1,Attendance_sorted!$B411:$CW411,Attendance_sorted!$B411:$CW411,"nn")&lt;&gt;"nn","•",""),"")</f>
        <v/>
      </c>
      <c r="BU412" s="1" t="str">
        <f ca="1">IF(($A412&lt;&gt;"")*(BU$1&lt;&gt;""),IF(_xlfn.XLOOKUP(BU$1,Attendance_sorted!$B411:$CW411,Attendance_sorted!$B411:$CW411,"nn")&lt;&gt;"nn","•",""),"")</f>
        <v/>
      </c>
      <c r="BV412" s="1" t="str">
        <f ca="1">IF(($A412&lt;&gt;"")*(BV$1&lt;&gt;""),IF(_xlfn.XLOOKUP(BV$1,Attendance_sorted!$B411:$CW411,Attendance_sorted!$B411:$CW411,"nn")&lt;&gt;"nn","•",""),"")</f>
        <v/>
      </c>
      <c r="BW412" s="1" t="str">
        <f ca="1">IF(($A412&lt;&gt;"")*(BW$1&lt;&gt;""),IF(_xlfn.XLOOKUP(BW$1,Attendance_sorted!$B411:$CW411,Attendance_sorted!$B411:$CW411,"nn")&lt;&gt;"nn","•",""),"")</f>
        <v/>
      </c>
      <c r="BX412" s="1" t="str">
        <f ca="1">IF(($A412&lt;&gt;"")*(BX$1&lt;&gt;""),IF(_xlfn.XLOOKUP(BX$1,Attendance_sorted!$B411:$CW411,Attendance_sorted!$B411:$CW411,"nn")&lt;&gt;"nn","•",""),"")</f>
        <v/>
      </c>
      <c r="BY412" s="1" t="str">
        <f ca="1">IF(($A412&lt;&gt;"")*(BY$1&lt;&gt;""),IF(_xlfn.XLOOKUP(BY$1,Attendance_sorted!$B411:$CW411,Attendance_sorted!$B411:$CW411,"nn")&lt;&gt;"nn","•",""),"")</f>
        <v/>
      </c>
      <c r="BZ412" s="1" t="str">
        <f ca="1">IF(($A412&lt;&gt;"")*(BZ$1&lt;&gt;""),IF(_xlfn.XLOOKUP(BZ$1,Attendance_sorted!$B411:$CW411,Attendance_sorted!$B411:$CW411,"nn")&lt;&gt;"nn","•",""),"")</f>
        <v/>
      </c>
      <c r="CA412" s="1" t="str">
        <f ca="1">IF(($A412&lt;&gt;"")*(CA$1&lt;&gt;""),IF(_xlfn.XLOOKUP(CA$1,Attendance_sorted!$B411:$CW411,Attendance_sorted!$B411:$CW411,"nn")&lt;&gt;"nn","•",""),"")</f>
        <v/>
      </c>
      <c r="CB412" s="1" t="str">
        <f ca="1">IF(($A412&lt;&gt;"")*(CB$1&lt;&gt;""),IF(_xlfn.XLOOKUP(CB$1,Attendance_sorted!$B411:$CW411,Attendance_sorted!$B411:$CW411,"nn")&lt;&gt;"nn","•",""),"")</f>
        <v/>
      </c>
      <c r="CC412" s="1" t="str">
        <f ca="1">IF(($A412&lt;&gt;"")*(CC$1&lt;&gt;""),IF(_xlfn.XLOOKUP(CC$1,Attendance_sorted!$B411:$CW411,Attendance_sorted!$B411:$CW411,"nn")&lt;&gt;"nn","•",""),"")</f>
        <v/>
      </c>
      <c r="CD412" s="1" t="str">
        <f ca="1">IF(($A412&lt;&gt;"")*(CD$1&lt;&gt;""),IF(_xlfn.XLOOKUP(CD$1,Attendance_sorted!$B411:$CW411,Attendance_sorted!$B411:$CW411,"nn")&lt;&gt;"nn","•",""),"")</f>
        <v/>
      </c>
      <c r="CE412" s="1" t="str">
        <f ca="1">IF(($A412&lt;&gt;"")*(CE$1&lt;&gt;""),IF(_xlfn.XLOOKUP(CE$1,Attendance_sorted!$B411:$CW411,Attendance_sorted!$B411:$CW411,"nn")&lt;&gt;"nn","•",""),"")</f>
        <v/>
      </c>
      <c r="CF412" s="1" t="str">
        <f ca="1">IF(($A412&lt;&gt;"")*(CF$1&lt;&gt;""),IF(_xlfn.XLOOKUP(CF$1,Attendance_sorted!$B411:$CW411,Attendance_sorted!$B411:$CW411,"nn")&lt;&gt;"nn","•",""),"")</f>
        <v/>
      </c>
      <c r="CG412" s="1" t="str">
        <f ca="1">IF(($A412&lt;&gt;"")*(CG$1&lt;&gt;""),IF(_xlfn.XLOOKUP(CG$1,Attendance_sorted!$B411:$CW411,Attendance_sorted!$B411:$CW411,"nn")&lt;&gt;"nn","•",""),"")</f>
        <v/>
      </c>
      <c r="CH412" s="1" t="str">
        <f ca="1">IF(($A412&lt;&gt;"")*(CH$1&lt;&gt;""),IF(_xlfn.XLOOKUP(CH$1,Attendance_sorted!$B411:$CW411,Attendance_sorted!$B411:$CW411,"nn")&lt;&gt;"nn","•",""),"")</f>
        <v/>
      </c>
      <c r="CI412" s="1" t="str">
        <f ca="1">IF(($A412&lt;&gt;"")*(CI$1&lt;&gt;""),IF(_xlfn.XLOOKUP(CI$1,Attendance_sorted!$B411:$CW411,Attendance_sorted!$B411:$CW411,"nn")&lt;&gt;"nn","•",""),"")</f>
        <v/>
      </c>
      <c r="CJ412" s="1" t="str">
        <f ca="1">IF(($A412&lt;&gt;"")*(CJ$1&lt;&gt;""),IF(_xlfn.XLOOKUP(CJ$1,Attendance_sorted!$B411:$CW411,Attendance_sorted!$B411:$CW411,"nn")&lt;&gt;"nn","•",""),"")</f>
        <v/>
      </c>
      <c r="CK412" s="1" t="str">
        <f ca="1">IF(($A412&lt;&gt;"")*(CK$1&lt;&gt;""),IF(_xlfn.XLOOKUP(CK$1,Attendance_sorted!$B411:$CW411,Attendance_sorted!$B411:$CW411,"nn")&lt;&gt;"nn","•",""),"")</f>
        <v/>
      </c>
      <c r="CL412" s="1" t="str">
        <f ca="1">IF(($A412&lt;&gt;"")*(CL$1&lt;&gt;""),IF(_xlfn.XLOOKUP(CL$1,Attendance_sorted!$B411:$CW411,Attendance_sorted!$B411:$CW411,"nn")&lt;&gt;"nn","•",""),"")</f>
        <v/>
      </c>
      <c r="CM412" s="1" t="str">
        <f ca="1">IF(($A412&lt;&gt;"")*(CM$1&lt;&gt;""),IF(_xlfn.XLOOKUP(CM$1,Attendance_sorted!$B411:$CW411,Attendance_sorted!$B411:$CW411,"nn")&lt;&gt;"nn","•",""),"")</f>
        <v/>
      </c>
      <c r="CN412" s="1" t="str">
        <f ca="1">IF(($A412&lt;&gt;"")*(CN$1&lt;&gt;""),IF(_xlfn.XLOOKUP(CN$1,Attendance_sorted!$B411:$CW411,Attendance_sorted!$B411:$CW411,"nn")&lt;&gt;"nn","•",""),"")</f>
        <v/>
      </c>
      <c r="CO412" s="1" t="str">
        <f ca="1">IF(($A412&lt;&gt;"")*(CO$1&lt;&gt;""),IF(_xlfn.XLOOKUP(CO$1,Attendance_sorted!$B411:$CW411,Attendance_sorted!$B411:$CW411,"nn")&lt;&gt;"nn","•",""),"")</f>
        <v/>
      </c>
      <c r="CP412" s="1" t="str">
        <f ca="1">IF(($A412&lt;&gt;"")*(CP$1&lt;&gt;""),IF(_xlfn.XLOOKUP(CP$1,Attendance_sorted!$B411:$CW411,Attendance_sorted!$B411:$CW411,"nn")&lt;&gt;"nn","•",""),"")</f>
        <v/>
      </c>
      <c r="CQ412" s="1" t="str">
        <f ca="1">IF(($A412&lt;&gt;"")*(CQ$1&lt;&gt;""),IF(_xlfn.XLOOKUP(CQ$1,Attendance_sorted!$B411:$CW411,Attendance_sorted!$B411:$CW411,"nn")&lt;&gt;"nn","•",""),"")</f>
        <v/>
      </c>
      <c r="CR412" s="1" t="str">
        <f ca="1">IF(($A412&lt;&gt;"")*(CR$1&lt;&gt;""),IF(_xlfn.XLOOKUP(CR$1,Attendance_sorted!$B411:$CW411,Attendance_sorted!$B411:$CW411,"nn")&lt;&gt;"nn","•",""),"")</f>
        <v/>
      </c>
      <c r="CS412" s="1" t="str">
        <f ca="1">IF(($A412&lt;&gt;"")*(CS$1&lt;&gt;""),IF(_xlfn.XLOOKUP(CS$1,Attendance_sorted!$B411:$CW411,Attendance_sorted!$B411:$CW411,"nn")&lt;&gt;"nn","•",""),"")</f>
        <v/>
      </c>
      <c r="CT412" s="1" t="str">
        <f ca="1">IF(($A412&lt;&gt;"")*(CT$1&lt;&gt;""),IF(_xlfn.XLOOKUP(CT$1,Attendance_sorted!$B411:$CW411,Attendance_sorted!$B411:$CW411,"nn")&lt;&gt;"nn","•",""),"")</f>
        <v/>
      </c>
      <c r="CU412" s="1" t="str">
        <f ca="1">IF(($A412&lt;&gt;"")*(CU$1&lt;&gt;""),IF(_xlfn.XLOOKUP(CU$1,Attendance_sorted!$B411:$CW411,Attendance_sorted!$B411:$CW411,"nn")&lt;&gt;"nn","•",""),"")</f>
        <v/>
      </c>
      <c r="CV412" s="1" t="str">
        <f ca="1">IF(($A412&lt;&gt;"")*(CV$1&lt;&gt;""),IF(_xlfn.XLOOKUP(CV$1,Attendance_sorted!$B411:$CW411,Attendance_sorted!$B411:$CW411,"nn")&lt;&gt;"nn","•",""),"")</f>
        <v/>
      </c>
      <c r="CW412" s="1" t="str">
        <f ca="1">IF(($A412&lt;&gt;"")*(CW$1&lt;&gt;""),IF(_xlfn.XLOOKUP(CW$1,Attendance_sorted!$B411:$CW411,Attendance_sorted!$B411:$CW411,"nn")&lt;&gt;"nn","•",""),"")</f>
        <v/>
      </c>
    </row>
    <row r="413" spans="1:101">
      <c r="A413" s="1"/>
      <c r="B413" s="1" t="str">
        <f ca="1">IF(($A413&lt;&gt;"")*(B$1&lt;&gt;""),IF(_xlfn.XLOOKUP(B$1,Attendance_sorted!$B412:$CW412,Attendance_sorted!$B412:$CW412,"nn")&lt;&gt;"nn","•",""),"")</f>
        <v/>
      </c>
      <c r="C413" s="1" t="str">
        <f ca="1">IF(($A413&lt;&gt;"")*(C$1&lt;&gt;""),IF(_xlfn.XLOOKUP(C$1,Attendance_sorted!$B412:$CW412,Attendance_sorted!$B412:$CW412,"nn")&lt;&gt;"nn","•",""),"")</f>
        <v/>
      </c>
      <c r="D413" s="1" t="str">
        <f ca="1">IF(($A413&lt;&gt;"")*(D$1&lt;&gt;""),IF(_xlfn.XLOOKUP(D$1,Attendance_sorted!$B412:$CW412,Attendance_sorted!$B412:$CW412,"nn")&lt;&gt;"nn","•",""),"")</f>
        <v/>
      </c>
      <c r="E413" s="1" t="str">
        <f ca="1">IF(($A413&lt;&gt;"")*(E$1&lt;&gt;""),IF(_xlfn.XLOOKUP(E$1,Attendance_sorted!$B412:$CW412,Attendance_sorted!$B412:$CW412,"nn")&lt;&gt;"nn","•",""),"")</f>
        <v/>
      </c>
      <c r="F413" s="1" t="str">
        <f ca="1">IF(($A413&lt;&gt;"")*(F$1&lt;&gt;""),IF(_xlfn.XLOOKUP(F$1,Attendance_sorted!$B412:$CW412,Attendance_sorted!$B412:$CW412,"nn")&lt;&gt;"nn","•",""),"")</f>
        <v/>
      </c>
      <c r="G413" s="1" t="str">
        <f ca="1">IF(($A413&lt;&gt;"")*(G$1&lt;&gt;""),IF(_xlfn.XLOOKUP(G$1,Attendance_sorted!$B412:$CW412,Attendance_sorted!$B412:$CW412,"nn")&lt;&gt;"nn","•",""),"")</f>
        <v/>
      </c>
      <c r="H413" s="1" t="str">
        <f ca="1">IF(($A413&lt;&gt;"")*(H$1&lt;&gt;""),IF(_xlfn.XLOOKUP(H$1,Attendance_sorted!$B412:$CW412,Attendance_sorted!$B412:$CW412,"nn")&lt;&gt;"nn","•",""),"")</f>
        <v/>
      </c>
      <c r="I413" s="1" t="str">
        <f ca="1">IF(($A413&lt;&gt;"")*(I$1&lt;&gt;""),IF(_xlfn.XLOOKUP(I$1,Attendance_sorted!$B412:$CW412,Attendance_sorted!$B412:$CW412,"nn")&lt;&gt;"nn","•",""),"")</f>
        <v/>
      </c>
      <c r="J413" s="1" t="str">
        <f ca="1">IF(($A413&lt;&gt;"")*(J$1&lt;&gt;""),IF(_xlfn.XLOOKUP(J$1,Attendance_sorted!$B412:$CW412,Attendance_sorted!$B412:$CW412,"nn")&lt;&gt;"nn","•",""),"")</f>
        <v/>
      </c>
      <c r="K413" s="1" t="str">
        <f ca="1">IF(($A413&lt;&gt;"")*(K$1&lt;&gt;""),IF(_xlfn.XLOOKUP(K$1,Attendance_sorted!$B412:$CW412,Attendance_sorted!$B412:$CW412,"nn")&lt;&gt;"nn","•",""),"")</f>
        <v/>
      </c>
      <c r="L413" s="1" t="str">
        <f ca="1">IF(($A413&lt;&gt;"")*(L$1&lt;&gt;""),IF(_xlfn.XLOOKUP(L$1,Attendance_sorted!$B412:$CW412,Attendance_sorted!$B412:$CW412,"nn")&lt;&gt;"nn","•",""),"")</f>
        <v/>
      </c>
      <c r="M413" s="1" t="str">
        <f ca="1">IF(($A413&lt;&gt;"")*(M$1&lt;&gt;""),IF(_xlfn.XLOOKUP(M$1,Attendance_sorted!$B412:$CW412,Attendance_sorted!$B412:$CW412,"nn")&lt;&gt;"nn","•",""),"")</f>
        <v/>
      </c>
      <c r="N413" s="1" t="str">
        <f ca="1">IF(($A413&lt;&gt;"")*(N$1&lt;&gt;""),IF(_xlfn.XLOOKUP(N$1,Attendance_sorted!$B412:$CW412,Attendance_sorted!$B412:$CW412,"nn")&lt;&gt;"nn","•",""),"")</f>
        <v/>
      </c>
      <c r="O413" s="1" t="str">
        <f ca="1">IF(($A413&lt;&gt;"")*(O$1&lt;&gt;""),IF(_xlfn.XLOOKUP(O$1,Attendance_sorted!$B412:$CW412,Attendance_sorted!$B412:$CW412,"nn")&lt;&gt;"nn","•",""),"")</f>
        <v/>
      </c>
      <c r="P413" s="1" t="str">
        <f ca="1">IF(($A413&lt;&gt;"")*(P$1&lt;&gt;""),IF(_xlfn.XLOOKUP(P$1,Attendance_sorted!$B412:$CW412,Attendance_sorted!$B412:$CW412,"nn")&lt;&gt;"nn","•",""),"")</f>
        <v/>
      </c>
      <c r="Q413" s="1" t="str">
        <f ca="1">IF(($A413&lt;&gt;"")*(Q$1&lt;&gt;""),IF(_xlfn.XLOOKUP(Q$1,Attendance_sorted!$B412:$CW412,Attendance_sorted!$B412:$CW412,"nn")&lt;&gt;"nn","•",""),"")</f>
        <v/>
      </c>
      <c r="R413" s="1" t="str">
        <f ca="1">IF(($A413&lt;&gt;"")*(R$1&lt;&gt;""),IF(_xlfn.XLOOKUP(R$1,Attendance_sorted!$B412:$CW412,Attendance_sorted!$B412:$CW412,"nn")&lt;&gt;"nn","•",""),"")</f>
        <v/>
      </c>
      <c r="S413" s="1" t="str">
        <f ca="1">IF(($A413&lt;&gt;"")*(S$1&lt;&gt;""),IF(_xlfn.XLOOKUP(S$1,Attendance_sorted!$B412:$CW412,Attendance_sorted!$B412:$CW412,"nn")&lt;&gt;"nn","•",""),"")</f>
        <v/>
      </c>
      <c r="T413" s="1" t="str">
        <f ca="1">IF(($A413&lt;&gt;"")*(T$1&lt;&gt;""),IF(_xlfn.XLOOKUP(T$1,Attendance_sorted!$B412:$CW412,Attendance_sorted!$B412:$CW412,"nn")&lt;&gt;"nn","•",""),"")</f>
        <v/>
      </c>
      <c r="U413" s="1" t="str">
        <f ca="1">IF(($A413&lt;&gt;"")*(U$1&lt;&gt;""),IF(_xlfn.XLOOKUP(U$1,Attendance_sorted!$B412:$CW412,Attendance_sorted!$B412:$CW412,"nn")&lt;&gt;"nn","•",""),"")</f>
        <v/>
      </c>
      <c r="V413" s="1" t="str">
        <f ca="1">IF(($A413&lt;&gt;"")*(V$1&lt;&gt;""),IF(_xlfn.XLOOKUP(V$1,Attendance_sorted!$B412:$CW412,Attendance_sorted!$B412:$CW412,"nn")&lt;&gt;"nn","•",""),"")</f>
        <v/>
      </c>
      <c r="W413" s="1" t="str">
        <f ca="1">IF(($A413&lt;&gt;"")*(W$1&lt;&gt;""),IF(_xlfn.XLOOKUP(W$1,Attendance_sorted!$B412:$CW412,Attendance_sorted!$B412:$CW412,"nn")&lt;&gt;"nn","•",""),"")</f>
        <v/>
      </c>
      <c r="X413" s="1" t="str">
        <f ca="1">IF(($A413&lt;&gt;"")*(X$1&lt;&gt;""),IF(_xlfn.XLOOKUP(X$1,Attendance_sorted!$B412:$CW412,Attendance_sorted!$B412:$CW412,"nn")&lt;&gt;"nn","•",""),"")</f>
        <v/>
      </c>
      <c r="Y413" s="1" t="str">
        <f ca="1">IF(($A413&lt;&gt;"")*(Y$1&lt;&gt;""),IF(_xlfn.XLOOKUP(Y$1,Attendance_sorted!$B412:$CW412,Attendance_sorted!$B412:$CW412,"nn")&lt;&gt;"nn","•",""),"")</f>
        <v/>
      </c>
      <c r="Z413" s="1" t="str">
        <f ca="1">IF(($A413&lt;&gt;"")*(Z$1&lt;&gt;""),IF(_xlfn.XLOOKUP(Z$1,Attendance_sorted!$B412:$CW412,Attendance_sorted!$B412:$CW412,"nn")&lt;&gt;"nn","•",""),"")</f>
        <v/>
      </c>
      <c r="AA413" s="1" t="str">
        <f ca="1">IF(($A413&lt;&gt;"")*(AA$1&lt;&gt;""),IF(_xlfn.XLOOKUP(AA$1,Attendance_sorted!$B412:$CW412,Attendance_sorted!$B412:$CW412,"nn")&lt;&gt;"nn","•",""),"")</f>
        <v/>
      </c>
      <c r="AB413" s="1" t="str">
        <f ca="1">IF(($A413&lt;&gt;"")*(AB$1&lt;&gt;""),IF(_xlfn.XLOOKUP(AB$1,Attendance_sorted!$B412:$CW412,Attendance_sorted!$B412:$CW412,"nn")&lt;&gt;"nn","•",""),"")</f>
        <v/>
      </c>
      <c r="AC413" s="1" t="str">
        <f ca="1">IF(($A413&lt;&gt;"")*(AC$1&lt;&gt;""),IF(_xlfn.XLOOKUP(AC$1,Attendance_sorted!$B412:$CW412,Attendance_sorted!$B412:$CW412,"nn")&lt;&gt;"nn","•",""),"")</f>
        <v/>
      </c>
      <c r="AD413" s="1" t="str">
        <f ca="1">IF(($A413&lt;&gt;"")*(AD$1&lt;&gt;""),IF(_xlfn.XLOOKUP(AD$1,Attendance_sorted!$B412:$CW412,Attendance_sorted!$B412:$CW412,"nn")&lt;&gt;"nn","•",""),"")</f>
        <v/>
      </c>
      <c r="AE413" s="1" t="str">
        <f ca="1">IF(($A413&lt;&gt;"")*(AE$1&lt;&gt;""),IF(_xlfn.XLOOKUP(AE$1,Attendance_sorted!$B412:$CW412,Attendance_sorted!$B412:$CW412,"nn")&lt;&gt;"nn","•",""),"")</f>
        <v/>
      </c>
      <c r="AF413" s="1" t="str">
        <f ca="1">IF(($A413&lt;&gt;"")*(AF$1&lt;&gt;""),IF(_xlfn.XLOOKUP(AF$1,Attendance_sorted!$B412:$CW412,Attendance_sorted!$B412:$CW412,"nn")&lt;&gt;"nn","•",""),"")</f>
        <v/>
      </c>
      <c r="AG413" s="1" t="str">
        <f ca="1">IF(($A413&lt;&gt;"")*(AG$1&lt;&gt;""),IF(_xlfn.XLOOKUP(AG$1,Attendance_sorted!$B412:$CW412,Attendance_sorted!$B412:$CW412,"nn")&lt;&gt;"nn","•",""),"")</f>
        <v/>
      </c>
      <c r="AH413" s="1" t="str">
        <f ca="1">IF(($A413&lt;&gt;"")*(AH$1&lt;&gt;""),IF(_xlfn.XLOOKUP(AH$1,Attendance_sorted!$B412:$CW412,Attendance_sorted!$B412:$CW412,"nn")&lt;&gt;"nn","•",""),"")</f>
        <v/>
      </c>
      <c r="AI413" s="1" t="str">
        <f ca="1">IF(($A413&lt;&gt;"")*(AI$1&lt;&gt;""),IF(_xlfn.XLOOKUP(AI$1,Attendance_sorted!$B412:$CW412,Attendance_sorted!$B412:$CW412,"nn")&lt;&gt;"nn","•",""),"")</f>
        <v/>
      </c>
      <c r="AJ413" s="1" t="str">
        <f ca="1">IF(($A413&lt;&gt;"")*(AJ$1&lt;&gt;""),IF(_xlfn.XLOOKUP(AJ$1,Attendance_sorted!$B412:$CW412,Attendance_sorted!$B412:$CW412,"nn")&lt;&gt;"nn","•",""),"")</f>
        <v/>
      </c>
      <c r="AK413" s="1" t="str">
        <f ca="1">IF(($A413&lt;&gt;"")*(AK$1&lt;&gt;""),IF(_xlfn.XLOOKUP(AK$1,Attendance_sorted!$B412:$CW412,Attendance_sorted!$B412:$CW412,"nn")&lt;&gt;"nn","•",""),"")</f>
        <v/>
      </c>
      <c r="AL413" s="1" t="str">
        <f ca="1">IF(($A413&lt;&gt;"")*(AL$1&lt;&gt;""),IF(_xlfn.XLOOKUP(AL$1,Attendance_sorted!$B412:$CW412,Attendance_sorted!$B412:$CW412,"nn")&lt;&gt;"nn","•",""),"")</f>
        <v/>
      </c>
      <c r="AM413" s="1" t="str">
        <f ca="1">IF(($A413&lt;&gt;"")*(AM$1&lt;&gt;""),IF(_xlfn.XLOOKUP(AM$1,Attendance_sorted!$B412:$CW412,Attendance_sorted!$B412:$CW412,"nn")&lt;&gt;"nn","•",""),"")</f>
        <v/>
      </c>
      <c r="AN413" s="1" t="str">
        <f ca="1">IF(($A413&lt;&gt;"")*(AN$1&lt;&gt;""),IF(_xlfn.XLOOKUP(AN$1,Attendance_sorted!$B412:$CW412,Attendance_sorted!$B412:$CW412,"nn")&lt;&gt;"nn","•",""),"")</f>
        <v/>
      </c>
      <c r="AO413" s="1" t="str">
        <f ca="1">IF(($A413&lt;&gt;"")*(AO$1&lt;&gt;""),IF(_xlfn.XLOOKUP(AO$1,Attendance_sorted!$B412:$CW412,Attendance_sorted!$B412:$CW412,"nn")&lt;&gt;"nn","•",""),"")</f>
        <v/>
      </c>
      <c r="AP413" s="1" t="str">
        <f ca="1">IF(($A413&lt;&gt;"")*(AP$1&lt;&gt;""),IF(_xlfn.XLOOKUP(AP$1,Attendance_sorted!$B412:$CW412,Attendance_sorted!$B412:$CW412,"nn")&lt;&gt;"nn","•",""),"")</f>
        <v/>
      </c>
      <c r="AQ413" s="1" t="str">
        <f ca="1">IF(($A413&lt;&gt;"")*(AQ$1&lt;&gt;""),IF(_xlfn.XLOOKUP(AQ$1,Attendance_sorted!$B412:$CW412,Attendance_sorted!$B412:$CW412,"nn")&lt;&gt;"nn","•",""),"")</f>
        <v/>
      </c>
      <c r="AR413" s="1" t="str">
        <f ca="1">IF(($A413&lt;&gt;"")*(AR$1&lt;&gt;""),IF(_xlfn.XLOOKUP(AR$1,Attendance_sorted!$B412:$CW412,Attendance_sorted!$B412:$CW412,"nn")&lt;&gt;"nn","•",""),"")</f>
        <v/>
      </c>
      <c r="AS413" s="1" t="str">
        <f ca="1">IF(($A413&lt;&gt;"")*(AS$1&lt;&gt;""),IF(_xlfn.XLOOKUP(AS$1,Attendance_sorted!$B412:$CW412,Attendance_sorted!$B412:$CW412,"nn")&lt;&gt;"nn","•",""),"")</f>
        <v/>
      </c>
      <c r="AT413" s="1" t="str">
        <f ca="1">IF(($A413&lt;&gt;"")*(AT$1&lt;&gt;""),IF(_xlfn.XLOOKUP(AT$1,Attendance_sorted!$B412:$CW412,Attendance_sorted!$B412:$CW412,"nn")&lt;&gt;"nn","•",""),"")</f>
        <v/>
      </c>
      <c r="AU413" s="1" t="str">
        <f ca="1">IF(($A413&lt;&gt;"")*(AU$1&lt;&gt;""),IF(_xlfn.XLOOKUP(AU$1,Attendance_sorted!$B412:$CW412,Attendance_sorted!$B412:$CW412,"nn")&lt;&gt;"nn","•",""),"")</f>
        <v/>
      </c>
      <c r="AV413" s="1" t="str">
        <f ca="1">IF(($A413&lt;&gt;"")*(AV$1&lt;&gt;""),IF(_xlfn.XLOOKUP(AV$1,Attendance_sorted!$B412:$CW412,Attendance_sorted!$B412:$CW412,"nn")&lt;&gt;"nn","•",""),"")</f>
        <v/>
      </c>
      <c r="AW413" s="1" t="str">
        <f ca="1">IF(($A413&lt;&gt;"")*(AW$1&lt;&gt;""),IF(_xlfn.XLOOKUP(AW$1,Attendance_sorted!$B412:$CW412,Attendance_sorted!$B412:$CW412,"nn")&lt;&gt;"nn","•",""),"")</f>
        <v/>
      </c>
      <c r="AX413" s="1" t="str">
        <f ca="1">IF(($A413&lt;&gt;"")*(AX$1&lt;&gt;""),IF(_xlfn.XLOOKUP(AX$1,Attendance_sorted!$B412:$CW412,Attendance_sorted!$B412:$CW412,"nn")&lt;&gt;"nn","•",""),"")</f>
        <v/>
      </c>
      <c r="AY413" s="1" t="str">
        <f ca="1">IF(($A413&lt;&gt;"")*(AY$1&lt;&gt;""),IF(_xlfn.XLOOKUP(AY$1,Attendance_sorted!$B412:$CW412,Attendance_sorted!$B412:$CW412,"nn")&lt;&gt;"nn","•",""),"")</f>
        <v/>
      </c>
      <c r="AZ413" s="1" t="str">
        <f ca="1">IF(($A413&lt;&gt;"")*(AZ$1&lt;&gt;""),IF(_xlfn.XLOOKUP(AZ$1,Attendance_sorted!$B412:$CW412,Attendance_sorted!$B412:$CW412,"nn")&lt;&gt;"nn","•",""),"")</f>
        <v/>
      </c>
      <c r="BA413" s="1" t="str">
        <f ca="1">IF(($A413&lt;&gt;"")*(BA$1&lt;&gt;""),IF(_xlfn.XLOOKUP(BA$1,Attendance_sorted!$B412:$CW412,Attendance_sorted!$B412:$CW412,"nn")&lt;&gt;"nn","•",""),"")</f>
        <v/>
      </c>
      <c r="BB413" s="1" t="str">
        <f ca="1">IF(($A413&lt;&gt;"")*(BB$1&lt;&gt;""),IF(_xlfn.XLOOKUP(BB$1,Attendance_sorted!$B412:$CW412,Attendance_sorted!$B412:$CW412,"nn")&lt;&gt;"nn","•",""),"")</f>
        <v/>
      </c>
      <c r="BC413" s="1" t="str">
        <f ca="1">IF(($A413&lt;&gt;"")*(BC$1&lt;&gt;""),IF(_xlfn.XLOOKUP(BC$1,Attendance_sorted!$B412:$CW412,Attendance_sorted!$B412:$CW412,"nn")&lt;&gt;"nn","•",""),"")</f>
        <v/>
      </c>
      <c r="BD413" s="1" t="str">
        <f ca="1">IF(($A413&lt;&gt;"")*(BD$1&lt;&gt;""),IF(_xlfn.XLOOKUP(BD$1,Attendance_sorted!$B412:$CW412,Attendance_sorted!$B412:$CW412,"nn")&lt;&gt;"nn","•",""),"")</f>
        <v/>
      </c>
      <c r="BE413" s="1" t="str">
        <f ca="1">IF(($A413&lt;&gt;"")*(BE$1&lt;&gt;""),IF(_xlfn.XLOOKUP(BE$1,Attendance_sorted!$B412:$CW412,Attendance_sorted!$B412:$CW412,"nn")&lt;&gt;"nn","•",""),"")</f>
        <v/>
      </c>
      <c r="BF413" s="1" t="str">
        <f ca="1">IF(($A413&lt;&gt;"")*(BF$1&lt;&gt;""),IF(_xlfn.XLOOKUP(BF$1,Attendance_sorted!$B412:$CW412,Attendance_sorted!$B412:$CW412,"nn")&lt;&gt;"nn","•",""),"")</f>
        <v/>
      </c>
      <c r="BG413" s="1" t="str">
        <f ca="1">IF(($A413&lt;&gt;"")*(BG$1&lt;&gt;""),IF(_xlfn.XLOOKUP(BG$1,Attendance_sorted!$B412:$CW412,Attendance_sorted!$B412:$CW412,"nn")&lt;&gt;"nn","•",""),"")</f>
        <v/>
      </c>
      <c r="BH413" s="1" t="str">
        <f ca="1">IF(($A413&lt;&gt;"")*(BH$1&lt;&gt;""),IF(_xlfn.XLOOKUP(BH$1,Attendance_sorted!$B412:$CW412,Attendance_sorted!$B412:$CW412,"nn")&lt;&gt;"nn","•",""),"")</f>
        <v/>
      </c>
      <c r="BI413" s="1" t="str">
        <f ca="1">IF(($A413&lt;&gt;"")*(BI$1&lt;&gt;""),IF(_xlfn.XLOOKUP(BI$1,Attendance_sorted!$B412:$CW412,Attendance_sorted!$B412:$CW412,"nn")&lt;&gt;"nn","•",""),"")</f>
        <v/>
      </c>
      <c r="BJ413" s="1" t="str">
        <f ca="1">IF(($A413&lt;&gt;"")*(BJ$1&lt;&gt;""),IF(_xlfn.XLOOKUP(BJ$1,Attendance_sorted!$B412:$CW412,Attendance_sorted!$B412:$CW412,"nn")&lt;&gt;"nn","•",""),"")</f>
        <v/>
      </c>
      <c r="BK413" s="1" t="str">
        <f ca="1">IF(($A413&lt;&gt;"")*(BK$1&lt;&gt;""),IF(_xlfn.XLOOKUP(BK$1,Attendance_sorted!$B412:$CW412,Attendance_sorted!$B412:$CW412,"nn")&lt;&gt;"nn","•",""),"")</f>
        <v/>
      </c>
      <c r="BL413" s="1" t="str">
        <f ca="1">IF(($A413&lt;&gt;"")*(BL$1&lt;&gt;""),IF(_xlfn.XLOOKUP(BL$1,Attendance_sorted!$B412:$CW412,Attendance_sorted!$B412:$CW412,"nn")&lt;&gt;"nn","•",""),"")</f>
        <v/>
      </c>
      <c r="BM413" s="1" t="str">
        <f ca="1">IF(($A413&lt;&gt;"")*(BM$1&lt;&gt;""),IF(_xlfn.XLOOKUP(BM$1,Attendance_sorted!$B412:$CW412,Attendance_sorted!$B412:$CW412,"nn")&lt;&gt;"nn","•",""),"")</f>
        <v/>
      </c>
      <c r="BN413" s="1" t="str">
        <f ca="1">IF(($A413&lt;&gt;"")*(BN$1&lt;&gt;""),IF(_xlfn.XLOOKUP(BN$1,Attendance_sorted!$B412:$CW412,Attendance_sorted!$B412:$CW412,"nn")&lt;&gt;"nn","•",""),"")</f>
        <v/>
      </c>
      <c r="BO413" s="1" t="str">
        <f ca="1">IF(($A413&lt;&gt;"")*(BO$1&lt;&gt;""),IF(_xlfn.XLOOKUP(BO$1,Attendance_sorted!$B412:$CW412,Attendance_sorted!$B412:$CW412,"nn")&lt;&gt;"nn","•",""),"")</f>
        <v/>
      </c>
      <c r="BP413" s="1" t="str">
        <f ca="1">IF(($A413&lt;&gt;"")*(BP$1&lt;&gt;""),IF(_xlfn.XLOOKUP(BP$1,Attendance_sorted!$B412:$CW412,Attendance_sorted!$B412:$CW412,"nn")&lt;&gt;"nn","•",""),"")</f>
        <v/>
      </c>
      <c r="BQ413" s="1" t="str">
        <f ca="1">IF(($A413&lt;&gt;"")*(BQ$1&lt;&gt;""),IF(_xlfn.XLOOKUP(BQ$1,Attendance_sorted!$B412:$CW412,Attendance_sorted!$B412:$CW412,"nn")&lt;&gt;"nn","•",""),"")</f>
        <v/>
      </c>
      <c r="BR413" s="1" t="str">
        <f ca="1">IF(($A413&lt;&gt;"")*(BR$1&lt;&gt;""),IF(_xlfn.XLOOKUP(BR$1,Attendance_sorted!$B412:$CW412,Attendance_sorted!$B412:$CW412,"nn")&lt;&gt;"nn","•",""),"")</f>
        <v/>
      </c>
      <c r="BS413" s="1" t="str">
        <f ca="1">IF(($A413&lt;&gt;"")*(BS$1&lt;&gt;""),IF(_xlfn.XLOOKUP(BS$1,Attendance_sorted!$B412:$CW412,Attendance_sorted!$B412:$CW412,"nn")&lt;&gt;"nn","•",""),"")</f>
        <v/>
      </c>
      <c r="BT413" s="1" t="str">
        <f ca="1">IF(($A413&lt;&gt;"")*(BT$1&lt;&gt;""),IF(_xlfn.XLOOKUP(BT$1,Attendance_sorted!$B412:$CW412,Attendance_sorted!$B412:$CW412,"nn")&lt;&gt;"nn","•",""),"")</f>
        <v/>
      </c>
      <c r="BU413" s="1" t="str">
        <f ca="1">IF(($A413&lt;&gt;"")*(BU$1&lt;&gt;""),IF(_xlfn.XLOOKUP(BU$1,Attendance_sorted!$B412:$CW412,Attendance_sorted!$B412:$CW412,"nn")&lt;&gt;"nn","•",""),"")</f>
        <v/>
      </c>
      <c r="BV413" s="1" t="str">
        <f ca="1">IF(($A413&lt;&gt;"")*(BV$1&lt;&gt;""),IF(_xlfn.XLOOKUP(BV$1,Attendance_sorted!$B412:$CW412,Attendance_sorted!$B412:$CW412,"nn")&lt;&gt;"nn","•",""),"")</f>
        <v/>
      </c>
      <c r="BW413" s="1" t="str">
        <f ca="1">IF(($A413&lt;&gt;"")*(BW$1&lt;&gt;""),IF(_xlfn.XLOOKUP(BW$1,Attendance_sorted!$B412:$CW412,Attendance_sorted!$B412:$CW412,"nn")&lt;&gt;"nn","•",""),"")</f>
        <v/>
      </c>
      <c r="BX413" s="1" t="str">
        <f ca="1">IF(($A413&lt;&gt;"")*(BX$1&lt;&gt;""),IF(_xlfn.XLOOKUP(BX$1,Attendance_sorted!$B412:$CW412,Attendance_sorted!$B412:$CW412,"nn")&lt;&gt;"nn","•",""),"")</f>
        <v/>
      </c>
      <c r="BY413" s="1" t="str">
        <f ca="1">IF(($A413&lt;&gt;"")*(BY$1&lt;&gt;""),IF(_xlfn.XLOOKUP(BY$1,Attendance_sorted!$B412:$CW412,Attendance_sorted!$B412:$CW412,"nn")&lt;&gt;"nn","•",""),"")</f>
        <v/>
      </c>
      <c r="BZ413" s="1" t="str">
        <f ca="1">IF(($A413&lt;&gt;"")*(BZ$1&lt;&gt;""),IF(_xlfn.XLOOKUP(BZ$1,Attendance_sorted!$B412:$CW412,Attendance_sorted!$B412:$CW412,"nn")&lt;&gt;"nn","•",""),"")</f>
        <v/>
      </c>
      <c r="CA413" s="1" t="str">
        <f ca="1">IF(($A413&lt;&gt;"")*(CA$1&lt;&gt;""),IF(_xlfn.XLOOKUP(CA$1,Attendance_sorted!$B412:$CW412,Attendance_sorted!$B412:$CW412,"nn")&lt;&gt;"nn","•",""),"")</f>
        <v/>
      </c>
      <c r="CB413" s="1" t="str">
        <f ca="1">IF(($A413&lt;&gt;"")*(CB$1&lt;&gt;""),IF(_xlfn.XLOOKUP(CB$1,Attendance_sorted!$B412:$CW412,Attendance_sorted!$B412:$CW412,"nn")&lt;&gt;"nn","•",""),"")</f>
        <v/>
      </c>
      <c r="CC413" s="1" t="str">
        <f ca="1">IF(($A413&lt;&gt;"")*(CC$1&lt;&gt;""),IF(_xlfn.XLOOKUP(CC$1,Attendance_sorted!$B412:$CW412,Attendance_sorted!$B412:$CW412,"nn")&lt;&gt;"nn","•",""),"")</f>
        <v/>
      </c>
      <c r="CD413" s="1" t="str">
        <f ca="1">IF(($A413&lt;&gt;"")*(CD$1&lt;&gt;""),IF(_xlfn.XLOOKUP(CD$1,Attendance_sorted!$B412:$CW412,Attendance_sorted!$B412:$CW412,"nn")&lt;&gt;"nn","•",""),"")</f>
        <v/>
      </c>
      <c r="CE413" s="1" t="str">
        <f ca="1">IF(($A413&lt;&gt;"")*(CE$1&lt;&gt;""),IF(_xlfn.XLOOKUP(CE$1,Attendance_sorted!$B412:$CW412,Attendance_sorted!$B412:$CW412,"nn")&lt;&gt;"nn","•",""),"")</f>
        <v/>
      </c>
      <c r="CF413" s="1" t="str">
        <f ca="1">IF(($A413&lt;&gt;"")*(CF$1&lt;&gt;""),IF(_xlfn.XLOOKUP(CF$1,Attendance_sorted!$B412:$CW412,Attendance_sorted!$B412:$CW412,"nn")&lt;&gt;"nn","•",""),"")</f>
        <v/>
      </c>
      <c r="CG413" s="1" t="str">
        <f ca="1">IF(($A413&lt;&gt;"")*(CG$1&lt;&gt;""),IF(_xlfn.XLOOKUP(CG$1,Attendance_sorted!$B412:$CW412,Attendance_sorted!$B412:$CW412,"nn")&lt;&gt;"nn","•",""),"")</f>
        <v/>
      </c>
      <c r="CH413" s="1" t="str">
        <f ca="1">IF(($A413&lt;&gt;"")*(CH$1&lt;&gt;""),IF(_xlfn.XLOOKUP(CH$1,Attendance_sorted!$B412:$CW412,Attendance_sorted!$B412:$CW412,"nn")&lt;&gt;"nn","•",""),"")</f>
        <v/>
      </c>
      <c r="CI413" s="1" t="str">
        <f ca="1">IF(($A413&lt;&gt;"")*(CI$1&lt;&gt;""),IF(_xlfn.XLOOKUP(CI$1,Attendance_sorted!$B412:$CW412,Attendance_sorted!$B412:$CW412,"nn")&lt;&gt;"nn","•",""),"")</f>
        <v/>
      </c>
      <c r="CJ413" s="1" t="str">
        <f ca="1">IF(($A413&lt;&gt;"")*(CJ$1&lt;&gt;""),IF(_xlfn.XLOOKUP(CJ$1,Attendance_sorted!$B412:$CW412,Attendance_sorted!$B412:$CW412,"nn")&lt;&gt;"nn","•",""),"")</f>
        <v/>
      </c>
      <c r="CK413" s="1" t="str">
        <f ca="1">IF(($A413&lt;&gt;"")*(CK$1&lt;&gt;""),IF(_xlfn.XLOOKUP(CK$1,Attendance_sorted!$B412:$CW412,Attendance_sorted!$B412:$CW412,"nn")&lt;&gt;"nn","•",""),"")</f>
        <v/>
      </c>
      <c r="CL413" s="1" t="str">
        <f ca="1">IF(($A413&lt;&gt;"")*(CL$1&lt;&gt;""),IF(_xlfn.XLOOKUP(CL$1,Attendance_sorted!$B412:$CW412,Attendance_sorted!$B412:$CW412,"nn")&lt;&gt;"nn","•",""),"")</f>
        <v/>
      </c>
      <c r="CM413" s="1" t="str">
        <f ca="1">IF(($A413&lt;&gt;"")*(CM$1&lt;&gt;""),IF(_xlfn.XLOOKUP(CM$1,Attendance_sorted!$B412:$CW412,Attendance_sorted!$B412:$CW412,"nn")&lt;&gt;"nn","•",""),"")</f>
        <v/>
      </c>
      <c r="CN413" s="1" t="str">
        <f ca="1">IF(($A413&lt;&gt;"")*(CN$1&lt;&gt;""),IF(_xlfn.XLOOKUP(CN$1,Attendance_sorted!$B412:$CW412,Attendance_sorted!$B412:$CW412,"nn")&lt;&gt;"nn","•",""),"")</f>
        <v/>
      </c>
      <c r="CO413" s="1" t="str">
        <f ca="1">IF(($A413&lt;&gt;"")*(CO$1&lt;&gt;""),IF(_xlfn.XLOOKUP(CO$1,Attendance_sorted!$B412:$CW412,Attendance_sorted!$B412:$CW412,"nn")&lt;&gt;"nn","•",""),"")</f>
        <v/>
      </c>
      <c r="CP413" s="1" t="str">
        <f ca="1">IF(($A413&lt;&gt;"")*(CP$1&lt;&gt;""),IF(_xlfn.XLOOKUP(CP$1,Attendance_sorted!$B412:$CW412,Attendance_sorted!$B412:$CW412,"nn")&lt;&gt;"nn","•",""),"")</f>
        <v/>
      </c>
      <c r="CQ413" s="1" t="str">
        <f ca="1">IF(($A413&lt;&gt;"")*(CQ$1&lt;&gt;""),IF(_xlfn.XLOOKUP(CQ$1,Attendance_sorted!$B412:$CW412,Attendance_sorted!$B412:$CW412,"nn")&lt;&gt;"nn","•",""),"")</f>
        <v/>
      </c>
      <c r="CR413" s="1" t="str">
        <f ca="1">IF(($A413&lt;&gt;"")*(CR$1&lt;&gt;""),IF(_xlfn.XLOOKUP(CR$1,Attendance_sorted!$B412:$CW412,Attendance_sorted!$B412:$CW412,"nn")&lt;&gt;"nn","•",""),"")</f>
        <v/>
      </c>
      <c r="CS413" s="1" t="str">
        <f ca="1">IF(($A413&lt;&gt;"")*(CS$1&lt;&gt;""),IF(_xlfn.XLOOKUP(CS$1,Attendance_sorted!$B412:$CW412,Attendance_sorted!$B412:$CW412,"nn")&lt;&gt;"nn","•",""),"")</f>
        <v/>
      </c>
      <c r="CT413" s="1" t="str">
        <f ca="1">IF(($A413&lt;&gt;"")*(CT$1&lt;&gt;""),IF(_xlfn.XLOOKUP(CT$1,Attendance_sorted!$B412:$CW412,Attendance_sorted!$B412:$CW412,"nn")&lt;&gt;"nn","•",""),"")</f>
        <v/>
      </c>
      <c r="CU413" s="1" t="str">
        <f ca="1">IF(($A413&lt;&gt;"")*(CU$1&lt;&gt;""),IF(_xlfn.XLOOKUP(CU$1,Attendance_sorted!$B412:$CW412,Attendance_sorted!$B412:$CW412,"nn")&lt;&gt;"nn","•",""),"")</f>
        <v/>
      </c>
      <c r="CV413" s="1" t="str">
        <f ca="1">IF(($A413&lt;&gt;"")*(CV$1&lt;&gt;""),IF(_xlfn.XLOOKUP(CV$1,Attendance_sorted!$B412:$CW412,Attendance_sorted!$B412:$CW412,"nn")&lt;&gt;"nn","•",""),"")</f>
        <v/>
      </c>
      <c r="CW413" s="1" t="str">
        <f ca="1">IF(($A413&lt;&gt;"")*(CW$1&lt;&gt;""),IF(_xlfn.XLOOKUP(CW$1,Attendance_sorted!$B412:$CW412,Attendance_sorted!$B412:$CW412,"nn")&lt;&gt;"nn","•",""),"")</f>
        <v/>
      </c>
    </row>
    <row r="414" spans="1:101">
      <c r="A414" s="1"/>
      <c r="B414" s="1" t="str">
        <f ca="1">IF(($A414&lt;&gt;"")*(B$1&lt;&gt;""),IF(_xlfn.XLOOKUP(B$1,Attendance_sorted!$B413:$CW413,Attendance_sorted!$B413:$CW413,"nn")&lt;&gt;"nn","•",""),"")</f>
        <v/>
      </c>
      <c r="C414" s="1" t="str">
        <f ca="1">IF(($A414&lt;&gt;"")*(C$1&lt;&gt;""),IF(_xlfn.XLOOKUP(C$1,Attendance_sorted!$B413:$CW413,Attendance_sorted!$B413:$CW413,"nn")&lt;&gt;"nn","•",""),"")</f>
        <v/>
      </c>
      <c r="D414" s="1" t="str">
        <f ca="1">IF(($A414&lt;&gt;"")*(D$1&lt;&gt;""),IF(_xlfn.XLOOKUP(D$1,Attendance_sorted!$B413:$CW413,Attendance_sorted!$B413:$CW413,"nn")&lt;&gt;"nn","•",""),"")</f>
        <v/>
      </c>
      <c r="E414" s="1" t="str">
        <f ca="1">IF(($A414&lt;&gt;"")*(E$1&lt;&gt;""),IF(_xlfn.XLOOKUP(E$1,Attendance_sorted!$B413:$CW413,Attendance_sorted!$B413:$CW413,"nn")&lt;&gt;"nn","•",""),"")</f>
        <v/>
      </c>
      <c r="F414" s="1" t="str">
        <f ca="1">IF(($A414&lt;&gt;"")*(F$1&lt;&gt;""),IF(_xlfn.XLOOKUP(F$1,Attendance_sorted!$B413:$CW413,Attendance_sorted!$B413:$CW413,"nn")&lt;&gt;"nn","•",""),"")</f>
        <v/>
      </c>
      <c r="G414" s="1" t="str">
        <f ca="1">IF(($A414&lt;&gt;"")*(G$1&lt;&gt;""),IF(_xlfn.XLOOKUP(G$1,Attendance_sorted!$B413:$CW413,Attendance_sorted!$B413:$CW413,"nn")&lt;&gt;"nn","•",""),"")</f>
        <v/>
      </c>
      <c r="H414" s="1" t="str">
        <f ca="1">IF(($A414&lt;&gt;"")*(H$1&lt;&gt;""),IF(_xlfn.XLOOKUP(H$1,Attendance_sorted!$B413:$CW413,Attendance_sorted!$B413:$CW413,"nn")&lt;&gt;"nn","•",""),"")</f>
        <v/>
      </c>
      <c r="I414" s="1" t="str">
        <f ca="1">IF(($A414&lt;&gt;"")*(I$1&lt;&gt;""),IF(_xlfn.XLOOKUP(I$1,Attendance_sorted!$B413:$CW413,Attendance_sorted!$B413:$CW413,"nn")&lt;&gt;"nn","•",""),"")</f>
        <v/>
      </c>
      <c r="J414" s="1" t="str">
        <f ca="1">IF(($A414&lt;&gt;"")*(J$1&lt;&gt;""),IF(_xlfn.XLOOKUP(J$1,Attendance_sorted!$B413:$CW413,Attendance_sorted!$B413:$CW413,"nn")&lt;&gt;"nn","•",""),"")</f>
        <v/>
      </c>
      <c r="K414" s="1" t="str">
        <f ca="1">IF(($A414&lt;&gt;"")*(K$1&lt;&gt;""),IF(_xlfn.XLOOKUP(K$1,Attendance_sorted!$B413:$CW413,Attendance_sorted!$B413:$CW413,"nn")&lt;&gt;"nn","•",""),"")</f>
        <v/>
      </c>
      <c r="L414" s="1" t="str">
        <f ca="1">IF(($A414&lt;&gt;"")*(L$1&lt;&gt;""),IF(_xlfn.XLOOKUP(L$1,Attendance_sorted!$B413:$CW413,Attendance_sorted!$B413:$CW413,"nn")&lt;&gt;"nn","•",""),"")</f>
        <v/>
      </c>
      <c r="M414" s="1" t="str">
        <f ca="1">IF(($A414&lt;&gt;"")*(M$1&lt;&gt;""),IF(_xlfn.XLOOKUP(M$1,Attendance_sorted!$B413:$CW413,Attendance_sorted!$B413:$CW413,"nn")&lt;&gt;"nn","•",""),"")</f>
        <v/>
      </c>
      <c r="N414" s="1" t="str">
        <f ca="1">IF(($A414&lt;&gt;"")*(N$1&lt;&gt;""),IF(_xlfn.XLOOKUP(N$1,Attendance_sorted!$B413:$CW413,Attendance_sorted!$B413:$CW413,"nn")&lt;&gt;"nn","•",""),"")</f>
        <v/>
      </c>
      <c r="O414" s="1" t="str">
        <f ca="1">IF(($A414&lt;&gt;"")*(O$1&lt;&gt;""),IF(_xlfn.XLOOKUP(O$1,Attendance_sorted!$B413:$CW413,Attendance_sorted!$B413:$CW413,"nn")&lt;&gt;"nn","•",""),"")</f>
        <v/>
      </c>
      <c r="P414" s="1" t="str">
        <f ca="1">IF(($A414&lt;&gt;"")*(P$1&lt;&gt;""),IF(_xlfn.XLOOKUP(P$1,Attendance_sorted!$B413:$CW413,Attendance_sorted!$B413:$CW413,"nn")&lt;&gt;"nn","•",""),"")</f>
        <v/>
      </c>
      <c r="Q414" s="1" t="str">
        <f ca="1">IF(($A414&lt;&gt;"")*(Q$1&lt;&gt;""),IF(_xlfn.XLOOKUP(Q$1,Attendance_sorted!$B413:$CW413,Attendance_sorted!$B413:$CW413,"nn")&lt;&gt;"nn","•",""),"")</f>
        <v/>
      </c>
      <c r="R414" s="1" t="str">
        <f ca="1">IF(($A414&lt;&gt;"")*(R$1&lt;&gt;""),IF(_xlfn.XLOOKUP(R$1,Attendance_sorted!$B413:$CW413,Attendance_sorted!$B413:$CW413,"nn")&lt;&gt;"nn","•",""),"")</f>
        <v/>
      </c>
      <c r="S414" s="1" t="str">
        <f ca="1">IF(($A414&lt;&gt;"")*(S$1&lt;&gt;""),IF(_xlfn.XLOOKUP(S$1,Attendance_sorted!$B413:$CW413,Attendance_sorted!$B413:$CW413,"nn")&lt;&gt;"nn","•",""),"")</f>
        <v/>
      </c>
      <c r="T414" s="1" t="str">
        <f ca="1">IF(($A414&lt;&gt;"")*(T$1&lt;&gt;""),IF(_xlfn.XLOOKUP(T$1,Attendance_sorted!$B413:$CW413,Attendance_sorted!$B413:$CW413,"nn")&lt;&gt;"nn","•",""),"")</f>
        <v/>
      </c>
      <c r="U414" s="1" t="str">
        <f ca="1">IF(($A414&lt;&gt;"")*(U$1&lt;&gt;""),IF(_xlfn.XLOOKUP(U$1,Attendance_sorted!$B413:$CW413,Attendance_sorted!$B413:$CW413,"nn")&lt;&gt;"nn","•",""),"")</f>
        <v/>
      </c>
      <c r="V414" s="1" t="str">
        <f ca="1">IF(($A414&lt;&gt;"")*(V$1&lt;&gt;""),IF(_xlfn.XLOOKUP(V$1,Attendance_sorted!$B413:$CW413,Attendance_sorted!$B413:$CW413,"nn")&lt;&gt;"nn","•",""),"")</f>
        <v/>
      </c>
      <c r="W414" s="1" t="str">
        <f ca="1">IF(($A414&lt;&gt;"")*(W$1&lt;&gt;""),IF(_xlfn.XLOOKUP(W$1,Attendance_sorted!$B413:$CW413,Attendance_sorted!$B413:$CW413,"nn")&lt;&gt;"nn","•",""),"")</f>
        <v/>
      </c>
      <c r="X414" s="1" t="str">
        <f ca="1">IF(($A414&lt;&gt;"")*(X$1&lt;&gt;""),IF(_xlfn.XLOOKUP(X$1,Attendance_sorted!$B413:$CW413,Attendance_sorted!$B413:$CW413,"nn")&lt;&gt;"nn","•",""),"")</f>
        <v/>
      </c>
      <c r="Y414" s="1" t="str">
        <f ca="1">IF(($A414&lt;&gt;"")*(Y$1&lt;&gt;""),IF(_xlfn.XLOOKUP(Y$1,Attendance_sorted!$B413:$CW413,Attendance_sorted!$B413:$CW413,"nn")&lt;&gt;"nn","•",""),"")</f>
        <v/>
      </c>
      <c r="Z414" s="1" t="str">
        <f ca="1">IF(($A414&lt;&gt;"")*(Z$1&lt;&gt;""),IF(_xlfn.XLOOKUP(Z$1,Attendance_sorted!$B413:$CW413,Attendance_sorted!$B413:$CW413,"nn")&lt;&gt;"nn","•",""),"")</f>
        <v/>
      </c>
      <c r="AA414" s="1" t="str">
        <f ca="1">IF(($A414&lt;&gt;"")*(AA$1&lt;&gt;""),IF(_xlfn.XLOOKUP(AA$1,Attendance_sorted!$B413:$CW413,Attendance_sorted!$B413:$CW413,"nn")&lt;&gt;"nn","•",""),"")</f>
        <v/>
      </c>
      <c r="AB414" s="1" t="str">
        <f ca="1">IF(($A414&lt;&gt;"")*(AB$1&lt;&gt;""),IF(_xlfn.XLOOKUP(AB$1,Attendance_sorted!$B413:$CW413,Attendance_sorted!$B413:$CW413,"nn")&lt;&gt;"nn","•",""),"")</f>
        <v/>
      </c>
      <c r="AC414" s="1" t="str">
        <f ca="1">IF(($A414&lt;&gt;"")*(AC$1&lt;&gt;""),IF(_xlfn.XLOOKUP(AC$1,Attendance_sorted!$B413:$CW413,Attendance_sorted!$B413:$CW413,"nn")&lt;&gt;"nn","•",""),"")</f>
        <v/>
      </c>
      <c r="AD414" s="1" t="str">
        <f ca="1">IF(($A414&lt;&gt;"")*(AD$1&lt;&gt;""),IF(_xlfn.XLOOKUP(AD$1,Attendance_sorted!$B413:$CW413,Attendance_sorted!$B413:$CW413,"nn")&lt;&gt;"nn","•",""),"")</f>
        <v/>
      </c>
      <c r="AE414" s="1" t="str">
        <f ca="1">IF(($A414&lt;&gt;"")*(AE$1&lt;&gt;""),IF(_xlfn.XLOOKUP(AE$1,Attendance_sorted!$B413:$CW413,Attendance_sorted!$B413:$CW413,"nn")&lt;&gt;"nn","•",""),"")</f>
        <v/>
      </c>
      <c r="AF414" s="1" t="str">
        <f ca="1">IF(($A414&lt;&gt;"")*(AF$1&lt;&gt;""),IF(_xlfn.XLOOKUP(AF$1,Attendance_sorted!$B413:$CW413,Attendance_sorted!$B413:$CW413,"nn")&lt;&gt;"nn","•",""),"")</f>
        <v/>
      </c>
      <c r="AG414" s="1" t="str">
        <f ca="1">IF(($A414&lt;&gt;"")*(AG$1&lt;&gt;""),IF(_xlfn.XLOOKUP(AG$1,Attendance_sorted!$B413:$CW413,Attendance_sorted!$B413:$CW413,"nn")&lt;&gt;"nn","•",""),"")</f>
        <v/>
      </c>
      <c r="AH414" s="1" t="str">
        <f ca="1">IF(($A414&lt;&gt;"")*(AH$1&lt;&gt;""),IF(_xlfn.XLOOKUP(AH$1,Attendance_sorted!$B413:$CW413,Attendance_sorted!$B413:$CW413,"nn")&lt;&gt;"nn","•",""),"")</f>
        <v/>
      </c>
      <c r="AI414" s="1" t="str">
        <f ca="1">IF(($A414&lt;&gt;"")*(AI$1&lt;&gt;""),IF(_xlfn.XLOOKUP(AI$1,Attendance_sorted!$B413:$CW413,Attendance_sorted!$B413:$CW413,"nn")&lt;&gt;"nn","•",""),"")</f>
        <v/>
      </c>
      <c r="AJ414" s="1" t="str">
        <f ca="1">IF(($A414&lt;&gt;"")*(AJ$1&lt;&gt;""),IF(_xlfn.XLOOKUP(AJ$1,Attendance_sorted!$B413:$CW413,Attendance_sorted!$B413:$CW413,"nn")&lt;&gt;"nn","•",""),"")</f>
        <v/>
      </c>
      <c r="AK414" s="1" t="str">
        <f ca="1">IF(($A414&lt;&gt;"")*(AK$1&lt;&gt;""),IF(_xlfn.XLOOKUP(AK$1,Attendance_sorted!$B413:$CW413,Attendance_sorted!$B413:$CW413,"nn")&lt;&gt;"nn","•",""),"")</f>
        <v/>
      </c>
      <c r="AL414" s="1" t="str">
        <f ca="1">IF(($A414&lt;&gt;"")*(AL$1&lt;&gt;""),IF(_xlfn.XLOOKUP(AL$1,Attendance_sorted!$B413:$CW413,Attendance_sorted!$B413:$CW413,"nn")&lt;&gt;"nn","•",""),"")</f>
        <v/>
      </c>
      <c r="AM414" s="1" t="str">
        <f ca="1">IF(($A414&lt;&gt;"")*(AM$1&lt;&gt;""),IF(_xlfn.XLOOKUP(AM$1,Attendance_sorted!$B413:$CW413,Attendance_sorted!$B413:$CW413,"nn")&lt;&gt;"nn","•",""),"")</f>
        <v/>
      </c>
      <c r="AN414" s="1" t="str">
        <f ca="1">IF(($A414&lt;&gt;"")*(AN$1&lt;&gt;""),IF(_xlfn.XLOOKUP(AN$1,Attendance_sorted!$B413:$CW413,Attendance_sorted!$B413:$CW413,"nn")&lt;&gt;"nn","•",""),"")</f>
        <v/>
      </c>
      <c r="AO414" s="1" t="str">
        <f ca="1">IF(($A414&lt;&gt;"")*(AO$1&lt;&gt;""),IF(_xlfn.XLOOKUP(AO$1,Attendance_sorted!$B413:$CW413,Attendance_sorted!$B413:$CW413,"nn")&lt;&gt;"nn","•",""),"")</f>
        <v/>
      </c>
      <c r="AP414" s="1" t="str">
        <f ca="1">IF(($A414&lt;&gt;"")*(AP$1&lt;&gt;""),IF(_xlfn.XLOOKUP(AP$1,Attendance_sorted!$B413:$CW413,Attendance_sorted!$B413:$CW413,"nn")&lt;&gt;"nn","•",""),"")</f>
        <v/>
      </c>
      <c r="AQ414" s="1" t="str">
        <f ca="1">IF(($A414&lt;&gt;"")*(AQ$1&lt;&gt;""),IF(_xlfn.XLOOKUP(AQ$1,Attendance_sorted!$B413:$CW413,Attendance_sorted!$B413:$CW413,"nn")&lt;&gt;"nn","•",""),"")</f>
        <v/>
      </c>
      <c r="AR414" s="1" t="str">
        <f ca="1">IF(($A414&lt;&gt;"")*(AR$1&lt;&gt;""),IF(_xlfn.XLOOKUP(AR$1,Attendance_sorted!$B413:$CW413,Attendance_sorted!$B413:$CW413,"nn")&lt;&gt;"nn","•",""),"")</f>
        <v/>
      </c>
      <c r="AS414" s="1" t="str">
        <f ca="1">IF(($A414&lt;&gt;"")*(AS$1&lt;&gt;""),IF(_xlfn.XLOOKUP(AS$1,Attendance_sorted!$B413:$CW413,Attendance_sorted!$B413:$CW413,"nn")&lt;&gt;"nn","•",""),"")</f>
        <v/>
      </c>
      <c r="AT414" s="1" t="str">
        <f ca="1">IF(($A414&lt;&gt;"")*(AT$1&lt;&gt;""),IF(_xlfn.XLOOKUP(AT$1,Attendance_sorted!$B413:$CW413,Attendance_sorted!$B413:$CW413,"nn")&lt;&gt;"nn","•",""),"")</f>
        <v/>
      </c>
      <c r="AU414" s="1" t="str">
        <f ca="1">IF(($A414&lt;&gt;"")*(AU$1&lt;&gt;""),IF(_xlfn.XLOOKUP(AU$1,Attendance_sorted!$B413:$CW413,Attendance_sorted!$B413:$CW413,"nn")&lt;&gt;"nn","•",""),"")</f>
        <v/>
      </c>
      <c r="AV414" s="1" t="str">
        <f ca="1">IF(($A414&lt;&gt;"")*(AV$1&lt;&gt;""),IF(_xlfn.XLOOKUP(AV$1,Attendance_sorted!$B413:$CW413,Attendance_sorted!$B413:$CW413,"nn")&lt;&gt;"nn","•",""),"")</f>
        <v/>
      </c>
      <c r="AW414" s="1" t="str">
        <f ca="1">IF(($A414&lt;&gt;"")*(AW$1&lt;&gt;""),IF(_xlfn.XLOOKUP(AW$1,Attendance_sorted!$B413:$CW413,Attendance_sorted!$B413:$CW413,"nn")&lt;&gt;"nn","•",""),"")</f>
        <v/>
      </c>
      <c r="AX414" s="1" t="str">
        <f ca="1">IF(($A414&lt;&gt;"")*(AX$1&lt;&gt;""),IF(_xlfn.XLOOKUP(AX$1,Attendance_sorted!$B413:$CW413,Attendance_sorted!$B413:$CW413,"nn")&lt;&gt;"nn","•",""),"")</f>
        <v/>
      </c>
      <c r="AY414" s="1" t="str">
        <f ca="1">IF(($A414&lt;&gt;"")*(AY$1&lt;&gt;""),IF(_xlfn.XLOOKUP(AY$1,Attendance_sorted!$B413:$CW413,Attendance_sorted!$B413:$CW413,"nn")&lt;&gt;"nn","•",""),"")</f>
        <v/>
      </c>
      <c r="AZ414" s="1" t="str">
        <f ca="1">IF(($A414&lt;&gt;"")*(AZ$1&lt;&gt;""),IF(_xlfn.XLOOKUP(AZ$1,Attendance_sorted!$B413:$CW413,Attendance_sorted!$B413:$CW413,"nn")&lt;&gt;"nn","•",""),"")</f>
        <v/>
      </c>
      <c r="BA414" s="1" t="str">
        <f ca="1">IF(($A414&lt;&gt;"")*(BA$1&lt;&gt;""),IF(_xlfn.XLOOKUP(BA$1,Attendance_sorted!$B413:$CW413,Attendance_sorted!$B413:$CW413,"nn")&lt;&gt;"nn","•",""),"")</f>
        <v/>
      </c>
      <c r="BB414" s="1" t="str">
        <f ca="1">IF(($A414&lt;&gt;"")*(BB$1&lt;&gt;""),IF(_xlfn.XLOOKUP(BB$1,Attendance_sorted!$B413:$CW413,Attendance_sorted!$B413:$CW413,"nn")&lt;&gt;"nn","•",""),"")</f>
        <v/>
      </c>
      <c r="BC414" s="1" t="str">
        <f ca="1">IF(($A414&lt;&gt;"")*(BC$1&lt;&gt;""),IF(_xlfn.XLOOKUP(BC$1,Attendance_sorted!$B413:$CW413,Attendance_sorted!$B413:$CW413,"nn")&lt;&gt;"nn","•",""),"")</f>
        <v/>
      </c>
      <c r="BD414" s="1" t="str">
        <f ca="1">IF(($A414&lt;&gt;"")*(BD$1&lt;&gt;""),IF(_xlfn.XLOOKUP(BD$1,Attendance_sorted!$B413:$CW413,Attendance_sorted!$B413:$CW413,"nn")&lt;&gt;"nn","•",""),"")</f>
        <v/>
      </c>
      <c r="BE414" s="1" t="str">
        <f ca="1">IF(($A414&lt;&gt;"")*(BE$1&lt;&gt;""),IF(_xlfn.XLOOKUP(BE$1,Attendance_sorted!$B413:$CW413,Attendance_sorted!$B413:$CW413,"nn")&lt;&gt;"nn","•",""),"")</f>
        <v/>
      </c>
      <c r="BF414" s="1" t="str">
        <f ca="1">IF(($A414&lt;&gt;"")*(BF$1&lt;&gt;""),IF(_xlfn.XLOOKUP(BF$1,Attendance_sorted!$B413:$CW413,Attendance_sorted!$B413:$CW413,"nn")&lt;&gt;"nn","•",""),"")</f>
        <v/>
      </c>
      <c r="BG414" s="1" t="str">
        <f ca="1">IF(($A414&lt;&gt;"")*(BG$1&lt;&gt;""),IF(_xlfn.XLOOKUP(BG$1,Attendance_sorted!$B413:$CW413,Attendance_sorted!$B413:$CW413,"nn")&lt;&gt;"nn","•",""),"")</f>
        <v/>
      </c>
      <c r="BH414" s="1" t="str">
        <f ca="1">IF(($A414&lt;&gt;"")*(BH$1&lt;&gt;""),IF(_xlfn.XLOOKUP(BH$1,Attendance_sorted!$B413:$CW413,Attendance_sorted!$B413:$CW413,"nn")&lt;&gt;"nn","•",""),"")</f>
        <v/>
      </c>
      <c r="BI414" s="1" t="str">
        <f ca="1">IF(($A414&lt;&gt;"")*(BI$1&lt;&gt;""),IF(_xlfn.XLOOKUP(BI$1,Attendance_sorted!$B413:$CW413,Attendance_sorted!$B413:$CW413,"nn")&lt;&gt;"nn","•",""),"")</f>
        <v/>
      </c>
      <c r="BJ414" s="1" t="str">
        <f ca="1">IF(($A414&lt;&gt;"")*(BJ$1&lt;&gt;""),IF(_xlfn.XLOOKUP(BJ$1,Attendance_sorted!$B413:$CW413,Attendance_sorted!$B413:$CW413,"nn")&lt;&gt;"nn","•",""),"")</f>
        <v/>
      </c>
      <c r="BK414" s="1" t="str">
        <f ca="1">IF(($A414&lt;&gt;"")*(BK$1&lt;&gt;""),IF(_xlfn.XLOOKUP(BK$1,Attendance_sorted!$B413:$CW413,Attendance_sorted!$B413:$CW413,"nn")&lt;&gt;"nn","•",""),"")</f>
        <v/>
      </c>
      <c r="BL414" s="1" t="str">
        <f ca="1">IF(($A414&lt;&gt;"")*(BL$1&lt;&gt;""),IF(_xlfn.XLOOKUP(BL$1,Attendance_sorted!$B413:$CW413,Attendance_sorted!$B413:$CW413,"nn")&lt;&gt;"nn","•",""),"")</f>
        <v/>
      </c>
      <c r="BM414" s="1" t="str">
        <f ca="1">IF(($A414&lt;&gt;"")*(BM$1&lt;&gt;""),IF(_xlfn.XLOOKUP(BM$1,Attendance_sorted!$B413:$CW413,Attendance_sorted!$B413:$CW413,"nn")&lt;&gt;"nn","•",""),"")</f>
        <v/>
      </c>
      <c r="BN414" s="1" t="str">
        <f ca="1">IF(($A414&lt;&gt;"")*(BN$1&lt;&gt;""),IF(_xlfn.XLOOKUP(BN$1,Attendance_sorted!$B413:$CW413,Attendance_sorted!$B413:$CW413,"nn")&lt;&gt;"nn","•",""),"")</f>
        <v/>
      </c>
      <c r="BO414" s="1" t="str">
        <f ca="1">IF(($A414&lt;&gt;"")*(BO$1&lt;&gt;""),IF(_xlfn.XLOOKUP(BO$1,Attendance_sorted!$B413:$CW413,Attendance_sorted!$B413:$CW413,"nn")&lt;&gt;"nn","•",""),"")</f>
        <v/>
      </c>
      <c r="BP414" s="1" t="str">
        <f ca="1">IF(($A414&lt;&gt;"")*(BP$1&lt;&gt;""),IF(_xlfn.XLOOKUP(BP$1,Attendance_sorted!$B413:$CW413,Attendance_sorted!$B413:$CW413,"nn")&lt;&gt;"nn","•",""),"")</f>
        <v/>
      </c>
      <c r="BQ414" s="1" t="str">
        <f ca="1">IF(($A414&lt;&gt;"")*(BQ$1&lt;&gt;""),IF(_xlfn.XLOOKUP(BQ$1,Attendance_sorted!$B413:$CW413,Attendance_sorted!$B413:$CW413,"nn")&lt;&gt;"nn","•",""),"")</f>
        <v/>
      </c>
      <c r="BR414" s="1" t="str">
        <f ca="1">IF(($A414&lt;&gt;"")*(BR$1&lt;&gt;""),IF(_xlfn.XLOOKUP(BR$1,Attendance_sorted!$B413:$CW413,Attendance_sorted!$B413:$CW413,"nn")&lt;&gt;"nn","•",""),"")</f>
        <v/>
      </c>
      <c r="BS414" s="1" t="str">
        <f ca="1">IF(($A414&lt;&gt;"")*(BS$1&lt;&gt;""),IF(_xlfn.XLOOKUP(BS$1,Attendance_sorted!$B413:$CW413,Attendance_sorted!$B413:$CW413,"nn")&lt;&gt;"nn","•",""),"")</f>
        <v/>
      </c>
      <c r="BT414" s="1" t="str">
        <f ca="1">IF(($A414&lt;&gt;"")*(BT$1&lt;&gt;""),IF(_xlfn.XLOOKUP(BT$1,Attendance_sorted!$B413:$CW413,Attendance_sorted!$B413:$CW413,"nn")&lt;&gt;"nn","•",""),"")</f>
        <v/>
      </c>
      <c r="BU414" s="1" t="str">
        <f ca="1">IF(($A414&lt;&gt;"")*(BU$1&lt;&gt;""),IF(_xlfn.XLOOKUP(BU$1,Attendance_sorted!$B413:$CW413,Attendance_sorted!$B413:$CW413,"nn")&lt;&gt;"nn","•",""),"")</f>
        <v/>
      </c>
      <c r="BV414" s="1" t="str">
        <f ca="1">IF(($A414&lt;&gt;"")*(BV$1&lt;&gt;""),IF(_xlfn.XLOOKUP(BV$1,Attendance_sorted!$B413:$CW413,Attendance_sorted!$B413:$CW413,"nn")&lt;&gt;"nn","•",""),"")</f>
        <v/>
      </c>
      <c r="BW414" s="1" t="str">
        <f ca="1">IF(($A414&lt;&gt;"")*(BW$1&lt;&gt;""),IF(_xlfn.XLOOKUP(BW$1,Attendance_sorted!$B413:$CW413,Attendance_sorted!$B413:$CW413,"nn")&lt;&gt;"nn","•",""),"")</f>
        <v/>
      </c>
      <c r="BX414" s="1" t="str">
        <f ca="1">IF(($A414&lt;&gt;"")*(BX$1&lt;&gt;""),IF(_xlfn.XLOOKUP(BX$1,Attendance_sorted!$B413:$CW413,Attendance_sorted!$B413:$CW413,"nn")&lt;&gt;"nn","•",""),"")</f>
        <v/>
      </c>
      <c r="BY414" s="1" t="str">
        <f ca="1">IF(($A414&lt;&gt;"")*(BY$1&lt;&gt;""),IF(_xlfn.XLOOKUP(BY$1,Attendance_sorted!$B413:$CW413,Attendance_sorted!$B413:$CW413,"nn")&lt;&gt;"nn","•",""),"")</f>
        <v/>
      </c>
      <c r="BZ414" s="1" t="str">
        <f ca="1">IF(($A414&lt;&gt;"")*(BZ$1&lt;&gt;""),IF(_xlfn.XLOOKUP(BZ$1,Attendance_sorted!$B413:$CW413,Attendance_sorted!$B413:$CW413,"nn")&lt;&gt;"nn","•",""),"")</f>
        <v/>
      </c>
      <c r="CA414" s="1" t="str">
        <f ca="1">IF(($A414&lt;&gt;"")*(CA$1&lt;&gt;""),IF(_xlfn.XLOOKUP(CA$1,Attendance_sorted!$B413:$CW413,Attendance_sorted!$B413:$CW413,"nn")&lt;&gt;"nn","•",""),"")</f>
        <v/>
      </c>
      <c r="CB414" s="1" t="str">
        <f ca="1">IF(($A414&lt;&gt;"")*(CB$1&lt;&gt;""),IF(_xlfn.XLOOKUP(CB$1,Attendance_sorted!$B413:$CW413,Attendance_sorted!$B413:$CW413,"nn")&lt;&gt;"nn","•",""),"")</f>
        <v/>
      </c>
      <c r="CC414" s="1" t="str">
        <f ca="1">IF(($A414&lt;&gt;"")*(CC$1&lt;&gt;""),IF(_xlfn.XLOOKUP(CC$1,Attendance_sorted!$B413:$CW413,Attendance_sorted!$B413:$CW413,"nn")&lt;&gt;"nn","•",""),"")</f>
        <v/>
      </c>
      <c r="CD414" s="1" t="str">
        <f ca="1">IF(($A414&lt;&gt;"")*(CD$1&lt;&gt;""),IF(_xlfn.XLOOKUP(CD$1,Attendance_sorted!$B413:$CW413,Attendance_sorted!$B413:$CW413,"nn")&lt;&gt;"nn","•",""),"")</f>
        <v/>
      </c>
      <c r="CE414" s="1" t="str">
        <f ca="1">IF(($A414&lt;&gt;"")*(CE$1&lt;&gt;""),IF(_xlfn.XLOOKUP(CE$1,Attendance_sorted!$B413:$CW413,Attendance_sorted!$B413:$CW413,"nn")&lt;&gt;"nn","•",""),"")</f>
        <v/>
      </c>
      <c r="CF414" s="1" t="str">
        <f ca="1">IF(($A414&lt;&gt;"")*(CF$1&lt;&gt;""),IF(_xlfn.XLOOKUP(CF$1,Attendance_sorted!$B413:$CW413,Attendance_sorted!$B413:$CW413,"nn")&lt;&gt;"nn","•",""),"")</f>
        <v/>
      </c>
      <c r="CG414" s="1" t="str">
        <f ca="1">IF(($A414&lt;&gt;"")*(CG$1&lt;&gt;""),IF(_xlfn.XLOOKUP(CG$1,Attendance_sorted!$B413:$CW413,Attendance_sorted!$B413:$CW413,"nn")&lt;&gt;"nn","•",""),"")</f>
        <v/>
      </c>
      <c r="CH414" s="1" t="str">
        <f ca="1">IF(($A414&lt;&gt;"")*(CH$1&lt;&gt;""),IF(_xlfn.XLOOKUP(CH$1,Attendance_sorted!$B413:$CW413,Attendance_sorted!$B413:$CW413,"nn")&lt;&gt;"nn","•",""),"")</f>
        <v/>
      </c>
      <c r="CI414" s="1" t="str">
        <f ca="1">IF(($A414&lt;&gt;"")*(CI$1&lt;&gt;""),IF(_xlfn.XLOOKUP(CI$1,Attendance_sorted!$B413:$CW413,Attendance_sorted!$B413:$CW413,"nn")&lt;&gt;"nn","•",""),"")</f>
        <v/>
      </c>
      <c r="CJ414" s="1" t="str">
        <f ca="1">IF(($A414&lt;&gt;"")*(CJ$1&lt;&gt;""),IF(_xlfn.XLOOKUP(CJ$1,Attendance_sorted!$B413:$CW413,Attendance_sorted!$B413:$CW413,"nn")&lt;&gt;"nn","•",""),"")</f>
        <v/>
      </c>
      <c r="CK414" s="1" t="str">
        <f ca="1">IF(($A414&lt;&gt;"")*(CK$1&lt;&gt;""),IF(_xlfn.XLOOKUP(CK$1,Attendance_sorted!$B413:$CW413,Attendance_sorted!$B413:$CW413,"nn")&lt;&gt;"nn","•",""),"")</f>
        <v/>
      </c>
      <c r="CL414" s="1" t="str">
        <f ca="1">IF(($A414&lt;&gt;"")*(CL$1&lt;&gt;""),IF(_xlfn.XLOOKUP(CL$1,Attendance_sorted!$B413:$CW413,Attendance_sorted!$B413:$CW413,"nn")&lt;&gt;"nn","•",""),"")</f>
        <v/>
      </c>
      <c r="CM414" s="1" t="str">
        <f ca="1">IF(($A414&lt;&gt;"")*(CM$1&lt;&gt;""),IF(_xlfn.XLOOKUP(CM$1,Attendance_sorted!$B413:$CW413,Attendance_sorted!$B413:$CW413,"nn")&lt;&gt;"nn","•",""),"")</f>
        <v/>
      </c>
      <c r="CN414" s="1" t="str">
        <f ca="1">IF(($A414&lt;&gt;"")*(CN$1&lt;&gt;""),IF(_xlfn.XLOOKUP(CN$1,Attendance_sorted!$B413:$CW413,Attendance_sorted!$B413:$CW413,"nn")&lt;&gt;"nn","•",""),"")</f>
        <v/>
      </c>
      <c r="CO414" s="1" t="str">
        <f ca="1">IF(($A414&lt;&gt;"")*(CO$1&lt;&gt;""),IF(_xlfn.XLOOKUP(CO$1,Attendance_sorted!$B413:$CW413,Attendance_sorted!$B413:$CW413,"nn")&lt;&gt;"nn","•",""),"")</f>
        <v/>
      </c>
      <c r="CP414" s="1" t="str">
        <f ca="1">IF(($A414&lt;&gt;"")*(CP$1&lt;&gt;""),IF(_xlfn.XLOOKUP(CP$1,Attendance_sorted!$B413:$CW413,Attendance_sorted!$B413:$CW413,"nn")&lt;&gt;"nn","•",""),"")</f>
        <v/>
      </c>
      <c r="CQ414" s="1" t="str">
        <f ca="1">IF(($A414&lt;&gt;"")*(CQ$1&lt;&gt;""),IF(_xlfn.XLOOKUP(CQ$1,Attendance_sorted!$B413:$CW413,Attendance_sorted!$B413:$CW413,"nn")&lt;&gt;"nn","•",""),"")</f>
        <v/>
      </c>
      <c r="CR414" s="1" t="str">
        <f ca="1">IF(($A414&lt;&gt;"")*(CR$1&lt;&gt;""),IF(_xlfn.XLOOKUP(CR$1,Attendance_sorted!$B413:$CW413,Attendance_sorted!$B413:$CW413,"nn")&lt;&gt;"nn","•",""),"")</f>
        <v/>
      </c>
      <c r="CS414" s="1" t="str">
        <f ca="1">IF(($A414&lt;&gt;"")*(CS$1&lt;&gt;""),IF(_xlfn.XLOOKUP(CS$1,Attendance_sorted!$B413:$CW413,Attendance_sorted!$B413:$CW413,"nn")&lt;&gt;"nn","•",""),"")</f>
        <v/>
      </c>
      <c r="CT414" s="1" t="str">
        <f ca="1">IF(($A414&lt;&gt;"")*(CT$1&lt;&gt;""),IF(_xlfn.XLOOKUP(CT$1,Attendance_sorted!$B413:$CW413,Attendance_sorted!$B413:$CW413,"nn")&lt;&gt;"nn","•",""),"")</f>
        <v/>
      </c>
      <c r="CU414" s="1" t="str">
        <f ca="1">IF(($A414&lt;&gt;"")*(CU$1&lt;&gt;""),IF(_xlfn.XLOOKUP(CU$1,Attendance_sorted!$B413:$CW413,Attendance_sorted!$B413:$CW413,"nn")&lt;&gt;"nn","•",""),"")</f>
        <v/>
      </c>
      <c r="CV414" s="1" t="str">
        <f ca="1">IF(($A414&lt;&gt;"")*(CV$1&lt;&gt;""),IF(_xlfn.XLOOKUP(CV$1,Attendance_sorted!$B413:$CW413,Attendance_sorted!$B413:$CW413,"nn")&lt;&gt;"nn","•",""),"")</f>
        <v/>
      </c>
      <c r="CW414" s="1" t="str">
        <f ca="1">IF(($A414&lt;&gt;"")*(CW$1&lt;&gt;""),IF(_xlfn.XLOOKUP(CW$1,Attendance_sorted!$B413:$CW413,Attendance_sorted!$B413:$CW413,"nn")&lt;&gt;"nn","•",""),"")</f>
        <v/>
      </c>
    </row>
    <row r="415" spans="1:101">
      <c r="A415" s="1"/>
      <c r="B415" s="1" t="str">
        <f ca="1">IF(($A415&lt;&gt;"")*(B$1&lt;&gt;""),IF(_xlfn.XLOOKUP(B$1,Attendance_sorted!$B414:$CW414,Attendance_sorted!$B414:$CW414,"nn")&lt;&gt;"nn","•",""),"")</f>
        <v/>
      </c>
      <c r="C415" s="1" t="str">
        <f ca="1">IF(($A415&lt;&gt;"")*(C$1&lt;&gt;""),IF(_xlfn.XLOOKUP(C$1,Attendance_sorted!$B414:$CW414,Attendance_sorted!$B414:$CW414,"nn")&lt;&gt;"nn","•",""),"")</f>
        <v/>
      </c>
      <c r="D415" s="1" t="str">
        <f ca="1">IF(($A415&lt;&gt;"")*(D$1&lt;&gt;""),IF(_xlfn.XLOOKUP(D$1,Attendance_sorted!$B414:$CW414,Attendance_sorted!$B414:$CW414,"nn")&lt;&gt;"nn","•",""),"")</f>
        <v/>
      </c>
      <c r="E415" s="1" t="str">
        <f ca="1">IF(($A415&lt;&gt;"")*(E$1&lt;&gt;""),IF(_xlfn.XLOOKUP(E$1,Attendance_sorted!$B414:$CW414,Attendance_sorted!$B414:$CW414,"nn")&lt;&gt;"nn","•",""),"")</f>
        <v/>
      </c>
      <c r="F415" s="1" t="str">
        <f ca="1">IF(($A415&lt;&gt;"")*(F$1&lt;&gt;""),IF(_xlfn.XLOOKUP(F$1,Attendance_sorted!$B414:$CW414,Attendance_sorted!$B414:$CW414,"nn")&lt;&gt;"nn","•",""),"")</f>
        <v/>
      </c>
      <c r="G415" s="1" t="str">
        <f ca="1">IF(($A415&lt;&gt;"")*(G$1&lt;&gt;""),IF(_xlfn.XLOOKUP(G$1,Attendance_sorted!$B414:$CW414,Attendance_sorted!$B414:$CW414,"nn")&lt;&gt;"nn","•",""),"")</f>
        <v/>
      </c>
      <c r="H415" s="1" t="str">
        <f ca="1">IF(($A415&lt;&gt;"")*(H$1&lt;&gt;""),IF(_xlfn.XLOOKUP(H$1,Attendance_sorted!$B414:$CW414,Attendance_sorted!$B414:$CW414,"nn")&lt;&gt;"nn","•",""),"")</f>
        <v/>
      </c>
      <c r="I415" s="1" t="str">
        <f ca="1">IF(($A415&lt;&gt;"")*(I$1&lt;&gt;""),IF(_xlfn.XLOOKUP(I$1,Attendance_sorted!$B414:$CW414,Attendance_sorted!$B414:$CW414,"nn")&lt;&gt;"nn","•",""),"")</f>
        <v/>
      </c>
      <c r="J415" s="1" t="str">
        <f ca="1">IF(($A415&lt;&gt;"")*(J$1&lt;&gt;""),IF(_xlfn.XLOOKUP(J$1,Attendance_sorted!$B414:$CW414,Attendance_sorted!$B414:$CW414,"nn")&lt;&gt;"nn","•",""),"")</f>
        <v/>
      </c>
      <c r="K415" s="1" t="str">
        <f ca="1">IF(($A415&lt;&gt;"")*(K$1&lt;&gt;""),IF(_xlfn.XLOOKUP(K$1,Attendance_sorted!$B414:$CW414,Attendance_sorted!$B414:$CW414,"nn")&lt;&gt;"nn","•",""),"")</f>
        <v/>
      </c>
      <c r="L415" s="1" t="str">
        <f ca="1">IF(($A415&lt;&gt;"")*(L$1&lt;&gt;""),IF(_xlfn.XLOOKUP(L$1,Attendance_sorted!$B414:$CW414,Attendance_sorted!$B414:$CW414,"nn")&lt;&gt;"nn","•",""),"")</f>
        <v/>
      </c>
      <c r="M415" s="1" t="str">
        <f ca="1">IF(($A415&lt;&gt;"")*(M$1&lt;&gt;""),IF(_xlfn.XLOOKUP(M$1,Attendance_sorted!$B414:$CW414,Attendance_sorted!$B414:$CW414,"nn")&lt;&gt;"nn","•",""),"")</f>
        <v/>
      </c>
      <c r="N415" s="1" t="str">
        <f ca="1">IF(($A415&lt;&gt;"")*(N$1&lt;&gt;""),IF(_xlfn.XLOOKUP(N$1,Attendance_sorted!$B414:$CW414,Attendance_sorted!$B414:$CW414,"nn")&lt;&gt;"nn","•",""),"")</f>
        <v/>
      </c>
      <c r="O415" s="1" t="str">
        <f ca="1">IF(($A415&lt;&gt;"")*(O$1&lt;&gt;""),IF(_xlfn.XLOOKUP(O$1,Attendance_sorted!$B414:$CW414,Attendance_sorted!$B414:$CW414,"nn")&lt;&gt;"nn","•",""),"")</f>
        <v/>
      </c>
      <c r="P415" s="1" t="str">
        <f ca="1">IF(($A415&lt;&gt;"")*(P$1&lt;&gt;""),IF(_xlfn.XLOOKUP(P$1,Attendance_sorted!$B414:$CW414,Attendance_sorted!$B414:$CW414,"nn")&lt;&gt;"nn","•",""),"")</f>
        <v/>
      </c>
      <c r="Q415" s="1" t="str">
        <f ca="1">IF(($A415&lt;&gt;"")*(Q$1&lt;&gt;""),IF(_xlfn.XLOOKUP(Q$1,Attendance_sorted!$B414:$CW414,Attendance_sorted!$B414:$CW414,"nn")&lt;&gt;"nn","•",""),"")</f>
        <v/>
      </c>
      <c r="R415" s="1" t="str">
        <f ca="1">IF(($A415&lt;&gt;"")*(R$1&lt;&gt;""),IF(_xlfn.XLOOKUP(R$1,Attendance_sorted!$B414:$CW414,Attendance_sorted!$B414:$CW414,"nn")&lt;&gt;"nn","•",""),"")</f>
        <v/>
      </c>
      <c r="S415" s="1" t="str">
        <f ca="1">IF(($A415&lt;&gt;"")*(S$1&lt;&gt;""),IF(_xlfn.XLOOKUP(S$1,Attendance_sorted!$B414:$CW414,Attendance_sorted!$B414:$CW414,"nn")&lt;&gt;"nn","•",""),"")</f>
        <v/>
      </c>
      <c r="T415" s="1" t="str">
        <f ca="1">IF(($A415&lt;&gt;"")*(T$1&lt;&gt;""),IF(_xlfn.XLOOKUP(T$1,Attendance_sorted!$B414:$CW414,Attendance_sorted!$B414:$CW414,"nn")&lt;&gt;"nn","•",""),"")</f>
        <v/>
      </c>
      <c r="U415" s="1" t="str">
        <f ca="1">IF(($A415&lt;&gt;"")*(U$1&lt;&gt;""),IF(_xlfn.XLOOKUP(U$1,Attendance_sorted!$B414:$CW414,Attendance_sorted!$B414:$CW414,"nn")&lt;&gt;"nn","•",""),"")</f>
        <v/>
      </c>
      <c r="V415" s="1" t="str">
        <f ca="1">IF(($A415&lt;&gt;"")*(V$1&lt;&gt;""),IF(_xlfn.XLOOKUP(V$1,Attendance_sorted!$B414:$CW414,Attendance_sorted!$B414:$CW414,"nn")&lt;&gt;"nn","•",""),"")</f>
        <v/>
      </c>
      <c r="W415" s="1" t="str">
        <f ca="1">IF(($A415&lt;&gt;"")*(W$1&lt;&gt;""),IF(_xlfn.XLOOKUP(W$1,Attendance_sorted!$B414:$CW414,Attendance_sorted!$B414:$CW414,"nn")&lt;&gt;"nn","•",""),"")</f>
        <v/>
      </c>
      <c r="X415" s="1" t="str">
        <f ca="1">IF(($A415&lt;&gt;"")*(X$1&lt;&gt;""),IF(_xlfn.XLOOKUP(X$1,Attendance_sorted!$B414:$CW414,Attendance_sorted!$B414:$CW414,"nn")&lt;&gt;"nn","•",""),"")</f>
        <v/>
      </c>
      <c r="Y415" s="1" t="str">
        <f ca="1">IF(($A415&lt;&gt;"")*(Y$1&lt;&gt;""),IF(_xlfn.XLOOKUP(Y$1,Attendance_sorted!$B414:$CW414,Attendance_sorted!$B414:$CW414,"nn")&lt;&gt;"nn","•",""),"")</f>
        <v/>
      </c>
      <c r="Z415" s="1" t="str">
        <f ca="1">IF(($A415&lt;&gt;"")*(Z$1&lt;&gt;""),IF(_xlfn.XLOOKUP(Z$1,Attendance_sorted!$B414:$CW414,Attendance_sorted!$B414:$CW414,"nn")&lt;&gt;"nn","•",""),"")</f>
        <v/>
      </c>
      <c r="AA415" s="1" t="str">
        <f ca="1">IF(($A415&lt;&gt;"")*(AA$1&lt;&gt;""),IF(_xlfn.XLOOKUP(AA$1,Attendance_sorted!$B414:$CW414,Attendance_sorted!$B414:$CW414,"nn")&lt;&gt;"nn","•",""),"")</f>
        <v/>
      </c>
      <c r="AB415" s="1" t="str">
        <f ca="1">IF(($A415&lt;&gt;"")*(AB$1&lt;&gt;""),IF(_xlfn.XLOOKUP(AB$1,Attendance_sorted!$B414:$CW414,Attendance_sorted!$B414:$CW414,"nn")&lt;&gt;"nn","•",""),"")</f>
        <v/>
      </c>
      <c r="AC415" s="1" t="str">
        <f ca="1">IF(($A415&lt;&gt;"")*(AC$1&lt;&gt;""),IF(_xlfn.XLOOKUP(AC$1,Attendance_sorted!$B414:$CW414,Attendance_sorted!$B414:$CW414,"nn")&lt;&gt;"nn","•",""),"")</f>
        <v/>
      </c>
      <c r="AD415" s="1" t="str">
        <f ca="1">IF(($A415&lt;&gt;"")*(AD$1&lt;&gt;""),IF(_xlfn.XLOOKUP(AD$1,Attendance_sorted!$B414:$CW414,Attendance_sorted!$B414:$CW414,"nn")&lt;&gt;"nn","•",""),"")</f>
        <v/>
      </c>
      <c r="AE415" s="1" t="str">
        <f ca="1">IF(($A415&lt;&gt;"")*(AE$1&lt;&gt;""),IF(_xlfn.XLOOKUP(AE$1,Attendance_sorted!$B414:$CW414,Attendance_sorted!$B414:$CW414,"nn")&lt;&gt;"nn","•",""),"")</f>
        <v/>
      </c>
      <c r="AF415" s="1" t="str">
        <f ca="1">IF(($A415&lt;&gt;"")*(AF$1&lt;&gt;""),IF(_xlfn.XLOOKUP(AF$1,Attendance_sorted!$B414:$CW414,Attendance_sorted!$B414:$CW414,"nn")&lt;&gt;"nn","•",""),"")</f>
        <v/>
      </c>
      <c r="AG415" s="1" t="str">
        <f ca="1">IF(($A415&lt;&gt;"")*(AG$1&lt;&gt;""),IF(_xlfn.XLOOKUP(AG$1,Attendance_sorted!$B414:$CW414,Attendance_sorted!$B414:$CW414,"nn")&lt;&gt;"nn","•",""),"")</f>
        <v/>
      </c>
      <c r="AH415" s="1" t="str">
        <f ca="1">IF(($A415&lt;&gt;"")*(AH$1&lt;&gt;""),IF(_xlfn.XLOOKUP(AH$1,Attendance_sorted!$B414:$CW414,Attendance_sorted!$B414:$CW414,"nn")&lt;&gt;"nn","•",""),"")</f>
        <v/>
      </c>
      <c r="AI415" s="1" t="str">
        <f ca="1">IF(($A415&lt;&gt;"")*(AI$1&lt;&gt;""),IF(_xlfn.XLOOKUP(AI$1,Attendance_sorted!$B414:$CW414,Attendance_sorted!$B414:$CW414,"nn")&lt;&gt;"nn","•",""),"")</f>
        <v/>
      </c>
      <c r="AJ415" s="1" t="str">
        <f ca="1">IF(($A415&lt;&gt;"")*(AJ$1&lt;&gt;""),IF(_xlfn.XLOOKUP(AJ$1,Attendance_sorted!$B414:$CW414,Attendance_sorted!$B414:$CW414,"nn")&lt;&gt;"nn","•",""),"")</f>
        <v/>
      </c>
      <c r="AK415" s="1" t="str">
        <f ca="1">IF(($A415&lt;&gt;"")*(AK$1&lt;&gt;""),IF(_xlfn.XLOOKUP(AK$1,Attendance_sorted!$B414:$CW414,Attendance_sorted!$B414:$CW414,"nn")&lt;&gt;"nn","•",""),"")</f>
        <v/>
      </c>
      <c r="AL415" s="1" t="str">
        <f ca="1">IF(($A415&lt;&gt;"")*(AL$1&lt;&gt;""),IF(_xlfn.XLOOKUP(AL$1,Attendance_sorted!$B414:$CW414,Attendance_sorted!$B414:$CW414,"nn")&lt;&gt;"nn","•",""),"")</f>
        <v/>
      </c>
      <c r="AM415" s="1" t="str">
        <f ca="1">IF(($A415&lt;&gt;"")*(AM$1&lt;&gt;""),IF(_xlfn.XLOOKUP(AM$1,Attendance_sorted!$B414:$CW414,Attendance_sorted!$B414:$CW414,"nn")&lt;&gt;"nn","•",""),"")</f>
        <v/>
      </c>
      <c r="AN415" s="1" t="str">
        <f ca="1">IF(($A415&lt;&gt;"")*(AN$1&lt;&gt;""),IF(_xlfn.XLOOKUP(AN$1,Attendance_sorted!$B414:$CW414,Attendance_sorted!$B414:$CW414,"nn")&lt;&gt;"nn","•",""),"")</f>
        <v/>
      </c>
      <c r="AO415" s="1" t="str">
        <f ca="1">IF(($A415&lt;&gt;"")*(AO$1&lt;&gt;""),IF(_xlfn.XLOOKUP(AO$1,Attendance_sorted!$B414:$CW414,Attendance_sorted!$B414:$CW414,"nn")&lt;&gt;"nn","•",""),"")</f>
        <v/>
      </c>
      <c r="AP415" s="1" t="str">
        <f ca="1">IF(($A415&lt;&gt;"")*(AP$1&lt;&gt;""),IF(_xlfn.XLOOKUP(AP$1,Attendance_sorted!$B414:$CW414,Attendance_sorted!$B414:$CW414,"nn")&lt;&gt;"nn","•",""),"")</f>
        <v/>
      </c>
      <c r="AQ415" s="1" t="str">
        <f ca="1">IF(($A415&lt;&gt;"")*(AQ$1&lt;&gt;""),IF(_xlfn.XLOOKUP(AQ$1,Attendance_sorted!$B414:$CW414,Attendance_sorted!$B414:$CW414,"nn")&lt;&gt;"nn","•",""),"")</f>
        <v/>
      </c>
      <c r="AR415" s="1" t="str">
        <f ca="1">IF(($A415&lt;&gt;"")*(AR$1&lt;&gt;""),IF(_xlfn.XLOOKUP(AR$1,Attendance_sorted!$B414:$CW414,Attendance_sorted!$B414:$CW414,"nn")&lt;&gt;"nn","•",""),"")</f>
        <v/>
      </c>
      <c r="AS415" s="1" t="str">
        <f ca="1">IF(($A415&lt;&gt;"")*(AS$1&lt;&gt;""),IF(_xlfn.XLOOKUP(AS$1,Attendance_sorted!$B414:$CW414,Attendance_sorted!$B414:$CW414,"nn")&lt;&gt;"nn","•",""),"")</f>
        <v/>
      </c>
      <c r="AT415" s="1" t="str">
        <f ca="1">IF(($A415&lt;&gt;"")*(AT$1&lt;&gt;""),IF(_xlfn.XLOOKUP(AT$1,Attendance_sorted!$B414:$CW414,Attendance_sorted!$B414:$CW414,"nn")&lt;&gt;"nn","•",""),"")</f>
        <v/>
      </c>
      <c r="AU415" s="1" t="str">
        <f ca="1">IF(($A415&lt;&gt;"")*(AU$1&lt;&gt;""),IF(_xlfn.XLOOKUP(AU$1,Attendance_sorted!$B414:$CW414,Attendance_sorted!$B414:$CW414,"nn")&lt;&gt;"nn","•",""),"")</f>
        <v/>
      </c>
      <c r="AV415" s="1" t="str">
        <f ca="1">IF(($A415&lt;&gt;"")*(AV$1&lt;&gt;""),IF(_xlfn.XLOOKUP(AV$1,Attendance_sorted!$B414:$CW414,Attendance_sorted!$B414:$CW414,"nn")&lt;&gt;"nn","•",""),"")</f>
        <v/>
      </c>
      <c r="AW415" s="1" t="str">
        <f ca="1">IF(($A415&lt;&gt;"")*(AW$1&lt;&gt;""),IF(_xlfn.XLOOKUP(AW$1,Attendance_sorted!$B414:$CW414,Attendance_sorted!$B414:$CW414,"nn")&lt;&gt;"nn","•",""),"")</f>
        <v/>
      </c>
      <c r="AX415" s="1" t="str">
        <f ca="1">IF(($A415&lt;&gt;"")*(AX$1&lt;&gt;""),IF(_xlfn.XLOOKUP(AX$1,Attendance_sorted!$B414:$CW414,Attendance_sorted!$B414:$CW414,"nn")&lt;&gt;"nn","•",""),"")</f>
        <v/>
      </c>
      <c r="AY415" s="1" t="str">
        <f ca="1">IF(($A415&lt;&gt;"")*(AY$1&lt;&gt;""),IF(_xlfn.XLOOKUP(AY$1,Attendance_sorted!$B414:$CW414,Attendance_sorted!$B414:$CW414,"nn")&lt;&gt;"nn","•",""),"")</f>
        <v/>
      </c>
      <c r="AZ415" s="1" t="str">
        <f ca="1">IF(($A415&lt;&gt;"")*(AZ$1&lt;&gt;""),IF(_xlfn.XLOOKUP(AZ$1,Attendance_sorted!$B414:$CW414,Attendance_sorted!$B414:$CW414,"nn")&lt;&gt;"nn","•",""),"")</f>
        <v/>
      </c>
      <c r="BA415" s="1" t="str">
        <f ca="1">IF(($A415&lt;&gt;"")*(BA$1&lt;&gt;""),IF(_xlfn.XLOOKUP(BA$1,Attendance_sorted!$B414:$CW414,Attendance_sorted!$B414:$CW414,"nn")&lt;&gt;"nn","•",""),"")</f>
        <v/>
      </c>
      <c r="BB415" s="1" t="str">
        <f ca="1">IF(($A415&lt;&gt;"")*(BB$1&lt;&gt;""),IF(_xlfn.XLOOKUP(BB$1,Attendance_sorted!$B414:$CW414,Attendance_sorted!$B414:$CW414,"nn")&lt;&gt;"nn","•",""),"")</f>
        <v/>
      </c>
      <c r="BC415" s="1" t="str">
        <f ca="1">IF(($A415&lt;&gt;"")*(BC$1&lt;&gt;""),IF(_xlfn.XLOOKUP(BC$1,Attendance_sorted!$B414:$CW414,Attendance_sorted!$B414:$CW414,"nn")&lt;&gt;"nn","•",""),"")</f>
        <v/>
      </c>
      <c r="BD415" s="1" t="str">
        <f ca="1">IF(($A415&lt;&gt;"")*(BD$1&lt;&gt;""),IF(_xlfn.XLOOKUP(BD$1,Attendance_sorted!$B414:$CW414,Attendance_sorted!$B414:$CW414,"nn")&lt;&gt;"nn","•",""),"")</f>
        <v/>
      </c>
      <c r="BE415" s="1" t="str">
        <f ca="1">IF(($A415&lt;&gt;"")*(BE$1&lt;&gt;""),IF(_xlfn.XLOOKUP(BE$1,Attendance_sorted!$B414:$CW414,Attendance_sorted!$B414:$CW414,"nn")&lt;&gt;"nn","•",""),"")</f>
        <v/>
      </c>
      <c r="BF415" s="1" t="str">
        <f ca="1">IF(($A415&lt;&gt;"")*(BF$1&lt;&gt;""),IF(_xlfn.XLOOKUP(BF$1,Attendance_sorted!$B414:$CW414,Attendance_sorted!$B414:$CW414,"nn")&lt;&gt;"nn","•",""),"")</f>
        <v/>
      </c>
      <c r="BG415" s="1" t="str">
        <f ca="1">IF(($A415&lt;&gt;"")*(BG$1&lt;&gt;""),IF(_xlfn.XLOOKUP(BG$1,Attendance_sorted!$B414:$CW414,Attendance_sorted!$B414:$CW414,"nn")&lt;&gt;"nn","•",""),"")</f>
        <v/>
      </c>
      <c r="BH415" s="1" t="str">
        <f ca="1">IF(($A415&lt;&gt;"")*(BH$1&lt;&gt;""),IF(_xlfn.XLOOKUP(BH$1,Attendance_sorted!$B414:$CW414,Attendance_sorted!$B414:$CW414,"nn")&lt;&gt;"nn","•",""),"")</f>
        <v/>
      </c>
      <c r="BI415" s="1" t="str">
        <f ca="1">IF(($A415&lt;&gt;"")*(BI$1&lt;&gt;""),IF(_xlfn.XLOOKUP(BI$1,Attendance_sorted!$B414:$CW414,Attendance_sorted!$B414:$CW414,"nn")&lt;&gt;"nn","•",""),"")</f>
        <v/>
      </c>
      <c r="BJ415" s="1" t="str">
        <f ca="1">IF(($A415&lt;&gt;"")*(BJ$1&lt;&gt;""),IF(_xlfn.XLOOKUP(BJ$1,Attendance_sorted!$B414:$CW414,Attendance_sorted!$B414:$CW414,"nn")&lt;&gt;"nn","•",""),"")</f>
        <v/>
      </c>
      <c r="BK415" s="1" t="str">
        <f ca="1">IF(($A415&lt;&gt;"")*(BK$1&lt;&gt;""),IF(_xlfn.XLOOKUP(BK$1,Attendance_sorted!$B414:$CW414,Attendance_sorted!$B414:$CW414,"nn")&lt;&gt;"nn","•",""),"")</f>
        <v/>
      </c>
      <c r="BL415" s="1" t="str">
        <f ca="1">IF(($A415&lt;&gt;"")*(BL$1&lt;&gt;""),IF(_xlfn.XLOOKUP(BL$1,Attendance_sorted!$B414:$CW414,Attendance_sorted!$B414:$CW414,"nn")&lt;&gt;"nn","•",""),"")</f>
        <v/>
      </c>
      <c r="BM415" s="1" t="str">
        <f ca="1">IF(($A415&lt;&gt;"")*(BM$1&lt;&gt;""),IF(_xlfn.XLOOKUP(BM$1,Attendance_sorted!$B414:$CW414,Attendance_sorted!$B414:$CW414,"nn")&lt;&gt;"nn","•",""),"")</f>
        <v/>
      </c>
      <c r="BN415" s="1" t="str">
        <f ca="1">IF(($A415&lt;&gt;"")*(BN$1&lt;&gt;""),IF(_xlfn.XLOOKUP(BN$1,Attendance_sorted!$B414:$CW414,Attendance_sorted!$B414:$CW414,"nn")&lt;&gt;"nn","•",""),"")</f>
        <v/>
      </c>
      <c r="BO415" s="1" t="str">
        <f ca="1">IF(($A415&lt;&gt;"")*(BO$1&lt;&gt;""),IF(_xlfn.XLOOKUP(BO$1,Attendance_sorted!$B414:$CW414,Attendance_sorted!$B414:$CW414,"nn")&lt;&gt;"nn","•",""),"")</f>
        <v/>
      </c>
      <c r="BP415" s="1" t="str">
        <f ca="1">IF(($A415&lt;&gt;"")*(BP$1&lt;&gt;""),IF(_xlfn.XLOOKUP(BP$1,Attendance_sorted!$B414:$CW414,Attendance_sorted!$B414:$CW414,"nn")&lt;&gt;"nn","•",""),"")</f>
        <v/>
      </c>
      <c r="BQ415" s="1" t="str">
        <f ca="1">IF(($A415&lt;&gt;"")*(BQ$1&lt;&gt;""),IF(_xlfn.XLOOKUP(BQ$1,Attendance_sorted!$B414:$CW414,Attendance_sorted!$B414:$CW414,"nn")&lt;&gt;"nn","•",""),"")</f>
        <v/>
      </c>
      <c r="BR415" s="1" t="str">
        <f ca="1">IF(($A415&lt;&gt;"")*(BR$1&lt;&gt;""),IF(_xlfn.XLOOKUP(BR$1,Attendance_sorted!$B414:$CW414,Attendance_sorted!$B414:$CW414,"nn")&lt;&gt;"nn","•",""),"")</f>
        <v/>
      </c>
      <c r="BS415" s="1" t="str">
        <f ca="1">IF(($A415&lt;&gt;"")*(BS$1&lt;&gt;""),IF(_xlfn.XLOOKUP(BS$1,Attendance_sorted!$B414:$CW414,Attendance_sorted!$B414:$CW414,"nn")&lt;&gt;"nn","•",""),"")</f>
        <v/>
      </c>
      <c r="BT415" s="1" t="str">
        <f ca="1">IF(($A415&lt;&gt;"")*(BT$1&lt;&gt;""),IF(_xlfn.XLOOKUP(BT$1,Attendance_sorted!$B414:$CW414,Attendance_sorted!$B414:$CW414,"nn")&lt;&gt;"nn","•",""),"")</f>
        <v/>
      </c>
      <c r="BU415" s="1" t="str">
        <f ca="1">IF(($A415&lt;&gt;"")*(BU$1&lt;&gt;""),IF(_xlfn.XLOOKUP(BU$1,Attendance_sorted!$B414:$CW414,Attendance_sorted!$B414:$CW414,"nn")&lt;&gt;"nn","•",""),"")</f>
        <v/>
      </c>
      <c r="BV415" s="1" t="str">
        <f ca="1">IF(($A415&lt;&gt;"")*(BV$1&lt;&gt;""),IF(_xlfn.XLOOKUP(BV$1,Attendance_sorted!$B414:$CW414,Attendance_sorted!$B414:$CW414,"nn")&lt;&gt;"nn","•",""),"")</f>
        <v/>
      </c>
      <c r="BW415" s="1" t="str">
        <f ca="1">IF(($A415&lt;&gt;"")*(BW$1&lt;&gt;""),IF(_xlfn.XLOOKUP(BW$1,Attendance_sorted!$B414:$CW414,Attendance_sorted!$B414:$CW414,"nn")&lt;&gt;"nn","•",""),"")</f>
        <v/>
      </c>
      <c r="BX415" s="1" t="str">
        <f ca="1">IF(($A415&lt;&gt;"")*(BX$1&lt;&gt;""),IF(_xlfn.XLOOKUP(BX$1,Attendance_sorted!$B414:$CW414,Attendance_sorted!$B414:$CW414,"nn")&lt;&gt;"nn","•",""),"")</f>
        <v/>
      </c>
      <c r="BY415" s="1" t="str">
        <f ca="1">IF(($A415&lt;&gt;"")*(BY$1&lt;&gt;""),IF(_xlfn.XLOOKUP(BY$1,Attendance_sorted!$B414:$CW414,Attendance_sorted!$B414:$CW414,"nn")&lt;&gt;"nn","•",""),"")</f>
        <v/>
      </c>
      <c r="BZ415" s="1" t="str">
        <f ca="1">IF(($A415&lt;&gt;"")*(BZ$1&lt;&gt;""),IF(_xlfn.XLOOKUP(BZ$1,Attendance_sorted!$B414:$CW414,Attendance_sorted!$B414:$CW414,"nn")&lt;&gt;"nn","•",""),"")</f>
        <v/>
      </c>
      <c r="CA415" s="1" t="str">
        <f ca="1">IF(($A415&lt;&gt;"")*(CA$1&lt;&gt;""),IF(_xlfn.XLOOKUP(CA$1,Attendance_sorted!$B414:$CW414,Attendance_sorted!$B414:$CW414,"nn")&lt;&gt;"nn","•",""),"")</f>
        <v/>
      </c>
      <c r="CB415" s="1" t="str">
        <f ca="1">IF(($A415&lt;&gt;"")*(CB$1&lt;&gt;""),IF(_xlfn.XLOOKUP(CB$1,Attendance_sorted!$B414:$CW414,Attendance_sorted!$B414:$CW414,"nn")&lt;&gt;"nn","•",""),"")</f>
        <v/>
      </c>
      <c r="CC415" s="1" t="str">
        <f ca="1">IF(($A415&lt;&gt;"")*(CC$1&lt;&gt;""),IF(_xlfn.XLOOKUP(CC$1,Attendance_sorted!$B414:$CW414,Attendance_sorted!$B414:$CW414,"nn")&lt;&gt;"nn","•",""),"")</f>
        <v/>
      </c>
      <c r="CD415" s="1" t="str">
        <f ca="1">IF(($A415&lt;&gt;"")*(CD$1&lt;&gt;""),IF(_xlfn.XLOOKUP(CD$1,Attendance_sorted!$B414:$CW414,Attendance_sorted!$B414:$CW414,"nn")&lt;&gt;"nn","•",""),"")</f>
        <v/>
      </c>
      <c r="CE415" s="1" t="str">
        <f ca="1">IF(($A415&lt;&gt;"")*(CE$1&lt;&gt;""),IF(_xlfn.XLOOKUP(CE$1,Attendance_sorted!$B414:$CW414,Attendance_sorted!$B414:$CW414,"nn")&lt;&gt;"nn","•",""),"")</f>
        <v/>
      </c>
      <c r="CF415" s="1" t="str">
        <f ca="1">IF(($A415&lt;&gt;"")*(CF$1&lt;&gt;""),IF(_xlfn.XLOOKUP(CF$1,Attendance_sorted!$B414:$CW414,Attendance_sorted!$B414:$CW414,"nn")&lt;&gt;"nn","•",""),"")</f>
        <v/>
      </c>
      <c r="CG415" s="1" t="str">
        <f ca="1">IF(($A415&lt;&gt;"")*(CG$1&lt;&gt;""),IF(_xlfn.XLOOKUP(CG$1,Attendance_sorted!$B414:$CW414,Attendance_sorted!$B414:$CW414,"nn")&lt;&gt;"nn","•",""),"")</f>
        <v/>
      </c>
      <c r="CH415" s="1" t="str">
        <f ca="1">IF(($A415&lt;&gt;"")*(CH$1&lt;&gt;""),IF(_xlfn.XLOOKUP(CH$1,Attendance_sorted!$B414:$CW414,Attendance_sorted!$B414:$CW414,"nn")&lt;&gt;"nn","•",""),"")</f>
        <v/>
      </c>
      <c r="CI415" s="1" t="str">
        <f ca="1">IF(($A415&lt;&gt;"")*(CI$1&lt;&gt;""),IF(_xlfn.XLOOKUP(CI$1,Attendance_sorted!$B414:$CW414,Attendance_sorted!$B414:$CW414,"nn")&lt;&gt;"nn","•",""),"")</f>
        <v/>
      </c>
      <c r="CJ415" s="1" t="str">
        <f ca="1">IF(($A415&lt;&gt;"")*(CJ$1&lt;&gt;""),IF(_xlfn.XLOOKUP(CJ$1,Attendance_sorted!$B414:$CW414,Attendance_sorted!$B414:$CW414,"nn")&lt;&gt;"nn","•",""),"")</f>
        <v/>
      </c>
      <c r="CK415" s="1" t="str">
        <f ca="1">IF(($A415&lt;&gt;"")*(CK$1&lt;&gt;""),IF(_xlfn.XLOOKUP(CK$1,Attendance_sorted!$B414:$CW414,Attendance_sorted!$B414:$CW414,"nn")&lt;&gt;"nn","•",""),"")</f>
        <v/>
      </c>
      <c r="CL415" s="1" t="str">
        <f ca="1">IF(($A415&lt;&gt;"")*(CL$1&lt;&gt;""),IF(_xlfn.XLOOKUP(CL$1,Attendance_sorted!$B414:$CW414,Attendance_sorted!$B414:$CW414,"nn")&lt;&gt;"nn","•",""),"")</f>
        <v/>
      </c>
      <c r="CM415" s="1" t="str">
        <f ca="1">IF(($A415&lt;&gt;"")*(CM$1&lt;&gt;""),IF(_xlfn.XLOOKUP(CM$1,Attendance_sorted!$B414:$CW414,Attendance_sorted!$B414:$CW414,"nn")&lt;&gt;"nn","•",""),"")</f>
        <v/>
      </c>
      <c r="CN415" s="1" t="str">
        <f ca="1">IF(($A415&lt;&gt;"")*(CN$1&lt;&gt;""),IF(_xlfn.XLOOKUP(CN$1,Attendance_sorted!$B414:$CW414,Attendance_sorted!$B414:$CW414,"nn")&lt;&gt;"nn","•",""),"")</f>
        <v/>
      </c>
      <c r="CO415" s="1" t="str">
        <f ca="1">IF(($A415&lt;&gt;"")*(CO$1&lt;&gt;""),IF(_xlfn.XLOOKUP(CO$1,Attendance_sorted!$B414:$CW414,Attendance_sorted!$B414:$CW414,"nn")&lt;&gt;"nn","•",""),"")</f>
        <v/>
      </c>
      <c r="CP415" s="1" t="str">
        <f ca="1">IF(($A415&lt;&gt;"")*(CP$1&lt;&gt;""),IF(_xlfn.XLOOKUP(CP$1,Attendance_sorted!$B414:$CW414,Attendance_sorted!$B414:$CW414,"nn")&lt;&gt;"nn","•",""),"")</f>
        <v/>
      </c>
      <c r="CQ415" s="1" t="str">
        <f ca="1">IF(($A415&lt;&gt;"")*(CQ$1&lt;&gt;""),IF(_xlfn.XLOOKUP(CQ$1,Attendance_sorted!$B414:$CW414,Attendance_sorted!$B414:$CW414,"nn")&lt;&gt;"nn","•",""),"")</f>
        <v/>
      </c>
      <c r="CR415" s="1" t="str">
        <f ca="1">IF(($A415&lt;&gt;"")*(CR$1&lt;&gt;""),IF(_xlfn.XLOOKUP(CR$1,Attendance_sorted!$B414:$CW414,Attendance_sorted!$B414:$CW414,"nn")&lt;&gt;"nn","•",""),"")</f>
        <v/>
      </c>
      <c r="CS415" s="1" t="str">
        <f ca="1">IF(($A415&lt;&gt;"")*(CS$1&lt;&gt;""),IF(_xlfn.XLOOKUP(CS$1,Attendance_sorted!$B414:$CW414,Attendance_sorted!$B414:$CW414,"nn")&lt;&gt;"nn","•",""),"")</f>
        <v/>
      </c>
      <c r="CT415" s="1" t="str">
        <f ca="1">IF(($A415&lt;&gt;"")*(CT$1&lt;&gt;""),IF(_xlfn.XLOOKUP(CT$1,Attendance_sorted!$B414:$CW414,Attendance_sorted!$B414:$CW414,"nn")&lt;&gt;"nn","•",""),"")</f>
        <v/>
      </c>
      <c r="CU415" s="1" t="str">
        <f ca="1">IF(($A415&lt;&gt;"")*(CU$1&lt;&gt;""),IF(_xlfn.XLOOKUP(CU$1,Attendance_sorted!$B414:$CW414,Attendance_sorted!$B414:$CW414,"nn")&lt;&gt;"nn","•",""),"")</f>
        <v/>
      </c>
      <c r="CV415" s="1" t="str">
        <f ca="1">IF(($A415&lt;&gt;"")*(CV$1&lt;&gt;""),IF(_xlfn.XLOOKUP(CV$1,Attendance_sorted!$B414:$CW414,Attendance_sorted!$B414:$CW414,"nn")&lt;&gt;"nn","•",""),"")</f>
        <v/>
      </c>
      <c r="CW415" s="1" t="str">
        <f ca="1">IF(($A415&lt;&gt;"")*(CW$1&lt;&gt;""),IF(_xlfn.XLOOKUP(CW$1,Attendance_sorted!$B414:$CW414,Attendance_sorted!$B414:$CW414,"nn")&lt;&gt;"nn","•",""),"")</f>
        <v/>
      </c>
    </row>
    <row r="416" spans="1:101">
      <c r="A416" s="1"/>
      <c r="B416" s="1" t="str">
        <f ca="1">IF(($A416&lt;&gt;"")*(B$1&lt;&gt;""),IF(_xlfn.XLOOKUP(B$1,Attendance_sorted!$B415:$CW415,Attendance_sorted!$B415:$CW415,"nn")&lt;&gt;"nn","•",""),"")</f>
        <v/>
      </c>
      <c r="C416" s="1" t="str">
        <f ca="1">IF(($A416&lt;&gt;"")*(C$1&lt;&gt;""),IF(_xlfn.XLOOKUP(C$1,Attendance_sorted!$B415:$CW415,Attendance_sorted!$B415:$CW415,"nn")&lt;&gt;"nn","•",""),"")</f>
        <v/>
      </c>
      <c r="D416" s="1" t="str">
        <f ca="1">IF(($A416&lt;&gt;"")*(D$1&lt;&gt;""),IF(_xlfn.XLOOKUP(D$1,Attendance_sorted!$B415:$CW415,Attendance_sorted!$B415:$CW415,"nn")&lt;&gt;"nn","•",""),"")</f>
        <v/>
      </c>
      <c r="E416" s="1" t="str">
        <f ca="1">IF(($A416&lt;&gt;"")*(E$1&lt;&gt;""),IF(_xlfn.XLOOKUP(E$1,Attendance_sorted!$B415:$CW415,Attendance_sorted!$B415:$CW415,"nn")&lt;&gt;"nn","•",""),"")</f>
        <v/>
      </c>
      <c r="F416" s="1" t="str">
        <f ca="1">IF(($A416&lt;&gt;"")*(F$1&lt;&gt;""),IF(_xlfn.XLOOKUP(F$1,Attendance_sorted!$B415:$CW415,Attendance_sorted!$B415:$CW415,"nn")&lt;&gt;"nn","•",""),"")</f>
        <v/>
      </c>
      <c r="G416" s="1" t="str">
        <f ca="1">IF(($A416&lt;&gt;"")*(G$1&lt;&gt;""),IF(_xlfn.XLOOKUP(G$1,Attendance_sorted!$B415:$CW415,Attendance_sorted!$B415:$CW415,"nn")&lt;&gt;"nn","•",""),"")</f>
        <v/>
      </c>
      <c r="H416" s="1" t="str">
        <f ca="1">IF(($A416&lt;&gt;"")*(H$1&lt;&gt;""),IF(_xlfn.XLOOKUP(H$1,Attendance_sorted!$B415:$CW415,Attendance_sorted!$B415:$CW415,"nn")&lt;&gt;"nn","•",""),"")</f>
        <v/>
      </c>
      <c r="I416" s="1" t="str">
        <f ca="1">IF(($A416&lt;&gt;"")*(I$1&lt;&gt;""),IF(_xlfn.XLOOKUP(I$1,Attendance_sorted!$B415:$CW415,Attendance_sorted!$B415:$CW415,"nn")&lt;&gt;"nn","•",""),"")</f>
        <v/>
      </c>
      <c r="J416" s="1" t="str">
        <f ca="1">IF(($A416&lt;&gt;"")*(J$1&lt;&gt;""),IF(_xlfn.XLOOKUP(J$1,Attendance_sorted!$B415:$CW415,Attendance_sorted!$B415:$CW415,"nn")&lt;&gt;"nn","•",""),"")</f>
        <v/>
      </c>
      <c r="K416" s="1" t="str">
        <f ca="1">IF(($A416&lt;&gt;"")*(K$1&lt;&gt;""),IF(_xlfn.XLOOKUP(K$1,Attendance_sorted!$B415:$CW415,Attendance_sorted!$B415:$CW415,"nn")&lt;&gt;"nn","•",""),"")</f>
        <v/>
      </c>
      <c r="L416" s="1" t="str">
        <f ca="1">IF(($A416&lt;&gt;"")*(L$1&lt;&gt;""),IF(_xlfn.XLOOKUP(L$1,Attendance_sorted!$B415:$CW415,Attendance_sorted!$B415:$CW415,"nn")&lt;&gt;"nn","•",""),"")</f>
        <v/>
      </c>
      <c r="M416" s="1" t="str">
        <f ca="1">IF(($A416&lt;&gt;"")*(M$1&lt;&gt;""),IF(_xlfn.XLOOKUP(M$1,Attendance_sorted!$B415:$CW415,Attendance_sorted!$B415:$CW415,"nn")&lt;&gt;"nn","•",""),"")</f>
        <v/>
      </c>
      <c r="N416" s="1" t="str">
        <f ca="1">IF(($A416&lt;&gt;"")*(N$1&lt;&gt;""),IF(_xlfn.XLOOKUP(N$1,Attendance_sorted!$B415:$CW415,Attendance_sorted!$B415:$CW415,"nn")&lt;&gt;"nn","•",""),"")</f>
        <v/>
      </c>
      <c r="O416" s="1" t="str">
        <f ca="1">IF(($A416&lt;&gt;"")*(O$1&lt;&gt;""),IF(_xlfn.XLOOKUP(O$1,Attendance_sorted!$B415:$CW415,Attendance_sorted!$B415:$CW415,"nn")&lt;&gt;"nn","•",""),"")</f>
        <v/>
      </c>
      <c r="P416" s="1" t="str">
        <f ca="1">IF(($A416&lt;&gt;"")*(P$1&lt;&gt;""),IF(_xlfn.XLOOKUP(P$1,Attendance_sorted!$B415:$CW415,Attendance_sorted!$B415:$CW415,"nn")&lt;&gt;"nn","•",""),"")</f>
        <v/>
      </c>
      <c r="Q416" s="1" t="str">
        <f ca="1">IF(($A416&lt;&gt;"")*(Q$1&lt;&gt;""),IF(_xlfn.XLOOKUP(Q$1,Attendance_sorted!$B415:$CW415,Attendance_sorted!$B415:$CW415,"nn")&lt;&gt;"nn","•",""),"")</f>
        <v/>
      </c>
      <c r="R416" s="1" t="str">
        <f ca="1">IF(($A416&lt;&gt;"")*(R$1&lt;&gt;""),IF(_xlfn.XLOOKUP(R$1,Attendance_sorted!$B415:$CW415,Attendance_sorted!$B415:$CW415,"nn")&lt;&gt;"nn","•",""),"")</f>
        <v/>
      </c>
      <c r="S416" s="1" t="str">
        <f ca="1">IF(($A416&lt;&gt;"")*(S$1&lt;&gt;""),IF(_xlfn.XLOOKUP(S$1,Attendance_sorted!$B415:$CW415,Attendance_sorted!$B415:$CW415,"nn")&lt;&gt;"nn","•",""),"")</f>
        <v/>
      </c>
      <c r="T416" s="1" t="str">
        <f ca="1">IF(($A416&lt;&gt;"")*(T$1&lt;&gt;""),IF(_xlfn.XLOOKUP(T$1,Attendance_sorted!$B415:$CW415,Attendance_sorted!$B415:$CW415,"nn")&lt;&gt;"nn","•",""),"")</f>
        <v/>
      </c>
      <c r="U416" s="1" t="str">
        <f ca="1">IF(($A416&lt;&gt;"")*(U$1&lt;&gt;""),IF(_xlfn.XLOOKUP(U$1,Attendance_sorted!$B415:$CW415,Attendance_sorted!$B415:$CW415,"nn")&lt;&gt;"nn","•",""),"")</f>
        <v/>
      </c>
      <c r="V416" s="1" t="str">
        <f ca="1">IF(($A416&lt;&gt;"")*(V$1&lt;&gt;""),IF(_xlfn.XLOOKUP(V$1,Attendance_sorted!$B415:$CW415,Attendance_sorted!$B415:$CW415,"nn")&lt;&gt;"nn","•",""),"")</f>
        <v/>
      </c>
      <c r="W416" s="1" t="str">
        <f ca="1">IF(($A416&lt;&gt;"")*(W$1&lt;&gt;""),IF(_xlfn.XLOOKUP(W$1,Attendance_sorted!$B415:$CW415,Attendance_sorted!$B415:$CW415,"nn")&lt;&gt;"nn","•",""),"")</f>
        <v/>
      </c>
      <c r="X416" s="1" t="str">
        <f ca="1">IF(($A416&lt;&gt;"")*(X$1&lt;&gt;""),IF(_xlfn.XLOOKUP(X$1,Attendance_sorted!$B415:$CW415,Attendance_sorted!$B415:$CW415,"nn")&lt;&gt;"nn","•",""),"")</f>
        <v/>
      </c>
      <c r="Y416" s="1" t="str">
        <f ca="1">IF(($A416&lt;&gt;"")*(Y$1&lt;&gt;""),IF(_xlfn.XLOOKUP(Y$1,Attendance_sorted!$B415:$CW415,Attendance_sorted!$B415:$CW415,"nn")&lt;&gt;"nn","•",""),"")</f>
        <v/>
      </c>
      <c r="Z416" s="1" t="str">
        <f ca="1">IF(($A416&lt;&gt;"")*(Z$1&lt;&gt;""),IF(_xlfn.XLOOKUP(Z$1,Attendance_sorted!$B415:$CW415,Attendance_sorted!$B415:$CW415,"nn")&lt;&gt;"nn","•",""),"")</f>
        <v/>
      </c>
      <c r="AA416" s="1" t="str">
        <f ca="1">IF(($A416&lt;&gt;"")*(AA$1&lt;&gt;""),IF(_xlfn.XLOOKUP(AA$1,Attendance_sorted!$B415:$CW415,Attendance_sorted!$B415:$CW415,"nn")&lt;&gt;"nn","•",""),"")</f>
        <v/>
      </c>
      <c r="AB416" s="1" t="str">
        <f ca="1">IF(($A416&lt;&gt;"")*(AB$1&lt;&gt;""),IF(_xlfn.XLOOKUP(AB$1,Attendance_sorted!$B415:$CW415,Attendance_sorted!$B415:$CW415,"nn")&lt;&gt;"nn","•",""),"")</f>
        <v/>
      </c>
      <c r="AC416" s="1" t="str">
        <f ca="1">IF(($A416&lt;&gt;"")*(AC$1&lt;&gt;""),IF(_xlfn.XLOOKUP(AC$1,Attendance_sorted!$B415:$CW415,Attendance_sorted!$B415:$CW415,"nn")&lt;&gt;"nn","•",""),"")</f>
        <v/>
      </c>
      <c r="AD416" s="1" t="str">
        <f ca="1">IF(($A416&lt;&gt;"")*(AD$1&lt;&gt;""),IF(_xlfn.XLOOKUP(AD$1,Attendance_sorted!$B415:$CW415,Attendance_sorted!$B415:$CW415,"nn")&lt;&gt;"nn","•",""),"")</f>
        <v/>
      </c>
      <c r="AE416" s="1" t="str">
        <f ca="1">IF(($A416&lt;&gt;"")*(AE$1&lt;&gt;""),IF(_xlfn.XLOOKUP(AE$1,Attendance_sorted!$B415:$CW415,Attendance_sorted!$B415:$CW415,"nn")&lt;&gt;"nn","•",""),"")</f>
        <v/>
      </c>
      <c r="AF416" s="1" t="str">
        <f ca="1">IF(($A416&lt;&gt;"")*(AF$1&lt;&gt;""),IF(_xlfn.XLOOKUP(AF$1,Attendance_sorted!$B415:$CW415,Attendance_sorted!$B415:$CW415,"nn")&lt;&gt;"nn","•",""),"")</f>
        <v/>
      </c>
      <c r="AG416" s="1" t="str">
        <f ca="1">IF(($A416&lt;&gt;"")*(AG$1&lt;&gt;""),IF(_xlfn.XLOOKUP(AG$1,Attendance_sorted!$B415:$CW415,Attendance_sorted!$B415:$CW415,"nn")&lt;&gt;"nn","•",""),"")</f>
        <v/>
      </c>
      <c r="AH416" s="1" t="str">
        <f ca="1">IF(($A416&lt;&gt;"")*(AH$1&lt;&gt;""),IF(_xlfn.XLOOKUP(AH$1,Attendance_sorted!$B415:$CW415,Attendance_sorted!$B415:$CW415,"nn")&lt;&gt;"nn","•",""),"")</f>
        <v/>
      </c>
      <c r="AI416" s="1" t="str">
        <f ca="1">IF(($A416&lt;&gt;"")*(AI$1&lt;&gt;""),IF(_xlfn.XLOOKUP(AI$1,Attendance_sorted!$B415:$CW415,Attendance_sorted!$B415:$CW415,"nn")&lt;&gt;"nn","•",""),"")</f>
        <v/>
      </c>
      <c r="AJ416" s="1" t="str">
        <f ca="1">IF(($A416&lt;&gt;"")*(AJ$1&lt;&gt;""),IF(_xlfn.XLOOKUP(AJ$1,Attendance_sorted!$B415:$CW415,Attendance_sorted!$B415:$CW415,"nn")&lt;&gt;"nn","•",""),"")</f>
        <v/>
      </c>
      <c r="AK416" s="1" t="str">
        <f ca="1">IF(($A416&lt;&gt;"")*(AK$1&lt;&gt;""),IF(_xlfn.XLOOKUP(AK$1,Attendance_sorted!$B415:$CW415,Attendance_sorted!$B415:$CW415,"nn")&lt;&gt;"nn","•",""),"")</f>
        <v/>
      </c>
      <c r="AL416" s="1" t="str">
        <f ca="1">IF(($A416&lt;&gt;"")*(AL$1&lt;&gt;""),IF(_xlfn.XLOOKUP(AL$1,Attendance_sorted!$B415:$CW415,Attendance_sorted!$B415:$CW415,"nn")&lt;&gt;"nn","•",""),"")</f>
        <v/>
      </c>
      <c r="AM416" s="1" t="str">
        <f ca="1">IF(($A416&lt;&gt;"")*(AM$1&lt;&gt;""),IF(_xlfn.XLOOKUP(AM$1,Attendance_sorted!$B415:$CW415,Attendance_sorted!$B415:$CW415,"nn")&lt;&gt;"nn","•",""),"")</f>
        <v/>
      </c>
      <c r="AN416" s="1" t="str">
        <f ca="1">IF(($A416&lt;&gt;"")*(AN$1&lt;&gt;""),IF(_xlfn.XLOOKUP(AN$1,Attendance_sorted!$B415:$CW415,Attendance_sorted!$B415:$CW415,"nn")&lt;&gt;"nn","•",""),"")</f>
        <v/>
      </c>
      <c r="AO416" s="1" t="str">
        <f ca="1">IF(($A416&lt;&gt;"")*(AO$1&lt;&gt;""),IF(_xlfn.XLOOKUP(AO$1,Attendance_sorted!$B415:$CW415,Attendance_sorted!$B415:$CW415,"nn")&lt;&gt;"nn","•",""),"")</f>
        <v/>
      </c>
      <c r="AP416" s="1" t="str">
        <f ca="1">IF(($A416&lt;&gt;"")*(AP$1&lt;&gt;""),IF(_xlfn.XLOOKUP(AP$1,Attendance_sorted!$B415:$CW415,Attendance_sorted!$B415:$CW415,"nn")&lt;&gt;"nn","•",""),"")</f>
        <v/>
      </c>
      <c r="AQ416" s="1" t="str">
        <f ca="1">IF(($A416&lt;&gt;"")*(AQ$1&lt;&gt;""),IF(_xlfn.XLOOKUP(AQ$1,Attendance_sorted!$B415:$CW415,Attendance_sorted!$B415:$CW415,"nn")&lt;&gt;"nn","•",""),"")</f>
        <v/>
      </c>
      <c r="AR416" s="1" t="str">
        <f ca="1">IF(($A416&lt;&gt;"")*(AR$1&lt;&gt;""),IF(_xlfn.XLOOKUP(AR$1,Attendance_sorted!$B415:$CW415,Attendance_sorted!$B415:$CW415,"nn")&lt;&gt;"nn","•",""),"")</f>
        <v/>
      </c>
      <c r="AS416" s="1" t="str">
        <f ca="1">IF(($A416&lt;&gt;"")*(AS$1&lt;&gt;""),IF(_xlfn.XLOOKUP(AS$1,Attendance_sorted!$B415:$CW415,Attendance_sorted!$B415:$CW415,"nn")&lt;&gt;"nn","•",""),"")</f>
        <v/>
      </c>
      <c r="AT416" s="1" t="str">
        <f ca="1">IF(($A416&lt;&gt;"")*(AT$1&lt;&gt;""),IF(_xlfn.XLOOKUP(AT$1,Attendance_sorted!$B415:$CW415,Attendance_sorted!$B415:$CW415,"nn")&lt;&gt;"nn","•",""),"")</f>
        <v/>
      </c>
      <c r="AU416" s="1" t="str">
        <f ca="1">IF(($A416&lt;&gt;"")*(AU$1&lt;&gt;""),IF(_xlfn.XLOOKUP(AU$1,Attendance_sorted!$B415:$CW415,Attendance_sorted!$B415:$CW415,"nn")&lt;&gt;"nn","•",""),"")</f>
        <v/>
      </c>
      <c r="AV416" s="1" t="str">
        <f ca="1">IF(($A416&lt;&gt;"")*(AV$1&lt;&gt;""),IF(_xlfn.XLOOKUP(AV$1,Attendance_sorted!$B415:$CW415,Attendance_sorted!$B415:$CW415,"nn")&lt;&gt;"nn","•",""),"")</f>
        <v/>
      </c>
      <c r="AW416" s="1" t="str">
        <f ca="1">IF(($A416&lt;&gt;"")*(AW$1&lt;&gt;""),IF(_xlfn.XLOOKUP(AW$1,Attendance_sorted!$B415:$CW415,Attendance_sorted!$B415:$CW415,"nn")&lt;&gt;"nn","•",""),"")</f>
        <v/>
      </c>
      <c r="AX416" s="1" t="str">
        <f ca="1">IF(($A416&lt;&gt;"")*(AX$1&lt;&gt;""),IF(_xlfn.XLOOKUP(AX$1,Attendance_sorted!$B415:$CW415,Attendance_sorted!$B415:$CW415,"nn")&lt;&gt;"nn","•",""),"")</f>
        <v/>
      </c>
      <c r="AY416" s="1" t="str">
        <f ca="1">IF(($A416&lt;&gt;"")*(AY$1&lt;&gt;""),IF(_xlfn.XLOOKUP(AY$1,Attendance_sorted!$B415:$CW415,Attendance_sorted!$B415:$CW415,"nn")&lt;&gt;"nn","•",""),"")</f>
        <v/>
      </c>
      <c r="AZ416" s="1" t="str">
        <f ca="1">IF(($A416&lt;&gt;"")*(AZ$1&lt;&gt;""),IF(_xlfn.XLOOKUP(AZ$1,Attendance_sorted!$B415:$CW415,Attendance_sorted!$B415:$CW415,"nn")&lt;&gt;"nn","•",""),"")</f>
        <v/>
      </c>
      <c r="BA416" s="1" t="str">
        <f ca="1">IF(($A416&lt;&gt;"")*(BA$1&lt;&gt;""),IF(_xlfn.XLOOKUP(BA$1,Attendance_sorted!$B415:$CW415,Attendance_sorted!$B415:$CW415,"nn")&lt;&gt;"nn","•",""),"")</f>
        <v/>
      </c>
      <c r="BB416" s="1" t="str">
        <f ca="1">IF(($A416&lt;&gt;"")*(BB$1&lt;&gt;""),IF(_xlfn.XLOOKUP(BB$1,Attendance_sorted!$B415:$CW415,Attendance_sorted!$B415:$CW415,"nn")&lt;&gt;"nn","•",""),"")</f>
        <v/>
      </c>
      <c r="BC416" s="1" t="str">
        <f ca="1">IF(($A416&lt;&gt;"")*(BC$1&lt;&gt;""),IF(_xlfn.XLOOKUP(BC$1,Attendance_sorted!$B415:$CW415,Attendance_sorted!$B415:$CW415,"nn")&lt;&gt;"nn","•",""),"")</f>
        <v/>
      </c>
      <c r="BD416" s="1" t="str">
        <f ca="1">IF(($A416&lt;&gt;"")*(BD$1&lt;&gt;""),IF(_xlfn.XLOOKUP(BD$1,Attendance_sorted!$B415:$CW415,Attendance_sorted!$B415:$CW415,"nn")&lt;&gt;"nn","•",""),"")</f>
        <v/>
      </c>
      <c r="BE416" s="1" t="str">
        <f ca="1">IF(($A416&lt;&gt;"")*(BE$1&lt;&gt;""),IF(_xlfn.XLOOKUP(BE$1,Attendance_sorted!$B415:$CW415,Attendance_sorted!$B415:$CW415,"nn")&lt;&gt;"nn","•",""),"")</f>
        <v/>
      </c>
      <c r="BF416" s="1" t="str">
        <f ca="1">IF(($A416&lt;&gt;"")*(BF$1&lt;&gt;""),IF(_xlfn.XLOOKUP(BF$1,Attendance_sorted!$B415:$CW415,Attendance_sorted!$B415:$CW415,"nn")&lt;&gt;"nn","•",""),"")</f>
        <v/>
      </c>
      <c r="BG416" s="1" t="str">
        <f ca="1">IF(($A416&lt;&gt;"")*(BG$1&lt;&gt;""),IF(_xlfn.XLOOKUP(BG$1,Attendance_sorted!$B415:$CW415,Attendance_sorted!$B415:$CW415,"nn")&lt;&gt;"nn","•",""),"")</f>
        <v/>
      </c>
      <c r="BH416" s="1" t="str">
        <f ca="1">IF(($A416&lt;&gt;"")*(BH$1&lt;&gt;""),IF(_xlfn.XLOOKUP(BH$1,Attendance_sorted!$B415:$CW415,Attendance_sorted!$B415:$CW415,"nn")&lt;&gt;"nn","•",""),"")</f>
        <v/>
      </c>
      <c r="BI416" s="1" t="str">
        <f ca="1">IF(($A416&lt;&gt;"")*(BI$1&lt;&gt;""),IF(_xlfn.XLOOKUP(BI$1,Attendance_sorted!$B415:$CW415,Attendance_sorted!$B415:$CW415,"nn")&lt;&gt;"nn","•",""),"")</f>
        <v/>
      </c>
      <c r="BJ416" s="1" t="str">
        <f ca="1">IF(($A416&lt;&gt;"")*(BJ$1&lt;&gt;""),IF(_xlfn.XLOOKUP(BJ$1,Attendance_sorted!$B415:$CW415,Attendance_sorted!$B415:$CW415,"nn")&lt;&gt;"nn","•",""),"")</f>
        <v/>
      </c>
      <c r="BK416" s="1" t="str">
        <f ca="1">IF(($A416&lt;&gt;"")*(BK$1&lt;&gt;""),IF(_xlfn.XLOOKUP(BK$1,Attendance_sorted!$B415:$CW415,Attendance_sorted!$B415:$CW415,"nn")&lt;&gt;"nn","•",""),"")</f>
        <v/>
      </c>
      <c r="BL416" s="1" t="str">
        <f ca="1">IF(($A416&lt;&gt;"")*(BL$1&lt;&gt;""),IF(_xlfn.XLOOKUP(BL$1,Attendance_sorted!$B415:$CW415,Attendance_sorted!$B415:$CW415,"nn")&lt;&gt;"nn","•",""),"")</f>
        <v/>
      </c>
      <c r="BM416" s="1" t="str">
        <f ca="1">IF(($A416&lt;&gt;"")*(BM$1&lt;&gt;""),IF(_xlfn.XLOOKUP(BM$1,Attendance_sorted!$B415:$CW415,Attendance_sorted!$B415:$CW415,"nn")&lt;&gt;"nn","•",""),"")</f>
        <v/>
      </c>
      <c r="BN416" s="1" t="str">
        <f ca="1">IF(($A416&lt;&gt;"")*(BN$1&lt;&gt;""),IF(_xlfn.XLOOKUP(BN$1,Attendance_sorted!$B415:$CW415,Attendance_sorted!$B415:$CW415,"nn")&lt;&gt;"nn","•",""),"")</f>
        <v/>
      </c>
      <c r="BO416" s="1" t="str">
        <f ca="1">IF(($A416&lt;&gt;"")*(BO$1&lt;&gt;""),IF(_xlfn.XLOOKUP(BO$1,Attendance_sorted!$B415:$CW415,Attendance_sorted!$B415:$CW415,"nn")&lt;&gt;"nn","•",""),"")</f>
        <v/>
      </c>
      <c r="BP416" s="1" t="str">
        <f ca="1">IF(($A416&lt;&gt;"")*(BP$1&lt;&gt;""),IF(_xlfn.XLOOKUP(BP$1,Attendance_sorted!$B415:$CW415,Attendance_sorted!$B415:$CW415,"nn")&lt;&gt;"nn","•",""),"")</f>
        <v/>
      </c>
      <c r="BQ416" s="1" t="str">
        <f ca="1">IF(($A416&lt;&gt;"")*(BQ$1&lt;&gt;""),IF(_xlfn.XLOOKUP(BQ$1,Attendance_sorted!$B415:$CW415,Attendance_sorted!$B415:$CW415,"nn")&lt;&gt;"nn","•",""),"")</f>
        <v/>
      </c>
      <c r="BR416" s="1" t="str">
        <f ca="1">IF(($A416&lt;&gt;"")*(BR$1&lt;&gt;""),IF(_xlfn.XLOOKUP(BR$1,Attendance_sorted!$B415:$CW415,Attendance_sorted!$B415:$CW415,"nn")&lt;&gt;"nn","•",""),"")</f>
        <v/>
      </c>
      <c r="BS416" s="1" t="str">
        <f ca="1">IF(($A416&lt;&gt;"")*(BS$1&lt;&gt;""),IF(_xlfn.XLOOKUP(BS$1,Attendance_sorted!$B415:$CW415,Attendance_sorted!$B415:$CW415,"nn")&lt;&gt;"nn","•",""),"")</f>
        <v/>
      </c>
      <c r="BT416" s="1" t="str">
        <f ca="1">IF(($A416&lt;&gt;"")*(BT$1&lt;&gt;""),IF(_xlfn.XLOOKUP(BT$1,Attendance_sorted!$B415:$CW415,Attendance_sorted!$B415:$CW415,"nn")&lt;&gt;"nn","•",""),"")</f>
        <v/>
      </c>
      <c r="BU416" s="1" t="str">
        <f ca="1">IF(($A416&lt;&gt;"")*(BU$1&lt;&gt;""),IF(_xlfn.XLOOKUP(BU$1,Attendance_sorted!$B415:$CW415,Attendance_sorted!$B415:$CW415,"nn")&lt;&gt;"nn","•",""),"")</f>
        <v/>
      </c>
      <c r="BV416" s="1" t="str">
        <f ca="1">IF(($A416&lt;&gt;"")*(BV$1&lt;&gt;""),IF(_xlfn.XLOOKUP(BV$1,Attendance_sorted!$B415:$CW415,Attendance_sorted!$B415:$CW415,"nn")&lt;&gt;"nn","•",""),"")</f>
        <v/>
      </c>
      <c r="BW416" s="1" t="str">
        <f ca="1">IF(($A416&lt;&gt;"")*(BW$1&lt;&gt;""),IF(_xlfn.XLOOKUP(BW$1,Attendance_sorted!$B415:$CW415,Attendance_sorted!$B415:$CW415,"nn")&lt;&gt;"nn","•",""),"")</f>
        <v/>
      </c>
      <c r="BX416" s="1" t="str">
        <f ca="1">IF(($A416&lt;&gt;"")*(BX$1&lt;&gt;""),IF(_xlfn.XLOOKUP(BX$1,Attendance_sorted!$B415:$CW415,Attendance_sorted!$B415:$CW415,"nn")&lt;&gt;"nn","•",""),"")</f>
        <v/>
      </c>
      <c r="BY416" s="1" t="str">
        <f ca="1">IF(($A416&lt;&gt;"")*(BY$1&lt;&gt;""),IF(_xlfn.XLOOKUP(BY$1,Attendance_sorted!$B415:$CW415,Attendance_sorted!$B415:$CW415,"nn")&lt;&gt;"nn","•",""),"")</f>
        <v/>
      </c>
      <c r="BZ416" s="1" t="str">
        <f ca="1">IF(($A416&lt;&gt;"")*(BZ$1&lt;&gt;""),IF(_xlfn.XLOOKUP(BZ$1,Attendance_sorted!$B415:$CW415,Attendance_sorted!$B415:$CW415,"nn")&lt;&gt;"nn","•",""),"")</f>
        <v/>
      </c>
      <c r="CA416" s="1" t="str">
        <f ca="1">IF(($A416&lt;&gt;"")*(CA$1&lt;&gt;""),IF(_xlfn.XLOOKUP(CA$1,Attendance_sorted!$B415:$CW415,Attendance_sorted!$B415:$CW415,"nn")&lt;&gt;"nn","•",""),"")</f>
        <v/>
      </c>
      <c r="CB416" s="1" t="str">
        <f ca="1">IF(($A416&lt;&gt;"")*(CB$1&lt;&gt;""),IF(_xlfn.XLOOKUP(CB$1,Attendance_sorted!$B415:$CW415,Attendance_sorted!$B415:$CW415,"nn")&lt;&gt;"nn","•",""),"")</f>
        <v/>
      </c>
      <c r="CC416" s="1" t="str">
        <f ca="1">IF(($A416&lt;&gt;"")*(CC$1&lt;&gt;""),IF(_xlfn.XLOOKUP(CC$1,Attendance_sorted!$B415:$CW415,Attendance_sorted!$B415:$CW415,"nn")&lt;&gt;"nn","•",""),"")</f>
        <v/>
      </c>
      <c r="CD416" s="1" t="str">
        <f ca="1">IF(($A416&lt;&gt;"")*(CD$1&lt;&gt;""),IF(_xlfn.XLOOKUP(CD$1,Attendance_sorted!$B415:$CW415,Attendance_sorted!$B415:$CW415,"nn")&lt;&gt;"nn","•",""),"")</f>
        <v/>
      </c>
      <c r="CE416" s="1" t="str">
        <f ca="1">IF(($A416&lt;&gt;"")*(CE$1&lt;&gt;""),IF(_xlfn.XLOOKUP(CE$1,Attendance_sorted!$B415:$CW415,Attendance_sorted!$B415:$CW415,"nn")&lt;&gt;"nn","•",""),"")</f>
        <v/>
      </c>
      <c r="CF416" s="1" t="str">
        <f ca="1">IF(($A416&lt;&gt;"")*(CF$1&lt;&gt;""),IF(_xlfn.XLOOKUP(CF$1,Attendance_sorted!$B415:$CW415,Attendance_sorted!$B415:$CW415,"nn")&lt;&gt;"nn","•",""),"")</f>
        <v/>
      </c>
      <c r="CG416" s="1" t="str">
        <f ca="1">IF(($A416&lt;&gt;"")*(CG$1&lt;&gt;""),IF(_xlfn.XLOOKUP(CG$1,Attendance_sorted!$B415:$CW415,Attendance_sorted!$B415:$CW415,"nn")&lt;&gt;"nn","•",""),"")</f>
        <v/>
      </c>
      <c r="CH416" s="1" t="str">
        <f ca="1">IF(($A416&lt;&gt;"")*(CH$1&lt;&gt;""),IF(_xlfn.XLOOKUP(CH$1,Attendance_sorted!$B415:$CW415,Attendance_sorted!$B415:$CW415,"nn")&lt;&gt;"nn","•",""),"")</f>
        <v/>
      </c>
      <c r="CI416" s="1" t="str">
        <f ca="1">IF(($A416&lt;&gt;"")*(CI$1&lt;&gt;""),IF(_xlfn.XLOOKUP(CI$1,Attendance_sorted!$B415:$CW415,Attendance_sorted!$B415:$CW415,"nn")&lt;&gt;"nn","•",""),"")</f>
        <v/>
      </c>
      <c r="CJ416" s="1" t="str">
        <f ca="1">IF(($A416&lt;&gt;"")*(CJ$1&lt;&gt;""),IF(_xlfn.XLOOKUP(CJ$1,Attendance_sorted!$B415:$CW415,Attendance_sorted!$B415:$CW415,"nn")&lt;&gt;"nn","•",""),"")</f>
        <v/>
      </c>
      <c r="CK416" s="1" t="str">
        <f ca="1">IF(($A416&lt;&gt;"")*(CK$1&lt;&gt;""),IF(_xlfn.XLOOKUP(CK$1,Attendance_sorted!$B415:$CW415,Attendance_sorted!$B415:$CW415,"nn")&lt;&gt;"nn","•",""),"")</f>
        <v/>
      </c>
      <c r="CL416" s="1" t="str">
        <f ca="1">IF(($A416&lt;&gt;"")*(CL$1&lt;&gt;""),IF(_xlfn.XLOOKUP(CL$1,Attendance_sorted!$B415:$CW415,Attendance_sorted!$B415:$CW415,"nn")&lt;&gt;"nn","•",""),"")</f>
        <v/>
      </c>
      <c r="CM416" s="1" t="str">
        <f ca="1">IF(($A416&lt;&gt;"")*(CM$1&lt;&gt;""),IF(_xlfn.XLOOKUP(CM$1,Attendance_sorted!$B415:$CW415,Attendance_sorted!$B415:$CW415,"nn")&lt;&gt;"nn","•",""),"")</f>
        <v/>
      </c>
      <c r="CN416" s="1" t="str">
        <f ca="1">IF(($A416&lt;&gt;"")*(CN$1&lt;&gt;""),IF(_xlfn.XLOOKUP(CN$1,Attendance_sorted!$B415:$CW415,Attendance_sorted!$B415:$CW415,"nn")&lt;&gt;"nn","•",""),"")</f>
        <v/>
      </c>
      <c r="CO416" s="1" t="str">
        <f ca="1">IF(($A416&lt;&gt;"")*(CO$1&lt;&gt;""),IF(_xlfn.XLOOKUP(CO$1,Attendance_sorted!$B415:$CW415,Attendance_sorted!$B415:$CW415,"nn")&lt;&gt;"nn","•",""),"")</f>
        <v/>
      </c>
      <c r="CP416" s="1" t="str">
        <f ca="1">IF(($A416&lt;&gt;"")*(CP$1&lt;&gt;""),IF(_xlfn.XLOOKUP(CP$1,Attendance_sorted!$B415:$CW415,Attendance_sorted!$B415:$CW415,"nn")&lt;&gt;"nn","•",""),"")</f>
        <v/>
      </c>
      <c r="CQ416" s="1" t="str">
        <f ca="1">IF(($A416&lt;&gt;"")*(CQ$1&lt;&gt;""),IF(_xlfn.XLOOKUP(CQ$1,Attendance_sorted!$B415:$CW415,Attendance_sorted!$B415:$CW415,"nn")&lt;&gt;"nn","•",""),"")</f>
        <v/>
      </c>
      <c r="CR416" s="1" t="str">
        <f ca="1">IF(($A416&lt;&gt;"")*(CR$1&lt;&gt;""),IF(_xlfn.XLOOKUP(CR$1,Attendance_sorted!$B415:$CW415,Attendance_sorted!$B415:$CW415,"nn")&lt;&gt;"nn","•",""),"")</f>
        <v/>
      </c>
      <c r="CS416" s="1" t="str">
        <f ca="1">IF(($A416&lt;&gt;"")*(CS$1&lt;&gt;""),IF(_xlfn.XLOOKUP(CS$1,Attendance_sorted!$B415:$CW415,Attendance_sorted!$B415:$CW415,"nn")&lt;&gt;"nn","•",""),"")</f>
        <v/>
      </c>
      <c r="CT416" s="1" t="str">
        <f ca="1">IF(($A416&lt;&gt;"")*(CT$1&lt;&gt;""),IF(_xlfn.XLOOKUP(CT$1,Attendance_sorted!$B415:$CW415,Attendance_sorted!$B415:$CW415,"nn")&lt;&gt;"nn","•",""),"")</f>
        <v/>
      </c>
      <c r="CU416" s="1" t="str">
        <f ca="1">IF(($A416&lt;&gt;"")*(CU$1&lt;&gt;""),IF(_xlfn.XLOOKUP(CU$1,Attendance_sorted!$B415:$CW415,Attendance_sorted!$B415:$CW415,"nn")&lt;&gt;"nn","•",""),"")</f>
        <v/>
      </c>
      <c r="CV416" s="1" t="str">
        <f ca="1">IF(($A416&lt;&gt;"")*(CV$1&lt;&gt;""),IF(_xlfn.XLOOKUP(CV$1,Attendance_sorted!$B415:$CW415,Attendance_sorted!$B415:$CW415,"nn")&lt;&gt;"nn","•",""),"")</f>
        <v/>
      </c>
      <c r="CW416" s="1" t="str">
        <f ca="1">IF(($A416&lt;&gt;"")*(CW$1&lt;&gt;""),IF(_xlfn.XLOOKUP(CW$1,Attendance_sorted!$B415:$CW415,Attendance_sorted!$B415:$CW415,"nn")&lt;&gt;"nn","•",""),"")</f>
        <v/>
      </c>
    </row>
    <row r="417" spans="1:101">
      <c r="A417" s="1"/>
      <c r="B417" s="1" t="str">
        <f ca="1">IF(($A417&lt;&gt;"")*(B$1&lt;&gt;""),IF(_xlfn.XLOOKUP(B$1,Attendance_sorted!$B416:$CW416,Attendance_sorted!$B416:$CW416,"nn")&lt;&gt;"nn","•",""),"")</f>
        <v/>
      </c>
      <c r="C417" s="1" t="str">
        <f ca="1">IF(($A417&lt;&gt;"")*(C$1&lt;&gt;""),IF(_xlfn.XLOOKUP(C$1,Attendance_sorted!$B416:$CW416,Attendance_sorted!$B416:$CW416,"nn")&lt;&gt;"nn","•",""),"")</f>
        <v/>
      </c>
      <c r="D417" s="1" t="str">
        <f ca="1">IF(($A417&lt;&gt;"")*(D$1&lt;&gt;""),IF(_xlfn.XLOOKUP(D$1,Attendance_sorted!$B416:$CW416,Attendance_sorted!$B416:$CW416,"nn")&lt;&gt;"nn","•",""),"")</f>
        <v/>
      </c>
      <c r="E417" s="1" t="str">
        <f ca="1">IF(($A417&lt;&gt;"")*(E$1&lt;&gt;""),IF(_xlfn.XLOOKUP(E$1,Attendance_sorted!$B416:$CW416,Attendance_sorted!$B416:$CW416,"nn")&lt;&gt;"nn","•",""),"")</f>
        <v/>
      </c>
      <c r="F417" s="1" t="str">
        <f ca="1">IF(($A417&lt;&gt;"")*(F$1&lt;&gt;""),IF(_xlfn.XLOOKUP(F$1,Attendance_sorted!$B416:$CW416,Attendance_sorted!$B416:$CW416,"nn")&lt;&gt;"nn","•",""),"")</f>
        <v/>
      </c>
      <c r="G417" s="1" t="str">
        <f ca="1">IF(($A417&lt;&gt;"")*(G$1&lt;&gt;""),IF(_xlfn.XLOOKUP(G$1,Attendance_sorted!$B416:$CW416,Attendance_sorted!$B416:$CW416,"nn")&lt;&gt;"nn","•",""),"")</f>
        <v/>
      </c>
      <c r="H417" s="1" t="str">
        <f ca="1">IF(($A417&lt;&gt;"")*(H$1&lt;&gt;""),IF(_xlfn.XLOOKUP(H$1,Attendance_sorted!$B416:$CW416,Attendance_sorted!$B416:$CW416,"nn")&lt;&gt;"nn","•",""),"")</f>
        <v/>
      </c>
      <c r="I417" s="1" t="str">
        <f ca="1">IF(($A417&lt;&gt;"")*(I$1&lt;&gt;""),IF(_xlfn.XLOOKUP(I$1,Attendance_sorted!$B416:$CW416,Attendance_sorted!$B416:$CW416,"nn")&lt;&gt;"nn","•",""),"")</f>
        <v/>
      </c>
      <c r="J417" s="1" t="str">
        <f ca="1">IF(($A417&lt;&gt;"")*(J$1&lt;&gt;""),IF(_xlfn.XLOOKUP(J$1,Attendance_sorted!$B416:$CW416,Attendance_sorted!$B416:$CW416,"nn")&lt;&gt;"nn","•",""),"")</f>
        <v/>
      </c>
      <c r="K417" s="1" t="str">
        <f ca="1">IF(($A417&lt;&gt;"")*(K$1&lt;&gt;""),IF(_xlfn.XLOOKUP(K$1,Attendance_sorted!$B416:$CW416,Attendance_sorted!$B416:$CW416,"nn")&lt;&gt;"nn","•",""),"")</f>
        <v/>
      </c>
      <c r="L417" s="1" t="str">
        <f ca="1">IF(($A417&lt;&gt;"")*(L$1&lt;&gt;""),IF(_xlfn.XLOOKUP(L$1,Attendance_sorted!$B416:$CW416,Attendance_sorted!$B416:$CW416,"nn")&lt;&gt;"nn","•",""),"")</f>
        <v/>
      </c>
      <c r="M417" s="1" t="str">
        <f ca="1">IF(($A417&lt;&gt;"")*(M$1&lt;&gt;""),IF(_xlfn.XLOOKUP(M$1,Attendance_sorted!$B416:$CW416,Attendance_sorted!$B416:$CW416,"nn")&lt;&gt;"nn","•",""),"")</f>
        <v/>
      </c>
      <c r="N417" s="1" t="str">
        <f ca="1">IF(($A417&lt;&gt;"")*(N$1&lt;&gt;""),IF(_xlfn.XLOOKUP(N$1,Attendance_sorted!$B416:$CW416,Attendance_sorted!$B416:$CW416,"nn")&lt;&gt;"nn","•",""),"")</f>
        <v/>
      </c>
      <c r="O417" s="1" t="str">
        <f ca="1">IF(($A417&lt;&gt;"")*(O$1&lt;&gt;""),IF(_xlfn.XLOOKUP(O$1,Attendance_sorted!$B416:$CW416,Attendance_sorted!$B416:$CW416,"nn")&lt;&gt;"nn","•",""),"")</f>
        <v/>
      </c>
      <c r="P417" s="1" t="str">
        <f ca="1">IF(($A417&lt;&gt;"")*(P$1&lt;&gt;""),IF(_xlfn.XLOOKUP(P$1,Attendance_sorted!$B416:$CW416,Attendance_sorted!$B416:$CW416,"nn")&lt;&gt;"nn","•",""),"")</f>
        <v/>
      </c>
      <c r="Q417" s="1" t="str">
        <f ca="1">IF(($A417&lt;&gt;"")*(Q$1&lt;&gt;""),IF(_xlfn.XLOOKUP(Q$1,Attendance_sorted!$B416:$CW416,Attendance_sorted!$B416:$CW416,"nn")&lt;&gt;"nn","•",""),"")</f>
        <v/>
      </c>
      <c r="R417" s="1" t="str">
        <f ca="1">IF(($A417&lt;&gt;"")*(R$1&lt;&gt;""),IF(_xlfn.XLOOKUP(R$1,Attendance_sorted!$B416:$CW416,Attendance_sorted!$B416:$CW416,"nn")&lt;&gt;"nn","•",""),"")</f>
        <v/>
      </c>
      <c r="S417" s="1" t="str">
        <f ca="1">IF(($A417&lt;&gt;"")*(S$1&lt;&gt;""),IF(_xlfn.XLOOKUP(S$1,Attendance_sorted!$B416:$CW416,Attendance_sorted!$B416:$CW416,"nn")&lt;&gt;"nn","•",""),"")</f>
        <v/>
      </c>
      <c r="T417" s="1" t="str">
        <f ca="1">IF(($A417&lt;&gt;"")*(T$1&lt;&gt;""),IF(_xlfn.XLOOKUP(T$1,Attendance_sorted!$B416:$CW416,Attendance_sorted!$B416:$CW416,"nn")&lt;&gt;"nn","•",""),"")</f>
        <v/>
      </c>
      <c r="U417" s="1" t="str">
        <f ca="1">IF(($A417&lt;&gt;"")*(U$1&lt;&gt;""),IF(_xlfn.XLOOKUP(U$1,Attendance_sorted!$B416:$CW416,Attendance_sorted!$B416:$CW416,"nn")&lt;&gt;"nn","•",""),"")</f>
        <v/>
      </c>
      <c r="V417" s="1" t="str">
        <f ca="1">IF(($A417&lt;&gt;"")*(V$1&lt;&gt;""),IF(_xlfn.XLOOKUP(V$1,Attendance_sorted!$B416:$CW416,Attendance_sorted!$B416:$CW416,"nn")&lt;&gt;"nn","•",""),"")</f>
        <v/>
      </c>
      <c r="W417" s="1" t="str">
        <f ca="1">IF(($A417&lt;&gt;"")*(W$1&lt;&gt;""),IF(_xlfn.XLOOKUP(W$1,Attendance_sorted!$B416:$CW416,Attendance_sorted!$B416:$CW416,"nn")&lt;&gt;"nn","•",""),"")</f>
        <v/>
      </c>
      <c r="X417" s="1" t="str">
        <f ca="1">IF(($A417&lt;&gt;"")*(X$1&lt;&gt;""),IF(_xlfn.XLOOKUP(X$1,Attendance_sorted!$B416:$CW416,Attendance_sorted!$B416:$CW416,"nn")&lt;&gt;"nn","•",""),"")</f>
        <v/>
      </c>
      <c r="Y417" s="1" t="str">
        <f ca="1">IF(($A417&lt;&gt;"")*(Y$1&lt;&gt;""),IF(_xlfn.XLOOKUP(Y$1,Attendance_sorted!$B416:$CW416,Attendance_sorted!$B416:$CW416,"nn")&lt;&gt;"nn","•",""),"")</f>
        <v/>
      </c>
      <c r="Z417" s="1" t="str">
        <f ca="1">IF(($A417&lt;&gt;"")*(Z$1&lt;&gt;""),IF(_xlfn.XLOOKUP(Z$1,Attendance_sorted!$B416:$CW416,Attendance_sorted!$B416:$CW416,"nn")&lt;&gt;"nn","•",""),"")</f>
        <v/>
      </c>
      <c r="AA417" s="1" t="str">
        <f ca="1">IF(($A417&lt;&gt;"")*(AA$1&lt;&gt;""),IF(_xlfn.XLOOKUP(AA$1,Attendance_sorted!$B416:$CW416,Attendance_sorted!$B416:$CW416,"nn")&lt;&gt;"nn","•",""),"")</f>
        <v/>
      </c>
      <c r="AB417" s="1" t="str">
        <f ca="1">IF(($A417&lt;&gt;"")*(AB$1&lt;&gt;""),IF(_xlfn.XLOOKUP(AB$1,Attendance_sorted!$B416:$CW416,Attendance_sorted!$B416:$CW416,"nn")&lt;&gt;"nn","•",""),"")</f>
        <v/>
      </c>
      <c r="AC417" s="1" t="str">
        <f ca="1">IF(($A417&lt;&gt;"")*(AC$1&lt;&gt;""),IF(_xlfn.XLOOKUP(AC$1,Attendance_sorted!$B416:$CW416,Attendance_sorted!$B416:$CW416,"nn")&lt;&gt;"nn","•",""),"")</f>
        <v/>
      </c>
      <c r="AD417" s="1" t="str">
        <f ca="1">IF(($A417&lt;&gt;"")*(AD$1&lt;&gt;""),IF(_xlfn.XLOOKUP(AD$1,Attendance_sorted!$B416:$CW416,Attendance_sorted!$B416:$CW416,"nn")&lt;&gt;"nn","•",""),"")</f>
        <v/>
      </c>
      <c r="AE417" s="1" t="str">
        <f ca="1">IF(($A417&lt;&gt;"")*(AE$1&lt;&gt;""),IF(_xlfn.XLOOKUP(AE$1,Attendance_sorted!$B416:$CW416,Attendance_sorted!$B416:$CW416,"nn")&lt;&gt;"nn","•",""),"")</f>
        <v/>
      </c>
      <c r="AF417" s="1" t="str">
        <f ca="1">IF(($A417&lt;&gt;"")*(AF$1&lt;&gt;""),IF(_xlfn.XLOOKUP(AF$1,Attendance_sorted!$B416:$CW416,Attendance_sorted!$B416:$CW416,"nn")&lt;&gt;"nn","•",""),"")</f>
        <v/>
      </c>
      <c r="AG417" s="1" t="str">
        <f ca="1">IF(($A417&lt;&gt;"")*(AG$1&lt;&gt;""),IF(_xlfn.XLOOKUP(AG$1,Attendance_sorted!$B416:$CW416,Attendance_sorted!$B416:$CW416,"nn")&lt;&gt;"nn","•",""),"")</f>
        <v/>
      </c>
      <c r="AH417" s="1" t="str">
        <f ca="1">IF(($A417&lt;&gt;"")*(AH$1&lt;&gt;""),IF(_xlfn.XLOOKUP(AH$1,Attendance_sorted!$B416:$CW416,Attendance_sorted!$B416:$CW416,"nn")&lt;&gt;"nn","•",""),"")</f>
        <v/>
      </c>
      <c r="AI417" s="1" t="str">
        <f ca="1">IF(($A417&lt;&gt;"")*(AI$1&lt;&gt;""),IF(_xlfn.XLOOKUP(AI$1,Attendance_sorted!$B416:$CW416,Attendance_sorted!$B416:$CW416,"nn")&lt;&gt;"nn","•",""),"")</f>
        <v/>
      </c>
      <c r="AJ417" s="1" t="str">
        <f ca="1">IF(($A417&lt;&gt;"")*(AJ$1&lt;&gt;""),IF(_xlfn.XLOOKUP(AJ$1,Attendance_sorted!$B416:$CW416,Attendance_sorted!$B416:$CW416,"nn")&lt;&gt;"nn","•",""),"")</f>
        <v/>
      </c>
      <c r="AK417" s="1" t="str">
        <f ca="1">IF(($A417&lt;&gt;"")*(AK$1&lt;&gt;""),IF(_xlfn.XLOOKUP(AK$1,Attendance_sorted!$B416:$CW416,Attendance_sorted!$B416:$CW416,"nn")&lt;&gt;"nn","•",""),"")</f>
        <v/>
      </c>
      <c r="AL417" s="1" t="str">
        <f ca="1">IF(($A417&lt;&gt;"")*(AL$1&lt;&gt;""),IF(_xlfn.XLOOKUP(AL$1,Attendance_sorted!$B416:$CW416,Attendance_sorted!$B416:$CW416,"nn")&lt;&gt;"nn","•",""),"")</f>
        <v/>
      </c>
      <c r="AM417" s="1" t="str">
        <f ca="1">IF(($A417&lt;&gt;"")*(AM$1&lt;&gt;""),IF(_xlfn.XLOOKUP(AM$1,Attendance_sorted!$B416:$CW416,Attendance_sorted!$B416:$CW416,"nn")&lt;&gt;"nn","•",""),"")</f>
        <v/>
      </c>
      <c r="AN417" s="1" t="str">
        <f ca="1">IF(($A417&lt;&gt;"")*(AN$1&lt;&gt;""),IF(_xlfn.XLOOKUP(AN$1,Attendance_sorted!$B416:$CW416,Attendance_sorted!$B416:$CW416,"nn")&lt;&gt;"nn","•",""),"")</f>
        <v/>
      </c>
      <c r="AO417" s="1" t="str">
        <f ca="1">IF(($A417&lt;&gt;"")*(AO$1&lt;&gt;""),IF(_xlfn.XLOOKUP(AO$1,Attendance_sorted!$B416:$CW416,Attendance_sorted!$B416:$CW416,"nn")&lt;&gt;"nn","•",""),"")</f>
        <v/>
      </c>
      <c r="AP417" s="1" t="str">
        <f ca="1">IF(($A417&lt;&gt;"")*(AP$1&lt;&gt;""),IF(_xlfn.XLOOKUP(AP$1,Attendance_sorted!$B416:$CW416,Attendance_sorted!$B416:$CW416,"nn")&lt;&gt;"nn","•",""),"")</f>
        <v/>
      </c>
      <c r="AQ417" s="1" t="str">
        <f ca="1">IF(($A417&lt;&gt;"")*(AQ$1&lt;&gt;""),IF(_xlfn.XLOOKUP(AQ$1,Attendance_sorted!$B416:$CW416,Attendance_sorted!$B416:$CW416,"nn")&lt;&gt;"nn","•",""),"")</f>
        <v/>
      </c>
      <c r="AR417" s="1" t="str">
        <f ca="1">IF(($A417&lt;&gt;"")*(AR$1&lt;&gt;""),IF(_xlfn.XLOOKUP(AR$1,Attendance_sorted!$B416:$CW416,Attendance_sorted!$B416:$CW416,"nn")&lt;&gt;"nn","•",""),"")</f>
        <v/>
      </c>
      <c r="AS417" s="1" t="str">
        <f ca="1">IF(($A417&lt;&gt;"")*(AS$1&lt;&gt;""),IF(_xlfn.XLOOKUP(AS$1,Attendance_sorted!$B416:$CW416,Attendance_sorted!$B416:$CW416,"nn")&lt;&gt;"nn","•",""),"")</f>
        <v/>
      </c>
      <c r="AT417" s="1" t="str">
        <f ca="1">IF(($A417&lt;&gt;"")*(AT$1&lt;&gt;""),IF(_xlfn.XLOOKUP(AT$1,Attendance_sorted!$B416:$CW416,Attendance_sorted!$B416:$CW416,"nn")&lt;&gt;"nn","•",""),"")</f>
        <v/>
      </c>
      <c r="AU417" s="1" t="str">
        <f ca="1">IF(($A417&lt;&gt;"")*(AU$1&lt;&gt;""),IF(_xlfn.XLOOKUP(AU$1,Attendance_sorted!$B416:$CW416,Attendance_sorted!$B416:$CW416,"nn")&lt;&gt;"nn","•",""),"")</f>
        <v/>
      </c>
      <c r="AV417" s="1" t="str">
        <f ca="1">IF(($A417&lt;&gt;"")*(AV$1&lt;&gt;""),IF(_xlfn.XLOOKUP(AV$1,Attendance_sorted!$B416:$CW416,Attendance_sorted!$B416:$CW416,"nn")&lt;&gt;"nn","•",""),"")</f>
        <v/>
      </c>
      <c r="AW417" s="1" t="str">
        <f ca="1">IF(($A417&lt;&gt;"")*(AW$1&lt;&gt;""),IF(_xlfn.XLOOKUP(AW$1,Attendance_sorted!$B416:$CW416,Attendance_sorted!$B416:$CW416,"nn")&lt;&gt;"nn","•",""),"")</f>
        <v/>
      </c>
      <c r="AX417" s="1" t="str">
        <f ca="1">IF(($A417&lt;&gt;"")*(AX$1&lt;&gt;""),IF(_xlfn.XLOOKUP(AX$1,Attendance_sorted!$B416:$CW416,Attendance_sorted!$B416:$CW416,"nn")&lt;&gt;"nn","•",""),"")</f>
        <v/>
      </c>
      <c r="AY417" s="1" t="str">
        <f ca="1">IF(($A417&lt;&gt;"")*(AY$1&lt;&gt;""),IF(_xlfn.XLOOKUP(AY$1,Attendance_sorted!$B416:$CW416,Attendance_sorted!$B416:$CW416,"nn")&lt;&gt;"nn","•",""),"")</f>
        <v/>
      </c>
      <c r="AZ417" s="1" t="str">
        <f ca="1">IF(($A417&lt;&gt;"")*(AZ$1&lt;&gt;""),IF(_xlfn.XLOOKUP(AZ$1,Attendance_sorted!$B416:$CW416,Attendance_sorted!$B416:$CW416,"nn")&lt;&gt;"nn","•",""),"")</f>
        <v/>
      </c>
      <c r="BA417" s="1" t="str">
        <f ca="1">IF(($A417&lt;&gt;"")*(BA$1&lt;&gt;""),IF(_xlfn.XLOOKUP(BA$1,Attendance_sorted!$B416:$CW416,Attendance_sorted!$B416:$CW416,"nn")&lt;&gt;"nn","•",""),"")</f>
        <v/>
      </c>
      <c r="BB417" s="1" t="str">
        <f ca="1">IF(($A417&lt;&gt;"")*(BB$1&lt;&gt;""),IF(_xlfn.XLOOKUP(BB$1,Attendance_sorted!$B416:$CW416,Attendance_sorted!$B416:$CW416,"nn")&lt;&gt;"nn","•",""),"")</f>
        <v/>
      </c>
      <c r="BC417" s="1" t="str">
        <f ca="1">IF(($A417&lt;&gt;"")*(BC$1&lt;&gt;""),IF(_xlfn.XLOOKUP(BC$1,Attendance_sorted!$B416:$CW416,Attendance_sorted!$B416:$CW416,"nn")&lt;&gt;"nn","•",""),"")</f>
        <v/>
      </c>
      <c r="BD417" s="1" t="str">
        <f ca="1">IF(($A417&lt;&gt;"")*(BD$1&lt;&gt;""),IF(_xlfn.XLOOKUP(BD$1,Attendance_sorted!$B416:$CW416,Attendance_sorted!$B416:$CW416,"nn")&lt;&gt;"nn","•",""),"")</f>
        <v/>
      </c>
      <c r="BE417" s="1" t="str">
        <f ca="1">IF(($A417&lt;&gt;"")*(BE$1&lt;&gt;""),IF(_xlfn.XLOOKUP(BE$1,Attendance_sorted!$B416:$CW416,Attendance_sorted!$B416:$CW416,"nn")&lt;&gt;"nn","•",""),"")</f>
        <v/>
      </c>
      <c r="BF417" s="1" t="str">
        <f ca="1">IF(($A417&lt;&gt;"")*(BF$1&lt;&gt;""),IF(_xlfn.XLOOKUP(BF$1,Attendance_sorted!$B416:$CW416,Attendance_sorted!$B416:$CW416,"nn")&lt;&gt;"nn","•",""),"")</f>
        <v/>
      </c>
      <c r="BG417" s="1" t="str">
        <f ca="1">IF(($A417&lt;&gt;"")*(BG$1&lt;&gt;""),IF(_xlfn.XLOOKUP(BG$1,Attendance_sorted!$B416:$CW416,Attendance_sorted!$B416:$CW416,"nn")&lt;&gt;"nn","•",""),"")</f>
        <v/>
      </c>
      <c r="BH417" s="1" t="str">
        <f ca="1">IF(($A417&lt;&gt;"")*(BH$1&lt;&gt;""),IF(_xlfn.XLOOKUP(BH$1,Attendance_sorted!$B416:$CW416,Attendance_sorted!$B416:$CW416,"nn")&lt;&gt;"nn","•",""),"")</f>
        <v/>
      </c>
      <c r="BI417" s="1" t="str">
        <f ca="1">IF(($A417&lt;&gt;"")*(BI$1&lt;&gt;""),IF(_xlfn.XLOOKUP(BI$1,Attendance_sorted!$B416:$CW416,Attendance_sorted!$B416:$CW416,"nn")&lt;&gt;"nn","•",""),"")</f>
        <v/>
      </c>
      <c r="BJ417" s="1" t="str">
        <f ca="1">IF(($A417&lt;&gt;"")*(BJ$1&lt;&gt;""),IF(_xlfn.XLOOKUP(BJ$1,Attendance_sorted!$B416:$CW416,Attendance_sorted!$B416:$CW416,"nn")&lt;&gt;"nn","•",""),"")</f>
        <v/>
      </c>
      <c r="BK417" s="1" t="str">
        <f ca="1">IF(($A417&lt;&gt;"")*(BK$1&lt;&gt;""),IF(_xlfn.XLOOKUP(BK$1,Attendance_sorted!$B416:$CW416,Attendance_sorted!$B416:$CW416,"nn")&lt;&gt;"nn","•",""),"")</f>
        <v/>
      </c>
      <c r="BL417" s="1" t="str">
        <f ca="1">IF(($A417&lt;&gt;"")*(BL$1&lt;&gt;""),IF(_xlfn.XLOOKUP(BL$1,Attendance_sorted!$B416:$CW416,Attendance_sorted!$B416:$CW416,"nn")&lt;&gt;"nn","•",""),"")</f>
        <v/>
      </c>
      <c r="BM417" s="1" t="str">
        <f ca="1">IF(($A417&lt;&gt;"")*(BM$1&lt;&gt;""),IF(_xlfn.XLOOKUP(BM$1,Attendance_sorted!$B416:$CW416,Attendance_sorted!$B416:$CW416,"nn")&lt;&gt;"nn","•",""),"")</f>
        <v/>
      </c>
      <c r="BN417" s="1" t="str">
        <f ca="1">IF(($A417&lt;&gt;"")*(BN$1&lt;&gt;""),IF(_xlfn.XLOOKUP(BN$1,Attendance_sorted!$B416:$CW416,Attendance_sorted!$B416:$CW416,"nn")&lt;&gt;"nn","•",""),"")</f>
        <v/>
      </c>
      <c r="BO417" s="1" t="str">
        <f ca="1">IF(($A417&lt;&gt;"")*(BO$1&lt;&gt;""),IF(_xlfn.XLOOKUP(BO$1,Attendance_sorted!$B416:$CW416,Attendance_sorted!$B416:$CW416,"nn")&lt;&gt;"nn","•",""),"")</f>
        <v/>
      </c>
      <c r="BP417" s="1" t="str">
        <f ca="1">IF(($A417&lt;&gt;"")*(BP$1&lt;&gt;""),IF(_xlfn.XLOOKUP(BP$1,Attendance_sorted!$B416:$CW416,Attendance_sorted!$B416:$CW416,"nn")&lt;&gt;"nn","•",""),"")</f>
        <v/>
      </c>
      <c r="BQ417" s="1" t="str">
        <f ca="1">IF(($A417&lt;&gt;"")*(BQ$1&lt;&gt;""),IF(_xlfn.XLOOKUP(BQ$1,Attendance_sorted!$B416:$CW416,Attendance_sorted!$B416:$CW416,"nn")&lt;&gt;"nn","•",""),"")</f>
        <v/>
      </c>
      <c r="BR417" s="1" t="str">
        <f ca="1">IF(($A417&lt;&gt;"")*(BR$1&lt;&gt;""),IF(_xlfn.XLOOKUP(BR$1,Attendance_sorted!$B416:$CW416,Attendance_sorted!$B416:$CW416,"nn")&lt;&gt;"nn","•",""),"")</f>
        <v/>
      </c>
      <c r="BS417" s="1" t="str">
        <f ca="1">IF(($A417&lt;&gt;"")*(BS$1&lt;&gt;""),IF(_xlfn.XLOOKUP(BS$1,Attendance_sorted!$B416:$CW416,Attendance_sorted!$B416:$CW416,"nn")&lt;&gt;"nn","•",""),"")</f>
        <v/>
      </c>
      <c r="BT417" s="1" t="str">
        <f ca="1">IF(($A417&lt;&gt;"")*(BT$1&lt;&gt;""),IF(_xlfn.XLOOKUP(BT$1,Attendance_sorted!$B416:$CW416,Attendance_sorted!$B416:$CW416,"nn")&lt;&gt;"nn","•",""),"")</f>
        <v/>
      </c>
      <c r="BU417" s="1" t="str">
        <f ca="1">IF(($A417&lt;&gt;"")*(BU$1&lt;&gt;""),IF(_xlfn.XLOOKUP(BU$1,Attendance_sorted!$B416:$CW416,Attendance_sorted!$B416:$CW416,"nn")&lt;&gt;"nn","•",""),"")</f>
        <v/>
      </c>
      <c r="BV417" s="1" t="str">
        <f ca="1">IF(($A417&lt;&gt;"")*(BV$1&lt;&gt;""),IF(_xlfn.XLOOKUP(BV$1,Attendance_sorted!$B416:$CW416,Attendance_sorted!$B416:$CW416,"nn")&lt;&gt;"nn","•",""),"")</f>
        <v/>
      </c>
      <c r="BW417" s="1" t="str">
        <f ca="1">IF(($A417&lt;&gt;"")*(BW$1&lt;&gt;""),IF(_xlfn.XLOOKUP(BW$1,Attendance_sorted!$B416:$CW416,Attendance_sorted!$B416:$CW416,"nn")&lt;&gt;"nn","•",""),"")</f>
        <v/>
      </c>
      <c r="BX417" s="1" t="str">
        <f ca="1">IF(($A417&lt;&gt;"")*(BX$1&lt;&gt;""),IF(_xlfn.XLOOKUP(BX$1,Attendance_sorted!$B416:$CW416,Attendance_sorted!$B416:$CW416,"nn")&lt;&gt;"nn","•",""),"")</f>
        <v/>
      </c>
      <c r="BY417" s="1" t="str">
        <f ca="1">IF(($A417&lt;&gt;"")*(BY$1&lt;&gt;""),IF(_xlfn.XLOOKUP(BY$1,Attendance_sorted!$B416:$CW416,Attendance_sorted!$B416:$CW416,"nn")&lt;&gt;"nn","•",""),"")</f>
        <v/>
      </c>
      <c r="BZ417" s="1" t="str">
        <f ca="1">IF(($A417&lt;&gt;"")*(BZ$1&lt;&gt;""),IF(_xlfn.XLOOKUP(BZ$1,Attendance_sorted!$B416:$CW416,Attendance_sorted!$B416:$CW416,"nn")&lt;&gt;"nn","•",""),"")</f>
        <v/>
      </c>
      <c r="CA417" s="1" t="str">
        <f ca="1">IF(($A417&lt;&gt;"")*(CA$1&lt;&gt;""),IF(_xlfn.XLOOKUP(CA$1,Attendance_sorted!$B416:$CW416,Attendance_sorted!$B416:$CW416,"nn")&lt;&gt;"nn","•",""),"")</f>
        <v/>
      </c>
      <c r="CB417" s="1" t="str">
        <f ca="1">IF(($A417&lt;&gt;"")*(CB$1&lt;&gt;""),IF(_xlfn.XLOOKUP(CB$1,Attendance_sorted!$B416:$CW416,Attendance_sorted!$B416:$CW416,"nn")&lt;&gt;"nn","•",""),"")</f>
        <v/>
      </c>
      <c r="CC417" s="1" t="str">
        <f ca="1">IF(($A417&lt;&gt;"")*(CC$1&lt;&gt;""),IF(_xlfn.XLOOKUP(CC$1,Attendance_sorted!$B416:$CW416,Attendance_sorted!$B416:$CW416,"nn")&lt;&gt;"nn","•",""),"")</f>
        <v/>
      </c>
      <c r="CD417" s="1" t="str">
        <f ca="1">IF(($A417&lt;&gt;"")*(CD$1&lt;&gt;""),IF(_xlfn.XLOOKUP(CD$1,Attendance_sorted!$B416:$CW416,Attendance_sorted!$B416:$CW416,"nn")&lt;&gt;"nn","•",""),"")</f>
        <v/>
      </c>
      <c r="CE417" s="1" t="str">
        <f ca="1">IF(($A417&lt;&gt;"")*(CE$1&lt;&gt;""),IF(_xlfn.XLOOKUP(CE$1,Attendance_sorted!$B416:$CW416,Attendance_sorted!$B416:$CW416,"nn")&lt;&gt;"nn","•",""),"")</f>
        <v/>
      </c>
      <c r="CF417" s="1" t="str">
        <f ca="1">IF(($A417&lt;&gt;"")*(CF$1&lt;&gt;""),IF(_xlfn.XLOOKUP(CF$1,Attendance_sorted!$B416:$CW416,Attendance_sorted!$B416:$CW416,"nn")&lt;&gt;"nn","•",""),"")</f>
        <v/>
      </c>
      <c r="CG417" s="1" t="str">
        <f ca="1">IF(($A417&lt;&gt;"")*(CG$1&lt;&gt;""),IF(_xlfn.XLOOKUP(CG$1,Attendance_sorted!$B416:$CW416,Attendance_sorted!$B416:$CW416,"nn")&lt;&gt;"nn","•",""),"")</f>
        <v/>
      </c>
      <c r="CH417" s="1" t="str">
        <f ca="1">IF(($A417&lt;&gt;"")*(CH$1&lt;&gt;""),IF(_xlfn.XLOOKUP(CH$1,Attendance_sorted!$B416:$CW416,Attendance_sorted!$B416:$CW416,"nn")&lt;&gt;"nn","•",""),"")</f>
        <v/>
      </c>
      <c r="CI417" s="1" t="str">
        <f ca="1">IF(($A417&lt;&gt;"")*(CI$1&lt;&gt;""),IF(_xlfn.XLOOKUP(CI$1,Attendance_sorted!$B416:$CW416,Attendance_sorted!$B416:$CW416,"nn")&lt;&gt;"nn","•",""),"")</f>
        <v/>
      </c>
      <c r="CJ417" s="1" t="str">
        <f ca="1">IF(($A417&lt;&gt;"")*(CJ$1&lt;&gt;""),IF(_xlfn.XLOOKUP(CJ$1,Attendance_sorted!$B416:$CW416,Attendance_sorted!$B416:$CW416,"nn")&lt;&gt;"nn","•",""),"")</f>
        <v/>
      </c>
      <c r="CK417" s="1" t="str">
        <f ca="1">IF(($A417&lt;&gt;"")*(CK$1&lt;&gt;""),IF(_xlfn.XLOOKUP(CK$1,Attendance_sorted!$B416:$CW416,Attendance_sorted!$B416:$CW416,"nn")&lt;&gt;"nn","•",""),"")</f>
        <v/>
      </c>
      <c r="CL417" s="1" t="str">
        <f ca="1">IF(($A417&lt;&gt;"")*(CL$1&lt;&gt;""),IF(_xlfn.XLOOKUP(CL$1,Attendance_sorted!$B416:$CW416,Attendance_sorted!$B416:$CW416,"nn")&lt;&gt;"nn","•",""),"")</f>
        <v/>
      </c>
      <c r="CM417" s="1" t="str">
        <f ca="1">IF(($A417&lt;&gt;"")*(CM$1&lt;&gt;""),IF(_xlfn.XLOOKUP(CM$1,Attendance_sorted!$B416:$CW416,Attendance_sorted!$B416:$CW416,"nn")&lt;&gt;"nn","•",""),"")</f>
        <v/>
      </c>
      <c r="CN417" s="1" t="str">
        <f ca="1">IF(($A417&lt;&gt;"")*(CN$1&lt;&gt;""),IF(_xlfn.XLOOKUP(CN$1,Attendance_sorted!$B416:$CW416,Attendance_sorted!$B416:$CW416,"nn")&lt;&gt;"nn","•",""),"")</f>
        <v/>
      </c>
      <c r="CO417" s="1" t="str">
        <f ca="1">IF(($A417&lt;&gt;"")*(CO$1&lt;&gt;""),IF(_xlfn.XLOOKUP(CO$1,Attendance_sorted!$B416:$CW416,Attendance_sorted!$B416:$CW416,"nn")&lt;&gt;"nn","•",""),"")</f>
        <v/>
      </c>
      <c r="CP417" s="1" t="str">
        <f ca="1">IF(($A417&lt;&gt;"")*(CP$1&lt;&gt;""),IF(_xlfn.XLOOKUP(CP$1,Attendance_sorted!$B416:$CW416,Attendance_sorted!$B416:$CW416,"nn")&lt;&gt;"nn","•",""),"")</f>
        <v/>
      </c>
      <c r="CQ417" s="1" t="str">
        <f ca="1">IF(($A417&lt;&gt;"")*(CQ$1&lt;&gt;""),IF(_xlfn.XLOOKUP(CQ$1,Attendance_sorted!$B416:$CW416,Attendance_sorted!$B416:$CW416,"nn")&lt;&gt;"nn","•",""),"")</f>
        <v/>
      </c>
      <c r="CR417" s="1" t="str">
        <f ca="1">IF(($A417&lt;&gt;"")*(CR$1&lt;&gt;""),IF(_xlfn.XLOOKUP(CR$1,Attendance_sorted!$B416:$CW416,Attendance_sorted!$B416:$CW416,"nn")&lt;&gt;"nn","•",""),"")</f>
        <v/>
      </c>
      <c r="CS417" s="1" t="str">
        <f ca="1">IF(($A417&lt;&gt;"")*(CS$1&lt;&gt;""),IF(_xlfn.XLOOKUP(CS$1,Attendance_sorted!$B416:$CW416,Attendance_sorted!$B416:$CW416,"nn")&lt;&gt;"nn","•",""),"")</f>
        <v/>
      </c>
      <c r="CT417" s="1" t="str">
        <f ca="1">IF(($A417&lt;&gt;"")*(CT$1&lt;&gt;""),IF(_xlfn.XLOOKUP(CT$1,Attendance_sorted!$B416:$CW416,Attendance_sorted!$B416:$CW416,"nn")&lt;&gt;"nn","•",""),"")</f>
        <v/>
      </c>
      <c r="CU417" s="1" t="str">
        <f ca="1">IF(($A417&lt;&gt;"")*(CU$1&lt;&gt;""),IF(_xlfn.XLOOKUP(CU$1,Attendance_sorted!$B416:$CW416,Attendance_sorted!$B416:$CW416,"nn")&lt;&gt;"nn","•",""),"")</f>
        <v/>
      </c>
      <c r="CV417" s="1" t="str">
        <f ca="1">IF(($A417&lt;&gt;"")*(CV$1&lt;&gt;""),IF(_xlfn.XLOOKUP(CV$1,Attendance_sorted!$B416:$CW416,Attendance_sorted!$B416:$CW416,"nn")&lt;&gt;"nn","•",""),"")</f>
        <v/>
      </c>
      <c r="CW417" s="1" t="str">
        <f ca="1">IF(($A417&lt;&gt;"")*(CW$1&lt;&gt;""),IF(_xlfn.XLOOKUP(CW$1,Attendance_sorted!$B416:$CW416,Attendance_sorted!$B416:$CW416,"nn")&lt;&gt;"nn","•",""),"")</f>
        <v/>
      </c>
    </row>
    <row r="418" spans="1:101">
      <c r="A418" s="1"/>
      <c r="B418" s="1" t="str">
        <f ca="1">IF(($A418&lt;&gt;"")*(B$1&lt;&gt;""),IF(_xlfn.XLOOKUP(B$1,Attendance_sorted!$B417:$CW417,Attendance_sorted!$B417:$CW417,"nn")&lt;&gt;"nn","•",""),"")</f>
        <v/>
      </c>
      <c r="C418" s="1" t="str">
        <f ca="1">IF(($A418&lt;&gt;"")*(C$1&lt;&gt;""),IF(_xlfn.XLOOKUP(C$1,Attendance_sorted!$B417:$CW417,Attendance_sorted!$B417:$CW417,"nn")&lt;&gt;"nn","•",""),"")</f>
        <v/>
      </c>
      <c r="D418" s="1" t="str">
        <f ca="1">IF(($A418&lt;&gt;"")*(D$1&lt;&gt;""),IF(_xlfn.XLOOKUP(D$1,Attendance_sorted!$B417:$CW417,Attendance_sorted!$B417:$CW417,"nn")&lt;&gt;"nn","•",""),"")</f>
        <v/>
      </c>
      <c r="E418" s="1" t="str">
        <f ca="1">IF(($A418&lt;&gt;"")*(E$1&lt;&gt;""),IF(_xlfn.XLOOKUP(E$1,Attendance_sorted!$B417:$CW417,Attendance_sorted!$B417:$CW417,"nn")&lt;&gt;"nn","•",""),"")</f>
        <v/>
      </c>
      <c r="F418" s="1" t="str">
        <f ca="1">IF(($A418&lt;&gt;"")*(F$1&lt;&gt;""),IF(_xlfn.XLOOKUP(F$1,Attendance_sorted!$B417:$CW417,Attendance_sorted!$B417:$CW417,"nn")&lt;&gt;"nn","•",""),"")</f>
        <v/>
      </c>
      <c r="G418" s="1" t="str">
        <f ca="1">IF(($A418&lt;&gt;"")*(G$1&lt;&gt;""),IF(_xlfn.XLOOKUP(G$1,Attendance_sorted!$B417:$CW417,Attendance_sorted!$B417:$CW417,"nn")&lt;&gt;"nn","•",""),"")</f>
        <v/>
      </c>
      <c r="H418" s="1" t="str">
        <f ca="1">IF(($A418&lt;&gt;"")*(H$1&lt;&gt;""),IF(_xlfn.XLOOKUP(H$1,Attendance_sorted!$B417:$CW417,Attendance_sorted!$B417:$CW417,"nn")&lt;&gt;"nn","•",""),"")</f>
        <v/>
      </c>
      <c r="I418" s="1" t="str">
        <f ca="1">IF(($A418&lt;&gt;"")*(I$1&lt;&gt;""),IF(_xlfn.XLOOKUP(I$1,Attendance_sorted!$B417:$CW417,Attendance_sorted!$B417:$CW417,"nn")&lt;&gt;"nn","•",""),"")</f>
        <v/>
      </c>
      <c r="J418" s="1" t="str">
        <f ca="1">IF(($A418&lt;&gt;"")*(J$1&lt;&gt;""),IF(_xlfn.XLOOKUP(J$1,Attendance_sorted!$B417:$CW417,Attendance_sorted!$B417:$CW417,"nn")&lt;&gt;"nn","•",""),"")</f>
        <v/>
      </c>
      <c r="K418" s="1" t="str">
        <f ca="1">IF(($A418&lt;&gt;"")*(K$1&lt;&gt;""),IF(_xlfn.XLOOKUP(K$1,Attendance_sorted!$B417:$CW417,Attendance_sorted!$B417:$CW417,"nn")&lt;&gt;"nn","•",""),"")</f>
        <v/>
      </c>
      <c r="L418" s="1" t="str">
        <f ca="1">IF(($A418&lt;&gt;"")*(L$1&lt;&gt;""),IF(_xlfn.XLOOKUP(L$1,Attendance_sorted!$B417:$CW417,Attendance_sorted!$B417:$CW417,"nn")&lt;&gt;"nn","•",""),"")</f>
        <v/>
      </c>
      <c r="M418" s="1" t="str">
        <f ca="1">IF(($A418&lt;&gt;"")*(M$1&lt;&gt;""),IF(_xlfn.XLOOKUP(M$1,Attendance_sorted!$B417:$CW417,Attendance_sorted!$B417:$CW417,"nn")&lt;&gt;"nn","•",""),"")</f>
        <v/>
      </c>
      <c r="N418" s="1" t="str">
        <f ca="1">IF(($A418&lt;&gt;"")*(N$1&lt;&gt;""),IF(_xlfn.XLOOKUP(N$1,Attendance_sorted!$B417:$CW417,Attendance_sorted!$B417:$CW417,"nn")&lt;&gt;"nn","•",""),"")</f>
        <v/>
      </c>
      <c r="O418" s="1" t="str">
        <f ca="1">IF(($A418&lt;&gt;"")*(O$1&lt;&gt;""),IF(_xlfn.XLOOKUP(O$1,Attendance_sorted!$B417:$CW417,Attendance_sorted!$B417:$CW417,"nn")&lt;&gt;"nn","•",""),"")</f>
        <v/>
      </c>
      <c r="P418" s="1" t="str">
        <f ca="1">IF(($A418&lt;&gt;"")*(P$1&lt;&gt;""),IF(_xlfn.XLOOKUP(P$1,Attendance_sorted!$B417:$CW417,Attendance_sorted!$B417:$CW417,"nn")&lt;&gt;"nn","•",""),"")</f>
        <v/>
      </c>
      <c r="Q418" s="1" t="str">
        <f ca="1">IF(($A418&lt;&gt;"")*(Q$1&lt;&gt;""),IF(_xlfn.XLOOKUP(Q$1,Attendance_sorted!$B417:$CW417,Attendance_sorted!$B417:$CW417,"nn")&lt;&gt;"nn","•",""),"")</f>
        <v/>
      </c>
      <c r="R418" s="1" t="str">
        <f ca="1">IF(($A418&lt;&gt;"")*(R$1&lt;&gt;""),IF(_xlfn.XLOOKUP(R$1,Attendance_sorted!$B417:$CW417,Attendance_sorted!$B417:$CW417,"nn")&lt;&gt;"nn","•",""),"")</f>
        <v/>
      </c>
      <c r="S418" s="1" t="str">
        <f ca="1">IF(($A418&lt;&gt;"")*(S$1&lt;&gt;""),IF(_xlfn.XLOOKUP(S$1,Attendance_sorted!$B417:$CW417,Attendance_sorted!$B417:$CW417,"nn")&lt;&gt;"nn","•",""),"")</f>
        <v/>
      </c>
      <c r="T418" s="1" t="str">
        <f ca="1">IF(($A418&lt;&gt;"")*(T$1&lt;&gt;""),IF(_xlfn.XLOOKUP(T$1,Attendance_sorted!$B417:$CW417,Attendance_sorted!$B417:$CW417,"nn")&lt;&gt;"nn","•",""),"")</f>
        <v/>
      </c>
      <c r="U418" s="1" t="str">
        <f ca="1">IF(($A418&lt;&gt;"")*(U$1&lt;&gt;""),IF(_xlfn.XLOOKUP(U$1,Attendance_sorted!$B417:$CW417,Attendance_sorted!$B417:$CW417,"nn")&lt;&gt;"nn","•",""),"")</f>
        <v/>
      </c>
      <c r="V418" s="1" t="str">
        <f ca="1">IF(($A418&lt;&gt;"")*(V$1&lt;&gt;""),IF(_xlfn.XLOOKUP(V$1,Attendance_sorted!$B417:$CW417,Attendance_sorted!$B417:$CW417,"nn")&lt;&gt;"nn","•",""),"")</f>
        <v/>
      </c>
      <c r="W418" s="1" t="str">
        <f ca="1">IF(($A418&lt;&gt;"")*(W$1&lt;&gt;""),IF(_xlfn.XLOOKUP(W$1,Attendance_sorted!$B417:$CW417,Attendance_sorted!$B417:$CW417,"nn")&lt;&gt;"nn","•",""),"")</f>
        <v/>
      </c>
      <c r="X418" s="1" t="str">
        <f ca="1">IF(($A418&lt;&gt;"")*(X$1&lt;&gt;""),IF(_xlfn.XLOOKUP(X$1,Attendance_sorted!$B417:$CW417,Attendance_sorted!$B417:$CW417,"nn")&lt;&gt;"nn","•",""),"")</f>
        <v/>
      </c>
      <c r="Y418" s="1" t="str">
        <f ca="1">IF(($A418&lt;&gt;"")*(Y$1&lt;&gt;""),IF(_xlfn.XLOOKUP(Y$1,Attendance_sorted!$B417:$CW417,Attendance_sorted!$B417:$CW417,"nn")&lt;&gt;"nn","•",""),"")</f>
        <v/>
      </c>
      <c r="Z418" s="1" t="str">
        <f ca="1">IF(($A418&lt;&gt;"")*(Z$1&lt;&gt;""),IF(_xlfn.XLOOKUP(Z$1,Attendance_sorted!$B417:$CW417,Attendance_sorted!$B417:$CW417,"nn")&lt;&gt;"nn","•",""),"")</f>
        <v/>
      </c>
      <c r="AA418" s="1" t="str">
        <f ca="1">IF(($A418&lt;&gt;"")*(AA$1&lt;&gt;""),IF(_xlfn.XLOOKUP(AA$1,Attendance_sorted!$B417:$CW417,Attendance_sorted!$B417:$CW417,"nn")&lt;&gt;"nn","•",""),"")</f>
        <v/>
      </c>
      <c r="AB418" s="1" t="str">
        <f ca="1">IF(($A418&lt;&gt;"")*(AB$1&lt;&gt;""),IF(_xlfn.XLOOKUP(AB$1,Attendance_sorted!$B417:$CW417,Attendance_sorted!$B417:$CW417,"nn")&lt;&gt;"nn","•",""),"")</f>
        <v/>
      </c>
      <c r="AC418" s="1" t="str">
        <f ca="1">IF(($A418&lt;&gt;"")*(AC$1&lt;&gt;""),IF(_xlfn.XLOOKUP(AC$1,Attendance_sorted!$B417:$CW417,Attendance_sorted!$B417:$CW417,"nn")&lt;&gt;"nn","•",""),"")</f>
        <v/>
      </c>
      <c r="AD418" s="1" t="str">
        <f ca="1">IF(($A418&lt;&gt;"")*(AD$1&lt;&gt;""),IF(_xlfn.XLOOKUP(AD$1,Attendance_sorted!$B417:$CW417,Attendance_sorted!$B417:$CW417,"nn")&lt;&gt;"nn","•",""),"")</f>
        <v/>
      </c>
      <c r="AE418" s="1" t="str">
        <f ca="1">IF(($A418&lt;&gt;"")*(AE$1&lt;&gt;""),IF(_xlfn.XLOOKUP(AE$1,Attendance_sorted!$B417:$CW417,Attendance_sorted!$B417:$CW417,"nn")&lt;&gt;"nn","•",""),"")</f>
        <v/>
      </c>
      <c r="AF418" s="1" t="str">
        <f ca="1">IF(($A418&lt;&gt;"")*(AF$1&lt;&gt;""),IF(_xlfn.XLOOKUP(AF$1,Attendance_sorted!$B417:$CW417,Attendance_sorted!$B417:$CW417,"nn")&lt;&gt;"nn","•",""),"")</f>
        <v/>
      </c>
      <c r="AG418" s="1" t="str">
        <f ca="1">IF(($A418&lt;&gt;"")*(AG$1&lt;&gt;""),IF(_xlfn.XLOOKUP(AG$1,Attendance_sorted!$B417:$CW417,Attendance_sorted!$B417:$CW417,"nn")&lt;&gt;"nn","•",""),"")</f>
        <v/>
      </c>
      <c r="AH418" s="1" t="str">
        <f ca="1">IF(($A418&lt;&gt;"")*(AH$1&lt;&gt;""),IF(_xlfn.XLOOKUP(AH$1,Attendance_sorted!$B417:$CW417,Attendance_sorted!$B417:$CW417,"nn")&lt;&gt;"nn","•",""),"")</f>
        <v/>
      </c>
      <c r="AI418" s="1" t="str">
        <f ca="1">IF(($A418&lt;&gt;"")*(AI$1&lt;&gt;""),IF(_xlfn.XLOOKUP(AI$1,Attendance_sorted!$B417:$CW417,Attendance_sorted!$B417:$CW417,"nn")&lt;&gt;"nn","•",""),"")</f>
        <v/>
      </c>
      <c r="AJ418" s="1" t="str">
        <f ca="1">IF(($A418&lt;&gt;"")*(AJ$1&lt;&gt;""),IF(_xlfn.XLOOKUP(AJ$1,Attendance_sorted!$B417:$CW417,Attendance_sorted!$B417:$CW417,"nn")&lt;&gt;"nn","•",""),"")</f>
        <v/>
      </c>
      <c r="AK418" s="1" t="str">
        <f ca="1">IF(($A418&lt;&gt;"")*(AK$1&lt;&gt;""),IF(_xlfn.XLOOKUP(AK$1,Attendance_sorted!$B417:$CW417,Attendance_sorted!$B417:$CW417,"nn")&lt;&gt;"nn","•",""),"")</f>
        <v/>
      </c>
      <c r="AL418" s="1" t="str">
        <f ca="1">IF(($A418&lt;&gt;"")*(AL$1&lt;&gt;""),IF(_xlfn.XLOOKUP(AL$1,Attendance_sorted!$B417:$CW417,Attendance_sorted!$B417:$CW417,"nn")&lt;&gt;"nn","•",""),"")</f>
        <v/>
      </c>
      <c r="AM418" s="1" t="str">
        <f ca="1">IF(($A418&lt;&gt;"")*(AM$1&lt;&gt;""),IF(_xlfn.XLOOKUP(AM$1,Attendance_sorted!$B417:$CW417,Attendance_sorted!$B417:$CW417,"nn")&lt;&gt;"nn","•",""),"")</f>
        <v/>
      </c>
      <c r="AN418" s="1" t="str">
        <f ca="1">IF(($A418&lt;&gt;"")*(AN$1&lt;&gt;""),IF(_xlfn.XLOOKUP(AN$1,Attendance_sorted!$B417:$CW417,Attendance_sorted!$B417:$CW417,"nn")&lt;&gt;"nn","•",""),"")</f>
        <v/>
      </c>
      <c r="AO418" s="1" t="str">
        <f ca="1">IF(($A418&lt;&gt;"")*(AO$1&lt;&gt;""),IF(_xlfn.XLOOKUP(AO$1,Attendance_sorted!$B417:$CW417,Attendance_sorted!$B417:$CW417,"nn")&lt;&gt;"nn","•",""),"")</f>
        <v/>
      </c>
      <c r="AP418" s="1" t="str">
        <f ca="1">IF(($A418&lt;&gt;"")*(AP$1&lt;&gt;""),IF(_xlfn.XLOOKUP(AP$1,Attendance_sorted!$B417:$CW417,Attendance_sorted!$B417:$CW417,"nn")&lt;&gt;"nn","•",""),"")</f>
        <v/>
      </c>
      <c r="AQ418" s="1" t="str">
        <f ca="1">IF(($A418&lt;&gt;"")*(AQ$1&lt;&gt;""),IF(_xlfn.XLOOKUP(AQ$1,Attendance_sorted!$B417:$CW417,Attendance_sorted!$B417:$CW417,"nn")&lt;&gt;"nn","•",""),"")</f>
        <v/>
      </c>
      <c r="AR418" s="1" t="str">
        <f ca="1">IF(($A418&lt;&gt;"")*(AR$1&lt;&gt;""),IF(_xlfn.XLOOKUP(AR$1,Attendance_sorted!$B417:$CW417,Attendance_sorted!$B417:$CW417,"nn")&lt;&gt;"nn","•",""),"")</f>
        <v/>
      </c>
      <c r="AS418" s="1" t="str">
        <f ca="1">IF(($A418&lt;&gt;"")*(AS$1&lt;&gt;""),IF(_xlfn.XLOOKUP(AS$1,Attendance_sorted!$B417:$CW417,Attendance_sorted!$B417:$CW417,"nn")&lt;&gt;"nn","•",""),"")</f>
        <v/>
      </c>
      <c r="AT418" s="1" t="str">
        <f ca="1">IF(($A418&lt;&gt;"")*(AT$1&lt;&gt;""),IF(_xlfn.XLOOKUP(AT$1,Attendance_sorted!$B417:$CW417,Attendance_sorted!$B417:$CW417,"nn")&lt;&gt;"nn","•",""),"")</f>
        <v/>
      </c>
      <c r="AU418" s="1" t="str">
        <f ca="1">IF(($A418&lt;&gt;"")*(AU$1&lt;&gt;""),IF(_xlfn.XLOOKUP(AU$1,Attendance_sorted!$B417:$CW417,Attendance_sorted!$B417:$CW417,"nn")&lt;&gt;"nn","•",""),"")</f>
        <v/>
      </c>
      <c r="AV418" s="1" t="str">
        <f ca="1">IF(($A418&lt;&gt;"")*(AV$1&lt;&gt;""),IF(_xlfn.XLOOKUP(AV$1,Attendance_sorted!$B417:$CW417,Attendance_sorted!$B417:$CW417,"nn")&lt;&gt;"nn","•",""),"")</f>
        <v/>
      </c>
      <c r="AW418" s="1" t="str">
        <f ca="1">IF(($A418&lt;&gt;"")*(AW$1&lt;&gt;""),IF(_xlfn.XLOOKUP(AW$1,Attendance_sorted!$B417:$CW417,Attendance_sorted!$B417:$CW417,"nn")&lt;&gt;"nn","•",""),"")</f>
        <v/>
      </c>
      <c r="AX418" s="1" t="str">
        <f ca="1">IF(($A418&lt;&gt;"")*(AX$1&lt;&gt;""),IF(_xlfn.XLOOKUP(AX$1,Attendance_sorted!$B417:$CW417,Attendance_sorted!$B417:$CW417,"nn")&lt;&gt;"nn","•",""),"")</f>
        <v/>
      </c>
      <c r="AY418" s="1" t="str">
        <f ca="1">IF(($A418&lt;&gt;"")*(AY$1&lt;&gt;""),IF(_xlfn.XLOOKUP(AY$1,Attendance_sorted!$B417:$CW417,Attendance_sorted!$B417:$CW417,"nn")&lt;&gt;"nn","•",""),"")</f>
        <v/>
      </c>
      <c r="AZ418" s="1" t="str">
        <f ca="1">IF(($A418&lt;&gt;"")*(AZ$1&lt;&gt;""),IF(_xlfn.XLOOKUP(AZ$1,Attendance_sorted!$B417:$CW417,Attendance_sorted!$B417:$CW417,"nn")&lt;&gt;"nn","•",""),"")</f>
        <v/>
      </c>
      <c r="BA418" s="1" t="str">
        <f ca="1">IF(($A418&lt;&gt;"")*(BA$1&lt;&gt;""),IF(_xlfn.XLOOKUP(BA$1,Attendance_sorted!$B417:$CW417,Attendance_sorted!$B417:$CW417,"nn")&lt;&gt;"nn","•",""),"")</f>
        <v/>
      </c>
      <c r="BB418" s="1" t="str">
        <f ca="1">IF(($A418&lt;&gt;"")*(BB$1&lt;&gt;""),IF(_xlfn.XLOOKUP(BB$1,Attendance_sorted!$B417:$CW417,Attendance_sorted!$B417:$CW417,"nn")&lt;&gt;"nn","•",""),"")</f>
        <v/>
      </c>
      <c r="BC418" s="1" t="str">
        <f ca="1">IF(($A418&lt;&gt;"")*(BC$1&lt;&gt;""),IF(_xlfn.XLOOKUP(BC$1,Attendance_sorted!$B417:$CW417,Attendance_sorted!$B417:$CW417,"nn")&lt;&gt;"nn","•",""),"")</f>
        <v/>
      </c>
      <c r="BD418" s="1" t="str">
        <f ca="1">IF(($A418&lt;&gt;"")*(BD$1&lt;&gt;""),IF(_xlfn.XLOOKUP(BD$1,Attendance_sorted!$B417:$CW417,Attendance_sorted!$B417:$CW417,"nn")&lt;&gt;"nn","•",""),"")</f>
        <v/>
      </c>
      <c r="BE418" s="1" t="str">
        <f ca="1">IF(($A418&lt;&gt;"")*(BE$1&lt;&gt;""),IF(_xlfn.XLOOKUP(BE$1,Attendance_sorted!$B417:$CW417,Attendance_sorted!$B417:$CW417,"nn")&lt;&gt;"nn","•",""),"")</f>
        <v/>
      </c>
      <c r="BF418" s="1" t="str">
        <f ca="1">IF(($A418&lt;&gt;"")*(BF$1&lt;&gt;""),IF(_xlfn.XLOOKUP(BF$1,Attendance_sorted!$B417:$CW417,Attendance_sorted!$B417:$CW417,"nn")&lt;&gt;"nn","•",""),"")</f>
        <v/>
      </c>
      <c r="BG418" s="1" t="str">
        <f ca="1">IF(($A418&lt;&gt;"")*(BG$1&lt;&gt;""),IF(_xlfn.XLOOKUP(BG$1,Attendance_sorted!$B417:$CW417,Attendance_sorted!$B417:$CW417,"nn")&lt;&gt;"nn","•",""),"")</f>
        <v/>
      </c>
      <c r="BH418" s="1" t="str">
        <f ca="1">IF(($A418&lt;&gt;"")*(BH$1&lt;&gt;""),IF(_xlfn.XLOOKUP(BH$1,Attendance_sorted!$B417:$CW417,Attendance_sorted!$B417:$CW417,"nn")&lt;&gt;"nn","•",""),"")</f>
        <v/>
      </c>
      <c r="BI418" s="1" t="str">
        <f ca="1">IF(($A418&lt;&gt;"")*(BI$1&lt;&gt;""),IF(_xlfn.XLOOKUP(BI$1,Attendance_sorted!$B417:$CW417,Attendance_sorted!$B417:$CW417,"nn")&lt;&gt;"nn","•",""),"")</f>
        <v/>
      </c>
      <c r="BJ418" s="1" t="str">
        <f ca="1">IF(($A418&lt;&gt;"")*(BJ$1&lt;&gt;""),IF(_xlfn.XLOOKUP(BJ$1,Attendance_sorted!$B417:$CW417,Attendance_sorted!$B417:$CW417,"nn")&lt;&gt;"nn","•",""),"")</f>
        <v/>
      </c>
      <c r="BK418" s="1" t="str">
        <f ca="1">IF(($A418&lt;&gt;"")*(BK$1&lt;&gt;""),IF(_xlfn.XLOOKUP(BK$1,Attendance_sorted!$B417:$CW417,Attendance_sorted!$B417:$CW417,"nn")&lt;&gt;"nn","•",""),"")</f>
        <v/>
      </c>
      <c r="BL418" s="1" t="str">
        <f ca="1">IF(($A418&lt;&gt;"")*(BL$1&lt;&gt;""),IF(_xlfn.XLOOKUP(BL$1,Attendance_sorted!$B417:$CW417,Attendance_sorted!$B417:$CW417,"nn")&lt;&gt;"nn","•",""),"")</f>
        <v/>
      </c>
      <c r="BM418" s="1" t="str">
        <f ca="1">IF(($A418&lt;&gt;"")*(BM$1&lt;&gt;""),IF(_xlfn.XLOOKUP(BM$1,Attendance_sorted!$B417:$CW417,Attendance_sorted!$B417:$CW417,"nn")&lt;&gt;"nn","•",""),"")</f>
        <v/>
      </c>
      <c r="BN418" s="1" t="str">
        <f ca="1">IF(($A418&lt;&gt;"")*(BN$1&lt;&gt;""),IF(_xlfn.XLOOKUP(BN$1,Attendance_sorted!$B417:$CW417,Attendance_sorted!$B417:$CW417,"nn")&lt;&gt;"nn","•",""),"")</f>
        <v/>
      </c>
      <c r="BO418" s="1" t="str">
        <f ca="1">IF(($A418&lt;&gt;"")*(BO$1&lt;&gt;""),IF(_xlfn.XLOOKUP(BO$1,Attendance_sorted!$B417:$CW417,Attendance_sorted!$B417:$CW417,"nn")&lt;&gt;"nn","•",""),"")</f>
        <v/>
      </c>
      <c r="BP418" s="1" t="str">
        <f ca="1">IF(($A418&lt;&gt;"")*(BP$1&lt;&gt;""),IF(_xlfn.XLOOKUP(BP$1,Attendance_sorted!$B417:$CW417,Attendance_sorted!$B417:$CW417,"nn")&lt;&gt;"nn","•",""),"")</f>
        <v/>
      </c>
      <c r="BQ418" s="1" t="str">
        <f ca="1">IF(($A418&lt;&gt;"")*(BQ$1&lt;&gt;""),IF(_xlfn.XLOOKUP(BQ$1,Attendance_sorted!$B417:$CW417,Attendance_sorted!$B417:$CW417,"nn")&lt;&gt;"nn","•",""),"")</f>
        <v/>
      </c>
      <c r="BR418" s="1" t="str">
        <f ca="1">IF(($A418&lt;&gt;"")*(BR$1&lt;&gt;""),IF(_xlfn.XLOOKUP(BR$1,Attendance_sorted!$B417:$CW417,Attendance_sorted!$B417:$CW417,"nn")&lt;&gt;"nn","•",""),"")</f>
        <v/>
      </c>
      <c r="BS418" s="1" t="str">
        <f ca="1">IF(($A418&lt;&gt;"")*(BS$1&lt;&gt;""),IF(_xlfn.XLOOKUP(BS$1,Attendance_sorted!$B417:$CW417,Attendance_sorted!$B417:$CW417,"nn")&lt;&gt;"nn","•",""),"")</f>
        <v/>
      </c>
      <c r="BT418" s="1" t="str">
        <f ca="1">IF(($A418&lt;&gt;"")*(BT$1&lt;&gt;""),IF(_xlfn.XLOOKUP(BT$1,Attendance_sorted!$B417:$CW417,Attendance_sorted!$B417:$CW417,"nn")&lt;&gt;"nn","•",""),"")</f>
        <v/>
      </c>
      <c r="BU418" s="1" t="str">
        <f ca="1">IF(($A418&lt;&gt;"")*(BU$1&lt;&gt;""),IF(_xlfn.XLOOKUP(BU$1,Attendance_sorted!$B417:$CW417,Attendance_sorted!$B417:$CW417,"nn")&lt;&gt;"nn","•",""),"")</f>
        <v/>
      </c>
      <c r="BV418" s="1" t="str">
        <f ca="1">IF(($A418&lt;&gt;"")*(BV$1&lt;&gt;""),IF(_xlfn.XLOOKUP(BV$1,Attendance_sorted!$B417:$CW417,Attendance_sorted!$B417:$CW417,"nn")&lt;&gt;"nn","•",""),"")</f>
        <v/>
      </c>
      <c r="BW418" s="1" t="str">
        <f ca="1">IF(($A418&lt;&gt;"")*(BW$1&lt;&gt;""),IF(_xlfn.XLOOKUP(BW$1,Attendance_sorted!$B417:$CW417,Attendance_sorted!$B417:$CW417,"nn")&lt;&gt;"nn","•",""),"")</f>
        <v/>
      </c>
      <c r="BX418" s="1" t="str">
        <f ca="1">IF(($A418&lt;&gt;"")*(BX$1&lt;&gt;""),IF(_xlfn.XLOOKUP(BX$1,Attendance_sorted!$B417:$CW417,Attendance_sorted!$B417:$CW417,"nn")&lt;&gt;"nn","•",""),"")</f>
        <v/>
      </c>
      <c r="BY418" s="1" t="str">
        <f ca="1">IF(($A418&lt;&gt;"")*(BY$1&lt;&gt;""),IF(_xlfn.XLOOKUP(BY$1,Attendance_sorted!$B417:$CW417,Attendance_sorted!$B417:$CW417,"nn")&lt;&gt;"nn","•",""),"")</f>
        <v/>
      </c>
      <c r="BZ418" s="1" t="str">
        <f ca="1">IF(($A418&lt;&gt;"")*(BZ$1&lt;&gt;""),IF(_xlfn.XLOOKUP(BZ$1,Attendance_sorted!$B417:$CW417,Attendance_sorted!$B417:$CW417,"nn")&lt;&gt;"nn","•",""),"")</f>
        <v/>
      </c>
      <c r="CA418" s="1" t="str">
        <f ca="1">IF(($A418&lt;&gt;"")*(CA$1&lt;&gt;""),IF(_xlfn.XLOOKUP(CA$1,Attendance_sorted!$B417:$CW417,Attendance_sorted!$B417:$CW417,"nn")&lt;&gt;"nn","•",""),"")</f>
        <v/>
      </c>
      <c r="CB418" s="1" t="str">
        <f ca="1">IF(($A418&lt;&gt;"")*(CB$1&lt;&gt;""),IF(_xlfn.XLOOKUP(CB$1,Attendance_sorted!$B417:$CW417,Attendance_sorted!$B417:$CW417,"nn")&lt;&gt;"nn","•",""),"")</f>
        <v/>
      </c>
      <c r="CC418" s="1" t="str">
        <f ca="1">IF(($A418&lt;&gt;"")*(CC$1&lt;&gt;""),IF(_xlfn.XLOOKUP(CC$1,Attendance_sorted!$B417:$CW417,Attendance_sorted!$B417:$CW417,"nn")&lt;&gt;"nn","•",""),"")</f>
        <v/>
      </c>
      <c r="CD418" s="1" t="str">
        <f ca="1">IF(($A418&lt;&gt;"")*(CD$1&lt;&gt;""),IF(_xlfn.XLOOKUP(CD$1,Attendance_sorted!$B417:$CW417,Attendance_sorted!$B417:$CW417,"nn")&lt;&gt;"nn","•",""),"")</f>
        <v/>
      </c>
      <c r="CE418" s="1" t="str">
        <f ca="1">IF(($A418&lt;&gt;"")*(CE$1&lt;&gt;""),IF(_xlfn.XLOOKUP(CE$1,Attendance_sorted!$B417:$CW417,Attendance_sorted!$B417:$CW417,"nn")&lt;&gt;"nn","•",""),"")</f>
        <v/>
      </c>
      <c r="CF418" s="1" t="str">
        <f ca="1">IF(($A418&lt;&gt;"")*(CF$1&lt;&gt;""),IF(_xlfn.XLOOKUP(CF$1,Attendance_sorted!$B417:$CW417,Attendance_sorted!$B417:$CW417,"nn")&lt;&gt;"nn","•",""),"")</f>
        <v/>
      </c>
      <c r="CG418" s="1" t="str">
        <f ca="1">IF(($A418&lt;&gt;"")*(CG$1&lt;&gt;""),IF(_xlfn.XLOOKUP(CG$1,Attendance_sorted!$B417:$CW417,Attendance_sorted!$B417:$CW417,"nn")&lt;&gt;"nn","•",""),"")</f>
        <v/>
      </c>
      <c r="CH418" s="1" t="str">
        <f ca="1">IF(($A418&lt;&gt;"")*(CH$1&lt;&gt;""),IF(_xlfn.XLOOKUP(CH$1,Attendance_sorted!$B417:$CW417,Attendance_sorted!$B417:$CW417,"nn")&lt;&gt;"nn","•",""),"")</f>
        <v/>
      </c>
      <c r="CI418" s="1" t="str">
        <f ca="1">IF(($A418&lt;&gt;"")*(CI$1&lt;&gt;""),IF(_xlfn.XLOOKUP(CI$1,Attendance_sorted!$B417:$CW417,Attendance_sorted!$B417:$CW417,"nn")&lt;&gt;"nn","•",""),"")</f>
        <v/>
      </c>
      <c r="CJ418" s="1" t="str">
        <f ca="1">IF(($A418&lt;&gt;"")*(CJ$1&lt;&gt;""),IF(_xlfn.XLOOKUP(CJ$1,Attendance_sorted!$B417:$CW417,Attendance_sorted!$B417:$CW417,"nn")&lt;&gt;"nn","•",""),"")</f>
        <v/>
      </c>
      <c r="CK418" s="1" t="str">
        <f ca="1">IF(($A418&lt;&gt;"")*(CK$1&lt;&gt;""),IF(_xlfn.XLOOKUP(CK$1,Attendance_sorted!$B417:$CW417,Attendance_sorted!$B417:$CW417,"nn")&lt;&gt;"nn","•",""),"")</f>
        <v/>
      </c>
      <c r="CL418" s="1" t="str">
        <f ca="1">IF(($A418&lt;&gt;"")*(CL$1&lt;&gt;""),IF(_xlfn.XLOOKUP(CL$1,Attendance_sorted!$B417:$CW417,Attendance_sorted!$B417:$CW417,"nn")&lt;&gt;"nn","•",""),"")</f>
        <v/>
      </c>
      <c r="CM418" s="1" t="str">
        <f ca="1">IF(($A418&lt;&gt;"")*(CM$1&lt;&gt;""),IF(_xlfn.XLOOKUP(CM$1,Attendance_sorted!$B417:$CW417,Attendance_sorted!$B417:$CW417,"nn")&lt;&gt;"nn","•",""),"")</f>
        <v/>
      </c>
      <c r="CN418" s="1" t="str">
        <f ca="1">IF(($A418&lt;&gt;"")*(CN$1&lt;&gt;""),IF(_xlfn.XLOOKUP(CN$1,Attendance_sorted!$B417:$CW417,Attendance_sorted!$B417:$CW417,"nn")&lt;&gt;"nn","•",""),"")</f>
        <v/>
      </c>
      <c r="CO418" s="1" t="str">
        <f ca="1">IF(($A418&lt;&gt;"")*(CO$1&lt;&gt;""),IF(_xlfn.XLOOKUP(CO$1,Attendance_sorted!$B417:$CW417,Attendance_sorted!$B417:$CW417,"nn")&lt;&gt;"nn","•",""),"")</f>
        <v/>
      </c>
      <c r="CP418" s="1" t="str">
        <f ca="1">IF(($A418&lt;&gt;"")*(CP$1&lt;&gt;""),IF(_xlfn.XLOOKUP(CP$1,Attendance_sorted!$B417:$CW417,Attendance_sorted!$B417:$CW417,"nn")&lt;&gt;"nn","•",""),"")</f>
        <v/>
      </c>
      <c r="CQ418" s="1" t="str">
        <f ca="1">IF(($A418&lt;&gt;"")*(CQ$1&lt;&gt;""),IF(_xlfn.XLOOKUP(CQ$1,Attendance_sorted!$B417:$CW417,Attendance_sorted!$B417:$CW417,"nn")&lt;&gt;"nn","•",""),"")</f>
        <v/>
      </c>
      <c r="CR418" s="1" t="str">
        <f ca="1">IF(($A418&lt;&gt;"")*(CR$1&lt;&gt;""),IF(_xlfn.XLOOKUP(CR$1,Attendance_sorted!$B417:$CW417,Attendance_sorted!$B417:$CW417,"nn")&lt;&gt;"nn","•",""),"")</f>
        <v/>
      </c>
      <c r="CS418" s="1" t="str">
        <f ca="1">IF(($A418&lt;&gt;"")*(CS$1&lt;&gt;""),IF(_xlfn.XLOOKUP(CS$1,Attendance_sorted!$B417:$CW417,Attendance_sorted!$B417:$CW417,"nn")&lt;&gt;"nn","•",""),"")</f>
        <v/>
      </c>
      <c r="CT418" s="1" t="str">
        <f ca="1">IF(($A418&lt;&gt;"")*(CT$1&lt;&gt;""),IF(_xlfn.XLOOKUP(CT$1,Attendance_sorted!$B417:$CW417,Attendance_sorted!$B417:$CW417,"nn")&lt;&gt;"nn","•",""),"")</f>
        <v/>
      </c>
      <c r="CU418" s="1" t="str">
        <f ca="1">IF(($A418&lt;&gt;"")*(CU$1&lt;&gt;""),IF(_xlfn.XLOOKUP(CU$1,Attendance_sorted!$B417:$CW417,Attendance_sorted!$B417:$CW417,"nn")&lt;&gt;"nn","•",""),"")</f>
        <v/>
      </c>
      <c r="CV418" s="1" t="str">
        <f ca="1">IF(($A418&lt;&gt;"")*(CV$1&lt;&gt;""),IF(_xlfn.XLOOKUP(CV$1,Attendance_sorted!$B417:$CW417,Attendance_sorted!$B417:$CW417,"nn")&lt;&gt;"nn","•",""),"")</f>
        <v/>
      </c>
      <c r="CW418" s="1" t="str">
        <f ca="1">IF(($A418&lt;&gt;"")*(CW$1&lt;&gt;""),IF(_xlfn.XLOOKUP(CW$1,Attendance_sorted!$B417:$CW417,Attendance_sorted!$B417:$CW417,"nn")&lt;&gt;"nn","•",""),"")</f>
        <v/>
      </c>
    </row>
    <row r="419" spans="1:101">
      <c r="A419" s="1"/>
      <c r="B419" s="1" t="str">
        <f ca="1">IF(($A419&lt;&gt;"")*(B$1&lt;&gt;""),IF(_xlfn.XLOOKUP(B$1,Attendance_sorted!$B418:$CW418,Attendance_sorted!$B418:$CW418,"nn")&lt;&gt;"nn","•",""),"")</f>
        <v/>
      </c>
      <c r="C419" s="1" t="str">
        <f ca="1">IF(($A419&lt;&gt;"")*(C$1&lt;&gt;""),IF(_xlfn.XLOOKUP(C$1,Attendance_sorted!$B418:$CW418,Attendance_sorted!$B418:$CW418,"nn")&lt;&gt;"nn","•",""),"")</f>
        <v/>
      </c>
      <c r="D419" s="1" t="str">
        <f ca="1">IF(($A419&lt;&gt;"")*(D$1&lt;&gt;""),IF(_xlfn.XLOOKUP(D$1,Attendance_sorted!$B418:$CW418,Attendance_sorted!$B418:$CW418,"nn")&lt;&gt;"nn","•",""),"")</f>
        <v/>
      </c>
      <c r="E419" s="1" t="str">
        <f ca="1">IF(($A419&lt;&gt;"")*(E$1&lt;&gt;""),IF(_xlfn.XLOOKUP(E$1,Attendance_sorted!$B418:$CW418,Attendance_sorted!$B418:$CW418,"nn")&lt;&gt;"nn","•",""),"")</f>
        <v/>
      </c>
      <c r="F419" s="1" t="str">
        <f ca="1">IF(($A419&lt;&gt;"")*(F$1&lt;&gt;""),IF(_xlfn.XLOOKUP(F$1,Attendance_sorted!$B418:$CW418,Attendance_sorted!$B418:$CW418,"nn")&lt;&gt;"nn","•",""),"")</f>
        <v/>
      </c>
      <c r="G419" s="1" t="str">
        <f ca="1">IF(($A419&lt;&gt;"")*(G$1&lt;&gt;""),IF(_xlfn.XLOOKUP(G$1,Attendance_sorted!$B418:$CW418,Attendance_sorted!$B418:$CW418,"nn")&lt;&gt;"nn","•",""),"")</f>
        <v/>
      </c>
      <c r="H419" s="1" t="str">
        <f ca="1">IF(($A419&lt;&gt;"")*(H$1&lt;&gt;""),IF(_xlfn.XLOOKUP(H$1,Attendance_sorted!$B418:$CW418,Attendance_sorted!$B418:$CW418,"nn")&lt;&gt;"nn","•",""),"")</f>
        <v/>
      </c>
      <c r="I419" s="1" t="str">
        <f ca="1">IF(($A419&lt;&gt;"")*(I$1&lt;&gt;""),IF(_xlfn.XLOOKUP(I$1,Attendance_sorted!$B418:$CW418,Attendance_sorted!$B418:$CW418,"nn")&lt;&gt;"nn","•",""),"")</f>
        <v/>
      </c>
      <c r="J419" s="1" t="str">
        <f ca="1">IF(($A419&lt;&gt;"")*(J$1&lt;&gt;""),IF(_xlfn.XLOOKUP(J$1,Attendance_sorted!$B418:$CW418,Attendance_sorted!$B418:$CW418,"nn")&lt;&gt;"nn","•",""),"")</f>
        <v/>
      </c>
      <c r="K419" s="1" t="str">
        <f ca="1">IF(($A419&lt;&gt;"")*(K$1&lt;&gt;""),IF(_xlfn.XLOOKUP(K$1,Attendance_sorted!$B418:$CW418,Attendance_sorted!$B418:$CW418,"nn")&lt;&gt;"nn","•",""),"")</f>
        <v/>
      </c>
      <c r="L419" s="1" t="str">
        <f ca="1">IF(($A419&lt;&gt;"")*(L$1&lt;&gt;""),IF(_xlfn.XLOOKUP(L$1,Attendance_sorted!$B418:$CW418,Attendance_sorted!$B418:$CW418,"nn")&lt;&gt;"nn","•",""),"")</f>
        <v/>
      </c>
      <c r="M419" s="1" t="str">
        <f ca="1">IF(($A419&lt;&gt;"")*(M$1&lt;&gt;""),IF(_xlfn.XLOOKUP(M$1,Attendance_sorted!$B418:$CW418,Attendance_sorted!$B418:$CW418,"nn")&lt;&gt;"nn","•",""),"")</f>
        <v/>
      </c>
      <c r="N419" s="1" t="str">
        <f ca="1">IF(($A419&lt;&gt;"")*(N$1&lt;&gt;""),IF(_xlfn.XLOOKUP(N$1,Attendance_sorted!$B418:$CW418,Attendance_sorted!$B418:$CW418,"nn")&lt;&gt;"nn","•",""),"")</f>
        <v/>
      </c>
      <c r="O419" s="1" t="str">
        <f ca="1">IF(($A419&lt;&gt;"")*(O$1&lt;&gt;""),IF(_xlfn.XLOOKUP(O$1,Attendance_sorted!$B418:$CW418,Attendance_sorted!$B418:$CW418,"nn")&lt;&gt;"nn","•",""),"")</f>
        <v/>
      </c>
      <c r="P419" s="1" t="str">
        <f ca="1">IF(($A419&lt;&gt;"")*(P$1&lt;&gt;""),IF(_xlfn.XLOOKUP(P$1,Attendance_sorted!$B418:$CW418,Attendance_sorted!$B418:$CW418,"nn")&lt;&gt;"nn","•",""),"")</f>
        <v/>
      </c>
      <c r="Q419" s="1" t="str">
        <f ca="1">IF(($A419&lt;&gt;"")*(Q$1&lt;&gt;""),IF(_xlfn.XLOOKUP(Q$1,Attendance_sorted!$B418:$CW418,Attendance_sorted!$B418:$CW418,"nn")&lt;&gt;"nn","•",""),"")</f>
        <v/>
      </c>
      <c r="R419" s="1" t="str">
        <f ca="1">IF(($A419&lt;&gt;"")*(R$1&lt;&gt;""),IF(_xlfn.XLOOKUP(R$1,Attendance_sorted!$B418:$CW418,Attendance_sorted!$B418:$CW418,"nn")&lt;&gt;"nn","•",""),"")</f>
        <v/>
      </c>
      <c r="S419" s="1" t="str">
        <f ca="1">IF(($A419&lt;&gt;"")*(S$1&lt;&gt;""),IF(_xlfn.XLOOKUP(S$1,Attendance_sorted!$B418:$CW418,Attendance_sorted!$B418:$CW418,"nn")&lt;&gt;"nn","•",""),"")</f>
        <v/>
      </c>
      <c r="T419" s="1" t="str">
        <f ca="1">IF(($A419&lt;&gt;"")*(T$1&lt;&gt;""),IF(_xlfn.XLOOKUP(T$1,Attendance_sorted!$B418:$CW418,Attendance_sorted!$B418:$CW418,"nn")&lt;&gt;"nn","•",""),"")</f>
        <v/>
      </c>
      <c r="U419" s="1" t="str">
        <f ca="1">IF(($A419&lt;&gt;"")*(U$1&lt;&gt;""),IF(_xlfn.XLOOKUP(U$1,Attendance_sorted!$B418:$CW418,Attendance_sorted!$B418:$CW418,"nn")&lt;&gt;"nn","•",""),"")</f>
        <v/>
      </c>
      <c r="V419" s="1" t="str">
        <f ca="1">IF(($A419&lt;&gt;"")*(V$1&lt;&gt;""),IF(_xlfn.XLOOKUP(V$1,Attendance_sorted!$B418:$CW418,Attendance_sorted!$B418:$CW418,"nn")&lt;&gt;"nn","•",""),"")</f>
        <v/>
      </c>
      <c r="W419" s="1" t="str">
        <f ca="1">IF(($A419&lt;&gt;"")*(W$1&lt;&gt;""),IF(_xlfn.XLOOKUP(W$1,Attendance_sorted!$B418:$CW418,Attendance_sorted!$B418:$CW418,"nn")&lt;&gt;"nn","•",""),"")</f>
        <v/>
      </c>
      <c r="X419" s="1" t="str">
        <f ca="1">IF(($A419&lt;&gt;"")*(X$1&lt;&gt;""),IF(_xlfn.XLOOKUP(X$1,Attendance_sorted!$B418:$CW418,Attendance_sorted!$B418:$CW418,"nn")&lt;&gt;"nn","•",""),"")</f>
        <v/>
      </c>
      <c r="Y419" s="1" t="str">
        <f ca="1">IF(($A419&lt;&gt;"")*(Y$1&lt;&gt;""),IF(_xlfn.XLOOKUP(Y$1,Attendance_sorted!$B418:$CW418,Attendance_sorted!$B418:$CW418,"nn")&lt;&gt;"nn","•",""),"")</f>
        <v/>
      </c>
      <c r="Z419" s="1" t="str">
        <f ca="1">IF(($A419&lt;&gt;"")*(Z$1&lt;&gt;""),IF(_xlfn.XLOOKUP(Z$1,Attendance_sorted!$B418:$CW418,Attendance_sorted!$B418:$CW418,"nn")&lt;&gt;"nn","•",""),"")</f>
        <v/>
      </c>
      <c r="AA419" s="1" t="str">
        <f ca="1">IF(($A419&lt;&gt;"")*(AA$1&lt;&gt;""),IF(_xlfn.XLOOKUP(AA$1,Attendance_sorted!$B418:$CW418,Attendance_sorted!$B418:$CW418,"nn")&lt;&gt;"nn","•",""),"")</f>
        <v/>
      </c>
      <c r="AB419" s="1" t="str">
        <f ca="1">IF(($A419&lt;&gt;"")*(AB$1&lt;&gt;""),IF(_xlfn.XLOOKUP(AB$1,Attendance_sorted!$B418:$CW418,Attendance_sorted!$B418:$CW418,"nn")&lt;&gt;"nn","•",""),"")</f>
        <v/>
      </c>
      <c r="AC419" s="1" t="str">
        <f ca="1">IF(($A419&lt;&gt;"")*(AC$1&lt;&gt;""),IF(_xlfn.XLOOKUP(AC$1,Attendance_sorted!$B418:$CW418,Attendance_sorted!$B418:$CW418,"nn")&lt;&gt;"nn","•",""),"")</f>
        <v/>
      </c>
      <c r="AD419" s="1" t="str">
        <f ca="1">IF(($A419&lt;&gt;"")*(AD$1&lt;&gt;""),IF(_xlfn.XLOOKUP(AD$1,Attendance_sorted!$B418:$CW418,Attendance_sorted!$B418:$CW418,"nn")&lt;&gt;"nn","•",""),"")</f>
        <v/>
      </c>
      <c r="AE419" s="1" t="str">
        <f ca="1">IF(($A419&lt;&gt;"")*(AE$1&lt;&gt;""),IF(_xlfn.XLOOKUP(AE$1,Attendance_sorted!$B418:$CW418,Attendance_sorted!$B418:$CW418,"nn")&lt;&gt;"nn","•",""),"")</f>
        <v/>
      </c>
      <c r="AF419" s="1" t="str">
        <f ca="1">IF(($A419&lt;&gt;"")*(AF$1&lt;&gt;""),IF(_xlfn.XLOOKUP(AF$1,Attendance_sorted!$B418:$CW418,Attendance_sorted!$B418:$CW418,"nn")&lt;&gt;"nn","•",""),"")</f>
        <v/>
      </c>
      <c r="AG419" s="1" t="str">
        <f ca="1">IF(($A419&lt;&gt;"")*(AG$1&lt;&gt;""),IF(_xlfn.XLOOKUP(AG$1,Attendance_sorted!$B418:$CW418,Attendance_sorted!$B418:$CW418,"nn")&lt;&gt;"nn","•",""),"")</f>
        <v/>
      </c>
      <c r="AH419" s="1" t="str">
        <f ca="1">IF(($A419&lt;&gt;"")*(AH$1&lt;&gt;""),IF(_xlfn.XLOOKUP(AH$1,Attendance_sorted!$B418:$CW418,Attendance_sorted!$B418:$CW418,"nn")&lt;&gt;"nn","•",""),"")</f>
        <v/>
      </c>
      <c r="AI419" s="1" t="str">
        <f ca="1">IF(($A419&lt;&gt;"")*(AI$1&lt;&gt;""),IF(_xlfn.XLOOKUP(AI$1,Attendance_sorted!$B418:$CW418,Attendance_sorted!$B418:$CW418,"nn")&lt;&gt;"nn","•",""),"")</f>
        <v/>
      </c>
      <c r="AJ419" s="1" t="str">
        <f ca="1">IF(($A419&lt;&gt;"")*(AJ$1&lt;&gt;""),IF(_xlfn.XLOOKUP(AJ$1,Attendance_sorted!$B418:$CW418,Attendance_sorted!$B418:$CW418,"nn")&lt;&gt;"nn","•",""),"")</f>
        <v/>
      </c>
      <c r="AK419" s="1" t="str">
        <f ca="1">IF(($A419&lt;&gt;"")*(AK$1&lt;&gt;""),IF(_xlfn.XLOOKUP(AK$1,Attendance_sorted!$B418:$CW418,Attendance_sorted!$B418:$CW418,"nn")&lt;&gt;"nn","•",""),"")</f>
        <v/>
      </c>
      <c r="AL419" s="1" t="str">
        <f ca="1">IF(($A419&lt;&gt;"")*(AL$1&lt;&gt;""),IF(_xlfn.XLOOKUP(AL$1,Attendance_sorted!$B418:$CW418,Attendance_sorted!$B418:$CW418,"nn")&lt;&gt;"nn","•",""),"")</f>
        <v/>
      </c>
      <c r="AM419" s="1" t="str">
        <f ca="1">IF(($A419&lt;&gt;"")*(AM$1&lt;&gt;""),IF(_xlfn.XLOOKUP(AM$1,Attendance_sorted!$B418:$CW418,Attendance_sorted!$B418:$CW418,"nn")&lt;&gt;"nn","•",""),"")</f>
        <v/>
      </c>
      <c r="AN419" s="1" t="str">
        <f ca="1">IF(($A419&lt;&gt;"")*(AN$1&lt;&gt;""),IF(_xlfn.XLOOKUP(AN$1,Attendance_sorted!$B418:$CW418,Attendance_sorted!$B418:$CW418,"nn")&lt;&gt;"nn","•",""),"")</f>
        <v/>
      </c>
      <c r="AO419" s="1" t="str">
        <f ca="1">IF(($A419&lt;&gt;"")*(AO$1&lt;&gt;""),IF(_xlfn.XLOOKUP(AO$1,Attendance_sorted!$B418:$CW418,Attendance_sorted!$B418:$CW418,"nn")&lt;&gt;"nn","•",""),"")</f>
        <v/>
      </c>
      <c r="AP419" s="1" t="str">
        <f ca="1">IF(($A419&lt;&gt;"")*(AP$1&lt;&gt;""),IF(_xlfn.XLOOKUP(AP$1,Attendance_sorted!$B418:$CW418,Attendance_sorted!$B418:$CW418,"nn")&lt;&gt;"nn","•",""),"")</f>
        <v/>
      </c>
      <c r="AQ419" s="1" t="str">
        <f ca="1">IF(($A419&lt;&gt;"")*(AQ$1&lt;&gt;""),IF(_xlfn.XLOOKUP(AQ$1,Attendance_sorted!$B418:$CW418,Attendance_sorted!$B418:$CW418,"nn")&lt;&gt;"nn","•",""),"")</f>
        <v/>
      </c>
      <c r="AR419" s="1" t="str">
        <f ca="1">IF(($A419&lt;&gt;"")*(AR$1&lt;&gt;""),IF(_xlfn.XLOOKUP(AR$1,Attendance_sorted!$B418:$CW418,Attendance_sorted!$B418:$CW418,"nn")&lt;&gt;"nn","•",""),"")</f>
        <v/>
      </c>
      <c r="AS419" s="1" t="str">
        <f ca="1">IF(($A419&lt;&gt;"")*(AS$1&lt;&gt;""),IF(_xlfn.XLOOKUP(AS$1,Attendance_sorted!$B418:$CW418,Attendance_sorted!$B418:$CW418,"nn")&lt;&gt;"nn","•",""),"")</f>
        <v/>
      </c>
      <c r="AT419" s="1" t="str">
        <f ca="1">IF(($A419&lt;&gt;"")*(AT$1&lt;&gt;""),IF(_xlfn.XLOOKUP(AT$1,Attendance_sorted!$B418:$CW418,Attendance_sorted!$B418:$CW418,"nn")&lt;&gt;"nn","•",""),"")</f>
        <v/>
      </c>
      <c r="AU419" s="1" t="str">
        <f ca="1">IF(($A419&lt;&gt;"")*(AU$1&lt;&gt;""),IF(_xlfn.XLOOKUP(AU$1,Attendance_sorted!$B418:$CW418,Attendance_sorted!$B418:$CW418,"nn")&lt;&gt;"nn","•",""),"")</f>
        <v/>
      </c>
      <c r="AV419" s="1" t="str">
        <f ca="1">IF(($A419&lt;&gt;"")*(AV$1&lt;&gt;""),IF(_xlfn.XLOOKUP(AV$1,Attendance_sorted!$B418:$CW418,Attendance_sorted!$B418:$CW418,"nn")&lt;&gt;"nn","•",""),"")</f>
        <v/>
      </c>
      <c r="AW419" s="1" t="str">
        <f ca="1">IF(($A419&lt;&gt;"")*(AW$1&lt;&gt;""),IF(_xlfn.XLOOKUP(AW$1,Attendance_sorted!$B418:$CW418,Attendance_sorted!$B418:$CW418,"nn")&lt;&gt;"nn","•",""),"")</f>
        <v/>
      </c>
      <c r="AX419" s="1" t="str">
        <f ca="1">IF(($A419&lt;&gt;"")*(AX$1&lt;&gt;""),IF(_xlfn.XLOOKUP(AX$1,Attendance_sorted!$B418:$CW418,Attendance_sorted!$B418:$CW418,"nn")&lt;&gt;"nn","•",""),"")</f>
        <v/>
      </c>
      <c r="AY419" s="1" t="str">
        <f ca="1">IF(($A419&lt;&gt;"")*(AY$1&lt;&gt;""),IF(_xlfn.XLOOKUP(AY$1,Attendance_sorted!$B418:$CW418,Attendance_sorted!$B418:$CW418,"nn")&lt;&gt;"nn","•",""),"")</f>
        <v/>
      </c>
      <c r="AZ419" s="1" t="str">
        <f ca="1">IF(($A419&lt;&gt;"")*(AZ$1&lt;&gt;""),IF(_xlfn.XLOOKUP(AZ$1,Attendance_sorted!$B418:$CW418,Attendance_sorted!$B418:$CW418,"nn")&lt;&gt;"nn","•",""),"")</f>
        <v/>
      </c>
      <c r="BA419" s="1" t="str">
        <f ca="1">IF(($A419&lt;&gt;"")*(BA$1&lt;&gt;""),IF(_xlfn.XLOOKUP(BA$1,Attendance_sorted!$B418:$CW418,Attendance_sorted!$B418:$CW418,"nn")&lt;&gt;"nn","•",""),"")</f>
        <v/>
      </c>
      <c r="BB419" s="1" t="str">
        <f ca="1">IF(($A419&lt;&gt;"")*(BB$1&lt;&gt;""),IF(_xlfn.XLOOKUP(BB$1,Attendance_sorted!$B418:$CW418,Attendance_sorted!$B418:$CW418,"nn")&lt;&gt;"nn","•",""),"")</f>
        <v/>
      </c>
      <c r="BC419" s="1" t="str">
        <f ca="1">IF(($A419&lt;&gt;"")*(BC$1&lt;&gt;""),IF(_xlfn.XLOOKUP(BC$1,Attendance_sorted!$B418:$CW418,Attendance_sorted!$B418:$CW418,"nn")&lt;&gt;"nn","•",""),"")</f>
        <v/>
      </c>
      <c r="BD419" s="1" t="str">
        <f ca="1">IF(($A419&lt;&gt;"")*(BD$1&lt;&gt;""),IF(_xlfn.XLOOKUP(BD$1,Attendance_sorted!$B418:$CW418,Attendance_sorted!$B418:$CW418,"nn")&lt;&gt;"nn","•",""),"")</f>
        <v/>
      </c>
      <c r="BE419" s="1" t="str">
        <f ca="1">IF(($A419&lt;&gt;"")*(BE$1&lt;&gt;""),IF(_xlfn.XLOOKUP(BE$1,Attendance_sorted!$B418:$CW418,Attendance_sorted!$B418:$CW418,"nn")&lt;&gt;"nn","•",""),"")</f>
        <v/>
      </c>
      <c r="BF419" s="1" t="str">
        <f ca="1">IF(($A419&lt;&gt;"")*(BF$1&lt;&gt;""),IF(_xlfn.XLOOKUP(BF$1,Attendance_sorted!$B418:$CW418,Attendance_sorted!$B418:$CW418,"nn")&lt;&gt;"nn","•",""),"")</f>
        <v/>
      </c>
      <c r="BG419" s="1" t="str">
        <f ca="1">IF(($A419&lt;&gt;"")*(BG$1&lt;&gt;""),IF(_xlfn.XLOOKUP(BG$1,Attendance_sorted!$B418:$CW418,Attendance_sorted!$B418:$CW418,"nn")&lt;&gt;"nn","•",""),"")</f>
        <v/>
      </c>
      <c r="BH419" s="1" t="str">
        <f ca="1">IF(($A419&lt;&gt;"")*(BH$1&lt;&gt;""),IF(_xlfn.XLOOKUP(BH$1,Attendance_sorted!$B418:$CW418,Attendance_sorted!$B418:$CW418,"nn")&lt;&gt;"nn","•",""),"")</f>
        <v/>
      </c>
      <c r="BI419" s="1" t="str">
        <f ca="1">IF(($A419&lt;&gt;"")*(BI$1&lt;&gt;""),IF(_xlfn.XLOOKUP(BI$1,Attendance_sorted!$B418:$CW418,Attendance_sorted!$B418:$CW418,"nn")&lt;&gt;"nn","•",""),"")</f>
        <v/>
      </c>
      <c r="BJ419" s="1" t="str">
        <f ca="1">IF(($A419&lt;&gt;"")*(BJ$1&lt;&gt;""),IF(_xlfn.XLOOKUP(BJ$1,Attendance_sorted!$B418:$CW418,Attendance_sorted!$B418:$CW418,"nn")&lt;&gt;"nn","•",""),"")</f>
        <v/>
      </c>
      <c r="BK419" s="1" t="str">
        <f ca="1">IF(($A419&lt;&gt;"")*(BK$1&lt;&gt;""),IF(_xlfn.XLOOKUP(BK$1,Attendance_sorted!$B418:$CW418,Attendance_sorted!$B418:$CW418,"nn")&lt;&gt;"nn","•",""),"")</f>
        <v/>
      </c>
      <c r="BL419" s="1" t="str">
        <f ca="1">IF(($A419&lt;&gt;"")*(BL$1&lt;&gt;""),IF(_xlfn.XLOOKUP(BL$1,Attendance_sorted!$B418:$CW418,Attendance_sorted!$B418:$CW418,"nn")&lt;&gt;"nn","•",""),"")</f>
        <v/>
      </c>
      <c r="BM419" s="1" t="str">
        <f ca="1">IF(($A419&lt;&gt;"")*(BM$1&lt;&gt;""),IF(_xlfn.XLOOKUP(BM$1,Attendance_sorted!$B418:$CW418,Attendance_sorted!$B418:$CW418,"nn")&lt;&gt;"nn","•",""),"")</f>
        <v/>
      </c>
      <c r="BN419" s="1" t="str">
        <f ca="1">IF(($A419&lt;&gt;"")*(BN$1&lt;&gt;""),IF(_xlfn.XLOOKUP(BN$1,Attendance_sorted!$B418:$CW418,Attendance_sorted!$B418:$CW418,"nn")&lt;&gt;"nn","•",""),"")</f>
        <v/>
      </c>
      <c r="BO419" s="1" t="str">
        <f ca="1">IF(($A419&lt;&gt;"")*(BO$1&lt;&gt;""),IF(_xlfn.XLOOKUP(BO$1,Attendance_sorted!$B418:$CW418,Attendance_sorted!$B418:$CW418,"nn")&lt;&gt;"nn","•",""),"")</f>
        <v/>
      </c>
      <c r="BP419" s="1" t="str">
        <f ca="1">IF(($A419&lt;&gt;"")*(BP$1&lt;&gt;""),IF(_xlfn.XLOOKUP(BP$1,Attendance_sorted!$B418:$CW418,Attendance_sorted!$B418:$CW418,"nn")&lt;&gt;"nn","•",""),"")</f>
        <v/>
      </c>
      <c r="BQ419" s="1" t="str">
        <f ca="1">IF(($A419&lt;&gt;"")*(BQ$1&lt;&gt;""),IF(_xlfn.XLOOKUP(BQ$1,Attendance_sorted!$B418:$CW418,Attendance_sorted!$B418:$CW418,"nn")&lt;&gt;"nn","•",""),"")</f>
        <v/>
      </c>
      <c r="BR419" s="1" t="str">
        <f ca="1">IF(($A419&lt;&gt;"")*(BR$1&lt;&gt;""),IF(_xlfn.XLOOKUP(BR$1,Attendance_sorted!$B418:$CW418,Attendance_sorted!$B418:$CW418,"nn")&lt;&gt;"nn","•",""),"")</f>
        <v/>
      </c>
      <c r="BS419" s="1" t="str">
        <f ca="1">IF(($A419&lt;&gt;"")*(BS$1&lt;&gt;""),IF(_xlfn.XLOOKUP(BS$1,Attendance_sorted!$B418:$CW418,Attendance_sorted!$B418:$CW418,"nn")&lt;&gt;"nn","•",""),"")</f>
        <v/>
      </c>
      <c r="BT419" s="1" t="str">
        <f ca="1">IF(($A419&lt;&gt;"")*(BT$1&lt;&gt;""),IF(_xlfn.XLOOKUP(BT$1,Attendance_sorted!$B418:$CW418,Attendance_sorted!$B418:$CW418,"nn")&lt;&gt;"nn","•",""),"")</f>
        <v/>
      </c>
      <c r="BU419" s="1" t="str">
        <f ca="1">IF(($A419&lt;&gt;"")*(BU$1&lt;&gt;""),IF(_xlfn.XLOOKUP(BU$1,Attendance_sorted!$B418:$CW418,Attendance_sorted!$B418:$CW418,"nn")&lt;&gt;"nn","•",""),"")</f>
        <v/>
      </c>
      <c r="BV419" s="1" t="str">
        <f ca="1">IF(($A419&lt;&gt;"")*(BV$1&lt;&gt;""),IF(_xlfn.XLOOKUP(BV$1,Attendance_sorted!$B418:$CW418,Attendance_sorted!$B418:$CW418,"nn")&lt;&gt;"nn","•",""),"")</f>
        <v/>
      </c>
      <c r="BW419" s="1" t="str">
        <f ca="1">IF(($A419&lt;&gt;"")*(BW$1&lt;&gt;""),IF(_xlfn.XLOOKUP(BW$1,Attendance_sorted!$B418:$CW418,Attendance_sorted!$B418:$CW418,"nn")&lt;&gt;"nn","•",""),"")</f>
        <v/>
      </c>
      <c r="BX419" s="1" t="str">
        <f ca="1">IF(($A419&lt;&gt;"")*(BX$1&lt;&gt;""),IF(_xlfn.XLOOKUP(BX$1,Attendance_sorted!$B418:$CW418,Attendance_sorted!$B418:$CW418,"nn")&lt;&gt;"nn","•",""),"")</f>
        <v/>
      </c>
      <c r="BY419" s="1" t="str">
        <f ca="1">IF(($A419&lt;&gt;"")*(BY$1&lt;&gt;""),IF(_xlfn.XLOOKUP(BY$1,Attendance_sorted!$B418:$CW418,Attendance_sorted!$B418:$CW418,"nn")&lt;&gt;"nn","•",""),"")</f>
        <v/>
      </c>
      <c r="BZ419" s="1" t="str">
        <f ca="1">IF(($A419&lt;&gt;"")*(BZ$1&lt;&gt;""),IF(_xlfn.XLOOKUP(BZ$1,Attendance_sorted!$B418:$CW418,Attendance_sorted!$B418:$CW418,"nn")&lt;&gt;"nn","•",""),"")</f>
        <v/>
      </c>
      <c r="CA419" s="1" t="str">
        <f ca="1">IF(($A419&lt;&gt;"")*(CA$1&lt;&gt;""),IF(_xlfn.XLOOKUP(CA$1,Attendance_sorted!$B418:$CW418,Attendance_sorted!$B418:$CW418,"nn")&lt;&gt;"nn","•",""),"")</f>
        <v/>
      </c>
      <c r="CB419" s="1" t="str">
        <f ca="1">IF(($A419&lt;&gt;"")*(CB$1&lt;&gt;""),IF(_xlfn.XLOOKUP(CB$1,Attendance_sorted!$B418:$CW418,Attendance_sorted!$B418:$CW418,"nn")&lt;&gt;"nn","•",""),"")</f>
        <v/>
      </c>
      <c r="CC419" s="1" t="str">
        <f ca="1">IF(($A419&lt;&gt;"")*(CC$1&lt;&gt;""),IF(_xlfn.XLOOKUP(CC$1,Attendance_sorted!$B418:$CW418,Attendance_sorted!$B418:$CW418,"nn")&lt;&gt;"nn","•",""),"")</f>
        <v/>
      </c>
      <c r="CD419" s="1" t="str">
        <f ca="1">IF(($A419&lt;&gt;"")*(CD$1&lt;&gt;""),IF(_xlfn.XLOOKUP(CD$1,Attendance_sorted!$B418:$CW418,Attendance_sorted!$B418:$CW418,"nn")&lt;&gt;"nn","•",""),"")</f>
        <v/>
      </c>
      <c r="CE419" s="1" t="str">
        <f ca="1">IF(($A419&lt;&gt;"")*(CE$1&lt;&gt;""),IF(_xlfn.XLOOKUP(CE$1,Attendance_sorted!$B418:$CW418,Attendance_sorted!$B418:$CW418,"nn")&lt;&gt;"nn","•",""),"")</f>
        <v/>
      </c>
      <c r="CF419" s="1" t="str">
        <f ca="1">IF(($A419&lt;&gt;"")*(CF$1&lt;&gt;""),IF(_xlfn.XLOOKUP(CF$1,Attendance_sorted!$B418:$CW418,Attendance_sorted!$B418:$CW418,"nn")&lt;&gt;"nn","•",""),"")</f>
        <v/>
      </c>
      <c r="CG419" s="1" t="str">
        <f ca="1">IF(($A419&lt;&gt;"")*(CG$1&lt;&gt;""),IF(_xlfn.XLOOKUP(CG$1,Attendance_sorted!$B418:$CW418,Attendance_sorted!$B418:$CW418,"nn")&lt;&gt;"nn","•",""),"")</f>
        <v/>
      </c>
      <c r="CH419" s="1" t="str">
        <f ca="1">IF(($A419&lt;&gt;"")*(CH$1&lt;&gt;""),IF(_xlfn.XLOOKUP(CH$1,Attendance_sorted!$B418:$CW418,Attendance_sorted!$B418:$CW418,"nn")&lt;&gt;"nn","•",""),"")</f>
        <v/>
      </c>
      <c r="CI419" s="1" t="str">
        <f ca="1">IF(($A419&lt;&gt;"")*(CI$1&lt;&gt;""),IF(_xlfn.XLOOKUP(CI$1,Attendance_sorted!$B418:$CW418,Attendance_sorted!$B418:$CW418,"nn")&lt;&gt;"nn","•",""),"")</f>
        <v/>
      </c>
      <c r="CJ419" s="1" t="str">
        <f ca="1">IF(($A419&lt;&gt;"")*(CJ$1&lt;&gt;""),IF(_xlfn.XLOOKUP(CJ$1,Attendance_sorted!$B418:$CW418,Attendance_sorted!$B418:$CW418,"nn")&lt;&gt;"nn","•",""),"")</f>
        <v/>
      </c>
      <c r="CK419" s="1" t="str">
        <f ca="1">IF(($A419&lt;&gt;"")*(CK$1&lt;&gt;""),IF(_xlfn.XLOOKUP(CK$1,Attendance_sorted!$B418:$CW418,Attendance_sorted!$B418:$CW418,"nn")&lt;&gt;"nn","•",""),"")</f>
        <v/>
      </c>
      <c r="CL419" s="1" t="str">
        <f ca="1">IF(($A419&lt;&gt;"")*(CL$1&lt;&gt;""),IF(_xlfn.XLOOKUP(CL$1,Attendance_sorted!$B418:$CW418,Attendance_sorted!$B418:$CW418,"nn")&lt;&gt;"nn","•",""),"")</f>
        <v/>
      </c>
      <c r="CM419" s="1" t="str">
        <f ca="1">IF(($A419&lt;&gt;"")*(CM$1&lt;&gt;""),IF(_xlfn.XLOOKUP(CM$1,Attendance_sorted!$B418:$CW418,Attendance_sorted!$B418:$CW418,"nn")&lt;&gt;"nn","•",""),"")</f>
        <v/>
      </c>
      <c r="CN419" s="1" t="str">
        <f ca="1">IF(($A419&lt;&gt;"")*(CN$1&lt;&gt;""),IF(_xlfn.XLOOKUP(CN$1,Attendance_sorted!$B418:$CW418,Attendance_sorted!$B418:$CW418,"nn")&lt;&gt;"nn","•",""),"")</f>
        <v/>
      </c>
      <c r="CO419" s="1" t="str">
        <f ca="1">IF(($A419&lt;&gt;"")*(CO$1&lt;&gt;""),IF(_xlfn.XLOOKUP(CO$1,Attendance_sorted!$B418:$CW418,Attendance_sorted!$B418:$CW418,"nn")&lt;&gt;"nn","•",""),"")</f>
        <v/>
      </c>
      <c r="CP419" s="1" t="str">
        <f ca="1">IF(($A419&lt;&gt;"")*(CP$1&lt;&gt;""),IF(_xlfn.XLOOKUP(CP$1,Attendance_sorted!$B418:$CW418,Attendance_sorted!$B418:$CW418,"nn")&lt;&gt;"nn","•",""),"")</f>
        <v/>
      </c>
      <c r="CQ419" s="1" t="str">
        <f ca="1">IF(($A419&lt;&gt;"")*(CQ$1&lt;&gt;""),IF(_xlfn.XLOOKUP(CQ$1,Attendance_sorted!$B418:$CW418,Attendance_sorted!$B418:$CW418,"nn")&lt;&gt;"nn","•",""),"")</f>
        <v/>
      </c>
      <c r="CR419" s="1" t="str">
        <f ca="1">IF(($A419&lt;&gt;"")*(CR$1&lt;&gt;""),IF(_xlfn.XLOOKUP(CR$1,Attendance_sorted!$B418:$CW418,Attendance_sorted!$B418:$CW418,"nn")&lt;&gt;"nn","•",""),"")</f>
        <v/>
      </c>
      <c r="CS419" s="1" t="str">
        <f ca="1">IF(($A419&lt;&gt;"")*(CS$1&lt;&gt;""),IF(_xlfn.XLOOKUP(CS$1,Attendance_sorted!$B418:$CW418,Attendance_sorted!$B418:$CW418,"nn")&lt;&gt;"nn","•",""),"")</f>
        <v/>
      </c>
      <c r="CT419" s="1" t="str">
        <f ca="1">IF(($A419&lt;&gt;"")*(CT$1&lt;&gt;""),IF(_xlfn.XLOOKUP(CT$1,Attendance_sorted!$B418:$CW418,Attendance_sorted!$B418:$CW418,"nn")&lt;&gt;"nn","•",""),"")</f>
        <v/>
      </c>
      <c r="CU419" s="1" t="str">
        <f ca="1">IF(($A419&lt;&gt;"")*(CU$1&lt;&gt;""),IF(_xlfn.XLOOKUP(CU$1,Attendance_sorted!$B418:$CW418,Attendance_sorted!$B418:$CW418,"nn")&lt;&gt;"nn","•",""),"")</f>
        <v/>
      </c>
      <c r="CV419" s="1" t="str">
        <f ca="1">IF(($A419&lt;&gt;"")*(CV$1&lt;&gt;""),IF(_xlfn.XLOOKUP(CV$1,Attendance_sorted!$B418:$CW418,Attendance_sorted!$B418:$CW418,"nn")&lt;&gt;"nn","•",""),"")</f>
        <v/>
      </c>
      <c r="CW419" s="1" t="str">
        <f ca="1">IF(($A419&lt;&gt;"")*(CW$1&lt;&gt;""),IF(_xlfn.XLOOKUP(CW$1,Attendance_sorted!$B418:$CW418,Attendance_sorted!$B418:$CW418,"nn")&lt;&gt;"nn","•",""),"")</f>
        <v/>
      </c>
    </row>
    <row r="420" spans="1:101">
      <c r="A420" s="1"/>
      <c r="B420" s="1" t="str">
        <f ca="1">IF(($A420&lt;&gt;"")*(B$1&lt;&gt;""),IF(_xlfn.XLOOKUP(B$1,Attendance_sorted!$B419:$CW419,Attendance_sorted!$B419:$CW419,"nn")&lt;&gt;"nn","•",""),"")</f>
        <v/>
      </c>
      <c r="C420" s="1" t="str">
        <f ca="1">IF(($A420&lt;&gt;"")*(C$1&lt;&gt;""),IF(_xlfn.XLOOKUP(C$1,Attendance_sorted!$B419:$CW419,Attendance_sorted!$B419:$CW419,"nn")&lt;&gt;"nn","•",""),"")</f>
        <v/>
      </c>
      <c r="D420" s="1" t="str">
        <f ca="1">IF(($A420&lt;&gt;"")*(D$1&lt;&gt;""),IF(_xlfn.XLOOKUP(D$1,Attendance_sorted!$B419:$CW419,Attendance_sorted!$B419:$CW419,"nn")&lt;&gt;"nn","•",""),"")</f>
        <v/>
      </c>
      <c r="E420" s="1" t="str">
        <f ca="1">IF(($A420&lt;&gt;"")*(E$1&lt;&gt;""),IF(_xlfn.XLOOKUP(E$1,Attendance_sorted!$B419:$CW419,Attendance_sorted!$B419:$CW419,"nn")&lt;&gt;"nn","•",""),"")</f>
        <v/>
      </c>
      <c r="F420" s="1" t="str">
        <f ca="1">IF(($A420&lt;&gt;"")*(F$1&lt;&gt;""),IF(_xlfn.XLOOKUP(F$1,Attendance_sorted!$B419:$CW419,Attendance_sorted!$B419:$CW419,"nn")&lt;&gt;"nn","•",""),"")</f>
        <v/>
      </c>
      <c r="G420" s="1" t="str">
        <f ca="1">IF(($A420&lt;&gt;"")*(G$1&lt;&gt;""),IF(_xlfn.XLOOKUP(G$1,Attendance_sorted!$B419:$CW419,Attendance_sorted!$B419:$CW419,"nn")&lt;&gt;"nn","•",""),"")</f>
        <v/>
      </c>
      <c r="H420" s="1" t="str">
        <f ca="1">IF(($A420&lt;&gt;"")*(H$1&lt;&gt;""),IF(_xlfn.XLOOKUP(H$1,Attendance_sorted!$B419:$CW419,Attendance_sorted!$B419:$CW419,"nn")&lt;&gt;"nn","•",""),"")</f>
        <v/>
      </c>
      <c r="I420" s="1" t="str">
        <f ca="1">IF(($A420&lt;&gt;"")*(I$1&lt;&gt;""),IF(_xlfn.XLOOKUP(I$1,Attendance_sorted!$B419:$CW419,Attendance_sorted!$B419:$CW419,"nn")&lt;&gt;"nn","•",""),"")</f>
        <v/>
      </c>
      <c r="J420" s="1" t="str">
        <f ca="1">IF(($A420&lt;&gt;"")*(J$1&lt;&gt;""),IF(_xlfn.XLOOKUP(J$1,Attendance_sorted!$B419:$CW419,Attendance_sorted!$B419:$CW419,"nn")&lt;&gt;"nn","•",""),"")</f>
        <v/>
      </c>
      <c r="K420" s="1" t="str">
        <f ca="1">IF(($A420&lt;&gt;"")*(K$1&lt;&gt;""),IF(_xlfn.XLOOKUP(K$1,Attendance_sorted!$B419:$CW419,Attendance_sorted!$B419:$CW419,"nn")&lt;&gt;"nn","•",""),"")</f>
        <v/>
      </c>
      <c r="L420" s="1" t="str">
        <f ca="1">IF(($A420&lt;&gt;"")*(L$1&lt;&gt;""),IF(_xlfn.XLOOKUP(L$1,Attendance_sorted!$B419:$CW419,Attendance_sorted!$B419:$CW419,"nn")&lt;&gt;"nn","•",""),"")</f>
        <v/>
      </c>
      <c r="M420" s="1" t="str">
        <f ca="1">IF(($A420&lt;&gt;"")*(M$1&lt;&gt;""),IF(_xlfn.XLOOKUP(M$1,Attendance_sorted!$B419:$CW419,Attendance_sorted!$B419:$CW419,"nn")&lt;&gt;"nn","•",""),"")</f>
        <v/>
      </c>
      <c r="N420" s="1" t="str">
        <f ca="1">IF(($A420&lt;&gt;"")*(N$1&lt;&gt;""),IF(_xlfn.XLOOKUP(N$1,Attendance_sorted!$B419:$CW419,Attendance_sorted!$B419:$CW419,"nn")&lt;&gt;"nn","•",""),"")</f>
        <v/>
      </c>
      <c r="O420" s="1" t="str">
        <f ca="1">IF(($A420&lt;&gt;"")*(O$1&lt;&gt;""),IF(_xlfn.XLOOKUP(O$1,Attendance_sorted!$B419:$CW419,Attendance_sorted!$B419:$CW419,"nn")&lt;&gt;"nn","•",""),"")</f>
        <v/>
      </c>
      <c r="P420" s="1" t="str">
        <f ca="1">IF(($A420&lt;&gt;"")*(P$1&lt;&gt;""),IF(_xlfn.XLOOKUP(P$1,Attendance_sorted!$B419:$CW419,Attendance_sorted!$B419:$CW419,"nn")&lt;&gt;"nn","•",""),"")</f>
        <v/>
      </c>
      <c r="Q420" s="1" t="str">
        <f ca="1">IF(($A420&lt;&gt;"")*(Q$1&lt;&gt;""),IF(_xlfn.XLOOKUP(Q$1,Attendance_sorted!$B419:$CW419,Attendance_sorted!$B419:$CW419,"nn")&lt;&gt;"nn","•",""),"")</f>
        <v/>
      </c>
      <c r="R420" s="1" t="str">
        <f ca="1">IF(($A420&lt;&gt;"")*(R$1&lt;&gt;""),IF(_xlfn.XLOOKUP(R$1,Attendance_sorted!$B419:$CW419,Attendance_sorted!$B419:$CW419,"nn")&lt;&gt;"nn","•",""),"")</f>
        <v/>
      </c>
      <c r="S420" s="1" t="str">
        <f ca="1">IF(($A420&lt;&gt;"")*(S$1&lt;&gt;""),IF(_xlfn.XLOOKUP(S$1,Attendance_sorted!$B419:$CW419,Attendance_sorted!$B419:$CW419,"nn")&lt;&gt;"nn","•",""),"")</f>
        <v/>
      </c>
      <c r="T420" s="1" t="str">
        <f ca="1">IF(($A420&lt;&gt;"")*(T$1&lt;&gt;""),IF(_xlfn.XLOOKUP(T$1,Attendance_sorted!$B419:$CW419,Attendance_sorted!$B419:$CW419,"nn")&lt;&gt;"nn","•",""),"")</f>
        <v/>
      </c>
      <c r="U420" s="1" t="str">
        <f ca="1">IF(($A420&lt;&gt;"")*(U$1&lt;&gt;""),IF(_xlfn.XLOOKUP(U$1,Attendance_sorted!$B419:$CW419,Attendance_sorted!$B419:$CW419,"nn")&lt;&gt;"nn","•",""),"")</f>
        <v/>
      </c>
      <c r="V420" s="1" t="str">
        <f ca="1">IF(($A420&lt;&gt;"")*(V$1&lt;&gt;""),IF(_xlfn.XLOOKUP(V$1,Attendance_sorted!$B419:$CW419,Attendance_sorted!$B419:$CW419,"nn")&lt;&gt;"nn","•",""),"")</f>
        <v/>
      </c>
      <c r="W420" s="1" t="str">
        <f ca="1">IF(($A420&lt;&gt;"")*(W$1&lt;&gt;""),IF(_xlfn.XLOOKUP(W$1,Attendance_sorted!$B419:$CW419,Attendance_sorted!$B419:$CW419,"nn")&lt;&gt;"nn","•",""),"")</f>
        <v/>
      </c>
      <c r="X420" s="1" t="str">
        <f ca="1">IF(($A420&lt;&gt;"")*(X$1&lt;&gt;""),IF(_xlfn.XLOOKUP(X$1,Attendance_sorted!$B419:$CW419,Attendance_sorted!$B419:$CW419,"nn")&lt;&gt;"nn","•",""),"")</f>
        <v/>
      </c>
      <c r="Y420" s="1" t="str">
        <f ca="1">IF(($A420&lt;&gt;"")*(Y$1&lt;&gt;""),IF(_xlfn.XLOOKUP(Y$1,Attendance_sorted!$B419:$CW419,Attendance_sorted!$B419:$CW419,"nn")&lt;&gt;"nn","•",""),"")</f>
        <v/>
      </c>
      <c r="Z420" s="1" t="str">
        <f ca="1">IF(($A420&lt;&gt;"")*(Z$1&lt;&gt;""),IF(_xlfn.XLOOKUP(Z$1,Attendance_sorted!$B419:$CW419,Attendance_sorted!$B419:$CW419,"nn")&lt;&gt;"nn","•",""),"")</f>
        <v/>
      </c>
      <c r="AA420" s="1" t="str">
        <f ca="1">IF(($A420&lt;&gt;"")*(AA$1&lt;&gt;""),IF(_xlfn.XLOOKUP(AA$1,Attendance_sorted!$B419:$CW419,Attendance_sorted!$B419:$CW419,"nn")&lt;&gt;"nn","•",""),"")</f>
        <v/>
      </c>
      <c r="AB420" s="1" t="str">
        <f ca="1">IF(($A420&lt;&gt;"")*(AB$1&lt;&gt;""),IF(_xlfn.XLOOKUP(AB$1,Attendance_sorted!$B419:$CW419,Attendance_sorted!$B419:$CW419,"nn")&lt;&gt;"nn","•",""),"")</f>
        <v/>
      </c>
      <c r="AC420" s="1" t="str">
        <f ca="1">IF(($A420&lt;&gt;"")*(AC$1&lt;&gt;""),IF(_xlfn.XLOOKUP(AC$1,Attendance_sorted!$B419:$CW419,Attendance_sorted!$B419:$CW419,"nn")&lt;&gt;"nn","•",""),"")</f>
        <v/>
      </c>
      <c r="AD420" s="1" t="str">
        <f ca="1">IF(($A420&lt;&gt;"")*(AD$1&lt;&gt;""),IF(_xlfn.XLOOKUP(AD$1,Attendance_sorted!$B419:$CW419,Attendance_sorted!$B419:$CW419,"nn")&lt;&gt;"nn","•",""),"")</f>
        <v/>
      </c>
      <c r="AE420" s="1" t="str">
        <f ca="1">IF(($A420&lt;&gt;"")*(AE$1&lt;&gt;""),IF(_xlfn.XLOOKUP(AE$1,Attendance_sorted!$B419:$CW419,Attendance_sorted!$B419:$CW419,"nn")&lt;&gt;"nn","•",""),"")</f>
        <v/>
      </c>
      <c r="AF420" s="1" t="str">
        <f ca="1">IF(($A420&lt;&gt;"")*(AF$1&lt;&gt;""),IF(_xlfn.XLOOKUP(AF$1,Attendance_sorted!$B419:$CW419,Attendance_sorted!$B419:$CW419,"nn")&lt;&gt;"nn","•",""),"")</f>
        <v/>
      </c>
      <c r="AG420" s="1" t="str">
        <f ca="1">IF(($A420&lt;&gt;"")*(AG$1&lt;&gt;""),IF(_xlfn.XLOOKUP(AG$1,Attendance_sorted!$B419:$CW419,Attendance_sorted!$B419:$CW419,"nn")&lt;&gt;"nn","•",""),"")</f>
        <v/>
      </c>
      <c r="AH420" s="1" t="str">
        <f ca="1">IF(($A420&lt;&gt;"")*(AH$1&lt;&gt;""),IF(_xlfn.XLOOKUP(AH$1,Attendance_sorted!$B419:$CW419,Attendance_sorted!$B419:$CW419,"nn")&lt;&gt;"nn","•",""),"")</f>
        <v/>
      </c>
      <c r="AI420" s="1" t="str">
        <f ca="1">IF(($A420&lt;&gt;"")*(AI$1&lt;&gt;""),IF(_xlfn.XLOOKUP(AI$1,Attendance_sorted!$B419:$CW419,Attendance_sorted!$B419:$CW419,"nn")&lt;&gt;"nn","•",""),"")</f>
        <v/>
      </c>
      <c r="AJ420" s="1" t="str">
        <f ca="1">IF(($A420&lt;&gt;"")*(AJ$1&lt;&gt;""),IF(_xlfn.XLOOKUP(AJ$1,Attendance_sorted!$B419:$CW419,Attendance_sorted!$B419:$CW419,"nn")&lt;&gt;"nn","•",""),"")</f>
        <v/>
      </c>
      <c r="AK420" s="1" t="str">
        <f ca="1">IF(($A420&lt;&gt;"")*(AK$1&lt;&gt;""),IF(_xlfn.XLOOKUP(AK$1,Attendance_sorted!$B419:$CW419,Attendance_sorted!$B419:$CW419,"nn")&lt;&gt;"nn","•",""),"")</f>
        <v/>
      </c>
      <c r="AL420" s="1" t="str">
        <f ca="1">IF(($A420&lt;&gt;"")*(AL$1&lt;&gt;""),IF(_xlfn.XLOOKUP(AL$1,Attendance_sorted!$B419:$CW419,Attendance_sorted!$B419:$CW419,"nn")&lt;&gt;"nn","•",""),"")</f>
        <v/>
      </c>
      <c r="AM420" s="1" t="str">
        <f ca="1">IF(($A420&lt;&gt;"")*(AM$1&lt;&gt;""),IF(_xlfn.XLOOKUP(AM$1,Attendance_sorted!$B419:$CW419,Attendance_sorted!$B419:$CW419,"nn")&lt;&gt;"nn","•",""),"")</f>
        <v/>
      </c>
      <c r="AN420" s="1" t="str">
        <f ca="1">IF(($A420&lt;&gt;"")*(AN$1&lt;&gt;""),IF(_xlfn.XLOOKUP(AN$1,Attendance_sorted!$B419:$CW419,Attendance_sorted!$B419:$CW419,"nn")&lt;&gt;"nn","•",""),"")</f>
        <v/>
      </c>
      <c r="AO420" s="1" t="str">
        <f ca="1">IF(($A420&lt;&gt;"")*(AO$1&lt;&gt;""),IF(_xlfn.XLOOKUP(AO$1,Attendance_sorted!$B419:$CW419,Attendance_sorted!$B419:$CW419,"nn")&lt;&gt;"nn","•",""),"")</f>
        <v/>
      </c>
      <c r="AP420" s="1" t="str">
        <f ca="1">IF(($A420&lt;&gt;"")*(AP$1&lt;&gt;""),IF(_xlfn.XLOOKUP(AP$1,Attendance_sorted!$B419:$CW419,Attendance_sorted!$B419:$CW419,"nn")&lt;&gt;"nn","•",""),"")</f>
        <v/>
      </c>
      <c r="AQ420" s="1" t="str">
        <f ca="1">IF(($A420&lt;&gt;"")*(AQ$1&lt;&gt;""),IF(_xlfn.XLOOKUP(AQ$1,Attendance_sorted!$B419:$CW419,Attendance_sorted!$B419:$CW419,"nn")&lt;&gt;"nn","•",""),"")</f>
        <v/>
      </c>
      <c r="AR420" s="1" t="str">
        <f ca="1">IF(($A420&lt;&gt;"")*(AR$1&lt;&gt;""),IF(_xlfn.XLOOKUP(AR$1,Attendance_sorted!$B419:$CW419,Attendance_sorted!$B419:$CW419,"nn")&lt;&gt;"nn","•",""),"")</f>
        <v/>
      </c>
      <c r="AS420" s="1" t="str">
        <f ca="1">IF(($A420&lt;&gt;"")*(AS$1&lt;&gt;""),IF(_xlfn.XLOOKUP(AS$1,Attendance_sorted!$B419:$CW419,Attendance_sorted!$B419:$CW419,"nn")&lt;&gt;"nn","•",""),"")</f>
        <v/>
      </c>
      <c r="AT420" s="1" t="str">
        <f ca="1">IF(($A420&lt;&gt;"")*(AT$1&lt;&gt;""),IF(_xlfn.XLOOKUP(AT$1,Attendance_sorted!$B419:$CW419,Attendance_sorted!$B419:$CW419,"nn")&lt;&gt;"nn","•",""),"")</f>
        <v/>
      </c>
      <c r="AU420" s="1" t="str">
        <f ca="1">IF(($A420&lt;&gt;"")*(AU$1&lt;&gt;""),IF(_xlfn.XLOOKUP(AU$1,Attendance_sorted!$B419:$CW419,Attendance_sorted!$B419:$CW419,"nn")&lt;&gt;"nn","•",""),"")</f>
        <v/>
      </c>
      <c r="AV420" s="1" t="str">
        <f ca="1">IF(($A420&lt;&gt;"")*(AV$1&lt;&gt;""),IF(_xlfn.XLOOKUP(AV$1,Attendance_sorted!$B419:$CW419,Attendance_sorted!$B419:$CW419,"nn")&lt;&gt;"nn","•",""),"")</f>
        <v/>
      </c>
      <c r="AW420" s="1" t="str">
        <f ca="1">IF(($A420&lt;&gt;"")*(AW$1&lt;&gt;""),IF(_xlfn.XLOOKUP(AW$1,Attendance_sorted!$B419:$CW419,Attendance_sorted!$B419:$CW419,"nn")&lt;&gt;"nn","•",""),"")</f>
        <v/>
      </c>
      <c r="AX420" s="1" t="str">
        <f ca="1">IF(($A420&lt;&gt;"")*(AX$1&lt;&gt;""),IF(_xlfn.XLOOKUP(AX$1,Attendance_sorted!$B419:$CW419,Attendance_sorted!$B419:$CW419,"nn")&lt;&gt;"nn","•",""),"")</f>
        <v/>
      </c>
      <c r="AY420" s="1" t="str">
        <f ca="1">IF(($A420&lt;&gt;"")*(AY$1&lt;&gt;""),IF(_xlfn.XLOOKUP(AY$1,Attendance_sorted!$B419:$CW419,Attendance_sorted!$B419:$CW419,"nn")&lt;&gt;"nn","•",""),"")</f>
        <v/>
      </c>
      <c r="AZ420" s="1" t="str">
        <f ca="1">IF(($A420&lt;&gt;"")*(AZ$1&lt;&gt;""),IF(_xlfn.XLOOKUP(AZ$1,Attendance_sorted!$B419:$CW419,Attendance_sorted!$B419:$CW419,"nn")&lt;&gt;"nn","•",""),"")</f>
        <v/>
      </c>
      <c r="BA420" s="1" t="str">
        <f ca="1">IF(($A420&lt;&gt;"")*(BA$1&lt;&gt;""),IF(_xlfn.XLOOKUP(BA$1,Attendance_sorted!$B419:$CW419,Attendance_sorted!$B419:$CW419,"nn")&lt;&gt;"nn","•",""),"")</f>
        <v/>
      </c>
      <c r="BB420" s="1" t="str">
        <f ca="1">IF(($A420&lt;&gt;"")*(BB$1&lt;&gt;""),IF(_xlfn.XLOOKUP(BB$1,Attendance_sorted!$B419:$CW419,Attendance_sorted!$B419:$CW419,"nn")&lt;&gt;"nn","•",""),"")</f>
        <v/>
      </c>
      <c r="BC420" s="1" t="str">
        <f ca="1">IF(($A420&lt;&gt;"")*(BC$1&lt;&gt;""),IF(_xlfn.XLOOKUP(BC$1,Attendance_sorted!$B419:$CW419,Attendance_sorted!$B419:$CW419,"nn")&lt;&gt;"nn","•",""),"")</f>
        <v/>
      </c>
      <c r="BD420" s="1" t="str">
        <f ca="1">IF(($A420&lt;&gt;"")*(BD$1&lt;&gt;""),IF(_xlfn.XLOOKUP(BD$1,Attendance_sorted!$B419:$CW419,Attendance_sorted!$B419:$CW419,"nn")&lt;&gt;"nn","•",""),"")</f>
        <v/>
      </c>
      <c r="BE420" s="1" t="str">
        <f ca="1">IF(($A420&lt;&gt;"")*(BE$1&lt;&gt;""),IF(_xlfn.XLOOKUP(BE$1,Attendance_sorted!$B419:$CW419,Attendance_sorted!$B419:$CW419,"nn")&lt;&gt;"nn","•",""),"")</f>
        <v/>
      </c>
      <c r="BF420" s="1" t="str">
        <f ca="1">IF(($A420&lt;&gt;"")*(BF$1&lt;&gt;""),IF(_xlfn.XLOOKUP(BF$1,Attendance_sorted!$B419:$CW419,Attendance_sorted!$B419:$CW419,"nn")&lt;&gt;"nn","•",""),"")</f>
        <v/>
      </c>
      <c r="BG420" s="1" t="str">
        <f ca="1">IF(($A420&lt;&gt;"")*(BG$1&lt;&gt;""),IF(_xlfn.XLOOKUP(BG$1,Attendance_sorted!$B419:$CW419,Attendance_sorted!$B419:$CW419,"nn")&lt;&gt;"nn","•",""),"")</f>
        <v/>
      </c>
      <c r="BH420" s="1" t="str">
        <f ca="1">IF(($A420&lt;&gt;"")*(BH$1&lt;&gt;""),IF(_xlfn.XLOOKUP(BH$1,Attendance_sorted!$B419:$CW419,Attendance_sorted!$B419:$CW419,"nn")&lt;&gt;"nn","•",""),"")</f>
        <v/>
      </c>
      <c r="BI420" s="1" t="str">
        <f ca="1">IF(($A420&lt;&gt;"")*(BI$1&lt;&gt;""),IF(_xlfn.XLOOKUP(BI$1,Attendance_sorted!$B419:$CW419,Attendance_sorted!$B419:$CW419,"nn")&lt;&gt;"nn","•",""),"")</f>
        <v/>
      </c>
      <c r="BJ420" s="1" t="str">
        <f ca="1">IF(($A420&lt;&gt;"")*(BJ$1&lt;&gt;""),IF(_xlfn.XLOOKUP(BJ$1,Attendance_sorted!$B419:$CW419,Attendance_sorted!$B419:$CW419,"nn")&lt;&gt;"nn","•",""),"")</f>
        <v/>
      </c>
      <c r="BK420" s="1" t="str">
        <f ca="1">IF(($A420&lt;&gt;"")*(BK$1&lt;&gt;""),IF(_xlfn.XLOOKUP(BK$1,Attendance_sorted!$B419:$CW419,Attendance_sorted!$B419:$CW419,"nn")&lt;&gt;"nn","•",""),"")</f>
        <v/>
      </c>
      <c r="BL420" s="1" t="str">
        <f ca="1">IF(($A420&lt;&gt;"")*(BL$1&lt;&gt;""),IF(_xlfn.XLOOKUP(BL$1,Attendance_sorted!$B419:$CW419,Attendance_sorted!$B419:$CW419,"nn")&lt;&gt;"nn","•",""),"")</f>
        <v/>
      </c>
      <c r="BM420" s="1" t="str">
        <f ca="1">IF(($A420&lt;&gt;"")*(BM$1&lt;&gt;""),IF(_xlfn.XLOOKUP(BM$1,Attendance_sorted!$B419:$CW419,Attendance_sorted!$B419:$CW419,"nn")&lt;&gt;"nn","•",""),"")</f>
        <v/>
      </c>
      <c r="BN420" s="1" t="str">
        <f ca="1">IF(($A420&lt;&gt;"")*(BN$1&lt;&gt;""),IF(_xlfn.XLOOKUP(BN$1,Attendance_sorted!$B419:$CW419,Attendance_sorted!$B419:$CW419,"nn")&lt;&gt;"nn","•",""),"")</f>
        <v/>
      </c>
      <c r="BO420" s="1" t="str">
        <f ca="1">IF(($A420&lt;&gt;"")*(BO$1&lt;&gt;""),IF(_xlfn.XLOOKUP(BO$1,Attendance_sorted!$B419:$CW419,Attendance_sorted!$B419:$CW419,"nn")&lt;&gt;"nn","•",""),"")</f>
        <v/>
      </c>
      <c r="BP420" s="1" t="str">
        <f ca="1">IF(($A420&lt;&gt;"")*(BP$1&lt;&gt;""),IF(_xlfn.XLOOKUP(BP$1,Attendance_sorted!$B419:$CW419,Attendance_sorted!$B419:$CW419,"nn")&lt;&gt;"nn","•",""),"")</f>
        <v/>
      </c>
      <c r="BQ420" s="1" t="str">
        <f ca="1">IF(($A420&lt;&gt;"")*(BQ$1&lt;&gt;""),IF(_xlfn.XLOOKUP(BQ$1,Attendance_sorted!$B419:$CW419,Attendance_sorted!$B419:$CW419,"nn")&lt;&gt;"nn","•",""),"")</f>
        <v/>
      </c>
      <c r="BR420" s="1" t="str">
        <f ca="1">IF(($A420&lt;&gt;"")*(BR$1&lt;&gt;""),IF(_xlfn.XLOOKUP(BR$1,Attendance_sorted!$B419:$CW419,Attendance_sorted!$B419:$CW419,"nn")&lt;&gt;"nn","•",""),"")</f>
        <v/>
      </c>
      <c r="BS420" s="1" t="str">
        <f ca="1">IF(($A420&lt;&gt;"")*(BS$1&lt;&gt;""),IF(_xlfn.XLOOKUP(BS$1,Attendance_sorted!$B419:$CW419,Attendance_sorted!$B419:$CW419,"nn")&lt;&gt;"nn","•",""),"")</f>
        <v/>
      </c>
      <c r="BT420" s="1" t="str">
        <f ca="1">IF(($A420&lt;&gt;"")*(BT$1&lt;&gt;""),IF(_xlfn.XLOOKUP(BT$1,Attendance_sorted!$B419:$CW419,Attendance_sorted!$B419:$CW419,"nn")&lt;&gt;"nn","•",""),"")</f>
        <v/>
      </c>
      <c r="BU420" s="1" t="str">
        <f ca="1">IF(($A420&lt;&gt;"")*(BU$1&lt;&gt;""),IF(_xlfn.XLOOKUP(BU$1,Attendance_sorted!$B419:$CW419,Attendance_sorted!$B419:$CW419,"nn")&lt;&gt;"nn","•",""),"")</f>
        <v/>
      </c>
      <c r="BV420" s="1" t="str">
        <f ca="1">IF(($A420&lt;&gt;"")*(BV$1&lt;&gt;""),IF(_xlfn.XLOOKUP(BV$1,Attendance_sorted!$B419:$CW419,Attendance_sorted!$B419:$CW419,"nn")&lt;&gt;"nn","•",""),"")</f>
        <v/>
      </c>
      <c r="BW420" s="1" t="str">
        <f ca="1">IF(($A420&lt;&gt;"")*(BW$1&lt;&gt;""),IF(_xlfn.XLOOKUP(BW$1,Attendance_sorted!$B419:$CW419,Attendance_sorted!$B419:$CW419,"nn")&lt;&gt;"nn","•",""),"")</f>
        <v/>
      </c>
      <c r="BX420" s="1" t="str">
        <f ca="1">IF(($A420&lt;&gt;"")*(BX$1&lt;&gt;""),IF(_xlfn.XLOOKUP(BX$1,Attendance_sorted!$B419:$CW419,Attendance_sorted!$B419:$CW419,"nn")&lt;&gt;"nn","•",""),"")</f>
        <v/>
      </c>
      <c r="BY420" s="1" t="str">
        <f ca="1">IF(($A420&lt;&gt;"")*(BY$1&lt;&gt;""),IF(_xlfn.XLOOKUP(BY$1,Attendance_sorted!$B419:$CW419,Attendance_sorted!$B419:$CW419,"nn")&lt;&gt;"nn","•",""),"")</f>
        <v/>
      </c>
      <c r="BZ420" s="1" t="str">
        <f ca="1">IF(($A420&lt;&gt;"")*(BZ$1&lt;&gt;""),IF(_xlfn.XLOOKUP(BZ$1,Attendance_sorted!$B419:$CW419,Attendance_sorted!$B419:$CW419,"nn")&lt;&gt;"nn","•",""),"")</f>
        <v/>
      </c>
      <c r="CA420" s="1" t="str">
        <f ca="1">IF(($A420&lt;&gt;"")*(CA$1&lt;&gt;""),IF(_xlfn.XLOOKUP(CA$1,Attendance_sorted!$B419:$CW419,Attendance_sorted!$B419:$CW419,"nn")&lt;&gt;"nn","•",""),"")</f>
        <v/>
      </c>
      <c r="CB420" s="1" t="str">
        <f ca="1">IF(($A420&lt;&gt;"")*(CB$1&lt;&gt;""),IF(_xlfn.XLOOKUP(CB$1,Attendance_sorted!$B419:$CW419,Attendance_sorted!$B419:$CW419,"nn")&lt;&gt;"nn","•",""),"")</f>
        <v/>
      </c>
      <c r="CC420" s="1" t="str">
        <f ca="1">IF(($A420&lt;&gt;"")*(CC$1&lt;&gt;""),IF(_xlfn.XLOOKUP(CC$1,Attendance_sorted!$B419:$CW419,Attendance_sorted!$B419:$CW419,"nn")&lt;&gt;"nn","•",""),"")</f>
        <v/>
      </c>
      <c r="CD420" s="1" t="str">
        <f ca="1">IF(($A420&lt;&gt;"")*(CD$1&lt;&gt;""),IF(_xlfn.XLOOKUP(CD$1,Attendance_sorted!$B419:$CW419,Attendance_sorted!$B419:$CW419,"nn")&lt;&gt;"nn","•",""),"")</f>
        <v/>
      </c>
      <c r="CE420" s="1" t="str">
        <f ca="1">IF(($A420&lt;&gt;"")*(CE$1&lt;&gt;""),IF(_xlfn.XLOOKUP(CE$1,Attendance_sorted!$B419:$CW419,Attendance_sorted!$B419:$CW419,"nn")&lt;&gt;"nn","•",""),"")</f>
        <v/>
      </c>
      <c r="CF420" s="1" t="str">
        <f ca="1">IF(($A420&lt;&gt;"")*(CF$1&lt;&gt;""),IF(_xlfn.XLOOKUP(CF$1,Attendance_sorted!$B419:$CW419,Attendance_sorted!$B419:$CW419,"nn")&lt;&gt;"nn","•",""),"")</f>
        <v/>
      </c>
      <c r="CG420" s="1" t="str">
        <f ca="1">IF(($A420&lt;&gt;"")*(CG$1&lt;&gt;""),IF(_xlfn.XLOOKUP(CG$1,Attendance_sorted!$B419:$CW419,Attendance_sorted!$B419:$CW419,"nn")&lt;&gt;"nn","•",""),"")</f>
        <v/>
      </c>
      <c r="CH420" s="1" t="str">
        <f ca="1">IF(($A420&lt;&gt;"")*(CH$1&lt;&gt;""),IF(_xlfn.XLOOKUP(CH$1,Attendance_sorted!$B419:$CW419,Attendance_sorted!$B419:$CW419,"nn")&lt;&gt;"nn","•",""),"")</f>
        <v/>
      </c>
      <c r="CI420" s="1" t="str">
        <f ca="1">IF(($A420&lt;&gt;"")*(CI$1&lt;&gt;""),IF(_xlfn.XLOOKUP(CI$1,Attendance_sorted!$B419:$CW419,Attendance_sorted!$B419:$CW419,"nn")&lt;&gt;"nn","•",""),"")</f>
        <v/>
      </c>
      <c r="CJ420" s="1" t="str">
        <f ca="1">IF(($A420&lt;&gt;"")*(CJ$1&lt;&gt;""),IF(_xlfn.XLOOKUP(CJ$1,Attendance_sorted!$B419:$CW419,Attendance_sorted!$B419:$CW419,"nn")&lt;&gt;"nn","•",""),"")</f>
        <v/>
      </c>
      <c r="CK420" s="1" t="str">
        <f ca="1">IF(($A420&lt;&gt;"")*(CK$1&lt;&gt;""),IF(_xlfn.XLOOKUP(CK$1,Attendance_sorted!$B419:$CW419,Attendance_sorted!$B419:$CW419,"nn")&lt;&gt;"nn","•",""),"")</f>
        <v/>
      </c>
      <c r="CL420" s="1" t="str">
        <f ca="1">IF(($A420&lt;&gt;"")*(CL$1&lt;&gt;""),IF(_xlfn.XLOOKUP(CL$1,Attendance_sorted!$B419:$CW419,Attendance_sorted!$B419:$CW419,"nn")&lt;&gt;"nn","•",""),"")</f>
        <v/>
      </c>
      <c r="CM420" s="1" t="str">
        <f ca="1">IF(($A420&lt;&gt;"")*(CM$1&lt;&gt;""),IF(_xlfn.XLOOKUP(CM$1,Attendance_sorted!$B419:$CW419,Attendance_sorted!$B419:$CW419,"nn")&lt;&gt;"nn","•",""),"")</f>
        <v/>
      </c>
      <c r="CN420" s="1" t="str">
        <f ca="1">IF(($A420&lt;&gt;"")*(CN$1&lt;&gt;""),IF(_xlfn.XLOOKUP(CN$1,Attendance_sorted!$B419:$CW419,Attendance_sorted!$B419:$CW419,"nn")&lt;&gt;"nn","•",""),"")</f>
        <v/>
      </c>
      <c r="CO420" s="1" t="str">
        <f ca="1">IF(($A420&lt;&gt;"")*(CO$1&lt;&gt;""),IF(_xlfn.XLOOKUP(CO$1,Attendance_sorted!$B419:$CW419,Attendance_sorted!$B419:$CW419,"nn")&lt;&gt;"nn","•",""),"")</f>
        <v/>
      </c>
      <c r="CP420" s="1" t="str">
        <f ca="1">IF(($A420&lt;&gt;"")*(CP$1&lt;&gt;""),IF(_xlfn.XLOOKUP(CP$1,Attendance_sorted!$B419:$CW419,Attendance_sorted!$B419:$CW419,"nn")&lt;&gt;"nn","•",""),"")</f>
        <v/>
      </c>
      <c r="CQ420" s="1" t="str">
        <f ca="1">IF(($A420&lt;&gt;"")*(CQ$1&lt;&gt;""),IF(_xlfn.XLOOKUP(CQ$1,Attendance_sorted!$B419:$CW419,Attendance_sorted!$B419:$CW419,"nn")&lt;&gt;"nn","•",""),"")</f>
        <v/>
      </c>
      <c r="CR420" s="1" t="str">
        <f ca="1">IF(($A420&lt;&gt;"")*(CR$1&lt;&gt;""),IF(_xlfn.XLOOKUP(CR$1,Attendance_sorted!$B419:$CW419,Attendance_sorted!$B419:$CW419,"nn")&lt;&gt;"nn","•",""),"")</f>
        <v/>
      </c>
      <c r="CS420" s="1" t="str">
        <f ca="1">IF(($A420&lt;&gt;"")*(CS$1&lt;&gt;""),IF(_xlfn.XLOOKUP(CS$1,Attendance_sorted!$B419:$CW419,Attendance_sorted!$B419:$CW419,"nn")&lt;&gt;"nn","•",""),"")</f>
        <v/>
      </c>
      <c r="CT420" s="1" t="str">
        <f ca="1">IF(($A420&lt;&gt;"")*(CT$1&lt;&gt;""),IF(_xlfn.XLOOKUP(CT$1,Attendance_sorted!$B419:$CW419,Attendance_sorted!$B419:$CW419,"nn")&lt;&gt;"nn","•",""),"")</f>
        <v/>
      </c>
      <c r="CU420" s="1" t="str">
        <f ca="1">IF(($A420&lt;&gt;"")*(CU$1&lt;&gt;""),IF(_xlfn.XLOOKUP(CU$1,Attendance_sorted!$B419:$CW419,Attendance_sorted!$B419:$CW419,"nn")&lt;&gt;"nn","•",""),"")</f>
        <v/>
      </c>
      <c r="CV420" s="1" t="str">
        <f ca="1">IF(($A420&lt;&gt;"")*(CV$1&lt;&gt;""),IF(_xlfn.XLOOKUP(CV$1,Attendance_sorted!$B419:$CW419,Attendance_sorted!$B419:$CW419,"nn")&lt;&gt;"nn","•",""),"")</f>
        <v/>
      </c>
      <c r="CW420" s="1" t="str">
        <f ca="1">IF(($A420&lt;&gt;"")*(CW$1&lt;&gt;""),IF(_xlfn.XLOOKUP(CW$1,Attendance_sorted!$B419:$CW419,Attendance_sorted!$B419:$CW419,"nn")&lt;&gt;"nn","•",""),"")</f>
        <v/>
      </c>
    </row>
    <row r="421" spans="1:101">
      <c r="A421" s="1"/>
      <c r="B421" s="1" t="str">
        <f ca="1">IF(($A421&lt;&gt;"")*(B$1&lt;&gt;""),IF(_xlfn.XLOOKUP(B$1,Attendance_sorted!$B420:$CW420,Attendance_sorted!$B420:$CW420,"nn")&lt;&gt;"nn","•",""),"")</f>
        <v/>
      </c>
      <c r="C421" s="1" t="str">
        <f ca="1">IF(($A421&lt;&gt;"")*(C$1&lt;&gt;""),IF(_xlfn.XLOOKUP(C$1,Attendance_sorted!$B420:$CW420,Attendance_sorted!$B420:$CW420,"nn")&lt;&gt;"nn","•",""),"")</f>
        <v/>
      </c>
      <c r="D421" s="1" t="str">
        <f ca="1">IF(($A421&lt;&gt;"")*(D$1&lt;&gt;""),IF(_xlfn.XLOOKUP(D$1,Attendance_sorted!$B420:$CW420,Attendance_sorted!$B420:$CW420,"nn")&lt;&gt;"nn","•",""),"")</f>
        <v/>
      </c>
      <c r="E421" s="1" t="str">
        <f ca="1">IF(($A421&lt;&gt;"")*(E$1&lt;&gt;""),IF(_xlfn.XLOOKUP(E$1,Attendance_sorted!$B420:$CW420,Attendance_sorted!$B420:$CW420,"nn")&lt;&gt;"nn","•",""),"")</f>
        <v/>
      </c>
      <c r="F421" s="1" t="str">
        <f ca="1">IF(($A421&lt;&gt;"")*(F$1&lt;&gt;""),IF(_xlfn.XLOOKUP(F$1,Attendance_sorted!$B420:$CW420,Attendance_sorted!$B420:$CW420,"nn")&lt;&gt;"nn","•",""),"")</f>
        <v/>
      </c>
      <c r="G421" s="1" t="str">
        <f ca="1">IF(($A421&lt;&gt;"")*(G$1&lt;&gt;""),IF(_xlfn.XLOOKUP(G$1,Attendance_sorted!$B420:$CW420,Attendance_sorted!$B420:$CW420,"nn")&lt;&gt;"nn","•",""),"")</f>
        <v/>
      </c>
      <c r="H421" s="1" t="str">
        <f ca="1">IF(($A421&lt;&gt;"")*(H$1&lt;&gt;""),IF(_xlfn.XLOOKUP(H$1,Attendance_sorted!$B420:$CW420,Attendance_sorted!$B420:$CW420,"nn")&lt;&gt;"nn","•",""),"")</f>
        <v/>
      </c>
      <c r="I421" s="1" t="str">
        <f ca="1">IF(($A421&lt;&gt;"")*(I$1&lt;&gt;""),IF(_xlfn.XLOOKUP(I$1,Attendance_sorted!$B420:$CW420,Attendance_sorted!$B420:$CW420,"nn")&lt;&gt;"nn","•",""),"")</f>
        <v/>
      </c>
      <c r="J421" s="1" t="str">
        <f ca="1">IF(($A421&lt;&gt;"")*(J$1&lt;&gt;""),IF(_xlfn.XLOOKUP(J$1,Attendance_sorted!$B420:$CW420,Attendance_sorted!$B420:$CW420,"nn")&lt;&gt;"nn","•",""),"")</f>
        <v/>
      </c>
      <c r="K421" s="1" t="str">
        <f ca="1">IF(($A421&lt;&gt;"")*(K$1&lt;&gt;""),IF(_xlfn.XLOOKUP(K$1,Attendance_sorted!$B420:$CW420,Attendance_sorted!$B420:$CW420,"nn")&lt;&gt;"nn","•",""),"")</f>
        <v/>
      </c>
      <c r="L421" s="1" t="str">
        <f ca="1">IF(($A421&lt;&gt;"")*(L$1&lt;&gt;""),IF(_xlfn.XLOOKUP(L$1,Attendance_sorted!$B420:$CW420,Attendance_sorted!$B420:$CW420,"nn")&lt;&gt;"nn","•",""),"")</f>
        <v/>
      </c>
      <c r="M421" s="1" t="str">
        <f ca="1">IF(($A421&lt;&gt;"")*(M$1&lt;&gt;""),IF(_xlfn.XLOOKUP(M$1,Attendance_sorted!$B420:$CW420,Attendance_sorted!$B420:$CW420,"nn")&lt;&gt;"nn","•",""),"")</f>
        <v/>
      </c>
      <c r="N421" s="1" t="str">
        <f ca="1">IF(($A421&lt;&gt;"")*(N$1&lt;&gt;""),IF(_xlfn.XLOOKUP(N$1,Attendance_sorted!$B420:$CW420,Attendance_sorted!$B420:$CW420,"nn")&lt;&gt;"nn","•",""),"")</f>
        <v/>
      </c>
      <c r="O421" s="1" t="str">
        <f ca="1">IF(($A421&lt;&gt;"")*(O$1&lt;&gt;""),IF(_xlfn.XLOOKUP(O$1,Attendance_sorted!$B420:$CW420,Attendance_sorted!$B420:$CW420,"nn")&lt;&gt;"nn","•",""),"")</f>
        <v/>
      </c>
      <c r="P421" s="1" t="str">
        <f ca="1">IF(($A421&lt;&gt;"")*(P$1&lt;&gt;""),IF(_xlfn.XLOOKUP(P$1,Attendance_sorted!$B420:$CW420,Attendance_sorted!$B420:$CW420,"nn")&lt;&gt;"nn","•",""),"")</f>
        <v/>
      </c>
      <c r="Q421" s="1" t="str">
        <f ca="1">IF(($A421&lt;&gt;"")*(Q$1&lt;&gt;""),IF(_xlfn.XLOOKUP(Q$1,Attendance_sorted!$B420:$CW420,Attendance_sorted!$B420:$CW420,"nn")&lt;&gt;"nn","•",""),"")</f>
        <v/>
      </c>
      <c r="R421" s="1" t="str">
        <f ca="1">IF(($A421&lt;&gt;"")*(R$1&lt;&gt;""),IF(_xlfn.XLOOKUP(R$1,Attendance_sorted!$B420:$CW420,Attendance_sorted!$B420:$CW420,"nn")&lt;&gt;"nn","•",""),"")</f>
        <v/>
      </c>
      <c r="S421" s="1" t="str">
        <f ca="1">IF(($A421&lt;&gt;"")*(S$1&lt;&gt;""),IF(_xlfn.XLOOKUP(S$1,Attendance_sorted!$B420:$CW420,Attendance_sorted!$B420:$CW420,"nn")&lt;&gt;"nn","•",""),"")</f>
        <v/>
      </c>
      <c r="T421" s="1" t="str">
        <f ca="1">IF(($A421&lt;&gt;"")*(T$1&lt;&gt;""),IF(_xlfn.XLOOKUP(T$1,Attendance_sorted!$B420:$CW420,Attendance_sorted!$B420:$CW420,"nn")&lt;&gt;"nn","•",""),"")</f>
        <v/>
      </c>
      <c r="U421" s="1" t="str">
        <f ca="1">IF(($A421&lt;&gt;"")*(U$1&lt;&gt;""),IF(_xlfn.XLOOKUP(U$1,Attendance_sorted!$B420:$CW420,Attendance_sorted!$B420:$CW420,"nn")&lt;&gt;"nn","•",""),"")</f>
        <v/>
      </c>
      <c r="V421" s="1" t="str">
        <f ca="1">IF(($A421&lt;&gt;"")*(V$1&lt;&gt;""),IF(_xlfn.XLOOKUP(V$1,Attendance_sorted!$B420:$CW420,Attendance_sorted!$B420:$CW420,"nn")&lt;&gt;"nn","•",""),"")</f>
        <v/>
      </c>
      <c r="W421" s="1" t="str">
        <f ca="1">IF(($A421&lt;&gt;"")*(W$1&lt;&gt;""),IF(_xlfn.XLOOKUP(W$1,Attendance_sorted!$B420:$CW420,Attendance_sorted!$B420:$CW420,"nn")&lt;&gt;"nn","•",""),"")</f>
        <v/>
      </c>
      <c r="X421" s="1" t="str">
        <f ca="1">IF(($A421&lt;&gt;"")*(X$1&lt;&gt;""),IF(_xlfn.XLOOKUP(X$1,Attendance_sorted!$B420:$CW420,Attendance_sorted!$B420:$CW420,"nn")&lt;&gt;"nn","•",""),"")</f>
        <v/>
      </c>
      <c r="Y421" s="1" t="str">
        <f ca="1">IF(($A421&lt;&gt;"")*(Y$1&lt;&gt;""),IF(_xlfn.XLOOKUP(Y$1,Attendance_sorted!$B420:$CW420,Attendance_sorted!$B420:$CW420,"nn")&lt;&gt;"nn","•",""),"")</f>
        <v/>
      </c>
      <c r="Z421" s="1" t="str">
        <f ca="1">IF(($A421&lt;&gt;"")*(Z$1&lt;&gt;""),IF(_xlfn.XLOOKUP(Z$1,Attendance_sorted!$B420:$CW420,Attendance_sorted!$B420:$CW420,"nn")&lt;&gt;"nn","•",""),"")</f>
        <v/>
      </c>
      <c r="AA421" s="1" t="str">
        <f ca="1">IF(($A421&lt;&gt;"")*(AA$1&lt;&gt;""),IF(_xlfn.XLOOKUP(AA$1,Attendance_sorted!$B420:$CW420,Attendance_sorted!$B420:$CW420,"nn")&lt;&gt;"nn","•",""),"")</f>
        <v/>
      </c>
      <c r="AB421" s="1" t="str">
        <f ca="1">IF(($A421&lt;&gt;"")*(AB$1&lt;&gt;""),IF(_xlfn.XLOOKUP(AB$1,Attendance_sorted!$B420:$CW420,Attendance_sorted!$B420:$CW420,"nn")&lt;&gt;"nn","•",""),"")</f>
        <v/>
      </c>
      <c r="AC421" s="1" t="str">
        <f ca="1">IF(($A421&lt;&gt;"")*(AC$1&lt;&gt;""),IF(_xlfn.XLOOKUP(AC$1,Attendance_sorted!$B420:$CW420,Attendance_sorted!$B420:$CW420,"nn")&lt;&gt;"nn","•",""),"")</f>
        <v/>
      </c>
      <c r="AD421" s="1" t="str">
        <f ca="1">IF(($A421&lt;&gt;"")*(AD$1&lt;&gt;""),IF(_xlfn.XLOOKUP(AD$1,Attendance_sorted!$B420:$CW420,Attendance_sorted!$B420:$CW420,"nn")&lt;&gt;"nn","•",""),"")</f>
        <v/>
      </c>
      <c r="AE421" s="1" t="str">
        <f ca="1">IF(($A421&lt;&gt;"")*(AE$1&lt;&gt;""),IF(_xlfn.XLOOKUP(AE$1,Attendance_sorted!$B420:$CW420,Attendance_sorted!$B420:$CW420,"nn")&lt;&gt;"nn","•",""),"")</f>
        <v/>
      </c>
      <c r="AF421" s="1" t="str">
        <f ca="1">IF(($A421&lt;&gt;"")*(AF$1&lt;&gt;""),IF(_xlfn.XLOOKUP(AF$1,Attendance_sorted!$B420:$CW420,Attendance_sorted!$B420:$CW420,"nn")&lt;&gt;"nn","•",""),"")</f>
        <v/>
      </c>
      <c r="AG421" s="1" t="str">
        <f ca="1">IF(($A421&lt;&gt;"")*(AG$1&lt;&gt;""),IF(_xlfn.XLOOKUP(AG$1,Attendance_sorted!$B420:$CW420,Attendance_sorted!$B420:$CW420,"nn")&lt;&gt;"nn","•",""),"")</f>
        <v/>
      </c>
      <c r="AH421" s="1" t="str">
        <f ca="1">IF(($A421&lt;&gt;"")*(AH$1&lt;&gt;""),IF(_xlfn.XLOOKUP(AH$1,Attendance_sorted!$B420:$CW420,Attendance_sorted!$B420:$CW420,"nn")&lt;&gt;"nn","•",""),"")</f>
        <v/>
      </c>
      <c r="AI421" s="1" t="str">
        <f ca="1">IF(($A421&lt;&gt;"")*(AI$1&lt;&gt;""),IF(_xlfn.XLOOKUP(AI$1,Attendance_sorted!$B420:$CW420,Attendance_sorted!$B420:$CW420,"nn")&lt;&gt;"nn","•",""),"")</f>
        <v/>
      </c>
      <c r="AJ421" s="1" t="str">
        <f ca="1">IF(($A421&lt;&gt;"")*(AJ$1&lt;&gt;""),IF(_xlfn.XLOOKUP(AJ$1,Attendance_sorted!$B420:$CW420,Attendance_sorted!$B420:$CW420,"nn")&lt;&gt;"nn","•",""),"")</f>
        <v/>
      </c>
      <c r="AK421" s="1" t="str">
        <f ca="1">IF(($A421&lt;&gt;"")*(AK$1&lt;&gt;""),IF(_xlfn.XLOOKUP(AK$1,Attendance_sorted!$B420:$CW420,Attendance_sorted!$B420:$CW420,"nn")&lt;&gt;"nn","•",""),"")</f>
        <v/>
      </c>
      <c r="AL421" s="1" t="str">
        <f ca="1">IF(($A421&lt;&gt;"")*(AL$1&lt;&gt;""),IF(_xlfn.XLOOKUP(AL$1,Attendance_sorted!$B420:$CW420,Attendance_sorted!$B420:$CW420,"nn")&lt;&gt;"nn","•",""),"")</f>
        <v/>
      </c>
      <c r="AM421" s="1" t="str">
        <f ca="1">IF(($A421&lt;&gt;"")*(AM$1&lt;&gt;""),IF(_xlfn.XLOOKUP(AM$1,Attendance_sorted!$B420:$CW420,Attendance_sorted!$B420:$CW420,"nn")&lt;&gt;"nn","•",""),"")</f>
        <v/>
      </c>
      <c r="AN421" s="1" t="str">
        <f ca="1">IF(($A421&lt;&gt;"")*(AN$1&lt;&gt;""),IF(_xlfn.XLOOKUP(AN$1,Attendance_sorted!$B420:$CW420,Attendance_sorted!$B420:$CW420,"nn")&lt;&gt;"nn","•",""),"")</f>
        <v/>
      </c>
      <c r="AO421" s="1" t="str">
        <f ca="1">IF(($A421&lt;&gt;"")*(AO$1&lt;&gt;""),IF(_xlfn.XLOOKUP(AO$1,Attendance_sorted!$B420:$CW420,Attendance_sorted!$B420:$CW420,"nn")&lt;&gt;"nn","•",""),"")</f>
        <v/>
      </c>
      <c r="AP421" s="1" t="str">
        <f ca="1">IF(($A421&lt;&gt;"")*(AP$1&lt;&gt;""),IF(_xlfn.XLOOKUP(AP$1,Attendance_sorted!$B420:$CW420,Attendance_sorted!$B420:$CW420,"nn")&lt;&gt;"nn","•",""),"")</f>
        <v/>
      </c>
      <c r="AQ421" s="1" t="str">
        <f ca="1">IF(($A421&lt;&gt;"")*(AQ$1&lt;&gt;""),IF(_xlfn.XLOOKUP(AQ$1,Attendance_sorted!$B420:$CW420,Attendance_sorted!$B420:$CW420,"nn")&lt;&gt;"nn","•",""),"")</f>
        <v/>
      </c>
      <c r="AR421" s="1" t="str">
        <f ca="1">IF(($A421&lt;&gt;"")*(AR$1&lt;&gt;""),IF(_xlfn.XLOOKUP(AR$1,Attendance_sorted!$B420:$CW420,Attendance_sorted!$B420:$CW420,"nn")&lt;&gt;"nn","•",""),"")</f>
        <v/>
      </c>
      <c r="AS421" s="1" t="str">
        <f ca="1">IF(($A421&lt;&gt;"")*(AS$1&lt;&gt;""),IF(_xlfn.XLOOKUP(AS$1,Attendance_sorted!$B420:$CW420,Attendance_sorted!$B420:$CW420,"nn")&lt;&gt;"nn","•",""),"")</f>
        <v/>
      </c>
      <c r="AT421" s="1" t="str">
        <f ca="1">IF(($A421&lt;&gt;"")*(AT$1&lt;&gt;""),IF(_xlfn.XLOOKUP(AT$1,Attendance_sorted!$B420:$CW420,Attendance_sorted!$B420:$CW420,"nn")&lt;&gt;"nn","•",""),"")</f>
        <v/>
      </c>
      <c r="AU421" s="1" t="str">
        <f ca="1">IF(($A421&lt;&gt;"")*(AU$1&lt;&gt;""),IF(_xlfn.XLOOKUP(AU$1,Attendance_sorted!$B420:$CW420,Attendance_sorted!$B420:$CW420,"nn")&lt;&gt;"nn","•",""),"")</f>
        <v/>
      </c>
      <c r="AV421" s="1" t="str">
        <f ca="1">IF(($A421&lt;&gt;"")*(AV$1&lt;&gt;""),IF(_xlfn.XLOOKUP(AV$1,Attendance_sorted!$B420:$CW420,Attendance_sorted!$B420:$CW420,"nn")&lt;&gt;"nn","•",""),"")</f>
        <v/>
      </c>
      <c r="AW421" s="1" t="str">
        <f ca="1">IF(($A421&lt;&gt;"")*(AW$1&lt;&gt;""),IF(_xlfn.XLOOKUP(AW$1,Attendance_sorted!$B420:$CW420,Attendance_sorted!$B420:$CW420,"nn")&lt;&gt;"nn","•",""),"")</f>
        <v/>
      </c>
      <c r="AX421" s="1" t="str">
        <f ca="1">IF(($A421&lt;&gt;"")*(AX$1&lt;&gt;""),IF(_xlfn.XLOOKUP(AX$1,Attendance_sorted!$B420:$CW420,Attendance_sorted!$B420:$CW420,"nn")&lt;&gt;"nn","•",""),"")</f>
        <v/>
      </c>
      <c r="AY421" s="1" t="str">
        <f ca="1">IF(($A421&lt;&gt;"")*(AY$1&lt;&gt;""),IF(_xlfn.XLOOKUP(AY$1,Attendance_sorted!$B420:$CW420,Attendance_sorted!$B420:$CW420,"nn")&lt;&gt;"nn","•",""),"")</f>
        <v/>
      </c>
      <c r="AZ421" s="1" t="str">
        <f ca="1">IF(($A421&lt;&gt;"")*(AZ$1&lt;&gt;""),IF(_xlfn.XLOOKUP(AZ$1,Attendance_sorted!$B420:$CW420,Attendance_sorted!$B420:$CW420,"nn")&lt;&gt;"nn","•",""),"")</f>
        <v/>
      </c>
      <c r="BA421" s="1" t="str">
        <f ca="1">IF(($A421&lt;&gt;"")*(BA$1&lt;&gt;""),IF(_xlfn.XLOOKUP(BA$1,Attendance_sorted!$B420:$CW420,Attendance_sorted!$B420:$CW420,"nn")&lt;&gt;"nn","•",""),"")</f>
        <v/>
      </c>
      <c r="BB421" s="1" t="str">
        <f ca="1">IF(($A421&lt;&gt;"")*(BB$1&lt;&gt;""),IF(_xlfn.XLOOKUP(BB$1,Attendance_sorted!$B420:$CW420,Attendance_sorted!$B420:$CW420,"nn")&lt;&gt;"nn","•",""),"")</f>
        <v/>
      </c>
      <c r="BC421" s="1" t="str">
        <f ca="1">IF(($A421&lt;&gt;"")*(BC$1&lt;&gt;""),IF(_xlfn.XLOOKUP(BC$1,Attendance_sorted!$B420:$CW420,Attendance_sorted!$B420:$CW420,"nn")&lt;&gt;"nn","•",""),"")</f>
        <v/>
      </c>
      <c r="BD421" s="1" t="str">
        <f ca="1">IF(($A421&lt;&gt;"")*(BD$1&lt;&gt;""),IF(_xlfn.XLOOKUP(BD$1,Attendance_sorted!$B420:$CW420,Attendance_sorted!$B420:$CW420,"nn")&lt;&gt;"nn","•",""),"")</f>
        <v/>
      </c>
      <c r="BE421" s="1" t="str">
        <f ca="1">IF(($A421&lt;&gt;"")*(BE$1&lt;&gt;""),IF(_xlfn.XLOOKUP(BE$1,Attendance_sorted!$B420:$CW420,Attendance_sorted!$B420:$CW420,"nn")&lt;&gt;"nn","•",""),"")</f>
        <v/>
      </c>
      <c r="BF421" s="1" t="str">
        <f ca="1">IF(($A421&lt;&gt;"")*(BF$1&lt;&gt;""),IF(_xlfn.XLOOKUP(BF$1,Attendance_sorted!$B420:$CW420,Attendance_sorted!$B420:$CW420,"nn")&lt;&gt;"nn","•",""),"")</f>
        <v/>
      </c>
      <c r="BG421" s="1" t="str">
        <f ca="1">IF(($A421&lt;&gt;"")*(BG$1&lt;&gt;""),IF(_xlfn.XLOOKUP(BG$1,Attendance_sorted!$B420:$CW420,Attendance_sorted!$B420:$CW420,"nn")&lt;&gt;"nn","•",""),"")</f>
        <v/>
      </c>
      <c r="BH421" s="1" t="str">
        <f ca="1">IF(($A421&lt;&gt;"")*(BH$1&lt;&gt;""),IF(_xlfn.XLOOKUP(BH$1,Attendance_sorted!$B420:$CW420,Attendance_sorted!$B420:$CW420,"nn")&lt;&gt;"nn","•",""),"")</f>
        <v/>
      </c>
      <c r="BI421" s="1" t="str">
        <f ca="1">IF(($A421&lt;&gt;"")*(BI$1&lt;&gt;""),IF(_xlfn.XLOOKUP(BI$1,Attendance_sorted!$B420:$CW420,Attendance_sorted!$B420:$CW420,"nn")&lt;&gt;"nn","•",""),"")</f>
        <v/>
      </c>
      <c r="BJ421" s="1" t="str">
        <f ca="1">IF(($A421&lt;&gt;"")*(BJ$1&lt;&gt;""),IF(_xlfn.XLOOKUP(BJ$1,Attendance_sorted!$B420:$CW420,Attendance_sorted!$B420:$CW420,"nn")&lt;&gt;"nn","•",""),"")</f>
        <v/>
      </c>
      <c r="BK421" s="1" t="str">
        <f ca="1">IF(($A421&lt;&gt;"")*(BK$1&lt;&gt;""),IF(_xlfn.XLOOKUP(BK$1,Attendance_sorted!$B420:$CW420,Attendance_sorted!$B420:$CW420,"nn")&lt;&gt;"nn","•",""),"")</f>
        <v/>
      </c>
      <c r="BL421" s="1" t="str">
        <f ca="1">IF(($A421&lt;&gt;"")*(BL$1&lt;&gt;""),IF(_xlfn.XLOOKUP(BL$1,Attendance_sorted!$B420:$CW420,Attendance_sorted!$B420:$CW420,"nn")&lt;&gt;"nn","•",""),"")</f>
        <v/>
      </c>
      <c r="BM421" s="1" t="str">
        <f ca="1">IF(($A421&lt;&gt;"")*(BM$1&lt;&gt;""),IF(_xlfn.XLOOKUP(BM$1,Attendance_sorted!$B420:$CW420,Attendance_sorted!$B420:$CW420,"nn")&lt;&gt;"nn","•",""),"")</f>
        <v/>
      </c>
      <c r="BN421" s="1" t="str">
        <f ca="1">IF(($A421&lt;&gt;"")*(BN$1&lt;&gt;""),IF(_xlfn.XLOOKUP(BN$1,Attendance_sorted!$B420:$CW420,Attendance_sorted!$B420:$CW420,"nn")&lt;&gt;"nn","•",""),"")</f>
        <v/>
      </c>
      <c r="BO421" s="1" t="str">
        <f ca="1">IF(($A421&lt;&gt;"")*(BO$1&lt;&gt;""),IF(_xlfn.XLOOKUP(BO$1,Attendance_sorted!$B420:$CW420,Attendance_sorted!$B420:$CW420,"nn")&lt;&gt;"nn","•",""),"")</f>
        <v/>
      </c>
      <c r="BP421" s="1" t="str">
        <f ca="1">IF(($A421&lt;&gt;"")*(BP$1&lt;&gt;""),IF(_xlfn.XLOOKUP(BP$1,Attendance_sorted!$B420:$CW420,Attendance_sorted!$B420:$CW420,"nn")&lt;&gt;"nn","•",""),"")</f>
        <v/>
      </c>
      <c r="BQ421" s="1" t="str">
        <f ca="1">IF(($A421&lt;&gt;"")*(BQ$1&lt;&gt;""),IF(_xlfn.XLOOKUP(BQ$1,Attendance_sorted!$B420:$CW420,Attendance_sorted!$B420:$CW420,"nn")&lt;&gt;"nn","•",""),"")</f>
        <v/>
      </c>
      <c r="BR421" s="1" t="str">
        <f ca="1">IF(($A421&lt;&gt;"")*(BR$1&lt;&gt;""),IF(_xlfn.XLOOKUP(BR$1,Attendance_sorted!$B420:$CW420,Attendance_sorted!$B420:$CW420,"nn")&lt;&gt;"nn","•",""),"")</f>
        <v/>
      </c>
      <c r="BS421" s="1" t="str">
        <f ca="1">IF(($A421&lt;&gt;"")*(BS$1&lt;&gt;""),IF(_xlfn.XLOOKUP(BS$1,Attendance_sorted!$B420:$CW420,Attendance_sorted!$B420:$CW420,"nn")&lt;&gt;"nn","•",""),"")</f>
        <v/>
      </c>
      <c r="BT421" s="1" t="str">
        <f ca="1">IF(($A421&lt;&gt;"")*(BT$1&lt;&gt;""),IF(_xlfn.XLOOKUP(BT$1,Attendance_sorted!$B420:$CW420,Attendance_sorted!$B420:$CW420,"nn")&lt;&gt;"nn","•",""),"")</f>
        <v/>
      </c>
      <c r="BU421" s="1" t="str">
        <f ca="1">IF(($A421&lt;&gt;"")*(BU$1&lt;&gt;""),IF(_xlfn.XLOOKUP(BU$1,Attendance_sorted!$B420:$CW420,Attendance_sorted!$B420:$CW420,"nn")&lt;&gt;"nn","•",""),"")</f>
        <v/>
      </c>
      <c r="BV421" s="1" t="str">
        <f ca="1">IF(($A421&lt;&gt;"")*(BV$1&lt;&gt;""),IF(_xlfn.XLOOKUP(BV$1,Attendance_sorted!$B420:$CW420,Attendance_sorted!$B420:$CW420,"nn")&lt;&gt;"nn","•",""),"")</f>
        <v/>
      </c>
      <c r="BW421" s="1" t="str">
        <f ca="1">IF(($A421&lt;&gt;"")*(BW$1&lt;&gt;""),IF(_xlfn.XLOOKUP(BW$1,Attendance_sorted!$B420:$CW420,Attendance_sorted!$B420:$CW420,"nn")&lt;&gt;"nn","•",""),"")</f>
        <v/>
      </c>
      <c r="BX421" s="1" t="str">
        <f ca="1">IF(($A421&lt;&gt;"")*(BX$1&lt;&gt;""),IF(_xlfn.XLOOKUP(BX$1,Attendance_sorted!$B420:$CW420,Attendance_sorted!$B420:$CW420,"nn")&lt;&gt;"nn","•",""),"")</f>
        <v/>
      </c>
      <c r="BY421" s="1" t="str">
        <f ca="1">IF(($A421&lt;&gt;"")*(BY$1&lt;&gt;""),IF(_xlfn.XLOOKUP(BY$1,Attendance_sorted!$B420:$CW420,Attendance_sorted!$B420:$CW420,"nn")&lt;&gt;"nn","•",""),"")</f>
        <v/>
      </c>
      <c r="BZ421" s="1" t="str">
        <f ca="1">IF(($A421&lt;&gt;"")*(BZ$1&lt;&gt;""),IF(_xlfn.XLOOKUP(BZ$1,Attendance_sorted!$B420:$CW420,Attendance_sorted!$B420:$CW420,"nn")&lt;&gt;"nn","•",""),"")</f>
        <v/>
      </c>
      <c r="CA421" s="1" t="str">
        <f ca="1">IF(($A421&lt;&gt;"")*(CA$1&lt;&gt;""),IF(_xlfn.XLOOKUP(CA$1,Attendance_sorted!$B420:$CW420,Attendance_sorted!$B420:$CW420,"nn")&lt;&gt;"nn","•",""),"")</f>
        <v/>
      </c>
      <c r="CB421" s="1" t="str">
        <f ca="1">IF(($A421&lt;&gt;"")*(CB$1&lt;&gt;""),IF(_xlfn.XLOOKUP(CB$1,Attendance_sorted!$B420:$CW420,Attendance_sorted!$B420:$CW420,"nn")&lt;&gt;"nn","•",""),"")</f>
        <v/>
      </c>
      <c r="CC421" s="1" t="str">
        <f ca="1">IF(($A421&lt;&gt;"")*(CC$1&lt;&gt;""),IF(_xlfn.XLOOKUP(CC$1,Attendance_sorted!$B420:$CW420,Attendance_sorted!$B420:$CW420,"nn")&lt;&gt;"nn","•",""),"")</f>
        <v/>
      </c>
      <c r="CD421" s="1" t="str">
        <f ca="1">IF(($A421&lt;&gt;"")*(CD$1&lt;&gt;""),IF(_xlfn.XLOOKUP(CD$1,Attendance_sorted!$B420:$CW420,Attendance_sorted!$B420:$CW420,"nn")&lt;&gt;"nn","•",""),"")</f>
        <v/>
      </c>
      <c r="CE421" s="1" t="str">
        <f ca="1">IF(($A421&lt;&gt;"")*(CE$1&lt;&gt;""),IF(_xlfn.XLOOKUP(CE$1,Attendance_sorted!$B420:$CW420,Attendance_sorted!$B420:$CW420,"nn")&lt;&gt;"nn","•",""),"")</f>
        <v/>
      </c>
      <c r="CF421" s="1" t="str">
        <f ca="1">IF(($A421&lt;&gt;"")*(CF$1&lt;&gt;""),IF(_xlfn.XLOOKUP(CF$1,Attendance_sorted!$B420:$CW420,Attendance_sorted!$B420:$CW420,"nn")&lt;&gt;"nn","•",""),"")</f>
        <v/>
      </c>
      <c r="CG421" s="1" t="str">
        <f ca="1">IF(($A421&lt;&gt;"")*(CG$1&lt;&gt;""),IF(_xlfn.XLOOKUP(CG$1,Attendance_sorted!$B420:$CW420,Attendance_sorted!$B420:$CW420,"nn")&lt;&gt;"nn","•",""),"")</f>
        <v/>
      </c>
      <c r="CH421" s="1" t="str">
        <f ca="1">IF(($A421&lt;&gt;"")*(CH$1&lt;&gt;""),IF(_xlfn.XLOOKUP(CH$1,Attendance_sorted!$B420:$CW420,Attendance_sorted!$B420:$CW420,"nn")&lt;&gt;"nn","•",""),"")</f>
        <v/>
      </c>
      <c r="CI421" s="1" t="str">
        <f ca="1">IF(($A421&lt;&gt;"")*(CI$1&lt;&gt;""),IF(_xlfn.XLOOKUP(CI$1,Attendance_sorted!$B420:$CW420,Attendance_sorted!$B420:$CW420,"nn")&lt;&gt;"nn","•",""),"")</f>
        <v/>
      </c>
      <c r="CJ421" s="1" t="str">
        <f ca="1">IF(($A421&lt;&gt;"")*(CJ$1&lt;&gt;""),IF(_xlfn.XLOOKUP(CJ$1,Attendance_sorted!$B420:$CW420,Attendance_sorted!$B420:$CW420,"nn")&lt;&gt;"nn","•",""),"")</f>
        <v/>
      </c>
      <c r="CK421" s="1" t="str">
        <f ca="1">IF(($A421&lt;&gt;"")*(CK$1&lt;&gt;""),IF(_xlfn.XLOOKUP(CK$1,Attendance_sorted!$B420:$CW420,Attendance_sorted!$B420:$CW420,"nn")&lt;&gt;"nn","•",""),"")</f>
        <v/>
      </c>
      <c r="CL421" s="1" t="str">
        <f ca="1">IF(($A421&lt;&gt;"")*(CL$1&lt;&gt;""),IF(_xlfn.XLOOKUP(CL$1,Attendance_sorted!$B420:$CW420,Attendance_sorted!$B420:$CW420,"nn")&lt;&gt;"nn","•",""),"")</f>
        <v/>
      </c>
      <c r="CM421" s="1" t="str">
        <f ca="1">IF(($A421&lt;&gt;"")*(CM$1&lt;&gt;""),IF(_xlfn.XLOOKUP(CM$1,Attendance_sorted!$B420:$CW420,Attendance_sorted!$B420:$CW420,"nn")&lt;&gt;"nn","•",""),"")</f>
        <v/>
      </c>
      <c r="CN421" s="1" t="str">
        <f ca="1">IF(($A421&lt;&gt;"")*(CN$1&lt;&gt;""),IF(_xlfn.XLOOKUP(CN$1,Attendance_sorted!$B420:$CW420,Attendance_sorted!$B420:$CW420,"nn")&lt;&gt;"nn","•",""),"")</f>
        <v/>
      </c>
      <c r="CO421" s="1" t="str">
        <f ca="1">IF(($A421&lt;&gt;"")*(CO$1&lt;&gt;""),IF(_xlfn.XLOOKUP(CO$1,Attendance_sorted!$B420:$CW420,Attendance_sorted!$B420:$CW420,"nn")&lt;&gt;"nn","•",""),"")</f>
        <v/>
      </c>
      <c r="CP421" s="1" t="str">
        <f ca="1">IF(($A421&lt;&gt;"")*(CP$1&lt;&gt;""),IF(_xlfn.XLOOKUP(CP$1,Attendance_sorted!$B420:$CW420,Attendance_sorted!$B420:$CW420,"nn")&lt;&gt;"nn","•",""),"")</f>
        <v/>
      </c>
      <c r="CQ421" s="1" t="str">
        <f ca="1">IF(($A421&lt;&gt;"")*(CQ$1&lt;&gt;""),IF(_xlfn.XLOOKUP(CQ$1,Attendance_sorted!$B420:$CW420,Attendance_sorted!$B420:$CW420,"nn")&lt;&gt;"nn","•",""),"")</f>
        <v/>
      </c>
      <c r="CR421" s="1" t="str">
        <f ca="1">IF(($A421&lt;&gt;"")*(CR$1&lt;&gt;""),IF(_xlfn.XLOOKUP(CR$1,Attendance_sorted!$B420:$CW420,Attendance_sorted!$B420:$CW420,"nn")&lt;&gt;"nn","•",""),"")</f>
        <v/>
      </c>
      <c r="CS421" s="1" t="str">
        <f ca="1">IF(($A421&lt;&gt;"")*(CS$1&lt;&gt;""),IF(_xlfn.XLOOKUP(CS$1,Attendance_sorted!$B420:$CW420,Attendance_sorted!$B420:$CW420,"nn")&lt;&gt;"nn","•",""),"")</f>
        <v/>
      </c>
      <c r="CT421" s="1" t="str">
        <f ca="1">IF(($A421&lt;&gt;"")*(CT$1&lt;&gt;""),IF(_xlfn.XLOOKUP(CT$1,Attendance_sorted!$B420:$CW420,Attendance_sorted!$B420:$CW420,"nn")&lt;&gt;"nn","•",""),"")</f>
        <v/>
      </c>
      <c r="CU421" s="1" t="str">
        <f ca="1">IF(($A421&lt;&gt;"")*(CU$1&lt;&gt;""),IF(_xlfn.XLOOKUP(CU$1,Attendance_sorted!$B420:$CW420,Attendance_sorted!$B420:$CW420,"nn")&lt;&gt;"nn","•",""),"")</f>
        <v/>
      </c>
      <c r="CV421" s="1" t="str">
        <f ca="1">IF(($A421&lt;&gt;"")*(CV$1&lt;&gt;""),IF(_xlfn.XLOOKUP(CV$1,Attendance_sorted!$B420:$CW420,Attendance_sorted!$B420:$CW420,"nn")&lt;&gt;"nn","•",""),"")</f>
        <v/>
      </c>
      <c r="CW421" s="1" t="str">
        <f ca="1">IF(($A421&lt;&gt;"")*(CW$1&lt;&gt;""),IF(_xlfn.XLOOKUP(CW$1,Attendance_sorted!$B420:$CW420,Attendance_sorted!$B420:$CW420,"nn")&lt;&gt;"nn","•",""),"")</f>
        <v/>
      </c>
    </row>
    <row r="422" spans="1:101">
      <c r="A422" s="1"/>
      <c r="B422" s="1" t="str">
        <f ca="1">IF(($A422&lt;&gt;"")*(B$1&lt;&gt;""),IF(_xlfn.XLOOKUP(B$1,Attendance_sorted!$B421:$CW421,Attendance_sorted!$B421:$CW421,"nn")&lt;&gt;"nn","•",""),"")</f>
        <v/>
      </c>
      <c r="C422" s="1" t="str">
        <f ca="1">IF(($A422&lt;&gt;"")*(C$1&lt;&gt;""),IF(_xlfn.XLOOKUP(C$1,Attendance_sorted!$B421:$CW421,Attendance_sorted!$B421:$CW421,"nn")&lt;&gt;"nn","•",""),"")</f>
        <v/>
      </c>
      <c r="D422" s="1" t="str">
        <f ca="1">IF(($A422&lt;&gt;"")*(D$1&lt;&gt;""),IF(_xlfn.XLOOKUP(D$1,Attendance_sorted!$B421:$CW421,Attendance_sorted!$B421:$CW421,"nn")&lt;&gt;"nn","•",""),"")</f>
        <v/>
      </c>
      <c r="E422" s="1" t="str">
        <f ca="1">IF(($A422&lt;&gt;"")*(E$1&lt;&gt;""),IF(_xlfn.XLOOKUP(E$1,Attendance_sorted!$B421:$CW421,Attendance_sorted!$B421:$CW421,"nn")&lt;&gt;"nn","•",""),"")</f>
        <v/>
      </c>
      <c r="F422" s="1" t="str">
        <f ca="1">IF(($A422&lt;&gt;"")*(F$1&lt;&gt;""),IF(_xlfn.XLOOKUP(F$1,Attendance_sorted!$B421:$CW421,Attendance_sorted!$B421:$CW421,"nn")&lt;&gt;"nn","•",""),"")</f>
        <v/>
      </c>
      <c r="G422" s="1" t="str">
        <f ca="1">IF(($A422&lt;&gt;"")*(G$1&lt;&gt;""),IF(_xlfn.XLOOKUP(G$1,Attendance_sorted!$B421:$CW421,Attendance_sorted!$B421:$CW421,"nn")&lt;&gt;"nn","•",""),"")</f>
        <v/>
      </c>
      <c r="H422" s="1" t="str">
        <f ca="1">IF(($A422&lt;&gt;"")*(H$1&lt;&gt;""),IF(_xlfn.XLOOKUP(H$1,Attendance_sorted!$B421:$CW421,Attendance_sorted!$B421:$CW421,"nn")&lt;&gt;"nn","•",""),"")</f>
        <v/>
      </c>
      <c r="I422" s="1" t="str">
        <f ca="1">IF(($A422&lt;&gt;"")*(I$1&lt;&gt;""),IF(_xlfn.XLOOKUP(I$1,Attendance_sorted!$B421:$CW421,Attendance_sorted!$B421:$CW421,"nn")&lt;&gt;"nn","•",""),"")</f>
        <v/>
      </c>
      <c r="J422" s="1" t="str">
        <f ca="1">IF(($A422&lt;&gt;"")*(J$1&lt;&gt;""),IF(_xlfn.XLOOKUP(J$1,Attendance_sorted!$B421:$CW421,Attendance_sorted!$B421:$CW421,"nn")&lt;&gt;"nn","•",""),"")</f>
        <v/>
      </c>
      <c r="K422" s="1" t="str">
        <f ca="1">IF(($A422&lt;&gt;"")*(K$1&lt;&gt;""),IF(_xlfn.XLOOKUP(K$1,Attendance_sorted!$B421:$CW421,Attendance_sorted!$B421:$CW421,"nn")&lt;&gt;"nn","•",""),"")</f>
        <v/>
      </c>
      <c r="L422" s="1" t="str">
        <f ca="1">IF(($A422&lt;&gt;"")*(L$1&lt;&gt;""),IF(_xlfn.XLOOKUP(L$1,Attendance_sorted!$B421:$CW421,Attendance_sorted!$B421:$CW421,"nn")&lt;&gt;"nn","•",""),"")</f>
        <v/>
      </c>
      <c r="M422" s="1" t="str">
        <f ca="1">IF(($A422&lt;&gt;"")*(M$1&lt;&gt;""),IF(_xlfn.XLOOKUP(M$1,Attendance_sorted!$B421:$CW421,Attendance_sorted!$B421:$CW421,"nn")&lt;&gt;"nn","•",""),"")</f>
        <v/>
      </c>
      <c r="N422" s="1" t="str">
        <f ca="1">IF(($A422&lt;&gt;"")*(N$1&lt;&gt;""),IF(_xlfn.XLOOKUP(N$1,Attendance_sorted!$B421:$CW421,Attendance_sorted!$B421:$CW421,"nn")&lt;&gt;"nn","•",""),"")</f>
        <v/>
      </c>
      <c r="O422" s="1" t="str">
        <f ca="1">IF(($A422&lt;&gt;"")*(O$1&lt;&gt;""),IF(_xlfn.XLOOKUP(O$1,Attendance_sorted!$B421:$CW421,Attendance_sorted!$B421:$CW421,"nn")&lt;&gt;"nn","•",""),"")</f>
        <v/>
      </c>
      <c r="P422" s="1" t="str">
        <f ca="1">IF(($A422&lt;&gt;"")*(P$1&lt;&gt;""),IF(_xlfn.XLOOKUP(P$1,Attendance_sorted!$B421:$CW421,Attendance_sorted!$B421:$CW421,"nn")&lt;&gt;"nn","•",""),"")</f>
        <v/>
      </c>
      <c r="Q422" s="1" t="str">
        <f ca="1">IF(($A422&lt;&gt;"")*(Q$1&lt;&gt;""),IF(_xlfn.XLOOKUP(Q$1,Attendance_sorted!$B421:$CW421,Attendance_sorted!$B421:$CW421,"nn")&lt;&gt;"nn","•",""),"")</f>
        <v/>
      </c>
      <c r="R422" s="1" t="str">
        <f ca="1">IF(($A422&lt;&gt;"")*(R$1&lt;&gt;""),IF(_xlfn.XLOOKUP(R$1,Attendance_sorted!$B421:$CW421,Attendance_sorted!$B421:$CW421,"nn")&lt;&gt;"nn","•",""),"")</f>
        <v/>
      </c>
      <c r="S422" s="1" t="str">
        <f ca="1">IF(($A422&lt;&gt;"")*(S$1&lt;&gt;""),IF(_xlfn.XLOOKUP(S$1,Attendance_sorted!$B421:$CW421,Attendance_sorted!$B421:$CW421,"nn")&lt;&gt;"nn","•",""),"")</f>
        <v/>
      </c>
      <c r="T422" s="1" t="str">
        <f ca="1">IF(($A422&lt;&gt;"")*(T$1&lt;&gt;""),IF(_xlfn.XLOOKUP(T$1,Attendance_sorted!$B421:$CW421,Attendance_sorted!$B421:$CW421,"nn")&lt;&gt;"nn","•",""),"")</f>
        <v/>
      </c>
      <c r="U422" s="1" t="str">
        <f ca="1">IF(($A422&lt;&gt;"")*(U$1&lt;&gt;""),IF(_xlfn.XLOOKUP(U$1,Attendance_sorted!$B421:$CW421,Attendance_sorted!$B421:$CW421,"nn")&lt;&gt;"nn","•",""),"")</f>
        <v/>
      </c>
      <c r="V422" s="1" t="str">
        <f ca="1">IF(($A422&lt;&gt;"")*(V$1&lt;&gt;""),IF(_xlfn.XLOOKUP(V$1,Attendance_sorted!$B421:$CW421,Attendance_sorted!$B421:$CW421,"nn")&lt;&gt;"nn","•",""),"")</f>
        <v/>
      </c>
      <c r="W422" s="1" t="str">
        <f ca="1">IF(($A422&lt;&gt;"")*(W$1&lt;&gt;""),IF(_xlfn.XLOOKUP(W$1,Attendance_sorted!$B421:$CW421,Attendance_sorted!$B421:$CW421,"nn")&lt;&gt;"nn","•",""),"")</f>
        <v/>
      </c>
      <c r="X422" s="1" t="str">
        <f ca="1">IF(($A422&lt;&gt;"")*(X$1&lt;&gt;""),IF(_xlfn.XLOOKUP(X$1,Attendance_sorted!$B421:$CW421,Attendance_sorted!$B421:$CW421,"nn")&lt;&gt;"nn","•",""),"")</f>
        <v/>
      </c>
      <c r="Y422" s="1" t="str">
        <f ca="1">IF(($A422&lt;&gt;"")*(Y$1&lt;&gt;""),IF(_xlfn.XLOOKUP(Y$1,Attendance_sorted!$B421:$CW421,Attendance_sorted!$B421:$CW421,"nn")&lt;&gt;"nn","•",""),"")</f>
        <v/>
      </c>
      <c r="Z422" s="1" t="str">
        <f ca="1">IF(($A422&lt;&gt;"")*(Z$1&lt;&gt;""),IF(_xlfn.XLOOKUP(Z$1,Attendance_sorted!$B421:$CW421,Attendance_sorted!$B421:$CW421,"nn")&lt;&gt;"nn","•",""),"")</f>
        <v/>
      </c>
      <c r="AA422" s="1" t="str">
        <f ca="1">IF(($A422&lt;&gt;"")*(AA$1&lt;&gt;""),IF(_xlfn.XLOOKUP(AA$1,Attendance_sorted!$B421:$CW421,Attendance_sorted!$B421:$CW421,"nn")&lt;&gt;"nn","•",""),"")</f>
        <v/>
      </c>
      <c r="AB422" s="1" t="str">
        <f ca="1">IF(($A422&lt;&gt;"")*(AB$1&lt;&gt;""),IF(_xlfn.XLOOKUP(AB$1,Attendance_sorted!$B421:$CW421,Attendance_sorted!$B421:$CW421,"nn")&lt;&gt;"nn","•",""),"")</f>
        <v/>
      </c>
      <c r="AC422" s="1" t="str">
        <f ca="1">IF(($A422&lt;&gt;"")*(AC$1&lt;&gt;""),IF(_xlfn.XLOOKUP(AC$1,Attendance_sorted!$B421:$CW421,Attendance_sorted!$B421:$CW421,"nn")&lt;&gt;"nn","•",""),"")</f>
        <v/>
      </c>
      <c r="AD422" s="1" t="str">
        <f ca="1">IF(($A422&lt;&gt;"")*(AD$1&lt;&gt;""),IF(_xlfn.XLOOKUP(AD$1,Attendance_sorted!$B421:$CW421,Attendance_sorted!$B421:$CW421,"nn")&lt;&gt;"nn","•",""),"")</f>
        <v/>
      </c>
      <c r="AE422" s="1" t="str">
        <f ca="1">IF(($A422&lt;&gt;"")*(AE$1&lt;&gt;""),IF(_xlfn.XLOOKUP(AE$1,Attendance_sorted!$B421:$CW421,Attendance_sorted!$B421:$CW421,"nn")&lt;&gt;"nn","•",""),"")</f>
        <v/>
      </c>
      <c r="AF422" s="1" t="str">
        <f ca="1">IF(($A422&lt;&gt;"")*(AF$1&lt;&gt;""),IF(_xlfn.XLOOKUP(AF$1,Attendance_sorted!$B421:$CW421,Attendance_sorted!$B421:$CW421,"nn")&lt;&gt;"nn","•",""),"")</f>
        <v/>
      </c>
      <c r="AG422" s="1" t="str">
        <f ca="1">IF(($A422&lt;&gt;"")*(AG$1&lt;&gt;""),IF(_xlfn.XLOOKUP(AG$1,Attendance_sorted!$B421:$CW421,Attendance_sorted!$B421:$CW421,"nn")&lt;&gt;"nn","•",""),"")</f>
        <v/>
      </c>
      <c r="AH422" s="1" t="str">
        <f ca="1">IF(($A422&lt;&gt;"")*(AH$1&lt;&gt;""),IF(_xlfn.XLOOKUP(AH$1,Attendance_sorted!$B421:$CW421,Attendance_sorted!$B421:$CW421,"nn")&lt;&gt;"nn","•",""),"")</f>
        <v/>
      </c>
      <c r="AI422" s="1" t="str">
        <f ca="1">IF(($A422&lt;&gt;"")*(AI$1&lt;&gt;""),IF(_xlfn.XLOOKUP(AI$1,Attendance_sorted!$B421:$CW421,Attendance_sorted!$B421:$CW421,"nn")&lt;&gt;"nn","•",""),"")</f>
        <v/>
      </c>
      <c r="AJ422" s="1" t="str">
        <f ca="1">IF(($A422&lt;&gt;"")*(AJ$1&lt;&gt;""),IF(_xlfn.XLOOKUP(AJ$1,Attendance_sorted!$B421:$CW421,Attendance_sorted!$B421:$CW421,"nn")&lt;&gt;"nn","•",""),"")</f>
        <v/>
      </c>
      <c r="AK422" s="1" t="str">
        <f ca="1">IF(($A422&lt;&gt;"")*(AK$1&lt;&gt;""),IF(_xlfn.XLOOKUP(AK$1,Attendance_sorted!$B421:$CW421,Attendance_sorted!$B421:$CW421,"nn")&lt;&gt;"nn","•",""),"")</f>
        <v/>
      </c>
      <c r="AL422" s="1" t="str">
        <f ca="1">IF(($A422&lt;&gt;"")*(AL$1&lt;&gt;""),IF(_xlfn.XLOOKUP(AL$1,Attendance_sorted!$B421:$CW421,Attendance_sorted!$B421:$CW421,"nn")&lt;&gt;"nn","•",""),"")</f>
        <v/>
      </c>
      <c r="AM422" s="1" t="str">
        <f ca="1">IF(($A422&lt;&gt;"")*(AM$1&lt;&gt;""),IF(_xlfn.XLOOKUP(AM$1,Attendance_sorted!$B421:$CW421,Attendance_sorted!$B421:$CW421,"nn")&lt;&gt;"nn","•",""),"")</f>
        <v/>
      </c>
      <c r="AN422" s="1" t="str">
        <f ca="1">IF(($A422&lt;&gt;"")*(AN$1&lt;&gt;""),IF(_xlfn.XLOOKUP(AN$1,Attendance_sorted!$B421:$CW421,Attendance_sorted!$B421:$CW421,"nn")&lt;&gt;"nn","•",""),"")</f>
        <v/>
      </c>
      <c r="AO422" s="1" t="str">
        <f ca="1">IF(($A422&lt;&gt;"")*(AO$1&lt;&gt;""),IF(_xlfn.XLOOKUP(AO$1,Attendance_sorted!$B421:$CW421,Attendance_sorted!$B421:$CW421,"nn")&lt;&gt;"nn","•",""),"")</f>
        <v/>
      </c>
      <c r="AP422" s="1" t="str">
        <f ca="1">IF(($A422&lt;&gt;"")*(AP$1&lt;&gt;""),IF(_xlfn.XLOOKUP(AP$1,Attendance_sorted!$B421:$CW421,Attendance_sorted!$B421:$CW421,"nn")&lt;&gt;"nn","•",""),"")</f>
        <v/>
      </c>
      <c r="AQ422" s="1" t="str">
        <f ca="1">IF(($A422&lt;&gt;"")*(AQ$1&lt;&gt;""),IF(_xlfn.XLOOKUP(AQ$1,Attendance_sorted!$B421:$CW421,Attendance_sorted!$B421:$CW421,"nn")&lt;&gt;"nn","•",""),"")</f>
        <v/>
      </c>
      <c r="AR422" s="1" t="str">
        <f ca="1">IF(($A422&lt;&gt;"")*(AR$1&lt;&gt;""),IF(_xlfn.XLOOKUP(AR$1,Attendance_sorted!$B421:$CW421,Attendance_sorted!$B421:$CW421,"nn")&lt;&gt;"nn","•",""),"")</f>
        <v/>
      </c>
      <c r="AS422" s="1" t="str">
        <f ca="1">IF(($A422&lt;&gt;"")*(AS$1&lt;&gt;""),IF(_xlfn.XLOOKUP(AS$1,Attendance_sorted!$B421:$CW421,Attendance_sorted!$B421:$CW421,"nn")&lt;&gt;"nn","•",""),"")</f>
        <v/>
      </c>
      <c r="AT422" s="1" t="str">
        <f ca="1">IF(($A422&lt;&gt;"")*(AT$1&lt;&gt;""),IF(_xlfn.XLOOKUP(AT$1,Attendance_sorted!$B421:$CW421,Attendance_sorted!$B421:$CW421,"nn")&lt;&gt;"nn","•",""),"")</f>
        <v/>
      </c>
      <c r="AU422" s="1" t="str">
        <f ca="1">IF(($A422&lt;&gt;"")*(AU$1&lt;&gt;""),IF(_xlfn.XLOOKUP(AU$1,Attendance_sorted!$B421:$CW421,Attendance_sorted!$B421:$CW421,"nn")&lt;&gt;"nn","•",""),"")</f>
        <v/>
      </c>
      <c r="AV422" s="1" t="str">
        <f ca="1">IF(($A422&lt;&gt;"")*(AV$1&lt;&gt;""),IF(_xlfn.XLOOKUP(AV$1,Attendance_sorted!$B421:$CW421,Attendance_sorted!$B421:$CW421,"nn")&lt;&gt;"nn","•",""),"")</f>
        <v/>
      </c>
      <c r="AW422" s="1" t="str">
        <f ca="1">IF(($A422&lt;&gt;"")*(AW$1&lt;&gt;""),IF(_xlfn.XLOOKUP(AW$1,Attendance_sorted!$B421:$CW421,Attendance_sorted!$B421:$CW421,"nn")&lt;&gt;"nn","•",""),"")</f>
        <v/>
      </c>
      <c r="AX422" s="1" t="str">
        <f ca="1">IF(($A422&lt;&gt;"")*(AX$1&lt;&gt;""),IF(_xlfn.XLOOKUP(AX$1,Attendance_sorted!$B421:$CW421,Attendance_sorted!$B421:$CW421,"nn")&lt;&gt;"nn","•",""),"")</f>
        <v/>
      </c>
      <c r="AY422" s="1" t="str">
        <f ca="1">IF(($A422&lt;&gt;"")*(AY$1&lt;&gt;""),IF(_xlfn.XLOOKUP(AY$1,Attendance_sorted!$B421:$CW421,Attendance_sorted!$B421:$CW421,"nn")&lt;&gt;"nn","•",""),"")</f>
        <v/>
      </c>
      <c r="AZ422" s="1" t="str">
        <f ca="1">IF(($A422&lt;&gt;"")*(AZ$1&lt;&gt;""),IF(_xlfn.XLOOKUP(AZ$1,Attendance_sorted!$B421:$CW421,Attendance_sorted!$B421:$CW421,"nn")&lt;&gt;"nn","•",""),"")</f>
        <v/>
      </c>
      <c r="BA422" s="1" t="str">
        <f ca="1">IF(($A422&lt;&gt;"")*(BA$1&lt;&gt;""),IF(_xlfn.XLOOKUP(BA$1,Attendance_sorted!$B421:$CW421,Attendance_sorted!$B421:$CW421,"nn")&lt;&gt;"nn","•",""),"")</f>
        <v/>
      </c>
      <c r="BB422" s="1" t="str">
        <f ca="1">IF(($A422&lt;&gt;"")*(BB$1&lt;&gt;""),IF(_xlfn.XLOOKUP(BB$1,Attendance_sorted!$B421:$CW421,Attendance_sorted!$B421:$CW421,"nn")&lt;&gt;"nn","•",""),"")</f>
        <v/>
      </c>
      <c r="BC422" s="1" t="str">
        <f ca="1">IF(($A422&lt;&gt;"")*(BC$1&lt;&gt;""),IF(_xlfn.XLOOKUP(BC$1,Attendance_sorted!$B421:$CW421,Attendance_sorted!$B421:$CW421,"nn")&lt;&gt;"nn","•",""),"")</f>
        <v/>
      </c>
      <c r="BD422" s="1" t="str">
        <f ca="1">IF(($A422&lt;&gt;"")*(BD$1&lt;&gt;""),IF(_xlfn.XLOOKUP(BD$1,Attendance_sorted!$B421:$CW421,Attendance_sorted!$B421:$CW421,"nn")&lt;&gt;"nn","•",""),"")</f>
        <v/>
      </c>
      <c r="BE422" s="1" t="str">
        <f ca="1">IF(($A422&lt;&gt;"")*(BE$1&lt;&gt;""),IF(_xlfn.XLOOKUP(BE$1,Attendance_sorted!$B421:$CW421,Attendance_sorted!$B421:$CW421,"nn")&lt;&gt;"nn","•",""),"")</f>
        <v/>
      </c>
      <c r="BF422" s="1" t="str">
        <f ca="1">IF(($A422&lt;&gt;"")*(BF$1&lt;&gt;""),IF(_xlfn.XLOOKUP(BF$1,Attendance_sorted!$B421:$CW421,Attendance_sorted!$B421:$CW421,"nn")&lt;&gt;"nn","•",""),"")</f>
        <v/>
      </c>
      <c r="BG422" s="1" t="str">
        <f ca="1">IF(($A422&lt;&gt;"")*(BG$1&lt;&gt;""),IF(_xlfn.XLOOKUP(BG$1,Attendance_sorted!$B421:$CW421,Attendance_sorted!$B421:$CW421,"nn")&lt;&gt;"nn","•",""),"")</f>
        <v/>
      </c>
      <c r="BH422" s="1" t="str">
        <f ca="1">IF(($A422&lt;&gt;"")*(BH$1&lt;&gt;""),IF(_xlfn.XLOOKUP(BH$1,Attendance_sorted!$B421:$CW421,Attendance_sorted!$B421:$CW421,"nn")&lt;&gt;"nn","•",""),"")</f>
        <v/>
      </c>
      <c r="BI422" s="1" t="str">
        <f ca="1">IF(($A422&lt;&gt;"")*(BI$1&lt;&gt;""),IF(_xlfn.XLOOKUP(BI$1,Attendance_sorted!$B421:$CW421,Attendance_sorted!$B421:$CW421,"nn")&lt;&gt;"nn","•",""),"")</f>
        <v/>
      </c>
      <c r="BJ422" s="1" t="str">
        <f ca="1">IF(($A422&lt;&gt;"")*(BJ$1&lt;&gt;""),IF(_xlfn.XLOOKUP(BJ$1,Attendance_sorted!$B421:$CW421,Attendance_sorted!$B421:$CW421,"nn")&lt;&gt;"nn","•",""),"")</f>
        <v/>
      </c>
      <c r="BK422" s="1" t="str">
        <f ca="1">IF(($A422&lt;&gt;"")*(BK$1&lt;&gt;""),IF(_xlfn.XLOOKUP(BK$1,Attendance_sorted!$B421:$CW421,Attendance_sorted!$B421:$CW421,"nn")&lt;&gt;"nn","•",""),"")</f>
        <v/>
      </c>
      <c r="BL422" s="1" t="str">
        <f ca="1">IF(($A422&lt;&gt;"")*(BL$1&lt;&gt;""),IF(_xlfn.XLOOKUP(BL$1,Attendance_sorted!$B421:$CW421,Attendance_sorted!$B421:$CW421,"nn")&lt;&gt;"nn","•",""),"")</f>
        <v/>
      </c>
      <c r="BM422" s="1" t="str">
        <f ca="1">IF(($A422&lt;&gt;"")*(BM$1&lt;&gt;""),IF(_xlfn.XLOOKUP(BM$1,Attendance_sorted!$B421:$CW421,Attendance_sorted!$B421:$CW421,"nn")&lt;&gt;"nn","•",""),"")</f>
        <v/>
      </c>
      <c r="BN422" s="1" t="str">
        <f ca="1">IF(($A422&lt;&gt;"")*(BN$1&lt;&gt;""),IF(_xlfn.XLOOKUP(BN$1,Attendance_sorted!$B421:$CW421,Attendance_sorted!$B421:$CW421,"nn")&lt;&gt;"nn","•",""),"")</f>
        <v/>
      </c>
      <c r="BO422" s="1" t="str">
        <f ca="1">IF(($A422&lt;&gt;"")*(BO$1&lt;&gt;""),IF(_xlfn.XLOOKUP(BO$1,Attendance_sorted!$B421:$CW421,Attendance_sorted!$B421:$CW421,"nn")&lt;&gt;"nn","•",""),"")</f>
        <v/>
      </c>
      <c r="BP422" s="1" t="str">
        <f ca="1">IF(($A422&lt;&gt;"")*(BP$1&lt;&gt;""),IF(_xlfn.XLOOKUP(BP$1,Attendance_sorted!$B421:$CW421,Attendance_sorted!$B421:$CW421,"nn")&lt;&gt;"nn","•",""),"")</f>
        <v/>
      </c>
      <c r="BQ422" s="1" t="str">
        <f ca="1">IF(($A422&lt;&gt;"")*(BQ$1&lt;&gt;""),IF(_xlfn.XLOOKUP(BQ$1,Attendance_sorted!$B421:$CW421,Attendance_sorted!$B421:$CW421,"nn")&lt;&gt;"nn","•",""),"")</f>
        <v/>
      </c>
      <c r="BR422" s="1" t="str">
        <f ca="1">IF(($A422&lt;&gt;"")*(BR$1&lt;&gt;""),IF(_xlfn.XLOOKUP(BR$1,Attendance_sorted!$B421:$CW421,Attendance_sorted!$B421:$CW421,"nn")&lt;&gt;"nn","•",""),"")</f>
        <v/>
      </c>
      <c r="BS422" s="1" t="str">
        <f ca="1">IF(($A422&lt;&gt;"")*(BS$1&lt;&gt;""),IF(_xlfn.XLOOKUP(BS$1,Attendance_sorted!$B421:$CW421,Attendance_sorted!$B421:$CW421,"nn")&lt;&gt;"nn","•",""),"")</f>
        <v/>
      </c>
      <c r="BT422" s="1" t="str">
        <f ca="1">IF(($A422&lt;&gt;"")*(BT$1&lt;&gt;""),IF(_xlfn.XLOOKUP(BT$1,Attendance_sorted!$B421:$CW421,Attendance_sorted!$B421:$CW421,"nn")&lt;&gt;"nn","•",""),"")</f>
        <v/>
      </c>
      <c r="BU422" s="1" t="str">
        <f ca="1">IF(($A422&lt;&gt;"")*(BU$1&lt;&gt;""),IF(_xlfn.XLOOKUP(BU$1,Attendance_sorted!$B421:$CW421,Attendance_sorted!$B421:$CW421,"nn")&lt;&gt;"nn","•",""),"")</f>
        <v/>
      </c>
      <c r="BV422" s="1" t="str">
        <f ca="1">IF(($A422&lt;&gt;"")*(BV$1&lt;&gt;""),IF(_xlfn.XLOOKUP(BV$1,Attendance_sorted!$B421:$CW421,Attendance_sorted!$B421:$CW421,"nn")&lt;&gt;"nn","•",""),"")</f>
        <v/>
      </c>
      <c r="BW422" s="1" t="str">
        <f ca="1">IF(($A422&lt;&gt;"")*(BW$1&lt;&gt;""),IF(_xlfn.XLOOKUP(BW$1,Attendance_sorted!$B421:$CW421,Attendance_sorted!$B421:$CW421,"nn")&lt;&gt;"nn","•",""),"")</f>
        <v/>
      </c>
      <c r="BX422" s="1" t="str">
        <f ca="1">IF(($A422&lt;&gt;"")*(BX$1&lt;&gt;""),IF(_xlfn.XLOOKUP(BX$1,Attendance_sorted!$B421:$CW421,Attendance_sorted!$B421:$CW421,"nn")&lt;&gt;"nn","•",""),"")</f>
        <v/>
      </c>
      <c r="BY422" s="1" t="str">
        <f ca="1">IF(($A422&lt;&gt;"")*(BY$1&lt;&gt;""),IF(_xlfn.XLOOKUP(BY$1,Attendance_sorted!$B421:$CW421,Attendance_sorted!$B421:$CW421,"nn")&lt;&gt;"nn","•",""),"")</f>
        <v/>
      </c>
      <c r="BZ422" s="1" t="str">
        <f ca="1">IF(($A422&lt;&gt;"")*(BZ$1&lt;&gt;""),IF(_xlfn.XLOOKUP(BZ$1,Attendance_sorted!$B421:$CW421,Attendance_sorted!$B421:$CW421,"nn")&lt;&gt;"nn","•",""),"")</f>
        <v/>
      </c>
      <c r="CA422" s="1" t="str">
        <f ca="1">IF(($A422&lt;&gt;"")*(CA$1&lt;&gt;""),IF(_xlfn.XLOOKUP(CA$1,Attendance_sorted!$B421:$CW421,Attendance_sorted!$B421:$CW421,"nn")&lt;&gt;"nn","•",""),"")</f>
        <v/>
      </c>
      <c r="CB422" s="1" t="str">
        <f ca="1">IF(($A422&lt;&gt;"")*(CB$1&lt;&gt;""),IF(_xlfn.XLOOKUP(CB$1,Attendance_sorted!$B421:$CW421,Attendance_sorted!$B421:$CW421,"nn")&lt;&gt;"nn","•",""),"")</f>
        <v/>
      </c>
      <c r="CC422" s="1" t="str">
        <f ca="1">IF(($A422&lt;&gt;"")*(CC$1&lt;&gt;""),IF(_xlfn.XLOOKUP(CC$1,Attendance_sorted!$B421:$CW421,Attendance_sorted!$B421:$CW421,"nn")&lt;&gt;"nn","•",""),"")</f>
        <v/>
      </c>
      <c r="CD422" s="1" t="str">
        <f ca="1">IF(($A422&lt;&gt;"")*(CD$1&lt;&gt;""),IF(_xlfn.XLOOKUP(CD$1,Attendance_sorted!$B421:$CW421,Attendance_sorted!$B421:$CW421,"nn")&lt;&gt;"nn","•",""),"")</f>
        <v/>
      </c>
      <c r="CE422" s="1" t="str">
        <f ca="1">IF(($A422&lt;&gt;"")*(CE$1&lt;&gt;""),IF(_xlfn.XLOOKUP(CE$1,Attendance_sorted!$B421:$CW421,Attendance_sorted!$B421:$CW421,"nn")&lt;&gt;"nn","•",""),"")</f>
        <v/>
      </c>
      <c r="CF422" s="1" t="str">
        <f ca="1">IF(($A422&lt;&gt;"")*(CF$1&lt;&gt;""),IF(_xlfn.XLOOKUP(CF$1,Attendance_sorted!$B421:$CW421,Attendance_sorted!$B421:$CW421,"nn")&lt;&gt;"nn","•",""),"")</f>
        <v/>
      </c>
      <c r="CG422" s="1" t="str">
        <f ca="1">IF(($A422&lt;&gt;"")*(CG$1&lt;&gt;""),IF(_xlfn.XLOOKUP(CG$1,Attendance_sorted!$B421:$CW421,Attendance_sorted!$B421:$CW421,"nn")&lt;&gt;"nn","•",""),"")</f>
        <v/>
      </c>
      <c r="CH422" s="1" t="str">
        <f ca="1">IF(($A422&lt;&gt;"")*(CH$1&lt;&gt;""),IF(_xlfn.XLOOKUP(CH$1,Attendance_sorted!$B421:$CW421,Attendance_sorted!$B421:$CW421,"nn")&lt;&gt;"nn","•",""),"")</f>
        <v/>
      </c>
      <c r="CI422" s="1" t="str">
        <f ca="1">IF(($A422&lt;&gt;"")*(CI$1&lt;&gt;""),IF(_xlfn.XLOOKUP(CI$1,Attendance_sorted!$B421:$CW421,Attendance_sorted!$B421:$CW421,"nn")&lt;&gt;"nn","•",""),"")</f>
        <v/>
      </c>
      <c r="CJ422" s="1" t="str">
        <f ca="1">IF(($A422&lt;&gt;"")*(CJ$1&lt;&gt;""),IF(_xlfn.XLOOKUP(CJ$1,Attendance_sorted!$B421:$CW421,Attendance_sorted!$B421:$CW421,"nn")&lt;&gt;"nn","•",""),"")</f>
        <v/>
      </c>
      <c r="CK422" s="1" t="str">
        <f ca="1">IF(($A422&lt;&gt;"")*(CK$1&lt;&gt;""),IF(_xlfn.XLOOKUP(CK$1,Attendance_sorted!$B421:$CW421,Attendance_sorted!$B421:$CW421,"nn")&lt;&gt;"nn","•",""),"")</f>
        <v/>
      </c>
      <c r="CL422" s="1" t="str">
        <f ca="1">IF(($A422&lt;&gt;"")*(CL$1&lt;&gt;""),IF(_xlfn.XLOOKUP(CL$1,Attendance_sorted!$B421:$CW421,Attendance_sorted!$B421:$CW421,"nn")&lt;&gt;"nn","•",""),"")</f>
        <v/>
      </c>
      <c r="CM422" s="1" t="str">
        <f ca="1">IF(($A422&lt;&gt;"")*(CM$1&lt;&gt;""),IF(_xlfn.XLOOKUP(CM$1,Attendance_sorted!$B421:$CW421,Attendance_sorted!$B421:$CW421,"nn")&lt;&gt;"nn","•",""),"")</f>
        <v/>
      </c>
      <c r="CN422" s="1" t="str">
        <f ca="1">IF(($A422&lt;&gt;"")*(CN$1&lt;&gt;""),IF(_xlfn.XLOOKUP(CN$1,Attendance_sorted!$B421:$CW421,Attendance_sorted!$B421:$CW421,"nn")&lt;&gt;"nn","•",""),"")</f>
        <v/>
      </c>
      <c r="CO422" s="1" t="str">
        <f ca="1">IF(($A422&lt;&gt;"")*(CO$1&lt;&gt;""),IF(_xlfn.XLOOKUP(CO$1,Attendance_sorted!$B421:$CW421,Attendance_sorted!$B421:$CW421,"nn")&lt;&gt;"nn","•",""),"")</f>
        <v/>
      </c>
      <c r="CP422" s="1" t="str">
        <f ca="1">IF(($A422&lt;&gt;"")*(CP$1&lt;&gt;""),IF(_xlfn.XLOOKUP(CP$1,Attendance_sorted!$B421:$CW421,Attendance_sorted!$B421:$CW421,"nn")&lt;&gt;"nn","•",""),"")</f>
        <v/>
      </c>
      <c r="CQ422" s="1" t="str">
        <f ca="1">IF(($A422&lt;&gt;"")*(CQ$1&lt;&gt;""),IF(_xlfn.XLOOKUP(CQ$1,Attendance_sorted!$B421:$CW421,Attendance_sorted!$B421:$CW421,"nn")&lt;&gt;"nn","•",""),"")</f>
        <v/>
      </c>
      <c r="CR422" s="1" t="str">
        <f ca="1">IF(($A422&lt;&gt;"")*(CR$1&lt;&gt;""),IF(_xlfn.XLOOKUP(CR$1,Attendance_sorted!$B421:$CW421,Attendance_sorted!$B421:$CW421,"nn")&lt;&gt;"nn","•",""),"")</f>
        <v/>
      </c>
      <c r="CS422" s="1" t="str">
        <f ca="1">IF(($A422&lt;&gt;"")*(CS$1&lt;&gt;""),IF(_xlfn.XLOOKUP(CS$1,Attendance_sorted!$B421:$CW421,Attendance_sorted!$B421:$CW421,"nn")&lt;&gt;"nn","•",""),"")</f>
        <v/>
      </c>
      <c r="CT422" s="1" t="str">
        <f ca="1">IF(($A422&lt;&gt;"")*(CT$1&lt;&gt;""),IF(_xlfn.XLOOKUP(CT$1,Attendance_sorted!$B421:$CW421,Attendance_sorted!$B421:$CW421,"nn")&lt;&gt;"nn","•",""),"")</f>
        <v/>
      </c>
      <c r="CU422" s="1" t="str">
        <f ca="1">IF(($A422&lt;&gt;"")*(CU$1&lt;&gt;""),IF(_xlfn.XLOOKUP(CU$1,Attendance_sorted!$B421:$CW421,Attendance_sorted!$B421:$CW421,"nn")&lt;&gt;"nn","•",""),"")</f>
        <v/>
      </c>
      <c r="CV422" s="1" t="str">
        <f ca="1">IF(($A422&lt;&gt;"")*(CV$1&lt;&gt;""),IF(_xlfn.XLOOKUP(CV$1,Attendance_sorted!$B421:$CW421,Attendance_sorted!$B421:$CW421,"nn")&lt;&gt;"nn","•",""),"")</f>
        <v/>
      </c>
      <c r="CW422" s="1" t="str">
        <f ca="1">IF(($A422&lt;&gt;"")*(CW$1&lt;&gt;""),IF(_xlfn.XLOOKUP(CW$1,Attendance_sorted!$B421:$CW421,Attendance_sorted!$B421:$CW421,"nn")&lt;&gt;"nn","•",""),"")</f>
        <v/>
      </c>
    </row>
    <row r="423" spans="1:101">
      <c r="A423" s="1"/>
      <c r="B423" s="1" t="str">
        <f ca="1">IF(($A423&lt;&gt;"")*(B$1&lt;&gt;""),IF(_xlfn.XLOOKUP(B$1,Attendance_sorted!$B422:$CW422,Attendance_sorted!$B422:$CW422,"nn")&lt;&gt;"nn","•",""),"")</f>
        <v/>
      </c>
      <c r="C423" s="1" t="str">
        <f ca="1">IF(($A423&lt;&gt;"")*(C$1&lt;&gt;""),IF(_xlfn.XLOOKUP(C$1,Attendance_sorted!$B422:$CW422,Attendance_sorted!$B422:$CW422,"nn")&lt;&gt;"nn","•",""),"")</f>
        <v/>
      </c>
      <c r="D423" s="1" t="str">
        <f ca="1">IF(($A423&lt;&gt;"")*(D$1&lt;&gt;""),IF(_xlfn.XLOOKUP(D$1,Attendance_sorted!$B422:$CW422,Attendance_sorted!$B422:$CW422,"nn")&lt;&gt;"nn","•",""),"")</f>
        <v/>
      </c>
      <c r="E423" s="1" t="str">
        <f ca="1">IF(($A423&lt;&gt;"")*(E$1&lt;&gt;""),IF(_xlfn.XLOOKUP(E$1,Attendance_sorted!$B422:$CW422,Attendance_sorted!$B422:$CW422,"nn")&lt;&gt;"nn","•",""),"")</f>
        <v/>
      </c>
      <c r="F423" s="1" t="str">
        <f ca="1">IF(($A423&lt;&gt;"")*(F$1&lt;&gt;""),IF(_xlfn.XLOOKUP(F$1,Attendance_sorted!$B422:$CW422,Attendance_sorted!$B422:$CW422,"nn")&lt;&gt;"nn","•",""),"")</f>
        <v/>
      </c>
      <c r="G423" s="1" t="str">
        <f ca="1">IF(($A423&lt;&gt;"")*(G$1&lt;&gt;""),IF(_xlfn.XLOOKUP(G$1,Attendance_sorted!$B422:$CW422,Attendance_sorted!$B422:$CW422,"nn")&lt;&gt;"nn","•",""),"")</f>
        <v/>
      </c>
      <c r="H423" s="1" t="str">
        <f ca="1">IF(($A423&lt;&gt;"")*(H$1&lt;&gt;""),IF(_xlfn.XLOOKUP(H$1,Attendance_sorted!$B422:$CW422,Attendance_sorted!$B422:$CW422,"nn")&lt;&gt;"nn","•",""),"")</f>
        <v/>
      </c>
      <c r="I423" s="1" t="str">
        <f ca="1">IF(($A423&lt;&gt;"")*(I$1&lt;&gt;""),IF(_xlfn.XLOOKUP(I$1,Attendance_sorted!$B422:$CW422,Attendance_sorted!$B422:$CW422,"nn")&lt;&gt;"nn","•",""),"")</f>
        <v/>
      </c>
      <c r="J423" s="1" t="str">
        <f ca="1">IF(($A423&lt;&gt;"")*(J$1&lt;&gt;""),IF(_xlfn.XLOOKUP(J$1,Attendance_sorted!$B422:$CW422,Attendance_sorted!$B422:$CW422,"nn")&lt;&gt;"nn","•",""),"")</f>
        <v/>
      </c>
      <c r="K423" s="1" t="str">
        <f ca="1">IF(($A423&lt;&gt;"")*(K$1&lt;&gt;""),IF(_xlfn.XLOOKUP(K$1,Attendance_sorted!$B422:$CW422,Attendance_sorted!$B422:$CW422,"nn")&lt;&gt;"nn","•",""),"")</f>
        <v/>
      </c>
      <c r="L423" s="1" t="str">
        <f ca="1">IF(($A423&lt;&gt;"")*(L$1&lt;&gt;""),IF(_xlfn.XLOOKUP(L$1,Attendance_sorted!$B422:$CW422,Attendance_sorted!$B422:$CW422,"nn")&lt;&gt;"nn","•",""),"")</f>
        <v/>
      </c>
      <c r="M423" s="1" t="str">
        <f ca="1">IF(($A423&lt;&gt;"")*(M$1&lt;&gt;""),IF(_xlfn.XLOOKUP(M$1,Attendance_sorted!$B422:$CW422,Attendance_sorted!$B422:$CW422,"nn")&lt;&gt;"nn","•",""),"")</f>
        <v/>
      </c>
      <c r="N423" s="1" t="str">
        <f ca="1">IF(($A423&lt;&gt;"")*(N$1&lt;&gt;""),IF(_xlfn.XLOOKUP(N$1,Attendance_sorted!$B422:$CW422,Attendance_sorted!$B422:$CW422,"nn")&lt;&gt;"nn","•",""),"")</f>
        <v/>
      </c>
      <c r="O423" s="1" t="str">
        <f ca="1">IF(($A423&lt;&gt;"")*(O$1&lt;&gt;""),IF(_xlfn.XLOOKUP(O$1,Attendance_sorted!$B422:$CW422,Attendance_sorted!$B422:$CW422,"nn")&lt;&gt;"nn","•",""),"")</f>
        <v/>
      </c>
      <c r="P423" s="1" t="str">
        <f ca="1">IF(($A423&lt;&gt;"")*(P$1&lt;&gt;""),IF(_xlfn.XLOOKUP(P$1,Attendance_sorted!$B422:$CW422,Attendance_sorted!$B422:$CW422,"nn")&lt;&gt;"nn","•",""),"")</f>
        <v/>
      </c>
      <c r="Q423" s="1" t="str">
        <f ca="1">IF(($A423&lt;&gt;"")*(Q$1&lt;&gt;""),IF(_xlfn.XLOOKUP(Q$1,Attendance_sorted!$B422:$CW422,Attendance_sorted!$B422:$CW422,"nn")&lt;&gt;"nn","•",""),"")</f>
        <v/>
      </c>
      <c r="R423" s="1" t="str">
        <f ca="1">IF(($A423&lt;&gt;"")*(R$1&lt;&gt;""),IF(_xlfn.XLOOKUP(R$1,Attendance_sorted!$B422:$CW422,Attendance_sorted!$B422:$CW422,"nn")&lt;&gt;"nn","•",""),"")</f>
        <v/>
      </c>
      <c r="S423" s="1" t="str">
        <f ca="1">IF(($A423&lt;&gt;"")*(S$1&lt;&gt;""),IF(_xlfn.XLOOKUP(S$1,Attendance_sorted!$B422:$CW422,Attendance_sorted!$B422:$CW422,"nn")&lt;&gt;"nn","•",""),"")</f>
        <v/>
      </c>
      <c r="T423" s="1" t="str">
        <f ca="1">IF(($A423&lt;&gt;"")*(T$1&lt;&gt;""),IF(_xlfn.XLOOKUP(T$1,Attendance_sorted!$B422:$CW422,Attendance_sorted!$B422:$CW422,"nn")&lt;&gt;"nn","•",""),"")</f>
        <v/>
      </c>
      <c r="U423" s="1" t="str">
        <f ca="1">IF(($A423&lt;&gt;"")*(U$1&lt;&gt;""),IF(_xlfn.XLOOKUP(U$1,Attendance_sorted!$B422:$CW422,Attendance_sorted!$B422:$CW422,"nn")&lt;&gt;"nn","•",""),"")</f>
        <v/>
      </c>
      <c r="V423" s="1" t="str">
        <f ca="1">IF(($A423&lt;&gt;"")*(V$1&lt;&gt;""),IF(_xlfn.XLOOKUP(V$1,Attendance_sorted!$B422:$CW422,Attendance_sorted!$B422:$CW422,"nn")&lt;&gt;"nn","•",""),"")</f>
        <v/>
      </c>
      <c r="W423" s="1" t="str">
        <f ca="1">IF(($A423&lt;&gt;"")*(W$1&lt;&gt;""),IF(_xlfn.XLOOKUP(W$1,Attendance_sorted!$B422:$CW422,Attendance_sorted!$B422:$CW422,"nn")&lt;&gt;"nn","•",""),"")</f>
        <v/>
      </c>
      <c r="X423" s="1" t="str">
        <f ca="1">IF(($A423&lt;&gt;"")*(X$1&lt;&gt;""),IF(_xlfn.XLOOKUP(X$1,Attendance_sorted!$B422:$CW422,Attendance_sorted!$B422:$CW422,"nn")&lt;&gt;"nn","•",""),"")</f>
        <v/>
      </c>
      <c r="Y423" s="1" t="str">
        <f ca="1">IF(($A423&lt;&gt;"")*(Y$1&lt;&gt;""),IF(_xlfn.XLOOKUP(Y$1,Attendance_sorted!$B422:$CW422,Attendance_sorted!$B422:$CW422,"nn")&lt;&gt;"nn","•",""),"")</f>
        <v/>
      </c>
      <c r="Z423" s="1" t="str">
        <f ca="1">IF(($A423&lt;&gt;"")*(Z$1&lt;&gt;""),IF(_xlfn.XLOOKUP(Z$1,Attendance_sorted!$B422:$CW422,Attendance_sorted!$B422:$CW422,"nn")&lt;&gt;"nn","•",""),"")</f>
        <v/>
      </c>
      <c r="AA423" s="1" t="str">
        <f ca="1">IF(($A423&lt;&gt;"")*(AA$1&lt;&gt;""),IF(_xlfn.XLOOKUP(AA$1,Attendance_sorted!$B422:$CW422,Attendance_sorted!$B422:$CW422,"nn")&lt;&gt;"nn","•",""),"")</f>
        <v/>
      </c>
      <c r="AB423" s="1" t="str">
        <f ca="1">IF(($A423&lt;&gt;"")*(AB$1&lt;&gt;""),IF(_xlfn.XLOOKUP(AB$1,Attendance_sorted!$B422:$CW422,Attendance_sorted!$B422:$CW422,"nn")&lt;&gt;"nn","•",""),"")</f>
        <v/>
      </c>
      <c r="AC423" s="1" t="str">
        <f ca="1">IF(($A423&lt;&gt;"")*(AC$1&lt;&gt;""),IF(_xlfn.XLOOKUP(AC$1,Attendance_sorted!$B422:$CW422,Attendance_sorted!$B422:$CW422,"nn")&lt;&gt;"nn","•",""),"")</f>
        <v/>
      </c>
      <c r="AD423" s="1" t="str">
        <f ca="1">IF(($A423&lt;&gt;"")*(AD$1&lt;&gt;""),IF(_xlfn.XLOOKUP(AD$1,Attendance_sorted!$B422:$CW422,Attendance_sorted!$B422:$CW422,"nn")&lt;&gt;"nn","•",""),"")</f>
        <v/>
      </c>
      <c r="AE423" s="1" t="str">
        <f ca="1">IF(($A423&lt;&gt;"")*(AE$1&lt;&gt;""),IF(_xlfn.XLOOKUP(AE$1,Attendance_sorted!$B422:$CW422,Attendance_sorted!$B422:$CW422,"nn")&lt;&gt;"nn","•",""),"")</f>
        <v/>
      </c>
      <c r="AF423" s="1" t="str">
        <f ca="1">IF(($A423&lt;&gt;"")*(AF$1&lt;&gt;""),IF(_xlfn.XLOOKUP(AF$1,Attendance_sorted!$B422:$CW422,Attendance_sorted!$B422:$CW422,"nn")&lt;&gt;"nn","•",""),"")</f>
        <v/>
      </c>
      <c r="AG423" s="1" t="str">
        <f ca="1">IF(($A423&lt;&gt;"")*(AG$1&lt;&gt;""),IF(_xlfn.XLOOKUP(AG$1,Attendance_sorted!$B422:$CW422,Attendance_sorted!$B422:$CW422,"nn")&lt;&gt;"nn","•",""),"")</f>
        <v/>
      </c>
      <c r="AH423" s="1" t="str">
        <f ca="1">IF(($A423&lt;&gt;"")*(AH$1&lt;&gt;""),IF(_xlfn.XLOOKUP(AH$1,Attendance_sorted!$B422:$CW422,Attendance_sorted!$B422:$CW422,"nn")&lt;&gt;"nn","•",""),"")</f>
        <v/>
      </c>
      <c r="AI423" s="1" t="str">
        <f ca="1">IF(($A423&lt;&gt;"")*(AI$1&lt;&gt;""),IF(_xlfn.XLOOKUP(AI$1,Attendance_sorted!$B422:$CW422,Attendance_sorted!$B422:$CW422,"nn")&lt;&gt;"nn","•",""),"")</f>
        <v/>
      </c>
      <c r="AJ423" s="1" t="str">
        <f ca="1">IF(($A423&lt;&gt;"")*(AJ$1&lt;&gt;""),IF(_xlfn.XLOOKUP(AJ$1,Attendance_sorted!$B422:$CW422,Attendance_sorted!$B422:$CW422,"nn")&lt;&gt;"nn","•",""),"")</f>
        <v/>
      </c>
      <c r="AK423" s="1" t="str">
        <f ca="1">IF(($A423&lt;&gt;"")*(AK$1&lt;&gt;""),IF(_xlfn.XLOOKUP(AK$1,Attendance_sorted!$B422:$CW422,Attendance_sorted!$B422:$CW422,"nn")&lt;&gt;"nn","•",""),"")</f>
        <v/>
      </c>
      <c r="AL423" s="1" t="str">
        <f ca="1">IF(($A423&lt;&gt;"")*(AL$1&lt;&gt;""),IF(_xlfn.XLOOKUP(AL$1,Attendance_sorted!$B422:$CW422,Attendance_sorted!$B422:$CW422,"nn")&lt;&gt;"nn","•",""),"")</f>
        <v/>
      </c>
      <c r="AM423" s="1" t="str">
        <f ca="1">IF(($A423&lt;&gt;"")*(AM$1&lt;&gt;""),IF(_xlfn.XLOOKUP(AM$1,Attendance_sorted!$B422:$CW422,Attendance_sorted!$B422:$CW422,"nn")&lt;&gt;"nn","•",""),"")</f>
        <v/>
      </c>
      <c r="AN423" s="1" t="str">
        <f ca="1">IF(($A423&lt;&gt;"")*(AN$1&lt;&gt;""),IF(_xlfn.XLOOKUP(AN$1,Attendance_sorted!$B422:$CW422,Attendance_sorted!$B422:$CW422,"nn")&lt;&gt;"nn","•",""),"")</f>
        <v/>
      </c>
      <c r="AO423" s="1" t="str">
        <f ca="1">IF(($A423&lt;&gt;"")*(AO$1&lt;&gt;""),IF(_xlfn.XLOOKUP(AO$1,Attendance_sorted!$B422:$CW422,Attendance_sorted!$B422:$CW422,"nn")&lt;&gt;"nn","•",""),"")</f>
        <v/>
      </c>
      <c r="AP423" s="1" t="str">
        <f ca="1">IF(($A423&lt;&gt;"")*(AP$1&lt;&gt;""),IF(_xlfn.XLOOKUP(AP$1,Attendance_sorted!$B422:$CW422,Attendance_sorted!$B422:$CW422,"nn")&lt;&gt;"nn","•",""),"")</f>
        <v/>
      </c>
      <c r="AQ423" s="1" t="str">
        <f ca="1">IF(($A423&lt;&gt;"")*(AQ$1&lt;&gt;""),IF(_xlfn.XLOOKUP(AQ$1,Attendance_sorted!$B422:$CW422,Attendance_sorted!$B422:$CW422,"nn")&lt;&gt;"nn","•",""),"")</f>
        <v/>
      </c>
      <c r="AR423" s="1" t="str">
        <f ca="1">IF(($A423&lt;&gt;"")*(AR$1&lt;&gt;""),IF(_xlfn.XLOOKUP(AR$1,Attendance_sorted!$B422:$CW422,Attendance_sorted!$B422:$CW422,"nn")&lt;&gt;"nn","•",""),"")</f>
        <v/>
      </c>
      <c r="AS423" s="1" t="str">
        <f ca="1">IF(($A423&lt;&gt;"")*(AS$1&lt;&gt;""),IF(_xlfn.XLOOKUP(AS$1,Attendance_sorted!$B422:$CW422,Attendance_sorted!$B422:$CW422,"nn")&lt;&gt;"nn","•",""),"")</f>
        <v/>
      </c>
      <c r="AT423" s="1" t="str">
        <f ca="1">IF(($A423&lt;&gt;"")*(AT$1&lt;&gt;""),IF(_xlfn.XLOOKUP(AT$1,Attendance_sorted!$B422:$CW422,Attendance_sorted!$B422:$CW422,"nn")&lt;&gt;"nn","•",""),"")</f>
        <v/>
      </c>
      <c r="AU423" s="1" t="str">
        <f ca="1">IF(($A423&lt;&gt;"")*(AU$1&lt;&gt;""),IF(_xlfn.XLOOKUP(AU$1,Attendance_sorted!$B422:$CW422,Attendance_sorted!$B422:$CW422,"nn")&lt;&gt;"nn","•",""),"")</f>
        <v/>
      </c>
      <c r="AV423" s="1" t="str">
        <f ca="1">IF(($A423&lt;&gt;"")*(AV$1&lt;&gt;""),IF(_xlfn.XLOOKUP(AV$1,Attendance_sorted!$B422:$CW422,Attendance_sorted!$B422:$CW422,"nn")&lt;&gt;"nn","•",""),"")</f>
        <v/>
      </c>
      <c r="AW423" s="1" t="str">
        <f ca="1">IF(($A423&lt;&gt;"")*(AW$1&lt;&gt;""),IF(_xlfn.XLOOKUP(AW$1,Attendance_sorted!$B422:$CW422,Attendance_sorted!$B422:$CW422,"nn")&lt;&gt;"nn","•",""),"")</f>
        <v/>
      </c>
      <c r="AX423" s="1" t="str">
        <f ca="1">IF(($A423&lt;&gt;"")*(AX$1&lt;&gt;""),IF(_xlfn.XLOOKUP(AX$1,Attendance_sorted!$B422:$CW422,Attendance_sorted!$B422:$CW422,"nn")&lt;&gt;"nn","•",""),"")</f>
        <v/>
      </c>
      <c r="AY423" s="1" t="str">
        <f ca="1">IF(($A423&lt;&gt;"")*(AY$1&lt;&gt;""),IF(_xlfn.XLOOKUP(AY$1,Attendance_sorted!$B422:$CW422,Attendance_sorted!$B422:$CW422,"nn")&lt;&gt;"nn","•",""),"")</f>
        <v/>
      </c>
      <c r="AZ423" s="1" t="str">
        <f ca="1">IF(($A423&lt;&gt;"")*(AZ$1&lt;&gt;""),IF(_xlfn.XLOOKUP(AZ$1,Attendance_sorted!$B422:$CW422,Attendance_sorted!$B422:$CW422,"nn")&lt;&gt;"nn","•",""),"")</f>
        <v/>
      </c>
      <c r="BA423" s="1" t="str">
        <f ca="1">IF(($A423&lt;&gt;"")*(BA$1&lt;&gt;""),IF(_xlfn.XLOOKUP(BA$1,Attendance_sorted!$B422:$CW422,Attendance_sorted!$B422:$CW422,"nn")&lt;&gt;"nn","•",""),"")</f>
        <v/>
      </c>
      <c r="BB423" s="1" t="str">
        <f ca="1">IF(($A423&lt;&gt;"")*(BB$1&lt;&gt;""),IF(_xlfn.XLOOKUP(BB$1,Attendance_sorted!$B422:$CW422,Attendance_sorted!$B422:$CW422,"nn")&lt;&gt;"nn","•",""),"")</f>
        <v/>
      </c>
      <c r="BC423" s="1" t="str">
        <f ca="1">IF(($A423&lt;&gt;"")*(BC$1&lt;&gt;""),IF(_xlfn.XLOOKUP(BC$1,Attendance_sorted!$B422:$CW422,Attendance_sorted!$B422:$CW422,"nn")&lt;&gt;"nn","•",""),"")</f>
        <v/>
      </c>
      <c r="BD423" s="1" t="str">
        <f ca="1">IF(($A423&lt;&gt;"")*(BD$1&lt;&gt;""),IF(_xlfn.XLOOKUP(BD$1,Attendance_sorted!$B422:$CW422,Attendance_sorted!$B422:$CW422,"nn")&lt;&gt;"nn","•",""),"")</f>
        <v/>
      </c>
      <c r="BE423" s="1" t="str">
        <f ca="1">IF(($A423&lt;&gt;"")*(BE$1&lt;&gt;""),IF(_xlfn.XLOOKUP(BE$1,Attendance_sorted!$B422:$CW422,Attendance_sorted!$B422:$CW422,"nn")&lt;&gt;"nn","•",""),"")</f>
        <v/>
      </c>
      <c r="BF423" s="1" t="str">
        <f ca="1">IF(($A423&lt;&gt;"")*(BF$1&lt;&gt;""),IF(_xlfn.XLOOKUP(BF$1,Attendance_sorted!$B422:$CW422,Attendance_sorted!$B422:$CW422,"nn")&lt;&gt;"nn","•",""),"")</f>
        <v/>
      </c>
      <c r="BG423" s="1" t="str">
        <f ca="1">IF(($A423&lt;&gt;"")*(BG$1&lt;&gt;""),IF(_xlfn.XLOOKUP(BG$1,Attendance_sorted!$B422:$CW422,Attendance_sorted!$B422:$CW422,"nn")&lt;&gt;"nn","•",""),"")</f>
        <v/>
      </c>
      <c r="BH423" s="1" t="str">
        <f ca="1">IF(($A423&lt;&gt;"")*(BH$1&lt;&gt;""),IF(_xlfn.XLOOKUP(BH$1,Attendance_sorted!$B422:$CW422,Attendance_sorted!$B422:$CW422,"nn")&lt;&gt;"nn","•",""),"")</f>
        <v/>
      </c>
      <c r="BI423" s="1" t="str">
        <f ca="1">IF(($A423&lt;&gt;"")*(BI$1&lt;&gt;""),IF(_xlfn.XLOOKUP(BI$1,Attendance_sorted!$B422:$CW422,Attendance_sorted!$B422:$CW422,"nn")&lt;&gt;"nn","•",""),"")</f>
        <v/>
      </c>
      <c r="BJ423" s="1" t="str">
        <f ca="1">IF(($A423&lt;&gt;"")*(BJ$1&lt;&gt;""),IF(_xlfn.XLOOKUP(BJ$1,Attendance_sorted!$B422:$CW422,Attendance_sorted!$B422:$CW422,"nn")&lt;&gt;"nn","•",""),"")</f>
        <v/>
      </c>
      <c r="BK423" s="1" t="str">
        <f ca="1">IF(($A423&lt;&gt;"")*(BK$1&lt;&gt;""),IF(_xlfn.XLOOKUP(BK$1,Attendance_sorted!$B422:$CW422,Attendance_sorted!$B422:$CW422,"nn")&lt;&gt;"nn","•",""),"")</f>
        <v/>
      </c>
      <c r="BL423" s="1" t="str">
        <f ca="1">IF(($A423&lt;&gt;"")*(BL$1&lt;&gt;""),IF(_xlfn.XLOOKUP(BL$1,Attendance_sorted!$B422:$CW422,Attendance_sorted!$B422:$CW422,"nn")&lt;&gt;"nn","•",""),"")</f>
        <v/>
      </c>
      <c r="BM423" s="1" t="str">
        <f ca="1">IF(($A423&lt;&gt;"")*(BM$1&lt;&gt;""),IF(_xlfn.XLOOKUP(BM$1,Attendance_sorted!$B422:$CW422,Attendance_sorted!$B422:$CW422,"nn")&lt;&gt;"nn","•",""),"")</f>
        <v/>
      </c>
      <c r="BN423" s="1" t="str">
        <f ca="1">IF(($A423&lt;&gt;"")*(BN$1&lt;&gt;""),IF(_xlfn.XLOOKUP(BN$1,Attendance_sorted!$B422:$CW422,Attendance_sorted!$B422:$CW422,"nn")&lt;&gt;"nn","•",""),"")</f>
        <v/>
      </c>
      <c r="BO423" s="1" t="str">
        <f ca="1">IF(($A423&lt;&gt;"")*(BO$1&lt;&gt;""),IF(_xlfn.XLOOKUP(BO$1,Attendance_sorted!$B422:$CW422,Attendance_sorted!$B422:$CW422,"nn")&lt;&gt;"nn","•",""),"")</f>
        <v/>
      </c>
      <c r="BP423" s="1" t="str">
        <f ca="1">IF(($A423&lt;&gt;"")*(BP$1&lt;&gt;""),IF(_xlfn.XLOOKUP(BP$1,Attendance_sorted!$B422:$CW422,Attendance_sorted!$B422:$CW422,"nn")&lt;&gt;"nn","•",""),"")</f>
        <v/>
      </c>
      <c r="BQ423" s="1" t="str">
        <f ca="1">IF(($A423&lt;&gt;"")*(BQ$1&lt;&gt;""),IF(_xlfn.XLOOKUP(BQ$1,Attendance_sorted!$B422:$CW422,Attendance_sorted!$B422:$CW422,"nn")&lt;&gt;"nn","•",""),"")</f>
        <v/>
      </c>
      <c r="BR423" s="1" t="str">
        <f ca="1">IF(($A423&lt;&gt;"")*(BR$1&lt;&gt;""),IF(_xlfn.XLOOKUP(BR$1,Attendance_sorted!$B422:$CW422,Attendance_sorted!$B422:$CW422,"nn")&lt;&gt;"nn","•",""),"")</f>
        <v/>
      </c>
      <c r="BS423" s="1" t="str">
        <f ca="1">IF(($A423&lt;&gt;"")*(BS$1&lt;&gt;""),IF(_xlfn.XLOOKUP(BS$1,Attendance_sorted!$B422:$CW422,Attendance_sorted!$B422:$CW422,"nn")&lt;&gt;"nn","•",""),"")</f>
        <v/>
      </c>
      <c r="BT423" s="1" t="str">
        <f ca="1">IF(($A423&lt;&gt;"")*(BT$1&lt;&gt;""),IF(_xlfn.XLOOKUP(BT$1,Attendance_sorted!$B422:$CW422,Attendance_sorted!$B422:$CW422,"nn")&lt;&gt;"nn","•",""),"")</f>
        <v/>
      </c>
      <c r="BU423" s="1" t="str">
        <f ca="1">IF(($A423&lt;&gt;"")*(BU$1&lt;&gt;""),IF(_xlfn.XLOOKUP(BU$1,Attendance_sorted!$B422:$CW422,Attendance_sorted!$B422:$CW422,"nn")&lt;&gt;"nn","•",""),"")</f>
        <v/>
      </c>
      <c r="BV423" s="1" t="str">
        <f ca="1">IF(($A423&lt;&gt;"")*(BV$1&lt;&gt;""),IF(_xlfn.XLOOKUP(BV$1,Attendance_sorted!$B422:$CW422,Attendance_sorted!$B422:$CW422,"nn")&lt;&gt;"nn","•",""),"")</f>
        <v/>
      </c>
      <c r="BW423" s="1" t="str">
        <f ca="1">IF(($A423&lt;&gt;"")*(BW$1&lt;&gt;""),IF(_xlfn.XLOOKUP(BW$1,Attendance_sorted!$B422:$CW422,Attendance_sorted!$B422:$CW422,"nn")&lt;&gt;"nn","•",""),"")</f>
        <v/>
      </c>
      <c r="BX423" s="1" t="str">
        <f ca="1">IF(($A423&lt;&gt;"")*(BX$1&lt;&gt;""),IF(_xlfn.XLOOKUP(BX$1,Attendance_sorted!$B422:$CW422,Attendance_sorted!$B422:$CW422,"nn")&lt;&gt;"nn","•",""),"")</f>
        <v/>
      </c>
      <c r="BY423" s="1" t="str">
        <f ca="1">IF(($A423&lt;&gt;"")*(BY$1&lt;&gt;""),IF(_xlfn.XLOOKUP(BY$1,Attendance_sorted!$B422:$CW422,Attendance_sorted!$B422:$CW422,"nn")&lt;&gt;"nn","•",""),"")</f>
        <v/>
      </c>
      <c r="BZ423" s="1" t="str">
        <f ca="1">IF(($A423&lt;&gt;"")*(BZ$1&lt;&gt;""),IF(_xlfn.XLOOKUP(BZ$1,Attendance_sorted!$B422:$CW422,Attendance_sorted!$B422:$CW422,"nn")&lt;&gt;"nn","•",""),"")</f>
        <v/>
      </c>
      <c r="CA423" s="1" t="str">
        <f ca="1">IF(($A423&lt;&gt;"")*(CA$1&lt;&gt;""),IF(_xlfn.XLOOKUP(CA$1,Attendance_sorted!$B422:$CW422,Attendance_sorted!$B422:$CW422,"nn")&lt;&gt;"nn","•",""),"")</f>
        <v/>
      </c>
      <c r="CB423" s="1" t="str">
        <f ca="1">IF(($A423&lt;&gt;"")*(CB$1&lt;&gt;""),IF(_xlfn.XLOOKUP(CB$1,Attendance_sorted!$B422:$CW422,Attendance_sorted!$B422:$CW422,"nn")&lt;&gt;"nn","•",""),"")</f>
        <v/>
      </c>
      <c r="CC423" s="1" t="str">
        <f ca="1">IF(($A423&lt;&gt;"")*(CC$1&lt;&gt;""),IF(_xlfn.XLOOKUP(CC$1,Attendance_sorted!$B422:$CW422,Attendance_sorted!$B422:$CW422,"nn")&lt;&gt;"nn","•",""),"")</f>
        <v/>
      </c>
      <c r="CD423" s="1" t="str">
        <f ca="1">IF(($A423&lt;&gt;"")*(CD$1&lt;&gt;""),IF(_xlfn.XLOOKUP(CD$1,Attendance_sorted!$B422:$CW422,Attendance_sorted!$B422:$CW422,"nn")&lt;&gt;"nn","•",""),"")</f>
        <v/>
      </c>
      <c r="CE423" s="1" t="str">
        <f ca="1">IF(($A423&lt;&gt;"")*(CE$1&lt;&gt;""),IF(_xlfn.XLOOKUP(CE$1,Attendance_sorted!$B422:$CW422,Attendance_sorted!$B422:$CW422,"nn")&lt;&gt;"nn","•",""),"")</f>
        <v/>
      </c>
      <c r="CF423" s="1" t="str">
        <f ca="1">IF(($A423&lt;&gt;"")*(CF$1&lt;&gt;""),IF(_xlfn.XLOOKUP(CF$1,Attendance_sorted!$B422:$CW422,Attendance_sorted!$B422:$CW422,"nn")&lt;&gt;"nn","•",""),"")</f>
        <v/>
      </c>
      <c r="CG423" s="1" t="str">
        <f ca="1">IF(($A423&lt;&gt;"")*(CG$1&lt;&gt;""),IF(_xlfn.XLOOKUP(CG$1,Attendance_sorted!$B422:$CW422,Attendance_sorted!$B422:$CW422,"nn")&lt;&gt;"nn","•",""),"")</f>
        <v/>
      </c>
      <c r="CH423" s="1" t="str">
        <f ca="1">IF(($A423&lt;&gt;"")*(CH$1&lt;&gt;""),IF(_xlfn.XLOOKUP(CH$1,Attendance_sorted!$B422:$CW422,Attendance_sorted!$B422:$CW422,"nn")&lt;&gt;"nn","•",""),"")</f>
        <v/>
      </c>
      <c r="CI423" s="1" t="str">
        <f ca="1">IF(($A423&lt;&gt;"")*(CI$1&lt;&gt;""),IF(_xlfn.XLOOKUP(CI$1,Attendance_sorted!$B422:$CW422,Attendance_sorted!$B422:$CW422,"nn")&lt;&gt;"nn","•",""),"")</f>
        <v/>
      </c>
      <c r="CJ423" s="1" t="str">
        <f ca="1">IF(($A423&lt;&gt;"")*(CJ$1&lt;&gt;""),IF(_xlfn.XLOOKUP(CJ$1,Attendance_sorted!$B422:$CW422,Attendance_sorted!$B422:$CW422,"nn")&lt;&gt;"nn","•",""),"")</f>
        <v/>
      </c>
      <c r="CK423" s="1" t="str">
        <f ca="1">IF(($A423&lt;&gt;"")*(CK$1&lt;&gt;""),IF(_xlfn.XLOOKUP(CK$1,Attendance_sorted!$B422:$CW422,Attendance_sorted!$B422:$CW422,"nn")&lt;&gt;"nn","•",""),"")</f>
        <v/>
      </c>
      <c r="CL423" s="1" t="str">
        <f ca="1">IF(($A423&lt;&gt;"")*(CL$1&lt;&gt;""),IF(_xlfn.XLOOKUP(CL$1,Attendance_sorted!$B422:$CW422,Attendance_sorted!$B422:$CW422,"nn")&lt;&gt;"nn","•",""),"")</f>
        <v/>
      </c>
      <c r="CM423" s="1" t="str">
        <f ca="1">IF(($A423&lt;&gt;"")*(CM$1&lt;&gt;""),IF(_xlfn.XLOOKUP(CM$1,Attendance_sorted!$B422:$CW422,Attendance_sorted!$B422:$CW422,"nn")&lt;&gt;"nn","•",""),"")</f>
        <v/>
      </c>
      <c r="CN423" s="1" t="str">
        <f ca="1">IF(($A423&lt;&gt;"")*(CN$1&lt;&gt;""),IF(_xlfn.XLOOKUP(CN$1,Attendance_sorted!$B422:$CW422,Attendance_sorted!$B422:$CW422,"nn")&lt;&gt;"nn","•",""),"")</f>
        <v/>
      </c>
      <c r="CO423" s="1" t="str">
        <f ca="1">IF(($A423&lt;&gt;"")*(CO$1&lt;&gt;""),IF(_xlfn.XLOOKUP(CO$1,Attendance_sorted!$B422:$CW422,Attendance_sorted!$B422:$CW422,"nn")&lt;&gt;"nn","•",""),"")</f>
        <v/>
      </c>
      <c r="CP423" s="1" t="str">
        <f ca="1">IF(($A423&lt;&gt;"")*(CP$1&lt;&gt;""),IF(_xlfn.XLOOKUP(CP$1,Attendance_sorted!$B422:$CW422,Attendance_sorted!$B422:$CW422,"nn")&lt;&gt;"nn","•",""),"")</f>
        <v/>
      </c>
      <c r="CQ423" s="1" t="str">
        <f ca="1">IF(($A423&lt;&gt;"")*(CQ$1&lt;&gt;""),IF(_xlfn.XLOOKUP(CQ$1,Attendance_sorted!$B422:$CW422,Attendance_sorted!$B422:$CW422,"nn")&lt;&gt;"nn","•",""),"")</f>
        <v/>
      </c>
      <c r="CR423" s="1" t="str">
        <f ca="1">IF(($A423&lt;&gt;"")*(CR$1&lt;&gt;""),IF(_xlfn.XLOOKUP(CR$1,Attendance_sorted!$B422:$CW422,Attendance_sorted!$B422:$CW422,"nn")&lt;&gt;"nn","•",""),"")</f>
        <v/>
      </c>
      <c r="CS423" s="1" t="str">
        <f ca="1">IF(($A423&lt;&gt;"")*(CS$1&lt;&gt;""),IF(_xlfn.XLOOKUP(CS$1,Attendance_sorted!$B422:$CW422,Attendance_sorted!$B422:$CW422,"nn")&lt;&gt;"nn","•",""),"")</f>
        <v/>
      </c>
      <c r="CT423" s="1" t="str">
        <f ca="1">IF(($A423&lt;&gt;"")*(CT$1&lt;&gt;""),IF(_xlfn.XLOOKUP(CT$1,Attendance_sorted!$B422:$CW422,Attendance_sorted!$B422:$CW422,"nn")&lt;&gt;"nn","•",""),"")</f>
        <v/>
      </c>
      <c r="CU423" s="1" t="str">
        <f ca="1">IF(($A423&lt;&gt;"")*(CU$1&lt;&gt;""),IF(_xlfn.XLOOKUP(CU$1,Attendance_sorted!$B422:$CW422,Attendance_sorted!$B422:$CW422,"nn")&lt;&gt;"nn","•",""),"")</f>
        <v/>
      </c>
      <c r="CV423" s="1" t="str">
        <f ca="1">IF(($A423&lt;&gt;"")*(CV$1&lt;&gt;""),IF(_xlfn.XLOOKUP(CV$1,Attendance_sorted!$B422:$CW422,Attendance_sorted!$B422:$CW422,"nn")&lt;&gt;"nn","•",""),"")</f>
        <v/>
      </c>
      <c r="CW423" s="1" t="str">
        <f ca="1">IF(($A423&lt;&gt;"")*(CW$1&lt;&gt;""),IF(_xlfn.XLOOKUP(CW$1,Attendance_sorted!$B422:$CW422,Attendance_sorted!$B422:$CW422,"nn")&lt;&gt;"nn","•",""),"")</f>
        <v/>
      </c>
    </row>
    <row r="424" spans="1:101">
      <c r="A424" s="1"/>
      <c r="B424" s="1" t="str">
        <f ca="1">IF(($A424&lt;&gt;"")*(B$1&lt;&gt;""),IF(_xlfn.XLOOKUP(B$1,Attendance_sorted!$B423:$CW423,Attendance_sorted!$B423:$CW423,"nn")&lt;&gt;"nn","•",""),"")</f>
        <v/>
      </c>
      <c r="C424" s="1" t="str">
        <f ca="1">IF(($A424&lt;&gt;"")*(C$1&lt;&gt;""),IF(_xlfn.XLOOKUP(C$1,Attendance_sorted!$B423:$CW423,Attendance_sorted!$B423:$CW423,"nn")&lt;&gt;"nn","•",""),"")</f>
        <v/>
      </c>
      <c r="D424" s="1" t="str">
        <f ca="1">IF(($A424&lt;&gt;"")*(D$1&lt;&gt;""),IF(_xlfn.XLOOKUP(D$1,Attendance_sorted!$B423:$CW423,Attendance_sorted!$B423:$CW423,"nn")&lt;&gt;"nn","•",""),"")</f>
        <v/>
      </c>
      <c r="E424" s="1" t="str">
        <f ca="1">IF(($A424&lt;&gt;"")*(E$1&lt;&gt;""),IF(_xlfn.XLOOKUP(E$1,Attendance_sorted!$B423:$CW423,Attendance_sorted!$B423:$CW423,"nn")&lt;&gt;"nn","•",""),"")</f>
        <v/>
      </c>
      <c r="F424" s="1" t="str">
        <f ca="1">IF(($A424&lt;&gt;"")*(F$1&lt;&gt;""),IF(_xlfn.XLOOKUP(F$1,Attendance_sorted!$B423:$CW423,Attendance_sorted!$B423:$CW423,"nn")&lt;&gt;"nn","•",""),"")</f>
        <v/>
      </c>
      <c r="G424" s="1" t="str">
        <f ca="1">IF(($A424&lt;&gt;"")*(G$1&lt;&gt;""),IF(_xlfn.XLOOKUP(G$1,Attendance_sorted!$B423:$CW423,Attendance_sorted!$B423:$CW423,"nn")&lt;&gt;"nn","•",""),"")</f>
        <v/>
      </c>
      <c r="H424" s="1" t="str">
        <f ca="1">IF(($A424&lt;&gt;"")*(H$1&lt;&gt;""),IF(_xlfn.XLOOKUP(H$1,Attendance_sorted!$B423:$CW423,Attendance_sorted!$B423:$CW423,"nn")&lt;&gt;"nn","•",""),"")</f>
        <v/>
      </c>
      <c r="I424" s="1" t="str">
        <f ca="1">IF(($A424&lt;&gt;"")*(I$1&lt;&gt;""),IF(_xlfn.XLOOKUP(I$1,Attendance_sorted!$B423:$CW423,Attendance_sorted!$B423:$CW423,"nn")&lt;&gt;"nn","•",""),"")</f>
        <v/>
      </c>
      <c r="J424" s="1" t="str">
        <f ca="1">IF(($A424&lt;&gt;"")*(J$1&lt;&gt;""),IF(_xlfn.XLOOKUP(J$1,Attendance_sorted!$B423:$CW423,Attendance_sorted!$B423:$CW423,"nn")&lt;&gt;"nn","•",""),"")</f>
        <v/>
      </c>
      <c r="K424" s="1" t="str">
        <f ca="1">IF(($A424&lt;&gt;"")*(K$1&lt;&gt;""),IF(_xlfn.XLOOKUP(K$1,Attendance_sorted!$B423:$CW423,Attendance_sorted!$B423:$CW423,"nn")&lt;&gt;"nn","•",""),"")</f>
        <v/>
      </c>
      <c r="L424" s="1" t="str">
        <f ca="1">IF(($A424&lt;&gt;"")*(L$1&lt;&gt;""),IF(_xlfn.XLOOKUP(L$1,Attendance_sorted!$B423:$CW423,Attendance_sorted!$B423:$CW423,"nn")&lt;&gt;"nn","•",""),"")</f>
        <v/>
      </c>
      <c r="M424" s="1" t="str">
        <f ca="1">IF(($A424&lt;&gt;"")*(M$1&lt;&gt;""),IF(_xlfn.XLOOKUP(M$1,Attendance_sorted!$B423:$CW423,Attendance_sorted!$B423:$CW423,"nn")&lt;&gt;"nn","•",""),"")</f>
        <v/>
      </c>
      <c r="N424" s="1" t="str">
        <f ca="1">IF(($A424&lt;&gt;"")*(N$1&lt;&gt;""),IF(_xlfn.XLOOKUP(N$1,Attendance_sorted!$B423:$CW423,Attendance_sorted!$B423:$CW423,"nn")&lt;&gt;"nn","•",""),"")</f>
        <v/>
      </c>
      <c r="O424" s="1" t="str">
        <f ca="1">IF(($A424&lt;&gt;"")*(O$1&lt;&gt;""),IF(_xlfn.XLOOKUP(O$1,Attendance_sorted!$B423:$CW423,Attendance_sorted!$B423:$CW423,"nn")&lt;&gt;"nn","•",""),"")</f>
        <v/>
      </c>
      <c r="P424" s="1" t="str">
        <f ca="1">IF(($A424&lt;&gt;"")*(P$1&lt;&gt;""),IF(_xlfn.XLOOKUP(P$1,Attendance_sorted!$B423:$CW423,Attendance_sorted!$B423:$CW423,"nn")&lt;&gt;"nn","•",""),"")</f>
        <v/>
      </c>
      <c r="Q424" s="1" t="str">
        <f ca="1">IF(($A424&lt;&gt;"")*(Q$1&lt;&gt;""),IF(_xlfn.XLOOKUP(Q$1,Attendance_sorted!$B423:$CW423,Attendance_sorted!$B423:$CW423,"nn")&lt;&gt;"nn","•",""),"")</f>
        <v/>
      </c>
      <c r="R424" s="1" t="str">
        <f ca="1">IF(($A424&lt;&gt;"")*(R$1&lt;&gt;""),IF(_xlfn.XLOOKUP(R$1,Attendance_sorted!$B423:$CW423,Attendance_sorted!$B423:$CW423,"nn")&lt;&gt;"nn","•",""),"")</f>
        <v/>
      </c>
      <c r="S424" s="1" t="str">
        <f ca="1">IF(($A424&lt;&gt;"")*(S$1&lt;&gt;""),IF(_xlfn.XLOOKUP(S$1,Attendance_sorted!$B423:$CW423,Attendance_sorted!$B423:$CW423,"nn")&lt;&gt;"nn","•",""),"")</f>
        <v/>
      </c>
      <c r="T424" s="1" t="str">
        <f ca="1">IF(($A424&lt;&gt;"")*(T$1&lt;&gt;""),IF(_xlfn.XLOOKUP(T$1,Attendance_sorted!$B423:$CW423,Attendance_sorted!$B423:$CW423,"nn")&lt;&gt;"nn","•",""),"")</f>
        <v/>
      </c>
      <c r="U424" s="1" t="str">
        <f ca="1">IF(($A424&lt;&gt;"")*(U$1&lt;&gt;""),IF(_xlfn.XLOOKUP(U$1,Attendance_sorted!$B423:$CW423,Attendance_sorted!$B423:$CW423,"nn")&lt;&gt;"nn","•",""),"")</f>
        <v/>
      </c>
      <c r="V424" s="1" t="str">
        <f ca="1">IF(($A424&lt;&gt;"")*(V$1&lt;&gt;""),IF(_xlfn.XLOOKUP(V$1,Attendance_sorted!$B423:$CW423,Attendance_sorted!$B423:$CW423,"nn")&lt;&gt;"nn","•",""),"")</f>
        <v/>
      </c>
      <c r="W424" s="1" t="str">
        <f ca="1">IF(($A424&lt;&gt;"")*(W$1&lt;&gt;""),IF(_xlfn.XLOOKUP(W$1,Attendance_sorted!$B423:$CW423,Attendance_sorted!$B423:$CW423,"nn")&lt;&gt;"nn","•",""),"")</f>
        <v/>
      </c>
      <c r="X424" s="1" t="str">
        <f ca="1">IF(($A424&lt;&gt;"")*(X$1&lt;&gt;""),IF(_xlfn.XLOOKUP(X$1,Attendance_sorted!$B423:$CW423,Attendance_sorted!$B423:$CW423,"nn")&lt;&gt;"nn","•",""),"")</f>
        <v/>
      </c>
      <c r="Y424" s="1" t="str">
        <f ca="1">IF(($A424&lt;&gt;"")*(Y$1&lt;&gt;""),IF(_xlfn.XLOOKUP(Y$1,Attendance_sorted!$B423:$CW423,Attendance_sorted!$B423:$CW423,"nn")&lt;&gt;"nn","•",""),"")</f>
        <v/>
      </c>
      <c r="Z424" s="1" t="str">
        <f ca="1">IF(($A424&lt;&gt;"")*(Z$1&lt;&gt;""),IF(_xlfn.XLOOKUP(Z$1,Attendance_sorted!$B423:$CW423,Attendance_sorted!$B423:$CW423,"nn")&lt;&gt;"nn","•",""),"")</f>
        <v/>
      </c>
      <c r="AA424" s="1" t="str">
        <f ca="1">IF(($A424&lt;&gt;"")*(AA$1&lt;&gt;""),IF(_xlfn.XLOOKUP(AA$1,Attendance_sorted!$B423:$CW423,Attendance_sorted!$B423:$CW423,"nn")&lt;&gt;"nn","•",""),"")</f>
        <v/>
      </c>
      <c r="AB424" s="1" t="str">
        <f ca="1">IF(($A424&lt;&gt;"")*(AB$1&lt;&gt;""),IF(_xlfn.XLOOKUP(AB$1,Attendance_sorted!$B423:$CW423,Attendance_sorted!$B423:$CW423,"nn")&lt;&gt;"nn","•",""),"")</f>
        <v/>
      </c>
      <c r="AC424" s="1" t="str">
        <f ca="1">IF(($A424&lt;&gt;"")*(AC$1&lt;&gt;""),IF(_xlfn.XLOOKUP(AC$1,Attendance_sorted!$B423:$CW423,Attendance_sorted!$B423:$CW423,"nn")&lt;&gt;"nn","•",""),"")</f>
        <v/>
      </c>
      <c r="AD424" s="1" t="str">
        <f ca="1">IF(($A424&lt;&gt;"")*(AD$1&lt;&gt;""),IF(_xlfn.XLOOKUP(AD$1,Attendance_sorted!$B423:$CW423,Attendance_sorted!$B423:$CW423,"nn")&lt;&gt;"nn","•",""),"")</f>
        <v/>
      </c>
      <c r="AE424" s="1" t="str">
        <f ca="1">IF(($A424&lt;&gt;"")*(AE$1&lt;&gt;""),IF(_xlfn.XLOOKUP(AE$1,Attendance_sorted!$B423:$CW423,Attendance_sorted!$B423:$CW423,"nn")&lt;&gt;"nn","•",""),"")</f>
        <v/>
      </c>
      <c r="AF424" s="1" t="str">
        <f ca="1">IF(($A424&lt;&gt;"")*(AF$1&lt;&gt;""),IF(_xlfn.XLOOKUP(AF$1,Attendance_sorted!$B423:$CW423,Attendance_sorted!$B423:$CW423,"nn")&lt;&gt;"nn","•",""),"")</f>
        <v/>
      </c>
      <c r="AG424" s="1" t="str">
        <f ca="1">IF(($A424&lt;&gt;"")*(AG$1&lt;&gt;""),IF(_xlfn.XLOOKUP(AG$1,Attendance_sorted!$B423:$CW423,Attendance_sorted!$B423:$CW423,"nn")&lt;&gt;"nn","•",""),"")</f>
        <v/>
      </c>
      <c r="AH424" s="1" t="str">
        <f ca="1">IF(($A424&lt;&gt;"")*(AH$1&lt;&gt;""),IF(_xlfn.XLOOKUP(AH$1,Attendance_sorted!$B423:$CW423,Attendance_sorted!$B423:$CW423,"nn")&lt;&gt;"nn","•",""),"")</f>
        <v/>
      </c>
      <c r="AI424" s="1" t="str">
        <f ca="1">IF(($A424&lt;&gt;"")*(AI$1&lt;&gt;""),IF(_xlfn.XLOOKUP(AI$1,Attendance_sorted!$B423:$CW423,Attendance_sorted!$B423:$CW423,"nn")&lt;&gt;"nn","•",""),"")</f>
        <v/>
      </c>
      <c r="AJ424" s="1" t="str">
        <f ca="1">IF(($A424&lt;&gt;"")*(AJ$1&lt;&gt;""),IF(_xlfn.XLOOKUP(AJ$1,Attendance_sorted!$B423:$CW423,Attendance_sorted!$B423:$CW423,"nn")&lt;&gt;"nn","•",""),"")</f>
        <v/>
      </c>
      <c r="AK424" s="1" t="str">
        <f ca="1">IF(($A424&lt;&gt;"")*(AK$1&lt;&gt;""),IF(_xlfn.XLOOKUP(AK$1,Attendance_sorted!$B423:$CW423,Attendance_sorted!$B423:$CW423,"nn")&lt;&gt;"nn","•",""),"")</f>
        <v/>
      </c>
      <c r="AL424" s="1" t="str">
        <f ca="1">IF(($A424&lt;&gt;"")*(AL$1&lt;&gt;""),IF(_xlfn.XLOOKUP(AL$1,Attendance_sorted!$B423:$CW423,Attendance_sorted!$B423:$CW423,"nn")&lt;&gt;"nn","•",""),"")</f>
        <v/>
      </c>
      <c r="AM424" s="1" t="str">
        <f ca="1">IF(($A424&lt;&gt;"")*(AM$1&lt;&gt;""),IF(_xlfn.XLOOKUP(AM$1,Attendance_sorted!$B423:$CW423,Attendance_sorted!$B423:$CW423,"nn")&lt;&gt;"nn","•",""),"")</f>
        <v/>
      </c>
      <c r="AN424" s="1" t="str">
        <f ca="1">IF(($A424&lt;&gt;"")*(AN$1&lt;&gt;""),IF(_xlfn.XLOOKUP(AN$1,Attendance_sorted!$B423:$CW423,Attendance_sorted!$B423:$CW423,"nn")&lt;&gt;"nn","•",""),"")</f>
        <v/>
      </c>
      <c r="AO424" s="1" t="str">
        <f ca="1">IF(($A424&lt;&gt;"")*(AO$1&lt;&gt;""),IF(_xlfn.XLOOKUP(AO$1,Attendance_sorted!$B423:$CW423,Attendance_sorted!$B423:$CW423,"nn")&lt;&gt;"nn","•",""),"")</f>
        <v/>
      </c>
      <c r="AP424" s="1" t="str">
        <f ca="1">IF(($A424&lt;&gt;"")*(AP$1&lt;&gt;""),IF(_xlfn.XLOOKUP(AP$1,Attendance_sorted!$B423:$CW423,Attendance_sorted!$B423:$CW423,"nn")&lt;&gt;"nn","•",""),"")</f>
        <v/>
      </c>
      <c r="AQ424" s="1" t="str">
        <f ca="1">IF(($A424&lt;&gt;"")*(AQ$1&lt;&gt;""),IF(_xlfn.XLOOKUP(AQ$1,Attendance_sorted!$B423:$CW423,Attendance_sorted!$B423:$CW423,"nn")&lt;&gt;"nn","•",""),"")</f>
        <v/>
      </c>
      <c r="AR424" s="1" t="str">
        <f ca="1">IF(($A424&lt;&gt;"")*(AR$1&lt;&gt;""),IF(_xlfn.XLOOKUP(AR$1,Attendance_sorted!$B423:$CW423,Attendance_sorted!$B423:$CW423,"nn")&lt;&gt;"nn","•",""),"")</f>
        <v/>
      </c>
      <c r="AS424" s="1" t="str">
        <f ca="1">IF(($A424&lt;&gt;"")*(AS$1&lt;&gt;""),IF(_xlfn.XLOOKUP(AS$1,Attendance_sorted!$B423:$CW423,Attendance_sorted!$B423:$CW423,"nn")&lt;&gt;"nn","•",""),"")</f>
        <v/>
      </c>
      <c r="AT424" s="1" t="str">
        <f ca="1">IF(($A424&lt;&gt;"")*(AT$1&lt;&gt;""),IF(_xlfn.XLOOKUP(AT$1,Attendance_sorted!$B423:$CW423,Attendance_sorted!$B423:$CW423,"nn")&lt;&gt;"nn","•",""),"")</f>
        <v/>
      </c>
      <c r="AU424" s="1" t="str">
        <f ca="1">IF(($A424&lt;&gt;"")*(AU$1&lt;&gt;""),IF(_xlfn.XLOOKUP(AU$1,Attendance_sorted!$B423:$CW423,Attendance_sorted!$B423:$CW423,"nn")&lt;&gt;"nn","•",""),"")</f>
        <v/>
      </c>
      <c r="AV424" s="1" t="str">
        <f ca="1">IF(($A424&lt;&gt;"")*(AV$1&lt;&gt;""),IF(_xlfn.XLOOKUP(AV$1,Attendance_sorted!$B423:$CW423,Attendance_sorted!$B423:$CW423,"nn")&lt;&gt;"nn","•",""),"")</f>
        <v/>
      </c>
      <c r="AW424" s="1" t="str">
        <f ca="1">IF(($A424&lt;&gt;"")*(AW$1&lt;&gt;""),IF(_xlfn.XLOOKUP(AW$1,Attendance_sorted!$B423:$CW423,Attendance_sorted!$B423:$CW423,"nn")&lt;&gt;"nn","•",""),"")</f>
        <v/>
      </c>
      <c r="AX424" s="1" t="str">
        <f ca="1">IF(($A424&lt;&gt;"")*(AX$1&lt;&gt;""),IF(_xlfn.XLOOKUP(AX$1,Attendance_sorted!$B423:$CW423,Attendance_sorted!$B423:$CW423,"nn")&lt;&gt;"nn","•",""),"")</f>
        <v/>
      </c>
      <c r="AY424" s="1" t="str">
        <f ca="1">IF(($A424&lt;&gt;"")*(AY$1&lt;&gt;""),IF(_xlfn.XLOOKUP(AY$1,Attendance_sorted!$B423:$CW423,Attendance_sorted!$B423:$CW423,"nn")&lt;&gt;"nn","•",""),"")</f>
        <v/>
      </c>
      <c r="AZ424" s="1" t="str">
        <f ca="1">IF(($A424&lt;&gt;"")*(AZ$1&lt;&gt;""),IF(_xlfn.XLOOKUP(AZ$1,Attendance_sorted!$B423:$CW423,Attendance_sorted!$B423:$CW423,"nn")&lt;&gt;"nn","•",""),"")</f>
        <v/>
      </c>
      <c r="BA424" s="1" t="str">
        <f ca="1">IF(($A424&lt;&gt;"")*(BA$1&lt;&gt;""),IF(_xlfn.XLOOKUP(BA$1,Attendance_sorted!$B423:$CW423,Attendance_sorted!$B423:$CW423,"nn")&lt;&gt;"nn","•",""),"")</f>
        <v/>
      </c>
      <c r="BB424" s="1" t="str">
        <f ca="1">IF(($A424&lt;&gt;"")*(BB$1&lt;&gt;""),IF(_xlfn.XLOOKUP(BB$1,Attendance_sorted!$B423:$CW423,Attendance_sorted!$B423:$CW423,"nn")&lt;&gt;"nn","•",""),"")</f>
        <v/>
      </c>
      <c r="BC424" s="1" t="str">
        <f ca="1">IF(($A424&lt;&gt;"")*(BC$1&lt;&gt;""),IF(_xlfn.XLOOKUP(BC$1,Attendance_sorted!$B423:$CW423,Attendance_sorted!$B423:$CW423,"nn")&lt;&gt;"nn","•",""),"")</f>
        <v/>
      </c>
      <c r="BD424" s="1" t="str">
        <f ca="1">IF(($A424&lt;&gt;"")*(BD$1&lt;&gt;""),IF(_xlfn.XLOOKUP(BD$1,Attendance_sorted!$B423:$CW423,Attendance_sorted!$B423:$CW423,"nn")&lt;&gt;"nn","•",""),"")</f>
        <v/>
      </c>
      <c r="BE424" s="1" t="str">
        <f ca="1">IF(($A424&lt;&gt;"")*(BE$1&lt;&gt;""),IF(_xlfn.XLOOKUP(BE$1,Attendance_sorted!$B423:$CW423,Attendance_sorted!$B423:$CW423,"nn")&lt;&gt;"nn","•",""),"")</f>
        <v/>
      </c>
      <c r="BF424" s="1" t="str">
        <f ca="1">IF(($A424&lt;&gt;"")*(BF$1&lt;&gt;""),IF(_xlfn.XLOOKUP(BF$1,Attendance_sorted!$B423:$CW423,Attendance_sorted!$B423:$CW423,"nn")&lt;&gt;"nn","•",""),"")</f>
        <v/>
      </c>
      <c r="BG424" s="1" t="str">
        <f ca="1">IF(($A424&lt;&gt;"")*(BG$1&lt;&gt;""),IF(_xlfn.XLOOKUP(BG$1,Attendance_sorted!$B423:$CW423,Attendance_sorted!$B423:$CW423,"nn")&lt;&gt;"nn","•",""),"")</f>
        <v/>
      </c>
      <c r="BH424" s="1" t="str">
        <f ca="1">IF(($A424&lt;&gt;"")*(BH$1&lt;&gt;""),IF(_xlfn.XLOOKUP(BH$1,Attendance_sorted!$B423:$CW423,Attendance_sorted!$B423:$CW423,"nn")&lt;&gt;"nn","•",""),"")</f>
        <v/>
      </c>
      <c r="BI424" s="1" t="str">
        <f ca="1">IF(($A424&lt;&gt;"")*(BI$1&lt;&gt;""),IF(_xlfn.XLOOKUP(BI$1,Attendance_sorted!$B423:$CW423,Attendance_sorted!$B423:$CW423,"nn")&lt;&gt;"nn","•",""),"")</f>
        <v/>
      </c>
      <c r="BJ424" s="1" t="str">
        <f ca="1">IF(($A424&lt;&gt;"")*(BJ$1&lt;&gt;""),IF(_xlfn.XLOOKUP(BJ$1,Attendance_sorted!$B423:$CW423,Attendance_sorted!$B423:$CW423,"nn")&lt;&gt;"nn","•",""),"")</f>
        <v/>
      </c>
      <c r="BK424" s="1" t="str">
        <f ca="1">IF(($A424&lt;&gt;"")*(BK$1&lt;&gt;""),IF(_xlfn.XLOOKUP(BK$1,Attendance_sorted!$B423:$CW423,Attendance_sorted!$B423:$CW423,"nn")&lt;&gt;"nn","•",""),"")</f>
        <v/>
      </c>
      <c r="BL424" s="1" t="str">
        <f ca="1">IF(($A424&lt;&gt;"")*(BL$1&lt;&gt;""),IF(_xlfn.XLOOKUP(BL$1,Attendance_sorted!$B423:$CW423,Attendance_sorted!$B423:$CW423,"nn")&lt;&gt;"nn","•",""),"")</f>
        <v/>
      </c>
      <c r="BM424" s="1" t="str">
        <f ca="1">IF(($A424&lt;&gt;"")*(BM$1&lt;&gt;""),IF(_xlfn.XLOOKUP(BM$1,Attendance_sorted!$B423:$CW423,Attendance_sorted!$B423:$CW423,"nn")&lt;&gt;"nn","•",""),"")</f>
        <v/>
      </c>
      <c r="BN424" s="1" t="str">
        <f ca="1">IF(($A424&lt;&gt;"")*(BN$1&lt;&gt;""),IF(_xlfn.XLOOKUP(BN$1,Attendance_sorted!$B423:$CW423,Attendance_sorted!$B423:$CW423,"nn")&lt;&gt;"nn","•",""),"")</f>
        <v/>
      </c>
      <c r="BO424" s="1" t="str">
        <f ca="1">IF(($A424&lt;&gt;"")*(BO$1&lt;&gt;""),IF(_xlfn.XLOOKUP(BO$1,Attendance_sorted!$B423:$CW423,Attendance_sorted!$B423:$CW423,"nn")&lt;&gt;"nn","•",""),"")</f>
        <v/>
      </c>
      <c r="BP424" s="1" t="str">
        <f ca="1">IF(($A424&lt;&gt;"")*(BP$1&lt;&gt;""),IF(_xlfn.XLOOKUP(BP$1,Attendance_sorted!$B423:$CW423,Attendance_sorted!$B423:$CW423,"nn")&lt;&gt;"nn","•",""),"")</f>
        <v/>
      </c>
      <c r="BQ424" s="1" t="str">
        <f ca="1">IF(($A424&lt;&gt;"")*(BQ$1&lt;&gt;""),IF(_xlfn.XLOOKUP(BQ$1,Attendance_sorted!$B423:$CW423,Attendance_sorted!$B423:$CW423,"nn")&lt;&gt;"nn","•",""),"")</f>
        <v/>
      </c>
      <c r="BR424" s="1" t="str">
        <f ca="1">IF(($A424&lt;&gt;"")*(BR$1&lt;&gt;""),IF(_xlfn.XLOOKUP(BR$1,Attendance_sorted!$B423:$CW423,Attendance_sorted!$B423:$CW423,"nn")&lt;&gt;"nn","•",""),"")</f>
        <v/>
      </c>
      <c r="BS424" s="1" t="str">
        <f ca="1">IF(($A424&lt;&gt;"")*(BS$1&lt;&gt;""),IF(_xlfn.XLOOKUP(BS$1,Attendance_sorted!$B423:$CW423,Attendance_sorted!$B423:$CW423,"nn")&lt;&gt;"nn","•",""),"")</f>
        <v/>
      </c>
      <c r="BT424" s="1" t="str">
        <f ca="1">IF(($A424&lt;&gt;"")*(BT$1&lt;&gt;""),IF(_xlfn.XLOOKUP(BT$1,Attendance_sorted!$B423:$CW423,Attendance_sorted!$B423:$CW423,"nn")&lt;&gt;"nn","•",""),"")</f>
        <v/>
      </c>
      <c r="BU424" s="1" t="str">
        <f ca="1">IF(($A424&lt;&gt;"")*(BU$1&lt;&gt;""),IF(_xlfn.XLOOKUP(BU$1,Attendance_sorted!$B423:$CW423,Attendance_sorted!$B423:$CW423,"nn")&lt;&gt;"nn","•",""),"")</f>
        <v/>
      </c>
      <c r="BV424" s="1" t="str">
        <f ca="1">IF(($A424&lt;&gt;"")*(BV$1&lt;&gt;""),IF(_xlfn.XLOOKUP(BV$1,Attendance_sorted!$B423:$CW423,Attendance_sorted!$B423:$CW423,"nn")&lt;&gt;"nn","•",""),"")</f>
        <v/>
      </c>
      <c r="BW424" s="1" t="str">
        <f ca="1">IF(($A424&lt;&gt;"")*(BW$1&lt;&gt;""),IF(_xlfn.XLOOKUP(BW$1,Attendance_sorted!$B423:$CW423,Attendance_sorted!$B423:$CW423,"nn")&lt;&gt;"nn","•",""),"")</f>
        <v/>
      </c>
      <c r="BX424" s="1" t="str">
        <f ca="1">IF(($A424&lt;&gt;"")*(BX$1&lt;&gt;""),IF(_xlfn.XLOOKUP(BX$1,Attendance_sorted!$B423:$CW423,Attendance_sorted!$B423:$CW423,"nn")&lt;&gt;"nn","•",""),"")</f>
        <v/>
      </c>
      <c r="BY424" s="1" t="str">
        <f ca="1">IF(($A424&lt;&gt;"")*(BY$1&lt;&gt;""),IF(_xlfn.XLOOKUP(BY$1,Attendance_sorted!$B423:$CW423,Attendance_sorted!$B423:$CW423,"nn")&lt;&gt;"nn","•",""),"")</f>
        <v/>
      </c>
      <c r="BZ424" s="1" t="str">
        <f ca="1">IF(($A424&lt;&gt;"")*(BZ$1&lt;&gt;""),IF(_xlfn.XLOOKUP(BZ$1,Attendance_sorted!$B423:$CW423,Attendance_sorted!$B423:$CW423,"nn")&lt;&gt;"nn","•",""),"")</f>
        <v/>
      </c>
      <c r="CA424" s="1" t="str">
        <f ca="1">IF(($A424&lt;&gt;"")*(CA$1&lt;&gt;""),IF(_xlfn.XLOOKUP(CA$1,Attendance_sorted!$B423:$CW423,Attendance_sorted!$B423:$CW423,"nn")&lt;&gt;"nn","•",""),"")</f>
        <v/>
      </c>
      <c r="CB424" s="1" t="str">
        <f ca="1">IF(($A424&lt;&gt;"")*(CB$1&lt;&gt;""),IF(_xlfn.XLOOKUP(CB$1,Attendance_sorted!$B423:$CW423,Attendance_sorted!$B423:$CW423,"nn")&lt;&gt;"nn","•",""),"")</f>
        <v/>
      </c>
      <c r="CC424" s="1" t="str">
        <f ca="1">IF(($A424&lt;&gt;"")*(CC$1&lt;&gt;""),IF(_xlfn.XLOOKUP(CC$1,Attendance_sorted!$B423:$CW423,Attendance_sorted!$B423:$CW423,"nn")&lt;&gt;"nn","•",""),"")</f>
        <v/>
      </c>
      <c r="CD424" s="1" t="str">
        <f ca="1">IF(($A424&lt;&gt;"")*(CD$1&lt;&gt;""),IF(_xlfn.XLOOKUP(CD$1,Attendance_sorted!$B423:$CW423,Attendance_sorted!$B423:$CW423,"nn")&lt;&gt;"nn","•",""),"")</f>
        <v/>
      </c>
      <c r="CE424" s="1" t="str">
        <f ca="1">IF(($A424&lt;&gt;"")*(CE$1&lt;&gt;""),IF(_xlfn.XLOOKUP(CE$1,Attendance_sorted!$B423:$CW423,Attendance_sorted!$B423:$CW423,"nn")&lt;&gt;"nn","•",""),"")</f>
        <v/>
      </c>
      <c r="CF424" s="1" t="str">
        <f ca="1">IF(($A424&lt;&gt;"")*(CF$1&lt;&gt;""),IF(_xlfn.XLOOKUP(CF$1,Attendance_sorted!$B423:$CW423,Attendance_sorted!$B423:$CW423,"nn")&lt;&gt;"nn","•",""),"")</f>
        <v/>
      </c>
      <c r="CG424" s="1" t="str">
        <f ca="1">IF(($A424&lt;&gt;"")*(CG$1&lt;&gt;""),IF(_xlfn.XLOOKUP(CG$1,Attendance_sorted!$B423:$CW423,Attendance_sorted!$B423:$CW423,"nn")&lt;&gt;"nn","•",""),"")</f>
        <v/>
      </c>
      <c r="CH424" s="1" t="str">
        <f ca="1">IF(($A424&lt;&gt;"")*(CH$1&lt;&gt;""),IF(_xlfn.XLOOKUP(CH$1,Attendance_sorted!$B423:$CW423,Attendance_sorted!$B423:$CW423,"nn")&lt;&gt;"nn","•",""),"")</f>
        <v/>
      </c>
      <c r="CI424" s="1" t="str">
        <f ca="1">IF(($A424&lt;&gt;"")*(CI$1&lt;&gt;""),IF(_xlfn.XLOOKUP(CI$1,Attendance_sorted!$B423:$CW423,Attendance_sorted!$B423:$CW423,"nn")&lt;&gt;"nn","•",""),"")</f>
        <v/>
      </c>
      <c r="CJ424" s="1" t="str">
        <f ca="1">IF(($A424&lt;&gt;"")*(CJ$1&lt;&gt;""),IF(_xlfn.XLOOKUP(CJ$1,Attendance_sorted!$B423:$CW423,Attendance_sorted!$B423:$CW423,"nn")&lt;&gt;"nn","•",""),"")</f>
        <v/>
      </c>
      <c r="CK424" s="1" t="str">
        <f ca="1">IF(($A424&lt;&gt;"")*(CK$1&lt;&gt;""),IF(_xlfn.XLOOKUP(CK$1,Attendance_sorted!$B423:$CW423,Attendance_sorted!$B423:$CW423,"nn")&lt;&gt;"nn","•",""),"")</f>
        <v/>
      </c>
      <c r="CL424" s="1" t="str">
        <f ca="1">IF(($A424&lt;&gt;"")*(CL$1&lt;&gt;""),IF(_xlfn.XLOOKUP(CL$1,Attendance_sorted!$B423:$CW423,Attendance_sorted!$B423:$CW423,"nn")&lt;&gt;"nn","•",""),"")</f>
        <v/>
      </c>
      <c r="CM424" s="1" t="str">
        <f ca="1">IF(($A424&lt;&gt;"")*(CM$1&lt;&gt;""),IF(_xlfn.XLOOKUP(CM$1,Attendance_sorted!$B423:$CW423,Attendance_sorted!$B423:$CW423,"nn")&lt;&gt;"nn","•",""),"")</f>
        <v/>
      </c>
      <c r="CN424" s="1" t="str">
        <f ca="1">IF(($A424&lt;&gt;"")*(CN$1&lt;&gt;""),IF(_xlfn.XLOOKUP(CN$1,Attendance_sorted!$B423:$CW423,Attendance_sorted!$B423:$CW423,"nn")&lt;&gt;"nn","•",""),"")</f>
        <v/>
      </c>
      <c r="CO424" s="1" t="str">
        <f ca="1">IF(($A424&lt;&gt;"")*(CO$1&lt;&gt;""),IF(_xlfn.XLOOKUP(CO$1,Attendance_sorted!$B423:$CW423,Attendance_sorted!$B423:$CW423,"nn")&lt;&gt;"nn","•",""),"")</f>
        <v/>
      </c>
      <c r="CP424" s="1" t="str">
        <f ca="1">IF(($A424&lt;&gt;"")*(CP$1&lt;&gt;""),IF(_xlfn.XLOOKUP(CP$1,Attendance_sorted!$B423:$CW423,Attendance_sorted!$B423:$CW423,"nn")&lt;&gt;"nn","•",""),"")</f>
        <v/>
      </c>
      <c r="CQ424" s="1" t="str">
        <f ca="1">IF(($A424&lt;&gt;"")*(CQ$1&lt;&gt;""),IF(_xlfn.XLOOKUP(CQ$1,Attendance_sorted!$B423:$CW423,Attendance_sorted!$B423:$CW423,"nn")&lt;&gt;"nn","•",""),"")</f>
        <v/>
      </c>
      <c r="CR424" s="1" t="str">
        <f ca="1">IF(($A424&lt;&gt;"")*(CR$1&lt;&gt;""),IF(_xlfn.XLOOKUP(CR$1,Attendance_sorted!$B423:$CW423,Attendance_sorted!$B423:$CW423,"nn")&lt;&gt;"nn","•",""),"")</f>
        <v/>
      </c>
      <c r="CS424" s="1" t="str">
        <f ca="1">IF(($A424&lt;&gt;"")*(CS$1&lt;&gt;""),IF(_xlfn.XLOOKUP(CS$1,Attendance_sorted!$B423:$CW423,Attendance_sorted!$B423:$CW423,"nn")&lt;&gt;"nn","•",""),"")</f>
        <v/>
      </c>
      <c r="CT424" s="1" t="str">
        <f ca="1">IF(($A424&lt;&gt;"")*(CT$1&lt;&gt;""),IF(_xlfn.XLOOKUP(CT$1,Attendance_sorted!$B423:$CW423,Attendance_sorted!$B423:$CW423,"nn")&lt;&gt;"nn","•",""),"")</f>
        <v/>
      </c>
      <c r="CU424" s="1" t="str">
        <f ca="1">IF(($A424&lt;&gt;"")*(CU$1&lt;&gt;""),IF(_xlfn.XLOOKUP(CU$1,Attendance_sorted!$B423:$CW423,Attendance_sorted!$B423:$CW423,"nn")&lt;&gt;"nn","•",""),"")</f>
        <v/>
      </c>
      <c r="CV424" s="1" t="str">
        <f ca="1">IF(($A424&lt;&gt;"")*(CV$1&lt;&gt;""),IF(_xlfn.XLOOKUP(CV$1,Attendance_sorted!$B423:$CW423,Attendance_sorted!$B423:$CW423,"nn")&lt;&gt;"nn","•",""),"")</f>
        <v/>
      </c>
      <c r="CW424" s="1" t="str">
        <f ca="1">IF(($A424&lt;&gt;"")*(CW$1&lt;&gt;""),IF(_xlfn.XLOOKUP(CW$1,Attendance_sorted!$B423:$CW423,Attendance_sorted!$B423:$CW423,"nn")&lt;&gt;"nn","•",""),"")</f>
        <v/>
      </c>
    </row>
    <row r="425" spans="1:101">
      <c r="A425" s="1"/>
      <c r="B425" s="1" t="str">
        <f ca="1">IF(($A425&lt;&gt;"")*(B$1&lt;&gt;""),IF(_xlfn.XLOOKUP(B$1,Attendance_sorted!$B424:$CW424,Attendance_sorted!$B424:$CW424,"nn")&lt;&gt;"nn","•",""),"")</f>
        <v/>
      </c>
      <c r="C425" s="1" t="str">
        <f ca="1">IF(($A425&lt;&gt;"")*(C$1&lt;&gt;""),IF(_xlfn.XLOOKUP(C$1,Attendance_sorted!$B424:$CW424,Attendance_sorted!$B424:$CW424,"nn")&lt;&gt;"nn","•",""),"")</f>
        <v/>
      </c>
      <c r="D425" s="1" t="str">
        <f ca="1">IF(($A425&lt;&gt;"")*(D$1&lt;&gt;""),IF(_xlfn.XLOOKUP(D$1,Attendance_sorted!$B424:$CW424,Attendance_sorted!$B424:$CW424,"nn")&lt;&gt;"nn","•",""),"")</f>
        <v/>
      </c>
      <c r="E425" s="1" t="str">
        <f ca="1">IF(($A425&lt;&gt;"")*(E$1&lt;&gt;""),IF(_xlfn.XLOOKUP(E$1,Attendance_sorted!$B424:$CW424,Attendance_sorted!$B424:$CW424,"nn")&lt;&gt;"nn","•",""),"")</f>
        <v/>
      </c>
      <c r="F425" s="1" t="str">
        <f ca="1">IF(($A425&lt;&gt;"")*(F$1&lt;&gt;""),IF(_xlfn.XLOOKUP(F$1,Attendance_sorted!$B424:$CW424,Attendance_sorted!$B424:$CW424,"nn")&lt;&gt;"nn","•",""),"")</f>
        <v/>
      </c>
      <c r="G425" s="1" t="str">
        <f ca="1">IF(($A425&lt;&gt;"")*(G$1&lt;&gt;""),IF(_xlfn.XLOOKUP(G$1,Attendance_sorted!$B424:$CW424,Attendance_sorted!$B424:$CW424,"nn")&lt;&gt;"nn","•",""),"")</f>
        <v/>
      </c>
      <c r="H425" s="1" t="str">
        <f ca="1">IF(($A425&lt;&gt;"")*(H$1&lt;&gt;""),IF(_xlfn.XLOOKUP(H$1,Attendance_sorted!$B424:$CW424,Attendance_sorted!$B424:$CW424,"nn")&lt;&gt;"nn","•",""),"")</f>
        <v/>
      </c>
      <c r="I425" s="1" t="str">
        <f ca="1">IF(($A425&lt;&gt;"")*(I$1&lt;&gt;""),IF(_xlfn.XLOOKUP(I$1,Attendance_sorted!$B424:$CW424,Attendance_sorted!$B424:$CW424,"nn")&lt;&gt;"nn","•",""),"")</f>
        <v/>
      </c>
      <c r="J425" s="1" t="str">
        <f ca="1">IF(($A425&lt;&gt;"")*(J$1&lt;&gt;""),IF(_xlfn.XLOOKUP(J$1,Attendance_sorted!$B424:$CW424,Attendance_sorted!$B424:$CW424,"nn")&lt;&gt;"nn","•",""),"")</f>
        <v/>
      </c>
      <c r="K425" s="1" t="str">
        <f ca="1">IF(($A425&lt;&gt;"")*(K$1&lt;&gt;""),IF(_xlfn.XLOOKUP(K$1,Attendance_sorted!$B424:$CW424,Attendance_sorted!$B424:$CW424,"nn")&lt;&gt;"nn","•",""),"")</f>
        <v/>
      </c>
      <c r="L425" s="1" t="str">
        <f ca="1">IF(($A425&lt;&gt;"")*(L$1&lt;&gt;""),IF(_xlfn.XLOOKUP(L$1,Attendance_sorted!$B424:$CW424,Attendance_sorted!$B424:$CW424,"nn")&lt;&gt;"nn","•",""),"")</f>
        <v/>
      </c>
      <c r="M425" s="1" t="str">
        <f ca="1">IF(($A425&lt;&gt;"")*(M$1&lt;&gt;""),IF(_xlfn.XLOOKUP(M$1,Attendance_sorted!$B424:$CW424,Attendance_sorted!$B424:$CW424,"nn")&lt;&gt;"nn","•",""),"")</f>
        <v/>
      </c>
      <c r="N425" s="1" t="str">
        <f ca="1">IF(($A425&lt;&gt;"")*(N$1&lt;&gt;""),IF(_xlfn.XLOOKUP(N$1,Attendance_sorted!$B424:$CW424,Attendance_sorted!$B424:$CW424,"nn")&lt;&gt;"nn","•",""),"")</f>
        <v/>
      </c>
      <c r="O425" s="1" t="str">
        <f ca="1">IF(($A425&lt;&gt;"")*(O$1&lt;&gt;""),IF(_xlfn.XLOOKUP(O$1,Attendance_sorted!$B424:$CW424,Attendance_sorted!$B424:$CW424,"nn")&lt;&gt;"nn","•",""),"")</f>
        <v/>
      </c>
      <c r="P425" s="1" t="str">
        <f ca="1">IF(($A425&lt;&gt;"")*(P$1&lt;&gt;""),IF(_xlfn.XLOOKUP(P$1,Attendance_sorted!$B424:$CW424,Attendance_sorted!$B424:$CW424,"nn")&lt;&gt;"nn","•",""),"")</f>
        <v/>
      </c>
      <c r="Q425" s="1" t="str">
        <f ca="1">IF(($A425&lt;&gt;"")*(Q$1&lt;&gt;""),IF(_xlfn.XLOOKUP(Q$1,Attendance_sorted!$B424:$CW424,Attendance_sorted!$B424:$CW424,"nn")&lt;&gt;"nn","•",""),"")</f>
        <v/>
      </c>
      <c r="R425" s="1" t="str">
        <f ca="1">IF(($A425&lt;&gt;"")*(R$1&lt;&gt;""),IF(_xlfn.XLOOKUP(R$1,Attendance_sorted!$B424:$CW424,Attendance_sorted!$B424:$CW424,"nn")&lt;&gt;"nn","•",""),"")</f>
        <v/>
      </c>
      <c r="S425" s="1" t="str">
        <f ca="1">IF(($A425&lt;&gt;"")*(S$1&lt;&gt;""),IF(_xlfn.XLOOKUP(S$1,Attendance_sorted!$B424:$CW424,Attendance_sorted!$B424:$CW424,"nn")&lt;&gt;"nn","•",""),"")</f>
        <v/>
      </c>
      <c r="T425" s="1" t="str">
        <f ca="1">IF(($A425&lt;&gt;"")*(T$1&lt;&gt;""),IF(_xlfn.XLOOKUP(T$1,Attendance_sorted!$B424:$CW424,Attendance_sorted!$B424:$CW424,"nn")&lt;&gt;"nn","•",""),"")</f>
        <v/>
      </c>
      <c r="U425" s="1" t="str">
        <f ca="1">IF(($A425&lt;&gt;"")*(U$1&lt;&gt;""),IF(_xlfn.XLOOKUP(U$1,Attendance_sorted!$B424:$CW424,Attendance_sorted!$B424:$CW424,"nn")&lt;&gt;"nn","•",""),"")</f>
        <v/>
      </c>
      <c r="V425" s="1" t="str">
        <f ca="1">IF(($A425&lt;&gt;"")*(V$1&lt;&gt;""),IF(_xlfn.XLOOKUP(V$1,Attendance_sorted!$B424:$CW424,Attendance_sorted!$B424:$CW424,"nn")&lt;&gt;"nn","•",""),"")</f>
        <v/>
      </c>
      <c r="W425" s="1" t="str">
        <f ca="1">IF(($A425&lt;&gt;"")*(W$1&lt;&gt;""),IF(_xlfn.XLOOKUP(W$1,Attendance_sorted!$B424:$CW424,Attendance_sorted!$B424:$CW424,"nn")&lt;&gt;"nn","•",""),"")</f>
        <v/>
      </c>
      <c r="X425" s="1" t="str">
        <f ca="1">IF(($A425&lt;&gt;"")*(X$1&lt;&gt;""),IF(_xlfn.XLOOKUP(X$1,Attendance_sorted!$B424:$CW424,Attendance_sorted!$B424:$CW424,"nn")&lt;&gt;"nn","•",""),"")</f>
        <v/>
      </c>
      <c r="Y425" s="1" t="str">
        <f ca="1">IF(($A425&lt;&gt;"")*(Y$1&lt;&gt;""),IF(_xlfn.XLOOKUP(Y$1,Attendance_sorted!$B424:$CW424,Attendance_sorted!$B424:$CW424,"nn")&lt;&gt;"nn","•",""),"")</f>
        <v/>
      </c>
      <c r="Z425" s="1" t="str">
        <f ca="1">IF(($A425&lt;&gt;"")*(Z$1&lt;&gt;""),IF(_xlfn.XLOOKUP(Z$1,Attendance_sorted!$B424:$CW424,Attendance_sorted!$B424:$CW424,"nn")&lt;&gt;"nn","•",""),"")</f>
        <v/>
      </c>
      <c r="AA425" s="1" t="str">
        <f ca="1">IF(($A425&lt;&gt;"")*(AA$1&lt;&gt;""),IF(_xlfn.XLOOKUP(AA$1,Attendance_sorted!$B424:$CW424,Attendance_sorted!$B424:$CW424,"nn")&lt;&gt;"nn","•",""),"")</f>
        <v/>
      </c>
      <c r="AB425" s="1" t="str">
        <f ca="1">IF(($A425&lt;&gt;"")*(AB$1&lt;&gt;""),IF(_xlfn.XLOOKUP(AB$1,Attendance_sorted!$B424:$CW424,Attendance_sorted!$B424:$CW424,"nn")&lt;&gt;"nn","•",""),"")</f>
        <v/>
      </c>
      <c r="AC425" s="1" t="str">
        <f ca="1">IF(($A425&lt;&gt;"")*(AC$1&lt;&gt;""),IF(_xlfn.XLOOKUP(AC$1,Attendance_sorted!$B424:$CW424,Attendance_sorted!$B424:$CW424,"nn")&lt;&gt;"nn","•",""),"")</f>
        <v/>
      </c>
      <c r="AD425" s="1" t="str">
        <f ca="1">IF(($A425&lt;&gt;"")*(AD$1&lt;&gt;""),IF(_xlfn.XLOOKUP(AD$1,Attendance_sorted!$B424:$CW424,Attendance_sorted!$B424:$CW424,"nn")&lt;&gt;"nn","•",""),"")</f>
        <v/>
      </c>
      <c r="AE425" s="1" t="str">
        <f ca="1">IF(($A425&lt;&gt;"")*(AE$1&lt;&gt;""),IF(_xlfn.XLOOKUP(AE$1,Attendance_sorted!$B424:$CW424,Attendance_sorted!$B424:$CW424,"nn")&lt;&gt;"nn","•",""),"")</f>
        <v/>
      </c>
      <c r="AF425" s="1" t="str">
        <f ca="1">IF(($A425&lt;&gt;"")*(AF$1&lt;&gt;""),IF(_xlfn.XLOOKUP(AF$1,Attendance_sorted!$B424:$CW424,Attendance_sorted!$B424:$CW424,"nn")&lt;&gt;"nn","•",""),"")</f>
        <v/>
      </c>
      <c r="AG425" s="1" t="str">
        <f ca="1">IF(($A425&lt;&gt;"")*(AG$1&lt;&gt;""),IF(_xlfn.XLOOKUP(AG$1,Attendance_sorted!$B424:$CW424,Attendance_sorted!$B424:$CW424,"nn")&lt;&gt;"nn","•",""),"")</f>
        <v/>
      </c>
      <c r="AH425" s="1" t="str">
        <f ca="1">IF(($A425&lt;&gt;"")*(AH$1&lt;&gt;""),IF(_xlfn.XLOOKUP(AH$1,Attendance_sorted!$B424:$CW424,Attendance_sorted!$B424:$CW424,"nn")&lt;&gt;"nn","•",""),"")</f>
        <v/>
      </c>
      <c r="AI425" s="1" t="str">
        <f ca="1">IF(($A425&lt;&gt;"")*(AI$1&lt;&gt;""),IF(_xlfn.XLOOKUP(AI$1,Attendance_sorted!$B424:$CW424,Attendance_sorted!$B424:$CW424,"nn")&lt;&gt;"nn","•",""),"")</f>
        <v/>
      </c>
      <c r="AJ425" s="1" t="str">
        <f ca="1">IF(($A425&lt;&gt;"")*(AJ$1&lt;&gt;""),IF(_xlfn.XLOOKUP(AJ$1,Attendance_sorted!$B424:$CW424,Attendance_sorted!$B424:$CW424,"nn")&lt;&gt;"nn","•",""),"")</f>
        <v/>
      </c>
      <c r="AK425" s="1" t="str">
        <f ca="1">IF(($A425&lt;&gt;"")*(AK$1&lt;&gt;""),IF(_xlfn.XLOOKUP(AK$1,Attendance_sorted!$B424:$CW424,Attendance_sorted!$B424:$CW424,"nn")&lt;&gt;"nn","•",""),"")</f>
        <v/>
      </c>
      <c r="AL425" s="1" t="str">
        <f ca="1">IF(($A425&lt;&gt;"")*(AL$1&lt;&gt;""),IF(_xlfn.XLOOKUP(AL$1,Attendance_sorted!$B424:$CW424,Attendance_sorted!$B424:$CW424,"nn")&lt;&gt;"nn","•",""),"")</f>
        <v/>
      </c>
      <c r="AM425" s="1" t="str">
        <f ca="1">IF(($A425&lt;&gt;"")*(AM$1&lt;&gt;""),IF(_xlfn.XLOOKUP(AM$1,Attendance_sorted!$B424:$CW424,Attendance_sorted!$B424:$CW424,"nn")&lt;&gt;"nn","•",""),"")</f>
        <v/>
      </c>
      <c r="AN425" s="1" t="str">
        <f ca="1">IF(($A425&lt;&gt;"")*(AN$1&lt;&gt;""),IF(_xlfn.XLOOKUP(AN$1,Attendance_sorted!$B424:$CW424,Attendance_sorted!$B424:$CW424,"nn")&lt;&gt;"nn","•",""),"")</f>
        <v/>
      </c>
      <c r="AO425" s="1" t="str">
        <f ca="1">IF(($A425&lt;&gt;"")*(AO$1&lt;&gt;""),IF(_xlfn.XLOOKUP(AO$1,Attendance_sorted!$B424:$CW424,Attendance_sorted!$B424:$CW424,"nn")&lt;&gt;"nn","•",""),"")</f>
        <v/>
      </c>
      <c r="AP425" s="1" t="str">
        <f ca="1">IF(($A425&lt;&gt;"")*(AP$1&lt;&gt;""),IF(_xlfn.XLOOKUP(AP$1,Attendance_sorted!$B424:$CW424,Attendance_sorted!$B424:$CW424,"nn")&lt;&gt;"nn","•",""),"")</f>
        <v/>
      </c>
      <c r="AQ425" s="1" t="str">
        <f ca="1">IF(($A425&lt;&gt;"")*(AQ$1&lt;&gt;""),IF(_xlfn.XLOOKUP(AQ$1,Attendance_sorted!$B424:$CW424,Attendance_sorted!$B424:$CW424,"nn")&lt;&gt;"nn","•",""),"")</f>
        <v/>
      </c>
      <c r="AR425" s="1" t="str">
        <f ca="1">IF(($A425&lt;&gt;"")*(AR$1&lt;&gt;""),IF(_xlfn.XLOOKUP(AR$1,Attendance_sorted!$B424:$CW424,Attendance_sorted!$B424:$CW424,"nn")&lt;&gt;"nn","•",""),"")</f>
        <v/>
      </c>
      <c r="AS425" s="1" t="str">
        <f ca="1">IF(($A425&lt;&gt;"")*(AS$1&lt;&gt;""),IF(_xlfn.XLOOKUP(AS$1,Attendance_sorted!$B424:$CW424,Attendance_sorted!$B424:$CW424,"nn")&lt;&gt;"nn","•",""),"")</f>
        <v/>
      </c>
      <c r="AT425" s="1" t="str">
        <f ca="1">IF(($A425&lt;&gt;"")*(AT$1&lt;&gt;""),IF(_xlfn.XLOOKUP(AT$1,Attendance_sorted!$B424:$CW424,Attendance_sorted!$B424:$CW424,"nn")&lt;&gt;"nn","•",""),"")</f>
        <v/>
      </c>
      <c r="AU425" s="1" t="str">
        <f ca="1">IF(($A425&lt;&gt;"")*(AU$1&lt;&gt;""),IF(_xlfn.XLOOKUP(AU$1,Attendance_sorted!$B424:$CW424,Attendance_sorted!$B424:$CW424,"nn")&lt;&gt;"nn","•",""),"")</f>
        <v/>
      </c>
      <c r="AV425" s="1" t="str">
        <f ca="1">IF(($A425&lt;&gt;"")*(AV$1&lt;&gt;""),IF(_xlfn.XLOOKUP(AV$1,Attendance_sorted!$B424:$CW424,Attendance_sorted!$B424:$CW424,"nn")&lt;&gt;"nn","•",""),"")</f>
        <v/>
      </c>
      <c r="AW425" s="1" t="str">
        <f ca="1">IF(($A425&lt;&gt;"")*(AW$1&lt;&gt;""),IF(_xlfn.XLOOKUP(AW$1,Attendance_sorted!$B424:$CW424,Attendance_sorted!$B424:$CW424,"nn")&lt;&gt;"nn","•",""),"")</f>
        <v/>
      </c>
      <c r="AX425" s="1" t="str">
        <f ca="1">IF(($A425&lt;&gt;"")*(AX$1&lt;&gt;""),IF(_xlfn.XLOOKUP(AX$1,Attendance_sorted!$B424:$CW424,Attendance_sorted!$B424:$CW424,"nn")&lt;&gt;"nn","•",""),"")</f>
        <v/>
      </c>
      <c r="AY425" s="1" t="str">
        <f ca="1">IF(($A425&lt;&gt;"")*(AY$1&lt;&gt;""),IF(_xlfn.XLOOKUP(AY$1,Attendance_sorted!$B424:$CW424,Attendance_sorted!$B424:$CW424,"nn")&lt;&gt;"nn","•",""),"")</f>
        <v/>
      </c>
      <c r="AZ425" s="1" t="str">
        <f ca="1">IF(($A425&lt;&gt;"")*(AZ$1&lt;&gt;""),IF(_xlfn.XLOOKUP(AZ$1,Attendance_sorted!$B424:$CW424,Attendance_sorted!$B424:$CW424,"nn")&lt;&gt;"nn","•",""),"")</f>
        <v/>
      </c>
      <c r="BA425" s="1" t="str">
        <f ca="1">IF(($A425&lt;&gt;"")*(BA$1&lt;&gt;""),IF(_xlfn.XLOOKUP(BA$1,Attendance_sorted!$B424:$CW424,Attendance_sorted!$B424:$CW424,"nn")&lt;&gt;"nn","•",""),"")</f>
        <v/>
      </c>
      <c r="BB425" s="1" t="str">
        <f ca="1">IF(($A425&lt;&gt;"")*(BB$1&lt;&gt;""),IF(_xlfn.XLOOKUP(BB$1,Attendance_sorted!$B424:$CW424,Attendance_sorted!$B424:$CW424,"nn")&lt;&gt;"nn","•",""),"")</f>
        <v/>
      </c>
      <c r="BC425" s="1" t="str">
        <f ca="1">IF(($A425&lt;&gt;"")*(BC$1&lt;&gt;""),IF(_xlfn.XLOOKUP(BC$1,Attendance_sorted!$B424:$CW424,Attendance_sorted!$B424:$CW424,"nn")&lt;&gt;"nn","•",""),"")</f>
        <v/>
      </c>
      <c r="BD425" s="1" t="str">
        <f ca="1">IF(($A425&lt;&gt;"")*(BD$1&lt;&gt;""),IF(_xlfn.XLOOKUP(BD$1,Attendance_sorted!$B424:$CW424,Attendance_sorted!$B424:$CW424,"nn")&lt;&gt;"nn","•",""),"")</f>
        <v/>
      </c>
      <c r="BE425" s="1" t="str">
        <f ca="1">IF(($A425&lt;&gt;"")*(BE$1&lt;&gt;""),IF(_xlfn.XLOOKUP(BE$1,Attendance_sorted!$B424:$CW424,Attendance_sorted!$B424:$CW424,"nn")&lt;&gt;"nn","•",""),"")</f>
        <v/>
      </c>
      <c r="BF425" s="1" t="str">
        <f ca="1">IF(($A425&lt;&gt;"")*(BF$1&lt;&gt;""),IF(_xlfn.XLOOKUP(BF$1,Attendance_sorted!$B424:$CW424,Attendance_sorted!$B424:$CW424,"nn")&lt;&gt;"nn","•",""),"")</f>
        <v/>
      </c>
      <c r="BG425" s="1" t="str">
        <f ca="1">IF(($A425&lt;&gt;"")*(BG$1&lt;&gt;""),IF(_xlfn.XLOOKUP(BG$1,Attendance_sorted!$B424:$CW424,Attendance_sorted!$B424:$CW424,"nn")&lt;&gt;"nn","•",""),"")</f>
        <v/>
      </c>
      <c r="BH425" s="1" t="str">
        <f ca="1">IF(($A425&lt;&gt;"")*(BH$1&lt;&gt;""),IF(_xlfn.XLOOKUP(BH$1,Attendance_sorted!$B424:$CW424,Attendance_sorted!$B424:$CW424,"nn")&lt;&gt;"nn","•",""),"")</f>
        <v/>
      </c>
      <c r="BI425" s="1" t="str">
        <f ca="1">IF(($A425&lt;&gt;"")*(BI$1&lt;&gt;""),IF(_xlfn.XLOOKUP(BI$1,Attendance_sorted!$B424:$CW424,Attendance_sorted!$B424:$CW424,"nn")&lt;&gt;"nn","•",""),"")</f>
        <v/>
      </c>
      <c r="BJ425" s="1" t="str">
        <f ca="1">IF(($A425&lt;&gt;"")*(BJ$1&lt;&gt;""),IF(_xlfn.XLOOKUP(BJ$1,Attendance_sorted!$B424:$CW424,Attendance_sorted!$B424:$CW424,"nn")&lt;&gt;"nn","•",""),"")</f>
        <v/>
      </c>
      <c r="BK425" s="1" t="str">
        <f ca="1">IF(($A425&lt;&gt;"")*(BK$1&lt;&gt;""),IF(_xlfn.XLOOKUP(BK$1,Attendance_sorted!$B424:$CW424,Attendance_sorted!$B424:$CW424,"nn")&lt;&gt;"nn","•",""),"")</f>
        <v/>
      </c>
      <c r="BL425" s="1" t="str">
        <f ca="1">IF(($A425&lt;&gt;"")*(BL$1&lt;&gt;""),IF(_xlfn.XLOOKUP(BL$1,Attendance_sorted!$B424:$CW424,Attendance_sorted!$B424:$CW424,"nn")&lt;&gt;"nn","•",""),"")</f>
        <v/>
      </c>
      <c r="BM425" s="1" t="str">
        <f ca="1">IF(($A425&lt;&gt;"")*(BM$1&lt;&gt;""),IF(_xlfn.XLOOKUP(BM$1,Attendance_sorted!$B424:$CW424,Attendance_sorted!$B424:$CW424,"nn")&lt;&gt;"nn","•",""),"")</f>
        <v/>
      </c>
      <c r="BN425" s="1" t="str">
        <f ca="1">IF(($A425&lt;&gt;"")*(BN$1&lt;&gt;""),IF(_xlfn.XLOOKUP(BN$1,Attendance_sorted!$B424:$CW424,Attendance_sorted!$B424:$CW424,"nn")&lt;&gt;"nn","•",""),"")</f>
        <v/>
      </c>
      <c r="BO425" s="1" t="str">
        <f ca="1">IF(($A425&lt;&gt;"")*(BO$1&lt;&gt;""),IF(_xlfn.XLOOKUP(BO$1,Attendance_sorted!$B424:$CW424,Attendance_sorted!$B424:$CW424,"nn")&lt;&gt;"nn","•",""),"")</f>
        <v/>
      </c>
      <c r="BP425" s="1" t="str">
        <f ca="1">IF(($A425&lt;&gt;"")*(BP$1&lt;&gt;""),IF(_xlfn.XLOOKUP(BP$1,Attendance_sorted!$B424:$CW424,Attendance_sorted!$B424:$CW424,"nn")&lt;&gt;"nn","•",""),"")</f>
        <v/>
      </c>
      <c r="BQ425" s="1" t="str">
        <f ca="1">IF(($A425&lt;&gt;"")*(BQ$1&lt;&gt;""),IF(_xlfn.XLOOKUP(BQ$1,Attendance_sorted!$B424:$CW424,Attendance_sorted!$B424:$CW424,"nn")&lt;&gt;"nn","•",""),"")</f>
        <v/>
      </c>
      <c r="BR425" s="1" t="str">
        <f ca="1">IF(($A425&lt;&gt;"")*(BR$1&lt;&gt;""),IF(_xlfn.XLOOKUP(BR$1,Attendance_sorted!$B424:$CW424,Attendance_sorted!$B424:$CW424,"nn")&lt;&gt;"nn","•",""),"")</f>
        <v/>
      </c>
      <c r="BS425" s="1" t="str">
        <f ca="1">IF(($A425&lt;&gt;"")*(BS$1&lt;&gt;""),IF(_xlfn.XLOOKUP(BS$1,Attendance_sorted!$B424:$CW424,Attendance_sorted!$B424:$CW424,"nn")&lt;&gt;"nn","•",""),"")</f>
        <v/>
      </c>
      <c r="BT425" s="1" t="str">
        <f ca="1">IF(($A425&lt;&gt;"")*(BT$1&lt;&gt;""),IF(_xlfn.XLOOKUP(BT$1,Attendance_sorted!$B424:$CW424,Attendance_sorted!$B424:$CW424,"nn")&lt;&gt;"nn","•",""),"")</f>
        <v/>
      </c>
      <c r="BU425" s="1" t="str">
        <f ca="1">IF(($A425&lt;&gt;"")*(BU$1&lt;&gt;""),IF(_xlfn.XLOOKUP(BU$1,Attendance_sorted!$B424:$CW424,Attendance_sorted!$B424:$CW424,"nn")&lt;&gt;"nn","•",""),"")</f>
        <v/>
      </c>
      <c r="BV425" s="1" t="str">
        <f ca="1">IF(($A425&lt;&gt;"")*(BV$1&lt;&gt;""),IF(_xlfn.XLOOKUP(BV$1,Attendance_sorted!$B424:$CW424,Attendance_sorted!$B424:$CW424,"nn")&lt;&gt;"nn","•",""),"")</f>
        <v/>
      </c>
      <c r="BW425" s="1" t="str">
        <f ca="1">IF(($A425&lt;&gt;"")*(BW$1&lt;&gt;""),IF(_xlfn.XLOOKUP(BW$1,Attendance_sorted!$B424:$CW424,Attendance_sorted!$B424:$CW424,"nn")&lt;&gt;"nn","•",""),"")</f>
        <v/>
      </c>
      <c r="BX425" s="1" t="str">
        <f ca="1">IF(($A425&lt;&gt;"")*(BX$1&lt;&gt;""),IF(_xlfn.XLOOKUP(BX$1,Attendance_sorted!$B424:$CW424,Attendance_sorted!$B424:$CW424,"nn")&lt;&gt;"nn","•",""),"")</f>
        <v/>
      </c>
      <c r="BY425" s="1" t="str">
        <f ca="1">IF(($A425&lt;&gt;"")*(BY$1&lt;&gt;""),IF(_xlfn.XLOOKUP(BY$1,Attendance_sorted!$B424:$CW424,Attendance_sorted!$B424:$CW424,"nn")&lt;&gt;"nn","•",""),"")</f>
        <v/>
      </c>
      <c r="BZ425" s="1" t="str">
        <f ca="1">IF(($A425&lt;&gt;"")*(BZ$1&lt;&gt;""),IF(_xlfn.XLOOKUP(BZ$1,Attendance_sorted!$B424:$CW424,Attendance_sorted!$B424:$CW424,"nn")&lt;&gt;"nn","•",""),"")</f>
        <v/>
      </c>
      <c r="CA425" s="1" t="str">
        <f ca="1">IF(($A425&lt;&gt;"")*(CA$1&lt;&gt;""),IF(_xlfn.XLOOKUP(CA$1,Attendance_sorted!$B424:$CW424,Attendance_sorted!$B424:$CW424,"nn")&lt;&gt;"nn","•",""),"")</f>
        <v/>
      </c>
      <c r="CB425" s="1" t="str">
        <f ca="1">IF(($A425&lt;&gt;"")*(CB$1&lt;&gt;""),IF(_xlfn.XLOOKUP(CB$1,Attendance_sorted!$B424:$CW424,Attendance_sorted!$B424:$CW424,"nn")&lt;&gt;"nn","•",""),"")</f>
        <v/>
      </c>
      <c r="CC425" s="1" t="str">
        <f ca="1">IF(($A425&lt;&gt;"")*(CC$1&lt;&gt;""),IF(_xlfn.XLOOKUP(CC$1,Attendance_sorted!$B424:$CW424,Attendance_sorted!$B424:$CW424,"nn")&lt;&gt;"nn","•",""),"")</f>
        <v/>
      </c>
      <c r="CD425" s="1" t="str">
        <f ca="1">IF(($A425&lt;&gt;"")*(CD$1&lt;&gt;""),IF(_xlfn.XLOOKUP(CD$1,Attendance_sorted!$B424:$CW424,Attendance_sorted!$B424:$CW424,"nn")&lt;&gt;"nn","•",""),"")</f>
        <v/>
      </c>
      <c r="CE425" s="1" t="str">
        <f ca="1">IF(($A425&lt;&gt;"")*(CE$1&lt;&gt;""),IF(_xlfn.XLOOKUP(CE$1,Attendance_sorted!$B424:$CW424,Attendance_sorted!$B424:$CW424,"nn")&lt;&gt;"nn","•",""),"")</f>
        <v/>
      </c>
      <c r="CF425" s="1" t="str">
        <f ca="1">IF(($A425&lt;&gt;"")*(CF$1&lt;&gt;""),IF(_xlfn.XLOOKUP(CF$1,Attendance_sorted!$B424:$CW424,Attendance_sorted!$B424:$CW424,"nn")&lt;&gt;"nn","•",""),"")</f>
        <v/>
      </c>
      <c r="CG425" s="1" t="str">
        <f ca="1">IF(($A425&lt;&gt;"")*(CG$1&lt;&gt;""),IF(_xlfn.XLOOKUP(CG$1,Attendance_sorted!$B424:$CW424,Attendance_sorted!$B424:$CW424,"nn")&lt;&gt;"nn","•",""),"")</f>
        <v/>
      </c>
      <c r="CH425" s="1" t="str">
        <f ca="1">IF(($A425&lt;&gt;"")*(CH$1&lt;&gt;""),IF(_xlfn.XLOOKUP(CH$1,Attendance_sorted!$B424:$CW424,Attendance_sorted!$B424:$CW424,"nn")&lt;&gt;"nn","•",""),"")</f>
        <v/>
      </c>
      <c r="CI425" s="1" t="str">
        <f ca="1">IF(($A425&lt;&gt;"")*(CI$1&lt;&gt;""),IF(_xlfn.XLOOKUP(CI$1,Attendance_sorted!$B424:$CW424,Attendance_sorted!$B424:$CW424,"nn")&lt;&gt;"nn","•",""),"")</f>
        <v/>
      </c>
      <c r="CJ425" s="1" t="str">
        <f ca="1">IF(($A425&lt;&gt;"")*(CJ$1&lt;&gt;""),IF(_xlfn.XLOOKUP(CJ$1,Attendance_sorted!$B424:$CW424,Attendance_sorted!$B424:$CW424,"nn")&lt;&gt;"nn","•",""),"")</f>
        <v/>
      </c>
      <c r="CK425" s="1" t="str">
        <f ca="1">IF(($A425&lt;&gt;"")*(CK$1&lt;&gt;""),IF(_xlfn.XLOOKUP(CK$1,Attendance_sorted!$B424:$CW424,Attendance_sorted!$B424:$CW424,"nn")&lt;&gt;"nn","•",""),"")</f>
        <v/>
      </c>
      <c r="CL425" s="1" t="str">
        <f ca="1">IF(($A425&lt;&gt;"")*(CL$1&lt;&gt;""),IF(_xlfn.XLOOKUP(CL$1,Attendance_sorted!$B424:$CW424,Attendance_sorted!$B424:$CW424,"nn")&lt;&gt;"nn","•",""),"")</f>
        <v/>
      </c>
      <c r="CM425" s="1" t="str">
        <f ca="1">IF(($A425&lt;&gt;"")*(CM$1&lt;&gt;""),IF(_xlfn.XLOOKUP(CM$1,Attendance_sorted!$B424:$CW424,Attendance_sorted!$B424:$CW424,"nn")&lt;&gt;"nn","•",""),"")</f>
        <v/>
      </c>
      <c r="CN425" s="1" t="str">
        <f ca="1">IF(($A425&lt;&gt;"")*(CN$1&lt;&gt;""),IF(_xlfn.XLOOKUP(CN$1,Attendance_sorted!$B424:$CW424,Attendance_sorted!$B424:$CW424,"nn")&lt;&gt;"nn","•",""),"")</f>
        <v/>
      </c>
      <c r="CO425" s="1" t="str">
        <f ca="1">IF(($A425&lt;&gt;"")*(CO$1&lt;&gt;""),IF(_xlfn.XLOOKUP(CO$1,Attendance_sorted!$B424:$CW424,Attendance_sorted!$B424:$CW424,"nn")&lt;&gt;"nn","•",""),"")</f>
        <v/>
      </c>
      <c r="CP425" s="1" t="str">
        <f ca="1">IF(($A425&lt;&gt;"")*(CP$1&lt;&gt;""),IF(_xlfn.XLOOKUP(CP$1,Attendance_sorted!$B424:$CW424,Attendance_sorted!$B424:$CW424,"nn")&lt;&gt;"nn","•",""),"")</f>
        <v/>
      </c>
      <c r="CQ425" s="1" t="str">
        <f ca="1">IF(($A425&lt;&gt;"")*(CQ$1&lt;&gt;""),IF(_xlfn.XLOOKUP(CQ$1,Attendance_sorted!$B424:$CW424,Attendance_sorted!$B424:$CW424,"nn")&lt;&gt;"nn","•",""),"")</f>
        <v/>
      </c>
      <c r="CR425" s="1" t="str">
        <f ca="1">IF(($A425&lt;&gt;"")*(CR$1&lt;&gt;""),IF(_xlfn.XLOOKUP(CR$1,Attendance_sorted!$B424:$CW424,Attendance_sorted!$B424:$CW424,"nn")&lt;&gt;"nn","•",""),"")</f>
        <v/>
      </c>
      <c r="CS425" s="1" t="str">
        <f ca="1">IF(($A425&lt;&gt;"")*(CS$1&lt;&gt;""),IF(_xlfn.XLOOKUP(CS$1,Attendance_sorted!$B424:$CW424,Attendance_sorted!$B424:$CW424,"nn")&lt;&gt;"nn","•",""),"")</f>
        <v/>
      </c>
      <c r="CT425" s="1" t="str">
        <f ca="1">IF(($A425&lt;&gt;"")*(CT$1&lt;&gt;""),IF(_xlfn.XLOOKUP(CT$1,Attendance_sorted!$B424:$CW424,Attendance_sorted!$B424:$CW424,"nn")&lt;&gt;"nn","•",""),"")</f>
        <v/>
      </c>
      <c r="CU425" s="1" t="str">
        <f ca="1">IF(($A425&lt;&gt;"")*(CU$1&lt;&gt;""),IF(_xlfn.XLOOKUP(CU$1,Attendance_sorted!$B424:$CW424,Attendance_sorted!$B424:$CW424,"nn")&lt;&gt;"nn","•",""),"")</f>
        <v/>
      </c>
      <c r="CV425" s="1" t="str">
        <f ca="1">IF(($A425&lt;&gt;"")*(CV$1&lt;&gt;""),IF(_xlfn.XLOOKUP(CV$1,Attendance_sorted!$B424:$CW424,Attendance_sorted!$B424:$CW424,"nn")&lt;&gt;"nn","•",""),"")</f>
        <v/>
      </c>
      <c r="CW425" s="1" t="str">
        <f ca="1">IF(($A425&lt;&gt;"")*(CW$1&lt;&gt;""),IF(_xlfn.XLOOKUP(CW$1,Attendance_sorted!$B424:$CW424,Attendance_sorted!$B424:$CW424,"nn")&lt;&gt;"nn","•",""),"")</f>
        <v/>
      </c>
    </row>
    <row r="426" spans="1:101">
      <c r="A426" s="1"/>
      <c r="B426" s="1" t="str">
        <f ca="1">IF(($A426&lt;&gt;"")*(B$1&lt;&gt;""),IF(_xlfn.XLOOKUP(B$1,Attendance_sorted!$B425:$CW425,Attendance_sorted!$B425:$CW425,"nn")&lt;&gt;"nn","•",""),"")</f>
        <v/>
      </c>
      <c r="C426" s="1" t="str">
        <f ca="1">IF(($A426&lt;&gt;"")*(C$1&lt;&gt;""),IF(_xlfn.XLOOKUP(C$1,Attendance_sorted!$B425:$CW425,Attendance_sorted!$B425:$CW425,"nn")&lt;&gt;"nn","•",""),"")</f>
        <v/>
      </c>
      <c r="D426" s="1" t="str">
        <f ca="1">IF(($A426&lt;&gt;"")*(D$1&lt;&gt;""),IF(_xlfn.XLOOKUP(D$1,Attendance_sorted!$B425:$CW425,Attendance_sorted!$B425:$CW425,"nn")&lt;&gt;"nn","•",""),"")</f>
        <v/>
      </c>
      <c r="E426" s="1" t="str">
        <f ca="1">IF(($A426&lt;&gt;"")*(E$1&lt;&gt;""),IF(_xlfn.XLOOKUP(E$1,Attendance_sorted!$B425:$CW425,Attendance_sorted!$B425:$CW425,"nn")&lt;&gt;"nn","•",""),"")</f>
        <v/>
      </c>
      <c r="F426" s="1" t="str">
        <f ca="1">IF(($A426&lt;&gt;"")*(F$1&lt;&gt;""),IF(_xlfn.XLOOKUP(F$1,Attendance_sorted!$B425:$CW425,Attendance_sorted!$B425:$CW425,"nn")&lt;&gt;"nn","•",""),"")</f>
        <v/>
      </c>
      <c r="G426" s="1" t="str">
        <f ca="1">IF(($A426&lt;&gt;"")*(G$1&lt;&gt;""),IF(_xlfn.XLOOKUP(G$1,Attendance_sorted!$B425:$CW425,Attendance_sorted!$B425:$CW425,"nn")&lt;&gt;"nn","•",""),"")</f>
        <v/>
      </c>
      <c r="H426" s="1" t="str">
        <f ca="1">IF(($A426&lt;&gt;"")*(H$1&lt;&gt;""),IF(_xlfn.XLOOKUP(H$1,Attendance_sorted!$B425:$CW425,Attendance_sorted!$B425:$CW425,"nn")&lt;&gt;"nn","•",""),"")</f>
        <v/>
      </c>
      <c r="I426" s="1" t="str">
        <f ca="1">IF(($A426&lt;&gt;"")*(I$1&lt;&gt;""),IF(_xlfn.XLOOKUP(I$1,Attendance_sorted!$B425:$CW425,Attendance_sorted!$B425:$CW425,"nn")&lt;&gt;"nn","•",""),"")</f>
        <v/>
      </c>
      <c r="J426" s="1" t="str">
        <f ca="1">IF(($A426&lt;&gt;"")*(J$1&lt;&gt;""),IF(_xlfn.XLOOKUP(J$1,Attendance_sorted!$B425:$CW425,Attendance_sorted!$B425:$CW425,"nn")&lt;&gt;"nn","•",""),"")</f>
        <v/>
      </c>
      <c r="K426" s="1" t="str">
        <f ca="1">IF(($A426&lt;&gt;"")*(K$1&lt;&gt;""),IF(_xlfn.XLOOKUP(K$1,Attendance_sorted!$B425:$CW425,Attendance_sorted!$B425:$CW425,"nn")&lt;&gt;"nn","•",""),"")</f>
        <v/>
      </c>
      <c r="L426" s="1" t="str">
        <f ca="1">IF(($A426&lt;&gt;"")*(L$1&lt;&gt;""),IF(_xlfn.XLOOKUP(L$1,Attendance_sorted!$B425:$CW425,Attendance_sorted!$B425:$CW425,"nn")&lt;&gt;"nn","•",""),"")</f>
        <v/>
      </c>
      <c r="M426" s="1" t="str">
        <f ca="1">IF(($A426&lt;&gt;"")*(M$1&lt;&gt;""),IF(_xlfn.XLOOKUP(M$1,Attendance_sorted!$B425:$CW425,Attendance_sorted!$B425:$CW425,"nn")&lt;&gt;"nn","•",""),"")</f>
        <v/>
      </c>
      <c r="N426" s="1" t="str">
        <f ca="1">IF(($A426&lt;&gt;"")*(N$1&lt;&gt;""),IF(_xlfn.XLOOKUP(N$1,Attendance_sorted!$B425:$CW425,Attendance_sorted!$B425:$CW425,"nn")&lt;&gt;"nn","•",""),"")</f>
        <v/>
      </c>
      <c r="O426" s="1" t="str">
        <f ca="1">IF(($A426&lt;&gt;"")*(O$1&lt;&gt;""),IF(_xlfn.XLOOKUP(O$1,Attendance_sorted!$B425:$CW425,Attendance_sorted!$B425:$CW425,"nn")&lt;&gt;"nn","•",""),"")</f>
        <v/>
      </c>
      <c r="P426" s="1" t="str">
        <f ca="1">IF(($A426&lt;&gt;"")*(P$1&lt;&gt;""),IF(_xlfn.XLOOKUP(P$1,Attendance_sorted!$B425:$CW425,Attendance_sorted!$B425:$CW425,"nn")&lt;&gt;"nn","•",""),"")</f>
        <v/>
      </c>
      <c r="Q426" s="1" t="str">
        <f ca="1">IF(($A426&lt;&gt;"")*(Q$1&lt;&gt;""),IF(_xlfn.XLOOKUP(Q$1,Attendance_sorted!$B425:$CW425,Attendance_sorted!$B425:$CW425,"nn")&lt;&gt;"nn","•",""),"")</f>
        <v/>
      </c>
      <c r="R426" s="1" t="str">
        <f ca="1">IF(($A426&lt;&gt;"")*(R$1&lt;&gt;""),IF(_xlfn.XLOOKUP(R$1,Attendance_sorted!$B425:$CW425,Attendance_sorted!$B425:$CW425,"nn")&lt;&gt;"nn","•",""),"")</f>
        <v/>
      </c>
      <c r="S426" s="1" t="str">
        <f ca="1">IF(($A426&lt;&gt;"")*(S$1&lt;&gt;""),IF(_xlfn.XLOOKUP(S$1,Attendance_sorted!$B425:$CW425,Attendance_sorted!$B425:$CW425,"nn")&lt;&gt;"nn","•",""),"")</f>
        <v/>
      </c>
      <c r="T426" s="1" t="str">
        <f ca="1">IF(($A426&lt;&gt;"")*(T$1&lt;&gt;""),IF(_xlfn.XLOOKUP(T$1,Attendance_sorted!$B425:$CW425,Attendance_sorted!$B425:$CW425,"nn")&lt;&gt;"nn","•",""),"")</f>
        <v/>
      </c>
      <c r="U426" s="1" t="str">
        <f ca="1">IF(($A426&lt;&gt;"")*(U$1&lt;&gt;""),IF(_xlfn.XLOOKUP(U$1,Attendance_sorted!$B425:$CW425,Attendance_sorted!$B425:$CW425,"nn")&lt;&gt;"nn","•",""),"")</f>
        <v/>
      </c>
      <c r="V426" s="1" t="str">
        <f ca="1">IF(($A426&lt;&gt;"")*(V$1&lt;&gt;""),IF(_xlfn.XLOOKUP(V$1,Attendance_sorted!$B425:$CW425,Attendance_sorted!$B425:$CW425,"nn")&lt;&gt;"nn","•",""),"")</f>
        <v/>
      </c>
      <c r="W426" s="1" t="str">
        <f ca="1">IF(($A426&lt;&gt;"")*(W$1&lt;&gt;""),IF(_xlfn.XLOOKUP(W$1,Attendance_sorted!$B425:$CW425,Attendance_sorted!$B425:$CW425,"nn")&lt;&gt;"nn","•",""),"")</f>
        <v/>
      </c>
      <c r="X426" s="1" t="str">
        <f ca="1">IF(($A426&lt;&gt;"")*(X$1&lt;&gt;""),IF(_xlfn.XLOOKUP(X$1,Attendance_sorted!$B425:$CW425,Attendance_sorted!$B425:$CW425,"nn")&lt;&gt;"nn","•",""),"")</f>
        <v/>
      </c>
      <c r="Y426" s="1" t="str">
        <f ca="1">IF(($A426&lt;&gt;"")*(Y$1&lt;&gt;""),IF(_xlfn.XLOOKUP(Y$1,Attendance_sorted!$B425:$CW425,Attendance_sorted!$B425:$CW425,"nn")&lt;&gt;"nn","•",""),"")</f>
        <v/>
      </c>
      <c r="Z426" s="1" t="str">
        <f ca="1">IF(($A426&lt;&gt;"")*(Z$1&lt;&gt;""),IF(_xlfn.XLOOKUP(Z$1,Attendance_sorted!$B425:$CW425,Attendance_sorted!$B425:$CW425,"nn")&lt;&gt;"nn","•",""),"")</f>
        <v/>
      </c>
      <c r="AA426" s="1" t="str">
        <f ca="1">IF(($A426&lt;&gt;"")*(AA$1&lt;&gt;""),IF(_xlfn.XLOOKUP(AA$1,Attendance_sorted!$B425:$CW425,Attendance_sorted!$B425:$CW425,"nn")&lt;&gt;"nn","•",""),"")</f>
        <v/>
      </c>
      <c r="AB426" s="1" t="str">
        <f ca="1">IF(($A426&lt;&gt;"")*(AB$1&lt;&gt;""),IF(_xlfn.XLOOKUP(AB$1,Attendance_sorted!$B425:$CW425,Attendance_sorted!$B425:$CW425,"nn")&lt;&gt;"nn","•",""),"")</f>
        <v/>
      </c>
      <c r="AC426" s="1" t="str">
        <f ca="1">IF(($A426&lt;&gt;"")*(AC$1&lt;&gt;""),IF(_xlfn.XLOOKUP(AC$1,Attendance_sorted!$B425:$CW425,Attendance_sorted!$B425:$CW425,"nn")&lt;&gt;"nn","•",""),"")</f>
        <v/>
      </c>
      <c r="AD426" s="1" t="str">
        <f ca="1">IF(($A426&lt;&gt;"")*(AD$1&lt;&gt;""),IF(_xlfn.XLOOKUP(AD$1,Attendance_sorted!$B425:$CW425,Attendance_sorted!$B425:$CW425,"nn")&lt;&gt;"nn","•",""),"")</f>
        <v/>
      </c>
      <c r="AE426" s="1" t="str">
        <f ca="1">IF(($A426&lt;&gt;"")*(AE$1&lt;&gt;""),IF(_xlfn.XLOOKUP(AE$1,Attendance_sorted!$B425:$CW425,Attendance_sorted!$B425:$CW425,"nn")&lt;&gt;"nn","•",""),"")</f>
        <v/>
      </c>
      <c r="AF426" s="1" t="str">
        <f ca="1">IF(($A426&lt;&gt;"")*(AF$1&lt;&gt;""),IF(_xlfn.XLOOKUP(AF$1,Attendance_sorted!$B425:$CW425,Attendance_sorted!$B425:$CW425,"nn")&lt;&gt;"nn","•",""),"")</f>
        <v/>
      </c>
      <c r="AG426" s="1" t="str">
        <f ca="1">IF(($A426&lt;&gt;"")*(AG$1&lt;&gt;""),IF(_xlfn.XLOOKUP(AG$1,Attendance_sorted!$B425:$CW425,Attendance_sorted!$B425:$CW425,"nn")&lt;&gt;"nn","•",""),"")</f>
        <v/>
      </c>
      <c r="AH426" s="1" t="str">
        <f ca="1">IF(($A426&lt;&gt;"")*(AH$1&lt;&gt;""),IF(_xlfn.XLOOKUP(AH$1,Attendance_sorted!$B425:$CW425,Attendance_sorted!$B425:$CW425,"nn")&lt;&gt;"nn","•",""),"")</f>
        <v/>
      </c>
      <c r="AI426" s="1" t="str">
        <f ca="1">IF(($A426&lt;&gt;"")*(AI$1&lt;&gt;""),IF(_xlfn.XLOOKUP(AI$1,Attendance_sorted!$B425:$CW425,Attendance_sorted!$B425:$CW425,"nn")&lt;&gt;"nn","•",""),"")</f>
        <v/>
      </c>
      <c r="AJ426" s="1" t="str">
        <f ca="1">IF(($A426&lt;&gt;"")*(AJ$1&lt;&gt;""),IF(_xlfn.XLOOKUP(AJ$1,Attendance_sorted!$B425:$CW425,Attendance_sorted!$B425:$CW425,"nn")&lt;&gt;"nn","•",""),"")</f>
        <v/>
      </c>
      <c r="AK426" s="1" t="str">
        <f ca="1">IF(($A426&lt;&gt;"")*(AK$1&lt;&gt;""),IF(_xlfn.XLOOKUP(AK$1,Attendance_sorted!$B425:$CW425,Attendance_sorted!$B425:$CW425,"nn")&lt;&gt;"nn","•",""),"")</f>
        <v/>
      </c>
      <c r="AL426" s="1" t="str">
        <f ca="1">IF(($A426&lt;&gt;"")*(AL$1&lt;&gt;""),IF(_xlfn.XLOOKUP(AL$1,Attendance_sorted!$B425:$CW425,Attendance_sorted!$B425:$CW425,"nn")&lt;&gt;"nn","•",""),"")</f>
        <v/>
      </c>
      <c r="AM426" s="1" t="str">
        <f ca="1">IF(($A426&lt;&gt;"")*(AM$1&lt;&gt;""),IF(_xlfn.XLOOKUP(AM$1,Attendance_sorted!$B425:$CW425,Attendance_sorted!$B425:$CW425,"nn")&lt;&gt;"nn","•",""),"")</f>
        <v/>
      </c>
      <c r="AN426" s="1" t="str">
        <f ca="1">IF(($A426&lt;&gt;"")*(AN$1&lt;&gt;""),IF(_xlfn.XLOOKUP(AN$1,Attendance_sorted!$B425:$CW425,Attendance_sorted!$B425:$CW425,"nn")&lt;&gt;"nn","•",""),"")</f>
        <v/>
      </c>
      <c r="AO426" s="1" t="str">
        <f ca="1">IF(($A426&lt;&gt;"")*(AO$1&lt;&gt;""),IF(_xlfn.XLOOKUP(AO$1,Attendance_sorted!$B425:$CW425,Attendance_sorted!$B425:$CW425,"nn")&lt;&gt;"nn","•",""),"")</f>
        <v/>
      </c>
      <c r="AP426" s="1" t="str">
        <f ca="1">IF(($A426&lt;&gt;"")*(AP$1&lt;&gt;""),IF(_xlfn.XLOOKUP(AP$1,Attendance_sorted!$B425:$CW425,Attendance_sorted!$B425:$CW425,"nn")&lt;&gt;"nn","•",""),"")</f>
        <v/>
      </c>
      <c r="AQ426" s="1" t="str">
        <f ca="1">IF(($A426&lt;&gt;"")*(AQ$1&lt;&gt;""),IF(_xlfn.XLOOKUP(AQ$1,Attendance_sorted!$B425:$CW425,Attendance_sorted!$B425:$CW425,"nn")&lt;&gt;"nn","•",""),"")</f>
        <v/>
      </c>
      <c r="AR426" s="1" t="str">
        <f ca="1">IF(($A426&lt;&gt;"")*(AR$1&lt;&gt;""),IF(_xlfn.XLOOKUP(AR$1,Attendance_sorted!$B425:$CW425,Attendance_sorted!$B425:$CW425,"nn")&lt;&gt;"nn","•",""),"")</f>
        <v/>
      </c>
      <c r="AS426" s="1" t="str">
        <f ca="1">IF(($A426&lt;&gt;"")*(AS$1&lt;&gt;""),IF(_xlfn.XLOOKUP(AS$1,Attendance_sorted!$B425:$CW425,Attendance_sorted!$B425:$CW425,"nn")&lt;&gt;"nn","•",""),"")</f>
        <v/>
      </c>
      <c r="AT426" s="1" t="str">
        <f ca="1">IF(($A426&lt;&gt;"")*(AT$1&lt;&gt;""),IF(_xlfn.XLOOKUP(AT$1,Attendance_sorted!$B425:$CW425,Attendance_sorted!$B425:$CW425,"nn")&lt;&gt;"nn","•",""),"")</f>
        <v/>
      </c>
      <c r="AU426" s="1" t="str">
        <f ca="1">IF(($A426&lt;&gt;"")*(AU$1&lt;&gt;""),IF(_xlfn.XLOOKUP(AU$1,Attendance_sorted!$B425:$CW425,Attendance_sorted!$B425:$CW425,"nn")&lt;&gt;"nn","•",""),"")</f>
        <v/>
      </c>
      <c r="AV426" s="1" t="str">
        <f ca="1">IF(($A426&lt;&gt;"")*(AV$1&lt;&gt;""),IF(_xlfn.XLOOKUP(AV$1,Attendance_sorted!$B425:$CW425,Attendance_sorted!$B425:$CW425,"nn")&lt;&gt;"nn","•",""),"")</f>
        <v/>
      </c>
      <c r="AW426" s="1" t="str">
        <f ca="1">IF(($A426&lt;&gt;"")*(AW$1&lt;&gt;""),IF(_xlfn.XLOOKUP(AW$1,Attendance_sorted!$B425:$CW425,Attendance_sorted!$B425:$CW425,"nn")&lt;&gt;"nn","•",""),"")</f>
        <v/>
      </c>
      <c r="AX426" s="1" t="str">
        <f ca="1">IF(($A426&lt;&gt;"")*(AX$1&lt;&gt;""),IF(_xlfn.XLOOKUP(AX$1,Attendance_sorted!$B425:$CW425,Attendance_sorted!$B425:$CW425,"nn")&lt;&gt;"nn","•",""),"")</f>
        <v/>
      </c>
      <c r="AY426" s="1" t="str">
        <f ca="1">IF(($A426&lt;&gt;"")*(AY$1&lt;&gt;""),IF(_xlfn.XLOOKUP(AY$1,Attendance_sorted!$B425:$CW425,Attendance_sorted!$B425:$CW425,"nn")&lt;&gt;"nn","•",""),"")</f>
        <v/>
      </c>
      <c r="AZ426" s="1" t="str">
        <f ca="1">IF(($A426&lt;&gt;"")*(AZ$1&lt;&gt;""),IF(_xlfn.XLOOKUP(AZ$1,Attendance_sorted!$B425:$CW425,Attendance_sorted!$B425:$CW425,"nn")&lt;&gt;"nn","•",""),"")</f>
        <v/>
      </c>
      <c r="BA426" s="1" t="str">
        <f ca="1">IF(($A426&lt;&gt;"")*(BA$1&lt;&gt;""),IF(_xlfn.XLOOKUP(BA$1,Attendance_sorted!$B425:$CW425,Attendance_sorted!$B425:$CW425,"nn")&lt;&gt;"nn","•",""),"")</f>
        <v/>
      </c>
      <c r="BB426" s="1" t="str">
        <f ca="1">IF(($A426&lt;&gt;"")*(BB$1&lt;&gt;""),IF(_xlfn.XLOOKUP(BB$1,Attendance_sorted!$B425:$CW425,Attendance_sorted!$B425:$CW425,"nn")&lt;&gt;"nn","•",""),"")</f>
        <v/>
      </c>
      <c r="BC426" s="1" t="str">
        <f ca="1">IF(($A426&lt;&gt;"")*(BC$1&lt;&gt;""),IF(_xlfn.XLOOKUP(BC$1,Attendance_sorted!$B425:$CW425,Attendance_sorted!$B425:$CW425,"nn")&lt;&gt;"nn","•",""),"")</f>
        <v/>
      </c>
      <c r="BD426" s="1" t="str">
        <f ca="1">IF(($A426&lt;&gt;"")*(BD$1&lt;&gt;""),IF(_xlfn.XLOOKUP(BD$1,Attendance_sorted!$B425:$CW425,Attendance_sorted!$B425:$CW425,"nn")&lt;&gt;"nn","•",""),"")</f>
        <v/>
      </c>
      <c r="BE426" s="1" t="str">
        <f ca="1">IF(($A426&lt;&gt;"")*(BE$1&lt;&gt;""),IF(_xlfn.XLOOKUP(BE$1,Attendance_sorted!$B425:$CW425,Attendance_sorted!$B425:$CW425,"nn")&lt;&gt;"nn","•",""),"")</f>
        <v/>
      </c>
      <c r="BF426" s="1" t="str">
        <f ca="1">IF(($A426&lt;&gt;"")*(BF$1&lt;&gt;""),IF(_xlfn.XLOOKUP(BF$1,Attendance_sorted!$B425:$CW425,Attendance_sorted!$B425:$CW425,"nn")&lt;&gt;"nn","•",""),"")</f>
        <v/>
      </c>
      <c r="BG426" s="1" t="str">
        <f ca="1">IF(($A426&lt;&gt;"")*(BG$1&lt;&gt;""),IF(_xlfn.XLOOKUP(BG$1,Attendance_sorted!$B425:$CW425,Attendance_sorted!$B425:$CW425,"nn")&lt;&gt;"nn","•",""),"")</f>
        <v/>
      </c>
      <c r="BH426" s="1" t="str">
        <f ca="1">IF(($A426&lt;&gt;"")*(BH$1&lt;&gt;""),IF(_xlfn.XLOOKUP(BH$1,Attendance_sorted!$B425:$CW425,Attendance_sorted!$B425:$CW425,"nn")&lt;&gt;"nn","•",""),"")</f>
        <v/>
      </c>
      <c r="BI426" s="1" t="str">
        <f ca="1">IF(($A426&lt;&gt;"")*(BI$1&lt;&gt;""),IF(_xlfn.XLOOKUP(BI$1,Attendance_sorted!$B425:$CW425,Attendance_sorted!$B425:$CW425,"nn")&lt;&gt;"nn","•",""),"")</f>
        <v/>
      </c>
      <c r="BJ426" s="1" t="str">
        <f ca="1">IF(($A426&lt;&gt;"")*(BJ$1&lt;&gt;""),IF(_xlfn.XLOOKUP(BJ$1,Attendance_sorted!$B425:$CW425,Attendance_sorted!$B425:$CW425,"nn")&lt;&gt;"nn","•",""),"")</f>
        <v/>
      </c>
      <c r="BK426" s="1" t="str">
        <f ca="1">IF(($A426&lt;&gt;"")*(BK$1&lt;&gt;""),IF(_xlfn.XLOOKUP(BK$1,Attendance_sorted!$B425:$CW425,Attendance_sorted!$B425:$CW425,"nn")&lt;&gt;"nn","•",""),"")</f>
        <v/>
      </c>
      <c r="BL426" s="1" t="str">
        <f ca="1">IF(($A426&lt;&gt;"")*(BL$1&lt;&gt;""),IF(_xlfn.XLOOKUP(BL$1,Attendance_sorted!$B425:$CW425,Attendance_sorted!$B425:$CW425,"nn")&lt;&gt;"nn","•",""),"")</f>
        <v/>
      </c>
      <c r="BM426" s="1" t="str">
        <f ca="1">IF(($A426&lt;&gt;"")*(BM$1&lt;&gt;""),IF(_xlfn.XLOOKUP(BM$1,Attendance_sorted!$B425:$CW425,Attendance_sorted!$B425:$CW425,"nn")&lt;&gt;"nn","•",""),"")</f>
        <v/>
      </c>
      <c r="BN426" s="1" t="str">
        <f ca="1">IF(($A426&lt;&gt;"")*(BN$1&lt;&gt;""),IF(_xlfn.XLOOKUP(BN$1,Attendance_sorted!$B425:$CW425,Attendance_sorted!$B425:$CW425,"nn")&lt;&gt;"nn","•",""),"")</f>
        <v/>
      </c>
      <c r="BO426" s="1" t="str">
        <f ca="1">IF(($A426&lt;&gt;"")*(BO$1&lt;&gt;""),IF(_xlfn.XLOOKUP(BO$1,Attendance_sorted!$B425:$CW425,Attendance_sorted!$B425:$CW425,"nn")&lt;&gt;"nn","•",""),"")</f>
        <v/>
      </c>
      <c r="BP426" s="1" t="str">
        <f ca="1">IF(($A426&lt;&gt;"")*(BP$1&lt;&gt;""),IF(_xlfn.XLOOKUP(BP$1,Attendance_sorted!$B425:$CW425,Attendance_sorted!$B425:$CW425,"nn")&lt;&gt;"nn","•",""),"")</f>
        <v/>
      </c>
      <c r="BQ426" s="1" t="str">
        <f ca="1">IF(($A426&lt;&gt;"")*(BQ$1&lt;&gt;""),IF(_xlfn.XLOOKUP(BQ$1,Attendance_sorted!$B425:$CW425,Attendance_sorted!$B425:$CW425,"nn")&lt;&gt;"nn","•",""),"")</f>
        <v/>
      </c>
      <c r="BR426" s="1" t="str">
        <f ca="1">IF(($A426&lt;&gt;"")*(BR$1&lt;&gt;""),IF(_xlfn.XLOOKUP(BR$1,Attendance_sorted!$B425:$CW425,Attendance_sorted!$B425:$CW425,"nn")&lt;&gt;"nn","•",""),"")</f>
        <v/>
      </c>
      <c r="BS426" s="1" t="str">
        <f ca="1">IF(($A426&lt;&gt;"")*(BS$1&lt;&gt;""),IF(_xlfn.XLOOKUP(BS$1,Attendance_sorted!$B425:$CW425,Attendance_sorted!$B425:$CW425,"nn")&lt;&gt;"nn","•",""),"")</f>
        <v/>
      </c>
      <c r="BT426" s="1" t="str">
        <f ca="1">IF(($A426&lt;&gt;"")*(BT$1&lt;&gt;""),IF(_xlfn.XLOOKUP(BT$1,Attendance_sorted!$B425:$CW425,Attendance_sorted!$B425:$CW425,"nn")&lt;&gt;"nn","•",""),"")</f>
        <v/>
      </c>
      <c r="BU426" s="1" t="str">
        <f ca="1">IF(($A426&lt;&gt;"")*(BU$1&lt;&gt;""),IF(_xlfn.XLOOKUP(BU$1,Attendance_sorted!$B425:$CW425,Attendance_sorted!$B425:$CW425,"nn")&lt;&gt;"nn","•",""),"")</f>
        <v/>
      </c>
      <c r="BV426" s="1" t="str">
        <f ca="1">IF(($A426&lt;&gt;"")*(BV$1&lt;&gt;""),IF(_xlfn.XLOOKUP(BV$1,Attendance_sorted!$B425:$CW425,Attendance_sorted!$B425:$CW425,"nn")&lt;&gt;"nn","•",""),"")</f>
        <v/>
      </c>
      <c r="BW426" s="1" t="str">
        <f ca="1">IF(($A426&lt;&gt;"")*(BW$1&lt;&gt;""),IF(_xlfn.XLOOKUP(BW$1,Attendance_sorted!$B425:$CW425,Attendance_sorted!$B425:$CW425,"nn")&lt;&gt;"nn","•",""),"")</f>
        <v/>
      </c>
      <c r="BX426" s="1" t="str">
        <f ca="1">IF(($A426&lt;&gt;"")*(BX$1&lt;&gt;""),IF(_xlfn.XLOOKUP(BX$1,Attendance_sorted!$B425:$CW425,Attendance_sorted!$B425:$CW425,"nn")&lt;&gt;"nn","•",""),"")</f>
        <v/>
      </c>
      <c r="BY426" s="1" t="str">
        <f ca="1">IF(($A426&lt;&gt;"")*(BY$1&lt;&gt;""),IF(_xlfn.XLOOKUP(BY$1,Attendance_sorted!$B425:$CW425,Attendance_sorted!$B425:$CW425,"nn")&lt;&gt;"nn","•",""),"")</f>
        <v/>
      </c>
      <c r="BZ426" s="1" t="str">
        <f ca="1">IF(($A426&lt;&gt;"")*(BZ$1&lt;&gt;""),IF(_xlfn.XLOOKUP(BZ$1,Attendance_sorted!$B425:$CW425,Attendance_sorted!$B425:$CW425,"nn")&lt;&gt;"nn","•",""),"")</f>
        <v/>
      </c>
      <c r="CA426" s="1" t="str">
        <f ca="1">IF(($A426&lt;&gt;"")*(CA$1&lt;&gt;""),IF(_xlfn.XLOOKUP(CA$1,Attendance_sorted!$B425:$CW425,Attendance_sorted!$B425:$CW425,"nn")&lt;&gt;"nn","•",""),"")</f>
        <v/>
      </c>
      <c r="CB426" s="1" t="str">
        <f ca="1">IF(($A426&lt;&gt;"")*(CB$1&lt;&gt;""),IF(_xlfn.XLOOKUP(CB$1,Attendance_sorted!$B425:$CW425,Attendance_sorted!$B425:$CW425,"nn")&lt;&gt;"nn","•",""),"")</f>
        <v/>
      </c>
      <c r="CC426" s="1" t="str">
        <f ca="1">IF(($A426&lt;&gt;"")*(CC$1&lt;&gt;""),IF(_xlfn.XLOOKUP(CC$1,Attendance_sorted!$B425:$CW425,Attendance_sorted!$B425:$CW425,"nn")&lt;&gt;"nn","•",""),"")</f>
        <v/>
      </c>
      <c r="CD426" s="1" t="str">
        <f ca="1">IF(($A426&lt;&gt;"")*(CD$1&lt;&gt;""),IF(_xlfn.XLOOKUP(CD$1,Attendance_sorted!$B425:$CW425,Attendance_sorted!$B425:$CW425,"nn")&lt;&gt;"nn","•",""),"")</f>
        <v/>
      </c>
      <c r="CE426" s="1" t="str">
        <f ca="1">IF(($A426&lt;&gt;"")*(CE$1&lt;&gt;""),IF(_xlfn.XLOOKUP(CE$1,Attendance_sorted!$B425:$CW425,Attendance_sorted!$B425:$CW425,"nn")&lt;&gt;"nn","•",""),"")</f>
        <v/>
      </c>
      <c r="CF426" s="1" t="str">
        <f ca="1">IF(($A426&lt;&gt;"")*(CF$1&lt;&gt;""),IF(_xlfn.XLOOKUP(CF$1,Attendance_sorted!$B425:$CW425,Attendance_sorted!$B425:$CW425,"nn")&lt;&gt;"nn","•",""),"")</f>
        <v/>
      </c>
      <c r="CG426" s="1" t="str">
        <f ca="1">IF(($A426&lt;&gt;"")*(CG$1&lt;&gt;""),IF(_xlfn.XLOOKUP(CG$1,Attendance_sorted!$B425:$CW425,Attendance_sorted!$B425:$CW425,"nn")&lt;&gt;"nn","•",""),"")</f>
        <v/>
      </c>
      <c r="CH426" s="1" t="str">
        <f ca="1">IF(($A426&lt;&gt;"")*(CH$1&lt;&gt;""),IF(_xlfn.XLOOKUP(CH$1,Attendance_sorted!$B425:$CW425,Attendance_sorted!$B425:$CW425,"nn")&lt;&gt;"nn","•",""),"")</f>
        <v/>
      </c>
      <c r="CI426" s="1" t="str">
        <f ca="1">IF(($A426&lt;&gt;"")*(CI$1&lt;&gt;""),IF(_xlfn.XLOOKUP(CI$1,Attendance_sorted!$B425:$CW425,Attendance_sorted!$B425:$CW425,"nn")&lt;&gt;"nn","•",""),"")</f>
        <v/>
      </c>
      <c r="CJ426" s="1" t="str">
        <f ca="1">IF(($A426&lt;&gt;"")*(CJ$1&lt;&gt;""),IF(_xlfn.XLOOKUP(CJ$1,Attendance_sorted!$B425:$CW425,Attendance_sorted!$B425:$CW425,"nn")&lt;&gt;"nn","•",""),"")</f>
        <v/>
      </c>
      <c r="CK426" s="1" t="str">
        <f ca="1">IF(($A426&lt;&gt;"")*(CK$1&lt;&gt;""),IF(_xlfn.XLOOKUP(CK$1,Attendance_sorted!$B425:$CW425,Attendance_sorted!$B425:$CW425,"nn")&lt;&gt;"nn","•",""),"")</f>
        <v/>
      </c>
      <c r="CL426" s="1" t="str">
        <f ca="1">IF(($A426&lt;&gt;"")*(CL$1&lt;&gt;""),IF(_xlfn.XLOOKUP(CL$1,Attendance_sorted!$B425:$CW425,Attendance_sorted!$B425:$CW425,"nn")&lt;&gt;"nn","•",""),"")</f>
        <v/>
      </c>
      <c r="CM426" s="1" t="str">
        <f ca="1">IF(($A426&lt;&gt;"")*(CM$1&lt;&gt;""),IF(_xlfn.XLOOKUP(CM$1,Attendance_sorted!$B425:$CW425,Attendance_sorted!$B425:$CW425,"nn")&lt;&gt;"nn","•",""),"")</f>
        <v/>
      </c>
      <c r="CN426" s="1" t="str">
        <f ca="1">IF(($A426&lt;&gt;"")*(CN$1&lt;&gt;""),IF(_xlfn.XLOOKUP(CN$1,Attendance_sorted!$B425:$CW425,Attendance_sorted!$B425:$CW425,"nn")&lt;&gt;"nn","•",""),"")</f>
        <v/>
      </c>
      <c r="CO426" s="1" t="str">
        <f ca="1">IF(($A426&lt;&gt;"")*(CO$1&lt;&gt;""),IF(_xlfn.XLOOKUP(CO$1,Attendance_sorted!$B425:$CW425,Attendance_sorted!$B425:$CW425,"nn")&lt;&gt;"nn","•",""),"")</f>
        <v/>
      </c>
      <c r="CP426" s="1" t="str">
        <f ca="1">IF(($A426&lt;&gt;"")*(CP$1&lt;&gt;""),IF(_xlfn.XLOOKUP(CP$1,Attendance_sorted!$B425:$CW425,Attendance_sorted!$B425:$CW425,"nn")&lt;&gt;"nn","•",""),"")</f>
        <v/>
      </c>
      <c r="CQ426" s="1" t="str">
        <f ca="1">IF(($A426&lt;&gt;"")*(CQ$1&lt;&gt;""),IF(_xlfn.XLOOKUP(CQ$1,Attendance_sorted!$B425:$CW425,Attendance_sorted!$B425:$CW425,"nn")&lt;&gt;"nn","•",""),"")</f>
        <v/>
      </c>
      <c r="CR426" s="1" t="str">
        <f ca="1">IF(($A426&lt;&gt;"")*(CR$1&lt;&gt;""),IF(_xlfn.XLOOKUP(CR$1,Attendance_sorted!$B425:$CW425,Attendance_sorted!$B425:$CW425,"nn")&lt;&gt;"nn","•",""),"")</f>
        <v/>
      </c>
      <c r="CS426" s="1" t="str">
        <f ca="1">IF(($A426&lt;&gt;"")*(CS$1&lt;&gt;""),IF(_xlfn.XLOOKUP(CS$1,Attendance_sorted!$B425:$CW425,Attendance_sorted!$B425:$CW425,"nn")&lt;&gt;"nn","•",""),"")</f>
        <v/>
      </c>
      <c r="CT426" s="1" t="str">
        <f ca="1">IF(($A426&lt;&gt;"")*(CT$1&lt;&gt;""),IF(_xlfn.XLOOKUP(CT$1,Attendance_sorted!$B425:$CW425,Attendance_sorted!$B425:$CW425,"nn")&lt;&gt;"nn","•",""),"")</f>
        <v/>
      </c>
      <c r="CU426" s="1" t="str">
        <f ca="1">IF(($A426&lt;&gt;"")*(CU$1&lt;&gt;""),IF(_xlfn.XLOOKUP(CU$1,Attendance_sorted!$B425:$CW425,Attendance_sorted!$B425:$CW425,"nn")&lt;&gt;"nn","•",""),"")</f>
        <v/>
      </c>
      <c r="CV426" s="1" t="str">
        <f ca="1">IF(($A426&lt;&gt;"")*(CV$1&lt;&gt;""),IF(_xlfn.XLOOKUP(CV$1,Attendance_sorted!$B425:$CW425,Attendance_sorted!$B425:$CW425,"nn")&lt;&gt;"nn","•",""),"")</f>
        <v/>
      </c>
      <c r="CW426" s="1" t="str">
        <f ca="1">IF(($A426&lt;&gt;"")*(CW$1&lt;&gt;""),IF(_xlfn.XLOOKUP(CW$1,Attendance_sorted!$B425:$CW425,Attendance_sorted!$B425:$CW425,"nn")&lt;&gt;"nn","•",""),"")</f>
        <v/>
      </c>
    </row>
    <row r="427" spans="1:101">
      <c r="A427" s="1"/>
      <c r="B427" s="1" t="str">
        <f ca="1">IF(($A427&lt;&gt;"")*(B$1&lt;&gt;""),IF(_xlfn.XLOOKUP(B$1,Attendance_sorted!$B426:$CW426,Attendance_sorted!$B426:$CW426,"nn")&lt;&gt;"nn","•",""),"")</f>
        <v/>
      </c>
      <c r="C427" s="1" t="str">
        <f ca="1">IF(($A427&lt;&gt;"")*(C$1&lt;&gt;""),IF(_xlfn.XLOOKUP(C$1,Attendance_sorted!$B426:$CW426,Attendance_sorted!$B426:$CW426,"nn")&lt;&gt;"nn","•",""),"")</f>
        <v/>
      </c>
      <c r="D427" s="1" t="str">
        <f ca="1">IF(($A427&lt;&gt;"")*(D$1&lt;&gt;""),IF(_xlfn.XLOOKUP(D$1,Attendance_sorted!$B426:$CW426,Attendance_sorted!$B426:$CW426,"nn")&lt;&gt;"nn","•",""),"")</f>
        <v/>
      </c>
      <c r="E427" s="1" t="str">
        <f ca="1">IF(($A427&lt;&gt;"")*(E$1&lt;&gt;""),IF(_xlfn.XLOOKUP(E$1,Attendance_sorted!$B426:$CW426,Attendance_sorted!$B426:$CW426,"nn")&lt;&gt;"nn","•",""),"")</f>
        <v/>
      </c>
      <c r="F427" s="1" t="str">
        <f ca="1">IF(($A427&lt;&gt;"")*(F$1&lt;&gt;""),IF(_xlfn.XLOOKUP(F$1,Attendance_sorted!$B426:$CW426,Attendance_sorted!$B426:$CW426,"nn")&lt;&gt;"nn","•",""),"")</f>
        <v/>
      </c>
      <c r="G427" s="1" t="str">
        <f ca="1">IF(($A427&lt;&gt;"")*(G$1&lt;&gt;""),IF(_xlfn.XLOOKUP(G$1,Attendance_sorted!$B426:$CW426,Attendance_sorted!$B426:$CW426,"nn")&lt;&gt;"nn","•",""),"")</f>
        <v/>
      </c>
      <c r="H427" s="1" t="str">
        <f ca="1">IF(($A427&lt;&gt;"")*(H$1&lt;&gt;""),IF(_xlfn.XLOOKUP(H$1,Attendance_sorted!$B426:$CW426,Attendance_sorted!$B426:$CW426,"nn")&lt;&gt;"nn","•",""),"")</f>
        <v/>
      </c>
      <c r="I427" s="1" t="str">
        <f ca="1">IF(($A427&lt;&gt;"")*(I$1&lt;&gt;""),IF(_xlfn.XLOOKUP(I$1,Attendance_sorted!$B426:$CW426,Attendance_sorted!$B426:$CW426,"nn")&lt;&gt;"nn","•",""),"")</f>
        <v/>
      </c>
      <c r="J427" s="1" t="str">
        <f ca="1">IF(($A427&lt;&gt;"")*(J$1&lt;&gt;""),IF(_xlfn.XLOOKUP(J$1,Attendance_sorted!$B426:$CW426,Attendance_sorted!$B426:$CW426,"nn")&lt;&gt;"nn","•",""),"")</f>
        <v/>
      </c>
      <c r="K427" s="1" t="str">
        <f ca="1">IF(($A427&lt;&gt;"")*(K$1&lt;&gt;""),IF(_xlfn.XLOOKUP(K$1,Attendance_sorted!$B426:$CW426,Attendance_sorted!$B426:$CW426,"nn")&lt;&gt;"nn","•",""),"")</f>
        <v/>
      </c>
      <c r="L427" s="1" t="str">
        <f ca="1">IF(($A427&lt;&gt;"")*(L$1&lt;&gt;""),IF(_xlfn.XLOOKUP(L$1,Attendance_sorted!$B426:$CW426,Attendance_sorted!$B426:$CW426,"nn")&lt;&gt;"nn","•",""),"")</f>
        <v/>
      </c>
      <c r="M427" s="1" t="str">
        <f ca="1">IF(($A427&lt;&gt;"")*(M$1&lt;&gt;""),IF(_xlfn.XLOOKUP(M$1,Attendance_sorted!$B426:$CW426,Attendance_sorted!$B426:$CW426,"nn")&lt;&gt;"nn","•",""),"")</f>
        <v/>
      </c>
      <c r="N427" s="1" t="str">
        <f ca="1">IF(($A427&lt;&gt;"")*(N$1&lt;&gt;""),IF(_xlfn.XLOOKUP(N$1,Attendance_sorted!$B426:$CW426,Attendance_sorted!$B426:$CW426,"nn")&lt;&gt;"nn","•",""),"")</f>
        <v/>
      </c>
      <c r="O427" s="1" t="str">
        <f ca="1">IF(($A427&lt;&gt;"")*(O$1&lt;&gt;""),IF(_xlfn.XLOOKUP(O$1,Attendance_sorted!$B426:$CW426,Attendance_sorted!$B426:$CW426,"nn")&lt;&gt;"nn","•",""),"")</f>
        <v/>
      </c>
      <c r="P427" s="1" t="str">
        <f ca="1">IF(($A427&lt;&gt;"")*(P$1&lt;&gt;""),IF(_xlfn.XLOOKUP(P$1,Attendance_sorted!$B426:$CW426,Attendance_sorted!$B426:$CW426,"nn")&lt;&gt;"nn","•",""),"")</f>
        <v/>
      </c>
      <c r="Q427" s="1" t="str">
        <f ca="1">IF(($A427&lt;&gt;"")*(Q$1&lt;&gt;""),IF(_xlfn.XLOOKUP(Q$1,Attendance_sorted!$B426:$CW426,Attendance_sorted!$B426:$CW426,"nn")&lt;&gt;"nn","•",""),"")</f>
        <v/>
      </c>
      <c r="R427" s="1" t="str">
        <f ca="1">IF(($A427&lt;&gt;"")*(R$1&lt;&gt;""),IF(_xlfn.XLOOKUP(R$1,Attendance_sorted!$B426:$CW426,Attendance_sorted!$B426:$CW426,"nn")&lt;&gt;"nn","•",""),"")</f>
        <v/>
      </c>
      <c r="S427" s="1" t="str">
        <f ca="1">IF(($A427&lt;&gt;"")*(S$1&lt;&gt;""),IF(_xlfn.XLOOKUP(S$1,Attendance_sorted!$B426:$CW426,Attendance_sorted!$B426:$CW426,"nn")&lt;&gt;"nn","•",""),"")</f>
        <v/>
      </c>
      <c r="T427" s="1" t="str">
        <f ca="1">IF(($A427&lt;&gt;"")*(T$1&lt;&gt;""),IF(_xlfn.XLOOKUP(T$1,Attendance_sorted!$B426:$CW426,Attendance_sorted!$B426:$CW426,"nn")&lt;&gt;"nn","•",""),"")</f>
        <v/>
      </c>
      <c r="U427" s="1" t="str">
        <f ca="1">IF(($A427&lt;&gt;"")*(U$1&lt;&gt;""),IF(_xlfn.XLOOKUP(U$1,Attendance_sorted!$B426:$CW426,Attendance_sorted!$B426:$CW426,"nn")&lt;&gt;"nn","•",""),"")</f>
        <v/>
      </c>
      <c r="V427" s="1" t="str">
        <f ca="1">IF(($A427&lt;&gt;"")*(V$1&lt;&gt;""),IF(_xlfn.XLOOKUP(V$1,Attendance_sorted!$B426:$CW426,Attendance_sorted!$B426:$CW426,"nn")&lt;&gt;"nn","•",""),"")</f>
        <v/>
      </c>
      <c r="W427" s="1" t="str">
        <f ca="1">IF(($A427&lt;&gt;"")*(W$1&lt;&gt;""),IF(_xlfn.XLOOKUP(W$1,Attendance_sorted!$B426:$CW426,Attendance_sorted!$B426:$CW426,"nn")&lt;&gt;"nn","•",""),"")</f>
        <v/>
      </c>
      <c r="X427" s="1" t="str">
        <f ca="1">IF(($A427&lt;&gt;"")*(X$1&lt;&gt;""),IF(_xlfn.XLOOKUP(X$1,Attendance_sorted!$B426:$CW426,Attendance_sorted!$B426:$CW426,"nn")&lt;&gt;"nn","•",""),"")</f>
        <v/>
      </c>
      <c r="Y427" s="1" t="str">
        <f ca="1">IF(($A427&lt;&gt;"")*(Y$1&lt;&gt;""),IF(_xlfn.XLOOKUP(Y$1,Attendance_sorted!$B426:$CW426,Attendance_sorted!$B426:$CW426,"nn")&lt;&gt;"nn","•",""),"")</f>
        <v/>
      </c>
      <c r="Z427" s="1" t="str">
        <f ca="1">IF(($A427&lt;&gt;"")*(Z$1&lt;&gt;""),IF(_xlfn.XLOOKUP(Z$1,Attendance_sorted!$B426:$CW426,Attendance_sorted!$B426:$CW426,"nn")&lt;&gt;"nn","•",""),"")</f>
        <v/>
      </c>
      <c r="AA427" s="1" t="str">
        <f ca="1">IF(($A427&lt;&gt;"")*(AA$1&lt;&gt;""),IF(_xlfn.XLOOKUP(AA$1,Attendance_sorted!$B426:$CW426,Attendance_sorted!$B426:$CW426,"nn")&lt;&gt;"nn","•",""),"")</f>
        <v/>
      </c>
      <c r="AB427" s="1" t="str">
        <f ca="1">IF(($A427&lt;&gt;"")*(AB$1&lt;&gt;""),IF(_xlfn.XLOOKUP(AB$1,Attendance_sorted!$B426:$CW426,Attendance_sorted!$B426:$CW426,"nn")&lt;&gt;"nn","•",""),"")</f>
        <v/>
      </c>
      <c r="AC427" s="1" t="str">
        <f ca="1">IF(($A427&lt;&gt;"")*(AC$1&lt;&gt;""),IF(_xlfn.XLOOKUP(AC$1,Attendance_sorted!$B426:$CW426,Attendance_sorted!$B426:$CW426,"nn")&lt;&gt;"nn","•",""),"")</f>
        <v/>
      </c>
      <c r="AD427" s="1" t="str">
        <f ca="1">IF(($A427&lt;&gt;"")*(AD$1&lt;&gt;""),IF(_xlfn.XLOOKUP(AD$1,Attendance_sorted!$B426:$CW426,Attendance_sorted!$B426:$CW426,"nn")&lt;&gt;"nn","•",""),"")</f>
        <v/>
      </c>
      <c r="AE427" s="1" t="str">
        <f ca="1">IF(($A427&lt;&gt;"")*(AE$1&lt;&gt;""),IF(_xlfn.XLOOKUP(AE$1,Attendance_sorted!$B426:$CW426,Attendance_sorted!$B426:$CW426,"nn")&lt;&gt;"nn","•",""),"")</f>
        <v/>
      </c>
      <c r="AF427" s="1" t="str">
        <f ca="1">IF(($A427&lt;&gt;"")*(AF$1&lt;&gt;""),IF(_xlfn.XLOOKUP(AF$1,Attendance_sorted!$B426:$CW426,Attendance_sorted!$B426:$CW426,"nn")&lt;&gt;"nn","•",""),"")</f>
        <v/>
      </c>
      <c r="AG427" s="1" t="str">
        <f ca="1">IF(($A427&lt;&gt;"")*(AG$1&lt;&gt;""),IF(_xlfn.XLOOKUP(AG$1,Attendance_sorted!$B426:$CW426,Attendance_sorted!$B426:$CW426,"nn")&lt;&gt;"nn","•",""),"")</f>
        <v/>
      </c>
      <c r="AH427" s="1" t="str">
        <f ca="1">IF(($A427&lt;&gt;"")*(AH$1&lt;&gt;""),IF(_xlfn.XLOOKUP(AH$1,Attendance_sorted!$B426:$CW426,Attendance_sorted!$B426:$CW426,"nn")&lt;&gt;"nn","•",""),"")</f>
        <v/>
      </c>
      <c r="AI427" s="1" t="str">
        <f ca="1">IF(($A427&lt;&gt;"")*(AI$1&lt;&gt;""),IF(_xlfn.XLOOKUP(AI$1,Attendance_sorted!$B426:$CW426,Attendance_sorted!$B426:$CW426,"nn")&lt;&gt;"nn","•",""),"")</f>
        <v/>
      </c>
      <c r="AJ427" s="1" t="str">
        <f ca="1">IF(($A427&lt;&gt;"")*(AJ$1&lt;&gt;""),IF(_xlfn.XLOOKUP(AJ$1,Attendance_sorted!$B426:$CW426,Attendance_sorted!$B426:$CW426,"nn")&lt;&gt;"nn","•",""),"")</f>
        <v/>
      </c>
      <c r="AK427" s="1" t="str">
        <f ca="1">IF(($A427&lt;&gt;"")*(AK$1&lt;&gt;""),IF(_xlfn.XLOOKUP(AK$1,Attendance_sorted!$B426:$CW426,Attendance_sorted!$B426:$CW426,"nn")&lt;&gt;"nn","•",""),"")</f>
        <v/>
      </c>
      <c r="AL427" s="1" t="str">
        <f ca="1">IF(($A427&lt;&gt;"")*(AL$1&lt;&gt;""),IF(_xlfn.XLOOKUP(AL$1,Attendance_sorted!$B426:$CW426,Attendance_sorted!$B426:$CW426,"nn")&lt;&gt;"nn","•",""),"")</f>
        <v/>
      </c>
      <c r="AM427" s="1" t="str">
        <f ca="1">IF(($A427&lt;&gt;"")*(AM$1&lt;&gt;""),IF(_xlfn.XLOOKUP(AM$1,Attendance_sorted!$B426:$CW426,Attendance_sorted!$B426:$CW426,"nn")&lt;&gt;"nn","•",""),"")</f>
        <v/>
      </c>
      <c r="AN427" s="1" t="str">
        <f ca="1">IF(($A427&lt;&gt;"")*(AN$1&lt;&gt;""),IF(_xlfn.XLOOKUP(AN$1,Attendance_sorted!$B426:$CW426,Attendance_sorted!$B426:$CW426,"nn")&lt;&gt;"nn","•",""),"")</f>
        <v/>
      </c>
      <c r="AO427" s="1" t="str">
        <f ca="1">IF(($A427&lt;&gt;"")*(AO$1&lt;&gt;""),IF(_xlfn.XLOOKUP(AO$1,Attendance_sorted!$B426:$CW426,Attendance_sorted!$B426:$CW426,"nn")&lt;&gt;"nn","•",""),"")</f>
        <v/>
      </c>
      <c r="AP427" s="1" t="str">
        <f ca="1">IF(($A427&lt;&gt;"")*(AP$1&lt;&gt;""),IF(_xlfn.XLOOKUP(AP$1,Attendance_sorted!$B426:$CW426,Attendance_sorted!$B426:$CW426,"nn")&lt;&gt;"nn","•",""),"")</f>
        <v/>
      </c>
      <c r="AQ427" s="1" t="str">
        <f ca="1">IF(($A427&lt;&gt;"")*(AQ$1&lt;&gt;""),IF(_xlfn.XLOOKUP(AQ$1,Attendance_sorted!$B426:$CW426,Attendance_sorted!$B426:$CW426,"nn")&lt;&gt;"nn","•",""),"")</f>
        <v/>
      </c>
      <c r="AR427" s="1" t="str">
        <f ca="1">IF(($A427&lt;&gt;"")*(AR$1&lt;&gt;""),IF(_xlfn.XLOOKUP(AR$1,Attendance_sorted!$B426:$CW426,Attendance_sorted!$B426:$CW426,"nn")&lt;&gt;"nn","•",""),"")</f>
        <v/>
      </c>
      <c r="AS427" s="1" t="str">
        <f ca="1">IF(($A427&lt;&gt;"")*(AS$1&lt;&gt;""),IF(_xlfn.XLOOKUP(AS$1,Attendance_sorted!$B426:$CW426,Attendance_sorted!$B426:$CW426,"nn")&lt;&gt;"nn","•",""),"")</f>
        <v/>
      </c>
      <c r="AT427" s="1" t="str">
        <f ca="1">IF(($A427&lt;&gt;"")*(AT$1&lt;&gt;""),IF(_xlfn.XLOOKUP(AT$1,Attendance_sorted!$B426:$CW426,Attendance_sorted!$B426:$CW426,"nn")&lt;&gt;"nn","•",""),"")</f>
        <v/>
      </c>
      <c r="AU427" s="1" t="str">
        <f ca="1">IF(($A427&lt;&gt;"")*(AU$1&lt;&gt;""),IF(_xlfn.XLOOKUP(AU$1,Attendance_sorted!$B426:$CW426,Attendance_sorted!$B426:$CW426,"nn")&lt;&gt;"nn","•",""),"")</f>
        <v/>
      </c>
      <c r="AV427" s="1" t="str">
        <f ca="1">IF(($A427&lt;&gt;"")*(AV$1&lt;&gt;""),IF(_xlfn.XLOOKUP(AV$1,Attendance_sorted!$B426:$CW426,Attendance_sorted!$B426:$CW426,"nn")&lt;&gt;"nn","•",""),"")</f>
        <v/>
      </c>
      <c r="AW427" s="1" t="str">
        <f ca="1">IF(($A427&lt;&gt;"")*(AW$1&lt;&gt;""),IF(_xlfn.XLOOKUP(AW$1,Attendance_sorted!$B426:$CW426,Attendance_sorted!$B426:$CW426,"nn")&lt;&gt;"nn","•",""),"")</f>
        <v/>
      </c>
      <c r="AX427" s="1" t="str">
        <f ca="1">IF(($A427&lt;&gt;"")*(AX$1&lt;&gt;""),IF(_xlfn.XLOOKUP(AX$1,Attendance_sorted!$B426:$CW426,Attendance_sorted!$B426:$CW426,"nn")&lt;&gt;"nn","•",""),"")</f>
        <v/>
      </c>
      <c r="AY427" s="1" t="str">
        <f ca="1">IF(($A427&lt;&gt;"")*(AY$1&lt;&gt;""),IF(_xlfn.XLOOKUP(AY$1,Attendance_sorted!$B426:$CW426,Attendance_sorted!$B426:$CW426,"nn")&lt;&gt;"nn","•",""),"")</f>
        <v/>
      </c>
      <c r="AZ427" s="1" t="str">
        <f ca="1">IF(($A427&lt;&gt;"")*(AZ$1&lt;&gt;""),IF(_xlfn.XLOOKUP(AZ$1,Attendance_sorted!$B426:$CW426,Attendance_sorted!$B426:$CW426,"nn")&lt;&gt;"nn","•",""),"")</f>
        <v/>
      </c>
      <c r="BA427" s="1" t="str">
        <f ca="1">IF(($A427&lt;&gt;"")*(BA$1&lt;&gt;""),IF(_xlfn.XLOOKUP(BA$1,Attendance_sorted!$B426:$CW426,Attendance_sorted!$B426:$CW426,"nn")&lt;&gt;"nn","•",""),"")</f>
        <v/>
      </c>
      <c r="BB427" s="1" t="str">
        <f ca="1">IF(($A427&lt;&gt;"")*(BB$1&lt;&gt;""),IF(_xlfn.XLOOKUP(BB$1,Attendance_sorted!$B426:$CW426,Attendance_sorted!$B426:$CW426,"nn")&lt;&gt;"nn","•",""),"")</f>
        <v/>
      </c>
      <c r="BC427" s="1" t="str">
        <f ca="1">IF(($A427&lt;&gt;"")*(BC$1&lt;&gt;""),IF(_xlfn.XLOOKUP(BC$1,Attendance_sorted!$B426:$CW426,Attendance_sorted!$B426:$CW426,"nn")&lt;&gt;"nn","•",""),"")</f>
        <v/>
      </c>
      <c r="BD427" s="1" t="str">
        <f ca="1">IF(($A427&lt;&gt;"")*(BD$1&lt;&gt;""),IF(_xlfn.XLOOKUP(BD$1,Attendance_sorted!$B426:$CW426,Attendance_sorted!$B426:$CW426,"nn")&lt;&gt;"nn","•",""),"")</f>
        <v/>
      </c>
      <c r="BE427" s="1" t="str">
        <f ca="1">IF(($A427&lt;&gt;"")*(BE$1&lt;&gt;""),IF(_xlfn.XLOOKUP(BE$1,Attendance_sorted!$B426:$CW426,Attendance_sorted!$B426:$CW426,"nn")&lt;&gt;"nn","•",""),"")</f>
        <v/>
      </c>
      <c r="BF427" s="1" t="str">
        <f ca="1">IF(($A427&lt;&gt;"")*(BF$1&lt;&gt;""),IF(_xlfn.XLOOKUP(BF$1,Attendance_sorted!$B426:$CW426,Attendance_sorted!$B426:$CW426,"nn")&lt;&gt;"nn","•",""),"")</f>
        <v/>
      </c>
      <c r="BG427" s="1" t="str">
        <f ca="1">IF(($A427&lt;&gt;"")*(BG$1&lt;&gt;""),IF(_xlfn.XLOOKUP(BG$1,Attendance_sorted!$B426:$CW426,Attendance_sorted!$B426:$CW426,"nn")&lt;&gt;"nn","•",""),"")</f>
        <v/>
      </c>
      <c r="BH427" s="1" t="str">
        <f ca="1">IF(($A427&lt;&gt;"")*(BH$1&lt;&gt;""),IF(_xlfn.XLOOKUP(BH$1,Attendance_sorted!$B426:$CW426,Attendance_sorted!$B426:$CW426,"nn")&lt;&gt;"nn","•",""),"")</f>
        <v/>
      </c>
      <c r="BI427" s="1" t="str">
        <f ca="1">IF(($A427&lt;&gt;"")*(BI$1&lt;&gt;""),IF(_xlfn.XLOOKUP(BI$1,Attendance_sorted!$B426:$CW426,Attendance_sorted!$B426:$CW426,"nn")&lt;&gt;"nn","•",""),"")</f>
        <v/>
      </c>
      <c r="BJ427" s="1" t="str">
        <f ca="1">IF(($A427&lt;&gt;"")*(BJ$1&lt;&gt;""),IF(_xlfn.XLOOKUP(BJ$1,Attendance_sorted!$B426:$CW426,Attendance_sorted!$B426:$CW426,"nn")&lt;&gt;"nn","•",""),"")</f>
        <v/>
      </c>
      <c r="BK427" s="1" t="str">
        <f ca="1">IF(($A427&lt;&gt;"")*(BK$1&lt;&gt;""),IF(_xlfn.XLOOKUP(BK$1,Attendance_sorted!$B426:$CW426,Attendance_sorted!$B426:$CW426,"nn")&lt;&gt;"nn","•",""),"")</f>
        <v/>
      </c>
      <c r="BL427" s="1" t="str">
        <f ca="1">IF(($A427&lt;&gt;"")*(BL$1&lt;&gt;""),IF(_xlfn.XLOOKUP(BL$1,Attendance_sorted!$B426:$CW426,Attendance_sorted!$B426:$CW426,"nn")&lt;&gt;"nn","•",""),"")</f>
        <v/>
      </c>
      <c r="BM427" s="1" t="str">
        <f ca="1">IF(($A427&lt;&gt;"")*(BM$1&lt;&gt;""),IF(_xlfn.XLOOKUP(BM$1,Attendance_sorted!$B426:$CW426,Attendance_sorted!$B426:$CW426,"nn")&lt;&gt;"nn","•",""),"")</f>
        <v/>
      </c>
      <c r="BN427" s="1" t="str">
        <f ca="1">IF(($A427&lt;&gt;"")*(BN$1&lt;&gt;""),IF(_xlfn.XLOOKUP(BN$1,Attendance_sorted!$B426:$CW426,Attendance_sorted!$B426:$CW426,"nn")&lt;&gt;"nn","•",""),"")</f>
        <v/>
      </c>
      <c r="BO427" s="1" t="str">
        <f ca="1">IF(($A427&lt;&gt;"")*(BO$1&lt;&gt;""),IF(_xlfn.XLOOKUP(BO$1,Attendance_sorted!$B426:$CW426,Attendance_sorted!$B426:$CW426,"nn")&lt;&gt;"nn","•",""),"")</f>
        <v/>
      </c>
      <c r="BP427" s="1" t="str">
        <f ca="1">IF(($A427&lt;&gt;"")*(BP$1&lt;&gt;""),IF(_xlfn.XLOOKUP(BP$1,Attendance_sorted!$B426:$CW426,Attendance_sorted!$B426:$CW426,"nn")&lt;&gt;"nn","•",""),"")</f>
        <v/>
      </c>
      <c r="BQ427" s="1" t="str">
        <f ca="1">IF(($A427&lt;&gt;"")*(BQ$1&lt;&gt;""),IF(_xlfn.XLOOKUP(BQ$1,Attendance_sorted!$B426:$CW426,Attendance_sorted!$B426:$CW426,"nn")&lt;&gt;"nn","•",""),"")</f>
        <v/>
      </c>
      <c r="BR427" s="1" t="str">
        <f ca="1">IF(($A427&lt;&gt;"")*(BR$1&lt;&gt;""),IF(_xlfn.XLOOKUP(BR$1,Attendance_sorted!$B426:$CW426,Attendance_sorted!$B426:$CW426,"nn")&lt;&gt;"nn","•",""),"")</f>
        <v/>
      </c>
      <c r="BS427" s="1" t="str">
        <f ca="1">IF(($A427&lt;&gt;"")*(BS$1&lt;&gt;""),IF(_xlfn.XLOOKUP(BS$1,Attendance_sorted!$B426:$CW426,Attendance_sorted!$B426:$CW426,"nn")&lt;&gt;"nn","•",""),"")</f>
        <v/>
      </c>
      <c r="BT427" s="1" t="str">
        <f ca="1">IF(($A427&lt;&gt;"")*(BT$1&lt;&gt;""),IF(_xlfn.XLOOKUP(BT$1,Attendance_sorted!$B426:$CW426,Attendance_sorted!$B426:$CW426,"nn")&lt;&gt;"nn","•",""),"")</f>
        <v/>
      </c>
      <c r="BU427" s="1" t="str">
        <f ca="1">IF(($A427&lt;&gt;"")*(BU$1&lt;&gt;""),IF(_xlfn.XLOOKUP(BU$1,Attendance_sorted!$B426:$CW426,Attendance_sorted!$B426:$CW426,"nn")&lt;&gt;"nn","•",""),"")</f>
        <v/>
      </c>
      <c r="BV427" s="1" t="str">
        <f ca="1">IF(($A427&lt;&gt;"")*(BV$1&lt;&gt;""),IF(_xlfn.XLOOKUP(BV$1,Attendance_sorted!$B426:$CW426,Attendance_sorted!$B426:$CW426,"nn")&lt;&gt;"nn","•",""),"")</f>
        <v/>
      </c>
      <c r="BW427" s="1" t="str">
        <f ca="1">IF(($A427&lt;&gt;"")*(BW$1&lt;&gt;""),IF(_xlfn.XLOOKUP(BW$1,Attendance_sorted!$B426:$CW426,Attendance_sorted!$B426:$CW426,"nn")&lt;&gt;"nn","•",""),"")</f>
        <v/>
      </c>
      <c r="BX427" s="1" t="str">
        <f ca="1">IF(($A427&lt;&gt;"")*(BX$1&lt;&gt;""),IF(_xlfn.XLOOKUP(BX$1,Attendance_sorted!$B426:$CW426,Attendance_sorted!$B426:$CW426,"nn")&lt;&gt;"nn","•",""),"")</f>
        <v/>
      </c>
      <c r="BY427" s="1" t="str">
        <f ca="1">IF(($A427&lt;&gt;"")*(BY$1&lt;&gt;""),IF(_xlfn.XLOOKUP(BY$1,Attendance_sorted!$B426:$CW426,Attendance_sorted!$B426:$CW426,"nn")&lt;&gt;"nn","•",""),"")</f>
        <v/>
      </c>
      <c r="BZ427" s="1" t="str">
        <f ca="1">IF(($A427&lt;&gt;"")*(BZ$1&lt;&gt;""),IF(_xlfn.XLOOKUP(BZ$1,Attendance_sorted!$B426:$CW426,Attendance_sorted!$B426:$CW426,"nn")&lt;&gt;"nn","•",""),"")</f>
        <v/>
      </c>
      <c r="CA427" s="1" t="str">
        <f ca="1">IF(($A427&lt;&gt;"")*(CA$1&lt;&gt;""),IF(_xlfn.XLOOKUP(CA$1,Attendance_sorted!$B426:$CW426,Attendance_sorted!$B426:$CW426,"nn")&lt;&gt;"nn","•",""),"")</f>
        <v/>
      </c>
      <c r="CB427" s="1" t="str">
        <f ca="1">IF(($A427&lt;&gt;"")*(CB$1&lt;&gt;""),IF(_xlfn.XLOOKUP(CB$1,Attendance_sorted!$B426:$CW426,Attendance_sorted!$B426:$CW426,"nn")&lt;&gt;"nn","•",""),"")</f>
        <v/>
      </c>
      <c r="CC427" s="1" t="str">
        <f ca="1">IF(($A427&lt;&gt;"")*(CC$1&lt;&gt;""),IF(_xlfn.XLOOKUP(CC$1,Attendance_sorted!$B426:$CW426,Attendance_sorted!$B426:$CW426,"nn")&lt;&gt;"nn","•",""),"")</f>
        <v/>
      </c>
      <c r="CD427" s="1" t="str">
        <f ca="1">IF(($A427&lt;&gt;"")*(CD$1&lt;&gt;""),IF(_xlfn.XLOOKUP(CD$1,Attendance_sorted!$B426:$CW426,Attendance_sorted!$B426:$CW426,"nn")&lt;&gt;"nn","•",""),"")</f>
        <v/>
      </c>
      <c r="CE427" s="1" t="str">
        <f ca="1">IF(($A427&lt;&gt;"")*(CE$1&lt;&gt;""),IF(_xlfn.XLOOKUP(CE$1,Attendance_sorted!$B426:$CW426,Attendance_sorted!$B426:$CW426,"nn")&lt;&gt;"nn","•",""),"")</f>
        <v/>
      </c>
      <c r="CF427" s="1" t="str">
        <f ca="1">IF(($A427&lt;&gt;"")*(CF$1&lt;&gt;""),IF(_xlfn.XLOOKUP(CF$1,Attendance_sorted!$B426:$CW426,Attendance_sorted!$B426:$CW426,"nn")&lt;&gt;"nn","•",""),"")</f>
        <v/>
      </c>
      <c r="CG427" s="1" t="str">
        <f ca="1">IF(($A427&lt;&gt;"")*(CG$1&lt;&gt;""),IF(_xlfn.XLOOKUP(CG$1,Attendance_sorted!$B426:$CW426,Attendance_sorted!$B426:$CW426,"nn")&lt;&gt;"nn","•",""),"")</f>
        <v/>
      </c>
      <c r="CH427" s="1" t="str">
        <f ca="1">IF(($A427&lt;&gt;"")*(CH$1&lt;&gt;""),IF(_xlfn.XLOOKUP(CH$1,Attendance_sorted!$B426:$CW426,Attendance_sorted!$B426:$CW426,"nn")&lt;&gt;"nn","•",""),"")</f>
        <v/>
      </c>
      <c r="CI427" s="1" t="str">
        <f ca="1">IF(($A427&lt;&gt;"")*(CI$1&lt;&gt;""),IF(_xlfn.XLOOKUP(CI$1,Attendance_sorted!$B426:$CW426,Attendance_sorted!$B426:$CW426,"nn")&lt;&gt;"nn","•",""),"")</f>
        <v/>
      </c>
      <c r="CJ427" s="1" t="str">
        <f ca="1">IF(($A427&lt;&gt;"")*(CJ$1&lt;&gt;""),IF(_xlfn.XLOOKUP(CJ$1,Attendance_sorted!$B426:$CW426,Attendance_sorted!$B426:$CW426,"nn")&lt;&gt;"nn","•",""),"")</f>
        <v/>
      </c>
      <c r="CK427" s="1" t="str">
        <f ca="1">IF(($A427&lt;&gt;"")*(CK$1&lt;&gt;""),IF(_xlfn.XLOOKUP(CK$1,Attendance_sorted!$B426:$CW426,Attendance_sorted!$B426:$CW426,"nn")&lt;&gt;"nn","•",""),"")</f>
        <v/>
      </c>
      <c r="CL427" s="1" t="str">
        <f ca="1">IF(($A427&lt;&gt;"")*(CL$1&lt;&gt;""),IF(_xlfn.XLOOKUP(CL$1,Attendance_sorted!$B426:$CW426,Attendance_sorted!$B426:$CW426,"nn")&lt;&gt;"nn","•",""),"")</f>
        <v/>
      </c>
      <c r="CM427" s="1" t="str">
        <f ca="1">IF(($A427&lt;&gt;"")*(CM$1&lt;&gt;""),IF(_xlfn.XLOOKUP(CM$1,Attendance_sorted!$B426:$CW426,Attendance_sorted!$B426:$CW426,"nn")&lt;&gt;"nn","•",""),"")</f>
        <v/>
      </c>
      <c r="CN427" s="1" t="str">
        <f ca="1">IF(($A427&lt;&gt;"")*(CN$1&lt;&gt;""),IF(_xlfn.XLOOKUP(CN$1,Attendance_sorted!$B426:$CW426,Attendance_sorted!$B426:$CW426,"nn")&lt;&gt;"nn","•",""),"")</f>
        <v/>
      </c>
      <c r="CO427" s="1" t="str">
        <f ca="1">IF(($A427&lt;&gt;"")*(CO$1&lt;&gt;""),IF(_xlfn.XLOOKUP(CO$1,Attendance_sorted!$B426:$CW426,Attendance_sorted!$B426:$CW426,"nn")&lt;&gt;"nn","•",""),"")</f>
        <v/>
      </c>
      <c r="CP427" s="1" t="str">
        <f ca="1">IF(($A427&lt;&gt;"")*(CP$1&lt;&gt;""),IF(_xlfn.XLOOKUP(CP$1,Attendance_sorted!$B426:$CW426,Attendance_sorted!$B426:$CW426,"nn")&lt;&gt;"nn","•",""),"")</f>
        <v/>
      </c>
      <c r="CQ427" s="1" t="str">
        <f ca="1">IF(($A427&lt;&gt;"")*(CQ$1&lt;&gt;""),IF(_xlfn.XLOOKUP(CQ$1,Attendance_sorted!$B426:$CW426,Attendance_sorted!$B426:$CW426,"nn")&lt;&gt;"nn","•",""),"")</f>
        <v/>
      </c>
      <c r="CR427" s="1" t="str">
        <f ca="1">IF(($A427&lt;&gt;"")*(CR$1&lt;&gt;""),IF(_xlfn.XLOOKUP(CR$1,Attendance_sorted!$B426:$CW426,Attendance_sorted!$B426:$CW426,"nn")&lt;&gt;"nn","•",""),"")</f>
        <v/>
      </c>
      <c r="CS427" s="1" t="str">
        <f ca="1">IF(($A427&lt;&gt;"")*(CS$1&lt;&gt;""),IF(_xlfn.XLOOKUP(CS$1,Attendance_sorted!$B426:$CW426,Attendance_sorted!$B426:$CW426,"nn")&lt;&gt;"nn","•",""),"")</f>
        <v/>
      </c>
      <c r="CT427" s="1" t="str">
        <f ca="1">IF(($A427&lt;&gt;"")*(CT$1&lt;&gt;""),IF(_xlfn.XLOOKUP(CT$1,Attendance_sorted!$B426:$CW426,Attendance_sorted!$B426:$CW426,"nn")&lt;&gt;"nn","•",""),"")</f>
        <v/>
      </c>
      <c r="CU427" s="1" t="str">
        <f ca="1">IF(($A427&lt;&gt;"")*(CU$1&lt;&gt;""),IF(_xlfn.XLOOKUP(CU$1,Attendance_sorted!$B426:$CW426,Attendance_sorted!$B426:$CW426,"nn")&lt;&gt;"nn","•",""),"")</f>
        <v/>
      </c>
      <c r="CV427" s="1" t="str">
        <f ca="1">IF(($A427&lt;&gt;"")*(CV$1&lt;&gt;""),IF(_xlfn.XLOOKUP(CV$1,Attendance_sorted!$B426:$CW426,Attendance_sorted!$B426:$CW426,"nn")&lt;&gt;"nn","•",""),"")</f>
        <v/>
      </c>
      <c r="CW427" s="1" t="str">
        <f ca="1">IF(($A427&lt;&gt;"")*(CW$1&lt;&gt;""),IF(_xlfn.XLOOKUP(CW$1,Attendance_sorted!$B426:$CW426,Attendance_sorted!$B426:$CW426,"nn")&lt;&gt;"nn","•",""),"")</f>
        <v/>
      </c>
    </row>
    <row r="428" spans="1:101">
      <c r="A428" s="1"/>
      <c r="B428" s="1" t="str">
        <f ca="1">IF(($A428&lt;&gt;"")*(B$1&lt;&gt;""),IF(_xlfn.XLOOKUP(B$1,Attendance_sorted!$B427:$CW427,Attendance_sorted!$B427:$CW427,"nn")&lt;&gt;"nn","•",""),"")</f>
        <v/>
      </c>
      <c r="C428" s="1" t="str">
        <f ca="1">IF(($A428&lt;&gt;"")*(C$1&lt;&gt;""),IF(_xlfn.XLOOKUP(C$1,Attendance_sorted!$B427:$CW427,Attendance_sorted!$B427:$CW427,"nn")&lt;&gt;"nn","•",""),"")</f>
        <v/>
      </c>
      <c r="D428" s="1" t="str">
        <f ca="1">IF(($A428&lt;&gt;"")*(D$1&lt;&gt;""),IF(_xlfn.XLOOKUP(D$1,Attendance_sorted!$B427:$CW427,Attendance_sorted!$B427:$CW427,"nn")&lt;&gt;"nn","•",""),"")</f>
        <v/>
      </c>
      <c r="E428" s="1" t="str">
        <f ca="1">IF(($A428&lt;&gt;"")*(E$1&lt;&gt;""),IF(_xlfn.XLOOKUP(E$1,Attendance_sorted!$B427:$CW427,Attendance_sorted!$B427:$CW427,"nn")&lt;&gt;"nn","•",""),"")</f>
        <v/>
      </c>
      <c r="F428" s="1" t="str">
        <f ca="1">IF(($A428&lt;&gt;"")*(F$1&lt;&gt;""),IF(_xlfn.XLOOKUP(F$1,Attendance_sorted!$B427:$CW427,Attendance_sorted!$B427:$CW427,"nn")&lt;&gt;"nn","•",""),"")</f>
        <v/>
      </c>
      <c r="G428" s="1" t="str">
        <f ca="1">IF(($A428&lt;&gt;"")*(G$1&lt;&gt;""),IF(_xlfn.XLOOKUP(G$1,Attendance_sorted!$B427:$CW427,Attendance_sorted!$B427:$CW427,"nn")&lt;&gt;"nn","•",""),"")</f>
        <v/>
      </c>
      <c r="H428" s="1" t="str">
        <f ca="1">IF(($A428&lt;&gt;"")*(H$1&lt;&gt;""),IF(_xlfn.XLOOKUP(H$1,Attendance_sorted!$B427:$CW427,Attendance_sorted!$B427:$CW427,"nn")&lt;&gt;"nn","•",""),"")</f>
        <v/>
      </c>
      <c r="I428" s="1" t="str">
        <f ca="1">IF(($A428&lt;&gt;"")*(I$1&lt;&gt;""),IF(_xlfn.XLOOKUP(I$1,Attendance_sorted!$B427:$CW427,Attendance_sorted!$B427:$CW427,"nn")&lt;&gt;"nn","•",""),"")</f>
        <v/>
      </c>
      <c r="J428" s="1" t="str">
        <f ca="1">IF(($A428&lt;&gt;"")*(J$1&lt;&gt;""),IF(_xlfn.XLOOKUP(J$1,Attendance_sorted!$B427:$CW427,Attendance_sorted!$B427:$CW427,"nn")&lt;&gt;"nn","•",""),"")</f>
        <v/>
      </c>
      <c r="K428" s="1" t="str">
        <f ca="1">IF(($A428&lt;&gt;"")*(K$1&lt;&gt;""),IF(_xlfn.XLOOKUP(K$1,Attendance_sorted!$B427:$CW427,Attendance_sorted!$B427:$CW427,"nn")&lt;&gt;"nn","•",""),"")</f>
        <v/>
      </c>
      <c r="L428" s="1" t="str">
        <f ca="1">IF(($A428&lt;&gt;"")*(L$1&lt;&gt;""),IF(_xlfn.XLOOKUP(L$1,Attendance_sorted!$B427:$CW427,Attendance_sorted!$B427:$CW427,"nn")&lt;&gt;"nn","•",""),"")</f>
        <v/>
      </c>
      <c r="M428" s="1" t="str">
        <f ca="1">IF(($A428&lt;&gt;"")*(M$1&lt;&gt;""),IF(_xlfn.XLOOKUP(M$1,Attendance_sorted!$B427:$CW427,Attendance_sorted!$B427:$CW427,"nn")&lt;&gt;"nn","•",""),"")</f>
        <v/>
      </c>
      <c r="N428" s="1" t="str">
        <f ca="1">IF(($A428&lt;&gt;"")*(N$1&lt;&gt;""),IF(_xlfn.XLOOKUP(N$1,Attendance_sorted!$B427:$CW427,Attendance_sorted!$B427:$CW427,"nn")&lt;&gt;"nn","•",""),"")</f>
        <v/>
      </c>
      <c r="O428" s="1" t="str">
        <f ca="1">IF(($A428&lt;&gt;"")*(O$1&lt;&gt;""),IF(_xlfn.XLOOKUP(O$1,Attendance_sorted!$B427:$CW427,Attendance_sorted!$B427:$CW427,"nn")&lt;&gt;"nn","•",""),"")</f>
        <v/>
      </c>
      <c r="P428" s="1" t="str">
        <f ca="1">IF(($A428&lt;&gt;"")*(P$1&lt;&gt;""),IF(_xlfn.XLOOKUP(P$1,Attendance_sorted!$B427:$CW427,Attendance_sorted!$B427:$CW427,"nn")&lt;&gt;"nn","•",""),"")</f>
        <v/>
      </c>
      <c r="Q428" s="1" t="str">
        <f ca="1">IF(($A428&lt;&gt;"")*(Q$1&lt;&gt;""),IF(_xlfn.XLOOKUP(Q$1,Attendance_sorted!$B427:$CW427,Attendance_sorted!$B427:$CW427,"nn")&lt;&gt;"nn","•",""),"")</f>
        <v/>
      </c>
      <c r="R428" s="1" t="str">
        <f ca="1">IF(($A428&lt;&gt;"")*(R$1&lt;&gt;""),IF(_xlfn.XLOOKUP(R$1,Attendance_sorted!$B427:$CW427,Attendance_sorted!$B427:$CW427,"nn")&lt;&gt;"nn","•",""),"")</f>
        <v/>
      </c>
      <c r="S428" s="1" t="str">
        <f ca="1">IF(($A428&lt;&gt;"")*(S$1&lt;&gt;""),IF(_xlfn.XLOOKUP(S$1,Attendance_sorted!$B427:$CW427,Attendance_sorted!$B427:$CW427,"nn")&lt;&gt;"nn","•",""),"")</f>
        <v/>
      </c>
      <c r="T428" s="1" t="str">
        <f ca="1">IF(($A428&lt;&gt;"")*(T$1&lt;&gt;""),IF(_xlfn.XLOOKUP(T$1,Attendance_sorted!$B427:$CW427,Attendance_sorted!$B427:$CW427,"nn")&lt;&gt;"nn","•",""),"")</f>
        <v/>
      </c>
      <c r="U428" s="1" t="str">
        <f ca="1">IF(($A428&lt;&gt;"")*(U$1&lt;&gt;""),IF(_xlfn.XLOOKUP(U$1,Attendance_sorted!$B427:$CW427,Attendance_sorted!$B427:$CW427,"nn")&lt;&gt;"nn","•",""),"")</f>
        <v/>
      </c>
      <c r="V428" s="1" t="str">
        <f ca="1">IF(($A428&lt;&gt;"")*(V$1&lt;&gt;""),IF(_xlfn.XLOOKUP(V$1,Attendance_sorted!$B427:$CW427,Attendance_sorted!$B427:$CW427,"nn")&lt;&gt;"nn","•",""),"")</f>
        <v/>
      </c>
      <c r="W428" s="1" t="str">
        <f ca="1">IF(($A428&lt;&gt;"")*(W$1&lt;&gt;""),IF(_xlfn.XLOOKUP(W$1,Attendance_sorted!$B427:$CW427,Attendance_sorted!$B427:$CW427,"nn")&lt;&gt;"nn","•",""),"")</f>
        <v/>
      </c>
      <c r="X428" s="1" t="str">
        <f ca="1">IF(($A428&lt;&gt;"")*(X$1&lt;&gt;""),IF(_xlfn.XLOOKUP(X$1,Attendance_sorted!$B427:$CW427,Attendance_sorted!$B427:$CW427,"nn")&lt;&gt;"nn","•",""),"")</f>
        <v/>
      </c>
      <c r="Y428" s="1" t="str">
        <f ca="1">IF(($A428&lt;&gt;"")*(Y$1&lt;&gt;""),IF(_xlfn.XLOOKUP(Y$1,Attendance_sorted!$B427:$CW427,Attendance_sorted!$B427:$CW427,"nn")&lt;&gt;"nn","•",""),"")</f>
        <v/>
      </c>
      <c r="Z428" s="1" t="str">
        <f ca="1">IF(($A428&lt;&gt;"")*(Z$1&lt;&gt;""),IF(_xlfn.XLOOKUP(Z$1,Attendance_sorted!$B427:$CW427,Attendance_sorted!$B427:$CW427,"nn")&lt;&gt;"nn","•",""),"")</f>
        <v/>
      </c>
      <c r="AA428" s="1" t="str">
        <f ca="1">IF(($A428&lt;&gt;"")*(AA$1&lt;&gt;""),IF(_xlfn.XLOOKUP(AA$1,Attendance_sorted!$B427:$CW427,Attendance_sorted!$B427:$CW427,"nn")&lt;&gt;"nn","•",""),"")</f>
        <v/>
      </c>
      <c r="AB428" s="1" t="str">
        <f ca="1">IF(($A428&lt;&gt;"")*(AB$1&lt;&gt;""),IF(_xlfn.XLOOKUP(AB$1,Attendance_sorted!$B427:$CW427,Attendance_sorted!$B427:$CW427,"nn")&lt;&gt;"nn","•",""),"")</f>
        <v/>
      </c>
      <c r="AC428" s="1" t="str">
        <f ca="1">IF(($A428&lt;&gt;"")*(AC$1&lt;&gt;""),IF(_xlfn.XLOOKUP(AC$1,Attendance_sorted!$B427:$CW427,Attendance_sorted!$B427:$CW427,"nn")&lt;&gt;"nn","•",""),"")</f>
        <v/>
      </c>
      <c r="AD428" s="1" t="str">
        <f ca="1">IF(($A428&lt;&gt;"")*(AD$1&lt;&gt;""),IF(_xlfn.XLOOKUP(AD$1,Attendance_sorted!$B427:$CW427,Attendance_sorted!$B427:$CW427,"nn")&lt;&gt;"nn","•",""),"")</f>
        <v/>
      </c>
      <c r="AE428" s="1" t="str">
        <f ca="1">IF(($A428&lt;&gt;"")*(AE$1&lt;&gt;""),IF(_xlfn.XLOOKUP(AE$1,Attendance_sorted!$B427:$CW427,Attendance_sorted!$B427:$CW427,"nn")&lt;&gt;"nn","•",""),"")</f>
        <v/>
      </c>
      <c r="AF428" s="1" t="str">
        <f ca="1">IF(($A428&lt;&gt;"")*(AF$1&lt;&gt;""),IF(_xlfn.XLOOKUP(AF$1,Attendance_sorted!$B427:$CW427,Attendance_sorted!$B427:$CW427,"nn")&lt;&gt;"nn","•",""),"")</f>
        <v/>
      </c>
      <c r="AG428" s="1" t="str">
        <f ca="1">IF(($A428&lt;&gt;"")*(AG$1&lt;&gt;""),IF(_xlfn.XLOOKUP(AG$1,Attendance_sorted!$B427:$CW427,Attendance_sorted!$B427:$CW427,"nn")&lt;&gt;"nn","•",""),"")</f>
        <v/>
      </c>
      <c r="AH428" s="1" t="str">
        <f ca="1">IF(($A428&lt;&gt;"")*(AH$1&lt;&gt;""),IF(_xlfn.XLOOKUP(AH$1,Attendance_sorted!$B427:$CW427,Attendance_sorted!$B427:$CW427,"nn")&lt;&gt;"nn","•",""),"")</f>
        <v/>
      </c>
      <c r="AI428" s="1" t="str">
        <f ca="1">IF(($A428&lt;&gt;"")*(AI$1&lt;&gt;""),IF(_xlfn.XLOOKUP(AI$1,Attendance_sorted!$B427:$CW427,Attendance_sorted!$B427:$CW427,"nn")&lt;&gt;"nn","•",""),"")</f>
        <v/>
      </c>
      <c r="AJ428" s="1" t="str">
        <f ca="1">IF(($A428&lt;&gt;"")*(AJ$1&lt;&gt;""),IF(_xlfn.XLOOKUP(AJ$1,Attendance_sorted!$B427:$CW427,Attendance_sorted!$B427:$CW427,"nn")&lt;&gt;"nn","•",""),"")</f>
        <v/>
      </c>
      <c r="AK428" s="1" t="str">
        <f ca="1">IF(($A428&lt;&gt;"")*(AK$1&lt;&gt;""),IF(_xlfn.XLOOKUP(AK$1,Attendance_sorted!$B427:$CW427,Attendance_sorted!$B427:$CW427,"nn")&lt;&gt;"nn","•",""),"")</f>
        <v/>
      </c>
      <c r="AL428" s="1" t="str">
        <f ca="1">IF(($A428&lt;&gt;"")*(AL$1&lt;&gt;""),IF(_xlfn.XLOOKUP(AL$1,Attendance_sorted!$B427:$CW427,Attendance_sorted!$B427:$CW427,"nn")&lt;&gt;"nn","•",""),"")</f>
        <v/>
      </c>
      <c r="AM428" s="1" t="str">
        <f ca="1">IF(($A428&lt;&gt;"")*(AM$1&lt;&gt;""),IF(_xlfn.XLOOKUP(AM$1,Attendance_sorted!$B427:$CW427,Attendance_sorted!$B427:$CW427,"nn")&lt;&gt;"nn","•",""),"")</f>
        <v/>
      </c>
      <c r="AN428" s="1" t="str">
        <f ca="1">IF(($A428&lt;&gt;"")*(AN$1&lt;&gt;""),IF(_xlfn.XLOOKUP(AN$1,Attendance_sorted!$B427:$CW427,Attendance_sorted!$B427:$CW427,"nn")&lt;&gt;"nn","•",""),"")</f>
        <v/>
      </c>
      <c r="AO428" s="1" t="str">
        <f ca="1">IF(($A428&lt;&gt;"")*(AO$1&lt;&gt;""),IF(_xlfn.XLOOKUP(AO$1,Attendance_sorted!$B427:$CW427,Attendance_sorted!$B427:$CW427,"nn")&lt;&gt;"nn","•",""),"")</f>
        <v/>
      </c>
      <c r="AP428" s="1" t="str">
        <f ca="1">IF(($A428&lt;&gt;"")*(AP$1&lt;&gt;""),IF(_xlfn.XLOOKUP(AP$1,Attendance_sorted!$B427:$CW427,Attendance_sorted!$B427:$CW427,"nn")&lt;&gt;"nn","•",""),"")</f>
        <v/>
      </c>
      <c r="AQ428" s="1" t="str">
        <f ca="1">IF(($A428&lt;&gt;"")*(AQ$1&lt;&gt;""),IF(_xlfn.XLOOKUP(AQ$1,Attendance_sorted!$B427:$CW427,Attendance_sorted!$B427:$CW427,"nn")&lt;&gt;"nn","•",""),"")</f>
        <v/>
      </c>
      <c r="AR428" s="1" t="str">
        <f ca="1">IF(($A428&lt;&gt;"")*(AR$1&lt;&gt;""),IF(_xlfn.XLOOKUP(AR$1,Attendance_sorted!$B427:$CW427,Attendance_sorted!$B427:$CW427,"nn")&lt;&gt;"nn","•",""),"")</f>
        <v/>
      </c>
      <c r="AS428" s="1" t="str">
        <f ca="1">IF(($A428&lt;&gt;"")*(AS$1&lt;&gt;""),IF(_xlfn.XLOOKUP(AS$1,Attendance_sorted!$B427:$CW427,Attendance_sorted!$B427:$CW427,"nn")&lt;&gt;"nn","•",""),"")</f>
        <v/>
      </c>
      <c r="AT428" s="1" t="str">
        <f ca="1">IF(($A428&lt;&gt;"")*(AT$1&lt;&gt;""),IF(_xlfn.XLOOKUP(AT$1,Attendance_sorted!$B427:$CW427,Attendance_sorted!$B427:$CW427,"nn")&lt;&gt;"nn","•",""),"")</f>
        <v/>
      </c>
      <c r="AU428" s="1" t="str">
        <f ca="1">IF(($A428&lt;&gt;"")*(AU$1&lt;&gt;""),IF(_xlfn.XLOOKUP(AU$1,Attendance_sorted!$B427:$CW427,Attendance_sorted!$B427:$CW427,"nn")&lt;&gt;"nn","•",""),"")</f>
        <v/>
      </c>
      <c r="AV428" s="1" t="str">
        <f ca="1">IF(($A428&lt;&gt;"")*(AV$1&lt;&gt;""),IF(_xlfn.XLOOKUP(AV$1,Attendance_sorted!$B427:$CW427,Attendance_sorted!$B427:$CW427,"nn")&lt;&gt;"nn","•",""),"")</f>
        <v/>
      </c>
      <c r="AW428" s="1" t="str">
        <f ca="1">IF(($A428&lt;&gt;"")*(AW$1&lt;&gt;""),IF(_xlfn.XLOOKUP(AW$1,Attendance_sorted!$B427:$CW427,Attendance_sorted!$B427:$CW427,"nn")&lt;&gt;"nn","•",""),"")</f>
        <v/>
      </c>
      <c r="AX428" s="1" t="str">
        <f ca="1">IF(($A428&lt;&gt;"")*(AX$1&lt;&gt;""),IF(_xlfn.XLOOKUP(AX$1,Attendance_sorted!$B427:$CW427,Attendance_sorted!$B427:$CW427,"nn")&lt;&gt;"nn","•",""),"")</f>
        <v/>
      </c>
      <c r="AY428" s="1" t="str">
        <f ca="1">IF(($A428&lt;&gt;"")*(AY$1&lt;&gt;""),IF(_xlfn.XLOOKUP(AY$1,Attendance_sorted!$B427:$CW427,Attendance_sorted!$B427:$CW427,"nn")&lt;&gt;"nn","•",""),"")</f>
        <v/>
      </c>
      <c r="AZ428" s="1" t="str">
        <f ca="1">IF(($A428&lt;&gt;"")*(AZ$1&lt;&gt;""),IF(_xlfn.XLOOKUP(AZ$1,Attendance_sorted!$B427:$CW427,Attendance_sorted!$B427:$CW427,"nn")&lt;&gt;"nn","•",""),"")</f>
        <v/>
      </c>
      <c r="BA428" s="1" t="str">
        <f ca="1">IF(($A428&lt;&gt;"")*(BA$1&lt;&gt;""),IF(_xlfn.XLOOKUP(BA$1,Attendance_sorted!$B427:$CW427,Attendance_sorted!$B427:$CW427,"nn")&lt;&gt;"nn","•",""),"")</f>
        <v/>
      </c>
      <c r="BB428" s="1" t="str">
        <f ca="1">IF(($A428&lt;&gt;"")*(BB$1&lt;&gt;""),IF(_xlfn.XLOOKUP(BB$1,Attendance_sorted!$B427:$CW427,Attendance_sorted!$B427:$CW427,"nn")&lt;&gt;"nn","•",""),"")</f>
        <v/>
      </c>
      <c r="BC428" s="1" t="str">
        <f ca="1">IF(($A428&lt;&gt;"")*(BC$1&lt;&gt;""),IF(_xlfn.XLOOKUP(BC$1,Attendance_sorted!$B427:$CW427,Attendance_sorted!$B427:$CW427,"nn")&lt;&gt;"nn","•",""),"")</f>
        <v/>
      </c>
      <c r="BD428" s="1" t="str">
        <f ca="1">IF(($A428&lt;&gt;"")*(BD$1&lt;&gt;""),IF(_xlfn.XLOOKUP(BD$1,Attendance_sorted!$B427:$CW427,Attendance_sorted!$B427:$CW427,"nn")&lt;&gt;"nn","•",""),"")</f>
        <v/>
      </c>
      <c r="BE428" s="1" t="str">
        <f ca="1">IF(($A428&lt;&gt;"")*(BE$1&lt;&gt;""),IF(_xlfn.XLOOKUP(BE$1,Attendance_sorted!$B427:$CW427,Attendance_sorted!$B427:$CW427,"nn")&lt;&gt;"nn","•",""),"")</f>
        <v/>
      </c>
      <c r="BF428" s="1" t="str">
        <f ca="1">IF(($A428&lt;&gt;"")*(BF$1&lt;&gt;""),IF(_xlfn.XLOOKUP(BF$1,Attendance_sorted!$B427:$CW427,Attendance_sorted!$B427:$CW427,"nn")&lt;&gt;"nn","•",""),"")</f>
        <v/>
      </c>
      <c r="BG428" s="1" t="str">
        <f ca="1">IF(($A428&lt;&gt;"")*(BG$1&lt;&gt;""),IF(_xlfn.XLOOKUP(BG$1,Attendance_sorted!$B427:$CW427,Attendance_sorted!$B427:$CW427,"nn")&lt;&gt;"nn","•",""),"")</f>
        <v/>
      </c>
      <c r="BH428" s="1" t="str">
        <f ca="1">IF(($A428&lt;&gt;"")*(BH$1&lt;&gt;""),IF(_xlfn.XLOOKUP(BH$1,Attendance_sorted!$B427:$CW427,Attendance_sorted!$B427:$CW427,"nn")&lt;&gt;"nn","•",""),"")</f>
        <v/>
      </c>
      <c r="BI428" s="1" t="str">
        <f ca="1">IF(($A428&lt;&gt;"")*(BI$1&lt;&gt;""),IF(_xlfn.XLOOKUP(BI$1,Attendance_sorted!$B427:$CW427,Attendance_sorted!$B427:$CW427,"nn")&lt;&gt;"nn","•",""),"")</f>
        <v/>
      </c>
      <c r="BJ428" s="1" t="str">
        <f ca="1">IF(($A428&lt;&gt;"")*(BJ$1&lt;&gt;""),IF(_xlfn.XLOOKUP(BJ$1,Attendance_sorted!$B427:$CW427,Attendance_sorted!$B427:$CW427,"nn")&lt;&gt;"nn","•",""),"")</f>
        <v/>
      </c>
      <c r="BK428" s="1" t="str">
        <f ca="1">IF(($A428&lt;&gt;"")*(BK$1&lt;&gt;""),IF(_xlfn.XLOOKUP(BK$1,Attendance_sorted!$B427:$CW427,Attendance_sorted!$B427:$CW427,"nn")&lt;&gt;"nn","•",""),"")</f>
        <v/>
      </c>
      <c r="BL428" s="1" t="str">
        <f ca="1">IF(($A428&lt;&gt;"")*(BL$1&lt;&gt;""),IF(_xlfn.XLOOKUP(BL$1,Attendance_sorted!$B427:$CW427,Attendance_sorted!$B427:$CW427,"nn")&lt;&gt;"nn","•",""),"")</f>
        <v/>
      </c>
      <c r="BM428" s="1" t="str">
        <f ca="1">IF(($A428&lt;&gt;"")*(BM$1&lt;&gt;""),IF(_xlfn.XLOOKUP(BM$1,Attendance_sorted!$B427:$CW427,Attendance_sorted!$B427:$CW427,"nn")&lt;&gt;"nn","•",""),"")</f>
        <v/>
      </c>
      <c r="BN428" s="1" t="str">
        <f ca="1">IF(($A428&lt;&gt;"")*(BN$1&lt;&gt;""),IF(_xlfn.XLOOKUP(BN$1,Attendance_sorted!$B427:$CW427,Attendance_sorted!$B427:$CW427,"nn")&lt;&gt;"nn","•",""),"")</f>
        <v/>
      </c>
      <c r="BO428" s="1" t="str">
        <f ca="1">IF(($A428&lt;&gt;"")*(BO$1&lt;&gt;""),IF(_xlfn.XLOOKUP(BO$1,Attendance_sorted!$B427:$CW427,Attendance_sorted!$B427:$CW427,"nn")&lt;&gt;"nn","•",""),"")</f>
        <v/>
      </c>
      <c r="BP428" s="1" t="str">
        <f ca="1">IF(($A428&lt;&gt;"")*(BP$1&lt;&gt;""),IF(_xlfn.XLOOKUP(BP$1,Attendance_sorted!$B427:$CW427,Attendance_sorted!$B427:$CW427,"nn")&lt;&gt;"nn","•",""),"")</f>
        <v/>
      </c>
      <c r="BQ428" s="1" t="str">
        <f ca="1">IF(($A428&lt;&gt;"")*(BQ$1&lt;&gt;""),IF(_xlfn.XLOOKUP(BQ$1,Attendance_sorted!$B427:$CW427,Attendance_sorted!$B427:$CW427,"nn")&lt;&gt;"nn","•",""),"")</f>
        <v/>
      </c>
      <c r="BR428" s="1" t="str">
        <f ca="1">IF(($A428&lt;&gt;"")*(BR$1&lt;&gt;""),IF(_xlfn.XLOOKUP(BR$1,Attendance_sorted!$B427:$CW427,Attendance_sorted!$B427:$CW427,"nn")&lt;&gt;"nn","•",""),"")</f>
        <v/>
      </c>
      <c r="BS428" s="1" t="str">
        <f ca="1">IF(($A428&lt;&gt;"")*(BS$1&lt;&gt;""),IF(_xlfn.XLOOKUP(BS$1,Attendance_sorted!$B427:$CW427,Attendance_sorted!$B427:$CW427,"nn")&lt;&gt;"nn","•",""),"")</f>
        <v/>
      </c>
      <c r="BT428" s="1" t="str">
        <f ca="1">IF(($A428&lt;&gt;"")*(BT$1&lt;&gt;""),IF(_xlfn.XLOOKUP(BT$1,Attendance_sorted!$B427:$CW427,Attendance_sorted!$B427:$CW427,"nn")&lt;&gt;"nn","•",""),"")</f>
        <v/>
      </c>
      <c r="BU428" s="1" t="str">
        <f ca="1">IF(($A428&lt;&gt;"")*(BU$1&lt;&gt;""),IF(_xlfn.XLOOKUP(BU$1,Attendance_sorted!$B427:$CW427,Attendance_sorted!$B427:$CW427,"nn")&lt;&gt;"nn","•",""),"")</f>
        <v/>
      </c>
      <c r="BV428" s="1" t="str">
        <f ca="1">IF(($A428&lt;&gt;"")*(BV$1&lt;&gt;""),IF(_xlfn.XLOOKUP(BV$1,Attendance_sorted!$B427:$CW427,Attendance_sorted!$B427:$CW427,"nn")&lt;&gt;"nn","•",""),"")</f>
        <v/>
      </c>
      <c r="BW428" s="1" t="str">
        <f ca="1">IF(($A428&lt;&gt;"")*(BW$1&lt;&gt;""),IF(_xlfn.XLOOKUP(BW$1,Attendance_sorted!$B427:$CW427,Attendance_sorted!$B427:$CW427,"nn")&lt;&gt;"nn","•",""),"")</f>
        <v/>
      </c>
      <c r="BX428" s="1" t="str">
        <f ca="1">IF(($A428&lt;&gt;"")*(BX$1&lt;&gt;""),IF(_xlfn.XLOOKUP(BX$1,Attendance_sorted!$B427:$CW427,Attendance_sorted!$B427:$CW427,"nn")&lt;&gt;"nn","•",""),"")</f>
        <v/>
      </c>
      <c r="BY428" s="1" t="str">
        <f ca="1">IF(($A428&lt;&gt;"")*(BY$1&lt;&gt;""),IF(_xlfn.XLOOKUP(BY$1,Attendance_sorted!$B427:$CW427,Attendance_sorted!$B427:$CW427,"nn")&lt;&gt;"nn","•",""),"")</f>
        <v/>
      </c>
      <c r="BZ428" s="1" t="str">
        <f ca="1">IF(($A428&lt;&gt;"")*(BZ$1&lt;&gt;""),IF(_xlfn.XLOOKUP(BZ$1,Attendance_sorted!$B427:$CW427,Attendance_sorted!$B427:$CW427,"nn")&lt;&gt;"nn","•",""),"")</f>
        <v/>
      </c>
      <c r="CA428" s="1" t="str">
        <f ca="1">IF(($A428&lt;&gt;"")*(CA$1&lt;&gt;""),IF(_xlfn.XLOOKUP(CA$1,Attendance_sorted!$B427:$CW427,Attendance_sorted!$B427:$CW427,"nn")&lt;&gt;"nn","•",""),"")</f>
        <v/>
      </c>
      <c r="CB428" s="1" t="str">
        <f ca="1">IF(($A428&lt;&gt;"")*(CB$1&lt;&gt;""),IF(_xlfn.XLOOKUP(CB$1,Attendance_sorted!$B427:$CW427,Attendance_sorted!$B427:$CW427,"nn")&lt;&gt;"nn","•",""),"")</f>
        <v/>
      </c>
      <c r="CC428" s="1" t="str">
        <f ca="1">IF(($A428&lt;&gt;"")*(CC$1&lt;&gt;""),IF(_xlfn.XLOOKUP(CC$1,Attendance_sorted!$B427:$CW427,Attendance_sorted!$B427:$CW427,"nn")&lt;&gt;"nn","•",""),"")</f>
        <v/>
      </c>
      <c r="CD428" s="1" t="str">
        <f ca="1">IF(($A428&lt;&gt;"")*(CD$1&lt;&gt;""),IF(_xlfn.XLOOKUP(CD$1,Attendance_sorted!$B427:$CW427,Attendance_sorted!$B427:$CW427,"nn")&lt;&gt;"nn","•",""),"")</f>
        <v/>
      </c>
      <c r="CE428" s="1" t="str">
        <f ca="1">IF(($A428&lt;&gt;"")*(CE$1&lt;&gt;""),IF(_xlfn.XLOOKUP(CE$1,Attendance_sorted!$B427:$CW427,Attendance_sorted!$B427:$CW427,"nn")&lt;&gt;"nn","•",""),"")</f>
        <v/>
      </c>
      <c r="CF428" s="1" t="str">
        <f ca="1">IF(($A428&lt;&gt;"")*(CF$1&lt;&gt;""),IF(_xlfn.XLOOKUP(CF$1,Attendance_sorted!$B427:$CW427,Attendance_sorted!$B427:$CW427,"nn")&lt;&gt;"nn","•",""),"")</f>
        <v/>
      </c>
      <c r="CG428" s="1" t="str">
        <f ca="1">IF(($A428&lt;&gt;"")*(CG$1&lt;&gt;""),IF(_xlfn.XLOOKUP(CG$1,Attendance_sorted!$B427:$CW427,Attendance_sorted!$B427:$CW427,"nn")&lt;&gt;"nn","•",""),"")</f>
        <v/>
      </c>
      <c r="CH428" s="1" t="str">
        <f ca="1">IF(($A428&lt;&gt;"")*(CH$1&lt;&gt;""),IF(_xlfn.XLOOKUP(CH$1,Attendance_sorted!$B427:$CW427,Attendance_sorted!$B427:$CW427,"nn")&lt;&gt;"nn","•",""),"")</f>
        <v/>
      </c>
      <c r="CI428" s="1" t="str">
        <f ca="1">IF(($A428&lt;&gt;"")*(CI$1&lt;&gt;""),IF(_xlfn.XLOOKUP(CI$1,Attendance_sorted!$B427:$CW427,Attendance_sorted!$B427:$CW427,"nn")&lt;&gt;"nn","•",""),"")</f>
        <v/>
      </c>
      <c r="CJ428" s="1" t="str">
        <f ca="1">IF(($A428&lt;&gt;"")*(CJ$1&lt;&gt;""),IF(_xlfn.XLOOKUP(CJ$1,Attendance_sorted!$B427:$CW427,Attendance_sorted!$B427:$CW427,"nn")&lt;&gt;"nn","•",""),"")</f>
        <v/>
      </c>
      <c r="CK428" s="1" t="str">
        <f ca="1">IF(($A428&lt;&gt;"")*(CK$1&lt;&gt;""),IF(_xlfn.XLOOKUP(CK$1,Attendance_sorted!$B427:$CW427,Attendance_sorted!$B427:$CW427,"nn")&lt;&gt;"nn","•",""),"")</f>
        <v/>
      </c>
      <c r="CL428" s="1" t="str">
        <f ca="1">IF(($A428&lt;&gt;"")*(CL$1&lt;&gt;""),IF(_xlfn.XLOOKUP(CL$1,Attendance_sorted!$B427:$CW427,Attendance_sorted!$B427:$CW427,"nn")&lt;&gt;"nn","•",""),"")</f>
        <v/>
      </c>
      <c r="CM428" s="1" t="str">
        <f ca="1">IF(($A428&lt;&gt;"")*(CM$1&lt;&gt;""),IF(_xlfn.XLOOKUP(CM$1,Attendance_sorted!$B427:$CW427,Attendance_sorted!$B427:$CW427,"nn")&lt;&gt;"nn","•",""),"")</f>
        <v/>
      </c>
      <c r="CN428" s="1" t="str">
        <f ca="1">IF(($A428&lt;&gt;"")*(CN$1&lt;&gt;""),IF(_xlfn.XLOOKUP(CN$1,Attendance_sorted!$B427:$CW427,Attendance_sorted!$B427:$CW427,"nn")&lt;&gt;"nn","•",""),"")</f>
        <v/>
      </c>
      <c r="CO428" s="1" t="str">
        <f ca="1">IF(($A428&lt;&gt;"")*(CO$1&lt;&gt;""),IF(_xlfn.XLOOKUP(CO$1,Attendance_sorted!$B427:$CW427,Attendance_sorted!$B427:$CW427,"nn")&lt;&gt;"nn","•",""),"")</f>
        <v/>
      </c>
      <c r="CP428" s="1" t="str">
        <f ca="1">IF(($A428&lt;&gt;"")*(CP$1&lt;&gt;""),IF(_xlfn.XLOOKUP(CP$1,Attendance_sorted!$B427:$CW427,Attendance_sorted!$B427:$CW427,"nn")&lt;&gt;"nn","•",""),"")</f>
        <v/>
      </c>
      <c r="CQ428" s="1" t="str">
        <f ca="1">IF(($A428&lt;&gt;"")*(CQ$1&lt;&gt;""),IF(_xlfn.XLOOKUP(CQ$1,Attendance_sorted!$B427:$CW427,Attendance_sorted!$B427:$CW427,"nn")&lt;&gt;"nn","•",""),"")</f>
        <v/>
      </c>
      <c r="CR428" s="1" t="str">
        <f ca="1">IF(($A428&lt;&gt;"")*(CR$1&lt;&gt;""),IF(_xlfn.XLOOKUP(CR$1,Attendance_sorted!$B427:$CW427,Attendance_sorted!$B427:$CW427,"nn")&lt;&gt;"nn","•",""),"")</f>
        <v/>
      </c>
      <c r="CS428" s="1" t="str">
        <f ca="1">IF(($A428&lt;&gt;"")*(CS$1&lt;&gt;""),IF(_xlfn.XLOOKUP(CS$1,Attendance_sorted!$B427:$CW427,Attendance_sorted!$B427:$CW427,"nn")&lt;&gt;"nn","•",""),"")</f>
        <v/>
      </c>
      <c r="CT428" s="1" t="str">
        <f ca="1">IF(($A428&lt;&gt;"")*(CT$1&lt;&gt;""),IF(_xlfn.XLOOKUP(CT$1,Attendance_sorted!$B427:$CW427,Attendance_sorted!$B427:$CW427,"nn")&lt;&gt;"nn","•",""),"")</f>
        <v/>
      </c>
      <c r="CU428" s="1" t="str">
        <f ca="1">IF(($A428&lt;&gt;"")*(CU$1&lt;&gt;""),IF(_xlfn.XLOOKUP(CU$1,Attendance_sorted!$B427:$CW427,Attendance_sorted!$B427:$CW427,"nn")&lt;&gt;"nn","•",""),"")</f>
        <v/>
      </c>
      <c r="CV428" s="1" t="str">
        <f ca="1">IF(($A428&lt;&gt;"")*(CV$1&lt;&gt;""),IF(_xlfn.XLOOKUP(CV$1,Attendance_sorted!$B427:$CW427,Attendance_sorted!$B427:$CW427,"nn")&lt;&gt;"nn","•",""),"")</f>
        <v/>
      </c>
      <c r="CW428" s="1" t="str">
        <f ca="1">IF(($A428&lt;&gt;"")*(CW$1&lt;&gt;""),IF(_xlfn.XLOOKUP(CW$1,Attendance_sorted!$B427:$CW427,Attendance_sorted!$B427:$CW427,"nn")&lt;&gt;"nn","•",""),"")</f>
        <v/>
      </c>
    </row>
    <row r="429" spans="1:101">
      <c r="A429" s="1"/>
      <c r="B429" s="1" t="str">
        <f ca="1">IF(($A429&lt;&gt;"")*(B$1&lt;&gt;""),IF(_xlfn.XLOOKUP(B$1,Attendance_sorted!$B428:$CW428,Attendance_sorted!$B428:$CW428,"nn")&lt;&gt;"nn","•",""),"")</f>
        <v/>
      </c>
      <c r="C429" s="1" t="str">
        <f ca="1">IF(($A429&lt;&gt;"")*(C$1&lt;&gt;""),IF(_xlfn.XLOOKUP(C$1,Attendance_sorted!$B428:$CW428,Attendance_sorted!$B428:$CW428,"nn")&lt;&gt;"nn","•",""),"")</f>
        <v/>
      </c>
      <c r="D429" s="1" t="str">
        <f ca="1">IF(($A429&lt;&gt;"")*(D$1&lt;&gt;""),IF(_xlfn.XLOOKUP(D$1,Attendance_sorted!$B428:$CW428,Attendance_sorted!$B428:$CW428,"nn")&lt;&gt;"nn","•",""),"")</f>
        <v/>
      </c>
      <c r="E429" s="1" t="str">
        <f ca="1">IF(($A429&lt;&gt;"")*(E$1&lt;&gt;""),IF(_xlfn.XLOOKUP(E$1,Attendance_sorted!$B428:$CW428,Attendance_sorted!$B428:$CW428,"nn")&lt;&gt;"nn","•",""),"")</f>
        <v/>
      </c>
      <c r="F429" s="1" t="str">
        <f ca="1">IF(($A429&lt;&gt;"")*(F$1&lt;&gt;""),IF(_xlfn.XLOOKUP(F$1,Attendance_sorted!$B428:$CW428,Attendance_sorted!$B428:$CW428,"nn")&lt;&gt;"nn","•",""),"")</f>
        <v/>
      </c>
      <c r="G429" s="1" t="str">
        <f ca="1">IF(($A429&lt;&gt;"")*(G$1&lt;&gt;""),IF(_xlfn.XLOOKUP(G$1,Attendance_sorted!$B428:$CW428,Attendance_sorted!$B428:$CW428,"nn")&lt;&gt;"nn","•",""),"")</f>
        <v/>
      </c>
      <c r="H429" s="1" t="str">
        <f ca="1">IF(($A429&lt;&gt;"")*(H$1&lt;&gt;""),IF(_xlfn.XLOOKUP(H$1,Attendance_sorted!$B428:$CW428,Attendance_sorted!$B428:$CW428,"nn")&lt;&gt;"nn","•",""),"")</f>
        <v/>
      </c>
      <c r="I429" s="1" t="str">
        <f ca="1">IF(($A429&lt;&gt;"")*(I$1&lt;&gt;""),IF(_xlfn.XLOOKUP(I$1,Attendance_sorted!$B428:$CW428,Attendance_sorted!$B428:$CW428,"nn")&lt;&gt;"nn","•",""),"")</f>
        <v/>
      </c>
      <c r="J429" s="1" t="str">
        <f ca="1">IF(($A429&lt;&gt;"")*(J$1&lt;&gt;""),IF(_xlfn.XLOOKUP(J$1,Attendance_sorted!$B428:$CW428,Attendance_sorted!$B428:$CW428,"nn")&lt;&gt;"nn","•",""),"")</f>
        <v/>
      </c>
      <c r="K429" s="1" t="str">
        <f ca="1">IF(($A429&lt;&gt;"")*(K$1&lt;&gt;""),IF(_xlfn.XLOOKUP(K$1,Attendance_sorted!$B428:$CW428,Attendance_sorted!$B428:$CW428,"nn")&lt;&gt;"nn","•",""),"")</f>
        <v/>
      </c>
      <c r="L429" s="1" t="str">
        <f ca="1">IF(($A429&lt;&gt;"")*(L$1&lt;&gt;""),IF(_xlfn.XLOOKUP(L$1,Attendance_sorted!$B428:$CW428,Attendance_sorted!$B428:$CW428,"nn")&lt;&gt;"nn","•",""),"")</f>
        <v/>
      </c>
      <c r="M429" s="1" t="str">
        <f ca="1">IF(($A429&lt;&gt;"")*(M$1&lt;&gt;""),IF(_xlfn.XLOOKUP(M$1,Attendance_sorted!$B428:$CW428,Attendance_sorted!$B428:$CW428,"nn")&lt;&gt;"nn","•",""),"")</f>
        <v/>
      </c>
      <c r="N429" s="1" t="str">
        <f ca="1">IF(($A429&lt;&gt;"")*(N$1&lt;&gt;""),IF(_xlfn.XLOOKUP(N$1,Attendance_sorted!$B428:$CW428,Attendance_sorted!$B428:$CW428,"nn")&lt;&gt;"nn","•",""),"")</f>
        <v/>
      </c>
      <c r="O429" s="1" t="str">
        <f ca="1">IF(($A429&lt;&gt;"")*(O$1&lt;&gt;""),IF(_xlfn.XLOOKUP(O$1,Attendance_sorted!$B428:$CW428,Attendance_sorted!$B428:$CW428,"nn")&lt;&gt;"nn","•",""),"")</f>
        <v/>
      </c>
      <c r="P429" s="1" t="str">
        <f ca="1">IF(($A429&lt;&gt;"")*(P$1&lt;&gt;""),IF(_xlfn.XLOOKUP(P$1,Attendance_sorted!$B428:$CW428,Attendance_sorted!$B428:$CW428,"nn")&lt;&gt;"nn","•",""),"")</f>
        <v/>
      </c>
      <c r="Q429" s="1" t="str">
        <f ca="1">IF(($A429&lt;&gt;"")*(Q$1&lt;&gt;""),IF(_xlfn.XLOOKUP(Q$1,Attendance_sorted!$B428:$CW428,Attendance_sorted!$B428:$CW428,"nn")&lt;&gt;"nn","•",""),"")</f>
        <v/>
      </c>
      <c r="R429" s="1" t="str">
        <f ca="1">IF(($A429&lt;&gt;"")*(R$1&lt;&gt;""),IF(_xlfn.XLOOKUP(R$1,Attendance_sorted!$B428:$CW428,Attendance_sorted!$B428:$CW428,"nn")&lt;&gt;"nn","•",""),"")</f>
        <v/>
      </c>
      <c r="S429" s="1" t="str">
        <f ca="1">IF(($A429&lt;&gt;"")*(S$1&lt;&gt;""),IF(_xlfn.XLOOKUP(S$1,Attendance_sorted!$B428:$CW428,Attendance_sorted!$B428:$CW428,"nn")&lt;&gt;"nn","•",""),"")</f>
        <v/>
      </c>
      <c r="T429" s="1" t="str">
        <f ca="1">IF(($A429&lt;&gt;"")*(T$1&lt;&gt;""),IF(_xlfn.XLOOKUP(T$1,Attendance_sorted!$B428:$CW428,Attendance_sorted!$B428:$CW428,"nn")&lt;&gt;"nn","•",""),"")</f>
        <v/>
      </c>
      <c r="U429" s="1" t="str">
        <f ca="1">IF(($A429&lt;&gt;"")*(U$1&lt;&gt;""),IF(_xlfn.XLOOKUP(U$1,Attendance_sorted!$B428:$CW428,Attendance_sorted!$B428:$CW428,"nn")&lt;&gt;"nn","•",""),"")</f>
        <v/>
      </c>
      <c r="V429" s="1" t="str">
        <f ca="1">IF(($A429&lt;&gt;"")*(V$1&lt;&gt;""),IF(_xlfn.XLOOKUP(V$1,Attendance_sorted!$B428:$CW428,Attendance_sorted!$B428:$CW428,"nn")&lt;&gt;"nn","•",""),"")</f>
        <v/>
      </c>
      <c r="W429" s="1" t="str">
        <f ca="1">IF(($A429&lt;&gt;"")*(W$1&lt;&gt;""),IF(_xlfn.XLOOKUP(W$1,Attendance_sorted!$B428:$CW428,Attendance_sorted!$B428:$CW428,"nn")&lt;&gt;"nn","•",""),"")</f>
        <v/>
      </c>
      <c r="X429" s="1" t="str">
        <f ca="1">IF(($A429&lt;&gt;"")*(X$1&lt;&gt;""),IF(_xlfn.XLOOKUP(X$1,Attendance_sorted!$B428:$CW428,Attendance_sorted!$B428:$CW428,"nn")&lt;&gt;"nn","•",""),"")</f>
        <v/>
      </c>
      <c r="Y429" s="1" t="str">
        <f ca="1">IF(($A429&lt;&gt;"")*(Y$1&lt;&gt;""),IF(_xlfn.XLOOKUP(Y$1,Attendance_sorted!$B428:$CW428,Attendance_sorted!$B428:$CW428,"nn")&lt;&gt;"nn","•",""),"")</f>
        <v/>
      </c>
      <c r="Z429" s="1" t="str">
        <f ca="1">IF(($A429&lt;&gt;"")*(Z$1&lt;&gt;""),IF(_xlfn.XLOOKUP(Z$1,Attendance_sorted!$B428:$CW428,Attendance_sorted!$B428:$CW428,"nn")&lt;&gt;"nn","•",""),"")</f>
        <v/>
      </c>
      <c r="AA429" s="1" t="str">
        <f ca="1">IF(($A429&lt;&gt;"")*(AA$1&lt;&gt;""),IF(_xlfn.XLOOKUP(AA$1,Attendance_sorted!$B428:$CW428,Attendance_sorted!$B428:$CW428,"nn")&lt;&gt;"nn","•",""),"")</f>
        <v/>
      </c>
      <c r="AB429" s="1" t="str">
        <f ca="1">IF(($A429&lt;&gt;"")*(AB$1&lt;&gt;""),IF(_xlfn.XLOOKUP(AB$1,Attendance_sorted!$B428:$CW428,Attendance_sorted!$B428:$CW428,"nn")&lt;&gt;"nn","•",""),"")</f>
        <v/>
      </c>
      <c r="AC429" s="1" t="str">
        <f ca="1">IF(($A429&lt;&gt;"")*(AC$1&lt;&gt;""),IF(_xlfn.XLOOKUP(AC$1,Attendance_sorted!$B428:$CW428,Attendance_sorted!$B428:$CW428,"nn")&lt;&gt;"nn","•",""),"")</f>
        <v/>
      </c>
      <c r="AD429" s="1" t="str">
        <f ca="1">IF(($A429&lt;&gt;"")*(AD$1&lt;&gt;""),IF(_xlfn.XLOOKUP(AD$1,Attendance_sorted!$B428:$CW428,Attendance_sorted!$B428:$CW428,"nn")&lt;&gt;"nn","•",""),"")</f>
        <v/>
      </c>
      <c r="AE429" s="1" t="str">
        <f ca="1">IF(($A429&lt;&gt;"")*(AE$1&lt;&gt;""),IF(_xlfn.XLOOKUP(AE$1,Attendance_sorted!$B428:$CW428,Attendance_sorted!$B428:$CW428,"nn")&lt;&gt;"nn","•",""),"")</f>
        <v/>
      </c>
      <c r="AF429" s="1" t="str">
        <f ca="1">IF(($A429&lt;&gt;"")*(AF$1&lt;&gt;""),IF(_xlfn.XLOOKUP(AF$1,Attendance_sorted!$B428:$CW428,Attendance_sorted!$B428:$CW428,"nn")&lt;&gt;"nn","•",""),"")</f>
        <v/>
      </c>
      <c r="AG429" s="1" t="str">
        <f ca="1">IF(($A429&lt;&gt;"")*(AG$1&lt;&gt;""),IF(_xlfn.XLOOKUP(AG$1,Attendance_sorted!$B428:$CW428,Attendance_sorted!$B428:$CW428,"nn")&lt;&gt;"nn","•",""),"")</f>
        <v/>
      </c>
      <c r="AH429" s="1" t="str">
        <f ca="1">IF(($A429&lt;&gt;"")*(AH$1&lt;&gt;""),IF(_xlfn.XLOOKUP(AH$1,Attendance_sorted!$B428:$CW428,Attendance_sorted!$B428:$CW428,"nn")&lt;&gt;"nn","•",""),"")</f>
        <v/>
      </c>
      <c r="AI429" s="1" t="str">
        <f ca="1">IF(($A429&lt;&gt;"")*(AI$1&lt;&gt;""),IF(_xlfn.XLOOKUP(AI$1,Attendance_sorted!$B428:$CW428,Attendance_sorted!$B428:$CW428,"nn")&lt;&gt;"nn","•",""),"")</f>
        <v/>
      </c>
      <c r="AJ429" s="1" t="str">
        <f ca="1">IF(($A429&lt;&gt;"")*(AJ$1&lt;&gt;""),IF(_xlfn.XLOOKUP(AJ$1,Attendance_sorted!$B428:$CW428,Attendance_sorted!$B428:$CW428,"nn")&lt;&gt;"nn","•",""),"")</f>
        <v/>
      </c>
      <c r="AK429" s="1" t="str">
        <f ca="1">IF(($A429&lt;&gt;"")*(AK$1&lt;&gt;""),IF(_xlfn.XLOOKUP(AK$1,Attendance_sorted!$B428:$CW428,Attendance_sorted!$B428:$CW428,"nn")&lt;&gt;"nn","•",""),"")</f>
        <v/>
      </c>
      <c r="AL429" s="1" t="str">
        <f ca="1">IF(($A429&lt;&gt;"")*(AL$1&lt;&gt;""),IF(_xlfn.XLOOKUP(AL$1,Attendance_sorted!$B428:$CW428,Attendance_sorted!$B428:$CW428,"nn")&lt;&gt;"nn","•",""),"")</f>
        <v/>
      </c>
      <c r="AM429" s="1" t="str">
        <f ca="1">IF(($A429&lt;&gt;"")*(AM$1&lt;&gt;""),IF(_xlfn.XLOOKUP(AM$1,Attendance_sorted!$B428:$CW428,Attendance_sorted!$B428:$CW428,"nn")&lt;&gt;"nn","•",""),"")</f>
        <v/>
      </c>
      <c r="AN429" s="1" t="str">
        <f ca="1">IF(($A429&lt;&gt;"")*(AN$1&lt;&gt;""),IF(_xlfn.XLOOKUP(AN$1,Attendance_sorted!$B428:$CW428,Attendance_sorted!$B428:$CW428,"nn")&lt;&gt;"nn","•",""),"")</f>
        <v/>
      </c>
      <c r="AO429" s="1" t="str">
        <f ca="1">IF(($A429&lt;&gt;"")*(AO$1&lt;&gt;""),IF(_xlfn.XLOOKUP(AO$1,Attendance_sorted!$B428:$CW428,Attendance_sorted!$B428:$CW428,"nn")&lt;&gt;"nn","•",""),"")</f>
        <v/>
      </c>
      <c r="AP429" s="1" t="str">
        <f ca="1">IF(($A429&lt;&gt;"")*(AP$1&lt;&gt;""),IF(_xlfn.XLOOKUP(AP$1,Attendance_sorted!$B428:$CW428,Attendance_sorted!$B428:$CW428,"nn")&lt;&gt;"nn","•",""),"")</f>
        <v/>
      </c>
      <c r="AQ429" s="1" t="str">
        <f ca="1">IF(($A429&lt;&gt;"")*(AQ$1&lt;&gt;""),IF(_xlfn.XLOOKUP(AQ$1,Attendance_sorted!$B428:$CW428,Attendance_sorted!$B428:$CW428,"nn")&lt;&gt;"nn","•",""),"")</f>
        <v/>
      </c>
      <c r="AR429" s="1" t="str">
        <f ca="1">IF(($A429&lt;&gt;"")*(AR$1&lt;&gt;""),IF(_xlfn.XLOOKUP(AR$1,Attendance_sorted!$B428:$CW428,Attendance_sorted!$B428:$CW428,"nn")&lt;&gt;"nn","•",""),"")</f>
        <v/>
      </c>
      <c r="AS429" s="1" t="str">
        <f ca="1">IF(($A429&lt;&gt;"")*(AS$1&lt;&gt;""),IF(_xlfn.XLOOKUP(AS$1,Attendance_sorted!$B428:$CW428,Attendance_sorted!$B428:$CW428,"nn")&lt;&gt;"nn","•",""),"")</f>
        <v/>
      </c>
      <c r="AT429" s="1" t="str">
        <f ca="1">IF(($A429&lt;&gt;"")*(AT$1&lt;&gt;""),IF(_xlfn.XLOOKUP(AT$1,Attendance_sorted!$B428:$CW428,Attendance_sorted!$B428:$CW428,"nn")&lt;&gt;"nn","•",""),"")</f>
        <v/>
      </c>
      <c r="AU429" s="1" t="str">
        <f ca="1">IF(($A429&lt;&gt;"")*(AU$1&lt;&gt;""),IF(_xlfn.XLOOKUP(AU$1,Attendance_sorted!$B428:$CW428,Attendance_sorted!$B428:$CW428,"nn")&lt;&gt;"nn","•",""),"")</f>
        <v/>
      </c>
      <c r="AV429" s="1" t="str">
        <f ca="1">IF(($A429&lt;&gt;"")*(AV$1&lt;&gt;""),IF(_xlfn.XLOOKUP(AV$1,Attendance_sorted!$B428:$CW428,Attendance_sorted!$B428:$CW428,"nn")&lt;&gt;"nn","•",""),"")</f>
        <v/>
      </c>
      <c r="AW429" s="1" t="str">
        <f ca="1">IF(($A429&lt;&gt;"")*(AW$1&lt;&gt;""),IF(_xlfn.XLOOKUP(AW$1,Attendance_sorted!$B428:$CW428,Attendance_sorted!$B428:$CW428,"nn")&lt;&gt;"nn","•",""),"")</f>
        <v/>
      </c>
      <c r="AX429" s="1" t="str">
        <f ca="1">IF(($A429&lt;&gt;"")*(AX$1&lt;&gt;""),IF(_xlfn.XLOOKUP(AX$1,Attendance_sorted!$B428:$CW428,Attendance_sorted!$B428:$CW428,"nn")&lt;&gt;"nn","•",""),"")</f>
        <v/>
      </c>
      <c r="AY429" s="1" t="str">
        <f ca="1">IF(($A429&lt;&gt;"")*(AY$1&lt;&gt;""),IF(_xlfn.XLOOKUP(AY$1,Attendance_sorted!$B428:$CW428,Attendance_sorted!$B428:$CW428,"nn")&lt;&gt;"nn","•",""),"")</f>
        <v/>
      </c>
      <c r="AZ429" s="1" t="str">
        <f ca="1">IF(($A429&lt;&gt;"")*(AZ$1&lt;&gt;""),IF(_xlfn.XLOOKUP(AZ$1,Attendance_sorted!$B428:$CW428,Attendance_sorted!$B428:$CW428,"nn")&lt;&gt;"nn","•",""),"")</f>
        <v/>
      </c>
      <c r="BA429" s="1" t="str">
        <f ca="1">IF(($A429&lt;&gt;"")*(BA$1&lt;&gt;""),IF(_xlfn.XLOOKUP(BA$1,Attendance_sorted!$B428:$CW428,Attendance_sorted!$B428:$CW428,"nn")&lt;&gt;"nn","•",""),"")</f>
        <v/>
      </c>
      <c r="BB429" s="1" t="str">
        <f ca="1">IF(($A429&lt;&gt;"")*(BB$1&lt;&gt;""),IF(_xlfn.XLOOKUP(BB$1,Attendance_sorted!$B428:$CW428,Attendance_sorted!$B428:$CW428,"nn")&lt;&gt;"nn","•",""),"")</f>
        <v/>
      </c>
      <c r="BC429" s="1" t="str">
        <f ca="1">IF(($A429&lt;&gt;"")*(BC$1&lt;&gt;""),IF(_xlfn.XLOOKUP(BC$1,Attendance_sorted!$B428:$CW428,Attendance_sorted!$B428:$CW428,"nn")&lt;&gt;"nn","•",""),"")</f>
        <v/>
      </c>
      <c r="BD429" s="1" t="str">
        <f ca="1">IF(($A429&lt;&gt;"")*(BD$1&lt;&gt;""),IF(_xlfn.XLOOKUP(BD$1,Attendance_sorted!$B428:$CW428,Attendance_sorted!$B428:$CW428,"nn")&lt;&gt;"nn","•",""),"")</f>
        <v/>
      </c>
      <c r="BE429" s="1" t="str">
        <f ca="1">IF(($A429&lt;&gt;"")*(BE$1&lt;&gt;""),IF(_xlfn.XLOOKUP(BE$1,Attendance_sorted!$B428:$CW428,Attendance_sorted!$B428:$CW428,"nn")&lt;&gt;"nn","•",""),"")</f>
        <v/>
      </c>
      <c r="BF429" s="1" t="str">
        <f ca="1">IF(($A429&lt;&gt;"")*(BF$1&lt;&gt;""),IF(_xlfn.XLOOKUP(BF$1,Attendance_sorted!$B428:$CW428,Attendance_sorted!$B428:$CW428,"nn")&lt;&gt;"nn","•",""),"")</f>
        <v/>
      </c>
      <c r="BG429" s="1" t="str">
        <f ca="1">IF(($A429&lt;&gt;"")*(BG$1&lt;&gt;""),IF(_xlfn.XLOOKUP(BG$1,Attendance_sorted!$B428:$CW428,Attendance_sorted!$B428:$CW428,"nn")&lt;&gt;"nn","•",""),"")</f>
        <v/>
      </c>
      <c r="BH429" s="1" t="str">
        <f ca="1">IF(($A429&lt;&gt;"")*(BH$1&lt;&gt;""),IF(_xlfn.XLOOKUP(BH$1,Attendance_sorted!$B428:$CW428,Attendance_sorted!$B428:$CW428,"nn")&lt;&gt;"nn","•",""),"")</f>
        <v/>
      </c>
      <c r="BI429" s="1" t="str">
        <f ca="1">IF(($A429&lt;&gt;"")*(BI$1&lt;&gt;""),IF(_xlfn.XLOOKUP(BI$1,Attendance_sorted!$B428:$CW428,Attendance_sorted!$B428:$CW428,"nn")&lt;&gt;"nn","•",""),"")</f>
        <v/>
      </c>
      <c r="BJ429" s="1" t="str">
        <f ca="1">IF(($A429&lt;&gt;"")*(BJ$1&lt;&gt;""),IF(_xlfn.XLOOKUP(BJ$1,Attendance_sorted!$B428:$CW428,Attendance_sorted!$B428:$CW428,"nn")&lt;&gt;"nn","•",""),"")</f>
        <v/>
      </c>
      <c r="BK429" s="1" t="str">
        <f ca="1">IF(($A429&lt;&gt;"")*(BK$1&lt;&gt;""),IF(_xlfn.XLOOKUP(BK$1,Attendance_sorted!$B428:$CW428,Attendance_sorted!$B428:$CW428,"nn")&lt;&gt;"nn","•",""),"")</f>
        <v/>
      </c>
      <c r="BL429" s="1" t="str">
        <f ca="1">IF(($A429&lt;&gt;"")*(BL$1&lt;&gt;""),IF(_xlfn.XLOOKUP(BL$1,Attendance_sorted!$B428:$CW428,Attendance_sorted!$B428:$CW428,"nn")&lt;&gt;"nn","•",""),"")</f>
        <v/>
      </c>
      <c r="BM429" s="1" t="str">
        <f ca="1">IF(($A429&lt;&gt;"")*(BM$1&lt;&gt;""),IF(_xlfn.XLOOKUP(BM$1,Attendance_sorted!$B428:$CW428,Attendance_sorted!$B428:$CW428,"nn")&lt;&gt;"nn","•",""),"")</f>
        <v/>
      </c>
      <c r="BN429" s="1" t="str">
        <f ca="1">IF(($A429&lt;&gt;"")*(BN$1&lt;&gt;""),IF(_xlfn.XLOOKUP(BN$1,Attendance_sorted!$B428:$CW428,Attendance_sorted!$B428:$CW428,"nn")&lt;&gt;"nn","•",""),"")</f>
        <v/>
      </c>
      <c r="BO429" s="1" t="str">
        <f ca="1">IF(($A429&lt;&gt;"")*(BO$1&lt;&gt;""),IF(_xlfn.XLOOKUP(BO$1,Attendance_sorted!$B428:$CW428,Attendance_sorted!$B428:$CW428,"nn")&lt;&gt;"nn","•",""),"")</f>
        <v/>
      </c>
      <c r="BP429" s="1" t="str">
        <f ca="1">IF(($A429&lt;&gt;"")*(BP$1&lt;&gt;""),IF(_xlfn.XLOOKUP(BP$1,Attendance_sorted!$B428:$CW428,Attendance_sorted!$B428:$CW428,"nn")&lt;&gt;"nn","•",""),"")</f>
        <v/>
      </c>
      <c r="BQ429" s="1" t="str">
        <f ca="1">IF(($A429&lt;&gt;"")*(BQ$1&lt;&gt;""),IF(_xlfn.XLOOKUP(BQ$1,Attendance_sorted!$B428:$CW428,Attendance_sorted!$B428:$CW428,"nn")&lt;&gt;"nn","•",""),"")</f>
        <v/>
      </c>
      <c r="BR429" s="1" t="str">
        <f ca="1">IF(($A429&lt;&gt;"")*(BR$1&lt;&gt;""),IF(_xlfn.XLOOKUP(BR$1,Attendance_sorted!$B428:$CW428,Attendance_sorted!$B428:$CW428,"nn")&lt;&gt;"nn","•",""),"")</f>
        <v/>
      </c>
      <c r="BS429" s="1" t="str">
        <f ca="1">IF(($A429&lt;&gt;"")*(BS$1&lt;&gt;""),IF(_xlfn.XLOOKUP(BS$1,Attendance_sorted!$B428:$CW428,Attendance_sorted!$B428:$CW428,"nn")&lt;&gt;"nn","•",""),"")</f>
        <v/>
      </c>
      <c r="BT429" s="1" t="str">
        <f ca="1">IF(($A429&lt;&gt;"")*(BT$1&lt;&gt;""),IF(_xlfn.XLOOKUP(BT$1,Attendance_sorted!$B428:$CW428,Attendance_sorted!$B428:$CW428,"nn")&lt;&gt;"nn","•",""),"")</f>
        <v/>
      </c>
      <c r="BU429" s="1" t="str">
        <f ca="1">IF(($A429&lt;&gt;"")*(BU$1&lt;&gt;""),IF(_xlfn.XLOOKUP(BU$1,Attendance_sorted!$B428:$CW428,Attendance_sorted!$B428:$CW428,"nn")&lt;&gt;"nn","•",""),"")</f>
        <v/>
      </c>
      <c r="BV429" s="1" t="str">
        <f ca="1">IF(($A429&lt;&gt;"")*(BV$1&lt;&gt;""),IF(_xlfn.XLOOKUP(BV$1,Attendance_sorted!$B428:$CW428,Attendance_sorted!$B428:$CW428,"nn")&lt;&gt;"nn","•",""),"")</f>
        <v/>
      </c>
      <c r="BW429" s="1" t="str">
        <f ca="1">IF(($A429&lt;&gt;"")*(BW$1&lt;&gt;""),IF(_xlfn.XLOOKUP(BW$1,Attendance_sorted!$B428:$CW428,Attendance_sorted!$B428:$CW428,"nn")&lt;&gt;"nn","•",""),"")</f>
        <v/>
      </c>
      <c r="BX429" s="1" t="str">
        <f ca="1">IF(($A429&lt;&gt;"")*(BX$1&lt;&gt;""),IF(_xlfn.XLOOKUP(BX$1,Attendance_sorted!$B428:$CW428,Attendance_sorted!$B428:$CW428,"nn")&lt;&gt;"nn","•",""),"")</f>
        <v/>
      </c>
      <c r="BY429" s="1" t="str">
        <f ca="1">IF(($A429&lt;&gt;"")*(BY$1&lt;&gt;""),IF(_xlfn.XLOOKUP(BY$1,Attendance_sorted!$B428:$CW428,Attendance_sorted!$B428:$CW428,"nn")&lt;&gt;"nn","•",""),"")</f>
        <v/>
      </c>
      <c r="BZ429" s="1" t="str">
        <f ca="1">IF(($A429&lt;&gt;"")*(BZ$1&lt;&gt;""),IF(_xlfn.XLOOKUP(BZ$1,Attendance_sorted!$B428:$CW428,Attendance_sorted!$B428:$CW428,"nn")&lt;&gt;"nn","•",""),"")</f>
        <v/>
      </c>
      <c r="CA429" s="1" t="str">
        <f ca="1">IF(($A429&lt;&gt;"")*(CA$1&lt;&gt;""),IF(_xlfn.XLOOKUP(CA$1,Attendance_sorted!$B428:$CW428,Attendance_sorted!$B428:$CW428,"nn")&lt;&gt;"nn","•",""),"")</f>
        <v/>
      </c>
      <c r="CB429" s="1" t="str">
        <f ca="1">IF(($A429&lt;&gt;"")*(CB$1&lt;&gt;""),IF(_xlfn.XLOOKUP(CB$1,Attendance_sorted!$B428:$CW428,Attendance_sorted!$B428:$CW428,"nn")&lt;&gt;"nn","•",""),"")</f>
        <v/>
      </c>
      <c r="CC429" s="1" t="str">
        <f ca="1">IF(($A429&lt;&gt;"")*(CC$1&lt;&gt;""),IF(_xlfn.XLOOKUP(CC$1,Attendance_sorted!$B428:$CW428,Attendance_sorted!$B428:$CW428,"nn")&lt;&gt;"nn","•",""),"")</f>
        <v/>
      </c>
      <c r="CD429" s="1" t="str">
        <f ca="1">IF(($A429&lt;&gt;"")*(CD$1&lt;&gt;""),IF(_xlfn.XLOOKUP(CD$1,Attendance_sorted!$B428:$CW428,Attendance_sorted!$B428:$CW428,"nn")&lt;&gt;"nn","•",""),"")</f>
        <v/>
      </c>
      <c r="CE429" s="1" t="str">
        <f ca="1">IF(($A429&lt;&gt;"")*(CE$1&lt;&gt;""),IF(_xlfn.XLOOKUP(CE$1,Attendance_sorted!$B428:$CW428,Attendance_sorted!$B428:$CW428,"nn")&lt;&gt;"nn","•",""),"")</f>
        <v/>
      </c>
      <c r="CF429" s="1" t="str">
        <f ca="1">IF(($A429&lt;&gt;"")*(CF$1&lt;&gt;""),IF(_xlfn.XLOOKUP(CF$1,Attendance_sorted!$B428:$CW428,Attendance_sorted!$B428:$CW428,"nn")&lt;&gt;"nn","•",""),"")</f>
        <v/>
      </c>
      <c r="CG429" s="1" t="str">
        <f ca="1">IF(($A429&lt;&gt;"")*(CG$1&lt;&gt;""),IF(_xlfn.XLOOKUP(CG$1,Attendance_sorted!$B428:$CW428,Attendance_sorted!$B428:$CW428,"nn")&lt;&gt;"nn","•",""),"")</f>
        <v/>
      </c>
      <c r="CH429" s="1" t="str">
        <f ca="1">IF(($A429&lt;&gt;"")*(CH$1&lt;&gt;""),IF(_xlfn.XLOOKUP(CH$1,Attendance_sorted!$B428:$CW428,Attendance_sorted!$B428:$CW428,"nn")&lt;&gt;"nn","•",""),"")</f>
        <v/>
      </c>
      <c r="CI429" s="1" t="str">
        <f ca="1">IF(($A429&lt;&gt;"")*(CI$1&lt;&gt;""),IF(_xlfn.XLOOKUP(CI$1,Attendance_sorted!$B428:$CW428,Attendance_sorted!$B428:$CW428,"nn")&lt;&gt;"nn","•",""),"")</f>
        <v/>
      </c>
      <c r="CJ429" s="1" t="str">
        <f ca="1">IF(($A429&lt;&gt;"")*(CJ$1&lt;&gt;""),IF(_xlfn.XLOOKUP(CJ$1,Attendance_sorted!$B428:$CW428,Attendance_sorted!$B428:$CW428,"nn")&lt;&gt;"nn","•",""),"")</f>
        <v/>
      </c>
      <c r="CK429" s="1" t="str">
        <f ca="1">IF(($A429&lt;&gt;"")*(CK$1&lt;&gt;""),IF(_xlfn.XLOOKUP(CK$1,Attendance_sorted!$B428:$CW428,Attendance_sorted!$B428:$CW428,"nn")&lt;&gt;"nn","•",""),"")</f>
        <v/>
      </c>
      <c r="CL429" s="1" t="str">
        <f ca="1">IF(($A429&lt;&gt;"")*(CL$1&lt;&gt;""),IF(_xlfn.XLOOKUP(CL$1,Attendance_sorted!$B428:$CW428,Attendance_sorted!$B428:$CW428,"nn")&lt;&gt;"nn","•",""),"")</f>
        <v/>
      </c>
      <c r="CM429" s="1" t="str">
        <f ca="1">IF(($A429&lt;&gt;"")*(CM$1&lt;&gt;""),IF(_xlfn.XLOOKUP(CM$1,Attendance_sorted!$B428:$CW428,Attendance_sorted!$B428:$CW428,"nn")&lt;&gt;"nn","•",""),"")</f>
        <v/>
      </c>
      <c r="CN429" s="1" t="str">
        <f ca="1">IF(($A429&lt;&gt;"")*(CN$1&lt;&gt;""),IF(_xlfn.XLOOKUP(CN$1,Attendance_sorted!$B428:$CW428,Attendance_sorted!$B428:$CW428,"nn")&lt;&gt;"nn","•",""),"")</f>
        <v/>
      </c>
      <c r="CO429" s="1" t="str">
        <f ca="1">IF(($A429&lt;&gt;"")*(CO$1&lt;&gt;""),IF(_xlfn.XLOOKUP(CO$1,Attendance_sorted!$B428:$CW428,Attendance_sorted!$B428:$CW428,"nn")&lt;&gt;"nn","•",""),"")</f>
        <v/>
      </c>
      <c r="CP429" s="1" t="str">
        <f ca="1">IF(($A429&lt;&gt;"")*(CP$1&lt;&gt;""),IF(_xlfn.XLOOKUP(CP$1,Attendance_sorted!$B428:$CW428,Attendance_sorted!$B428:$CW428,"nn")&lt;&gt;"nn","•",""),"")</f>
        <v/>
      </c>
      <c r="CQ429" s="1" t="str">
        <f ca="1">IF(($A429&lt;&gt;"")*(CQ$1&lt;&gt;""),IF(_xlfn.XLOOKUP(CQ$1,Attendance_sorted!$B428:$CW428,Attendance_sorted!$B428:$CW428,"nn")&lt;&gt;"nn","•",""),"")</f>
        <v/>
      </c>
      <c r="CR429" s="1" t="str">
        <f ca="1">IF(($A429&lt;&gt;"")*(CR$1&lt;&gt;""),IF(_xlfn.XLOOKUP(CR$1,Attendance_sorted!$B428:$CW428,Attendance_sorted!$B428:$CW428,"nn")&lt;&gt;"nn","•",""),"")</f>
        <v/>
      </c>
      <c r="CS429" s="1" t="str">
        <f ca="1">IF(($A429&lt;&gt;"")*(CS$1&lt;&gt;""),IF(_xlfn.XLOOKUP(CS$1,Attendance_sorted!$B428:$CW428,Attendance_sorted!$B428:$CW428,"nn")&lt;&gt;"nn","•",""),"")</f>
        <v/>
      </c>
      <c r="CT429" s="1" t="str">
        <f ca="1">IF(($A429&lt;&gt;"")*(CT$1&lt;&gt;""),IF(_xlfn.XLOOKUP(CT$1,Attendance_sorted!$B428:$CW428,Attendance_sorted!$B428:$CW428,"nn")&lt;&gt;"nn","•",""),"")</f>
        <v/>
      </c>
      <c r="CU429" s="1" t="str">
        <f ca="1">IF(($A429&lt;&gt;"")*(CU$1&lt;&gt;""),IF(_xlfn.XLOOKUP(CU$1,Attendance_sorted!$B428:$CW428,Attendance_sorted!$B428:$CW428,"nn")&lt;&gt;"nn","•",""),"")</f>
        <v/>
      </c>
      <c r="CV429" s="1" t="str">
        <f ca="1">IF(($A429&lt;&gt;"")*(CV$1&lt;&gt;""),IF(_xlfn.XLOOKUP(CV$1,Attendance_sorted!$B428:$CW428,Attendance_sorted!$B428:$CW428,"nn")&lt;&gt;"nn","•",""),"")</f>
        <v/>
      </c>
      <c r="CW429" s="1" t="str">
        <f ca="1">IF(($A429&lt;&gt;"")*(CW$1&lt;&gt;""),IF(_xlfn.XLOOKUP(CW$1,Attendance_sorted!$B428:$CW428,Attendance_sorted!$B428:$CW428,"nn")&lt;&gt;"nn","•",""),"")</f>
        <v/>
      </c>
    </row>
    <row r="430" spans="1:101">
      <c r="A430" s="1"/>
      <c r="B430" s="1" t="str">
        <f ca="1">IF(($A430&lt;&gt;"")*(B$1&lt;&gt;""),IF(_xlfn.XLOOKUP(B$1,Attendance_sorted!$B429:$CW429,Attendance_sorted!$B429:$CW429,"nn")&lt;&gt;"nn","•",""),"")</f>
        <v/>
      </c>
      <c r="C430" s="1" t="str">
        <f ca="1">IF(($A430&lt;&gt;"")*(C$1&lt;&gt;""),IF(_xlfn.XLOOKUP(C$1,Attendance_sorted!$B429:$CW429,Attendance_sorted!$B429:$CW429,"nn")&lt;&gt;"nn","•",""),"")</f>
        <v/>
      </c>
      <c r="D430" s="1" t="str">
        <f ca="1">IF(($A430&lt;&gt;"")*(D$1&lt;&gt;""),IF(_xlfn.XLOOKUP(D$1,Attendance_sorted!$B429:$CW429,Attendance_sorted!$B429:$CW429,"nn")&lt;&gt;"nn","•",""),"")</f>
        <v/>
      </c>
      <c r="E430" s="1" t="str">
        <f ca="1">IF(($A430&lt;&gt;"")*(E$1&lt;&gt;""),IF(_xlfn.XLOOKUP(E$1,Attendance_sorted!$B429:$CW429,Attendance_sorted!$B429:$CW429,"nn")&lt;&gt;"nn","•",""),"")</f>
        <v/>
      </c>
      <c r="F430" s="1" t="str">
        <f ca="1">IF(($A430&lt;&gt;"")*(F$1&lt;&gt;""),IF(_xlfn.XLOOKUP(F$1,Attendance_sorted!$B429:$CW429,Attendance_sorted!$B429:$CW429,"nn")&lt;&gt;"nn","•",""),"")</f>
        <v/>
      </c>
      <c r="G430" s="1" t="str">
        <f ca="1">IF(($A430&lt;&gt;"")*(G$1&lt;&gt;""),IF(_xlfn.XLOOKUP(G$1,Attendance_sorted!$B429:$CW429,Attendance_sorted!$B429:$CW429,"nn")&lt;&gt;"nn","•",""),"")</f>
        <v/>
      </c>
      <c r="H430" s="1" t="str">
        <f ca="1">IF(($A430&lt;&gt;"")*(H$1&lt;&gt;""),IF(_xlfn.XLOOKUP(H$1,Attendance_sorted!$B429:$CW429,Attendance_sorted!$B429:$CW429,"nn")&lt;&gt;"nn","•",""),"")</f>
        <v/>
      </c>
      <c r="I430" s="1" t="str">
        <f ca="1">IF(($A430&lt;&gt;"")*(I$1&lt;&gt;""),IF(_xlfn.XLOOKUP(I$1,Attendance_sorted!$B429:$CW429,Attendance_sorted!$B429:$CW429,"nn")&lt;&gt;"nn","•",""),"")</f>
        <v/>
      </c>
      <c r="J430" s="1" t="str">
        <f ca="1">IF(($A430&lt;&gt;"")*(J$1&lt;&gt;""),IF(_xlfn.XLOOKUP(J$1,Attendance_sorted!$B429:$CW429,Attendance_sorted!$B429:$CW429,"nn")&lt;&gt;"nn","•",""),"")</f>
        <v/>
      </c>
      <c r="K430" s="1" t="str">
        <f ca="1">IF(($A430&lt;&gt;"")*(K$1&lt;&gt;""),IF(_xlfn.XLOOKUP(K$1,Attendance_sorted!$B429:$CW429,Attendance_sorted!$B429:$CW429,"nn")&lt;&gt;"nn","•",""),"")</f>
        <v/>
      </c>
      <c r="L430" s="1" t="str">
        <f ca="1">IF(($A430&lt;&gt;"")*(L$1&lt;&gt;""),IF(_xlfn.XLOOKUP(L$1,Attendance_sorted!$B429:$CW429,Attendance_sorted!$B429:$CW429,"nn")&lt;&gt;"nn","•",""),"")</f>
        <v/>
      </c>
      <c r="M430" s="1" t="str">
        <f ca="1">IF(($A430&lt;&gt;"")*(M$1&lt;&gt;""),IF(_xlfn.XLOOKUP(M$1,Attendance_sorted!$B429:$CW429,Attendance_sorted!$B429:$CW429,"nn")&lt;&gt;"nn","•",""),"")</f>
        <v/>
      </c>
      <c r="N430" s="1" t="str">
        <f ca="1">IF(($A430&lt;&gt;"")*(N$1&lt;&gt;""),IF(_xlfn.XLOOKUP(N$1,Attendance_sorted!$B429:$CW429,Attendance_sorted!$B429:$CW429,"nn")&lt;&gt;"nn","•",""),"")</f>
        <v/>
      </c>
      <c r="O430" s="1" t="str">
        <f ca="1">IF(($A430&lt;&gt;"")*(O$1&lt;&gt;""),IF(_xlfn.XLOOKUP(O$1,Attendance_sorted!$B429:$CW429,Attendance_sorted!$B429:$CW429,"nn")&lt;&gt;"nn","•",""),"")</f>
        <v/>
      </c>
      <c r="P430" s="1" t="str">
        <f ca="1">IF(($A430&lt;&gt;"")*(P$1&lt;&gt;""),IF(_xlfn.XLOOKUP(P$1,Attendance_sorted!$B429:$CW429,Attendance_sorted!$B429:$CW429,"nn")&lt;&gt;"nn","•",""),"")</f>
        <v/>
      </c>
      <c r="Q430" s="1" t="str">
        <f ca="1">IF(($A430&lt;&gt;"")*(Q$1&lt;&gt;""),IF(_xlfn.XLOOKUP(Q$1,Attendance_sorted!$B429:$CW429,Attendance_sorted!$B429:$CW429,"nn")&lt;&gt;"nn","•",""),"")</f>
        <v/>
      </c>
      <c r="R430" s="1" t="str">
        <f ca="1">IF(($A430&lt;&gt;"")*(R$1&lt;&gt;""),IF(_xlfn.XLOOKUP(R$1,Attendance_sorted!$B429:$CW429,Attendance_sorted!$B429:$CW429,"nn")&lt;&gt;"nn","•",""),"")</f>
        <v/>
      </c>
      <c r="S430" s="1" t="str">
        <f ca="1">IF(($A430&lt;&gt;"")*(S$1&lt;&gt;""),IF(_xlfn.XLOOKUP(S$1,Attendance_sorted!$B429:$CW429,Attendance_sorted!$B429:$CW429,"nn")&lt;&gt;"nn","•",""),"")</f>
        <v/>
      </c>
      <c r="T430" s="1" t="str">
        <f ca="1">IF(($A430&lt;&gt;"")*(T$1&lt;&gt;""),IF(_xlfn.XLOOKUP(T$1,Attendance_sorted!$B429:$CW429,Attendance_sorted!$B429:$CW429,"nn")&lt;&gt;"nn","•",""),"")</f>
        <v/>
      </c>
      <c r="U430" s="1" t="str">
        <f ca="1">IF(($A430&lt;&gt;"")*(U$1&lt;&gt;""),IF(_xlfn.XLOOKUP(U$1,Attendance_sorted!$B429:$CW429,Attendance_sorted!$B429:$CW429,"nn")&lt;&gt;"nn","•",""),"")</f>
        <v/>
      </c>
      <c r="V430" s="1" t="str">
        <f ca="1">IF(($A430&lt;&gt;"")*(V$1&lt;&gt;""),IF(_xlfn.XLOOKUP(V$1,Attendance_sorted!$B429:$CW429,Attendance_sorted!$B429:$CW429,"nn")&lt;&gt;"nn","•",""),"")</f>
        <v/>
      </c>
      <c r="W430" s="1" t="str">
        <f ca="1">IF(($A430&lt;&gt;"")*(W$1&lt;&gt;""),IF(_xlfn.XLOOKUP(W$1,Attendance_sorted!$B429:$CW429,Attendance_sorted!$B429:$CW429,"nn")&lt;&gt;"nn","•",""),"")</f>
        <v/>
      </c>
      <c r="X430" s="1" t="str">
        <f ca="1">IF(($A430&lt;&gt;"")*(X$1&lt;&gt;""),IF(_xlfn.XLOOKUP(X$1,Attendance_sorted!$B429:$CW429,Attendance_sorted!$B429:$CW429,"nn")&lt;&gt;"nn","•",""),"")</f>
        <v/>
      </c>
      <c r="Y430" s="1" t="str">
        <f ca="1">IF(($A430&lt;&gt;"")*(Y$1&lt;&gt;""),IF(_xlfn.XLOOKUP(Y$1,Attendance_sorted!$B429:$CW429,Attendance_sorted!$B429:$CW429,"nn")&lt;&gt;"nn","•",""),"")</f>
        <v/>
      </c>
      <c r="Z430" s="1" t="str">
        <f ca="1">IF(($A430&lt;&gt;"")*(Z$1&lt;&gt;""),IF(_xlfn.XLOOKUP(Z$1,Attendance_sorted!$B429:$CW429,Attendance_sorted!$B429:$CW429,"nn")&lt;&gt;"nn","•",""),"")</f>
        <v/>
      </c>
      <c r="AA430" s="1" t="str">
        <f ca="1">IF(($A430&lt;&gt;"")*(AA$1&lt;&gt;""),IF(_xlfn.XLOOKUP(AA$1,Attendance_sorted!$B429:$CW429,Attendance_sorted!$B429:$CW429,"nn")&lt;&gt;"nn","•",""),"")</f>
        <v/>
      </c>
      <c r="AB430" s="1" t="str">
        <f ca="1">IF(($A430&lt;&gt;"")*(AB$1&lt;&gt;""),IF(_xlfn.XLOOKUP(AB$1,Attendance_sorted!$B429:$CW429,Attendance_sorted!$B429:$CW429,"nn")&lt;&gt;"nn","•",""),"")</f>
        <v/>
      </c>
      <c r="AC430" s="1" t="str">
        <f ca="1">IF(($A430&lt;&gt;"")*(AC$1&lt;&gt;""),IF(_xlfn.XLOOKUP(AC$1,Attendance_sorted!$B429:$CW429,Attendance_sorted!$B429:$CW429,"nn")&lt;&gt;"nn","•",""),"")</f>
        <v/>
      </c>
      <c r="AD430" s="1" t="str">
        <f ca="1">IF(($A430&lt;&gt;"")*(AD$1&lt;&gt;""),IF(_xlfn.XLOOKUP(AD$1,Attendance_sorted!$B429:$CW429,Attendance_sorted!$B429:$CW429,"nn")&lt;&gt;"nn","•",""),"")</f>
        <v/>
      </c>
      <c r="AE430" s="1" t="str">
        <f ca="1">IF(($A430&lt;&gt;"")*(AE$1&lt;&gt;""),IF(_xlfn.XLOOKUP(AE$1,Attendance_sorted!$B429:$CW429,Attendance_sorted!$B429:$CW429,"nn")&lt;&gt;"nn","•",""),"")</f>
        <v/>
      </c>
      <c r="AF430" s="1" t="str">
        <f ca="1">IF(($A430&lt;&gt;"")*(AF$1&lt;&gt;""),IF(_xlfn.XLOOKUP(AF$1,Attendance_sorted!$B429:$CW429,Attendance_sorted!$B429:$CW429,"nn")&lt;&gt;"nn","•",""),"")</f>
        <v/>
      </c>
      <c r="AG430" s="1" t="str">
        <f ca="1">IF(($A430&lt;&gt;"")*(AG$1&lt;&gt;""),IF(_xlfn.XLOOKUP(AG$1,Attendance_sorted!$B429:$CW429,Attendance_sorted!$B429:$CW429,"nn")&lt;&gt;"nn","•",""),"")</f>
        <v/>
      </c>
      <c r="AH430" s="1" t="str">
        <f ca="1">IF(($A430&lt;&gt;"")*(AH$1&lt;&gt;""),IF(_xlfn.XLOOKUP(AH$1,Attendance_sorted!$B429:$CW429,Attendance_sorted!$B429:$CW429,"nn")&lt;&gt;"nn","•",""),"")</f>
        <v/>
      </c>
      <c r="AI430" s="1" t="str">
        <f ca="1">IF(($A430&lt;&gt;"")*(AI$1&lt;&gt;""),IF(_xlfn.XLOOKUP(AI$1,Attendance_sorted!$B429:$CW429,Attendance_sorted!$B429:$CW429,"nn")&lt;&gt;"nn","•",""),"")</f>
        <v/>
      </c>
      <c r="AJ430" s="1" t="str">
        <f ca="1">IF(($A430&lt;&gt;"")*(AJ$1&lt;&gt;""),IF(_xlfn.XLOOKUP(AJ$1,Attendance_sorted!$B429:$CW429,Attendance_sorted!$B429:$CW429,"nn")&lt;&gt;"nn","•",""),"")</f>
        <v/>
      </c>
      <c r="AK430" s="1" t="str">
        <f ca="1">IF(($A430&lt;&gt;"")*(AK$1&lt;&gt;""),IF(_xlfn.XLOOKUP(AK$1,Attendance_sorted!$B429:$CW429,Attendance_sorted!$B429:$CW429,"nn")&lt;&gt;"nn","•",""),"")</f>
        <v/>
      </c>
      <c r="AL430" s="1" t="str">
        <f ca="1">IF(($A430&lt;&gt;"")*(AL$1&lt;&gt;""),IF(_xlfn.XLOOKUP(AL$1,Attendance_sorted!$B429:$CW429,Attendance_sorted!$B429:$CW429,"nn")&lt;&gt;"nn","•",""),"")</f>
        <v/>
      </c>
      <c r="AM430" s="1" t="str">
        <f ca="1">IF(($A430&lt;&gt;"")*(AM$1&lt;&gt;""),IF(_xlfn.XLOOKUP(AM$1,Attendance_sorted!$B429:$CW429,Attendance_sorted!$B429:$CW429,"nn")&lt;&gt;"nn","•",""),"")</f>
        <v/>
      </c>
      <c r="AN430" s="1" t="str">
        <f ca="1">IF(($A430&lt;&gt;"")*(AN$1&lt;&gt;""),IF(_xlfn.XLOOKUP(AN$1,Attendance_sorted!$B429:$CW429,Attendance_sorted!$B429:$CW429,"nn")&lt;&gt;"nn","•",""),"")</f>
        <v/>
      </c>
      <c r="AO430" s="1" t="str">
        <f ca="1">IF(($A430&lt;&gt;"")*(AO$1&lt;&gt;""),IF(_xlfn.XLOOKUP(AO$1,Attendance_sorted!$B429:$CW429,Attendance_sorted!$B429:$CW429,"nn")&lt;&gt;"nn","•",""),"")</f>
        <v/>
      </c>
      <c r="AP430" s="1" t="str">
        <f ca="1">IF(($A430&lt;&gt;"")*(AP$1&lt;&gt;""),IF(_xlfn.XLOOKUP(AP$1,Attendance_sorted!$B429:$CW429,Attendance_sorted!$B429:$CW429,"nn")&lt;&gt;"nn","•",""),"")</f>
        <v/>
      </c>
      <c r="AQ430" s="1" t="str">
        <f ca="1">IF(($A430&lt;&gt;"")*(AQ$1&lt;&gt;""),IF(_xlfn.XLOOKUP(AQ$1,Attendance_sorted!$B429:$CW429,Attendance_sorted!$B429:$CW429,"nn")&lt;&gt;"nn","•",""),"")</f>
        <v/>
      </c>
      <c r="AR430" s="1" t="str">
        <f ca="1">IF(($A430&lt;&gt;"")*(AR$1&lt;&gt;""),IF(_xlfn.XLOOKUP(AR$1,Attendance_sorted!$B429:$CW429,Attendance_sorted!$B429:$CW429,"nn")&lt;&gt;"nn","•",""),"")</f>
        <v/>
      </c>
      <c r="AS430" s="1" t="str">
        <f ca="1">IF(($A430&lt;&gt;"")*(AS$1&lt;&gt;""),IF(_xlfn.XLOOKUP(AS$1,Attendance_sorted!$B429:$CW429,Attendance_sorted!$B429:$CW429,"nn")&lt;&gt;"nn","•",""),"")</f>
        <v/>
      </c>
      <c r="AT430" s="1" t="str">
        <f ca="1">IF(($A430&lt;&gt;"")*(AT$1&lt;&gt;""),IF(_xlfn.XLOOKUP(AT$1,Attendance_sorted!$B429:$CW429,Attendance_sorted!$B429:$CW429,"nn")&lt;&gt;"nn","•",""),"")</f>
        <v/>
      </c>
      <c r="AU430" s="1" t="str">
        <f ca="1">IF(($A430&lt;&gt;"")*(AU$1&lt;&gt;""),IF(_xlfn.XLOOKUP(AU$1,Attendance_sorted!$B429:$CW429,Attendance_sorted!$B429:$CW429,"nn")&lt;&gt;"nn","•",""),"")</f>
        <v/>
      </c>
      <c r="AV430" s="1" t="str">
        <f ca="1">IF(($A430&lt;&gt;"")*(AV$1&lt;&gt;""),IF(_xlfn.XLOOKUP(AV$1,Attendance_sorted!$B429:$CW429,Attendance_sorted!$B429:$CW429,"nn")&lt;&gt;"nn","•",""),"")</f>
        <v/>
      </c>
      <c r="AW430" s="1" t="str">
        <f ca="1">IF(($A430&lt;&gt;"")*(AW$1&lt;&gt;""),IF(_xlfn.XLOOKUP(AW$1,Attendance_sorted!$B429:$CW429,Attendance_sorted!$B429:$CW429,"nn")&lt;&gt;"nn","•",""),"")</f>
        <v/>
      </c>
      <c r="AX430" s="1" t="str">
        <f ca="1">IF(($A430&lt;&gt;"")*(AX$1&lt;&gt;""),IF(_xlfn.XLOOKUP(AX$1,Attendance_sorted!$B429:$CW429,Attendance_sorted!$B429:$CW429,"nn")&lt;&gt;"nn","•",""),"")</f>
        <v/>
      </c>
      <c r="AY430" s="1" t="str">
        <f ca="1">IF(($A430&lt;&gt;"")*(AY$1&lt;&gt;""),IF(_xlfn.XLOOKUP(AY$1,Attendance_sorted!$B429:$CW429,Attendance_sorted!$B429:$CW429,"nn")&lt;&gt;"nn","•",""),"")</f>
        <v/>
      </c>
      <c r="AZ430" s="1" t="str">
        <f ca="1">IF(($A430&lt;&gt;"")*(AZ$1&lt;&gt;""),IF(_xlfn.XLOOKUP(AZ$1,Attendance_sorted!$B429:$CW429,Attendance_sorted!$B429:$CW429,"nn")&lt;&gt;"nn","•",""),"")</f>
        <v/>
      </c>
      <c r="BA430" s="1" t="str">
        <f ca="1">IF(($A430&lt;&gt;"")*(BA$1&lt;&gt;""),IF(_xlfn.XLOOKUP(BA$1,Attendance_sorted!$B429:$CW429,Attendance_sorted!$B429:$CW429,"nn")&lt;&gt;"nn","•",""),"")</f>
        <v/>
      </c>
      <c r="BB430" s="1" t="str">
        <f ca="1">IF(($A430&lt;&gt;"")*(BB$1&lt;&gt;""),IF(_xlfn.XLOOKUP(BB$1,Attendance_sorted!$B429:$CW429,Attendance_sorted!$B429:$CW429,"nn")&lt;&gt;"nn","•",""),"")</f>
        <v/>
      </c>
      <c r="BC430" s="1" t="str">
        <f ca="1">IF(($A430&lt;&gt;"")*(BC$1&lt;&gt;""),IF(_xlfn.XLOOKUP(BC$1,Attendance_sorted!$B429:$CW429,Attendance_sorted!$B429:$CW429,"nn")&lt;&gt;"nn","•",""),"")</f>
        <v/>
      </c>
      <c r="BD430" s="1" t="str">
        <f ca="1">IF(($A430&lt;&gt;"")*(BD$1&lt;&gt;""),IF(_xlfn.XLOOKUP(BD$1,Attendance_sorted!$B429:$CW429,Attendance_sorted!$B429:$CW429,"nn")&lt;&gt;"nn","•",""),"")</f>
        <v/>
      </c>
      <c r="BE430" s="1" t="str">
        <f ca="1">IF(($A430&lt;&gt;"")*(BE$1&lt;&gt;""),IF(_xlfn.XLOOKUP(BE$1,Attendance_sorted!$B429:$CW429,Attendance_sorted!$B429:$CW429,"nn")&lt;&gt;"nn","•",""),"")</f>
        <v/>
      </c>
      <c r="BF430" s="1" t="str">
        <f ca="1">IF(($A430&lt;&gt;"")*(BF$1&lt;&gt;""),IF(_xlfn.XLOOKUP(BF$1,Attendance_sorted!$B429:$CW429,Attendance_sorted!$B429:$CW429,"nn")&lt;&gt;"nn","•",""),"")</f>
        <v/>
      </c>
      <c r="BG430" s="1" t="str">
        <f ca="1">IF(($A430&lt;&gt;"")*(BG$1&lt;&gt;""),IF(_xlfn.XLOOKUP(BG$1,Attendance_sorted!$B429:$CW429,Attendance_sorted!$B429:$CW429,"nn")&lt;&gt;"nn","•",""),"")</f>
        <v/>
      </c>
      <c r="BH430" s="1" t="str">
        <f ca="1">IF(($A430&lt;&gt;"")*(BH$1&lt;&gt;""),IF(_xlfn.XLOOKUP(BH$1,Attendance_sorted!$B429:$CW429,Attendance_sorted!$B429:$CW429,"nn")&lt;&gt;"nn","•",""),"")</f>
        <v/>
      </c>
      <c r="BI430" s="1" t="str">
        <f ca="1">IF(($A430&lt;&gt;"")*(BI$1&lt;&gt;""),IF(_xlfn.XLOOKUP(BI$1,Attendance_sorted!$B429:$CW429,Attendance_sorted!$B429:$CW429,"nn")&lt;&gt;"nn","•",""),"")</f>
        <v/>
      </c>
      <c r="BJ430" s="1" t="str">
        <f ca="1">IF(($A430&lt;&gt;"")*(BJ$1&lt;&gt;""),IF(_xlfn.XLOOKUP(BJ$1,Attendance_sorted!$B429:$CW429,Attendance_sorted!$B429:$CW429,"nn")&lt;&gt;"nn","•",""),"")</f>
        <v/>
      </c>
      <c r="BK430" s="1" t="str">
        <f ca="1">IF(($A430&lt;&gt;"")*(BK$1&lt;&gt;""),IF(_xlfn.XLOOKUP(BK$1,Attendance_sorted!$B429:$CW429,Attendance_sorted!$B429:$CW429,"nn")&lt;&gt;"nn","•",""),"")</f>
        <v/>
      </c>
      <c r="BL430" s="1" t="str">
        <f ca="1">IF(($A430&lt;&gt;"")*(BL$1&lt;&gt;""),IF(_xlfn.XLOOKUP(BL$1,Attendance_sorted!$B429:$CW429,Attendance_sorted!$B429:$CW429,"nn")&lt;&gt;"nn","•",""),"")</f>
        <v/>
      </c>
      <c r="BM430" s="1" t="str">
        <f ca="1">IF(($A430&lt;&gt;"")*(BM$1&lt;&gt;""),IF(_xlfn.XLOOKUP(BM$1,Attendance_sorted!$B429:$CW429,Attendance_sorted!$B429:$CW429,"nn")&lt;&gt;"nn","•",""),"")</f>
        <v/>
      </c>
      <c r="BN430" s="1" t="str">
        <f ca="1">IF(($A430&lt;&gt;"")*(BN$1&lt;&gt;""),IF(_xlfn.XLOOKUP(BN$1,Attendance_sorted!$B429:$CW429,Attendance_sorted!$B429:$CW429,"nn")&lt;&gt;"nn","•",""),"")</f>
        <v/>
      </c>
      <c r="BO430" s="1" t="str">
        <f ca="1">IF(($A430&lt;&gt;"")*(BO$1&lt;&gt;""),IF(_xlfn.XLOOKUP(BO$1,Attendance_sorted!$B429:$CW429,Attendance_sorted!$B429:$CW429,"nn")&lt;&gt;"nn","•",""),"")</f>
        <v/>
      </c>
      <c r="BP430" s="1" t="str">
        <f ca="1">IF(($A430&lt;&gt;"")*(BP$1&lt;&gt;""),IF(_xlfn.XLOOKUP(BP$1,Attendance_sorted!$B429:$CW429,Attendance_sorted!$B429:$CW429,"nn")&lt;&gt;"nn","•",""),"")</f>
        <v/>
      </c>
      <c r="BQ430" s="1" t="str">
        <f ca="1">IF(($A430&lt;&gt;"")*(BQ$1&lt;&gt;""),IF(_xlfn.XLOOKUP(BQ$1,Attendance_sorted!$B429:$CW429,Attendance_sorted!$B429:$CW429,"nn")&lt;&gt;"nn","•",""),"")</f>
        <v/>
      </c>
      <c r="BR430" s="1" t="str">
        <f ca="1">IF(($A430&lt;&gt;"")*(BR$1&lt;&gt;""),IF(_xlfn.XLOOKUP(BR$1,Attendance_sorted!$B429:$CW429,Attendance_sorted!$B429:$CW429,"nn")&lt;&gt;"nn","•",""),"")</f>
        <v/>
      </c>
      <c r="BS430" s="1" t="str">
        <f ca="1">IF(($A430&lt;&gt;"")*(BS$1&lt;&gt;""),IF(_xlfn.XLOOKUP(BS$1,Attendance_sorted!$B429:$CW429,Attendance_sorted!$B429:$CW429,"nn")&lt;&gt;"nn","•",""),"")</f>
        <v/>
      </c>
      <c r="BT430" s="1" t="str">
        <f ca="1">IF(($A430&lt;&gt;"")*(BT$1&lt;&gt;""),IF(_xlfn.XLOOKUP(BT$1,Attendance_sorted!$B429:$CW429,Attendance_sorted!$B429:$CW429,"nn")&lt;&gt;"nn","•",""),"")</f>
        <v/>
      </c>
      <c r="BU430" s="1" t="str">
        <f ca="1">IF(($A430&lt;&gt;"")*(BU$1&lt;&gt;""),IF(_xlfn.XLOOKUP(BU$1,Attendance_sorted!$B429:$CW429,Attendance_sorted!$B429:$CW429,"nn")&lt;&gt;"nn","•",""),"")</f>
        <v/>
      </c>
      <c r="BV430" s="1" t="str">
        <f ca="1">IF(($A430&lt;&gt;"")*(BV$1&lt;&gt;""),IF(_xlfn.XLOOKUP(BV$1,Attendance_sorted!$B429:$CW429,Attendance_sorted!$B429:$CW429,"nn")&lt;&gt;"nn","•",""),"")</f>
        <v/>
      </c>
      <c r="BW430" s="1" t="str">
        <f ca="1">IF(($A430&lt;&gt;"")*(BW$1&lt;&gt;""),IF(_xlfn.XLOOKUP(BW$1,Attendance_sorted!$B429:$CW429,Attendance_sorted!$B429:$CW429,"nn")&lt;&gt;"nn","•",""),"")</f>
        <v/>
      </c>
      <c r="BX430" s="1" t="str">
        <f ca="1">IF(($A430&lt;&gt;"")*(BX$1&lt;&gt;""),IF(_xlfn.XLOOKUP(BX$1,Attendance_sorted!$B429:$CW429,Attendance_sorted!$B429:$CW429,"nn")&lt;&gt;"nn","•",""),"")</f>
        <v/>
      </c>
      <c r="BY430" s="1" t="str">
        <f ca="1">IF(($A430&lt;&gt;"")*(BY$1&lt;&gt;""),IF(_xlfn.XLOOKUP(BY$1,Attendance_sorted!$B429:$CW429,Attendance_sorted!$B429:$CW429,"nn")&lt;&gt;"nn","•",""),"")</f>
        <v/>
      </c>
      <c r="BZ430" s="1" t="str">
        <f ca="1">IF(($A430&lt;&gt;"")*(BZ$1&lt;&gt;""),IF(_xlfn.XLOOKUP(BZ$1,Attendance_sorted!$B429:$CW429,Attendance_sorted!$B429:$CW429,"nn")&lt;&gt;"nn","•",""),"")</f>
        <v/>
      </c>
      <c r="CA430" s="1" t="str">
        <f ca="1">IF(($A430&lt;&gt;"")*(CA$1&lt;&gt;""),IF(_xlfn.XLOOKUP(CA$1,Attendance_sorted!$B429:$CW429,Attendance_sorted!$B429:$CW429,"nn")&lt;&gt;"nn","•",""),"")</f>
        <v/>
      </c>
      <c r="CB430" s="1" t="str">
        <f ca="1">IF(($A430&lt;&gt;"")*(CB$1&lt;&gt;""),IF(_xlfn.XLOOKUP(CB$1,Attendance_sorted!$B429:$CW429,Attendance_sorted!$B429:$CW429,"nn")&lt;&gt;"nn","•",""),"")</f>
        <v/>
      </c>
      <c r="CC430" s="1" t="str">
        <f ca="1">IF(($A430&lt;&gt;"")*(CC$1&lt;&gt;""),IF(_xlfn.XLOOKUP(CC$1,Attendance_sorted!$B429:$CW429,Attendance_sorted!$B429:$CW429,"nn")&lt;&gt;"nn","•",""),"")</f>
        <v/>
      </c>
      <c r="CD430" s="1" t="str">
        <f ca="1">IF(($A430&lt;&gt;"")*(CD$1&lt;&gt;""),IF(_xlfn.XLOOKUP(CD$1,Attendance_sorted!$B429:$CW429,Attendance_sorted!$B429:$CW429,"nn")&lt;&gt;"nn","•",""),"")</f>
        <v/>
      </c>
      <c r="CE430" s="1" t="str">
        <f ca="1">IF(($A430&lt;&gt;"")*(CE$1&lt;&gt;""),IF(_xlfn.XLOOKUP(CE$1,Attendance_sorted!$B429:$CW429,Attendance_sorted!$B429:$CW429,"nn")&lt;&gt;"nn","•",""),"")</f>
        <v/>
      </c>
      <c r="CF430" s="1" t="str">
        <f ca="1">IF(($A430&lt;&gt;"")*(CF$1&lt;&gt;""),IF(_xlfn.XLOOKUP(CF$1,Attendance_sorted!$B429:$CW429,Attendance_sorted!$B429:$CW429,"nn")&lt;&gt;"nn","•",""),"")</f>
        <v/>
      </c>
      <c r="CG430" s="1" t="str">
        <f ca="1">IF(($A430&lt;&gt;"")*(CG$1&lt;&gt;""),IF(_xlfn.XLOOKUP(CG$1,Attendance_sorted!$B429:$CW429,Attendance_sorted!$B429:$CW429,"nn")&lt;&gt;"nn","•",""),"")</f>
        <v/>
      </c>
      <c r="CH430" s="1" t="str">
        <f ca="1">IF(($A430&lt;&gt;"")*(CH$1&lt;&gt;""),IF(_xlfn.XLOOKUP(CH$1,Attendance_sorted!$B429:$CW429,Attendance_sorted!$B429:$CW429,"nn")&lt;&gt;"nn","•",""),"")</f>
        <v/>
      </c>
      <c r="CI430" s="1" t="str">
        <f ca="1">IF(($A430&lt;&gt;"")*(CI$1&lt;&gt;""),IF(_xlfn.XLOOKUP(CI$1,Attendance_sorted!$B429:$CW429,Attendance_sorted!$B429:$CW429,"nn")&lt;&gt;"nn","•",""),"")</f>
        <v/>
      </c>
      <c r="CJ430" s="1" t="str">
        <f ca="1">IF(($A430&lt;&gt;"")*(CJ$1&lt;&gt;""),IF(_xlfn.XLOOKUP(CJ$1,Attendance_sorted!$B429:$CW429,Attendance_sorted!$B429:$CW429,"nn")&lt;&gt;"nn","•",""),"")</f>
        <v/>
      </c>
      <c r="CK430" s="1" t="str">
        <f ca="1">IF(($A430&lt;&gt;"")*(CK$1&lt;&gt;""),IF(_xlfn.XLOOKUP(CK$1,Attendance_sorted!$B429:$CW429,Attendance_sorted!$B429:$CW429,"nn")&lt;&gt;"nn","•",""),"")</f>
        <v/>
      </c>
      <c r="CL430" s="1" t="str">
        <f ca="1">IF(($A430&lt;&gt;"")*(CL$1&lt;&gt;""),IF(_xlfn.XLOOKUP(CL$1,Attendance_sorted!$B429:$CW429,Attendance_sorted!$B429:$CW429,"nn")&lt;&gt;"nn","•",""),"")</f>
        <v/>
      </c>
      <c r="CM430" s="1" t="str">
        <f ca="1">IF(($A430&lt;&gt;"")*(CM$1&lt;&gt;""),IF(_xlfn.XLOOKUP(CM$1,Attendance_sorted!$B429:$CW429,Attendance_sorted!$B429:$CW429,"nn")&lt;&gt;"nn","•",""),"")</f>
        <v/>
      </c>
      <c r="CN430" s="1" t="str">
        <f ca="1">IF(($A430&lt;&gt;"")*(CN$1&lt;&gt;""),IF(_xlfn.XLOOKUP(CN$1,Attendance_sorted!$B429:$CW429,Attendance_sorted!$B429:$CW429,"nn")&lt;&gt;"nn","•",""),"")</f>
        <v/>
      </c>
      <c r="CO430" s="1" t="str">
        <f ca="1">IF(($A430&lt;&gt;"")*(CO$1&lt;&gt;""),IF(_xlfn.XLOOKUP(CO$1,Attendance_sorted!$B429:$CW429,Attendance_sorted!$B429:$CW429,"nn")&lt;&gt;"nn","•",""),"")</f>
        <v/>
      </c>
      <c r="CP430" s="1" t="str">
        <f ca="1">IF(($A430&lt;&gt;"")*(CP$1&lt;&gt;""),IF(_xlfn.XLOOKUP(CP$1,Attendance_sorted!$B429:$CW429,Attendance_sorted!$B429:$CW429,"nn")&lt;&gt;"nn","•",""),"")</f>
        <v/>
      </c>
      <c r="CQ430" s="1" t="str">
        <f ca="1">IF(($A430&lt;&gt;"")*(CQ$1&lt;&gt;""),IF(_xlfn.XLOOKUP(CQ$1,Attendance_sorted!$B429:$CW429,Attendance_sorted!$B429:$CW429,"nn")&lt;&gt;"nn","•",""),"")</f>
        <v/>
      </c>
      <c r="CR430" s="1" t="str">
        <f ca="1">IF(($A430&lt;&gt;"")*(CR$1&lt;&gt;""),IF(_xlfn.XLOOKUP(CR$1,Attendance_sorted!$B429:$CW429,Attendance_sorted!$B429:$CW429,"nn")&lt;&gt;"nn","•",""),"")</f>
        <v/>
      </c>
      <c r="CS430" s="1" t="str">
        <f ca="1">IF(($A430&lt;&gt;"")*(CS$1&lt;&gt;""),IF(_xlfn.XLOOKUP(CS$1,Attendance_sorted!$B429:$CW429,Attendance_sorted!$B429:$CW429,"nn")&lt;&gt;"nn","•",""),"")</f>
        <v/>
      </c>
      <c r="CT430" s="1" t="str">
        <f ca="1">IF(($A430&lt;&gt;"")*(CT$1&lt;&gt;""),IF(_xlfn.XLOOKUP(CT$1,Attendance_sorted!$B429:$CW429,Attendance_sorted!$B429:$CW429,"nn")&lt;&gt;"nn","•",""),"")</f>
        <v/>
      </c>
      <c r="CU430" s="1" t="str">
        <f ca="1">IF(($A430&lt;&gt;"")*(CU$1&lt;&gt;""),IF(_xlfn.XLOOKUP(CU$1,Attendance_sorted!$B429:$CW429,Attendance_sorted!$B429:$CW429,"nn")&lt;&gt;"nn","•",""),"")</f>
        <v/>
      </c>
      <c r="CV430" s="1" t="str">
        <f ca="1">IF(($A430&lt;&gt;"")*(CV$1&lt;&gt;""),IF(_xlfn.XLOOKUP(CV$1,Attendance_sorted!$B429:$CW429,Attendance_sorted!$B429:$CW429,"nn")&lt;&gt;"nn","•",""),"")</f>
        <v/>
      </c>
      <c r="CW430" s="1" t="str">
        <f ca="1">IF(($A430&lt;&gt;"")*(CW$1&lt;&gt;""),IF(_xlfn.XLOOKUP(CW$1,Attendance_sorted!$B429:$CW429,Attendance_sorted!$B429:$CW429,"nn")&lt;&gt;"nn","•",""),"")</f>
        <v/>
      </c>
    </row>
    <row r="431" spans="1:101">
      <c r="A431" s="1"/>
      <c r="B431" s="1" t="str">
        <f ca="1">IF(($A431&lt;&gt;"")*(B$1&lt;&gt;""),IF(_xlfn.XLOOKUP(B$1,Attendance_sorted!$B430:$CW430,Attendance_sorted!$B430:$CW430,"nn")&lt;&gt;"nn","•",""),"")</f>
        <v/>
      </c>
      <c r="C431" s="1" t="str">
        <f ca="1">IF(($A431&lt;&gt;"")*(C$1&lt;&gt;""),IF(_xlfn.XLOOKUP(C$1,Attendance_sorted!$B430:$CW430,Attendance_sorted!$B430:$CW430,"nn")&lt;&gt;"nn","•",""),"")</f>
        <v/>
      </c>
      <c r="D431" s="1" t="str">
        <f ca="1">IF(($A431&lt;&gt;"")*(D$1&lt;&gt;""),IF(_xlfn.XLOOKUP(D$1,Attendance_sorted!$B430:$CW430,Attendance_sorted!$B430:$CW430,"nn")&lt;&gt;"nn","•",""),"")</f>
        <v/>
      </c>
      <c r="E431" s="1" t="str">
        <f ca="1">IF(($A431&lt;&gt;"")*(E$1&lt;&gt;""),IF(_xlfn.XLOOKUP(E$1,Attendance_sorted!$B430:$CW430,Attendance_sorted!$B430:$CW430,"nn")&lt;&gt;"nn","•",""),"")</f>
        <v/>
      </c>
      <c r="F431" s="1" t="str">
        <f ca="1">IF(($A431&lt;&gt;"")*(F$1&lt;&gt;""),IF(_xlfn.XLOOKUP(F$1,Attendance_sorted!$B430:$CW430,Attendance_sorted!$B430:$CW430,"nn")&lt;&gt;"nn","•",""),"")</f>
        <v/>
      </c>
      <c r="G431" s="1" t="str">
        <f ca="1">IF(($A431&lt;&gt;"")*(G$1&lt;&gt;""),IF(_xlfn.XLOOKUP(G$1,Attendance_sorted!$B430:$CW430,Attendance_sorted!$B430:$CW430,"nn")&lt;&gt;"nn","•",""),"")</f>
        <v/>
      </c>
      <c r="H431" s="1" t="str">
        <f ca="1">IF(($A431&lt;&gt;"")*(H$1&lt;&gt;""),IF(_xlfn.XLOOKUP(H$1,Attendance_sorted!$B430:$CW430,Attendance_sorted!$B430:$CW430,"nn")&lt;&gt;"nn","•",""),"")</f>
        <v/>
      </c>
      <c r="I431" s="1" t="str">
        <f ca="1">IF(($A431&lt;&gt;"")*(I$1&lt;&gt;""),IF(_xlfn.XLOOKUP(I$1,Attendance_sorted!$B430:$CW430,Attendance_sorted!$B430:$CW430,"nn")&lt;&gt;"nn","•",""),"")</f>
        <v/>
      </c>
      <c r="J431" s="1" t="str">
        <f ca="1">IF(($A431&lt;&gt;"")*(J$1&lt;&gt;""),IF(_xlfn.XLOOKUP(J$1,Attendance_sorted!$B430:$CW430,Attendance_sorted!$B430:$CW430,"nn")&lt;&gt;"nn","•",""),"")</f>
        <v/>
      </c>
      <c r="K431" s="1" t="str">
        <f ca="1">IF(($A431&lt;&gt;"")*(K$1&lt;&gt;""),IF(_xlfn.XLOOKUP(K$1,Attendance_sorted!$B430:$CW430,Attendance_sorted!$B430:$CW430,"nn")&lt;&gt;"nn","•",""),"")</f>
        <v/>
      </c>
      <c r="L431" s="1" t="str">
        <f ca="1">IF(($A431&lt;&gt;"")*(L$1&lt;&gt;""),IF(_xlfn.XLOOKUP(L$1,Attendance_sorted!$B430:$CW430,Attendance_sorted!$B430:$CW430,"nn")&lt;&gt;"nn","•",""),"")</f>
        <v/>
      </c>
      <c r="M431" s="1" t="str">
        <f ca="1">IF(($A431&lt;&gt;"")*(M$1&lt;&gt;""),IF(_xlfn.XLOOKUP(M$1,Attendance_sorted!$B430:$CW430,Attendance_sorted!$B430:$CW430,"nn")&lt;&gt;"nn","•",""),"")</f>
        <v/>
      </c>
      <c r="N431" s="1" t="str">
        <f ca="1">IF(($A431&lt;&gt;"")*(N$1&lt;&gt;""),IF(_xlfn.XLOOKUP(N$1,Attendance_sorted!$B430:$CW430,Attendance_sorted!$B430:$CW430,"nn")&lt;&gt;"nn","•",""),"")</f>
        <v/>
      </c>
      <c r="O431" s="1" t="str">
        <f ca="1">IF(($A431&lt;&gt;"")*(O$1&lt;&gt;""),IF(_xlfn.XLOOKUP(O$1,Attendance_sorted!$B430:$CW430,Attendance_sorted!$B430:$CW430,"nn")&lt;&gt;"nn","•",""),"")</f>
        <v/>
      </c>
      <c r="P431" s="1" t="str">
        <f ca="1">IF(($A431&lt;&gt;"")*(P$1&lt;&gt;""),IF(_xlfn.XLOOKUP(P$1,Attendance_sorted!$B430:$CW430,Attendance_sorted!$B430:$CW430,"nn")&lt;&gt;"nn","•",""),"")</f>
        <v/>
      </c>
      <c r="Q431" s="1" t="str">
        <f ca="1">IF(($A431&lt;&gt;"")*(Q$1&lt;&gt;""),IF(_xlfn.XLOOKUP(Q$1,Attendance_sorted!$B430:$CW430,Attendance_sorted!$B430:$CW430,"nn")&lt;&gt;"nn","•",""),"")</f>
        <v/>
      </c>
      <c r="R431" s="1" t="str">
        <f ca="1">IF(($A431&lt;&gt;"")*(R$1&lt;&gt;""),IF(_xlfn.XLOOKUP(R$1,Attendance_sorted!$B430:$CW430,Attendance_sorted!$B430:$CW430,"nn")&lt;&gt;"nn","•",""),"")</f>
        <v/>
      </c>
      <c r="S431" s="1" t="str">
        <f ca="1">IF(($A431&lt;&gt;"")*(S$1&lt;&gt;""),IF(_xlfn.XLOOKUP(S$1,Attendance_sorted!$B430:$CW430,Attendance_sorted!$B430:$CW430,"nn")&lt;&gt;"nn","•",""),"")</f>
        <v/>
      </c>
      <c r="T431" s="1" t="str">
        <f ca="1">IF(($A431&lt;&gt;"")*(T$1&lt;&gt;""),IF(_xlfn.XLOOKUP(T$1,Attendance_sorted!$B430:$CW430,Attendance_sorted!$B430:$CW430,"nn")&lt;&gt;"nn","•",""),"")</f>
        <v/>
      </c>
      <c r="U431" s="1" t="str">
        <f ca="1">IF(($A431&lt;&gt;"")*(U$1&lt;&gt;""),IF(_xlfn.XLOOKUP(U$1,Attendance_sorted!$B430:$CW430,Attendance_sorted!$B430:$CW430,"nn")&lt;&gt;"nn","•",""),"")</f>
        <v/>
      </c>
      <c r="V431" s="1" t="str">
        <f ca="1">IF(($A431&lt;&gt;"")*(V$1&lt;&gt;""),IF(_xlfn.XLOOKUP(V$1,Attendance_sorted!$B430:$CW430,Attendance_sorted!$B430:$CW430,"nn")&lt;&gt;"nn","•",""),"")</f>
        <v/>
      </c>
      <c r="W431" s="1" t="str">
        <f ca="1">IF(($A431&lt;&gt;"")*(W$1&lt;&gt;""),IF(_xlfn.XLOOKUP(W$1,Attendance_sorted!$B430:$CW430,Attendance_sorted!$B430:$CW430,"nn")&lt;&gt;"nn","•",""),"")</f>
        <v/>
      </c>
      <c r="X431" s="1" t="str">
        <f ca="1">IF(($A431&lt;&gt;"")*(X$1&lt;&gt;""),IF(_xlfn.XLOOKUP(X$1,Attendance_sorted!$B430:$CW430,Attendance_sorted!$B430:$CW430,"nn")&lt;&gt;"nn","•",""),"")</f>
        <v/>
      </c>
      <c r="Y431" s="1" t="str">
        <f ca="1">IF(($A431&lt;&gt;"")*(Y$1&lt;&gt;""),IF(_xlfn.XLOOKUP(Y$1,Attendance_sorted!$B430:$CW430,Attendance_sorted!$B430:$CW430,"nn")&lt;&gt;"nn","•",""),"")</f>
        <v/>
      </c>
      <c r="Z431" s="1" t="str">
        <f ca="1">IF(($A431&lt;&gt;"")*(Z$1&lt;&gt;""),IF(_xlfn.XLOOKUP(Z$1,Attendance_sorted!$B430:$CW430,Attendance_sorted!$B430:$CW430,"nn")&lt;&gt;"nn","•",""),"")</f>
        <v/>
      </c>
      <c r="AA431" s="1" t="str">
        <f ca="1">IF(($A431&lt;&gt;"")*(AA$1&lt;&gt;""),IF(_xlfn.XLOOKUP(AA$1,Attendance_sorted!$B430:$CW430,Attendance_sorted!$B430:$CW430,"nn")&lt;&gt;"nn","•",""),"")</f>
        <v/>
      </c>
      <c r="AB431" s="1" t="str">
        <f ca="1">IF(($A431&lt;&gt;"")*(AB$1&lt;&gt;""),IF(_xlfn.XLOOKUP(AB$1,Attendance_sorted!$B430:$CW430,Attendance_sorted!$B430:$CW430,"nn")&lt;&gt;"nn","•",""),"")</f>
        <v/>
      </c>
      <c r="AC431" s="1" t="str">
        <f ca="1">IF(($A431&lt;&gt;"")*(AC$1&lt;&gt;""),IF(_xlfn.XLOOKUP(AC$1,Attendance_sorted!$B430:$CW430,Attendance_sorted!$B430:$CW430,"nn")&lt;&gt;"nn","•",""),"")</f>
        <v/>
      </c>
      <c r="AD431" s="1" t="str">
        <f ca="1">IF(($A431&lt;&gt;"")*(AD$1&lt;&gt;""),IF(_xlfn.XLOOKUP(AD$1,Attendance_sorted!$B430:$CW430,Attendance_sorted!$B430:$CW430,"nn")&lt;&gt;"nn","•",""),"")</f>
        <v/>
      </c>
      <c r="AE431" s="1" t="str">
        <f ca="1">IF(($A431&lt;&gt;"")*(AE$1&lt;&gt;""),IF(_xlfn.XLOOKUP(AE$1,Attendance_sorted!$B430:$CW430,Attendance_sorted!$B430:$CW430,"nn")&lt;&gt;"nn","•",""),"")</f>
        <v/>
      </c>
      <c r="AF431" s="1" t="str">
        <f ca="1">IF(($A431&lt;&gt;"")*(AF$1&lt;&gt;""),IF(_xlfn.XLOOKUP(AF$1,Attendance_sorted!$B430:$CW430,Attendance_sorted!$B430:$CW430,"nn")&lt;&gt;"nn","•",""),"")</f>
        <v/>
      </c>
      <c r="AG431" s="1" t="str">
        <f ca="1">IF(($A431&lt;&gt;"")*(AG$1&lt;&gt;""),IF(_xlfn.XLOOKUP(AG$1,Attendance_sorted!$B430:$CW430,Attendance_sorted!$B430:$CW430,"nn")&lt;&gt;"nn","•",""),"")</f>
        <v/>
      </c>
      <c r="AH431" s="1" t="str">
        <f ca="1">IF(($A431&lt;&gt;"")*(AH$1&lt;&gt;""),IF(_xlfn.XLOOKUP(AH$1,Attendance_sorted!$B430:$CW430,Attendance_sorted!$B430:$CW430,"nn")&lt;&gt;"nn","•",""),"")</f>
        <v/>
      </c>
      <c r="AI431" s="1" t="str">
        <f ca="1">IF(($A431&lt;&gt;"")*(AI$1&lt;&gt;""),IF(_xlfn.XLOOKUP(AI$1,Attendance_sorted!$B430:$CW430,Attendance_sorted!$B430:$CW430,"nn")&lt;&gt;"nn","•",""),"")</f>
        <v/>
      </c>
      <c r="AJ431" s="1" t="str">
        <f ca="1">IF(($A431&lt;&gt;"")*(AJ$1&lt;&gt;""),IF(_xlfn.XLOOKUP(AJ$1,Attendance_sorted!$B430:$CW430,Attendance_sorted!$B430:$CW430,"nn")&lt;&gt;"nn","•",""),"")</f>
        <v/>
      </c>
      <c r="AK431" s="1" t="str">
        <f ca="1">IF(($A431&lt;&gt;"")*(AK$1&lt;&gt;""),IF(_xlfn.XLOOKUP(AK$1,Attendance_sorted!$B430:$CW430,Attendance_sorted!$B430:$CW430,"nn")&lt;&gt;"nn","•",""),"")</f>
        <v/>
      </c>
      <c r="AL431" s="1" t="str">
        <f ca="1">IF(($A431&lt;&gt;"")*(AL$1&lt;&gt;""),IF(_xlfn.XLOOKUP(AL$1,Attendance_sorted!$B430:$CW430,Attendance_sorted!$B430:$CW430,"nn")&lt;&gt;"nn","•",""),"")</f>
        <v/>
      </c>
      <c r="AM431" s="1" t="str">
        <f ca="1">IF(($A431&lt;&gt;"")*(AM$1&lt;&gt;""),IF(_xlfn.XLOOKUP(AM$1,Attendance_sorted!$B430:$CW430,Attendance_sorted!$B430:$CW430,"nn")&lt;&gt;"nn","•",""),"")</f>
        <v/>
      </c>
      <c r="AN431" s="1" t="str">
        <f ca="1">IF(($A431&lt;&gt;"")*(AN$1&lt;&gt;""),IF(_xlfn.XLOOKUP(AN$1,Attendance_sorted!$B430:$CW430,Attendance_sorted!$B430:$CW430,"nn")&lt;&gt;"nn","•",""),"")</f>
        <v/>
      </c>
      <c r="AO431" s="1" t="str">
        <f ca="1">IF(($A431&lt;&gt;"")*(AO$1&lt;&gt;""),IF(_xlfn.XLOOKUP(AO$1,Attendance_sorted!$B430:$CW430,Attendance_sorted!$B430:$CW430,"nn")&lt;&gt;"nn","•",""),"")</f>
        <v/>
      </c>
      <c r="AP431" s="1" t="str">
        <f ca="1">IF(($A431&lt;&gt;"")*(AP$1&lt;&gt;""),IF(_xlfn.XLOOKUP(AP$1,Attendance_sorted!$B430:$CW430,Attendance_sorted!$B430:$CW430,"nn")&lt;&gt;"nn","•",""),"")</f>
        <v/>
      </c>
      <c r="AQ431" s="1" t="str">
        <f ca="1">IF(($A431&lt;&gt;"")*(AQ$1&lt;&gt;""),IF(_xlfn.XLOOKUP(AQ$1,Attendance_sorted!$B430:$CW430,Attendance_sorted!$B430:$CW430,"nn")&lt;&gt;"nn","•",""),"")</f>
        <v/>
      </c>
      <c r="AR431" s="1" t="str">
        <f ca="1">IF(($A431&lt;&gt;"")*(AR$1&lt;&gt;""),IF(_xlfn.XLOOKUP(AR$1,Attendance_sorted!$B430:$CW430,Attendance_sorted!$B430:$CW430,"nn")&lt;&gt;"nn","•",""),"")</f>
        <v/>
      </c>
      <c r="AS431" s="1" t="str">
        <f ca="1">IF(($A431&lt;&gt;"")*(AS$1&lt;&gt;""),IF(_xlfn.XLOOKUP(AS$1,Attendance_sorted!$B430:$CW430,Attendance_sorted!$B430:$CW430,"nn")&lt;&gt;"nn","•",""),"")</f>
        <v/>
      </c>
      <c r="AT431" s="1" t="str">
        <f ca="1">IF(($A431&lt;&gt;"")*(AT$1&lt;&gt;""),IF(_xlfn.XLOOKUP(AT$1,Attendance_sorted!$B430:$CW430,Attendance_sorted!$B430:$CW430,"nn")&lt;&gt;"nn","•",""),"")</f>
        <v/>
      </c>
      <c r="AU431" s="1" t="str">
        <f ca="1">IF(($A431&lt;&gt;"")*(AU$1&lt;&gt;""),IF(_xlfn.XLOOKUP(AU$1,Attendance_sorted!$B430:$CW430,Attendance_sorted!$B430:$CW430,"nn")&lt;&gt;"nn","•",""),"")</f>
        <v/>
      </c>
      <c r="AV431" s="1" t="str">
        <f ca="1">IF(($A431&lt;&gt;"")*(AV$1&lt;&gt;""),IF(_xlfn.XLOOKUP(AV$1,Attendance_sorted!$B430:$CW430,Attendance_sorted!$B430:$CW430,"nn")&lt;&gt;"nn","•",""),"")</f>
        <v/>
      </c>
      <c r="AW431" s="1" t="str">
        <f ca="1">IF(($A431&lt;&gt;"")*(AW$1&lt;&gt;""),IF(_xlfn.XLOOKUP(AW$1,Attendance_sorted!$B430:$CW430,Attendance_sorted!$B430:$CW430,"nn")&lt;&gt;"nn","•",""),"")</f>
        <v/>
      </c>
      <c r="AX431" s="1" t="str">
        <f ca="1">IF(($A431&lt;&gt;"")*(AX$1&lt;&gt;""),IF(_xlfn.XLOOKUP(AX$1,Attendance_sorted!$B430:$CW430,Attendance_sorted!$B430:$CW430,"nn")&lt;&gt;"nn","•",""),"")</f>
        <v/>
      </c>
      <c r="AY431" s="1" t="str">
        <f ca="1">IF(($A431&lt;&gt;"")*(AY$1&lt;&gt;""),IF(_xlfn.XLOOKUP(AY$1,Attendance_sorted!$B430:$CW430,Attendance_sorted!$B430:$CW430,"nn")&lt;&gt;"nn","•",""),"")</f>
        <v/>
      </c>
      <c r="AZ431" s="1" t="str">
        <f ca="1">IF(($A431&lt;&gt;"")*(AZ$1&lt;&gt;""),IF(_xlfn.XLOOKUP(AZ$1,Attendance_sorted!$B430:$CW430,Attendance_sorted!$B430:$CW430,"nn")&lt;&gt;"nn","•",""),"")</f>
        <v/>
      </c>
      <c r="BA431" s="1" t="str">
        <f ca="1">IF(($A431&lt;&gt;"")*(BA$1&lt;&gt;""),IF(_xlfn.XLOOKUP(BA$1,Attendance_sorted!$B430:$CW430,Attendance_sorted!$B430:$CW430,"nn")&lt;&gt;"nn","•",""),"")</f>
        <v/>
      </c>
      <c r="BB431" s="1" t="str">
        <f ca="1">IF(($A431&lt;&gt;"")*(BB$1&lt;&gt;""),IF(_xlfn.XLOOKUP(BB$1,Attendance_sorted!$B430:$CW430,Attendance_sorted!$B430:$CW430,"nn")&lt;&gt;"nn","•",""),"")</f>
        <v/>
      </c>
      <c r="BC431" s="1" t="str">
        <f ca="1">IF(($A431&lt;&gt;"")*(BC$1&lt;&gt;""),IF(_xlfn.XLOOKUP(BC$1,Attendance_sorted!$B430:$CW430,Attendance_sorted!$B430:$CW430,"nn")&lt;&gt;"nn","•",""),"")</f>
        <v/>
      </c>
      <c r="BD431" s="1" t="str">
        <f ca="1">IF(($A431&lt;&gt;"")*(BD$1&lt;&gt;""),IF(_xlfn.XLOOKUP(BD$1,Attendance_sorted!$B430:$CW430,Attendance_sorted!$B430:$CW430,"nn")&lt;&gt;"nn","•",""),"")</f>
        <v/>
      </c>
      <c r="BE431" s="1" t="str">
        <f ca="1">IF(($A431&lt;&gt;"")*(BE$1&lt;&gt;""),IF(_xlfn.XLOOKUP(BE$1,Attendance_sorted!$B430:$CW430,Attendance_sorted!$B430:$CW430,"nn")&lt;&gt;"nn","•",""),"")</f>
        <v/>
      </c>
      <c r="BF431" s="1" t="str">
        <f ca="1">IF(($A431&lt;&gt;"")*(BF$1&lt;&gt;""),IF(_xlfn.XLOOKUP(BF$1,Attendance_sorted!$B430:$CW430,Attendance_sorted!$B430:$CW430,"nn")&lt;&gt;"nn","•",""),"")</f>
        <v/>
      </c>
      <c r="BG431" s="1" t="str">
        <f ca="1">IF(($A431&lt;&gt;"")*(BG$1&lt;&gt;""),IF(_xlfn.XLOOKUP(BG$1,Attendance_sorted!$B430:$CW430,Attendance_sorted!$B430:$CW430,"nn")&lt;&gt;"nn","•",""),"")</f>
        <v/>
      </c>
      <c r="BH431" s="1" t="str">
        <f ca="1">IF(($A431&lt;&gt;"")*(BH$1&lt;&gt;""),IF(_xlfn.XLOOKUP(BH$1,Attendance_sorted!$B430:$CW430,Attendance_sorted!$B430:$CW430,"nn")&lt;&gt;"nn","•",""),"")</f>
        <v/>
      </c>
      <c r="BI431" s="1" t="str">
        <f ca="1">IF(($A431&lt;&gt;"")*(BI$1&lt;&gt;""),IF(_xlfn.XLOOKUP(BI$1,Attendance_sorted!$B430:$CW430,Attendance_sorted!$B430:$CW430,"nn")&lt;&gt;"nn","•",""),"")</f>
        <v/>
      </c>
      <c r="BJ431" s="1" t="str">
        <f ca="1">IF(($A431&lt;&gt;"")*(BJ$1&lt;&gt;""),IF(_xlfn.XLOOKUP(BJ$1,Attendance_sorted!$B430:$CW430,Attendance_sorted!$B430:$CW430,"nn")&lt;&gt;"nn","•",""),"")</f>
        <v/>
      </c>
      <c r="BK431" s="1" t="str">
        <f ca="1">IF(($A431&lt;&gt;"")*(BK$1&lt;&gt;""),IF(_xlfn.XLOOKUP(BK$1,Attendance_sorted!$B430:$CW430,Attendance_sorted!$B430:$CW430,"nn")&lt;&gt;"nn","•",""),"")</f>
        <v/>
      </c>
      <c r="BL431" s="1" t="str">
        <f ca="1">IF(($A431&lt;&gt;"")*(BL$1&lt;&gt;""),IF(_xlfn.XLOOKUP(BL$1,Attendance_sorted!$B430:$CW430,Attendance_sorted!$B430:$CW430,"nn")&lt;&gt;"nn","•",""),"")</f>
        <v/>
      </c>
      <c r="BM431" s="1" t="str">
        <f ca="1">IF(($A431&lt;&gt;"")*(BM$1&lt;&gt;""),IF(_xlfn.XLOOKUP(BM$1,Attendance_sorted!$B430:$CW430,Attendance_sorted!$B430:$CW430,"nn")&lt;&gt;"nn","•",""),"")</f>
        <v/>
      </c>
      <c r="BN431" s="1" t="str">
        <f ca="1">IF(($A431&lt;&gt;"")*(BN$1&lt;&gt;""),IF(_xlfn.XLOOKUP(BN$1,Attendance_sorted!$B430:$CW430,Attendance_sorted!$B430:$CW430,"nn")&lt;&gt;"nn","•",""),"")</f>
        <v/>
      </c>
      <c r="BO431" s="1" t="str">
        <f ca="1">IF(($A431&lt;&gt;"")*(BO$1&lt;&gt;""),IF(_xlfn.XLOOKUP(BO$1,Attendance_sorted!$B430:$CW430,Attendance_sorted!$B430:$CW430,"nn")&lt;&gt;"nn","•",""),"")</f>
        <v/>
      </c>
      <c r="BP431" s="1" t="str">
        <f ca="1">IF(($A431&lt;&gt;"")*(BP$1&lt;&gt;""),IF(_xlfn.XLOOKUP(BP$1,Attendance_sorted!$B430:$CW430,Attendance_sorted!$B430:$CW430,"nn")&lt;&gt;"nn","•",""),"")</f>
        <v/>
      </c>
      <c r="BQ431" s="1" t="str">
        <f ca="1">IF(($A431&lt;&gt;"")*(BQ$1&lt;&gt;""),IF(_xlfn.XLOOKUP(BQ$1,Attendance_sorted!$B430:$CW430,Attendance_sorted!$B430:$CW430,"nn")&lt;&gt;"nn","•",""),"")</f>
        <v/>
      </c>
      <c r="BR431" s="1" t="str">
        <f ca="1">IF(($A431&lt;&gt;"")*(BR$1&lt;&gt;""),IF(_xlfn.XLOOKUP(BR$1,Attendance_sorted!$B430:$CW430,Attendance_sorted!$B430:$CW430,"nn")&lt;&gt;"nn","•",""),"")</f>
        <v/>
      </c>
      <c r="BS431" s="1" t="str">
        <f ca="1">IF(($A431&lt;&gt;"")*(BS$1&lt;&gt;""),IF(_xlfn.XLOOKUP(BS$1,Attendance_sorted!$B430:$CW430,Attendance_sorted!$B430:$CW430,"nn")&lt;&gt;"nn","•",""),"")</f>
        <v/>
      </c>
      <c r="BT431" s="1" t="str">
        <f ca="1">IF(($A431&lt;&gt;"")*(BT$1&lt;&gt;""),IF(_xlfn.XLOOKUP(BT$1,Attendance_sorted!$B430:$CW430,Attendance_sorted!$B430:$CW430,"nn")&lt;&gt;"nn","•",""),"")</f>
        <v/>
      </c>
      <c r="BU431" s="1" t="str">
        <f ca="1">IF(($A431&lt;&gt;"")*(BU$1&lt;&gt;""),IF(_xlfn.XLOOKUP(BU$1,Attendance_sorted!$B430:$CW430,Attendance_sorted!$B430:$CW430,"nn")&lt;&gt;"nn","•",""),"")</f>
        <v/>
      </c>
      <c r="BV431" s="1" t="str">
        <f ca="1">IF(($A431&lt;&gt;"")*(BV$1&lt;&gt;""),IF(_xlfn.XLOOKUP(BV$1,Attendance_sorted!$B430:$CW430,Attendance_sorted!$B430:$CW430,"nn")&lt;&gt;"nn","•",""),"")</f>
        <v/>
      </c>
      <c r="BW431" s="1" t="str">
        <f ca="1">IF(($A431&lt;&gt;"")*(BW$1&lt;&gt;""),IF(_xlfn.XLOOKUP(BW$1,Attendance_sorted!$B430:$CW430,Attendance_sorted!$B430:$CW430,"nn")&lt;&gt;"nn","•",""),"")</f>
        <v/>
      </c>
      <c r="BX431" s="1" t="str">
        <f ca="1">IF(($A431&lt;&gt;"")*(BX$1&lt;&gt;""),IF(_xlfn.XLOOKUP(BX$1,Attendance_sorted!$B430:$CW430,Attendance_sorted!$B430:$CW430,"nn")&lt;&gt;"nn","•",""),"")</f>
        <v/>
      </c>
      <c r="BY431" s="1" t="str">
        <f ca="1">IF(($A431&lt;&gt;"")*(BY$1&lt;&gt;""),IF(_xlfn.XLOOKUP(BY$1,Attendance_sorted!$B430:$CW430,Attendance_sorted!$B430:$CW430,"nn")&lt;&gt;"nn","•",""),"")</f>
        <v/>
      </c>
      <c r="BZ431" s="1" t="str">
        <f ca="1">IF(($A431&lt;&gt;"")*(BZ$1&lt;&gt;""),IF(_xlfn.XLOOKUP(BZ$1,Attendance_sorted!$B430:$CW430,Attendance_sorted!$B430:$CW430,"nn")&lt;&gt;"nn","•",""),"")</f>
        <v/>
      </c>
      <c r="CA431" s="1" t="str">
        <f ca="1">IF(($A431&lt;&gt;"")*(CA$1&lt;&gt;""),IF(_xlfn.XLOOKUP(CA$1,Attendance_sorted!$B430:$CW430,Attendance_sorted!$B430:$CW430,"nn")&lt;&gt;"nn","•",""),"")</f>
        <v/>
      </c>
      <c r="CB431" s="1" t="str">
        <f ca="1">IF(($A431&lt;&gt;"")*(CB$1&lt;&gt;""),IF(_xlfn.XLOOKUP(CB$1,Attendance_sorted!$B430:$CW430,Attendance_sorted!$B430:$CW430,"nn")&lt;&gt;"nn","•",""),"")</f>
        <v/>
      </c>
      <c r="CC431" s="1" t="str">
        <f ca="1">IF(($A431&lt;&gt;"")*(CC$1&lt;&gt;""),IF(_xlfn.XLOOKUP(CC$1,Attendance_sorted!$B430:$CW430,Attendance_sorted!$B430:$CW430,"nn")&lt;&gt;"nn","•",""),"")</f>
        <v/>
      </c>
      <c r="CD431" s="1" t="str">
        <f ca="1">IF(($A431&lt;&gt;"")*(CD$1&lt;&gt;""),IF(_xlfn.XLOOKUP(CD$1,Attendance_sorted!$B430:$CW430,Attendance_sorted!$B430:$CW430,"nn")&lt;&gt;"nn","•",""),"")</f>
        <v/>
      </c>
      <c r="CE431" s="1" t="str">
        <f ca="1">IF(($A431&lt;&gt;"")*(CE$1&lt;&gt;""),IF(_xlfn.XLOOKUP(CE$1,Attendance_sorted!$B430:$CW430,Attendance_sorted!$B430:$CW430,"nn")&lt;&gt;"nn","•",""),"")</f>
        <v/>
      </c>
      <c r="CF431" s="1" t="str">
        <f ca="1">IF(($A431&lt;&gt;"")*(CF$1&lt;&gt;""),IF(_xlfn.XLOOKUP(CF$1,Attendance_sorted!$B430:$CW430,Attendance_sorted!$B430:$CW430,"nn")&lt;&gt;"nn","•",""),"")</f>
        <v/>
      </c>
      <c r="CG431" s="1" t="str">
        <f ca="1">IF(($A431&lt;&gt;"")*(CG$1&lt;&gt;""),IF(_xlfn.XLOOKUP(CG$1,Attendance_sorted!$B430:$CW430,Attendance_sorted!$B430:$CW430,"nn")&lt;&gt;"nn","•",""),"")</f>
        <v/>
      </c>
      <c r="CH431" s="1" t="str">
        <f ca="1">IF(($A431&lt;&gt;"")*(CH$1&lt;&gt;""),IF(_xlfn.XLOOKUP(CH$1,Attendance_sorted!$B430:$CW430,Attendance_sorted!$B430:$CW430,"nn")&lt;&gt;"nn","•",""),"")</f>
        <v/>
      </c>
      <c r="CI431" s="1" t="str">
        <f ca="1">IF(($A431&lt;&gt;"")*(CI$1&lt;&gt;""),IF(_xlfn.XLOOKUP(CI$1,Attendance_sorted!$B430:$CW430,Attendance_sorted!$B430:$CW430,"nn")&lt;&gt;"nn","•",""),"")</f>
        <v/>
      </c>
      <c r="CJ431" s="1" t="str">
        <f ca="1">IF(($A431&lt;&gt;"")*(CJ$1&lt;&gt;""),IF(_xlfn.XLOOKUP(CJ$1,Attendance_sorted!$B430:$CW430,Attendance_sorted!$B430:$CW430,"nn")&lt;&gt;"nn","•",""),"")</f>
        <v/>
      </c>
      <c r="CK431" s="1" t="str">
        <f ca="1">IF(($A431&lt;&gt;"")*(CK$1&lt;&gt;""),IF(_xlfn.XLOOKUP(CK$1,Attendance_sorted!$B430:$CW430,Attendance_sorted!$B430:$CW430,"nn")&lt;&gt;"nn","•",""),"")</f>
        <v/>
      </c>
      <c r="CL431" s="1" t="str">
        <f ca="1">IF(($A431&lt;&gt;"")*(CL$1&lt;&gt;""),IF(_xlfn.XLOOKUP(CL$1,Attendance_sorted!$B430:$CW430,Attendance_sorted!$B430:$CW430,"nn")&lt;&gt;"nn","•",""),"")</f>
        <v/>
      </c>
      <c r="CM431" s="1" t="str">
        <f ca="1">IF(($A431&lt;&gt;"")*(CM$1&lt;&gt;""),IF(_xlfn.XLOOKUP(CM$1,Attendance_sorted!$B430:$CW430,Attendance_sorted!$B430:$CW430,"nn")&lt;&gt;"nn","•",""),"")</f>
        <v/>
      </c>
      <c r="CN431" s="1" t="str">
        <f ca="1">IF(($A431&lt;&gt;"")*(CN$1&lt;&gt;""),IF(_xlfn.XLOOKUP(CN$1,Attendance_sorted!$B430:$CW430,Attendance_sorted!$B430:$CW430,"nn")&lt;&gt;"nn","•",""),"")</f>
        <v/>
      </c>
      <c r="CO431" s="1" t="str">
        <f ca="1">IF(($A431&lt;&gt;"")*(CO$1&lt;&gt;""),IF(_xlfn.XLOOKUP(CO$1,Attendance_sorted!$B430:$CW430,Attendance_sorted!$B430:$CW430,"nn")&lt;&gt;"nn","•",""),"")</f>
        <v/>
      </c>
      <c r="CP431" s="1" t="str">
        <f ca="1">IF(($A431&lt;&gt;"")*(CP$1&lt;&gt;""),IF(_xlfn.XLOOKUP(CP$1,Attendance_sorted!$B430:$CW430,Attendance_sorted!$B430:$CW430,"nn")&lt;&gt;"nn","•",""),"")</f>
        <v/>
      </c>
      <c r="CQ431" s="1" t="str">
        <f ca="1">IF(($A431&lt;&gt;"")*(CQ$1&lt;&gt;""),IF(_xlfn.XLOOKUP(CQ$1,Attendance_sorted!$B430:$CW430,Attendance_sorted!$B430:$CW430,"nn")&lt;&gt;"nn","•",""),"")</f>
        <v/>
      </c>
      <c r="CR431" s="1" t="str">
        <f ca="1">IF(($A431&lt;&gt;"")*(CR$1&lt;&gt;""),IF(_xlfn.XLOOKUP(CR$1,Attendance_sorted!$B430:$CW430,Attendance_sorted!$B430:$CW430,"nn")&lt;&gt;"nn","•",""),"")</f>
        <v/>
      </c>
      <c r="CS431" s="1" t="str">
        <f ca="1">IF(($A431&lt;&gt;"")*(CS$1&lt;&gt;""),IF(_xlfn.XLOOKUP(CS$1,Attendance_sorted!$B430:$CW430,Attendance_sorted!$B430:$CW430,"nn")&lt;&gt;"nn","•",""),"")</f>
        <v/>
      </c>
      <c r="CT431" s="1" t="str">
        <f ca="1">IF(($A431&lt;&gt;"")*(CT$1&lt;&gt;""),IF(_xlfn.XLOOKUP(CT$1,Attendance_sorted!$B430:$CW430,Attendance_sorted!$B430:$CW430,"nn")&lt;&gt;"nn","•",""),"")</f>
        <v/>
      </c>
      <c r="CU431" s="1" t="str">
        <f ca="1">IF(($A431&lt;&gt;"")*(CU$1&lt;&gt;""),IF(_xlfn.XLOOKUP(CU$1,Attendance_sorted!$B430:$CW430,Attendance_sorted!$B430:$CW430,"nn")&lt;&gt;"nn","•",""),"")</f>
        <v/>
      </c>
      <c r="CV431" s="1" t="str">
        <f ca="1">IF(($A431&lt;&gt;"")*(CV$1&lt;&gt;""),IF(_xlfn.XLOOKUP(CV$1,Attendance_sorted!$B430:$CW430,Attendance_sorted!$B430:$CW430,"nn")&lt;&gt;"nn","•",""),"")</f>
        <v/>
      </c>
      <c r="CW431" s="1" t="str">
        <f ca="1">IF(($A431&lt;&gt;"")*(CW$1&lt;&gt;""),IF(_xlfn.XLOOKUP(CW$1,Attendance_sorted!$B430:$CW430,Attendance_sorted!$B430:$CW430,"nn")&lt;&gt;"nn","•",""),"")</f>
        <v/>
      </c>
    </row>
    <row r="432" spans="1:101">
      <c r="A432" s="1"/>
      <c r="B432" s="1" t="str">
        <f ca="1">IF(($A432&lt;&gt;"")*(B$1&lt;&gt;""),IF(_xlfn.XLOOKUP(B$1,Attendance_sorted!$B431:$CW431,Attendance_sorted!$B431:$CW431,"nn")&lt;&gt;"nn","•",""),"")</f>
        <v/>
      </c>
      <c r="C432" s="1" t="str">
        <f ca="1">IF(($A432&lt;&gt;"")*(C$1&lt;&gt;""),IF(_xlfn.XLOOKUP(C$1,Attendance_sorted!$B431:$CW431,Attendance_sorted!$B431:$CW431,"nn")&lt;&gt;"nn","•",""),"")</f>
        <v/>
      </c>
      <c r="D432" s="1" t="str">
        <f ca="1">IF(($A432&lt;&gt;"")*(D$1&lt;&gt;""),IF(_xlfn.XLOOKUP(D$1,Attendance_sorted!$B431:$CW431,Attendance_sorted!$B431:$CW431,"nn")&lt;&gt;"nn","•",""),"")</f>
        <v/>
      </c>
      <c r="E432" s="1" t="str">
        <f ca="1">IF(($A432&lt;&gt;"")*(E$1&lt;&gt;""),IF(_xlfn.XLOOKUP(E$1,Attendance_sorted!$B431:$CW431,Attendance_sorted!$B431:$CW431,"nn")&lt;&gt;"nn","•",""),"")</f>
        <v/>
      </c>
      <c r="F432" s="1" t="str">
        <f ca="1">IF(($A432&lt;&gt;"")*(F$1&lt;&gt;""),IF(_xlfn.XLOOKUP(F$1,Attendance_sorted!$B431:$CW431,Attendance_sorted!$B431:$CW431,"nn")&lt;&gt;"nn","•",""),"")</f>
        <v/>
      </c>
      <c r="G432" s="1" t="str">
        <f ca="1">IF(($A432&lt;&gt;"")*(G$1&lt;&gt;""),IF(_xlfn.XLOOKUP(G$1,Attendance_sorted!$B431:$CW431,Attendance_sorted!$B431:$CW431,"nn")&lt;&gt;"nn","•",""),"")</f>
        <v/>
      </c>
      <c r="H432" s="1" t="str">
        <f ca="1">IF(($A432&lt;&gt;"")*(H$1&lt;&gt;""),IF(_xlfn.XLOOKUP(H$1,Attendance_sorted!$B431:$CW431,Attendance_sorted!$B431:$CW431,"nn")&lt;&gt;"nn","•",""),"")</f>
        <v/>
      </c>
      <c r="I432" s="1" t="str">
        <f ca="1">IF(($A432&lt;&gt;"")*(I$1&lt;&gt;""),IF(_xlfn.XLOOKUP(I$1,Attendance_sorted!$B431:$CW431,Attendance_sorted!$B431:$CW431,"nn")&lt;&gt;"nn","•",""),"")</f>
        <v/>
      </c>
      <c r="J432" s="1" t="str">
        <f ca="1">IF(($A432&lt;&gt;"")*(J$1&lt;&gt;""),IF(_xlfn.XLOOKUP(J$1,Attendance_sorted!$B431:$CW431,Attendance_sorted!$B431:$CW431,"nn")&lt;&gt;"nn","•",""),"")</f>
        <v/>
      </c>
      <c r="K432" s="1" t="str">
        <f ca="1">IF(($A432&lt;&gt;"")*(K$1&lt;&gt;""),IF(_xlfn.XLOOKUP(K$1,Attendance_sorted!$B431:$CW431,Attendance_sorted!$B431:$CW431,"nn")&lt;&gt;"nn","•",""),"")</f>
        <v/>
      </c>
      <c r="L432" s="1" t="str">
        <f ca="1">IF(($A432&lt;&gt;"")*(L$1&lt;&gt;""),IF(_xlfn.XLOOKUP(L$1,Attendance_sorted!$B431:$CW431,Attendance_sorted!$B431:$CW431,"nn")&lt;&gt;"nn","•",""),"")</f>
        <v/>
      </c>
      <c r="M432" s="1" t="str">
        <f ca="1">IF(($A432&lt;&gt;"")*(M$1&lt;&gt;""),IF(_xlfn.XLOOKUP(M$1,Attendance_sorted!$B431:$CW431,Attendance_sorted!$B431:$CW431,"nn")&lt;&gt;"nn","•",""),"")</f>
        <v/>
      </c>
      <c r="N432" s="1" t="str">
        <f ca="1">IF(($A432&lt;&gt;"")*(N$1&lt;&gt;""),IF(_xlfn.XLOOKUP(N$1,Attendance_sorted!$B431:$CW431,Attendance_sorted!$B431:$CW431,"nn")&lt;&gt;"nn","•",""),"")</f>
        <v/>
      </c>
      <c r="O432" s="1" t="str">
        <f ca="1">IF(($A432&lt;&gt;"")*(O$1&lt;&gt;""),IF(_xlfn.XLOOKUP(O$1,Attendance_sorted!$B431:$CW431,Attendance_sorted!$B431:$CW431,"nn")&lt;&gt;"nn","•",""),"")</f>
        <v/>
      </c>
      <c r="P432" s="1" t="str">
        <f ca="1">IF(($A432&lt;&gt;"")*(P$1&lt;&gt;""),IF(_xlfn.XLOOKUP(P$1,Attendance_sorted!$B431:$CW431,Attendance_sorted!$B431:$CW431,"nn")&lt;&gt;"nn","•",""),"")</f>
        <v/>
      </c>
      <c r="Q432" s="1" t="str">
        <f ca="1">IF(($A432&lt;&gt;"")*(Q$1&lt;&gt;""),IF(_xlfn.XLOOKUP(Q$1,Attendance_sorted!$B431:$CW431,Attendance_sorted!$B431:$CW431,"nn")&lt;&gt;"nn","•",""),"")</f>
        <v/>
      </c>
      <c r="R432" s="1" t="str">
        <f ca="1">IF(($A432&lt;&gt;"")*(R$1&lt;&gt;""),IF(_xlfn.XLOOKUP(R$1,Attendance_sorted!$B431:$CW431,Attendance_sorted!$B431:$CW431,"nn")&lt;&gt;"nn","•",""),"")</f>
        <v/>
      </c>
      <c r="S432" s="1" t="str">
        <f ca="1">IF(($A432&lt;&gt;"")*(S$1&lt;&gt;""),IF(_xlfn.XLOOKUP(S$1,Attendance_sorted!$B431:$CW431,Attendance_sorted!$B431:$CW431,"nn")&lt;&gt;"nn","•",""),"")</f>
        <v/>
      </c>
      <c r="T432" s="1" t="str">
        <f ca="1">IF(($A432&lt;&gt;"")*(T$1&lt;&gt;""),IF(_xlfn.XLOOKUP(T$1,Attendance_sorted!$B431:$CW431,Attendance_sorted!$B431:$CW431,"nn")&lt;&gt;"nn","•",""),"")</f>
        <v/>
      </c>
      <c r="U432" s="1" t="str">
        <f ca="1">IF(($A432&lt;&gt;"")*(U$1&lt;&gt;""),IF(_xlfn.XLOOKUP(U$1,Attendance_sorted!$B431:$CW431,Attendance_sorted!$B431:$CW431,"nn")&lt;&gt;"nn","•",""),"")</f>
        <v/>
      </c>
      <c r="V432" s="1" t="str">
        <f ca="1">IF(($A432&lt;&gt;"")*(V$1&lt;&gt;""),IF(_xlfn.XLOOKUP(V$1,Attendance_sorted!$B431:$CW431,Attendance_sorted!$B431:$CW431,"nn")&lt;&gt;"nn","•",""),"")</f>
        <v/>
      </c>
      <c r="W432" s="1" t="str">
        <f ca="1">IF(($A432&lt;&gt;"")*(W$1&lt;&gt;""),IF(_xlfn.XLOOKUP(W$1,Attendance_sorted!$B431:$CW431,Attendance_sorted!$B431:$CW431,"nn")&lt;&gt;"nn","•",""),"")</f>
        <v/>
      </c>
      <c r="X432" s="1" t="str">
        <f ca="1">IF(($A432&lt;&gt;"")*(X$1&lt;&gt;""),IF(_xlfn.XLOOKUP(X$1,Attendance_sorted!$B431:$CW431,Attendance_sorted!$B431:$CW431,"nn")&lt;&gt;"nn","•",""),"")</f>
        <v/>
      </c>
      <c r="Y432" s="1" t="str">
        <f ca="1">IF(($A432&lt;&gt;"")*(Y$1&lt;&gt;""),IF(_xlfn.XLOOKUP(Y$1,Attendance_sorted!$B431:$CW431,Attendance_sorted!$B431:$CW431,"nn")&lt;&gt;"nn","•",""),"")</f>
        <v/>
      </c>
      <c r="Z432" s="1" t="str">
        <f ca="1">IF(($A432&lt;&gt;"")*(Z$1&lt;&gt;""),IF(_xlfn.XLOOKUP(Z$1,Attendance_sorted!$B431:$CW431,Attendance_sorted!$B431:$CW431,"nn")&lt;&gt;"nn","•",""),"")</f>
        <v/>
      </c>
      <c r="AA432" s="1" t="str">
        <f ca="1">IF(($A432&lt;&gt;"")*(AA$1&lt;&gt;""),IF(_xlfn.XLOOKUP(AA$1,Attendance_sorted!$B431:$CW431,Attendance_sorted!$B431:$CW431,"nn")&lt;&gt;"nn","•",""),"")</f>
        <v/>
      </c>
      <c r="AB432" s="1" t="str">
        <f ca="1">IF(($A432&lt;&gt;"")*(AB$1&lt;&gt;""),IF(_xlfn.XLOOKUP(AB$1,Attendance_sorted!$B431:$CW431,Attendance_sorted!$B431:$CW431,"nn")&lt;&gt;"nn","•",""),"")</f>
        <v/>
      </c>
      <c r="AC432" s="1" t="str">
        <f ca="1">IF(($A432&lt;&gt;"")*(AC$1&lt;&gt;""),IF(_xlfn.XLOOKUP(AC$1,Attendance_sorted!$B431:$CW431,Attendance_sorted!$B431:$CW431,"nn")&lt;&gt;"nn","•",""),"")</f>
        <v/>
      </c>
      <c r="AD432" s="1" t="str">
        <f ca="1">IF(($A432&lt;&gt;"")*(AD$1&lt;&gt;""),IF(_xlfn.XLOOKUP(AD$1,Attendance_sorted!$B431:$CW431,Attendance_sorted!$B431:$CW431,"nn")&lt;&gt;"nn","•",""),"")</f>
        <v/>
      </c>
      <c r="AE432" s="1" t="str">
        <f ca="1">IF(($A432&lt;&gt;"")*(AE$1&lt;&gt;""),IF(_xlfn.XLOOKUP(AE$1,Attendance_sorted!$B431:$CW431,Attendance_sorted!$B431:$CW431,"nn")&lt;&gt;"nn","•",""),"")</f>
        <v/>
      </c>
      <c r="AF432" s="1" t="str">
        <f ca="1">IF(($A432&lt;&gt;"")*(AF$1&lt;&gt;""),IF(_xlfn.XLOOKUP(AF$1,Attendance_sorted!$B431:$CW431,Attendance_sorted!$B431:$CW431,"nn")&lt;&gt;"nn","•",""),"")</f>
        <v/>
      </c>
      <c r="AG432" s="1" t="str">
        <f ca="1">IF(($A432&lt;&gt;"")*(AG$1&lt;&gt;""),IF(_xlfn.XLOOKUP(AG$1,Attendance_sorted!$B431:$CW431,Attendance_sorted!$B431:$CW431,"nn")&lt;&gt;"nn","•",""),"")</f>
        <v/>
      </c>
      <c r="AH432" s="1" t="str">
        <f ca="1">IF(($A432&lt;&gt;"")*(AH$1&lt;&gt;""),IF(_xlfn.XLOOKUP(AH$1,Attendance_sorted!$B431:$CW431,Attendance_sorted!$B431:$CW431,"nn")&lt;&gt;"nn","•",""),"")</f>
        <v/>
      </c>
      <c r="AI432" s="1" t="str">
        <f ca="1">IF(($A432&lt;&gt;"")*(AI$1&lt;&gt;""),IF(_xlfn.XLOOKUP(AI$1,Attendance_sorted!$B431:$CW431,Attendance_sorted!$B431:$CW431,"nn")&lt;&gt;"nn","•",""),"")</f>
        <v/>
      </c>
      <c r="AJ432" s="1" t="str">
        <f ca="1">IF(($A432&lt;&gt;"")*(AJ$1&lt;&gt;""),IF(_xlfn.XLOOKUP(AJ$1,Attendance_sorted!$B431:$CW431,Attendance_sorted!$B431:$CW431,"nn")&lt;&gt;"nn","•",""),"")</f>
        <v/>
      </c>
      <c r="AK432" s="1" t="str">
        <f ca="1">IF(($A432&lt;&gt;"")*(AK$1&lt;&gt;""),IF(_xlfn.XLOOKUP(AK$1,Attendance_sorted!$B431:$CW431,Attendance_sorted!$B431:$CW431,"nn")&lt;&gt;"nn","•",""),"")</f>
        <v/>
      </c>
      <c r="AL432" s="1" t="str">
        <f ca="1">IF(($A432&lt;&gt;"")*(AL$1&lt;&gt;""),IF(_xlfn.XLOOKUP(AL$1,Attendance_sorted!$B431:$CW431,Attendance_sorted!$B431:$CW431,"nn")&lt;&gt;"nn","•",""),"")</f>
        <v/>
      </c>
      <c r="AM432" s="1" t="str">
        <f ca="1">IF(($A432&lt;&gt;"")*(AM$1&lt;&gt;""),IF(_xlfn.XLOOKUP(AM$1,Attendance_sorted!$B431:$CW431,Attendance_sorted!$B431:$CW431,"nn")&lt;&gt;"nn","•",""),"")</f>
        <v/>
      </c>
      <c r="AN432" s="1" t="str">
        <f ca="1">IF(($A432&lt;&gt;"")*(AN$1&lt;&gt;""),IF(_xlfn.XLOOKUP(AN$1,Attendance_sorted!$B431:$CW431,Attendance_sorted!$B431:$CW431,"nn")&lt;&gt;"nn","•",""),"")</f>
        <v/>
      </c>
      <c r="AO432" s="1" t="str">
        <f ca="1">IF(($A432&lt;&gt;"")*(AO$1&lt;&gt;""),IF(_xlfn.XLOOKUP(AO$1,Attendance_sorted!$B431:$CW431,Attendance_sorted!$B431:$CW431,"nn")&lt;&gt;"nn","•",""),"")</f>
        <v/>
      </c>
      <c r="AP432" s="1" t="str">
        <f ca="1">IF(($A432&lt;&gt;"")*(AP$1&lt;&gt;""),IF(_xlfn.XLOOKUP(AP$1,Attendance_sorted!$B431:$CW431,Attendance_sorted!$B431:$CW431,"nn")&lt;&gt;"nn","•",""),"")</f>
        <v/>
      </c>
      <c r="AQ432" s="1" t="str">
        <f ca="1">IF(($A432&lt;&gt;"")*(AQ$1&lt;&gt;""),IF(_xlfn.XLOOKUP(AQ$1,Attendance_sorted!$B431:$CW431,Attendance_sorted!$B431:$CW431,"nn")&lt;&gt;"nn","•",""),"")</f>
        <v/>
      </c>
      <c r="AR432" s="1" t="str">
        <f ca="1">IF(($A432&lt;&gt;"")*(AR$1&lt;&gt;""),IF(_xlfn.XLOOKUP(AR$1,Attendance_sorted!$B431:$CW431,Attendance_sorted!$B431:$CW431,"nn")&lt;&gt;"nn","•",""),"")</f>
        <v/>
      </c>
      <c r="AS432" s="1" t="str">
        <f ca="1">IF(($A432&lt;&gt;"")*(AS$1&lt;&gt;""),IF(_xlfn.XLOOKUP(AS$1,Attendance_sorted!$B431:$CW431,Attendance_sorted!$B431:$CW431,"nn")&lt;&gt;"nn","•",""),"")</f>
        <v/>
      </c>
      <c r="AT432" s="1" t="str">
        <f ca="1">IF(($A432&lt;&gt;"")*(AT$1&lt;&gt;""),IF(_xlfn.XLOOKUP(AT$1,Attendance_sorted!$B431:$CW431,Attendance_sorted!$B431:$CW431,"nn")&lt;&gt;"nn","•",""),"")</f>
        <v/>
      </c>
      <c r="AU432" s="1" t="str">
        <f ca="1">IF(($A432&lt;&gt;"")*(AU$1&lt;&gt;""),IF(_xlfn.XLOOKUP(AU$1,Attendance_sorted!$B431:$CW431,Attendance_sorted!$B431:$CW431,"nn")&lt;&gt;"nn","•",""),"")</f>
        <v/>
      </c>
      <c r="AV432" s="1" t="str">
        <f ca="1">IF(($A432&lt;&gt;"")*(AV$1&lt;&gt;""),IF(_xlfn.XLOOKUP(AV$1,Attendance_sorted!$B431:$CW431,Attendance_sorted!$B431:$CW431,"nn")&lt;&gt;"nn","•",""),"")</f>
        <v/>
      </c>
      <c r="AW432" s="1" t="str">
        <f ca="1">IF(($A432&lt;&gt;"")*(AW$1&lt;&gt;""),IF(_xlfn.XLOOKUP(AW$1,Attendance_sorted!$B431:$CW431,Attendance_sorted!$B431:$CW431,"nn")&lt;&gt;"nn","•",""),"")</f>
        <v/>
      </c>
      <c r="AX432" s="1" t="str">
        <f ca="1">IF(($A432&lt;&gt;"")*(AX$1&lt;&gt;""),IF(_xlfn.XLOOKUP(AX$1,Attendance_sorted!$B431:$CW431,Attendance_sorted!$B431:$CW431,"nn")&lt;&gt;"nn","•",""),"")</f>
        <v/>
      </c>
      <c r="AY432" s="1" t="str">
        <f ca="1">IF(($A432&lt;&gt;"")*(AY$1&lt;&gt;""),IF(_xlfn.XLOOKUP(AY$1,Attendance_sorted!$B431:$CW431,Attendance_sorted!$B431:$CW431,"nn")&lt;&gt;"nn","•",""),"")</f>
        <v/>
      </c>
      <c r="AZ432" s="1" t="str">
        <f ca="1">IF(($A432&lt;&gt;"")*(AZ$1&lt;&gt;""),IF(_xlfn.XLOOKUP(AZ$1,Attendance_sorted!$B431:$CW431,Attendance_sorted!$B431:$CW431,"nn")&lt;&gt;"nn","•",""),"")</f>
        <v/>
      </c>
      <c r="BA432" s="1" t="str">
        <f ca="1">IF(($A432&lt;&gt;"")*(BA$1&lt;&gt;""),IF(_xlfn.XLOOKUP(BA$1,Attendance_sorted!$B431:$CW431,Attendance_sorted!$B431:$CW431,"nn")&lt;&gt;"nn","•",""),"")</f>
        <v/>
      </c>
      <c r="BB432" s="1" t="str">
        <f ca="1">IF(($A432&lt;&gt;"")*(BB$1&lt;&gt;""),IF(_xlfn.XLOOKUP(BB$1,Attendance_sorted!$B431:$CW431,Attendance_sorted!$B431:$CW431,"nn")&lt;&gt;"nn","•",""),"")</f>
        <v/>
      </c>
      <c r="BC432" s="1" t="str">
        <f ca="1">IF(($A432&lt;&gt;"")*(BC$1&lt;&gt;""),IF(_xlfn.XLOOKUP(BC$1,Attendance_sorted!$B431:$CW431,Attendance_sorted!$B431:$CW431,"nn")&lt;&gt;"nn","•",""),"")</f>
        <v/>
      </c>
      <c r="BD432" s="1" t="str">
        <f ca="1">IF(($A432&lt;&gt;"")*(BD$1&lt;&gt;""),IF(_xlfn.XLOOKUP(BD$1,Attendance_sorted!$B431:$CW431,Attendance_sorted!$B431:$CW431,"nn")&lt;&gt;"nn","•",""),"")</f>
        <v/>
      </c>
      <c r="BE432" s="1" t="str">
        <f ca="1">IF(($A432&lt;&gt;"")*(BE$1&lt;&gt;""),IF(_xlfn.XLOOKUP(BE$1,Attendance_sorted!$B431:$CW431,Attendance_sorted!$B431:$CW431,"nn")&lt;&gt;"nn","•",""),"")</f>
        <v/>
      </c>
      <c r="BF432" s="1" t="str">
        <f ca="1">IF(($A432&lt;&gt;"")*(BF$1&lt;&gt;""),IF(_xlfn.XLOOKUP(BF$1,Attendance_sorted!$B431:$CW431,Attendance_sorted!$B431:$CW431,"nn")&lt;&gt;"nn","•",""),"")</f>
        <v/>
      </c>
      <c r="BG432" s="1" t="str">
        <f ca="1">IF(($A432&lt;&gt;"")*(BG$1&lt;&gt;""),IF(_xlfn.XLOOKUP(BG$1,Attendance_sorted!$B431:$CW431,Attendance_sorted!$B431:$CW431,"nn")&lt;&gt;"nn","•",""),"")</f>
        <v/>
      </c>
      <c r="BH432" s="1" t="str">
        <f ca="1">IF(($A432&lt;&gt;"")*(BH$1&lt;&gt;""),IF(_xlfn.XLOOKUP(BH$1,Attendance_sorted!$B431:$CW431,Attendance_sorted!$B431:$CW431,"nn")&lt;&gt;"nn","•",""),"")</f>
        <v/>
      </c>
      <c r="BI432" s="1" t="str">
        <f ca="1">IF(($A432&lt;&gt;"")*(BI$1&lt;&gt;""),IF(_xlfn.XLOOKUP(BI$1,Attendance_sorted!$B431:$CW431,Attendance_sorted!$B431:$CW431,"nn")&lt;&gt;"nn","•",""),"")</f>
        <v/>
      </c>
      <c r="BJ432" s="1" t="str">
        <f ca="1">IF(($A432&lt;&gt;"")*(BJ$1&lt;&gt;""),IF(_xlfn.XLOOKUP(BJ$1,Attendance_sorted!$B431:$CW431,Attendance_sorted!$B431:$CW431,"nn")&lt;&gt;"nn","•",""),"")</f>
        <v/>
      </c>
      <c r="BK432" s="1" t="str">
        <f ca="1">IF(($A432&lt;&gt;"")*(BK$1&lt;&gt;""),IF(_xlfn.XLOOKUP(BK$1,Attendance_sorted!$B431:$CW431,Attendance_sorted!$B431:$CW431,"nn")&lt;&gt;"nn","•",""),"")</f>
        <v/>
      </c>
      <c r="BL432" s="1" t="str">
        <f ca="1">IF(($A432&lt;&gt;"")*(BL$1&lt;&gt;""),IF(_xlfn.XLOOKUP(BL$1,Attendance_sorted!$B431:$CW431,Attendance_sorted!$B431:$CW431,"nn")&lt;&gt;"nn","•",""),"")</f>
        <v/>
      </c>
      <c r="BM432" s="1" t="str">
        <f ca="1">IF(($A432&lt;&gt;"")*(BM$1&lt;&gt;""),IF(_xlfn.XLOOKUP(BM$1,Attendance_sorted!$B431:$CW431,Attendance_sorted!$B431:$CW431,"nn")&lt;&gt;"nn","•",""),"")</f>
        <v/>
      </c>
      <c r="BN432" s="1" t="str">
        <f ca="1">IF(($A432&lt;&gt;"")*(BN$1&lt;&gt;""),IF(_xlfn.XLOOKUP(BN$1,Attendance_sorted!$B431:$CW431,Attendance_sorted!$B431:$CW431,"nn")&lt;&gt;"nn","•",""),"")</f>
        <v/>
      </c>
      <c r="BO432" s="1" t="str">
        <f ca="1">IF(($A432&lt;&gt;"")*(BO$1&lt;&gt;""),IF(_xlfn.XLOOKUP(BO$1,Attendance_sorted!$B431:$CW431,Attendance_sorted!$B431:$CW431,"nn")&lt;&gt;"nn","•",""),"")</f>
        <v/>
      </c>
      <c r="BP432" s="1" t="str">
        <f ca="1">IF(($A432&lt;&gt;"")*(BP$1&lt;&gt;""),IF(_xlfn.XLOOKUP(BP$1,Attendance_sorted!$B431:$CW431,Attendance_sorted!$B431:$CW431,"nn")&lt;&gt;"nn","•",""),"")</f>
        <v/>
      </c>
      <c r="BQ432" s="1" t="str">
        <f ca="1">IF(($A432&lt;&gt;"")*(BQ$1&lt;&gt;""),IF(_xlfn.XLOOKUP(BQ$1,Attendance_sorted!$B431:$CW431,Attendance_sorted!$B431:$CW431,"nn")&lt;&gt;"nn","•",""),"")</f>
        <v/>
      </c>
      <c r="BR432" s="1" t="str">
        <f ca="1">IF(($A432&lt;&gt;"")*(BR$1&lt;&gt;""),IF(_xlfn.XLOOKUP(BR$1,Attendance_sorted!$B431:$CW431,Attendance_sorted!$B431:$CW431,"nn")&lt;&gt;"nn","•",""),"")</f>
        <v/>
      </c>
      <c r="BS432" s="1" t="str">
        <f ca="1">IF(($A432&lt;&gt;"")*(BS$1&lt;&gt;""),IF(_xlfn.XLOOKUP(BS$1,Attendance_sorted!$B431:$CW431,Attendance_sorted!$B431:$CW431,"nn")&lt;&gt;"nn","•",""),"")</f>
        <v/>
      </c>
      <c r="BT432" s="1" t="str">
        <f ca="1">IF(($A432&lt;&gt;"")*(BT$1&lt;&gt;""),IF(_xlfn.XLOOKUP(BT$1,Attendance_sorted!$B431:$CW431,Attendance_sorted!$B431:$CW431,"nn")&lt;&gt;"nn","•",""),"")</f>
        <v/>
      </c>
      <c r="BU432" s="1" t="str">
        <f ca="1">IF(($A432&lt;&gt;"")*(BU$1&lt;&gt;""),IF(_xlfn.XLOOKUP(BU$1,Attendance_sorted!$B431:$CW431,Attendance_sorted!$B431:$CW431,"nn")&lt;&gt;"nn","•",""),"")</f>
        <v/>
      </c>
      <c r="BV432" s="1" t="str">
        <f ca="1">IF(($A432&lt;&gt;"")*(BV$1&lt;&gt;""),IF(_xlfn.XLOOKUP(BV$1,Attendance_sorted!$B431:$CW431,Attendance_sorted!$B431:$CW431,"nn")&lt;&gt;"nn","•",""),"")</f>
        <v/>
      </c>
      <c r="BW432" s="1" t="str">
        <f ca="1">IF(($A432&lt;&gt;"")*(BW$1&lt;&gt;""),IF(_xlfn.XLOOKUP(BW$1,Attendance_sorted!$B431:$CW431,Attendance_sorted!$B431:$CW431,"nn")&lt;&gt;"nn","•",""),"")</f>
        <v/>
      </c>
      <c r="BX432" s="1" t="str">
        <f ca="1">IF(($A432&lt;&gt;"")*(BX$1&lt;&gt;""),IF(_xlfn.XLOOKUP(BX$1,Attendance_sorted!$B431:$CW431,Attendance_sorted!$B431:$CW431,"nn")&lt;&gt;"nn","•",""),"")</f>
        <v/>
      </c>
      <c r="BY432" s="1" t="str">
        <f ca="1">IF(($A432&lt;&gt;"")*(BY$1&lt;&gt;""),IF(_xlfn.XLOOKUP(BY$1,Attendance_sorted!$B431:$CW431,Attendance_sorted!$B431:$CW431,"nn")&lt;&gt;"nn","•",""),"")</f>
        <v/>
      </c>
      <c r="BZ432" s="1" t="str">
        <f ca="1">IF(($A432&lt;&gt;"")*(BZ$1&lt;&gt;""),IF(_xlfn.XLOOKUP(BZ$1,Attendance_sorted!$B431:$CW431,Attendance_sorted!$B431:$CW431,"nn")&lt;&gt;"nn","•",""),"")</f>
        <v/>
      </c>
      <c r="CA432" s="1" t="str">
        <f ca="1">IF(($A432&lt;&gt;"")*(CA$1&lt;&gt;""),IF(_xlfn.XLOOKUP(CA$1,Attendance_sorted!$B431:$CW431,Attendance_sorted!$B431:$CW431,"nn")&lt;&gt;"nn","•",""),"")</f>
        <v/>
      </c>
      <c r="CB432" s="1" t="str">
        <f ca="1">IF(($A432&lt;&gt;"")*(CB$1&lt;&gt;""),IF(_xlfn.XLOOKUP(CB$1,Attendance_sorted!$B431:$CW431,Attendance_sorted!$B431:$CW431,"nn")&lt;&gt;"nn","•",""),"")</f>
        <v/>
      </c>
      <c r="CC432" s="1" t="str">
        <f ca="1">IF(($A432&lt;&gt;"")*(CC$1&lt;&gt;""),IF(_xlfn.XLOOKUP(CC$1,Attendance_sorted!$B431:$CW431,Attendance_sorted!$B431:$CW431,"nn")&lt;&gt;"nn","•",""),"")</f>
        <v/>
      </c>
      <c r="CD432" s="1" t="str">
        <f ca="1">IF(($A432&lt;&gt;"")*(CD$1&lt;&gt;""),IF(_xlfn.XLOOKUP(CD$1,Attendance_sorted!$B431:$CW431,Attendance_sorted!$B431:$CW431,"nn")&lt;&gt;"nn","•",""),"")</f>
        <v/>
      </c>
      <c r="CE432" s="1" t="str">
        <f ca="1">IF(($A432&lt;&gt;"")*(CE$1&lt;&gt;""),IF(_xlfn.XLOOKUP(CE$1,Attendance_sorted!$B431:$CW431,Attendance_sorted!$B431:$CW431,"nn")&lt;&gt;"nn","•",""),"")</f>
        <v/>
      </c>
      <c r="CF432" s="1" t="str">
        <f ca="1">IF(($A432&lt;&gt;"")*(CF$1&lt;&gt;""),IF(_xlfn.XLOOKUP(CF$1,Attendance_sorted!$B431:$CW431,Attendance_sorted!$B431:$CW431,"nn")&lt;&gt;"nn","•",""),"")</f>
        <v/>
      </c>
      <c r="CG432" s="1" t="str">
        <f ca="1">IF(($A432&lt;&gt;"")*(CG$1&lt;&gt;""),IF(_xlfn.XLOOKUP(CG$1,Attendance_sorted!$B431:$CW431,Attendance_sorted!$B431:$CW431,"nn")&lt;&gt;"nn","•",""),"")</f>
        <v/>
      </c>
      <c r="CH432" s="1" t="str">
        <f ca="1">IF(($A432&lt;&gt;"")*(CH$1&lt;&gt;""),IF(_xlfn.XLOOKUP(CH$1,Attendance_sorted!$B431:$CW431,Attendance_sorted!$B431:$CW431,"nn")&lt;&gt;"nn","•",""),"")</f>
        <v/>
      </c>
      <c r="CI432" s="1" t="str">
        <f ca="1">IF(($A432&lt;&gt;"")*(CI$1&lt;&gt;""),IF(_xlfn.XLOOKUP(CI$1,Attendance_sorted!$B431:$CW431,Attendance_sorted!$B431:$CW431,"nn")&lt;&gt;"nn","•",""),"")</f>
        <v/>
      </c>
      <c r="CJ432" s="1" t="str">
        <f ca="1">IF(($A432&lt;&gt;"")*(CJ$1&lt;&gt;""),IF(_xlfn.XLOOKUP(CJ$1,Attendance_sorted!$B431:$CW431,Attendance_sorted!$B431:$CW431,"nn")&lt;&gt;"nn","•",""),"")</f>
        <v/>
      </c>
      <c r="CK432" s="1" t="str">
        <f ca="1">IF(($A432&lt;&gt;"")*(CK$1&lt;&gt;""),IF(_xlfn.XLOOKUP(CK$1,Attendance_sorted!$B431:$CW431,Attendance_sorted!$B431:$CW431,"nn")&lt;&gt;"nn","•",""),"")</f>
        <v/>
      </c>
      <c r="CL432" s="1" t="str">
        <f ca="1">IF(($A432&lt;&gt;"")*(CL$1&lt;&gt;""),IF(_xlfn.XLOOKUP(CL$1,Attendance_sorted!$B431:$CW431,Attendance_sorted!$B431:$CW431,"nn")&lt;&gt;"nn","•",""),"")</f>
        <v/>
      </c>
      <c r="CM432" s="1" t="str">
        <f ca="1">IF(($A432&lt;&gt;"")*(CM$1&lt;&gt;""),IF(_xlfn.XLOOKUP(CM$1,Attendance_sorted!$B431:$CW431,Attendance_sorted!$B431:$CW431,"nn")&lt;&gt;"nn","•",""),"")</f>
        <v/>
      </c>
      <c r="CN432" s="1" t="str">
        <f ca="1">IF(($A432&lt;&gt;"")*(CN$1&lt;&gt;""),IF(_xlfn.XLOOKUP(CN$1,Attendance_sorted!$B431:$CW431,Attendance_sorted!$B431:$CW431,"nn")&lt;&gt;"nn","•",""),"")</f>
        <v/>
      </c>
      <c r="CO432" s="1" t="str">
        <f ca="1">IF(($A432&lt;&gt;"")*(CO$1&lt;&gt;""),IF(_xlfn.XLOOKUP(CO$1,Attendance_sorted!$B431:$CW431,Attendance_sorted!$B431:$CW431,"nn")&lt;&gt;"nn","•",""),"")</f>
        <v/>
      </c>
      <c r="CP432" s="1" t="str">
        <f ca="1">IF(($A432&lt;&gt;"")*(CP$1&lt;&gt;""),IF(_xlfn.XLOOKUP(CP$1,Attendance_sorted!$B431:$CW431,Attendance_sorted!$B431:$CW431,"nn")&lt;&gt;"nn","•",""),"")</f>
        <v/>
      </c>
      <c r="CQ432" s="1" t="str">
        <f ca="1">IF(($A432&lt;&gt;"")*(CQ$1&lt;&gt;""),IF(_xlfn.XLOOKUP(CQ$1,Attendance_sorted!$B431:$CW431,Attendance_sorted!$B431:$CW431,"nn")&lt;&gt;"nn","•",""),"")</f>
        <v/>
      </c>
      <c r="CR432" s="1" t="str">
        <f ca="1">IF(($A432&lt;&gt;"")*(CR$1&lt;&gt;""),IF(_xlfn.XLOOKUP(CR$1,Attendance_sorted!$B431:$CW431,Attendance_sorted!$B431:$CW431,"nn")&lt;&gt;"nn","•",""),"")</f>
        <v/>
      </c>
      <c r="CS432" s="1" t="str">
        <f ca="1">IF(($A432&lt;&gt;"")*(CS$1&lt;&gt;""),IF(_xlfn.XLOOKUP(CS$1,Attendance_sorted!$B431:$CW431,Attendance_sorted!$B431:$CW431,"nn")&lt;&gt;"nn","•",""),"")</f>
        <v/>
      </c>
      <c r="CT432" s="1" t="str">
        <f ca="1">IF(($A432&lt;&gt;"")*(CT$1&lt;&gt;""),IF(_xlfn.XLOOKUP(CT$1,Attendance_sorted!$B431:$CW431,Attendance_sorted!$B431:$CW431,"nn")&lt;&gt;"nn","•",""),"")</f>
        <v/>
      </c>
      <c r="CU432" s="1" t="str">
        <f ca="1">IF(($A432&lt;&gt;"")*(CU$1&lt;&gt;""),IF(_xlfn.XLOOKUP(CU$1,Attendance_sorted!$B431:$CW431,Attendance_sorted!$B431:$CW431,"nn")&lt;&gt;"nn","•",""),"")</f>
        <v/>
      </c>
      <c r="CV432" s="1" t="str">
        <f ca="1">IF(($A432&lt;&gt;"")*(CV$1&lt;&gt;""),IF(_xlfn.XLOOKUP(CV$1,Attendance_sorted!$B431:$CW431,Attendance_sorted!$B431:$CW431,"nn")&lt;&gt;"nn","•",""),"")</f>
        <v/>
      </c>
      <c r="CW432" s="1" t="str">
        <f ca="1">IF(($A432&lt;&gt;"")*(CW$1&lt;&gt;""),IF(_xlfn.XLOOKUP(CW$1,Attendance_sorted!$B431:$CW431,Attendance_sorted!$B431:$CW431,"nn")&lt;&gt;"nn","•",""),"")</f>
        <v/>
      </c>
    </row>
    <row r="433" spans="1:101">
      <c r="A433" s="1"/>
      <c r="B433" s="1" t="str">
        <f ca="1">IF(($A433&lt;&gt;"")*(B$1&lt;&gt;""),IF(_xlfn.XLOOKUP(B$1,Attendance_sorted!$B432:$CW432,Attendance_sorted!$B432:$CW432,"nn")&lt;&gt;"nn","•",""),"")</f>
        <v/>
      </c>
      <c r="C433" s="1" t="str">
        <f ca="1">IF(($A433&lt;&gt;"")*(C$1&lt;&gt;""),IF(_xlfn.XLOOKUP(C$1,Attendance_sorted!$B432:$CW432,Attendance_sorted!$B432:$CW432,"nn")&lt;&gt;"nn","•",""),"")</f>
        <v/>
      </c>
      <c r="D433" s="1" t="str">
        <f ca="1">IF(($A433&lt;&gt;"")*(D$1&lt;&gt;""),IF(_xlfn.XLOOKUP(D$1,Attendance_sorted!$B432:$CW432,Attendance_sorted!$B432:$CW432,"nn")&lt;&gt;"nn","•",""),"")</f>
        <v/>
      </c>
      <c r="E433" s="1" t="str">
        <f ca="1">IF(($A433&lt;&gt;"")*(E$1&lt;&gt;""),IF(_xlfn.XLOOKUP(E$1,Attendance_sorted!$B432:$CW432,Attendance_sorted!$B432:$CW432,"nn")&lt;&gt;"nn","•",""),"")</f>
        <v/>
      </c>
      <c r="F433" s="1" t="str">
        <f ca="1">IF(($A433&lt;&gt;"")*(F$1&lt;&gt;""),IF(_xlfn.XLOOKUP(F$1,Attendance_sorted!$B432:$CW432,Attendance_sorted!$B432:$CW432,"nn")&lt;&gt;"nn","•",""),"")</f>
        <v/>
      </c>
      <c r="G433" s="1" t="str">
        <f ca="1">IF(($A433&lt;&gt;"")*(G$1&lt;&gt;""),IF(_xlfn.XLOOKUP(G$1,Attendance_sorted!$B432:$CW432,Attendance_sorted!$B432:$CW432,"nn")&lt;&gt;"nn","•",""),"")</f>
        <v/>
      </c>
      <c r="H433" s="1" t="str">
        <f ca="1">IF(($A433&lt;&gt;"")*(H$1&lt;&gt;""),IF(_xlfn.XLOOKUP(H$1,Attendance_sorted!$B432:$CW432,Attendance_sorted!$B432:$CW432,"nn")&lt;&gt;"nn","•",""),"")</f>
        <v/>
      </c>
      <c r="I433" s="1" t="str">
        <f ca="1">IF(($A433&lt;&gt;"")*(I$1&lt;&gt;""),IF(_xlfn.XLOOKUP(I$1,Attendance_sorted!$B432:$CW432,Attendance_sorted!$B432:$CW432,"nn")&lt;&gt;"nn","•",""),"")</f>
        <v/>
      </c>
      <c r="J433" s="1" t="str">
        <f ca="1">IF(($A433&lt;&gt;"")*(J$1&lt;&gt;""),IF(_xlfn.XLOOKUP(J$1,Attendance_sorted!$B432:$CW432,Attendance_sorted!$B432:$CW432,"nn")&lt;&gt;"nn","•",""),"")</f>
        <v/>
      </c>
      <c r="K433" s="1" t="str">
        <f ca="1">IF(($A433&lt;&gt;"")*(K$1&lt;&gt;""),IF(_xlfn.XLOOKUP(K$1,Attendance_sorted!$B432:$CW432,Attendance_sorted!$B432:$CW432,"nn")&lt;&gt;"nn","•",""),"")</f>
        <v/>
      </c>
      <c r="L433" s="1" t="str">
        <f ca="1">IF(($A433&lt;&gt;"")*(L$1&lt;&gt;""),IF(_xlfn.XLOOKUP(L$1,Attendance_sorted!$B432:$CW432,Attendance_sorted!$B432:$CW432,"nn")&lt;&gt;"nn","•",""),"")</f>
        <v/>
      </c>
      <c r="M433" s="1" t="str">
        <f ca="1">IF(($A433&lt;&gt;"")*(M$1&lt;&gt;""),IF(_xlfn.XLOOKUP(M$1,Attendance_sorted!$B432:$CW432,Attendance_sorted!$B432:$CW432,"nn")&lt;&gt;"nn","•",""),"")</f>
        <v/>
      </c>
      <c r="N433" s="1" t="str">
        <f ca="1">IF(($A433&lt;&gt;"")*(N$1&lt;&gt;""),IF(_xlfn.XLOOKUP(N$1,Attendance_sorted!$B432:$CW432,Attendance_sorted!$B432:$CW432,"nn")&lt;&gt;"nn","•",""),"")</f>
        <v/>
      </c>
      <c r="O433" s="1" t="str">
        <f ca="1">IF(($A433&lt;&gt;"")*(O$1&lt;&gt;""),IF(_xlfn.XLOOKUP(O$1,Attendance_sorted!$B432:$CW432,Attendance_sorted!$B432:$CW432,"nn")&lt;&gt;"nn","•",""),"")</f>
        <v/>
      </c>
      <c r="P433" s="1" t="str">
        <f ca="1">IF(($A433&lt;&gt;"")*(P$1&lt;&gt;""),IF(_xlfn.XLOOKUP(P$1,Attendance_sorted!$B432:$CW432,Attendance_sorted!$B432:$CW432,"nn")&lt;&gt;"nn","•",""),"")</f>
        <v/>
      </c>
      <c r="Q433" s="1" t="str">
        <f ca="1">IF(($A433&lt;&gt;"")*(Q$1&lt;&gt;""),IF(_xlfn.XLOOKUP(Q$1,Attendance_sorted!$B432:$CW432,Attendance_sorted!$B432:$CW432,"nn")&lt;&gt;"nn","•",""),"")</f>
        <v/>
      </c>
      <c r="R433" s="1" t="str">
        <f ca="1">IF(($A433&lt;&gt;"")*(R$1&lt;&gt;""),IF(_xlfn.XLOOKUP(R$1,Attendance_sorted!$B432:$CW432,Attendance_sorted!$B432:$CW432,"nn")&lt;&gt;"nn","•",""),"")</f>
        <v/>
      </c>
      <c r="S433" s="1" t="str">
        <f ca="1">IF(($A433&lt;&gt;"")*(S$1&lt;&gt;""),IF(_xlfn.XLOOKUP(S$1,Attendance_sorted!$B432:$CW432,Attendance_sorted!$B432:$CW432,"nn")&lt;&gt;"nn","•",""),"")</f>
        <v/>
      </c>
      <c r="T433" s="1" t="str">
        <f ca="1">IF(($A433&lt;&gt;"")*(T$1&lt;&gt;""),IF(_xlfn.XLOOKUP(T$1,Attendance_sorted!$B432:$CW432,Attendance_sorted!$B432:$CW432,"nn")&lt;&gt;"nn","•",""),"")</f>
        <v/>
      </c>
      <c r="U433" s="1" t="str">
        <f ca="1">IF(($A433&lt;&gt;"")*(U$1&lt;&gt;""),IF(_xlfn.XLOOKUP(U$1,Attendance_sorted!$B432:$CW432,Attendance_sorted!$B432:$CW432,"nn")&lt;&gt;"nn","•",""),"")</f>
        <v/>
      </c>
      <c r="V433" s="1" t="str">
        <f ca="1">IF(($A433&lt;&gt;"")*(V$1&lt;&gt;""),IF(_xlfn.XLOOKUP(V$1,Attendance_sorted!$B432:$CW432,Attendance_sorted!$B432:$CW432,"nn")&lt;&gt;"nn","•",""),"")</f>
        <v/>
      </c>
      <c r="W433" s="1" t="str">
        <f ca="1">IF(($A433&lt;&gt;"")*(W$1&lt;&gt;""),IF(_xlfn.XLOOKUP(W$1,Attendance_sorted!$B432:$CW432,Attendance_sorted!$B432:$CW432,"nn")&lt;&gt;"nn","•",""),"")</f>
        <v/>
      </c>
      <c r="X433" s="1" t="str">
        <f ca="1">IF(($A433&lt;&gt;"")*(X$1&lt;&gt;""),IF(_xlfn.XLOOKUP(X$1,Attendance_sorted!$B432:$CW432,Attendance_sorted!$B432:$CW432,"nn")&lt;&gt;"nn","•",""),"")</f>
        <v/>
      </c>
      <c r="Y433" s="1" t="str">
        <f ca="1">IF(($A433&lt;&gt;"")*(Y$1&lt;&gt;""),IF(_xlfn.XLOOKUP(Y$1,Attendance_sorted!$B432:$CW432,Attendance_sorted!$B432:$CW432,"nn")&lt;&gt;"nn","•",""),"")</f>
        <v/>
      </c>
      <c r="Z433" s="1" t="str">
        <f ca="1">IF(($A433&lt;&gt;"")*(Z$1&lt;&gt;""),IF(_xlfn.XLOOKUP(Z$1,Attendance_sorted!$B432:$CW432,Attendance_sorted!$B432:$CW432,"nn")&lt;&gt;"nn","•",""),"")</f>
        <v/>
      </c>
      <c r="AA433" s="1" t="str">
        <f ca="1">IF(($A433&lt;&gt;"")*(AA$1&lt;&gt;""),IF(_xlfn.XLOOKUP(AA$1,Attendance_sorted!$B432:$CW432,Attendance_sorted!$B432:$CW432,"nn")&lt;&gt;"nn","•",""),"")</f>
        <v/>
      </c>
      <c r="AB433" s="1" t="str">
        <f ca="1">IF(($A433&lt;&gt;"")*(AB$1&lt;&gt;""),IF(_xlfn.XLOOKUP(AB$1,Attendance_sorted!$B432:$CW432,Attendance_sorted!$B432:$CW432,"nn")&lt;&gt;"nn","•",""),"")</f>
        <v/>
      </c>
      <c r="AC433" s="1" t="str">
        <f ca="1">IF(($A433&lt;&gt;"")*(AC$1&lt;&gt;""),IF(_xlfn.XLOOKUP(AC$1,Attendance_sorted!$B432:$CW432,Attendance_sorted!$B432:$CW432,"nn")&lt;&gt;"nn","•",""),"")</f>
        <v/>
      </c>
      <c r="AD433" s="1" t="str">
        <f ca="1">IF(($A433&lt;&gt;"")*(AD$1&lt;&gt;""),IF(_xlfn.XLOOKUP(AD$1,Attendance_sorted!$B432:$CW432,Attendance_sorted!$B432:$CW432,"nn")&lt;&gt;"nn","•",""),"")</f>
        <v/>
      </c>
      <c r="AE433" s="1" t="str">
        <f ca="1">IF(($A433&lt;&gt;"")*(AE$1&lt;&gt;""),IF(_xlfn.XLOOKUP(AE$1,Attendance_sorted!$B432:$CW432,Attendance_sorted!$B432:$CW432,"nn")&lt;&gt;"nn","•",""),"")</f>
        <v/>
      </c>
      <c r="AF433" s="1" t="str">
        <f ca="1">IF(($A433&lt;&gt;"")*(AF$1&lt;&gt;""),IF(_xlfn.XLOOKUP(AF$1,Attendance_sorted!$B432:$CW432,Attendance_sorted!$B432:$CW432,"nn")&lt;&gt;"nn","•",""),"")</f>
        <v/>
      </c>
      <c r="AG433" s="1" t="str">
        <f ca="1">IF(($A433&lt;&gt;"")*(AG$1&lt;&gt;""),IF(_xlfn.XLOOKUP(AG$1,Attendance_sorted!$B432:$CW432,Attendance_sorted!$B432:$CW432,"nn")&lt;&gt;"nn","•",""),"")</f>
        <v/>
      </c>
      <c r="AH433" s="1" t="str">
        <f ca="1">IF(($A433&lt;&gt;"")*(AH$1&lt;&gt;""),IF(_xlfn.XLOOKUP(AH$1,Attendance_sorted!$B432:$CW432,Attendance_sorted!$B432:$CW432,"nn")&lt;&gt;"nn","•",""),"")</f>
        <v/>
      </c>
      <c r="AI433" s="1" t="str">
        <f ca="1">IF(($A433&lt;&gt;"")*(AI$1&lt;&gt;""),IF(_xlfn.XLOOKUP(AI$1,Attendance_sorted!$B432:$CW432,Attendance_sorted!$B432:$CW432,"nn")&lt;&gt;"nn","•",""),"")</f>
        <v/>
      </c>
      <c r="AJ433" s="1" t="str">
        <f ca="1">IF(($A433&lt;&gt;"")*(AJ$1&lt;&gt;""),IF(_xlfn.XLOOKUP(AJ$1,Attendance_sorted!$B432:$CW432,Attendance_sorted!$B432:$CW432,"nn")&lt;&gt;"nn","•",""),"")</f>
        <v/>
      </c>
      <c r="AK433" s="1" t="str">
        <f ca="1">IF(($A433&lt;&gt;"")*(AK$1&lt;&gt;""),IF(_xlfn.XLOOKUP(AK$1,Attendance_sorted!$B432:$CW432,Attendance_sorted!$B432:$CW432,"nn")&lt;&gt;"nn","•",""),"")</f>
        <v/>
      </c>
      <c r="AL433" s="1" t="str">
        <f ca="1">IF(($A433&lt;&gt;"")*(AL$1&lt;&gt;""),IF(_xlfn.XLOOKUP(AL$1,Attendance_sorted!$B432:$CW432,Attendance_sorted!$B432:$CW432,"nn")&lt;&gt;"nn","•",""),"")</f>
        <v/>
      </c>
      <c r="AM433" s="1" t="str">
        <f ca="1">IF(($A433&lt;&gt;"")*(AM$1&lt;&gt;""),IF(_xlfn.XLOOKUP(AM$1,Attendance_sorted!$B432:$CW432,Attendance_sorted!$B432:$CW432,"nn")&lt;&gt;"nn","•",""),"")</f>
        <v/>
      </c>
      <c r="AN433" s="1" t="str">
        <f ca="1">IF(($A433&lt;&gt;"")*(AN$1&lt;&gt;""),IF(_xlfn.XLOOKUP(AN$1,Attendance_sorted!$B432:$CW432,Attendance_sorted!$B432:$CW432,"nn")&lt;&gt;"nn","•",""),"")</f>
        <v/>
      </c>
      <c r="AO433" s="1" t="str">
        <f ca="1">IF(($A433&lt;&gt;"")*(AO$1&lt;&gt;""),IF(_xlfn.XLOOKUP(AO$1,Attendance_sorted!$B432:$CW432,Attendance_sorted!$B432:$CW432,"nn")&lt;&gt;"nn","•",""),"")</f>
        <v/>
      </c>
      <c r="AP433" s="1" t="str">
        <f ca="1">IF(($A433&lt;&gt;"")*(AP$1&lt;&gt;""),IF(_xlfn.XLOOKUP(AP$1,Attendance_sorted!$B432:$CW432,Attendance_sorted!$B432:$CW432,"nn")&lt;&gt;"nn","•",""),"")</f>
        <v/>
      </c>
      <c r="AQ433" s="1" t="str">
        <f ca="1">IF(($A433&lt;&gt;"")*(AQ$1&lt;&gt;""),IF(_xlfn.XLOOKUP(AQ$1,Attendance_sorted!$B432:$CW432,Attendance_sorted!$B432:$CW432,"nn")&lt;&gt;"nn","•",""),"")</f>
        <v/>
      </c>
      <c r="AR433" s="1" t="str">
        <f ca="1">IF(($A433&lt;&gt;"")*(AR$1&lt;&gt;""),IF(_xlfn.XLOOKUP(AR$1,Attendance_sorted!$B432:$CW432,Attendance_sorted!$B432:$CW432,"nn")&lt;&gt;"nn","•",""),"")</f>
        <v/>
      </c>
      <c r="AS433" s="1" t="str">
        <f ca="1">IF(($A433&lt;&gt;"")*(AS$1&lt;&gt;""),IF(_xlfn.XLOOKUP(AS$1,Attendance_sorted!$B432:$CW432,Attendance_sorted!$B432:$CW432,"nn")&lt;&gt;"nn","•",""),"")</f>
        <v/>
      </c>
      <c r="AT433" s="1" t="str">
        <f ca="1">IF(($A433&lt;&gt;"")*(AT$1&lt;&gt;""),IF(_xlfn.XLOOKUP(AT$1,Attendance_sorted!$B432:$CW432,Attendance_sorted!$B432:$CW432,"nn")&lt;&gt;"nn","•",""),"")</f>
        <v/>
      </c>
      <c r="AU433" s="1" t="str">
        <f ca="1">IF(($A433&lt;&gt;"")*(AU$1&lt;&gt;""),IF(_xlfn.XLOOKUP(AU$1,Attendance_sorted!$B432:$CW432,Attendance_sorted!$B432:$CW432,"nn")&lt;&gt;"nn","•",""),"")</f>
        <v/>
      </c>
      <c r="AV433" s="1" t="str">
        <f ca="1">IF(($A433&lt;&gt;"")*(AV$1&lt;&gt;""),IF(_xlfn.XLOOKUP(AV$1,Attendance_sorted!$B432:$CW432,Attendance_sorted!$B432:$CW432,"nn")&lt;&gt;"nn","•",""),"")</f>
        <v/>
      </c>
      <c r="AW433" s="1" t="str">
        <f ca="1">IF(($A433&lt;&gt;"")*(AW$1&lt;&gt;""),IF(_xlfn.XLOOKUP(AW$1,Attendance_sorted!$B432:$CW432,Attendance_sorted!$B432:$CW432,"nn")&lt;&gt;"nn","•",""),"")</f>
        <v/>
      </c>
      <c r="AX433" s="1" t="str">
        <f ca="1">IF(($A433&lt;&gt;"")*(AX$1&lt;&gt;""),IF(_xlfn.XLOOKUP(AX$1,Attendance_sorted!$B432:$CW432,Attendance_sorted!$B432:$CW432,"nn")&lt;&gt;"nn","•",""),"")</f>
        <v/>
      </c>
      <c r="AY433" s="1" t="str">
        <f ca="1">IF(($A433&lt;&gt;"")*(AY$1&lt;&gt;""),IF(_xlfn.XLOOKUP(AY$1,Attendance_sorted!$B432:$CW432,Attendance_sorted!$B432:$CW432,"nn")&lt;&gt;"nn","•",""),"")</f>
        <v/>
      </c>
      <c r="AZ433" s="1" t="str">
        <f ca="1">IF(($A433&lt;&gt;"")*(AZ$1&lt;&gt;""),IF(_xlfn.XLOOKUP(AZ$1,Attendance_sorted!$B432:$CW432,Attendance_sorted!$B432:$CW432,"nn")&lt;&gt;"nn","•",""),"")</f>
        <v/>
      </c>
      <c r="BA433" s="1" t="str">
        <f ca="1">IF(($A433&lt;&gt;"")*(BA$1&lt;&gt;""),IF(_xlfn.XLOOKUP(BA$1,Attendance_sorted!$B432:$CW432,Attendance_sorted!$B432:$CW432,"nn")&lt;&gt;"nn","•",""),"")</f>
        <v/>
      </c>
      <c r="BB433" s="1" t="str">
        <f ca="1">IF(($A433&lt;&gt;"")*(BB$1&lt;&gt;""),IF(_xlfn.XLOOKUP(BB$1,Attendance_sorted!$B432:$CW432,Attendance_sorted!$B432:$CW432,"nn")&lt;&gt;"nn","•",""),"")</f>
        <v/>
      </c>
      <c r="BC433" s="1" t="str">
        <f ca="1">IF(($A433&lt;&gt;"")*(BC$1&lt;&gt;""),IF(_xlfn.XLOOKUP(BC$1,Attendance_sorted!$B432:$CW432,Attendance_sorted!$B432:$CW432,"nn")&lt;&gt;"nn","•",""),"")</f>
        <v/>
      </c>
      <c r="BD433" s="1" t="str">
        <f ca="1">IF(($A433&lt;&gt;"")*(BD$1&lt;&gt;""),IF(_xlfn.XLOOKUP(BD$1,Attendance_sorted!$B432:$CW432,Attendance_sorted!$B432:$CW432,"nn")&lt;&gt;"nn","•",""),"")</f>
        <v/>
      </c>
      <c r="BE433" s="1" t="str">
        <f ca="1">IF(($A433&lt;&gt;"")*(BE$1&lt;&gt;""),IF(_xlfn.XLOOKUP(BE$1,Attendance_sorted!$B432:$CW432,Attendance_sorted!$B432:$CW432,"nn")&lt;&gt;"nn","•",""),"")</f>
        <v/>
      </c>
      <c r="BF433" s="1" t="str">
        <f ca="1">IF(($A433&lt;&gt;"")*(BF$1&lt;&gt;""),IF(_xlfn.XLOOKUP(BF$1,Attendance_sorted!$B432:$CW432,Attendance_sorted!$B432:$CW432,"nn")&lt;&gt;"nn","•",""),"")</f>
        <v/>
      </c>
      <c r="BG433" s="1" t="str">
        <f ca="1">IF(($A433&lt;&gt;"")*(BG$1&lt;&gt;""),IF(_xlfn.XLOOKUP(BG$1,Attendance_sorted!$B432:$CW432,Attendance_sorted!$B432:$CW432,"nn")&lt;&gt;"nn","•",""),"")</f>
        <v/>
      </c>
      <c r="BH433" s="1" t="str">
        <f ca="1">IF(($A433&lt;&gt;"")*(BH$1&lt;&gt;""),IF(_xlfn.XLOOKUP(BH$1,Attendance_sorted!$B432:$CW432,Attendance_sorted!$B432:$CW432,"nn")&lt;&gt;"nn","•",""),"")</f>
        <v/>
      </c>
      <c r="BI433" s="1" t="str">
        <f ca="1">IF(($A433&lt;&gt;"")*(BI$1&lt;&gt;""),IF(_xlfn.XLOOKUP(BI$1,Attendance_sorted!$B432:$CW432,Attendance_sorted!$B432:$CW432,"nn")&lt;&gt;"nn","•",""),"")</f>
        <v/>
      </c>
      <c r="BJ433" s="1" t="str">
        <f ca="1">IF(($A433&lt;&gt;"")*(BJ$1&lt;&gt;""),IF(_xlfn.XLOOKUP(BJ$1,Attendance_sorted!$B432:$CW432,Attendance_sorted!$B432:$CW432,"nn")&lt;&gt;"nn","•",""),"")</f>
        <v/>
      </c>
      <c r="BK433" s="1" t="str">
        <f ca="1">IF(($A433&lt;&gt;"")*(BK$1&lt;&gt;""),IF(_xlfn.XLOOKUP(BK$1,Attendance_sorted!$B432:$CW432,Attendance_sorted!$B432:$CW432,"nn")&lt;&gt;"nn","•",""),"")</f>
        <v/>
      </c>
      <c r="BL433" s="1" t="str">
        <f ca="1">IF(($A433&lt;&gt;"")*(BL$1&lt;&gt;""),IF(_xlfn.XLOOKUP(BL$1,Attendance_sorted!$B432:$CW432,Attendance_sorted!$B432:$CW432,"nn")&lt;&gt;"nn","•",""),"")</f>
        <v/>
      </c>
      <c r="BM433" s="1" t="str">
        <f ca="1">IF(($A433&lt;&gt;"")*(BM$1&lt;&gt;""),IF(_xlfn.XLOOKUP(BM$1,Attendance_sorted!$B432:$CW432,Attendance_sorted!$B432:$CW432,"nn")&lt;&gt;"nn","•",""),"")</f>
        <v/>
      </c>
      <c r="BN433" s="1" t="str">
        <f ca="1">IF(($A433&lt;&gt;"")*(BN$1&lt;&gt;""),IF(_xlfn.XLOOKUP(BN$1,Attendance_sorted!$B432:$CW432,Attendance_sorted!$B432:$CW432,"nn")&lt;&gt;"nn","•",""),"")</f>
        <v/>
      </c>
      <c r="BO433" s="1" t="str">
        <f ca="1">IF(($A433&lt;&gt;"")*(BO$1&lt;&gt;""),IF(_xlfn.XLOOKUP(BO$1,Attendance_sorted!$B432:$CW432,Attendance_sorted!$B432:$CW432,"nn")&lt;&gt;"nn","•",""),"")</f>
        <v/>
      </c>
      <c r="BP433" s="1" t="str">
        <f ca="1">IF(($A433&lt;&gt;"")*(BP$1&lt;&gt;""),IF(_xlfn.XLOOKUP(BP$1,Attendance_sorted!$B432:$CW432,Attendance_sorted!$B432:$CW432,"nn")&lt;&gt;"nn","•",""),"")</f>
        <v/>
      </c>
      <c r="BQ433" s="1" t="str">
        <f ca="1">IF(($A433&lt;&gt;"")*(BQ$1&lt;&gt;""),IF(_xlfn.XLOOKUP(BQ$1,Attendance_sorted!$B432:$CW432,Attendance_sorted!$B432:$CW432,"nn")&lt;&gt;"nn","•",""),"")</f>
        <v/>
      </c>
      <c r="BR433" s="1" t="str">
        <f ca="1">IF(($A433&lt;&gt;"")*(BR$1&lt;&gt;""),IF(_xlfn.XLOOKUP(BR$1,Attendance_sorted!$B432:$CW432,Attendance_sorted!$B432:$CW432,"nn")&lt;&gt;"nn","•",""),"")</f>
        <v/>
      </c>
      <c r="BS433" s="1" t="str">
        <f ca="1">IF(($A433&lt;&gt;"")*(BS$1&lt;&gt;""),IF(_xlfn.XLOOKUP(BS$1,Attendance_sorted!$B432:$CW432,Attendance_sorted!$B432:$CW432,"nn")&lt;&gt;"nn","•",""),"")</f>
        <v/>
      </c>
      <c r="BT433" s="1" t="str">
        <f ca="1">IF(($A433&lt;&gt;"")*(BT$1&lt;&gt;""),IF(_xlfn.XLOOKUP(BT$1,Attendance_sorted!$B432:$CW432,Attendance_sorted!$B432:$CW432,"nn")&lt;&gt;"nn","•",""),"")</f>
        <v/>
      </c>
      <c r="BU433" s="1" t="str">
        <f ca="1">IF(($A433&lt;&gt;"")*(BU$1&lt;&gt;""),IF(_xlfn.XLOOKUP(BU$1,Attendance_sorted!$B432:$CW432,Attendance_sorted!$B432:$CW432,"nn")&lt;&gt;"nn","•",""),"")</f>
        <v/>
      </c>
      <c r="BV433" s="1" t="str">
        <f ca="1">IF(($A433&lt;&gt;"")*(BV$1&lt;&gt;""),IF(_xlfn.XLOOKUP(BV$1,Attendance_sorted!$B432:$CW432,Attendance_sorted!$B432:$CW432,"nn")&lt;&gt;"nn","•",""),"")</f>
        <v/>
      </c>
      <c r="BW433" s="1" t="str">
        <f ca="1">IF(($A433&lt;&gt;"")*(BW$1&lt;&gt;""),IF(_xlfn.XLOOKUP(BW$1,Attendance_sorted!$B432:$CW432,Attendance_sorted!$B432:$CW432,"nn")&lt;&gt;"nn","•",""),"")</f>
        <v/>
      </c>
      <c r="BX433" s="1" t="str">
        <f ca="1">IF(($A433&lt;&gt;"")*(BX$1&lt;&gt;""),IF(_xlfn.XLOOKUP(BX$1,Attendance_sorted!$B432:$CW432,Attendance_sorted!$B432:$CW432,"nn")&lt;&gt;"nn","•",""),"")</f>
        <v/>
      </c>
      <c r="BY433" s="1" t="str">
        <f ca="1">IF(($A433&lt;&gt;"")*(BY$1&lt;&gt;""),IF(_xlfn.XLOOKUP(BY$1,Attendance_sorted!$B432:$CW432,Attendance_sorted!$B432:$CW432,"nn")&lt;&gt;"nn","•",""),"")</f>
        <v/>
      </c>
      <c r="BZ433" s="1" t="str">
        <f ca="1">IF(($A433&lt;&gt;"")*(BZ$1&lt;&gt;""),IF(_xlfn.XLOOKUP(BZ$1,Attendance_sorted!$B432:$CW432,Attendance_sorted!$B432:$CW432,"nn")&lt;&gt;"nn","•",""),"")</f>
        <v/>
      </c>
      <c r="CA433" s="1" t="str">
        <f ca="1">IF(($A433&lt;&gt;"")*(CA$1&lt;&gt;""),IF(_xlfn.XLOOKUP(CA$1,Attendance_sorted!$B432:$CW432,Attendance_sorted!$B432:$CW432,"nn")&lt;&gt;"nn","•",""),"")</f>
        <v/>
      </c>
      <c r="CB433" s="1" t="str">
        <f ca="1">IF(($A433&lt;&gt;"")*(CB$1&lt;&gt;""),IF(_xlfn.XLOOKUP(CB$1,Attendance_sorted!$B432:$CW432,Attendance_sorted!$B432:$CW432,"nn")&lt;&gt;"nn","•",""),"")</f>
        <v/>
      </c>
      <c r="CC433" s="1" t="str">
        <f ca="1">IF(($A433&lt;&gt;"")*(CC$1&lt;&gt;""),IF(_xlfn.XLOOKUP(CC$1,Attendance_sorted!$B432:$CW432,Attendance_sorted!$B432:$CW432,"nn")&lt;&gt;"nn","•",""),"")</f>
        <v/>
      </c>
      <c r="CD433" s="1" t="str">
        <f ca="1">IF(($A433&lt;&gt;"")*(CD$1&lt;&gt;""),IF(_xlfn.XLOOKUP(CD$1,Attendance_sorted!$B432:$CW432,Attendance_sorted!$B432:$CW432,"nn")&lt;&gt;"nn","•",""),"")</f>
        <v/>
      </c>
      <c r="CE433" s="1" t="str">
        <f ca="1">IF(($A433&lt;&gt;"")*(CE$1&lt;&gt;""),IF(_xlfn.XLOOKUP(CE$1,Attendance_sorted!$B432:$CW432,Attendance_sorted!$B432:$CW432,"nn")&lt;&gt;"nn","•",""),"")</f>
        <v/>
      </c>
      <c r="CF433" s="1" t="str">
        <f ca="1">IF(($A433&lt;&gt;"")*(CF$1&lt;&gt;""),IF(_xlfn.XLOOKUP(CF$1,Attendance_sorted!$B432:$CW432,Attendance_sorted!$B432:$CW432,"nn")&lt;&gt;"nn","•",""),"")</f>
        <v/>
      </c>
      <c r="CG433" s="1" t="str">
        <f ca="1">IF(($A433&lt;&gt;"")*(CG$1&lt;&gt;""),IF(_xlfn.XLOOKUP(CG$1,Attendance_sorted!$B432:$CW432,Attendance_sorted!$B432:$CW432,"nn")&lt;&gt;"nn","•",""),"")</f>
        <v/>
      </c>
      <c r="CH433" s="1" t="str">
        <f ca="1">IF(($A433&lt;&gt;"")*(CH$1&lt;&gt;""),IF(_xlfn.XLOOKUP(CH$1,Attendance_sorted!$B432:$CW432,Attendance_sorted!$B432:$CW432,"nn")&lt;&gt;"nn","•",""),"")</f>
        <v/>
      </c>
      <c r="CI433" s="1" t="str">
        <f ca="1">IF(($A433&lt;&gt;"")*(CI$1&lt;&gt;""),IF(_xlfn.XLOOKUP(CI$1,Attendance_sorted!$B432:$CW432,Attendance_sorted!$B432:$CW432,"nn")&lt;&gt;"nn","•",""),"")</f>
        <v/>
      </c>
      <c r="CJ433" s="1" t="str">
        <f ca="1">IF(($A433&lt;&gt;"")*(CJ$1&lt;&gt;""),IF(_xlfn.XLOOKUP(CJ$1,Attendance_sorted!$B432:$CW432,Attendance_sorted!$B432:$CW432,"nn")&lt;&gt;"nn","•",""),"")</f>
        <v/>
      </c>
      <c r="CK433" s="1" t="str">
        <f ca="1">IF(($A433&lt;&gt;"")*(CK$1&lt;&gt;""),IF(_xlfn.XLOOKUP(CK$1,Attendance_sorted!$B432:$CW432,Attendance_sorted!$B432:$CW432,"nn")&lt;&gt;"nn","•",""),"")</f>
        <v/>
      </c>
      <c r="CL433" s="1" t="str">
        <f ca="1">IF(($A433&lt;&gt;"")*(CL$1&lt;&gt;""),IF(_xlfn.XLOOKUP(CL$1,Attendance_sorted!$B432:$CW432,Attendance_sorted!$B432:$CW432,"nn")&lt;&gt;"nn","•",""),"")</f>
        <v/>
      </c>
      <c r="CM433" s="1" t="str">
        <f ca="1">IF(($A433&lt;&gt;"")*(CM$1&lt;&gt;""),IF(_xlfn.XLOOKUP(CM$1,Attendance_sorted!$B432:$CW432,Attendance_sorted!$B432:$CW432,"nn")&lt;&gt;"nn","•",""),"")</f>
        <v/>
      </c>
      <c r="CN433" s="1" t="str">
        <f ca="1">IF(($A433&lt;&gt;"")*(CN$1&lt;&gt;""),IF(_xlfn.XLOOKUP(CN$1,Attendance_sorted!$B432:$CW432,Attendance_sorted!$B432:$CW432,"nn")&lt;&gt;"nn","•",""),"")</f>
        <v/>
      </c>
      <c r="CO433" s="1" t="str">
        <f ca="1">IF(($A433&lt;&gt;"")*(CO$1&lt;&gt;""),IF(_xlfn.XLOOKUP(CO$1,Attendance_sorted!$B432:$CW432,Attendance_sorted!$B432:$CW432,"nn")&lt;&gt;"nn","•",""),"")</f>
        <v/>
      </c>
      <c r="CP433" s="1" t="str">
        <f ca="1">IF(($A433&lt;&gt;"")*(CP$1&lt;&gt;""),IF(_xlfn.XLOOKUP(CP$1,Attendance_sorted!$B432:$CW432,Attendance_sorted!$B432:$CW432,"nn")&lt;&gt;"nn","•",""),"")</f>
        <v/>
      </c>
      <c r="CQ433" s="1" t="str">
        <f ca="1">IF(($A433&lt;&gt;"")*(CQ$1&lt;&gt;""),IF(_xlfn.XLOOKUP(CQ$1,Attendance_sorted!$B432:$CW432,Attendance_sorted!$B432:$CW432,"nn")&lt;&gt;"nn","•",""),"")</f>
        <v/>
      </c>
      <c r="CR433" s="1" t="str">
        <f ca="1">IF(($A433&lt;&gt;"")*(CR$1&lt;&gt;""),IF(_xlfn.XLOOKUP(CR$1,Attendance_sorted!$B432:$CW432,Attendance_sorted!$B432:$CW432,"nn")&lt;&gt;"nn","•",""),"")</f>
        <v/>
      </c>
      <c r="CS433" s="1" t="str">
        <f ca="1">IF(($A433&lt;&gt;"")*(CS$1&lt;&gt;""),IF(_xlfn.XLOOKUP(CS$1,Attendance_sorted!$B432:$CW432,Attendance_sorted!$B432:$CW432,"nn")&lt;&gt;"nn","•",""),"")</f>
        <v/>
      </c>
      <c r="CT433" s="1" t="str">
        <f ca="1">IF(($A433&lt;&gt;"")*(CT$1&lt;&gt;""),IF(_xlfn.XLOOKUP(CT$1,Attendance_sorted!$B432:$CW432,Attendance_sorted!$B432:$CW432,"nn")&lt;&gt;"nn","•",""),"")</f>
        <v/>
      </c>
      <c r="CU433" s="1" t="str">
        <f ca="1">IF(($A433&lt;&gt;"")*(CU$1&lt;&gt;""),IF(_xlfn.XLOOKUP(CU$1,Attendance_sorted!$B432:$CW432,Attendance_sorted!$B432:$CW432,"nn")&lt;&gt;"nn","•",""),"")</f>
        <v/>
      </c>
      <c r="CV433" s="1" t="str">
        <f ca="1">IF(($A433&lt;&gt;"")*(CV$1&lt;&gt;""),IF(_xlfn.XLOOKUP(CV$1,Attendance_sorted!$B432:$CW432,Attendance_sorted!$B432:$CW432,"nn")&lt;&gt;"nn","•",""),"")</f>
        <v/>
      </c>
      <c r="CW433" s="1" t="str">
        <f ca="1">IF(($A433&lt;&gt;"")*(CW$1&lt;&gt;""),IF(_xlfn.XLOOKUP(CW$1,Attendance_sorted!$B432:$CW432,Attendance_sorted!$B432:$CW432,"nn")&lt;&gt;"nn","•",""),"")</f>
        <v/>
      </c>
    </row>
    <row r="434" spans="1:101">
      <c r="A434" s="1"/>
      <c r="B434" s="1" t="str">
        <f ca="1">IF(($A434&lt;&gt;"")*(B$1&lt;&gt;""),IF(_xlfn.XLOOKUP(B$1,Attendance_sorted!$B433:$CW433,Attendance_sorted!$B433:$CW433,"nn")&lt;&gt;"nn","•",""),"")</f>
        <v/>
      </c>
      <c r="C434" s="1" t="str">
        <f ca="1">IF(($A434&lt;&gt;"")*(C$1&lt;&gt;""),IF(_xlfn.XLOOKUP(C$1,Attendance_sorted!$B433:$CW433,Attendance_sorted!$B433:$CW433,"nn")&lt;&gt;"nn","•",""),"")</f>
        <v/>
      </c>
      <c r="D434" s="1" t="str">
        <f ca="1">IF(($A434&lt;&gt;"")*(D$1&lt;&gt;""),IF(_xlfn.XLOOKUP(D$1,Attendance_sorted!$B433:$CW433,Attendance_sorted!$B433:$CW433,"nn")&lt;&gt;"nn","•",""),"")</f>
        <v/>
      </c>
      <c r="E434" s="1" t="str">
        <f ca="1">IF(($A434&lt;&gt;"")*(E$1&lt;&gt;""),IF(_xlfn.XLOOKUP(E$1,Attendance_sorted!$B433:$CW433,Attendance_sorted!$B433:$CW433,"nn")&lt;&gt;"nn","•",""),"")</f>
        <v/>
      </c>
      <c r="F434" s="1" t="str">
        <f ca="1">IF(($A434&lt;&gt;"")*(F$1&lt;&gt;""),IF(_xlfn.XLOOKUP(F$1,Attendance_sorted!$B433:$CW433,Attendance_sorted!$B433:$CW433,"nn")&lt;&gt;"nn","•",""),"")</f>
        <v/>
      </c>
      <c r="G434" s="1" t="str">
        <f ca="1">IF(($A434&lt;&gt;"")*(G$1&lt;&gt;""),IF(_xlfn.XLOOKUP(G$1,Attendance_sorted!$B433:$CW433,Attendance_sorted!$B433:$CW433,"nn")&lt;&gt;"nn","•",""),"")</f>
        <v/>
      </c>
      <c r="H434" s="1" t="str">
        <f ca="1">IF(($A434&lt;&gt;"")*(H$1&lt;&gt;""),IF(_xlfn.XLOOKUP(H$1,Attendance_sorted!$B433:$CW433,Attendance_sorted!$B433:$CW433,"nn")&lt;&gt;"nn","•",""),"")</f>
        <v/>
      </c>
      <c r="I434" s="1" t="str">
        <f ca="1">IF(($A434&lt;&gt;"")*(I$1&lt;&gt;""),IF(_xlfn.XLOOKUP(I$1,Attendance_sorted!$B433:$CW433,Attendance_sorted!$B433:$CW433,"nn")&lt;&gt;"nn","•",""),"")</f>
        <v/>
      </c>
      <c r="J434" s="1" t="str">
        <f ca="1">IF(($A434&lt;&gt;"")*(J$1&lt;&gt;""),IF(_xlfn.XLOOKUP(J$1,Attendance_sorted!$B433:$CW433,Attendance_sorted!$B433:$CW433,"nn")&lt;&gt;"nn","•",""),"")</f>
        <v/>
      </c>
      <c r="K434" s="1" t="str">
        <f ca="1">IF(($A434&lt;&gt;"")*(K$1&lt;&gt;""),IF(_xlfn.XLOOKUP(K$1,Attendance_sorted!$B433:$CW433,Attendance_sorted!$B433:$CW433,"nn")&lt;&gt;"nn","•",""),"")</f>
        <v/>
      </c>
      <c r="L434" s="1" t="str">
        <f ca="1">IF(($A434&lt;&gt;"")*(L$1&lt;&gt;""),IF(_xlfn.XLOOKUP(L$1,Attendance_sorted!$B433:$CW433,Attendance_sorted!$B433:$CW433,"nn")&lt;&gt;"nn","•",""),"")</f>
        <v/>
      </c>
      <c r="M434" s="1" t="str">
        <f ca="1">IF(($A434&lt;&gt;"")*(M$1&lt;&gt;""),IF(_xlfn.XLOOKUP(M$1,Attendance_sorted!$B433:$CW433,Attendance_sorted!$B433:$CW433,"nn")&lt;&gt;"nn","•",""),"")</f>
        <v/>
      </c>
      <c r="N434" s="1" t="str">
        <f ca="1">IF(($A434&lt;&gt;"")*(N$1&lt;&gt;""),IF(_xlfn.XLOOKUP(N$1,Attendance_sorted!$B433:$CW433,Attendance_sorted!$B433:$CW433,"nn")&lt;&gt;"nn","•",""),"")</f>
        <v/>
      </c>
      <c r="O434" s="1" t="str">
        <f ca="1">IF(($A434&lt;&gt;"")*(O$1&lt;&gt;""),IF(_xlfn.XLOOKUP(O$1,Attendance_sorted!$B433:$CW433,Attendance_sorted!$B433:$CW433,"nn")&lt;&gt;"nn","•",""),"")</f>
        <v/>
      </c>
      <c r="P434" s="1" t="str">
        <f ca="1">IF(($A434&lt;&gt;"")*(P$1&lt;&gt;""),IF(_xlfn.XLOOKUP(P$1,Attendance_sorted!$B433:$CW433,Attendance_sorted!$B433:$CW433,"nn")&lt;&gt;"nn","•",""),"")</f>
        <v/>
      </c>
      <c r="Q434" s="1" t="str">
        <f ca="1">IF(($A434&lt;&gt;"")*(Q$1&lt;&gt;""),IF(_xlfn.XLOOKUP(Q$1,Attendance_sorted!$B433:$CW433,Attendance_sorted!$B433:$CW433,"nn")&lt;&gt;"nn","•",""),"")</f>
        <v/>
      </c>
      <c r="R434" s="1" t="str">
        <f ca="1">IF(($A434&lt;&gt;"")*(R$1&lt;&gt;""),IF(_xlfn.XLOOKUP(R$1,Attendance_sorted!$B433:$CW433,Attendance_sorted!$B433:$CW433,"nn")&lt;&gt;"nn","•",""),"")</f>
        <v/>
      </c>
      <c r="S434" s="1" t="str">
        <f ca="1">IF(($A434&lt;&gt;"")*(S$1&lt;&gt;""),IF(_xlfn.XLOOKUP(S$1,Attendance_sorted!$B433:$CW433,Attendance_sorted!$B433:$CW433,"nn")&lt;&gt;"nn","•",""),"")</f>
        <v/>
      </c>
      <c r="T434" s="1" t="str">
        <f ca="1">IF(($A434&lt;&gt;"")*(T$1&lt;&gt;""),IF(_xlfn.XLOOKUP(T$1,Attendance_sorted!$B433:$CW433,Attendance_sorted!$B433:$CW433,"nn")&lt;&gt;"nn","•",""),"")</f>
        <v/>
      </c>
      <c r="U434" s="1" t="str">
        <f ca="1">IF(($A434&lt;&gt;"")*(U$1&lt;&gt;""),IF(_xlfn.XLOOKUP(U$1,Attendance_sorted!$B433:$CW433,Attendance_sorted!$B433:$CW433,"nn")&lt;&gt;"nn","•",""),"")</f>
        <v/>
      </c>
      <c r="V434" s="1" t="str">
        <f ca="1">IF(($A434&lt;&gt;"")*(V$1&lt;&gt;""),IF(_xlfn.XLOOKUP(V$1,Attendance_sorted!$B433:$CW433,Attendance_sorted!$B433:$CW433,"nn")&lt;&gt;"nn","•",""),"")</f>
        <v/>
      </c>
      <c r="W434" s="1" t="str">
        <f ca="1">IF(($A434&lt;&gt;"")*(W$1&lt;&gt;""),IF(_xlfn.XLOOKUP(W$1,Attendance_sorted!$B433:$CW433,Attendance_sorted!$B433:$CW433,"nn")&lt;&gt;"nn","•",""),"")</f>
        <v/>
      </c>
      <c r="X434" s="1" t="str">
        <f ca="1">IF(($A434&lt;&gt;"")*(X$1&lt;&gt;""),IF(_xlfn.XLOOKUP(X$1,Attendance_sorted!$B433:$CW433,Attendance_sorted!$B433:$CW433,"nn")&lt;&gt;"nn","•",""),"")</f>
        <v/>
      </c>
      <c r="Y434" s="1" t="str">
        <f ca="1">IF(($A434&lt;&gt;"")*(Y$1&lt;&gt;""),IF(_xlfn.XLOOKUP(Y$1,Attendance_sorted!$B433:$CW433,Attendance_sorted!$B433:$CW433,"nn")&lt;&gt;"nn","•",""),"")</f>
        <v/>
      </c>
      <c r="Z434" s="1" t="str">
        <f ca="1">IF(($A434&lt;&gt;"")*(Z$1&lt;&gt;""),IF(_xlfn.XLOOKUP(Z$1,Attendance_sorted!$B433:$CW433,Attendance_sorted!$B433:$CW433,"nn")&lt;&gt;"nn","•",""),"")</f>
        <v/>
      </c>
      <c r="AA434" s="1" t="str">
        <f ca="1">IF(($A434&lt;&gt;"")*(AA$1&lt;&gt;""),IF(_xlfn.XLOOKUP(AA$1,Attendance_sorted!$B433:$CW433,Attendance_sorted!$B433:$CW433,"nn")&lt;&gt;"nn","•",""),"")</f>
        <v/>
      </c>
      <c r="AB434" s="1" t="str">
        <f ca="1">IF(($A434&lt;&gt;"")*(AB$1&lt;&gt;""),IF(_xlfn.XLOOKUP(AB$1,Attendance_sorted!$B433:$CW433,Attendance_sorted!$B433:$CW433,"nn")&lt;&gt;"nn","•",""),"")</f>
        <v/>
      </c>
      <c r="AC434" s="1" t="str">
        <f ca="1">IF(($A434&lt;&gt;"")*(AC$1&lt;&gt;""),IF(_xlfn.XLOOKUP(AC$1,Attendance_sorted!$B433:$CW433,Attendance_sorted!$B433:$CW433,"nn")&lt;&gt;"nn","•",""),"")</f>
        <v/>
      </c>
      <c r="AD434" s="1" t="str">
        <f ca="1">IF(($A434&lt;&gt;"")*(AD$1&lt;&gt;""),IF(_xlfn.XLOOKUP(AD$1,Attendance_sorted!$B433:$CW433,Attendance_sorted!$B433:$CW433,"nn")&lt;&gt;"nn","•",""),"")</f>
        <v/>
      </c>
      <c r="AE434" s="1" t="str">
        <f ca="1">IF(($A434&lt;&gt;"")*(AE$1&lt;&gt;""),IF(_xlfn.XLOOKUP(AE$1,Attendance_sorted!$B433:$CW433,Attendance_sorted!$B433:$CW433,"nn")&lt;&gt;"nn","•",""),"")</f>
        <v/>
      </c>
      <c r="AF434" s="1" t="str">
        <f ca="1">IF(($A434&lt;&gt;"")*(AF$1&lt;&gt;""),IF(_xlfn.XLOOKUP(AF$1,Attendance_sorted!$B433:$CW433,Attendance_sorted!$B433:$CW433,"nn")&lt;&gt;"nn","•",""),"")</f>
        <v/>
      </c>
      <c r="AG434" s="1" t="str">
        <f ca="1">IF(($A434&lt;&gt;"")*(AG$1&lt;&gt;""),IF(_xlfn.XLOOKUP(AG$1,Attendance_sorted!$B433:$CW433,Attendance_sorted!$B433:$CW433,"nn")&lt;&gt;"nn","•",""),"")</f>
        <v/>
      </c>
      <c r="AH434" s="1" t="str">
        <f ca="1">IF(($A434&lt;&gt;"")*(AH$1&lt;&gt;""),IF(_xlfn.XLOOKUP(AH$1,Attendance_sorted!$B433:$CW433,Attendance_sorted!$B433:$CW433,"nn")&lt;&gt;"nn","•",""),"")</f>
        <v/>
      </c>
      <c r="AI434" s="1" t="str">
        <f ca="1">IF(($A434&lt;&gt;"")*(AI$1&lt;&gt;""),IF(_xlfn.XLOOKUP(AI$1,Attendance_sorted!$B433:$CW433,Attendance_sorted!$B433:$CW433,"nn")&lt;&gt;"nn","•",""),"")</f>
        <v/>
      </c>
      <c r="AJ434" s="1" t="str">
        <f ca="1">IF(($A434&lt;&gt;"")*(AJ$1&lt;&gt;""),IF(_xlfn.XLOOKUP(AJ$1,Attendance_sorted!$B433:$CW433,Attendance_sorted!$B433:$CW433,"nn")&lt;&gt;"nn","•",""),"")</f>
        <v/>
      </c>
      <c r="AK434" s="1" t="str">
        <f ca="1">IF(($A434&lt;&gt;"")*(AK$1&lt;&gt;""),IF(_xlfn.XLOOKUP(AK$1,Attendance_sorted!$B433:$CW433,Attendance_sorted!$B433:$CW433,"nn")&lt;&gt;"nn","•",""),"")</f>
        <v/>
      </c>
      <c r="AL434" s="1" t="str">
        <f ca="1">IF(($A434&lt;&gt;"")*(AL$1&lt;&gt;""),IF(_xlfn.XLOOKUP(AL$1,Attendance_sorted!$B433:$CW433,Attendance_sorted!$B433:$CW433,"nn")&lt;&gt;"nn","•",""),"")</f>
        <v/>
      </c>
      <c r="AM434" s="1" t="str">
        <f ca="1">IF(($A434&lt;&gt;"")*(AM$1&lt;&gt;""),IF(_xlfn.XLOOKUP(AM$1,Attendance_sorted!$B433:$CW433,Attendance_sorted!$B433:$CW433,"nn")&lt;&gt;"nn","•",""),"")</f>
        <v/>
      </c>
      <c r="AN434" s="1" t="str">
        <f ca="1">IF(($A434&lt;&gt;"")*(AN$1&lt;&gt;""),IF(_xlfn.XLOOKUP(AN$1,Attendance_sorted!$B433:$CW433,Attendance_sorted!$B433:$CW433,"nn")&lt;&gt;"nn","•",""),"")</f>
        <v/>
      </c>
      <c r="AO434" s="1" t="str">
        <f ca="1">IF(($A434&lt;&gt;"")*(AO$1&lt;&gt;""),IF(_xlfn.XLOOKUP(AO$1,Attendance_sorted!$B433:$CW433,Attendance_sorted!$B433:$CW433,"nn")&lt;&gt;"nn","•",""),"")</f>
        <v/>
      </c>
      <c r="AP434" s="1" t="str">
        <f ca="1">IF(($A434&lt;&gt;"")*(AP$1&lt;&gt;""),IF(_xlfn.XLOOKUP(AP$1,Attendance_sorted!$B433:$CW433,Attendance_sorted!$B433:$CW433,"nn")&lt;&gt;"nn","•",""),"")</f>
        <v/>
      </c>
      <c r="AQ434" s="1" t="str">
        <f ca="1">IF(($A434&lt;&gt;"")*(AQ$1&lt;&gt;""),IF(_xlfn.XLOOKUP(AQ$1,Attendance_sorted!$B433:$CW433,Attendance_sorted!$B433:$CW433,"nn")&lt;&gt;"nn","•",""),"")</f>
        <v/>
      </c>
      <c r="AR434" s="1" t="str">
        <f ca="1">IF(($A434&lt;&gt;"")*(AR$1&lt;&gt;""),IF(_xlfn.XLOOKUP(AR$1,Attendance_sorted!$B433:$CW433,Attendance_sorted!$B433:$CW433,"nn")&lt;&gt;"nn","•",""),"")</f>
        <v/>
      </c>
      <c r="AS434" s="1" t="str">
        <f ca="1">IF(($A434&lt;&gt;"")*(AS$1&lt;&gt;""),IF(_xlfn.XLOOKUP(AS$1,Attendance_sorted!$B433:$CW433,Attendance_sorted!$B433:$CW433,"nn")&lt;&gt;"nn","•",""),"")</f>
        <v/>
      </c>
      <c r="AT434" s="1" t="str">
        <f ca="1">IF(($A434&lt;&gt;"")*(AT$1&lt;&gt;""),IF(_xlfn.XLOOKUP(AT$1,Attendance_sorted!$B433:$CW433,Attendance_sorted!$B433:$CW433,"nn")&lt;&gt;"nn","•",""),"")</f>
        <v/>
      </c>
      <c r="AU434" s="1" t="str">
        <f ca="1">IF(($A434&lt;&gt;"")*(AU$1&lt;&gt;""),IF(_xlfn.XLOOKUP(AU$1,Attendance_sorted!$B433:$CW433,Attendance_sorted!$B433:$CW433,"nn")&lt;&gt;"nn","•",""),"")</f>
        <v/>
      </c>
      <c r="AV434" s="1" t="str">
        <f ca="1">IF(($A434&lt;&gt;"")*(AV$1&lt;&gt;""),IF(_xlfn.XLOOKUP(AV$1,Attendance_sorted!$B433:$CW433,Attendance_sorted!$B433:$CW433,"nn")&lt;&gt;"nn","•",""),"")</f>
        <v/>
      </c>
      <c r="AW434" s="1" t="str">
        <f ca="1">IF(($A434&lt;&gt;"")*(AW$1&lt;&gt;""),IF(_xlfn.XLOOKUP(AW$1,Attendance_sorted!$B433:$CW433,Attendance_sorted!$B433:$CW433,"nn")&lt;&gt;"nn","•",""),"")</f>
        <v/>
      </c>
      <c r="AX434" s="1" t="str">
        <f ca="1">IF(($A434&lt;&gt;"")*(AX$1&lt;&gt;""),IF(_xlfn.XLOOKUP(AX$1,Attendance_sorted!$B433:$CW433,Attendance_sorted!$B433:$CW433,"nn")&lt;&gt;"nn","•",""),"")</f>
        <v/>
      </c>
      <c r="AY434" s="1" t="str">
        <f ca="1">IF(($A434&lt;&gt;"")*(AY$1&lt;&gt;""),IF(_xlfn.XLOOKUP(AY$1,Attendance_sorted!$B433:$CW433,Attendance_sorted!$B433:$CW433,"nn")&lt;&gt;"nn","•",""),"")</f>
        <v/>
      </c>
      <c r="AZ434" s="1" t="str">
        <f ca="1">IF(($A434&lt;&gt;"")*(AZ$1&lt;&gt;""),IF(_xlfn.XLOOKUP(AZ$1,Attendance_sorted!$B433:$CW433,Attendance_sorted!$B433:$CW433,"nn")&lt;&gt;"nn","•",""),"")</f>
        <v/>
      </c>
      <c r="BA434" s="1" t="str">
        <f ca="1">IF(($A434&lt;&gt;"")*(BA$1&lt;&gt;""),IF(_xlfn.XLOOKUP(BA$1,Attendance_sorted!$B433:$CW433,Attendance_sorted!$B433:$CW433,"nn")&lt;&gt;"nn","•",""),"")</f>
        <v/>
      </c>
      <c r="BB434" s="1" t="str">
        <f ca="1">IF(($A434&lt;&gt;"")*(BB$1&lt;&gt;""),IF(_xlfn.XLOOKUP(BB$1,Attendance_sorted!$B433:$CW433,Attendance_sorted!$B433:$CW433,"nn")&lt;&gt;"nn","•",""),"")</f>
        <v/>
      </c>
      <c r="BC434" s="1" t="str">
        <f ca="1">IF(($A434&lt;&gt;"")*(BC$1&lt;&gt;""),IF(_xlfn.XLOOKUP(BC$1,Attendance_sorted!$B433:$CW433,Attendance_sorted!$B433:$CW433,"nn")&lt;&gt;"nn","•",""),"")</f>
        <v/>
      </c>
      <c r="BD434" s="1" t="str">
        <f ca="1">IF(($A434&lt;&gt;"")*(BD$1&lt;&gt;""),IF(_xlfn.XLOOKUP(BD$1,Attendance_sorted!$B433:$CW433,Attendance_sorted!$B433:$CW433,"nn")&lt;&gt;"nn","•",""),"")</f>
        <v/>
      </c>
      <c r="BE434" s="1" t="str">
        <f ca="1">IF(($A434&lt;&gt;"")*(BE$1&lt;&gt;""),IF(_xlfn.XLOOKUP(BE$1,Attendance_sorted!$B433:$CW433,Attendance_sorted!$B433:$CW433,"nn")&lt;&gt;"nn","•",""),"")</f>
        <v/>
      </c>
      <c r="BF434" s="1" t="str">
        <f ca="1">IF(($A434&lt;&gt;"")*(BF$1&lt;&gt;""),IF(_xlfn.XLOOKUP(BF$1,Attendance_sorted!$B433:$CW433,Attendance_sorted!$B433:$CW433,"nn")&lt;&gt;"nn","•",""),"")</f>
        <v/>
      </c>
      <c r="BG434" s="1" t="str">
        <f ca="1">IF(($A434&lt;&gt;"")*(BG$1&lt;&gt;""),IF(_xlfn.XLOOKUP(BG$1,Attendance_sorted!$B433:$CW433,Attendance_sorted!$B433:$CW433,"nn")&lt;&gt;"nn","•",""),"")</f>
        <v/>
      </c>
      <c r="BH434" s="1" t="str">
        <f ca="1">IF(($A434&lt;&gt;"")*(BH$1&lt;&gt;""),IF(_xlfn.XLOOKUP(BH$1,Attendance_sorted!$B433:$CW433,Attendance_sorted!$B433:$CW433,"nn")&lt;&gt;"nn","•",""),"")</f>
        <v/>
      </c>
      <c r="BI434" s="1" t="str">
        <f ca="1">IF(($A434&lt;&gt;"")*(BI$1&lt;&gt;""),IF(_xlfn.XLOOKUP(BI$1,Attendance_sorted!$B433:$CW433,Attendance_sorted!$B433:$CW433,"nn")&lt;&gt;"nn","•",""),"")</f>
        <v/>
      </c>
      <c r="BJ434" s="1" t="str">
        <f ca="1">IF(($A434&lt;&gt;"")*(BJ$1&lt;&gt;""),IF(_xlfn.XLOOKUP(BJ$1,Attendance_sorted!$B433:$CW433,Attendance_sorted!$B433:$CW433,"nn")&lt;&gt;"nn","•",""),"")</f>
        <v/>
      </c>
      <c r="BK434" s="1" t="str">
        <f ca="1">IF(($A434&lt;&gt;"")*(BK$1&lt;&gt;""),IF(_xlfn.XLOOKUP(BK$1,Attendance_sorted!$B433:$CW433,Attendance_sorted!$B433:$CW433,"nn")&lt;&gt;"nn","•",""),"")</f>
        <v/>
      </c>
      <c r="BL434" s="1" t="str">
        <f ca="1">IF(($A434&lt;&gt;"")*(BL$1&lt;&gt;""),IF(_xlfn.XLOOKUP(BL$1,Attendance_sorted!$B433:$CW433,Attendance_sorted!$B433:$CW433,"nn")&lt;&gt;"nn","•",""),"")</f>
        <v/>
      </c>
      <c r="BM434" s="1" t="str">
        <f ca="1">IF(($A434&lt;&gt;"")*(BM$1&lt;&gt;""),IF(_xlfn.XLOOKUP(BM$1,Attendance_sorted!$B433:$CW433,Attendance_sorted!$B433:$CW433,"nn")&lt;&gt;"nn","•",""),"")</f>
        <v/>
      </c>
      <c r="BN434" s="1" t="str">
        <f ca="1">IF(($A434&lt;&gt;"")*(BN$1&lt;&gt;""),IF(_xlfn.XLOOKUP(BN$1,Attendance_sorted!$B433:$CW433,Attendance_sorted!$B433:$CW433,"nn")&lt;&gt;"nn","•",""),"")</f>
        <v/>
      </c>
      <c r="BO434" s="1" t="str">
        <f ca="1">IF(($A434&lt;&gt;"")*(BO$1&lt;&gt;""),IF(_xlfn.XLOOKUP(BO$1,Attendance_sorted!$B433:$CW433,Attendance_sorted!$B433:$CW433,"nn")&lt;&gt;"nn","•",""),"")</f>
        <v/>
      </c>
      <c r="BP434" s="1" t="str">
        <f ca="1">IF(($A434&lt;&gt;"")*(BP$1&lt;&gt;""),IF(_xlfn.XLOOKUP(BP$1,Attendance_sorted!$B433:$CW433,Attendance_sorted!$B433:$CW433,"nn")&lt;&gt;"nn","•",""),"")</f>
        <v/>
      </c>
      <c r="BQ434" s="1" t="str">
        <f ca="1">IF(($A434&lt;&gt;"")*(BQ$1&lt;&gt;""),IF(_xlfn.XLOOKUP(BQ$1,Attendance_sorted!$B433:$CW433,Attendance_sorted!$B433:$CW433,"nn")&lt;&gt;"nn","•",""),"")</f>
        <v/>
      </c>
      <c r="BR434" s="1" t="str">
        <f ca="1">IF(($A434&lt;&gt;"")*(BR$1&lt;&gt;""),IF(_xlfn.XLOOKUP(BR$1,Attendance_sorted!$B433:$CW433,Attendance_sorted!$B433:$CW433,"nn")&lt;&gt;"nn","•",""),"")</f>
        <v/>
      </c>
      <c r="BS434" s="1" t="str">
        <f ca="1">IF(($A434&lt;&gt;"")*(BS$1&lt;&gt;""),IF(_xlfn.XLOOKUP(BS$1,Attendance_sorted!$B433:$CW433,Attendance_sorted!$B433:$CW433,"nn")&lt;&gt;"nn","•",""),"")</f>
        <v/>
      </c>
      <c r="BT434" s="1" t="str">
        <f ca="1">IF(($A434&lt;&gt;"")*(BT$1&lt;&gt;""),IF(_xlfn.XLOOKUP(BT$1,Attendance_sorted!$B433:$CW433,Attendance_sorted!$B433:$CW433,"nn")&lt;&gt;"nn","•",""),"")</f>
        <v/>
      </c>
      <c r="BU434" s="1" t="str">
        <f ca="1">IF(($A434&lt;&gt;"")*(BU$1&lt;&gt;""),IF(_xlfn.XLOOKUP(BU$1,Attendance_sorted!$B433:$CW433,Attendance_sorted!$B433:$CW433,"nn")&lt;&gt;"nn","•",""),"")</f>
        <v/>
      </c>
      <c r="BV434" s="1" t="str">
        <f ca="1">IF(($A434&lt;&gt;"")*(BV$1&lt;&gt;""),IF(_xlfn.XLOOKUP(BV$1,Attendance_sorted!$B433:$CW433,Attendance_sorted!$B433:$CW433,"nn")&lt;&gt;"nn","•",""),"")</f>
        <v/>
      </c>
      <c r="BW434" s="1" t="str">
        <f ca="1">IF(($A434&lt;&gt;"")*(BW$1&lt;&gt;""),IF(_xlfn.XLOOKUP(BW$1,Attendance_sorted!$B433:$CW433,Attendance_sorted!$B433:$CW433,"nn")&lt;&gt;"nn","•",""),"")</f>
        <v/>
      </c>
      <c r="BX434" s="1" t="str">
        <f ca="1">IF(($A434&lt;&gt;"")*(BX$1&lt;&gt;""),IF(_xlfn.XLOOKUP(BX$1,Attendance_sorted!$B433:$CW433,Attendance_sorted!$B433:$CW433,"nn")&lt;&gt;"nn","•",""),"")</f>
        <v/>
      </c>
      <c r="BY434" s="1" t="str">
        <f ca="1">IF(($A434&lt;&gt;"")*(BY$1&lt;&gt;""),IF(_xlfn.XLOOKUP(BY$1,Attendance_sorted!$B433:$CW433,Attendance_sorted!$B433:$CW433,"nn")&lt;&gt;"nn","•",""),"")</f>
        <v/>
      </c>
      <c r="BZ434" s="1" t="str">
        <f ca="1">IF(($A434&lt;&gt;"")*(BZ$1&lt;&gt;""),IF(_xlfn.XLOOKUP(BZ$1,Attendance_sorted!$B433:$CW433,Attendance_sorted!$B433:$CW433,"nn")&lt;&gt;"nn","•",""),"")</f>
        <v/>
      </c>
      <c r="CA434" s="1" t="str">
        <f ca="1">IF(($A434&lt;&gt;"")*(CA$1&lt;&gt;""),IF(_xlfn.XLOOKUP(CA$1,Attendance_sorted!$B433:$CW433,Attendance_sorted!$B433:$CW433,"nn")&lt;&gt;"nn","•",""),"")</f>
        <v/>
      </c>
      <c r="CB434" s="1" t="str">
        <f ca="1">IF(($A434&lt;&gt;"")*(CB$1&lt;&gt;""),IF(_xlfn.XLOOKUP(CB$1,Attendance_sorted!$B433:$CW433,Attendance_sorted!$B433:$CW433,"nn")&lt;&gt;"nn","•",""),"")</f>
        <v/>
      </c>
      <c r="CC434" s="1" t="str">
        <f ca="1">IF(($A434&lt;&gt;"")*(CC$1&lt;&gt;""),IF(_xlfn.XLOOKUP(CC$1,Attendance_sorted!$B433:$CW433,Attendance_sorted!$B433:$CW433,"nn")&lt;&gt;"nn","•",""),"")</f>
        <v/>
      </c>
      <c r="CD434" s="1" t="str">
        <f ca="1">IF(($A434&lt;&gt;"")*(CD$1&lt;&gt;""),IF(_xlfn.XLOOKUP(CD$1,Attendance_sorted!$B433:$CW433,Attendance_sorted!$B433:$CW433,"nn")&lt;&gt;"nn","•",""),"")</f>
        <v/>
      </c>
      <c r="CE434" s="1" t="str">
        <f ca="1">IF(($A434&lt;&gt;"")*(CE$1&lt;&gt;""),IF(_xlfn.XLOOKUP(CE$1,Attendance_sorted!$B433:$CW433,Attendance_sorted!$B433:$CW433,"nn")&lt;&gt;"nn","•",""),"")</f>
        <v/>
      </c>
      <c r="CF434" s="1" t="str">
        <f ca="1">IF(($A434&lt;&gt;"")*(CF$1&lt;&gt;""),IF(_xlfn.XLOOKUP(CF$1,Attendance_sorted!$B433:$CW433,Attendance_sorted!$B433:$CW433,"nn")&lt;&gt;"nn","•",""),"")</f>
        <v/>
      </c>
      <c r="CG434" s="1" t="str">
        <f ca="1">IF(($A434&lt;&gt;"")*(CG$1&lt;&gt;""),IF(_xlfn.XLOOKUP(CG$1,Attendance_sorted!$B433:$CW433,Attendance_sorted!$B433:$CW433,"nn")&lt;&gt;"nn","•",""),"")</f>
        <v/>
      </c>
      <c r="CH434" s="1" t="str">
        <f ca="1">IF(($A434&lt;&gt;"")*(CH$1&lt;&gt;""),IF(_xlfn.XLOOKUP(CH$1,Attendance_sorted!$B433:$CW433,Attendance_sorted!$B433:$CW433,"nn")&lt;&gt;"nn","•",""),"")</f>
        <v/>
      </c>
      <c r="CI434" s="1" t="str">
        <f ca="1">IF(($A434&lt;&gt;"")*(CI$1&lt;&gt;""),IF(_xlfn.XLOOKUP(CI$1,Attendance_sorted!$B433:$CW433,Attendance_sorted!$B433:$CW433,"nn")&lt;&gt;"nn","•",""),"")</f>
        <v/>
      </c>
      <c r="CJ434" s="1" t="str">
        <f ca="1">IF(($A434&lt;&gt;"")*(CJ$1&lt;&gt;""),IF(_xlfn.XLOOKUP(CJ$1,Attendance_sorted!$B433:$CW433,Attendance_sorted!$B433:$CW433,"nn")&lt;&gt;"nn","•",""),"")</f>
        <v/>
      </c>
      <c r="CK434" s="1" t="str">
        <f ca="1">IF(($A434&lt;&gt;"")*(CK$1&lt;&gt;""),IF(_xlfn.XLOOKUP(CK$1,Attendance_sorted!$B433:$CW433,Attendance_sorted!$B433:$CW433,"nn")&lt;&gt;"nn","•",""),"")</f>
        <v/>
      </c>
      <c r="CL434" s="1" t="str">
        <f ca="1">IF(($A434&lt;&gt;"")*(CL$1&lt;&gt;""),IF(_xlfn.XLOOKUP(CL$1,Attendance_sorted!$B433:$CW433,Attendance_sorted!$B433:$CW433,"nn")&lt;&gt;"nn","•",""),"")</f>
        <v/>
      </c>
      <c r="CM434" s="1" t="str">
        <f ca="1">IF(($A434&lt;&gt;"")*(CM$1&lt;&gt;""),IF(_xlfn.XLOOKUP(CM$1,Attendance_sorted!$B433:$CW433,Attendance_sorted!$B433:$CW433,"nn")&lt;&gt;"nn","•",""),"")</f>
        <v/>
      </c>
      <c r="CN434" s="1" t="str">
        <f ca="1">IF(($A434&lt;&gt;"")*(CN$1&lt;&gt;""),IF(_xlfn.XLOOKUP(CN$1,Attendance_sorted!$B433:$CW433,Attendance_sorted!$B433:$CW433,"nn")&lt;&gt;"nn","•",""),"")</f>
        <v/>
      </c>
      <c r="CO434" s="1" t="str">
        <f ca="1">IF(($A434&lt;&gt;"")*(CO$1&lt;&gt;""),IF(_xlfn.XLOOKUP(CO$1,Attendance_sorted!$B433:$CW433,Attendance_sorted!$B433:$CW433,"nn")&lt;&gt;"nn","•",""),"")</f>
        <v/>
      </c>
      <c r="CP434" s="1" t="str">
        <f ca="1">IF(($A434&lt;&gt;"")*(CP$1&lt;&gt;""),IF(_xlfn.XLOOKUP(CP$1,Attendance_sorted!$B433:$CW433,Attendance_sorted!$B433:$CW433,"nn")&lt;&gt;"nn","•",""),"")</f>
        <v/>
      </c>
      <c r="CQ434" s="1" t="str">
        <f ca="1">IF(($A434&lt;&gt;"")*(CQ$1&lt;&gt;""),IF(_xlfn.XLOOKUP(CQ$1,Attendance_sorted!$B433:$CW433,Attendance_sorted!$B433:$CW433,"nn")&lt;&gt;"nn","•",""),"")</f>
        <v/>
      </c>
      <c r="CR434" s="1" t="str">
        <f ca="1">IF(($A434&lt;&gt;"")*(CR$1&lt;&gt;""),IF(_xlfn.XLOOKUP(CR$1,Attendance_sorted!$B433:$CW433,Attendance_sorted!$B433:$CW433,"nn")&lt;&gt;"nn","•",""),"")</f>
        <v/>
      </c>
      <c r="CS434" s="1" t="str">
        <f ca="1">IF(($A434&lt;&gt;"")*(CS$1&lt;&gt;""),IF(_xlfn.XLOOKUP(CS$1,Attendance_sorted!$B433:$CW433,Attendance_sorted!$B433:$CW433,"nn")&lt;&gt;"nn","•",""),"")</f>
        <v/>
      </c>
      <c r="CT434" s="1" t="str">
        <f ca="1">IF(($A434&lt;&gt;"")*(CT$1&lt;&gt;""),IF(_xlfn.XLOOKUP(CT$1,Attendance_sorted!$B433:$CW433,Attendance_sorted!$B433:$CW433,"nn")&lt;&gt;"nn","•",""),"")</f>
        <v/>
      </c>
      <c r="CU434" s="1" t="str">
        <f ca="1">IF(($A434&lt;&gt;"")*(CU$1&lt;&gt;""),IF(_xlfn.XLOOKUP(CU$1,Attendance_sorted!$B433:$CW433,Attendance_sorted!$B433:$CW433,"nn")&lt;&gt;"nn","•",""),"")</f>
        <v/>
      </c>
      <c r="CV434" s="1" t="str">
        <f ca="1">IF(($A434&lt;&gt;"")*(CV$1&lt;&gt;""),IF(_xlfn.XLOOKUP(CV$1,Attendance_sorted!$B433:$CW433,Attendance_sorted!$B433:$CW433,"nn")&lt;&gt;"nn","•",""),"")</f>
        <v/>
      </c>
      <c r="CW434" s="1" t="str">
        <f ca="1">IF(($A434&lt;&gt;"")*(CW$1&lt;&gt;""),IF(_xlfn.XLOOKUP(CW$1,Attendance_sorted!$B433:$CW433,Attendance_sorted!$B433:$CW433,"nn")&lt;&gt;"nn","•",""),"")</f>
        <v/>
      </c>
    </row>
    <row r="435" spans="1:101">
      <c r="A435" s="1"/>
      <c r="B435" s="1" t="str">
        <f ca="1">IF(($A435&lt;&gt;"")*(B$1&lt;&gt;""),IF(_xlfn.XLOOKUP(B$1,Attendance_sorted!$B434:$CW434,Attendance_sorted!$B434:$CW434,"nn")&lt;&gt;"nn","•",""),"")</f>
        <v/>
      </c>
      <c r="C435" s="1" t="str">
        <f ca="1">IF(($A435&lt;&gt;"")*(C$1&lt;&gt;""),IF(_xlfn.XLOOKUP(C$1,Attendance_sorted!$B434:$CW434,Attendance_sorted!$B434:$CW434,"nn")&lt;&gt;"nn","•",""),"")</f>
        <v/>
      </c>
      <c r="D435" s="1" t="str">
        <f ca="1">IF(($A435&lt;&gt;"")*(D$1&lt;&gt;""),IF(_xlfn.XLOOKUP(D$1,Attendance_sorted!$B434:$CW434,Attendance_sorted!$B434:$CW434,"nn")&lt;&gt;"nn","•",""),"")</f>
        <v/>
      </c>
      <c r="E435" s="1" t="str">
        <f ca="1">IF(($A435&lt;&gt;"")*(E$1&lt;&gt;""),IF(_xlfn.XLOOKUP(E$1,Attendance_sorted!$B434:$CW434,Attendance_sorted!$B434:$CW434,"nn")&lt;&gt;"nn","•",""),"")</f>
        <v/>
      </c>
      <c r="F435" s="1" t="str">
        <f ca="1">IF(($A435&lt;&gt;"")*(F$1&lt;&gt;""),IF(_xlfn.XLOOKUP(F$1,Attendance_sorted!$B434:$CW434,Attendance_sorted!$B434:$CW434,"nn")&lt;&gt;"nn","•",""),"")</f>
        <v/>
      </c>
      <c r="G435" s="1" t="str">
        <f ca="1">IF(($A435&lt;&gt;"")*(G$1&lt;&gt;""),IF(_xlfn.XLOOKUP(G$1,Attendance_sorted!$B434:$CW434,Attendance_sorted!$B434:$CW434,"nn")&lt;&gt;"nn","•",""),"")</f>
        <v/>
      </c>
      <c r="H435" s="1" t="str">
        <f ca="1">IF(($A435&lt;&gt;"")*(H$1&lt;&gt;""),IF(_xlfn.XLOOKUP(H$1,Attendance_sorted!$B434:$CW434,Attendance_sorted!$B434:$CW434,"nn")&lt;&gt;"nn","•",""),"")</f>
        <v/>
      </c>
      <c r="I435" s="1" t="str">
        <f ca="1">IF(($A435&lt;&gt;"")*(I$1&lt;&gt;""),IF(_xlfn.XLOOKUP(I$1,Attendance_sorted!$B434:$CW434,Attendance_sorted!$B434:$CW434,"nn")&lt;&gt;"nn","•",""),"")</f>
        <v/>
      </c>
      <c r="J435" s="1" t="str">
        <f ca="1">IF(($A435&lt;&gt;"")*(J$1&lt;&gt;""),IF(_xlfn.XLOOKUP(J$1,Attendance_sorted!$B434:$CW434,Attendance_sorted!$B434:$CW434,"nn")&lt;&gt;"nn","•",""),"")</f>
        <v/>
      </c>
      <c r="K435" s="1" t="str">
        <f ca="1">IF(($A435&lt;&gt;"")*(K$1&lt;&gt;""),IF(_xlfn.XLOOKUP(K$1,Attendance_sorted!$B434:$CW434,Attendance_sorted!$B434:$CW434,"nn")&lt;&gt;"nn","•",""),"")</f>
        <v/>
      </c>
      <c r="L435" s="1" t="str">
        <f ca="1">IF(($A435&lt;&gt;"")*(L$1&lt;&gt;""),IF(_xlfn.XLOOKUP(L$1,Attendance_sorted!$B434:$CW434,Attendance_sorted!$B434:$CW434,"nn")&lt;&gt;"nn","•",""),"")</f>
        <v/>
      </c>
      <c r="M435" s="1" t="str">
        <f ca="1">IF(($A435&lt;&gt;"")*(M$1&lt;&gt;""),IF(_xlfn.XLOOKUP(M$1,Attendance_sorted!$B434:$CW434,Attendance_sorted!$B434:$CW434,"nn")&lt;&gt;"nn","•",""),"")</f>
        <v/>
      </c>
      <c r="N435" s="1" t="str">
        <f ca="1">IF(($A435&lt;&gt;"")*(N$1&lt;&gt;""),IF(_xlfn.XLOOKUP(N$1,Attendance_sorted!$B434:$CW434,Attendance_sorted!$B434:$CW434,"nn")&lt;&gt;"nn","•",""),"")</f>
        <v/>
      </c>
      <c r="O435" s="1" t="str">
        <f ca="1">IF(($A435&lt;&gt;"")*(O$1&lt;&gt;""),IF(_xlfn.XLOOKUP(O$1,Attendance_sorted!$B434:$CW434,Attendance_sorted!$B434:$CW434,"nn")&lt;&gt;"nn","•",""),"")</f>
        <v/>
      </c>
      <c r="P435" s="1" t="str">
        <f ca="1">IF(($A435&lt;&gt;"")*(P$1&lt;&gt;""),IF(_xlfn.XLOOKUP(P$1,Attendance_sorted!$B434:$CW434,Attendance_sorted!$B434:$CW434,"nn")&lt;&gt;"nn","•",""),"")</f>
        <v/>
      </c>
      <c r="Q435" s="1" t="str">
        <f ca="1">IF(($A435&lt;&gt;"")*(Q$1&lt;&gt;""),IF(_xlfn.XLOOKUP(Q$1,Attendance_sorted!$B434:$CW434,Attendance_sorted!$B434:$CW434,"nn")&lt;&gt;"nn","•",""),"")</f>
        <v/>
      </c>
      <c r="R435" s="1" t="str">
        <f ca="1">IF(($A435&lt;&gt;"")*(R$1&lt;&gt;""),IF(_xlfn.XLOOKUP(R$1,Attendance_sorted!$B434:$CW434,Attendance_sorted!$B434:$CW434,"nn")&lt;&gt;"nn","•",""),"")</f>
        <v/>
      </c>
      <c r="S435" s="1" t="str">
        <f ca="1">IF(($A435&lt;&gt;"")*(S$1&lt;&gt;""),IF(_xlfn.XLOOKUP(S$1,Attendance_sorted!$B434:$CW434,Attendance_sorted!$B434:$CW434,"nn")&lt;&gt;"nn","•",""),"")</f>
        <v/>
      </c>
      <c r="T435" s="1" t="str">
        <f ca="1">IF(($A435&lt;&gt;"")*(T$1&lt;&gt;""),IF(_xlfn.XLOOKUP(T$1,Attendance_sorted!$B434:$CW434,Attendance_sorted!$B434:$CW434,"nn")&lt;&gt;"nn","•",""),"")</f>
        <v/>
      </c>
      <c r="U435" s="1" t="str">
        <f ca="1">IF(($A435&lt;&gt;"")*(U$1&lt;&gt;""),IF(_xlfn.XLOOKUP(U$1,Attendance_sorted!$B434:$CW434,Attendance_sorted!$B434:$CW434,"nn")&lt;&gt;"nn","•",""),"")</f>
        <v/>
      </c>
      <c r="V435" s="1" t="str">
        <f ca="1">IF(($A435&lt;&gt;"")*(V$1&lt;&gt;""),IF(_xlfn.XLOOKUP(V$1,Attendance_sorted!$B434:$CW434,Attendance_sorted!$B434:$CW434,"nn")&lt;&gt;"nn","•",""),"")</f>
        <v/>
      </c>
      <c r="W435" s="1" t="str">
        <f ca="1">IF(($A435&lt;&gt;"")*(W$1&lt;&gt;""),IF(_xlfn.XLOOKUP(W$1,Attendance_sorted!$B434:$CW434,Attendance_sorted!$B434:$CW434,"nn")&lt;&gt;"nn","•",""),"")</f>
        <v/>
      </c>
      <c r="X435" s="1" t="str">
        <f ca="1">IF(($A435&lt;&gt;"")*(X$1&lt;&gt;""),IF(_xlfn.XLOOKUP(X$1,Attendance_sorted!$B434:$CW434,Attendance_sorted!$B434:$CW434,"nn")&lt;&gt;"nn","•",""),"")</f>
        <v/>
      </c>
      <c r="Y435" s="1" t="str">
        <f ca="1">IF(($A435&lt;&gt;"")*(Y$1&lt;&gt;""),IF(_xlfn.XLOOKUP(Y$1,Attendance_sorted!$B434:$CW434,Attendance_sorted!$B434:$CW434,"nn")&lt;&gt;"nn","•",""),"")</f>
        <v/>
      </c>
      <c r="Z435" s="1" t="str">
        <f ca="1">IF(($A435&lt;&gt;"")*(Z$1&lt;&gt;""),IF(_xlfn.XLOOKUP(Z$1,Attendance_sorted!$B434:$CW434,Attendance_sorted!$B434:$CW434,"nn")&lt;&gt;"nn","•",""),"")</f>
        <v/>
      </c>
      <c r="AA435" s="1" t="str">
        <f ca="1">IF(($A435&lt;&gt;"")*(AA$1&lt;&gt;""),IF(_xlfn.XLOOKUP(AA$1,Attendance_sorted!$B434:$CW434,Attendance_sorted!$B434:$CW434,"nn")&lt;&gt;"nn","•",""),"")</f>
        <v/>
      </c>
      <c r="AB435" s="1" t="str">
        <f ca="1">IF(($A435&lt;&gt;"")*(AB$1&lt;&gt;""),IF(_xlfn.XLOOKUP(AB$1,Attendance_sorted!$B434:$CW434,Attendance_sorted!$B434:$CW434,"nn")&lt;&gt;"nn","•",""),"")</f>
        <v/>
      </c>
      <c r="AC435" s="1" t="str">
        <f ca="1">IF(($A435&lt;&gt;"")*(AC$1&lt;&gt;""),IF(_xlfn.XLOOKUP(AC$1,Attendance_sorted!$B434:$CW434,Attendance_sorted!$B434:$CW434,"nn")&lt;&gt;"nn","•",""),"")</f>
        <v/>
      </c>
      <c r="AD435" s="1" t="str">
        <f ca="1">IF(($A435&lt;&gt;"")*(AD$1&lt;&gt;""),IF(_xlfn.XLOOKUP(AD$1,Attendance_sorted!$B434:$CW434,Attendance_sorted!$B434:$CW434,"nn")&lt;&gt;"nn","•",""),"")</f>
        <v/>
      </c>
      <c r="AE435" s="1" t="str">
        <f ca="1">IF(($A435&lt;&gt;"")*(AE$1&lt;&gt;""),IF(_xlfn.XLOOKUP(AE$1,Attendance_sorted!$B434:$CW434,Attendance_sorted!$B434:$CW434,"nn")&lt;&gt;"nn","•",""),"")</f>
        <v/>
      </c>
      <c r="AF435" s="1" t="str">
        <f ca="1">IF(($A435&lt;&gt;"")*(AF$1&lt;&gt;""),IF(_xlfn.XLOOKUP(AF$1,Attendance_sorted!$B434:$CW434,Attendance_sorted!$B434:$CW434,"nn")&lt;&gt;"nn","•",""),"")</f>
        <v/>
      </c>
      <c r="AG435" s="1" t="str">
        <f ca="1">IF(($A435&lt;&gt;"")*(AG$1&lt;&gt;""),IF(_xlfn.XLOOKUP(AG$1,Attendance_sorted!$B434:$CW434,Attendance_sorted!$B434:$CW434,"nn")&lt;&gt;"nn","•",""),"")</f>
        <v/>
      </c>
      <c r="AH435" s="1" t="str">
        <f ca="1">IF(($A435&lt;&gt;"")*(AH$1&lt;&gt;""),IF(_xlfn.XLOOKUP(AH$1,Attendance_sorted!$B434:$CW434,Attendance_sorted!$B434:$CW434,"nn")&lt;&gt;"nn","•",""),"")</f>
        <v/>
      </c>
      <c r="AI435" s="1" t="str">
        <f ca="1">IF(($A435&lt;&gt;"")*(AI$1&lt;&gt;""),IF(_xlfn.XLOOKUP(AI$1,Attendance_sorted!$B434:$CW434,Attendance_sorted!$B434:$CW434,"nn")&lt;&gt;"nn","•",""),"")</f>
        <v/>
      </c>
      <c r="AJ435" s="1" t="str">
        <f ca="1">IF(($A435&lt;&gt;"")*(AJ$1&lt;&gt;""),IF(_xlfn.XLOOKUP(AJ$1,Attendance_sorted!$B434:$CW434,Attendance_sorted!$B434:$CW434,"nn")&lt;&gt;"nn","•",""),"")</f>
        <v/>
      </c>
      <c r="AK435" s="1" t="str">
        <f ca="1">IF(($A435&lt;&gt;"")*(AK$1&lt;&gt;""),IF(_xlfn.XLOOKUP(AK$1,Attendance_sorted!$B434:$CW434,Attendance_sorted!$B434:$CW434,"nn")&lt;&gt;"nn","•",""),"")</f>
        <v/>
      </c>
      <c r="AL435" s="1" t="str">
        <f ca="1">IF(($A435&lt;&gt;"")*(AL$1&lt;&gt;""),IF(_xlfn.XLOOKUP(AL$1,Attendance_sorted!$B434:$CW434,Attendance_sorted!$B434:$CW434,"nn")&lt;&gt;"nn","•",""),"")</f>
        <v/>
      </c>
      <c r="AM435" s="1" t="str">
        <f ca="1">IF(($A435&lt;&gt;"")*(AM$1&lt;&gt;""),IF(_xlfn.XLOOKUP(AM$1,Attendance_sorted!$B434:$CW434,Attendance_sorted!$B434:$CW434,"nn")&lt;&gt;"nn","•",""),"")</f>
        <v/>
      </c>
      <c r="AN435" s="1" t="str">
        <f ca="1">IF(($A435&lt;&gt;"")*(AN$1&lt;&gt;""),IF(_xlfn.XLOOKUP(AN$1,Attendance_sorted!$B434:$CW434,Attendance_sorted!$B434:$CW434,"nn")&lt;&gt;"nn","•",""),"")</f>
        <v/>
      </c>
      <c r="AO435" s="1" t="str">
        <f ca="1">IF(($A435&lt;&gt;"")*(AO$1&lt;&gt;""),IF(_xlfn.XLOOKUP(AO$1,Attendance_sorted!$B434:$CW434,Attendance_sorted!$B434:$CW434,"nn")&lt;&gt;"nn","•",""),"")</f>
        <v/>
      </c>
      <c r="AP435" s="1" t="str">
        <f ca="1">IF(($A435&lt;&gt;"")*(AP$1&lt;&gt;""),IF(_xlfn.XLOOKUP(AP$1,Attendance_sorted!$B434:$CW434,Attendance_sorted!$B434:$CW434,"nn")&lt;&gt;"nn","•",""),"")</f>
        <v/>
      </c>
      <c r="AQ435" s="1" t="str">
        <f ca="1">IF(($A435&lt;&gt;"")*(AQ$1&lt;&gt;""),IF(_xlfn.XLOOKUP(AQ$1,Attendance_sorted!$B434:$CW434,Attendance_sorted!$B434:$CW434,"nn")&lt;&gt;"nn","•",""),"")</f>
        <v/>
      </c>
      <c r="AR435" s="1" t="str">
        <f ca="1">IF(($A435&lt;&gt;"")*(AR$1&lt;&gt;""),IF(_xlfn.XLOOKUP(AR$1,Attendance_sorted!$B434:$CW434,Attendance_sorted!$B434:$CW434,"nn")&lt;&gt;"nn","•",""),"")</f>
        <v/>
      </c>
      <c r="AS435" s="1" t="str">
        <f ca="1">IF(($A435&lt;&gt;"")*(AS$1&lt;&gt;""),IF(_xlfn.XLOOKUP(AS$1,Attendance_sorted!$B434:$CW434,Attendance_sorted!$B434:$CW434,"nn")&lt;&gt;"nn","•",""),"")</f>
        <v/>
      </c>
      <c r="AT435" s="1" t="str">
        <f ca="1">IF(($A435&lt;&gt;"")*(AT$1&lt;&gt;""),IF(_xlfn.XLOOKUP(AT$1,Attendance_sorted!$B434:$CW434,Attendance_sorted!$B434:$CW434,"nn")&lt;&gt;"nn","•",""),"")</f>
        <v/>
      </c>
      <c r="AU435" s="1" t="str">
        <f ca="1">IF(($A435&lt;&gt;"")*(AU$1&lt;&gt;""),IF(_xlfn.XLOOKUP(AU$1,Attendance_sorted!$B434:$CW434,Attendance_sorted!$B434:$CW434,"nn")&lt;&gt;"nn","•",""),"")</f>
        <v/>
      </c>
      <c r="AV435" s="1" t="str">
        <f ca="1">IF(($A435&lt;&gt;"")*(AV$1&lt;&gt;""),IF(_xlfn.XLOOKUP(AV$1,Attendance_sorted!$B434:$CW434,Attendance_sorted!$B434:$CW434,"nn")&lt;&gt;"nn","•",""),"")</f>
        <v/>
      </c>
      <c r="AW435" s="1" t="str">
        <f ca="1">IF(($A435&lt;&gt;"")*(AW$1&lt;&gt;""),IF(_xlfn.XLOOKUP(AW$1,Attendance_sorted!$B434:$CW434,Attendance_sorted!$B434:$CW434,"nn")&lt;&gt;"nn","•",""),"")</f>
        <v/>
      </c>
      <c r="AX435" s="1" t="str">
        <f ca="1">IF(($A435&lt;&gt;"")*(AX$1&lt;&gt;""),IF(_xlfn.XLOOKUP(AX$1,Attendance_sorted!$B434:$CW434,Attendance_sorted!$B434:$CW434,"nn")&lt;&gt;"nn","•",""),"")</f>
        <v/>
      </c>
      <c r="AY435" s="1" t="str">
        <f ca="1">IF(($A435&lt;&gt;"")*(AY$1&lt;&gt;""),IF(_xlfn.XLOOKUP(AY$1,Attendance_sorted!$B434:$CW434,Attendance_sorted!$B434:$CW434,"nn")&lt;&gt;"nn","•",""),"")</f>
        <v/>
      </c>
      <c r="AZ435" s="1" t="str">
        <f ca="1">IF(($A435&lt;&gt;"")*(AZ$1&lt;&gt;""),IF(_xlfn.XLOOKUP(AZ$1,Attendance_sorted!$B434:$CW434,Attendance_sorted!$B434:$CW434,"nn")&lt;&gt;"nn","•",""),"")</f>
        <v/>
      </c>
      <c r="BA435" s="1" t="str">
        <f ca="1">IF(($A435&lt;&gt;"")*(BA$1&lt;&gt;""),IF(_xlfn.XLOOKUP(BA$1,Attendance_sorted!$B434:$CW434,Attendance_sorted!$B434:$CW434,"nn")&lt;&gt;"nn","•",""),"")</f>
        <v/>
      </c>
      <c r="BB435" s="1" t="str">
        <f ca="1">IF(($A435&lt;&gt;"")*(BB$1&lt;&gt;""),IF(_xlfn.XLOOKUP(BB$1,Attendance_sorted!$B434:$CW434,Attendance_sorted!$B434:$CW434,"nn")&lt;&gt;"nn","•",""),"")</f>
        <v/>
      </c>
      <c r="BC435" s="1" t="str">
        <f ca="1">IF(($A435&lt;&gt;"")*(BC$1&lt;&gt;""),IF(_xlfn.XLOOKUP(BC$1,Attendance_sorted!$B434:$CW434,Attendance_sorted!$B434:$CW434,"nn")&lt;&gt;"nn","•",""),"")</f>
        <v/>
      </c>
      <c r="BD435" s="1" t="str">
        <f ca="1">IF(($A435&lt;&gt;"")*(BD$1&lt;&gt;""),IF(_xlfn.XLOOKUP(BD$1,Attendance_sorted!$B434:$CW434,Attendance_sorted!$B434:$CW434,"nn")&lt;&gt;"nn","•",""),"")</f>
        <v/>
      </c>
      <c r="BE435" s="1" t="str">
        <f ca="1">IF(($A435&lt;&gt;"")*(BE$1&lt;&gt;""),IF(_xlfn.XLOOKUP(BE$1,Attendance_sorted!$B434:$CW434,Attendance_sorted!$B434:$CW434,"nn")&lt;&gt;"nn","•",""),"")</f>
        <v/>
      </c>
      <c r="BF435" s="1" t="str">
        <f ca="1">IF(($A435&lt;&gt;"")*(BF$1&lt;&gt;""),IF(_xlfn.XLOOKUP(BF$1,Attendance_sorted!$B434:$CW434,Attendance_sorted!$B434:$CW434,"nn")&lt;&gt;"nn","•",""),"")</f>
        <v/>
      </c>
      <c r="BG435" s="1" t="str">
        <f ca="1">IF(($A435&lt;&gt;"")*(BG$1&lt;&gt;""),IF(_xlfn.XLOOKUP(BG$1,Attendance_sorted!$B434:$CW434,Attendance_sorted!$B434:$CW434,"nn")&lt;&gt;"nn","•",""),"")</f>
        <v/>
      </c>
      <c r="BH435" s="1" t="str">
        <f ca="1">IF(($A435&lt;&gt;"")*(BH$1&lt;&gt;""),IF(_xlfn.XLOOKUP(BH$1,Attendance_sorted!$B434:$CW434,Attendance_sorted!$B434:$CW434,"nn")&lt;&gt;"nn","•",""),"")</f>
        <v/>
      </c>
      <c r="BI435" s="1" t="str">
        <f ca="1">IF(($A435&lt;&gt;"")*(BI$1&lt;&gt;""),IF(_xlfn.XLOOKUP(BI$1,Attendance_sorted!$B434:$CW434,Attendance_sorted!$B434:$CW434,"nn")&lt;&gt;"nn","•",""),"")</f>
        <v/>
      </c>
      <c r="BJ435" s="1" t="str">
        <f ca="1">IF(($A435&lt;&gt;"")*(BJ$1&lt;&gt;""),IF(_xlfn.XLOOKUP(BJ$1,Attendance_sorted!$B434:$CW434,Attendance_sorted!$B434:$CW434,"nn")&lt;&gt;"nn","•",""),"")</f>
        <v/>
      </c>
      <c r="BK435" s="1" t="str">
        <f ca="1">IF(($A435&lt;&gt;"")*(BK$1&lt;&gt;""),IF(_xlfn.XLOOKUP(BK$1,Attendance_sorted!$B434:$CW434,Attendance_sorted!$B434:$CW434,"nn")&lt;&gt;"nn","•",""),"")</f>
        <v/>
      </c>
      <c r="BL435" s="1" t="str">
        <f ca="1">IF(($A435&lt;&gt;"")*(BL$1&lt;&gt;""),IF(_xlfn.XLOOKUP(BL$1,Attendance_sorted!$B434:$CW434,Attendance_sorted!$B434:$CW434,"nn")&lt;&gt;"nn","•",""),"")</f>
        <v/>
      </c>
      <c r="BM435" s="1" t="str">
        <f ca="1">IF(($A435&lt;&gt;"")*(BM$1&lt;&gt;""),IF(_xlfn.XLOOKUP(BM$1,Attendance_sorted!$B434:$CW434,Attendance_sorted!$B434:$CW434,"nn")&lt;&gt;"nn","•",""),"")</f>
        <v/>
      </c>
      <c r="BN435" s="1" t="str">
        <f ca="1">IF(($A435&lt;&gt;"")*(BN$1&lt;&gt;""),IF(_xlfn.XLOOKUP(BN$1,Attendance_sorted!$B434:$CW434,Attendance_sorted!$B434:$CW434,"nn")&lt;&gt;"nn","•",""),"")</f>
        <v/>
      </c>
      <c r="BO435" s="1" t="str">
        <f ca="1">IF(($A435&lt;&gt;"")*(BO$1&lt;&gt;""),IF(_xlfn.XLOOKUP(BO$1,Attendance_sorted!$B434:$CW434,Attendance_sorted!$B434:$CW434,"nn")&lt;&gt;"nn","•",""),"")</f>
        <v/>
      </c>
      <c r="BP435" s="1" t="str">
        <f ca="1">IF(($A435&lt;&gt;"")*(BP$1&lt;&gt;""),IF(_xlfn.XLOOKUP(BP$1,Attendance_sorted!$B434:$CW434,Attendance_sorted!$B434:$CW434,"nn")&lt;&gt;"nn","•",""),"")</f>
        <v/>
      </c>
      <c r="BQ435" s="1" t="str">
        <f ca="1">IF(($A435&lt;&gt;"")*(BQ$1&lt;&gt;""),IF(_xlfn.XLOOKUP(BQ$1,Attendance_sorted!$B434:$CW434,Attendance_sorted!$B434:$CW434,"nn")&lt;&gt;"nn","•",""),"")</f>
        <v/>
      </c>
      <c r="BR435" s="1" t="str">
        <f ca="1">IF(($A435&lt;&gt;"")*(BR$1&lt;&gt;""),IF(_xlfn.XLOOKUP(BR$1,Attendance_sorted!$B434:$CW434,Attendance_sorted!$B434:$CW434,"nn")&lt;&gt;"nn","•",""),"")</f>
        <v/>
      </c>
      <c r="BS435" s="1" t="str">
        <f ca="1">IF(($A435&lt;&gt;"")*(BS$1&lt;&gt;""),IF(_xlfn.XLOOKUP(BS$1,Attendance_sorted!$B434:$CW434,Attendance_sorted!$B434:$CW434,"nn")&lt;&gt;"nn","•",""),"")</f>
        <v/>
      </c>
      <c r="BT435" s="1" t="str">
        <f ca="1">IF(($A435&lt;&gt;"")*(BT$1&lt;&gt;""),IF(_xlfn.XLOOKUP(BT$1,Attendance_sorted!$B434:$CW434,Attendance_sorted!$B434:$CW434,"nn")&lt;&gt;"nn","•",""),"")</f>
        <v/>
      </c>
      <c r="BU435" s="1" t="str">
        <f ca="1">IF(($A435&lt;&gt;"")*(BU$1&lt;&gt;""),IF(_xlfn.XLOOKUP(BU$1,Attendance_sorted!$B434:$CW434,Attendance_sorted!$B434:$CW434,"nn")&lt;&gt;"nn","•",""),"")</f>
        <v/>
      </c>
      <c r="BV435" s="1" t="str">
        <f ca="1">IF(($A435&lt;&gt;"")*(BV$1&lt;&gt;""),IF(_xlfn.XLOOKUP(BV$1,Attendance_sorted!$B434:$CW434,Attendance_sorted!$B434:$CW434,"nn")&lt;&gt;"nn","•",""),"")</f>
        <v/>
      </c>
      <c r="BW435" s="1" t="str">
        <f ca="1">IF(($A435&lt;&gt;"")*(BW$1&lt;&gt;""),IF(_xlfn.XLOOKUP(BW$1,Attendance_sorted!$B434:$CW434,Attendance_sorted!$B434:$CW434,"nn")&lt;&gt;"nn","•",""),"")</f>
        <v/>
      </c>
      <c r="BX435" s="1" t="str">
        <f ca="1">IF(($A435&lt;&gt;"")*(BX$1&lt;&gt;""),IF(_xlfn.XLOOKUP(BX$1,Attendance_sorted!$B434:$CW434,Attendance_sorted!$B434:$CW434,"nn")&lt;&gt;"nn","•",""),"")</f>
        <v/>
      </c>
      <c r="BY435" s="1" t="str">
        <f ca="1">IF(($A435&lt;&gt;"")*(BY$1&lt;&gt;""),IF(_xlfn.XLOOKUP(BY$1,Attendance_sorted!$B434:$CW434,Attendance_sorted!$B434:$CW434,"nn")&lt;&gt;"nn","•",""),"")</f>
        <v/>
      </c>
      <c r="BZ435" s="1" t="str">
        <f ca="1">IF(($A435&lt;&gt;"")*(BZ$1&lt;&gt;""),IF(_xlfn.XLOOKUP(BZ$1,Attendance_sorted!$B434:$CW434,Attendance_sorted!$B434:$CW434,"nn")&lt;&gt;"nn","•",""),"")</f>
        <v/>
      </c>
      <c r="CA435" s="1" t="str">
        <f ca="1">IF(($A435&lt;&gt;"")*(CA$1&lt;&gt;""),IF(_xlfn.XLOOKUP(CA$1,Attendance_sorted!$B434:$CW434,Attendance_sorted!$B434:$CW434,"nn")&lt;&gt;"nn","•",""),"")</f>
        <v/>
      </c>
      <c r="CB435" s="1" t="str">
        <f ca="1">IF(($A435&lt;&gt;"")*(CB$1&lt;&gt;""),IF(_xlfn.XLOOKUP(CB$1,Attendance_sorted!$B434:$CW434,Attendance_sorted!$B434:$CW434,"nn")&lt;&gt;"nn","•",""),"")</f>
        <v/>
      </c>
      <c r="CC435" s="1" t="str">
        <f ca="1">IF(($A435&lt;&gt;"")*(CC$1&lt;&gt;""),IF(_xlfn.XLOOKUP(CC$1,Attendance_sorted!$B434:$CW434,Attendance_sorted!$B434:$CW434,"nn")&lt;&gt;"nn","•",""),"")</f>
        <v/>
      </c>
      <c r="CD435" s="1" t="str">
        <f ca="1">IF(($A435&lt;&gt;"")*(CD$1&lt;&gt;""),IF(_xlfn.XLOOKUP(CD$1,Attendance_sorted!$B434:$CW434,Attendance_sorted!$B434:$CW434,"nn")&lt;&gt;"nn","•",""),"")</f>
        <v/>
      </c>
      <c r="CE435" s="1" t="str">
        <f ca="1">IF(($A435&lt;&gt;"")*(CE$1&lt;&gt;""),IF(_xlfn.XLOOKUP(CE$1,Attendance_sorted!$B434:$CW434,Attendance_sorted!$B434:$CW434,"nn")&lt;&gt;"nn","•",""),"")</f>
        <v/>
      </c>
      <c r="CF435" s="1" t="str">
        <f ca="1">IF(($A435&lt;&gt;"")*(CF$1&lt;&gt;""),IF(_xlfn.XLOOKUP(CF$1,Attendance_sorted!$B434:$CW434,Attendance_sorted!$B434:$CW434,"nn")&lt;&gt;"nn","•",""),"")</f>
        <v/>
      </c>
      <c r="CG435" s="1" t="str">
        <f ca="1">IF(($A435&lt;&gt;"")*(CG$1&lt;&gt;""),IF(_xlfn.XLOOKUP(CG$1,Attendance_sorted!$B434:$CW434,Attendance_sorted!$B434:$CW434,"nn")&lt;&gt;"nn","•",""),"")</f>
        <v/>
      </c>
      <c r="CH435" s="1" t="str">
        <f ca="1">IF(($A435&lt;&gt;"")*(CH$1&lt;&gt;""),IF(_xlfn.XLOOKUP(CH$1,Attendance_sorted!$B434:$CW434,Attendance_sorted!$B434:$CW434,"nn")&lt;&gt;"nn","•",""),"")</f>
        <v/>
      </c>
      <c r="CI435" s="1" t="str">
        <f ca="1">IF(($A435&lt;&gt;"")*(CI$1&lt;&gt;""),IF(_xlfn.XLOOKUP(CI$1,Attendance_sorted!$B434:$CW434,Attendance_sorted!$B434:$CW434,"nn")&lt;&gt;"nn","•",""),"")</f>
        <v/>
      </c>
      <c r="CJ435" s="1" t="str">
        <f ca="1">IF(($A435&lt;&gt;"")*(CJ$1&lt;&gt;""),IF(_xlfn.XLOOKUP(CJ$1,Attendance_sorted!$B434:$CW434,Attendance_sorted!$B434:$CW434,"nn")&lt;&gt;"nn","•",""),"")</f>
        <v/>
      </c>
      <c r="CK435" s="1" t="str">
        <f ca="1">IF(($A435&lt;&gt;"")*(CK$1&lt;&gt;""),IF(_xlfn.XLOOKUP(CK$1,Attendance_sorted!$B434:$CW434,Attendance_sorted!$B434:$CW434,"nn")&lt;&gt;"nn","•",""),"")</f>
        <v/>
      </c>
      <c r="CL435" s="1" t="str">
        <f ca="1">IF(($A435&lt;&gt;"")*(CL$1&lt;&gt;""),IF(_xlfn.XLOOKUP(CL$1,Attendance_sorted!$B434:$CW434,Attendance_sorted!$B434:$CW434,"nn")&lt;&gt;"nn","•",""),"")</f>
        <v/>
      </c>
      <c r="CM435" s="1" t="str">
        <f ca="1">IF(($A435&lt;&gt;"")*(CM$1&lt;&gt;""),IF(_xlfn.XLOOKUP(CM$1,Attendance_sorted!$B434:$CW434,Attendance_sorted!$B434:$CW434,"nn")&lt;&gt;"nn","•",""),"")</f>
        <v/>
      </c>
      <c r="CN435" s="1" t="str">
        <f ca="1">IF(($A435&lt;&gt;"")*(CN$1&lt;&gt;""),IF(_xlfn.XLOOKUP(CN$1,Attendance_sorted!$B434:$CW434,Attendance_sorted!$B434:$CW434,"nn")&lt;&gt;"nn","•",""),"")</f>
        <v/>
      </c>
      <c r="CO435" s="1" t="str">
        <f ca="1">IF(($A435&lt;&gt;"")*(CO$1&lt;&gt;""),IF(_xlfn.XLOOKUP(CO$1,Attendance_sorted!$B434:$CW434,Attendance_sorted!$B434:$CW434,"nn")&lt;&gt;"nn","•",""),"")</f>
        <v/>
      </c>
      <c r="CP435" s="1" t="str">
        <f ca="1">IF(($A435&lt;&gt;"")*(CP$1&lt;&gt;""),IF(_xlfn.XLOOKUP(CP$1,Attendance_sorted!$B434:$CW434,Attendance_sorted!$B434:$CW434,"nn")&lt;&gt;"nn","•",""),"")</f>
        <v/>
      </c>
      <c r="CQ435" s="1" t="str">
        <f ca="1">IF(($A435&lt;&gt;"")*(CQ$1&lt;&gt;""),IF(_xlfn.XLOOKUP(CQ$1,Attendance_sorted!$B434:$CW434,Attendance_sorted!$B434:$CW434,"nn")&lt;&gt;"nn","•",""),"")</f>
        <v/>
      </c>
      <c r="CR435" s="1" t="str">
        <f ca="1">IF(($A435&lt;&gt;"")*(CR$1&lt;&gt;""),IF(_xlfn.XLOOKUP(CR$1,Attendance_sorted!$B434:$CW434,Attendance_sorted!$B434:$CW434,"nn")&lt;&gt;"nn","•",""),"")</f>
        <v/>
      </c>
      <c r="CS435" s="1" t="str">
        <f ca="1">IF(($A435&lt;&gt;"")*(CS$1&lt;&gt;""),IF(_xlfn.XLOOKUP(CS$1,Attendance_sorted!$B434:$CW434,Attendance_sorted!$B434:$CW434,"nn")&lt;&gt;"nn","•",""),"")</f>
        <v/>
      </c>
      <c r="CT435" s="1" t="str">
        <f ca="1">IF(($A435&lt;&gt;"")*(CT$1&lt;&gt;""),IF(_xlfn.XLOOKUP(CT$1,Attendance_sorted!$B434:$CW434,Attendance_sorted!$B434:$CW434,"nn")&lt;&gt;"nn","•",""),"")</f>
        <v/>
      </c>
      <c r="CU435" s="1" t="str">
        <f ca="1">IF(($A435&lt;&gt;"")*(CU$1&lt;&gt;""),IF(_xlfn.XLOOKUP(CU$1,Attendance_sorted!$B434:$CW434,Attendance_sorted!$B434:$CW434,"nn")&lt;&gt;"nn","•",""),"")</f>
        <v/>
      </c>
      <c r="CV435" s="1" t="str">
        <f ca="1">IF(($A435&lt;&gt;"")*(CV$1&lt;&gt;""),IF(_xlfn.XLOOKUP(CV$1,Attendance_sorted!$B434:$CW434,Attendance_sorted!$B434:$CW434,"nn")&lt;&gt;"nn","•",""),"")</f>
        <v/>
      </c>
      <c r="CW435" s="1" t="str">
        <f ca="1">IF(($A435&lt;&gt;"")*(CW$1&lt;&gt;""),IF(_xlfn.XLOOKUP(CW$1,Attendance_sorted!$B434:$CW434,Attendance_sorted!$B434:$CW434,"nn")&lt;&gt;"nn","•",""),"")</f>
        <v/>
      </c>
    </row>
    <row r="436" spans="1:101">
      <c r="A436" s="1"/>
      <c r="B436" s="1" t="str">
        <f ca="1">IF(($A436&lt;&gt;"")*(B$1&lt;&gt;""),IF(_xlfn.XLOOKUP(B$1,Attendance_sorted!$B435:$CW435,Attendance_sorted!$B435:$CW435,"nn")&lt;&gt;"nn","•",""),"")</f>
        <v/>
      </c>
      <c r="C436" s="1" t="str">
        <f ca="1">IF(($A436&lt;&gt;"")*(C$1&lt;&gt;""),IF(_xlfn.XLOOKUP(C$1,Attendance_sorted!$B435:$CW435,Attendance_sorted!$B435:$CW435,"nn")&lt;&gt;"nn","•",""),"")</f>
        <v/>
      </c>
      <c r="D436" s="1" t="str">
        <f ca="1">IF(($A436&lt;&gt;"")*(D$1&lt;&gt;""),IF(_xlfn.XLOOKUP(D$1,Attendance_sorted!$B435:$CW435,Attendance_sorted!$B435:$CW435,"nn")&lt;&gt;"nn","•",""),"")</f>
        <v/>
      </c>
      <c r="E436" s="1" t="str">
        <f ca="1">IF(($A436&lt;&gt;"")*(E$1&lt;&gt;""),IF(_xlfn.XLOOKUP(E$1,Attendance_sorted!$B435:$CW435,Attendance_sorted!$B435:$CW435,"nn")&lt;&gt;"nn","•",""),"")</f>
        <v/>
      </c>
      <c r="F436" s="1" t="str">
        <f ca="1">IF(($A436&lt;&gt;"")*(F$1&lt;&gt;""),IF(_xlfn.XLOOKUP(F$1,Attendance_sorted!$B435:$CW435,Attendance_sorted!$B435:$CW435,"nn")&lt;&gt;"nn","•",""),"")</f>
        <v/>
      </c>
      <c r="G436" s="1" t="str">
        <f ca="1">IF(($A436&lt;&gt;"")*(G$1&lt;&gt;""),IF(_xlfn.XLOOKUP(G$1,Attendance_sorted!$B435:$CW435,Attendance_sorted!$B435:$CW435,"nn")&lt;&gt;"nn","•",""),"")</f>
        <v/>
      </c>
      <c r="H436" s="1" t="str">
        <f ca="1">IF(($A436&lt;&gt;"")*(H$1&lt;&gt;""),IF(_xlfn.XLOOKUP(H$1,Attendance_sorted!$B435:$CW435,Attendance_sorted!$B435:$CW435,"nn")&lt;&gt;"nn","•",""),"")</f>
        <v/>
      </c>
      <c r="I436" s="1" t="str">
        <f ca="1">IF(($A436&lt;&gt;"")*(I$1&lt;&gt;""),IF(_xlfn.XLOOKUP(I$1,Attendance_sorted!$B435:$CW435,Attendance_sorted!$B435:$CW435,"nn")&lt;&gt;"nn","•",""),"")</f>
        <v/>
      </c>
      <c r="J436" s="1" t="str">
        <f ca="1">IF(($A436&lt;&gt;"")*(J$1&lt;&gt;""),IF(_xlfn.XLOOKUP(J$1,Attendance_sorted!$B435:$CW435,Attendance_sorted!$B435:$CW435,"nn")&lt;&gt;"nn","•",""),"")</f>
        <v/>
      </c>
      <c r="K436" s="1" t="str">
        <f ca="1">IF(($A436&lt;&gt;"")*(K$1&lt;&gt;""),IF(_xlfn.XLOOKUP(K$1,Attendance_sorted!$B435:$CW435,Attendance_sorted!$B435:$CW435,"nn")&lt;&gt;"nn","•",""),"")</f>
        <v/>
      </c>
      <c r="L436" s="1" t="str">
        <f ca="1">IF(($A436&lt;&gt;"")*(L$1&lt;&gt;""),IF(_xlfn.XLOOKUP(L$1,Attendance_sorted!$B435:$CW435,Attendance_sorted!$B435:$CW435,"nn")&lt;&gt;"nn","•",""),"")</f>
        <v/>
      </c>
      <c r="M436" s="1" t="str">
        <f ca="1">IF(($A436&lt;&gt;"")*(M$1&lt;&gt;""),IF(_xlfn.XLOOKUP(M$1,Attendance_sorted!$B435:$CW435,Attendance_sorted!$B435:$CW435,"nn")&lt;&gt;"nn","•",""),"")</f>
        <v/>
      </c>
      <c r="N436" s="1" t="str">
        <f ca="1">IF(($A436&lt;&gt;"")*(N$1&lt;&gt;""),IF(_xlfn.XLOOKUP(N$1,Attendance_sorted!$B435:$CW435,Attendance_sorted!$B435:$CW435,"nn")&lt;&gt;"nn","•",""),"")</f>
        <v/>
      </c>
      <c r="O436" s="1" t="str">
        <f ca="1">IF(($A436&lt;&gt;"")*(O$1&lt;&gt;""),IF(_xlfn.XLOOKUP(O$1,Attendance_sorted!$B435:$CW435,Attendance_sorted!$B435:$CW435,"nn")&lt;&gt;"nn","•",""),"")</f>
        <v/>
      </c>
      <c r="P436" s="1" t="str">
        <f ca="1">IF(($A436&lt;&gt;"")*(P$1&lt;&gt;""),IF(_xlfn.XLOOKUP(P$1,Attendance_sorted!$B435:$CW435,Attendance_sorted!$B435:$CW435,"nn")&lt;&gt;"nn","•",""),"")</f>
        <v/>
      </c>
      <c r="Q436" s="1" t="str">
        <f ca="1">IF(($A436&lt;&gt;"")*(Q$1&lt;&gt;""),IF(_xlfn.XLOOKUP(Q$1,Attendance_sorted!$B435:$CW435,Attendance_sorted!$B435:$CW435,"nn")&lt;&gt;"nn","•",""),"")</f>
        <v/>
      </c>
      <c r="R436" s="1" t="str">
        <f ca="1">IF(($A436&lt;&gt;"")*(R$1&lt;&gt;""),IF(_xlfn.XLOOKUP(R$1,Attendance_sorted!$B435:$CW435,Attendance_sorted!$B435:$CW435,"nn")&lt;&gt;"nn","•",""),"")</f>
        <v/>
      </c>
      <c r="S436" s="1" t="str">
        <f ca="1">IF(($A436&lt;&gt;"")*(S$1&lt;&gt;""),IF(_xlfn.XLOOKUP(S$1,Attendance_sorted!$B435:$CW435,Attendance_sorted!$B435:$CW435,"nn")&lt;&gt;"nn","•",""),"")</f>
        <v/>
      </c>
      <c r="T436" s="1" t="str">
        <f ca="1">IF(($A436&lt;&gt;"")*(T$1&lt;&gt;""),IF(_xlfn.XLOOKUP(T$1,Attendance_sorted!$B435:$CW435,Attendance_sorted!$B435:$CW435,"nn")&lt;&gt;"nn","•",""),"")</f>
        <v/>
      </c>
      <c r="U436" s="1" t="str">
        <f ca="1">IF(($A436&lt;&gt;"")*(U$1&lt;&gt;""),IF(_xlfn.XLOOKUP(U$1,Attendance_sorted!$B435:$CW435,Attendance_sorted!$B435:$CW435,"nn")&lt;&gt;"nn","•",""),"")</f>
        <v/>
      </c>
      <c r="V436" s="1" t="str">
        <f ca="1">IF(($A436&lt;&gt;"")*(V$1&lt;&gt;""),IF(_xlfn.XLOOKUP(V$1,Attendance_sorted!$B435:$CW435,Attendance_sorted!$B435:$CW435,"nn")&lt;&gt;"nn","•",""),"")</f>
        <v/>
      </c>
      <c r="W436" s="1" t="str">
        <f ca="1">IF(($A436&lt;&gt;"")*(W$1&lt;&gt;""),IF(_xlfn.XLOOKUP(W$1,Attendance_sorted!$B435:$CW435,Attendance_sorted!$B435:$CW435,"nn")&lt;&gt;"nn","•",""),"")</f>
        <v/>
      </c>
      <c r="X436" s="1" t="str">
        <f ca="1">IF(($A436&lt;&gt;"")*(X$1&lt;&gt;""),IF(_xlfn.XLOOKUP(X$1,Attendance_sorted!$B435:$CW435,Attendance_sorted!$B435:$CW435,"nn")&lt;&gt;"nn","•",""),"")</f>
        <v/>
      </c>
      <c r="Y436" s="1" t="str">
        <f ca="1">IF(($A436&lt;&gt;"")*(Y$1&lt;&gt;""),IF(_xlfn.XLOOKUP(Y$1,Attendance_sorted!$B435:$CW435,Attendance_sorted!$B435:$CW435,"nn")&lt;&gt;"nn","•",""),"")</f>
        <v/>
      </c>
      <c r="Z436" s="1" t="str">
        <f ca="1">IF(($A436&lt;&gt;"")*(Z$1&lt;&gt;""),IF(_xlfn.XLOOKUP(Z$1,Attendance_sorted!$B435:$CW435,Attendance_sorted!$B435:$CW435,"nn")&lt;&gt;"nn","•",""),"")</f>
        <v/>
      </c>
      <c r="AA436" s="1" t="str">
        <f ca="1">IF(($A436&lt;&gt;"")*(AA$1&lt;&gt;""),IF(_xlfn.XLOOKUP(AA$1,Attendance_sorted!$B435:$CW435,Attendance_sorted!$B435:$CW435,"nn")&lt;&gt;"nn","•",""),"")</f>
        <v/>
      </c>
      <c r="AB436" s="1" t="str">
        <f ca="1">IF(($A436&lt;&gt;"")*(AB$1&lt;&gt;""),IF(_xlfn.XLOOKUP(AB$1,Attendance_sorted!$B435:$CW435,Attendance_sorted!$B435:$CW435,"nn")&lt;&gt;"nn","•",""),"")</f>
        <v/>
      </c>
      <c r="AC436" s="1" t="str">
        <f ca="1">IF(($A436&lt;&gt;"")*(AC$1&lt;&gt;""),IF(_xlfn.XLOOKUP(AC$1,Attendance_sorted!$B435:$CW435,Attendance_sorted!$B435:$CW435,"nn")&lt;&gt;"nn","•",""),"")</f>
        <v/>
      </c>
      <c r="AD436" s="1" t="str">
        <f ca="1">IF(($A436&lt;&gt;"")*(AD$1&lt;&gt;""),IF(_xlfn.XLOOKUP(AD$1,Attendance_sorted!$B435:$CW435,Attendance_sorted!$B435:$CW435,"nn")&lt;&gt;"nn","•",""),"")</f>
        <v/>
      </c>
      <c r="AE436" s="1" t="str">
        <f ca="1">IF(($A436&lt;&gt;"")*(AE$1&lt;&gt;""),IF(_xlfn.XLOOKUP(AE$1,Attendance_sorted!$B435:$CW435,Attendance_sorted!$B435:$CW435,"nn")&lt;&gt;"nn","•",""),"")</f>
        <v/>
      </c>
      <c r="AF436" s="1" t="str">
        <f ca="1">IF(($A436&lt;&gt;"")*(AF$1&lt;&gt;""),IF(_xlfn.XLOOKUP(AF$1,Attendance_sorted!$B435:$CW435,Attendance_sorted!$B435:$CW435,"nn")&lt;&gt;"nn","•",""),"")</f>
        <v/>
      </c>
      <c r="AG436" s="1" t="str">
        <f ca="1">IF(($A436&lt;&gt;"")*(AG$1&lt;&gt;""),IF(_xlfn.XLOOKUP(AG$1,Attendance_sorted!$B435:$CW435,Attendance_sorted!$B435:$CW435,"nn")&lt;&gt;"nn","•",""),"")</f>
        <v/>
      </c>
      <c r="AH436" s="1" t="str">
        <f ca="1">IF(($A436&lt;&gt;"")*(AH$1&lt;&gt;""),IF(_xlfn.XLOOKUP(AH$1,Attendance_sorted!$B435:$CW435,Attendance_sorted!$B435:$CW435,"nn")&lt;&gt;"nn","•",""),"")</f>
        <v/>
      </c>
      <c r="AI436" s="1" t="str">
        <f ca="1">IF(($A436&lt;&gt;"")*(AI$1&lt;&gt;""),IF(_xlfn.XLOOKUP(AI$1,Attendance_sorted!$B435:$CW435,Attendance_sorted!$B435:$CW435,"nn")&lt;&gt;"nn","•",""),"")</f>
        <v/>
      </c>
      <c r="AJ436" s="1" t="str">
        <f ca="1">IF(($A436&lt;&gt;"")*(AJ$1&lt;&gt;""),IF(_xlfn.XLOOKUP(AJ$1,Attendance_sorted!$B435:$CW435,Attendance_sorted!$B435:$CW435,"nn")&lt;&gt;"nn","•",""),"")</f>
        <v/>
      </c>
      <c r="AK436" s="1" t="str">
        <f ca="1">IF(($A436&lt;&gt;"")*(AK$1&lt;&gt;""),IF(_xlfn.XLOOKUP(AK$1,Attendance_sorted!$B435:$CW435,Attendance_sorted!$B435:$CW435,"nn")&lt;&gt;"nn","•",""),"")</f>
        <v/>
      </c>
      <c r="AL436" s="1" t="str">
        <f ca="1">IF(($A436&lt;&gt;"")*(AL$1&lt;&gt;""),IF(_xlfn.XLOOKUP(AL$1,Attendance_sorted!$B435:$CW435,Attendance_sorted!$B435:$CW435,"nn")&lt;&gt;"nn","•",""),"")</f>
        <v/>
      </c>
      <c r="AM436" s="1" t="str">
        <f ca="1">IF(($A436&lt;&gt;"")*(AM$1&lt;&gt;""),IF(_xlfn.XLOOKUP(AM$1,Attendance_sorted!$B435:$CW435,Attendance_sorted!$B435:$CW435,"nn")&lt;&gt;"nn","•",""),"")</f>
        <v/>
      </c>
      <c r="AN436" s="1" t="str">
        <f ca="1">IF(($A436&lt;&gt;"")*(AN$1&lt;&gt;""),IF(_xlfn.XLOOKUP(AN$1,Attendance_sorted!$B435:$CW435,Attendance_sorted!$B435:$CW435,"nn")&lt;&gt;"nn","•",""),"")</f>
        <v/>
      </c>
      <c r="AO436" s="1" t="str">
        <f ca="1">IF(($A436&lt;&gt;"")*(AO$1&lt;&gt;""),IF(_xlfn.XLOOKUP(AO$1,Attendance_sorted!$B435:$CW435,Attendance_sorted!$B435:$CW435,"nn")&lt;&gt;"nn","•",""),"")</f>
        <v/>
      </c>
      <c r="AP436" s="1" t="str">
        <f ca="1">IF(($A436&lt;&gt;"")*(AP$1&lt;&gt;""),IF(_xlfn.XLOOKUP(AP$1,Attendance_sorted!$B435:$CW435,Attendance_sorted!$B435:$CW435,"nn")&lt;&gt;"nn","•",""),"")</f>
        <v/>
      </c>
      <c r="AQ436" s="1" t="str">
        <f ca="1">IF(($A436&lt;&gt;"")*(AQ$1&lt;&gt;""),IF(_xlfn.XLOOKUP(AQ$1,Attendance_sorted!$B435:$CW435,Attendance_sorted!$B435:$CW435,"nn")&lt;&gt;"nn","•",""),"")</f>
        <v/>
      </c>
      <c r="AR436" s="1" t="str">
        <f ca="1">IF(($A436&lt;&gt;"")*(AR$1&lt;&gt;""),IF(_xlfn.XLOOKUP(AR$1,Attendance_sorted!$B435:$CW435,Attendance_sorted!$B435:$CW435,"nn")&lt;&gt;"nn","•",""),"")</f>
        <v/>
      </c>
      <c r="AS436" s="1" t="str">
        <f ca="1">IF(($A436&lt;&gt;"")*(AS$1&lt;&gt;""),IF(_xlfn.XLOOKUP(AS$1,Attendance_sorted!$B435:$CW435,Attendance_sorted!$B435:$CW435,"nn")&lt;&gt;"nn","•",""),"")</f>
        <v/>
      </c>
      <c r="AT436" s="1" t="str">
        <f ca="1">IF(($A436&lt;&gt;"")*(AT$1&lt;&gt;""),IF(_xlfn.XLOOKUP(AT$1,Attendance_sorted!$B435:$CW435,Attendance_sorted!$B435:$CW435,"nn")&lt;&gt;"nn","•",""),"")</f>
        <v/>
      </c>
      <c r="AU436" s="1" t="str">
        <f ca="1">IF(($A436&lt;&gt;"")*(AU$1&lt;&gt;""),IF(_xlfn.XLOOKUP(AU$1,Attendance_sorted!$B435:$CW435,Attendance_sorted!$B435:$CW435,"nn")&lt;&gt;"nn","•",""),"")</f>
        <v/>
      </c>
      <c r="AV436" s="1" t="str">
        <f ca="1">IF(($A436&lt;&gt;"")*(AV$1&lt;&gt;""),IF(_xlfn.XLOOKUP(AV$1,Attendance_sorted!$B435:$CW435,Attendance_sorted!$B435:$CW435,"nn")&lt;&gt;"nn","•",""),"")</f>
        <v/>
      </c>
      <c r="AW436" s="1" t="str">
        <f ca="1">IF(($A436&lt;&gt;"")*(AW$1&lt;&gt;""),IF(_xlfn.XLOOKUP(AW$1,Attendance_sorted!$B435:$CW435,Attendance_sorted!$B435:$CW435,"nn")&lt;&gt;"nn","•",""),"")</f>
        <v/>
      </c>
      <c r="AX436" s="1" t="str">
        <f ca="1">IF(($A436&lt;&gt;"")*(AX$1&lt;&gt;""),IF(_xlfn.XLOOKUP(AX$1,Attendance_sorted!$B435:$CW435,Attendance_sorted!$B435:$CW435,"nn")&lt;&gt;"nn","•",""),"")</f>
        <v/>
      </c>
      <c r="AY436" s="1" t="str">
        <f ca="1">IF(($A436&lt;&gt;"")*(AY$1&lt;&gt;""),IF(_xlfn.XLOOKUP(AY$1,Attendance_sorted!$B435:$CW435,Attendance_sorted!$B435:$CW435,"nn")&lt;&gt;"nn","•",""),"")</f>
        <v/>
      </c>
      <c r="AZ436" s="1" t="str">
        <f ca="1">IF(($A436&lt;&gt;"")*(AZ$1&lt;&gt;""),IF(_xlfn.XLOOKUP(AZ$1,Attendance_sorted!$B435:$CW435,Attendance_sorted!$B435:$CW435,"nn")&lt;&gt;"nn","•",""),"")</f>
        <v/>
      </c>
      <c r="BA436" s="1" t="str">
        <f ca="1">IF(($A436&lt;&gt;"")*(BA$1&lt;&gt;""),IF(_xlfn.XLOOKUP(BA$1,Attendance_sorted!$B435:$CW435,Attendance_sorted!$B435:$CW435,"nn")&lt;&gt;"nn","•",""),"")</f>
        <v/>
      </c>
      <c r="BB436" s="1" t="str">
        <f ca="1">IF(($A436&lt;&gt;"")*(BB$1&lt;&gt;""),IF(_xlfn.XLOOKUP(BB$1,Attendance_sorted!$B435:$CW435,Attendance_sorted!$B435:$CW435,"nn")&lt;&gt;"nn","•",""),"")</f>
        <v/>
      </c>
      <c r="BC436" s="1" t="str">
        <f ca="1">IF(($A436&lt;&gt;"")*(BC$1&lt;&gt;""),IF(_xlfn.XLOOKUP(BC$1,Attendance_sorted!$B435:$CW435,Attendance_sorted!$B435:$CW435,"nn")&lt;&gt;"nn","•",""),"")</f>
        <v/>
      </c>
      <c r="BD436" s="1" t="str">
        <f ca="1">IF(($A436&lt;&gt;"")*(BD$1&lt;&gt;""),IF(_xlfn.XLOOKUP(BD$1,Attendance_sorted!$B435:$CW435,Attendance_sorted!$B435:$CW435,"nn")&lt;&gt;"nn","•",""),"")</f>
        <v/>
      </c>
      <c r="BE436" s="1" t="str">
        <f ca="1">IF(($A436&lt;&gt;"")*(BE$1&lt;&gt;""),IF(_xlfn.XLOOKUP(BE$1,Attendance_sorted!$B435:$CW435,Attendance_sorted!$B435:$CW435,"nn")&lt;&gt;"nn","•",""),"")</f>
        <v/>
      </c>
      <c r="BF436" s="1" t="str">
        <f ca="1">IF(($A436&lt;&gt;"")*(BF$1&lt;&gt;""),IF(_xlfn.XLOOKUP(BF$1,Attendance_sorted!$B435:$CW435,Attendance_sorted!$B435:$CW435,"nn")&lt;&gt;"nn","•",""),"")</f>
        <v/>
      </c>
      <c r="BG436" s="1" t="str">
        <f ca="1">IF(($A436&lt;&gt;"")*(BG$1&lt;&gt;""),IF(_xlfn.XLOOKUP(BG$1,Attendance_sorted!$B435:$CW435,Attendance_sorted!$B435:$CW435,"nn")&lt;&gt;"nn","•",""),"")</f>
        <v/>
      </c>
      <c r="BH436" s="1" t="str">
        <f ca="1">IF(($A436&lt;&gt;"")*(BH$1&lt;&gt;""),IF(_xlfn.XLOOKUP(BH$1,Attendance_sorted!$B435:$CW435,Attendance_sorted!$B435:$CW435,"nn")&lt;&gt;"nn","•",""),"")</f>
        <v/>
      </c>
      <c r="BI436" s="1" t="str">
        <f ca="1">IF(($A436&lt;&gt;"")*(BI$1&lt;&gt;""),IF(_xlfn.XLOOKUP(BI$1,Attendance_sorted!$B435:$CW435,Attendance_sorted!$B435:$CW435,"nn")&lt;&gt;"nn","•",""),"")</f>
        <v/>
      </c>
      <c r="BJ436" s="1" t="str">
        <f ca="1">IF(($A436&lt;&gt;"")*(BJ$1&lt;&gt;""),IF(_xlfn.XLOOKUP(BJ$1,Attendance_sorted!$B435:$CW435,Attendance_sorted!$B435:$CW435,"nn")&lt;&gt;"nn","•",""),"")</f>
        <v/>
      </c>
      <c r="BK436" s="1" t="str">
        <f ca="1">IF(($A436&lt;&gt;"")*(BK$1&lt;&gt;""),IF(_xlfn.XLOOKUP(BK$1,Attendance_sorted!$B435:$CW435,Attendance_sorted!$B435:$CW435,"nn")&lt;&gt;"nn","•",""),"")</f>
        <v/>
      </c>
      <c r="BL436" s="1" t="str">
        <f ca="1">IF(($A436&lt;&gt;"")*(BL$1&lt;&gt;""),IF(_xlfn.XLOOKUP(BL$1,Attendance_sorted!$B435:$CW435,Attendance_sorted!$B435:$CW435,"nn")&lt;&gt;"nn","•",""),"")</f>
        <v/>
      </c>
      <c r="BM436" s="1" t="str">
        <f ca="1">IF(($A436&lt;&gt;"")*(BM$1&lt;&gt;""),IF(_xlfn.XLOOKUP(BM$1,Attendance_sorted!$B435:$CW435,Attendance_sorted!$B435:$CW435,"nn")&lt;&gt;"nn","•",""),"")</f>
        <v/>
      </c>
      <c r="BN436" s="1" t="str">
        <f ca="1">IF(($A436&lt;&gt;"")*(BN$1&lt;&gt;""),IF(_xlfn.XLOOKUP(BN$1,Attendance_sorted!$B435:$CW435,Attendance_sorted!$B435:$CW435,"nn")&lt;&gt;"nn","•",""),"")</f>
        <v/>
      </c>
      <c r="BO436" s="1" t="str">
        <f ca="1">IF(($A436&lt;&gt;"")*(BO$1&lt;&gt;""),IF(_xlfn.XLOOKUP(BO$1,Attendance_sorted!$B435:$CW435,Attendance_sorted!$B435:$CW435,"nn")&lt;&gt;"nn","•",""),"")</f>
        <v/>
      </c>
      <c r="BP436" s="1" t="str">
        <f ca="1">IF(($A436&lt;&gt;"")*(BP$1&lt;&gt;""),IF(_xlfn.XLOOKUP(BP$1,Attendance_sorted!$B435:$CW435,Attendance_sorted!$B435:$CW435,"nn")&lt;&gt;"nn","•",""),"")</f>
        <v/>
      </c>
      <c r="BQ436" s="1" t="str">
        <f ca="1">IF(($A436&lt;&gt;"")*(BQ$1&lt;&gt;""),IF(_xlfn.XLOOKUP(BQ$1,Attendance_sorted!$B435:$CW435,Attendance_sorted!$B435:$CW435,"nn")&lt;&gt;"nn","•",""),"")</f>
        <v/>
      </c>
      <c r="BR436" s="1" t="str">
        <f ca="1">IF(($A436&lt;&gt;"")*(BR$1&lt;&gt;""),IF(_xlfn.XLOOKUP(BR$1,Attendance_sorted!$B435:$CW435,Attendance_sorted!$B435:$CW435,"nn")&lt;&gt;"nn","•",""),"")</f>
        <v/>
      </c>
      <c r="BS436" s="1" t="str">
        <f ca="1">IF(($A436&lt;&gt;"")*(BS$1&lt;&gt;""),IF(_xlfn.XLOOKUP(BS$1,Attendance_sorted!$B435:$CW435,Attendance_sorted!$B435:$CW435,"nn")&lt;&gt;"nn","•",""),"")</f>
        <v/>
      </c>
      <c r="BT436" s="1" t="str">
        <f ca="1">IF(($A436&lt;&gt;"")*(BT$1&lt;&gt;""),IF(_xlfn.XLOOKUP(BT$1,Attendance_sorted!$B435:$CW435,Attendance_sorted!$B435:$CW435,"nn")&lt;&gt;"nn","•",""),"")</f>
        <v/>
      </c>
      <c r="BU436" s="1" t="str">
        <f ca="1">IF(($A436&lt;&gt;"")*(BU$1&lt;&gt;""),IF(_xlfn.XLOOKUP(BU$1,Attendance_sorted!$B435:$CW435,Attendance_sorted!$B435:$CW435,"nn")&lt;&gt;"nn","•",""),"")</f>
        <v/>
      </c>
      <c r="BV436" s="1" t="str">
        <f ca="1">IF(($A436&lt;&gt;"")*(BV$1&lt;&gt;""),IF(_xlfn.XLOOKUP(BV$1,Attendance_sorted!$B435:$CW435,Attendance_sorted!$B435:$CW435,"nn")&lt;&gt;"nn","•",""),"")</f>
        <v/>
      </c>
      <c r="BW436" s="1" t="str">
        <f ca="1">IF(($A436&lt;&gt;"")*(BW$1&lt;&gt;""),IF(_xlfn.XLOOKUP(BW$1,Attendance_sorted!$B435:$CW435,Attendance_sorted!$B435:$CW435,"nn")&lt;&gt;"nn","•",""),"")</f>
        <v/>
      </c>
      <c r="BX436" s="1" t="str">
        <f ca="1">IF(($A436&lt;&gt;"")*(BX$1&lt;&gt;""),IF(_xlfn.XLOOKUP(BX$1,Attendance_sorted!$B435:$CW435,Attendance_sorted!$B435:$CW435,"nn")&lt;&gt;"nn","•",""),"")</f>
        <v/>
      </c>
      <c r="BY436" s="1" t="str">
        <f ca="1">IF(($A436&lt;&gt;"")*(BY$1&lt;&gt;""),IF(_xlfn.XLOOKUP(BY$1,Attendance_sorted!$B435:$CW435,Attendance_sorted!$B435:$CW435,"nn")&lt;&gt;"nn","•",""),"")</f>
        <v/>
      </c>
      <c r="BZ436" s="1" t="str">
        <f ca="1">IF(($A436&lt;&gt;"")*(BZ$1&lt;&gt;""),IF(_xlfn.XLOOKUP(BZ$1,Attendance_sorted!$B435:$CW435,Attendance_sorted!$B435:$CW435,"nn")&lt;&gt;"nn","•",""),"")</f>
        <v/>
      </c>
      <c r="CA436" s="1" t="str">
        <f ca="1">IF(($A436&lt;&gt;"")*(CA$1&lt;&gt;""),IF(_xlfn.XLOOKUP(CA$1,Attendance_sorted!$B435:$CW435,Attendance_sorted!$B435:$CW435,"nn")&lt;&gt;"nn","•",""),"")</f>
        <v/>
      </c>
      <c r="CB436" s="1" t="str">
        <f ca="1">IF(($A436&lt;&gt;"")*(CB$1&lt;&gt;""),IF(_xlfn.XLOOKUP(CB$1,Attendance_sorted!$B435:$CW435,Attendance_sorted!$B435:$CW435,"nn")&lt;&gt;"nn","•",""),"")</f>
        <v/>
      </c>
      <c r="CC436" s="1" t="str">
        <f ca="1">IF(($A436&lt;&gt;"")*(CC$1&lt;&gt;""),IF(_xlfn.XLOOKUP(CC$1,Attendance_sorted!$B435:$CW435,Attendance_sorted!$B435:$CW435,"nn")&lt;&gt;"nn","•",""),"")</f>
        <v/>
      </c>
      <c r="CD436" s="1" t="str">
        <f ca="1">IF(($A436&lt;&gt;"")*(CD$1&lt;&gt;""),IF(_xlfn.XLOOKUP(CD$1,Attendance_sorted!$B435:$CW435,Attendance_sorted!$B435:$CW435,"nn")&lt;&gt;"nn","•",""),"")</f>
        <v/>
      </c>
      <c r="CE436" s="1" t="str">
        <f ca="1">IF(($A436&lt;&gt;"")*(CE$1&lt;&gt;""),IF(_xlfn.XLOOKUP(CE$1,Attendance_sorted!$B435:$CW435,Attendance_sorted!$B435:$CW435,"nn")&lt;&gt;"nn","•",""),"")</f>
        <v/>
      </c>
      <c r="CF436" s="1" t="str">
        <f ca="1">IF(($A436&lt;&gt;"")*(CF$1&lt;&gt;""),IF(_xlfn.XLOOKUP(CF$1,Attendance_sorted!$B435:$CW435,Attendance_sorted!$B435:$CW435,"nn")&lt;&gt;"nn","•",""),"")</f>
        <v/>
      </c>
      <c r="CG436" s="1" t="str">
        <f ca="1">IF(($A436&lt;&gt;"")*(CG$1&lt;&gt;""),IF(_xlfn.XLOOKUP(CG$1,Attendance_sorted!$B435:$CW435,Attendance_sorted!$B435:$CW435,"nn")&lt;&gt;"nn","•",""),"")</f>
        <v/>
      </c>
      <c r="CH436" s="1" t="str">
        <f ca="1">IF(($A436&lt;&gt;"")*(CH$1&lt;&gt;""),IF(_xlfn.XLOOKUP(CH$1,Attendance_sorted!$B435:$CW435,Attendance_sorted!$B435:$CW435,"nn")&lt;&gt;"nn","•",""),"")</f>
        <v/>
      </c>
      <c r="CI436" s="1" t="str">
        <f ca="1">IF(($A436&lt;&gt;"")*(CI$1&lt;&gt;""),IF(_xlfn.XLOOKUP(CI$1,Attendance_sorted!$B435:$CW435,Attendance_sorted!$B435:$CW435,"nn")&lt;&gt;"nn","•",""),"")</f>
        <v/>
      </c>
      <c r="CJ436" s="1" t="str">
        <f ca="1">IF(($A436&lt;&gt;"")*(CJ$1&lt;&gt;""),IF(_xlfn.XLOOKUP(CJ$1,Attendance_sorted!$B435:$CW435,Attendance_sorted!$B435:$CW435,"nn")&lt;&gt;"nn","•",""),"")</f>
        <v/>
      </c>
      <c r="CK436" s="1" t="str">
        <f ca="1">IF(($A436&lt;&gt;"")*(CK$1&lt;&gt;""),IF(_xlfn.XLOOKUP(CK$1,Attendance_sorted!$B435:$CW435,Attendance_sorted!$B435:$CW435,"nn")&lt;&gt;"nn","•",""),"")</f>
        <v/>
      </c>
      <c r="CL436" s="1" t="str">
        <f ca="1">IF(($A436&lt;&gt;"")*(CL$1&lt;&gt;""),IF(_xlfn.XLOOKUP(CL$1,Attendance_sorted!$B435:$CW435,Attendance_sorted!$B435:$CW435,"nn")&lt;&gt;"nn","•",""),"")</f>
        <v/>
      </c>
      <c r="CM436" s="1" t="str">
        <f ca="1">IF(($A436&lt;&gt;"")*(CM$1&lt;&gt;""),IF(_xlfn.XLOOKUP(CM$1,Attendance_sorted!$B435:$CW435,Attendance_sorted!$B435:$CW435,"nn")&lt;&gt;"nn","•",""),"")</f>
        <v/>
      </c>
      <c r="CN436" s="1" t="str">
        <f ca="1">IF(($A436&lt;&gt;"")*(CN$1&lt;&gt;""),IF(_xlfn.XLOOKUP(CN$1,Attendance_sorted!$B435:$CW435,Attendance_sorted!$B435:$CW435,"nn")&lt;&gt;"nn","•",""),"")</f>
        <v/>
      </c>
      <c r="CO436" s="1" t="str">
        <f ca="1">IF(($A436&lt;&gt;"")*(CO$1&lt;&gt;""),IF(_xlfn.XLOOKUP(CO$1,Attendance_sorted!$B435:$CW435,Attendance_sorted!$B435:$CW435,"nn")&lt;&gt;"nn","•",""),"")</f>
        <v/>
      </c>
      <c r="CP436" s="1" t="str">
        <f ca="1">IF(($A436&lt;&gt;"")*(CP$1&lt;&gt;""),IF(_xlfn.XLOOKUP(CP$1,Attendance_sorted!$B435:$CW435,Attendance_sorted!$B435:$CW435,"nn")&lt;&gt;"nn","•",""),"")</f>
        <v/>
      </c>
      <c r="CQ436" s="1" t="str">
        <f ca="1">IF(($A436&lt;&gt;"")*(CQ$1&lt;&gt;""),IF(_xlfn.XLOOKUP(CQ$1,Attendance_sorted!$B435:$CW435,Attendance_sorted!$B435:$CW435,"nn")&lt;&gt;"nn","•",""),"")</f>
        <v/>
      </c>
      <c r="CR436" s="1" t="str">
        <f ca="1">IF(($A436&lt;&gt;"")*(CR$1&lt;&gt;""),IF(_xlfn.XLOOKUP(CR$1,Attendance_sorted!$B435:$CW435,Attendance_sorted!$B435:$CW435,"nn")&lt;&gt;"nn","•",""),"")</f>
        <v/>
      </c>
      <c r="CS436" s="1" t="str">
        <f ca="1">IF(($A436&lt;&gt;"")*(CS$1&lt;&gt;""),IF(_xlfn.XLOOKUP(CS$1,Attendance_sorted!$B435:$CW435,Attendance_sorted!$B435:$CW435,"nn")&lt;&gt;"nn","•",""),"")</f>
        <v/>
      </c>
      <c r="CT436" s="1" t="str">
        <f ca="1">IF(($A436&lt;&gt;"")*(CT$1&lt;&gt;""),IF(_xlfn.XLOOKUP(CT$1,Attendance_sorted!$B435:$CW435,Attendance_sorted!$B435:$CW435,"nn")&lt;&gt;"nn","•",""),"")</f>
        <v/>
      </c>
      <c r="CU436" s="1" t="str">
        <f ca="1">IF(($A436&lt;&gt;"")*(CU$1&lt;&gt;""),IF(_xlfn.XLOOKUP(CU$1,Attendance_sorted!$B435:$CW435,Attendance_sorted!$B435:$CW435,"nn")&lt;&gt;"nn","•",""),"")</f>
        <v/>
      </c>
      <c r="CV436" s="1" t="str">
        <f ca="1">IF(($A436&lt;&gt;"")*(CV$1&lt;&gt;""),IF(_xlfn.XLOOKUP(CV$1,Attendance_sorted!$B435:$CW435,Attendance_sorted!$B435:$CW435,"nn")&lt;&gt;"nn","•",""),"")</f>
        <v/>
      </c>
      <c r="CW436" s="1" t="str">
        <f ca="1">IF(($A436&lt;&gt;"")*(CW$1&lt;&gt;""),IF(_xlfn.XLOOKUP(CW$1,Attendance_sorted!$B435:$CW435,Attendance_sorted!$B435:$CW435,"nn")&lt;&gt;"nn","•",""),"")</f>
        <v/>
      </c>
    </row>
    <row r="437" spans="1:101">
      <c r="A437" s="1"/>
      <c r="B437" s="1" t="str">
        <f ca="1">IF(($A437&lt;&gt;"")*(B$1&lt;&gt;""),IF(_xlfn.XLOOKUP(B$1,Attendance_sorted!$B436:$CW436,Attendance_sorted!$B436:$CW436,"nn")&lt;&gt;"nn","•",""),"")</f>
        <v/>
      </c>
      <c r="C437" s="1" t="str">
        <f ca="1">IF(($A437&lt;&gt;"")*(C$1&lt;&gt;""),IF(_xlfn.XLOOKUP(C$1,Attendance_sorted!$B436:$CW436,Attendance_sorted!$B436:$CW436,"nn")&lt;&gt;"nn","•",""),"")</f>
        <v/>
      </c>
      <c r="D437" s="1" t="str">
        <f ca="1">IF(($A437&lt;&gt;"")*(D$1&lt;&gt;""),IF(_xlfn.XLOOKUP(D$1,Attendance_sorted!$B436:$CW436,Attendance_sorted!$B436:$CW436,"nn")&lt;&gt;"nn","•",""),"")</f>
        <v/>
      </c>
      <c r="E437" s="1" t="str">
        <f ca="1">IF(($A437&lt;&gt;"")*(E$1&lt;&gt;""),IF(_xlfn.XLOOKUP(E$1,Attendance_sorted!$B436:$CW436,Attendance_sorted!$B436:$CW436,"nn")&lt;&gt;"nn","•",""),"")</f>
        <v/>
      </c>
      <c r="F437" s="1" t="str">
        <f ca="1">IF(($A437&lt;&gt;"")*(F$1&lt;&gt;""),IF(_xlfn.XLOOKUP(F$1,Attendance_sorted!$B436:$CW436,Attendance_sorted!$B436:$CW436,"nn")&lt;&gt;"nn","•",""),"")</f>
        <v/>
      </c>
      <c r="G437" s="1" t="str">
        <f ca="1">IF(($A437&lt;&gt;"")*(G$1&lt;&gt;""),IF(_xlfn.XLOOKUP(G$1,Attendance_sorted!$B436:$CW436,Attendance_sorted!$B436:$CW436,"nn")&lt;&gt;"nn","•",""),"")</f>
        <v/>
      </c>
      <c r="H437" s="1" t="str">
        <f ca="1">IF(($A437&lt;&gt;"")*(H$1&lt;&gt;""),IF(_xlfn.XLOOKUP(H$1,Attendance_sorted!$B436:$CW436,Attendance_sorted!$B436:$CW436,"nn")&lt;&gt;"nn","•",""),"")</f>
        <v/>
      </c>
      <c r="I437" s="1" t="str">
        <f ca="1">IF(($A437&lt;&gt;"")*(I$1&lt;&gt;""),IF(_xlfn.XLOOKUP(I$1,Attendance_sorted!$B436:$CW436,Attendance_sorted!$B436:$CW436,"nn")&lt;&gt;"nn","•",""),"")</f>
        <v/>
      </c>
      <c r="J437" s="1" t="str">
        <f ca="1">IF(($A437&lt;&gt;"")*(J$1&lt;&gt;""),IF(_xlfn.XLOOKUP(J$1,Attendance_sorted!$B436:$CW436,Attendance_sorted!$B436:$CW436,"nn")&lt;&gt;"nn","•",""),"")</f>
        <v/>
      </c>
      <c r="K437" s="1" t="str">
        <f ca="1">IF(($A437&lt;&gt;"")*(K$1&lt;&gt;""),IF(_xlfn.XLOOKUP(K$1,Attendance_sorted!$B436:$CW436,Attendance_sorted!$B436:$CW436,"nn")&lt;&gt;"nn","•",""),"")</f>
        <v/>
      </c>
      <c r="L437" s="1" t="str">
        <f ca="1">IF(($A437&lt;&gt;"")*(L$1&lt;&gt;""),IF(_xlfn.XLOOKUP(L$1,Attendance_sorted!$B436:$CW436,Attendance_sorted!$B436:$CW436,"nn")&lt;&gt;"nn","•",""),"")</f>
        <v/>
      </c>
      <c r="M437" s="1" t="str">
        <f ca="1">IF(($A437&lt;&gt;"")*(M$1&lt;&gt;""),IF(_xlfn.XLOOKUP(M$1,Attendance_sorted!$B436:$CW436,Attendance_sorted!$B436:$CW436,"nn")&lt;&gt;"nn","•",""),"")</f>
        <v/>
      </c>
      <c r="N437" s="1" t="str">
        <f ca="1">IF(($A437&lt;&gt;"")*(N$1&lt;&gt;""),IF(_xlfn.XLOOKUP(N$1,Attendance_sorted!$B436:$CW436,Attendance_sorted!$B436:$CW436,"nn")&lt;&gt;"nn","•",""),"")</f>
        <v/>
      </c>
      <c r="O437" s="1" t="str">
        <f ca="1">IF(($A437&lt;&gt;"")*(O$1&lt;&gt;""),IF(_xlfn.XLOOKUP(O$1,Attendance_sorted!$B436:$CW436,Attendance_sorted!$B436:$CW436,"nn")&lt;&gt;"nn","•",""),"")</f>
        <v/>
      </c>
      <c r="P437" s="1" t="str">
        <f ca="1">IF(($A437&lt;&gt;"")*(P$1&lt;&gt;""),IF(_xlfn.XLOOKUP(P$1,Attendance_sorted!$B436:$CW436,Attendance_sorted!$B436:$CW436,"nn")&lt;&gt;"nn","•",""),"")</f>
        <v/>
      </c>
      <c r="Q437" s="1" t="str">
        <f ca="1">IF(($A437&lt;&gt;"")*(Q$1&lt;&gt;""),IF(_xlfn.XLOOKUP(Q$1,Attendance_sorted!$B436:$CW436,Attendance_sorted!$B436:$CW436,"nn")&lt;&gt;"nn","•",""),"")</f>
        <v/>
      </c>
      <c r="R437" s="1" t="str">
        <f ca="1">IF(($A437&lt;&gt;"")*(R$1&lt;&gt;""),IF(_xlfn.XLOOKUP(R$1,Attendance_sorted!$B436:$CW436,Attendance_sorted!$B436:$CW436,"nn")&lt;&gt;"nn","•",""),"")</f>
        <v/>
      </c>
      <c r="S437" s="1" t="str">
        <f ca="1">IF(($A437&lt;&gt;"")*(S$1&lt;&gt;""),IF(_xlfn.XLOOKUP(S$1,Attendance_sorted!$B436:$CW436,Attendance_sorted!$B436:$CW436,"nn")&lt;&gt;"nn","•",""),"")</f>
        <v/>
      </c>
      <c r="T437" s="1" t="str">
        <f ca="1">IF(($A437&lt;&gt;"")*(T$1&lt;&gt;""),IF(_xlfn.XLOOKUP(T$1,Attendance_sorted!$B436:$CW436,Attendance_sorted!$B436:$CW436,"nn")&lt;&gt;"nn","•",""),"")</f>
        <v/>
      </c>
      <c r="U437" s="1" t="str">
        <f ca="1">IF(($A437&lt;&gt;"")*(U$1&lt;&gt;""),IF(_xlfn.XLOOKUP(U$1,Attendance_sorted!$B436:$CW436,Attendance_sorted!$B436:$CW436,"nn")&lt;&gt;"nn","•",""),"")</f>
        <v/>
      </c>
      <c r="V437" s="1" t="str">
        <f ca="1">IF(($A437&lt;&gt;"")*(V$1&lt;&gt;""),IF(_xlfn.XLOOKUP(V$1,Attendance_sorted!$B436:$CW436,Attendance_sorted!$B436:$CW436,"nn")&lt;&gt;"nn","•",""),"")</f>
        <v/>
      </c>
      <c r="W437" s="1" t="str">
        <f ca="1">IF(($A437&lt;&gt;"")*(W$1&lt;&gt;""),IF(_xlfn.XLOOKUP(W$1,Attendance_sorted!$B436:$CW436,Attendance_sorted!$B436:$CW436,"nn")&lt;&gt;"nn","•",""),"")</f>
        <v/>
      </c>
      <c r="X437" s="1" t="str">
        <f ca="1">IF(($A437&lt;&gt;"")*(X$1&lt;&gt;""),IF(_xlfn.XLOOKUP(X$1,Attendance_sorted!$B436:$CW436,Attendance_sorted!$B436:$CW436,"nn")&lt;&gt;"nn","•",""),"")</f>
        <v/>
      </c>
      <c r="Y437" s="1" t="str">
        <f ca="1">IF(($A437&lt;&gt;"")*(Y$1&lt;&gt;""),IF(_xlfn.XLOOKUP(Y$1,Attendance_sorted!$B436:$CW436,Attendance_sorted!$B436:$CW436,"nn")&lt;&gt;"nn","•",""),"")</f>
        <v/>
      </c>
      <c r="Z437" s="1" t="str">
        <f ca="1">IF(($A437&lt;&gt;"")*(Z$1&lt;&gt;""),IF(_xlfn.XLOOKUP(Z$1,Attendance_sorted!$B436:$CW436,Attendance_sorted!$B436:$CW436,"nn")&lt;&gt;"nn","•",""),"")</f>
        <v/>
      </c>
      <c r="AA437" s="1" t="str">
        <f ca="1">IF(($A437&lt;&gt;"")*(AA$1&lt;&gt;""),IF(_xlfn.XLOOKUP(AA$1,Attendance_sorted!$B436:$CW436,Attendance_sorted!$B436:$CW436,"nn")&lt;&gt;"nn","•",""),"")</f>
        <v/>
      </c>
      <c r="AB437" s="1" t="str">
        <f ca="1">IF(($A437&lt;&gt;"")*(AB$1&lt;&gt;""),IF(_xlfn.XLOOKUP(AB$1,Attendance_sorted!$B436:$CW436,Attendance_sorted!$B436:$CW436,"nn")&lt;&gt;"nn","•",""),"")</f>
        <v/>
      </c>
      <c r="AC437" s="1" t="str">
        <f ca="1">IF(($A437&lt;&gt;"")*(AC$1&lt;&gt;""),IF(_xlfn.XLOOKUP(AC$1,Attendance_sorted!$B436:$CW436,Attendance_sorted!$B436:$CW436,"nn")&lt;&gt;"nn","•",""),"")</f>
        <v/>
      </c>
      <c r="AD437" s="1" t="str">
        <f ca="1">IF(($A437&lt;&gt;"")*(AD$1&lt;&gt;""),IF(_xlfn.XLOOKUP(AD$1,Attendance_sorted!$B436:$CW436,Attendance_sorted!$B436:$CW436,"nn")&lt;&gt;"nn","•",""),"")</f>
        <v/>
      </c>
      <c r="AE437" s="1" t="str">
        <f ca="1">IF(($A437&lt;&gt;"")*(AE$1&lt;&gt;""),IF(_xlfn.XLOOKUP(AE$1,Attendance_sorted!$B436:$CW436,Attendance_sorted!$B436:$CW436,"nn")&lt;&gt;"nn","•",""),"")</f>
        <v/>
      </c>
      <c r="AF437" s="1" t="str">
        <f ca="1">IF(($A437&lt;&gt;"")*(AF$1&lt;&gt;""),IF(_xlfn.XLOOKUP(AF$1,Attendance_sorted!$B436:$CW436,Attendance_sorted!$B436:$CW436,"nn")&lt;&gt;"nn","•",""),"")</f>
        <v/>
      </c>
      <c r="AG437" s="1" t="str">
        <f ca="1">IF(($A437&lt;&gt;"")*(AG$1&lt;&gt;""),IF(_xlfn.XLOOKUP(AG$1,Attendance_sorted!$B436:$CW436,Attendance_sorted!$B436:$CW436,"nn")&lt;&gt;"nn","•",""),"")</f>
        <v/>
      </c>
      <c r="AH437" s="1" t="str">
        <f ca="1">IF(($A437&lt;&gt;"")*(AH$1&lt;&gt;""),IF(_xlfn.XLOOKUP(AH$1,Attendance_sorted!$B436:$CW436,Attendance_sorted!$B436:$CW436,"nn")&lt;&gt;"nn","•",""),"")</f>
        <v/>
      </c>
      <c r="AI437" s="1" t="str">
        <f ca="1">IF(($A437&lt;&gt;"")*(AI$1&lt;&gt;""),IF(_xlfn.XLOOKUP(AI$1,Attendance_sorted!$B436:$CW436,Attendance_sorted!$B436:$CW436,"nn")&lt;&gt;"nn","•",""),"")</f>
        <v/>
      </c>
      <c r="AJ437" s="1" t="str">
        <f ca="1">IF(($A437&lt;&gt;"")*(AJ$1&lt;&gt;""),IF(_xlfn.XLOOKUP(AJ$1,Attendance_sorted!$B436:$CW436,Attendance_sorted!$B436:$CW436,"nn")&lt;&gt;"nn","•",""),"")</f>
        <v/>
      </c>
      <c r="AK437" s="1" t="str">
        <f ca="1">IF(($A437&lt;&gt;"")*(AK$1&lt;&gt;""),IF(_xlfn.XLOOKUP(AK$1,Attendance_sorted!$B436:$CW436,Attendance_sorted!$B436:$CW436,"nn")&lt;&gt;"nn","•",""),"")</f>
        <v/>
      </c>
      <c r="AL437" s="1" t="str">
        <f ca="1">IF(($A437&lt;&gt;"")*(AL$1&lt;&gt;""),IF(_xlfn.XLOOKUP(AL$1,Attendance_sorted!$B436:$CW436,Attendance_sorted!$B436:$CW436,"nn")&lt;&gt;"nn","•",""),"")</f>
        <v/>
      </c>
      <c r="AM437" s="1" t="str">
        <f ca="1">IF(($A437&lt;&gt;"")*(AM$1&lt;&gt;""),IF(_xlfn.XLOOKUP(AM$1,Attendance_sorted!$B436:$CW436,Attendance_sorted!$B436:$CW436,"nn")&lt;&gt;"nn","•",""),"")</f>
        <v/>
      </c>
      <c r="AN437" s="1" t="str">
        <f ca="1">IF(($A437&lt;&gt;"")*(AN$1&lt;&gt;""),IF(_xlfn.XLOOKUP(AN$1,Attendance_sorted!$B436:$CW436,Attendance_sorted!$B436:$CW436,"nn")&lt;&gt;"nn","•",""),"")</f>
        <v/>
      </c>
      <c r="AO437" s="1" t="str">
        <f ca="1">IF(($A437&lt;&gt;"")*(AO$1&lt;&gt;""),IF(_xlfn.XLOOKUP(AO$1,Attendance_sorted!$B436:$CW436,Attendance_sorted!$B436:$CW436,"nn")&lt;&gt;"nn","•",""),"")</f>
        <v/>
      </c>
      <c r="AP437" s="1" t="str">
        <f ca="1">IF(($A437&lt;&gt;"")*(AP$1&lt;&gt;""),IF(_xlfn.XLOOKUP(AP$1,Attendance_sorted!$B436:$CW436,Attendance_sorted!$B436:$CW436,"nn")&lt;&gt;"nn","•",""),"")</f>
        <v/>
      </c>
      <c r="AQ437" s="1" t="str">
        <f ca="1">IF(($A437&lt;&gt;"")*(AQ$1&lt;&gt;""),IF(_xlfn.XLOOKUP(AQ$1,Attendance_sorted!$B436:$CW436,Attendance_sorted!$B436:$CW436,"nn")&lt;&gt;"nn","•",""),"")</f>
        <v/>
      </c>
      <c r="AR437" s="1" t="str">
        <f ca="1">IF(($A437&lt;&gt;"")*(AR$1&lt;&gt;""),IF(_xlfn.XLOOKUP(AR$1,Attendance_sorted!$B436:$CW436,Attendance_sorted!$B436:$CW436,"nn")&lt;&gt;"nn","•",""),"")</f>
        <v/>
      </c>
      <c r="AS437" s="1" t="str">
        <f ca="1">IF(($A437&lt;&gt;"")*(AS$1&lt;&gt;""),IF(_xlfn.XLOOKUP(AS$1,Attendance_sorted!$B436:$CW436,Attendance_sorted!$B436:$CW436,"nn")&lt;&gt;"nn","•",""),"")</f>
        <v/>
      </c>
      <c r="AT437" s="1" t="str">
        <f ca="1">IF(($A437&lt;&gt;"")*(AT$1&lt;&gt;""),IF(_xlfn.XLOOKUP(AT$1,Attendance_sorted!$B436:$CW436,Attendance_sorted!$B436:$CW436,"nn")&lt;&gt;"nn","•",""),"")</f>
        <v/>
      </c>
      <c r="AU437" s="1" t="str">
        <f ca="1">IF(($A437&lt;&gt;"")*(AU$1&lt;&gt;""),IF(_xlfn.XLOOKUP(AU$1,Attendance_sorted!$B436:$CW436,Attendance_sorted!$B436:$CW436,"nn")&lt;&gt;"nn","•",""),"")</f>
        <v/>
      </c>
      <c r="AV437" s="1" t="str">
        <f ca="1">IF(($A437&lt;&gt;"")*(AV$1&lt;&gt;""),IF(_xlfn.XLOOKUP(AV$1,Attendance_sorted!$B436:$CW436,Attendance_sorted!$B436:$CW436,"nn")&lt;&gt;"nn","•",""),"")</f>
        <v/>
      </c>
      <c r="AW437" s="1" t="str">
        <f ca="1">IF(($A437&lt;&gt;"")*(AW$1&lt;&gt;""),IF(_xlfn.XLOOKUP(AW$1,Attendance_sorted!$B436:$CW436,Attendance_sorted!$B436:$CW436,"nn")&lt;&gt;"nn","•",""),"")</f>
        <v/>
      </c>
      <c r="AX437" s="1" t="str">
        <f ca="1">IF(($A437&lt;&gt;"")*(AX$1&lt;&gt;""),IF(_xlfn.XLOOKUP(AX$1,Attendance_sorted!$B436:$CW436,Attendance_sorted!$B436:$CW436,"nn")&lt;&gt;"nn","•",""),"")</f>
        <v/>
      </c>
      <c r="AY437" s="1" t="str">
        <f ca="1">IF(($A437&lt;&gt;"")*(AY$1&lt;&gt;""),IF(_xlfn.XLOOKUP(AY$1,Attendance_sorted!$B436:$CW436,Attendance_sorted!$B436:$CW436,"nn")&lt;&gt;"nn","•",""),"")</f>
        <v/>
      </c>
      <c r="AZ437" s="1" t="str">
        <f ca="1">IF(($A437&lt;&gt;"")*(AZ$1&lt;&gt;""),IF(_xlfn.XLOOKUP(AZ$1,Attendance_sorted!$B436:$CW436,Attendance_sorted!$B436:$CW436,"nn")&lt;&gt;"nn","•",""),"")</f>
        <v/>
      </c>
      <c r="BA437" s="1" t="str">
        <f ca="1">IF(($A437&lt;&gt;"")*(BA$1&lt;&gt;""),IF(_xlfn.XLOOKUP(BA$1,Attendance_sorted!$B436:$CW436,Attendance_sorted!$B436:$CW436,"nn")&lt;&gt;"nn","•",""),"")</f>
        <v/>
      </c>
      <c r="BB437" s="1" t="str">
        <f ca="1">IF(($A437&lt;&gt;"")*(BB$1&lt;&gt;""),IF(_xlfn.XLOOKUP(BB$1,Attendance_sorted!$B436:$CW436,Attendance_sorted!$B436:$CW436,"nn")&lt;&gt;"nn","•",""),"")</f>
        <v/>
      </c>
      <c r="BC437" s="1" t="str">
        <f ca="1">IF(($A437&lt;&gt;"")*(BC$1&lt;&gt;""),IF(_xlfn.XLOOKUP(BC$1,Attendance_sorted!$B436:$CW436,Attendance_sorted!$B436:$CW436,"nn")&lt;&gt;"nn","•",""),"")</f>
        <v/>
      </c>
      <c r="BD437" s="1" t="str">
        <f ca="1">IF(($A437&lt;&gt;"")*(BD$1&lt;&gt;""),IF(_xlfn.XLOOKUP(BD$1,Attendance_sorted!$B436:$CW436,Attendance_sorted!$B436:$CW436,"nn")&lt;&gt;"nn","•",""),"")</f>
        <v/>
      </c>
      <c r="BE437" s="1" t="str">
        <f ca="1">IF(($A437&lt;&gt;"")*(BE$1&lt;&gt;""),IF(_xlfn.XLOOKUP(BE$1,Attendance_sorted!$B436:$CW436,Attendance_sorted!$B436:$CW436,"nn")&lt;&gt;"nn","•",""),"")</f>
        <v/>
      </c>
      <c r="BF437" s="1" t="str">
        <f ca="1">IF(($A437&lt;&gt;"")*(BF$1&lt;&gt;""),IF(_xlfn.XLOOKUP(BF$1,Attendance_sorted!$B436:$CW436,Attendance_sorted!$B436:$CW436,"nn")&lt;&gt;"nn","•",""),"")</f>
        <v/>
      </c>
      <c r="BG437" s="1" t="str">
        <f ca="1">IF(($A437&lt;&gt;"")*(BG$1&lt;&gt;""),IF(_xlfn.XLOOKUP(BG$1,Attendance_sorted!$B436:$CW436,Attendance_sorted!$B436:$CW436,"nn")&lt;&gt;"nn","•",""),"")</f>
        <v/>
      </c>
      <c r="BH437" s="1" t="str">
        <f ca="1">IF(($A437&lt;&gt;"")*(BH$1&lt;&gt;""),IF(_xlfn.XLOOKUP(BH$1,Attendance_sorted!$B436:$CW436,Attendance_sorted!$B436:$CW436,"nn")&lt;&gt;"nn","•",""),"")</f>
        <v/>
      </c>
      <c r="BI437" s="1" t="str">
        <f ca="1">IF(($A437&lt;&gt;"")*(BI$1&lt;&gt;""),IF(_xlfn.XLOOKUP(BI$1,Attendance_sorted!$B436:$CW436,Attendance_sorted!$B436:$CW436,"nn")&lt;&gt;"nn","•",""),"")</f>
        <v/>
      </c>
      <c r="BJ437" s="1" t="str">
        <f ca="1">IF(($A437&lt;&gt;"")*(BJ$1&lt;&gt;""),IF(_xlfn.XLOOKUP(BJ$1,Attendance_sorted!$B436:$CW436,Attendance_sorted!$B436:$CW436,"nn")&lt;&gt;"nn","•",""),"")</f>
        <v/>
      </c>
      <c r="BK437" s="1" t="str">
        <f ca="1">IF(($A437&lt;&gt;"")*(BK$1&lt;&gt;""),IF(_xlfn.XLOOKUP(BK$1,Attendance_sorted!$B436:$CW436,Attendance_sorted!$B436:$CW436,"nn")&lt;&gt;"nn","•",""),"")</f>
        <v/>
      </c>
      <c r="BL437" s="1" t="str">
        <f ca="1">IF(($A437&lt;&gt;"")*(BL$1&lt;&gt;""),IF(_xlfn.XLOOKUP(BL$1,Attendance_sorted!$B436:$CW436,Attendance_sorted!$B436:$CW436,"nn")&lt;&gt;"nn","•",""),"")</f>
        <v/>
      </c>
      <c r="BM437" s="1" t="str">
        <f ca="1">IF(($A437&lt;&gt;"")*(BM$1&lt;&gt;""),IF(_xlfn.XLOOKUP(BM$1,Attendance_sorted!$B436:$CW436,Attendance_sorted!$B436:$CW436,"nn")&lt;&gt;"nn","•",""),"")</f>
        <v/>
      </c>
      <c r="BN437" s="1" t="str">
        <f ca="1">IF(($A437&lt;&gt;"")*(BN$1&lt;&gt;""),IF(_xlfn.XLOOKUP(BN$1,Attendance_sorted!$B436:$CW436,Attendance_sorted!$B436:$CW436,"nn")&lt;&gt;"nn","•",""),"")</f>
        <v/>
      </c>
      <c r="BO437" s="1" t="str">
        <f ca="1">IF(($A437&lt;&gt;"")*(BO$1&lt;&gt;""),IF(_xlfn.XLOOKUP(BO$1,Attendance_sorted!$B436:$CW436,Attendance_sorted!$B436:$CW436,"nn")&lt;&gt;"nn","•",""),"")</f>
        <v/>
      </c>
      <c r="BP437" s="1" t="str">
        <f ca="1">IF(($A437&lt;&gt;"")*(BP$1&lt;&gt;""),IF(_xlfn.XLOOKUP(BP$1,Attendance_sorted!$B436:$CW436,Attendance_sorted!$B436:$CW436,"nn")&lt;&gt;"nn","•",""),"")</f>
        <v/>
      </c>
      <c r="BQ437" s="1" t="str">
        <f ca="1">IF(($A437&lt;&gt;"")*(BQ$1&lt;&gt;""),IF(_xlfn.XLOOKUP(BQ$1,Attendance_sorted!$B436:$CW436,Attendance_sorted!$B436:$CW436,"nn")&lt;&gt;"nn","•",""),"")</f>
        <v/>
      </c>
      <c r="BR437" s="1" t="str">
        <f ca="1">IF(($A437&lt;&gt;"")*(BR$1&lt;&gt;""),IF(_xlfn.XLOOKUP(BR$1,Attendance_sorted!$B436:$CW436,Attendance_sorted!$B436:$CW436,"nn")&lt;&gt;"nn","•",""),"")</f>
        <v/>
      </c>
      <c r="BS437" s="1" t="str">
        <f ca="1">IF(($A437&lt;&gt;"")*(BS$1&lt;&gt;""),IF(_xlfn.XLOOKUP(BS$1,Attendance_sorted!$B436:$CW436,Attendance_sorted!$B436:$CW436,"nn")&lt;&gt;"nn","•",""),"")</f>
        <v/>
      </c>
      <c r="BT437" s="1" t="str">
        <f ca="1">IF(($A437&lt;&gt;"")*(BT$1&lt;&gt;""),IF(_xlfn.XLOOKUP(BT$1,Attendance_sorted!$B436:$CW436,Attendance_sorted!$B436:$CW436,"nn")&lt;&gt;"nn","•",""),"")</f>
        <v/>
      </c>
      <c r="BU437" s="1" t="str">
        <f ca="1">IF(($A437&lt;&gt;"")*(BU$1&lt;&gt;""),IF(_xlfn.XLOOKUP(BU$1,Attendance_sorted!$B436:$CW436,Attendance_sorted!$B436:$CW436,"nn")&lt;&gt;"nn","•",""),"")</f>
        <v/>
      </c>
      <c r="BV437" s="1" t="str">
        <f ca="1">IF(($A437&lt;&gt;"")*(BV$1&lt;&gt;""),IF(_xlfn.XLOOKUP(BV$1,Attendance_sorted!$B436:$CW436,Attendance_sorted!$B436:$CW436,"nn")&lt;&gt;"nn","•",""),"")</f>
        <v/>
      </c>
      <c r="BW437" s="1" t="str">
        <f ca="1">IF(($A437&lt;&gt;"")*(BW$1&lt;&gt;""),IF(_xlfn.XLOOKUP(BW$1,Attendance_sorted!$B436:$CW436,Attendance_sorted!$B436:$CW436,"nn")&lt;&gt;"nn","•",""),"")</f>
        <v/>
      </c>
      <c r="BX437" s="1" t="str">
        <f ca="1">IF(($A437&lt;&gt;"")*(BX$1&lt;&gt;""),IF(_xlfn.XLOOKUP(BX$1,Attendance_sorted!$B436:$CW436,Attendance_sorted!$B436:$CW436,"nn")&lt;&gt;"nn","•",""),"")</f>
        <v/>
      </c>
      <c r="BY437" s="1" t="str">
        <f ca="1">IF(($A437&lt;&gt;"")*(BY$1&lt;&gt;""),IF(_xlfn.XLOOKUP(BY$1,Attendance_sorted!$B436:$CW436,Attendance_sorted!$B436:$CW436,"nn")&lt;&gt;"nn","•",""),"")</f>
        <v/>
      </c>
      <c r="BZ437" s="1" t="str">
        <f ca="1">IF(($A437&lt;&gt;"")*(BZ$1&lt;&gt;""),IF(_xlfn.XLOOKUP(BZ$1,Attendance_sorted!$B436:$CW436,Attendance_sorted!$B436:$CW436,"nn")&lt;&gt;"nn","•",""),"")</f>
        <v/>
      </c>
      <c r="CA437" s="1" t="str">
        <f ca="1">IF(($A437&lt;&gt;"")*(CA$1&lt;&gt;""),IF(_xlfn.XLOOKUP(CA$1,Attendance_sorted!$B436:$CW436,Attendance_sorted!$B436:$CW436,"nn")&lt;&gt;"nn","•",""),"")</f>
        <v/>
      </c>
      <c r="CB437" s="1" t="str">
        <f ca="1">IF(($A437&lt;&gt;"")*(CB$1&lt;&gt;""),IF(_xlfn.XLOOKUP(CB$1,Attendance_sorted!$B436:$CW436,Attendance_sorted!$B436:$CW436,"nn")&lt;&gt;"nn","•",""),"")</f>
        <v/>
      </c>
      <c r="CC437" s="1" t="str">
        <f ca="1">IF(($A437&lt;&gt;"")*(CC$1&lt;&gt;""),IF(_xlfn.XLOOKUP(CC$1,Attendance_sorted!$B436:$CW436,Attendance_sorted!$B436:$CW436,"nn")&lt;&gt;"nn","•",""),"")</f>
        <v/>
      </c>
      <c r="CD437" s="1" t="str">
        <f ca="1">IF(($A437&lt;&gt;"")*(CD$1&lt;&gt;""),IF(_xlfn.XLOOKUP(CD$1,Attendance_sorted!$B436:$CW436,Attendance_sorted!$B436:$CW436,"nn")&lt;&gt;"nn","•",""),"")</f>
        <v/>
      </c>
      <c r="CE437" s="1" t="str">
        <f ca="1">IF(($A437&lt;&gt;"")*(CE$1&lt;&gt;""),IF(_xlfn.XLOOKUP(CE$1,Attendance_sorted!$B436:$CW436,Attendance_sorted!$B436:$CW436,"nn")&lt;&gt;"nn","•",""),"")</f>
        <v/>
      </c>
      <c r="CF437" s="1" t="str">
        <f ca="1">IF(($A437&lt;&gt;"")*(CF$1&lt;&gt;""),IF(_xlfn.XLOOKUP(CF$1,Attendance_sorted!$B436:$CW436,Attendance_sorted!$B436:$CW436,"nn")&lt;&gt;"nn","•",""),"")</f>
        <v/>
      </c>
      <c r="CG437" s="1" t="str">
        <f ca="1">IF(($A437&lt;&gt;"")*(CG$1&lt;&gt;""),IF(_xlfn.XLOOKUP(CG$1,Attendance_sorted!$B436:$CW436,Attendance_sorted!$B436:$CW436,"nn")&lt;&gt;"nn","•",""),"")</f>
        <v/>
      </c>
      <c r="CH437" s="1" t="str">
        <f ca="1">IF(($A437&lt;&gt;"")*(CH$1&lt;&gt;""),IF(_xlfn.XLOOKUP(CH$1,Attendance_sorted!$B436:$CW436,Attendance_sorted!$B436:$CW436,"nn")&lt;&gt;"nn","•",""),"")</f>
        <v/>
      </c>
      <c r="CI437" s="1" t="str">
        <f ca="1">IF(($A437&lt;&gt;"")*(CI$1&lt;&gt;""),IF(_xlfn.XLOOKUP(CI$1,Attendance_sorted!$B436:$CW436,Attendance_sorted!$B436:$CW436,"nn")&lt;&gt;"nn","•",""),"")</f>
        <v/>
      </c>
      <c r="CJ437" s="1" t="str">
        <f ca="1">IF(($A437&lt;&gt;"")*(CJ$1&lt;&gt;""),IF(_xlfn.XLOOKUP(CJ$1,Attendance_sorted!$B436:$CW436,Attendance_sorted!$B436:$CW436,"nn")&lt;&gt;"nn","•",""),"")</f>
        <v/>
      </c>
      <c r="CK437" s="1" t="str">
        <f ca="1">IF(($A437&lt;&gt;"")*(CK$1&lt;&gt;""),IF(_xlfn.XLOOKUP(CK$1,Attendance_sorted!$B436:$CW436,Attendance_sorted!$B436:$CW436,"nn")&lt;&gt;"nn","•",""),"")</f>
        <v/>
      </c>
      <c r="CL437" s="1" t="str">
        <f ca="1">IF(($A437&lt;&gt;"")*(CL$1&lt;&gt;""),IF(_xlfn.XLOOKUP(CL$1,Attendance_sorted!$B436:$CW436,Attendance_sorted!$B436:$CW436,"nn")&lt;&gt;"nn","•",""),"")</f>
        <v/>
      </c>
      <c r="CM437" s="1" t="str">
        <f ca="1">IF(($A437&lt;&gt;"")*(CM$1&lt;&gt;""),IF(_xlfn.XLOOKUP(CM$1,Attendance_sorted!$B436:$CW436,Attendance_sorted!$B436:$CW436,"nn")&lt;&gt;"nn","•",""),"")</f>
        <v/>
      </c>
      <c r="CN437" s="1" t="str">
        <f ca="1">IF(($A437&lt;&gt;"")*(CN$1&lt;&gt;""),IF(_xlfn.XLOOKUP(CN$1,Attendance_sorted!$B436:$CW436,Attendance_sorted!$B436:$CW436,"nn")&lt;&gt;"nn","•",""),"")</f>
        <v/>
      </c>
      <c r="CO437" s="1" t="str">
        <f ca="1">IF(($A437&lt;&gt;"")*(CO$1&lt;&gt;""),IF(_xlfn.XLOOKUP(CO$1,Attendance_sorted!$B436:$CW436,Attendance_sorted!$B436:$CW436,"nn")&lt;&gt;"nn","•",""),"")</f>
        <v/>
      </c>
      <c r="CP437" s="1" t="str">
        <f ca="1">IF(($A437&lt;&gt;"")*(CP$1&lt;&gt;""),IF(_xlfn.XLOOKUP(CP$1,Attendance_sorted!$B436:$CW436,Attendance_sorted!$B436:$CW436,"nn")&lt;&gt;"nn","•",""),"")</f>
        <v/>
      </c>
      <c r="CQ437" s="1" t="str">
        <f ca="1">IF(($A437&lt;&gt;"")*(CQ$1&lt;&gt;""),IF(_xlfn.XLOOKUP(CQ$1,Attendance_sorted!$B436:$CW436,Attendance_sorted!$B436:$CW436,"nn")&lt;&gt;"nn","•",""),"")</f>
        <v/>
      </c>
      <c r="CR437" s="1" t="str">
        <f ca="1">IF(($A437&lt;&gt;"")*(CR$1&lt;&gt;""),IF(_xlfn.XLOOKUP(CR$1,Attendance_sorted!$B436:$CW436,Attendance_sorted!$B436:$CW436,"nn")&lt;&gt;"nn","•",""),"")</f>
        <v/>
      </c>
      <c r="CS437" s="1" t="str">
        <f ca="1">IF(($A437&lt;&gt;"")*(CS$1&lt;&gt;""),IF(_xlfn.XLOOKUP(CS$1,Attendance_sorted!$B436:$CW436,Attendance_sorted!$B436:$CW436,"nn")&lt;&gt;"nn","•",""),"")</f>
        <v/>
      </c>
      <c r="CT437" s="1" t="str">
        <f ca="1">IF(($A437&lt;&gt;"")*(CT$1&lt;&gt;""),IF(_xlfn.XLOOKUP(CT$1,Attendance_sorted!$B436:$CW436,Attendance_sorted!$B436:$CW436,"nn")&lt;&gt;"nn","•",""),"")</f>
        <v/>
      </c>
      <c r="CU437" s="1" t="str">
        <f ca="1">IF(($A437&lt;&gt;"")*(CU$1&lt;&gt;""),IF(_xlfn.XLOOKUP(CU$1,Attendance_sorted!$B436:$CW436,Attendance_sorted!$B436:$CW436,"nn")&lt;&gt;"nn","•",""),"")</f>
        <v/>
      </c>
      <c r="CV437" s="1" t="str">
        <f ca="1">IF(($A437&lt;&gt;"")*(CV$1&lt;&gt;""),IF(_xlfn.XLOOKUP(CV$1,Attendance_sorted!$B436:$CW436,Attendance_sorted!$B436:$CW436,"nn")&lt;&gt;"nn","•",""),"")</f>
        <v/>
      </c>
      <c r="CW437" s="1" t="str">
        <f ca="1">IF(($A437&lt;&gt;"")*(CW$1&lt;&gt;""),IF(_xlfn.XLOOKUP(CW$1,Attendance_sorted!$B436:$CW436,Attendance_sorted!$B436:$CW436,"nn")&lt;&gt;"nn","•",""),"")</f>
        <v/>
      </c>
    </row>
    <row r="438" spans="1:101">
      <c r="A438" s="1"/>
      <c r="B438" s="1" t="str">
        <f ca="1">IF(($A438&lt;&gt;"")*(B$1&lt;&gt;""),IF(_xlfn.XLOOKUP(B$1,Attendance_sorted!$B437:$CW437,Attendance_sorted!$B437:$CW437,"nn")&lt;&gt;"nn","•",""),"")</f>
        <v/>
      </c>
      <c r="C438" s="1" t="str">
        <f ca="1">IF(($A438&lt;&gt;"")*(C$1&lt;&gt;""),IF(_xlfn.XLOOKUP(C$1,Attendance_sorted!$B437:$CW437,Attendance_sorted!$B437:$CW437,"nn")&lt;&gt;"nn","•",""),"")</f>
        <v/>
      </c>
      <c r="D438" s="1" t="str">
        <f ca="1">IF(($A438&lt;&gt;"")*(D$1&lt;&gt;""),IF(_xlfn.XLOOKUP(D$1,Attendance_sorted!$B437:$CW437,Attendance_sorted!$B437:$CW437,"nn")&lt;&gt;"nn","•",""),"")</f>
        <v/>
      </c>
      <c r="E438" s="1" t="str">
        <f ca="1">IF(($A438&lt;&gt;"")*(E$1&lt;&gt;""),IF(_xlfn.XLOOKUP(E$1,Attendance_sorted!$B437:$CW437,Attendance_sorted!$B437:$CW437,"nn")&lt;&gt;"nn","•",""),"")</f>
        <v/>
      </c>
      <c r="F438" s="1" t="str">
        <f ca="1">IF(($A438&lt;&gt;"")*(F$1&lt;&gt;""),IF(_xlfn.XLOOKUP(F$1,Attendance_sorted!$B437:$CW437,Attendance_sorted!$B437:$CW437,"nn")&lt;&gt;"nn","•",""),"")</f>
        <v/>
      </c>
      <c r="G438" s="1" t="str">
        <f ca="1">IF(($A438&lt;&gt;"")*(G$1&lt;&gt;""),IF(_xlfn.XLOOKUP(G$1,Attendance_sorted!$B437:$CW437,Attendance_sorted!$B437:$CW437,"nn")&lt;&gt;"nn","•",""),"")</f>
        <v/>
      </c>
      <c r="H438" s="1" t="str">
        <f ca="1">IF(($A438&lt;&gt;"")*(H$1&lt;&gt;""),IF(_xlfn.XLOOKUP(H$1,Attendance_sorted!$B437:$CW437,Attendance_sorted!$B437:$CW437,"nn")&lt;&gt;"nn","•",""),"")</f>
        <v/>
      </c>
      <c r="I438" s="1" t="str">
        <f ca="1">IF(($A438&lt;&gt;"")*(I$1&lt;&gt;""),IF(_xlfn.XLOOKUP(I$1,Attendance_sorted!$B437:$CW437,Attendance_sorted!$B437:$CW437,"nn")&lt;&gt;"nn","•",""),"")</f>
        <v/>
      </c>
      <c r="J438" s="1" t="str">
        <f ca="1">IF(($A438&lt;&gt;"")*(J$1&lt;&gt;""),IF(_xlfn.XLOOKUP(J$1,Attendance_sorted!$B437:$CW437,Attendance_sorted!$B437:$CW437,"nn")&lt;&gt;"nn","•",""),"")</f>
        <v/>
      </c>
      <c r="K438" s="1" t="str">
        <f ca="1">IF(($A438&lt;&gt;"")*(K$1&lt;&gt;""),IF(_xlfn.XLOOKUP(K$1,Attendance_sorted!$B437:$CW437,Attendance_sorted!$B437:$CW437,"nn")&lt;&gt;"nn","•",""),"")</f>
        <v/>
      </c>
      <c r="L438" s="1" t="str">
        <f ca="1">IF(($A438&lt;&gt;"")*(L$1&lt;&gt;""),IF(_xlfn.XLOOKUP(L$1,Attendance_sorted!$B437:$CW437,Attendance_sorted!$B437:$CW437,"nn")&lt;&gt;"nn","•",""),"")</f>
        <v/>
      </c>
      <c r="M438" s="1" t="str">
        <f ca="1">IF(($A438&lt;&gt;"")*(M$1&lt;&gt;""),IF(_xlfn.XLOOKUP(M$1,Attendance_sorted!$B437:$CW437,Attendance_sorted!$B437:$CW437,"nn")&lt;&gt;"nn","•",""),"")</f>
        <v/>
      </c>
      <c r="N438" s="1" t="str">
        <f ca="1">IF(($A438&lt;&gt;"")*(N$1&lt;&gt;""),IF(_xlfn.XLOOKUP(N$1,Attendance_sorted!$B437:$CW437,Attendance_sorted!$B437:$CW437,"nn")&lt;&gt;"nn","•",""),"")</f>
        <v/>
      </c>
      <c r="O438" s="1" t="str">
        <f ca="1">IF(($A438&lt;&gt;"")*(O$1&lt;&gt;""),IF(_xlfn.XLOOKUP(O$1,Attendance_sorted!$B437:$CW437,Attendance_sorted!$B437:$CW437,"nn")&lt;&gt;"nn","•",""),"")</f>
        <v/>
      </c>
      <c r="P438" s="1" t="str">
        <f ca="1">IF(($A438&lt;&gt;"")*(P$1&lt;&gt;""),IF(_xlfn.XLOOKUP(P$1,Attendance_sorted!$B437:$CW437,Attendance_sorted!$B437:$CW437,"nn")&lt;&gt;"nn","•",""),"")</f>
        <v/>
      </c>
      <c r="Q438" s="1" t="str">
        <f ca="1">IF(($A438&lt;&gt;"")*(Q$1&lt;&gt;""),IF(_xlfn.XLOOKUP(Q$1,Attendance_sorted!$B437:$CW437,Attendance_sorted!$B437:$CW437,"nn")&lt;&gt;"nn","•",""),"")</f>
        <v/>
      </c>
      <c r="R438" s="1" t="str">
        <f ca="1">IF(($A438&lt;&gt;"")*(R$1&lt;&gt;""),IF(_xlfn.XLOOKUP(R$1,Attendance_sorted!$B437:$CW437,Attendance_sorted!$B437:$CW437,"nn")&lt;&gt;"nn","•",""),"")</f>
        <v/>
      </c>
      <c r="S438" s="1" t="str">
        <f ca="1">IF(($A438&lt;&gt;"")*(S$1&lt;&gt;""),IF(_xlfn.XLOOKUP(S$1,Attendance_sorted!$B437:$CW437,Attendance_sorted!$B437:$CW437,"nn")&lt;&gt;"nn","•",""),"")</f>
        <v/>
      </c>
      <c r="T438" s="1" t="str">
        <f ca="1">IF(($A438&lt;&gt;"")*(T$1&lt;&gt;""),IF(_xlfn.XLOOKUP(T$1,Attendance_sorted!$B437:$CW437,Attendance_sorted!$B437:$CW437,"nn")&lt;&gt;"nn","•",""),"")</f>
        <v/>
      </c>
      <c r="U438" s="1" t="str">
        <f ca="1">IF(($A438&lt;&gt;"")*(U$1&lt;&gt;""),IF(_xlfn.XLOOKUP(U$1,Attendance_sorted!$B437:$CW437,Attendance_sorted!$B437:$CW437,"nn")&lt;&gt;"nn","•",""),"")</f>
        <v/>
      </c>
      <c r="V438" s="1" t="str">
        <f ca="1">IF(($A438&lt;&gt;"")*(V$1&lt;&gt;""),IF(_xlfn.XLOOKUP(V$1,Attendance_sorted!$B437:$CW437,Attendance_sorted!$B437:$CW437,"nn")&lt;&gt;"nn","•",""),"")</f>
        <v/>
      </c>
      <c r="W438" s="1" t="str">
        <f ca="1">IF(($A438&lt;&gt;"")*(W$1&lt;&gt;""),IF(_xlfn.XLOOKUP(W$1,Attendance_sorted!$B437:$CW437,Attendance_sorted!$B437:$CW437,"nn")&lt;&gt;"nn","•",""),"")</f>
        <v/>
      </c>
      <c r="X438" s="1" t="str">
        <f ca="1">IF(($A438&lt;&gt;"")*(X$1&lt;&gt;""),IF(_xlfn.XLOOKUP(X$1,Attendance_sorted!$B437:$CW437,Attendance_sorted!$B437:$CW437,"nn")&lt;&gt;"nn","•",""),"")</f>
        <v/>
      </c>
      <c r="Y438" s="1" t="str">
        <f ca="1">IF(($A438&lt;&gt;"")*(Y$1&lt;&gt;""),IF(_xlfn.XLOOKUP(Y$1,Attendance_sorted!$B437:$CW437,Attendance_sorted!$B437:$CW437,"nn")&lt;&gt;"nn","•",""),"")</f>
        <v/>
      </c>
      <c r="Z438" s="1" t="str">
        <f ca="1">IF(($A438&lt;&gt;"")*(Z$1&lt;&gt;""),IF(_xlfn.XLOOKUP(Z$1,Attendance_sorted!$B437:$CW437,Attendance_sorted!$B437:$CW437,"nn")&lt;&gt;"nn","•",""),"")</f>
        <v/>
      </c>
      <c r="AA438" s="1" t="str">
        <f ca="1">IF(($A438&lt;&gt;"")*(AA$1&lt;&gt;""),IF(_xlfn.XLOOKUP(AA$1,Attendance_sorted!$B437:$CW437,Attendance_sorted!$B437:$CW437,"nn")&lt;&gt;"nn","•",""),"")</f>
        <v/>
      </c>
      <c r="AB438" s="1" t="str">
        <f ca="1">IF(($A438&lt;&gt;"")*(AB$1&lt;&gt;""),IF(_xlfn.XLOOKUP(AB$1,Attendance_sorted!$B437:$CW437,Attendance_sorted!$B437:$CW437,"nn")&lt;&gt;"nn","•",""),"")</f>
        <v/>
      </c>
      <c r="AC438" s="1" t="str">
        <f ca="1">IF(($A438&lt;&gt;"")*(AC$1&lt;&gt;""),IF(_xlfn.XLOOKUP(AC$1,Attendance_sorted!$B437:$CW437,Attendance_sorted!$B437:$CW437,"nn")&lt;&gt;"nn","•",""),"")</f>
        <v/>
      </c>
      <c r="AD438" s="1" t="str">
        <f ca="1">IF(($A438&lt;&gt;"")*(AD$1&lt;&gt;""),IF(_xlfn.XLOOKUP(AD$1,Attendance_sorted!$B437:$CW437,Attendance_sorted!$B437:$CW437,"nn")&lt;&gt;"nn","•",""),"")</f>
        <v/>
      </c>
      <c r="AE438" s="1" t="str">
        <f ca="1">IF(($A438&lt;&gt;"")*(AE$1&lt;&gt;""),IF(_xlfn.XLOOKUP(AE$1,Attendance_sorted!$B437:$CW437,Attendance_sorted!$B437:$CW437,"nn")&lt;&gt;"nn","•",""),"")</f>
        <v/>
      </c>
      <c r="AF438" s="1" t="str">
        <f ca="1">IF(($A438&lt;&gt;"")*(AF$1&lt;&gt;""),IF(_xlfn.XLOOKUP(AF$1,Attendance_sorted!$B437:$CW437,Attendance_sorted!$B437:$CW437,"nn")&lt;&gt;"nn","•",""),"")</f>
        <v/>
      </c>
      <c r="AG438" s="1" t="str">
        <f ca="1">IF(($A438&lt;&gt;"")*(AG$1&lt;&gt;""),IF(_xlfn.XLOOKUP(AG$1,Attendance_sorted!$B437:$CW437,Attendance_sorted!$B437:$CW437,"nn")&lt;&gt;"nn","•",""),"")</f>
        <v/>
      </c>
      <c r="AH438" s="1" t="str">
        <f ca="1">IF(($A438&lt;&gt;"")*(AH$1&lt;&gt;""),IF(_xlfn.XLOOKUP(AH$1,Attendance_sorted!$B437:$CW437,Attendance_sorted!$B437:$CW437,"nn")&lt;&gt;"nn","•",""),"")</f>
        <v/>
      </c>
      <c r="AI438" s="1" t="str">
        <f ca="1">IF(($A438&lt;&gt;"")*(AI$1&lt;&gt;""),IF(_xlfn.XLOOKUP(AI$1,Attendance_sorted!$B437:$CW437,Attendance_sorted!$B437:$CW437,"nn")&lt;&gt;"nn","•",""),"")</f>
        <v/>
      </c>
      <c r="AJ438" s="1" t="str">
        <f ca="1">IF(($A438&lt;&gt;"")*(AJ$1&lt;&gt;""),IF(_xlfn.XLOOKUP(AJ$1,Attendance_sorted!$B437:$CW437,Attendance_sorted!$B437:$CW437,"nn")&lt;&gt;"nn","•",""),"")</f>
        <v/>
      </c>
      <c r="AK438" s="1" t="str">
        <f ca="1">IF(($A438&lt;&gt;"")*(AK$1&lt;&gt;""),IF(_xlfn.XLOOKUP(AK$1,Attendance_sorted!$B437:$CW437,Attendance_sorted!$B437:$CW437,"nn")&lt;&gt;"nn","•",""),"")</f>
        <v/>
      </c>
      <c r="AL438" s="1" t="str">
        <f ca="1">IF(($A438&lt;&gt;"")*(AL$1&lt;&gt;""),IF(_xlfn.XLOOKUP(AL$1,Attendance_sorted!$B437:$CW437,Attendance_sorted!$B437:$CW437,"nn")&lt;&gt;"nn","•",""),"")</f>
        <v/>
      </c>
      <c r="AM438" s="1" t="str">
        <f ca="1">IF(($A438&lt;&gt;"")*(AM$1&lt;&gt;""),IF(_xlfn.XLOOKUP(AM$1,Attendance_sorted!$B437:$CW437,Attendance_sorted!$B437:$CW437,"nn")&lt;&gt;"nn","•",""),"")</f>
        <v/>
      </c>
      <c r="AN438" s="1" t="str">
        <f ca="1">IF(($A438&lt;&gt;"")*(AN$1&lt;&gt;""),IF(_xlfn.XLOOKUP(AN$1,Attendance_sorted!$B437:$CW437,Attendance_sorted!$B437:$CW437,"nn")&lt;&gt;"nn","•",""),"")</f>
        <v/>
      </c>
      <c r="AO438" s="1" t="str">
        <f ca="1">IF(($A438&lt;&gt;"")*(AO$1&lt;&gt;""),IF(_xlfn.XLOOKUP(AO$1,Attendance_sorted!$B437:$CW437,Attendance_sorted!$B437:$CW437,"nn")&lt;&gt;"nn","•",""),"")</f>
        <v/>
      </c>
      <c r="AP438" s="1" t="str">
        <f ca="1">IF(($A438&lt;&gt;"")*(AP$1&lt;&gt;""),IF(_xlfn.XLOOKUP(AP$1,Attendance_sorted!$B437:$CW437,Attendance_sorted!$B437:$CW437,"nn")&lt;&gt;"nn","•",""),"")</f>
        <v/>
      </c>
      <c r="AQ438" s="1" t="str">
        <f ca="1">IF(($A438&lt;&gt;"")*(AQ$1&lt;&gt;""),IF(_xlfn.XLOOKUP(AQ$1,Attendance_sorted!$B437:$CW437,Attendance_sorted!$B437:$CW437,"nn")&lt;&gt;"nn","•",""),"")</f>
        <v/>
      </c>
      <c r="AR438" s="1" t="str">
        <f ca="1">IF(($A438&lt;&gt;"")*(AR$1&lt;&gt;""),IF(_xlfn.XLOOKUP(AR$1,Attendance_sorted!$B437:$CW437,Attendance_sorted!$B437:$CW437,"nn")&lt;&gt;"nn","•",""),"")</f>
        <v/>
      </c>
      <c r="AS438" s="1" t="str">
        <f ca="1">IF(($A438&lt;&gt;"")*(AS$1&lt;&gt;""),IF(_xlfn.XLOOKUP(AS$1,Attendance_sorted!$B437:$CW437,Attendance_sorted!$B437:$CW437,"nn")&lt;&gt;"nn","•",""),"")</f>
        <v/>
      </c>
      <c r="AT438" s="1" t="str">
        <f ca="1">IF(($A438&lt;&gt;"")*(AT$1&lt;&gt;""),IF(_xlfn.XLOOKUP(AT$1,Attendance_sorted!$B437:$CW437,Attendance_sorted!$B437:$CW437,"nn")&lt;&gt;"nn","•",""),"")</f>
        <v/>
      </c>
      <c r="AU438" s="1" t="str">
        <f ca="1">IF(($A438&lt;&gt;"")*(AU$1&lt;&gt;""),IF(_xlfn.XLOOKUP(AU$1,Attendance_sorted!$B437:$CW437,Attendance_sorted!$B437:$CW437,"nn")&lt;&gt;"nn","•",""),"")</f>
        <v/>
      </c>
      <c r="AV438" s="1" t="str">
        <f ca="1">IF(($A438&lt;&gt;"")*(AV$1&lt;&gt;""),IF(_xlfn.XLOOKUP(AV$1,Attendance_sorted!$B437:$CW437,Attendance_sorted!$B437:$CW437,"nn")&lt;&gt;"nn","•",""),"")</f>
        <v/>
      </c>
      <c r="AW438" s="1" t="str">
        <f ca="1">IF(($A438&lt;&gt;"")*(AW$1&lt;&gt;""),IF(_xlfn.XLOOKUP(AW$1,Attendance_sorted!$B437:$CW437,Attendance_sorted!$B437:$CW437,"nn")&lt;&gt;"nn","•",""),"")</f>
        <v/>
      </c>
      <c r="AX438" s="1" t="str">
        <f ca="1">IF(($A438&lt;&gt;"")*(AX$1&lt;&gt;""),IF(_xlfn.XLOOKUP(AX$1,Attendance_sorted!$B437:$CW437,Attendance_sorted!$B437:$CW437,"nn")&lt;&gt;"nn","•",""),"")</f>
        <v/>
      </c>
      <c r="AY438" s="1" t="str">
        <f ca="1">IF(($A438&lt;&gt;"")*(AY$1&lt;&gt;""),IF(_xlfn.XLOOKUP(AY$1,Attendance_sorted!$B437:$CW437,Attendance_sorted!$B437:$CW437,"nn")&lt;&gt;"nn","•",""),"")</f>
        <v/>
      </c>
      <c r="AZ438" s="1" t="str">
        <f ca="1">IF(($A438&lt;&gt;"")*(AZ$1&lt;&gt;""),IF(_xlfn.XLOOKUP(AZ$1,Attendance_sorted!$B437:$CW437,Attendance_sorted!$B437:$CW437,"nn")&lt;&gt;"nn","•",""),"")</f>
        <v/>
      </c>
      <c r="BA438" s="1" t="str">
        <f ca="1">IF(($A438&lt;&gt;"")*(BA$1&lt;&gt;""),IF(_xlfn.XLOOKUP(BA$1,Attendance_sorted!$B437:$CW437,Attendance_sorted!$B437:$CW437,"nn")&lt;&gt;"nn","•",""),"")</f>
        <v/>
      </c>
      <c r="BB438" s="1" t="str">
        <f ca="1">IF(($A438&lt;&gt;"")*(BB$1&lt;&gt;""),IF(_xlfn.XLOOKUP(BB$1,Attendance_sorted!$B437:$CW437,Attendance_sorted!$B437:$CW437,"nn")&lt;&gt;"nn","•",""),"")</f>
        <v/>
      </c>
      <c r="BC438" s="1" t="str">
        <f ca="1">IF(($A438&lt;&gt;"")*(BC$1&lt;&gt;""),IF(_xlfn.XLOOKUP(BC$1,Attendance_sorted!$B437:$CW437,Attendance_sorted!$B437:$CW437,"nn")&lt;&gt;"nn","•",""),"")</f>
        <v/>
      </c>
      <c r="BD438" s="1" t="str">
        <f ca="1">IF(($A438&lt;&gt;"")*(BD$1&lt;&gt;""),IF(_xlfn.XLOOKUP(BD$1,Attendance_sorted!$B437:$CW437,Attendance_sorted!$B437:$CW437,"nn")&lt;&gt;"nn","•",""),"")</f>
        <v/>
      </c>
      <c r="BE438" s="1" t="str">
        <f ca="1">IF(($A438&lt;&gt;"")*(BE$1&lt;&gt;""),IF(_xlfn.XLOOKUP(BE$1,Attendance_sorted!$B437:$CW437,Attendance_sorted!$B437:$CW437,"nn")&lt;&gt;"nn","•",""),"")</f>
        <v/>
      </c>
      <c r="BF438" s="1" t="str">
        <f ca="1">IF(($A438&lt;&gt;"")*(BF$1&lt;&gt;""),IF(_xlfn.XLOOKUP(BF$1,Attendance_sorted!$B437:$CW437,Attendance_sorted!$B437:$CW437,"nn")&lt;&gt;"nn","•",""),"")</f>
        <v/>
      </c>
      <c r="BG438" s="1" t="str">
        <f ca="1">IF(($A438&lt;&gt;"")*(BG$1&lt;&gt;""),IF(_xlfn.XLOOKUP(BG$1,Attendance_sorted!$B437:$CW437,Attendance_sorted!$B437:$CW437,"nn")&lt;&gt;"nn","•",""),"")</f>
        <v/>
      </c>
      <c r="BH438" s="1" t="str">
        <f ca="1">IF(($A438&lt;&gt;"")*(BH$1&lt;&gt;""),IF(_xlfn.XLOOKUP(BH$1,Attendance_sorted!$B437:$CW437,Attendance_sorted!$B437:$CW437,"nn")&lt;&gt;"nn","•",""),"")</f>
        <v/>
      </c>
      <c r="BI438" s="1" t="str">
        <f ca="1">IF(($A438&lt;&gt;"")*(BI$1&lt;&gt;""),IF(_xlfn.XLOOKUP(BI$1,Attendance_sorted!$B437:$CW437,Attendance_sorted!$B437:$CW437,"nn")&lt;&gt;"nn","•",""),"")</f>
        <v/>
      </c>
      <c r="BJ438" s="1" t="str">
        <f ca="1">IF(($A438&lt;&gt;"")*(BJ$1&lt;&gt;""),IF(_xlfn.XLOOKUP(BJ$1,Attendance_sorted!$B437:$CW437,Attendance_sorted!$B437:$CW437,"nn")&lt;&gt;"nn","•",""),"")</f>
        <v/>
      </c>
      <c r="BK438" s="1" t="str">
        <f ca="1">IF(($A438&lt;&gt;"")*(BK$1&lt;&gt;""),IF(_xlfn.XLOOKUP(BK$1,Attendance_sorted!$B437:$CW437,Attendance_sorted!$B437:$CW437,"nn")&lt;&gt;"nn","•",""),"")</f>
        <v/>
      </c>
      <c r="BL438" s="1" t="str">
        <f ca="1">IF(($A438&lt;&gt;"")*(BL$1&lt;&gt;""),IF(_xlfn.XLOOKUP(BL$1,Attendance_sorted!$B437:$CW437,Attendance_sorted!$B437:$CW437,"nn")&lt;&gt;"nn","•",""),"")</f>
        <v/>
      </c>
      <c r="BM438" s="1" t="str">
        <f ca="1">IF(($A438&lt;&gt;"")*(BM$1&lt;&gt;""),IF(_xlfn.XLOOKUP(BM$1,Attendance_sorted!$B437:$CW437,Attendance_sorted!$B437:$CW437,"nn")&lt;&gt;"nn","•",""),"")</f>
        <v/>
      </c>
      <c r="BN438" s="1" t="str">
        <f ca="1">IF(($A438&lt;&gt;"")*(BN$1&lt;&gt;""),IF(_xlfn.XLOOKUP(BN$1,Attendance_sorted!$B437:$CW437,Attendance_sorted!$B437:$CW437,"nn")&lt;&gt;"nn","•",""),"")</f>
        <v/>
      </c>
      <c r="BO438" s="1" t="str">
        <f ca="1">IF(($A438&lt;&gt;"")*(BO$1&lt;&gt;""),IF(_xlfn.XLOOKUP(BO$1,Attendance_sorted!$B437:$CW437,Attendance_sorted!$B437:$CW437,"nn")&lt;&gt;"nn","•",""),"")</f>
        <v/>
      </c>
      <c r="BP438" s="1" t="str">
        <f ca="1">IF(($A438&lt;&gt;"")*(BP$1&lt;&gt;""),IF(_xlfn.XLOOKUP(BP$1,Attendance_sorted!$B437:$CW437,Attendance_sorted!$B437:$CW437,"nn")&lt;&gt;"nn","•",""),"")</f>
        <v/>
      </c>
      <c r="BQ438" s="1" t="str">
        <f ca="1">IF(($A438&lt;&gt;"")*(BQ$1&lt;&gt;""),IF(_xlfn.XLOOKUP(BQ$1,Attendance_sorted!$B437:$CW437,Attendance_sorted!$B437:$CW437,"nn")&lt;&gt;"nn","•",""),"")</f>
        <v/>
      </c>
      <c r="BR438" s="1" t="str">
        <f ca="1">IF(($A438&lt;&gt;"")*(BR$1&lt;&gt;""),IF(_xlfn.XLOOKUP(BR$1,Attendance_sorted!$B437:$CW437,Attendance_sorted!$B437:$CW437,"nn")&lt;&gt;"nn","•",""),"")</f>
        <v/>
      </c>
      <c r="BS438" s="1" t="str">
        <f ca="1">IF(($A438&lt;&gt;"")*(BS$1&lt;&gt;""),IF(_xlfn.XLOOKUP(BS$1,Attendance_sorted!$B437:$CW437,Attendance_sorted!$B437:$CW437,"nn")&lt;&gt;"nn","•",""),"")</f>
        <v/>
      </c>
      <c r="BT438" s="1" t="str">
        <f ca="1">IF(($A438&lt;&gt;"")*(BT$1&lt;&gt;""),IF(_xlfn.XLOOKUP(BT$1,Attendance_sorted!$B437:$CW437,Attendance_sorted!$B437:$CW437,"nn")&lt;&gt;"nn","•",""),"")</f>
        <v/>
      </c>
      <c r="BU438" s="1" t="str">
        <f ca="1">IF(($A438&lt;&gt;"")*(BU$1&lt;&gt;""),IF(_xlfn.XLOOKUP(BU$1,Attendance_sorted!$B437:$CW437,Attendance_sorted!$B437:$CW437,"nn")&lt;&gt;"nn","•",""),"")</f>
        <v/>
      </c>
      <c r="BV438" s="1" t="str">
        <f ca="1">IF(($A438&lt;&gt;"")*(BV$1&lt;&gt;""),IF(_xlfn.XLOOKUP(BV$1,Attendance_sorted!$B437:$CW437,Attendance_sorted!$B437:$CW437,"nn")&lt;&gt;"nn","•",""),"")</f>
        <v/>
      </c>
      <c r="BW438" s="1" t="str">
        <f ca="1">IF(($A438&lt;&gt;"")*(BW$1&lt;&gt;""),IF(_xlfn.XLOOKUP(BW$1,Attendance_sorted!$B437:$CW437,Attendance_sorted!$B437:$CW437,"nn")&lt;&gt;"nn","•",""),"")</f>
        <v/>
      </c>
      <c r="BX438" s="1" t="str">
        <f ca="1">IF(($A438&lt;&gt;"")*(BX$1&lt;&gt;""),IF(_xlfn.XLOOKUP(BX$1,Attendance_sorted!$B437:$CW437,Attendance_sorted!$B437:$CW437,"nn")&lt;&gt;"nn","•",""),"")</f>
        <v/>
      </c>
      <c r="BY438" s="1" t="str">
        <f ca="1">IF(($A438&lt;&gt;"")*(BY$1&lt;&gt;""),IF(_xlfn.XLOOKUP(BY$1,Attendance_sorted!$B437:$CW437,Attendance_sorted!$B437:$CW437,"nn")&lt;&gt;"nn","•",""),"")</f>
        <v/>
      </c>
      <c r="BZ438" s="1" t="str">
        <f ca="1">IF(($A438&lt;&gt;"")*(BZ$1&lt;&gt;""),IF(_xlfn.XLOOKUP(BZ$1,Attendance_sorted!$B437:$CW437,Attendance_sorted!$B437:$CW437,"nn")&lt;&gt;"nn","•",""),"")</f>
        <v/>
      </c>
      <c r="CA438" s="1" t="str">
        <f ca="1">IF(($A438&lt;&gt;"")*(CA$1&lt;&gt;""),IF(_xlfn.XLOOKUP(CA$1,Attendance_sorted!$B437:$CW437,Attendance_sorted!$B437:$CW437,"nn")&lt;&gt;"nn","•",""),"")</f>
        <v/>
      </c>
      <c r="CB438" s="1" t="str">
        <f ca="1">IF(($A438&lt;&gt;"")*(CB$1&lt;&gt;""),IF(_xlfn.XLOOKUP(CB$1,Attendance_sorted!$B437:$CW437,Attendance_sorted!$B437:$CW437,"nn")&lt;&gt;"nn","•",""),"")</f>
        <v/>
      </c>
      <c r="CC438" s="1" t="str">
        <f ca="1">IF(($A438&lt;&gt;"")*(CC$1&lt;&gt;""),IF(_xlfn.XLOOKUP(CC$1,Attendance_sorted!$B437:$CW437,Attendance_sorted!$B437:$CW437,"nn")&lt;&gt;"nn","•",""),"")</f>
        <v/>
      </c>
      <c r="CD438" s="1" t="str">
        <f ca="1">IF(($A438&lt;&gt;"")*(CD$1&lt;&gt;""),IF(_xlfn.XLOOKUP(CD$1,Attendance_sorted!$B437:$CW437,Attendance_sorted!$B437:$CW437,"nn")&lt;&gt;"nn","•",""),"")</f>
        <v/>
      </c>
      <c r="CE438" s="1" t="str">
        <f ca="1">IF(($A438&lt;&gt;"")*(CE$1&lt;&gt;""),IF(_xlfn.XLOOKUP(CE$1,Attendance_sorted!$B437:$CW437,Attendance_sorted!$B437:$CW437,"nn")&lt;&gt;"nn","•",""),"")</f>
        <v/>
      </c>
      <c r="CF438" s="1" t="str">
        <f ca="1">IF(($A438&lt;&gt;"")*(CF$1&lt;&gt;""),IF(_xlfn.XLOOKUP(CF$1,Attendance_sorted!$B437:$CW437,Attendance_sorted!$B437:$CW437,"nn")&lt;&gt;"nn","•",""),"")</f>
        <v/>
      </c>
      <c r="CG438" s="1" t="str">
        <f ca="1">IF(($A438&lt;&gt;"")*(CG$1&lt;&gt;""),IF(_xlfn.XLOOKUP(CG$1,Attendance_sorted!$B437:$CW437,Attendance_sorted!$B437:$CW437,"nn")&lt;&gt;"nn","•",""),"")</f>
        <v/>
      </c>
      <c r="CH438" s="1" t="str">
        <f ca="1">IF(($A438&lt;&gt;"")*(CH$1&lt;&gt;""),IF(_xlfn.XLOOKUP(CH$1,Attendance_sorted!$B437:$CW437,Attendance_sorted!$B437:$CW437,"nn")&lt;&gt;"nn","•",""),"")</f>
        <v/>
      </c>
      <c r="CI438" s="1" t="str">
        <f ca="1">IF(($A438&lt;&gt;"")*(CI$1&lt;&gt;""),IF(_xlfn.XLOOKUP(CI$1,Attendance_sorted!$B437:$CW437,Attendance_sorted!$B437:$CW437,"nn")&lt;&gt;"nn","•",""),"")</f>
        <v/>
      </c>
      <c r="CJ438" s="1" t="str">
        <f ca="1">IF(($A438&lt;&gt;"")*(CJ$1&lt;&gt;""),IF(_xlfn.XLOOKUP(CJ$1,Attendance_sorted!$B437:$CW437,Attendance_sorted!$B437:$CW437,"nn")&lt;&gt;"nn","•",""),"")</f>
        <v/>
      </c>
      <c r="CK438" s="1" t="str">
        <f ca="1">IF(($A438&lt;&gt;"")*(CK$1&lt;&gt;""),IF(_xlfn.XLOOKUP(CK$1,Attendance_sorted!$B437:$CW437,Attendance_sorted!$B437:$CW437,"nn")&lt;&gt;"nn","•",""),"")</f>
        <v/>
      </c>
      <c r="CL438" s="1" t="str">
        <f ca="1">IF(($A438&lt;&gt;"")*(CL$1&lt;&gt;""),IF(_xlfn.XLOOKUP(CL$1,Attendance_sorted!$B437:$CW437,Attendance_sorted!$B437:$CW437,"nn")&lt;&gt;"nn","•",""),"")</f>
        <v/>
      </c>
      <c r="CM438" s="1" t="str">
        <f ca="1">IF(($A438&lt;&gt;"")*(CM$1&lt;&gt;""),IF(_xlfn.XLOOKUP(CM$1,Attendance_sorted!$B437:$CW437,Attendance_sorted!$B437:$CW437,"nn")&lt;&gt;"nn","•",""),"")</f>
        <v/>
      </c>
      <c r="CN438" s="1" t="str">
        <f ca="1">IF(($A438&lt;&gt;"")*(CN$1&lt;&gt;""),IF(_xlfn.XLOOKUP(CN$1,Attendance_sorted!$B437:$CW437,Attendance_sorted!$B437:$CW437,"nn")&lt;&gt;"nn","•",""),"")</f>
        <v/>
      </c>
      <c r="CO438" s="1" t="str">
        <f ca="1">IF(($A438&lt;&gt;"")*(CO$1&lt;&gt;""),IF(_xlfn.XLOOKUP(CO$1,Attendance_sorted!$B437:$CW437,Attendance_sorted!$B437:$CW437,"nn")&lt;&gt;"nn","•",""),"")</f>
        <v/>
      </c>
      <c r="CP438" s="1" t="str">
        <f ca="1">IF(($A438&lt;&gt;"")*(CP$1&lt;&gt;""),IF(_xlfn.XLOOKUP(CP$1,Attendance_sorted!$B437:$CW437,Attendance_sorted!$B437:$CW437,"nn")&lt;&gt;"nn","•",""),"")</f>
        <v/>
      </c>
      <c r="CQ438" s="1" t="str">
        <f ca="1">IF(($A438&lt;&gt;"")*(CQ$1&lt;&gt;""),IF(_xlfn.XLOOKUP(CQ$1,Attendance_sorted!$B437:$CW437,Attendance_sorted!$B437:$CW437,"nn")&lt;&gt;"nn","•",""),"")</f>
        <v/>
      </c>
      <c r="CR438" s="1" t="str">
        <f ca="1">IF(($A438&lt;&gt;"")*(CR$1&lt;&gt;""),IF(_xlfn.XLOOKUP(CR$1,Attendance_sorted!$B437:$CW437,Attendance_sorted!$B437:$CW437,"nn")&lt;&gt;"nn","•",""),"")</f>
        <v/>
      </c>
      <c r="CS438" s="1" t="str">
        <f ca="1">IF(($A438&lt;&gt;"")*(CS$1&lt;&gt;""),IF(_xlfn.XLOOKUP(CS$1,Attendance_sorted!$B437:$CW437,Attendance_sorted!$B437:$CW437,"nn")&lt;&gt;"nn","•",""),"")</f>
        <v/>
      </c>
      <c r="CT438" s="1" t="str">
        <f ca="1">IF(($A438&lt;&gt;"")*(CT$1&lt;&gt;""),IF(_xlfn.XLOOKUP(CT$1,Attendance_sorted!$B437:$CW437,Attendance_sorted!$B437:$CW437,"nn")&lt;&gt;"nn","•",""),"")</f>
        <v/>
      </c>
      <c r="CU438" s="1" t="str">
        <f ca="1">IF(($A438&lt;&gt;"")*(CU$1&lt;&gt;""),IF(_xlfn.XLOOKUP(CU$1,Attendance_sorted!$B437:$CW437,Attendance_sorted!$B437:$CW437,"nn")&lt;&gt;"nn","•",""),"")</f>
        <v/>
      </c>
      <c r="CV438" s="1" t="str">
        <f ca="1">IF(($A438&lt;&gt;"")*(CV$1&lt;&gt;""),IF(_xlfn.XLOOKUP(CV$1,Attendance_sorted!$B437:$CW437,Attendance_sorted!$B437:$CW437,"nn")&lt;&gt;"nn","•",""),"")</f>
        <v/>
      </c>
      <c r="CW438" s="1" t="str">
        <f ca="1">IF(($A438&lt;&gt;"")*(CW$1&lt;&gt;""),IF(_xlfn.XLOOKUP(CW$1,Attendance_sorted!$B437:$CW437,Attendance_sorted!$B437:$CW437,"nn")&lt;&gt;"nn","•",""),"")</f>
        <v/>
      </c>
    </row>
    <row r="439" spans="1:101">
      <c r="A439" s="1"/>
      <c r="B439" s="1" t="str">
        <f ca="1">IF(($A439&lt;&gt;"")*(B$1&lt;&gt;""),IF(_xlfn.XLOOKUP(B$1,Attendance_sorted!$B438:$CW438,Attendance_sorted!$B438:$CW438,"nn")&lt;&gt;"nn","•",""),"")</f>
        <v/>
      </c>
      <c r="C439" s="1" t="str">
        <f ca="1">IF(($A439&lt;&gt;"")*(C$1&lt;&gt;""),IF(_xlfn.XLOOKUP(C$1,Attendance_sorted!$B438:$CW438,Attendance_sorted!$B438:$CW438,"nn")&lt;&gt;"nn","•",""),"")</f>
        <v/>
      </c>
      <c r="D439" s="1" t="str">
        <f ca="1">IF(($A439&lt;&gt;"")*(D$1&lt;&gt;""),IF(_xlfn.XLOOKUP(D$1,Attendance_sorted!$B438:$CW438,Attendance_sorted!$B438:$CW438,"nn")&lt;&gt;"nn","•",""),"")</f>
        <v/>
      </c>
      <c r="E439" s="1" t="str">
        <f ca="1">IF(($A439&lt;&gt;"")*(E$1&lt;&gt;""),IF(_xlfn.XLOOKUP(E$1,Attendance_sorted!$B438:$CW438,Attendance_sorted!$B438:$CW438,"nn")&lt;&gt;"nn","•",""),"")</f>
        <v/>
      </c>
      <c r="F439" s="1" t="str">
        <f ca="1">IF(($A439&lt;&gt;"")*(F$1&lt;&gt;""),IF(_xlfn.XLOOKUP(F$1,Attendance_sorted!$B438:$CW438,Attendance_sorted!$B438:$CW438,"nn")&lt;&gt;"nn","•",""),"")</f>
        <v/>
      </c>
      <c r="G439" s="1" t="str">
        <f ca="1">IF(($A439&lt;&gt;"")*(G$1&lt;&gt;""),IF(_xlfn.XLOOKUP(G$1,Attendance_sorted!$B438:$CW438,Attendance_sorted!$B438:$CW438,"nn")&lt;&gt;"nn","•",""),"")</f>
        <v/>
      </c>
      <c r="H439" s="1" t="str">
        <f ca="1">IF(($A439&lt;&gt;"")*(H$1&lt;&gt;""),IF(_xlfn.XLOOKUP(H$1,Attendance_sorted!$B438:$CW438,Attendance_sorted!$B438:$CW438,"nn")&lt;&gt;"nn","•",""),"")</f>
        <v/>
      </c>
      <c r="I439" s="1" t="str">
        <f ca="1">IF(($A439&lt;&gt;"")*(I$1&lt;&gt;""),IF(_xlfn.XLOOKUP(I$1,Attendance_sorted!$B438:$CW438,Attendance_sorted!$B438:$CW438,"nn")&lt;&gt;"nn","•",""),"")</f>
        <v/>
      </c>
      <c r="J439" s="1" t="str">
        <f ca="1">IF(($A439&lt;&gt;"")*(J$1&lt;&gt;""),IF(_xlfn.XLOOKUP(J$1,Attendance_sorted!$B438:$CW438,Attendance_sorted!$B438:$CW438,"nn")&lt;&gt;"nn","•",""),"")</f>
        <v/>
      </c>
      <c r="K439" s="1" t="str">
        <f ca="1">IF(($A439&lt;&gt;"")*(K$1&lt;&gt;""),IF(_xlfn.XLOOKUP(K$1,Attendance_sorted!$B438:$CW438,Attendance_sorted!$B438:$CW438,"nn")&lt;&gt;"nn","•",""),"")</f>
        <v/>
      </c>
      <c r="L439" s="1" t="str">
        <f ca="1">IF(($A439&lt;&gt;"")*(L$1&lt;&gt;""),IF(_xlfn.XLOOKUP(L$1,Attendance_sorted!$B438:$CW438,Attendance_sorted!$B438:$CW438,"nn")&lt;&gt;"nn","•",""),"")</f>
        <v/>
      </c>
      <c r="M439" s="1" t="str">
        <f ca="1">IF(($A439&lt;&gt;"")*(M$1&lt;&gt;""),IF(_xlfn.XLOOKUP(M$1,Attendance_sorted!$B438:$CW438,Attendance_sorted!$B438:$CW438,"nn")&lt;&gt;"nn","•",""),"")</f>
        <v/>
      </c>
      <c r="N439" s="1" t="str">
        <f ca="1">IF(($A439&lt;&gt;"")*(N$1&lt;&gt;""),IF(_xlfn.XLOOKUP(N$1,Attendance_sorted!$B438:$CW438,Attendance_sorted!$B438:$CW438,"nn")&lt;&gt;"nn","•",""),"")</f>
        <v/>
      </c>
      <c r="O439" s="1" t="str">
        <f ca="1">IF(($A439&lt;&gt;"")*(O$1&lt;&gt;""),IF(_xlfn.XLOOKUP(O$1,Attendance_sorted!$B438:$CW438,Attendance_sorted!$B438:$CW438,"nn")&lt;&gt;"nn","•",""),"")</f>
        <v/>
      </c>
      <c r="P439" s="1" t="str">
        <f ca="1">IF(($A439&lt;&gt;"")*(P$1&lt;&gt;""),IF(_xlfn.XLOOKUP(P$1,Attendance_sorted!$B438:$CW438,Attendance_sorted!$B438:$CW438,"nn")&lt;&gt;"nn","•",""),"")</f>
        <v/>
      </c>
      <c r="Q439" s="1" t="str">
        <f ca="1">IF(($A439&lt;&gt;"")*(Q$1&lt;&gt;""),IF(_xlfn.XLOOKUP(Q$1,Attendance_sorted!$B438:$CW438,Attendance_sorted!$B438:$CW438,"nn")&lt;&gt;"nn","•",""),"")</f>
        <v/>
      </c>
      <c r="R439" s="1" t="str">
        <f ca="1">IF(($A439&lt;&gt;"")*(R$1&lt;&gt;""),IF(_xlfn.XLOOKUP(R$1,Attendance_sorted!$B438:$CW438,Attendance_sorted!$B438:$CW438,"nn")&lt;&gt;"nn","•",""),"")</f>
        <v/>
      </c>
      <c r="S439" s="1" t="str">
        <f ca="1">IF(($A439&lt;&gt;"")*(S$1&lt;&gt;""),IF(_xlfn.XLOOKUP(S$1,Attendance_sorted!$B438:$CW438,Attendance_sorted!$B438:$CW438,"nn")&lt;&gt;"nn","•",""),"")</f>
        <v/>
      </c>
      <c r="T439" s="1" t="str">
        <f ca="1">IF(($A439&lt;&gt;"")*(T$1&lt;&gt;""),IF(_xlfn.XLOOKUP(T$1,Attendance_sorted!$B438:$CW438,Attendance_sorted!$B438:$CW438,"nn")&lt;&gt;"nn","•",""),"")</f>
        <v/>
      </c>
      <c r="U439" s="1" t="str">
        <f ca="1">IF(($A439&lt;&gt;"")*(U$1&lt;&gt;""),IF(_xlfn.XLOOKUP(U$1,Attendance_sorted!$B438:$CW438,Attendance_sorted!$B438:$CW438,"nn")&lt;&gt;"nn","•",""),"")</f>
        <v/>
      </c>
      <c r="V439" s="1" t="str">
        <f ca="1">IF(($A439&lt;&gt;"")*(V$1&lt;&gt;""),IF(_xlfn.XLOOKUP(V$1,Attendance_sorted!$B438:$CW438,Attendance_sorted!$B438:$CW438,"nn")&lt;&gt;"nn","•",""),"")</f>
        <v/>
      </c>
      <c r="W439" s="1" t="str">
        <f ca="1">IF(($A439&lt;&gt;"")*(W$1&lt;&gt;""),IF(_xlfn.XLOOKUP(W$1,Attendance_sorted!$B438:$CW438,Attendance_sorted!$B438:$CW438,"nn")&lt;&gt;"nn","•",""),"")</f>
        <v/>
      </c>
      <c r="X439" s="1" t="str">
        <f ca="1">IF(($A439&lt;&gt;"")*(X$1&lt;&gt;""),IF(_xlfn.XLOOKUP(X$1,Attendance_sorted!$B438:$CW438,Attendance_sorted!$B438:$CW438,"nn")&lt;&gt;"nn","•",""),"")</f>
        <v/>
      </c>
      <c r="Y439" s="1" t="str">
        <f ca="1">IF(($A439&lt;&gt;"")*(Y$1&lt;&gt;""),IF(_xlfn.XLOOKUP(Y$1,Attendance_sorted!$B438:$CW438,Attendance_sorted!$B438:$CW438,"nn")&lt;&gt;"nn","•",""),"")</f>
        <v/>
      </c>
      <c r="Z439" s="1" t="str">
        <f ca="1">IF(($A439&lt;&gt;"")*(Z$1&lt;&gt;""),IF(_xlfn.XLOOKUP(Z$1,Attendance_sorted!$B438:$CW438,Attendance_sorted!$B438:$CW438,"nn")&lt;&gt;"nn","•",""),"")</f>
        <v/>
      </c>
      <c r="AA439" s="1" t="str">
        <f ca="1">IF(($A439&lt;&gt;"")*(AA$1&lt;&gt;""),IF(_xlfn.XLOOKUP(AA$1,Attendance_sorted!$B438:$CW438,Attendance_sorted!$B438:$CW438,"nn")&lt;&gt;"nn","•",""),"")</f>
        <v/>
      </c>
      <c r="AB439" s="1" t="str">
        <f ca="1">IF(($A439&lt;&gt;"")*(AB$1&lt;&gt;""),IF(_xlfn.XLOOKUP(AB$1,Attendance_sorted!$B438:$CW438,Attendance_sorted!$B438:$CW438,"nn")&lt;&gt;"nn","•",""),"")</f>
        <v/>
      </c>
      <c r="AC439" s="1" t="str">
        <f ca="1">IF(($A439&lt;&gt;"")*(AC$1&lt;&gt;""),IF(_xlfn.XLOOKUP(AC$1,Attendance_sorted!$B438:$CW438,Attendance_sorted!$B438:$CW438,"nn")&lt;&gt;"nn","•",""),"")</f>
        <v/>
      </c>
      <c r="AD439" s="1" t="str">
        <f ca="1">IF(($A439&lt;&gt;"")*(AD$1&lt;&gt;""),IF(_xlfn.XLOOKUP(AD$1,Attendance_sorted!$B438:$CW438,Attendance_sorted!$B438:$CW438,"nn")&lt;&gt;"nn","•",""),"")</f>
        <v/>
      </c>
      <c r="AE439" s="1" t="str">
        <f ca="1">IF(($A439&lt;&gt;"")*(AE$1&lt;&gt;""),IF(_xlfn.XLOOKUP(AE$1,Attendance_sorted!$B438:$CW438,Attendance_sorted!$B438:$CW438,"nn")&lt;&gt;"nn","•",""),"")</f>
        <v/>
      </c>
      <c r="AF439" s="1" t="str">
        <f ca="1">IF(($A439&lt;&gt;"")*(AF$1&lt;&gt;""),IF(_xlfn.XLOOKUP(AF$1,Attendance_sorted!$B438:$CW438,Attendance_sorted!$B438:$CW438,"nn")&lt;&gt;"nn","•",""),"")</f>
        <v/>
      </c>
      <c r="AG439" s="1" t="str">
        <f ca="1">IF(($A439&lt;&gt;"")*(AG$1&lt;&gt;""),IF(_xlfn.XLOOKUP(AG$1,Attendance_sorted!$B438:$CW438,Attendance_sorted!$B438:$CW438,"nn")&lt;&gt;"nn","•",""),"")</f>
        <v/>
      </c>
      <c r="AH439" s="1" t="str">
        <f ca="1">IF(($A439&lt;&gt;"")*(AH$1&lt;&gt;""),IF(_xlfn.XLOOKUP(AH$1,Attendance_sorted!$B438:$CW438,Attendance_sorted!$B438:$CW438,"nn")&lt;&gt;"nn","•",""),"")</f>
        <v/>
      </c>
      <c r="AI439" s="1" t="str">
        <f ca="1">IF(($A439&lt;&gt;"")*(AI$1&lt;&gt;""),IF(_xlfn.XLOOKUP(AI$1,Attendance_sorted!$B438:$CW438,Attendance_sorted!$B438:$CW438,"nn")&lt;&gt;"nn","•",""),"")</f>
        <v/>
      </c>
      <c r="AJ439" s="1" t="str">
        <f ca="1">IF(($A439&lt;&gt;"")*(AJ$1&lt;&gt;""),IF(_xlfn.XLOOKUP(AJ$1,Attendance_sorted!$B438:$CW438,Attendance_sorted!$B438:$CW438,"nn")&lt;&gt;"nn","•",""),"")</f>
        <v/>
      </c>
      <c r="AK439" s="1" t="str">
        <f ca="1">IF(($A439&lt;&gt;"")*(AK$1&lt;&gt;""),IF(_xlfn.XLOOKUP(AK$1,Attendance_sorted!$B438:$CW438,Attendance_sorted!$B438:$CW438,"nn")&lt;&gt;"nn","•",""),"")</f>
        <v/>
      </c>
      <c r="AL439" s="1" t="str">
        <f ca="1">IF(($A439&lt;&gt;"")*(AL$1&lt;&gt;""),IF(_xlfn.XLOOKUP(AL$1,Attendance_sorted!$B438:$CW438,Attendance_sorted!$B438:$CW438,"nn")&lt;&gt;"nn","•",""),"")</f>
        <v/>
      </c>
      <c r="AM439" s="1" t="str">
        <f ca="1">IF(($A439&lt;&gt;"")*(AM$1&lt;&gt;""),IF(_xlfn.XLOOKUP(AM$1,Attendance_sorted!$B438:$CW438,Attendance_sorted!$B438:$CW438,"nn")&lt;&gt;"nn","•",""),"")</f>
        <v/>
      </c>
      <c r="AN439" s="1" t="str">
        <f ca="1">IF(($A439&lt;&gt;"")*(AN$1&lt;&gt;""),IF(_xlfn.XLOOKUP(AN$1,Attendance_sorted!$B438:$CW438,Attendance_sorted!$B438:$CW438,"nn")&lt;&gt;"nn","•",""),"")</f>
        <v/>
      </c>
      <c r="AO439" s="1" t="str">
        <f ca="1">IF(($A439&lt;&gt;"")*(AO$1&lt;&gt;""),IF(_xlfn.XLOOKUP(AO$1,Attendance_sorted!$B438:$CW438,Attendance_sorted!$B438:$CW438,"nn")&lt;&gt;"nn","•",""),"")</f>
        <v/>
      </c>
      <c r="AP439" s="1" t="str">
        <f ca="1">IF(($A439&lt;&gt;"")*(AP$1&lt;&gt;""),IF(_xlfn.XLOOKUP(AP$1,Attendance_sorted!$B438:$CW438,Attendance_sorted!$B438:$CW438,"nn")&lt;&gt;"nn","•",""),"")</f>
        <v/>
      </c>
      <c r="AQ439" s="1" t="str">
        <f ca="1">IF(($A439&lt;&gt;"")*(AQ$1&lt;&gt;""),IF(_xlfn.XLOOKUP(AQ$1,Attendance_sorted!$B438:$CW438,Attendance_sorted!$B438:$CW438,"nn")&lt;&gt;"nn","•",""),"")</f>
        <v/>
      </c>
      <c r="AR439" s="1" t="str">
        <f ca="1">IF(($A439&lt;&gt;"")*(AR$1&lt;&gt;""),IF(_xlfn.XLOOKUP(AR$1,Attendance_sorted!$B438:$CW438,Attendance_sorted!$B438:$CW438,"nn")&lt;&gt;"nn","•",""),"")</f>
        <v/>
      </c>
      <c r="AS439" s="1" t="str">
        <f ca="1">IF(($A439&lt;&gt;"")*(AS$1&lt;&gt;""),IF(_xlfn.XLOOKUP(AS$1,Attendance_sorted!$B438:$CW438,Attendance_sorted!$B438:$CW438,"nn")&lt;&gt;"nn","•",""),"")</f>
        <v/>
      </c>
      <c r="AT439" s="1" t="str">
        <f ca="1">IF(($A439&lt;&gt;"")*(AT$1&lt;&gt;""),IF(_xlfn.XLOOKUP(AT$1,Attendance_sorted!$B438:$CW438,Attendance_sorted!$B438:$CW438,"nn")&lt;&gt;"nn","•",""),"")</f>
        <v/>
      </c>
      <c r="AU439" s="1" t="str">
        <f ca="1">IF(($A439&lt;&gt;"")*(AU$1&lt;&gt;""),IF(_xlfn.XLOOKUP(AU$1,Attendance_sorted!$B438:$CW438,Attendance_sorted!$B438:$CW438,"nn")&lt;&gt;"nn","•",""),"")</f>
        <v/>
      </c>
      <c r="AV439" s="1" t="str">
        <f ca="1">IF(($A439&lt;&gt;"")*(AV$1&lt;&gt;""),IF(_xlfn.XLOOKUP(AV$1,Attendance_sorted!$B438:$CW438,Attendance_sorted!$B438:$CW438,"nn")&lt;&gt;"nn","•",""),"")</f>
        <v/>
      </c>
      <c r="AW439" s="1" t="str">
        <f ca="1">IF(($A439&lt;&gt;"")*(AW$1&lt;&gt;""),IF(_xlfn.XLOOKUP(AW$1,Attendance_sorted!$B438:$CW438,Attendance_sorted!$B438:$CW438,"nn")&lt;&gt;"nn","•",""),"")</f>
        <v/>
      </c>
      <c r="AX439" s="1" t="str">
        <f ca="1">IF(($A439&lt;&gt;"")*(AX$1&lt;&gt;""),IF(_xlfn.XLOOKUP(AX$1,Attendance_sorted!$B438:$CW438,Attendance_sorted!$B438:$CW438,"nn")&lt;&gt;"nn","•",""),"")</f>
        <v/>
      </c>
      <c r="AY439" s="1" t="str">
        <f ca="1">IF(($A439&lt;&gt;"")*(AY$1&lt;&gt;""),IF(_xlfn.XLOOKUP(AY$1,Attendance_sorted!$B438:$CW438,Attendance_sorted!$B438:$CW438,"nn")&lt;&gt;"nn","•",""),"")</f>
        <v/>
      </c>
      <c r="AZ439" s="1" t="str">
        <f ca="1">IF(($A439&lt;&gt;"")*(AZ$1&lt;&gt;""),IF(_xlfn.XLOOKUP(AZ$1,Attendance_sorted!$B438:$CW438,Attendance_sorted!$B438:$CW438,"nn")&lt;&gt;"nn","•",""),"")</f>
        <v/>
      </c>
      <c r="BA439" s="1" t="str">
        <f ca="1">IF(($A439&lt;&gt;"")*(BA$1&lt;&gt;""),IF(_xlfn.XLOOKUP(BA$1,Attendance_sorted!$B438:$CW438,Attendance_sorted!$B438:$CW438,"nn")&lt;&gt;"nn","•",""),"")</f>
        <v/>
      </c>
      <c r="BB439" s="1" t="str">
        <f ca="1">IF(($A439&lt;&gt;"")*(BB$1&lt;&gt;""),IF(_xlfn.XLOOKUP(BB$1,Attendance_sorted!$B438:$CW438,Attendance_sorted!$B438:$CW438,"nn")&lt;&gt;"nn","•",""),"")</f>
        <v/>
      </c>
      <c r="BC439" s="1" t="str">
        <f ca="1">IF(($A439&lt;&gt;"")*(BC$1&lt;&gt;""),IF(_xlfn.XLOOKUP(BC$1,Attendance_sorted!$B438:$CW438,Attendance_sorted!$B438:$CW438,"nn")&lt;&gt;"nn","•",""),"")</f>
        <v/>
      </c>
      <c r="BD439" s="1" t="str">
        <f ca="1">IF(($A439&lt;&gt;"")*(BD$1&lt;&gt;""),IF(_xlfn.XLOOKUP(BD$1,Attendance_sorted!$B438:$CW438,Attendance_sorted!$B438:$CW438,"nn")&lt;&gt;"nn","•",""),"")</f>
        <v/>
      </c>
      <c r="BE439" s="1" t="str">
        <f ca="1">IF(($A439&lt;&gt;"")*(BE$1&lt;&gt;""),IF(_xlfn.XLOOKUP(BE$1,Attendance_sorted!$B438:$CW438,Attendance_sorted!$B438:$CW438,"nn")&lt;&gt;"nn","•",""),"")</f>
        <v/>
      </c>
      <c r="BF439" s="1" t="str">
        <f ca="1">IF(($A439&lt;&gt;"")*(BF$1&lt;&gt;""),IF(_xlfn.XLOOKUP(BF$1,Attendance_sorted!$B438:$CW438,Attendance_sorted!$B438:$CW438,"nn")&lt;&gt;"nn","•",""),"")</f>
        <v/>
      </c>
      <c r="BG439" s="1" t="str">
        <f ca="1">IF(($A439&lt;&gt;"")*(BG$1&lt;&gt;""),IF(_xlfn.XLOOKUP(BG$1,Attendance_sorted!$B438:$CW438,Attendance_sorted!$B438:$CW438,"nn")&lt;&gt;"nn","•",""),"")</f>
        <v/>
      </c>
      <c r="BH439" s="1" t="str">
        <f ca="1">IF(($A439&lt;&gt;"")*(BH$1&lt;&gt;""),IF(_xlfn.XLOOKUP(BH$1,Attendance_sorted!$B438:$CW438,Attendance_sorted!$B438:$CW438,"nn")&lt;&gt;"nn","•",""),"")</f>
        <v/>
      </c>
      <c r="BI439" s="1" t="str">
        <f ca="1">IF(($A439&lt;&gt;"")*(BI$1&lt;&gt;""),IF(_xlfn.XLOOKUP(BI$1,Attendance_sorted!$B438:$CW438,Attendance_sorted!$B438:$CW438,"nn")&lt;&gt;"nn","•",""),"")</f>
        <v/>
      </c>
      <c r="BJ439" s="1" t="str">
        <f ca="1">IF(($A439&lt;&gt;"")*(BJ$1&lt;&gt;""),IF(_xlfn.XLOOKUP(BJ$1,Attendance_sorted!$B438:$CW438,Attendance_sorted!$B438:$CW438,"nn")&lt;&gt;"nn","•",""),"")</f>
        <v/>
      </c>
      <c r="BK439" s="1" t="str">
        <f ca="1">IF(($A439&lt;&gt;"")*(BK$1&lt;&gt;""),IF(_xlfn.XLOOKUP(BK$1,Attendance_sorted!$B438:$CW438,Attendance_sorted!$B438:$CW438,"nn")&lt;&gt;"nn","•",""),"")</f>
        <v/>
      </c>
      <c r="BL439" s="1" t="str">
        <f ca="1">IF(($A439&lt;&gt;"")*(BL$1&lt;&gt;""),IF(_xlfn.XLOOKUP(BL$1,Attendance_sorted!$B438:$CW438,Attendance_sorted!$B438:$CW438,"nn")&lt;&gt;"nn","•",""),"")</f>
        <v/>
      </c>
      <c r="BM439" s="1" t="str">
        <f ca="1">IF(($A439&lt;&gt;"")*(BM$1&lt;&gt;""),IF(_xlfn.XLOOKUP(BM$1,Attendance_sorted!$B438:$CW438,Attendance_sorted!$B438:$CW438,"nn")&lt;&gt;"nn","•",""),"")</f>
        <v/>
      </c>
      <c r="BN439" s="1" t="str">
        <f ca="1">IF(($A439&lt;&gt;"")*(BN$1&lt;&gt;""),IF(_xlfn.XLOOKUP(BN$1,Attendance_sorted!$B438:$CW438,Attendance_sorted!$B438:$CW438,"nn")&lt;&gt;"nn","•",""),"")</f>
        <v/>
      </c>
      <c r="BO439" s="1" t="str">
        <f ca="1">IF(($A439&lt;&gt;"")*(BO$1&lt;&gt;""),IF(_xlfn.XLOOKUP(BO$1,Attendance_sorted!$B438:$CW438,Attendance_sorted!$B438:$CW438,"nn")&lt;&gt;"nn","•",""),"")</f>
        <v/>
      </c>
      <c r="BP439" s="1" t="str">
        <f ca="1">IF(($A439&lt;&gt;"")*(BP$1&lt;&gt;""),IF(_xlfn.XLOOKUP(BP$1,Attendance_sorted!$B438:$CW438,Attendance_sorted!$B438:$CW438,"nn")&lt;&gt;"nn","•",""),"")</f>
        <v/>
      </c>
      <c r="BQ439" s="1" t="str">
        <f ca="1">IF(($A439&lt;&gt;"")*(BQ$1&lt;&gt;""),IF(_xlfn.XLOOKUP(BQ$1,Attendance_sorted!$B438:$CW438,Attendance_sorted!$B438:$CW438,"nn")&lt;&gt;"nn","•",""),"")</f>
        <v/>
      </c>
      <c r="BR439" s="1" t="str">
        <f ca="1">IF(($A439&lt;&gt;"")*(BR$1&lt;&gt;""),IF(_xlfn.XLOOKUP(BR$1,Attendance_sorted!$B438:$CW438,Attendance_sorted!$B438:$CW438,"nn")&lt;&gt;"nn","•",""),"")</f>
        <v/>
      </c>
      <c r="BS439" s="1" t="str">
        <f ca="1">IF(($A439&lt;&gt;"")*(BS$1&lt;&gt;""),IF(_xlfn.XLOOKUP(BS$1,Attendance_sorted!$B438:$CW438,Attendance_sorted!$B438:$CW438,"nn")&lt;&gt;"nn","•",""),"")</f>
        <v/>
      </c>
      <c r="BT439" s="1" t="str">
        <f ca="1">IF(($A439&lt;&gt;"")*(BT$1&lt;&gt;""),IF(_xlfn.XLOOKUP(BT$1,Attendance_sorted!$B438:$CW438,Attendance_sorted!$B438:$CW438,"nn")&lt;&gt;"nn","•",""),"")</f>
        <v/>
      </c>
      <c r="BU439" s="1" t="str">
        <f ca="1">IF(($A439&lt;&gt;"")*(BU$1&lt;&gt;""),IF(_xlfn.XLOOKUP(BU$1,Attendance_sorted!$B438:$CW438,Attendance_sorted!$B438:$CW438,"nn")&lt;&gt;"nn","•",""),"")</f>
        <v/>
      </c>
      <c r="BV439" s="1" t="str">
        <f ca="1">IF(($A439&lt;&gt;"")*(BV$1&lt;&gt;""),IF(_xlfn.XLOOKUP(BV$1,Attendance_sorted!$B438:$CW438,Attendance_sorted!$B438:$CW438,"nn")&lt;&gt;"nn","•",""),"")</f>
        <v/>
      </c>
      <c r="BW439" s="1" t="str">
        <f ca="1">IF(($A439&lt;&gt;"")*(BW$1&lt;&gt;""),IF(_xlfn.XLOOKUP(BW$1,Attendance_sorted!$B438:$CW438,Attendance_sorted!$B438:$CW438,"nn")&lt;&gt;"nn","•",""),"")</f>
        <v/>
      </c>
      <c r="BX439" s="1" t="str">
        <f ca="1">IF(($A439&lt;&gt;"")*(BX$1&lt;&gt;""),IF(_xlfn.XLOOKUP(BX$1,Attendance_sorted!$B438:$CW438,Attendance_sorted!$B438:$CW438,"nn")&lt;&gt;"nn","•",""),"")</f>
        <v/>
      </c>
      <c r="BY439" s="1" t="str">
        <f ca="1">IF(($A439&lt;&gt;"")*(BY$1&lt;&gt;""),IF(_xlfn.XLOOKUP(BY$1,Attendance_sorted!$B438:$CW438,Attendance_sorted!$B438:$CW438,"nn")&lt;&gt;"nn","•",""),"")</f>
        <v/>
      </c>
      <c r="BZ439" s="1" t="str">
        <f ca="1">IF(($A439&lt;&gt;"")*(BZ$1&lt;&gt;""),IF(_xlfn.XLOOKUP(BZ$1,Attendance_sorted!$B438:$CW438,Attendance_sorted!$B438:$CW438,"nn")&lt;&gt;"nn","•",""),"")</f>
        <v/>
      </c>
      <c r="CA439" s="1" t="str">
        <f ca="1">IF(($A439&lt;&gt;"")*(CA$1&lt;&gt;""),IF(_xlfn.XLOOKUP(CA$1,Attendance_sorted!$B438:$CW438,Attendance_sorted!$B438:$CW438,"nn")&lt;&gt;"nn","•",""),"")</f>
        <v/>
      </c>
      <c r="CB439" s="1" t="str">
        <f ca="1">IF(($A439&lt;&gt;"")*(CB$1&lt;&gt;""),IF(_xlfn.XLOOKUP(CB$1,Attendance_sorted!$B438:$CW438,Attendance_sorted!$B438:$CW438,"nn")&lt;&gt;"nn","•",""),"")</f>
        <v/>
      </c>
      <c r="CC439" s="1" t="str">
        <f ca="1">IF(($A439&lt;&gt;"")*(CC$1&lt;&gt;""),IF(_xlfn.XLOOKUP(CC$1,Attendance_sorted!$B438:$CW438,Attendance_sorted!$B438:$CW438,"nn")&lt;&gt;"nn","•",""),"")</f>
        <v/>
      </c>
      <c r="CD439" s="1" t="str">
        <f ca="1">IF(($A439&lt;&gt;"")*(CD$1&lt;&gt;""),IF(_xlfn.XLOOKUP(CD$1,Attendance_sorted!$B438:$CW438,Attendance_sorted!$B438:$CW438,"nn")&lt;&gt;"nn","•",""),"")</f>
        <v/>
      </c>
      <c r="CE439" s="1" t="str">
        <f ca="1">IF(($A439&lt;&gt;"")*(CE$1&lt;&gt;""),IF(_xlfn.XLOOKUP(CE$1,Attendance_sorted!$B438:$CW438,Attendance_sorted!$B438:$CW438,"nn")&lt;&gt;"nn","•",""),"")</f>
        <v/>
      </c>
      <c r="CF439" s="1" t="str">
        <f ca="1">IF(($A439&lt;&gt;"")*(CF$1&lt;&gt;""),IF(_xlfn.XLOOKUP(CF$1,Attendance_sorted!$B438:$CW438,Attendance_sorted!$B438:$CW438,"nn")&lt;&gt;"nn","•",""),"")</f>
        <v/>
      </c>
      <c r="CG439" s="1" t="str">
        <f ca="1">IF(($A439&lt;&gt;"")*(CG$1&lt;&gt;""),IF(_xlfn.XLOOKUP(CG$1,Attendance_sorted!$B438:$CW438,Attendance_sorted!$B438:$CW438,"nn")&lt;&gt;"nn","•",""),"")</f>
        <v/>
      </c>
      <c r="CH439" s="1" t="str">
        <f ca="1">IF(($A439&lt;&gt;"")*(CH$1&lt;&gt;""),IF(_xlfn.XLOOKUP(CH$1,Attendance_sorted!$B438:$CW438,Attendance_sorted!$B438:$CW438,"nn")&lt;&gt;"nn","•",""),"")</f>
        <v/>
      </c>
      <c r="CI439" s="1" t="str">
        <f ca="1">IF(($A439&lt;&gt;"")*(CI$1&lt;&gt;""),IF(_xlfn.XLOOKUP(CI$1,Attendance_sorted!$B438:$CW438,Attendance_sorted!$B438:$CW438,"nn")&lt;&gt;"nn","•",""),"")</f>
        <v/>
      </c>
      <c r="CJ439" s="1" t="str">
        <f ca="1">IF(($A439&lt;&gt;"")*(CJ$1&lt;&gt;""),IF(_xlfn.XLOOKUP(CJ$1,Attendance_sorted!$B438:$CW438,Attendance_sorted!$B438:$CW438,"nn")&lt;&gt;"nn","•",""),"")</f>
        <v/>
      </c>
      <c r="CK439" s="1" t="str">
        <f ca="1">IF(($A439&lt;&gt;"")*(CK$1&lt;&gt;""),IF(_xlfn.XLOOKUP(CK$1,Attendance_sorted!$B438:$CW438,Attendance_sorted!$B438:$CW438,"nn")&lt;&gt;"nn","•",""),"")</f>
        <v/>
      </c>
      <c r="CL439" s="1" t="str">
        <f ca="1">IF(($A439&lt;&gt;"")*(CL$1&lt;&gt;""),IF(_xlfn.XLOOKUP(CL$1,Attendance_sorted!$B438:$CW438,Attendance_sorted!$B438:$CW438,"nn")&lt;&gt;"nn","•",""),"")</f>
        <v/>
      </c>
      <c r="CM439" s="1" t="str">
        <f ca="1">IF(($A439&lt;&gt;"")*(CM$1&lt;&gt;""),IF(_xlfn.XLOOKUP(CM$1,Attendance_sorted!$B438:$CW438,Attendance_sorted!$B438:$CW438,"nn")&lt;&gt;"nn","•",""),"")</f>
        <v/>
      </c>
      <c r="CN439" s="1" t="str">
        <f ca="1">IF(($A439&lt;&gt;"")*(CN$1&lt;&gt;""),IF(_xlfn.XLOOKUP(CN$1,Attendance_sorted!$B438:$CW438,Attendance_sorted!$B438:$CW438,"nn")&lt;&gt;"nn","•",""),"")</f>
        <v/>
      </c>
      <c r="CO439" s="1" t="str">
        <f ca="1">IF(($A439&lt;&gt;"")*(CO$1&lt;&gt;""),IF(_xlfn.XLOOKUP(CO$1,Attendance_sorted!$B438:$CW438,Attendance_sorted!$B438:$CW438,"nn")&lt;&gt;"nn","•",""),"")</f>
        <v/>
      </c>
      <c r="CP439" s="1" t="str">
        <f ca="1">IF(($A439&lt;&gt;"")*(CP$1&lt;&gt;""),IF(_xlfn.XLOOKUP(CP$1,Attendance_sorted!$B438:$CW438,Attendance_sorted!$B438:$CW438,"nn")&lt;&gt;"nn","•",""),"")</f>
        <v/>
      </c>
      <c r="CQ439" s="1" t="str">
        <f ca="1">IF(($A439&lt;&gt;"")*(CQ$1&lt;&gt;""),IF(_xlfn.XLOOKUP(CQ$1,Attendance_sorted!$B438:$CW438,Attendance_sorted!$B438:$CW438,"nn")&lt;&gt;"nn","•",""),"")</f>
        <v/>
      </c>
      <c r="CR439" s="1" t="str">
        <f ca="1">IF(($A439&lt;&gt;"")*(CR$1&lt;&gt;""),IF(_xlfn.XLOOKUP(CR$1,Attendance_sorted!$B438:$CW438,Attendance_sorted!$B438:$CW438,"nn")&lt;&gt;"nn","•",""),"")</f>
        <v/>
      </c>
      <c r="CS439" s="1" t="str">
        <f ca="1">IF(($A439&lt;&gt;"")*(CS$1&lt;&gt;""),IF(_xlfn.XLOOKUP(CS$1,Attendance_sorted!$B438:$CW438,Attendance_sorted!$B438:$CW438,"nn")&lt;&gt;"nn","•",""),"")</f>
        <v/>
      </c>
      <c r="CT439" s="1" t="str">
        <f ca="1">IF(($A439&lt;&gt;"")*(CT$1&lt;&gt;""),IF(_xlfn.XLOOKUP(CT$1,Attendance_sorted!$B438:$CW438,Attendance_sorted!$B438:$CW438,"nn")&lt;&gt;"nn","•",""),"")</f>
        <v/>
      </c>
      <c r="CU439" s="1" t="str">
        <f ca="1">IF(($A439&lt;&gt;"")*(CU$1&lt;&gt;""),IF(_xlfn.XLOOKUP(CU$1,Attendance_sorted!$B438:$CW438,Attendance_sorted!$B438:$CW438,"nn")&lt;&gt;"nn","•",""),"")</f>
        <v/>
      </c>
      <c r="CV439" s="1" t="str">
        <f ca="1">IF(($A439&lt;&gt;"")*(CV$1&lt;&gt;""),IF(_xlfn.XLOOKUP(CV$1,Attendance_sorted!$B438:$CW438,Attendance_sorted!$B438:$CW438,"nn")&lt;&gt;"nn","•",""),"")</f>
        <v/>
      </c>
      <c r="CW439" s="1" t="str">
        <f ca="1">IF(($A439&lt;&gt;"")*(CW$1&lt;&gt;""),IF(_xlfn.XLOOKUP(CW$1,Attendance_sorted!$B438:$CW438,Attendance_sorted!$B438:$CW438,"nn")&lt;&gt;"nn","•",""),"")</f>
        <v/>
      </c>
    </row>
    <row r="440" spans="1:101">
      <c r="A440" s="1"/>
      <c r="B440" s="1" t="str">
        <f ca="1">IF(($A440&lt;&gt;"")*(B$1&lt;&gt;""),IF(_xlfn.XLOOKUP(B$1,Attendance_sorted!$B439:$CW439,Attendance_sorted!$B439:$CW439,"nn")&lt;&gt;"nn","•",""),"")</f>
        <v/>
      </c>
      <c r="C440" s="1" t="str">
        <f ca="1">IF(($A440&lt;&gt;"")*(C$1&lt;&gt;""),IF(_xlfn.XLOOKUP(C$1,Attendance_sorted!$B439:$CW439,Attendance_sorted!$B439:$CW439,"nn")&lt;&gt;"nn","•",""),"")</f>
        <v/>
      </c>
      <c r="D440" s="1" t="str">
        <f ca="1">IF(($A440&lt;&gt;"")*(D$1&lt;&gt;""),IF(_xlfn.XLOOKUP(D$1,Attendance_sorted!$B439:$CW439,Attendance_sorted!$B439:$CW439,"nn")&lt;&gt;"nn","•",""),"")</f>
        <v/>
      </c>
      <c r="E440" s="1" t="str">
        <f ca="1">IF(($A440&lt;&gt;"")*(E$1&lt;&gt;""),IF(_xlfn.XLOOKUP(E$1,Attendance_sorted!$B439:$CW439,Attendance_sorted!$B439:$CW439,"nn")&lt;&gt;"nn","•",""),"")</f>
        <v/>
      </c>
      <c r="F440" s="1" t="str">
        <f ca="1">IF(($A440&lt;&gt;"")*(F$1&lt;&gt;""),IF(_xlfn.XLOOKUP(F$1,Attendance_sorted!$B439:$CW439,Attendance_sorted!$B439:$CW439,"nn")&lt;&gt;"nn","•",""),"")</f>
        <v/>
      </c>
      <c r="G440" s="1" t="str">
        <f ca="1">IF(($A440&lt;&gt;"")*(G$1&lt;&gt;""),IF(_xlfn.XLOOKUP(G$1,Attendance_sorted!$B439:$CW439,Attendance_sorted!$B439:$CW439,"nn")&lt;&gt;"nn","•",""),"")</f>
        <v/>
      </c>
      <c r="H440" s="1" t="str">
        <f ca="1">IF(($A440&lt;&gt;"")*(H$1&lt;&gt;""),IF(_xlfn.XLOOKUP(H$1,Attendance_sorted!$B439:$CW439,Attendance_sorted!$B439:$CW439,"nn")&lt;&gt;"nn","•",""),"")</f>
        <v/>
      </c>
      <c r="I440" s="1" t="str">
        <f ca="1">IF(($A440&lt;&gt;"")*(I$1&lt;&gt;""),IF(_xlfn.XLOOKUP(I$1,Attendance_sorted!$B439:$CW439,Attendance_sorted!$B439:$CW439,"nn")&lt;&gt;"nn","•",""),"")</f>
        <v/>
      </c>
      <c r="J440" s="1" t="str">
        <f ca="1">IF(($A440&lt;&gt;"")*(J$1&lt;&gt;""),IF(_xlfn.XLOOKUP(J$1,Attendance_sorted!$B439:$CW439,Attendance_sorted!$B439:$CW439,"nn")&lt;&gt;"nn","•",""),"")</f>
        <v/>
      </c>
      <c r="K440" s="1" t="str">
        <f ca="1">IF(($A440&lt;&gt;"")*(K$1&lt;&gt;""),IF(_xlfn.XLOOKUP(K$1,Attendance_sorted!$B439:$CW439,Attendance_sorted!$B439:$CW439,"nn")&lt;&gt;"nn","•",""),"")</f>
        <v/>
      </c>
      <c r="L440" s="1" t="str">
        <f ca="1">IF(($A440&lt;&gt;"")*(L$1&lt;&gt;""),IF(_xlfn.XLOOKUP(L$1,Attendance_sorted!$B439:$CW439,Attendance_sorted!$B439:$CW439,"nn")&lt;&gt;"nn","•",""),"")</f>
        <v/>
      </c>
      <c r="M440" s="1" t="str">
        <f ca="1">IF(($A440&lt;&gt;"")*(M$1&lt;&gt;""),IF(_xlfn.XLOOKUP(M$1,Attendance_sorted!$B439:$CW439,Attendance_sorted!$B439:$CW439,"nn")&lt;&gt;"nn","•",""),"")</f>
        <v/>
      </c>
      <c r="N440" s="1" t="str">
        <f ca="1">IF(($A440&lt;&gt;"")*(N$1&lt;&gt;""),IF(_xlfn.XLOOKUP(N$1,Attendance_sorted!$B439:$CW439,Attendance_sorted!$B439:$CW439,"nn")&lt;&gt;"nn","•",""),"")</f>
        <v/>
      </c>
      <c r="O440" s="1" t="str">
        <f ca="1">IF(($A440&lt;&gt;"")*(O$1&lt;&gt;""),IF(_xlfn.XLOOKUP(O$1,Attendance_sorted!$B439:$CW439,Attendance_sorted!$B439:$CW439,"nn")&lt;&gt;"nn","•",""),"")</f>
        <v/>
      </c>
      <c r="P440" s="1" t="str">
        <f ca="1">IF(($A440&lt;&gt;"")*(P$1&lt;&gt;""),IF(_xlfn.XLOOKUP(P$1,Attendance_sorted!$B439:$CW439,Attendance_sorted!$B439:$CW439,"nn")&lt;&gt;"nn","•",""),"")</f>
        <v/>
      </c>
      <c r="Q440" s="1" t="str">
        <f ca="1">IF(($A440&lt;&gt;"")*(Q$1&lt;&gt;""),IF(_xlfn.XLOOKUP(Q$1,Attendance_sorted!$B439:$CW439,Attendance_sorted!$B439:$CW439,"nn")&lt;&gt;"nn","•",""),"")</f>
        <v/>
      </c>
      <c r="R440" s="1" t="str">
        <f ca="1">IF(($A440&lt;&gt;"")*(R$1&lt;&gt;""),IF(_xlfn.XLOOKUP(R$1,Attendance_sorted!$B439:$CW439,Attendance_sorted!$B439:$CW439,"nn")&lt;&gt;"nn","•",""),"")</f>
        <v/>
      </c>
      <c r="S440" s="1" t="str">
        <f ca="1">IF(($A440&lt;&gt;"")*(S$1&lt;&gt;""),IF(_xlfn.XLOOKUP(S$1,Attendance_sorted!$B439:$CW439,Attendance_sorted!$B439:$CW439,"nn")&lt;&gt;"nn","•",""),"")</f>
        <v/>
      </c>
      <c r="T440" s="1" t="str">
        <f ca="1">IF(($A440&lt;&gt;"")*(T$1&lt;&gt;""),IF(_xlfn.XLOOKUP(T$1,Attendance_sorted!$B439:$CW439,Attendance_sorted!$B439:$CW439,"nn")&lt;&gt;"nn","•",""),"")</f>
        <v/>
      </c>
      <c r="U440" s="1" t="str">
        <f ca="1">IF(($A440&lt;&gt;"")*(U$1&lt;&gt;""),IF(_xlfn.XLOOKUP(U$1,Attendance_sorted!$B439:$CW439,Attendance_sorted!$B439:$CW439,"nn")&lt;&gt;"nn","•",""),"")</f>
        <v/>
      </c>
      <c r="V440" s="1" t="str">
        <f ca="1">IF(($A440&lt;&gt;"")*(V$1&lt;&gt;""),IF(_xlfn.XLOOKUP(V$1,Attendance_sorted!$B439:$CW439,Attendance_sorted!$B439:$CW439,"nn")&lt;&gt;"nn","•",""),"")</f>
        <v/>
      </c>
      <c r="W440" s="1" t="str">
        <f ca="1">IF(($A440&lt;&gt;"")*(W$1&lt;&gt;""),IF(_xlfn.XLOOKUP(W$1,Attendance_sorted!$B439:$CW439,Attendance_sorted!$B439:$CW439,"nn")&lt;&gt;"nn","•",""),"")</f>
        <v/>
      </c>
      <c r="X440" s="1" t="str">
        <f ca="1">IF(($A440&lt;&gt;"")*(X$1&lt;&gt;""),IF(_xlfn.XLOOKUP(X$1,Attendance_sorted!$B439:$CW439,Attendance_sorted!$B439:$CW439,"nn")&lt;&gt;"nn","•",""),"")</f>
        <v/>
      </c>
      <c r="Y440" s="1" t="str">
        <f ca="1">IF(($A440&lt;&gt;"")*(Y$1&lt;&gt;""),IF(_xlfn.XLOOKUP(Y$1,Attendance_sorted!$B439:$CW439,Attendance_sorted!$B439:$CW439,"nn")&lt;&gt;"nn","•",""),"")</f>
        <v/>
      </c>
      <c r="Z440" s="1" t="str">
        <f ca="1">IF(($A440&lt;&gt;"")*(Z$1&lt;&gt;""),IF(_xlfn.XLOOKUP(Z$1,Attendance_sorted!$B439:$CW439,Attendance_sorted!$B439:$CW439,"nn")&lt;&gt;"nn","•",""),"")</f>
        <v/>
      </c>
      <c r="AA440" s="1" t="str">
        <f ca="1">IF(($A440&lt;&gt;"")*(AA$1&lt;&gt;""),IF(_xlfn.XLOOKUP(AA$1,Attendance_sorted!$B439:$CW439,Attendance_sorted!$B439:$CW439,"nn")&lt;&gt;"nn","•",""),"")</f>
        <v/>
      </c>
      <c r="AB440" s="1" t="str">
        <f ca="1">IF(($A440&lt;&gt;"")*(AB$1&lt;&gt;""),IF(_xlfn.XLOOKUP(AB$1,Attendance_sorted!$B439:$CW439,Attendance_sorted!$B439:$CW439,"nn")&lt;&gt;"nn","•",""),"")</f>
        <v/>
      </c>
      <c r="AC440" s="1" t="str">
        <f ca="1">IF(($A440&lt;&gt;"")*(AC$1&lt;&gt;""),IF(_xlfn.XLOOKUP(AC$1,Attendance_sorted!$B439:$CW439,Attendance_sorted!$B439:$CW439,"nn")&lt;&gt;"nn","•",""),"")</f>
        <v/>
      </c>
      <c r="AD440" s="1" t="str">
        <f ca="1">IF(($A440&lt;&gt;"")*(AD$1&lt;&gt;""),IF(_xlfn.XLOOKUP(AD$1,Attendance_sorted!$B439:$CW439,Attendance_sorted!$B439:$CW439,"nn")&lt;&gt;"nn","•",""),"")</f>
        <v/>
      </c>
      <c r="AE440" s="1" t="str">
        <f ca="1">IF(($A440&lt;&gt;"")*(AE$1&lt;&gt;""),IF(_xlfn.XLOOKUP(AE$1,Attendance_sorted!$B439:$CW439,Attendance_sorted!$B439:$CW439,"nn")&lt;&gt;"nn","•",""),"")</f>
        <v/>
      </c>
      <c r="AF440" s="1" t="str">
        <f ca="1">IF(($A440&lt;&gt;"")*(AF$1&lt;&gt;""),IF(_xlfn.XLOOKUP(AF$1,Attendance_sorted!$B439:$CW439,Attendance_sorted!$B439:$CW439,"nn")&lt;&gt;"nn","•",""),"")</f>
        <v/>
      </c>
      <c r="AG440" s="1" t="str">
        <f ca="1">IF(($A440&lt;&gt;"")*(AG$1&lt;&gt;""),IF(_xlfn.XLOOKUP(AG$1,Attendance_sorted!$B439:$CW439,Attendance_sorted!$B439:$CW439,"nn")&lt;&gt;"nn","•",""),"")</f>
        <v/>
      </c>
      <c r="AH440" s="1" t="str">
        <f ca="1">IF(($A440&lt;&gt;"")*(AH$1&lt;&gt;""),IF(_xlfn.XLOOKUP(AH$1,Attendance_sorted!$B439:$CW439,Attendance_sorted!$B439:$CW439,"nn")&lt;&gt;"nn","•",""),"")</f>
        <v/>
      </c>
      <c r="AI440" s="1" t="str">
        <f ca="1">IF(($A440&lt;&gt;"")*(AI$1&lt;&gt;""),IF(_xlfn.XLOOKUP(AI$1,Attendance_sorted!$B439:$CW439,Attendance_sorted!$B439:$CW439,"nn")&lt;&gt;"nn","•",""),"")</f>
        <v/>
      </c>
      <c r="AJ440" s="1" t="str">
        <f ca="1">IF(($A440&lt;&gt;"")*(AJ$1&lt;&gt;""),IF(_xlfn.XLOOKUP(AJ$1,Attendance_sorted!$B439:$CW439,Attendance_sorted!$B439:$CW439,"nn")&lt;&gt;"nn","•",""),"")</f>
        <v/>
      </c>
      <c r="AK440" s="1" t="str">
        <f ca="1">IF(($A440&lt;&gt;"")*(AK$1&lt;&gt;""),IF(_xlfn.XLOOKUP(AK$1,Attendance_sorted!$B439:$CW439,Attendance_sorted!$B439:$CW439,"nn")&lt;&gt;"nn","•",""),"")</f>
        <v/>
      </c>
      <c r="AL440" s="1" t="str">
        <f ca="1">IF(($A440&lt;&gt;"")*(AL$1&lt;&gt;""),IF(_xlfn.XLOOKUP(AL$1,Attendance_sorted!$B439:$CW439,Attendance_sorted!$B439:$CW439,"nn")&lt;&gt;"nn","•",""),"")</f>
        <v/>
      </c>
      <c r="AM440" s="1" t="str">
        <f ca="1">IF(($A440&lt;&gt;"")*(AM$1&lt;&gt;""),IF(_xlfn.XLOOKUP(AM$1,Attendance_sorted!$B439:$CW439,Attendance_sorted!$B439:$CW439,"nn")&lt;&gt;"nn","•",""),"")</f>
        <v/>
      </c>
      <c r="AN440" s="1" t="str">
        <f ca="1">IF(($A440&lt;&gt;"")*(AN$1&lt;&gt;""),IF(_xlfn.XLOOKUP(AN$1,Attendance_sorted!$B439:$CW439,Attendance_sorted!$B439:$CW439,"nn")&lt;&gt;"nn","•",""),"")</f>
        <v/>
      </c>
      <c r="AO440" s="1" t="str">
        <f ca="1">IF(($A440&lt;&gt;"")*(AO$1&lt;&gt;""),IF(_xlfn.XLOOKUP(AO$1,Attendance_sorted!$B439:$CW439,Attendance_sorted!$B439:$CW439,"nn")&lt;&gt;"nn","•",""),"")</f>
        <v/>
      </c>
      <c r="AP440" s="1" t="str">
        <f ca="1">IF(($A440&lt;&gt;"")*(AP$1&lt;&gt;""),IF(_xlfn.XLOOKUP(AP$1,Attendance_sorted!$B439:$CW439,Attendance_sorted!$B439:$CW439,"nn")&lt;&gt;"nn","•",""),"")</f>
        <v/>
      </c>
      <c r="AQ440" s="1" t="str">
        <f ca="1">IF(($A440&lt;&gt;"")*(AQ$1&lt;&gt;""),IF(_xlfn.XLOOKUP(AQ$1,Attendance_sorted!$B439:$CW439,Attendance_sorted!$B439:$CW439,"nn")&lt;&gt;"nn","•",""),"")</f>
        <v/>
      </c>
      <c r="AR440" s="1" t="str">
        <f ca="1">IF(($A440&lt;&gt;"")*(AR$1&lt;&gt;""),IF(_xlfn.XLOOKUP(AR$1,Attendance_sorted!$B439:$CW439,Attendance_sorted!$B439:$CW439,"nn")&lt;&gt;"nn","•",""),"")</f>
        <v/>
      </c>
      <c r="AS440" s="1" t="str">
        <f ca="1">IF(($A440&lt;&gt;"")*(AS$1&lt;&gt;""),IF(_xlfn.XLOOKUP(AS$1,Attendance_sorted!$B439:$CW439,Attendance_sorted!$B439:$CW439,"nn")&lt;&gt;"nn","•",""),"")</f>
        <v/>
      </c>
      <c r="AT440" s="1" t="str">
        <f ca="1">IF(($A440&lt;&gt;"")*(AT$1&lt;&gt;""),IF(_xlfn.XLOOKUP(AT$1,Attendance_sorted!$B439:$CW439,Attendance_sorted!$B439:$CW439,"nn")&lt;&gt;"nn","•",""),"")</f>
        <v/>
      </c>
      <c r="AU440" s="1" t="str">
        <f ca="1">IF(($A440&lt;&gt;"")*(AU$1&lt;&gt;""),IF(_xlfn.XLOOKUP(AU$1,Attendance_sorted!$B439:$CW439,Attendance_sorted!$B439:$CW439,"nn")&lt;&gt;"nn","•",""),"")</f>
        <v/>
      </c>
      <c r="AV440" s="1" t="str">
        <f ca="1">IF(($A440&lt;&gt;"")*(AV$1&lt;&gt;""),IF(_xlfn.XLOOKUP(AV$1,Attendance_sorted!$B439:$CW439,Attendance_sorted!$B439:$CW439,"nn")&lt;&gt;"nn","•",""),"")</f>
        <v/>
      </c>
      <c r="AW440" s="1" t="str">
        <f ca="1">IF(($A440&lt;&gt;"")*(AW$1&lt;&gt;""),IF(_xlfn.XLOOKUP(AW$1,Attendance_sorted!$B439:$CW439,Attendance_sorted!$B439:$CW439,"nn")&lt;&gt;"nn","•",""),"")</f>
        <v/>
      </c>
      <c r="AX440" s="1" t="str">
        <f ca="1">IF(($A440&lt;&gt;"")*(AX$1&lt;&gt;""),IF(_xlfn.XLOOKUP(AX$1,Attendance_sorted!$B439:$CW439,Attendance_sorted!$B439:$CW439,"nn")&lt;&gt;"nn","•",""),"")</f>
        <v/>
      </c>
      <c r="AY440" s="1" t="str">
        <f ca="1">IF(($A440&lt;&gt;"")*(AY$1&lt;&gt;""),IF(_xlfn.XLOOKUP(AY$1,Attendance_sorted!$B439:$CW439,Attendance_sorted!$B439:$CW439,"nn")&lt;&gt;"nn","•",""),"")</f>
        <v/>
      </c>
      <c r="AZ440" s="1" t="str">
        <f ca="1">IF(($A440&lt;&gt;"")*(AZ$1&lt;&gt;""),IF(_xlfn.XLOOKUP(AZ$1,Attendance_sorted!$B439:$CW439,Attendance_sorted!$B439:$CW439,"nn")&lt;&gt;"nn","•",""),"")</f>
        <v/>
      </c>
      <c r="BA440" s="1" t="str">
        <f ca="1">IF(($A440&lt;&gt;"")*(BA$1&lt;&gt;""),IF(_xlfn.XLOOKUP(BA$1,Attendance_sorted!$B439:$CW439,Attendance_sorted!$B439:$CW439,"nn")&lt;&gt;"nn","•",""),"")</f>
        <v/>
      </c>
      <c r="BB440" s="1" t="str">
        <f ca="1">IF(($A440&lt;&gt;"")*(BB$1&lt;&gt;""),IF(_xlfn.XLOOKUP(BB$1,Attendance_sorted!$B439:$CW439,Attendance_sorted!$B439:$CW439,"nn")&lt;&gt;"nn","•",""),"")</f>
        <v/>
      </c>
      <c r="BC440" s="1" t="str">
        <f ca="1">IF(($A440&lt;&gt;"")*(BC$1&lt;&gt;""),IF(_xlfn.XLOOKUP(BC$1,Attendance_sorted!$B439:$CW439,Attendance_sorted!$B439:$CW439,"nn")&lt;&gt;"nn","•",""),"")</f>
        <v/>
      </c>
      <c r="BD440" s="1" t="str">
        <f ca="1">IF(($A440&lt;&gt;"")*(BD$1&lt;&gt;""),IF(_xlfn.XLOOKUP(BD$1,Attendance_sorted!$B439:$CW439,Attendance_sorted!$B439:$CW439,"nn")&lt;&gt;"nn","•",""),"")</f>
        <v/>
      </c>
      <c r="BE440" s="1" t="str">
        <f ca="1">IF(($A440&lt;&gt;"")*(BE$1&lt;&gt;""),IF(_xlfn.XLOOKUP(BE$1,Attendance_sorted!$B439:$CW439,Attendance_sorted!$B439:$CW439,"nn")&lt;&gt;"nn","•",""),"")</f>
        <v/>
      </c>
      <c r="BF440" s="1" t="str">
        <f ca="1">IF(($A440&lt;&gt;"")*(BF$1&lt;&gt;""),IF(_xlfn.XLOOKUP(BF$1,Attendance_sorted!$B439:$CW439,Attendance_sorted!$B439:$CW439,"nn")&lt;&gt;"nn","•",""),"")</f>
        <v/>
      </c>
      <c r="BG440" s="1" t="str">
        <f ca="1">IF(($A440&lt;&gt;"")*(BG$1&lt;&gt;""),IF(_xlfn.XLOOKUP(BG$1,Attendance_sorted!$B439:$CW439,Attendance_sorted!$B439:$CW439,"nn")&lt;&gt;"nn","•",""),"")</f>
        <v/>
      </c>
      <c r="BH440" s="1" t="str">
        <f ca="1">IF(($A440&lt;&gt;"")*(BH$1&lt;&gt;""),IF(_xlfn.XLOOKUP(BH$1,Attendance_sorted!$B439:$CW439,Attendance_sorted!$B439:$CW439,"nn")&lt;&gt;"nn","•",""),"")</f>
        <v/>
      </c>
      <c r="BI440" s="1" t="str">
        <f ca="1">IF(($A440&lt;&gt;"")*(BI$1&lt;&gt;""),IF(_xlfn.XLOOKUP(BI$1,Attendance_sorted!$B439:$CW439,Attendance_sorted!$B439:$CW439,"nn")&lt;&gt;"nn","•",""),"")</f>
        <v/>
      </c>
      <c r="BJ440" s="1" t="str">
        <f ca="1">IF(($A440&lt;&gt;"")*(BJ$1&lt;&gt;""),IF(_xlfn.XLOOKUP(BJ$1,Attendance_sorted!$B439:$CW439,Attendance_sorted!$B439:$CW439,"nn")&lt;&gt;"nn","•",""),"")</f>
        <v/>
      </c>
      <c r="BK440" s="1" t="str">
        <f ca="1">IF(($A440&lt;&gt;"")*(BK$1&lt;&gt;""),IF(_xlfn.XLOOKUP(BK$1,Attendance_sorted!$B439:$CW439,Attendance_sorted!$B439:$CW439,"nn")&lt;&gt;"nn","•",""),"")</f>
        <v/>
      </c>
      <c r="BL440" s="1" t="str">
        <f ca="1">IF(($A440&lt;&gt;"")*(BL$1&lt;&gt;""),IF(_xlfn.XLOOKUP(BL$1,Attendance_sorted!$B439:$CW439,Attendance_sorted!$B439:$CW439,"nn")&lt;&gt;"nn","•",""),"")</f>
        <v/>
      </c>
      <c r="BM440" s="1" t="str">
        <f ca="1">IF(($A440&lt;&gt;"")*(BM$1&lt;&gt;""),IF(_xlfn.XLOOKUP(BM$1,Attendance_sorted!$B439:$CW439,Attendance_sorted!$B439:$CW439,"nn")&lt;&gt;"nn","•",""),"")</f>
        <v/>
      </c>
      <c r="BN440" s="1" t="str">
        <f ca="1">IF(($A440&lt;&gt;"")*(BN$1&lt;&gt;""),IF(_xlfn.XLOOKUP(BN$1,Attendance_sorted!$B439:$CW439,Attendance_sorted!$B439:$CW439,"nn")&lt;&gt;"nn","•",""),"")</f>
        <v/>
      </c>
      <c r="BO440" s="1" t="str">
        <f ca="1">IF(($A440&lt;&gt;"")*(BO$1&lt;&gt;""),IF(_xlfn.XLOOKUP(BO$1,Attendance_sorted!$B439:$CW439,Attendance_sorted!$B439:$CW439,"nn")&lt;&gt;"nn","•",""),"")</f>
        <v/>
      </c>
      <c r="BP440" s="1" t="str">
        <f ca="1">IF(($A440&lt;&gt;"")*(BP$1&lt;&gt;""),IF(_xlfn.XLOOKUP(BP$1,Attendance_sorted!$B439:$CW439,Attendance_sorted!$B439:$CW439,"nn")&lt;&gt;"nn","•",""),"")</f>
        <v/>
      </c>
      <c r="BQ440" s="1" t="str">
        <f ca="1">IF(($A440&lt;&gt;"")*(BQ$1&lt;&gt;""),IF(_xlfn.XLOOKUP(BQ$1,Attendance_sorted!$B439:$CW439,Attendance_sorted!$B439:$CW439,"nn")&lt;&gt;"nn","•",""),"")</f>
        <v/>
      </c>
      <c r="BR440" s="1" t="str">
        <f ca="1">IF(($A440&lt;&gt;"")*(BR$1&lt;&gt;""),IF(_xlfn.XLOOKUP(BR$1,Attendance_sorted!$B439:$CW439,Attendance_sorted!$B439:$CW439,"nn")&lt;&gt;"nn","•",""),"")</f>
        <v/>
      </c>
      <c r="BS440" s="1" t="str">
        <f ca="1">IF(($A440&lt;&gt;"")*(BS$1&lt;&gt;""),IF(_xlfn.XLOOKUP(BS$1,Attendance_sorted!$B439:$CW439,Attendance_sorted!$B439:$CW439,"nn")&lt;&gt;"nn","•",""),"")</f>
        <v/>
      </c>
      <c r="BT440" s="1" t="str">
        <f ca="1">IF(($A440&lt;&gt;"")*(BT$1&lt;&gt;""),IF(_xlfn.XLOOKUP(BT$1,Attendance_sorted!$B439:$CW439,Attendance_sorted!$B439:$CW439,"nn")&lt;&gt;"nn","•",""),"")</f>
        <v/>
      </c>
      <c r="BU440" s="1" t="str">
        <f ca="1">IF(($A440&lt;&gt;"")*(BU$1&lt;&gt;""),IF(_xlfn.XLOOKUP(BU$1,Attendance_sorted!$B439:$CW439,Attendance_sorted!$B439:$CW439,"nn")&lt;&gt;"nn","•",""),"")</f>
        <v/>
      </c>
      <c r="BV440" s="1" t="str">
        <f ca="1">IF(($A440&lt;&gt;"")*(BV$1&lt;&gt;""),IF(_xlfn.XLOOKUP(BV$1,Attendance_sorted!$B439:$CW439,Attendance_sorted!$B439:$CW439,"nn")&lt;&gt;"nn","•",""),"")</f>
        <v/>
      </c>
      <c r="BW440" s="1" t="str">
        <f ca="1">IF(($A440&lt;&gt;"")*(BW$1&lt;&gt;""),IF(_xlfn.XLOOKUP(BW$1,Attendance_sorted!$B439:$CW439,Attendance_sorted!$B439:$CW439,"nn")&lt;&gt;"nn","•",""),"")</f>
        <v/>
      </c>
      <c r="BX440" s="1" t="str">
        <f ca="1">IF(($A440&lt;&gt;"")*(BX$1&lt;&gt;""),IF(_xlfn.XLOOKUP(BX$1,Attendance_sorted!$B439:$CW439,Attendance_sorted!$B439:$CW439,"nn")&lt;&gt;"nn","•",""),"")</f>
        <v/>
      </c>
      <c r="BY440" s="1" t="str">
        <f ca="1">IF(($A440&lt;&gt;"")*(BY$1&lt;&gt;""),IF(_xlfn.XLOOKUP(BY$1,Attendance_sorted!$B439:$CW439,Attendance_sorted!$B439:$CW439,"nn")&lt;&gt;"nn","•",""),"")</f>
        <v/>
      </c>
      <c r="BZ440" s="1" t="str">
        <f ca="1">IF(($A440&lt;&gt;"")*(BZ$1&lt;&gt;""),IF(_xlfn.XLOOKUP(BZ$1,Attendance_sorted!$B439:$CW439,Attendance_sorted!$B439:$CW439,"nn")&lt;&gt;"nn","•",""),"")</f>
        <v/>
      </c>
      <c r="CA440" s="1" t="str">
        <f ca="1">IF(($A440&lt;&gt;"")*(CA$1&lt;&gt;""),IF(_xlfn.XLOOKUP(CA$1,Attendance_sorted!$B439:$CW439,Attendance_sorted!$B439:$CW439,"nn")&lt;&gt;"nn","•",""),"")</f>
        <v/>
      </c>
      <c r="CB440" s="1" t="str">
        <f ca="1">IF(($A440&lt;&gt;"")*(CB$1&lt;&gt;""),IF(_xlfn.XLOOKUP(CB$1,Attendance_sorted!$B439:$CW439,Attendance_sorted!$B439:$CW439,"nn")&lt;&gt;"nn","•",""),"")</f>
        <v/>
      </c>
      <c r="CC440" s="1" t="str">
        <f ca="1">IF(($A440&lt;&gt;"")*(CC$1&lt;&gt;""),IF(_xlfn.XLOOKUP(CC$1,Attendance_sorted!$B439:$CW439,Attendance_sorted!$B439:$CW439,"nn")&lt;&gt;"nn","•",""),"")</f>
        <v/>
      </c>
      <c r="CD440" s="1" t="str">
        <f ca="1">IF(($A440&lt;&gt;"")*(CD$1&lt;&gt;""),IF(_xlfn.XLOOKUP(CD$1,Attendance_sorted!$B439:$CW439,Attendance_sorted!$B439:$CW439,"nn")&lt;&gt;"nn","•",""),"")</f>
        <v/>
      </c>
      <c r="CE440" s="1" t="str">
        <f ca="1">IF(($A440&lt;&gt;"")*(CE$1&lt;&gt;""),IF(_xlfn.XLOOKUP(CE$1,Attendance_sorted!$B439:$CW439,Attendance_sorted!$B439:$CW439,"nn")&lt;&gt;"nn","•",""),"")</f>
        <v/>
      </c>
      <c r="CF440" s="1" t="str">
        <f ca="1">IF(($A440&lt;&gt;"")*(CF$1&lt;&gt;""),IF(_xlfn.XLOOKUP(CF$1,Attendance_sorted!$B439:$CW439,Attendance_sorted!$B439:$CW439,"nn")&lt;&gt;"nn","•",""),"")</f>
        <v/>
      </c>
      <c r="CG440" s="1" t="str">
        <f ca="1">IF(($A440&lt;&gt;"")*(CG$1&lt;&gt;""),IF(_xlfn.XLOOKUP(CG$1,Attendance_sorted!$B439:$CW439,Attendance_sorted!$B439:$CW439,"nn")&lt;&gt;"nn","•",""),"")</f>
        <v/>
      </c>
      <c r="CH440" s="1" t="str">
        <f ca="1">IF(($A440&lt;&gt;"")*(CH$1&lt;&gt;""),IF(_xlfn.XLOOKUP(CH$1,Attendance_sorted!$B439:$CW439,Attendance_sorted!$B439:$CW439,"nn")&lt;&gt;"nn","•",""),"")</f>
        <v/>
      </c>
      <c r="CI440" s="1" t="str">
        <f ca="1">IF(($A440&lt;&gt;"")*(CI$1&lt;&gt;""),IF(_xlfn.XLOOKUP(CI$1,Attendance_sorted!$B439:$CW439,Attendance_sorted!$B439:$CW439,"nn")&lt;&gt;"nn","•",""),"")</f>
        <v/>
      </c>
      <c r="CJ440" s="1" t="str">
        <f ca="1">IF(($A440&lt;&gt;"")*(CJ$1&lt;&gt;""),IF(_xlfn.XLOOKUP(CJ$1,Attendance_sorted!$B439:$CW439,Attendance_sorted!$B439:$CW439,"nn")&lt;&gt;"nn","•",""),"")</f>
        <v/>
      </c>
      <c r="CK440" s="1" t="str">
        <f ca="1">IF(($A440&lt;&gt;"")*(CK$1&lt;&gt;""),IF(_xlfn.XLOOKUP(CK$1,Attendance_sorted!$B439:$CW439,Attendance_sorted!$B439:$CW439,"nn")&lt;&gt;"nn","•",""),"")</f>
        <v/>
      </c>
      <c r="CL440" s="1" t="str">
        <f ca="1">IF(($A440&lt;&gt;"")*(CL$1&lt;&gt;""),IF(_xlfn.XLOOKUP(CL$1,Attendance_sorted!$B439:$CW439,Attendance_sorted!$B439:$CW439,"nn")&lt;&gt;"nn","•",""),"")</f>
        <v/>
      </c>
      <c r="CM440" s="1" t="str">
        <f ca="1">IF(($A440&lt;&gt;"")*(CM$1&lt;&gt;""),IF(_xlfn.XLOOKUP(CM$1,Attendance_sorted!$B439:$CW439,Attendance_sorted!$B439:$CW439,"nn")&lt;&gt;"nn","•",""),"")</f>
        <v/>
      </c>
      <c r="CN440" s="1" t="str">
        <f ca="1">IF(($A440&lt;&gt;"")*(CN$1&lt;&gt;""),IF(_xlfn.XLOOKUP(CN$1,Attendance_sorted!$B439:$CW439,Attendance_sorted!$B439:$CW439,"nn")&lt;&gt;"nn","•",""),"")</f>
        <v/>
      </c>
      <c r="CO440" s="1" t="str">
        <f ca="1">IF(($A440&lt;&gt;"")*(CO$1&lt;&gt;""),IF(_xlfn.XLOOKUP(CO$1,Attendance_sorted!$B439:$CW439,Attendance_sorted!$B439:$CW439,"nn")&lt;&gt;"nn","•",""),"")</f>
        <v/>
      </c>
      <c r="CP440" s="1" t="str">
        <f ca="1">IF(($A440&lt;&gt;"")*(CP$1&lt;&gt;""),IF(_xlfn.XLOOKUP(CP$1,Attendance_sorted!$B439:$CW439,Attendance_sorted!$B439:$CW439,"nn")&lt;&gt;"nn","•",""),"")</f>
        <v/>
      </c>
      <c r="CQ440" s="1" t="str">
        <f ca="1">IF(($A440&lt;&gt;"")*(CQ$1&lt;&gt;""),IF(_xlfn.XLOOKUP(CQ$1,Attendance_sorted!$B439:$CW439,Attendance_sorted!$B439:$CW439,"nn")&lt;&gt;"nn","•",""),"")</f>
        <v/>
      </c>
      <c r="CR440" s="1" t="str">
        <f ca="1">IF(($A440&lt;&gt;"")*(CR$1&lt;&gt;""),IF(_xlfn.XLOOKUP(CR$1,Attendance_sorted!$B439:$CW439,Attendance_sorted!$B439:$CW439,"nn")&lt;&gt;"nn","•",""),"")</f>
        <v/>
      </c>
      <c r="CS440" s="1" t="str">
        <f ca="1">IF(($A440&lt;&gt;"")*(CS$1&lt;&gt;""),IF(_xlfn.XLOOKUP(CS$1,Attendance_sorted!$B439:$CW439,Attendance_sorted!$B439:$CW439,"nn")&lt;&gt;"nn","•",""),"")</f>
        <v/>
      </c>
      <c r="CT440" s="1" t="str">
        <f ca="1">IF(($A440&lt;&gt;"")*(CT$1&lt;&gt;""),IF(_xlfn.XLOOKUP(CT$1,Attendance_sorted!$B439:$CW439,Attendance_sorted!$B439:$CW439,"nn")&lt;&gt;"nn","•",""),"")</f>
        <v/>
      </c>
      <c r="CU440" s="1" t="str">
        <f ca="1">IF(($A440&lt;&gt;"")*(CU$1&lt;&gt;""),IF(_xlfn.XLOOKUP(CU$1,Attendance_sorted!$B439:$CW439,Attendance_sorted!$B439:$CW439,"nn")&lt;&gt;"nn","•",""),"")</f>
        <v/>
      </c>
      <c r="CV440" s="1" t="str">
        <f ca="1">IF(($A440&lt;&gt;"")*(CV$1&lt;&gt;""),IF(_xlfn.XLOOKUP(CV$1,Attendance_sorted!$B439:$CW439,Attendance_sorted!$B439:$CW439,"nn")&lt;&gt;"nn","•",""),"")</f>
        <v/>
      </c>
      <c r="CW440" s="1" t="str">
        <f ca="1">IF(($A440&lt;&gt;"")*(CW$1&lt;&gt;""),IF(_xlfn.XLOOKUP(CW$1,Attendance_sorted!$B439:$CW439,Attendance_sorted!$B439:$CW439,"nn")&lt;&gt;"nn","•",""),"")</f>
        <v/>
      </c>
    </row>
    <row r="441" spans="1:101">
      <c r="A441" s="1"/>
      <c r="B441" s="1" t="str">
        <f ca="1">IF(($A441&lt;&gt;"")*(B$1&lt;&gt;""),IF(_xlfn.XLOOKUP(B$1,Attendance_sorted!$B440:$CW440,Attendance_sorted!$B440:$CW440,"nn")&lt;&gt;"nn","•",""),"")</f>
        <v/>
      </c>
      <c r="C441" s="1" t="str">
        <f ca="1">IF(($A441&lt;&gt;"")*(C$1&lt;&gt;""),IF(_xlfn.XLOOKUP(C$1,Attendance_sorted!$B440:$CW440,Attendance_sorted!$B440:$CW440,"nn")&lt;&gt;"nn","•",""),"")</f>
        <v/>
      </c>
      <c r="D441" s="1" t="str">
        <f ca="1">IF(($A441&lt;&gt;"")*(D$1&lt;&gt;""),IF(_xlfn.XLOOKUP(D$1,Attendance_sorted!$B440:$CW440,Attendance_sorted!$B440:$CW440,"nn")&lt;&gt;"nn","•",""),"")</f>
        <v/>
      </c>
      <c r="E441" s="1" t="str">
        <f ca="1">IF(($A441&lt;&gt;"")*(E$1&lt;&gt;""),IF(_xlfn.XLOOKUP(E$1,Attendance_sorted!$B440:$CW440,Attendance_sorted!$B440:$CW440,"nn")&lt;&gt;"nn","•",""),"")</f>
        <v/>
      </c>
      <c r="F441" s="1" t="str">
        <f ca="1">IF(($A441&lt;&gt;"")*(F$1&lt;&gt;""),IF(_xlfn.XLOOKUP(F$1,Attendance_sorted!$B440:$CW440,Attendance_sorted!$B440:$CW440,"nn")&lt;&gt;"nn","•",""),"")</f>
        <v/>
      </c>
      <c r="G441" s="1" t="str">
        <f ca="1">IF(($A441&lt;&gt;"")*(G$1&lt;&gt;""),IF(_xlfn.XLOOKUP(G$1,Attendance_sorted!$B440:$CW440,Attendance_sorted!$B440:$CW440,"nn")&lt;&gt;"nn","•",""),"")</f>
        <v/>
      </c>
      <c r="H441" s="1" t="str">
        <f ca="1">IF(($A441&lt;&gt;"")*(H$1&lt;&gt;""),IF(_xlfn.XLOOKUP(H$1,Attendance_sorted!$B440:$CW440,Attendance_sorted!$B440:$CW440,"nn")&lt;&gt;"nn","•",""),"")</f>
        <v/>
      </c>
      <c r="I441" s="1" t="str">
        <f ca="1">IF(($A441&lt;&gt;"")*(I$1&lt;&gt;""),IF(_xlfn.XLOOKUP(I$1,Attendance_sorted!$B440:$CW440,Attendance_sorted!$B440:$CW440,"nn")&lt;&gt;"nn","•",""),"")</f>
        <v/>
      </c>
      <c r="J441" s="1" t="str">
        <f ca="1">IF(($A441&lt;&gt;"")*(J$1&lt;&gt;""),IF(_xlfn.XLOOKUP(J$1,Attendance_sorted!$B440:$CW440,Attendance_sorted!$B440:$CW440,"nn")&lt;&gt;"nn","•",""),"")</f>
        <v/>
      </c>
      <c r="K441" s="1" t="str">
        <f ca="1">IF(($A441&lt;&gt;"")*(K$1&lt;&gt;""),IF(_xlfn.XLOOKUP(K$1,Attendance_sorted!$B440:$CW440,Attendance_sorted!$B440:$CW440,"nn")&lt;&gt;"nn","•",""),"")</f>
        <v/>
      </c>
      <c r="L441" s="1" t="str">
        <f ca="1">IF(($A441&lt;&gt;"")*(L$1&lt;&gt;""),IF(_xlfn.XLOOKUP(L$1,Attendance_sorted!$B440:$CW440,Attendance_sorted!$B440:$CW440,"nn")&lt;&gt;"nn","•",""),"")</f>
        <v/>
      </c>
      <c r="M441" s="1" t="str">
        <f ca="1">IF(($A441&lt;&gt;"")*(M$1&lt;&gt;""),IF(_xlfn.XLOOKUP(M$1,Attendance_sorted!$B440:$CW440,Attendance_sorted!$B440:$CW440,"nn")&lt;&gt;"nn","•",""),"")</f>
        <v/>
      </c>
      <c r="N441" s="1" t="str">
        <f ca="1">IF(($A441&lt;&gt;"")*(N$1&lt;&gt;""),IF(_xlfn.XLOOKUP(N$1,Attendance_sorted!$B440:$CW440,Attendance_sorted!$B440:$CW440,"nn")&lt;&gt;"nn","•",""),"")</f>
        <v/>
      </c>
      <c r="O441" s="1" t="str">
        <f ca="1">IF(($A441&lt;&gt;"")*(O$1&lt;&gt;""),IF(_xlfn.XLOOKUP(O$1,Attendance_sorted!$B440:$CW440,Attendance_sorted!$B440:$CW440,"nn")&lt;&gt;"nn","•",""),"")</f>
        <v/>
      </c>
      <c r="P441" s="1" t="str">
        <f ca="1">IF(($A441&lt;&gt;"")*(P$1&lt;&gt;""),IF(_xlfn.XLOOKUP(P$1,Attendance_sorted!$B440:$CW440,Attendance_sorted!$B440:$CW440,"nn")&lt;&gt;"nn","•",""),"")</f>
        <v/>
      </c>
      <c r="Q441" s="1" t="str">
        <f ca="1">IF(($A441&lt;&gt;"")*(Q$1&lt;&gt;""),IF(_xlfn.XLOOKUP(Q$1,Attendance_sorted!$B440:$CW440,Attendance_sorted!$B440:$CW440,"nn")&lt;&gt;"nn","•",""),"")</f>
        <v/>
      </c>
      <c r="R441" s="1" t="str">
        <f ca="1">IF(($A441&lt;&gt;"")*(R$1&lt;&gt;""),IF(_xlfn.XLOOKUP(R$1,Attendance_sorted!$B440:$CW440,Attendance_sorted!$B440:$CW440,"nn")&lt;&gt;"nn","•",""),"")</f>
        <v/>
      </c>
      <c r="S441" s="1" t="str">
        <f ca="1">IF(($A441&lt;&gt;"")*(S$1&lt;&gt;""),IF(_xlfn.XLOOKUP(S$1,Attendance_sorted!$B440:$CW440,Attendance_sorted!$B440:$CW440,"nn")&lt;&gt;"nn","•",""),"")</f>
        <v/>
      </c>
      <c r="T441" s="1" t="str">
        <f ca="1">IF(($A441&lt;&gt;"")*(T$1&lt;&gt;""),IF(_xlfn.XLOOKUP(T$1,Attendance_sorted!$B440:$CW440,Attendance_sorted!$B440:$CW440,"nn")&lt;&gt;"nn","•",""),"")</f>
        <v/>
      </c>
      <c r="U441" s="1" t="str">
        <f ca="1">IF(($A441&lt;&gt;"")*(U$1&lt;&gt;""),IF(_xlfn.XLOOKUP(U$1,Attendance_sorted!$B440:$CW440,Attendance_sorted!$B440:$CW440,"nn")&lt;&gt;"nn","•",""),"")</f>
        <v/>
      </c>
      <c r="V441" s="1" t="str">
        <f ca="1">IF(($A441&lt;&gt;"")*(V$1&lt;&gt;""),IF(_xlfn.XLOOKUP(V$1,Attendance_sorted!$B440:$CW440,Attendance_sorted!$B440:$CW440,"nn")&lt;&gt;"nn","•",""),"")</f>
        <v/>
      </c>
      <c r="W441" s="1" t="str">
        <f ca="1">IF(($A441&lt;&gt;"")*(W$1&lt;&gt;""),IF(_xlfn.XLOOKUP(W$1,Attendance_sorted!$B440:$CW440,Attendance_sorted!$B440:$CW440,"nn")&lt;&gt;"nn","•",""),"")</f>
        <v/>
      </c>
      <c r="X441" s="1" t="str">
        <f ca="1">IF(($A441&lt;&gt;"")*(X$1&lt;&gt;""),IF(_xlfn.XLOOKUP(X$1,Attendance_sorted!$B440:$CW440,Attendance_sorted!$B440:$CW440,"nn")&lt;&gt;"nn","•",""),"")</f>
        <v/>
      </c>
      <c r="Y441" s="1" t="str">
        <f ca="1">IF(($A441&lt;&gt;"")*(Y$1&lt;&gt;""),IF(_xlfn.XLOOKUP(Y$1,Attendance_sorted!$B440:$CW440,Attendance_sorted!$B440:$CW440,"nn")&lt;&gt;"nn","•",""),"")</f>
        <v/>
      </c>
      <c r="Z441" s="1" t="str">
        <f ca="1">IF(($A441&lt;&gt;"")*(Z$1&lt;&gt;""),IF(_xlfn.XLOOKUP(Z$1,Attendance_sorted!$B440:$CW440,Attendance_sorted!$B440:$CW440,"nn")&lt;&gt;"nn","•",""),"")</f>
        <v/>
      </c>
      <c r="AA441" s="1" t="str">
        <f ca="1">IF(($A441&lt;&gt;"")*(AA$1&lt;&gt;""),IF(_xlfn.XLOOKUP(AA$1,Attendance_sorted!$B440:$CW440,Attendance_sorted!$B440:$CW440,"nn")&lt;&gt;"nn","•",""),"")</f>
        <v/>
      </c>
      <c r="AB441" s="1" t="str">
        <f ca="1">IF(($A441&lt;&gt;"")*(AB$1&lt;&gt;""),IF(_xlfn.XLOOKUP(AB$1,Attendance_sorted!$B440:$CW440,Attendance_sorted!$B440:$CW440,"nn")&lt;&gt;"nn","•",""),"")</f>
        <v/>
      </c>
      <c r="AC441" s="1" t="str">
        <f ca="1">IF(($A441&lt;&gt;"")*(AC$1&lt;&gt;""),IF(_xlfn.XLOOKUP(AC$1,Attendance_sorted!$B440:$CW440,Attendance_sorted!$B440:$CW440,"nn")&lt;&gt;"nn","•",""),"")</f>
        <v/>
      </c>
      <c r="AD441" s="1" t="str">
        <f ca="1">IF(($A441&lt;&gt;"")*(AD$1&lt;&gt;""),IF(_xlfn.XLOOKUP(AD$1,Attendance_sorted!$B440:$CW440,Attendance_sorted!$B440:$CW440,"nn")&lt;&gt;"nn","•",""),"")</f>
        <v/>
      </c>
      <c r="AE441" s="1" t="str">
        <f ca="1">IF(($A441&lt;&gt;"")*(AE$1&lt;&gt;""),IF(_xlfn.XLOOKUP(AE$1,Attendance_sorted!$B440:$CW440,Attendance_sorted!$B440:$CW440,"nn")&lt;&gt;"nn","•",""),"")</f>
        <v/>
      </c>
      <c r="AF441" s="1" t="str">
        <f ca="1">IF(($A441&lt;&gt;"")*(AF$1&lt;&gt;""),IF(_xlfn.XLOOKUP(AF$1,Attendance_sorted!$B440:$CW440,Attendance_sorted!$B440:$CW440,"nn")&lt;&gt;"nn","•",""),"")</f>
        <v/>
      </c>
      <c r="AG441" s="1" t="str">
        <f ca="1">IF(($A441&lt;&gt;"")*(AG$1&lt;&gt;""),IF(_xlfn.XLOOKUP(AG$1,Attendance_sorted!$B440:$CW440,Attendance_sorted!$B440:$CW440,"nn")&lt;&gt;"nn","•",""),"")</f>
        <v/>
      </c>
      <c r="AH441" s="1" t="str">
        <f ca="1">IF(($A441&lt;&gt;"")*(AH$1&lt;&gt;""),IF(_xlfn.XLOOKUP(AH$1,Attendance_sorted!$B440:$CW440,Attendance_sorted!$B440:$CW440,"nn")&lt;&gt;"nn","•",""),"")</f>
        <v/>
      </c>
      <c r="AI441" s="1" t="str">
        <f ca="1">IF(($A441&lt;&gt;"")*(AI$1&lt;&gt;""),IF(_xlfn.XLOOKUP(AI$1,Attendance_sorted!$B440:$CW440,Attendance_sorted!$B440:$CW440,"nn")&lt;&gt;"nn","•",""),"")</f>
        <v/>
      </c>
      <c r="AJ441" s="1" t="str">
        <f ca="1">IF(($A441&lt;&gt;"")*(AJ$1&lt;&gt;""),IF(_xlfn.XLOOKUP(AJ$1,Attendance_sorted!$B440:$CW440,Attendance_sorted!$B440:$CW440,"nn")&lt;&gt;"nn","•",""),"")</f>
        <v/>
      </c>
      <c r="AK441" s="1" t="str">
        <f ca="1">IF(($A441&lt;&gt;"")*(AK$1&lt;&gt;""),IF(_xlfn.XLOOKUP(AK$1,Attendance_sorted!$B440:$CW440,Attendance_sorted!$B440:$CW440,"nn")&lt;&gt;"nn","•",""),"")</f>
        <v/>
      </c>
      <c r="AL441" s="1" t="str">
        <f ca="1">IF(($A441&lt;&gt;"")*(AL$1&lt;&gt;""),IF(_xlfn.XLOOKUP(AL$1,Attendance_sorted!$B440:$CW440,Attendance_sorted!$B440:$CW440,"nn")&lt;&gt;"nn","•",""),"")</f>
        <v/>
      </c>
      <c r="AM441" s="1" t="str">
        <f ca="1">IF(($A441&lt;&gt;"")*(AM$1&lt;&gt;""),IF(_xlfn.XLOOKUP(AM$1,Attendance_sorted!$B440:$CW440,Attendance_sorted!$B440:$CW440,"nn")&lt;&gt;"nn","•",""),"")</f>
        <v/>
      </c>
      <c r="AN441" s="1" t="str">
        <f ca="1">IF(($A441&lt;&gt;"")*(AN$1&lt;&gt;""),IF(_xlfn.XLOOKUP(AN$1,Attendance_sorted!$B440:$CW440,Attendance_sorted!$B440:$CW440,"nn")&lt;&gt;"nn","•",""),"")</f>
        <v/>
      </c>
      <c r="AO441" s="1" t="str">
        <f ca="1">IF(($A441&lt;&gt;"")*(AO$1&lt;&gt;""),IF(_xlfn.XLOOKUP(AO$1,Attendance_sorted!$B440:$CW440,Attendance_sorted!$B440:$CW440,"nn")&lt;&gt;"nn","•",""),"")</f>
        <v/>
      </c>
      <c r="AP441" s="1" t="str">
        <f ca="1">IF(($A441&lt;&gt;"")*(AP$1&lt;&gt;""),IF(_xlfn.XLOOKUP(AP$1,Attendance_sorted!$B440:$CW440,Attendance_sorted!$B440:$CW440,"nn")&lt;&gt;"nn","•",""),"")</f>
        <v/>
      </c>
      <c r="AQ441" s="1" t="str">
        <f ca="1">IF(($A441&lt;&gt;"")*(AQ$1&lt;&gt;""),IF(_xlfn.XLOOKUP(AQ$1,Attendance_sorted!$B440:$CW440,Attendance_sorted!$B440:$CW440,"nn")&lt;&gt;"nn","•",""),"")</f>
        <v/>
      </c>
      <c r="AR441" s="1" t="str">
        <f ca="1">IF(($A441&lt;&gt;"")*(AR$1&lt;&gt;""),IF(_xlfn.XLOOKUP(AR$1,Attendance_sorted!$B440:$CW440,Attendance_sorted!$B440:$CW440,"nn")&lt;&gt;"nn","•",""),"")</f>
        <v/>
      </c>
      <c r="AS441" s="1" t="str">
        <f ca="1">IF(($A441&lt;&gt;"")*(AS$1&lt;&gt;""),IF(_xlfn.XLOOKUP(AS$1,Attendance_sorted!$B440:$CW440,Attendance_sorted!$B440:$CW440,"nn")&lt;&gt;"nn","•",""),"")</f>
        <v/>
      </c>
      <c r="AT441" s="1" t="str">
        <f ca="1">IF(($A441&lt;&gt;"")*(AT$1&lt;&gt;""),IF(_xlfn.XLOOKUP(AT$1,Attendance_sorted!$B440:$CW440,Attendance_sorted!$B440:$CW440,"nn")&lt;&gt;"nn","•",""),"")</f>
        <v/>
      </c>
      <c r="AU441" s="1" t="str">
        <f ca="1">IF(($A441&lt;&gt;"")*(AU$1&lt;&gt;""),IF(_xlfn.XLOOKUP(AU$1,Attendance_sorted!$B440:$CW440,Attendance_sorted!$B440:$CW440,"nn")&lt;&gt;"nn","•",""),"")</f>
        <v/>
      </c>
      <c r="AV441" s="1" t="str">
        <f ca="1">IF(($A441&lt;&gt;"")*(AV$1&lt;&gt;""),IF(_xlfn.XLOOKUP(AV$1,Attendance_sorted!$B440:$CW440,Attendance_sorted!$B440:$CW440,"nn")&lt;&gt;"nn","•",""),"")</f>
        <v/>
      </c>
      <c r="AW441" s="1" t="str">
        <f ca="1">IF(($A441&lt;&gt;"")*(AW$1&lt;&gt;""),IF(_xlfn.XLOOKUP(AW$1,Attendance_sorted!$B440:$CW440,Attendance_sorted!$B440:$CW440,"nn")&lt;&gt;"nn","•",""),"")</f>
        <v/>
      </c>
      <c r="AX441" s="1" t="str">
        <f ca="1">IF(($A441&lt;&gt;"")*(AX$1&lt;&gt;""),IF(_xlfn.XLOOKUP(AX$1,Attendance_sorted!$B440:$CW440,Attendance_sorted!$B440:$CW440,"nn")&lt;&gt;"nn","•",""),"")</f>
        <v/>
      </c>
      <c r="AY441" s="1" t="str">
        <f ca="1">IF(($A441&lt;&gt;"")*(AY$1&lt;&gt;""),IF(_xlfn.XLOOKUP(AY$1,Attendance_sorted!$B440:$CW440,Attendance_sorted!$B440:$CW440,"nn")&lt;&gt;"nn","•",""),"")</f>
        <v/>
      </c>
      <c r="AZ441" s="1" t="str">
        <f ca="1">IF(($A441&lt;&gt;"")*(AZ$1&lt;&gt;""),IF(_xlfn.XLOOKUP(AZ$1,Attendance_sorted!$B440:$CW440,Attendance_sorted!$B440:$CW440,"nn")&lt;&gt;"nn","•",""),"")</f>
        <v/>
      </c>
      <c r="BA441" s="1" t="str">
        <f ca="1">IF(($A441&lt;&gt;"")*(BA$1&lt;&gt;""),IF(_xlfn.XLOOKUP(BA$1,Attendance_sorted!$B440:$CW440,Attendance_sorted!$B440:$CW440,"nn")&lt;&gt;"nn","•",""),"")</f>
        <v/>
      </c>
      <c r="BB441" s="1" t="str">
        <f ca="1">IF(($A441&lt;&gt;"")*(BB$1&lt;&gt;""),IF(_xlfn.XLOOKUP(BB$1,Attendance_sorted!$B440:$CW440,Attendance_sorted!$B440:$CW440,"nn")&lt;&gt;"nn","•",""),"")</f>
        <v/>
      </c>
      <c r="BC441" s="1" t="str">
        <f ca="1">IF(($A441&lt;&gt;"")*(BC$1&lt;&gt;""),IF(_xlfn.XLOOKUP(BC$1,Attendance_sorted!$B440:$CW440,Attendance_sorted!$B440:$CW440,"nn")&lt;&gt;"nn","•",""),"")</f>
        <v/>
      </c>
      <c r="BD441" s="1" t="str">
        <f ca="1">IF(($A441&lt;&gt;"")*(BD$1&lt;&gt;""),IF(_xlfn.XLOOKUP(BD$1,Attendance_sorted!$B440:$CW440,Attendance_sorted!$B440:$CW440,"nn")&lt;&gt;"nn","•",""),"")</f>
        <v/>
      </c>
      <c r="BE441" s="1" t="str">
        <f ca="1">IF(($A441&lt;&gt;"")*(BE$1&lt;&gt;""),IF(_xlfn.XLOOKUP(BE$1,Attendance_sorted!$B440:$CW440,Attendance_sorted!$B440:$CW440,"nn")&lt;&gt;"nn","•",""),"")</f>
        <v/>
      </c>
      <c r="BF441" s="1" t="str">
        <f ca="1">IF(($A441&lt;&gt;"")*(BF$1&lt;&gt;""),IF(_xlfn.XLOOKUP(BF$1,Attendance_sorted!$B440:$CW440,Attendance_sorted!$B440:$CW440,"nn")&lt;&gt;"nn","•",""),"")</f>
        <v/>
      </c>
      <c r="BG441" s="1" t="str">
        <f ca="1">IF(($A441&lt;&gt;"")*(BG$1&lt;&gt;""),IF(_xlfn.XLOOKUP(BG$1,Attendance_sorted!$B440:$CW440,Attendance_sorted!$B440:$CW440,"nn")&lt;&gt;"nn","•",""),"")</f>
        <v/>
      </c>
      <c r="BH441" s="1" t="str">
        <f ca="1">IF(($A441&lt;&gt;"")*(BH$1&lt;&gt;""),IF(_xlfn.XLOOKUP(BH$1,Attendance_sorted!$B440:$CW440,Attendance_sorted!$B440:$CW440,"nn")&lt;&gt;"nn","•",""),"")</f>
        <v/>
      </c>
      <c r="BI441" s="1" t="str">
        <f ca="1">IF(($A441&lt;&gt;"")*(BI$1&lt;&gt;""),IF(_xlfn.XLOOKUP(BI$1,Attendance_sorted!$B440:$CW440,Attendance_sorted!$B440:$CW440,"nn")&lt;&gt;"nn","•",""),"")</f>
        <v/>
      </c>
      <c r="BJ441" s="1" t="str">
        <f ca="1">IF(($A441&lt;&gt;"")*(BJ$1&lt;&gt;""),IF(_xlfn.XLOOKUP(BJ$1,Attendance_sorted!$B440:$CW440,Attendance_sorted!$B440:$CW440,"nn")&lt;&gt;"nn","•",""),"")</f>
        <v/>
      </c>
      <c r="BK441" s="1" t="str">
        <f ca="1">IF(($A441&lt;&gt;"")*(BK$1&lt;&gt;""),IF(_xlfn.XLOOKUP(BK$1,Attendance_sorted!$B440:$CW440,Attendance_sorted!$B440:$CW440,"nn")&lt;&gt;"nn","•",""),"")</f>
        <v/>
      </c>
      <c r="BL441" s="1" t="str">
        <f ca="1">IF(($A441&lt;&gt;"")*(BL$1&lt;&gt;""),IF(_xlfn.XLOOKUP(BL$1,Attendance_sorted!$B440:$CW440,Attendance_sorted!$B440:$CW440,"nn")&lt;&gt;"nn","•",""),"")</f>
        <v/>
      </c>
      <c r="BM441" s="1" t="str">
        <f ca="1">IF(($A441&lt;&gt;"")*(BM$1&lt;&gt;""),IF(_xlfn.XLOOKUP(BM$1,Attendance_sorted!$B440:$CW440,Attendance_sorted!$B440:$CW440,"nn")&lt;&gt;"nn","•",""),"")</f>
        <v/>
      </c>
      <c r="BN441" s="1" t="str">
        <f ca="1">IF(($A441&lt;&gt;"")*(BN$1&lt;&gt;""),IF(_xlfn.XLOOKUP(BN$1,Attendance_sorted!$B440:$CW440,Attendance_sorted!$B440:$CW440,"nn")&lt;&gt;"nn","•",""),"")</f>
        <v/>
      </c>
      <c r="BO441" s="1" t="str">
        <f ca="1">IF(($A441&lt;&gt;"")*(BO$1&lt;&gt;""),IF(_xlfn.XLOOKUP(BO$1,Attendance_sorted!$B440:$CW440,Attendance_sorted!$B440:$CW440,"nn")&lt;&gt;"nn","•",""),"")</f>
        <v/>
      </c>
      <c r="BP441" s="1" t="str">
        <f ca="1">IF(($A441&lt;&gt;"")*(BP$1&lt;&gt;""),IF(_xlfn.XLOOKUP(BP$1,Attendance_sorted!$B440:$CW440,Attendance_sorted!$B440:$CW440,"nn")&lt;&gt;"nn","•",""),"")</f>
        <v/>
      </c>
      <c r="BQ441" s="1" t="str">
        <f ca="1">IF(($A441&lt;&gt;"")*(BQ$1&lt;&gt;""),IF(_xlfn.XLOOKUP(BQ$1,Attendance_sorted!$B440:$CW440,Attendance_sorted!$B440:$CW440,"nn")&lt;&gt;"nn","•",""),"")</f>
        <v/>
      </c>
      <c r="BR441" s="1" t="str">
        <f ca="1">IF(($A441&lt;&gt;"")*(BR$1&lt;&gt;""),IF(_xlfn.XLOOKUP(BR$1,Attendance_sorted!$B440:$CW440,Attendance_sorted!$B440:$CW440,"nn")&lt;&gt;"nn","•",""),"")</f>
        <v/>
      </c>
      <c r="BS441" s="1" t="str">
        <f ca="1">IF(($A441&lt;&gt;"")*(BS$1&lt;&gt;""),IF(_xlfn.XLOOKUP(BS$1,Attendance_sorted!$B440:$CW440,Attendance_sorted!$B440:$CW440,"nn")&lt;&gt;"nn","•",""),"")</f>
        <v/>
      </c>
      <c r="BT441" s="1" t="str">
        <f ca="1">IF(($A441&lt;&gt;"")*(BT$1&lt;&gt;""),IF(_xlfn.XLOOKUP(BT$1,Attendance_sorted!$B440:$CW440,Attendance_sorted!$B440:$CW440,"nn")&lt;&gt;"nn","•",""),"")</f>
        <v/>
      </c>
      <c r="BU441" s="1" t="str">
        <f ca="1">IF(($A441&lt;&gt;"")*(BU$1&lt;&gt;""),IF(_xlfn.XLOOKUP(BU$1,Attendance_sorted!$B440:$CW440,Attendance_sorted!$B440:$CW440,"nn")&lt;&gt;"nn","•",""),"")</f>
        <v/>
      </c>
      <c r="BV441" s="1" t="str">
        <f ca="1">IF(($A441&lt;&gt;"")*(BV$1&lt;&gt;""),IF(_xlfn.XLOOKUP(BV$1,Attendance_sorted!$B440:$CW440,Attendance_sorted!$B440:$CW440,"nn")&lt;&gt;"nn","•",""),"")</f>
        <v/>
      </c>
      <c r="BW441" s="1" t="str">
        <f ca="1">IF(($A441&lt;&gt;"")*(BW$1&lt;&gt;""),IF(_xlfn.XLOOKUP(BW$1,Attendance_sorted!$B440:$CW440,Attendance_sorted!$B440:$CW440,"nn")&lt;&gt;"nn","•",""),"")</f>
        <v/>
      </c>
      <c r="BX441" s="1" t="str">
        <f ca="1">IF(($A441&lt;&gt;"")*(BX$1&lt;&gt;""),IF(_xlfn.XLOOKUP(BX$1,Attendance_sorted!$B440:$CW440,Attendance_sorted!$B440:$CW440,"nn")&lt;&gt;"nn","•",""),"")</f>
        <v/>
      </c>
      <c r="BY441" s="1" t="str">
        <f ca="1">IF(($A441&lt;&gt;"")*(BY$1&lt;&gt;""),IF(_xlfn.XLOOKUP(BY$1,Attendance_sorted!$B440:$CW440,Attendance_sorted!$B440:$CW440,"nn")&lt;&gt;"nn","•",""),"")</f>
        <v/>
      </c>
      <c r="BZ441" s="1" t="str">
        <f ca="1">IF(($A441&lt;&gt;"")*(BZ$1&lt;&gt;""),IF(_xlfn.XLOOKUP(BZ$1,Attendance_sorted!$B440:$CW440,Attendance_sorted!$B440:$CW440,"nn")&lt;&gt;"nn","•",""),"")</f>
        <v/>
      </c>
      <c r="CA441" s="1" t="str">
        <f ca="1">IF(($A441&lt;&gt;"")*(CA$1&lt;&gt;""),IF(_xlfn.XLOOKUP(CA$1,Attendance_sorted!$B440:$CW440,Attendance_sorted!$B440:$CW440,"nn")&lt;&gt;"nn","•",""),"")</f>
        <v/>
      </c>
      <c r="CB441" s="1" t="str">
        <f ca="1">IF(($A441&lt;&gt;"")*(CB$1&lt;&gt;""),IF(_xlfn.XLOOKUP(CB$1,Attendance_sorted!$B440:$CW440,Attendance_sorted!$B440:$CW440,"nn")&lt;&gt;"nn","•",""),"")</f>
        <v/>
      </c>
      <c r="CC441" s="1" t="str">
        <f ca="1">IF(($A441&lt;&gt;"")*(CC$1&lt;&gt;""),IF(_xlfn.XLOOKUP(CC$1,Attendance_sorted!$B440:$CW440,Attendance_sorted!$B440:$CW440,"nn")&lt;&gt;"nn","•",""),"")</f>
        <v/>
      </c>
      <c r="CD441" s="1" t="str">
        <f ca="1">IF(($A441&lt;&gt;"")*(CD$1&lt;&gt;""),IF(_xlfn.XLOOKUP(CD$1,Attendance_sorted!$B440:$CW440,Attendance_sorted!$B440:$CW440,"nn")&lt;&gt;"nn","•",""),"")</f>
        <v/>
      </c>
      <c r="CE441" s="1" t="str">
        <f ca="1">IF(($A441&lt;&gt;"")*(CE$1&lt;&gt;""),IF(_xlfn.XLOOKUP(CE$1,Attendance_sorted!$B440:$CW440,Attendance_sorted!$B440:$CW440,"nn")&lt;&gt;"nn","•",""),"")</f>
        <v/>
      </c>
      <c r="CF441" s="1" t="str">
        <f ca="1">IF(($A441&lt;&gt;"")*(CF$1&lt;&gt;""),IF(_xlfn.XLOOKUP(CF$1,Attendance_sorted!$B440:$CW440,Attendance_sorted!$B440:$CW440,"nn")&lt;&gt;"nn","•",""),"")</f>
        <v/>
      </c>
      <c r="CG441" s="1" t="str">
        <f ca="1">IF(($A441&lt;&gt;"")*(CG$1&lt;&gt;""),IF(_xlfn.XLOOKUP(CG$1,Attendance_sorted!$B440:$CW440,Attendance_sorted!$B440:$CW440,"nn")&lt;&gt;"nn","•",""),"")</f>
        <v/>
      </c>
      <c r="CH441" s="1" t="str">
        <f ca="1">IF(($A441&lt;&gt;"")*(CH$1&lt;&gt;""),IF(_xlfn.XLOOKUP(CH$1,Attendance_sorted!$B440:$CW440,Attendance_sorted!$B440:$CW440,"nn")&lt;&gt;"nn","•",""),"")</f>
        <v/>
      </c>
      <c r="CI441" s="1" t="str">
        <f ca="1">IF(($A441&lt;&gt;"")*(CI$1&lt;&gt;""),IF(_xlfn.XLOOKUP(CI$1,Attendance_sorted!$B440:$CW440,Attendance_sorted!$B440:$CW440,"nn")&lt;&gt;"nn","•",""),"")</f>
        <v/>
      </c>
      <c r="CJ441" s="1" t="str">
        <f ca="1">IF(($A441&lt;&gt;"")*(CJ$1&lt;&gt;""),IF(_xlfn.XLOOKUP(CJ$1,Attendance_sorted!$B440:$CW440,Attendance_sorted!$B440:$CW440,"nn")&lt;&gt;"nn","•",""),"")</f>
        <v/>
      </c>
      <c r="CK441" s="1" t="str">
        <f ca="1">IF(($A441&lt;&gt;"")*(CK$1&lt;&gt;""),IF(_xlfn.XLOOKUP(CK$1,Attendance_sorted!$B440:$CW440,Attendance_sorted!$B440:$CW440,"nn")&lt;&gt;"nn","•",""),"")</f>
        <v/>
      </c>
      <c r="CL441" s="1" t="str">
        <f ca="1">IF(($A441&lt;&gt;"")*(CL$1&lt;&gt;""),IF(_xlfn.XLOOKUP(CL$1,Attendance_sorted!$B440:$CW440,Attendance_sorted!$B440:$CW440,"nn")&lt;&gt;"nn","•",""),"")</f>
        <v/>
      </c>
      <c r="CM441" s="1" t="str">
        <f ca="1">IF(($A441&lt;&gt;"")*(CM$1&lt;&gt;""),IF(_xlfn.XLOOKUP(CM$1,Attendance_sorted!$B440:$CW440,Attendance_sorted!$B440:$CW440,"nn")&lt;&gt;"nn","•",""),"")</f>
        <v/>
      </c>
      <c r="CN441" s="1" t="str">
        <f ca="1">IF(($A441&lt;&gt;"")*(CN$1&lt;&gt;""),IF(_xlfn.XLOOKUP(CN$1,Attendance_sorted!$B440:$CW440,Attendance_sorted!$B440:$CW440,"nn")&lt;&gt;"nn","•",""),"")</f>
        <v/>
      </c>
      <c r="CO441" s="1" t="str">
        <f ca="1">IF(($A441&lt;&gt;"")*(CO$1&lt;&gt;""),IF(_xlfn.XLOOKUP(CO$1,Attendance_sorted!$B440:$CW440,Attendance_sorted!$B440:$CW440,"nn")&lt;&gt;"nn","•",""),"")</f>
        <v/>
      </c>
      <c r="CP441" s="1" t="str">
        <f ca="1">IF(($A441&lt;&gt;"")*(CP$1&lt;&gt;""),IF(_xlfn.XLOOKUP(CP$1,Attendance_sorted!$B440:$CW440,Attendance_sorted!$B440:$CW440,"nn")&lt;&gt;"nn","•",""),"")</f>
        <v/>
      </c>
      <c r="CQ441" s="1" t="str">
        <f ca="1">IF(($A441&lt;&gt;"")*(CQ$1&lt;&gt;""),IF(_xlfn.XLOOKUP(CQ$1,Attendance_sorted!$B440:$CW440,Attendance_sorted!$B440:$CW440,"nn")&lt;&gt;"nn","•",""),"")</f>
        <v/>
      </c>
      <c r="CR441" s="1" t="str">
        <f ca="1">IF(($A441&lt;&gt;"")*(CR$1&lt;&gt;""),IF(_xlfn.XLOOKUP(CR$1,Attendance_sorted!$B440:$CW440,Attendance_sorted!$B440:$CW440,"nn")&lt;&gt;"nn","•",""),"")</f>
        <v/>
      </c>
      <c r="CS441" s="1" t="str">
        <f ca="1">IF(($A441&lt;&gt;"")*(CS$1&lt;&gt;""),IF(_xlfn.XLOOKUP(CS$1,Attendance_sorted!$B440:$CW440,Attendance_sorted!$B440:$CW440,"nn")&lt;&gt;"nn","•",""),"")</f>
        <v/>
      </c>
      <c r="CT441" s="1" t="str">
        <f ca="1">IF(($A441&lt;&gt;"")*(CT$1&lt;&gt;""),IF(_xlfn.XLOOKUP(CT$1,Attendance_sorted!$B440:$CW440,Attendance_sorted!$B440:$CW440,"nn")&lt;&gt;"nn","•",""),"")</f>
        <v/>
      </c>
      <c r="CU441" s="1" t="str">
        <f ca="1">IF(($A441&lt;&gt;"")*(CU$1&lt;&gt;""),IF(_xlfn.XLOOKUP(CU$1,Attendance_sorted!$B440:$CW440,Attendance_sorted!$B440:$CW440,"nn")&lt;&gt;"nn","•",""),"")</f>
        <v/>
      </c>
      <c r="CV441" s="1" t="str">
        <f ca="1">IF(($A441&lt;&gt;"")*(CV$1&lt;&gt;""),IF(_xlfn.XLOOKUP(CV$1,Attendance_sorted!$B440:$CW440,Attendance_sorted!$B440:$CW440,"nn")&lt;&gt;"nn","•",""),"")</f>
        <v/>
      </c>
      <c r="CW441" s="1" t="str">
        <f ca="1">IF(($A441&lt;&gt;"")*(CW$1&lt;&gt;""),IF(_xlfn.XLOOKUP(CW$1,Attendance_sorted!$B440:$CW440,Attendance_sorted!$B440:$CW440,"nn")&lt;&gt;"nn","•",""),"")</f>
        <v/>
      </c>
    </row>
    <row r="442" spans="1:101">
      <c r="A442" s="1"/>
      <c r="B442" s="1" t="str">
        <f ca="1">IF(($A442&lt;&gt;"")*(B$1&lt;&gt;""),IF(_xlfn.XLOOKUP(B$1,Attendance_sorted!$B441:$CW441,Attendance_sorted!$B441:$CW441,"nn")&lt;&gt;"nn","•",""),"")</f>
        <v/>
      </c>
      <c r="C442" s="1" t="str">
        <f ca="1">IF(($A442&lt;&gt;"")*(C$1&lt;&gt;""),IF(_xlfn.XLOOKUP(C$1,Attendance_sorted!$B441:$CW441,Attendance_sorted!$B441:$CW441,"nn")&lt;&gt;"nn","•",""),"")</f>
        <v/>
      </c>
      <c r="D442" s="1" t="str">
        <f ca="1">IF(($A442&lt;&gt;"")*(D$1&lt;&gt;""),IF(_xlfn.XLOOKUP(D$1,Attendance_sorted!$B441:$CW441,Attendance_sorted!$B441:$CW441,"nn")&lt;&gt;"nn","•",""),"")</f>
        <v/>
      </c>
      <c r="E442" s="1" t="str">
        <f ca="1">IF(($A442&lt;&gt;"")*(E$1&lt;&gt;""),IF(_xlfn.XLOOKUP(E$1,Attendance_sorted!$B441:$CW441,Attendance_sorted!$B441:$CW441,"nn")&lt;&gt;"nn","•",""),"")</f>
        <v/>
      </c>
      <c r="F442" s="1" t="str">
        <f ca="1">IF(($A442&lt;&gt;"")*(F$1&lt;&gt;""),IF(_xlfn.XLOOKUP(F$1,Attendance_sorted!$B441:$CW441,Attendance_sorted!$B441:$CW441,"nn")&lt;&gt;"nn","•",""),"")</f>
        <v/>
      </c>
      <c r="G442" s="1" t="str">
        <f ca="1">IF(($A442&lt;&gt;"")*(G$1&lt;&gt;""),IF(_xlfn.XLOOKUP(G$1,Attendance_sorted!$B441:$CW441,Attendance_sorted!$B441:$CW441,"nn")&lt;&gt;"nn","•",""),"")</f>
        <v/>
      </c>
      <c r="H442" s="1" t="str">
        <f ca="1">IF(($A442&lt;&gt;"")*(H$1&lt;&gt;""),IF(_xlfn.XLOOKUP(H$1,Attendance_sorted!$B441:$CW441,Attendance_sorted!$B441:$CW441,"nn")&lt;&gt;"nn","•",""),"")</f>
        <v/>
      </c>
      <c r="I442" s="1" t="str">
        <f ca="1">IF(($A442&lt;&gt;"")*(I$1&lt;&gt;""),IF(_xlfn.XLOOKUP(I$1,Attendance_sorted!$B441:$CW441,Attendance_sorted!$B441:$CW441,"nn")&lt;&gt;"nn","•",""),"")</f>
        <v/>
      </c>
      <c r="J442" s="1" t="str">
        <f ca="1">IF(($A442&lt;&gt;"")*(J$1&lt;&gt;""),IF(_xlfn.XLOOKUP(J$1,Attendance_sorted!$B441:$CW441,Attendance_sorted!$B441:$CW441,"nn")&lt;&gt;"nn","•",""),"")</f>
        <v/>
      </c>
      <c r="K442" s="1" t="str">
        <f ca="1">IF(($A442&lt;&gt;"")*(K$1&lt;&gt;""),IF(_xlfn.XLOOKUP(K$1,Attendance_sorted!$B441:$CW441,Attendance_sorted!$B441:$CW441,"nn")&lt;&gt;"nn","•",""),"")</f>
        <v/>
      </c>
      <c r="L442" s="1" t="str">
        <f ca="1">IF(($A442&lt;&gt;"")*(L$1&lt;&gt;""),IF(_xlfn.XLOOKUP(L$1,Attendance_sorted!$B441:$CW441,Attendance_sorted!$B441:$CW441,"nn")&lt;&gt;"nn","•",""),"")</f>
        <v/>
      </c>
      <c r="M442" s="1" t="str">
        <f ca="1">IF(($A442&lt;&gt;"")*(M$1&lt;&gt;""),IF(_xlfn.XLOOKUP(M$1,Attendance_sorted!$B441:$CW441,Attendance_sorted!$B441:$CW441,"nn")&lt;&gt;"nn","•",""),"")</f>
        <v/>
      </c>
      <c r="N442" s="1" t="str">
        <f ca="1">IF(($A442&lt;&gt;"")*(N$1&lt;&gt;""),IF(_xlfn.XLOOKUP(N$1,Attendance_sorted!$B441:$CW441,Attendance_sorted!$B441:$CW441,"nn")&lt;&gt;"nn","•",""),"")</f>
        <v/>
      </c>
      <c r="O442" s="1" t="str">
        <f ca="1">IF(($A442&lt;&gt;"")*(O$1&lt;&gt;""),IF(_xlfn.XLOOKUP(O$1,Attendance_sorted!$B441:$CW441,Attendance_sorted!$B441:$CW441,"nn")&lt;&gt;"nn","•",""),"")</f>
        <v/>
      </c>
      <c r="P442" s="1" t="str">
        <f ca="1">IF(($A442&lt;&gt;"")*(P$1&lt;&gt;""),IF(_xlfn.XLOOKUP(P$1,Attendance_sorted!$B441:$CW441,Attendance_sorted!$B441:$CW441,"nn")&lt;&gt;"nn","•",""),"")</f>
        <v/>
      </c>
      <c r="Q442" s="1" t="str">
        <f ca="1">IF(($A442&lt;&gt;"")*(Q$1&lt;&gt;""),IF(_xlfn.XLOOKUP(Q$1,Attendance_sorted!$B441:$CW441,Attendance_sorted!$B441:$CW441,"nn")&lt;&gt;"nn","•",""),"")</f>
        <v/>
      </c>
      <c r="R442" s="1" t="str">
        <f ca="1">IF(($A442&lt;&gt;"")*(R$1&lt;&gt;""),IF(_xlfn.XLOOKUP(R$1,Attendance_sorted!$B441:$CW441,Attendance_sorted!$B441:$CW441,"nn")&lt;&gt;"nn","•",""),"")</f>
        <v/>
      </c>
      <c r="S442" s="1" t="str">
        <f ca="1">IF(($A442&lt;&gt;"")*(S$1&lt;&gt;""),IF(_xlfn.XLOOKUP(S$1,Attendance_sorted!$B441:$CW441,Attendance_sorted!$B441:$CW441,"nn")&lt;&gt;"nn","•",""),"")</f>
        <v/>
      </c>
      <c r="T442" s="1" t="str">
        <f ca="1">IF(($A442&lt;&gt;"")*(T$1&lt;&gt;""),IF(_xlfn.XLOOKUP(T$1,Attendance_sorted!$B441:$CW441,Attendance_sorted!$B441:$CW441,"nn")&lt;&gt;"nn","•",""),"")</f>
        <v/>
      </c>
      <c r="U442" s="1" t="str">
        <f ca="1">IF(($A442&lt;&gt;"")*(U$1&lt;&gt;""),IF(_xlfn.XLOOKUP(U$1,Attendance_sorted!$B441:$CW441,Attendance_sorted!$B441:$CW441,"nn")&lt;&gt;"nn","•",""),"")</f>
        <v/>
      </c>
      <c r="V442" s="1" t="str">
        <f ca="1">IF(($A442&lt;&gt;"")*(V$1&lt;&gt;""),IF(_xlfn.XLOOKUP(V$1,Attendance_sorted!$B441:$CW441,Attendance_sorted!$B441:$CW441,"nn")&lt;&gt;"nn","•",""),"")</f>
        <v/>
      </c>
      <c r="W442" s="1" t="str">
        <f ca="1">IF(($A442&lt;&gt;"")*(W$1&lt;&gt;""),IF(_xlfn.XLOOKUP(W$1,Attendance_sorted!$B441:$CW441,Attendance_sorted!$B441:$CW441,"nn")&lt;&gt;"nn","•",""),"")</f>
        <v/>
      </c>
      <c r="X442" s="1" t="str">
        <f ca="1">IF(($A442&lt;&gt;"")*(X$1&lt;&gt;""),IF(_xlfn.XLOOKUP(X$1,Attendance_sorted!$B441:$CW441,Attendance_sorted!$B441:$CW441,"nn")&lt;&gt;"nn","•",""),"")</f>
        <v/>
      </c>
      <c r="Y442" s="1" t="str">
        <f ca="1">IF(($A442&lt;&gt;"")*(Y$1&lt;&gt;""),IF(_xlfn.XLOOKUP(Y$1,Attendance_sorted!$B441:$CW441,Attendance_sorted!$B441:$CW441,"nn")&lt;&gt;"nn","•",""),"")</f>
        <v/>
      </c>
      <c r="Z442" s="1" t="str">
        <f ca="1">IF(($A442&lt;&gt;"")*(Z$1&lt;&gt;""),IF(_xlfn.XLOOKUP(Z$1,Attendance_sorted!$B441:$CW441,Attendance_sorted!$B441:$CW441,"nn")&lt;&gt;"nn","•",""),"")</f>
        <v/>
      </c>
      <c r="AA442" s="1" t="str">
        <f ca="1">IF(($A442&lt;&gt;"")*(AA$1&lt;&gt;""),IF(_xlfn.XLOOKUP(AA$1,Attendance_sorted!$B441:$CW441,Attendance_sorted!$B441:$CW441,"nn")&lt;&gt;"nn","•",""),"")</f>
        <v/>
      </c>
      <c r="AB442" s="1" t="str">
        <f ca="1">IF(($A442&lt;&gt;"")*(AB$1&lt;&gt;""),IF(_xlfn.XLOOKUP(AB$1,Attendance_sorted!$B441:$CW441,Attendance_sorted!$B441:$CW441,"nn")&lt;&gt;"nn","•",""),"")</f>
        <v/>
      </c>
      <c r="AC442" s="1" t="str">
        <f ca="1">IF(($A442&lt;&gt;"")*(AC$1&lt;&gt;""),IF(_xlfn.XLOOKUP(AC$1,Attendance_sorted!$B441:$CW441,Attendance_sorted!$B441:$CW441,"nn")&lt;&gt;"nn","•",""),"")</f>
        <v/>
      </c>
      <c r="AD442" s="1" t="str">
        <f ca="1">IF(($A442&lt;&gt;"")*(AD$1&lt;&gt;""),IF(_xlfn.XLOOKUP(AD$1,Attendance_sorted!$B441:$CW441,Attendance_sorted!$B441:$CW441,"nn")&lt;&gt;"nn","•",""),"")</f>
        <v/>
      </c>
      <c r="AE442" s="1" t="str">
        <f ca="1">IF(($A442&lt;&gt;"")*(AE$1&lt;&gt;""),IF(_xlfn.XLOOKUP(AE$1,Attendance_sorted!$B441:$CW441,Attendance_sorted!$B441:$CW441,"nn")&lt;&gt;"nn","•",""),"")</f>
        <v/>
      </c>
      <c r="AF442" s="1" t="str">
        <f ca="1">IF(($A442&lt;&gt;"")*(AF$1&lt;&gt;""),IF(_xlfn.XLOOKUP(AF$1,Attendance_sorted!$B441:$CW441,Attendance_sorted!$B441:$CW441,"nn")&lt;&gt;"nn","•",""),"")</f>
        <v/>
      </c>
      <c r="AG442" s="1" t="str">
        <f ca="1">IF(($A442&lt;&gt;"")*(AG$1&lt;&gt;""),IF(_xlfn.XLOOKUP(AG$1,Attendance_sorted!$B441:$CW441,Attendance_sorted!$B441:$CW441,"nn")&lt;&gt;"nn","•",""),"")</f>
        <v/>
      </c>
      <c r="AH442" s="1" t="str">
        <f ca="1">IF(($A442&lt;&gt;"")*(AH$1&lt;&gt;""),IF(_xlfn.XLOOKUP(AH$1,Attendance_sorted!$B441:$CW441,Attendance_sorted!$B441:$CW441,"nn")&lt;&gt;"nn","•",""),"")</f>
        <v/>
      </c>
      <c r="AI442" s="1" t="str">
        <f ca="1">IF(($A442&lt;&gt;"")*(AI$1&lt;&gt;""),IF(_xlfn.XLOOKUP(AI$1,Attendance_sorted!$B441:$CW441,Attendance_sorted!$B441:$CW441,"nn")&lt;&gt;"nn","•",""),"")</f>
        <v/>
      </c>
      <c r="AJ442" s="1" t="str">
        <f ca="1">IF(($A442&lt;&gt;"")*(AJ$1&lt;&gt;""),IF(_xlfn.XLOOKUP(AJ$1,Attendance_sorted!$B441:$CW441,Attendance_sorted!$B441:$CW441,"nn")&lt;&gt;"nn","•",""),"")</f>
        <v/>
      </c>
      <c r="AK442" s="1" t="str">
        <f ca="1">IF(($A442&lt;&gt;"")*(AK$1&lt;&gt;""),IF(_xlfn.XLOOKUP(AK$1,Attendance_sorted!$B441:$CW441,Attendance_sorted!$B441:$CW441,"nn")&lt;&gt;"nn","•",""),"")</f>
        <v/>
      </c>
      <c r="AL442" s="1" t="str">
        <f ca="1">IF(($A442&lt;&gt;"")*(AL$1&lt;&gt;""),IF(_xlfn.XLOOKUP(AL$1,Attendance_sorted!$B441:$CW441,Attendance_sorted!$B441:$CW441,"nn")&lt;&gt;"nn","•",""),"")</f>
        <v/>
      </c>
      <c r="AM442" s="1" t="str">
        <f ca="1">IF(($A442&lt;&gt;"")*(AM$1&lt;&gt;""),IF(_xlfn.XLOOKUP(AM$1,Attendance_sorted!$B441:$CW441,Attendance_sorted!$B441:$CW441,"nn")&lt;&gt;"nn","•",""),"")</f>
        <v/>
      </c>
      <c r="AN442" s="1" t="str">
        <f ca="1">IF(($A442&lt;&gt;"")*(AN$1&lt;&gt;""),IF(_xlfn.XLOOKUP(AN$1,Attendance_sorted!$B441:$CW441,Attendance_sorted!$B441:$CW441,"nn")&lt;&gt;"nn","•",""),"")</f>
        <v/>
      </c>
      <c r="AO442" s="1" t="str">
        <f ca="1">IF(($A442&lt;&gt;"")*(AO$1&lt;&gt;""),IF(_xlfn.XLOOKUP(AO$1,Attendance_sorted!$B441:$CW441,Attendance_sorted!$B441:$CW441,"nn")&lt;&gt;"nn","•",""),"")</f>
        <v/>
      </c>
      <c r="AP442" s="1" t="str">
        <f ca="1">IF(($A442&lt;&gt;"")*(AP$1&lt;&gt;""),IF(_xlfn.XLOOKUP(AP$1,Attendance_sorted!$B441:$CW441,Attendance_sorted!$B441:$CW441,"nn")&lt;&gt;"nn","•",""),"")</f>
        <v/>
      </c>
      <c r="AQ442" s="1" t="str">
        <f ca="1">IF(($A442&lt;&gt;"")*(AQ$1&lt;&gt;""),IF(_xlfn.XLOOKUP(AQ$1,Attendance_sorted!$B441:$CW441,Attendance_sorted!$B441:$CW441,"nn")&lt;&gt;"nn","•",""),"")</f>
        <v/>
      </c>
      <c r="AR442" s="1" t="str">
        <f ca="1">IF(($A442&lt;&gt;"")*(AR$1&lt;&gt;""),IF(_xlfn.XLOOKUP(AR$1,Attendance_sorted!$B441:$CW441,Attendance_sorted!$B441:$CW441,"nn")&lt;&gt;"nn","•",""),"")</f>
        <v/>
      </c>
      <c r="AS442" s="1" t="str">
        <f ca="1">IF(($A442&lt;&gt;"")*(AS$1&lt;&gt;""),IF(_xlfn.XLOOKUP(AS$1,Attendance_sorted!$B441:$CW441,Attendance_sorted!$B441:$CW441,"nn")&lt;&gt;"nn","•",""),"")</f>
        <v/>
      </c>
      <c r="AT442" s="1" t="str">
        <f ca="1">IF(($A442&lt;&gt;"")*(AT$1&lt;&gt;""),IF(_xlfn.XLOOKUP(AT$1,Attendance_sorted!$B441:$CW441,Attendance_sorted!$B441:$CW441,"nn")&lt;&gt;"nn","•",""),"")</f>
        <v/>
      </c>
      <c r="AU442" s="1" t="str">
        <f ca="1">IF(($A442&lt;&gt;"")*(AU$1&lt;&gt;""),IF(_xlfn.XLOOKUP(AU$1,Attendance_sorted!$B441:$CW441,Attendance_sorted!$B441:$CW441,"nn")&lt;&gt;"nn","•",""),"")</f>
        <v/>
      </c>
      <c r="AV442" s="1" t="str">
        <f ca="1">IF(($A442&lt;&gt;"")*(AV$1&lt;&gt;""),IF(_xlfn.XLOOKUP(AV$1,Attendance_sorted!$B441:$CW441,Attendance_sorted!$B441:$CW441,"nn")&lt;&gt;"nn","•",""),"")</f>
        <v/>
      </c>
      <c r="AW442" s="1" t="str">
        <f ca="1">IF(($A442&lt;&gt;"")*(AW$1&lt;&gt;""),IF(_xlfn.XLOOKUP(AW$1,Attendance_sorted!$B441:$CW441,Attendance_sorted!$B441:$CW441,"nn")&lt;&gt;"nn","•",""),"")</f>
        <v/>
      </c>
      <c r="AX442" s="1" t="str">
        <f ca="1">IF(($A442&lt;&gt;"")*(AX$1&lt;&gt;""),IF(_xlfn.XLOOKUP(AX$1,Attendance_sorted!$B441:$CW441,Attendance_sorted!$B441:$CW441,"nn")&lt;&gt;"nn","•",""),"")</f>
        <v/>
      </c>
      <c r="AY442" s="1" t="str">
        <f ca="1">IF(($A442&lt;&gt;"")*(AY$1&lt;&gt;""),IF(_xlfn.XLOOKUP(AY$1,Attendance_sorted!$B441:$CW441,Attendance_sorted!$B441:$CW441,"nn")&lt;&gt;"nn","•",""),"")</f>
        <v/>
      </c>
      <c r="AZ442" s="1" t="str">
        <f ca="1">IF(($A442&lt;&gt;"")*(AZ$1&lt;&gt;""),IF(_xlfn.XLOOKUP(AZ$1,Attendance_sorted!$B441:$CW441,Attendance_sorted!$B441:$CW441,"nn")&lt;&gt;"nn","•",""),"")</f>
        <v/>
      </c>
      <c r="BA442" s="1" t="str">
        <f ca="1">IF(($A442&lt;&gt;"")*(BA$1&lt;&gt;""),IF(_xlfn.XLOOKUP(BA$1,Attendance_sorted!$B441:$CW441,Attendance_sorted!$B441:$CW441,"nn")&lt;&gt;"nn","•",""),"")</f>
        <v/>
      </c>
      <c r="BB442" s="1" t="str">
        <f ca="1">IF(($A442&lt;&gt;"")*(BB$1&lt;&gt;""),IF(_xlfn.XLOOKUP(BB$1,Attendance_sorted!$B441:$CW441,Attendance_sorted!$B441:$CW441,"nn")&lt;&gt;"nn","•",""),"")</f>
        <v/>
      </c>
      <c r="BC442" s="1" t="str">
        <f ca="1">IF(($A442&lt;&gt;"")*(BC$1&lt;&gt;""),IF(_xlfn.XLOOKUP(BC$1,Attendance_sorted!$B441:$CW441,Attendance_sorted!$B441:$CW441,"nn")&lt;&gt;"nn","•",""),"")</f>
        <v/>
      </c>
      <c r="BD442" s="1" t="str">
        <f ca="1">IF(($A442&lt;&gt;"")*(BD$1&lt;&gt;""),IF(_xlfn.XLOOKUP(BD$1,Attendance_sorted!$B441:$CW441,Attendance_sorted!$B441:$CW441,"nn")&lt;&gt;"nn","•",""),"")</f>
        <v/>
      </c>
      <c r="BE442" s="1" t="str">
        <f ca="1">IF(($A442&lt;&gt;"")*(BE$1&lt;&gt;""),IF(_xlfn.XLOOKUP(BE$1,Attendance_sorted!$B441:$CW441,Attendance_sorted!$B441:$CW441,"nn")&lt;&gt;"nn","•",""),"")</f>
        <v/>
      </c>
      <c r="BF442" s="1" t="str">
        <f ca="1">IF(($A442&lt;&gt;"")*(BF$1&lt;&gt;""),IF(_xlfn.XLOOKUP(BF$1,Attendance_sorted!$B441:$CW441,Attendance_sorted!$B441:$CW441,"nn")&lt;&gt;"nn","•",""),"")</f>
        <v/>
      </c>
      <c r="BG442" s="1" t="str">
        <f ca="1">IF(($A442&lt;&gt;"")*(BG$1&lt;&gt;""),IF(_xlfn.XLOOKUP(BG$1,Attendance_sorted!$B441:$CW441,Attendance_sorted!$B441:$CW441,"nn")&lt;&gt;"nn","•",""),"")</f>
        <v/>
      </c>
      <c r="BH442" s="1" t="str">
        <f ca="1">IF(($A442&lt;&gt;"")*(BH$1&lt;&gt;""),IF(_xlfn.XLOOKUP(BH$1,Attendance_sorted!$B441:$CW441,Attendance_sorted!$B441:$CW441,"nn")&lt;&gt;"nn","•",""),"")</f>
        <v/>
      </c>
      <c r="BI442" s="1" t="str">
        <f ca="1">IF(($A442&lt;&gt;"")*(BI$1&lt;&gt;""),IF(_xlfn.XLOOKUP(BI$1,Attendance_sorted!$B441:$CW441,Attendance_sorted!$B441:$CW441,"nn")&lt;&gt;"nn","•",""),"")</f>
        <v/>
      </c>
      <c r="BJ442" s="1" t="str">
        <f ca="1">IF(($A442&lt;&gt;"")*(BJ$1&lt;&gt;""),IF(_xlfn.XLOOKUP(BJ$1,Attendance_sorted!$B441:$CW441,Attendance_sorted!$B441:$CW441,"nn")&lt;&gt;"nn","•",""),"")</f>
        <v/>
      </c>
      <c r="BK442" s="1" t="str">
        <f ca="1">IF(($A442&lt;&gt;"")*(BK$1&lt;&gt;""),IF(_xlfn.XLOOKUP(BK$1,Attendance_sorted!$B441:$CW441,Attendance_sorted!$B441:$CW441,"nn")&lt;&gt;"nn","•",""),"")</f>
        <v/>
      </c>
      <c r="BL442" s="1" t="str">
        <f ca="1">IF(($A442&lt;&gt;"")*(BL$1&lt;&gt;""),IF(_xlfn.XLOOKUP(BL$1,Attendance_sorted!$B441:$CW441,Attendance_sorted!$B441:$CW441,"nn")&lt;&gt;"nn","•",""),"")</f>
        <v/>
      </c>
      <c r="BM442" s="1" t="str">
        <f ca="1">IF(($A442&lt;&gt;"")*(BM$1&lt;&gt;""),IF(_xlfn.XLOOKUP(BM$1,Attendance_sorted!$B441:$CW441,Attendance_sorted!$B441:$CW441,"nn")&lt;&gt;"nn","•",""),"")</f>
        <v/>
      </c>
      <c r="BN442" s="1" t="str">
        <f ca="1">IF(($A442&lt;&gt;"")*(BN$1&lt;&gt;""),IF(_xlfn.XLOOKUP(BN$1,Attendance_sorted!$B441:$CW441,Attendance_sorted!$B441:$CW441,"nn")&lt;&gt;"nn","•",""),"")</f>
        <v/>
      </c>
      <c r="BO442" s="1" t="str">
        <f ca="1">IF(($A442&lt;&gt;"")*(BO$1&lt;&gt;""),IF(_xlfn.XLOOKUP(BO$1,Attendance_sorted!$B441:$CW441,Attendance_sorted!$B441:$CW441,"nn")&lt;&gt;"nn","•",""),"")</f>
        <v/>
      </c>
      <c r="BP442" s="1" t="str">
        <f ca="1">IF(($A442&lt;&gt;"")*(BP$1&lt;&gt;""),IF(_xlfn.XLOOKUP(BP$1,Attendance_sorted!$B441:$CW441,Attendance_sorted!$B441:$CW441,"nn")&lt;&gt;"nn","•",""),"")</f>
        <v/>
      </c>
      <c r="BQ442" s="1" t="str">
        <f ca="1">IF(($A442&lt;&gt;"")*(BQ$1&lt;&gt;""),IF(_xlfn.XLOOKUP(BQ$1,Attendance_sorted!$B441:$CW441,Attendance_sorted!$B441:$CW441,"nn")&lt;&gt;"nn","•",""),"")</f>
        <v/>
      </c>
      <c r="BR442" s="1" t="str">
        <f ca="1">IF(($A442&lt;&gt;"")*(BR$1&lt;&gt;""),IF(_xlfn.XLOOKUP(BR$1,Attendance_sorted!$B441:$CW441,Attendance_sorted!$B441:$CW441,"nn")&lt;&gt;"nn","•",""),"")</f>
        <v/>
      </c>
      <c r="BS442" s="1" t="str">
        <f ca="1">IF(($A442&lt;&gt;"")*(BS$1&lt;&gt;""),IF(_xlfn.XLOOKUP(BS$1,Attendance_sorted!$B441:$CW441,Attendance_sorted!$B441:$CW441,"nn")&lt;&gt;"nn","•",""),"")</f>
        <v/>
      </c>
      <c r="BT442" s="1" t="str">
        <f ca="1">IF(($A442&lt;&gt;"")*(BT$1&lt;&gt;""),IF(_xlfn.XLOOKUP(BT$1,Attendance_sorted!$B441:$CW441,Attendance_sorted!$B441:$CW441,"nn")&lt;&gt;"nn","•",""),"")</f>
        <v/>
      </c>
      <c r="BU442" s="1" t="str">
        <f ca="1">IF(($A442&lt;&gt;"")*(BU$1&lt;&gt;""),IF(_xlfn.XLOOKUP(BU$1,Attendance_sorted!$B441:$CW441,Attendance_sorted!$B441:$CW441,"nn")&lt;&gt;"nn","•",""),"")</f>
        <v/>
      </c>
      <c r="BV442" s="1" t="str">
        <f ca="1">IF(($A442&lt;&gt;"")*(BV$1&lt;&gt;""),IF(_xlfn.XLOOKUP(BV$1,Attendance_sorted!$B441:$CW441,Attendance_sorted!$B441:$CW441,"nn")&lt;&gt;"nn","•",""),"")</f>
        <v/>
      </c>
      <c r="BW442" s="1" t="str">
        <f ca="1">IF(($A442&lt;&gt;"")*(BW$1&lt;&gt;""),IF(_xlfn.XLOOKUP(BW$1,Attendance_sorted!$B441:$CW441,Attendance_sorted!$B441:$CW441,"nn")&lt;&gt;"nn","•",""),"")</f>
        <v/>
      </c>
      <c r="BX442" s="1" t="str">
        <f ca="1">IF(($A442&lt;&gt;"")*(BX$1&lt;&gt;""),IF(_xlfn.XLOOKUP(BX$1,Attendance_sorted!$B441:$CW441,Attendance_sorted!$B441:$CW441,"nn")&lt;&gt;"nn","•",""),"")</f>
        <v/>
      </c>
      <c r="BY442" s="1" t="str">
        <f ca="1">IF(($A442&lt;&gt;"")*(BY$1&lt;&gt;""),IF(_xlfn.XLOOKUP(BY$1,Attendance_sorted!$B441:$CW441,Attendance_sorted!$B441:$CW441,"nn")&lt;&gt;"nn","•",""),"")</f>
        <v/>
      </c>
      <c r="BZ442" s="1" t="str">
        <f ca="1">IF(($A442&lt;&gt;"")*(BZ$1&lt;&gt;""),IF(_xlfn.XLOOKUP(BZ$1,Attendance_sorted!$B441:$CW441,Attendance_sorted!$B441:$CW441,"nn")&lt;&gt;"nn","•",""),"")</f>
        <v/>
      </c>
      <c r="CA442" s="1" t="str">
        <f ca="1">IF(($A442&lt;&gt;"")*(CA$1&lt;&gt;""),IF(_xlfn.XLOOKUP(CA$1,Attendance_sorted!$B441:$CW441,Attendance_sorted!$B441:$CW441,"nn")&lt;&gt;"nn","•",""),"")</f>
        <v/>
      </c>
      <c r="CB442" s="1" t="str">
        <f ca="1">IF(($A442&lt;&gt;"")*(CB$1&lt;&gt;""),IF(_xlfn.XLOOKUP(CB$1,Attendance_sorted!$B441:$CW441,Attendance_sorted!$B441:$CW441,"nn")&lt;&gt;"nn","•",""),"")</f>
        <v/>
      </c>
      <c r="CC442" s="1" t="str">
        <f ca="1">IF(($A442&lt;&gt;"")*(CC$1&lt;&gt;""),IF(_xlfn.XLOOKUP(CC$1,Attendance_sorted!$B441:$CW441,Attendance_sorted!$B441:$CW441,"nn")&lt;&gt;"nn","•",""),"")</f>
        <v/>
      </c>
      <c r="CD442" s="1" t="str">
        <f ca="1">IF(($A442&lt;&gt;"")*(CD$1&lt;&gt;""),IF(_xlfn.XLOOKUP(CD$1,Attendance_sorted!$B441:$CW441,Attendance_sorted!$B441:$CW441,"nn")&lt;&gt;"nn","•",""),"")</f>
        <v/>
      </c>
      <c r="CE442" s="1" t="str">
        <f ca="1">IF(($A442&lt;&gt;"")*(CE$1&lt;&gt;""),IF(_xlfn.XLOOKUP(CE$1,Attendance_sorted!$B441:$CW441,Attendance_sorted!$B441:$CW441,"nn")&lt;&gt;"nn","•",""),"")</f>
        <v/>
      </c>
      <c r="CF442" s="1" t="str">
        <f ca="1">IF(($A442&lt;&gt;"")*(CF$1&lt;&gt;""),IF(_xlfn.XLOOKUP(CF$1,Attendance_sorted!$B441:$CW441,Attendance_sorted!$B441:$CW441,"nn")&lt;&gt;"nn","•",""),"")</f>
        <v/>
      </c>
      <c r="CG442" s="1" t="str">
        <f ca="1">IF(($A442&lt;&gt;"")*(CG$1&lt;&gt;""),IF(_xlfn.XLOOKUP(CG$1,Attendance_sorted!$B441:$CW441,Attendance_sorted!$B441:$CW441,"nn")&lt;&gt;"nn","•",""),"")</f>
        <v/>
      </c>
      <c r="CH442" s="1" t="str">
        <f ca="1">IF(($A442&lt;&gt;"")*(CH$1&lt;&gt;""),IF(_xlfn.XLOOKUP(CH$1,Attendance_sorted!$B441:$CW441,Attendance_sorted!$B441:$CW441,"nn")&lt;&gt;"nn","•",""),"")</f>
        <v/>
      </c>
      <c r="CI442" s="1" t="str">
        <f ca="1">IF(($A442&lt;&gt;"")*(CI$1&lt;&gt;""),IF(_xlfn.XLOOKUP(CI$1,Attendance_sorted!$B441:$CW441,Attendance_sorted!$B441:$CW441,"nn")&lt;&gt;"nn","•",""),"")</f>
        <v/>
      </c>
      <c r="CJ442" s="1" t="str">
        <f ca="1">IF(($A442&lt;&gt;"")*(CJ$1&lt;&gt;""),IF(_xlfn.XLOOKUP(CJ$1,Attendance_sorted!$B441:$CW441,Attendance_sorted!$B441:$CW441,"nn")&lt;&gt;"nn","•",""),"")</f>
        <v/>
      </c>
      <c r="CK442" s="1" t="str">
        <f ca="1">IF(($A442&lt;&gt;"")*(CK$1&lt;&gt;""),IF(_xlfn.XLOOKUP(CK$1,Attendance_sorted!$B441:$CW441,Attendance_sorted!$B441:$CW441,"nn")&lt;&gt;"nn","•",""),"")</f>
        <v/>
      </c>
      <c r="CL442" s="1" t="str">
        <f ca="1">IF(($A442&lt;&gt;"")*(CL$1&lt;&gt;""),IF(_xlfn.XLOOKUP(CL$1,Attendance_sorted!$B441:$CW441,Attendance_sorted!$B441:$CW441,"nn")&lt;&gt;"nn","•",""),"")</f>
        <v/>
      </c>
      <c r="CM442" s="1" t="str">
        <f ca="1">IF(($A442&lt;&gt;"")*(CM$1&lt;&gt;""),IF(_xlfn.XLOOKUP(CM$1,Attendance_sorted!$B441:$CW441,Attendance_sorted!$B441:$CW441,"nn")&lt;&gt;"nn","•",""),"")</f>
        <v/>
      </c>
      <c r="CN442" s="1" t="str">
        <f ca="1">IF(($A442&lt;&gt;"")*(CN$1&lt;&gt;""),IF(_xlfn.XLOOKUP(CN$1,Attendance_sorted!$B441:$CW441,Attendance_sorted!$B441:$CW441,"nn")&lt;&gt;"nn","•",""),"")</f>
        <v/>
      </c>
      <c r="CO442" s="1" t="str">
        <f ca="1">IF(($A442&lt;&gt;"")*(CO$1&lt;&gt;""),IF(_xlfn.XLOOKUP(CO$1,Attendance_sorted!$B441:$CW441,Attendance_sorted!$B441:$CW441,"nn")&lt;&gt;"nn","•",""),"")</f>
        <v/>
      </c>
      <c r="CP442" s="1" t="str">
        <f ca="1">IF(($A442&lt;&gt;"")*(CP$1&lt;&gt;""),IF(_xlfn.XLOOKUP(CP$1,Attendance_sorted!$B441:$CW441,Attendance_sorted!$B441:$CW441,"nn")&lt;&gt;"nn","•",""),"")</f>
        <v/>
      </c>
      <c r="CQ442" s="1" t="str">
        <f ca="1">IF(($A442&lt;&gt;"")*(CQ$1&lt;&gt;""),IF(_xlfn.XLOOKUP(CQ$1,Attendance_sorted!$B441:$CW441,Attendance_sorted!$B441:$CW441,"nn")&lt;&gt;"nn","•",""),"")</f>
        <v/>
      </c>
      <c r="CR442" s="1" t="str">
        <f ca="1">IF(($A442&lt;&gt;"")*(CR$1&lt;&gt;""),IF(_xlfn.XLOOKUP(CR$1,Attendance_sorted!$B441:$CW441,Attendance_sorted!$B441:$CW441,"nn")&lt;&gt;"nn","•",""),"")</f>
        <v/>
      </c>
      <c r="CS442" s="1" t="str">
        <f ca="1">IF(($A442&lt;&gt;"")*(CS$1&lt;&gt;""),IF(_xlfn.XLOOKUP(CS$1,Attendance_sorted!$B441:$CW441,Attendance_sorted!$B441:$CW441,"nn")&lt;&gt;"nn","•",""),"")</f>
        <v/>
      </c>
      <c r="CT442" s="1" t="str">
        <f ca="1">IF(($A442&lt;&gt;"")*(CT$1&lt;&gt;""),IF(_xlfn.XLOOKUP(CT$1,Attendance_sorted!$B441:$CW441,Attendance_sorted!$B441:$CW441,"nn")&lt;&gt;"nn","•",""),"")</f>
        <v/>
      </c>
      <c r="CU442" s="1" t="str">
        <f ca="1">IF(($A442&lt;&gt;"")*(CU$1&lt;&gt;""),IF(_xlfn.XLOOKUP(CU$1,Attendance_sorted!$B441:$CW441,Attendance_sorted!$B441:$CW441,"nn")&lt;&gt;"nn","•",""),"")</f>
        <v/>
      </c>
      <c r="CV442" s="1" t="str">
        <f ca="1">IF(($A442&lt;&gt;"")*(CV$1&lt;&gt;""),IF(_xlfn.XLOOKUP(CV$1,Attendance_sorted!$B441:$CW441,Attendance_sorted!$B441:$CW441,"nn")&lt;&gt;"nn","•",""),"")</f>
        <v/>
      </c>
      <c r="CW442" s="1" t="str">
        <f ca="1">IF(($A442&lt;&gt;"")*(CW$1&lt;&gt;""),IF(_xlfn.XLOOKUP(CW$1,Attendance_sorted!$B441:$CW441,Attendance_sorted!$B441:$CW441,"nn")&lt;&gt;"nn","•",""),"")</f>
        <v/>
      </c>
    </row>
    <row r="443" spans="1:101">
      <c r="A443" s="1"/>
      <c r="B443" s="1" t="str">
        <f ca="1">IF(($A443&lt;&gt;"")*(B$1&lt;&gt;""),IF(_xlfn.XLOOKUP(B$1,Attendance_sorted!$B442:$CW442,Attendance_sorted!$B442:$CW442,"nn")&lt;&gt;"nn","•",""),"")</f>
        <v/>
      </c>
      <c r="C443" s="1" t="str">
        <f ca="1">IF(($A443&lt;&gt;"")*(C$1&lt;&gt;""),IF(_xlfn.XLOOKUP(C$1,Attendance_sorted!$B442:$CW442,Attendance_sorted!$B442:$CW442,"nn")&lt;&gt;"nn","•",""),"")</f>
        <v/>
      </c>
      <c r="D443" s="1" t="str">
        <f ca="1">IF(($A443&lt;&gt;"")*(D$1&lt;&gt;""),IF(_xlfn.XLOOKUP(D$1,Attendance_sorted!$B442:$CW442,Attendance_sorted!$B442:$CW442,"nn")&lt;&gt;"nn","•",""),"")</f>
        <v/>
      </c>
      <c r="E443" s="1" t="str">
        <f ca="1">IF(($A443&lt;&gt;"")*(E$1&lt;&gt;""),IF(_xlfn.XLOOKUP(E$1,Attendance_sorted!$B442:$CW442,Attendance_sorted!$B442:$CW442,"nn")&lt;&gt;"nn","•",""),"")</f>
        <v/>
      </c>
      <c r="F443" s="1" t="str">
        <f ca="1">IF(($A443&lt;&gt;"")*(F$1&lt;&gt;""),IF(_xlfn.XLOOKUP(F$1,Attendance_sorted!$B442:$CW442,Attendance_sorted!$B442:$CW442,"nn")&lt;&gt;"nn","•",""),"")</f>
        <v/>
      </c>
      <c r="G443" s="1" t="str">
        <f ca="1">IF(($A443&lt;&gt;"")*(G$1&lt;&gt;""),IF(_xlfn.XLOOKUP(G$1,Attendance_sorted!$B442:$CW442,Attendance_sorted!$B442:$CW442,"nn")&lt;&gt;"nn","•",""),"")</f>
        <v/>
      </c>
      <c r="H443" s="1" t="str">
        <f ca="1">IF(($A443&lt;&gt;"")*(H$1&lt;&gt;""),IF(_xlfn.XLOOKUP(H$1,Attendance_sorted!$B442:$CW442,Attendance_sorted!$B442:$CW442,"nn")&lt;&gt;"nn","•",""),"")</f>
        <v/>
      </c>
      <c r="I443" s="1" t="str">
        <f ca="1">IF(($A443&lt;&gt;"")*(I$1&lt;&gt;""),IF(_xlfn.XLOOKUP(I$1,Attendance_sorted!$B442:$CW442,Attendance_sorted!$B442:$CW442,"nn")&lt;&gt;"nn","•",""),"")</f>
        <v/>
      </c>
      <c r="J443" s="1" t="str">
        <f ca="1">IF(($A443&lt;&gt;"")*(J$1&lt;&gt;""),IF(_xlfn.XLOOKUP(J$1,Attendance_sorted!$B442:$CW442,Attendance_sorted!$B442:$CW442,"nn")&lt;&gt;"nn","•",""),"")</f>
        <v/>
      </c>
      <c r="K443" s="1" t="str">
        <f ca="1">IF(($A443&lt;&gt;"")*(K$1&lt;&gt;""),IF(_xlfn.XLOOKUP(K$1,Attendance_sorted!$B442:$CW442,Attendance_sorted!$B442:$CW442,"nn")&lt;&gt;"nn","•",""),"")</f>
        <v/>
      </c>
      <c r="L443" s="1" t="str">
        <f ca="1">IF(($A443&lt;&gt;"")*(L$1&lt;&gt;""),IF(_xlfn.XLOOKUP(L$1,Attendance_sorted!$B442:$CW442,Attendance_sorted!$B442:$CW442,"nn")&lt;&gt;"nn","•",""),"")</f>
        <v/>
      </c>
      <c r="M443" s="1" t="str">
        <f ca="1">IF(($A443&lt;&gt;"")*(M$1&lt;&gt;""),IF(_xlfn.XLOOKUP(M$1,Attendance_sorted!$B442:$CW442,Attendance_sorted!$B442:$CW442,"nn")&lt;&gt;"nn","•",""),"")</f>
        <v/>
      </c>
      <c r="N443" s="1" t="str">
        <f ca="1">IF(($A443&lt;&gt;"")*(N$1&lt;&gt;""),IF(_xlfn.XLOOKUP(N$1,Attendance_sorted!$B442:$CW442,Attendance_sorted!$B442:$CW442,"nn")&lt;&gt;"nn","•",""),"")</f>
        <v/>
      </c>
      <c r="O443" s="1" t="str">
        <f ca="1">IF(($A443&lt;&gt;"")*(O$1&lt;&gt;""),IF(_xlfn.XLOOKUP(O$1,Attendance_sorted!$B442:$CW442,Attendance_sorted!$B442:$CW442,"nn")&lt;&gt;"nn","•",""),"")</f>
        <v/>
      </c>
      <c r="P443" s="1" t="str">
        <f ca="1">IF(($A443&lt;&gt;"")*(P$1&lt;&gt;""),IF(_xlfn.XLOOKUP(P$1,Attendance_sorted!$B442:$CW442,Attendance_sorted!$B442:$CW442,"nn")&lt;&gt;"nn","•",""),"")</f>
        <v/>
      </c>
      <c r="Q443" s="1" t="str">
        <f ca="1">IF(($A443&lt;&gt;"")*(Q$1&lt;&gt;""),IF(_xlfn.XLOOKUP(Q$1,Attendance_sorted!$B442:$CW442,Attendance_sorted!$B442:$CW442,"nn")&lt;&gt;"nn","•",""),"")</f>
        <v/>
      </c>
      <c r="R443" s="1" t="str">
        <f ca="1">IF(($A443&lt;&gt;"")*(R$1&lt;&gt;""),IF(_xlfn.XLOOKUP(R$1,Attendance_sorted!$B442:$CW442,Attendance_sorted!$B442:$CW442,"nn")&lt;&gt;"nn","•",""),"")</f>
        <v/>
      </c>
      <c r="S443" s="1" t="str">
        <f ca="1">IF(($A443&lt;&gt;"")*(S$1&lt;&gt;""),IF(_xlfn.XLOOKUP(S$1,Attendance_sorted!$B442:$CW442,Attendance_sorted!$B442:$CW442,"nn")&lt;&gt;"nn","•",""),"")</f>
        <v/>
      </c>
      <c r="T443" s="1" t="str">
        <f ca="1">IF(($A443&lt;&gt;"")*(T$1&lt;&gt;""),IF(_xlfn.XLOOKUP(T$1,Attendance_sorted!$B442:$CW442,Attendance_sorted!$B442:$CW442,"nn")&lt;&gt;"nn","•",""),"")</f>
        <v/>
      </c>
      <c r="U443" s="1" t="str">
        <f ca="1">IF(($A443&lt;&gt;"")*(U$1&lt;&gt;""),IF(_xlfn.XLOOKUP(U$1,Attendance_sorted!$B442:$CW442,Attendance_sorted!$B442:$CW442,"nn")&lt;&gt;"nn","•",""),"")</f>
        <v/>
      </c>
      <c r="V443" s="1" t="str">
        <f ca="1">IF(($A443&lt;&gt;"")*(V$1&lt;&gt;""),IF(_xlfn.XLOOKUP(V$1,Attendance_sorted!$B442:$CW442,Attendance_sorted!$B442:$CW442,"nn")&lt;&gt;"nn","•",""),"")</f>
        <v/>
      </c>
      <c r="W443" s="1" t="str">
        <f ca="1">IF(($A443&lt;&gt;"")*(W$1&lt;&gt;""),IF(_xlfn.XLOOKUP(W$1,Attendance_sorted!$B442:$CW442,Attendance_sorted!$B442:$CW442,"nn")&lt;&gt;"nn","•",""),"")</f>
        <v/>
      </c>
      <c r="X443" s="1" t="str">
        <f ca="1">IF(($A443&lt;&gt;"")*(X$1&lt;&gt;""),IF(_xlfn.XLOOKUP(X$1,Attendance_sorted!$B442:$CW442,Attendance_sorted!$B442:$CW442,"nn")&lt;&gt;"nn","•",""),"")</f>
        <v/>
      </c>
      <c r="Y443" s="1" t="str">
        <f ca="1">IF(($A443&lt;&gt;"")*(Y$1&lt;&gt;""),IF(_xlfn.XLOOKUP(Y$1,Attendance_sorted!$B442:$CW442,Attendance_sorted!$B442:$CW442,"nn")&lt;&gt;"nn","•",""),"")</f>
        <v/>
      </c>
      <c r="Z443" s="1" t="str">
        <f ca="1">IF(($A443&lt;&gt;"")*(Z$1&lt;&gt;""),IF(_xlfn.XLOOKUP(Z$1,Attendance_sorted!$B442:$CW442,Attendance_sorted!$B442:$CW442,"nn")&lt;&gt;"nn","•",""),"")</f>
        <v/>
      </c>
      <c r="AA443" s="1" t="str">
        <f ca="1">IF(($A443&lt;&gt;"")*(AA$1&lt;&gt;""),IF(_xlfn.XLOOKUP(AA$1,Attendance_sorted!$B442:$CW442,Attendance_sorted!$B442:$CW442,"nn")&lt;&gt;"nn","•",""),"")</f>
        <v/>
      </c>
      <c r="AB443" s="1" t="str">
        <f ca="1">IF(($A443&lt;&gt;"")*(AB$1&lt;&gt;""),IF(_xlfn.XLOOKUP(AB$1,Attendance_sorted!$B442:$CW442,Attendance_sorted!$B442:$CW442,"nn")&lt;&gt;"nn","•",""),"")</f>
        <v/>
      </c>
      <c r="AC443" s="1" t="str">
        <f ca="1">IF(($A443&lt;&gt;"")*(AC$1&lt;&gt;""),IF(_xlfn.XLOOKUP(AC$1,Attendance_sorted!$B442:$CW442,Attendance_sorted!$B442:$CW442,"nn")&lt;&gt;"nn","•",""),"")</f>
        <v/>
      </c>
      <c r="AD443" s="1" t="str">
        <f ca="1">IF(($A443&lt;&gt;"")*(AD$1&lt;&gt;""),IF(_xlfn.XLOOKUP(AD$1,Attendance_sorted!$B442:$CW442,Attendance_sorted!$B442:$CW442,"nn")&lt;&gt;"nn","•",""),"")</f>
        <v/>
      </c>
      <c r="AE443" s="1" t="str">
        <f ca="1">IF(($A443&lt;&gt;"")*(AE$1&lt;&gt;""),IF(_xlfn.XLOOKUP(AE$1,Attendance_sorted!$B442:$CW442,Attendance_sorted!$B442:$CW442,"nn")&lt;&gt;"nn","•",""),"")</f>
        <v/>
      </c>
      <c r="AF443" s="1" t="str">
        <f ca="1">IF(($A443&lt;&gt;"")*(AF$1&lt;&gt;""),IF(_xlfn.XLOOKUP(AF$1,Attendance_sorted!$B442:$CW442,Attendance_sorted!$B442:$CW442,"nn")&lt;&gt;"nn","•",""),"")</f>
        <v/>
      </c>
      <c r="AG443" s="1" t="str">
        <f ca="1">IF(($A443&lt;&gt;"")*(AG$1&lt;&gt;""),IF(_xlfn.XLOOKUP(AG$1,Attendance_sorted!$B442:$CW442,Attendance_sorted!$B442:$CW442,"nn")&lt;&gt;"nn","•",""),"")</f>
        <v/>
      </c>
      <c r="AH443" s="1" t="str">
        <f ca="1">IF(($A443&lt;&gt;"")*(AH$1&lt;&gt;""),IF(_xlfn.XLOOKUP(AH$1,Attendance_sorted!$B442:$CW442,Attendance_sorted!$B442:$CW442,"nn")&lt;&gt;"nn","•",""),"")</f>
        <v/>
      </c>
      <c r="AI443" s="1" t="str">
        <f ca="1">IF(($A443&lt;&gt;"")*(AI$1&lt;&gt;""),IF(_xlfn.XLOOKUP(AI$1,Attendance_sorted!$B442:$CW442,Attendance_sorted!$B442:$CW442,"nn")&lt;&gt;"nn","•",""),"")</f>
        <v/>
      </c>
      <c r="AJ443" s="1" t="str">
        <f ca="1">IF(($A443&lt;&gt;"")*(AJ$1&lt;&gt;""),IF(_xlfn.XLOOKUP(AJ$1,Attendance_sorted!$B442:$CW442,Attendance_sorted!$B442:$CW442,"nn")&lt;&gt;"nn","•",""),"")</f>
        <v/>
      </c>
      <c r="AK443" s="1" t="str">
        <f ca="1">IF(($A443&lt;&gt;"")*(AK$1&lt;&gt;""),IF(_xlfn.XLOOKUP(AK$1,Attendance_sorted!$B442:$CW442,Attendance_sorted!$B442:$CW442,"nn")&lt;&gt;"nn","•",""),"")</f>
        <v/>
      </c>
      <c r="AL443" s="1" t="str">
        <f ca="1">IF(($A443&lt;&gt;"")*(AL$1&lt;&gt;""),IF(_xlfn.XLOOKUP(AL$1,Attendance_sorted!$B442:$CW442,Attendance_sorted!$B442:$CW442,"nn")&lt;&gt;"nn","•",""),"")</f>
        <v/>
      </c>
      <c r="AM443" s="1" t="str">
        <f ca="1">IF(($A443&lt;&gt;"")*(AM$1&lt;&gt;""),IF(_xlfn.XLOOKUP(AM$1,Attendance_sorted!$B442:$CW442,Attendance_sorted!$B442:$CW442,"nn")&lt;&gt;"nn","•",""),"")</f>
        <v/>
      </c>
      <c r="AN443" s="1" t="str">
        <f ca="1">IF(($A443&lt;&gt;"")*(AN$1&lt;&gt;""),IF(_xlfn.XLOOKUP(AN$1,Attendance_sorted!$B442:$CW442,Attendance_sorted!$B442:$CW442,"nn")&lt;&gt;"nn","•",""),"")</f>
        <v/>
      </c>
      <c r="AO443" s="1" t="str">
        <f ca="1">IF(($A443&lt;&gt;"")*(AO$1&lt;&gt;""),IF(_xlfn.XLOOKUP(AO$1,Attendance_sorted!$B442:$CW442,Attendance_sorted!$B442:$CW442,"nn")&lt;&gt;"nn","•",""),"")</f>
        <v/>
      </c>
      <c r="AP443" s="1" t="str">
        <f ca="1">IF(($A443&lt;&gt;"")*(AP$1&lt;&gt;""),IF(_xlfn.XLOOKUP(AP$1,Attendance_sorted!$B442:$CW442,Attendance_sorted!$B442:$CW442,"nn")&lt;&gt;"nn","•",""),"")</f>
        <v/>
      </c>
      <c r="AQ443" s="1" t="str">
        <f ca="1">IF(($A443&lt;&gt;"")*(AQ$1&lt;&gt;""),IF(_xlfn.XLOOKUP(AQ$1,Attendance_sorted!$B442:$CW442,Attendance_sorted!$B442:$CW442,"nn")&lt;&gt;"nn","•",""),"")</f>
        <v/>
      </c>
      <c r="AR443" s="1" t="str">
        <f ca="1">IF(($A443&lt;&gt;"")*(AR$1&lt;&gt;""),IF(_xlfn.XLOOKUP(AR$1,Attendance_sorted!$B442:$CW442,Attendance_sorted!$B442:$CW442,"nn")&lt;&gt;"nn","•",""),"")</f>
        <v/>
      </c>
      <c r="AS443" s="1" t="str">
        <f ca="1">IF(($A443&lt;&gt;"")*(AS$1&lt;&gt;""),IF(_xlfn.XLOOKUP(AS$1,Attendance_sorted!$B442:$CW442,Attendance_sorted!$B442:$CW442,"nn")&lt;&gt;"nn","•",""),"")</f>
        <v/>
      </c>
      <c r="AT443" s="1" t="str">
        <f ca="1">IF(($A443&lt;&gt;"")*(AT$1&lt;&gt;""),IF(_xlfn.XLOOKUP(AT$1,Attendance_sorted!$B442:$CW442,Attendance_sorted!$B442:$CW442,"nn")&lt;&gt;"nn","•",""),"")</f>
        <v/>
      </c>
      <c r="AU443" s="1" t="str">
        <f ca="1">IF(($A443&lt;&gt;"")*(AU$1&lt;&gt;""),IF(_xlfn.XLOOKUP(AU$1,Attendance_sorted!$B442:$CW442,Attendance_sorted!$B442:$CW442,"nn")&lt;&gt;"nn","•",""),"")</f>
        <v/>
      </c>
      <c r="AV443" s="1" t="str">
        <f ca="1">IF(($A443&lt;&gt;"")*(AV$1&lt;&gt;""),IF(_xlfn.XLOOKUP(AV$1,Attendance_sorted!$B442:$CW442,Attendance_sorted!$B442:$CW442,"nn")&lt;&gt;"nn","•",""),"")</f>
        <v/>
      </c>
      <c r="AW443" s="1" t="str">
        <f ca="1">IF(($A443&lt;&gt;"")*(AW$1&lt;&gt;""),IF(_xlfn.XLOOKUP(AW$1,Attendance_sorted!$B442:$CW442,Attendance_sorted!$B442:$CW442,"nn")&lt;&gt;"nn","•",""),"")</f>
        <v/>
      </c>
      <c r="AX443" s="1" t="str">
        <f ca="1">IF(($A443&lt;&gt;"")*(AX$1&lt;&gt;""),IF(_xlfn.XLOOKUP(AX$1,Attendance_sorted!$B442:$CW442,Attendance_sorted!$B442:$CW442,"nn")&lt;&gt;"nn","•",""),"")</f>
        <v/>
      </c>
      <c r="AY443" s="1" t="str">
        <f ca="1">IF(($A443&lt;&gt;"")*(AY$1&lt;&gt;""),IF(_xlfn.XLOOKUP(AY$1,Attendance_sorted!$B442:$CW442,Attendance_sorted!$B442:$CW442,"nn")&lt;&gt;"nn","•",""),"")</f>
        <v/>
      </c>
      <c r="AZ443" s="1" t="str">
        <f ca="1">IF(($A443&lt;&gt;"")*(AZ$1&lt;&gt;""),IF(_xlfn.XLOOKUP(AZ$1,Attendance_sorted!$B442:$CW442,Attendance_sorted!$B442:$CW442,"nn")&lt;&gt;"nn","•",""),"")</f>
        <v/>
      </c>
      <c r="BA443" s="1" t="str">
        <f ca="1">IF(($A443&lt;&gt;"")*(BA$1&lt;&gt;""),IF(_xlfn.XLOOKUP(BA$1,Attendance_sorted!$B442:$CW442,Attendance_sorted!$B442:$CW442,"nn")&lt;&gt;"nn","•",""),"")</f>
        <v/>
      </c>
      <c r="BB443" s="1" t="str">
        <f ca="1">IF(($A443&lt;&gt;"")*(BB$1&lt;&gt;""),IF(_xlfn.XLOOKUP(BB$1,Attendance_sorted!$B442:$CW442,Attendance_sorted!$B442:$CW442,"nn")&lt;&gt;"nn","•",""),"")</f>
        <v/>
      </c>
      <c r="BC443" s="1" t="str">
        <f ca="1">IF(($A443&lt;&gt;"")*(BC$1&lt;&gt;""),IF(_xlfn.XLOOKUP(BC$1,Attendance_sorted!$B442:$CW442,Attendance_sorted!$B442:$CW442,"nn")&lt;&gt;"nn","•",""),"")</f>
        <v/>
      </c>
      <c r="BD443" s="1" t="str">
        <f ca="1">IF(($A443&lt;&gt;"")*(BD$1&lt;&gt;""),IF(_xlfn.XLOOKUP(BD$1,Attendance_sorted!$B442:$CW442,Attendance_sorted!$B442:$CW442,"nn")&lt;&gt;"nn","•",""),"")</f>
        <v/>
      </c>
      <c r="BE443" s="1" t="str">
        <f ca="1">IF(($A443&lt;&gt;"")*(BE$1&lt;&gt;""),IF(_xlfn.XLOOKUP(BE$1,Attendance_sorted!$B442:$CW442,Attendance_sorted!$B442:$CW442,"nn")&lt;&gt;"nn","•",""),"")</f>
        <v/>
      </c>
      <c r="BF443" s="1" t="str">
        <f ca="1">IF(($A443&lt;&gt;"")*(BF$1&lt;&gt;""),IF(_xlfn.XLOOKUP(BF$1,Attendance_sorted!$B442:$CW442,Attendance_sorted!$B442:$CW442,"nn")&lt;&gt;"nn","•",""),"")</f>
        <v/>
      </c>
      <c r="BG443" s="1" t="str">
        <f ca="1">IF(($A443&lt;&gt;"")*(BG$1&lt;&gt;""),IF(_xlfn.XLOOKUP(BG$1,Attendance_sorted!$B442:$CW442,Attendance_sorted!$B442:$CW442,"nn")&lt;&gt;"nn","•",""),"")</f>
        <v/>
      </c>
      <c r="BH443" s="1" t="str">
        <f ca="1">IF(($A443&lt;&gt;"")*(BH$1&lt;&gt;""),IF(_xlfn.XLOOKUP(BH$1,Attendance_sorted!$B442:$CW442,Attendance_sorted!$B442:$CW442,"nn")&lt;&gt;"nn","•",""),"")</f>
        <v/>
      </c>
      <c r="BI443" s="1" t="str">
        <f ca="1">IF(($A443&lt;&gt;"")*(BI$1&lt;&gt;""),IF(_xlfn.XLOOKUP(BI$1,Attendance_sorted!$B442:$CW442,Attendance_sorted!$B442:$CW442,"nn")&lt;&gt;"nn","•",""),"")</f>
        <v/>
      </c>
      <c r="BJ443" s="1" t="str">
        <f ca="1">IF(($A443&lt;&gt;"")*(BJ$1&lt;&gt;""),IF(_xlfn.XLOOKUP(BJ$1,Attendance_sorted!$B442:$CW442,Attendance_sorted!$B442:$CW442,"nn")&lt;&gt;"nn","•",""),"")</f>
        <v/>
      </c>
      <c r="BK443" s="1" t="str">
        <f ca="1">IF(($A443&lt;&gt;"")*(BK$1&lt;&gt;""),IF(_xlfn.XLOOKUP(BK$1,Attendance_sorted!$B442:$CW442,Attendance_sorted!$B442:$CW442,"nn")&lt;&gt;"nn","•",""),"")</f>
        <v/>
      </c>
      <c r="BL443" s="1" t="str">
        <f ca="1">IF(($A443&lt;&gt;"")*(BL$1&lt;&gt;""),IF(_xlfn.XLOOKUP(BL$1,Attendance_sorted!$B442:$CW442,Attendance_sorted!$B442:$CW442,"nn")&lt;&gt;"nn","•",""),"")</f>
        <v/>
      </c>
      <c r="BM443" s="1" t="str">
        <f ca="1">IF(($A443&lt;&gt;"")*(BM$1&lt;&gt;""),IF(_xlfn.XLOOKUP(BM$1,Attendance_sorted!$B442:$CW442,Attendance_sorted!$B442:$CW442,"nn")&lt;&gt;"nn","•",""),"")</f>
        <v/>
      </c>
      <c r="BN443" s="1" t="str">
        <f ca="1">IF(($A443&lt;&gt;"")*(BN$1&lt;&gt;""),IF(_xlfn.XLOOKUP(BN$1,Attendance_sorted!$B442:$CW442,Attendance_sorted!$B442:$CW442,"nn")&lt;&gt;"nn","•",""),"")</f>
        <v/>
      </c>
      <c r="BO443" s="1" t="str">
        <f ca="1">IF(($A443&lt;&gt;"")*(BO$1&lt;&gt;""),IF(_xlfn.XLOOKUP(BO$1,Attendance_sorted!$B442:$CW442,Attendance_sorted!$B442:$CW442,"nn")&lt;&gt;"nn","•",""),"")</f>
        <v/>
      </c>
      <c r="BP443" s="1" t="str">
        <f ca="1">IF(($A443&lt;&gt;"")*(BP$1&lt;&gt;""),IF(_xlfn.XLOOKUP(BP$1,Attendance_sorted!$B442:$CW442,Attendance_sorted!$B442:$CW442,"nn")&lt;&gt;"nn","•",""),"")</f>
        <v/>
      </c>
      <c r="BQ443" s="1" t="str">
        <f ca="1">IF(($A443&lt;&gt;"")*(BQ$1&lt;&gt;""),IF(_xlfn.XLOOKUP(BQ$1,Attendance_sorted!$B442:$CW442,Attendance_sorted!$B442:$CW442,"nn")&lt;&gt;"nn","•",""),"")</f>
        <v/>
      </c>
      <c r="BR443" s="1" t="str">
        <f ca="1">IF(($A443&lt;&gt;"")*(BR$1&lt;&gt;""),IF(_xlfn.XLOOKUP(BR$1,Attendance_sorted!$B442:$CW442,Attendance_sorted!$B442:$CW442,"nn")&lt;&gt;"nn","•",""),"")</f>
        <v/>
      </c>
      <c r="BS443" s="1" t="str">
        <f ca="1">IF(($A443&lt;&gt;"")*(BS$1&lt;&gt;""),IF(_xlfn.XLOOKUP(BS$1,Attendance_sorted!$B442:$CW442,Attendance_sorted!$B442:$CW442,"nn")&lt;&gt;"nn","•",""),"")</f>
        <v/>
      </c>
      <c r="BT443" s="1" t="str">
        <f ca="1">IF(($A443&lt;&gt;"")*(BT$1&lt;&gt;""),IF(_xlfn.XLOOKUP(BT$1,Attendance_sorted!$B442:$CW442,Attendance_sorted!$B442:$CW442,"nn")&lt;&gt;"nn","•",""),"")</f>
        <v/>
      </c>
      <c r="BU443" s="1" t="str">
        <f ca="1">IF(($A443&lt;&gt;"")*(BU$1&lt;&gt;""),IF(_xlfn.XLOOKUP(BU$1,Attendance_sorted!$B442:$CW442,Attendance_sorted!$B442:$CW442,"nn")&lt;&gt;"nn","•",""),"")</f>
        <v/>
      </c>
      <c r="BV443" s="1" t="str">
        <f ca="1">IF(($A443&lt;&gt;"")*(BV$1&lt;&gt;""),IF(_xlfn.XLOOKUP(BV$1,Attendance_sorted!$B442:$CW442,Attendance_sorted!$B442:$CW442,"nn")&lt;&gt;"nn","•",""),"")</f>
        <v/>
      </c>
      <c r="BW443" s="1" t="str">
        <f ca="1">IF(($A443&lt;&gt;"")*(BW$1&lt;&gt;""),IF(_xlfn.XLOOKUP(BW$1,Attendance_sorted!$B442:$CW442,Attendance_sorted!$B442:$CW442,"nn")&lt;&gt;"nn","•",""),"")</f>
        <v/>
      </c>
      <c r="BX443" s="1" t="str">
        <f ca="1">IF(($A443&lt;&gt;"")*(BX$1&lt;&gt;""),IF(_xlfn.XLOOKUP(BX$1,Attendance_sorted!$B442:$CW442,Attendance_sorted!$B442:$CW442,"nn")&lt;&gt;"nn","•",""),"")</f>
        <v/>
      </c>
      <c r="BY443" s="1" t="str">
        <f ca="1">IF(($A443&lt;&gt;"")*(BY$1&lt;&gt;""),IF(_xlfn.XLOOKUP(BY$1,Attendance_sorted!$B442:$CW442,Attendance_sorted!$B442:$CW442,"nn")&lt;&gt;"nn","•",""),"")</f>
        <v/>
      </c>
      <c r="BZ443" s="1" t="str">
        <f ca="1">IF(($A443&lt;&gt;"")*(BZ$1&lt;&gt;""),IF(_xlfn.XLOOKUP(BZ$1,Attendance_sorted!$B442:$CW442,Attendance_sorted!$B442:$CW442,"nn")&lt;&gt;"nn","•",""),"")</f>
        <v/>
      </c>
      <c r="CA443" s="1" t="str">
        <f ca="1">IF(($A443&lt;&gt;"")*(CA$1&lt;&gt;""),IF(_xlfn.XLOOKUP(CA$1,Attendance_sorted!$B442:$CW442,Attendance_sorted!$B442:$CW442,"nn")&lt;&gt;"nn","•",""),"")</f>
        <v/>
      </c>
      <c r="CB443" s="1" t="str">
        <f ca="1">IF(($A443&lt;&gt;"")*(CB$1&lt;&gt;""),IF(_xlfn.XLOOKUP(CB$1,Attendance_sorted!$B442:$CW442,Attendance_sorted!$B442:$CW442,"nn")&lt;&gt;"nn","•",""),"")</f>
        <v/>
      </c>
      <c r="CC443" s="1" t="str">
        <f ca="1">IF(($A443&lt;&gt;"")*(CC$1&lt;&gt;""),IF(_xlfn.XLOOKUP(CC$1,Attendance_sorted!$B442:$CW442,Attendance_sorted!$B442:$CW442,"nn")&lt;&gt;"nn","•",""),"")</f>
        <v/>
      </c>
      <c r="CD443" s="1" t="str">
        <f ca="1">IF(($A443&lt;&gt;"")*(CD$1&lt;&gt;""),IF(_xlfn.XLOOKUP(CD$1,Attendance_sorted!$B442:$CW442,Attendance_sorted!$B442:$CW442,"nn")&lt;&gt;"nn","•",""),"")</f>
        <v/>
      </c>
      <c r="CE443" s="1" t="str">
        <f ca="1">IF(($A443&lt;&gt;"")*(CE$1&lt;&gt;""),IF(_xlfn.XLOOKUP(CE$1,Attendance_sorted!$B442:$CW442,Attendance_sorted!$B442:$CW442,"nn")&lt;&gt;"nn","•",""),"")</f>
        <v/>
      </c>
      <c r="CF443" s="1" t="str">
        <f ca="1">IF(($A443&lt;&gt;"")*(CF$1&lt;&gt;""),IF(_xlfn.XLOOKUP(CF$1,Attendance_sorted!$B442:$CW442,Attendance_sorted!$B442:$CW442,"nn")&lt;&gt;"nn","•",""),"")</f>
        <v/>
      </c>
      <c r="CG443" s="1" t="str">
        <f ca="1">IF(($A443&lt;&gt;"")*(CG$1&lt;&gt;""),IF(_xlfn.XLOOKUP(CG$1,Attendance_sorted!$B442:$CW442,Attendance_sorted!$B442:$CW442,"nn")&lt;&gt;"nn","•",""),"")</f>
        <v/>
      </c>
      <c r="CH443" s="1" t="str">
        <f ca="1">IF(($A443&lt;&gt;"")*(CH$1&lt;&gt;""),IF(_xlfn.XLOOKUP(CH$1,Attendance_sorted!$B442:$CW442,Attendance_sorted!$B442:$CW442,"nn")&lt;&gt;"nn","•",""),"")</f>
        <v/>
      </c>
      <c r="CI443" s="1" t="str">
        <f ca="1">IF(($A443&lt;&gt;"")*(CI$1&lt;&gt;""),IF(_xlfn.XLOOKUP(CI$1,Attendance_sorted!$B442:$CW442,Attendance_sorted!$B442:$CW442,"nn")&lt;&gt;"nn","•",""),"")</f>
        <v/>
      </c>
      <c r="CJ443" s="1" t="str">
        <f ca="1">IF(($A443&lt;&gt;"")*(CJ$1&lt;&gt;""),IF(_xlfn.XLOOKUP(CJ$1,Attendance_sorted!$B442:$CW442,Attendance_sorted!$B442:$CW442,"nn")&lt;&gt;"nn","•",""),"")</f>
        <v/>
      </c>
      <c r="CK443" s="1" t="str">
        <f ca="1">IF(($A443&lt;&gt;"")*(CK$1&lt;&gt;""),IF(_xlfn.XLOOKUP(CK$1,Attendance_sorted!$B442:$CW442,Attendance_sorted!$B442:$CW442,"nn")&lt;&gt;"nn","•",""),"")</f>
        <v/>
      </c>
      <c r="CL443" s="1" t="str">
        <f ca="1">IF(($A443&lt;&gt;"")*(CL$1&lt;&gt;""),IF(_xlfn.XLOOKUP(CL$1,Attendance_sorted!$B442:$CW442,Attendance_sorted!$B442:$CW442,"nn")&lt;&gt;"nn","•",""),"")</f>
        <v/>
      </c>
      <c r="CM443" s="1" t="str">
        <f ca="1">IF(($A443&lt;&gt;"")*(CM$1&lt;&gt;""),IF(_xlfn.XLOOKUP(CM$1,Attendance_sorted!$B442:$CW442,Attendance_sorted!$B442:$CW442,"nn")&lt;&gt;"nn","•",""),"")</f>
        <v/>
      </c>
      <c r="CN443" s="1" t="str">
        <f ca="1">IF(($A443&lt;&gt;"")*(CN$1&lt;&gt;""),IF(_xlfn.XLOOKUP(CN$1,Attendance_sorted!$B442:$CW442,Attendance_sorted!$B442:$CW442,"nn")&lt;&gt;"nn","•",""),"")</f>
        <v/>
      </c>
      <c r="CO443" s="1" t="str">
        <f ca="1">IF(($A443&lt;&gt;"")*(CO$1&lt;&gt;""),IF(_xlfn.XLOOKUP(CO$1,Attendance_sorted!$B442:$CW442,Attendance_sorted!$B442:$CW442,"nn")&lt;&gt;"nn","•",""),"")</f>
        <v/>
      </c>
      <c r="CP443" s="1" t="str">
        <f ca="1">IF(($A443&lt;&gt;"")*(CP$1&lt;&gt;""),IF(_xlfn.XLOOKUP(CP$1,Attendance_sorted!$B442:$CW442,Attendance_sorted!$B442:$CW442,"nn")&lt;&gt;"nn","•",""),"")</f>
        <v/>
      </c>
      <c r="CQ443" s="1" t="str">
        <f ca="1">IF(($A443&lt;&gt;"")*(CQ$1&lt;&gt;""),IF(_xlfn.XLOOKUP(CQ$1,Attendance_sorted!$B442:$CW442,Attendance_sorted!$B442:$CW442,"nn")&lt;&gt;"nn","•",""),"")</f>
        <v/>
      </c>
      <c r="CR443" s="1" t="str">
        <f ca="1">IF(($A443&lt;&gt;"")*(CR$1&lt;&gt;""),IF(_xlfn.XLOOKUP(CR$1,Attendance_sorted!$B442:$CW442,Attendance_sorted!$B442:$CW442,"nn")&lt;&gt;"nn","•",""),"")</f>
        <v/>
      </c>
      <c r="CS443" s="1" t="str">
        <f ca="1">IF(($A443&lt;&gt;"")*(CS$1&lt;&gt;""),IF(_xlfn.XLOOKUP(CS$1,Attendance_sorted!$B442:$CW442,Attendance_sorted!$B442:$CW442,"nn")&lt;&gt;"nn","•",""),"")</f>
        <v/>
      </c>
      <c r="CT443" s="1" t="str">
        <f ca="1">IF(($A443&lt;&gt;"")*(CT$1&lt;&gt;""),IF(_xlfn.XLOOKUP(CT$1,Attendance_sorted!$B442:$CW442,Attendance_sorted!$B442:$CW442,"nn")&lt;&gt;"nn","•",""),"")</f>
        <v/>
      </c>
      <c r="CU443" s="1" t="str">
        <f ca="1">IF(($A443&lt;&gt;"")*(CU$1&lt;&gt;""),IF(_xlfn.XLOOKUP(CU$1,Attendance_sorted!$B442:$CW442,Attendance_sorted!$B442:$CW442,"nn")&lt;&gt;"nn","•",""),"")</f>
        <v/>
      </c>
      <c r="CV443" s="1" t="str">
        <f ca="1">IF(($A443&lt;&gt;"")*(CV$1&lt;&gt;""),IF(_xlfn.XLOOKUP(CV$1,Attendance_sorted!$B442:$CW442,Attendance_sorted!$B442:$CW442,"nn")&lt;&gt;"nn","•",""),"")</f>
        <v/>
      </c>
      <c r="CW443" s="1" t="str">
        <f ca="1">IF(($A443&lt;&gt;"")*(CW$1&lt;&gt;""),IF(_xlfn.XLOOKUP(CW$1,Attendance_sorted!$B442:$CW442,Attendance_sorted!$B442:$CW442,"nn")&lt;&gt;"nn","•",""),"")</f>
        <v/>
      </c>
    </row>
    <row r="444" spans="1:101">
      <c r="A444" s="1"/>
      <c r="B444" s="1" t="str">
        <f ca="1">IF(($A444&lt;&gt;"")*(B$1&lt;&gt;""),IF(_xlfn.XLOOKUP(B$1,Attendance_sorted!$B443:$CW443,Attendance_sorted!$B443:$CW443,"nn")&lt;&gt;"nn","•",""),"")</f>
        <v/>
      </c>
      <c r="C444" s="1" t="str">
        <f ca="1">IF(($A444&lt;&gt;"")*(C$1&lt;&gt;""),IF(_xlfn.XLOOKUP(C$1,Attendance_sorted!$B443:$CW443,Attendance_sorted!$B443:$CW443,"nn")&lt;&gt;"nn","•",""),"")</f>
        <v/>
      </c>
      <c r="D444" s="1" t="str">
        <f ca="1">IF(($A444&lt;&gt;"")*(D$1&lt;&gt;""),IF(_xlfn.XLOOKUP(D$1,Attendance_sorted!$B443:$CW443,Attendance_sorted!$B443:$CW443,"nn")&lt;&gt;"nn","•",""),"")</f>
        <v/>
      </c>
      <c r="E444" s="1" t="str">
        <f ca="1">IF(($A444&lt;&gt;"")*(E$1&lt;&gt;""),IF(_xlfn.XLOOKUP(E$1,Attendance_sorted!$B443:$CW443,Attendance_sorted!$B443:$CW443,"nn")&lt;&gt;"nn","•",""),"")</f>
        <v/>
      </c>
      <c r="F444" s="1" t="str">
        <f ca="1">IF(($A444&lt;&gt;"")*(F$1&lt;&gt;""),IF(_xlfn.XLOOKUP(F$1,Attendance_sorted!$B443:$CW443,Attendance_sorted!$B443:$CW443,"nn")&lt;&gt;"nn","•",""),"")</f>
        <v/>
      </c>
      <c r="G444" s="1" t="str">
        <f ca="1">IF(($A444&lt;&gt;"")*(G$1&lt;&gt;""),IF(_xlfn.XLOOKUP(G$1,Attendance_sorted!$B443:$CW443,Attendance_sorted!$B443:$CW443,"nn")&lt;&gt;"nn","•",""),"")</f>
        <v/>
      </c>
      <c r="H444" s="1" t="str">
        <f ca="1">IF(($A444&lt;&gt;"")*(H$1&lt;&gt;""),IF(_xlfn.XLOOKUP(H$1,Attendance_sorted!$B443:$CW443,Attendance_sorted!$B443:$CW443,"nn")&lt;&gt;"nn","•",""),"")</f>
        <v/>
      </c>
      <c r="I444" s="1" t="str">
        <f ca="1">IF(($A444&lt;&gt;"")*(I$1&lt;&gt;""),IF(_xlfn.XLOOKUP(I$1,Attendance_sorted!$B443:$CW443,Attendance_sorted!$B443:$CW443,"nn")&lt;&gt;"nn","•",""),"")</f>
        <v/>
      </c>
      <c r="J444" s="1" t="str">
        <f ca="1">IF(($A444&lt;&gt;"")*(J$1&lt;&gt;""),IF(_xlfn.XLOOKUP(J$1,Attendance_sorted!$B443:$CW443,Attendance_sorted!$B443:$CW443,"nn")&lt;&gt;"nn","•",""),"")</f>
        <v/>
      </c>
      <c r="K444" s="1" t="str">
        <f ca="1">IF(($A444&lt;&gt;"")*(K$1&lt;&gt;""),IF(_xlfn.XLOOKUP(K$1,Attendance_sorted!$B443:$CW443,Attendance_sorted!$B443:$CW443,"nn")&lt;&gt;"nn","•",""),"")</f>
        <v/>
      </c>
      <c r="L444" s="1" t="str">
        <f ca="1">IF(($A444&lt;&gt;"")*(L$1&lt;&gt;""),IF(_xlfn.XLOOKUP(L$1,Attendance_sorted!$B443:$CW443,Attendance_sorted!$B443:$CW443,"nn")&lt;&gt;"nn","•",""),"")</f>
        <v/>
      </c>
      <c r="M444" s="1" t="str">
        <f ca="1">IF(($A444&lt;&gt;"")*(M$1&lt;&gt;""),IF(_xlfn.XLOOKUP(M$1,Attendance_sorted!$B443:$CW443,Attendance_sorted!$B443:$CW443,"nn")&lt;&gt;"nn","•",""),"")</f>
        <v/>
      </c>
      <c r="N444" s="1" t="str">
        <f ca="1">IF(($A444&lt;&gt;"")*(N$1&lt;&gt;""),IF(_xlfn.XLOOKUP(N$1,Attendance_sorted!$B443:$CW443,Attendance_sorted!$B443:$CW443,"nn")&lt;&gt;"nn","•",""),"")</f>
        <v/>
      </c>
      <c r="O444" s="1" t="str">
        <f ca="1">IF(($A444&lt;&gt;"")*(O$1&lt;&gt;""),IF(_xlfn.XLOOKUP(O$1,Attendance_sorted!$B443:$CW443,Attendance_sorted!$B443:$CW443,"nn")&lt;&gt;"nn","•",""),"")</f>
        <v/>
      </c>
      <c r="P444" s="1" t="str">
        <f ca="1">IF(($A444&lt;&gt;"")*(P$1&lt;&gt;""),IF(_xlfn.XLOOKUP(P$1,Attendance_sorted!$B443:$CW443,Attendance_sorted!$B443:$CW443,"nn")&lt;&gt;"nn","•",""),"")</f>
        <v/>
      </c>
      <c r="Q444" s="1" t="str">
        <f ca="1">IF(($A444&lt;&gt;"")*(Q$1&lt;&gt;""),IF(_xlfn.XLOOKUP(Q$1,Attendance_sorted!$B443:$CW443,Attendance_sorted!$B443:$CW443,"nn")&lt;&gt;"nn","•",""),"")</f>
        <v/>
      </c>
      <c r="R444" s="1" t="str">
        <f ca="1">IF(($A444&lt;&gt;"")*(R$1&lt;&gt;""),IF(_xlfn.XLOOKUP(R$1,Attendance_sorted!$B443:$CW443,Attendance_sorted!$B443:$CW443,"nn")&lt;&gt;"nn","•",""),"")</f>
        <v/>
      </c>
      <c r="S444" s="1" t="str">
        <f ca="1">IF(($A444&lt;&gt;"")*(S$1&lt;&gt;""),IF(_xlfn.XLOOKUP(S$1,Attendance_sorted!$B443:$CW443,Attendance_sorted!$B443:$CW443,"nn")&lt;&gt;"nn","•",""),"")</f>
        <v/>
      </c>
      <c r="T444" s="1" t="str">
        <f ca="1">IF(($A444&lt;&gt;"")*(T$1&lt;&gt;""),IF(_xlfn.XLOOKUP(T$1,Attendance_sorted!$B443:$CW443,Attendance_sorted!$B443:$CW443,"nn")&lt;&gt;"nn","•",""),"")</f>
        <v/>
      </c>
      <c r="U444" s="1" t="str">
        <f ca="1">IF(($A444&lt;&gt;"")*(U$1&lt;&gt;""),IF(_xlfn.XLOOKUP(U$1,Attendance_sorted!$B443:$CW443,Attendance_sorted!$B443:$CW443,"nn")&lt;&gt;"nn","•",""),"")</f>
        <v/>
      </c>
      <c r="V444" s="1" t="str">
        <f ca="1">IF(($A444&lt;&gt;"")*(V$1&lt;&gt;""),IF(_xlfn.XLOOKUP(V$1,Attendance_sorted!$B443:$CW443,Attendance_sorted!$B443:$CW443,"nn")&lt;&gt;"nn","•",""),"")</f>
        <v/>
      </c>
      <c r="W444" s="1" t="str">
        <f ca="1">IF(($A444&lt;&gt;"")*(W$1&lt;&gt;""),IF(_xlfn.XLOOKUP(W$1,Attendance_sorted!$B443:$CW443,Attendance_sorted!$B443:$CW443,"nn")&lt;&gt;"nn","•",""),"")</f>
        <v/>
      </c>
      <c r="X444" s="1" t="str">
        <f ca="1">IF(($A444&lt;&gt;"")*(X$1&lt;&gt;""),IF(_xlfn.XLOOKUP(X$1,Attendance_sorted!$B443:$CW443,Attendance_sorted!$B443:$CW443,"nn")&lt;&gt;"nn","•",""),"")</f>
        <v/>
      </c>
      <c r="Y444" s="1" t="str">
        <f ca="1">IF(($A444&lt;&gt;"")*(Y$1&lt;&gt;""),IF(_xlfn.XLOOKUP(Y$1,Attendance_sorted!$B443:$CW443,Attendance_sorted!$B443:$CW443,"nn")&lt;&gt;"nn","•",""),"")</f>
        <v/>
      </c>
      <c r="Z444" s="1" t="str">
        <f ca="1">IF(($A444&lt;&gt;"")*(Z$1&lt;&gt;""),IF(_xlfn.XLOOKUP(Z$1,Attendance_sorted!$B443:$CW443,Attendance_sorted!$B443:$CW443,"nn")&lt;&gt;"nn","•",""),"")</f>
        <v/>
      </c>
      <c r="AA444" s="1" t="str">
        <f ca="1">IF(($A444&lt;&gt;"")*(AA$1&lt;&gt;""),IF(_xlfn.XLOOKUP(AA$1,Attendance_sorted!$B443:$CW443,Attendance_sorted!$B443:$CW443,"nn")&lt;&gt;"nn","•",""),"")</f>
        <v/>
      </c>
      <c r="AB444" s="1" t="str">
        <f ca="1">IF(($A444&lt;&gt;"")*(AB$1&lt;&gt;""),IF(_xlfn.XLOOKUP(AB$1,Attendance_sorted!$B443:$CW443,Attendance_sorted!$B443:$CW443,"nn")&lt;&gt;"nn","•",""),"")</f>
        <v/>
      </c>
      <c r="AC444" s="1" t="str">
        <f ca="1">IF(($A444&lt;&gt;"")*(AC$1&lt;&gt;""),IF(_xlfn.XLOOKUP(AC$1,Attendance_sorted!$B443:$CW443,Attendance_sorted!$B443:$CW443,"nn")&lt;&gt;"nn","•",""),"")</f>
        <v/>
      </c>
      <c r="AD444" s="1" t="str">
        <f ca="1">IF(($A444&lt;&gt;"")*(AD$1&lt;&gt;""),IF(_xlfn.XLOOKUP(AD$1,Attendance_sorted!$B443:$CW443,Attendance_sorted!$B443:$CW443,"nn")&lt;&gt;"nn","•",""),"")</f>
        <v/>
      </c>
      <c r="AE444" s="1" t="str">
        <f ca="1">IF(($A444&lt;&gt;"")*(AE$1&lt;&gt;""),IF(_xlfn.XLOOKUP(AE$1,Attendance_sorted!$B443:$CW443,Attendance_sorted!$B443:$CW443,"nn")&lt;&gt;"nn","•",""),"")</f>
        <v/>
      </c>
      <c r="AF444" s="1" t="str">
        <f ca="1">IF(($A444&lt;&gt;"")*(AF$1&lt;&gt;""),IF(_xlfn.XLOOKUP(AF$1,Attendance_sorted!$B443:$CW443,Attendance_sorted!$B443:$CW443,"nn")&lt;&gt;"nn","•",""),"")</f>
        <v/>
      </c>
      <c r="AG444" s="1" t="str">
        <f ca="1">IF(($A444&lt;&gt;"")*(AG$1&lt;&gt;""),IF(_xlfn.XLOOKUP(AG$1,Attendance_sorted!$B443:$CW443,Attendance_sorted!$B443:$CW443,"nn")&lt;&gt;"nn","•",""),"")</f>
        <v/>
      </c>
      <c r="AH444" s="1" t="str">
        <f ca="1">IF(($A444&lt;&gt;"")*(AH$1&lt;&gt;""),IF(_xlfn.XLOOKUP(AH$1,Attendance_sorted!$B443:$CW443,Attendance_sorted!$B443:$CW443,"nn")&lt;&gt;"nn","•",""),"")</f>
        <v/>
      </c>
      <c r="AI444" s="1" t="str">
        <f ca="1">IF(($A444&lt;&gt;"")*(AI$1&lt;&gt;""),IF(_xlfn.XLOOKUP(AI$1,Attendance_sorted!$B443:$CW443,Attendance_sorted!$B443:$CW443,"nn")&lt;&gt;"nn","•",""),"")</f>
        <v/>
      </c>
      <c r="AJ444" s="1" t="str">
        <f ca="1">IF(($A444&lt;&gt;"")*(AJ$1&lt;&gt;""),IF(_xlfn.XLOOKUP(AJ$1,Attendance_sorted!$B443:$CW443,Attendance_sorted!$B443:$CW443,"nn")&lt;&gt;"nn","•",""),"")</f>
        <v/>
      </c>
      <c r="AK444" s="1" t="str">
        <f ca="1">IF(($A444&lt;&gt;"")*(AK$1&lt;&gt;""),IF(_xlfn.XLOOKUP(AK$1,Attendance_sorted!$B443:$CW443,Attendance_sorted!$B443:$CW443,"nn")&lt;&gt;"nn","•",""),"")</f>
        <v/>
      </c>
      <c r="AL444" s="1" t="str">
        <f ca="1">IF(($A444&lt;&gt;"")*(AL$1&lt;&gt;""),IF(_xlfn.XLOOKUP(AL$1,Attendance_sorted!$B443:$CW443,Attendance_sorted!$B443:$CW443,"nn")&lt;&gt;"nn","•",""),"")</f>
        <v/>
      </c>
      <c r="AM444" s="1" t="str">
        <f ca="1">IF(($A444&lt;&gt;"")*(AM$1&lt;&gt;""),IF(_xlfn.XLOOKUP(AM$1,Attendance_sorted!$B443:$CW443,Attendance_sorted!$B443:$CW443,"nn")&lt;&gt;"nn","•",""),"")</f>
        <v/>
      </c>
      <c r="AN444" s="1" t="str">
        <f ca="1">IF(($A444&lt;&gt;"")*(AN$1&lt;&gt;""),IF(_xlfn.XLOOKUP(AN$1,Attendance_sorted!$B443:$CW443,Attendance_sorted!$B443:$CW443,"nn")&lt;&gt;"nn","•",""),"")</f>
        <v/>
      </c>
      <c r="AO444" s="1" t="str">
        <f ca="1">IF(($A444&lt;&gt;"")*(AO$1&lt;&gt;""),IF(_xlfn.XLOOKUP(AO$1,Attendance_sorted!$B443:$CW443,Attendance_sorted!$B443:$CW443,"nn")&lt;&gt;"nn","•",""),"")</f>
        <v/>
      </c>
      <c r="AP444" s="1" t="str">
        <f ca="1">IF(($A444&lt;&gt;"")*(AP$1&lt;&gt;""),IF(_xlfn.XLOOKUP(AP$1,Attendance_sorted!$B443:$CW443,Attendance_sorted!$B443:$CW443,"nn")&lt;&gt;"nn","•",""),"")</f>
        <v/>
      </c>
      <c r="AQ444" s="1" t="str">
        <f ca="1">IF(($A444&lt;&gt;"")*(AQ$1&lt;&gt;""),IF(_xlfn.XLOOKUP(AQ$1,Attendance_sorted!$B443:$CW443,Attendance_sorted!$B443:$CW443,"nn")&lt;&gt;"nn","•",""),"")</f>
        <v/>
      </c>
      <c r="AR444" s="1" t="str">
        <f ca="1">IF(($A444&lt;&gt;"")*(AR$1&lt;&gt;""),IF(_xlfn.XLOOKUP(AR$1,Attendance_sorted!$B443:$CW443,Attendance_sorted!$B443:$CW443,"nn")&lt;&gt;"nn","•",""),"")</f>
        <v/>
      </c>
      <c r="AS444" s="1" t="str">
        <f ca="1">IF(($A444&lt;&gt;"")*(AS$1&lt;&gt;""),IF(_xlfn.XLOOKUP(AS$1,Attendance_sorted!$B443:$CW443,Attendance_sorted!$B443:$CW443,"nn")&lt;&gt;"nn","•",""),"")</f>
        <v/>
      </c>
      <c r="AT444" s="1" t="str">
        <f ca="1">IF(($A444&lt;&gt;"")*(AT$1&lt;&gt;""),IF(_xlfn.XLOOKUP(AT$1,Attendance_sorted!$B443:$CW443,Attendance_sorted!$B443:$CW443,"nn")&lt;&gt;"nn","•",""),"")</f>
        <v/>
      </c>
      <c r="AU444" s="1" t="str">
        <f ca="1">IF(($A444&lt;&gt;"")*(AU$1&lt;&gt;""),IF(_xlfn.XLOOKUP(AU$1,Attendance_sorted!$B443:$CW443,Attendance_sorted!$B443:$CW443,"nn")&lt;&gt;"nn","•",""),"")</f>
        <v/>
      </c>
      <c r="AV444" s="1" t="str">
        <f ca="1">IF(($A444&lt;&gt;"")*(AV$1&lt;&gt;""),IF(_xlfn.XLOOKUP(AV$1,Attendance_sorted!$B443:$CW443,Attendance_sorted!$B443:$CW443,"nn")&lt;&gt;"nn","•",""),"")</f>
        <v/>
      </c>
      <c r="AW444" s="1" t="str">
        <f ca="1">IF(($A444&lt;&gt;"")*(AW$1&lt;&gt;""),IF(_xlfn.XLOOKUP(AW$1,Attendance_sorted!$B443:$CW443,Attendance_sorted!$B443:$CW443,"nn")&lt;&gt;"nn","•",""),"")</f>
        <v/>
      </c>
      <c r="AX444" s="1" t="str">
        <f ca="1">IF(($A444&lt;&gt;"")*(AX$1&lt;&gt;""),IF(_xlfn.XLOOKUP(AX$1,Attendance_sorted!$B443:$CW443,Attendance_sorted!$B443:$CW443,"nn")&lt;&gt;"nn","•",""),"")</f>
        <v/>
      </c>
      <c r="AY444" s="1" t="str">
        <f ca="1">IF(($A444&lt;&gt;"")*(AY$1&lt;&gt;""),IF(_xlfn.XLOOKUP(AY$1,Attendance_sorted!$B443:$CW443,Attendance_sorted!$B443:$CW443,"nn")&lt;&gt;"nn","•",""),"")</f>
        <v/>
      </c>
      <c r="AZ444" s="1" t="str">
        <f ca="1">IF(($A444&lt;&gt;"")*(AZ$1&lt;&gt;""),IF(_xlfn.XLOOKUP(AZ$1,Attendance_sorted!$B443:$CW443,Attendance_sorted!$B443:$CW443,"nn")&lt;&gt;"nn","•",""),"")</f>
        <v/>
      </c>
      <c r="BA444" s="1" t="str">
        <f ca="1">IF(($A444&lt;&gt;"")*(BA$1&lt;&gt;""),IF(_xlfn.XLOOKUP(BA$1,Attendance_sorted!$B443:$CW443,Attendance_sorted!$B443:$CW443,"nn")&lt;&gt;"nn","•",""),"")</f>
        <v/>
      </c>
      <c r="BB444" s="1" t="str">
        <f ca="1">IF(($A444&lt;&gt;"")*(BB$1&lt;&gt;""),IF(_xlfn.XLOOKUP(BB$1,Attendance_sorted!$B443:$CW443,Attendance_sorted!$B443:$CW443,"nn")&lt;&gt;"nn","•",""),"")</f>
        <v/>
      </c>
      <c r="BC444" s="1" t="str">
        <f ca="1">IF(($A444&lt;&gt;"")*(BC$1&lt;&gt;""),IF(_xlfn.XLOOKUP(BC$1,Attendance_sorted!$B443:$CW443,Attendance_sorted!$B443:$CW443,"nn")&lt;&gt;"nn","•",""),"")</f>
        <v/>
      </c>
      <c r="BD444" s="1" t="str">
        <f ca="1">IF(($A444&lt;&gt;"")*(BD$1&lt;&gt;""),IF(_xlfn.XLOOKUP(BD$1,Attendance_sorted!$B443:$CW443,Attendance_sorted!$B443:$CW443,"nn")&lt;&gt;"nn","•",""),"")</f>
        <v/>
      </c>
      <c r="BE444" s="1" t="str">
        <f ca="1">IF(($A444&lt;&gt;"")*(BE$1&lt;&gt;""),IF(_xlfn.XLOOKUP(BE$1,Attendance_sorted!$B443:$CW443,Attendance_sorted!$B443:$CW443,"nn")&lt;&gt;"nn","•",""),"")</f>
        <v/>
      </c>
      <c r="BF444" s="1" t="str">
        <f ca="1">IF(($A444&lt;&gt;"")*(BF$1&lt;&gt;""),IF(_xlfn.XLOOKUP(BF$1,Attendance_sorted!$B443:$CW443,Attendance_sorted!$B443:$CW443,"nn")&lt;&gt;"nn","•",""),"")</f>
        <v/>
      </c>
      <c r="BG444" s="1" t="str">
        <f ca="1">IF(($A444&lt;&gt;"")*(BG$1&lt;&gt;""),IF(_xlfn.XLOOKUP(BG$1,Attendance_sorted!$B443:$CW443,Attendance_sorted!$B443:$CW443,"nn")&lt;&gt;"nn","•",""),"")</f>
        <v/>
      </c>
      <c r="BH444" s="1" t="str">
        <f ca="1">IF(($A444&lt;&gt;"")*(BH$1&lt;&gt;""),IF(_xlfn.XLOOKUP(BH$1,Attendance_sorted!$B443:$CW443,Attendance_sorted!$B443:$CW443,"nn")&lt;&gt;"nn","•",""),"")</f>
        <v/>
      </c>
      <c r="BI444" s="1" t="str">
        <f ca="1">IF(($A444&lt;&gt;"")*(BI$1&lt;&gt;""),IF(_xlfn.XLOOKUP(BI$1,Attendance_sorted!$B443:$CW443,Attendance_sorted!$B443:$CW443,"nn")&lt;&gt;"nn","•",""),"")</f>
        <v/>
      </c>
      <c r="BJ444" s="1" t="str">
        <f ca="1">IF(($A444&lt;&gt;"")*(BJ$1&lt;&gt;""),IF(_xlfn.XLOOKUP(BJ$1,Attendance_sorted!$B443:$CW443,Attendance_sorted!$B443:$CW443,"nn")&lt;&gt;"nn","•",""),"")</f>
        <v/>
      </c>
      <c r="BK444" s="1" t="str">
        <f ca="1">IF(($A444&lt;&gt;"")*(BK$1&lt;&gt;""),IF(_xlfn.XLOOKUP(BK$1,Attendance_sorted!$B443:$CW443,Attendance_sorted!$B443:$CW443,"nn")&lt;&gt;"nn","•",""),"")</f>
        <v/>
      </c>
      <c r="BL444" s="1" t="str">
        <f ca="1">IF(($A444&lt;&gt;"")*(BL$1&lt;&gt;""),IF(_xlfn.XLOOKUP(BL$1,Attendance_sorted!$B443:$CW443,Attendance_sorted!$B443:$CW443,"nn")&lt;&gt;"nn","•",""),"")</f>
        <v/>
      </c>
      <c r="BM444" s="1" t="str">
        <f ca="1">IF(($A444&lt;&gt;"")*(BM$1&lt;&gt;""),IF(_xlfn.XLOOKUP(BM$1,Attendance_sorted!$B443:$CW443,Attendance_sorted!$B443:$CW443,"nn")&lt;&gt;"nn","•",""),"")</f>
        <v/>
      </c>
      <c r="BN444" s="1" t="str">
        <f ca="1">IF(($A444&lt;&gt;"")*(BN$1&lt;&gt;""),IF(_xlfn.XLOOKUP(BN$1,Attendance_sorted!$B443:$CW443,Attendance_sorted!$B443:$CW443,"nn")&lt;&gt;"nn","•",""),"")</f>
        <v/>
      </c>
      <c r="BO444" s="1" t="str">
        <f ca="1">IF(($A444&lt;&gt;"")*(BO$1&lt;&gt;""),IF(_xlfn.XLOOKUP(BO$1,Attendance_sorted!$B443:$CW443,Attendance_sorted!$B443:$CW443,"nn")&lt;&gt;"nn","•",""),"")</f>
        <v/>
      </c>
      <c r="BP444" s="1" t="str">
        <f ca="1">IF(($A444&lt;&gt;"")*(BP$1&lt;&gt;""),IF(_xlfn.XLOOKUP(BP$1,Attendance_sorted!$B443:$CW443,Attendance_sorted!$B443:$CW443,"nn")&lt;&gt;"nn","•",""),"")</f>
        <v/>
      </c>
      <c r="BQ444" s="1" t="str">
        <f ca="1">IF(($A444&lt;&gt;"")*(BQ$1&lt;&gt;""),IF(_xlfn.XLOOKUP(BQ$1,Attendance_sorted!$B443:$CW443,Attendance_sorted!$B443:$CW443,"nn")&lt;&gt;"nn","•",""),"")</f>
        <v/>
      </c>
      <c r="BR444" s="1" t="str">
        <f ca="1">IF(($A444&lt;&gt;"")*(BR$1&lt;&gt;""),IF(_xlfn.XLOOKUP(BR$1,Attendance_sorted!$B443:$CW443,Attendance_sorted!$B443:$CW443,"nn")&lt;&gt;"nn","•",""),"")</f>
        <v/>
      </c>
      <c r="BS444" s="1" t="str">
        <f ca="1">IF(($A444&lt;&gt;"")*(BS$1&lt;&gt;""),IF(_xlfn.XLOOKUP(BS$1,Attendance_sorted!$B443:$CW443,Attendance_sorted!$B443:$CW443,"nn")&lt;&gt;"nn","•",""),"")</f>
        <v/>
      </c>
      <c r="BT444" s="1" t="str">
        <f ca="1">IF(($A444&lt;&gt;"")*(BT$1&lt;&gt;""),IF(_xlfn.XLOOKUP(BT$1,Attendance_sorted!$B443:$CW443,Attendance_sorted!$B443:$CW443,"nn")&lt;&gt;"nn","•",""),"")</f>
        <v/>
      </c>
      <c r="BU444" s="1" t="str">
        <f ca="1">IF(($A444&lt;&gt;"")*(BU$1&lt;&gt;""),IF(_xlfn.XLOOKUP(BU$1,Attendance_sorted!$B443:$CW443,Attendance_sorted!$B443:$CW443,"nn")&lt;&gt;"nn","•",""),"")</f>
        <v/>
      </c>
      <c r="BV444" s="1" t="str">
        <f ca="1">IF(($A444&lt;&gt;"")*(BV$1&lt;&gt;""),IF(_xlfn.XLOOKUP(BV$1,Attendance_sorted!$B443:$CW443,Attendance_sorted!$B443:$CW443,"nn")&lt;&gt;"nn","•",""),"")</f>
        <v/>
      </c>
      <c r="BW444" s="1" t="str">
        <f ca="1">IF(($A444&lt;&gt;"")*(BW$1&lt;&gt;""),IF(_xlfn.XLOOKUP(BW$1,Attendance_sorted!$B443:$CW443,Attendance_sorted!$B443:$CW443,"nn")&lt;&gt;"nn","•",""),"")</f>
        <v/>
      </c>
      <c r="BX444" s="1" t="str">
        <f ca="1">IF(($A444&lt;&gt;"")*(BX$1&lt;&gt;""),IF(_xlfn.XLOOKUP(BX$1,Attendance_sorted!$B443:$CW443,Attendance_sorted!$B443:$CW443,"nn")&lt;&gt;"nn","•",""),"")</f>
        <v/>
      </c>
      <c r="BY444" s="1" t="str">
        <f ca="1">IF(($A444&lt;&gt;"")*(BY$1&lt;&gt;""),IF(_xlfn.XLOOKUP(BY$1,Attendance_sorted!$B443:$CW443,Attendance_sorted!$B443:$CW443,"nn")&lt;&gt;"nn","•",""),"")</f>
        <v/>
      </c>
      <c r="BZ444" s="1" t="str">
        <f ca="1">IF(($A444&lt;&gt;"")*(BZ$1&lt;&gt;""),IF(_xlfn.XLOOKUP(BZ$1,Attendance_sorted!$B443:$CW443,Attendance_sorted!$B443:$CW443,"nn")&lt;&gt;"nn","•",""),"")</f>
        <v/>
      </c>
      <c r="CA444" s="1" t="str">
        <f ca="1">IF(($A444&lt;&gt;"")*(CA$1&lt;&gt;""),IF(_xlfn.XLOOKUP(CA$1,Attendance_sorted!$B443:$CW443,Attendance_sorted!$B443:$CW443,"nn")&lt;&gt;"nn","•",""),"")</f>
        <v/>
      </c>
      <c r="CB444" s="1" t="str">
        <f ca="1">IF(($A444&lt;&gt;"")*(CB$1&lt;&gt;""),IF(_xlfn.XLOOKUP(CB$1,Attendance_sorted!$B443:$CW443,Attendance_sorted!$B443:$CW443,"nn")&lt;&gt;"nn","•",""),"")</f>
        <v/>
      </c>
      <c r="CC444" s="1" t="str">
        <f ca="1">IF(($A444&lt;&gt;"")*(CC$1&lt;&gt;""),IF(_xlfn.XLOOKUP(CC$1,Attendance_sorted!$B443:$CW443,Attendance_sorted!$B443:$CW443,"nn")&lt;&gt;"nn","•",""),"")</f>
        <v/>
      </c>
      <c r="CD444" s="1" t="str">
        <f ca="1">IF(($A444&lt;&gt;"")*(CD$1&lt;&gt;""),IF(_xlfn.XLOOKUP(CD$1,Attendance_sorted!$B443:$CW443,Attendance_sorted!$B443:$CW443,"nn")&lt;&gt;"nn","•",""),"")</f>
        <v/>
      </c>
      <c r="CE444" s="1" t="str">
        <f ca="1">IF(($A444&lt;&gt;"")*(CE$1&lt;&gt;""),IF(_xlfn.XLOOKUP(CE$1,Attendance_sorted!$B443:$CW443,Attendance_sorted!$B443:$CW443,"nn")&lt;&gt;"nn","•",""),"")</f>
        <v/>
      </c>
      <c r="CF444" s="1" t="str">
        <f ca="1">IF(($A444&lt;&gt;"")*(CF$1&lt;&gt;""),IF(_xlfn.XLOOKUP(CF$1,Attendance_sorted!$B443:$CW443,Attendance_sorted!$B443:$CW443,"nn")&lt;&gt;"nn","•",""),"")</f>
        <v/>
      </c>
      <c r="CG444" s="1" t="str">
        <f ca="1">IF(($A444&lt;&gt;"")*(CG$1&lt;&gt;""),IF(_xlfn.XLOOKUP(CG$1,Attendance_sorted!$B443:$CW443,Attendance_sorted!$B443:$CW443,"nn")&lt;&gt;"nn","•",""),"")</f>
        <v/>
      </c>
      <c r="CH444" s="1" t="str">
        <f ca="1">IF(($A444&lt;&gt;"")*(CH$1&lt;&gt;""),IF(_xlfn.XLOOKUP(CH$1,Attendance_sorted!$B443:$CW443,Attendance_sorted!$B443:$CW443,"nn")&lt;&gt;"nn","•",""),"")</f>
        <v/>
      </c>
      <c r="CI444" s="1" t="str">
        <f ca="1">IF(($A444&lt;&gt;"")*(CI$1&lt;&gt;""),IF(_xlfn.XLOOKUP(CI$1,Attendance_sorted!$B443:$CW443,Attendance_sorted!$B443:$CW443,"nn")&lt;&gt;"nn","•",""),"")</f>
        <v/>
      </c>
      <c r="CJ444" s="1" t="str">
        <f ca="1">IF(($A444&lt;&gt;"")*(CJ$1&lt;&gt;""),IF(_xlfn.XLOOKUP(CJ$1,Attendance_sorted!$B443:$CW443,Attendance_sorted!$B443:$CW443,"nn")&lt;&gt;"nn","•",""),"")</f>
        <v/>
      </c>
      <c r="CK444" s="1" t="str">
        <f ca="1">IF(($A444&lt;&gt;"")*(CK$1&lt;&gt;""),IF(_xlfn.XLOOKUP(CK$1,Attendance_sorted!$B443:$CW443,Attendance_sorted!$B443:$CW443,"nn")&lt;&gt;"nn","•",""),"")</f>
        <v/>
      </c>
      <c r="CL444" s="1" t="str">
        <f ca="1">IF(($A444&lt;&gt;"")*(CL$1&lt;&gt;""),IF(_xlfn.XLOOKUP(CL$1,Attendance_sorted!$B443:$CW443,Attendance_sorted!$B443:$CW443,"nn")&lt;&gt;"nn","•",""),"")</f>
        <v/>
      </c>
      <c r="CM444" s="1" t="str">
        <f ca="1">IF(($A444&lt;&gt;"")*(CM$1&lt;&gt;""),IF(_xlfn.XLOOKUP(CM$1,Attendance_sorted!$B443:$CW443,Attendance_sorted!$B443:$CW443,"nn")&lt;&gt;"nn","•",""),"")</f>
        <v/>
      </c>
      <c r="CN444" s="1" t="str">
        <f ca="1">IF(($A444&lt;&gt;"")*(CN$1&lt;&gt;""),IF(_xlfn.XLOOKUP(CN$1,Attendance_sorted!$B443:$CW443,Attendance_sorted!$B443:$CW443,"nn")&lt;&gt;"nn","•",""),"")</f>
        <v/>
      </c>
      <c r="CO444" s="1" t="str">
        <f ca="1">IF(($A444&lt;&gt;"")*(CO$1&lt;&gt;""),IF(_xlfn.XLOOKUP(CO$1,Attendance_sorted!$B443:$CW443,Attendance_sorted!$B443:$CW443,"nn")&lt;&gt;"nn","•",""),"")</f>
        <v/>
      </c>
      <c r="CP444" s="1" t="str">
        <f ca="1">IF(($A444&lt;&gt;"")*(CP$1&lt;&gt;""),IF(_xlfn.XLOOKUP(CP$1,Attendance_sorted!$B443:$CW443,Attendance_sorted!$B443:$CW443,"nn")&lt;&gt;"nn","•",""),"")</f>
        <v/>
      </c>
      <c r="CQ444" s="1" t="str">
        <f ca="1">IF(($A444&lt;&gt;"")*(CQ$1&lt;&gt;""),IF(_xlfn.XLOOKUP(CQ$1,Attendance_sorted!$B443:$CW443,Attendance_sorted!$B443:$CW443,"nn")&lt;&gt;"nn","•",""),"")</f>
        <v/>
      </c>
      <c r="CR444" s="1" t="str">
        <f ca="1">IF(($A444&lt;&gt;"")*(CR$1&lt;&gt;""),IF(_xlfn.XLOOKUP(CR$1,Attendance_sorted!$B443:$CW443,Attendance_sorted!$B443:$CW443,"nn")&lt;&gt;"nn","•",""),"")</f>
        <v/>
      </c>
      <c r="CS444" s="1" t="str">
        <f ca="1">IF(($A444&lt;&gt;"")*(CS$1&lt;&gt;""),IF(_xlfn.XLOOKUP(CS$1,Attendance_sorted!$B443:$CW443,Attendance_sorted!$B443:$CW443,"nn")&lt;&gt;"nn","•",""),"")</f>
        <v/>
      </c>
      <c r="CT444" s="1" t="str">
        <f ca="1">IF(($A444&lt;&gt;"")*(CT$1&lt;&gt;""),IF(_xlfn.XLOOKUP(CT$1,Attendance_sorted!$B443:$CW443,Attendance_sorted!$B443:$CW443,"nn")&lt;&gt;"nn","•",""),"")</f>
        <v/>
      </c>
      <c r="CU444" s="1" t="str">
        <f ca="1">IF(($A444&lt;&gt;"")*(CU$1&lt;&gt;""),IF(_xlfn.XLOOKUP(CU$1,Attendance_sorted!$B443:$CW443,Attendance_sorted!$B443:$CW443,"nn")&lt;&gt;"nn","•",""),"")</f>
        <v/>
      </c>
      <c r="CV444" s="1" t="str">
        <f ca="1">IF(($A444&lt;&gt;"")*(CV$1&lt;&gt;""),IF(_xlfn.XLOOKUP(CV$1,Attendance_sorted!$B443:$CW443,Attendance_sorted!$B443:$CW443,"nn")&lt;&gt;"nn","•",""),"")</f>
        <v/>
      </c>
      <c r="CW444" s="1" t="str">
        <f ca="1">IF(($A444&lt;&gt;"")*(CW$1&lt;&gt;""),IF(_xlfn.XLOOKUP(CW$1,Attendance_sorted!$B443:$CW443,Attendance_sorted!$B443:$CW443,"nn")&lt;&gt;"nn","•",""),"")</f>
        <v/>
      </c>
    </row>
    <row r="445" spans="1:101">
      <c r="A445" s="1"/>
      <c r="B445" s="1" t="str">
        <f ca="1">IF(($A445&lt;&gt;"")*(B$1&lt;&gt;""),IF(_xlfn.XLOOKUP(B$1,Attendance_sorted!$B444:$CW444,Attendance_sorted!$B444:$CW444,"nn")&lt;&gt;"nn","•",""),"")</f>
        <v/>
      </c>
      <c r="C445" s="1" t="str">
        <f ca="1">IF(($A445&lt;&gt;"")*(C$1&lt;&gt;""),IF(_xlfn.XLOOKUP(C$1,Attendance_sorted!$B444:$CW444,Attendance_sorted!$B444:$CW444,"nn")&lt;&gt;"nn","•",""),"")</f>
        <v/>
      </c>
      <c r="D445" s="1" t="str">
        <f ca="1">IF(($A445&lt;&gt;"")*(D$1&lt;&gt;""),IF(_xlfn.XLOOKUP(D$1,Attendance_sorted!$B444:$CW444,Attendance_sorted!$B444:$CW444,"nn")&lt;&gt;"nn","•",""),"")</f>
        <v/>
      </c>
      <c r="E445" s="1" t="str">
        <f ca="1">IF(($A445&lt;&gt;"")*(E$1&lt;&gt;""),IF(_xlfn.XLOOKUP(E$1,Attendance_sorted!$B444:$CW444,Attendance_sorted!$B444:$CW444,"nn")&lt;&gt;"nn","•",""),"")</f>
        <v/>
      </c>
      <c r="F445" s="1" t="str">
        <f ca="1">IF(($A445&lt;&gt;"")*(F$1&lt;&gt;""),IF(_xlfn.XLOOKUP(F$1,Attendance_sorted!$B444:$CW444,Attendance_sorted!$B444:$CW444,"nn")&lt;&gt;"nn","•",""),"")</f>
        <v/>
      </c>
      <c r="G445" s="1" t="str">
        <f ca="1">IF(($A445&lt;&gt;"")*(G$1&lt;&gt;""),IF(_xlfn.XLOOKUP(G$1,Attendance_sorted!$B444:$CW444,Attendance_sorted!$B444:$CW444,"nn")&lt;&gt;"nn","•",""),"")</f>
        <v/>
      </c>
      <c r="H445" s="1" t="str">
        <f ca="1">IF(($A445&lt;&gt;"")*(H$1&lt;&gt;""),IF(_xlfn.XLOOKUP(H$1,Attendance_sorted!$B444:$CW444,Attendance_sorted!$B444:$CW444,"nn")&lt;&gt;"nn","•",""),"")</f>
        <v/>
      </c>
      <c r="I445" s="1" t="str">
        <f ca="1">IF(($A445&lt;&gt;"")*(I$1&lt;&gt;""),IF(_xlfn.XLOOKUP(I$1,Attendance_sorted!$B444:$CW444,Attendance_sorted!$B444:$CW444,"nn")&lt;&gt;"nn","•",""),"")</f>
        <v/>
      </c>
      <c r="J445" s="1" t="str">
        <f ca="1">IF(($A445&lt;&gt;"")*(J$1&lt;&gt;""),IF(_xlfn.XLOOKUP(J$1,Attendance_sorted!$B444:$CW444,Attendance_sorted!$B444:$CW444,"nn")&lt;&gt;"nn","•",""),"")</f>
        <v/>
      </c>
      <c r="K445" s="1" t="str">
        <f ca="1">IF(($A445&lt;&gt;"")*(K$1&lt;&gt;""),IF(_xlfn.XLOOKUP(K$1,Attendance_sorted!$B444:$CW444,Attendance_sorted!$B444:$CW444,"nn")&lt;&gt;"nn","•",""),"")</f>
        <v/>
      </c>
      <c r="L445" s="1" t="str">
        <f ca="1">IF(($A445&lt;&gt;"")*(L$1&lt;&gt;""),IF(_xlfn.XLOOKUP(L$1,Attendance_sorted!$B444:$CW444,Attendance_sorted!$B444:$CW444,"nn")&lt;&gt;"nn","•",""),"")</f>
        <v/>
      </c>
      <c r="M445" s="1" t="str">
        <f ca="1">IF(($A445&lt;&gt;"")*(M$1&lt;&gt;""),IF(_xlfn.XLOOKUP(M$1,Attendance_sorted!$B444:$CW444,Attendance_sorted!$B444:$CW444,"nn")&lt;&gt;"nn","•",""),"")</f>
        <v/>
      </c>
      <c r="N445" s="1" t="str">
        <f ca="1">IF(($A445&lt;&gt;"")*(N$1&lt;&gt;""),IF(_xlfn.XLOOKUP(N$1,Attendance_sorted!$B444:$CW444,Attendance_sorted!$B444:$CW444,"nn")&lt;&gt;"nn","•",""),"")</f>
        <v/>
      </c>
      <c r="O445" s="1" t="str">
        <f ca="1">IF(($A445&lt;&gt;"")*(O$1&lt;&gt;""),IF(_xlfn.XLOOKUP(O$1,Attendance_sorted!$B444:$CW444,Attendance_sorted!$B444:$CW444,"nn")&lt;&gt;"nn","•",""),"")</f>
        <v/>
      </c>
      <c r="P445" s="1" t="str">
        <f ca="1">IF(($A445&lt;&gt;"")*(P$1&lt;&gt;""),IF(_xlfn.XLOOKUP(P$1,Attendance_sorted!$B444:$CW444,Attendance_sorted!$B444:$CW444,"nn")&lt;&gt;"nn","•",""),"")</f>
        <v/>
      </c>
      <c r="Q445" s="1" t="str">
        <f ca="1">IF(($A445&lt;&gt;"")*(Q$1&lt;&gt;""),IF(_xlfn.XLOOKUP(Q$1,Attendance_sorted!$B444:$CW444,Attendance_sorted!$B444:$CW444,"nn")&lt;&gt;"nn","•",""),"")</f>
        <v/>
      </c>
      <c r="R445" s="1" t="str">
        <f ca="1">IF(($A445&lt;&gt;"")*(R$1&lt;&gt;""),IF(_xlfn.XLOOKUP(R$1,Attendance_sorted!$B444:$CW444,Attendance_sorted!$B444:$CW444,"nn")&lt;&gt;"nn","•",""),"")</f>
        <v/>
      </c>
      <c r="S445" s="1" t="str">
        <f ca="1">IF(($A445&lt;&gt;"")*(S$1&lt;&gt;""),IF(_xlfn.XLOOKUP(S$1,Attendance_sorted!$B444:$CW444,Attendance_sorted!$B444:$CW444,"nn")&lt;&gt;"nn","•",""),"")</f>
        <v/>
      </c>
      <c r="T445" s="1" t="str">
        <f ca="1">IF(($A445&lt;&gt;"")*(T$1&lt;&gt;""),IF(_xlfn.XLOOKUP(T$1,Attendance_sorted!$B444:$CW444,Attendance_sorted!$B444:$CW444,"nn")&lt;&gt;"nn","•",""),"")</f>
        <v/>
      </c>
      <c r="U445" s="1" t="str">
        <f ca="1">IF(($A445&lt;&gt;"")*(U$1&lt;&gt;""),IF(_xlfn.XLOOKUP(U$1,Attendance_sorted!$B444:$CW444,Attendance_sorted!$B444:$CW444,"nn")&lt;&gt;"nn","•",""),"")</f>
        <v/>
      </c>
      <c r="V445" s="1" t="str">
        <f ca="1">IF(($A445&lt;&gt;"")*(V$1&lt;&gt;""),IF(_xlfn.XLOOKUP(V$1,Attendance_sorted!$B444:$CW444,Attendance_sorted!$B444:$CW444,"nn")&lt;&gt;"nn","•",""),"")</f>
        <v/>
      </c>
      <c r="W445" s="1" t="str">
        <f ca="1">IF(($A445&lt;&gt;"")*(W$1&lt;&gt;""),IF(_xlfn.XLOOKUP(W$1,Attendance_sorted!$B444:$CW444,Attendance_sorted!$B444:$CW444,"nn")&lt;&gt;"nn","•",""),"")</f>
        <v/>
      </c>
      <c r="X445" s="1" t="str">
        <f ca="1">IF(($A445&lt;&gt;"")*(X$1&lt;&gt;""),IF(_xlfn.XLOOKUP(X$1,Attendance_sorted!$B444:$CW444,Attendance_sorted!$B444:$CW444,"nn")&lt;&gt;"nn","•",""),"")</f>
        <v/>
      </c>
      <c r="Y445" s="1" t="str">
        <f ca="1">IF(($A445&lt;&gt;"")*(Y$1&lt;&gt;""),IF(_xlfn.XLOOKUP(Y$1,Attendance_sorted!$B444:$CW444,Attendance_sorted!$B444:$CW444,"nn")&lt;&gt;"nn","•",""),"")</f>
        <v/>
      </c>
      <c r="Z445" s="1" t="str">
        <f ca="1">IF(($A445&lt;&gt;"")*(Z$1&lt;&gt;""),IF(_xlfn.XLOOKUP(Z$1,Attendance_sorted!$B444:$CW444,Attendance_sorted!$B444:$CW444,"nn")&lt;&gt;"nn","•",""),"")</f>
        <v/>
      </c>
      <c r="AA445" s="1" t="str">
        <f ca="1">IF(($A445&lt;&gt;"")*(AA$1&lt;&gt;""),IF(_xlfn.XLOOKUP(AA$1,Attendance_sorted!$B444:$CW444,Attendance_sorted!$B444:$CW444,"nn")&lt;&gt;"nn","•",""),"")</f>
        <v/>
      </c>
      <c r="AB445" s="1" t="str">
        <f ca="1">IF(($A445&lt;&gt;"")*(AB$1&lt;&gt;""),IF(_xlfn.XLOOKUP(AB$1,Attendance_sorted!$B444:$CW444,Attendance_sorted!$B444:$CW444,"nn")&lt;&gt;"nn","•",""),"")</f>
        <v/>
      </c>
      <c r="AC445" s="1" t="str">
        <f ca="1">IF(($A445&lt;&gt;"")*(AC$1&lt;&gt;""),IF(_xlfn.XLOOKUP(AC$1,Attendance_sorted!$B444:$CW444,Attendance_sorted!$B444:$CW444,"nn")&lt;&gt;"nn","•",""),"")</f>
        <v/>
      </c>
      <c r="AD445" s="1" t="str">
        <f ca="1">IF(($A445&lt;&gt;"")*(AD$1&lt;&gt;""),IF(_xlfn.XLOOKUP(AD$1,Attendance_sorted!$B444:$CW444,Attendance_sorted!$B444:$CW444,"nn")&lt;&gt;"nn","•",""),"")</f>
        <v/>
      </c>
      <c r="AE445" s="1" t="str">
        <f ca="1">IF(($A445&lt;&gt;"")*(AE$1&lt;&gt;""),IF(_xlfn.XLOOKUP(AE$1,Attendance_sorted!$B444:$CW444,Attendance_sorted!$B444:$CW444,"nn")&lt;&gt;"nn","•",""),"")</f>
        <v/>
      </c>
      <c r="AF445" s="1" t="str">
        <f ca="1">IF(($A445&lt;&gt;"")*(AF$1&lt;&gt;""),IF(_xlfn.XLOOKUP(AF$1,Attendance_sorted!$B444:$CW444,Attendance_sorted!$B444:$CW444,"nn")&lt;&gt;"nn","•",""),"")</f>
        <v/>
      </c>
      <c r="AG445" s="1" t="str">
        <f ca="1">IF(($A445&lt;&gt;"")*(AG$1&lt;&gt;""),IF(_xlfn.XLOOKUP(AG$1,Attendance_sorted!$B444:$CW444,Attendance_sorted!$B444:$CW444,"nn")&lt;&gt;"nn","•",""),"")</f>
        <v/>
      </c>
      <c r="AH445" s="1" t="str">
        <f ca="1">IF(($A445&lt;&gt;"")*(AH$1&lt;&gt;""),IF(_xlfn.XLOOKUP(AH$1,Attendance_sorted!$B444:$CW444,Attendance_sorted!$B444:$CW444,"nn")&lt;&gt;"nn","•",""),"")</f>
        <v/>
      </c>
      <c r="AI445" s="1" t="str">
        <f ca="1">IF(($A445&lt;&gt;"")*(AI$1&lt;&gt;""),IF(_xlfn.XLOOKUP(AI$1,Attendance_sorted!$B444:$CW444,Attendance_sorted!$B444:$CW444,"nn")&lt;&gt;"nn","•",""),"")</f>
        <v/>
      </c>
      <c r="AJ445" s="1" t="str">
        <f ca="1">IF(($A445&lt;&gt;"")*(AJ$1&lt;&gt;""),IF(_xlfn.XLOOKUP(AJ$1,Attendance_sorted!$B444:$CW444,Attendance_sorted!$B444:$CW444,"nn")&lt;&gt;"nn","•",""),"")</f>
        <v/>
      </c>
      <c r="AK445" s="1" t="str">
        <f ca="1">IF(($A445&lt;&gt;"")*(AK$1&lt;&gt;""),IF(_xlfn.XLOOKUP(AK$1,Attendance_sorted!$B444:$CW444,Attendance_sorted!$B444:$CW444,"nn")&lt;&gt;"nn","•",""),"")</f>
        <v/>
      </c>
      <c r="AL445" s="1" t="str">
        <f ca="1">IF(($A445&lt;&gt;"")*(AL$1&lt;&gt;""),IF(_xlfn.XLOOKUP(AL$1,Attendance_sorted!$B444:$CW444,Attendance_sorted!$B444:$CW444,"nn")&lt;&gt;"nn","•",""),"")</f>
        <v/>
      </c>
      <c r="AM445" s="1" t="str">
        <f ca="1">IF(($A445&lt;&gt;"")*(AM$1&lt;&gt;""),IF(_xlfn.XLOOKUP(AM$1,Attendance_sorted!$B444:$CW444,Attendance_sorted!$B444:$CW444,"nn")&lt;&gt;"nn","•",""),"")</f>
        <v/>
      </c>
      <c r="AN445" s="1" t="str">
        <f ca="1">IF(($A445&lt;&gt;"")*(AN$1&lt;&gt;""),IF(_xlfn.XLOOKUP(AN$1,Attendance_sorted!$B444:$CW444,Attendance_sorted!$B444:$CW444,"nn")&lt;&gt;"nn","•",""),"")</f>
        <v/>
      </c>
      <c r="AO445" s="1" t="str">
        <f ca="1">IF(($A445&lt;&gt;"")*(AO$1&lt;&gt;""),IF(_xlfn.XLOOKUP(AO$1,Attendance_sorted!$B444:$CW444,Attendance_sorted!$B444:$CW444,"nn")&lt;&gt;"nn","•",""),"")</f>
        <v/>
      </c>
      <c r="AP445" s="1" t="str">
        <f ca="1">IF(($A445&lt;&gt;"")*(AP$1&lt;&gt;""),IF(_xlfn.XLOOKUP(AP$1,Attendance_sorted!$B444:$CW444,Attendance_sorted!$B444:$CW444,"nn")&lt;&gt;"nn","•",""),"")</f>
        <v/>
      </c>
      <c r="AQ445" s="1" t="str">
        <f ca="1">IF(($A445&lt;&gt;"")*(AQ$1&lt;&gt;""),IF(_xlfn.XLOOKUP(AQ$1,Attendance_sorted!$B444:$CW444,Attendance_sorted!$B444:$CW444,"nn")&lt;&gt;"nn","•",""),"")</f>
        <v/>
      </c>
      <c r="AR445" s="1" t="str">
        <f ca="1">IF(($A445&lt;&gt;"")*(AR$1&lt;&gt;""),IF(_xlfn.XLOOKUP(AR$1,Attendance_sorted!$B444:$CW444,Attendance_sorted!$B444:$CW444,"nn")&lt;&gt;"nn","•",""),"")</f>
        <v/>
      </c>
      <c r="AS445" s="1" t="str">
        <f ca="1">IF(($A445&lt;&gt;"")*(AS$1&lt;&gt;""),IF(_xlfn.XLOOKUP(AS$1,Attendance_sorted!$B444:$CW444,Attendance_sorted!$B444:$CW444,"nn")&lt;&gt;"nn","•",""),"")</f>
        <v/>
      </c>
      <c r="AT445" s="1" t="str">
        <f ca="1">IF(($A445&lt;&gt;"")*(AT$1&lt;&gt;""),IF(_xlfn.XLOOKUP(AT$1,Attendance_sorted!$B444:$CW444,Attendance_sorted!$B444:$CW444,"nn")&lt;&gt;"nn","•",""),"")</f>
        <v/>
      </c>
      <c r="AU445" s="1" t="str">
        <f ca="1">IF(($A445&lt;&gt;"")*(AU$1&lt;&gt;""),IF(_xlfn.XLOOKUP(AU$1,Attendance_sorted!$B444:$CW444,Attendance_sorted!$B444:$CW444,"nn")&lt;&gt;"nn","•",""),"")</f>
        <v/>
      </c>
      <c r="AV445" s="1" t="str">
        <f ca="1">IF(($A445&lt;&gt;"")*(AV$1&lt;&gt;""),IF(_xlfn.XLOOKUP(AV$1,Attendance_sorted!$B444:$CW444,Attendance_sorted!$B444:$CW444,"nn")&lt;&gt;"nn","•",""),"")</f>
        <v/>
      </c>
      <c r="AW445" s="1" t="str">
        <f ca="1">IF(($A445&lt;&gt;"")*(AW$1&lt;&gt;""),IF(_xlfn.XLOOKUP(AW$1,Attendance_sorted!$B444:$CW444,Attendance_sorted!$B444:$CW444,"nn")&lt;&gt;"nn","•",""),"")</f>
        <v/>
      </c>
      <c r="AX445" s="1" t="str">
        <f ca="1">IF(($A445&lt;&gt;"")*(AX$1&lt;&gt;""),IF(_xlfn.XLOOKUP(AX$1,Attendance_sorted!$B444:$CW444,Attendance_sorted!$B444:$CW444,"nn")&lt;&gt;"nn","•",""),"")</f>
        <v/>
      </c>
      <c r="AY445" s="1" t="str">
        <f ca="1">IF(($A445&lt;&gt;"")*(AY$1&lt;&gt;""),IF(_xlfn.XLOOKUP(AY$1,Attendance_sorted!$B444:$CW444,Attendance_sorted!$B444:$CW444,"nn")&lt;&gt;"nn","•",""),"")</f>
        <v/>
      </c>
      <c r="AZ445" s="1" t="str">
        <f ca="1">IF(($A445&lt;&gt;"")*(AZ$1&lt;&gt;""),IF(_xlfn.XLOOKUP(AZ$1,Attendance_sorted!$B444:$CW444,Attendance_sorted!$B444:$CW444,"nn")&lt;&gt;"nn","•",""),"")</f>
        <v/>
      </c>
      <c r="BA445" s="1" t="str">
        <f ca="1">IF(($A445&lt;&gt;"")*(BA$1&lt;&gt;""),IF(_xlfn.XLOOKUP(BA$1,Attendance_sorted!$B444:$CW444,Attendance_sorted!$B444:$CW444,"nn")&lt;&gt;"nn","•",""),"")</f>
        <v/>
      </c>
      <c r="BB445" s="1" t="str">
        <f ca="1">IF(($A445&lt;&gt;"")*(BB$1&lt;&gt;""),IF(_xlfn.XLOOKUP(BB$1,Attendance_sorted!$B444:$CW444,Attendance_sorted!$B444:$CW444,"nn")&lt;&gt;"nn","•",""),"")</f>
        <v/>
      </c>
      <c r="BC445" s="1" t="str">
        <f ca="1">IF(($A445&lt;&gt;"")*(BC$1&lt;&gt;""),IF(_xlfn.XLOOKUP(BC$1,Attendance_sorted!$B444:$CW444,Attendance_sorted!$B444:$CW444,"nn")&lt;&gt;"nn","•",""),"")</f>
        <v/>
      </c>
      <c r="BD445" s="1" t="str">
        <f ca="1">IF(($A445&lt;&gt;"")*(BD$1&lt;&gt;""),IF(_xlfn.XLOOKUP(BD$1,Attendance_sorted!$B444:$CW444,Attendance_sorted!$B444:$CW444,"nn")&lt;&gt;"nn","•",""),"")</f>
        <v/>
      </c>
      <c r="BE445" s="1" t="str">
        <f ca="1">IF(($A445&lt;&gt;"")*(BE$1&lt;&gt;""),IF(_xlfn.XLOOKUP(BE$1,Attendance_sorted!$B444:$CW444,Attendance_sorted!$B444:$CW444,"nn")&lt;&gt;"nn","•",""),"")</f>
        <v/>
      </c>
      <c r="BF445" s="1" t="str">
        <f ca="1">IF(($A445&lt;&gt;"")*(BF$1&lt;&gt;""),IF(_xlfn.XLOOKUP(BF$1,Attendance_sorted!$B444:$CW444,Attendance_sorted!$B444:$CW444,"nn")&lt;&gt;"nn","•",""),"")</f>
        <v/>
      </c>
      <c r="BG445" s="1" t="str">
        <f ca="1">IF(($A445&lt;&gt;"")*(BG$1&lt;&gt;""),IF(_xlfn.XLOOKUP(BG$1,Attendance_sorted!$B444:$CW444,Attendance_sorted!$B444:$CW444,"nn")&lt;&gt;"nn","•",""),"")</f>
        <v/>
      </c>
      <c r="BH445" s="1" t="str">
        <f ca="1">IF(($A445&lt;&gt;"")*(BH$1&lt;&gt;""),IF(_xlfn.XLOOKUP(BH$1,Attendance_sorted!$B444:$CW444,Attendance_sorted!$B444:$CW444,"nn")&lt;&gt;"nn","•",""),"")</f>
        <v/>
      </c>
      <c r="BI445" s="1" t="str">
        <f ca="1">IF(($A445&lt;&gt;"")*(BI$1&lt;&gt;""),IF(_xlfn.XLOOKUP(BI$1,Attendance_sorted!$B444:$CW444,Attendance_sorted!$B444:$CW444,"nn")&lt;&gt;"nn","•",""),"")</f>
        <v/>
      </c>
      <c r="BJ445" s="1" t="str">
        <f ca="1">IF(($A445&lt;&gt;"")*(BJ$1&lt;&gt;""),IF(_xlfn.XLOOKUP(BJ$1,Attendance_sorted!$B444:$CW444,Attendance_sorted!$B444:$CW444,"nn")&lt;&gt;"nn","•",""),"")</f>
        <v/>
      </c>
      <c r="BK445" s="1" t="str">
        <f ca="1">IF(($A445&lt;&gt;"")*(BK$1&lt;&gt;""),IF(_xlfn.XLOOKUP(BK$1,Attendance_sorted!$B444:$CW444,Attendance_sorted!$B444:$CW444,"nn")&lt;&gt;"nn","•",""),"")</f>
        <v/>
      </c>
      <c r="BL445" s="1" t="str">
        <f ca="1">IF(($A445&lt;&gt;"")*(BL$1&lt;&gt;""),IF(_xlfn.XLOOKUP(BL$1,Attendance_sorted!$B444:$CW444,Attendance_sorted!$B444:$CW444,"nn")&lt;&gt;"nn","•",""),"")</f>
        <v/>
      </c>
      <c r="BM445" s="1" t="str">
        <f ca="1">IF(($A445&lt;&gt;"")*(BM$1&lt;&gt;""),IF(_xlfn.XLOOKUP(BM$1,Attendance_sorted!$B444:$CW444,Attendance_sorted!$B444:$CW444,"nn")&lt;&gt;"nn","•",""),"")</f>
        <v/>
      </c>
      <c r="BN445" s="1" t="str">
        <f ca="1">IF(($A445&lt;&gt;"")*(BN$1&lt;&gt;""),IF(_xlfn.XLOOKUP(BN$1,Attendance_sorted!$B444:$CW444,Attendance_sorted!$B444:$CW444,"nn")&lt;&gt;"nn","•",""),"")</f>
        <v/>
      </c>
      <c r="BO445" s="1" t="str">
        <f ca="1">IF(($A445&lt;&gt;"")*(BO$1&lt;&gt;""),IF(_xlfn.XLOOKUP(BO$1,Attendance_sorted!$B444:$CW444,Attendance_sorted!$B444:$CW444,"nn")&lt;&gt;"nn","•",""),"")</f>
        <v/>
      </c>
      <c r="BP445" s="1" t="str">
        <f ca="1">IF(($A445&lt;&gt;"")*(BP$1&lt;&gt;""),IF(_xlfn.XLOOKUP(BP$1,Attendance_sorted!$B444:$CW444,Attendance_sorted!$B444:$CW444,"nn")&lt;&gt;"nn","•",""),"")</f>
        <v/>
      </c>
      <c r="BQ445" s="1" t="str">
        <f ca="1">IF(($A445&lt;&gt;"")*(BQ$1&lt;&gt;""),IF(_xlfn.XLOOKUP(BQ$1,Attendance_sorted!$B444:$CW444,Attendance_sorted!$B444:$CW444,"nn")&lt;&gt;"nn","•",""),"")</f>
        <v/>
      </c>
      <c r="BR445" s="1" t="str">
        <f ca="1">IF(($A445&lt;&gt;"")*(BR$1&lt;&gt;""),IF(_xlfn.XLOOKUP(BR$1,Attendance_sorted!$B444:$CW444,Attendance_sorted!$B444:$CW444,"nn")&lt;&gt;"nn","•",""),"")</f>
        <v/>
      </c>
      <c r="BS445" s="1" t="str">
        <f ca="1">IF(($A445&lt;&gt;"")*(BS$1&lt;&gt;""),IF(_xlfn.XLOOKUP(BS$1,Attendance_sorted!$B444:$CW444,Attendance_sorted!$B444:$CW444,"nn")&lt;&gt;"nn","•",""),"")</f>
        <v/>
      </c>
      <c r="BT445" s="1" t="str">
        <f ca="1">IF(($A445&lt;&gt;"")*(BT$1&lt;&gt;""),IF(_xlfn.XLOOKUP(BT$1,Attendance_sorted!$B444:$CW444,Attendance_sorted!$B444:$CW444,"nn")&lt;&gt;"nn","•",""),"")</f>
        <v/>
      </c>
      <c r="BU445" s="1" t="str">
        <f ca="1">IF(($A445&lt;&gt;"")*(BU$1&lt;&gt;""),IF(_xlfn.XLOOKUP(BU$1,Attendance_sorted!$B444:$CW444,Attendance_sorted!$B444:$CW444,"nn")&lt;&gt;"nn","•",""),"")</f>
        <v/>
      </c>
      <c r="BV445" s="1" t="str">
        <f ca="1">IF(($A445&lt;&gt;"")*(BV$1&lt;&gt;""),IF(_xlfn.XLOOKUP(BV$1,Attendance_sorted!$B444:$CW444,Attendance_sorted!$B444:$CW444,"nn")&lt;&gt;"nn","•",""),"")</f>
        <v/>
      </c>
      <c r="BW445" s="1" t="str">
        <f ca="1">IF(($A445&lt;&gt;"")*(BW$1&lt;&gt;""),IF(_xlfn.XLOOKUP(BW$1,Attendance_sorted!$B444:$CW444,Attendance_sorted!$B444:$CW444,"nn")&lt;&gt;"nn","•",""),"")</f>
        <v/>
      </c>
      <c r="BX445" s="1" t="str">
        <f ca="1">IF(($A445&lt;&gt;"")*(BX$1&lt;&gt;""),IF(_xlfn.XLOOKUP(BX$1,Attendance_sorted!$B444:$CW444,Attendance_sorted!$B444:$CW444,"nn")&lt;&gt;"nn","•",""),"")</f>
        <v/>
      </c>
      <c r="BY445" s="1" t="str">
        <f ca="1">IF(($A445&lt;&gt;"")*(BY$1&lt;&gt;""),IF(_xlfn.XLOOKUP(BY$1,Attendance_sorted!$B444:$CW444,Attendance_sorted!$B444:$CW444,"nn")&lt;&gt;"nn","•",""),"")</f>
        <v/>
      </c>
      <c r="BZ445" s="1" t="str">
        <f ca="1">IF(($A445&lt;&gt;"")*(BZ$1&lt;&gt;""),IF(_xlfn.XLOOKUP(BZ$1,Attendance_sorted!$B444:$CW444,Attendance_sorted!$B444:$CW444,"nn")&lt;&gt;"nn","•",""),"")</f>
        <v/>
      </c>
      <c r="CA445" s="1" t="str">
        <f ca="1">IF(($A445&lt;&gt;"")*(CA$1&lt;&gt;""),IF(_xlfn.XLOOKUP(CA$1,Attendance_sorted!$B444:$CW444,Attendance_sorted!$B444:$CW444,"nn")&lt;&gt;"nn","•",""),"")</f>
        <v/>
      </c>
      <c r="CB445" s="1" t="str">
        <f ca="1">IF(($A445&lt;&gt;"")*(CB$1&lt;&gt;""),IF(_xlfn.XLOOKUP(CB$1,Attendance_sorted!$B444:$CW444,Attendance_sorted!$B444:$CW444,"nn")&lt;&gt;"nn","•",""),"")</f>
        <v/>
      </c>
      <c r="CC445" s="1" t="str">
        <f ca="1">IF(($A445&lt;&gt;"")*(CC$1&lt;&gt;""),IF(_xlfn.XLOOKUP(CC$1,Attendance_sorted!$B444:$CW444,Attendance_sorted!$B444:$CW444,"nn")&lt;&gt;"nn","•",""),"")</f>
        <v/>
      </c>
      <c r="CD445" s="1" t="str">
        <f ca="1">IF(($A445&lt;&gt;"")*(CD$1&lt;&gt;""),IF(_xlfn.XLOOKUP(CD$1,Attendance_sorted!$B444:$CW444,Attendance_sorted!$B444:$CW444,"nn")&lt;&gt;"nn","•",""),"")</f>
        <v/>
      </c>
      <c r="CE445" s="1" t="str">
        <f ca="1">IF(($A445&lt;&gt;"")*(CE$1&lt;&gt;""),IF(_xlfn.XLOOKUP(CE$1,Attendance_sorted!$B444:$CW444,Attendance_sorted!$B444:$CW444,"nn")&lt;&gt;"nn","•",""),"")</f>
        <v/>
      </c>
      <c r="CF445" s="1" t="str">
        <f ca="1">IF(($A445&lt;&gt;"")*(CF$1&lt;&gt;""),IF(_xlfn.XLOOKUP(CF$1,Attendance_sorted!$B444:$CW444,Attendance_sorted!$B444:$CW444,"nn")&lt;&gt;"nn","•",""),"")</f>
        <v/>
      </c>
      <c r="CG445" s="1" t="str">
        <f ca="1">IF(($A445&lt;&gt;"")*(CG$1&lt;&gt;""),IF(_xlfn.XLOOKUP(CG$1,Attendance_sorted!$B444:$CW444,Attendance_sorted!$B444:$CW444,"nn")&lt;&gt;"nn","•",""),"")</f>
        <v/>
      </c>
      <c r="CH445" s="1" t="str">
        <f ca="1">IF(($A445&lt;&gt;"")*(CH$1&lt;&gt;""),IF(_xlfn.XLOOKUP(CH$1,Attendance_sorted!$B444:$CW444,Attendance_sorted!$B444:$CW444,"nn")&lt;&gt;"nn","•",""),"")</f>
        <v/>
      </c>
      <c r="CI445" s="1" t="str">
        <f ca="1">IF(($A445&lt;&gt;"")*(CI$1&lt;&gt;""),IF(_xlfn.XLOOKUP(CI$1,Attendance_sorted!$B444:$CW444,Attendance_sorted!$B444:$CW444,"nn")&lt;&gt;"nn","•",""),"")</f>
        <v/>
      </c>
      <c r="CJ445" s="1" t="str">
        <f ca="1">IF(($A445&lt;&gt;"")*(CJ$1&lt;&gt;""),IF(_xlfn.XLOOKUP(CJ$1,Attendance_sorted!$B444:$CW444,Attendance_sorted!$B444:$CW444,"nn")&lt;&gt;"nn","•",""),"")</f>
        <v/>
      </c>
      <c r="CK445" s="1" t="str">
        <f ca="1">IF(($A445&lt;&gt;"")*(CK$1&lt;&gt;""),IF(_xlfn.XLOOKUP(CK$1,Attendance_sorted!$B444:$CW444,Attendance_sorted!$B444:$CW444,"nn")&lt;&gt;"nn","•",""),"")</f>
        <v/>
      </c>
      <c r="CL445" s="1" t="str">
        <f ca="1">IF(($A445&lt;&gt;"")*(CL$1&lt;&gt;""),IF(_xlfn.XLOOKUP(CL$1,Attendance_sorted!$B444:$CW444,Attendance_sorted!$B444:$CW444,"nn")&lt;&gt;"nn","•",""),"")</f>
        <v/>
      </c>
      <c r="CM445" s="1" t="str">
        <f ca="1">IF(($A445&lt;&gt;"")*(CM$1&lt;&gt;""),IF(_xlfn.XLOOKUP(CM$1,Attendance_sorted!$B444:$CW444,Attendance_sorted!$B444:$CW444,"nn")&lt;&gt;"nn","•",""),"")</f>
        <v/>
      </c>
      <c r="CN445" s="1" t="str">
        <f ca="1">IF(($A445&lt;&gt;"")*(CN$1&lt;&gt;""),IF(_xlfn.XLOOKUP(CN$1,Attendance_sorted!$B444:$CW444,Attendance_sorted!$B444:$CW444,"nn")&lt;&gt;"nn","•",""),"")</f>
        <v/>
      </c>
      <c r="CO445" s="1" t="str">
        <f ca="1">IF(($A445&lt;&gt;"")*(CO$1&lt;&gt;""),IF(_xlfn.XLOOKUP(CO$1,Attendance_sorted!$B444:$CW444,Attendance_sorted!$B444:$CW444,"nn")&lt;&gt;"nn","•",""),"")</f>
        <v/>
      </c>
      <c r="CP445" s="1" t="str">
        <f ca="1">IF(($A445&lt;&gt;"")*(CP$1&lt;&gt;""),IF(_xlfn.XLOOKUP(CP$1,Attendance_sorted!$B444:$CW444,Attendance_sorted!$B444:$CW444,"nn")&lt;&gt;"nn","•",""),"")</f>
        <v/>
      </c>
      <c r="CQ445" s="1" t="str">
        <f ca="1">IF(($A445&lt;&gt;"")*(CQ$1&lt;&gt;""),IF(_xlfn.XLOOKUP(CQ$1,Attendance_sorted!$B444:$CW444,Attendance_sorted!$B444:$CW444,"nn")&lt;&gt;"nn","•",""),"")</f>
        <v/>
      </c>
      <c r="CR445" s="1" t="str">
        <f ca="1">IF(($A445&lt;&gt;"")*(CR$1&lt;&gt;""),IF(_xlfn.XLOOKUP(CR$1,Attendance_sorted!$B444:$CW444,Attendance_sorted!$B444:$CW444,"nn")&lt;&gt;"nn","•",""),"")</f>
        <v/>
      </c>
      <c r="CS445" s="1" t="str">
        <f ca="1">IF(($A445&lt;&gt;"")*(CS$1&lt;&gt;""),IF(_xlfn.XLOOKUP(CS$1,Attendance_sorted!$B444:$CW444,Attendance_sorted!$B444:$CW444,"nn")&lt;&gt;"nn","•",""),"")</f>
        <v/>
      </c>
      <c r="CT445" s="1" t="str">
        <f ca="1">IF(($A445&lt;&gt;"")*(CT$1&lt;&gt;""),IF(_xlfn.XLOOKUP(CT$1,Attendance_sorted!$B444:$CW444,Attendance_sorted!$B444:$CW444,"nn")&lt;&gt;"nn","•",""),"")</f>
        <v/>
      </c>
      <c r="CU445" s="1" t="str">
        <f ca="1">IF(($A445&lt;&gt;"")*(CU$1&lt;&gt;""),IF(_xlfn.XLOOKUP(CU$1,Attendance_sorted!$B444:$CW444,Attendance_sorted!$B444:$CW444,"nn")&lt;&gt;"nn","•",""),"")</f>
        <v/>
      </c>
      <c r="CV445" s="1" t="str">
        <f ca="1">IF(($A445&lt;&gt;"")*(CV$1&lt;&gt;""),IF(_xlfn.XLOOKUP(CV$1,Attendance_sorted!$B444:$CW444,Attendance_sorted!$B444:$CW444,"nn")&lt;&gt;"nn","•",""),"")</f>
        <v/>
      </c>
      <c r="CW445" s="1" t="str">
        <f ca="1">IF(($A445&lt;&gt;"")*(CW$1&lt;&gt;""),IF(_xlfn.XLOOKUP(CW$1,Attendance_sorted!$B444:$CW444,Attendance_sorted!$B444:$CW444,"nn")&lt;&gt;"nn","•",""),"")</f>
        <v/>
      </c>
    </row>
    <row r="446" spans="1:101">
      <c r="A446" s="1"/>
      <c r="B446" s="1" t="str">
        <f ca="1">IF(($A446&lt;&gt;"")*(B$1&lt;&gt;""),IF(_xlfn.XLOOKUP(B$1,Attendance_sorted!$B445:$CW445,Attendance_sorted!$B445:$CW445,"nn")&lt;&gt;"nn","•",""),"")</f>
        <v/>
      </c>
      <c r="C446" s="1" t="str">
        <f ca="1">IF(($A446&lt;&gt;"")*(C$1&lt;&gt;""),IF(_xlfn.XLOOKUP(C$1,Attendance_sorted!$B445:$CW445,Attendance_sorted!$B445:$CW445,"nn")&lt;&gt;"nn","•",""),"")</f>
        <v/>
      </c>
      <c r="D446" s="1" t="str">
        <f ca="1">IF(($A446&lt;&gt;"")*(D$1&lt;&gt;""),IF(_xlfn.XLOOKUP(D$1,Attendance_sorted!$B445:$CW445,Attendance_sorted!$B445:$CW445,"nn")&lt;&gt;"nn","•",""),"")</f>
        <v/>
      </c>
      <c r="E446" s="1" t="str">
        <f ca="1">IF(($A446&lt;&gt;"")*(E$1&lt;&gt;""),IF(_xlfn.XLOOKUP(E$1,Attendance_sorted!$B445:$CW445,Attendance_sorted!$B445:$CW445,"nn")&lt;&gt;"nn","•",""),"")</f>
        <v/>
      </c>
      <c r="F446" s="1" t="str">
        <f ca="1">IF(($A446&lt;&gt;"")*(F$1&lt;&gt;""),IF(_xlfn.XLOOKUP(F$1,Attendance_sorted!$B445:$CW445,Attendance_sorted!$B445:$CW445,"nn")&lt;&gt;"nn","•",""),"")</f>
        <v/>
      </c>
      <c r="G446" s="1" t="str">
        <f ca="1">IF(($A446&lt;&gt;"")*(G$1&lt;&gt;""),IF(_xlfn.XLOOKUP(G$1,Attendance_sorted!$B445:$CW445,Attendance_sorted!$B445:$CW445,"nn")&lt;&gt;"nn","•",""),"")</f>
        <v/>
      </c>
      <c r="H446" s="1" t="str">
        <f ca="1">IF(($A446&lt;&gt;"")*(H$1&lt;&gt;""),IF(_xlfn.XLOOKUP(H$1,Attendance_sorted!$B445:$CW445,Attendance_sorted!$B445:$CW445,"nn")&lt;&gt;"nn","•",""),"")</f>
        <v/>
      </c>
      <c r="I446" s="1" t="str">
        <f ca="1">IF(($A446&lt;&gt;"")*(I$1&lt;&gt;""),IF(_xlfn.XLOOKUP(I$1,Attendance_sorted!$B445:$CW445,Attendance_sorted!$B445:$CW445,"nn")&lt;&gt;"nn","•",""),"")</f>
        <v/>
      </c>
      <c r="J446" s="1" t="str">
        <f ca="1">IF(($A446&lt;&gt;"")*(J$1&lt;&gt;""),IF(_xlfn.XLOOKUP(J$1,Attendance_sorted!$B445:$CW445,Attendance_sorted!$B445:$CW445,"nn")&lt;&gt;"nn","•",""),"")</f>
        <v/>
      </c>
      <c r="K446" s="1" t="str">
        <f ca="1">IF(($A446&lt;&gt;"")*(K$1&lt;&gt;""),IF(_xlfn.XLOOKUP(K$1,Attendance_sorted!$B445:$CW445,Attendance_sorted!$B445:$CW445,"nn")&lt;&gt;"nn","•",""),"")</f>
        <v/>
      </c>
      <c r="L446" s="1" t="str">
        <f ca="1">IF(($A446&lt;&gt;"")*(L$1&lt;&gt;""),IF(_xlfn.XLOOKUP(L$1,Attendance_sorted!$B445:$CW445,Attendance_sorted!$B445:$CW445,"nn")&lt;&gt;"nn","•",""),"")</f>
        <v/>
      </c>
      <c r="M446" s="1" t="str">
        <f ca="1">IF(($A446&lt;&gt;"")*(M$1&lt;&gt;""),IF(_xlfn.XLOOKUP(M$1,Attendance_sorted!$B445:$CW445,Attendance_sorted!$B445:$CW445,"nn")&lt;&gt;"nn","•",""),"")</f>
        <v/>
      </c>
      <c r="N446" s="1" t="str">
        <f ca="1">IF(($A446&lt;&gt;"")*(N$1&lt;&gt;""),IF(_xlfn.XLOOKUP(N$1,Attendance_sorted!$B445:$CW445,Attendance_sorted!$B445:$CW445,"nn")&lt;&gt;"nn","•",""),"")</f>
        <v/>
      </c>
      <c r="O446" s="1" t="str">
        <f ca="1">IF(($A446&lt;&gt;"")*(O$1&lt;&gt;""),IF(_xlfn.XLOOKUP(O$1,Attendance_sorted!$B445:$CW445,Attendance_sorted!$B445:$CW445,"nn")&lt;&gt;"nn","•",""),"")</f>
        <v/>
      </c>
      <c r="P446" s="1" t="str">
        <f ca="1">IF(($A446&lt;&gt;"")*(P$1&lt;&gt;""),IF(_xlfn.XLOOKUP(P$1,Attendance_sorted!$B445:$CW445,Attendance_sorted!$B445:$CW445,"nn")&lt;&gt;"nn","•",""),"")</f>
        <v/>
      </c>
      <c r="Q446" s="1" t="str">
        <f ca="1">IF(($A446&lt;&gt;"")*(Q$1&lt;&gt;""),IF(_xlfn.XLOOKUP(Q$1,Attendance_sorted!$B445:$CW445,Attendance_sorted!$B445:$CW445,"nn")&lt;&gt;"nn","•",""),"")</f>
        <v/>
      </c>
      <c r="R446" s="1" t="str">
        <f ca="1">IF(($A446&lt;&gt;"")*(R$1&lt;&gt;""),IF(_xlfn.XLOOKUP(R$1,Attendance_sorted!$B445:$CW445,Attendance_sorted!$B445:$CW445,"nn")&lt;&gt;"nn","•",""),"")</f>
        <v/>
      </c>
      <c r="S446" s="1" t="str">
        <f ca="1">IF(($A446&lt;&gt;"")*(S$1&lt;&gt;""),IF(_xlfn.XLOOKUP(S$1,Attendance_sorted!$B445:$CW445,Attendance_sorted!$B445:$CW445,"nn")&lt;&gt;"nn","•",""),"")</f>
        <v/>
      </c>
      <c r="T446" s="1" t="str">
        <f ca="1">IF(($A446&lt;&gt;"")*(T$1&lt;&gt;""),IF(_xlfn.XLOOKUP(T$1,Attendance_sorted!$B445:$CW445,Attendance_sorted!$B445:$CW445,"nn")&lt;&gt;"nn","•",""),"")</f>
        <v/>
      </c>
      <c r="U446" s="1" t="str">
        <f ca="1">IF(($A446&lt;&gt;"")*(U$1&lt;&gt;""),IF(_xlfn.XLOOKUP(U$1,Attendance_sorted!$B445:$CW445,Attendance_sorted!$B445:$CW445,"nn")&lt;&gt;"nn","•",""),"")</f>
        <v/>
      </c>
      <c r="V446" s="1" t="str">
        <f ca="1">IF(($A446&lt;&gt;"")*(V$1&lt;&gt;""),IF(_xlfn.XLOOKUP(V$1,Attendance_sorted!$B445:$CW445,Attendance_sorted!$B445:$CW445,"nn")&lt;&gt;"nn","•",""),"")</f>
        <v/>
      </c>
      <c r="W446" s="1" t="str">
        <f ca="1">IF(($A446&lt;&gt;"")*(W$1&lt;&gt;""),IF(_xlfn.XLOOKUP(W$1,Attendance_sorted!$B445:$CW445,Attendance_sorted!$B445:$CW445,"nn")&lt;&gt;"nn","•",""),"")</f>
        <v/>
      </c>
      <c r="X446" s="1" t="str">
        <f ca="1">IF(($A446&lt;&gt;"")*(X$1&lt;&gt;""),IF(_xlfn.XLOOKUP(X$1,Attendance_sorted!$B445:$CW445,Attendance_sorted!$B445:$CW445,"nn")&lt;&gt;"nn","•",""),"")</f>
        <v/>
      </c>
      <c r="Y446" s="1" t="str">
        <f ca="1">IF(($A446&lt;&gt;"")*(Y$1&lt;&gt;""),IF(_xlfn.XLOOKUP(Y$1,Attendance_sorted!$B445:$CW445,Attendance_sorted!$B445:$CW445,"nn")&lt;&gt;"nn","•",""),"")</f>
        <v/>
      </c>
      <c r="Z446" s="1" t="str">
        <f ca="1">IF(($A446&lt;&gt;"")*(Z$1&lt;&gt;""),IF(_xlfn.XLOOKUP(Z$1,Attendance_sorted!$B445:$CW445,Attendance_sorted!$B445:$CW445,"nn")&lt;&gt;"nn","•",""),"")</f>
        <v/>
      </c>
      <c r="AA446" s="1" t="str">
        <f ca="1">IF(($A446&lt;&gt;"")*(AA$1&lt;&gt;""),IF(_xlfn.XLOOKUP(AA$1,Attendance_sorted!$B445:$CW445,Attendance_sorted!$B445:$CW445,"nn")&lt;&gt;"nn","•",""),"")</f>
        <v/>
      </c>
      <c r="AB446" s="1" t="str">
        <f ca="1">IF(($A446&lt;&gt;"")*(AB$1&lt;&gt;""),IF(_xlfn.XLOOKUP(AB$1,Attendance_sorted!$B445:$CW445,Attendance_sorted!$B445:$CW445,"nn")&lt;&gt;"nn","•",""),"")</f>
        <v/>
      </c>
      <c r="AC446" s="1" t="str">
        <f ca="1">IF(($A446&lt;&gt;"")*(AC$1&lt;&gt;""),IF(_xlfn.XLOOKUP(AC$1,Attendance_sorted!$B445:$CW445,Attendance_sorted!$B445:$CW445,"nn")&lt;&gt;"nn","•",""),"")</f>
        <v/>
      </c>
      <c r="AD446" s="1" t="str">
        <f ca="1">IF(($A446&lt;&gt;"")*(AD$1&lt;&gt;""),IF(_xlfn.XLOOKUP(AD$1,Attendance_sorted!$B445:$CW445,Attendance_sorted!$B445:$CW445,"nn")&lt;&gt;"nn","•",""),"")</f>
        <v/>
      </c>
      <c r="AE446" s="1" t="str">
        <f ca="1">IF(($A446&lt;&gt;"")*(AE$1&lt;&gt;""),IF(_xlfn.XLOOKUP(AE$1,Attendance_sorted!$B445:$CW445,Attendance_sorted!$B445:$CW445,"nn")&lt;&gt;"nn","•",""),"")</f>
        <v/>
      </c>
      <c r="AF446" s="1" t="str">
        <f ca="1">IF(($A446&lt;&gt;"")*(AF$1&lt;&gt;""),IF(_xlfn.XLOOKUP(AF$1,Attendance_sorted!$B445:$CW445,Attendance_sorted!$B445:$CW445,"nn")&lt;&gt;"nn","•",""),"")</f>
        <v/>
      </c>
      <c r="AG446" s="1" t="str">
        <f ca="1">IF(($A446&lt;&gt;"")*(AG$1&lt;&gt;""),IF(_xlfn.XLOOKUP(AG$1,Attendance_sorted!$B445:$CW445,Attendance_sorted!$B445:$CW445,"nn")&lt;&gt;"nn","•",""),"")</f>
        <v/>
      </c>
      <c r="AH446" s="1" t="str">
        <f ca="1">IF(($A446&lt;&gt;"")*(AH$1&lt;&gt;""),IF(_xlfn.XLOOKUP(AH$1,Attendance_sorted!$B445:$CW445,Attendance_sorted!$B445:$CW445,"nn")&lt;&gt;"nn","•",""),"")</f>
        <v/>
      </c>
      <c r="AI446" s="1" t="str">
        <f ca="1">IF(($A446&lt;&gt;"")*(AI$1&lt;&gt;""),IF(_xlfn.XLOOKUP(AI$1,Attendance_sorted!$B445:$CW445,Attendance_sorted!$B445:$CW445,"nn")&lt;&gt;"nn","•",""),"")</f>
        <v/>
      </c>
      <c r="AJ446" s="1" t="str">
        <f ca="1">IF(($A446&lt;&gt;"")*(AJ$1&lt;&gt;""),IF(_xlfn.XLOOKUP(AJ$1,Attendance_sorted!$B445:$CW445,Attendance_sorted!$B445:$CW445,"nn")&lt;&gt;"nn","•",""),"")</f>
        <v/>
      </c>
      <c r="AK446" s="1" t="str">
        <f ca="1">IF(($A446&lt;&gt;"")*(AK$1&lt;&gt;""),IF(_xlfn.XLOOKUP(AK$1,Attendance_sorted!$B445:$CW445,Attendance_sorted!$B445:$CW445,"nn")&lt;&gt;"nn","•",""),"")</f>
        <v/>
      </c>
      <c r="AL446" s="1" t="str">
        <f ca="1">IF(($A446&lt;&gt;"")*(AL$1&lt;&gt;""),IF(_xlfn.XLOOKUP(AL$1,Attendance_sorted!$B445:$CW445,Attendance_sorted!$B445:$CW445,"nn")&lt;&gt;"nn","•",""),"")</f>
        <v/>
      </c>
      <c r="AM446" s="1" t="str">
        <f ca="1">IF(($A446&lt;&gt;"")*(AM$1&lt;&gt;""),IF(_xlfn.XLOOKUP(AM$1,Attendance_sorted!$B445:$CW445,Attendance_sorted!$B445:$CW445,"nn")&lt;&gt;"nn","•",""),"")</f>
        <v/>
      </c>
      <c r="AN446" s="1" t="str">
        <f ca="1">IF(($A446&lt;&gt;"")*(AN$1&lt;&gt;""),IF(_xlfn.XLOOKUP(AN$1,Attendance_sorted!$B445:$CW445,Attendance_sorted!$B445:$CW445,"nn")&lt;&gt;"nn","•",""),"")</f>
        <v/>
      </c>
      <c r="AO446" s="1" t="str">
        <f ca="1">IF(($A446&lt;&gt;"")*(AO$1&lt;&gt;""),IF(_xlfn.XLOOKUP(AO$1,Attendance_sorted!$B445:$CW445,Attendance_sorted!$B445:$CW445,"nn")&lt;&gt;"nn","•",""),"")</f>
        <v/>
      </c>
      <c r="AP446" s="1" t="str">
        <f ca="1">IF(($A446&lt;&gt;"")*(AP$1&lt;&gt;""),IF(_xlfn.XLOOKUP(AP$1,Attendance_sorted!$B445:$CW445,Attendance_sorted!$B445:$CW445,"nn")&lt;&gt;"nn","•",""),"")</f>
        <v/>
      </c>
      <c r="AQ446" s="1" t="str">
        <f ca="1">IF(($A446&lt;&gt;"")*(AQ$1&lt;&gt;""),IF(_xlfn.XLOOKUP(AQ$1,Attendance_sorted!$B445:$CW445,Attendance_sorted!$B445:$CW445,"nn")&lt;&gt;"nn","•",""),"")</f>
        <v/>
      </c>
      <c r="AR446" s="1" t="str">
        <f ca="1">IF(($A446&lt;&gt;"")*(AR$1&lt;&gt;""),IF(_xlfn.XLOOKUP(AR$1,Attendance_sorted!$B445:$CW445,Attendance_sorted!$B445:$CW445,"nn")&lt;&gt;"nn","•",""),"")</f>
        <v/>
      </c>
      <c r="AS446" s="1" t="str">
        <f ca="1">IF(($A446&lt;&gt;"")*(AS$1&lt;&gt;""),IF(_xlfn.XLOOKUP(AS$1,Attendance_sorted!$B445:$CW445,Attendance_sorted!$B445:$CW445,"nn")&lt;&gt;"nn","•",""),"")</f>
        <v/>
      </c>
      <c r="AT446" s="1" t="str">
        <f ca="1">IF(($A446&lt;&gt;"")*(AT$1&lt;&gt;""),IF(_xlfn.XLOOKUP(AT$1,Attendance_sorted!$B445:$CW445,Attendance_sorted!$B445:$CW445,"nn")&lt;&gt;"nn","•",""),"")</f>
        <v/>
      </c>
      <c r="AU446" s="1" t="str">
        <f ca="1">IF(($A446&lt;&gt;"")*(AU$1&lt;&gt;""),IF(_xlfn.XLOOKUP(AU$1,Attendance_sorted!$B445:$CW445,Attendance_sorted!$B445:$CW445,"nn")&lt;&gt;"nn","•",""),"")</f>
        <v/>
      </c>
      <c r="AV446" s="1" t="str">
        <f ca="1">IF(($A446&lt;&gt;"")*(AV$1&lt;&gt;""),IF(_xlfn.XLOOKUP(AV$1,Attendance_sorted!$B445:$CW445,Attendance_sorted!$B445:$CW445,"nn")&lt;&gt;"nn","•",""),"")</f>
        <v/>
      </c>
      <c r="AW446" s="1" t="str">
        <f ca="1">IF(($A446&lt;&gt;"")*(AW$1&lt;&gt;""),IF(_xlfn.XLOOKUP(AW$1,Attendance_sorted!$B445:$CW445,Attendance_sorted!$B445:$CW445,"nn")&lt;&gt;"nn","•",""),"")</f>
        <v/>
      </c>
      <c r="AX446" s="1" t="str">
        <f ca="1">IF(($A446&lt;&gt;"")*(AX$1&lt;&gt;""),IF(_xlfn.XLOOKUP(AX$1,Attendance_sorted!$B445:$CW445,Attendance_sorted!$B445:$CW445,"nn")&lt;&gt;"nn","•",""),"")</f>
        <v/>
      </c>
      <c r="AY446" s="1" t="str">
        <f ca="1">IF(($A446&lt;&gt;"")*(AY$1&lt;&gt;""),IF(_xlfn.XLOOKUP(AY$1,Attendance_sorted!$B445:$CW445,Attendance_sorted!$B445:$CW445,"nn")&lt;&gt;"nn","•",""),"")</f>
        <v/>
      </c>
      <c r="AZ446" s="1" t="str">
        <f ca="1">IF(($A446&lt;&gt;"")*(AZ$1&lt;&gt;""),IF(_xlfn.XLOOKUP(AZ$1,Attendance_sorted!$B445:$CW445,Attendance_sorted!$B445:$CW445,"nn")&lt;&gt;"nn","•",""),"")</f>
        <v/>
      </c>
      <c r="BA446" s="1" t="str">
        <f ca="1">IF(($A446&lt;&gt;"")*(BA$1&lt;&gt;""),IF(_xlfn.XLOOKUP(BA$1,Attendance_sorted!$B445:$CW445,Attendance_sorted!$B445:$CW445,"nn")&lt;&gt;"nn","•",""),"")</f>
        <v/>
      </c>
      <c r="BB446" s="1" t="str">
        <f ca="1">IF(($A446&lt;&gt;"")*(BB$1&lt;&gt;""),IF(_xlfn.XLOOKUP(BB$1,Attendance_sorted!$B445:$CW445,Attendance_sorted!$B445:$CW445,"nn")&lt;&gt;"nn","•",""),"")</f>
        <v/>
      </c>
      <c r="BC446" s="1" t="str">
        <f ca="1">IF(($A446&lt;&gt;"")*(BC$1&lt;&gt;""),IF(_xlfn.XLOOKUP(BC$1,Attendance_sorted!$B445:$CW445,Attendance_sorted!$B445:$CW445,"nn")&lt;&gt;"nn","•",""),"")</f>
        <v/>
      </c>
      <c r="BD446" s="1" t="str">
        <f ca="1">IF(($A446&lt;&gt;"")*(BD$1&lt;&gt;""),IF(_xlfn.XLOOKUP(BD$1,Attendance_sorted!$B445:$CW445,Attendance_sorted!$B445:$CW445,"nn")&lt;&gt;"nn","•",""),"")</f>
        <v/>
      </c>
      <c r="BE446" s="1" t="str">
        <f ca="1">IF(($A446&lt;&gt;"")*(BE$1&lt;&gt;""),IF(_xlfn.XLOOKUP(BE$1,Attendance_sorted!$B445:$CW445,Attendance_sorted!$B445:$CW445,"nn")&lt;&gt;"nn","•",""),"")</f>
        <v/>
      </c>
      <c r="BF446" s="1" t="str">
        <f ca="1">IF(($A446&lt;&gt;"")*(BF$1&lt;&gt;""),IF(_xlfn.XLOOKUP(BF$1,Attendance_sorted!$B445:$CW445,Attendance_sorted!$B445:$CW445,"nn")&lt;&gt;"nn","•",""),"")</f>
        <v/>
      </c>
      <c r="BG446" s="1" t="str">
        <f ca="1">IF(($A446&lt;&gt;"")*(BG$1&lt;&gt;""),IF(_xlfn.XLOOKUP(BG$1,Attendance_sorted!$B445:$CW445,Attendance_sorted!$B445:$CW445,"nn")&lt;&gt;"nn","•",""),"")</f>
        <v/>
      </c>
      <c r="BH446" s="1" t="str">
        <f ca="1">IF(($A446&lt;&gt;"")*(BH$1&lt;&gt;""),IF(_xlfn.XLOOKUP(BH$1,Attendance_sorted!$B445:$CW445,Attendance_sorted!$B445:$CW445,"nn")&lt;&gt;"nn","•",""),"")</f>
        <v/>
      </c>
      <c r="BI446" s="1" t="str">
        <f ca="1">IF(($A446&lt;&gt;"")*(BI$1&lt;&gt;""),IF(_xlfn.XLOOKUP(BI$1,Attendance_sorted!$B445:$CW445,Attendance_sorted!$B445:$CW445,"nn")&lt;&gt;"nn","•",""),"")</f>
        <v/>
      </c>
      <c r="BJ446" s="1" t="str">
        <f ca="1">IF(($A446&lt;&gt;"")*(BJ$1&lt;&gt;""),IF(_xlfn.XLOOKUP(BJ$1,Attendance_sorted!$B445:$CW445,Attendance_sorted!$B445:$CW445,"nn")&lt;&gt;"nn","•",""),"")</f>
        <v/>
      </c>
      <c r="BK446" s="1" t="str">
        <f ca="1">IF(($A446&lt;&gt;"")*(BK$1&lt;&gt;""),IF(_xlfn.XLOOKUP(BK$1,Attendance_sorted!$B445:$CW445,Attendance_sorted!$B445:$CW445,"nn")&lt;&gt;"nn","•",""),"")</f>
        <v/>
      </c>
      <c r="BL446" s="1" t="str">
        <f ca="1">IF(($A446&lt;&gt;"")*(BL$1&lt;&gt;""),IF(_xlfn.XLOOKUP(BL$1,Attendance_sorted!$B445:$CW445,Attendance_sorted!$B445:$CW445,"nn")&lt;&gt;"nn","•",""),"")</f>
        <v/>
      </c>
      <c r="BM446" s="1" t="str">
        <f ca="1">IF(($A446&lt;&gt;"")*(BM$1&lt;&gt;""),IF(_xlfn.XLOOKUP(BM$1,Attendance_sorted!$B445:$CW445,Attendance_sorted!$B445:$CW445,"nn")&lt;&gt;"nn","•",""),"")</f>
        <v/>
      </c>
      <c r="BN446" s="1" t="str">
        <f ca="1">IF(($A446&lt;&gt;"")*(BN$1&lt;&gt;""),IF(_xlfn.XLOOKUP(BN$1,Attendance_sorted!$B445:$CW445,Attendance_sorted!$B445:$CW445,"nn")&lt;&gt;"nn","•",""),"")</f>
        <v/>
      </c>
      <c r="BO446" s="1" t="str">
        <f ca="1">IF(($A446&lt;&gt;"")*(BO$1&lt;&gt;""),IF(_xlfn.XLOOKUP(BO$1,Attendance_sorted!$B445:$CW445,Attendance_sorted!$B445:$CW445,"nn")&lt;&gt;"nn","•",""),"")</f>
        <v/>
      </c>
      <c r="BP446" s="1" t="str">
        <f ca="1">IF(($A446&lt;&gt;"")*(BP$1&lt;&gt;""),IF(_xlfn.XLOOKUP(BP$1,Attendance_sorted!$B445:$CW445,Attendance_sorted!$B445:$CW445,"nn")&lt;&gt;"nn","•",""),"")</f>
        <v/>
      </c>
      <c r="BQ446" s="1" t="str">
        <f ca="1">IF(($A446&lt;&gt;"")*(BQ$1&lt;&gt;""),IF(_xlfn.XLOOKUP(BQ$1,Attendance_sorted!$B445:$CW445,Attendance_sorted!$B445:$CW445,"nn")&lt;&gt;"nn","•",""),"")</f>
        <v/>
      </c>
      <c r="BR446" s="1" t="str">
        <f ca="1">IF(($A446&lt;&gt;"")*(BR$1&lt;&gt;""),IF(_xlfn.XLOOKUP(BR$1,Attendance_sorted!$B445:$CW445,Attendance_sorted!$B445:$CW445,"nn")&lt;&gt;"nn","•",""),"")</f>
        <v/>
      </c>
      <c r="BS446" s="1" t="str">
        <f ca="1">IF(($A446&lt;&gt;"")*(BS$1&lt;&gt;""),IF(_xlfn.XLOOKUP(BS$1,Attendance_sorted!$B445:$CW445,Attendance_sorted!$B445:$CW445,"nn")&lt;&gt;"nn","•",""),"")</f>
        <v/>
      </c>
      <c r="BT446" s="1" t="str">
        <f ca="1">IF(($A446&lt;&gt;"")*(BT$1&lt;&gt;""),IF(_xlfn.XLOOKUP(BT$1,Attendance_sorted!$B445:$CW445,Attendance_sorted!$B445:$CW445,"nn")&lt;&gt;"nn","•",""),"")</f>
        <v/>
      </c>
      <c r="BU446" s="1" t="str">
        <f ca="1">IF(($A446&lt;&gt;"")*(BU$1&lt;&gt;""),IF(_xlfn.XLOOKUP(BU$1,Attendance_sorted!$B445:$CW445,Attendance_sorted!$B445:$CW445,"nn")&lt;&gt;"nn","•",""),"")</f>
        <v/>
      </c>
      <c r="BV446" s="1" t="str">
        <f ca="1">IF(($A446&lt;&gt;"")*(BV$1&lt;&gt;""),IF(_xlfn.XLOOKUP(BV$1,Attendance_sorted!$B445:$CW445,Attendance_sorted!$B445:$CW445,"nn")&lt;&gt;"nn","•",""),"")</f>
        <v/>
      </c>
      <c r="BW446" s="1" t="str">
        <f ca="1">IF(($A446&lt;&gt;"")*(BW$1&lt;&gt;""),IF(_xlfn.XLOOKUP(BW$1,Attendance_sorted!$B445:$CW445,Attendance_sorted!$B445:$CW445,"nn")&lt;&gt;"nn","•",""),"")</f>
        <v/>
      </c>
      <c r="BX446" s="1" t="str">
        <f ca="1">IF(($A446&lt;&gt;"")*(BX$1&lt;&gt;""),IF(_xlfn.XLOOKUP(BX$1,Attendance_sorted!$B445:$CW445,Attendance_sorted!$B445:$CW445,"nn")&lt;&gt;"nn","•",""),"")</f>
        <v/>
      </c>
      <c r="BY446" s="1" t="str">
        <f ca="1">IF(($A446&lt;&gt;"")*(BY$1&lt;&gt;""),IF(_xlfn.XLOOKUP(BY$1,Attendance_sorted!$B445:$CW445,Attendance_sorted!$B445:$CW445,"nn")&lt;&gt;"nn","•",""),"")</f>
        <v/>
      </c>
      <c r="BZ446" s="1" t="str">
        <f ca="1">IF(($A446&lt;&gt;"")*(BZ$1&lt;&gt;""),IF(_xlfn.XLOOKUP(BZ$1,Attendance_sorted!$B445:$CW445,Attendance_sorted!$B445:$CW445,"nn")&lt;&gt;"nn","•",""),"")</f>
        <v/>
      </c>
      <c r="CA446" s="1" t="str">
        <f ca="1">IF(($A446&lt;&gt;"")*(CA$1&lt;&gt;""),IF(_xlfn.XLOOKUP(CA$1,Attendance_sorted!$B445:$CW445,Attendance_sorted!$B445:$CW445,"nn")&lt;&gt;"nn","•",""),"")</f>
        <v/>
      </c>
      <c r="CB446" s="1" t="str">
        <f ca="1">IF(($A446&lt;&gt;"")*(CB$1&lt;&gt;""),IF(_xlfn.XLOOKUP(CB$1,Attendance_sorted!$B445:$CW445,Attendance_sorted!$B445:$CW445,"nn")&lt;&gt;"nn","•",""),"")</f>
        <v/>
      </c>
      <c r="CC446" s="1" t="str">
        <f ca="1">IF(($A446&lt;&gt;"")*(CC$1&lt;&gt;""),IF(_xlfn.XLOOKUP(CC$1,Attendance_sorted!$B445:$CW445,Attendance_sorted!$B445:$CW445,"nn")&lt;&gt;"nn","•",""),"")</f>
        <v/>
      </c>
      <c r="CD446" s="1" t="str">
        <f ca="1">IF(($A446&lt;&gt;"")*(CD$1&lt;&gt;""),IF(_xlfn.XLOOKUP(CD$1,Attendance_sorted!$B445:$CW445,Attendance_sorted!$B445:$CW445,"nn")&lt;&gt;"nn","•",""),"")</f>
        <v/>
      </c>
      <c r="CE446" s="1" t="str">
        <f ca="1">IF(($A446&lt;&gt;"")*(CE$1&lt;&gt;""),IF(_xlfn.XLOOKUP(CE$1,Attendance_sorted!$B445:$CW445,Attendance_sorted!$B445:$CW445,"nn")&lt;&gt;"nn","•",""),"")</f>
        <v/>
      </c>
      <c r="CF446" s="1" t="str">
        <f ca="1">IF(($A446&lt;&gt;"")*(CF$1&lt;&gt;""),IF(_xlfn.XLOOKUP(CF$1,Attendance_sorted!$B445:$CW445,Attendance_sorted!$B445:$CW445,"nn")&lt;&gt;"nn","•",""),"")</f>
        <v/>
      </c>
      <c r="CG446" s="1" t="str">
        <f ca="1">IF(($A446&lt;&gt;"")*(CG$1&lt;&gt;""),IF(_xlfn.XLOOKUP(CG$1,Attendance_sorted!$B445:$CW445,Attendance_sorted!$B445:$CW445,"nn")&lt;&gt;"nn","•",""),"")</f>
        <v/>
      </c>
      <c r="CH446" s="1" t="str">
        <f ca="1">IF(($A446&lt;&gt;"")*(CH$1&lt;&gt;""),IF(_xlfn.XLOOKUP(CH$1,Attendance_sorted!$B445:$CW445,Attendance_sorted!$B445:$CW445,"nn")&lt;&gt;"nn","•",""),"")</f>
        <v/>
      </c>
      <c r="CI446" s="1" t="str">
        <f ca="1">IF(($A446&lt;&gt;"")*(CI$1&lt;&gt;""),IF(_xlfn.XLOOKUP(CI$1,Attendance_sorted!$B445:$CW445,Attendance_sorted!$B445:$CW445,"nn")&lt;&gt;"nn","•",""),"")</f>
        <v/>
      </c>
      <c r="CJ446" s="1" t="str">
        <f ca="1">IF(($A446&lt;&gt;"")*(CJ$1&lt;&gt;""),IF(_xlfn.XLOOKUP(CJ$1,Attendance_sorted!$B445:$CW445,Attendance_sorted!$B445:$CW445,"nn")&lt;&gt;"nn","•",""),"")</f>
        <v/>
      </c>
      <c r="CK446" s="1" t="str">
        <f ca="1">IF(($A446&lt;&gt;"")*(CK$1&lt;&gt;""),IF(_xlfn.XLOOKUP(CK$1,Attendance_sorted!$B445:$CW445,Attendance_sorted!$B445:$CW445,"nn")&lt;&gt;"nn","•",""),"")</f>
        <v/>
      </c>
      <c r="CL446" s="1" t="str">
        <f ca="1">IF(($A446&lt;&gt;"")*(CL$1&lt;&gt;""),IF(_xlfn.XLOOKUP(CL$1,Attendance_sorted!$B445:$CW445,Attendance_sorted!$B445:$CW445,"nn")&lt;&gt;"nn","•",""),"")</f>
        <v/>
      </c>
      <c r="CM446" s="1" t="str">
        <f ca="1">IF(($A446&lt;&gt;"")*(CM$1&lt;&gt;""),IF(_xlfn.XLOOKUP(CM$1,Attendance_sorted!$B445:$CW445,Attendance_sorted!$B445:$CW445,"nn")&lt;&gt;"nn","•",""),"")</f>
        <v/>
      </c>
      <c r="CN446" s="1" t="str">
        <f ca="1">IF(($A446&lt;&gt;"")*(CN$1&lt;&gt;""),IF(_xlfn.XLOOKUP(CN$1,Attendance_sorted!$B445:$CW445,Attendance_sorted!$B445:$CW445,"nn")&lt;&gt;"nn","•",""),"")</f>
        <v/>
      </c>
      <c r="CO446" s="1" t="str">
        <f ca="1">IF(($A446&lt;&gt;"")*(CO$1&lt;&gt;""),IF(_xlfn.XLOOKUP(CO$1,Attendance_sorted!$B445:$CW445,Attendance_sorted!$B445:$CW445,"nn")&lt;&gt;"nn","•",""),"")</f>
        <v/>
      </c>
      <c r="CP446" s="1" t="str">
        <f ca="1">IF(($A446&lt;&gt;"")*(CP$1&lt;&gt;""),IF(_xlfn.XLOOKUP(CP$1,Attendance_sorted!$B445:$CW445,Attendance_sorted!$B445:$CW445,"nn")&lt;&gt;"nn","•",""),"")</f>
        <v/>
      </c>
      <c r="CQ446" s="1" t="str">
        <f ca="1">IF(($A446&lt;&gt;"")*(CQ$1&lt;&gt;""),IF(_xlfn.XLOOKUP(CQ$1,Attendance_sorted!$B445:$CW445,Attendance_sorted!$B445:$CW445,"nn")&lt;&gt;"nn","•",""),"")</f>
        <v/>
      </c>
      <c r="CR446" s="1" t="str">
        <f ca="1">IF(($A446&lt;&gt;"")*(CR$1&lt;&gt;""),IF(_xlfn.XLOOKUP(CR$1,Attendance_sorted!$B445:$CW445,Attendance_sorted!$B445:$CW445,"nn")&lt;&gt;"nn","•",""),"")</f>
        <v/>
      </c>
      <c r="CS446" s="1" t="str">
        <f ca="1">IF(($A446&lt;&gt;"")*(CS$1&lt;&gt;""),IF(_xlfn.XLOOKUP(CS$1,Attendance_sorted!$B445:$CW445,Attendance_sorted!$B445:$CW445,"nn")&lt;&gt;"nn","•",""),"")</f>
        <v/>
      </c>
      <c r="CT446" s="1" t="str">
        <f ca="1">IF(($A446&lt;&gt;"")*(CT$1&lt;&gt;""),IF(_xlfn.XLOOKUP(CT$1,Attendance_sorted!$B445:$CW445,Attendance_sorted!$B445:$CW445,"nn")&lt;&gt;"nn","•",""),"")</f>
        <v/>
      </c>
      <c r="CU446" s="1" t="str">
        <f ca="1">IF(($A446&lt;&gt;"")*(CU$1&lt;&gt;""),IF(_xlfn.XLOOKUP(CU$1,Attendance_sorted!$B445:$CW445,Attendance_sorted!$B445:$CW445,"nn")&lt;&gt;"nn","•",""),"")</f>
        <v/>
      </c>
      <c r="CV446" s="1" t="str">
        <f ca="1">IF(($A446&lt;&gt;"")*(CV$1&lt;&gt;""),IF(_xlfn.XLOOKUP(CV$1,Attendance_sorted!$B445:$CW445,Attendance_sorted!$B445:$CW445,"nn")&lt;&gt;"nn","•",""),"")</f>
        <v/>
      </c>
      <c r="CW446" s="1" t="str">
        <f ca="1">IF(($A446&lt;&gt;"")*(CW$1&lt;&gt;""),IF(_xlfn.XLOOKUP(CW$1,Attendance_sorted!$B445:$CW445,Attendance_sorted!$B445:$CW445,"nn")&lt;&gt;"nn","•",""),"")</f>
        <v/>
      </c>
    </row>
    <row r="447" spans="1:101">
      <c r="A447" s="1"/>
      <c r="B447" s="1" t="str">
        <f ca="1">IF(($A447&lt;&gt;"")*(B$1&lt;&gt;""),IF(_xlfn.XLOOKUP(B$1,Attendance_sorted!$B446:$CW446,Attendance_sorted!$B446:$CW446,"nn")&lt;&gt;"nn","•",""),"")</f>
        <v/>
      </c>
      <c r="C447" s="1" t="str">
        <f ca="1">IF(($A447&lt;&gt;"")*(C$1&lt;&gt;""),IF(_xlfn.XLOOKUP(C$1,Attendance_sorted!$B446:$CW446,Attendance_sorted!$B446:$CW446,"nn")&lt;&gt;"nn","•",""),"")</f>
        <v/>
      </c>
      <c r="D447" s="1" t="str">
        <f ca="1">IF(($A447&lt;&gt;"")*(D$1&lt;&gt;""),IF(_xlfn.XLOOKUP(D$1,Attendance_sorted!$B446:$CW446,Attendance_sorted!$B446:$CW446,"nn")&lt;&gt;"nn","•",""),"")</f>
        <v/>
      </c>
      <c r="E447" s="1" t="str">
        <f ca="1">IF(($A447&lt;&gt;"")*(E$1&lt;&gt;""),IF(_xlfn.XLOOKUP(E$1,Attendance_sorted!$B446:$CW446,Attendance_sorted!$B446:$CW446,"nn")&lt;&gt;"nn","•",""),"")</f>
        <v/>
      </c>
      <c r="F447" s="1" t="str">
        <f ca="1">IF(($A447&lt;&gt;"")*(F$1&lt;&gt;""),IF(_xlfn.XLOOKUP(F$1,Attendance_sorted!$B446:$CW446,Attendance_sorted!$B446:$CW446,"nn")&lt;&gt;"nn","•",""),"")</f>
        <v/>
      </c>
      <c r="G447" s="1" t="str">
        <f ca="1">IF(($A447&lt;&gt;"")*(G$1&lt;&gt;""),IF(_xlfn.XLOOKUP(G$1,Attendance_sorted!$B446:$CW446,Attendance_sorted!$B446:$CW446,"nn")&lt;&gt;"nn","•",""),"")</f>
        <v/>
      </c>
      <c r="H447" s="1" t="str">
        <f ca="1">IF(($A447&lt;&gt;"")*(H$1&lt;&gt;""),IF(_xlfn.XLOOKUP(H$1,Attendance_sorted!$B446:$CW446,Attendance_sorted!$B446:$CW446,"nn")&lt;&gt;"nn","•",""),"")</f>
        <v/>
      </c>
      <c r="I447" s="1" t="str">
        <f ca="1">IF(($A447&lt;&gt;"")*(I$1&lt;&gt;""),IF(_xlfn.XLOOKUP(I$1,Attendance_sorted!$B446:$CW446,Attendance_sorted!$B446:$CW446,"nn")&lt;&gt;"nn","•",""),"")</f>
        <v/>
      </c>
      <c r="J447" s="1" t="str">
        <f ca="1">IF(($A447&lt;&gt;"")*(J$1&lt;&gt;""),IF(_xlfn.XLOOKUP(J$1,Attendance_sorted!$B446:$CW446,Attendance_sorted!$B446:$CW446,"nn")&lt;&gt;"nn","•",""),"")</f>
        <v/>
      </c>
      <c r="K447" s="1" t="str">
        <f ca="1">IF(($A447&lt;&gt;"")*(K$1&lt;&gt;""),IF(_xlfn.XLOOKUP(K$1,Attendance_sorted!$B446:$CW446,Attendance_sorted!$B446:$CW446,"nn")&lt;&gt;"nn","•",""),"")</f>
        <v/>
      </c>
      <c r="L447" s="1" t="str">
        <f ca="1">IF(($A447&lt;&gt;"")*(L$1&lt;&gt;""),IF(_xlfn.XLOOKUP(L$1,Attendance_sorted!$B446:$CW446,Attendance_sorted!$B446:$CW446,"nn")&lt;&gt;"nn","•",""),"")</f>
        <v/>
      </c>
      <c r="M447" s="1" t="str">
        <f ca="1">IF(($A447&lt;&gt;"")*(M$1&lt;&gt;""),IF(_xlfn.XLOOKUP(M$1,Attendance_sorted!$B446:$CW446,Attendance_sorted!$B446:$CW446,"nn")&lt;&gt;"nn","•",""),"")</f>
        <v/>
      </c>
      <c r="N447" s="1" t="str">
        <f ca="1">IF(($A447&lt;&gt;"")*(N$1&lt;&gt;""),IF(_xlfn.XLOOKUP(N$1,Attendance_sorted!$B446:$CW446,Attendance_sorted!$B446:$CW446,"nn")&lt;&gt;"nn","•",""),"")</f>
        <v/>
      </c>
      <c r="O447" s="1" t="str">
        <f ca="1">IF(($A447&lt;&gt;"")*(O$1&lt;&gt;""),IF(_xlfn.XLOOKUP(O$1,Attendance_sorted!$B446:$CW446,Attendance_sorted!$B446:$CW446,"nn")&lt;&gt;"nn","•",""),"")</f>
        <v/>
      </c>
      <c r="P447" s="1" t="str">
        <f ca="1">IF(($A447&lt;&gt;"")*(P$1&lt;&gt;""),IF(_xlfn.XLOOKUP(P$1,Attendance_sorted!$B446:$CW446,Attendance_sorted!$B446:$CW446,"nn")&lt;&gt;"nn","•",""),"")</f>
        <v/>
      </c>
      <c r="Q447" s="1" t="str">
        <f ca="1">IF(($A447&lt;&gt;"")*(Q$1&lt;&gt;""),IF(_xlfn.XLOOKUP(Q$1,Attendance_sorted!$B446:$CW446,Attendance_sorted!$B446:$CW446,"nn")&lt;&gt;"nn","•",""),"")</f>
        <v/>
      </c>
      <c r="R447" s="1" t="str">
        <f ca="1">IF(($A447&lt;&gt;"")*(R$1&lt;&gt;""),IF(_xlfn.XLOOKUP(R$1,Attendance_sorted!$B446:$CW446,Attendance_sorted!$B446:$CW446,"nn")&lt;&gt;"nn","•",""),"")</f>
        <v/>
      </c>
      <c r="S447" s="1" t="str">
        <f ca="1">IF(($A447&lt;&gt;"")*(S$1&lt;&gt;""),IF(_xlfn.XLOOKUP(S$1,Attendance_sorted!$B446:$CW446,Attendance_sorted!$B446:$CW446,"nn")&lt;&gt;"nn","•",""),"")</f>
        <v/>
      </c>
      <c r="T447" s="1" t="str">
        <f ca="1">IF(($A447&lt;&gt;"")*(T$1&lt;&gt;""),IF(_xlfn.XLOOKUP(T$1,Attendance_sorted!$B446:$CW446,Attendance_sorted!$B446:$CW446,"nn")&lt;&gt;"nn","•",""),"")</f>
        <v/>
      </c>
      <c r="U447" s="1" t="str">
        <f ca="1">IF(($A447&lt;&gt;"")*(U$1&lt;&gt;""),IF(_xlfn.XLOOKUP(U$1,Attendance_sorted!$B446:$CW446,Attendance_sorted!$B446:$CW446,"nn")&lt;&gt;"nn","•",""),"")</f>
        <v/>
      </c>
      <c r="V447" s="1" t="str">
        <f ca="1">IF(($A447&lt;&gt;"")*(V$1&lt;&gt;""),IF(_xlfn.XLOOKUP(V$1,Attendance_sorted!$B446:$CW446,Attendance_sorted!$B446:$CW446,"nn")&lt;&gt;"nn","•",""),"")</f>
        <v/>
      </c>
      <c r="W447" s="1" t="str">
        <f ca="1">IF(($A447&lt;&gt;"")*(W$1&lt;&gt;""),IF(_xlfn.XLOOKUP(W$1,Attendance_sorted!$B446:$CW446,Attendance_sorted!$B446:$CW446,"nn")&lt;&gt;"nn","•",""),"")</f>
        <v/>
      </c>
      <c r="X447" s="1" t="str">
        <f ca="1">IF(($A447&lt;&gt;"")*(X$1&lt;&gt;""),IF(_xlfn.XLOOKUP(X$1,Attendance_sorted!$B446:$CW446,Attendance_sorted!$B446:$CW446,"nn")&lt;&gt;"nn","•",""),"")</f>
        <v/>
      </c>
      <c r="Y447" s="1" t="str">
        <f ca="1">IF(($A447&lt;&gt;"")*(Y$1&lt;&gt;""),IF(_xlfn.XLOOKUP(Y$1,Attendance_sorted!$B446:$CW446,Attendance_sorted!$B446:$CW446,"nn")&lt;&gt;"nn","•",""),"")</f>
        <v/>
      </c>
      <c r="Z447" s="1" t="str">
        <f ca="1">IF(($A447&lt;&gt;"")*(Z$1&lt;&gt;""),IF(_xlfn.XLOOKUP(Z$1,Attendance_sorted!$B446:$CW446,Attendance_sorted!$B446:$CW446,"nn")&lt;&gt;"nn","•",""),"")</f>
        <v/>
      </c>
      <c r="AA447" s="1" t="str">
        <f ca="1">IF(($A447&lt;&gt;"")*(AA$1&lt;&gt;""),IF(_xlfn.XLOOKUP(AA$1,Attendance_sorted!$B446:$CW446,Attendance_sorted!$B446:$CW446,"nn")&lt;&gt;"nn","•",""),"")</f>
        <v/>
      </c>
      <c r="AB447" s="1" t="str">
        <f ca="1">IF(($A447&lt;&gt;"")*(AB$1&lt;&gt;""),IF(_xlfn.XLOOKUP(AB$1,Attendance_sorted!$B446:$CW446,Attendance_sorted!$B446:$CW446,"nn")&lt;&gt;"nn","•",""),"")</f>
        <v/>
      </c>
      <c r="AC447" s="1" t="str">
        <f ca="1">IF(($A447&lt;&gt;"")*(AC$1&lt;&gt;""),IF(_xlfn.XLOOKUP(AC$1,Attendance_sorted!$B446:$CW446,Attendance_sorted!$B446:$CW446,"nn")&lt;&gt;"nn","•",""),"")</f>
        <v/>
      </c>
      <c r="AD447" s="1" t="str">
        <f ca="1">IF(($A447&lt;&gt;"")*(AD$1&lt;&gt;""),IF(_xlfn.XLOOKUP(AD$1,Attendance_sorted!$B446:$CW446,Attendance_sorted!$B446:$CW446,"nn")&lt;&gt;"nn","•",""),"")</f>
        <v/>
      </c>
      <c r="AE447" s="1" t="str">
        <f ca="1">IF(($A447&lt;&gt;"")*(AE$1&lt;&gt;""),IF(_xlfn.XLOOKUP(AE$1,Attendance_sorted!$B446:$CW446,Attendance_sorted!$B446:$CW446,"nn")&lt;&gt;"nn","•",""),"")</f>
        <v/>
      </c>
      <c r="AF447" s="1" t="str">
        <f ca="1">IF(($A447&lt;&gt;"")*(AF$1&lt;&gt;""),IF(_xlfn.XLOOKUP(AF$1,Attendance_sorted!$B446:$CW446,Attendance_sorted!$B446:$CW446,"nn")&lt;&gt;"nn","•",""),"")</f>
        <v/>
      </c>
      <c r="AG447" s="1" t="str">
        <f ca="1">IF(($A447&lt;&gt;"")*(AG$1&lt;&gt;""),IF(_xlfn.XLOOKUP(AG$1,Attendance_sorted!$B446:$CW446,Attendance_sorted!$B446:$CW446,"nn")&lt;&gt;"nn","•",""),"")</f>
        <v/>
      </c>
      <c r="AH447" s="1" t="str">
        <f ca="1">IF(($A447&lt;&gt;"")*(AH$1&lt;&gt;""),IF(_xlfn.XLOOKUP(AH$1,Attendance_sorted!$B446:$CW446,Attendance_sorted!$B446:$CW446,"nn")&lt;&gt;"nn","•",""),"")</f>
        <v/>
      </c>
      <c r="AI447" s="1" t="str">
        <f ca="1">IF(($A447&lt;&gt;"")*(AI$1&lt;&gt;""),IF(_xlfn.XLOOKUP(AI$1,Attendance_sorted!$B446:$CW446,Attendance_sorted!$B446:$CW446,"nn")&lt;&gt;"nn","•",""),"")</f>
        <v/>
      </c>
      <c r="AJ447" s="1" t="str">
        <f ca="1">IF(($A447&lt;&gt;"")*(AJ$1&lt;&gt;""),IF(_xlfn.XLOOKUP(AJ$1,Attendance_sorted!$B446:$CW446,Attendance_sorted!$B446:$CW446,"nn")&lt;&gt;"nn","•",""),"")</f>
        <v/>
      </c>
      <c r="AK447" s="1" t="str">
        <f ca="1">IF(($A447&lt;&gt;"")*(AK$1&lt;&gt;""),IF(_xlfn.XLOOKUP(AK$1,Attendance_sorted!$B446:$CW446,Attendance_sorted!$B446:$CW446,"nn")&lt;&gt;"nn","•",""),"")</f>
        <v/>
      </c>
      <c r="AL447" s="1" t="str">
        <f ca="1">IF(($A447&lt;&gt;"")*(AL$1&lt;&gt;""),IF(_xlfn.XLOOKUP(AL$1,Attendance_sorted!$B446:$CW446,Attendance_sorted!$B446:$CW446,"nn")&lt;&gt;"nn","•",""),"")</f>
        <v/>
      </c>
      <c r="AM447" s="1" t="str">
        <f ca="1">IF(($A447&lt;&gt;"")*(AM$1&lt;&gt;""),IF(_xlfn.XLOOKUP(AM$1,Attendance_sorted!$B446:$CW446,Attendance_sorted!$B446:$CW446,"nn")&lt;&gt;"nn","•",""),"")</f>
        <v/>
      </c>
      <c r="AN447" s="1" t="str">
        <f ca="1">IF(($A447&lt;&gt;"")*(AN$1&lt;&gt;""),IF(_xlfn.XLOOKUP(AN$1,Attendance_sorted!$B446:$CW446,Attendance_sorted!$B446:$CW446,"nn")&lt;&gt;"nn","•",""),"")</f>
        <v/>
      </c>
      <c r="AO447" s="1" t="str">
        <f ca="1">IF(($A447&lt;&gt;"")*(AO$1&lt;&gt;""),IF(_xlfn.XLOOKUP(AO$1,Attendance_sorted!$B446:$CW446,Attendance_sorted!$B446:$CW446,"nn")&lt;&gt;"nn","•",""),"")</f>
        <v/>
      </c>
      <c r="AP447" s="1" t="str">
        <f ca="1">IF(($A447&lt;&gt;"")*(AP$1&lt;&gt;""),IF(_xlfn.XLOOKUP(AP$1,Attendance_sorted!$B446:$CW446,Attendance_sorted!$B446:$CW446,"nn")&lt;&gt;"nn","•",""),"")</f>
        <v/>
      </c>
      <c r="AQ447" s="1" t="str">
        <f ca="1">IF(($A447&lt;&gt;"")*(AQ$1&lt;&gt;""),IF(_xlfn.XLOOKUP(AQ$1,Attendance_sorted!$B446:$CW446,Attendance_sorted!$B446:$CW446,"nn")&lt;&gt;"nn","•",""),"")</f>
        <v/>
      </c>
      <c r="AR447" s="1" t="str">
        <f ca="1">IF(($A447&lt;&gt;"")*(AR$1&lt;&gt;""),IF(_xlfn.XLOOKUP(AR$1,Attendance_sorted!$B446:$CW446,Attendance_sorted!$B446:$CW446,"nn")&lt;&gt;"nn","•",""),"")</f>
        <v/>
      </c>
      <c r="AS447" s="1" t="str">
        <f ca="1">IF(($A447&lt;&gt;"")*(AS$1&lt;&gt;""),IF(_xlfn.XLOOKUP(AS$1,Attendance_sorted!$B446:$CW446,Attendance_sorted!$B446:$CW446,"nn")&lt;&gt;"nn","•",""),"")</f>
        <v/>
      </c>
      <c r="AT447" s="1" t="str">
        <f ca="1">IF(($A447&lt;&gt;"")*(AT$1&lt;&gt;""),IF(_xlfn.XLOOKUP(AT$1,Attendance_sorted!$B446:$CW446,Attendance_sorted!$B446:$CW446,"nn")&lt;&gt;"nn","•",""),"")</f>
        <v/>
      </c>
      <c r="AU447" s="1" t="str">
        <f ca="1">IF(($A447&lt;&gt;"")*(AU$1&lt;&gt;""),IF(_xlfn.XLOOKUP(AU$1,Attendance_sorted!$B446:$CW446,Attendance_sorted!$B446:$CW446,"nn")&lt;&gt;"nn","•",""),"")</f>
        <v/>
      </c>
      <c r="AV447" s="1" t="str">
        <f ca="1">IF(($A447&lt;&gt;"")*(AV$1&lt;&gt;""),IF(_xlfn.XLOOKUP(AV$1,Attendance_sorted!$B446:$CW446,Attendance_sorted!$B446:$CW446,"nn")&lt;&gt;"nn","•",""),"")</f>
        <v/>
      </c>
      <c r="AW447" s="1" t="str">
        <f ca="1">IF(($A447&lt;&gt;"")*(AW$1&lt;&gt;""),IF(_xlfn.XLOOKUP(AW$1,Attendance_sorted!$B446:$CW446,Attendance_sorted!$B446:$CW446,"nn")&lt;&gt;"nn","•",""),"")</f>
        <v/>
      </c>
      <c r="AX447" s="1" t="str">
        <f ca="1">IF(($A447&lt;&gt;"")*(AX$1&lt;&gt;""),IF(_xlfn.XLOOKUP(AX$1,Attendance_sorted!$B446:$CW446,Attendance_sorted!$B446:$CW446,"nn")&lt;&gt;"nn","•",""),"")</f>
        <v/>
      </c>
      <c r="AY447" s="1" t="str">
        <f ca="1">IF(($A447&lt;&gt;"")*(AY$1&lt;&gt;""),IF(_xlfn.XLOOKUP(AY$1,Attendance_sorted!$B446:$CW446,Attendance_sorted!$B446:$CW446,"nn")&lt;&gt;"nn","•",""),"")</f>
        <v/>
      </c>
      <c r="AZ447" s="1" t="str">
        <f ca="1">IF(($A447&lt;&gt;"")*(AZ$1&lt;&gt;""),IF(_xlfn.XLOOKUP(AZ$1,Attendance_sorted!$B446:$CW446,Attendance_sorted!$B446:$CW446,"nn")&lt;&gt;"nn","•",""),"")</f>
        <v/>
      </c>
      <c r="BA447" s="1" t="str">
        <f ca="1">IF(($A447&lt;&gt;"")*(BA$1&lt;&gt;""),IF(_xlfn.XLOOKUP(BA$1,Attendance_sorted!$B446:$CW446,Attendance_sorted!$B446:$CW446,"nn")&lt;&gt;"nn","•",""),"")</f>
        <v/>
      </c>
      <c r="BB447" s="1" t="str">
        <f ca="1">IF(($A447&lt;&gt;"")*(BB$1&lt;&gt;""),IF(_xlfn.XLOOKUP(BB$1,Attendance_sorted!$B446:$CW446,Attendance_sorted!$B446:$CW446,"nn")&lt;&gt;"nn","•",""),"")</f>
        <v/>
      </c>
      <c r="BC447" s="1" t="str">
        <f ca="1">IF(($A447&lt;&gt;"")*(BC$1&lt;&gt;""),IF(_xlfn.XLOOKUP(BC$1,Attendance_sorted!$B446:$CW446,Attendance_sorted!$B446:$CW446,"nn")&lt;&gt;"nn","•",""),"")</f>
        <v/>
      </c>
      <c r="BD447" s="1" t="str">
        <f ca="1">IF(($A447&lt;&gt;"")*(BD$1&lt;&gt;""),IF(_xlfn.XLOOKUP(BD$1,Attendance_sorted!$B446:$CW446,Attendance_sorted!$B446:$CW446,"nn")&lt;&gt;"nn","•",""),"")</f>
        <v/>
      </c>
      <c r="BE447" s="1" t="str">
        <f ca="1">IF(($A447&lt;&gt;"")*(BE$1&lt;&gt;""),IF(_xlfn.XLOOKUP(BE$1,Attendance_sorted!$B446:$CW446,Attendance_sorted!$B446:$CW446,"nn")&lt;&gt;"nn","•",""),"")</f>
        <v/>
      </c>
      <c r="BF447" s="1" t="str">
        <f ca="1">IF(($A447&lt;&gt;"")*(BF$1&lt;&gt;""),IF(_xlfn.XLOOKUP(BF$1,Attendance_sorted!$B446:$CW446,Attendance_sorted!$B446:$CW446,"nn")&lt;&gt;"nn","•",""),"")</f>
        <v/>
      </c>
      <c r="BG447" s="1" t="str">
        <f ca="1">IF(($A447&lt;&gt;"")*(BG$1&lt;&gt;""),IF(_xlfn.XLOOKUP(BG$1,Attendance_sorted!$B446:$CW446,Attendance_sorted!$B446:$CW446,"nn")&lt;&gt;"nn","•",""),"")</f>
        <v/>
      </c>
      <c r="BH447" s="1" t="str">
        <f ca="1">IF(($A447&lt;&gt;"")*(BH$1&lt;&gt;""),IF(_xlfn.XLOOKUP(BH$1,Attendance_sorted!$B446:$CW446,Attendance_sorted!$B446:$CW446,"nn")&lt;&gt;"nn","•",""),"")</f>
        <v/>
      </c>
      <c r="BI447" s="1" t="str">
        <f ca="1">IF(($A447&lt;&gt;"")*(BI$1&lt;&gt;""),IF(_xlfn.XLOOKUP(BI$1,Attendance_sorted!$B446:$CW446,Attendance_sorted!$B446:$CW446,"nn")&lt;&gt;"nn","•",""),"")</f>
        <v/>
      </c>
      <c r="BJ447" s="1" t="str">
        <f ca="1">IF(($A447&lt;&gt;"")*(BJ$1&lt;&gt;""),IF(_xlfn.XLOOKUP(BJ$1,Attendance_sorted!$B446:$CW446,Attendance_sorted!$B446:$CW446,"nn")&lt;&gt;"nn","•",""),"")</f>
        <v/>
      </c>
      <c r="BK447" s="1" t="str">
        <f ca="1">IF(($A447&lt;&gt;"")*(BK$1&lt;&gt;""),IF(_xlfn.XLOOKUP(BK$1,Attendance_sorted!$B446:$CW446,Attendance_sorted!$B446:$CW446,"nn")&lt;&gt;"nn","•",""),"")</f>
        <v/>
      </c>
      <c r="BL447" s="1" t="str">
        <f ca="1">IF(($A447&lt;&gt;"")*(BL$1&lt;&gt;""),IF(_xlfn.XLOOKUP(BL$1,Attendance_sorted!$B446:$CW446,Attendance_sorted!$B446:$CW446,"nn")&lt;&gt;"nn","•",""),"")</f>
        <v/>
      </c>
      <c r="BM447" s="1" t="str">
        <f ca="1">IF(($A447&lt;&gt;"")*(BM$1&lt;&gt;""),IF(_xlfn.XLOOKUP(BM$1,Attendance_sorted!$B446:$CW446,Attendance_sorted!$B446:$CW446,"nn")&lt;&gt;"nn","•",""),"")</f>
        <v/>
      </c>
      <c r="BN447" s="1" t="str">
        <f ca="1">IF(($A447&lt;&gt;"")*(BN$1&lt;&gt;""),IF(_xlfn.XLOOKUP(BN$1,Attendance_sorted!$B446:$CW446,Attendance_sorted!$B446:$CW446,"nn")&lt;&gt;"nn","•",""),"")</f>
        <v/>
      </c>
      <c r="BO447" s="1" t="str">
        <f ca="1">IF(($A447&lt;&gt;"")*(BO$1&lt;&gt;""),IF(_xlfn.XLOOKUP(BO$1,Attendance_sorted!$B446:$CW446,Attendance_sorted!$B446:$CW446,"nn")&lt;&gt;"nn","•",""),"")</f>
        <v/>
      </c>
      <c r="BP447" s="1" t="str">
        <f ca="1">IF(($A447&lt;&gt;"")*(BP$1&lt;&gt;""),IF(_xlfn.XLOOKUP(BP$1,Attendance_sorted!$B446:$CW446,Attendance_sorted!$B446:$CW446,"nn")&lt;&gt;"nn","•",""),"")</f>
        <v/>
      </c>
      <c r="BQ447" s="1" t="str">
        <f ca="1">IF(($A447&lt;&gt;"")*(BQ$1&lt;&gt;""),IF(_xlfn.XLOOKUP(BQ$1,Attendance_sorted!$B446:$CW446,Attendance_sorted!$B446:$CW446,"nn")&lt;&gt;"nn","•",""),"")</f>
        <v/>
      </c>
      <c r="BR447" s="1" t="str">
        <f ca="1">IF(($A447&lt;&gt;"")*(BR$1&lt;&gt;""),IF(_xlfn.XLOOKUP(BR$1,Attendance_sorted!$B446:$CW446,Attendance_sorted!$B446:$CW446,"nn")&lt;&gt;"nn","•",""),"")</f>
        <v/>
      </c>
      <c r="BS447" s="1" t="str">
        <f ca="1">IF(($A447&lt;&gt;"")*(BS$1&lt;&gt;""),IF(_xlfn.XLOOKUP(BS$1,Attendance_sorted!$B446:$CW446,Attendance_sorted!$B446:$CW446,"nn")&lt;&gt;"nn","•",""),"")</f>
        <v/>
      </c>
      <c r="BT447" s="1" t="str">
        <f ca="1">IF(($A447&lt;&gt;"")*(BT$1&lt;&gt;""),IF(_xlfn.XLOOKUP(BT$1,Attendance_sorted!$B446:$CW446,Attendance_sorted!$B446:$CW446,"nn")&lt;&gt;"nn","•",""),"")</f>
        <v/>
      </c>
      <c r="BU447" s="1" t="str">
        <f ca="1">IF(($A447&lt;&gt;"")*(BU$1&lt;&gt;""),IF(_xlfn.XLOOKUP(BU$1,Attendance_sorted!$B446:$CW446,Attendance_sorted!$B446:$CW446,"nn")&lt;&gt;"nn","•",""),"")</f>
        <v/>
      </c>
      <c r="BV447" s="1" t="str">
        <f ca="1">IF(($A447&lt;&gt;"")*(BV$1&lt;&gt;""),IF(_xlfn.XLOOKUP(BV$1,Attendance_sorted!$B446:$CW446,Attendance_sorted!$B446:$CW446,"nn")&lt;&gt;"nn","•",""),"")</f>
        <v/>
      </c>
      <c r="BW447" s="1" t="str">
        <f ca="1">IF(($A447&lt;&gt;"")*(BW$1&lt;&gt;""),IF(_xlfn.XLOOKUP(BW$1,Attendance_sorted!$B446:$CW446,Attendance_sorted!$B446:$CW446,"nn")&lt;&gt;"nn","•",""),"")</f>
        <v/>
      </c>
      <c r="BX447" s="1" t="str">
        <f ca="1">IF(($A447&lt;&gt;"")*(BX$1&lt;&gt;""),IF(_xlfn.XLOOKUP(BX$1,Attendance_sorted!$B446:$CW446,Attendance_sorted!$B446:$CW446,"nn")&lt;&gt;"nn","•",""),"")</f>
        <v/>
      </c>
      <c r="BY447" s="1" t="str">
        <f ca="1">IF(($A447&lt;&gt;"")*(BY$1&lt;&gt;""),IF(_xlfn.XLOOKUP(BY$1,Attendance_sorted!$B446:$CW446,Attendance_sorted!$B446:$CW446,"nn")&lt;&gt;"nn","•",""),"")</f>
        <v/>
      </c>
      <c r="BZ447" s="1" t="str">
        <f ca="1">IF(($A447&lt;&gt;"")*(BZ$1&lt;&gt;""),IF(_xlfn.XLOOKUP(BZ$1,Attendance_sorted!$B446:$CW446,Attendance_sorted!$B446:$CW446,"nn")&lt;&gt;"nn","•",""),"")</f>
        <v/>
      </c>
      <c r="CA447" s="1" t="str">
        <f ca="1">IF(($A447&lt;&gt;"")*(CA$1&lt;&gt;""),IF(_xlfn.XLOOKUP(CA$1,Attendance_sorted!$B446:$CW446,Attendance_sorted!$B446:$CW446,"nn")&lt;&gt;"nn","•",""),"")</f>
        <v/>
      </c>
      <c r="CB447" s="1" t="str">
        <f ca="1">IF(($A447&lt;&gt;"")*(CB$1&lt;&gt;""),IF(_xlfn.XLOOKUP(CB$1,Attendance_sorted!$B446:$CW446,Attendance_sorted!$B446:$CW446,"nn")&lt;&gt;"nn","•",""),"")</f>
        <v/>
      </c>
      <c r="CC447" s="1" t="str">
        <f ca="1">IF(($A447&lt;&gt;"")*(CC$1&lt;&gt;""),IF(_xlfn.XLOOKUP(CC$1,Attendance_sorted!$B446:$CW446,Attendance_sorted!$B446:$CW446,"nn")&lt;&gt;"nn","•",""),"")</f>
        <v/>
      </c>
      <c r="CD447" s="1" t="str">
        <f ca="1">IF(($A447&lt;&gt;"")*(CD$1&lt;&gt;""),IF(_xlfn.XLOOKUP(CD$1,Attendance_sorted!$B446:$CW446,Attendance_sorted!$B446:$CW446,"nn")&lt;&gt;"nn","•",""),"")</f>
        <v/>
      </c>
      <c r="CE447" s="1" t="str">
        <f ca="1">IF(($A447&lt;&gt;"")*(CE$1&lt;&gt;""),IF(_xlfn.XLOOKUP(CE$1,Attendance_sorted!$B446:$CW446,Attendance_sorted!$B446:$CW446,"nn")&lt;&gt;"nn","•",""),"")</f>
        <v/>
      </c>
      <c r="CF447" s="1" t="str">
        <f ca="1">IF(($A447&lt;&gt;"")*(CF$1&lt;&gt;""),IF(_xlfn.XLOOKUP(CF$1,Attendance_sorted!$B446:$CW446,Attendance_sorted!$B446:$CW446,"nn")&lt;&gt;"nn","•",""),"")</f>
        <v/>
      </c>
      <c r="CG447" s="1" t="str">
        <f ca="1">IF(($A447&lt;&gt;"")*(CG$1&lt;&gt;""),IF(_xlfn.XLOOKUP(CG$1,Attendance_sorted!$B446:$CW446,Attendance_sorted!$B446:$CW446,"nn")&lt;&gt;"nn","•",""),"")</f>
        <v/>
      </c>
      <c r="CH447" s="1" t="str">
        <f ca="1">IF(($A447&lt;&gt;"")*(CH$1&lt;&gt;""),IF(_xlfn.XLOOKUP(CH$1,Attendance_sorted!$B446:$CW446,Attendance_sorted!$B446:$CW446,"nn")&lt;&gt;"nn","•",""),"")</f>
        <v/>
      </c>
      <c r="CI447" s="1" t="str">
        <f ca="1">IF(($A447&lt;&gt;"")*(CI$1&lt;&gt;""),IF(_xlfn.XLOOKUP(CI$1,Attendance_sorted!$B446:$CW446,Attendance_sorted!$B446:$CW446,"nn")&lt;&gt;"nn","•",""),"")</f>
        <v/>
      </c>
      <c r="CJ447" s="1" t="str">
        <f ca="1">IF(($A447&lt;&gt;"")*(CJ$1&lt;&gt;""),IF(_xlfn.XLOOKUP(CJ$1,Attendance_sorted!$B446:$CW446,Attendance_sorted!$B446:$CW446,"nn")&lt;&gt;"nn","•",""),"")</f>
        <v/>
      </c>
      <c r="CK447" s="1" t="str">
        <f ca="1">IF(($A447&lt;&gt;"")*(CK$1&lt;&gt;""),IF(_xlfn.XLOOKUP(CK$1,Attendance_sorted!$B446:$CW446,Attendance_sorted!$B446:$CW446,"nn")&lt;&gt;"nn","•",""),"")</f>
        <v/>
      </c>
      <c r="CL447" s="1" t="str">
        <f ca="1">IF(($A447&lt;&gt;"")*(CL$1&lt;&gt;""),IF(_xlfn.XLOOKUP(CL$1,Attendance_sorted!$B446:$CW446,Attendance_sorted!$B446:$CW446,"nn")&lt;&gt;"nn","•",""),"")</f>
        <v/>
      </c>
      <c r="CM447" s="1" t="str">
        <f ca="1">IF(($A447&lt;&gt;"")*(CM$1&lt;&gt;""),IF(_xlfn.XLOOKUP(CM$1,Attendance_sorted!$B446:$CW446,Attendance_sorted!$B446:$CW446,"nn")&lt;&gt;"nn","•",""),"")</f>
        <v/>
      </c>
      <c r="CN447" s="1" t="str">
        <f ca="1">IF(($A447&lt;&gt;"")*(CN$1&lt;&gt;""),IF(_xlfn.XLOOKUP(CN$1,Attendance_sorted!$B446:$CW446,Attendance_sorted!$B446:$CW446,"nn")&lt;&gt;"nn","•",""),"")</f>
        <v/>
      </c>
      <c r="CO447" s="1" t="str">
        <f ca="1">IF(($A447&lt;&gt;"")*(CO$1&lt;&gt;""),IF(_xlfn.XLOOKUP(CO$1,Attendance_sorted!$B446:$CW446,Attendance_sorted!$B446:$CW446,"nn")&lt;&gt;"nn","•",""),"")</f>
        <v/>
      </c>
      <c r="CP447" s="1" t="str">
        <f ca="1">IF(($A447&lt;&gt;"")*(CP$1&lt;&gt;""),IF(_xlfn.XLOOKUP(CP$1,Attendance_sorted!$B446:$CW446,Attendance_sorted!$B446:$CW446,"nn")&lt;&gt;"nn","•",""),"")</f>
        <v/>
      </c>
      <c r="CQ447" s="1" t="str">
        <f ca="1">IF(($A447&lt;&gt;"")*(CQ$1&lt;&gt;""),IF(_xlfn.XLOOKUP(CQ$1,Attendance_sorted!$B446:$CW446,Attendance_sorted!$B446:$CW446,"nn")&lt;&gt;"nn","•",""),"")</f>
        <v/>
      </c>
      <c r="CR447" s="1" t="str">
        <f ca="1">IF(($A447&lt;&gt;"")*(CR$1&lt;&gt;""),IF(_xlfn.XLOOKUP(CR$1,Attendance_sorted!$B446:$CW446,Attendance_sorted!$B446:$CW446,"nn")&lt;&gt;"nn","•",""),"")</f>
        <v/>
      </c>
      <c r="CS447" s="1" t="str">
        <f ca="1">IF(($A447&lt;&gt;"")*(CS$1&lt;&gt;""),IF(_xlfn.XLOOKUP(CS$1,Attendance_sorted!$B446:$CW446,Attendance_sorted!$B446:$CW446,"nn")&lt;&gt;"nn","•",""),"")</f>
        <v/>
      </c>
      <c r="CT447" s="1" t="str">
        <f ca="1">IF(($A447&lt;&gt;"")*(CT$1&lt;&gt;""),IF(_xlfn.XLOOKUP(CT$1,Attendance_sorted!$B446:$CW446,Attendance_sorted!$B446:$CW446,"nn")&lt;&gt;"nn","•",""),"")</f>
        <v/>
      </c>
      <c r="CU447" s="1" t="str">
        <f ca="1">IF(($A447&lt;&gt;"")*(CU$1&lt;&gt;""),IF(_xlfn.XLOOKUP(CU$1,Attendance_sorted!$B446:$CW446,Attendance_sorted!$B446:$CW446,"nn")&lt;&gt;"nn","•",""),"")</f>
        <v/>
      </c>
      <c r="CV447" s="1" t="str">
        <f ca="1">IF(($A447&lt;&gt;"")*(CV$1&lt;&gt;""),IF(_xlfn.XLOOKUP(CV$1,Attendance_sorted!$B446:$CW446,Attendance_sorted!$B446:$CW446,"nn")&lt;&gt;"nn","•",""),"")</f>
        <v/>
      </c>
      <c r="CW447" s="1" t="str">
        <f ca="1">IF(($A447&lt;&gt;"")*(CW$1&lt;&gt;""),IF(_xlfn.XLOOKUP(CW$1,Attendance_sorted!$B446:$CW446,Attendance_sorted!$B446:$CW446,"nn")&lt;&gt;"nn","•",""),"")</f>
        <v/>
      </c>
    </row>
    <row r="448" spans="1:101">
      <c r="A448" s="1"/>
      <c r="B448" s="1" t="str">
        <f ca="1">IF(($A448&lt;&gt;"")*(B$1&lt;&gt;""),IF(_xlfn.XLOOKUP(B$1,Attendance_sorted!$B447:$CW447,Attendance_sorted!$B447:$CW447,"nn")&lt;&gt;"nn","•",""),"")</f>
        <v/>
      </c>
      <c r="C448" s="1" t="str">
        <f ca="1">IF(($A448&lt;&gt;"")*(C$1&lt;&gt;""),IF(_xlfn.XLOOKUP(C$1,Attendance_sorted!$B447:$CW447,Attendance_sorted!$B447:$CW447,"nn")&lt;&gt;"nn","•",""),"")</f>
        <v/>
      </c>
      <c r="D448" s="1" t="str">
        <f ca="1">IF(($A448&lt;&gt;"")*(D$1&lt;&gt;""),IF(_xlfn.XLOOKUP(D$1,Attendance_sorted!$B447:$CW447,Attendance_sorted!$B447:$CW447,"nn")&lt;&gt;"nn","•",""),"")</f>
        <v/>
      </c>
      <c r="E448" s="1" t="str">
        <f ca="1">IF(($A448&lt;&gt;"")*(E$1&lt;&gt;""),IF(_xlfn.XLOOKUP(E$1,Attendance_sorted!$B447:$CW447,Attendance_sorted!$B447:$CW447,"nn")&lt;&gt;"nn","•",""),"")</f>
        <v/>
      </c>
      <c r="F448" s="1" t="str">
        <f ca="1">IF(($A448&lt;&gt;"")*(F$1&lt;&gt;""),IF(_xlfn.XLOOKUP(F$1,Attendance_sorted!$B447:$CW447,Attendance_sorted!$B447:$CW447,"nn")&lt;&gt;"nn","•",""),"")</f>
        <v/>
      </c>
      <c r="G448" s="1" t="str">
        <f ca="1">IF(($A448&lt;&gt;"")*(G$1&lt;&gt;""),IF(_xlfn.XLOOKUP(G$1,Attendance_sorted!$B447:$CW447,Attendance_sorted!$B447:$CW447,"nn")&lt;&gt;"nn","•",""),"")</f>
        <v/>
      </c>
      <c r="H448" s="1" t="str">
        <f ca="1">IF(($A448&lt;&gt;"")*(H$1&lt;&gt;""),IF(_xlfn.XLOOKUP(H$1,Attendance_sorted!$B447:$CW447,Attendance_sorted!$B447:$CW447,"nn")&lt;&gt;"nn","•",""),"")</f>
        <v/>
      </c>
      <c r="I448" s="1" t="str">
        <f ca="1">IF(($A448&lt;&gt;"")*(I$1&lt;&gt;""),IF(_xlfn.XLOOKUP(I$1,Attendance_sorted!$B447:$CW447,Attendance_sorted!$B447:$CW447,"nn")&lt;&gt;"nn","•",""),"")</f>
        <v/>
      </c>
      <c r="J448" s="1" t="str">
        <f ca="1">IF(($A448&lt;&gt;"")*(J$1&lt;&gt;""),IF(_xlfn.XLOOKUP(J$1,Attendance_sorted!$B447:$CW447,Attendance_sorted!$B447:$CW447,"nn")&lt;&gt;"nn","•",""),"")</f>
        <v/>
      </c>
      <c r="K448" s="1" t="str">
        <f ca="1">IF(($A448&lt;&gt;"")*(K$1&lt;&gt;""),IF(_xlfn.XLOOKUP(K$1,Attendance_sorted!$B447:$CW447,Attendance_sorted!$B447:$CW447,"nn")&lt;&gt;"nn","•",""),"")</f>
        <v/>
      </c>
      <c r="L448" s="1" t="str">
        <f ca="1">IF(($A448&lt;&gt;"")*(L$1&lt;&gt;""),IF(_xlfn.XLOOKUP(L$1,Attendance_sorted!$B447:$CW447,Attendance_sorted!$B447:$CW447,"nn")&lt;&gt;"nn","•",""),"")</f>
        <v/>
      </c>
      <c r="M448" s="1" t="str">
        <f ca="1">IF(($A448&lt;&gt;"")*(M$1&lt;&gt;""),IF(_xlfn.XLOOKUP(M$1,Attendance_sorted!$B447:$CW447,Attendance_sorted!$B447:$CW447,"nn")&lt;&gt;"nn","•",""),"")</f>
        <v/>
      </c>
      <c r="N448" s="1" t="str">
        <f ca="1">IF(($A448&lt;&gt;"")*(N$1&lt;&gt;""),IF(_xlfn.XLOOKUP(N$1,Attendance_sorted!$B447:$CW447,Attendance_sorted!$B447:$CW447,"nn")&lt;&gt;"nn","•",""),"")</f>
        <v/>
      </c>
      <c r="O448" s="1" t="str">
        <f ca="1">IF(($A448&lt;&gt;"")*(O$1&lt;&gt;""),IF(_xlfn.XLOOKUP(O$1,Attendance_sorted!$B447:$CW447,Attendance_sorted!$B447:$CW447,"nn")&lt;&gt;"nn","•",""),"")</f>
        <v/>
      </c>
      <c r="P448" s="1" t="str">
        <f ca="1">IF(($A448&lt;&gt;"")*(P$1&lt;&gt;""),IF(_xlfn.XLOOKUP(P$1,Attendance_sorted!$B447:$CW447,Attendance_sorted!$B447:$CW447,"nn")&lt;&gt;"nn","•",""),"")</f>
        <v/>
      </c>
      <c r="Q448" s="1" t="str">
        <f ca="1">IF(($A448&lt;&gt;"")*(Q$1&lt;&gt;""),IF(_xlfn.XLOOKUP(Q$1,Attendance_sorted!$B447:$CW447,Attendance_sorted!$B447:$CW447,"nn")&lt;&gt;"nn","•",""),"")</f>
        <v/>
      </c>
      <c r="R448" s="1" t="str">
        <f ca="1">IF(($A448&lt;&gt;"")*(R$1&lt;&gt;""),IF(_xlfn.XLOOKUP(R$1,Attendance_sorted!$B447:$CW447,Attendance_sorted!$B447:$CW447,"nn")&lt;&gt;"nn","•",""),"")</f>
        <v/>
      </c>
      <c r="S448" s="1" t="str">
        <f ca="1">IF(($A448&lt;&gt;"")*(S$1&lt;&gt;""),IF(_xlfn.XLOOKUP(S$1,Attendance_sorted!$B447:$CW447,Attendance_sorted!$B447:$CW447,"nn")&lt;&gt;"nn","•",""),"")</f>
        <v/>
      </c>
      <c r="T448" s="1" t="str">
        <f ca="1">IF(($A448&lt;&gt;"")*(T$1&lt;&gt;""),IF(_xlfn.XLOOKUP(T$1,Attendance_sorted!$B447:$CW447,Attendance_sorted!$B447:$CW447,"nn")&lt;&gt;"nn","•",""),"")</f>
        <v/>
      </c>
      <c r="U448" s="1" t="str">
        <f ca="1">IF(($A448&lt;&gt;"")*(U$1&lt;&gt;""),IF(_xlfn.XLOOKUP(U$1,Attendance_sorted!$B447:$CW447,Attendance_sorted!$B447:$CW447,"nn")&lt;&gt;"nn","•",""),"")</f>
        <v/>
      </c>
      <c r="V448" s="1" t="str">
        <f ca="1">IF(($A448&lt;&gt;"")*(V$1&lt;&gt;""),IF(_xlfn.XLOOKUP(V$1,Attendance_sorted!$B447:$CW447,Attendance_sorted!$B447:$CW447,"nn")&lt;&gt;"nn","•",""),"")</f>
        <v/>
      </c>
      <c r="W448" s="1" t="str">
        <f ca="1">IF(($A448&lt;&gt;"")*(W$1&lt;&gt;""),IF(_xlfn.XLOOKUP(W$1,Attendance_sorted!$B447:$CW447,Attendance_sorted!$B447:$CW447,"nn")&lt;&gt;"nn","•",""),"")</f>
        <v/>
      </c>
      <c r="X448" s="1" t="str">
        <f ca="1">IF(($A448&lt;&gt;"")*(X$1&lt;&gt;""),IF(_xlfn.XLOOKUP(X$1,Attendance_sorted!$B447:$CW447,Attendance_sorted!$B447:$CW447,"nn")&lt;&gt;"nn","•",""),"")</f>
        <v/>
      </c>
      <c r="Y448" s="1" t="str">
        <f ca="1">IF(($A448&lt;&gt;"")*(Y$1&lt;&gt;""),IF(_xlfn.XLOOKUP(Y$1,Attendance_sorted!$B447:$CW447,Attendance_sorted!$B447:$CW447,"nn")&lt;&gt;"nn","•",""),"")</f>
        <v/>
      </c>
      <c r="Z448" s="1" t="str">
        <f ca="1">IF(($A448&lt;&gt;"")*(Z$1&lt;&gt;""),IF(_xlfn.XLOOKUP(Z$1,Attendance_sorted!$B447:$CW447,Attendance_sorted!$B447:$CW447,"nn")&lt;&gt;"nn","•",""),"")</f>
        <v/>
      </c>
      <c r="AA448" s="1" t="str">
        <f ca="1">IF(($A448&lt;&gt;"")*(AA$1&lt;&gt;""),IF(_xlfn.XLOOKUP(AA$1,Attendance_sorted!$B447:$CW447,Attendance_sorted!$B447:$CW447,"nn")&lt;&gt;"nn","•",""),"")</f>
        <v/>
      </c>
      <c r="AB448" s="1" t="str">
        <f ca="1">IF(($A448&lt;&gt;"")*(AB$1&lt;&gt;""),IF(_xlfn.XLOOKUP(AB$1,Attendance_sorted!$B447:$CW447,Attendance_sorted!$B447:$CW447,"nn")&lt;&gt;"nn","•",""),"")</f>
        <v/>
      </c>
      <c r="AC448" s="1" t="str">
        <f ca="1">IF(($A448&lt;&gt;"")*(AC$1&lt;&gt;""),IF(_xlfn.XLOOKUP(AC$1,Attendance_sorted!$B447:$CW447,Attendance_sorted!$B447:$CW447,"nn")&lt;&gt;"nn","•",""),"")</f>
        <v/>
      </c>
      <c r="AD448" s="1" t="str">
        <f ca="1">IF(($A448&lt;&gt;"")*(AD$1&lt;&gt;""),IF(_xlfn.XLOOKUP(AD$1,Attendance_sorted!$B447:$CW447,Attendance_sorted!$B447:$CW447,"nn")&lt;&gt;"nn","•",""),"")</f>
        <v/>
      </c>
      <c r="AE448" s="1" t="str">
        <f ca="1">IF(($A448&lt;&gt;"")*(AE$1&lt;&gt;""),IF(_xlfn.XLOOKUP(AE$1,Attendance_sorted!$B447:$CW447,Attendance_sorted!$B447:$CW447,"nn")&lt;&gt;"nn","•",""),"")</f>
        <v/>
      </c>
      <c r="AF448" s="1" t="str">
        <f ca="1">IF(($A448&lt;&gt;"")*(AF$1&lt;&gt;""),IF(_xlfn.XLOOKUP(AF$1,Attendance_sorted!$B447:$CW447,Attendance_sorted!$B447:$CW447,"nn")&lt;&gt;"nn","•",""),"")</f>
        <v/>
      </c>
      <c r="AG448" s="1" t="str">
        <f ca="1">IF(($A448&lt;&gt;"")*(AG$1&lt;&gt;""),IF(_xlfn.XLOOKUP(AG$1,Attendance_sorted!$B447:$CW447,Attendance_sorted!$B447:$CW447,"nn")&lt;&gt;"nn","•",""),"")</f>
        <v/>
      </c>
      <c r="AH448" s="1" t="str">
        <f ca="1">IF(($A448&lt;&gt;"")*(AH$1&lt;&gt;""),IF(_xlfn.XLOOKUP(AH$1,Attendance_sorted!$B447:$CW447,Attendance_sorted!$B447:$CW447,"nn")&lt;&gt;"nn","•",""),"")</f>
        <v/>
      </c>
      <c r="AI448" s="1" t="str">
        <f ca="1">IF(($A448&lt;&gt;"")*(AI$1&lt;&gt;""),IF(_xlfn.XLOOKUP(AI$1,Attendance_sorted!$B447:$CW447,Attendance_sorted!$B447:$CW447,"nn")&lt;&gt;"nn","•",""),"")</f>
        <v/>
      </c>
      <c r="AJ448" s="1" t="str">
        <f ca="1">IF(($A448&lt;&gt;"")*(AJ$1&lt;&gt;""),IF(_xlfn.XLOOKUP(AJ$1,Attendance_sorted!$B447:$CW447,Attendance_sorted!$B447:$CW447,"nn")&lt;&gt;"nn","•",""),"")</f>
        <v/>
      </c>
      <c r="AK448" s="1" t="str">
        <f ca="1">IF(($A448&lt;&gt;"")*(AK$1&lt;&gt;""),IF(_xlfn.XLOOKUP(AK$1,Attendance_sorted!$B447:$CW447,Attendance_sorted!$B447:$CW447,"nn")&lt;&gt;"nn","•",""),"")</f>
        <v/>
      </c>
      <c r="AL448" s="1" t="str">
        <f ca="1">IF(($A448&lt;&gt;"")*(AL$1&lt;&gt;""),IF(_xlfn.XLOOKUP(AL$1,Attendance_sorted!$B447:$CW447,Attendance_sorted!$B447:$CW447,"nn")&lt;&gt;"nn","•",""),"")</f>
        <v/>
      </c>
      <c r="AM448" s="1" t="str">
        <f ca="1">IF(($A448&lt;&gt;"")*(AM$1&lt;&gt;""),IF(_xlfn.XLOOKUP(AM$1,Attendance_sorted!$B447:$CW447,Attendance_sorted!$B447:$CW447,"nn")&lt;&gt;"nn","•",""),"")</f>
        <v/>
      </c>
      <c r="AN448" s="1" t="str">
        <f ca="1">IF(($A448&lt;&gt;"")*(AN$1&lt;&gt;""),IF(_xlfn.XLOOKUP(AN$1,Attendance_sorted!$B447:$CW447,Attendance_sorted!$B447:$CW447,"nn")&lt;&gt;"nn","•",""),"")</f>
        <v/>
      </c>
      <c r="AO448" s="1" t="str">
        <f ca="1">IF(($A448&lt;&gt;"")*(AO$1&lt;&gt;""),IF(_xlfn.XLOOKUP(AO$1,Attendance_sorted!$B447:$CW447,Attendance_sorted!$B447:$CW447,"nn")&lt;&gt;"nn","•",""),"")</f>
        <v/>
      </c>
      <c r="AP448" s="1" t="str">
        <f ca="1">IF(($A448&lt;&gt;"")*(AP$1&lt;&gt;""),IF(_xlfn.XLOOKUP(AP$1,Attendance_sorted!$B447:$CW447,Attendance_sorted!$B447:$CW447,"nn")&lt;&gt;"nn","•",""),"")</f>
        <v/>
      </c>
      <c r="AQ448" s="1" t="str">
        <f ca="1">IF(($A448&lt;&gt;"")*(AQ$1&lt;&gt;""),IF(_xlfn.XLOOKUP(AQ$1,Attendance_sorted!$B447:$CW447,Attendance_sorted!$B447:$CW447,"nn")&lt;&gt;"nn","•",""),"")</f>
        <v/>
      </c>
      <c r="AR448" s="1" t="str">
        <f ca="1">IF(($A448&lt;&gt;"")*(AR$1&lt;&gt;""),IF(_xlfn.XLOOKUP(AR$1,Attendance_sorted!$B447:$CW447,Attendance_sorted!$B447:$CW447,"nn")&lt;&gt;"nn","•",""),"")</f>
        <v/>
      </c>
      <c r="AS448" s="1" t="str">
        <f ca="1">IF(($A448&lt;&gt;"")*(AS$1&lt;&gt;""),IF(_xlfn.XLOOKUP(AS$1,Attendance_sorted!$B447:$CW447,Attendance_sorted!$B447:$CW447,"nn")&lt;&gt;"nn","•",""),"")</f>
        <v/>
      </c>
      <c r="AT448" s="1" t="str">
        <f ca="1">IF(($A448&lt;&gt;"")*(AT$1&lt;&gt;""),IF(_xlfn.XLOOKUP(AT$1,Attendance_sorted!$B447:$CW447,Attendance_sorted!$B447:$CW447,"nn")&lt;&gt;"nn","•",""),"")</f>
        <v/>
      </c>
      <c r="AU448" s="1" t="str">
        <f ca="1">IF(($A448&lt;&gt;"")*(AU$1&lt;&gt;""),IF(_xlfn.XLOOKUP(AU$1,Attendance_sorted!$B447:$CW447,Attendance_sorted!$B447:$CW447,"nn")&lt;&gt;"nn","•",""),"")</f>
        <v/>
      </c>
      <c r="AV448" s="1" t="str">
        <f ca="1">IF(($A448&lt;&gt;"")*(AV$1&lt;&gt;""),IF(_xlfn.XLOOKUP(AV$1,Attendance_sorted!$B447:$CW447,Attendance_sorted!$B447:$CW447,"nn")&lt;&gt;"nn","•",""),"")</f>
        <v/>
      </c>
      <c r="AW448" s="1" t="str">
        <f ca="1">IF(($A448&lt;&gt;"")*(AW$1&lt;&gt;""),IF(_xlfn.XLOOKUP(AW$1,Attendance_sorted!$B447:$CW447,Attendance_sorted!$B447:$CW447,"nn")&lt;&gt;"nn","•",""),"")</f>
        <v/>
      </c>
      <c r="AX448" s="1" t="str">
        <f ca="1">IF(($A448&lt;&gt;"")*(AX$1&lt;&gt;""),IF(_xlfn.XLOOKUP(AX$1,Attendance_sorted!$B447:$CW447,Attendance_sorted!$B447:$CW447,"nn")&lt;&gt;"nn","•",""),"")</f>
        <v/>
      </c>
      <c r="AY448" s="1" t="str">
        <f ca="1">IF(($A448&lt;&gt;"")*(AY$1&lt;&gt;""),IF(_xlfn.XLOOKUP(AY$1,Attendance_sorted!$B447:$CW447,Attendance_sorted!$B447:$CW447,"nn")&lt;&gt;"nn","•",""),"")</f>
        <v/>
      </c>
      <c r="AZ448" s="1" t="str">
        <f ca="1">IF(($A448&lt;&gt;"")*(AZ$1&lt;&gt;""),IF(_xlfn.XLOOKUP(AZ$1,Attendance_sorted!$B447:$CW447,Attendance_sorted!$B447:$CW447,"nn")&lt;&gt;"nn","•",""),"")</f>
        <v/>
      </c>
      <c r="BA448" s="1" t="str">
        <f ca="1">IF(($A448&lt;&gt;"")*(BA$1&lt;&gt;""),IF(_xlfn.XLOOKUP(BA$1,Attendance_sorted!$B447:$CW447,Attendance_sorted!$B447:$CW447,"nn")&lt;&gt;"nn","•",""),"")</f>
        <v/>
      </c>
      <c r="BB448" s="1" t="str">
        <f ca="1">IF(($A448&lt;&gt;"")*(BB$1&lt;&gt;""),IF(_xlfn.XLOOKUP(BB$1,Attendance_sorted!$B447:$CW447,Attendance_sorted!$B447:$CW447,"nn")&lt;&gt;"nn","•",""),"")</f>
        <v/>
      </c>
      <c r="BC448" s="1" t="str">
        <f ca="1">IF(($A448&lt;&gt;"")*(BC$1&lt;&gt;""),IF(_xlfn.XLOOKUP(BC$1,Attendance_sorted!$B447:$CW447,Attendance_sorted!$B447:$CW447,"nn")&lt;&gt;"nn","•",""),"")</f>
        <v/>
      </c>
      <c r="BD448" s="1" t="str">
        <f ca="1">IF(($A448&lt;&gt;"")*(BD$1&lt;&gt;""),IF(_xlfn.XLOOKUP(BD$1,Attendance_sorted!$B447:$CW447,Attendance_sorted!$B447:$CW447,"nn")&lt;&gt;"nn","•",""),"")</f>
        <v/>
      </c>
      <c r="BE448" s="1" t="str">
        <f ca="1">IF(($A448&lt;&gt;"")*(BE$1&lt;&gt;""),IF(_xlfn.XLOOKUP(BE$1,Attendance_sorted!$B447:$CW447,Attendance_sorted!$B447:$CW447,"nn")&lt;&gt;"nn","•",""),"")</f>
        <v/>
      </c>
      <c r="BF448" s="1" t="str">
        <f ca="1">IF(($A448&lt;&gt;"")*(BF$1&lt;&gt;""),IF(_xlfn.XLOOKUP(BF$1,Attendance_sorted!$B447:$CW447,Attendance_sorted!$B447:$CW447,"nn")&lt;&gt;"nn","•",""),"")</f>
        <v/>
      </c>
      <c r="BG448" s="1" t="str">
        <f ca="1">IF(($A448&lt;&gt;"")*(BG$1&lt;&gt;""),IF(_xlfn.XLOOKUP(BG$1,Attendance_sorted!$B447:$CW447,Attendance_sorted!$B447:$CW447,"nn")&lt;&gt;"nn","•",""),"")</f>
        <v/>
      </c>
      <c r="BH448" s="1" t="str">
        <f ca="1">IF(($A448&lt;&gt;"")*(BH$1&lt;&gt;""),IF(_xlfn.XLOOKUP(BH$1,Attendance_sorted!$B447:$CW447,Attendance_sorted!$B447:$CW447,"nn")&lt;&gt;"nn","•",""),"")</f>
        <v/>
      </c>
      <c r="BI448" s="1" t="str">
        <f ca="1">IF(($A448&lt;&gt;"")*(BI$1&lt;&gt;""),IF(_xlfn.XLOOKUP(BI$1,Attendance_sorted!$B447:$CW447,Attendance_sorted!$B447:$CW447,"nn")&lt;&gt;"nn","•",""),"")</f>
        <v/>
      </c>
      <c r="BJ448" s="1" t="str">
        <f ca="1">IF(($A448&lt;&gt;"")*(BJ$1&lt;&gt;""),IF(_xlfn.XLOOKUP(BJ$1,Attendance_sorted!$B447:$CW447,Attendance_sorted!$B447:$CW447,"nn")&lt;&gt;"nn","•",""),"")</f>
        <v/>
      </c>
      <c r="BK448" s="1" t="str">
        <f ca="1">IF(($A448&lt;&gt;"")*(BK$1&lt;&gt;""),IF(_xlfn.XLOOKUP(BK$1,Attendance_sorted!$B447:$CW447,Attendance_sorted!$B447:$CW447,"nn")&lt;&gt;"nn","•",""),"")</f>
        <v/>
      </c>
      <c r="BL448" s="1" t="str">
        <f ca="1">IF(($A448&lt;&gt;"")*(BL$1&lt;&gt;""),IF(_xlfn.XLOOKUP(BL$1,Attendance_sorted!$B447:$CW447,Attendance_sorted!$B447:$CW447,"nn")&lt;&gt;"nn","•",""),"")</f>
        <v/>
      </c>
      <c r="BM448" s="1" t="str">
        <f ca="1">IF(($A448&lt;&gt;"")*(BM$1&lt;&gt;""),IF(_xlfn.XLOOKUP(BM$1,Attendance_sorted!$B447:$CW447,Attendance_sorted!$B447:$CW447,"nn")&lt;&gt;"nn","•",""),"")</f>
        <v/>
      </c>
      <c r="BN448" s="1" t="str">
        <f ca="1">IF(($A448&lt;&gt;"")*(BN$1&lt;&gt;""),IF(_xlfn.XLOOKUP(BN$1,Attendance_sorted!$B447:$CW447,Attendance_sorted!$B447:$CW447,"nn")&lt;&gt;"nn","•",""),"")</f>
        <v/>
      </c>
      <c r="BO448" s="1" t="str">
        <f ca="1">IF(($A448&lt;&gt;"")*(BO$1&lt;&gt;""),IF(_xlfn.XLOOKUP(BO$1,Attendance_sorted!$B447:$CW447,Attendance_sorted!$B447:$CW447,"nn")&lt;&gt;"nn","•",""),"")</f>
        <v/>
      </c>
      <c r="BP448" s="1" t="str">
        <f ca="1">IF(($A448&lt;&gt;"")*(BP$1&lt;&gt;""),IF(_xlfn.XLOOKUP(BP$1,Attendance_sorted!$B447:$CW447,Attendance_sorted!$B447:$CW447,"nn")&lt;&gt;"nn","•",""),"")</f>
        <v/>
      </c>
      <c r="BQ448" s="1" t="str">
        <f ca="1">IF(($A448&lt;&gt;"")*(BQ$1&lt;&gt;""),IF(_xlfn.XLOOKUP(BQ$1,Attendance_sorted!$B447:$CW447,Attendance_sorted!$B447:$CW447,"nn")&lt;&gt;"nn","•",""),"")</f>
        <v/>
      </c>
      <c r="BR448" s="1" t="str">
        <f ca="1">IF(($A448&lt;&gt;"")*(BR$1&lt;&gt;""),IF(_xlfn.XLOOKUP(BR$1,Attendance_sorted!$B447:$CW447,Attendance_sorted!$B447:$CW447,"nn")&lt;&gt;"nn","•",""),"")</f>
        <v/>
      </c>
      <c r="BS448" s="1" t="str">
        <f ca="1">IF(($A448&lt;&gt;"")*(BS$1&lt;&gt;""),IF(_xlfn.XLOOKUP(BS$1,Attendance_sorted!$B447:$CW447,Attendance_sorted!$B447:$CW447,"nn")&lt;&gt;"nn","•",""),"")</f>
        <v/>
      </c>
      <c r="BT448" s="1" t="str">
        <f ca="1">IF(($A448&lt;&gt;"")*(BT$1&lt;&gt;""),IF(_xlfn.XLOOKUP(BT$1,Attendance_sorted!$B447:$CW447,Attendance_sorted!$B447:$CW447,"nn")&lt;&gt;"nn","•",""),"")</f>
        <v/>
      </c>
      <c r="BU448" s="1" t="str">
        <f ca="1">IF(($A448&lt;&gt;"")*(BU$1&lt;&gt;""),IF(_xlfn.XLOOKUP(BU$1,Attendance_sorted!$B447:$CW447,Attendance_sorted!$B447:$CW447,"nn")&lt;&gt;"nn","•",""),"")</f>
        <v/>
      </c>
      <c r="BV448" s="1" t="str">
        <f ca="1">IF(($A448&lt;&gt;"")*(BV$1&lt;&gt;""),IF(_xlfn.XLOOKUP(BV$1,Attendance_sorted!$B447:$CW447,Attendance_sorted!$B447:$CW447,"nn")&lt;&gt;"nn","•",""),"")</f>
        <v/>
      </c>
      <c r="BW448" s="1" t="str">
        <f ca="1">IF(($A448&lt;&gt;"")*(BW$1&lt;&gt;""),IF(_xlfn.XLOOKUP(BW$1,Attendance_sorted!$B447:$CW447,Attendance_sorted!$B447:$CW447,"nn")&lt;&gt;"nn","•",""),"")</f>
        <v/>
      </c>
      <c r="BX448" s="1" t="str">
        <f ca="1">IF(($A448&lt;&gt;"")*(BX$1&lt;&gt;""),IF(_xlfn.XLOOKUP(BX$1,Attendance_sorted!$B447:$CW447,Attendance_sorted!$B447:$CW447,"nn")&lt;&gt;"nn","•",""),"")</f>
        <v/>
      </c>
      <c r="BY448" s="1" t="str">
        <f ca="1">IF(($A448&lt;&gt;"")*(BY$1&lt;&gt;""),IF(_xlfn.XLOOKUP(BY$1,Attendance_sorted!$B447:$CW447,Attendance_sorted!$B447:$CW447,"nn")&lt;&gt;"nn","•",""),"")</f>
        <v/>
      </c>
      <c r="BZ448" s="1" t="str">
        <f ca="1">IF(($A448&lt;&gt;"")*(BZ$1&lt;&gt;""),IF(_xlfn.XLOOKUP(BZ$1,Attendance_sorted!$B447:$CW447,Attendance_sorted!$B447:$CW447,"nn")&lt;&gt;"nn","•",""),"")</f>
        <v/>
      </c>
      <c r="CA448" s="1" t="str">
        <f ca="1">IF(($A448&lt;&gt;"")*(CA$1&lt;&gt;""),IF(_xlfn.XLOOKUP(CA$1,Attendance_sorted!$B447:$CW447,Attendance_sorted!$B447:$CW447,"nn")&lt;&gt;"nn","•",""),"")</f>
        <v/>
      </c>
      <c r="CB448" s="1" t="str">
        <f ca="1">IF(($A448&lt;&gt;"")*(CB$1&lt;&gt;""),IF(_xlfn.XLOOKUP(CB$1,Attendance_sorted!$B447:$CW447,Attendance_sorted!$B447:$CW447,"nn")&lt;&gt;"nn","•",""),"")</f>
        <v/>
      </c>
      <c r="CC448" s="1" t="str">
        <f ca="1">IF(($A448&lt;&gt;"")*(CC$1&lt;&gt;""),IF(_xlfn.XLOOKUP(CC$1,Attendance_sorted!$B447:$CW447,Attendance_sorted!$B447:$CW447,"nn")&lt;&gt;"nn","•",""),"")</f>
        <v/>
      </c>
      <c r="CD448" s="1" t="str">
        <f ca="1">IF(($A448&lt;&gt;"")*(CD$1&lt;&gt;""),IF(_xlfn.XLOOKUP(CD$1,Attendance_sorted!$B447:$CW447,Attendance_sorted!$B447:$CW447,"nn")&lt;&gt;"nn","•",""),"")</f>
        <v/>
      </c>
      <c r="CE448" s="1" t="str">
        <f ca="1">IF(($A448&lt;&gt;"")*(CE$1&lt;&gt;""),IF(_xlfn.XLOOKUP(CE$1,Attendance_sorted!$B447:$CW447,Attendance_sorted!$B447:$CW447,"nn")&lt;&gt;"nn","•",""),"")</f>
        <v/>
      </c>
      <c r="CF448" s="1" t="str">
        <f ca="1">IF(($A448&lt;&gt;"")*(CF$1&lt;&gt;""),IF(_xlfn.XLOOKUP(CF$1,Attendance_sorted!$B447:$CW447,Attendance_sorted!$B447:$CW447,"nn")&lt;&gt;"nn","•",""),"")</f>
        <v/>
      </c>
      <c r="CG448" s="1" t="str">
        <f ca="1">IF(($A448&lt;&gt;"")*(CG$1&lt;&gt;""),IF(_xlfn.XLOOKUP(CG$1,Attendance_sorted!$B447:$CW447,Attendance_sorted!$B447:$CW447,"nn")&lt;&gt;"nn","•",""),"")</f>
        <v/>
      </c>
      <c r="CH448" s="1" t="str">
        <f ca="1">IF(($A448&lt;&gt;"")*(CH$1&lt;&gt;""),IF(_xlfn.XLOOKUP(CH$1,Attendance_sorted!$B447:$CW447,Attendance_sorted!$B447:$CW447,"nn")&lt;&gt;"nn","•",""),"")</f>
        <v/>
      </c>
      <c r="CI448" s="1" t="str">
        <f ca="1">IF(($A448&lt;&gt;"")*(CI$1&lt;&gt;""),IF(_xlfn.XLOOKUP(CI$1,Attendance_sorted!$B447:$CW447,Attendance_sorted!$B447:$CW447,"nn")&lt;&gt;"nn","•",""),"")</f>
        <v/>
      </c>
      <c r="CJ448" s="1" t="str">
        <f ca="1">IF(($A448&lt;&gt;"")*(CJ$1&lt;&gt;""),IF(_xlfn.XLOOKUP(CJ$1,Attendance_sorted!$B447:$CW447,Attendance_sorted!$B447:$CW447,"nn")&lt;&gt;"nn","•",""),"")</f>
        <v/>
      </c>
      <c r="CK448" s="1" t="str">
        <f ca="1">IF(($A448&lt;&gt;"")*(CK$1&lt;&gt;""),IF(_xlfn.XLOOKUP(CK$1,Attendance_sorted!$B447:$CW447,Attendance_sorted!$B447:$CW447,"nn")&lt;&gt;"nn","•",""),"")</f>
        <v/>
      </c>
      <c r="CL448" s="1" t="str">
        <f ca="1">IF(($A448&lt;&gt;"")*(CL$1&lt;&gt;""),IF(_xlfn.XLOOKUP(CL$1,Attendance_sorted!$B447:$CW447,Attendance_sorted!$B447:$CW447,"nn")&lt;&gt;"nn","•",""),"")</f>
        <v/>
      </c>
      <c r="CM448" s="1" t="str">
        <f ca="1">IF(($A448&lt;&gt;"")*(CM$1&lt;&gt;""),IF(_xlfn.XLOOKUP(CM$1,Attendance_sorted!$B447:$CW447,Attendance_sorted!$B447:$CW447,"nn")&lt;&gt;"nn","•",""),"")</f>
        <v/>
      </c>
      <c r="CN448" s="1" t="str">
        <f ca="1">IF(($A448&lt;&gt;"")*(CN$1&lt;&gt;""),IF(_xlfn.XLOOKUP(CN$1,Attendance_sorted!$B447:$CW447,Attendance_sorted!$B447:$CW447,"nn")&lt;&gt;"nn","•",""),"")</f>
        <v/>
      </c>
      <c r="CO448" s="1" t="str">
        <f ca="1">IF(($A448&lt;&gt;"")*(CO$1&lt;&gt;""),IF(_xlfn.XLOOKUP(CO$1,Attendance_sorted!$B447:$CW447,Attendance_sorted!$B447:$CW447,"nn")&lt;&gt;"nn","•",""),"")</f>
        <v/>
      </c>
      <c r="CP448" s="1" t="str">
        <f ca="1">IF(($A448&lt;&gt;"")*(CP$1&lt;&gt;""),IF(_xlfn.XLOOKUP(CP$1,Attendance_sorted!$B447:$CW447,Attendance_sorted!$B447:$CW447,"nn")&lt;&gt;"nn","•",""),"")</f>
        <v/>
      </c>
      <c r="CQ448" s="1" t="str">
        <f ca="1">IF(($A448&lt;&gt;"")*(CQ$1&lt;&gt;""),IF(_xlfn.XLOOKUP(CQ$1,Attendance_sorted!$B447:$CW447,Attendance_sorted!$B447:$CW447,"nn")&lt;&gt;"nn","•",""),"")</f>
        <v/>
      </c>
      <c r="CR448" s="1" t="str">
        <f ca="1">IF(($A448&lt;&gt;"")*(CR$1&lt;&gt;""),IF(_xlfn.XLOOKUP(CR$1,Attendance_sorted!$B447:$CW447,Attendance_sorted!$B447:$CW447,"nn")&lt;&gt;"nn","•",""),"")</f>
        <v/>
      </c>
      <c r="CS448" s="1" t="str">
        <f ca="1">IF(($A448&lt;&gt;"")*(CS$1&lt;&gt;""),IF(_xlfn.XLOOKUP(CS$1,Attendance_sorted!$B447:$CW447,Attendance_sorted!$B447:$CW447,"nn")&lt;&gt;"nn","•",""),"")</f>
        <v/>
      </c>
      <c r="CT448" s="1" t="str">
        <f ca="1">IF(($A448&lt;&gt;"")*(CT$1&lt;&gt;""),IF(_xlfn.XLOOKUP(CT$1,Attendance_sorted!$B447:$CW447,Attendance_sorted!$B447:$CW447,"nn")&lt;&gt;"nn","•",""),"")</f>
        <v/>
      </c>
      <c r="CU448" s="1" t="str">
        <f ca="1">IF(($A448&lt;&gt;"")*(CU$1&lt;&gt;""),IF(_xlfn.XLOOKUP(CU$1,Attendance_sorted!$B447:$CW447,Attendance_sorted!$B447:$CW447,"nn")&lt;&gt;"nn","•",""),"")</f>
        <v/>
      </c>
      <c r="CV448" s="1" t="str">
        <f ca="1">IF(($A448&lt;&gt;"")*(CV$1&lt;&gt;""),IF(_xlfn.XLOOKUP(CV$1,Attendance_sorted!$B447:$CW447,Attendance_sorted!$B447:$CW447,"nn")&lt;&gt;"nn","•",""),"")</f>
        <v/>
      </c>
      <c r="CW448" s="1" t="str">
        <f ca="1">IF(($A448&lt;&gt;"")*(CW$1&lt;&gt;""),IF(_xlfn.XLOOKUP(CW$1,Attendance_sorted!$B447:$CW447,Attendance_sorted!$B447:$CW447,"nn")&lt;&gt;"nn","•",""),"")</f>
        <v/>
      </c>
    </row>
    <row r="449" spans="1:101">
      <c r="A449" s="1"/>
      <c r="B449" s="1" t="str">
        <f ca="1">IF(($A449&lt;&gt;"")*(B$1&lt;&gt;""),IF(_xlfn.XLOOKUP(B$1,Attendance_sorted!$B448:$CW448,Attendance_sorted!$B448:$CW448,"nn")&lt;&gt;"nn","•",""),"")</f>
        <v/>
      </c>
      <c r="C449" s="1" t="str">
        <f ca="1">IF(($A449&lt;&gt;"")*(C$1&lt;&gt;""),IF(_xlfn.XLOOKUP(C$1,Attendance_sorted!$B448:$CW448,Attendance_sorted!$B448:$CW448,"nn")&lt;&gt;"nn","•",""),"")</f>
        <v/>
      </c>
      <c r="D449" s="1" t="str">
        <f ca="1">IF(($A449&lt;&gt;"")*(D$1&lt;&gt;""),IF(_xlfn.XLOOKUP(D$1,Attendance_sorted!$B448:$CW448,Attendance_sorted!$B448:$CW448,"nn")&lt;&gt;"nn","•",""),"")</f>
        <v/>
      </c>
      <c r="E449" s="1" t="str">
        <f ca="1">IF(($A449&lt;&gt;"")*(E$1&lt;&gt;""),IF(_xlfn.XLOOKUP(E$1,Attendance_sorted!$B448:$CW448,Attendance_sorted!$B448:$CW448,"nn")&lt;&gt;"nn","•",""),"")</f>
        <v/>
      </c>
      <c r="F449" s="1" t="str">
        <f ca="1">IF(($A449&lt;&gt;"")*(F$1&lt;&gt;""),IF(_xlfn.XLOOKUP(F$1,Attendance_sorted!$B448:$CW448,Attendance_sorted!$B448:$CW448,"nn")&lt;&gt;"nn","•",""),"")</f>
        <v/>
      </c>
      <c r="G449" s="1" t="str">
        <f ca="1">IF(($A449&lt;&gt;"")*(G$1&lt;&gt;""),IF(_xlfn.XLOOKUP(G$1,Attendance_sorted!$B448:$CW448,Attendance_sorted!$B448:$CW448,"nn")&lt;&gt;"nn","•",""),"")</f>
        <v/>
      </c>
      <c r="H449" s="1" t="str">
        <f ca="1">IF(($A449&lt;&gt;"")*(H$1&lt;&gt;""),IF(_xlfn.XLOOKUP(H$1,Attendance_sorted!$B448:$CW448,Attendance_sorted!$B448:$CW448,"nn")&lt;&gt;"nn","•",""),"")</f>
        <v/>
      </c>
      <c r="I449" s="1" t="str">
        <f ca="1">IF(($A449&lt;&gt;"")*(I$1&lt;&gt;""),IF(_xlfn.XLOOKUP(I$1,Attendance_sorted!$B448:$CW448,Attendance_sorted!$B448:$CW448,"nn")&lt;&gt;"nn","•",""),"")</f>
        <v/>
      </c>
      <c r="J449" s="1" t="str">
        <f ca="1">IF(($A449&lt;&gt;"")*(J$1&lt;&gt;""),IF(_xlfn.XLOOKUP(J$1,Attendance_sorted!$B448:$CW448,Attendance_sorted!$B448:$CW448,"nn")&lt;&gt;"nn","•",""),"")</f>
        <v/>
      </c>
      <c r="K449" s="1" t="str">
        <f ca="1">IF(($A449&lt;&gt;"")*(K$1&lt;&gt;""),IF(_xlfn.XLOOKUP(K$1,Attendance_sorted!$B448:$CW448,Attendance_sorted!$B448:$CW448,"nn")&lt;&gt;"nn","•",""),"")</f>
        <v/>
      </c>
      <c r="L449" s="1" t="str">
        <f ca="1">IF(($A449&lt;&gt;"")*(L$1&lt;&gt;""),IF(_xlfn.XLOOKUP(L$1,Attendance_sorted!$B448:$CW448,Attendance_sorted!$B448:$CW448,"nn")&lt;&gt;"nn","•",""),"")</f>
        <v/>
      </c>
      <c r="M449" s="1" t="str">
        <f ca="1">IF(($A449&lt;&gt;"")*(M$1&lt;&gt;""),IF(_xlfn.XLOOKUP(M$1,Attendance_sorted!$B448:$CW448,Attendance_sorted!$B448:$CW448,"nn")&lt;&gt;"nn","•",""),"")</f>
        <v/>
      </c>
      <c r="N449" s="1" t="str">
        <f ca="1">IF(($A449&lt;&gt;"")*(N$1&lt;&gt;""),IF(_xlfn.XLOOKUP(N$1,Attendance_sorted!$B448:$CW448,Attendance_sorted!$B448:$CW448,"nn")&lt;&gt;"nn","•",""),"")</f>
        <v/>
      </c>
      <c r="O449" s="1" t="str">
        <f ca="1">IF(($A449&lt;&gt;"")*(O$1&lt;&gt;""),IF(_xlfn.XLOOKUP(O$1,Attendance_sorted!$B448:$CW448,Attendance_sorted!$B448:$CW448,"nn")&lt;&gt;"nn","•",""),"")</f>
        <v/>
      </c>
      <c r="P449" s="1" t="str">
        <f ca="1">IF(($A449&lt;&gt;"")*(P$1&lt;&gt;""),IF(_xlfn.XLOOKUP(P$1,Attendance_sorted!$B448:$CW448,Attendance_sorted!$B448:$CW448,"nn")&lt;&gt;"nn","•",""),"")</f>
        <v/>
      </c>
      <c r="Q449" s="1" t="str">
        <f ca="1">IF(($A449&lt;&gt;"")*(Q$1&lt;&gt;""),IF(_xlfn.XLOOKUP(Q$1,Attendance_sorted!$B448:$CW448,Attendance_sorted!$B448:$CW448,"nn")&lt;&gt;"nn","•",""),"")</f>
        <v/>
      </c>
      <c r="R449" s="1" t="str">
        <f ca="1">IF(($A449&lt;&gt;"")*(R$1&lt;&gt;""),IF(_xlfn.XLOOKUP(R$1,Attendance_sorted!$B448:$CW448,Attendance_sorted!$B448:$CW448,"nn")&lt;&gt;"nn","•",""),"")</f>
        <v/>
      </c>
      <c r="S449" s="1" t="str">
        <f ca="1">IF(($A449&lt;&gt;"")*(S$1&lt;&gt;""),IF(_xlfn.XLOOKUP(S$1,Attendance_sorted!$B448:$CW448,Attendance_sorted!$B448:$CW448,"nn")&lt;&gt;"nn","•",""),"")</f>
        <v/>
      </c>
      <c r="T449" s="1" t="str">
        <f ca="1">IF(($A449&lt;&gt;"")*(T$1&lt;&gt;""),IF(_xlfn.XLOOKUP(T$1,Attendance_sorted!$B448:$CW448,Attendance_sorted!$B448:$CW448,"nn")&lt;&gt;"nn","•",""),"")</f>
        <v/>
      </c>
      <c r="U449" s="1" t="str">
        <f ca="1">IF(($A449&lt;&gt;"")*(U$1&lt;&gt;""),IF(_xlfn.XLOOKUP(U$1,Attendance_sorted!$B448:$CW448,Attendance_sorted!$B448:$CW448,"nn")&lt;&gt;"nn","•",""),"")</f>
        <v/>
      </c>
      <c r="V449" s="1" t="str">
        <f ca="1">IF(($A449&lt;&gt;"")*(V$1&lt;&gt;""),IF(_xlfn.XLOOKUP(V$1,Attendance_sorted!$B448:$CW448,Attendance_sorted!$B448:$CW448,"nn")&lt;&gt;"nn","•",""),"")</f>
        <v/>
      </c>
      <c r="W449" s="1" t="str">
        <f ca="1">IF(($A449&lt;&gt;"")*(W$1&lt;&gt;""),IF(_xlfn.XLOOKUP(W$1,Attendance_sorted!$B448:$CW448,Attendance_sorted!$B448:$CW448,"nn")&lt;&gt;"nn","•",""),"")</f>
        <v/>
      </c>
      <c r="X449" s="1" t="str">
        <f ca="1">IF(($A449&lt;&gt;"")*(X$1&lt;&gt;""),IF(_xlfn.XLOOKUP(X$1,Attendance_sorted!$B448:$CW448,Attendance_sorted!$B448:$CW448,"nn")&lt;&gt;"nn","•",""),"")</f>
        <v/>
      </c>
      <c r="Y449" s="1" t="str">
        <f ca="1">IF(($A449&lt;&gt;"")*(Y$1&lt;&gt;""),IF(_xlfn.XLOOKUP(Y$1,Attendance_sorted!$B448:$CW448,Attendance_sorted!$B448:$CW448,"nn")&lt;&gt;"nn","•",""),"")</f>
        <v/>
      </c>
      <c r="Z449" s="1" t="str">
        <f ca="1">IF(($A449&lt;&gt;"")*(Z$1&lt;&gt;""),IF(_xlfn.XLOOKUP(Z$1,Attendance_sorted!$B448:$CW448,Attendance_sorted!$B448:$CW448,"nn")&lt;&gt;"nn","•",""),"")</f>
        <v/>
      </c>
      <c r="AA449" s="1" t="str">
        <f ca="1">IF(($A449&lt;&gt;"")*(AA$1&lt;&gt;""),IF(_xlfn.XLOOKUP(AA$1,Attendance_sorted!$B448:$CW448,Attendance_sorted!$B448:$CW448,"nn")&lt;&gt;"nn","•",""),"")</f>
        <v/>
      </c>
      <c r="AB449" s="1" t="str">
        <f ca="1">IF(($A449&lt;&gt;"")*(AB$1&lt;&gt;""),IF(_xlfn.XLOOKUP(AB$1,Attendance_sorted!$B448:$CW448,Attendance_sorted!$B448:$CW448,"nn")&lt;&gt;"nn","•",""),"")</f>
        <v/>
      </c>
      <c r="AC449" s="1" t="str">
        <f ca="1">IF(($A449&lt;&gt;"")*(AC$1&lt;&gt;""),IF(_xlfn.XLOOKUP(AC$1,Attendance_sorted!$B448:$CW448,Attendance_sorted!$B448:$CW448,"nn")&lt;&gt;"nn","•",""),"")</f>
        <v/>
      </c>
      <c r="AD449" s="1" t="str">
        <f ca="1">IF(($A449&lt;&gt;"")*(AD$1&lt;&gt;""),IF(_xlfn.XLOOKUP(AD$1,Attendance_sorted!$B448:$CW448,Attendance_sorted!$B448:$CW448,"nn")&lt;&gt;"nn","•",""),"")</f>
        <v/>
      </c>
      <c r="AE449" s="1" t="str">
        <f ca="1">IF(($A449&lt;&gt;"")*(AE$1&lt;&gt;""),IF(_xlfn.XLOOKUP(AE$1,Attendance_sorted!$B448:$CW448,Attendance_sorted!$B448:$CW448,"nn")&lt;&gt;"nn","•",""),"")</f>
        <v/>
      </c>
      <c r="AF449" s="1" t="str">
        <f ca="1">IF(($A449&lt;&gt;"")*(AF$1&lt;&gt;""),IF(_xlfn.XLOOKUP(AF$1,Attendance_sorted!$B448:$CW448,Attendance_sorted!$B448:$CW448,"nn")&lt;&gt;"nn","•",""),"")</f>
        <v/>
      </c>
      <c r="AG449" s="1" t="str">
        <f ca="1">IF(($A449&lt;&gt;"")*(AG$1&lt;&gt;""),IF(_xlfn.XLOOKUP(AG$1,Attendance_sorted!$B448:$CW448,Attendance_sorted!$B448:$CW448,"nn")&lt;&gt;"nn","•",""),"")</f>
        <v/>
      </c>
      <c r="AH449" s="1" t="str">
        <f ca="1">IF(($A449&lt;&gt;"")*(AH$1&lt;&gt;""),IF(_xlfn.XLOOKUP(AH$1,Attendance_sorted!$B448:$CW448,Attendance_sorted!$B448:$CW448,"nn")&lt;&gt;"nn","•",""),"")</f>
        <v/>
      </c>
      <c r="AI449" s="1" t="str">
        <f ca="1">IF(($A449&lt;&gt;"")*(AI$1&lt;&gt;""),IF(_xlfn.XLOOKUP(AI$1,Attendance_sorted!$B448:$CW448,Attendance_sorted!$B448:$CW448,"nn")&lt;&gt;"nn","•",""),"")</f>
        <v/>
      </c>
      <c r="AJ449" s="1" t="str">
        <f ca="1">IF(($A449&lt;&gt;"")*(AJ$1&lt;&gt;""),IF(_xlfn.XLOOKUP(AJ$1,Attendance_sorted!$B448:$CW448,Attendance_sorted!$B448:$CW448,"nn")&lt;&gt;"nn","•",""),"")</f>
        <v/>
      </c>
      <c r="AK449" s="1" t="str">
        <f ca="1">IF(($A449&lt;&gt;"")*(AK$1&lt;&gt;""),IF(_xlfn.XLOOKUP(AK$1,Attendance_sorted!$B448:$CW448,Attendance_sorted!$B448:$CW448,"nn")&lt;&gt;"nn","•",""),"")</f>
        <v/>
      </c>
      <c r="AL449" s="1" t="str">
        <f ca="1">IF(($A449&lt;&gt;"")*(AL$1&lt;&gt;""),IF(_xlfn.XLOOKUP(AL$1,Attendance_sorted!$B448:$CW448,Attendance_sorted!$B448:$CW448,"nn")&lt;&gt;"nn","•",""),"")</f>
        <v/>
      </c>
      <c r="AM449" s="1" t="str">
        <f ca="1">IF(($A449&lt;&gt;"")*(AM$1&lt;&gt;""),IF(_xlfn.XLOOKUP(AM$1,Attendance_sorted!$B448:$CW448,Attendance_sorted!$B448:$CW448,"nn")&lt;&gt;"nn","•",""),"")</f>
        <v/>
      </c>
      <c r="AN449" s="1" t="str">
        <f ca="1">IF(($A449&lt;&gt;"")*(AN$1&lt;&gt;""),IF(_xlfn.XLOOKUP(AN$1,Attendance_sorted!$B448:$CW448,Attendance_sorted!$B448:$CW448,"nn")&lt;&gt;"nn","•",""),"")</f>
        <v/>
      </c>
      <c r="AO449" s="1" t="str">
        <f ca="1">IF(($A449&lt;&gt;"")*(AO$1&lt;&gt;""),IF(_xlfn.XLOOKUP(AO$1,Attendance_sorted!$B448:$CW448,Attendance_sorted!$B448:$CW448,"nn")&lt;&gt;"nn","•",""),"")</f>
        <v/>
      </c>
      <c r="AP449" s="1" t="str">
        <f ca="1">IF(($A449&lt;&gt;"")*(AP$1&lt;&gt;""),IF(_xlfn.XLOOKUP(AP$1,Attendance_sorted!$B448:$CW448,Attendance_sorted!$B448:$CW448,"nn")&lt;&gt;"nn","•",""),"")</f>
        <v/>
      </c>
      <c r="AQ449" s="1" t="str">
        <f ca="1">IF(($A449&lt;&gt;"")*(AQ$1&lt;&gt;""),IF(_xlfn.XLOOKUP(AQ$1,Attendance_sorted!$B448:$CW448,Attendance_sorted!$B448:$CW448,"nn")&lt;&gt;"nn","•",""),"")</f>
        <v/>
      </c>
      <c r="AR449" s="1" t="str">
        <f ca="1">IF(($A449&lt;&gt;"")*(AR$1&lt;&gt;""),IF(_xlfn.XLOOKUP(AR$1,Attendance_sorted!$B448:$CW448,Attendance_sorted!$B448:$CW448,"nn")&lt;&gt;"nn","•",""),"")</f>
        <v/>
      </c>
      <c r="AS449" s="1" t="str">
        <f ca="1">IF(($A449&lt;&gt;"")*(AS$1&lt;&gt;""),IF(_xlfn.XLOOKUP(AS$1,Attendance_sorted!$B448:$CW448,Attendance_sorted!$B448:$CW448,"nn")&lt;&gt;"nn","•",""),"")</f>
        <v/>
      </c>
      <c r="AT449" s="1" t="str">
        <f ca="1">IF(($A449&lt;&gt;"")*(AT$1&lt;&gt;""),IF(_xlfn.XLOOKUP(AT$1,Attendance_sorted!$B448:$CW448,Attendance_sorted!$B448:$CW448,"nn")&lt;&gt;"nn","•",""),"")</f>
        <v/>
      </c>
      <c r="AU449" s="1" t="str">
        <f ca="1">IF(($A449&lt;&gt;"")*(AU$1&lt;&gt;""),IF(_xlfn.XLOOKUP(AU$1,Attendance_sorted!$B448:$CW448,Attendance_sorted!$B448:$CW448,"nn")&lt;&gt;"nn","•",""),"")</f>
        <v/>
      </c>
      <c r="AV449" s="1" t="str">
        <f ca="1">IF(($A449&lt;&gt;"")*(AV$1&lt;&gt;""),IF(_xlfn.XLOOKUP(AV$1,Attendance_sorted!$B448:$CW448,Attendance_sorted!$B448:$CW448,"nn")&lt;&gt;"nn","•",""),"")</f>
        <v/>
      </c>
      <c r="AW449" s="1" t="str">
        <f ca="1">IF(($A449&lt;&gt;"")*(AW$1&lt;&gt;""),IF(_xlfn.XLOOKUP(AW$1,Attendance_sorted!$B448:$CW448,Attendance_sorted!$B448:$CW448,"nn")&lt;&gt;"nn","•",""),"")</f>
        <v/>
      </c>
      <c r="AX449" s="1" t="str">
        <f ca="1">IF(($A449&lt;&gt;"")*(AX$1&lt;&gt;""),IF(_xlfn.XLOOKUP(AX$1,Attendance_sorted!$B448:$CW448,Attendance_sorted!$B448:$CW448,"nn")&lt;&gt;"nn","•",""),"")</f>
        <v/>
      </c>
      <c r="AY449" s="1" t="str">
        <f ca="1">IF(($A449&lt;&gt;"")*(AY$1&lt;&gt;""),IF(_xlfn.XLOOKUP(AY$1,Attendance_sorted!$B448:$CW448,Attendance_sorted!$B448:$CW448,"nn")&lt;&gt;"nn","•",""),"")</f>
        <v/>
      </c>
      <c r="AZ449" s="1" t="str">
        <f ca="1">IF(($A449&lt;&gt;"")*(AZ$1&lt;&gt;""),IF(_xlfn.XLOOKUP(AZ$1,Attendance_sorted!$B448:$CW448,Attendance_sorted!$B448:$CW448,"nn")&lt;&gt;"nn","•",""),"")</f>
        <v/>
      </c>
      <c r="BA449" s="1" t="str">
        <f ca="1">IF(($A449&lt;&gt;"")*(BA$1&lt;&gt;""),IF(_xlfn.XLOOKUP(BA$1,Attendance_sorted!$B448:$CW448,Attendance_sorted!$B448:$CW448,"nn")&lt;&gt;"nn","•",""),"")</f>
        <v/>
      </c>
      <c r="BB449" s="1" t="str">
        <f ca="1">IF(($A449&lt;&gt;"")*(BB$1&lt;&gt;""),IF(_xlfn.XLOOKUP(BB$1,Attendance_sorted!$B448:$CW448,Attendance_sorted!$B448:$CW448,"nn")&lt;&gt;"nn","•",""),"")</f>
        <v/>
      </c>
      <c r="BC449" s="1" t="str">
        <f ca="1">IF(($A449&lt;&gt;"")*(BC$1&lt;&gt;""),IF(_xlfn.XLOOKUP(BC$1,Attendance_sorted!$B448:$CW448,Attendance_sorted!$B448:$CW448,"nn")&lt;&gt;"nn","•",""),"")</f>
        <v/>
      </c>
      <c r="BD449" s="1" t="str">
        <f ca="1">IF(($A449&lt;&gt;"")*(BD$1&lt;&gt;""),IF(_xlfn.XLOOKUP(BD$1,Attendance_sorted!$B448:$CW448,Attendance_sorted!$B448:$CW448,"nn")&lt;&gt;"nn","•",""),"")</f>
        <v/>
      </c>
      <c r="BE449" s="1" t="str">
        <f ca="1">IF(($A449&lt;&gt;"")*(BE$1&lt;&gt;""),IF(_xlfn.XLOOKUP(BE$1,Attendance_sorted!$B448:$CW448,Attendance_sorted!$B448:$CW448,"nn")&lt;&gt;"nn","•",""),"")</f>
        <v/>
      </c>
      <c r="BF449" s="1" t="str">
        <f ca="1">IF(($A449&lt;&gt;"")*(BF$1&lt;&gt;""),IF(_xlfn.XLOOKUP(BF$1,Attendance_sorted!$B448:$CW448,Attendance_sorted!$B448:$CW448,"nn")&lt;&gt;"nn","•",""),"")</f>
        <v/>
      </c>
      <c r="BG449" s="1" t="str">
        <f ca="1">IF(($A449&lt;&gt;"")*(BG$1&lt;&gt;""),IF(_xlfn.XLOOKUP(BG$1,Attendance_sorted!$B448:$CW448,Attendance_sorted!$B448:$CW448,"nn")&lt;&gt;"nn","•",""),"")</f>
        <v/>
      </c>
      <c r="BH449" s="1" t="str">
        <f ca="1">IF(($A449&lt;&gt;"")*(BH$1&lt;&gt;""),IF(_xlfn.XLOOKUP(BH$1,Attendance_sorted!$B448:$CW448,Attendance_sorted!$B448:$CW448,"nn")&lt;&gt;"nn","•",""),"")</f>
        <v/>
      </c>
      <c r="BI449" s="1" t="str">
        <f ca="1">IF(($A449&lt;&gt;"")*(BI$1&lt;&gt;""),IF(_xlfn.XLOOKUP(BI$1,Attendance_sorted!$B448:$CW448,Attendance_sorted!$B448:$CW448,"nn")&lt;&gt;"nn","•",""),"")</f>
        <v/>
      </c>
      <c r="BJ449" s="1" t="str">
        <f ca="1">IF(($A449&lt;&gt;"")*(BJ$1&lt;&gt;""),IF(_xlfn.XLOOKUP(BJ$1,Attendance_sorted!$B448:$CW448,Attendance_sorted!$B448:$CW448,"nn")&lt;&gt;"nn","•",""),"")</f>
        <v/>
      </c>
      <c r="BK449" s="1" t="str">
        <f ca="1">IF(($A449&lt;&gt;"")*(BK$1&lt;&gt;""),IF(_xlfn.XLOOKUP(BK$1,Attendance_sorted!$B448:$CW448,Attendance_sorted!$B448:$CW448,"nn")&lt;&gt;"nn","•",""),"")</f>
        <v/>
      </c>
      <c r="BL449" s="1" t="str">
        <f ca="1">IF(($A449&lt;&gt;"")*(BL$1&lt;&gt;""),IF(_xlfn.XLOOKUP(BL$1,Attendance_sorted!$B448:$CW448,Attendance_sorted!$B448:$CW448,"nn")&lt;&gt;"nn","•",""),"")</f>
        <v/>
      </c>
      <c r="BM449" s="1" t="str">
        <f ca="1">IF(($A449&lt;&gt;"")*(BM$1&lt;&gt;""),IF(_xlfn.XLOOKUP(BM$1,Attendance_sorted!$B448:$CW448,Attendance_sorted!$B448:$CW448,"nn")&lt;&gt;"nn","•",""),"")</f>
        <v/>
      </c>
      <c r="BN449" s="1" t="str">
        <f ca="1">IF(($A449&lt;&gt;"")*(BN$1&lt;&gt;""),IF(_xlfn.XLOOKUP(BN$1,Attendance_sorted!$B448:$CW448,Attendance_sorted!$B448:$CW448,"nn")&lt;&gt;"nn","•",""),"")</f>
        <v/>
      </c>
      <c r="BO449" s="1" t="str">
        <f ca="1">IF(($A449&lt;&gt;"")*(BO$1&lt;&gt;""),IF(_xlfn.XLOOKUP(BO$1,Attendance_sorted!$B448:$CW448,Attendance_sorted!$B448:$CW448,"nn")&lt;&gt;"nn","•",""),"")</f>
        <v/>
      </c>
      <c r="BP449" s="1" t="str">
        <f ca="1">IF(($A449&lt;&gt;"")*(BP$1&lt;&gt;""),IF(_xlfn.XLOOKUP(BP$1,Attendance_sorted!$B448:$CW448,Attendance_sorted!$B448:$CW448,"nn")&lt;&gt;"nn","•",""),"")</f>
        <v/>
      </c>
      <c r="BQ449" s="1" t="str">
        <f ca="1">IF(($A449&lt;&gt;"")*(BQ$1&lt;&gt;""),IF(_xlfn.XLOOKUP(BQ$1,Attendance_sorted!$B448:$CW448,Attendance_sorted!$B448:$CW448,"nn")&lt;&gt;"nn","•",""),"")</f>
        <v/>
      </c>
      <c r="BR449" s="1" t="str">
        <f ca="1">IF(($A449&lt;&gt;"")*(BR$1&lt;&gt;""),IF(_xlfn.XLOOKUP(BR$1,Attendance_sorted!$B448:$CW448,Attendance_sorted!$B448:$CW448,"nn")&lt;&gt;"nn","•",""),"")</f>
        <v/>
      </c>
      <c r="BS449" s="1" t="str">
        <f ca="1">IF(($A449&lt;&gt;"")*(BS$1&lt;&gt;""),IF(_xlfn.XLOOKUP(BS$1,Attendance_sorted!$B448:$CW448,Attendance_sorted!$B448:$CW448,"nn")&lt;&gt;"nn","•",""),"")</f>
        <v/>
      </c>
      <c r="BT449" s="1" t="str">
        <f ca="1">IF(($A449&lt;&gt;"")*(BT$1&lt;&gt;""),IF(_xlfn.XLOOKUP(BT$1,Attendance_sorted!$B448:$CW448,Attendance_sorted!$B448:$CW448,"nn")&lt;&gt;"nn","•",""),"")</f>
        <v/>
      </c>
      <c r="BU449" s="1" t="str">
        <f ca="1">IF(($A449&lt;&gt;"")*(BU$1&lt;&gt;""),IF(_xlfn.XLOOKUP(BU$1,Attendance_sorted!$B448:$CW448,Attendance_sorted!$B448:$CW448,"nn")&lt;&gt;"nn","•",""),"")</f>
        <v/>
      </c>
      <c r="BV449" s="1" t="str">
        <f ca="1">IF(($A449&lt;&gt;"")*(BV$1&lt;&gt;""),IF(_xlfn.XLOOKUP(BV$1,Attendance_sorted!$B448:$CW448,Attendance_sorted!$B448:$CW448,"nn")&lt;&gt;"nn","•",""),"")</f>
        <v/>
      </c>
      <c r="BW449" s="1" t="str">
        <f ca="1">IF(($A449&lt;&gt;"")*(BW$1&lt;&gt;""),IF(_xlfn.XLOOKUP(BW$1,Attendance_sorted!$B448:$CW448,Attendance_sorted!$B448:$CW448,"nn")&lt;&gt;"nn","•",""),"")</f>
        <v/>
      </c>
      <c r="BX449" s="1" t="str">
        <f ca="1">IF(($A449&lt;&gt;"")*(BX$1&lt;&gt;""),IF(_xlfn.XLOOKUP(BX$1,Attendance_sorted!$B448:$CW448,Attendance_sorted!$B448:$CW448,"nn")&lt;&gt;"nn","•",""),"")</f>
        <v/>
      </c>
      <c r="BY449" s="1" t="str">
        <f ca="1">IF(($A449&lt;&gt;"")*(BY$1&lt;&gt;""),IF(_xlfn.XLOOKUP(BY$1,Attendance_sorted!$B448:$CW448,Attendance_sorted!$B448:$CW448,"nn")&lt;&gt;"nn","•",""),"")</f>
        <v/>
      </c>
      <c r="BZ449" s="1" t="str">
        <f ca="1">IF(($A449&lt;&gt;"")*(BZ$1&lt;&gt;""),IF(_xlfn.XLOOKUP(BZ$1,Attendance_sorted!$B448:$CW448,Attendance_sorted!$B448:$CW448,"nn")&lt;&gt;"nn","•",""),"")</f>
        <v/>
      </c>
      <c r="CA449" s="1" t="str">
        <f ca="1">IF(($A449&lt;&gt;"")*(CA$1&lt;&gt;""),IF(_xlfn.XLOOKUP(CA$1,Attendance_sorted!$B448:$CW448,Attendance_sorted!$B448:$CW448,"nn")&lt;&gt;"nn","•",""),"")</f>
        <v/>
      </c>
      <c r="CB449" s="1" t="str">
        <f ca="1">IF(($A449&lt;&gt;"")*(CB$1&lt;&gt;""),IF(_xlfn.XLOOKUP(CB$1,Attendance_sorted!$B448:$CW448,Attendance_sorted!$B448:$CW448,"nn")&lt;&gt;"nn","•",""),"")</f>
        <v/>
      </c>
      <c r="CC449" s="1" t="str">
        <f ca="1">IF(($A449&lt;&gt;"")*(CC$1&lt;&gt;""),IF(_xlfn.XLOOKUP(CC$1,Attendance_sorted!$B448:$CW448,Attendance_sorted!$B448:$CW448,"nn")&lt;&gt;"nn","•",""),"")</f>
        <v/>
      </c>
      <c r="CD449" s="1" t="str">
        <f ca="1">IF(($A449&lt;&gt;"")*(CD$1&lt;&gt;""),IF(_xlfn.XLOOKUP(CD$1,Attendance_sorted!$B448:$CW448,Attendance_sorted!$B448:$CW448,"nn")&lt;&gt;"nn","•",""),"")</f>
        <v/>
      </c>
      <c r="CE449" s="1" t="str">
        <f ca="1">IF(($A449&lt;&gt;"")*(CE$1&lt;&gt;""),IF(_xlfn.XLOOKUP(CE$1,Attendance_sorted!$B448:$CW448,Attendance_sorted!$B448:$CW448,"nn")&lt;&gt;"nn","•",""),"")</f>
        <v/>
      </c>
      <c r="CF449" s="1" t="str">
        <f ca="1">IF(($A449&lt;&gt;"")*(CF$1&lt;&gt;""),IF(_xlfn.XLOOKUP(CF$1,Attendance_sorted!$B448:$CW448,Attendance_sorted!$B448:$CW448,"nn")&lt;&gt;"nn","•",""),"")</f>
        <v/>
      </c>
      <c r="CG449" s="1" t="str">
        <f ca="1">IF(($A449&lt;&gt;"")*(CG$1&lt;&gt;""),IF(_xlfn.XLOOKUP(CG$1,Attendance_sorted!$B448:$CW448,Attendance_sorted!$B448:$CW448,"nn")&lt;&gt;"nn","•",""),"")</f>
        <v/>
      </c>
      <c r="CH449" s="1" t="str">
        <f ca="1">IF(($A449&lt;&gt;"")*(CH$1&lt;&gt;""),IF(_xlfn.XLOOKUP(CH$1,Attendance_sorted!$B448:$CW448,Attendance_sorted!$B448:$CW448,"nn")&lt;&gt;"nn","•",""),"")</f>
        <v/>
      </c>
      <c r="CI449" s="1" t="str">
        <f ca="1">IF(($A449&lt;&gt;"")*(CI$1&lt;&gt;""),IF(_xlfn.XLOOKUP(CI$1,Attendance_sorted!$B448:$CW448,Attendance_sorted!$B448:$CW448,"nn")&lt;&gt;"nn","•",""),"")</f>
        <v/>
      </c>
      <c r="CJ449" s="1" t="str">
        <f ca="1">IF(($A449&lt;&gt;"")*(CJ$1&lt;&gt;""),IF(_xlfn.XLOOKUP(CJ$1,Attendance_sorted!$B448:$CW448,Attendance_sorted!$B448:$CW448,"nn")&lt;&gt;"nn","•",""),"")</f>
        <v/>
      </c>
      <c r="CK449" s="1" t="str">
        <f ca="1">IF(($A449&lt;&gt;"")*(CK$1&lt;&gt;""),IF(_xlfn.XLOOKUP(CK$1,Attendance_sorted!$B448:$CW448,Attendance_sorted!$B448:$CW448,"nn")&lt;&gt;"nn","•",""),"")</f>
        <v/>
      </c>
      <c r="CL449" s="1" t="str">
        <f ca="1">IF(($A449&lt;&gt;"")*(CL$1&lt;&gt;""),IF(_xlfn.XLOOKUP(CL$1,Attendance_sorted!$B448:$CW448,Attendance_sorted!$B448:$CW448,"nn")&lt;&gt;"nn","•",""),"")</f>
        <v/>
      </c>
      <c r="CM449" s="1" t="str">
        <f ca="1">IF(($A449&lt;&gt;"")*(CM$1&lt;&gt;""),IF(_xlfn.XLOOKUP(CM$1,Attendance_sorted!$B448:$CW448,Attendance_sorted!$B448:$CW448,"nn")&lt;&gt;"nn","•",""),"")</f>
        <v/>
      </c>
      <c r="CN449" s="1" t="str">
        <f ca="1">IF(($A449&lt;&gt;"")*(CN$1&lt;&gt;""),IF(_xlfn.XLOOKUP(CN$1,Attendance_sorted!$B448:$CW448,Attendance_sorted!$B448:$CW448,"nn")&lt;&gt;"nn","•",""),"")</f>
        <v/>
      </c>
      <c r="CO449" s="1" t="str">
        <f ca="1">IF(($A449&lt;&gt;"")*(CO$1&lt;&gt;""),IF(_xlfn.XLOOKUP(CO$1,Attendance_sorted!$B448:$CW448,Attendance_sorted!$B448:$CW448,"nn")&lt;&gt;"nn","•",""),"")</f>
        <v/>
      </c>
      <c r="CP449" s="1" t="str">
        <f ca="1">IF(($A449&lt;&gt;"")*(CP$1&lt;&gt;""),IF(_xlfn.XLOOKUP(CP$1,Attendance_sorted!$B448:$CW448,Attendance_sorted!$B448:$CW448,"nn")&lt;&gt;"nn","•",""),"")</f>
        <v/>
      </c>
      <c r="CQ449" s="1" t="str">
        <f ca="1">IF(($A449&lt;&gt;"")*(CQ$1&lt;&gt;""),IF(_xlfn.XLOOKUP(CQ$1,Attendance_sorted!$B448:$CW448,Attendance_sorted!$B448:$CW448,"nn")&lt;&gt;"nn","•",""),"")</f>
        <v/>
      </c>
      <c r="CR449" s="1" t="str">
        <f ca="1">IF(($A449&lt;&gt;"")*(CR$1&lt;&gt;""),IF(_xlfn.XLOOKUP(CR$1,Attendance_sorted!$B448:$CW448,Attendance_sorted!$B448:$CW448,"nn")&lt;&gt;"nn","•",""),"")</f>
        <v/>
      </c>
      <c r="CS449" s="1" t="str">
        <f ca="1">IF(($A449&lt;&gt;"")*(CS$1&lt;&gt;""),IF(_xlfn.XLOOKUP(CS$1,Attendance_sorted!$B448:$CW448,Attendance_sorted!$B448:$CW448,"nn")&lt;&gt;"nn","•",""),"")</f>
        <v/>
      </c>
      <c r="CT449" s="1" t="str">
        <f ca="1">IF(($A449&lt;&gt;"")*(CT$1&lt;&gt;""),IF(_xlfn.XLOOKUP(CT$1,Attendance_sorted!$B448:$CW448,Attendance_sorted!$B448:$CW448,"nn")&lt;&gt;"nn","•",""),"")</f>
        <v/>
      </c>
      <c r="CU449" s="1" t="str">
        <f ca="1">IF(($A449&lt;&gt;"")*(CU$1&lt;&gt;""),IF(_xlfn.XLOOKUP(CU$1,Attendance_sorted!$B448:$CW448,Attendance_sorted!$B448:$CW448,"nn")&lt;&gt;"nn","•",""),"")</f>
        <v/>
      </c>
      <c r="CV449" s="1" t="str">
        <f ca="1">IF(($A449&lt;&gt;"")*(CV$1&lt;&gt;""),IF(_xlfn.XLOOKUP(CV$1,Attendance_sorted!$B448:$CW448,Attendance_sorted!$B448:$CW448,"nn")&lt;&gt;"nn","•",""),"")</f>
        <v/>
      </c>
      <c r="CW449" s="1" t="str">
        <f ca="1">IF(($A449&lt;&gt;"")*(CW$1&lt;&gt;""),IF(_xlfn.XLOOKUP(CW$1,Attendance_sorted!$B448:$CW448,Attendance_sorted!$B448:$CW448,"nn")&lt;&gt;"nn","•",""),"")</f>
        <v/>
      </c>
    </row>
    <row r="450" spans="1:101">
      <c r="A450" s="1"/>
      <c r="B450" s="1" t="str">
        <f ca="1">IF(($A450&lt;&gt;"")*(B$1&lt;&gt;""),IF(_xlfn.XLOOKUP(B$1,Attendance_sorted!$B449:$CW449,Attendance_sorted!$B449:$CW449,"nn")&lt;&gt;"nn","•",""),"")</f>
        <v/>
      </c>
      <c r="C450" s="1" t="str">
        <f ca="1">IF(($A450&lt;&gt;"")*(C$1&lt;&gt;""),IF(_xlfn.XLOOKUP(C$1,Attendance_sorted!$B449:$CW449,Attendance_sorted!$B449:$CW449,"nn")&lt;&gt;"nn","•",""),"")</f>
        <v/>
      </c>
      <c r="D450" s="1" t="str">
        <f ca="1">IF(($A450&lt;&gt;"")*(D$1&lt;&gt;""),IF(_xlfn.XLOOKUP(D$1,Attendance_sorted!$B449:$CW449,Attendance_sorted!$B449:$CW449,"nn")&lt;&gt;"nn","•",""),"")</f>
        <v/>
      </c>
      <c r="E450" s="1" t="str">
        <f ca="1">IF(($A450&lt;&gt;"")*(E$1&lt;&gt;""),IF(_xlfn.XLOOKUP(E$1,Attendance_sorted!$B449:$CW449,Attendance_sorted!$B449:$CW449,"nn")&lt;&gt;"nn","•",""),"")</f>
        <v/>
      </c>
      <c r="F450" s="1" t="str">
        <f ca="1">IF(($A450&lt;&gt;"")*(F$1&lt;&gt;""),IF(_xlfn.XLOOKUP(F$1,Attendance_sorted!$B449:$CW449,Attendance_sorted!$B449:$CW449,"nn")&lt;&gt;"nn","•",""),"")</f>
        <v/>
      </c>
      <c r="G450" s="1" t="str">
        <f ca="1">IF(($A450&lt;&gt;"")*(G$1&lt;&gt;""),IF(_xlfn.XLOOKUP(G$1,Attendance_sorted!$B449:$CW449,Attendance_sorted!$B449:$CW449,"nn")&lt;&gt;"nn","•",""),"")</f>
        <v/>
      </c>
      <c r="H450" s="1" t="str">
        <f ca="1">IF(($A450&lt;&gt;"")*(H$1&lt;&gt;""),IF(_xlfn.XLOOKUP(H$1,Attendance_sorted!$B449:$CW449,Attendance_sorted!$B449:$CW449,"nn")&lt;&gt;"nn","•",""),"")</f>
        <v/>
      </c>
      <c r="I450" s="1" t="str">
        <f ca="1">IF(($A450&lt;&gt;"")*(I$1&lt;&gt;""),IF(_xlfn.XLOOKUP(I$1,Attendance_sorted!$B449:$CW449,Attendance_sorted!$B449:$CW449,"nn")&lt;&gt;"nn","•",""),"")</f>
        <v/>
      </c>
      <c r="J450" s="1" t="str">
        <f ca="1">IF(($A450&lt;&gt;"")*(J$1&lt;&gt;""),IF(_xlfn.XLOOKUP(J$1,Attendance_sorted!$B449:$CW449,Attendance_sorted!$B449:$CW449,"nn")&lt;&gt;"nn","•",""),"")</f>
        <v/>
      </c>
      <c r="K450" s="1" t="str">
        <f ca="1">IF(($A450&lt;&gt;"")*(K$1&lt;&gt;""),IF(_xlfn.XLOOKUP(K$1,Attendance_sorted!$B449:$CW449,Attendance_sorted!$B449:$CW449,"nn")&lt;&gt;"nn","•",""),"")</f>
        <v/>
      </c>
      <c r="L450" s="1" t="str">
        <f ca="1">IF(($A450&lt;&gt;"")*(L$1&lt;&gt;""),IF(_xlfn.XLOOKUP(L$1,Attendance_sorted!$B449:$CW449,Attendance_sorted!$B449:$CW449,"nn")&lt;&gt;"nn","•",""),"")</f>
        <v/>
      </c>
      <c r="M450" s="1" t="str">
        <f ca="1">IF(($A450&lt;&gt;"")*(M$1&lt;&gt;""),IF(_xlfn.XLOOKUP(M$1,Attendance_sorted!$B449:$CW449,Attendance_sorted!$B449:$CW449,"nn")&lt;&gt;"nn","•",""),"")</f>
        <v/>
      </c>
      <c r="N450" s="1" t="str">
        <f ca="1">IF(($A450&lt;&gt;"")*(N$1&lt;&gt;""),IF(_xlfn.XLOOKUP(N$1,Attendance_sorted!$B449:$CW449,Attendance_sorted!$B449:$CW449,"nn")&lt;&gt;"nn","•",""),"")</f>
        <v/>
      </c>
      <c r="O450" s="1" t="str">
        <f ca="1">IF(($A450&lt;&gt;"")*(O$1&lt;&gt;""),IF(_xlfn.XLOOKUP(O$1,Attendance_sorted!$B449:$CW449,Attendance_sorted!$B449:$CW449,"nn")&lt;&gt;"nn","•",""),"")</f>
        <v/>
      </c>
      <c r="P450" s="1" t="str">
        <f ca="1">IF(($A450&lt;&gt;"")*(P$1&lt;&gt;""),IF(_xlfn.XLOOKUP(P$1,Attendance_sorted!$B449:$CW449,Attendance_sorted!$B449:$CW449,"nn")&lt;&gt;"nn","•",""),"")</f>
        <v/>
      </c>
      <c r="Q450" s="1" t="str">
        <f ca="1">IF(($A450&lt;&gt;"")*(Q$1&lt;&gt;""),IF(_xlfn.XLOOKUP(Q$1,Attendance_sorted!$B449:$CW449,Attendance_sorted!$B449:$CW449,"nn")&lt;&gt;"nn","•",""),"")</f>
        <v/>
      </c>
      <c r="R450" s="1" t="str">
        <f ca="1">IF(($A450&lt;&gt;"")*(R$1&lt;&gt;""),IF(_xlfn.XLOOKUP(R$1,Attendance_sorted!$B449:$CW449,Attendance_sorted!$B449:$CW449,"nn")&lt;&gt;"nn","•",""),"")</f>
        <v/>
      </c>
      <c r="S450" s="1" t="str">
        <f ca="1">IF(($A450&lt;&gt;"")*(S$1&lt;&gt;""),IF(_xlfn.XLOOKUP(S$1,Attendance_sorted!$B449:$CW449,Attendance_sorted!$B449:$CW449,"nn")&lt;&gt;"nn","•",""),"")</f>
        <v/>
      </c>
      <c r="T450" s="1" t="str">
        <f ca="1">IF(($A450&lt;&gt;"")*(T$1&lt;&gt;""),IF(_xlfn.XLOOKUP(T$1,Attendance_sorted!$B449:$CW449,Attendance_sorted!$B449:$CW449,"nn")&lt;&gt;"nn","•",""),"")</f>
        <v/>
      </c>
      <c r="U450" s="1" t="str">
        <f ca="1">IF(($A450&lt;&gt;"")*(U$1&lt;&gt;""),IF(_xlfn.XLOOKUP(U$1,Attendance_sorted!$B449:$CW449,Attendance_sorted!$B449:$CW449,"nn")&lt;&gt;"nn","•",""),"")</f>
        <v/>
      </c>
      <c r="V450" s="1" t="str">
        <f ca="1">IF(($A450&lt;&gt;"")*(V$1&lt;&gt;""),IF(_xlfn.XLOOKUP(V$1,Attendance_sorted!$B449:$CW449,Attendance_sorted!$B449:$CW449,"nn")&lt;&gt;"nn","•",""),"")</f>
        <v/>
      </c>
      <c r="W450" s="1" t="str">
        <f ca="1">IF(($A450&lt;&gt;"")*(W$1&lt;&gt;""),IF(_xlfn.XLOOKUP(W$1,Attendance_sorted!$B449:$CW449,Attendance_sorted!$B449:$CW449,"nn")&lt;&gt;"nn","•",""),"")</f>
        <v/>
      </c>
      <c r="X450" s="1" t="str">
        <f ca="1">IF(($A450&lt;&gt;"")*(X$1&lt;&gt;""),IF(_xlfn.XLOOKUP(X$1,Attendance_sorted!$B449:$CW449,Attendance_sorted!$B449:$CW449,"nn")&lt;&gt;"nn","•",""),"")</f>
        <v/>
      </c>
      <c r="Y450" s="1" t="str">
        <f ca="1">IF(($A450&lt;&gt;"")*(Y$1&lt;&gt;""),IF(_xlfn.XLOOKUP(Y$1,Attendance_sorted!$B449:$CW449,Attendance_sorted!$B449:$CW449,"nn")&lt;&gt;"nn","•",""),"")</f>
        <v/>
      </c>
      <c r="Z450" s="1" t="str">
        <f ca="1">IF(($A450&lt;&gt;"")*(Z$1&lt;&gt;""),IF(_xlfn.XLOOKUP(Z$1,Attendance_sorted!$B449:$CW449,Attendance_sorted!$B449:$CW449,"nn")&lt;&gt;"nn","•",""),"")</f>
        <v/>
      </c>
      <c r="AA450" s="1" t="str">
        <f ca="1">IF(($A450&lt;&gt;"")*(AA$1&lt;&gt;""),IF(_xlfn.XLOOKUP(AA$1,Attendance_sorted!$B449:$CW449,Attendance_sorted!$B449:$CW449,"nn")&lt;&gt;"nn","•",""),"")</f>
        <v/>
      </c>
      <c r="AB450" s="1" t="str">
        <f ca="1">IF(($A450&lt;&gt;"")*(AB$1&lt;&gt;""),IF(_xlfn.XLOOKUP(AB$1,Attendance_sorted!$B449:$CW449,Attendance_sorted!$B449:$CW449,"nn")&lt;&gt;"nn","•",""),"")</f>
        <v/>
      </c>
      <c r="AC450" s="1" t="str">
        <f ca="1">IF(($A450&lt;&gt;"")*(AC$1&lt;&gt;""),IF(_xlfn.XLOOKUP(AC$1,Attendance_sorted!$B449:$CW449,Attendance_sorted!$B449:$CW449,"nn")&lt;&gt;"nn","•",""),"")</f>
        <v/>
      </c>
      <c r="AD450" s="1" t="str">
        <f ca="1">IF(($A450&lt;&gt;"")*(AD$1&lt;&gt;""),IF(_xlfn.XLOOKUP(AD$1,Attendance_sorted!$B449:$CW449,Attendance_sorted!$B449:$CW449,"nn")&lt;&gt;"nn","•",""),"")</f>
        <v/>
      </c>
      <c r="AE450" s="1" t="str">
        <f ca="1">IF(($A450&lt;&gt;"")*(AE$1&lt;&gt;""),IF(_xlfn.XLOOKUP(AE$1,Attendance_sorted!$B449:$CW449,Attendance_sorted!$B449:$CW449,"nn")&lt;&gt;"nn","•",""),"")</f>
        <v/>
      </c>
      <c r="AF450" s="1" t="str">
        <f ca="1">IF(($A450&lt;&gt;"")*(AF$1&lt;&gt;""),IF(_xlfn.XLOOKUP(AF$1,Attendance_sorted!$B449:$CW449,Attendance_sorted!$B449:$CW449,"nn")&lt;&gt;"nn","•",""),"")</f>
        <v/>
      </c>
      <c r="AG450" s="1" t="str">
        <f ca="1">IF(($A450&lt;&gt;"")*(AG$1&lt;&gt;""),IF(_xlfn.XLOOKUP(AG$1,Attendance_sorted!$B449:$CW449,Attendance_sorted!$B449:$CW449,"nn")&lt;&gt;"nn","•",""),"")</f>
        <v/>
      </c>
      <c r="AH450" s="1" t="str">
        <f ca="1">IF(($A450&lt;&gt;"")*(AH$1&lt;&gt;""),IF(_xlfn.XLOOKUP(AH$1,Attendance_sorted!$B449:$CW449,Attendance_sorted!$B449:$CW449,"nn")&lt;&gt;"nn","•",""),"")</f>
        <v/>
      </c>
      <c r="AI450" s="1" t="str">
        <f ca="1">IF(($A450&lt;&gt;"")*(AI$1&lt;&gt;""),IF(_xlfn.XLOOKUP(AI$1,Attendance_sorted!$B449:$CW449,Attendance_sorted!$B449:$CW449,"nn")&lt;&gt;"nn","•",""),"")</f>
        <v/>
      </c>
      <c r="AJ450" s="1" t="str">
        <f ca="1">IF(($A450&lt;&gt;"")*(AJ$1&lt;&gt;""),IF(_xlfn.XLOOKUP(AJ$1,Attendance_sorted!$B449:$CW449,Attendance_sorted!$B449:$CW449,"nn")&lt;&gt;"nn","•",""),"")</f>
        <v/>
      </c>
      <c r="AK450" s="1" t="str">
        <f ca="1">IF(($A450&lt;&gt;"")*(AK$1&lt;&gt;""),IF(_xlfn.XLOOKUP(AK$1,Attendance_sorted!$B449:$CW449,Attendance_sorted!$B449:$CW449,"nn")&lt;&gt;"nn","•",""),"")</f>
        <v/>
      </c>
      <c r="AL450" s="1" t="str">
        <f ca="1">IF(($A450&lt;&gt;"")*(AL$1&lt;&gt;""),IF(_xlfn.XLOOKUP(AL$1,Attendance_sorted!$B449:$CW449,Attendance_sorted!$B449:$CW449,"nn")&lt;&gt;"nn","•",""),"")</f>
        <v/>
      </c>
      <c r="AM450" s="1" t="str">
        <f ca="1">IF(($A450&lt;&gt;"")*(AM$1&lt;&gt;""),IF(_xlfn.XLOOKUP(AM$1,Attendance_sorted!$B449:$CW449,Attendance_sorted!$B449:$CW449,"nn")&lt;&gt;"nn","•",""),"")</f>
        <v/>
      </c>
      <c r="AN450" s="1" t="str">
        <f ca="1">IF(($A450&lt;&gt;"")*(AN$1&lt;&gt;""),IF(_xlfn.XLOOKUP(AN$1,Attendance_sorted!$B449:$CW449,Attendance_sorted!$B449:$CW449,"nn")&lt;&gt;"nn","•",""),"")</f>
        <v/>
      </c>
      <c r="AO450" s="1" t="str">
        <f ca="1">IF(($A450&lt;&gt;"")*(AO$1&lt;&gt;""),IF(_xlfn.XLOOKUP(AO$1,Attendance_sorted!$B449:$CW449,Attendance_sorted!$B449:$CW449,"nn")&lt;&gt;"nn","•",""),"")</f>
        <v/>
      </c>
      <c r="AP450" s="1" t="str">
        <f ca="1">IF(($A450&lt;&gt;"")*(AP$1&lt;&gt;""),IF(_xlfn.XLOOKUP(AP$1,Attendance_sorted!$B449:$CW449,Attendance_sorted!$B449:$CW449,"nn")&lt;&gt;"nn","•",""),"")</f>
        <v/>
      </c>
      <c r="AQ450" s="1" t="str">
        <f ca="1">IF(($A450&lt;&gt;"")*(AQ$1&lt;&gt;""),IF(_xlfn.XLOOKUP(AQ$1,Attendance_sorted!$B449:$CW449,Attendance_sorted!$B449:$CW449,"nn")&lt;&gt;"nn","•",""),"")</f>
        <v/>
      </c>
      <c r="AR450" s="1" t="str">
        <f ca="1">IF(($A450&lt;&gt;"")*(AR$1&lt;&gt;""),IF(_xlfn.XLOOKUP(AR$1,Attendance_sorted!$B449:$CW449,Attendance_sorted!$B449:$CW449,"nn")&lt;&gt;"nn","•",""),"")</f>
        <v/>
      </c>
      <c r="AS450" s="1" t="str">
        <f ca="1">IF(($A450&lt;&gt;"")*(AS$1&lt;&gt;""),IF(_xlfn.XLOOKUP(AS$1,Attendance_sorted!$B449:$CW449,Attendance_sorted!$B449:$CW449,"nn")&lt;&gt;"nn","•",""),"")</f>
        <v/>
      </c>
      <c r="AT450" s="1" t="str">
        <f ca="1">IF(($A450&lt;&gt;"")*(AT$1&lt;&gt;""),IF(_xlfn.XLOOKUP(AT$1,Attendance_sorted!$B449:$CW449,Attendance_sorted!$B449:$CW449,"nn")&lt;&gt;"nn","•",""),"")</f>
        <v/>
      </c>
      <c r="AU450" s="1" t="str">
        <f ca="1">IF(($A450&lt;&gt;"")*(AU$1&lt;&gt;""),IF(_xlfn.XLOOKUP(AU$1,Attendance_sorted!$B449:$CW449,Attendance_sorted!$B449:$CW449,"nn")&lt;&gt;"nn","•",""),"")</f>
        <v/>
      </c>
      <c r="AV450" s="1" t="str">
        <f ca="1">IF(($A450&lt;&gt;"")*(AV$1&lt;&gt;""),IF(_xlfn.XLOOKUP(AV$1,Attendance_sorted!$B449:$CW449,Attendance_sorted!$B449:$CW449,"nn")&lt;&gt;"nn","•",""),"")</f>
        <v/>
      </c>
      <c r="AW450" s="1" t="str">
        <f ca="1">IF(($A450&lt;&gt;"")*(AW$1&lt;&gt;""),IF(_xlfn.XLOOKUP(AW$1,Attendance_sorted!$B449:$CW449,Attendance_sorted!$B449:$CW449,"nn")&lt;&gt;"nn","•",""),"")</f>
        <v/>
      </c>
      <c r="AX450" s="1" t="str">
        <f ca="1">IF(($A450&lt;&gt;"")*(AX$1&lt;&gt;""),IF(_xlfn.XLOOKUP(AX$1,Attendance_sorted!$B449:$CW449,Attendance_sorted!$B449:$CW449,"nn")&lt;&gt;"nn","•",""),"")</f>
        <v/>
      </c>
      <c r="AY450" s="1" t="str">
        <f ca="1">IF(($A450&lt;&gt;"")*(AY$1&lt;&gt;""),IF(_xlfn.XLOOKUP(AY$1,Attendance_sorted!$B449:$CW449,Attendance_sorted!$B449:$CW449,"nn")&lt;&gt;"nn","•",""),"")</f>
        <v/>
      </c>
      <c r="AZ450" s="1" t="str">
        <f ca="1">IF(($A450&lt;&gt;"")*(AZ$1&lt;&gt;""),IF(_xlfn.XLOOKUP(AZ$1,Attendance_sorted!$B449:$CW449,Attendance_sorted!$B449:$CW449,"nn")&lt;&gt;"nn","•",""),"")</f>
        <v/>
      </c>
      <c r="BA450" s="1" t="str">
        <f ca="1">IF(($A450&lt;&gt;"")*(BA$1&lt;&gt;""),IF(_xlfn.XLOOKUP(BA$1,Attendance_sorted!$B449:$CW449,Attendance_sorted!$B449:$CW449,"nn")&lt;&gt;"nn","•",""),"")</f>
        <v/>
      </c>
      <c r="BB450" s="1" t="str">
        <f ca="1">IF(($A450&lt;&gt;"")*(BB$1&lt;&gt;""),IF(_xlfn.XLOOKUP(BB$1,Attendance_sorted!$B449:$CW449,Attendance_sorted!$B449:$CW449,"nn")&lt;&gt;"nn","•",""),"")</f>
        <v/>
      </c>
      <c r="BC450" s="1" t="str">
        <f ca="1">IF(($A450&lt;&gt;"")*(BC$1&lt;&gt;""),IF(_xlfn.XLOOKUP(BC$1,Attendance_sorted!$B449:$CW449,Attendance_sorted!$B449:$CW449,"nn")&lt;&gt;"nn","•",""),"")</f>
        <v/>
      </c>
      <c r="BD450" s="1" t="str">
        <f ca="1">IF(($A450&lt;&gt;"")*(BD$1&lt;&gt;""),IF(_xlfn.XLOOKUP(BD$1,Attendance_sorted!$B449:$CW449,Attendance_sorted!$B449:$CW449,"nn")&lt;&gt;"nn","•",""),"")</f>
        <v/>
      </c>
      <c r="BE450" s="1" t="str">
        <f ca="1">IF(($A450&lt;&gt;"")*(BE$1&lt;&gt;""),IF(_xlfn.XLOOKUP(BE$1,Attendance_sorted!$B449:$CW449,Attendance_sorted!$B449:$CW449,"nn")&lt;&gt;"nn","•",""),"")</f>
        <v/>
      </c>
      <c r="BF450" s="1" t="str">
        <f ca="1">IF(($A450&lt;&gt;"")*(BF$1&lt;&gt;""),IF(_xlfn.XLOOKUP(BF$1,Attendance_sorted!$B449:$CW449,Attendance_sorted!$B449:$CW449,"nn")&lt;&gt;"nn","•",""),"")</f>
        <v/>
      </c>
      <c r="BG450" s="1" t="str">
        <f ca="1">IF(($A450&lt;&gt;"")*(BG$1&lt;&gt;""),IF(_xlfn.XLOOKUP(BG$1,Attendance_sorted!$B449:$CW449,Attendance_sorted!$B449:$CW449,"nn")&lt;&gt;"nn","•",""),"")</f>
        <v/>
      </c>
      <c r="BH450" s="1" t="str">
        <f ca="1">IF(($A450&lt;&gt;"")*(BH$1&lt;&gt;""),IF(_xlfn.XLOOKUP(BH$1,Attendance_sorted!$B449:$CW449,Attendance_sorted!$B449:$CW449,"nn")&lt;&gt;"nn","•",""),"")</f>
        <v/>
      </c>
      <c r="BI450" s="1" t="str">
        <f ca="1">IF(($A450&lt;&gt;"")*(BI$1&lt;&gt;""),IF(_xlfn.XLOOKUP(BI$1,Attendance_sorted!$B449:$CW449,Attendance_sorted!$B449:$CW449,"nn")&lt;&gt;"nn","•",""),"")</f>
        <v/>
      </c>
      <c r="BJ450" s="1" t="str">
        <f ca="1">IF(($A450&lt;&gt;"")*(BJ$1&lt;&gt;""),IF(_xlfn.XLOOKUP(BJ$1,Attendance_sorted!$B449:$CW449,Attendance_sorted!$B449:$CW449,"nn")&lt;&gt;"nn","•",""),"")</f>
        <v/>
      </c>
      <c r="BK450" s="1" t="str">
        <f ca="1">IF(($A450&lt;&gt;"")*(BK$1&lt;&gt;""),IF(_xlfn.XLOOKUP(BK$1,Attendance_sorted!$B449:$CW449,Attendance_sorted!$B449:$CW449,"nn")&lt;&gt;"nn","•",""),"")</f>
        <v/>
      </c>
      <c r="BL450" s="1" t="str">
        <f ca="1">IF(($A450&lt;&gt;"")*(BL$1&lt;&gt;""),IF(_xlfn.XLOOKUP(BL$1,Attendance_sorted!$B449:$CW449,Attendance_sorted!$B449:$CW449,"nn")&lt;&gt;"nn","•",""),"")</f>
        <v/>
      </c>
      <c r="BM450" s="1" t="str">
        <f ca="1">IF(($A450&lt;&gt;"")*(BM$1&lt;&gt;""),IF(_xlfn.XLOOKUP(BM$1,Attendance_sorted!$B449:$CW449,Attendance_sorted!$B449:$CW449,"nn")&lt;&gt;"nn","•",""),"")</f>
        <v/>
      </c>
      <c r="BN450" s="1" t="str">
        <f ca="1">IF(($A450&lt;&gt;"")*(BN$1&lt;&gt;""),IF(_xlfn.XLOOKUP(BN$1,Attendance_sorted!$B449:$CW449,Attendance_sorted!$B449:$CW449,"nn")&lt;&gt;"nn","•",""),"")</f>
        <v/>
      </c>
      <c r="BO450" s="1" t="str">
        <f ca="1">IF(($A450&lt;&gt;"")*(BO$1&lt;&gt;""),IF(_xlfn.XLOOKUP(BO$1,Attendance_sorted!$B449:$CW449,Attendance_sorted!$B449:$CW449,"nn")&lt;&gt;"nn","•",""),"")</f>
        <v/>
      </c>
      <c r="BP450" s="1" t="str">
        <f ca="1">IF(($A450&lt;&gt;"")*(BP$1&lt;&gt;""),IF(_xlfn.XLOOKUP(BP$1,Attendance_sorted!$B449:$CW449,Attendance_sorted!$B449:$CW449,"nn")&lt;&gt;"nn","•",""),"")</f>
        <v/>
      </c>
      <c r="BQ450" s="1" t="str">
        <f ca="1">IF(($A450&lt;&gt;"")*(BQ$1&lt;&gt;""),IF(_xlfn.XLOOKUP(BQ$1,Attendance_sorted!$B449:$CW449,Attendance_sorted!$B449:$CW449,"nn")&lt;&gt;"nn","•",""),"")</f>
        <v/>
      </c>
      <c r="BR450" s="1" t="str">
        <f ca="1">IF(($A450&lt;&gt;"")*(BR$1&lt;&gt;""),IF(_xlfn.XLOOKUP(BR$1,Attendance_sorted!$B449:$CW449,Attendance_sorted!$B449:$CW449,"nn")&lt;&gt;"nn","•",""),"")</f>
        <v/>
      </c>
      <c r="BS450" s="1" t="str">
        <f ca="1">IF(($A450&lt;&gt;"")*(BS$1&lt;&gt;""),IF(_xlfn.XLOOKUP(BS$1,Attendance_sorted!$B449:$CW449,Attendance_sorted!$B449:$CW449,"nn")&lt;&gt;"nn","•",""),"")</f>
        <v/>
      </c>
      <c r="BT450" s="1" t="str">
        <f ca="1">IF(($A450&lt;&gt;"")*(BT$1&lt;&gt;""),IF(_xlfn.XLOOKUP(BT$1,Attendance_sorted!$B449:$CW449,Attendance_sorted!$B449:$CW449,"nn")&lt;&gt;"nn","•",""),"")</f>
        <v/>
      </c>
      <c r="BU450" s="1" t="str">
        <f ca="1">IF(($A450&lt;&gt;"")*(BU$1&lt;&gt;""),IF(_xlfn.XLOOKUP(BU$1,Attendance_sorted!$B449:$CW449,Attendance_sorted!$B449:$CW449,"nn")&lt;&gt;"nn","•",""),"")</f>
        <v/>
      </c>
      <c r="BV450" s="1" t="str">
        <f ca="1">IF(($A450&lt;&gt;"")*(BV$1&lt;&gt;""),IF(_xlfn.XLOOKUP(BV$1,Attendance_sorted!$B449:$CW449,Attendance_sorted!$B449:$CW449,"nn")&lt;&gt;"nn","•",""),"")</f>
        <v/>
      </c>
      <c r="BW450" s="1" t="str">
        <f ca="1">IF(($A450&lt;&gt;"")*(BW$1&lt;&gt;""),IF(_xlfn.XLOOKUP(BW$1,Attendance_sorted!$B449:$CW449,Attendance_sorted!$B449:$CW449,"nn")&lt;&gt;"nn","•",""),"")</f>
        <v/>
      </c>
      <c r="BX450" s="1" t="str">
        <f ca="1">IF(($A450&lt;&gt;"")*(BX$1&lt;&gt;""),IF(_xlfn.XLOOKUP(BX$1,Attendance_sorted!$B449:$CW449,Attendance_sorted!$B449:$CW449,"nn")&lt;&gt;"nn","•",""),"")</f>
        <v/>
      </c>
      <c r="BY450" s="1" t="str">
        <f ca="1">IF(($A450&lt;&gt;"")*(BY$1&lt;&gt;""),IF(_xlfn.XLOOKUP(BY$1,Attendance_sorted!$B449:$CW449,Attendance_sorted!$B449:$CW449,"nn")&lt;&gt;"nn","•",""),"")</f>
        <v/>
      </c>
      <c r="BZ450" s="1" t="str">
        <f ca="1">IF(($A450&lt;&gt;"")*(BZ$1&lt;&gt;""),IF(_xlfn.XLOOKUP(BZ$1,Attendance_sorted!$B449:$CW449,Attendance_sorted!$B449:$CW449,"nn")&lt;&gt;"nn","•",""),"")</f>
        <v/>
      </c>
      <c r="CA450" s="1" t="str">
        <f ca="1">IF(($A450&lt;&gt;"")*(CA$1&lt;&gt;""),IF(_xlfn.XLOOKUP(CA$1,Attendance_sorted!$B449:$CW449,Attendance_sorted!$B449:$CW449,"nn")&lt;&gt;"nn","•",""),"")</f>
        <v/>
      </c>
      <c r="CB450" s="1" t="str">
        <f ca="1">IF(($A450&lt;&gt;"")*(CB$1&lt;&gt;""),IF(_xlfn.XLOOKUP(CB$1,Attendance_sorted!$B449:$CW449,Attendance_sorted!$B449:$CW449,"nn")&lt;&gt;"nn","•",""),"")</f>
        <v/>
      </c>
      <c r="CC450" s="1" t="str">
        <f ca="1">IF(($A450&lt;&gt;"")*(CC$1&lt;&gt;""),IF(_xlfn.XLOOKUP(CC$1,Attendance_sorted!$B449:$CW449,Attendance_sorted!$B449:$CW449,"nn")&lt;&gt;"nn","•",""),"")</f>
        <v/>
      </c>
      <c r="CD450" s="1" t="str">
        <f ca="1">IF(($A450&lt;&gt;"")*(CD$1&lt;&gt;""),IF(_xlfn.XLOOKUP(CD$1,Attendance_sorted!$B449:$CW449,Attendance_sorted!$B449:$CW449,"nn")&lt;&gt;"nn","•",""),"")</f>
        <v/>
      </c>
      <c r="CE450" s="1" t="str">
        <f ca="1">IF(($A450&lt;&gt;"")*(CE$1&lt;&gt;""),IF(_xlfn.XLOOKUP(CE$1,Attendance_sorted!$B449:$CW449,Attendance_sorted!$B449:$CW449,"nn")&lt;&gt;"nn","•",""),"")</f>
        <v/>
      </c>
      <c r="CF450" s="1" t="str">
        <f ca="1">IF(($A450&lt;&gt;"")*(CF$1&lt;&gt;""),IF(_xlfn.XLOOKUP(CF$1,Attendance_sorted!$B449:$CW449,Attendance_sorted!$B449:$CW449,"nn")&lt;&gt;"nn","•",""),"")</f>
        <v/>
      </c>
      <c r="CG450" s="1" t="str">
        <f ca="1">IF(($A450&lt;&gt;"")*(CG$1&lt;&gt;""),IF(_xlfn.XLOOKUP(CG$1,Attendance_sorted!$B449:$CW449,Attendance_sorted!$B449:$CW449,"nn")&lt;&gt;"nn","•",""),"")</f>
        <v/>
      </c>
      <c r="CH450" s="1" t="str">
        <f ca="1">IF(($A450&lt;&gt;"")*(CH$1&lt;&gt;""),IF(_xlfn.XLOOKUP(CH$1,Attendance_sorted!$B449:$CW449,Attendance_sorted!$B449:$CW449,"nn")&lt;&gt;"nn","•",""),"")</f>
        <v/>
      </c>
      <c r="CI450" s="1" t="str">
        <f ca="1">IF(($A450&lt;&gt;"")*(CI$1&lt;&gt;""),IF(_xlfn.XLOOKUP(CI$1,Attendance_sorted!$B449:$CW449,Attendance_sorted!$B449:$CW449,"nn")&lt;&gt;"nn","•",""),"")</f>
        <v/>
      </c>
      <c r="CJ450" s="1" t="str">
        <f ca="1">IF(($A450&lt;&gt;"")*(CJ$1&lt;&gt;""),IF(_xlfn.XLOOKUP(CJ$1,Attendance_sorted!$B449:$CW449,Attendance_sorted!$B449:$CW449,"nn")&lt;&gt;"nn","•",""),"")</f>
        <v/>
      </c>
      <c r="CK450" s="1" t="str">
        <f ca="1">IF(($A450&lt;&gt;"")*(CK$1&lt;&gt;""),IF(_xlfn.XLOOKUP(CK$1,Attendance_sorted!$B449:$CW449,Attendance_sorted!$B449:$CW449,"nn")&lt;&gt;"nn","•",""),"")</f>
        <v/>
      </c>
      <c r="CL450" s="1" t="str">
        <f ca="1">IF(($A450&lt;&gt;"")*(CL$1&lt;&gt;""),IF(_xlfn.XLOOKUP(CL$1,Attendance_sorted!$B449:$CW449,Attendance_sorted!$B449:$CW449,"nn")&lt;&gt;"nn","•",""),"")</f>
        <v/>
      </c>
      <c r="CM450" s="1" t="str">
        <f ca="1">IF(($A450&lt;&gt;"")*(CM$1&lt;&gt;""),IF(_xlfn.XLOOKUP(CM$1,Attendance_sorted!$B449:$CW449,Attendance_sorted!$B449:$CW449,"nn")&lt;&gt;"nn","•",""),"")</f>
        <v/>
      </c>
      <c r="CN450" s="1" t="str">
        <f ca="1">IF(($A450&lt;&gt;"")*(CN$1&lt;&gt;""),IF(_xlfn.XLOOKUP(CN$1,Attendance_sorted!$B449:$CW449,Attendance_sorted!$B449:$CW449,"nn")&lt;&gt;"nn","•",""),"")</f>
        <v/>
      </c>
      <c r="CO450" s="1" t="str">
        <f ca="1">IF(($A450&lt;&gt;"")*(CO$1&lt;&gt;""),IF(_xlfn.XLOOKUP(CO$1,Attendance_sorted!$B449:$CW449,Attendance_sorted!$B449:$CW449,"nn")&lt;&gt;"nn","•",""),"")</f>
        <v/>
      </c>
      <c r="CP450" s="1" t="str">
        <f ca="1">IF(($A450&lt;&gt;"")*(CP$1&lt;&gt;""),IF(_xlfn.XLOOKUP(CP$1,Attendance_sorted!$B449:$CW449,Attendance_sorted!$B449:$CW449,"nn")&lt;&gt;"nn","•",""),"")</f>
        <v/>
      </c>
      <c r="CQ450" s="1" t="str">
        <f ca="1">IF(($A450&lt;&gt;"")*(CQ$1&lt;&gt;""),IF(_xlfn.XLOOKUP(CQ$1,Attendance_sorted!$B449:$CW449,Attendance_sorted!$B449:$CW449,"nn")&lt;&gt;"nn","•",""),"")</f>
        <v/>
      </c>
      <c r="CR450" s="1" t="str">
        <f ca="1">IF(($A450&lt;&gt;"")*(CR$1&lt;&gt;""),IF(_xlfn.XLOOKUP(CR$1,Attendance_sorted!$B449:$CW449,Attendance_sorted!$B449:$CW449,"nn")&lt;&gt;"nn","•",""),"")</f>
        <v/>
      </c>
      <c r="CS450" s="1" t="str">
        <f ca="1">IF(($A450&lt;&gt;"")*(CS$1&lt;&gt;""),IF(_xlfn.XLOOKUP(CS$1,Attendance_sorted!$B449:$CW449,Attendance_sorted!$B449:$CW449,"nn")&lt;&gt;"nn","•",""),"")</f>
        <v/>
      </c>
      <c r="CT450" s="1" t="str">
        <f ca="1">IF(($A450&lt;&gt;"")*(CT$1&lt;&gt;""),IF(_xlfn.XLOOKUP(CT$1,Attendance_sorted!$B449:$CW449,Attendance_sorted!$B449:$CW449,"nn")&lt;&gt;"nn","•",""),"")</f>
        <v/>
      </c>
      <c r="CU450" s="1" t="str">
        <f ca="1">IF(($A450&lt;&gt;"")*(CU$1&lt;&gt;""),IF(_xlfn.XLOOKUP(CU$1,Attendance_sorted!$B449:$CW449,Attendance_sorted!$B449:$CW449,"nn")&lt;&gt;"nn","•",""),"")</f>
        <v/>
      </c>
      <c r="CV450" s="1" t="str">
        <f ca="1">IF(($A450&lt;&gt;"")*(CV$1&lt;&gt;""),IF(_xlfn.XLOOKUP(CV$1,Attendance_sorted!$B449:$CW449,Attendance_sorted!$B449:$CW449,"nn")&lt;&gt;"nn","•",""),"")</f>
        <v/>
      </c>
      <c r="CW450" s="1" t="str">
        <f ca="1">IF(($A450&lt;&gt;"")*(CW$1&lt;&gt;""),IF(_xlfn.XLOOKUP(CW$1,Attendance_sorted!$B449:$CW449,Attendance_sorted!$B449:$CW449,"nn")&lt;&gt;"nn","•",""),"")</f>
        <v/>
      </c>
    </row>
    <row r="451" spans="1:101">
      <c r="A451" s="1"/>
      <c r="B451" s="1" t="str">
        <f ca="1">IF(($A451&lt;&gt;"")*(B$1&lt;&gt;""),IF(_xlfn.XLOOKUP(B$1,Attendance_sorted!$B450:$CW450,Attendance_sorted!$B450:$CW450,"nn")&lt;&gt;"nn","•",""),"")</f>
        <v/>
      </c>
      <c r="C451" s="1" t="str">
        <f ca="1">IF(($A451&lt;&gt;"")*(C$1&lt;&gt;""),IF(_xlfn.XLOOKUP(C$1,Attendance_sorted!$B450:$CW450,Attendance_sorted!$B450:$CW450,"nn")&lt;&gt;"nn","•",""),"")</f>
        <v/>
      </c>
      <c r="D451" s="1" t="str">
        <f ca="1">IF(($A451&lt;&gt;"")*(D$1&lt;&gt;""),IF(_xlfn.XLOOKUP(D$1,Attendance_sorted!$B450:$CW450,Attendance_sorted!$B450:$CW450,"nn")&lt;&gt;"nn","•",""),"")</f>
        <v/>
      </c>
      <c r="E451" s="1" t="str">
        <f ca="1">IF(($A451&lt;&gt;"")*(E$1&lt;&gt;""),IF(_xlfn.XLOOKUP(E$1,Attendance_sorted!$B450:$CW450,Attendance_sorted!$B450:$CW450,"nn")&lt;&gt;"nn","•",""),"")</f>
        <v/>
      </c>
      <c r="F451" s="1" t="str">
        <f ca="1">IF(($A451&lt;&gt;"")*(F$1&lt;&gt;""),IF(_xlfn.XLOOKUP(F$1,Attendance_sorted!$B450:$CW450,Attendance_sorted!$B450:$CW450,"nn")&lt;&gt;"nn","•",""),"")</f>
        <v/>
      </c>
      <c r="G451" s="1" t="str">
        <f ca="1">IF(($A451&lt;&gt;"")*(G$1&lt;&gt;""),IF(_xlfn.XLOOKUP(G$1,Attendance_sorted!$B450:$CW450,Attendance_sorted!$B450:$CW450,"nn")&lt;&gt;"nn","•",""),"")</f>
        <v/>
      </c>
      <c r="H451" s="1" t="str">
        <f ca="1">IF(($A451&lt;&gt;"")*(H$1&lt;&gt;""),IF(_xlfn.XLOOKUP(H$1,Attendance_sorted!$B450:$CW450,Attendance_sorted!$B450:$CW450,"nn")&lt;&gt;"nn","•",""),"")</f>
        <v/>
      </c>
      <c r="I451" s="1" t="str">
        <f ca="1">IF(($A451&lt;&gt;"")*(I$1&lt;&gt;""),IF(_xlfn.XLOOKUP(I$1,Attendance_sorted!$B450:$CW450,Attendance_sorted!$B450:$CW450,"nn")&lt;&gt;"nn","•",""),"")</f>
        <v/>
      </c>
      <c r="J451" s="1" t="str">
        <f ca="1">IF(($A451&lt;&gt;"")*(J$1&lt;&gt;""),IF(_xlfn.XLOOKUP(J$1,Attendance_sorted!$B450:$CW450,Attendance_sorted!$B450:$CW450,"nn")&lt;&gt;"nn","•",""),"")</f>
        <v/>
      </c>
      <c r="K451" s="1" t="str">
        <f ca="1">IF(($A451&lt;&gt;"")*(K$1&lt;&gt;""),IF(_xlfn.XLOOKUP(K$1,Attendance_sorted!$B450:$CW450,Attendance_sorted!$B450:$CW450,"nn")&lt;&gt;"nn","•",""),"")</f>
        <v/>
      </c>
      <c r="L451" s="1" t="str">
        <f ca="1">IF(($A451&lt;&gt;"")*(L$1&lt;&gt;""),IF(_xlfn.XLOOKUP(L$1,Attendance_sorted!$B450:$CW450,Attendance_sorted!$B450:$CW450,"nn")&lt;&gt;"nn","•",""),"")</f>
        <v/>
      </c>
      <c r="M451" s="1" t="str">
        <f ca="1">IF(($A451&lt;&gt;"")*(M$1&lt;&gt;""),IF(_xlfn.XLOOKUP(M$1,Attendance_sorted!$B450:$CW450,Attendance_sorted!$B450:$CW450,"nn")&lt;&gt;"nn","•",""),"")</f>
        <v/>
      </c>
      <c r="N451" s="1" t="str">
        <f ca="1">IF(($A451&lt;&gt;"")*(N$1&lt;&gt;""),IF(_xlfn.XLOOKUP(N$1,Attendance_sorted!$B450:$CW450,Attendance_sorted!$B450:$CW450,"nn")&lt;&gt;"nn","•",""),"")</f>
        <v/>
      </c>
      <c r="O451" s="1" t="str">
        <f ca="1">IF(($A451&lt;&gt;"")*(O$1&lt;&gt;""),IF(_xlfn.XLOOKUP(O$1,Attendance_sorted!$B450:$CW450,Attendance_sorted!$B450:$CW450,"nn")&lt;&gt;"nn","•",""),"")</f>
        <v/>
      </c>
      <c r="P451" s="1" t="str">
        <f ca="1">IF(($A451&lt;&gt;"")*(P$1&lt;&gt;""),IF(_xlfn.XLOOKUP(P$1,Attendance_sorted!$B450:$CW450,Attendance_sorted!$B450:$CW450,"nn")&lt;&gt;"nn","•",""),"")</f>
        <v/>
      </c>
      <c r="Q451" s="1" t="str">
        <f ca="1">IF(($A451&lt;&gt;"")*(Q$1&lt;&gt;""),IF(_xlfn.XLOOKUP(Q$1,Attendance_sorted!$B450:$CW450,Attendance_sorted!$B450:$CW450,"nn")&lt;&gt;"nn","•",""),"")</f>
        <v/>
      </c>
      <c r="R451" s="1" t="str">
        <f ca="1">IF(($A451&lt;&gt;"")*(R$1&lt;&gt;""),IF(_xlfn.XLOOKUP(R$1,Attendance_sorted!$B450:$CW450,Attendance_sorted!$B450:$CW450,"nn")&lt;&gt;"nn","•",""),"")</f>
        <v/>
      </c>
      <c r="S451" s="1" t="str">
        <f ca="1">IF(($A451&lt;&gt;"")*(S$1&lt;&gt;""),IF(_xlfn.XLOOKUP(S$1,Attendance_sorted!$B450:$CW450,Attendance_sorted!$B450:$CW450,"nn")&lt;&gt;"nn","•",""),"")</f>
        <v/>
      </c>
      <c r="T451" s="1" t="str">
        <f ca="1">IF(($A451&lt;&gt;"")*(T$1&lt;&gt;""),IF(_xlfn.XLOOKUP(T$1,Attendance_sorted!$B450:$CW450,Attendance_sorted!$B450:$CW450,"nn")&lt;&gt;"nn","•",""),"")</f>
        <v/>
      </c>
      <c r="U451" s="1" t="str">
        <f ca="1">IF(($A451&lt;&gt;"")*(U$1&lt;&gt;""),IF(_xlfn.XLOOKUP(U$1,Attendance_sorted!$B450:$CW450,Attendance_sorted!$B450:$CW450,"nn")&lt;&gt;"nn","•",""),"")</f>
        <v/>
      </c>
      <c r="V451" s="1" t="str">
        <f ca="1">IF(($A451&lt;&gt;"")*(V$1&lt;&gt;""),IF(_xlfn.XLOOKUP(V$1,Attendance_sorted!$B450:$CW450,Attendance_sorted!$B450:$CW450,"nn")&lt;&gt;"nn","•",""),"")</f>
        <v/>
      </c>
      <c r="W451" s="1" t="str">
        <f ca="1">IF(($A451&lt;&gt;"")*(W$1&lt;&gt;""),IF(_xlfn.XLOOKUP(W$1,Attendance_sorted!$B450:$CW450,Attendance_sorted!$B450:$CW450,"nn")&lt;&gt;"nn","•",""),"")</f>
        <v/>
      </c>
      <c r="X451" s="1" t="str">
        <f ca="1">IF(($A451&lt;&gt;"")*(X$1&lt;&gt;""),IF(_xlfn.XLOOKUP(X$1,Attendance_sorted!$B450:$CW450,Attendance_sorted!$B450:$CW450,"nn")&lt;&gt;"nn","•",""),"")</f>
        <v/>
      </c>
      <c r="Y451" s="1" t="str">
        <f ca="1">IF(($A451&lt;&gt;"")*(Y$1&lt;&gt;""),IF(_xlfn.XLOOKUP(Y$1,Attendance_sorted!$B450:$CW450,Attendance_sorted!$B450:$CW450,"nn")&lt;&gt;"nn","•",""),"")</f>
        <v/>
      </c>
      <c r="Z451" s="1" t="str">
        <f ca="1">IF(($A451&lt;&gt;"")*(Z$1&lt;&gt;""),IF(_xlfn.XLOOKUP(Z$1,Attendance_sorted!$B450:$CW450,Attendance_sorted!$B450:$CW450,"nn")&lt;&gt;"nn","•",""),"")</f>
        <v/>
      </c>
      <c r="AA451" s="1" t="str">
        <f ca="1">IF(($A451&lt;&gt;"")*(AA$1&lt;&gt;""),IF(_xlfn.XLOOKUP(AA$1,Attendance_sorted!$B450:$CW450,Attendance_sorted!$B450:$CW450,"nn")&lt;&gt;"nn","•",""),"")</f>
        <v/>
      </c>
      <c r="AB451" s="1" t="str">
        <f ca="1">IF(($A451&lt;&gt;"")*(AB$1&lt;&gt;""),IF(_xlfn.XLOOKUP(AB$1,Attendance_sorted!$B450:$CW450,Attendance_sorted!$B450:$CW450,"nn")&lt;&gt;"nn","•",""),"")</f>
        <v/>
      </c>
      <c r="AC451" s="1" t="str">
        <f ca="1">IF(($A451&lt;&gt;"")*(AC$1&lt;&gt;""),IF(_xlfn.XLOOKUP(AC$1,Attendance_sorted!$B450:$CW450,Attendance_sorted!$B450:$CW450,"nn")&lt;&gt;"nn","•",""),"")</f>
        <v/>
      </c>
      <c r="AD451" s="1" t="str">
        <f ca="1">IF(($A451&lt;&gt;"")*(AD$1&lt;&gt;""),IF(_xlfn.XLOOKUP(AD$1,Attendance_sorted!$B450:$CW450,Attendance_sorted!$B450:$CW450,"nn")&lt;&gt;"nn","•",""),"")</f>
        <v/>
      </c>
      <c r="AE451" s="1" t="str">
        <f ca="1">IF(($A451&lt;&gt;"")*(AE$1&lt;&gt;""),IF(_xlfn.XLOOKUP(AE$1,Attendance_sorted!$B450:$CW450,Attendance_sorted!$B450:$CW450,"nn")&lt;&gt;"nn","•",""),"")</f>
        <v/>
      </c>
      <c r="AF451" s="1" t="str">
        <f ca="1">IF(($A451&lt;&gt;"")*(AF$1&lt;&gt;""),IF(_xlfn.XLOOKUP(AF$1,Attendance_sorted!$B450:$CW450,Attendance_sorted!$B450:$CW450,"nn")&lt;&gt;"nn","•",""),"")</f>
        <v/>
      </c>
      <c r="AG451" s="1" t="str">
        <f ca="1">IF(($A451&lt;&gt;"")*(AG$1&lt;&gt;""),IF(_xlfn.XLOOKUP(AG$1,Attendance_sorted!$B450:$CW450,Attendance_sorted!$B450:$CW450,"nn")&lt;&gt;"nn","•",""),"")</f>
        <v/>
      </c>
      <c r="AH451" s="1" t="str">
        <f ca="1">IF(($A451&lt;&gt;"")*(AH$1&lt;&gt;""),IF(_xlfn.XLOOKUP(AH$1,Attendance_sorted!$B450:$CW450,Attendance_sorted!$B450:$CW450,"nn")&lt;&gt;"nn","•",""),"")</f>
        <v/>
      </c>
      <c r="AI451" s="1" t="str">
        <f ca="1">IF(($A451&lt;&gt;"")*(AI$1&lt;&gt;""),IF(_xlfn.XLOOKUP(AI$1,Attendance_sorted!$B450:$CW450,Attendance_sorted!$B450:$CW450,"nn")&lt;&gt;"nn","•",""),"")</f>
        <v/>
      </c>
      <c r="AJ451" s="1" t="str">
        <f ca="1">IF(($A451&lt;&gt;"")*(AJ$1&lt;&gt;""),IF(_xlfn.XLOOKUP(AJ$1,Attendance_sorted!$B450:$CW450,Attendance_sorted!$B450:$CW450,"nn")&lt;&gt;"nn","•",""),"")</f>
        <v/>
      </c>
      <c r="AK451" s="1" t="str">
        <f ca="1">IF(($A451&lt;&gt;"")*(AK$1&lt;&gt;""),IF(_xlfn.XLOOKUP(AK$1,Attendance_sorted!$B450:$CW450,Attendance_sorted!$B450:$CW450,"nn")&lt;&gt;"nn","•",""),"")</f>
        <v/>
      </c>
      <c r="AL451" s="1" t="str">
        <f ca="1">IF(($A451&lt;&gt;"")*(AL$1&lt;&gt;""),IF(_xlfn.XLOOKUP(AL$1,Attendance_sorted!$B450:$CW450,Attendance_sorted!$B450:$CW450,"nn")&lt;&gt;"nn","•",""),"")</f>
        <v/>
      </c>
      <c r="AM451" s="1" t="str">
        <f ca="1">IF(($A451&lt;&gt;"")*(AM$1&lt;&gt;""),IF(_xlfn.XLOOKUP(AM$1,Attendance_sorted!$B450:$CW450,Attendance_sorted!$B450:$CW450,"nn")&lt;&gt;"nn","•",""),"")</f>
        <v/>
      </c>
      <c r="AN451" s="1" t="str">
        <f ca="1">IF(($A451&lt;&gt;"")*(AN$1&lt;&gt;""),IF(_xlfn.XLOOKUP(AN$1,Attendance_sorted!$B450:$CW450,Attendance_sorted!$B450:$CW450,"nn")&lt;&gt;"nn","•",""),"")</f>
        <v/>
      </c>
      <c r="AO451" s="1" t="str">
        <f ca="1">IF(($A451&lt;&gt;"")*(AO$1&lt;&gt;""),IF(_xlfn.XLOOKUP(AO$1,Attendance_sorted!$B450:$CW450,Attendance_sorted!$B450:$CW450,"nn")&lt;&gt;"nn","•",""),"")</f>
        <v/>
      </c>
      <c r="AP451" s="1" t="str">
        <f ca="1">IF(($A451&lt;&gt;"")*(AP$1&lt;&gt;""),IF(_xlfn.XLOOKUP(AP$1,Attendance_sorted!$B450:$CW450,Attendance_sorted!$B450:$CW450,"nn")&lt;&gt;"nn","•",""),"")</f>
        <v/>
      </c>
      <c r="AQ451" s="1" t="str">
        <f ca="1">IF(($A451&lt;&gt;"")*(AQ$1&lt;&gt;""),IF(_xlfn.XLOOKUP(AQ$1,Attendance_sorted!$B450:$CW450,Attendance_sorted!$B450:$CW450,"nn")&lt;&gt;"nn","•",""),"")</f>
        <v/>
      </c>
      <c r="AR451" s="1" t="str">
        <f ca="1">IF(($A451&lt;&gt;"")*(AR$1&lt;&gt;""),IF(_xlfn.XLOOKUP(AR$1,Attendance_sorted!$B450:$CW450,Attendance_sorted!$B450:$CW450,"nn")&lt;&gt;"nn","•",""),"")</f>
        <v/>
      </c>
      <c r="AS451" s="1" t="str">
        <f ca="1">IF(($A451&lt;&gt;"")*(AS$1&lt;&gt;""),IF(_xlfn.XLOOKUP(AS$1,Attendance_sorted!$B450:$CW450,Attendance_sorted!$B450:$CW450,"nn")&lt;&gt;"nn","•",""),"")</f>
        <v/>
      </c>
      <c r="AT451" s="1" t="str">
        <f ca="1">IF(($A451&lt;&gt;"")*(AT$1&lt;&gt;""),IF(_xlfn.XLOOKUP(AT$1,Attendance_sorted!$B450:$CW450,Attendance_sorted!$B450:$CW450,"nn")&lt;&gt;"nn","•",""),"")</f>
        <v/>
      </c>
      <c r="AU451" s="1" t="str">
        <f ca="1">IF(($A451&lt;&gt;"")*(AU$1&lt;&gt;""),IF(_xlfn.XLOOKUP(AU$1,Attendance_sorted!$B450:$CW450,Attendance_sorted!$B450:$CW450,"nn")&lt;&gt;"nn","•",""),"")</f>
        <v/>
      </c>
      <c r="AV451" s="1" t="str">
        <f ca="1">IF(($A451&lt;&gt;"")*(AV$1&lt;&gt;""),IF(_xlfn.XLOOKUP(AV$1,Attendance_sorted!$B450:$CW450,Attendance_sorted!$B450:$CW450,"nn")&lt;&gt;"nn","•",""),"")</f>
        <v/>
      </c>
      <c r="AW451" s="1" t="str">
        <f ca="1">IF(($A451&lt;&gt;"")*(AW$1&lt;&gt;""),IF(_xlfn.XLOOKUP(AW$1,Attendance_sorted!$B450:$CW450,Attendance_sorted!$B450:$CW450,"nn")&lt;&gt;"nn","•",""),"")</f>
        <v/>
      </c>
      <c r="AX451" s="1" t="str">
        <f ca="1">IF(($A451&lt;&gt;"")*(AX$1&lt;&gt;""),IF(_xlfn.XLOOKUP(AX$1,Attendance_sorted!$B450:$CW450,Attendance_sorted!$B450:$CW450,"nn")&lt;&gt;"nn","•",""),"")</f>
        <v/>
      </c>
      <c r="AY451" s="1" t="str">
        <f ca="1">IF(($A451&lt;&gt;"")*(AY$1&lt;&gt;""),IF(_xlfn.XLOOKUP(AY$1,Attendance_sorted!$B450:$CW450,Attendance_sorted!$B450:$CW450,"nn")&lt;&gt;"nn","•",""),"")</f>
        <v/>
      </c>
      <c r="AZ451" s="1" t="str">
        <f ca="1">IF(($A451&lt;&gt;"")*(AZ$1&lt;&gt;""),IF(_xlfn.XLOOKUP(AZ$1,Attendance_sorted!$B450:$CW450,Attendance_sorted!$B450:$CW450,"nn")&lt;&gt;"nn","•",""),"")</f>
        <v/>
      </c>
      <c r="BA451" s="1" t="str">
        <f ca="1">IF(($A451&lt;&gt;"")*(BA$1&lt;&gt;""),IF(_xlfn.XLOOKUP(BA$1,Attendance_sorted!$B450:$CW450,Attendance_sorted!$B450:$CW450,"nn")&lt;&gt;"nn","•",""),"")</f>
        <v/>
      </c>
      <c r="BB451" s="1" t="str">
        <f ca="1">IF(($A451&lt;&gt;"")*(BB$1&lt;&gt;""),IF(_xlfn.XLOOKUP(BB$1,Attendance_sorted!$B450:$CW450,Attendance_sorted!$B450:$CW450,"nn")&lt;&gt;"nn","•",""),"")</f>
        <v/>
      </c>
      <c r="BC451" s="1" t="str">
        <f ca="1">IF(($A451&lt;&gt;"")*(BC$1&lt;&gt;""),IF(_xlfn.XLOOKUP(BC$1,Attendance_sorted!$B450:$CW450,Attendance_sorted!$B450:$CW450,"nn")&lt;&gt;"nn","•",""),"")</f>
        <v/>
      </c>
      <c r="BD451" s="1" t="str">
        <f ca="1">IF(($A451&lt;&gt;"")*(BD$1&lt;&gt;""),IF(_xlfn.XLOOKUP(BD$1,Attendance_sorted!$B450:$CW450,Attendance_sorted!$B450:$CW450,"nn")&lt;&gt;"nn","•",""),"")</f>
        <v/>
      </c>
      <c r="BE451" s="1" t="str">
        <f ca="1">IF(($A451&lt;&gt;"")*(BE$1&lt;&gt;""),IF(_xlfn.XLOOKUP(BE$1,Attendance_sorted!$B450:$CW450,Attendance_sorted!$B450:$CW450,"nn")&lt;&gt;"nn","•",""),"")</f>
        <v/>
      </c>
      <c r="BF451" s="1" t="str">
        <f ca="1">IF(($A451&lt;&gt;"")*(BF$1&lt;&gt;""),IF(_xlfn.XLOOKUP(BF$1,Attendance_sorted!$B450:$CW450,Attendance_sorted!$B450:$CW450,"nn")&lt;&gt;"nn","•",""),"")</f>
        <v/>
      </c>
      <c r="BG451" s="1" t="str">
        <f ca="1">IF(($A451&lt;&gt;"")*(BG$1&lt;&gt;""),IF(_xlfn.XLOOKUP(BG$1,Attendance_sorted!$B450:$CW450,Attendance_sorted!$B450:$CW450,"nn")&lt;&gt;"nn","•",""),"")</f>
        <v/>
      </c>
      <c r="BH451" s="1" t="str">
        <f ca="1">IF(($A451&lt;&gt;"")*(BH$1&lt;&gt;""),IF(_xlfn.XLOOKUP(BH$1,Attendance_sorted!$B450:$CW450,Attendance_sorted!$B450:$CW450,"nn")&lt;&gt;"nn","•",""),"")</f>
        <v/>
      </c>
      <c r="BI451" s="1" t="str">
        <f ca="1">IF(($A451&lt;&gt;"")*(BI$1&lt;&gt;""),IF(_xlfn.XLOOKUP(BI$1,Attendance_sorted!$B450:$CW450,Attendance_sorted!$B450:$CW450,"nn")&lt;&gt;"nn","•",""),"")</f>
        <v/>
      </c>
      <c r="BJ451" s="1" t="str">
        <f ca="1">IF(($A451&lt;&gt;"")*(BJ$1&lt;&gt;""),IF(_xlfn.XLOOKUP(BJ$1,Attendance_sorted!$B450:$CW450,Attendance_sorted!$B450:$CW450,"nn")&lt;&gt;"nn","•",""),"")</f>
        <v/>
      </c>
      <c r="BK451" s="1" t="str">
        <f ca="1">IF(($A451&lt;&gt;"")*(BK$1&lt;&gt;""),IF(_xlfn.XLOOKUP(BK$1,Attendance_sorted!$B450:$CW450,Attendance_sorted!$B450:$CW450,"nn")&lt;&gt;"nn","•",""),"")</f>
        <v/>
      </c>
      <c r="BL451" s="1" t="str">
        <f ca="1">IF(($A451&lt;&gt;"")*(BL$1&lt;&gt;""),IF(_xlfn.XLOOKUP(BL$1,Attendance_sorted!$B450:$CW450,Attendance_sorted!$B450:$CW450,"nn")&lt;&gt;"nn","•",""),"")</f>
        <v/>
      </c>
      <c r="BM451" s="1" t="str">
        <f ca="1">IF(($A451&lt;&gt;"")*(BM$1&lt;&gt;""),IF(_xlfn.XLOOKUP(BM$1,Attendance_sorted!$B450:$CW450,Attendance_sorted!$B450:$CW450,"nn")&lt;&gt;"nn","•",""),"")</f>
        <v/>
      </c>
      <c r="BN451" s="1" t="str">
        <f ca="1">IF(($A451&lt;&gt;"")*(BN$1&lt;&gt;""),IF(_xlfn.XLOOKUP(BN$1,Attendance_sorted!$B450:$CW450,Attendance_sorted!$B450:$CW450,"nn")&lt;&gt;"nn","•",""),"")</f>
        <v/>
      </c>
      <c r="BO451" s="1" t="str">
        <f ca="1">IF(($A451&lt;&gt;"")*(BO$1&lt;&gt;""),IF(_xlfn.XLOOKUP(BO$1,Attendance_sorted!$B450:$CW450,Attendance_sorted!$B450:$CW450,"nn")&lt;&gt;"nn","•",""),"")</f>
        <v/>
      </c>
      <c r="BP451" s="1" t="str">
        <f ca="1">IF(($A451&lt;&gt;"")*(BP$1&lt;&gt;""),IF(_xlfn.XLOOKUP(BP$1,Attendance_sorted!$B450:$CW450,Attendance_sorted!$B450:$CW450,"nn")&lt;&gt;"nn","•",""),"")</f>
        <v/>
      </c>
      <c r="BQ451" s="1" t="str">
        <f ca="1">IF(($A451&lt;&gt;"")*(BQ$1&lt;&gt;""),IF(_xlfn.XLOOKUP(BQ$1,Attendance_sorted!$B450:$CW450,Attendance_sorted!$B450:$CW450,"nn")&lt;&gt;"nn","•",""),"")</f>
        <v/>
      </c>
      <c r="BR451" s="1" t="str">
        <f ca="1">IF(($A451&lt;&gt;"")*(BR$1&lt;&gt;""),IF(_xlfn.XLOOKUP(BR$1,Attendance_sorted!$B450:$CW450,Attendance_sorted!$B450:$CW450,"nn")&lt;&gt;"nn","•",""),"")</f>
        <v/>
      </c>
      <c r="BS451" s="1" t="str">
        <f ca="1">IF(($A451&lt;&gt;"")*(BS$1&lt;&gt;""),IF(_xlfn.XLOOKUP(BS$1,Attendance_sorted!$B450:$CW450,Attendance_sorted!$B450:$CW450,"nn")&lt;&gt;"nn","•",""),"")</f>
        <v/>
      </c>
      <c r="BT451" s="1" t="str">
        <f ca="1">IF(($A451&lt;&gt;"")*(BT$1&lt;&gt;""),IF(_xlfn.XLOOKUP(BT$1,Attendance_sorted!$B450:$CW450,Attendance_sorted!$B450:$CW450,"nn")&lt;&gt;"nn","•",""),"")</f>
        <v/>
      </c>
      <c r="BU451" s="1" t="str">
        <f ca="1">IF(($A451&lt;&gt;"")*(BU$1&lt;&gt;""),IF(_xlfn.XLOOKUP(BU$1,Attendance_sorted!$B450:$CW450,Attendance_sorted!$B450:$CW450,"nn")&lt;&gt;"nn","•",""),"")</f>
        <v/>
      </c>
      <c r="BV451" s="1" t="str">
        <f ca="1">IF(($A451&lt;&gt;"")*(BV$1&lt;&gt;""),IF(_xlfn.XLOOKUP(BV$1,Attendance_sorted!$B450:$CW450,Attendance_sorted!$B450:$CW450,"nn")&lt;&gt;"nn","•",""),"")</f>
        <v/>
      </c>
      <c r="BW451" s="1" t="str">
        <f ca="1">IF(($A451&lt;&gt;"")*(BW$1&lt;&gt;""),IF(_xlfn.XLOOKUP(BW$1,Attendance_sorted!$B450:$CW450,Attendance_sorted!$B450:$CW450,"nn")&lt;&gt;"nn","•",""),"")</f>
        <v/>
      </c>
      <c r="BX451" s="1" t="str">
        <f ca="1">IF(($A451&lt;&gt;"")*(BX$1&lt;&gt;""),IF(_xlfn.XLOOKUP(BX$1,Attendance_sorted!$B450:$CW450,Attendance_sorted!$B450:$CW450,"nn")&lt;&gt;"nn","•",""),"")</f>
        <v/>
      </c>
      <c r="BY451" s="1" t="str">
        <f ca="1">IF(($A451&lt;&gt;"")*(BY$1&lt;&gt;""),IF(_xlfn.XLOOKUP(BY$1,Attendance_sorted!$B450:$CW450,Attendance_sorted!$B450:$CW450,"nn")&lt;&gt;"nn","•",""),"")</f>
        <v/>
      </c>
      <c r="BZ451" s="1" t="str">
        <f ca="1">IF(($A451&lt;&gt;"")*(BZ$1&lt;&gt;""),IF(_xlfn.XLOOKUP(BZ$1,Attendance_sorted!$B450:$CW450,Attendance_sorted!$B450:$CW450,"nn")&lt;&gt;"nn","•",""),"")</f>
        <v/>
      </c>
      <c r="CA451" s="1" t="str">
        <f ca="1">IF(($A451&lt;&gt;"")*(CA$1&lt;&gt;""),IF(_xlfn.XLOOKUP(CA$1,Attendance_sorted!$B450:$CW450,Attendance_sorted!$B450:$CW450,"nn")&lt;&gt;"nn","•",""),"")</f>
        <v/>
      </c>
      <c r="CB451" s="1" t="str">
        <f ca="1">IF(($A451&lt;&gt;"")*(CB$1&lt;&gt;""),IF(_xlfn.XLOOKUP(CB$1,Attendance_sorted!$B450:$CW450,Attendance_sorted!$B450:$CW450,"nn")&lt;&gt;"nn","•",""),"")</f>
        <v/>
      </c>
      <c r="CC451" s="1" t="str">
        <f ca="1">IF(($A451&lt;&gt;"")*(CC$1&lt;&gt;""),IF(_xlfn.XLOOKUP(CC$1,Attendance_sorted!$B450:$CW450,Attendance_sorted!$B450:$CW450,"nn")&lt;&gt;"nn","•",""),"")</f>
        <v/>
      </c>
      <c r="CD451" s="1" t="str">
        <f ca="1">IF(($A451&lt;&gt;"")*(CD$1&lt;&gt;""),IF(_xlfn.XLOOKUP(CD$1,Attendance_sorted!$B450:$CW450,Attendance_sorted!$B450:$CW450,"nn")&lt;&gt;"nn","•",""),"")</f>
        <v/>
      </c>
      <c r="CE451" s="1" t="str">
        <f ca="1">IF(($A451&lt;&gt;"")*(CE$1&lt;&gt;""),IF(_xlfn.XLOOKUP(CE$1,Attendance_sorted!$B450:$CW450,Attendance_sorted!$B450:$CW450,"nn")&lt;&gt;"nn","•",""),"")</f>
        <v/>
      </c>
      <c r="CF451" s="1" t="str">
        <f ca="1">IF(($A451&lt;&gt;"")*(CF$1&lt;&gt;""),IF(_xlfn.XLOOKUP(CF$1,Attendance_sorted!$B450:$CW450,Attendance_sorted!$B450:$CW450,"nn")&lt;&gt;"nn","•",""),"")</f>
        <v/>
      </c>
      <c r="CG451" s="1" t="str">
        <f ca="1">IF(($A451&lt;&gt;"")*(CG$1&lt;&gt;""),IF(_xlfn.XLOOKUP(CG$1,Attendance_sorted!$B450:$CW450,Attendance_sorted!$B450:$CW450,"nn")&lt;&gt;"nn","•",""),"")</f>
        <v/>
      </c>
      <c r="CH451" s="1" t="str">
        <f ca="1">IF(($A451&lt;&gt;"")*(CH$1&lt;&gt;""),IF(_xlfn.XLOOKUP(CH$1,Attendance_sorted!$B450:$CW450,Attendance_sorted!$B450:$CW450,"nn")&lt;&gt;"nn","•",""),"")</f>
        <v/>
      </c>
      <c r="CI451" s="1" t="str">
        <f ca="1">IF(($A451&lt;&gt;"")*(CI$1&lt;&gt;""),IF(_xlfn.XLOOKUP(CI$1,Attendance_sorted!$B450:$CW450,Attendance_sorted!$B450:$CW450,"nn")&lt;&gt;"nn","•",""),"")</f>
        <v/>
      </c>
      <c r="CJ451" s="1" t="str">
        <f ca="1">IF(($A451&lt;&gt;"")*(CJ$1&lt;&gt;""),IF(_xlfn.XLOOKUP(CJ$1,Attendance_sorted!$B450:$CW450,Attendance_sorted!$B450:$CW450,"nn")&lt;&gt;"nn","•",""),"")</f>
        <v/>
      </c>
      <c r="CK451" s="1" t="str">
        <f ca="1">IF(($A451&lt;&gt;"")*(CK$1&lt;&gt;""),IF(_xlfn.XLOOKUP(CK$1,Attendance_sorted!$B450:$CW450,Attendance_sorted!$B450:$CW450,"nn")&lt;&gt;"nn","•",""),"")</f>
        <v/>
      </c>
      <c r="CL451" s="1" t="str">
        <f ca="1">IF(($A451&lt;&gt;"")*(CL$1&lt;&gt;""),IF(_xlfn.XLOOKUP(CL$1,Attendance_sorted!$B450:$CW450,Attendance_sorted!$B450:$CW450,"nn")&lt;&gt;"nn","•",""),"")</f>
        <v/>
      </c>
      <c r="CM451" s="1" t="str">
        <f ca="1">IF(($A451&lt;&gt;"")*(CM$1&lt;&gt;""),IF(_xlfn.XLOOKUP(CM$1,Attendance_sorted!$B450:$CW450,Attendance_sorted!$B450:$CW450,"nn")&lt;&gt;"nn","•",""),"")</f>
        <v/>
      </c>
      <c r="CN451" s="1" t="str">
        <f ca="1">IF(($A451&lt;&gt;"")*(CN$1&lt;&gt;""),IF(_xlfn.XLOOKUP(CN$1,Attendance_sorted!$B450:$CW450,Attendance_sorted!$B450:$CW450,"nn")&lt;&gt;"nn","•",""),"")</f>
        <v/>
      </c>
      <c r="CO451" s="1" t="str">
        <f ca="1">IF(($A451&lt;&gt;"")*(CO$1&lt;&gt;""),IF(_xlfn.XLOOKUP(CO$1,Attendance_sorted!$B450:$CW450,Attendance_sorted!$B450:$CW450,"nn")&lt;&gt;"nn","•",""),"")</f>
        <v/>
      </c>
      <c r="CP451" s="1" t="str">
        <f ca="1">IF(($A451&lt;&gt;"")*(CP$1&lt;&gt;""),IF(_xlfn.XLOOKUP(CP$1,Attendance_sorted!$B450:$CW450,Attendance_sorted!$B450:$CW450,"nn")&lt;&gt;"nn","•",""),"")</f>
        <v/>
      </c>
      <c r="CQ451" s="1" t="str">
        <f ca="1">IF(($A451&lt;&gt;"")*(CQ$1&lt;&gt;""),IF(_xlfn.XLOOKUP(CQ$1,Attendance_sorted!$B450:$CW450,Attendance_sorted!$B450:$CW450,"nn")&lt;&gt;"nn","•",""),"")</f>
        <v/>
      </c>
      <c r="CR451" s="1" t="str">
        <f ca="1">IF(($A451&lt;&gt;"")*(CR$1&lt;&gt;""),IF(_xlfn.XLOOKUP(CR$1,Attendance_sorted!$B450:$CW450,Attendance_sorted!$B450:$CW450,"nn")&lt;&gt;"nn","•",""),"")</f>
        <v/>
      </c>
      <c r="CS451" s="1" t="str">
        <f ca="1">IF(($A451&lt;&gt;"")*(CS$1&lt;&gt;""),IF(_xlfn.XLOOKUP(CS$1,Attendance_sorted!$B450:$CW450,Attendance_sorted!$B450:$CW450,"nn")&lt;&gt;"nn","•",""),"")</f>
        <v/>
      </c>
      <c r="CT451" s="1" t="str">
        <f ca="1">IF(($A451&lt;&gt;"")*(CT$1&lt;&gt;""),IF(_xlfn.XLOOKUP(CT$1,Attendance_sorted!$B450:$CW450,Attendance_sorted!$B450:$CW450,"nn")&lt;&gt;"nn","•",""),"")</f>
        <v/>
      </c>
      <c r="CU451" s="1" t="str">
        <f ca="1">IF(($A451&lt;&gt;"")*(CU$1&lt;&gt;""),IF(_xlfn.XLOOKUP(CU$1,Attendance_sorted!$B450:$CW450,Attendance_sorted!$B450:$CW450,"nn")&lt;&gt;"nn","•",""),"")</f>
        <v/>
      </c>
      <c r="CV451" s="1" t="str">
        <f ca="1">IF(($A451&lt;&gt;"")*(CV$1&lt;&gt;""),IF(_xlfn.XLOOKUP(CV$1,Attendance_sorted!$B450:$CW450,Attendance_sorted!$B450:$CW450,"nn")&lt;&gt;"nn","•",""),"")</f>
        <v/>
      </c>
      <c r="CW451" s="1" t="str">
        <f ca="1">IF(($A451&lt;&gt;"")*(CW$1&lt;&gt;""),IF(_xlfn.XLOOKUP(CW$1,Attendance_sorted!$B450:$CW450,Attendance_sorted!$B450:$CW450,"nn")&lt;&gt;"nn","•",""),"")</f>
        <v/>
      </c>
    </row>
    <row r="452" spans="1:101">
      <c r="A452" s="1"/>
      <c r="B452" s="1" t="str">
        <f ca="1">IF(($A452&lt;&gt;"")*(B$1&lt;&gt;""),IF(_xlfn.XLOOKUP(B$1,Attendance_sorted!$B451:$CW451,Attendance_sorted!$B451:$CW451,"nn")&lt;&gt;"nn","•",""),"")</f>
        <v/>
      </c>
      <c r="C452" s="1" t="str">
        <f ca="1">IF(($A452&lt;&gt;"")*(C$1&lt;&gt;""),IF(_xlfn.XLOOKUP(C$1,Attendance_sorted!$B451:$CW451,Attendance_sorted!$B451:$CW451,"nn")&lt;&gt;"nn","•",""),"")</f>
        <v/>
      </c>
      <c r="D452" s="1" t="str">
        <f ca="1">IF(($A452&lt;&gt;"")*(D$1&lt;&gt;""),IF(_xlfn.XLOOKUP(D$1,Attendance_sorted!$B451:$CW451,Attendance_sorted!$B451:$CW451,"nn")&lt;&gt;"nn","•",""),"")</f>
        <v/>
      </c>
      <c r="E452" s="1" t="str">
        <f ca="1">IF(($A452&lt;&gt;"")*(E$1&lt;&gt;""),IF(_xlfn.XLOOKUP(E$1,Attendance_sorted!$B451:$CW451,Attendance_sorted!$B451:$CW451,"nn")&lt;&gt;"nn","•",""),"")</f>
        <v/>
      </c>
      <c r="F452" s="1" t="str">
        <f ca="1">IF(($A452&lt;&gt;"")*(F$1&lt;&gt;""),IF(_xlfn.XLOOKUP(F$1,Attendance_sorted!$B451:$CW451,Attendance_sorted!$B451:$CW451,"nn")&lt;&gt;"nn","•",""),"")</f>
        <v/>
      </c>
      <c r="G452" s="1" t="str">
        <f ca="1">IF(($A452&lt;&gt;"")*(G$1&lt;&gt;""),IF(_xlfn.XLOOKUP(G$1,Attendance_sorted!$B451:$CW451,Attendance_sorted!$B451:$CW451,"nn")&lt;&gt;"nn","•",""),"")</f>
        <v/>
      </c>
      <c r="H452" s="1" t="str">
        <f ca="1">IF(($A452&lt;&gt;"")*(H$1&lt;&gt;""),IF(_xlfn.XLOOKUP(H$1,Attendance_sorted!$B451:$CW451,Attendance_sorted!$B451:$CW451,"nn")&lt;&gt;"nn","•",""),"")</f>
        <v/>
      </c>
      <c r="I452" s="1" t="str">
        <f ca="1">IF(($A452&lt;&gt;"")*(I$1&lt;&gt;""),IF(_xlfn.XLOOKUP(I$1,Attendance_sorted!$B451:$CW451,Attendance_sorted!$B451:$CW451,"nn")&lt;&gt;"nn","•",""),"")</f>
        <v/>
      </c>
      <c r="J452" s="1" t="str">
        <f ca="1">IF(($A452&lt;&gt;"")*(J$1&lt;&gt;""),IF(_xlfn.XLOOKUP(J$1,Attendance_sorted!$B451:$CW451,Attendance_sorted!$B451:$CW451,"nn")&lt;&gt;"nn","•",""),"")</f>
        <v/>
      </c>
      <c r="K452" s="1" t="str">
        <f ca="1">IF(($A452&lt;&gt;"")*(K$1&lt;&gt;""),IF(_xlfn.XLOOKUP(K$1,Attendance_sorted!$B451:$CW451,Attendance_sorted!$B451:$CW451,"nn")&lt;&gt;"nn","•",""),"")</f>
        <v/>
      </c>
      <c r="L452" s="1" t="str">
        <f ca="1">IF(($A452&lt;&gt;"")*(L$1&lt;&gt;""),IF(_xlfn.XLOOKUP(L$1,Attendance_sorted!$B451:$CW451,Attendance_sorted!$B451:$CW451,"nn")&lt;&gt;"nn","•",""),"")</f>
        <v/>
      </c>
      <c r="M452" s="1" t="str">
        <f ca="1">IF(($A452&lt;&gt;"")*(M$1&lt;&gt;""),IF(_xlfn.XLOOKUP(M$1,Attendance_sorted!$B451:$CW451,Attendance_sorted!$B451:$CW451,"nn")&lt;&gt;"nn","•",""),"")</f>
        <v/>
      </c>
      <c r="N452" s="1" t="str">
        <f ca="1">IF(($A452&lt;&gt;"")*(N$1&lt;&gt;""),IF(_xlfn.XLOOKUP(N$1,Attendance_sorted!$B451:$CW451,Attendance_sorted!$B451:$CW451,"nn")&lt;&gt;"nn","•",""),"")</f>
        <v/>
      </c>
      <c r="O452" s="1" t="str">
        <f ca="1">IF(($A452&lt;&gt;"")*(O$1&lt;&gt;""),IF(_xlfn.XLOOKUP(O$1,Attendance_sorted!$B451:$CW451,Attendance_sorted!$B451:$CW451,"nn")&lt;&gt;"nn","•",""),"")</f>
        <v/>
      </c>
      <c r="P452" s="1" t="str">
        <f ca="1">IF(($A452&lt;&gt;"")*(P$1&lt;&gt;""),IF(_xlfn.XLOOKUP(P$1,Attendance_sorted!$B451:$CW451,Attendance_sorted!$B451:$CW451,"nn")&lt;&gt;"nn","•",""),"")</f>
        <v/>
      </c>
      <c r="Q452" s="1" t="str">
        <f ca="1">IF(($A452&lt;&gt;"")*(Q$1&lt;&gt;""),IF(_xlfn.XLOOKUP(Q$1,Attendance_sorted!$B451:$CW451,Attendance_sorted!$B451:$CW451,"nn")&lt;&gt;"nn","•",""),"")</f>
        <v/>
      </c>
      <c r="R452" s="1" t="str">
        <f ca="1">IF(($A452&lt;&gt;"")*(R$1&lt;&gt;""),IF(_xlfn.XLOOKUP(R$1,Attendance_sorted!$B451:$CW451,Attendance_sorted!$B451:$CW451,"nn")&lt;&gt;"nn","•",""),"")</f>
        <v/>
      </c>
      <c r="S452" s="1" t="str">
        <f ca="1">IF(($A452&lt;&gt;"")*(S$1&lt;&gt;""),IF(_xlfn.XLOOKUP(S$1,Attendance_sorted!$B451:$CW451,Attendance_sorted!$B451:$CW451,"nn")&lt;&gt;"nn","•",""),"")</f>
        <v/>
      </c>
      <c r="T452" s="1" t="str">
        <f ca="1">IF(($A452&lt;&gt;"")*(T$1&lt;&gt;""),IF(_xlfn.XLOOKUP(T$1,Attendance_sorted!$B451:$CW451,Attendance_sorted!$B451:$CW451,"nn")&lt;&gt;"nn","•",""),"")</f>
        <v/>
      </c>
      <c r="U452" s="1" t="str">
        <f ca="1">IF(($A452&lt;&gt;"")*(U$1&lt;&gt;""),IF(_xlfn.XLOOKUP(U$1,Attendance_sorted!$B451:$CW451,Attendance_sorted!$B451:$CW451,"nn")&lt;&gt;"nn","•",""),"")</f>
        <v/>
      </c>
      <c r="V452" s="1" t="str">
        <f ca="1">IF(($A452&lt;&gt;"")*(V$1&lt;&gt;""),IF(_xlfn.XLOOKUP(V$1,Attendance_sorted!$B451:$CW451,Attendance_sorted!$B451:$CW451,"nn")&lt;&gt;"nn","•",""),"")</f>
        <v/>
      </c>
      <c r="W452" s="1" t="str">
        <f ca="1">IF(($A452&lt;&gt;"")*(W$1&lt;&gt;""),IF(_xlfn.XLOOKUP(W$1,Attendance_sorted!$B451:$CW451,Attendance_sorted!$B451:$CW451,"nn")&lt;&gt;"nn","•",""),"")</f>
        <v/>
      </c>
      <c r="X452" s="1" t="str">
        <f ca="1">IF(($A452&lt;&gt;"")*(X$1&lt;&gt;""),IF(_xlfn.XLOOKUP(X$1,Attendance_sorted!$B451:$CW451,Attendance_sorted!$B451:$CW451,"nn")&lt;&gt;"nn","•",""),"")</f>
        <v/>
      </c>
      <c r="Y452" s="1" t="str">
        <f ca="1">IF(($A452&lt;&gt;"")*(Y$1&lt;&gt;""),IF(_xlfn.XLOOKUP(Y$1,Attendance_sorted!$B451:$CW451,Attendance_sorted!$B451:$CW451,"nn")&lt;&gt;"nn","•",""),"")</f>
        <v/>
      </c>
      <c r="Z452" s="1" t="str">
        <f ca="1">IF(($A452&lt;&gt;"")*(Z$1&lt;&gt;""),IF(_xlfn.XLOOKUP(Z$1,Attendance_sorted!$B451:$CW451,Attendance_sorted!$B451:$CW451,"nn")&lt;&gt;"nn","•",""),"")</f>
        <v/>
      </c>
      <c r="AA452" s="1" t="str">
        <f ca="1">IF(($A452&lt;&gt;"")*(AA$1&lt;&gt;""),IF(_xlfn.XLOOKUP(AA$1,Attendance_sorted!$B451:$CW451,Attendance_sorted!$B451:$CW451,"nn")&lt;&gt;"nn","•",""),"")</f>
        <v/>
      </c>
      <c r="AB452" s="1" t="str">
        <f ca="1">IF(($A452&lt;&gt;"")*(AB$1&lt;&gt;""),IF(_xlfn.XLOOKUP(AB$1,Attendance_sorted!$B451:$CW451,Attendance_sorted!$B451:$CW451,"nn")&lt;&gt;"nn","•",""),"")</f>
        <v/>
      </c>
      <c r="AC452" s="1" t="str">
        <f ca="1">IF(($A452&lt;&gt;"")*(AC$1&lt;&gt;""),IF(_xlfn.XLOOKUP(AC$1,Attendance_sorted!$B451:$CW451,Attendance_sorted!$B451:$CW451,"nn")&lt;&gt;"nn","•",""),"")</f>
        <v/>
      </c>
      <c r="AD452" s="1" t="str">
        <f ca="1">IF(($A452&lt;&gt;"")*(AD$1&lt;&gt;""),IF(_xlfn.XLOOKUP(AD$1,Attendance_sorted!$B451:$CW451,Attendance_sorted!$B451:$CW451,"nn")&lt;&gt;"nn","•",""),"")</f>
        <v/>
      </c>
      <c r="AE452" s="1" t="str">
        <f ca="1">IF(($A452&lt;&gt;"")*(AE$1&lt;&gt;""),IF(_xlfn.XLOOKUP(AE$1,Attendance_sorted!$B451:$CW451,Attendance_sorted!$B451:$CW451,"nn")&lt;&gt;"nn","•",""),"")</f>
        <v/>
      </c>
      <c r="AF452" s="1" t="str">
        <f ca="1">IF(($A452&lt;&gt;"")*(AF$1&lt;&gt;""),IF(_xlfn.XLOOKUP(AF$1,Attendance_sorted!$B451:$CW451,Attendance_sorted!$B451:$CW451,"nn")&lt;&gt;"nn","•",""),"")</f>
        <v/>
      </c>
      <c r="AG452" s="1" t="str">
        <f ca="1">IF(($A452&lt;&gt;"")*(AG$1&lt;&gt;""),IF(_xlfn.XLOOKUP(AG$1,Attendance_sorted!$B451:$CW451,Attendance_sorted!$B451:$CW451,"nn")&lt;&gt;"nn","•",""),"")</f>
        <v/>
      </c>
      <c r="AH452" s="1" t="str">
        <f ca="1">IF(($A452&lt;&gt;"")*(AH$1&lt;&gt;""),IF(_xlfn.XLOOKUP(AH$1,Attendance_sorted!$B451:$CW451,Attendance_sorted!$B451:$CW451,"nn")&lt;&gt;"nn","•",""),"")</f>
        <v/>
      </c>
      <c r="AI452" s="1" t="str">
        <f ca="1">IF(($A452&lt;&gt;"")*(AI$1&lt;&gt;""),IF(_xlfn.XLOOKUP(AI$1,Attendance_sorted!$B451:$CW451,Attendance_sorted!$B451:$CW451,"nn")&lt;&gt;"nn","•",""),"")</f>
        <v/>
      </c>
      <c r="AJ452" s="1" t="str">
        <f ca="1">IF(($A452&lt;&gt;"")*(AJ$1&lt;&gt;""),IF(_xlfn.XLOOKUP(AJ$1,Attendance_sorted!$B451:$CW451,Attendance_sorted!$B451:$CW451,"nn")&lt;&gt;"nn","•",""),"")</f>
        <v/>
      </c>
      <c r="AK452" s="1" t="str">
        <f ca="1">IF(($A452&lt;&gt;"")*(AK$1&lt;&gt;""),IF(_xlfn.XLOOKUP(AK$1,Attendance_sorted!$B451:$CW451,Attendance_sorted!$B451:$CW451,"nn")&lt;&gt;"nn","•",""),"")</f>
        <v/>
      </c>
      <c r="AL452" s="1" t="str">
        <f ca="1">IF(($A452&lt;&gt;"")*(AL$1&lt;&gt;""),IF(_xlfn.XLOOKUP(AL$1,Attendance_sorted!$B451:$CW451,Attendance_sorted!$B451:$CW451,"nn")&lt;&gt;"nn","•",""),"")</f>
        <v/>
      </c>
      <c r="AM452" s="1" t="str">
        <f ca="1">IF(($A452&lt;&gt;"")*(AM$1&lt;&gt;""),IF(_xlfn.XLOOKUP(AM$1,Attendance_sorted!$B451:$CW451,Attendance_sorted!$B451:$CW451,"nn")&lt;&gt;"nn","•",""),"")</f>
        <v/>
      </c>
      <c r="AN452" s="1" t="str">
        <f ca="1">IF(($A452&lt;&gt;"")*(AN$1&lt;&gt;""),IF(_xlfn.XLOOKUP(AN$1,Attendance_sorted!$B451:$CW451,Attendance_sorted!$B451:$CW451,"nn")&lt;&gt;"nn","•",""),"")</f>
        <v/>
      </c>
      <c r="AO452" s="1" t="str">
        <f ca="1">IF(($A452&lt;&gt;"")*(AO$1&lt;&gt;""),IF(_xlfn.XLOOKUP(AO$1,Attendance_sorted!$B451:$CW451,Attendance_sorted!$B451:$CW451,"nn")&lt;&gt;"nn","•",""),"")</f>
        <v/>
      </c>
      <c r="AP452" s="1" t="str">
        <f ca="1">IF(($A452&lt;&gt;"")*(AP$1&lt;&gt;""),IF(_xlfn.XLOOKUP(AP$1,Attendance_sorted!$B451:$CW451,Attendance_sorted!$B451:$CW451,"nn")&lt;&gt;"nn","•",""),"")</f>
        <v/>
      </c>
      <c r="AQ452" s="1" t="str">
        <f ca="1">IF(($A452&lt;&gt;"")*(AQ$1&lt;&gt;""),IF(_xlfn.XLOOKUP(AQ$1,Attendance_sorted!$B451:$CW451,Attendance_sorted!$B451:$CW451,"nn")&lt;&gt;"nn","•",""),"")</f>
        <v/>
      </c>
      <c r="AR452" s="1" t="str">
        <f ca="1">IF(($A452&lt;&gt;"")*(AR$1&lt;&gt;""),IF(_xlfn.XLOOKUP(AR$1,Attendance_sorted!$B451:$CW451,Attendance_sorted!$B451:$CW451,"nn")&lt;&gt;"nn","•",""),"")</f>
        <v/>
      </c>
      <c r="AS452" s="1" t="str">
        <f ca="1">IF(($A452&lt;&gt;"")*(AS$1&lt;&gt;""),IF(_xlfn.XLOOKUP(AS$1,Attendance_sorted!$B451:$CW451,Attendance_sorted!$B451:$CW451,"nn")&lt;&gt;"nn","•",""),"")</f>
        <v/>
      </c>
      <c r="AT452" s="1" t="str">
        <f ca="1">IF(($A452&lt;&gt;"")*(AT$1&lt;&gt;""),IF(_xlfn.XLOOKUP(AT$1,Attendance_sorted!$B451:$CW451,Attendance_sorted!$B451:$CW451,"nn")&lt;&gt;"nn","•",""),"")</f>
        <v/>
      </c>
      <c r="AU452" s="1" t="str">
        <f ca="1">IF(($A452&lt;&gt;"")*(AU$1&lt;&gt;""),IF(_xlfn.XLOOKUP(AU$1,Attendance_sorted!$B451:$CW451,Attendance_sorted!$B451:$CW451,"nn")&lt;&gt;"nn","•",""),"")</f>
        <v/>
      </c>
      <c r="AV452" s="1" t="str">
        <f ca="1">IF(($A452&lt;&gt;"")*(AV$1&lt;&gt;""),IF(_xlfn.XLOOKUP(AV$1,Attendance_sorted!$B451:$CW451,Attendance_sorted!$B451:$CW451,"nn")&lt;&gt;"nn","•",""),"")</f>
        <v/>
      </c>
      <c r="AW452" s="1" t="str">
        <f ca="1">IF(($A452&lt;&gt;"")*(AW$1&lt;&gt;""),IF(_xlfn.XLOOKUP(AW$1,Attendance_sorted!$B451:$CW451,Attendance_sorted!$B451:$CW451,"nn")&lt;&gt;"nn","•",""),"")</f>
        <v/>
      </c>
      <c r="AX452" s="1" t="str">
        <f ca="1">IF(($A452&lt;&gt;"")*(AX$1&lt;&gt;""),IF(_xlfn.XLOOKUP(AX$1,Attendance_sorted!$B451:$CW451,Attendance_sorted!$B451:$CW451,"nn")&lt;&gt;"nn","•",""),"")</f>
        <v/>
      </c>
      <c r="AY452" s="1" t="str">
        <f ca="1">IF(($A452&lt;&gt;"")*(AY$1&lt;&gt;""),IF(_xlfn.XLOOKUP(AY$1,Attendance_sorted!$B451:$CW451,Attendance_sorted!$B451:$CW451,"nn")&lt;&gt;"nn","•",""),"")</f>
        <v/>
      </c>
      <c r="AZ452" s="1" t="str">
        <f ca="1">IF(($A452&lt;&gt;"")*(AZ$1&lt;&gt;""),IF(_xlfn.XLOOKUP(AZ$1,Attendance_sorted!$B451:$CW451,Attendance_sorted!$B451:$CW451,"nn")&lt;&gt;"nn","•",""),"")</f>
        <v/>
      </c>
      <c r="BA452" s="1" t="str">
        <f ca="1">IF(($A452&lt;&gt;"")*(BA$1&lt;&gt;""),IF(_xlfn.XLOOKUP(BA$1,Attendance_sorted!$B451:$CW451,Attendance_sorted!$B451:$CW451,"nn")&lt;&gt;"nn","•",""),"")</f>
        <v/>
      </c>
      <c r="BB452" s="1" t="str">
        <f ca="1">IF(($A452&lt;&gt;"")*(BB$1&lt;&gt;""),IF(_xlfn.XLOOKUP(BB$1,Attendance_sorted!$B451:$CW451,Attendance_sorted!$B451:$CW451,"nn")&lt;&gt;"nn","•",""),"")</f>
        <v/>
      </c>
      <c r="BC452" s="1" t="str">
        <f ca="1">IF(($A452&lt;&gt;"")*(BC$1&lt;&gt;""),IF(_xlfn.XLOOKUP(BC$1,Attendance_sorted!$B451:$CW451,Attendance_sorted!$B451:$CW451,"nn")&lt;&gt;"nn","•",""),"")</f>
        <v/>
      </c>
      <c r="BD452" s="1" t="str">
        <f ca="1">IF(($A452&lt;&gt;"")*(BD$1&lt;&gt;""),IF(_xlfn.XLOOKUP(BD$1,Attendance_sorted!$B451:$CW451,Attendance_sorted!$B451:$CW451,"nn")&lt;&gt;"nn","•",""),"")</f>
        <v/>
      </c>
      <c r="BE452" s="1" t="str">
        <f ca="1">IF(($A452&lt;&gt;"")*(BE$1&lt;&gt;""),IF(_xlfn.XLOOKUP(BE$1,Attendance_sorted!$B451:$CW451,Attendance_sorted!$B451:$CW451,"nn")&lt;&gt;"nn","•",""),"")</f>
        <v/>
      </c>
      <c r="BF452" s="1" t="str">
        <f ca="1">IF(($A452&lt;&gt;"")*(BF$1&lt;&gt;""),IF(_xlfn.XLOOKUP(BF$1,Attendance_sorted!$B451:$CW451,Attendance_sorted!$B451:$CW451,"nn")&lt;&gt;"nn","•",""),"")</f>
        <v/>
      </c>
      <c r="BG452" s="1" t="str">
        <f ca="1">IF(($A452&lt;&gt;"")*(BG$1&lt;&gt;""),IF(_xlfn.XLOOKUP(BG$1,Attendance_sorted!$B451:$CW451,Attendance_sorted!$B451:$CW451,"nn")&lt;&gt;"nn","•",""),"")</f>
        <v/>
      </c>
      <c r="BH452" s="1" t="str">
        <f ca="1">IF(($A452&lt;&gt;"")*(BH$1&lt;&gt;""),IF(_xlfn.XLOOKUP(BH$1,Attendance_sorted!$B451:$CW451,Attendance_sorted!$B451:$CW451,"nn")&lt;&gt;"nn","•",""),"")</f>
        <v/>
      </c>
      <c r="BI452" s="1" t="str">
        <f ca="1">IF(($A452&lt;&gt;"")*(BI$1&lt;&gt;""),IF(_xlfn.XLOOKUP(BI$1,Attendance_sorted!$B451:$CW451,Attendance_sorted!$B451:$CW451,"nn")&lt;&gt;"nn","•",""),"")</f>
        <v/>
      </c>
      <c r="BJ452" s="1" t="str">
        <f ca="1">IF(($A452&lt;&gt;"")*(BJ$1&lt;&gt;""),IF(_xlfn.XLOOKUP(BJ$1,Attendance_sorted!$B451:$CW451,Attendance_sorted!$B451:$CW451,"nn")&lt;&gt;"nn","•",""),"")</f>
        <v/>
      </c>
      <c r="BK452" s="1" t="str">
        <f ca="1">IF(($A452&lt;&gt;"")*(BK$1&lt;&gt;""),IF(_xlfn.XLOOKUP(BK$1,Attendance_sorted!$B451:$CW451,Attendance_sorted!$B451:$CW451,"nn")&lt;&gt;"nn","•",""),"")</f>
        <v/>
      </c>
      <c r="BL452" s="1" t="str">
        <f ca="1">IF(($A452&lt;&gt;"")*(BL$1&lt;&gt;""),IF(_xlfn.XLOOKUP(BL$1,Attendance_sorted!$B451:$CW451,Attendance_sorted!$B451:$CW451,"nn")&lt;&gt;"nn","•",""),"")</f>
        <v/>
      </c>
      <c r="BM452" s="1" t="str">
        <f ca="1">IF(($A452&lt;&gt;"")*(BM$1&lt;&gt;""),IF(_xlfn.XLOOKUP(BM$1,Attendance_sorted!$B451:$CW451,Attendance_sorted!$B451:$CW451,"nn")&lt;&gt;"nn","•",""),"")</f>
        <v/>
      </c>
      <c r="BN452" s="1" t="str">
        <f ca="1">IF(($A452&lt;&gt;"")*(BN$1&lt;&gt;""),IF(_xlfn.XLOOKUP(BN$1,Attendance_sorted!$B451:$CW451,Attendance_sorted!$B451:$CW451,"nn")&lt;&gt;"nn","•",""),"")</f>
        <v/>
      </c>
      <c r="BO452" s="1" t="str">
        <f ca="1">IF(($A452&lt;&gt;"")*(BO$1&lt;&gt;""),IF(_xlfn.XLOOKUP(BO$1,Attendance_sorted!$B451:$CW451,Attendance_sorted!$B451:$CW451,"nn")&lt;&gt;"nn","•",""),"")</f>
        <v/>
      </c>
      <c r="BP452" s="1" t="str">
        <f ca="1">IF(($A452&lt;&gt;"")*(BP$1&lt;&gt;""),IF(_xlfn.XLOOKUP(BP$1,Attendance_sorted!$B451:$CW451,Attendance_sorted!$B451:$CW451,"nn")&lt;&gt;"nn","•",""),"")</f>
        <v/>
      </c>
      <c r="BQ452" s="1" t="str">
        <f ca="1">IF(($A452&lt;&gt;"")*(BQ$1&lt;&gt;""),IF(_xlfn.XLOOKUP(BQ$1,Attendance_sorted!$B451:$CW451,Attendance_sorted!$B451:$CW451,"nn")&lt;&gt;"nn","•",""),"")</f>
        <v/>
      </c>
      <c r="BR452" s="1" t="str">
        <f ca="1">IF(($A452&lt;&gt;"")*(BR$1&lt;&gt;""),IF(_xlfn.XLOOKUP(BR$1,Attendance_sorted!$B451:$CW451,Attendance_sorted!$B451:$CW451,"nn")&lt;&gt;"nn","•",""),"")</f>
        <v/>
      </c>
      <c r="BS452" s="1" t="str">
        <f ca="1">IF(($A452&lt;&gt;"")*(BS$1&lt;&gt;""),IF(_xlfn.XLOOKUP(BS$1,Attendance_sorted!$B451:$CW451,Attendance_sorted!$B451:$CW451,"nn")&lt;&gt;"nn","•",""),"")</f>
        <v/>
      </c>
      <c r="BT452" s="1" t="str">
        <f ca="1">IF(($A452&lt;&gt;"")*(BT$1&lt;&gt;""),IF(_xlfn.XLOOKUP(BT$1,Attendance_sorted!$B451:$CW451,Attendance_sorted!$B451:$CW451,"nn")&lt;&gt;"nn","•",""),"")</f>
        <v/>
      </c>
      <c r="BU452" s="1" t="str">
        <f ca="1">IF(($A452&lt;&gt;"")*(BU$1&lt;&gt;""),IF(_xlfn.XLOOKUP(BU$1,Attendance_sorted!$B451:$CW451,Attendance_sorted!$B451:$CW451,"nn")&lt;&gt;"nn","•",""),"")</f>
        <v/>
      </c>
      <c r="BV452" s="1" t="str">
        <f ca="1">IF(($A452&lt;&gt;"")*(BV$1&lt;&gt;""),IF(_xlfn.XLOOKUP(BV$1,Attendance_sorted!$B451:$CW451,Attendance_sorted!$B451:$CW451,"nn")&lt;&gt;"nn","•",""),"")</f>
        <v/>
      </c>
      <c r="BW452" s="1" t="str">
        <f ca="1">IF(($A452&lt;&gt;"")*(BW$1&lt;&gt;""),IF(_xlfn.XLOOKUP(BW$1,Attendance_sorted!$B451:$CW451,Attendance_sorted!$B451:$CW451,"nn")&lt;&gt;"nn","•",""),"")</f>
        <v/>
      </c>
      <c r="BX452" s="1" t="str">
        <f ca="1">IF(($A452&lt;&gt;"")*(BX$1&lt;&gt;""),IF(_xlfn.XLOOKUP(BX$1,Attendance_sorted!$B451:$CW451,Attendance_sorted!$B451:$CW451,"nn")&lt;&gt;"nn","•",""),"")</f>
        <v/>
      </c>
      <c r="BY452" s="1" t="str">
        <f ca="1">IF(($A452&lt;&gt;"")*(BY$1&lt;&gt;""),IF(_xlfn.XLOOKUP(BY$1,Attendance_sorted!$B451:$CW451,Attendance_sorted!$B451:$CW451,"nn")&lt;&gt;"nn","•",""),"")</f>
        <v/>
      </c>
      <c r="BZ452" s="1" t="str">
        <f ca="1">IF(($A452&lt;&gt;"")*(BZ$1&lt;&gt;""),IF(_xlfn.XLOOKUP(BZ$1,Attendance_sorted!$B451:$CW451,Attendance_sorted!$B451:$CW451,"nn")&lt;&gt;"nn","•",""),"")</f>
        <v/>
      </c>
      <c r="CA452" s="1" t="str">
        <f ca="1">IF(($A452&lt;&gt;"")*(CA$1&lt;&gt;""),IF(_xlfn.XLOOKUP(CA$1,Attendance_sorted!$B451:$CW451,Attendance_sorted!$B451:$CW451,"nn")&lt;&gt;"nn","•",""),"")</f>
        <v/>
      </c>
      <c r="CB452" s="1" t="str">
        <f ca="1">IF(($A452&lt;&gt;"")*(CB$1&lt;&gt;""),IF(_xlfn.XLOOKUP(CB$1,Attendance_sorted!$B451:$CW451,Attendance_sorted!$B451:$CW451,"nn")&lt;&gt;"nn","•",""),"")</f>
        <v/>
      </c>
      <c r="CC452" s="1" t="str">
        <f ca="1">IF(($A452&lt;&gt;"")*(CC$1&lt;&gt;""),IF(_xlfn.XLOOKUP(CC$1,Attendance_sorted!$B451:$CW451,Attendance_sorted!$B451:$CW451,"nn")&lt;&gt;"nn","•",""),"")</f>
        <v/>
      </c>
      <c r="CD452" s="1" t="str">
        <f ca="1">IF(($A452&lt;&gt;"")*(CD$1&lt;&gt;""),IF(_xlfn.XLOOKUP(CD$1,Attendance_sorted!$B451:$CW451,Attendance_sorted!$B451:$CW451,"nn")&lt;&gt;"nn","•",""),"")</f>
        <v/>
      </c>
      <c r="CE452" s="1" t="str">
        <f ca="1">IF(($A452&lt;&gt;"")*(CE$1&lt;&gt;""),IF(_xlfn.XLOOKUP(CE$1,Attendance_sorted!$B451:$CW451,Attendance_sorted!$B451:$CW451,"nn")&lt;&gt;"nn","•",""),"")</f>
        <v/>
      </c>
      <c r="CF452" s="1" t="str">
        <f ca="1">IF(($A452&lt;&gt;"")*(CF$1&lt;&gt;""),IF(_xlfn.XLOOKUP(CF$1,Attendance_sorted!$B451:$CW451,Attendance_sorted!$B451:$CW451,"nn")&lt;&gt;"nn","•",""),"")</f>
        <v/>
      </c>
      <c r="CG452" s="1" t="str">
        <f ca="1">IF(($A452&lt;&gt;"")*(CG$1&lt;&gt;""),IF(_xlfn.XLOOKUP(CG$1,Attendance_sorted!$B451:$CW451,Attendance_sorted!$B451:$CW451,"nn")&lt;&gt;"nn","•",""),"")</f>
        <v/>
      </c>
      <c r="CH452" s="1" t="str">
        <f ca="1">IF(($A452&lt;&gt;"")*(CH$1&lt;&gt;""),IF(_xlfn.XLOOKUP(CH$1,Attendance_sorted!$B451:$CW451,Attendance_sorted!$B451:$CW451,"nn")&lt;&gt;"nn","•",""),"")</f>
        <v/>
      </c>
      <c r="CI452" s="1" t="str">
        <f ca="1">IF(($A452&lt;&gt;"")*(CI$1&lt;&gt;""),IF(_xlfn.XLOOKUP(CI$1,Attendance_sorted!$B451:$CW451,Attendance_sorted!$B451:$CW451,"nn")&lt;&gt;"nn","•",""),"")</f>
        <v/>
      </c>
      <c r="CJ452" s="1" t="str">
        <f ca="1">IF(($A452&lt;&gt;"")*(CJ$1&lt;&gt;""),IF(_xlfn.XLOOKUP(CJ$1,Attendance_sorted!$B451:$CW451,Attendance_sorted!$B451:$CW451,"nn")&lt;&gt;"nn","•",""),"")</f>
        <v/>
      </c>
      <c r="CK452" s="1" t="str">
        <f ca="1">IF(($A452&lt;&gt;"")*(CK$1&lt;&gt;""),IF(_xlfn.XLOOKUP(CK$1,Attendance_sorted!$B451:$CW451,Attendance_sorted!$B451:$CW451,"nn")&lt;&gt;"nn","•",""),"")</f>
        <v/>
      </c>
      <c r="CL452" s="1" t="str">
        <f ca="1">IF(($A452&lt;&gt;"")*(CL$1&lt;&gt;""),IF(_xlfn.XLOOKUP(CL$1,Attendance_sorted!$B451:$CW451,Attendance_sorted!$B451:$CW451,"nn")&lt;&gt;"nn","•",""),"")</f>
        <v/>
      </c>
      <c r="CM452" s="1" t="str">
        <f ca="1">IF(($A452&lt;&gt;"")*(CM$1&lt;&gt;""),IF(_xlfn.XLOOKUP(CM$1,Attendance_sorted!$B451:$CW451,Attendance_sorted!$B451:$CW451,"nn")&lt;&gt;"nn","•",""),"")</f>
        <v/>
      </c>
      <c r="CN452" s="1" t="str">
        <f ca="1">IF(($A452&lt;&gt;"")*(CN$1&lt;&gt;""),IF(_xlfn.XLOOKUP(CN$1,Attendance_sorted!$B451:$CW451,Attendance_sorted!$B451:$CW451,"nn")&lt;&gt;"nn","•",""),"")</f>
        <v/>
      </c>
      <c r="CO452" s="1" t="str">
        <f ca="1">IF(($A452&lt;&gt;"")*(CO$1&lt;&gt;""),IF(_xlfn.XLOOKUP(CO$1,Attendance_sorted!$B451:$CW451,Attendance_sorted!$B451:$CW451,"nn")&lt;&gt;"nn","•",""),"")</f>
        <v/>
      </c>
      <c r="CP452" s="1" t="str">
        <f ca="1">IF(($A452&lt;&gt;"")*(CP$1&lt;&gt;""),IF(_xlfn.XLOOKUP(CP$1,Attendance_sorted!$B451:$CW451,Attendance_sorted!$B451:$CW451,"nn")&lt;&gt;"nn","•",""),"")</f>
        <v/>
      </c>
      <c r="CQ452" s="1" t="str">
        <f ca="1">IF(($A452&lt;&gt;"")*(CQ$1&lt;&gt;""),IF(_xlfn.XLOOKUP(CQ$1,Attendance_sorted!$B451:$CW451,Attendance_sorted!$B451:$CW451,"nn")&lt;&gt;"nn","•",""),"")</f>
        <v/>
      </c>
      <c r="CR452" s="1" t="str">
        <f ca="1">IF(($A452&lt;&gt;"")*(CR$1&lt;&gt;""),IF(_xlfn.XLOOKUP(CR$1,Attendance_sorted!$B451:$CW451,Attendance_sorted!$B451:$CW451,"nn")&lt;&gt;"nn","•",""),"")</f>
        <v/>
      </c>
      <c r="CS452" s="1" t="str">
        <f ca="1">IF(($A452&lt;&gt;"")*(CS$1&lt;&gt;""),IF(_xlfn.XLOOKUP(CS$1,Attendance_sorted!$B451:$CW451,Attendance_sorted!$B451:$CW451,"nn")&lt;&gt;"nn","•",""),"")</f>
        <v/>
      </c>
      <c r="CT452" s="1" t="str">
        <f ca="1">IF(($A452&lt;&gt;"")*(CT$1&lt;&gt;""),IF(_xlfn.XLOOKUP(CT$1,Attendance_sorted!$B451:$CW451,Attendance_sorted!$B451:$CW451,"nn")&lt;&gt;"nn","•",""),"")</f>
        <v/>
      </c>
      <c r="CU452" s="1" t="str">
        <f ca="1">IF(($A452&lt;&gt;"")*(CU$1&lt;&gt;""),IF(_xlfn.XLOOKUP(CU$1,Attendance_sorted!$B451:$CW451,Attendance_sorted!$B451:$CW451,"nn")&lt;&gt;"nn","•",""),"")</f>
        <v/>
      </c>
      <c r="CV452" s="1" t="str">
        <f ca="1">IF(($A452&lt;&gt;"")*(CV$1&lt;&gt;""),IF(_xlfn.XLOOKUP(CV$1,Attendance_sorted!$B451:$CW451,Attendance_sorted!$B451:$CW451,"nn")&lt;&gt;"nn","•",""),"")</f>
        <v/>
      </c>
      <c r="CW452" s="1" t="str">
        <f ca="1">IF(($A452&lt;&gt;"")*(CW$1&lt;&gt;""),IF(_xlfn.XLOOKUP(CW$1,Attendance_sorted!$B451:$CW451,Attendance_sorted!$B451:$CW451,"nn")&lt;&gt;"nn","•",""),"")</f>
        <v/>
      </c>
    </row>
    <row r="453" spans="1:101">
      <c r="A453" s="1"/>
      <c r="B453" s="1" t="str">
        <f ca="1">IF(($A453&lt;&gt;"")*(B$1&lt;&gt;""),IF(_xlfn.XLOOKUP(B$1,Attendance_sorted!$B452:$CW452,Attendance_sorted!$B452:$CW452,"nn")&lt;&gt;"nn","•",""),"")</f>
        <v/>
      </c>
      <c r="C453" s="1" t="str">
        <f ca="1">IF(($A453&lt;&gt;"")*(C$1&lt;&gt;""),IF(_xlfn.XLOOKUP(C$1,Attendance_sorted!$B452:$CW452,Attendance_sorted!$B452:$CW452,"nn")&lt;&gt;"nn","•",""),"")</f>
        <v/>
      </c>
      <c r="D453" s="1" t="str">
        <f ca="1">IF(($A453&lt;&gt;"")*(D$1&lt;&gt;""),IF(_xlfn.XLOOKUP(D$1,Attendance_sorted!$B452:$CW452,Attendance_sorted!$B452:$CW452,"nn")&lt;&gt;"nn","•",""),"")</f>
        <v/>
      </c>
      <c r="E453" s="1" t="str">
        <f ca="1">IF(($A453&lt;&gt;"")*(E$1&lt;&gt;""),IF(_xlfn.XLOOKUP(E$1,Attendance_sorted!$B452:$CW452,Attendance_sorted!$B452:$CW452,"nn")&lt;&gt;"nn","•",""),"")</f>
        <v/>
      </c>
      <c r="F453" s="1" t="str">
        <f ca="1">IF(($A453&lt;&gt;"")*(F$1&lt;&gt;""),IF(_xlfn.XLOOKUP(F$1,Attendance_sorted!$B452:$CW452,Attendance_sorted!$B452:$CW452,"nn")&lt;&gt;"nn","•",""),"")</f>
        <v/>
      </c>
      <c r="G453" s="1" t="str">
        <f ca="1">IF(($A453&lt;&gt;"")*(G$1&lt;&gt;""),IF(_xlfn.XLOOKUP(G$1,Attendance_sorted!$B452:$CW452,Attendance_sorted!$B452:$CW452,"nn")&lt;&gt;"nn","•",""),"")</f>
        <v/>
      </c>
      <c r="H453" s="1" t="str">
        <f ca="1">IF(($A453&lt;&gt;"")*(H$1&lt;&gt;""),IF(_xlfn.XLOOKUP(H$1,Attendance_sorted!$B452:$CW452,Attendance_sorted!$B452:$CW452,"nn")&lt;&gt;"nn","•",""),"")</f>
        <v/>
      </c>
      <c r="I453" s="1" t="str">
        <f ca="1">IF(($A453&lt;&gt;"")*(I$1&lt;&gt;""),IF(_xlfn.XLOOKUP(I$1,Attendance_sorted!$B452:$CW452,Attendance_sorted!$B452:$CW452,"nn")&lt;&gt;"nn","•",""),"")</f>
        <v/>
      </c>
      <c r="J453" s="1" t="str">
        <f ca="1">IF(($A453&lt;&gt;"")*(J$1&lt;&gt;""),IF(_xlfn.XLOOKUP(J$1,Attendance_sorted!$B452:$CW452,Attendance_sorted!$B452:$CW452,"nn")&lt;&gt;"nn","•",""),"")</f>
        <v/>
      </c>
      <c r="K453" s="1" t="str">
        <f ca="1">IF(($A453&lt;&gt;"")*(K$1&lt;&gt;""),IF(_xlfn.XLOOKUP(K$1,Attendance_sorted!$B452:$CW452,Attendance_sorted!$B452:$CW452,"nn")&lt;&gt;"nn","•",""),"")</f>
        <v/>
      </c>
      <c r="L453" s="1" t="str">
        <f ca="1">IF(($A453&lt;&gt;"")*(L$1&lt;&gt;""),IF(_xlfn.XLOOKUP(L$1,Attendance_sorted!$B452:$CW452,Attendance_sorted!$B452:$CW452,"nn")&lt;&gt;"nn","•",""),"")</f>
        <v/>
      </c>
      <c r="M453" s="1" t="str">
        <f ca="1">IF(($A453&lt;&gt;"")*(M$1&lt;&gt;""),IF(_xlfn.XLOOKUP(M$1,Attendance_sorted!$B452:$CW452,Attendance_sorted!$B452:$CW452,"nn")&lt;&gt;"nn","•",""),"")</f>
        <v/>
      </c>
      <c r="N453" s="1" t="str">
        <f ca="1">IF(($A453&lt;&gt;"")*(N$1&lt;&gt;""),IF(_xlfn.XLOOKUP(N$1,Attendance_sorted!$B452:$CW452,Attendance_sorted!$B452:$CW452,"nn")&lt;&gt;"nn","•",""),"")</f>
        <v/>
      </c>
      <c r="O453" s="1" t="str">
        <f ca="1">IF(($A453&lt;&gt;"")*(O$1&lt;&gt;""),IF(_xlfn.XLOOKUP(O$1,Attendance_sorted!$B452:$CW452,Attendance_sorted!$B452:$CW452,"nn")&lt;&gt;"nn","•",""),"")</f>
        <v/>
      </c>
      <c r="P453" s="1" t="str">
        <f ca="1">IF(($A453&lt;&gt;"")*(P$1&lt;&gt;""),IF(_xlfn.XLOOKUP(P$1,Attendance_sorted!$B452:$CW452,Attendance_sorted!$B452:$CW452,"nn")&lt;&gt;"nn","•",""),"")</f>
        <v/>
      </c>
      <c r="Q453" s="1" t="str">
        <f ca="1">IF(($A453&lt;&gt;"")*(Q$1&lt;&gt;""),IF(_xlfn.XLOOKUP(Q$1,Attendance_sorted!$B452:$CW452,Attendance_sorted!$B452:$CW452,"nn")&lt;&gt;"nn","•",""),"")</f>
        <v/>
      </c>
      <c r="R453" s="1" t="str">
        <f ca="1">IF(($A453&lt;&gt;"")*(R$1&lt;&gt;""),IF(_xlfn.XLOOKUP(R$1,Attendance_sorted!$B452:$CW452,Attendance_sorted!$B452:$CW452,"nn")&lt;&gt;"nn","•",""),"")</f>
        <v/>
      </c>
      <c r="S453" s="1" t="str">
        <f ca="1">IF(($A453&lt;&gt;"")*(S$1&lt;&gt;""),IF(_xlfn.XLOOKUP(S$1,Attendance_sorted!$B452:$CW452,Attendance_sorted!$B452:$CW452,"nn")&lt;&gt;"nn","•",""),"")</f>
        <v/>
      </c>
      <c r="T453" s="1" t="str">
        <f ca="1">IF(($A453&lt;&gt;"")*(T$1&lt;&gt;""),IF(_xlfn.XLOOKUP(T$1,Attendance_sorted!$B452:$CW452,Attendance_sorted!$B452:$CW452,"nn")&lt;&gt;"nn","•",""),"")</f>
        <v/>
      </c>
      <c r="U453" s="1" t="str">
        <f ca="1">IF(($A453&lt;&gt;"")*(U$1&lt;&gt;""),IF(_xlfn.XLOOKUP(U$1,Attendance_sorted!$B452:$CW452,Attendance_sorted!$B452:$CW452,"nn")&lt;&gt;"nn","•",""),"")</f>
        <v/>
      </c>
      <c r="V453" s="1" t="str">
        <f ca="1">IF(($A453&lt;&gt;"")*(V$1&lt;&gt;""),IF(_xlfn.XLOOKUP(V$1,Attendance_sorted!$B452:$CW452,Attendance_sorted!$B452:$CW452,"nn")&lt;&gt;"nn","•",""),"")</f>
        <v/>
      </c>
      <c r="W453" s="1" t="str">
        <f ca="1">IF(($A453&lt;&gt;"")*(W$1&lt;&gt;""),IF(_xlfn.XLOOKUP(W$1,Attendance_sorted!$B452:$CW452,Attendance_sorted!$B452:$CW452,"nn")&lt;&gt;"nn","•",""),"")</f>
        <v/>
      </c>
      <c r="X453" s="1" t="str">
        <f ca="1">IF(($A453&lt;&gt;"")*(X$1&lt;&gt;""),IF(_xlfn.XLOOKUP(X$1,Attendance_sorted!$B452:$CW452,Attendance_sorted!$B452:$CW452,"nn")&lt;&gt;"nn","•",""),"")</f>
        <v/>
      </c>
      <c r="Y453" s="1" t="str">
        <f ca="1">IF(($A453&lt;&gt;"")*(Y$1&lt;&gt;""),IF(_xlfn.XLOOKUP(Y$1,Attendance_sorted!$B452:$CW452,Attendance_sorted!$B452:$CW452,"nn")&lt;&gt;"nn","•",""),"")</f>
        <v/>
      </c>
      <c r="Z453" s="1" t="str">
        <f ca="1">IF(($A453&lt;&gt;"")*(Z$1&lt;&gt;""),IF(_xlfn.XLOOKUP(Z$1,Attendance_sorted!$B452:$CW452,Attendance_sorted!$B452:$CW452,"nn")&lt;&gt;"nn","•",""),"")</f>
        <v/>
      </c>
      <c r="AA453" s="1" t="str">
        <f ca="1">IF(($A453&lt;&gt;"")*(AA$1&lt;&gt;""),IF(_xlfn.XLOOKUP(AA$1,Attendance_sorted!$B452:$CW452,Attendance_sorted!$B452:$CW452,"nn")&lt;&gt;"nn","•",""),"")</f>
        <v/>
      </c>
      <c r="AB453" s="1" t="str">
        <f ca="1">IF(($A453&lt;&gt;"")*(AB$1&lt;&gt;""),IF(_xlfn.XLOOKUP(AB$1,Attendance_sorted!$B452:$CW452,Attendance_sorted!$B452:$CW452,"nn")&lt;&gt;"nn","•",""),"")</f>
        <v/>
      </c>
      <c r="AC453" s="1" t="str">
        <f ca="1">IF(($A453&lt;&gt;"")*(AC$1&lt;&gt;""),IF(_xlfn.XLOOKUP(AC$1,Attendance_sorted!$B452:$CW452,Attendance_sorted!$B452:$CW452,"nn")&lt;&gt;"nn","•",""),"")</f>
        <v/>
      </c>
      <c r="AD453" s="1" t="str">
        <f ca="1">IF(($A453&lt;&gt;"")*(AD$1&lt;&gt;""),IF(_xlfn.XLOOKUP(AD$1,Attendance_sorted!$B452:$CW452,Attendance_sorted!$B452:$CW452,"nn")&lt;&gt;"nn","•",""),"")</f>
        <v/>
      </c>
      <c r="AE453" s="1" t="str">
        <f ca="1">IF(($A453&lt;&gt;"")*(AE$1&lt;&gt;""),IF(_xlfn.XLOOKUP(AE$1,Attendance_sorted!$B452:$CW452,Attendance_sorted!$B452:$CW452,"nn")&lt;&gt;"nn","•",""),"")</f>
        <v/>
      </c>
      <c r="AF453" s="1" t="str">
        <f ca="1">IF(($A453&lt;&gt;"")*(AF$1&lt;&gt;""),IF(_xlfn.XLOOKUP(AF$1,Attendance_sorted!$B452:$CW452,Attendance_sorted!$B452:$CW452,"nn")&lt;&gt;"nn","•",""),"")</f>
        <v/>
      </c>
      <c r="AG453" s="1" t="str">
        <f ca="1">IF(($A453&lt;&gt;"")*(AG$1&lt;&gt;""),IF(_xlfn.XLOOKUP(AG$1,Attendance_sorted!$B452:$CW452,Attendance_sorted!$B452:$CW452,"nn")&lt;&gt;"nn","•",""),"")</f>
        <v/>
      </c>
      <c r="AH453" s="1" t="str">
        <f ca="1">IF(($A453&lt;&gt;"")*(AH$1&lt;&gt;""),IF(_xlfn.XLOOKUP(AH$1,Attendance_sorted!$B452:$CW452,Attendance_sorted!$B452:$CW452,"nn")&lt;&gt;"nn","•",""),"")</f>
        <v/>
      </c>
      <c r="AI453" s="1" t="str">
        <f ca="1">IF(($A453&lt;&gt;"")*(AI$1&lt;&gt;""),IF(_xlfn.XLOOKUP(AI$1,Attendance_sorted!$B452:$CW452,Attendance_sorted!$B452:$CW452,"nn")&lt;&gt;"nn","•",""),"")</f>
        <v/>
      </c>
      <c r="AJ453" s="1" t="str">
        <f ca="1">IF(($A453&lt;&gt;"")*(AJ$1&lt;&gt;""),IF(_xlfn.XLOOKUP(AJ$1,Attendance_sorted!$B452:$CW452,Attendance_sorted!$B452:$CW452,"nn")&lt;&gt;"nn","•",""),"")</f>
        <v/>
      </c>
      <c r="AK453" s="1" t="str">
        <f ca="1">IF(($A453&lt;&gt;"")*(AK$1&lt;&gt;""),IF(_xlfn.XLOOKUP(AK$1,Attendance_sorted!$B452:$CW452,Attendance_sorted!$B452:$CW452,"nn")&lt;&gt;"nn","•",""),"")</f>
        <v/>
      </c>
      <c r="AL453" s="1" t="str">
        <f ca="1">IF(($A453&lt;&gt;"")*(AL$1&lt;&gt;""),IF(_xlfn.XLOOKUP(AL$1,Attendance_sorted!$B452:$CW452,Attendance_sorted!$B452:$CW452,"nn")&lt;&gt;"nn","•",""),"")</f>
        <v/>
      </c>
      <c r="AM453" s="1" t="str">
        <f ca="1">IF(($A453&lt;&gt;"")*(AM$1&lt;&gt;""),IF(_xlfn.XLOOKUP(AM$1,Attendance_sorted!$B452:$CW452,Attendance_sorted!$B452:$CW452,"nn")&lt;&gt;"nn","•",""),"")</f>
        <v/>
      </c>
      <c r="AN453" s="1" t="str">
        <f ca="1">IF(($A453&lt;&gt;"")*(AN$1&lt;&gt;""),IF(_xlfn.XLOOKUP(AN$1,Attendance_sorted!$B452:$CW452,Attendance_sorted!$B452:$CW452,"nn")&lt;&gt;"nn","•",""),"")</f>
        <v/>
      </c>
      <c r="AO453" s="1" t="str">
        <f ca="1">IF(($A453&lt;&gt;"")*(AO$1&lt;&gt;""),IF(_xlfn.XLOOKUP(AO$1,Attendance_sorted!$B452:$CW452,Attendance_sorted!$B452:$CW452,"nn")&lt;&gt;"nn","•",""),"")</f>
        <v/>
      </c>
      <c r="AP453" s="1" t="str">
        <f ca="1">IF(($A453&lt;&gt;"")*(AP$1&lt;&gt;""),IF(_xlfn.XLOOKUP(AP$1,Attendance_sorted!$B452:$CW452,Attendance_sorted!$B452:$CW452,"nn")&lt;&gt;"nn","•",""),"")</f>
        <v/>
      </c>
      <c r="AQ453" s="1" t="str">
        <f ca="1">IF(($A453&lt;&gt;"")*(AQ$1&lt;&gt;""),IF(_xlfn.XLOOKUP(AQ$1,Attendance_sorted!$B452:$CW452,Attendance_sorted!$B452:$CW452,"nn")&lt;&gt;"nn","•",""),"")</f>
        <v/>
      </c>
      <c r="AR453" s="1" t="str">
        <f ca="1">IF(($A453&lt;&gt;"")*(AR$1&lt;&gt;""),IF(_xlfn.XLOOKUP(AR$1,Attendance_sorted!$B452:$CW452,Attendance_sorted!$B452:$CW452,"nn")&lt;&gt;"nn","•",""),"")</f>
        <v/>
      </c>
      <c r="AS453" s="1" t="str">
        <f ca="1">IF(($A453&lt;&gt;"")*(AS$1&lt;&gt;""),IF(_xlfn.XLOOKUP(AS$1,Attendance_sorted!$B452:$CW452,Attendance_sorted!$B452:$CW452,"nn")&lt;&gt;"nn","•",""),"")</f>
        <v/>
      </c>
      <c r="AT453" s="1" t="str">
        <f ca="1">IF(($A453&lt;&gt;"")*(AT$1&lt;&gt;""),IF(_xlfn.XLOOKUP(AT$1,Attendance_sorted!$B452:$CW452,Attendance_sorted!$B452:$CW452,"nn")&lt;&gt;"nn","•",""),"")</f>
        <v/>
      </c>
      <c r="AU453" s="1" t="str">
        <f ca="1">IF(($A453&lt;&gt;"")*(AU$1&lt;&gt;""),IF(_xlfn.XLOOKUP(AU$1,Attendance_sorted!$B452:$CW452,Attendance_sorted!$B452:$CW452,"nn")&lt;&gt;"nn","•",""),"")</f>
        <v/>
      </c>
      <c r="AV453" s="1" t="str">
        <f ca="1">IF(($A453&lt;&gt;"")*(AV$1&lt;&gt;""),IF(_xlfn.XLOOKUP(AV$1,Attendance_sorted!$B452:$CW452,Attendance_sorted!$B452:$CW452,"nn")&lt;&gt;"nn","•",""),"")</f>
        <v/>
      </c>
      <c r="AW453" s="1" t="str">
        <f ca="1">IF(($A453&lt;&gt;"")*(AW$1&lt;&gt;""),IF(_xlfn.XLOOKUP(AW$1,Attendance_sorted!$B452:$CW452,Attendance_sorted!$B452:$CW452,"nn")&lt;&gt;"nn","•",""),"")</f>
        <v/>
      </c>
      <c r="AX453" s="1" t="str">
        <f ca="1">IF(($A453&lt;&gt;"")*(AX$1&lt;&gt;""),IF(_xlfn.XLOOKUP(AX$1,Attendance_sorted!$B452:$CW452,Attendance_sorted!$B452:$CW452,"nn")&lt;&gt;"nn","•",""),"")</f>
        <v/>
      </c>
      <c r="AY453" s="1" t="str">
        <f ca="1">IF(($A453&lt;&gt;"")*(AY$1&lt;&gt;""),IF(_xlfn.XLOOKUP(AY$1,Attendance_sorted!$B452:$CW452,Attendance_sorted!$B452:$CW452,"nn")&lt;&gt;"nn","•",""),"")</f>
        <v/>
      </c>
      <c r="AZ453" s="1" t="str">
        <f ca="1">IF(($A453&lt;&gt;"")*(AZ$1&lt;&gt;""),IF(_xlfn.XLOOKUP(AZ$1,Attendance_sorted!$B452:$CW452,Attendance_sorted!$B452:$CW452,"nn")&lt;&gt;"nn","•",""),"")</f>
        <v/>
      </c>
      <c r="BA453" s="1" t="str">
        <f ca="1">IF(($A453&lt;&gt;"")*(BA$1&lt;&gt;""),IF(_xlfn.XLOOKUP(BA$1,Attendance_sorted!$B452:$CW452,Attendance_sorted!$B452:$CW452,"nn")&lt;&gt;"nn","•",""),"")</f>
        <v/>
      </c>
      <c r="BB453" s="1" t="str">
        <f ca="1">IF(($A453&lt;&gt;"")*(BB$1&lt;&gt;""),IF(_xlfn.XLOOKUP(BB$1,Attendance_sorted!$B452:$CW452,Attendance_sorted!$B452:$CW452,"nn")&lt;&gt;"nn","•",""),"")</f>
        <v/>
      </c>
      <c r="BC453" s="1" t="str">
        <f ca="1">IF(($A453&lt;&gt;"")*(BC$1&lt;&gt;""),IF(_xlfn.XLOOKUP(BC$1,Attendance_sorted!$B452:$CW452,Attendance_sorted!$B452:$CW452,"nn")&lt;&gt;"nn","•",""),"")</f>
        <v/>
      </c>
      <c r="BD453" s="1" t="str">
        <f ca="1">IF(($A453&lt;&gt;"")*(BD$1&lt;&gt;""),IF(_xlfn.XLOOKUP(BD$1,Attendance_sorted!$B452:$CW452,Attendance_sorted!$B452:$CW452,"nn")&lt;&gt;"nn","•",""),"")</f>
        <v/>
      </c>
      <c r="BE453" s="1" t="str">
        <f ca="1">IF(($A453&lt;&gt;"")*(BE$1&lt;&gt;""),IF(_xlfn.XLOOKUP(BE$1,Attendance_sorted!$B452:$CW452,Attendance_sorted!$B452:$CW452,"nn")&lt;&gt;"nn","•",""),"")</f>
        <v/>
      </c>
      <c r="BF453" s="1" t="str">
        <f ca="1">IF(($A453&lt;&gt;"")*(BF$1&lt;&gt;""),IF(_xlfn.XLOOKUP(BF$1,Attendance_sorted!$B452:$CW452,Attendance_sorted!$B452:$CW452,"nn")&lt;&gt;"nn","•",""),"")</f>
        <v/>
      </c>
      <c r="BG453" s="1" t="str">
        <f ca="1">IF(($A453&lt;&gt;"")*(BG$1&lt;&gt;""),IF(_xlfn.XLOOKUP(BG$1,Attendance_sorted!$B452:$CW452,Attendance_sorted!$B452:$CW452,"nn")&lt;&gt;"nn","•",""),"")</f>
        <v/>
      </c>
      <c r="BH453" s="1" t="str">
        <f ca="1">IF(($A453&lt;&gt;"")*(BH$1&lt;&gt;""),IF(_xlfn.XLOOKUP(BH$1,Attendance_sorted!$B452:$CW452,Attendance_sorted!$B452:$CW452,"nn")&lt;&gt;"nn","•",""),"")</f>
        <v/>
      </c>
      <c r="BI453" s="1" t="str">
        <f ca="1">IF(($A453&lt;&gt;"")*(BI$1&lt;&gt;""),IF(_xlfn.XLOOKUP(BI$1,Attendance_sorted!$B452:$CW452,Attendance_sorted!$B452:$CW452,"nn")&lt;&gt;"nn","•",""),"")</f>
        <v/>
      </c>
      <c r="BJ453" s="1" t="str">
        <f ca="1">IF(($A453&lt;&gt;"")*(BJ$1&lt;&gt;""),IF(_xlfn.XLOOKUP(BJ$1,Attendance_sorted!$B452:$CW452,Attendance_sorted!$B452:$CW452,"nn")&lt;&gt;"nn","•",""),"")</f>
        <v/>
      </c>
      <c r="BK453" s="1" t="str">
        <f ca="1">IF(($A453&lt;&gt;"")*(BK$1&lt;&gt;""),IF(_xlfn.XLOOKUP(BK$1,Attendance_sorted!$B452:$CW452,Attendance_sorted!$B452:$CW452,"nn")&lt;&gt;"nn","•",""),"")</f>
        <v/>
      </c>
      <c r="BL453" s="1" t="str">
        <f ca="1">IF(($A453&lt;&gt;"")*(BL$1&lt;&gt;""),IF(_xlfn.XLOOKUP(BL$1,Attendance_sorted!$B452:$CW452,Attendance_sorted!$B452:$CW452,"nn")&lt;&gt;"nn","•",""),"")</f>
        <v/>
      </c>
      <c r="BM453" s="1" t="str">
        <f ca="1">IF(($A453&lt;&gt;"")*(BM$1&lt;&gt;""),IF(_xlfn.XLOOKUP(BM$1,Attendance_sorted!$B452:$CW452,Attendance_sorted!$B452:$CW452,"nn")&lt;&gt;"nn","•",""),"")</f>
        <v/>
      </c>
      <c r="BN453" s="1" t="str">
        <f ca="1">IF(($A453&lt;&gt;"")*(BN$1&lt;&gt;""),IF(_xlfn.XLOOKUP(BN$1,Attendance_sorted!$B452:$CW452,Attendance_sorted!$B452:$CW452,"nn")&lt;&gt;"nn","•",""),"")</f>
        <v/>
      </c>
      <c r="BO453" s="1" t="str">
        <f ca="1">IF(($A453&lt;&gt;"")*(BO$1&lt;&gt;""),IF(_xlfn.XLOOKUP(BO$1,Attendance_sorted!$B452:$CW452,Attendance_sorted!$B452:$CW452,"nn")&lt;&gt;"nn","•",""),"")</f>
        <v/>
      </c>
      <c r="BP453" s="1" t="str">
        <f ca="1">IF(($A453&lt;&gt;"")*(BP$1&lt;&gt;""),IF(_xlfn.XLOOKUP(BP$1,Attendance_sorted!$B452:$CW452,Attendance_sorted!$B452:$CW452,"nn")&lt;&gt;"nn","•",""),"")</f>
        <v/>
      </c>
      <c r="BQ453" s="1" t="str">
        <f ca="1">IF(($A453&lt;&gt;"")*(BQ$1&lt;&gt;""),IF(_xlfn.XLOOKUP(BQ$1,Attendance_sorted!$B452:$CW452,Attendance_sorted!$B452:$CW452,"nn")&lt;&gt;"nn","•",""),"")</f>
        <v/>
      </c>
      <c r="BR453" s="1" t="str">
        <f ca="1">IF(($A453&lt;&gt;"")*(BR$1&lt;&gt;""),IF(_xlfn.XLOOKUP(BR$1,Attendance_sorted!$B452:$CW452,Attendance_sorted!$B452:$CW452,"nn")&lt;&gt;"nn","•",""),"")</f>
        <v/>
      </c>
      <c r="BS453" s="1" t="str">
        <f ca="1">IF(($A453&lt;&gt;"")*(BS$1&lt;&gt;""),IF(_xlfn.XLOOKUP(BS$1,Attendance_sorted!$B452:$CW452,Attendance_sorted!$B452:$CW452,"nn")&lt;&gt;"nn","•",""),"")</f>
        <v/>
      </c>
      <c r="BT453" s="1" t="str">
        <f ca="1">IF(($A453&lt;&gt;"")*(BT$1&lt;&gt;""),IF(_xlfn.XLOOKUP(BT$1,Attendance_sorted!$B452:$CW452,Attendance_sorted!$B452:$CW452,"nn")&lt;&gt;"nn","•",""),"")</f>
        <v/>
      </c>
      <c r="BU453" s="1" t="str">
        <f ca="1">IF(($A453&lt;&gt;"")*(BU$1&lt;&gt;""),IF(_xlfn.XLOOKUP(BU$1,Attendance_sorted!$B452:$CW452,Attendance_sorted!$B452:$CW452,"nn")&lt;&gt;"nn","•",""),"")</f>
        <v/>
      </c>
      <c r="BV453" s="1" t="str">
        <f ca="1">IF(($A453&lt;&gt;"")*(BV$1&lt;&gt;""),IF(_xlfn.XLOOKUP(BV$1,Attendance_sorted!$B452:$CW452,Attendance_sorted!$B452:$CW452,"nn")&lt;&gt;"nn","•",""),"")</f>
        <v/>
      </c>
      <c r="BW453" s="1" t="str">
        <f ca="1">IF(($A453&lt;&gt;"")*(BW$1&lt;&gt;""),IF(_xlfn.XLOOKUP(BW$1,Attendance_sorted!$B452:$CW452,Attendance_sorted!$B452:$CW452,"nn")&lt;&gt;"nn","•",""),"")</f>
        <v/>
      </c>
      <c r="BX453" s="1" t="str">
        <f ca="1">IF(($A453&lt;&gt;"")*(BX$1&lt;&gt;""),IF(_xlfn.XLOOKUP(BX$1,Attendance_sorted!$B452:$CW452,Attendance_sorted!$B452:$CW452,"nn")&lt;&gt;"nn","•",""),"")</f>
        <v/>
      </c>
      <c r="BY453" s="1" t="str">
        <f ca="1">IF(($A453&lt;&gt;"")*(BY$1&lt;&gt;""),IF(_xlfn.XLOOKUP(BY$1,Attendance_sorted!$B452:$CW452,Attendance_sorted!$B452:$CW452,"nn")&lt;&gt;"nn","•",""),"")</f>
        <v/>
      </c>
      <c r="BZ453" s="1" t="str">
        <f ca="1">IF(($A453&lt;&gt;"")*(BZ$1&lt;&gt;""),IF(_xlfn.XLOOKUP(BZ$1,Attendance_sorted!$B452:$CW452,Attendance_sorted!$B452:$CW452,"nn")&lt;&gt;"nn","•",""),"")</f>
        <v/>
      </c>
      <c r="CA453" s="1" t="str">
        <f ca="1">IF(($A453&lt;&gt;"")*(CA$1&lt;&gt;""),IF(_xlfn.XLOOKUP(CA$1,Attendance_sorted!$B452:$CW452,Attendance_sorted!$B452:$CW452,"nn")&lt;&gt;"nn","•",""),"")</f>
        <v/>
      </c>
      <c r="CB453" s="1" t="str">
        <f ca="1">IF(($A453&lt;&gt;"")*(CB$1&lt;&gt;""),IF(_xlfn.XLOOKUP(CB$1,Attendance_sorted!$B452:$CW452,Attendance_sorted!$B452:$CW452,"nn")&lt;&gt;"nn","•",""),"")</f>
        <v/>
      </c>
      <c r="CC453" s="1" t="str">
        <f ca="1">IF(($A453&lt;&gt;"")*(CC$1&lt;&gt;""),IF(_xlfn.XLOOKUP(CC$1,Attendance_sorted!$B452:$CW452,Attendance_sorted!$B452:$CW452,"nn")&lt;&gt;"nn","•",""),"")</f>
        <v/>
      </c>
      <c r="CD453" s="1" t="str">
        <f ca="1">IF(($A453&lt;&gt;"")*(CD$1&lt;&gt;""),IF(_xlfn.XLOOKUP(CD$1,Attendance_sorted!$B452:$CW452,Attendance_sorted!$B452:$CW452,"nn")&lt;&gt;"nn","•",""),"")</f>
        <v/>
      </c>
      <c r="CE453" s="1" t="str">
        <f ca="1">IF(($A453&lt;&gt;"")*(CE$1&lt;&gt;""),IF(_xlfn.XLOOKUP(CE$1,Attendance_sorted!$B452:$CW452,Attendance_sorted!$B452:$CW452,"nn")&lt;&gt;"nn","•",""),"")</f>
        <v/>
      </c>
      <c r="CF453" s="1" t="str">
        <f ca="1">IF(($A453&lt;&gt;"")*(CF$1&lt;&gt;""),IF(_xlfn.XLOOKUP(CF$1,Attendance_sorted!$B452:$CW452,Attendance_sorted!$B452:$CW452,"nn")&lt;&gt;"nn","•",""),"")</f>
        <v/>
      </c>
      <c r="CG453" s="1" t="str">
        <f ca="1">IF(($A453&lt;&gt;"")*(CG$1&lt;&gt;""),IF(_xlfn.XLOOKUP(CG$1,Attendance_sorted!$B452:$CW452,Attendance_sorted!$B452:$CW452,"nn")&lt;&gt;"nn","•",""),"")</f>
        <v/>
      </c>
      <c r="CH453" s="1" t="str">
        <f ca="1">IF(($A453&lt;&gt;"")*(CH$1&lt;&gt;""),IF(_xlfn.XLOOKUP(CH$1,Attendance_sorted!$B452:$CW452,Attendance_sorted!$B452:$CW452,"nn")&lt;&gt;"nn","•",""),"")</f>
        <v/>
      </c>
      <c r="CI453" s="1" t="str">
        <f ca="1">IF(($A453&lt;&gt;"")*(CI$1&lt;&gt;""),IF(_xlfn.XLOOKUP(CI$1,Attendance_sorted!$B452:$CW452,Attendance_sorted!$B452:$CW452,"nn")&lt;&gt;"nn","•",""),"")</f>
        <v/>
      </c>
      <c r="CJ453" s="1" t="str">
        <f ca="1">IF(($A453&lt;&gt;"")*(CJ$1&lt;&gt;""),IF(_xlfn.XLOOKUP(CJ$1,Attendance_sorted!$B452:$CW452,Attendance_sorted!$B452:$CW452,"nn")&lt;&gt;"nn","•",""),"")</f>
        <v/>
      </c>
      <c r="CK453" s="1" t="str">
        <f ca="1">IF(($A453&lt;&gt;"")*(CK$1&lt;&gt;""),IF(_xlfn.XLOOKUP(CK$1,Attendance_sorted!$B452:$CW452,Attendance_sorted!$B452:$CW452,"nn")&lt;&gt;"nn","•",""),"")</f>
        <v/>
      </c>
      <c r="CL453" s="1" t="str">
        <f ca="1">IF(($A453&lt;&gt;"")*(CL$1&lt;&gt;""),IF(_xlfn.XLOOKUP(CL$1,Attendance_sorted!$B452:$CW452,Attendance_sorted!$B452:$CW452,"nn")&lt;&gt;"nn","•",""),"")</f>
        <v/>
      </c>
      <c r="CM453" s="1" t="str">
        <f ca="1">IF(($A453&lt;&gt;"")*(CM$1&lt;&gt;""),IF(_xlfn.XLOOKUP(CM$1,Attendance_sorted!$B452:$CW452,Attendance_sorted!$B452:$CW452,"nn")&lt;&gt;"nn","•",""),"")</f>
        <v/>
      </c>
      <c r="CN453" s="1" t="str">
        <f ca="1">IF(($A453&lt;&gt;"")*(CN$1&lt;&gt;""),IF(_xlfn.XLOOKUP(CN$1,Attendance_sorted!$B452:$CW452,Attendance_sorted!$B452:$CW452,"nn")&lt;&gt;"nn","•",""),"")</f>
        <v/>
      </c>
      <c r="CO453" s="1" t="str">
        <f ca="1">IF(($A453&lt;&gt;"")*(CO$1&lt;&gt;""),IF(_xlfn.XLOOKUP(CO$1,Attendance_sorted!$B452:$CW452,Attendance_sorted!$B452:$CW452,"nn")&lt;&gt;"nn","•",""),"")</f>
        <v/>
      </c>
      <c r="CP453" s="1" t="str">
        <f ca="1">IF(($A453&lt;&gt;"")*(CP$1&lt;&gt;""),IF(_xlfn.XLOOKUP(CP$1,Attendance_sorted!$B452:$CW452,Attendance_sorted!$B452:$CW452,"nn")&lt;&gt;"nn","•",""),"")</f>
        <v/>
      </c>
      <c r="CQ453" s="1" t="str">
        <f ca="1">IF(($A453&lt;&gt;"")*(CQ$1&lt;&gt;""),IF(_xlfn.XLOOKUP(CQ$1,Attendance_sorted!$B452:$CW452,Attendance_sorted!$B452:$CW452,"nn")&lt;&gt;"nn","•",""),"")</f>
        <v/>
      </c>
      <c r="CR453" s="1" t="str">
        <f ca="1">IF(($A453&lt;&gt;"")*(CR$1&lt;&gt;""),IF(_xlfn.XLOOKUP(CR$1,Attendance_sorted!$B452:$CW452,Attendance_sorted!$B452:$CW452,"nn")&lt;&gt;"nn","•",""),"")</f>
        <v/>
      </c>
      <c r="CS453" s="1" t="str">
        <f ca="1">IF(($A453&lt;&gt;"")*(CS$1&lt;&gt;""),IF(_xlfn.XLOOKUP(CS$1,Attendance_sorted!$B452:$CW452,Attendance_sorted!$B452:$CW452,"nn")&lt;&gt;"nn","•",""),"")</f>
        <v/>
      </c>
      <c r="CT453" s="1" t="str">
        <f ca="1">IF(($A453&lt;&gt;"")*(CT$1&lt;&gt;""),IF(_xlfn.XLOOKUP(CT$1,Attendance_sorted!$B452:$CW452,Attendance_sorted!$B452:$CW452,"nn")&lt;&gt;"nn","•",""),"")</f>
        <v/>
      </c>
      <c r="CU453" s="1" t="str">
        <f ca="1">IF(($A453&lt;&gt;"")*(CU$1&lt;&gt;""),IF(_xlfn.XLOOKUP(CU$1,Attendance_sorted!$B452:$CW452,Attendance_sorted!$B452:$CW452,"nn")&lt;&gt;"nn","•",""),"")</f>
        <v/>
      </c>
      <c r="CV453" s="1" t="str">
        <f ca="1">IF(($A453&lt;&gt;"")*(CV$1&lt;&gt;""),IF(_xlfn.XLOOKUP(CV$1,Attendance_sorted!$B452:$CW452,Attendance_sorted!$B452:$CW452,"nn")&lt;&gt;"nn","•",""),"")</f>
        <v/>
      </c>
      <c r="CW453" s="1" t="str">
        <f ca="1">IF(($A453&lt;&gt;"")*(CW$1&lt;&gt;""),IF(_xlfn.XLOOKUP(CW$1,Attendance_sorted!$B452:$CW452,Attendance_sorted!$B452:$CW452,"nn")&lt;&gt;"nn","•",""),"")</f>
        <v/>
      </c>
    </row>
    <row r="454" spans="1:101">
      <c r="A454" s="1"/>
      <c r="B454" s="1" t="str">
        <f ca="1">IF(($A454&lt;&gt;"")*(B$1&lt;&gt;""),IF(_xlfn.XLOOKUP(B$1,Attendance_sorted!$B453:$CW453,Attendance_sorted!$B453:$CW453,"nn")&lt;&gt;"nn","•",""),"")</f>
        <v/>
      </c>
      <c r="C454" s="1" t="str">
        <f ca="1">IF(($A454&lt;&gt;"")*(C$1&lt;&gt;""),IF(_xlfn.XLOOKUP(C$1,Attendance_sorted!$B453:$CW453,Attendance_sorted!$B453:$CW453,"nn")&lt;&gt;"nn","•",""),"")</f>
        <v/>
      </c>
      <c r="D454" s="1" t="str">
        <f ca="1">IF(($A454&lt;&gt;"")*(D$1&lt;&gt;""),IF(_xlfn.XLOOKUP(D$1,Attendance_sorted!$B453:$CW453,Attendance_sorted!$B453:$CW453,"nn")&lt;&gt;"nn","•",""),"")</f>
        <v/>
      </c>
      <c r="E454" s="1" t="str">
        <f ca="1">IF(($A454&lt;&gt;"")*(E$1&lt;&gt;""),IF(_xlfn.XLOOKUP(E$1,Attendance_sorted!$B453:$CW453,Attendance_sorted!$B453:$CW453,"nn")&lt;&gt;"nn","•",""),"")</f>
        <v/>
      </c>
      <c r="F454" s="1" t="str">
        <f ca="1">IF(($A454&lt;&gt;"")*(F$1&lt;&gt;""),IF(_xlfn.XLOOKUP(F$1,Attendance_sorted!$B453:$CW453,Attendance_sorted!$B453:$CW453,"nn")&lt;&gt;"nn","•",""),"")</f>
        <v/>
      </c>
      <c r="G454" s="1" t="str">
        <f ca="1">IF(($A454&lt;&gt;"")*(G$1&lt;&gt;""),IF(_xlfn.XLOOKUP(G$1,Attendance_sorted!$B453:$CW453,Attendance_sorted!$B453:$CW453,"nn")&lt;&gt;"nn","•",""),"")</f>
        <v/>
      </c>
      <c r="H454" s="1" t="str">
        <f ca="1">IF(($A454&lt;&gt;"")*(H$1&lt;&gt;""),IF(_xlfn.XLOOKUP(H$1,Attendance_sorted!$B453:$CW453,Attendance_sorted!$B453:$CW453,"nn")&lt;&gt;"nn","•",""),"")</f>
        <v/>
      </c>
      <c r="I454" s="1" t="str">
        <f ca="1">IF(($A454&lt;&gt;"")*(I$1&lt;&gt;""),IF(_xlfn.XLOOKUP(I$1,Attendance_sorted!$B453:$CW453,Attendance_sorted!$B453:$CW453,"nn")&lt;&gt;"nn","•",""),"")</f>
        <v/>
      </c>
      <c r="J454" s="1" t="str">
        <f ca="1">IF(($A454&lt;&gt;"")*(J$1&lt;&gt;""),IF(_xlfn.XLOOKUP(J$1,Attendance_sorted!$B453:$CW453,Attendance_sorted!$B453:$CW453,"nn")&lt;&gt;"nn","•",""),"")</f>
        <v/>
      </c>
      <c r="K454" s="1" t="str">
        <f ca="1">IF(($A454&lt;&gt;"")*(K$1&lt;&gt;""),IF(_xlfn.XLOOKUP(K$1,Attendance_sorted!$B453:$CW453,Attendance_sorted!$B453:$CW453,"nn")&lt;&gt;"nn","•",""),"")</f>
        <v/>
      </c>
      <c r="L454" s="1" t="str">
        <f ca="1">IF(($A454&lt;&gt;"")*(L$1&lt;&gt;""),IF(_xlfn.XLOOKUP(L$1,Attendance_sorted!$B453:$CW453,Attendance_sorted!$B453:$CW453,"nn")&lt;&gt;"nn","•",""),"")</f>
        <v/>
      </c>
      <c r="M454" s="1" t="str">
        <f ca="1">IF(($A454&lt;&gt;"")*(M$1&lt;&gt;""),IF(_xlfn.XLOOKUP(M$1,Attendance_sorted!$B453:$CW453,Attendance_sorted!$B453:$CW453,"nn")&lt;&gt;"nn","•",""),"")</f>
        <v/>
      </c>
      <c r="N454" s="1" t="str">
        <f ca="1">IF(($A454&lt;&gt;"")*(N$1&lt;&gt;""),IF(_xlfn.XLOOKUP(N$1,Attendance_sorted!$B453:$CW453,Attendance_sorted!$B453:$CW453,"nn")&lt;&gt;"nn","•",""),"")</f>
        <v/>
      </c>
      <c r="O454" s="1" t="str">
        <f ca="1">IF(($A454&lt;&gt;"")*(O$1&lt;&gt;""),IF(_xlfn.XLOOKUP(O$1,Attendance_sorted!$B453:$CW453,Attendance_sorted!$B453:$CW453,"nn")&lt;&gt;"nn","•",""),"")</f>
        <v/>
      </c>
      <c r="P454" s="1" t="str">
        <f ca="1">IF(($A454&lt;&gt;"")*(P$1&lt;&gt;""),IF(_xlfn.XLOOKUP(P$1,Attendance_sorted!$B453:$CW453,Attendance_sorted!$B453:$CW453,"nn")&lt;&gt;"nn","•",""),"")</f>
        <v/>
      </c>
      <c r="Q454" s="1" t="str">
        <f ca="1">IF(($A454&lt;&gt;"")*(Q$1&lt;&gt;""),IF(_xlfn.XLOOKUP(Q$1,Attendance_sorted!$B453:$CW453,Attendance_sorted!$B453:$CW453,"nn")&lt;&gt;"nn","•",""),"")</f>
        <v/>
      </c>
      <c r="R454" s="1" t="str">
        <f ca="1">IF(($A454&lt;&gt;"")*(R$1&lt;&gt;""),IF(_xlfn.XLOOKUP(R$1,Attendance_sorted!$B453:$CW453,Attendance_sorted!$B453:$CW453,"nn")&lt;&gt;"nn","•",""),"")</f>
        <v/>
      </c>
      <c r="S454" s="1" t="str">
        <f ca="1">IF(($A454&lt;&gt;"")*(S$1&lt;&gt;""),IF(_xlfn.XLOOKUP(S$1,Attendance_sorted!$B453:$CW453,Attendance_sorted!$B453:$CW453,"nn")&lt;&gt;"nn","•",""),"")</f>
        <v/>
      </c>
      <c r="T454" s="1" t="str">
        <f ca="1">IF(($A454&lt;&gt;"")*(T$1&lt;&gt;""),IF(_xlfn.XLOOKUP(T$1,Attendance_sorted!$B453:$CW453,Attendance_sorted!$B453:$CW453,"nn")&lt;&gt;"nn","•",""),"")</f>
        <v/>
      </c>
      <c r="U454" s="1" t="str">
        <f ca="1">IF(($A454&lt;&gt;"")*(U$1&lt;&gt;""),IF(_xlfn.XLOOKUP(U$1,Attendance_sorted!$B453:$CW453,Attendance_sorted!$B453:$CW453,"nn")&lt;&gt;"nn","•",""),"")</f>
        <v/>
      </c>
      <c r="V454" s="1" t="str">
        <f ca="1">IF(($A454&lt;&gt;"")*(V$1&lt;&gt;""),IF(_xlfn.XLOOKUP(V$1,Attendance_sorted!$B453:$CW453,Attendance_sorted!$B453:$CW453,"nn")&lt;&gt;"nn","•",""),"")</f>
        <v/>
      </c>
      <c r="W454" s="1" t="str">
        <f ca="1">IF(($A454&lt;&gt;"")*(W$1&lt;&gt;""),IF(_xlfn.XLOOKUP(W$1,Attendance_sorted!$B453:$CW453,Attendance_sorted!$B453:$CW453,"nn")&lt;&gt;"nn","•",""),"")</f>
        <v/>
      </c>
      <c r="X454" s="1" t="str">
        <f ca="1">IF(($A454&lt;&gt;"")*(X$1&lt;&gt;""),IF(_xlfn.XLOOKUP(X$1,Attendance_sorted!$B453:$CW453,Attendance_sorted!$B453:$CW453,"nn")&lt;&gt;"nn","•",""),"")</f>
        <v/>
      </c>
      <c r="Y454" s="1" t="str">
        <f ca="1">IF(($A454&lt;&gt;"")*(Y$1&lt;&gt;""),IF(_xlfn.XLOOKUP(Y$1,Attendance_sorted!$B453:$CW453,Attendance_sorted!$B453:$CW453,"nn")&lt;&gt;"nn","•",""),"")</f>
        <v/>
      </c>
      <c r="Z454" s="1" t="str">
        <f ca="1">IF(($A454&lt;&gt;"")*(Z$1&lt;&gt;""),IF(_xlfn.XLOOKUP(Z$1,Attendance_sorted!$B453:$CW453,Attendance_sorted!$B453:$CW453,"nn")&lt;&gt;"nn","•",""),"")</f>
        <v/>
      </c>
      <c r="AA454" s="1" t="str">
        <f ca="1">IF(($A454&lt;&gt;"")*(AA$1&lt;&gt;""),IF(_xlfn.XLOOKUP(AA$1,Attendance_sorted!$B453:$CW453,Attendance_sorted!$B453:$CW453,"nn")&lt;&gt;"nn","•",""),"")</f>
        <v/>
      </c>
      <c r="AB454" s="1" t="str">
        <f ca="1">IF(($A454&lt;&gt;"")*(AB$1&lt;&gt;""),IF(_xlfn.XLOOKUP(AB$1,Attendance_sorted!$B453:$CW453,Attendance_sorted!$B453:$CW453,"nn")&lt;&gt;"nn","•",""),"")</f>
        <v/>
      </c>
      <c r="AC454" s="1" t="str">
        <f ca="1">IF(($A454&lt;&gt;"")*(AC$1&lt;&gt;""),IF(_xlfn.XLOOKUP(AC$1,Attendance_sorted!$B453:$CW453,Attendance_sorted!$B453:$CW453,"nn")&lt;&gt;"nn","•",""),"")</f>
        <v/>
      </c>
      <c r="AD454" s="1" t="str">
        <f ca="1">IF(($A454&lt;&gt;"")*(AD$1&lt;&gt;""),IF(_xlfn.XLOOKUP(AD$1,Attendance_sorted!$B453:$CW453,Attendance_sorted!$B453:$CW453,"nn")&lt;&gt;"nn","•",""),"")</f>
        <v/>
      </c>
      <c r="AE454" s="1" t="str">
        <f ca="1">IF(($A454&lt;&gt;"")*(AE$1&lt;&gt;""),IF(_xlfn.XLOOKUP(AE$1,Attendance_sorted!$B453:$CW453,Attendance_sorted!$B453:$CW453,"nn")&lt;&gt;"nn","•",""),"")</f>
        <v/>
      </c>
      <c r="AF454" s="1" t="str">
        <f ca="1">IF(($A454&lt;&gt;"")*(AF$1&lt;&gt;""),IF(_xlfn.XLOOKUP(AF$1,Attendance_sorted!$B453:$CW453,Attendance_sorted!$B453:$CW453,"nn")&lt;&gt;"nn","•",""),"")</f>
        <v/>
      </c>
      <c r="AG454" s="1" t="str">
        <f ca="1">IF(($A454&lt;&gt;"")*(AG$1&lt;&gt;""),IF(_xlfn.XLOOKUP(AG$1,Attendance_sorted!$B453:$CW453,Attendance_sorted!$B453:$CW453,"nn")&lt;&gt;"nn","•",""),"")</f>
        <v/>
      </c>
      <c r="AH454" s="1" t="str">
        <f ca="1">IF(($A454&lt;&gt;"")*(AH$1&lt;&gt;""),IF(_xlfn.XLOOKUP(AH$1,Attendance_sorted!$B453:$CW453,Attendance_sorted!$B453:$CW453,"nn")&lt;&gt;"nn","•",""),"")</f>
        <v/>
      </c>
      <c r="AI454" s="1" t="str">
        <f ca="1">IF(($A454&lt;&gt;"")*(AI$1&lt;&gt;""),IF(_xlfn.XLOOKUP(AI$1,Attendance_sorted!$B453:$CW453,Attendance_sorted!$B453:$CW453,"nn")&lt;&gt;"nn","•",""),"")</f>
        <v/>
      </c>
      <c r="AJ454" s="1" t="str">
        <f ca="1">IF(($A454&lt;&gt;"")*(AJ$1&lt;&gt;""),IF(_xlfn.XLOOKUP(AJ$1,Attendance_sorted!$B453:$CW453,Attendance_sorted!$B453:$CW453,"nn")&lt;&gt;"nn","•",""),"")</f>
        <v/>
      </c>
      <c r="AK454" s="1" t="str">
        <f ca="1">IF(($A454&lt;&gt;"")*(AK$1&lt;&gt;""),IF(_xlfn.XLOOKUP(AK$1,Attendance_sorted!$B453:$CW453,Attendance_sorted!$B453:$CW453,"nn")&lt;&gt;"nn","•",""),"")</f>
        <v/>
      </c>
      <c r="AL454" s="1" t="str">
        <f ca="1">IF(($A454&lt;&gt;"")*(AL$1&lt;&gt;""),IF(_xlfn.XLOOKUP(AL$1,Attendance_sorted!$B453:$CW453,Attendance_sorted!$B453:$CW453,"nn")&lt;&gt;"nn","•",""),"")</f>
        <v/>
      </c>
      <c r="AM454" s="1" t="str">
        <f ca="1">IF(($A454&lt;&gt;"")*(AM$1&lt;&gt;""),IF(_xlfn.XLOOKUP(AM$1,Attendance_sorted!$B453:$CW453,Attendance_sorted!$B453:$CW453,"nn")&lt;&gt;"nn","•",""),"")</f>
        <v/>
      </c>
      <c r="AN454" s="1" t="str">
        <f ca="1">IF(($A454&lt;&gt;"")*(AN$1&lt;&gt;""),IF(_xlfn.XLOOKUP(AN$1,Attendance_sorted!$B453:$CW453,Attendance_sorted!$B453:$CW453,"nn")&lt;&gt;"nn","•",""),"")</f>
        <v/>
      </c>
      <c r="AO454" s="1" t="str">
        <f ca="1">IF(($A454&lt;&gt;"")*(AO$1&lt;&gt;""),IF(_xlfn.XLOOKUP(AO$1,Attendance_sorted!$B453:$CW453,Attendance_sorted!$B453:$CW453,"nn")&lt;&gt;"nn","•",""),"")</f>
        <v/>
      </c>
      <c r="AP454" s="1" t="str">
        <f ca="1">IF(($A454&lt;&gt;"")*(AP$1&lt;&gt;""),IF(_xlfn.XLOOKUP(AP$1,Attendance_sorted!$B453:$CW453,Attendance_sorted!$B453:$CW453,"nn")&lt;&gt;"nn","•",""),"")</f>
        <v/>
      </c>
      <c r="AQ454" s="1" t="str">
        <f ca="1">IF(($A454&lt;&gt;"")*(AQ$1&lt;&gt;""),IF(_xlfn.XLOOKUP(AQ$1,Attendance_sorted!$B453:$CW453,Attendance_sorted!$B453:$CW453,"nn")&lt;&gt;"nn","•",""),"")</f>
        <v/>
      </c>
      <c r="AR454" s="1" t="str">
        <f ca="1">IF(($A454&lt;&gt;"")*(AR$1&lt;&gt;""),IF(_xlfn.XLOOKUP(AR$1,Attendance_sorted!$B453:$CW453,Attendance_sorted!$B453:$CW453,"nn")&lt;&gt;"nn","•",""),"")</f>
        <v/>
      </c>
      <c r="AS454" s="1" t="str">
        <f ca="1">IF(($A454&lt;&gt;"")*(AS$1&lt;&gt;""),IF(_xlfn.XLOOKUP(AS$1,Attendance_sorted!$B453:$CW453,Attendance_sorted!$B453:$CW453,"nn")&lt;&gt;"nn","•",""),"")</f>
        <v/>
      </c>
      <c r="AT454" s="1" t="str">
        <f ca="1">IF(($A454&lt;&gt;"")*(AT$1&lt;&gt;""),IF(_xlfn.XLOOKUP(AT$1,Attendance_sorted!$B453:$CW453,Attendance_sorted!$B453:$CW453,"nn")&lt;&gt;"nn","•",""),"")</f>
        <v/>
      </c>
      <c r="AU454" s="1" t="str">
        <f ca="1">IF(($A454&lt;&gt;"")*(AU$1&lt;&gt;""),IF(_xlfn.XLOOKUP(AU$1,Attendance_sorted!$B453:$CW453,Attendance_sorted!$B453:$CW453,"nn")&lt;&gt;"nn","•",""),"")</f>
        <v/>
      </c>
      <c r="AV454" s="1" t="str">
        <f ca="1">IF(($A454&lt;&gt;"")*(AV$1&lt;&gt;""),IF(_xlfn.XLOOKUP(AV$1,Attendance_sorted!$B453:$CW453,Attendance_sorted!$B453:$CW453,"nn")&lt;&gt;"nn","•",""),"")</f>
        <v/>
      </c>
      <c r="AW454" s="1" t="str">
        <f ca="1">IF(($A454&lt;&gt;"")*(AW$1&lt;&gt;""),IF(_xlfn.XLOOKUP(AW$1,Attendance_sorted!$B453:$CW453,Attendance_sorted!$B453:$CW453,"nn")&lt;&gt;"nn","•",""),"")</f>
        <v/>
      </c>
      <c r="AX454" s="1" t="str">
        <f ca="1">IF(($A454&lt;&gt;"")*(AX$1&lt;&gt;""),IF(_xlfn.XLOOKUP(AX$1,Attendance_sorted!$B453:$CW453,Attendance_sorted!$B453:$CW453,"nn")&lt;&gt;"nn","•",""),"")</f>
        <v/>
      </c>
      <c r="AY454" s="1" t="str">
        <f ca="1">IF(($A454&lt;&gt;"")*(AY$1&lt;&gt;""),IF(_xlfn.XLOOKUP(AY$1,Attendance_sorted!$B453:$CW453,Attendance_sorted!$B453:$CW453,"nn")&lt;&gt;"nn","•",""),"")</f>
        <v/>
      </c>
      <c r="AZ454" s="1" t="str">
        <f ca="1">IF(($A454&lt;&gt;"")*(AZ$1&lt;&gt;""),IF(_xlfn.XLOOKUP(AZ$1,Attendance_sorted!$B453:$CW453,Attendance_sorted!$B453:$CW453,"nn")&lt;&gt;"nn","•",""),"")</f>
        <v/>
      </c>
      <c r="BA454" s="1" t="str">
        <f ca="1">IF(($A454&lt;&gt;"")*(BA$1&lt;&gt;""),IF(_xlfn.XLOOKUP(BA$1,Attendance_sorted!$B453:$CW453,Attendance_sorted!$B453:$CW453,"nn")&lt;&gt;"nn","•",""),"")</f>
        <v/>
      </c>
      <c r="BB454" s="1" t="str">
        <f ca="1">IF(($A454&lt;&gt;"")*(BB$1&lt;&gt;""),IF(_xlfn.XLOOKUP(BB$1,Attendance_sorted!$B453:$CW453,Attendance_sorted!$B453:$CW453,"nn")&lt;&gt;"nn","•",""),"")</f>
        <v/>
      </c>
      <c r="BC454" s="1" t="str">
        <f ca="1">IF(($A454&lt;&gt;"")*(BC$1&lt;&gt;""),IF(_xlfn.XLOOKUP(BC$1,Attendance_sorted!$B453:$CW453,Attendance_sorted!$B453:$CW453,"nn")&lt;&gt;"nn","•",""),"")</f>
        <v/>
      </c>
      <c r="BD454" s="1" t="str">
        <f ca="1">IF(($A454&lt;&gt;"")*(BD$1&lt;&gt;""),IF(_xlfn.XLOOKUP(BD$1,Attendance_sorted!$B453:$CW453,Attendance_sorted!$B453:$CW453,"nn")&lt;&gt;"nn","•",""),"")</f>
        <v/>
      </c>
      <c r="BE454" s="1" t="str">
        <f ca="1">IF(($A454&lt;&gt;"")*(BE$1&lt;&gt;""),IF(_xlfn.XLOOKUP(BE$1,Attendance_sorted!$B453:$CW453,Attendance_sorted!$B453:$CW453,"nn")&lt;&gt;"nn","•",""),"")</f>
        <v/>
      </c>
      <c r="BF454" s="1" t="str">
        <f ca="1">IF(($A454&lt;&gt;"")*(BF$1&lt;&gt;""),IF(_xlfn.XLOOKUP(BF$1,Attendance_sorted!$B453:$CW453,Attendance_sorted!$B453:$CW453,"nn")&lt;&gt;"nn","•",""),"")</f>
        <v/>
      </c>
      <c r="BG454" s="1" t="str">
        <f ca="1">IF(($A454&lt;&gt;"")*(BG$1&lt;&gt;""),IF(_xlfn.XLOOKUP(BG$1,Attendance_sorted!$B453:$CW453,Attendance_sorted!$B453:$CW453,"nn")&lt;&gt;"nn","•",""),"")</f>
        <v/>
      </c>
      <c r="BH454" s="1" t="str">
        <f ca="1">IF(($A454&lt;&gt;"")*(BH$1&lt;&gt;""),IF(_xlfn.XLOOKUP(BH$1,Attendance_sorted!$B453:$CW453,Attendance_sorted!$B453:$CW453,"nn")&lt;&gt;"nn","•",""),"")</f>
        <v/>
      </c>
      <c r="BI454" s="1" t="str">
        <f ca="1">IF(($A454&lt;&gt;"")*(BI$1&lt;&gt;""),IF(_xlfn.XLOOKUP(BI$1,Attendance_sorted!$B453:$CW453,Attendance_sorted!$B453:$CW453,"nn")&lt;&gt;"nn","•",""),"")</f>
        <v/>
      </c>
      <c r="BJ454" s="1" t="str">
        <f ca="1">IF(($A454&lt;&gt;"")*(BJ$1&lt;&gt;""),IF(_xlfn.XLOOKUP(BJ$1,Attendance_sorted!$B453:$CW453,Attendance_sorted!$B453:$CW453,"nn")&lt;&gt;"nn","•",""),"")</f>
        <v/>
      </c>
      <c r="BK454" s="1" t="str">
        <f ca="1">IF(($A454&lt;&gt;"")*(BK$1&lt;&gt;""),IF(_xlfn.XLOOKUP(BK$1,Attendance_sorted!$B453:$CW453,Attendance_sorted!$B453:$CW453,"nn")&lt;&gt;"nn","•",""),"")</f>
        <v/>
      </c>
      <c r="BL454" s="1" t="str">
        <f ca="1">IF(($A454&lt;&gt;"")*(BL$1&lt;&gt;""),IF(_xlfn.XLOOKUP(BL$1,Attendance_sorted!$B453:$CW453,Attendance_sorted!$B453:$CW453,"nn")&lt;&gt;"nn","•",""),"")</f>
        <v/>
      </c>
      <c r="BM454" s="1" t="str">
        <f ca="1">IF(($A454&lt;&gt;"")*(BM$1&lt;&gt;""),IF(_xlfn.XLOOKUP(BM$1,Attendance_sorted!$B453:$CW453,Attendance_sorted!$B453:$CW453,"nn")&lt;&gt;"nn","•",""),"")</f>
        <v/>
      </c>
      <c r="BN454" s="1" t="str">
        <f ca="1">IF(($A454&lt;&gt;"")*(BN$1&lt;&gt;""),IF(_xlfn.XLOOKUP(BN$1,Attendance_sorted!$B453:$CW453,Attendance_sorted!$B453:$CW453,"nn")&lt;&gt;"nn","•",""),"")</f>
        <v/>
      </c>
      <c r="BO454" s="1" t="str">
        <f ca="1">IF(($A454&lt;&gt;"")*(BO$1&lt;&gt;""),IF(_xlfn.XLOOKUP(BO$1,Attendance_sorted!$B453:$CW453,Attendance_sorted!$B453:$CW453,"nn")&lt;&gt;"nn","•",""),"")</f>
        <v/>
      </c>
      <c r="BP454" s="1" t="str">
        <f ca="1">IF(($A454&lt;&gt;"")*(BP$1&lt;&gt;""),IF(_xlfn.XLOOKUP(BP$1,Attendance_sorted!$B453:$CW453,Attendance_sorted!$B453:$CW453,"nn")&lt;&gt;"nn","•",""),"")</f>
        <v/>
      </c>
      <c r="BQ454" s="1" t="str">
        <f ca="1">IF(($A454&lt;&gt;"")*(BQ$1&lt;&gt;""),IF(_xlfn.XLOOKUP(BQ$1,Attendance_sorted!$B453:$CW453,Attendance_sorted!$B453:$CW453,"nn")&lt;&gt;"nn","•",""),"")</f>
        <v/>
      </c>
      <c r="BR454" s="1" t="str">
        <f ca="1">IF(($A454&lt;&gt;"")*(BR$1&lt;&gt;""),IF(_xlfn.XLOOKUP(BR$1,Attendance_sorted!$B453:$CW453,Attendance_sorted!$B453:$CW453,"nn")&lt;&gt;"nn","•",""),"")</f>
        <v/>
      </c>
      <c r="BS454" s="1" t="str">
        <f ca="1">IF(($A454&lt;&gt;"")*(BS$1&lt;&gt;""),IF(_xlfn.XLOOKUP(BS$1,Attendance_sorted!$B453:$CW453,Attendance_sorted!$B453:$CW453,"nn")&lt;&gt;"nn","•",""),"")</f>
        <v/>
      </c>
      <c r="BT454" s="1" t="str">
        <f ca="1">IF(($A454&lt;&gt;"")*(BT$1&lt;&gt;""),IF(_xlfn.XLOOKUP(BT$1,Attendance_sorted!$B453:$CW453,Attendance_sorted!$B453:$CW453,"nn")&lt;&gt;"nn","•",""),"")</f>
        <v/>
      </c>
      <c r="BU454" s="1" t="str">
        <f ca="1">IF(($A454&lt;&gt;"")*(BU$1&lt;&gt;""),IF(_xlfn.XLOOKUP(BU$1,Attendance_sorted!$B453:$CW453,Attendance_sorted!$B453:$CW453,"nn")&lt;&gt;"nn","•",""),"")</f>
        <v/>
      </c>
      <c r="BV454" s="1" t="str">
        <f ca="1">IF(($A454&lt;&gt;"")*(BV$1&lt;&gt;""),IF(_xlfn.XLOOKUP(BV$1,Attendance_sorted!$B453:$CW453,Attendance_sorted!$B453:$CW453,"nn")&lt;&gt;"nn","•",""),"")</f>
        <v/>
      </c>
      <c r="BW454" s="1" t="str">
        <f ca="1">IF(($A454&lt;&gt;"")*(BW$1&lt;&gt;""),IF(_xlfn.XLOOKUP(BW$1,Attendance_sorted!$B453:$CW453,Attendance_sorted!$B453:$CW453,"nn")&lt;&gt;"nn","•",""),"")</f>
        <v/>
      </c>
      <c r="BX454" s="1" t="str">
        <f ca="1">IF(($A454&lt;&gt;"")*(BX$1&lt;&gt;""),IF(_xlfn.XLOOKUP(BX$1,Attendance_sorted!$B453:$CW453,Attendance_sorted!$B453:$CW453,"nn")&lt;&gt;"nn","•",""),"")</f>
        <v/>
      </c>
      <c r="BY454" s="1" t="str">
        <f ca="1">IF(($A454&lt;&gt;"")*(BY$1&lt;&gt;""),IF(_xlfn.XLOOKUP(BY$1,Attendance_sorted!$B453:$CW453,Attendance_sorted!$B453:$CW453,"nn")&lt;&gt;"nn","•",""),"")</f>
        <v/>
      </c>
      <c r="BZ454" s="1" t="str">
        <f ca="1">IF(($A454&lt;&gt;"")*(BZ$1&lt;&gt;""),IF(_xlfn.XLOOKUP(BZ$1,Attendance_sorted!$B453:$CW453,Attendance_sorted!$B453:$CW453,"nn")&lt;&gt;"nn","•",""),"")</f>
        <v/>
      </c>
      <c r="CA454" s="1" t="str">
        <f ca="1">IF(($A454&lt;&gt;"")*(CA$1&lt;&gt;""),IF(_xlfn.XLOOKUP(CA$1,Attendance_sorted!$B453:$CW453,Attendance_sorted!$B453:$CW453,"nn")&lt;&gt;"nn","•",""),"")</f>
        <v/>
      </c>
      <c r="CB454" s="1" t="str">
        <f ca="1">IF(($A454&lt;&gt;"")*(CB$1&lt;&gt;""),IF(_xlfn.XLOOKUP(CB$1,Attendance_sorted!$B453:$CW453,Attendance_sorted!$B453:$CW453,"nn")&lt;&gt;"nn","•",""),"")</f>
        <v/>
      </c>
      <c r="CC454" s="1" t="str">
        <f ca="1">IF(($A454&lt;&gt;"")*(CC$1&lt;&gt;""),IF(_xlfn.XLOOKUP(CC$1,Attendance_sorted!$B453:$CW453,Attendance_sorted!$B453:$CW453,"nn")&lt;&gt;"nn","•",""),"")</f>
        <v/>
      </c>
      <c r="CD454" s="1" t="str">
        <f ca="1">IF(($A454&lt;&gt;"")*(CD$1&lt;&gt;""),IF(_xlfn.XLOOKUP(CD$1,Attendance_sorted!$B453:$CW453,Attendance_sorted!$B453:$CW453,"nn")&lt;&gt;"nn","•",""),"")</f>
        <v/>
      </c>
      <c r="CE454" s="1" t="str">
        <f ca="1">IF(($A454&lt;&gt;"")*(CE$1&lt;&gt;""),IF(_xlfn.XLOOKUP(CE$1,Attendance_sorted!$B453:$CW453,Attendance_sorted!$B453:$CW453,"nn")&lt;&gt;"nn","•",""),"")</f>
        <v/>
      </c>
      <c r="CF454" s="1" t="str">
        <f ca="1">IF(($A454&lt;&gt;"")*(CF$1&lt;&gt;""),IF(_xlfn.XLOOKUP(CF$1,Attendance_sorted!$B453:$CW453,Attendance_sorted!$B453:$CW453,"nn")&lt;&gt;"nn","•",""),"")</f>
        <v/>
      </c>
      <c r="CG454" s="1" t="str">
        <f ca="1">IF(($A454&lt;&gt;"")*(CG$1&lt;&gt;""),IF(_xlfn.XLOOKUP(CG$1,Attendance_sorted!$B453:$CW453,Attendance_sorted!$B453:$CW453,"nn")&lt;&gt;"nn","•",""),"")</f>
        <v/>
      </c>
      <c r="CH454" s="1" t="str">
        <f ca="1">IF(($A454&lt;&gt;"")*(CH$1&lt;&gt;""),IF(_xlfn.XLOOKUP(CH$1,Attendance_sorted!$B453:$CW453,Attendance_sorted!$B453:$CW453,"nn")&lt;&gt;"nn","•",""),"")</f>
        <v/>
      </c>
      <c r="CI454" s="1" t="str">
        <f ca="1">IF(($A454&lt;&gt;"")*(CI$1&lt;&gt;""),IF(_xlfn.XLOOKUP(CI$1,Attendance_sorted!$B453:$CW453,Attendance_sorted!$B453:$CW453,"nn")&lt;&gt;"nn","•",""),"")</f>
        <v/>
      </c>
      <c r="CJ454" s="1" t="str">
        <f ca="1">IF(($A454&lt;&gt;"")*(CJ$1&lt;&gt;""),IF(_xlfn.XLOOKUP(CJ$1,Attendance_sorted!$B453:$CW453,Attendance_sorted!$B453:$CW453,"nn")&lt;&gt;"nn","•",""),"")</f>
        <v/>
      </c>
      <c r="CK454" s="1" t="str">
        <f ca="1">IF(($A454&lt;&gt;"")*(CK$1&lt;&gt;""),IF(_xlfn.XLOOKUP(CK$1,Attendance_sorted!$B453:$CW453,Attendance_sorted!$B453:$CW453,"nn")&lt;&gt;"nn","•",""),"")</f>
        <v/>
      </c>
      <c r="CL454" s="1" t="str">
        <f ca="1">IF(($A454&lt;&gt;"")*(CL$1&lt;&gt;""),IF(_xlfn.XLOOKUP(CL$1,Attendance_sorted!$B453:$CW453,Attendance_sorted!$B453:$CW453,"nn")&lt;&gt;"nn","•",""),"")</f>
        <v/>
      </c>
      <c r="CM454" s="1" t="str">
        <f ca="1">IF(($A454&lt;&gt;"")*(CM$1&lt;&gt;""),IF(_xlfn.XLOOKUP(CM$1,Attendance_sorted!$B453:$CW453,Attendance_sorted!$B453:$CW453,"nn")&lt;&gt;"nn","•",""),"")</f>
        <v/>
      </c>
      <c r="CN454" s="1" t="str">
        <f ca="1">IF(($A454&lt;&gt;"")*(CN$1&lt;&gt;""),IF(_xlfn.XLOOKUP(CN$1,Attendance_sorted!$B453:$CW453,Attendance_sorted!$B453:$CW453,"nn")&lt;&gt;"nn","•",""),"")</f>
        <v/>
      </c>
      <c r="CO454" s="1" t="str">
        <f ca="1">IF(($A454&lt;&gt;"")*(CO$1&lt;&gt;""),IF(_xlfn.XLOOKUP(CO$1,Attendance_sorted!$B453:$CW453,Attendance_sorted!$B453:$CW453,"nn")&lt;&gt;"nn","•",""),"")</f>
        <v/>
      </c>
      <c r="CP454" s="1" t="str">
        <f ca="1">IF(($A454&lt;&gt;"")*(CP$1&lt;&gt;""),IF(_xlfn.XLOOKUP(CP$1,Attendance_sorted!$B453:$CW453,Attendance_sorted!$B453:$CW453,"nn")&lt;&gt;"nn","•",""),"")</f>
        <v/>
      </c>
      <c r="CQ454" s="1" t="str">
        <f ca="1">IF(($A454&lt;&gt;"")*(CQ$1&lt;&gt;""),IF(_xlfn.XLOOKUP(CQ$1,Attendance_sorted!$B453:$CW453,Attendance_sorted!$B453:$CW453,"nn")&lt;&gt;"nn","•",""),"")</f>
        <v/>
      </c>
      <c r="CR454" s="1" t="str">
        <f ca="1">IF(($A454&lt;&gt;"")*(CR$1&lt;&gt;""),IF(_xlfn.XLOOKUP(CR$1,Attendance_sorted!$B453:$CW453,Attendance_sorted!$B453:$CW453,"nn")&lt;&gt;"nn","•",""),"")</f>
        <v/>
      </c>
      <c r="CS454" s="1" t="str">
        <f ca="1">IF(($A454&lt;&gt;"")*(CS$1&lt;&gt;""),IF(_xlfn.XLOOKUP(CS$1,Attendance_sorted!$B453:$CW453,Attendance_sorted!$B453:$CW453,"nn")&lt;&gt;"nn","•",""),"")</f>
        <v/>
      </c>
      <c r="CT454" s="1" t="str">
        <f ca="1">IF(($A454&lt;&gt;"")*(CT$1&lt;&gt;""),IF(_xlfn.XLOOKUP(CT$1,Attendance_sorted!$B453:$CW453,Attendance_sorted!$B453:$CW453,"nn")&lt;&gt;"nn","•",""),"")</f>
        <v/>
      </c>
      <c r="CU454" s="1" t="str">
        <f ca="1">IF(($A454&lt;&gt;"")*(CU$1&lt;&gt;""),IF(_xlfn.XLOOKUP(CU$1,Attendance_sorted!$B453:$CW453,Attendance_sorted!$B453:$CW453,"nn")&lt;&gt;"nn","•",""),"")</f>
        <v/>
      </c>
      <c r="CV454" s="1" t="str">
        <f ca="1">IF(($A454&lt;&gt;"")*(CV$1&lt;&gt;""),IF(_xlfn.XLOOKUP(CV$1,Attendance_sorted!$B453:$CW453,Attendance_sorted!$B453:$CW453,"nn")&lt;&gt;"nn","•",""),"")</f>
        <v/>
      </c>
      <c r="CW454" s="1" t="str">
        <f ca="1">IF(($A454&lt;&gt;"")*(CW$1&lt;&gt;""),IF(_xlfn.XLOOKUP(CW$1,Attendance_sorted!$B453:$CW453,Attendance_sorted!$B453:$CW453,"nn")&lt;&gt;"nn","•",""),"")</f>
        <v/>
      </c>
    </row>
    <row r="455" spans="1:101">
      <c r="A455" s="1"/>
      <c r="B455" s="1" t="str">
        <f ca="1">IF(($A455&lt;&gt;"")*(B$1&lt;&gt;""),IF(_xlfn.XLOOKUP(B$1,Attendance_sorted!$B454:$CW454,Attendance_sorted!$B454:$CW454,"nn")&lt;&gt;"nn","•",""),"")</f>
        <v/>
      </c>
      <c r="C455" s="1" t="str">
        <f ca="1">IF(($A455&lt;&gt;"")*(C$1&lt;&gt;""),IF(_xlfn.XLOOKUP(C$1,Attendance_sorted!$B454:$CW454,Attendance_sorted!$B454:$CW454,"nn")&lt;&gt;"nn","•",""),"")</f>
        <v/>
      </c>
      <c r="D455" s="1" t="str">
        <f ca="1">IF(($A455&lt;&gt;"")*(D$1&lt;&gt;""),IF(_xlfn.XLOOKUP(D$1,Attendance_sorted!$B454:$CW454,Attendance_sorted!$B454:$CW454,"nn")&lt;&gt;"nn","•",""),"")</f>
        <v/>
      </c>
      <c r="E455" s="1" t="str">
        <f ca="1">IF(($A455&lt;&gt;"")*(E$1&lt;&gt;""),IF(_xlfn.XLOOKUP(E$1,Attendance_sorted!$B454:$CW454,Attendance_sorted!$B454:$CW454,"nn")&lt;&gt;"nn","•",""),"")</f>
        <v/>
      </c>
      <c r="F455" s="1" t="str">
        <f ca="1">IF(($A455&lt;&gt;"")*(F$1&lt;&gt;""),IF(_xlfn.XLOOKUP(F$1,Attendance_sorted!$B454:$CW454,Attendance_sorted!$B454:$CW454,"nn")&lt;&gt;"nn","•",""),"")</f>
        <v/>
      </c>
      <c r="G455" s="1" t="str">
        <f ca="1">IF(($A455&lt;&gt;"")*(G$1&lt;&gt;""),IF(_xlfn.XLOOKUP(G$1,Attendance_sorted!$B454:$CW454,Attendance_sorted!$B454:$CW454,"nn")&lt;&gt;"nn","•",""),"")</f>
        <v/>
      </c>
      <c r="H455" s="1" t="str">
        <f ca="1">IF(($A455&lt;&gt;"")*(H$1&lt;&gt;""),IF(_xlfn.XLOOKUP(H$1,Attendance_sorted!$B454:$CW454,Attendance_sorted!$B454:$CW454,"nn")&lt;&gt;"nn","•",""),"")</f>
        <v/>
      </c>
      <c r="I455" s="1" t="str">
        <f ca="1">IF(($A455&lt;&gt;"")*(I$1&lt;&gt;""),IF(_xlfn.XLOOKUP(I$1,Attendance_sorted!$B454:$CW454,Attendance_sorted!$B454:$CW454,"nn")&lt;&gt;"nn","•",""),"")</f>
        <v/>
      </c>
      <c r="J455" s="1" t="str">
        <f ca="1">IF(($A455&lt;&gt;"")*(J$1&lt;&gt;""),IF(_xlfn.XLOOKUP(J$1,Attendance_sorted!$B454:$CW454,Attendance_sorted!$B454:$CW454,"nn")&lt;&gt;"nn","•",""),"")</f>
        <v/>
      </c>
      <c r="K455" s="1" t="str">
        <f ca="1">IF(($A455&lt;&gt;"")*(K$1&lt;&gt;""),IF(_xlfn.XLOOKUP(K$1,Attendance_sorted!$B454:$CW454,Attendance_sorted!$B454:$CW454,"nn")&lt;&gt;"nn","•",""),"")</f>
        <v/>
      </c>
      <c r="L455" s="1" t="str">
        <f ca="1">IF(($A455&lt;&gt;"")*(L$1&lt;&gt;""),IF(_xlfn.XLOOKUP(L$1,Attendance_sorted!$B454:$CW454,Attendance_sorted!$B454:$CW454,"nn")&lt;&gt;"nn","•",""),"")</f>
        <v/>
      </c>
      <c r="M455" s="1" t="str">
        <f ca="1">IF(($A455&lt;&gt;"")*(M$1&lt;&gt;""),IF(_xlfn.XLOOKUP(M$1,Attendance_sorted!$B454:$CW454,Attendance_sorted!$B454:$CW454,"nn")&lt;&gt;"nn","•",""),"")</f>
        <v/>
      </c>
      <c r="N455" s="1" t="str">
        <f ca="1">IF(($A455&lt;&gt;"")*(N$1&lt;&gt;""),IF(_xlfn.XLOOKUP(N$1,Attendance_sorted!$B454:$CW454,Attendance_sorted!$B454:$CW454,"nn")&lt;&gt;"nn","•",""),"")</f>
        <v/>
      </c>
      <c r="O455" s="1" t="str">
        <f ca="1">IF(($A455&lt;&gt;"")*(O$1&lt;&gt;""),IF(_xlfn.XLOOKUP(O$1,Attendance_sorted!$B454:$CW454,Attendance_sorted!$B454:$CW454,"nn")&lt;&gt;"nn","•",""),"")</f>
        <v/>
      </c>
      <c r="P455" s="1" t="str">
        <f ca="1">IF(($A455&lt;&gt;"")*(P$1&lt;&gt;""),IF(_xlfn.XLOOKUP(P$1,Attendance_sorted!$B454:$CW454,Attendance_sorted!$B454:$CW454,"nn")&lt;&gt;"nn","•",""),"")</f>
        <v/>
      </c>
      <c r="Q455" s="1" t="str">
        <f ca="1">IF(($A455&lt;&gt;"")*(Q$1&lt;&gt;""),IF(_xlfn.XLOOKUP(Q$1,Attendance_sorted!$B454:$CW454,Attendance_sorted!$B454:$CW454,"nn")&lt;&gt;"nn","•",""),"")</f>
        <v/>
      </c>
      <c r="R455" s="1" t="str">
        <f ca="1">IF(($A455&lt;&gt;"")*(R$1&lt;&gt;""),IF(_xlfn.XLOOKUP(R$1,Attendance_sorted!$B454:$CW454,Attendance_sorted!$B454:$CW454,"nn")&lt;&gt;"nn","•",""),"")</f>
        <v/>
      </c>
      <c r="S455" s="1" t="str">
        <f ca="1">IF(($A455&lt;&gt;"")*(S$1&lt;&gt;""),IF(_xlfn.XLOOKUP(S$1,Attendance_sorted!$B454:$CW454,Attendance_sorted!$B454:$CW454,"nn")&lt;&gt;"nn","•",""),"")</f>
        <v/>
      </c>
      <c r="T455" s="1" t="str">
        <f ca="1">IF(($A455&lt;&gt;"")*(T$1&lt;&gt;""),IF(_xlfn.XLOOKUP(T$1,Attendance_sorted!$B454:$CW454,Attendance_sorted!$B454:$CW454,"nn")&lt;&gt;"nn","•",""),"")</f>
        <v/>
      </c>
      <c r="U455" s="1" t="str">
        <f ca="1">IF(($A455&lt;&gt;"")*(U$1&lt;&gt;""),IF(_xlfn.XLOOKUP(U$1,Attendance_sorted!$B454:$CW454,Attendance_sorted!$B454:$CW454,"nn")&lt;&gt;"nn","•",""),"")</f>
        <v/>
      </c>
      <c r="V455" s="1" t="str">
        <f ca="1">IF(($A455&lt;&gt;"")*(V$1&lt;&gt;""),IF(_xlfn.XLOOKUP(V$1,Attendance_sorted!$B454:$CW454,Attendance_sorted!$B454:$CW454,"nn")&lt;&gt;"nn","•",""),"")</f>
        <v/>
      </c>
      <c r="W455" s="1" t="str">
        <f ca="1">IF(($A455&lt;&gt;"")*(W$1&lt;&gt;""),IF(_xlfn.XLOOKUP(W$1,Attendance_sorted!$B454:$CW454,Attendance_sorted!$B454:$CW454,"nn")&lt;&gt;"nn","•",""),"")</f>
        <v/>
      </c>
      <c r="X455" s="1" t="str">
        <f ca="1">IF(($A455&lt;&gt;"")*(X$1&lt;&gt;""),IF(_xlfn.XLOOKUP(X$1,Attendance_sorted!$B454:$CW454,Attendance_sorted!$B454:$CW454,"nn")&lt;&gt;"nn","•",""),"")</f>
        <v/>
      </c>
      <c r="Y455" s="1" t="str">
        <f ca="1">IF(($A455&lt;&gt;"")*(Y$1&lt;&gt;""),IF(_xlfn.XLOOKUP(Y$1,Attendance_sorted!$B454:$CW454,Attendance_sorted!$B454:$CW454,"nn")&lt;&gt;"nn","•",""),"")</f>
        <v/>
      </c>
      <c r="Z455" s="1" t="str">
        <f ca="1">IF(($A455&lt;&gt;"")*(Z$1&lt;&gt;""),IF(_xlfn.XLOOKUP(Z$1,Attendance_sorted!$B454:$CW454,Attendance_sorted!$B454:$CW454,"nn")&lt;&gt;"nn","•",""),"")</f>
        <v/>
      </c>
      <c r="AA455" s="1" t="str">
        <f ca="1">IF(($A455&lt;&gt;"")*(AA$1&lt;&gt;""),IF(_xlfn.XLOOKUP(AA$1,Attendance_sorted!$B454:$CW454,Attendance_sorted!$B454:$CW454,"nn")&lt;&gt;"nn","•",""),"")</f>
        <v/>
      </c>
      <c r="AB455" s="1" t="str">
        <f ca="1">IF(($A455&lt;&gt;"")*(AB$1&lt;&gt;""),IF(_xlfn.XLOOKUP(AB$1,Attendance_sorted!$B454:$CW454,Attendance_sorted!$B454:$CW454,"nn")&lt;&gt;"nn","•",""),"")</f>
        <v/>
      </c>
      <c r="AC455" s="1" t="str">
        <f ca="1">IF(($A455&lt;&gt;"")*(AC$1&lt;&gt;""),IF(_xlfn.XLOOKUP(AC$1,Attendance_sorted!$B454:$CW454,Attendance_sorted!$B454:$CW454,"nn")&lt;&gt;"nn","•",""),"")</f>
        <v/>
      </c>
      <c r="AD455" s="1" t="str">
        <f ca="1">IF(($A455&lt;&gt;"")*(AD$1&lt;&gt;""),IF(_xlfn.XLOOKUP(AD$1,Attendance_sorted!$B454:$CW454,Attendance_sorted!$B454:$CW454,"nn")&lt;&gt;"nn","•",""),"")</f>
        <v/>
      </c>
      <c r="AE455" s="1" t="str">
        <f ca="1">IF(($A455&lt;&gt;"")*(AE$1&lt;&gt;""),IF(_xlfn.XLOOKUP(AE$1,Attendance_sorted!$B454:$CW454,Attendance_sorted!$B454:$CW454,"nn")&lt;&gt;"nn","•",""),"")</f>
        <v/>
      </c>
      <c r="AF455" s="1" t="str">
        <f ca="1">IF(($A455&lt;&gt;"")*(AF$1&lt;&gt;""),IF(_xlfn.XLOOKUP(AF$1,Attendance_sorted!$B454:$CW454,Attendance_sorted!$B454:$CW454,"nn")&lt;&gt;"nn","•",""),"")</f>
        <v/>
      </c>
      <c r="AG455" s="1" t="str">
        <f ca="1">IF(($A455&lt;&gt;"")*(AG$1&lt;&gt;""),IF(_xlfn.XLOOKUP(AG$1,Attendance_sorted!$B454:$CW454,Attendance_sorted!$B454:$CW454,"nn")&lt;&gt;"nn","•",""),"")</f>
        <v/>
      </c>
      <c r="AH455" s="1" t="str">
        <f ca="1">IF(($A455&lt;&gt;"")*(AH$1&lt;&gt;""),IF(_xlfn.XLOOKUP(AH$1,Attendance_sorted!$B454:$CW454,Attendance_sorted!$B454:$CW454,"nn")&lt;&gt;"nn","•",""),"")</f>
        <v/>
      </c>
      <c r="AI455" s="1" t="str">
        <f ca="1">IF(($A455&lt;&gt;"")*(AI$1&lt;&gt;""),IF(_xlfn.XLOOKUP(AI$1,Attendance_sorted!$B454:$CW454,Attendance_sorted!$B454:$CW454,"nn")&lt;&gt;"nn","•",""),"")</f>
        <v/>
      </c>
      <c r="AJ455" s="1" t="str">
        <f ca="1">IF(($A455&lt;&gt;"")*(AJ$1&lt;&gt;""),IF(_xlfn.XLOOKUP(AJ$1,Attendance_sorted!$B454:$CW454,Attendance_sorted!$B454:$CW454,"nn")&lt;&gt;"nn","•",""),"")</f>
        <v/>
      </c>
      <c r="AK455" s="1" t="str">
        <f ca="1">IF(($A455&lt;&gt;"")*(AK$1&lt;&gt;""),IF(_xlfn.XLOOKUP(AK$1,Attendance_sorted!$B454:$CW454,Attendance_sorted!$B454:$CW454,"nn")&lt;&gt;"nn","•",""),"")</f>
        <v/>
      </c>
      <c r="AL455" s="1" t="str">
        <f ca="1">IF(($A455&lt;&gt;"")*(AL$1&lt;&gt;""),IF(_xlfn.XLOOKUP(AL$1,Attendance_sorted!$B454:$CW454,Attendance_sorted!$B454:$CW454,"nn")&lt;&gt;"nn","•",""),"")</f>
        <v/>
      </c>
      <c r="AM455" s="1" t="str">
        <f ca="1">IF(($A455&lt;&gt;"")*(AM$1&lt;&gt;""),IF(_xlfn.XLOOKUP(AM$1,Attendance_sorted!$B454:$CW454,Attendance_sorted!$B454:$CW454,"nn")&lt;&gt;"nn","•",""),"")</f>
        <v/>
      </c>
      <c r="AN455" s="1" t="str">
        <f ca="1">IF(($A455&lt;&gt;"")*(AN$1&lt;&gt;""),IF(_xlfn.XLOOKUP(AN$1,Attendance_sorted!$B454:$CW454,Attendance_sorted!$B454:$CW454,"nn")&lt;&gt;"nn","•",""),"")</f>
        <v/>
      </c>
      <c r="AO455" s="1" t="str">
        <f ca="1">IF(($A455&lt;&gt;"")*(AO$1&lt;&gt;""),IF(_xlfn.XLOOKUP(AO$1,Attendance_sorted!$B454:$CW454,Attendance_sorted!$B454:$CW454,"nn")&lt;&gt;"nn","•",""),"")</f>
        <v/>
      </c>
      <c r="AP455" s="1" t="str">
        <f ca="1">IF(($A455&lt;&gt;"")*(AP$1&lt;&gt;""),IF(_xlfn.XLOOKUP(AP$1,Attendance_sorted!$B454:$CW454,Attendance_sorted!$B454:$CW454,"nn")&lt;&gt;"nn","•",""),"")</f>
        <v/>
      </c>
      <c r="AQ455" s="1" t="str">
        <f ca="1">IF(($A455&lt;&gt;"")*(AQ$1&lt;&gt;""),IF(_xlfn.XLOOKUP(AQ$1,Attendance_sorted!$B454:$CW454,Attendance_sorted!$B454:$CW454,"nn")&lt;&gt;"nn","•",""),"")</f>
        <v/>
      </c>
      <c r="AR455" s="1" t="str">
        <f ca="1">IF(($A455&lt;&gt;"")*(AR$1&lt;&gt;""),IF(_xlfn.XLOOKUP(AR$1,Attendance_sorted!$B454:$CW454,Attendance_sorted!$B454:$CW454,"nn")&lt;&gt;"nn","•",""),"")</f>
        <v/>
      </c>
      <c r="AS455" s="1" t="str">
        <f ca="1">IF(($A455&lt;&gt;"")*(AS$1&lt;&gt;""),IF(_xlfn.XLOOKUP(AS$1,Attendance_sorted!$B454:$CW454,Attendance_sorted!$B454:$CW454,"nn")&lt;&gt;"nn","•",""),"")</f>
        <v/>
      </c>
      <c r="AT455" s="1" t="str">
        <f ca="1">IF(($A455&lt;&gt;"")*(AT$1&lt;&gt;""),IF(_xlfn.XLOOKUP(AT$1,Attendance_sorted!$B454:$CW454,Attendance_sorted!$B454:$CW454,"nn")&lt;&gt;"nn","•",""),"")</f>
        <v/>
      </c>
      <c r="AU455" s="1" t="str">
        <f ca="1">IF(($A455&lt;&gt;"")*(AU$1&lt;&gt;""),IF(_xlfn.XLOOKUP(AU$1,Attendance_sorted!$B454:$CW454,Attendance_sorted!$B454:$CW454,"nn")&lt;&gt;"nn","•",""),"")</f>
        <v/>
      </c>
      <c r="AV455" s="1" t="str">
        <f ca="1">IF(($A455&lt;&gt;"")*(AV$1&lt;&gt;""),IF(_xlfn.XLOOKUP(AV$1,Attendance_sorted!$B454:$CW454,Attendance_sorted!$B454:$CW454,"nn")&lt;&gt;"nn","•",""),"")</f>
        <v/>
      </c>
      <c r="AW455" s="1" t="str">
        <f ca="1">IF(($A455&lt;&gt;"")*(AW$1&lt;&gt;""),IF(_xlfn.XLOOKUP(AW$1,Attendance_sorted!$B454:$CW454,Attendance_sorted!$B454:$CW454,"nn")&lt;&gt;"nn","•",""),"")</f>
        <v/>
      </c>
      <c r="AX455" s="1" t="str">
        <f ca="1">IF(($A455&lt;&gt;"")*(AX$1&lt;&gt;""),IF(_xlfn.XLOOKUP(AX$1,Attendance_sorted!$B454:$CW454,Attendance_sorted!$B454:$CW454,"nn")&lt;&gt;"nn","•",""),"")</f>
        <v/>
      </c>
      <c r="AY455" s="1" t="str">
        <f ca="1">IF(($A455&lt;&gt;"")*(AY$1&lt;&gt;""),IF(_xlfn.XLOOKUP(AY$1,Attendance_sorted!$B454:$CW454,Attendance_sorted!$B454:$CW454,"nn")&lt;&gt;"nn","•",""),"")</f>
        <v/>
      </c>
      <c r="AZ455" s="1" t="str">
        <f ca="1">IF(($A455&lt;&gt;"")*(AZ$1&lt;&gt;""),IF(_xlfn.XLOOKUP(AZ$1,Attendance_sorted!$B454:$CW454,Attendance_sorted!$B454:$CW454,"nn")&lt;&gt;"nn","•",""),"")</f>
        <v/>
      </c>
      <c r="BA455" s="1" t="str">
        <f ca="1">IF(($A455&lt;&gt;"")*(BA$1&lt;&gt;""),IF(_xlfn.XLOOKUP(BA$1,Attendance_sorted!$B454:$CW454,Attendance_sorted!$B454:$CW454,"nn")&lt;&gt;"nn","•",""),"")</f>
        <v/>
      </c>
      <c r="BB455" s="1" t="str">
        <f ca="1">IF(($A455&lt;&gt;"")*(BB$1&lt;&gt;""),IF(_xlfn.XLOOKUP(BB$1,Attendance_sorted!$B454:$CW454,Attendance_sorted!$B454:$CW454,"nn")&lt;&gt;"nn","•",""),"")</f>
        <v/>
      </c>
      <c r="BC455" s="1" t="str">
        <f ca="1">IF(($A455&lt;&gt;"")*(BC$1&lt;&gt;""),IF(_xlfn.XLOOKUP(BC$1,Attendance_sorted!$B454:$CW454,Attendance_sorted!$B454:$CW454,"nn")&lt;&gt;"nn","•",""),"")</f>
        <v/>
      </c>
      <c r="BD455" s="1" t="str">
        <f ca="1">IF(($A455&lt;&gt;"")*(BD$1&lt;&gt;""),IF(_xlfn.XLOOKUP(BD$1,Attendance_sorted!$B454:$CW454,Attendance_sorted!$B454:$CW454,"nn")&lt;&gt;"nn","•",""),"")</f>
        <v/>
      </c>
      <c r="BE455" s="1" t="str">
        <f ca="1">IF(($A455&lt;&gt;"")*(BE$1&lt;&gt;""),IF(_xlfn.XLOOKUP(BE$1,Attendance_sorted!$B454:$CW454,Attendance_sorted!$B454:$CW454,"nn")&lt;&gt;"nn","•",""),"")</f>
        <v/>
      </c>
      <c r="BF455" s="1" t="str">
        <f ca="1">IF(($A455&lt;&gt;"")*(BF$1&lt;&gt;""),IF(_xlfn.XLOOKUP(BF$1,Attendance_sorted!$B454:$CW454,Attendance_sorted!$B454:$CW454,"nn")&lt;&gt;"nn","•",""),"")</f>
        <v/>
      </c>
      <c r="BG455" s="1" t="str">
        <f ca="1">IF(($A455&lt;&gt;"")*(BG$1&lt;&gt;""),IF(_xlfn.XLOOKUP(BG$1,Attendance_sorted!$B454:$CW454,Attendance_sorted!$B454:$CW454,"nn")&lt;&gt;"nn","•",""),"")</f>
        <v/>
      </c>
      <c r="BH455" s="1" t="str">
        <f ca="1">IF(($A455&lt;&gt;"")*(BH$1&lt;&gt;""),IF(_xlfn.XLOOKUP(BH$1,Attendance_sorted!$B454:$CW454,Attendance_sorted!$B454:$CW454,"nn")&lt;&gt;"nn","•",""),"")</f>
        <v/>
      </c>
      <c r="BI455" s="1" t="str">
        <f ca="1">IF(($A455&lt;&gt;"")*(BI$1&lt;&gt;""),IF(_xlfn.XLOOKUP(BI$1,Attendance_sorted!$B454:$CW454,Attendance_sorted!$B454:$CW454,"nn")&lt;&gt;"nn","•",""),"")</f>
        <v/>
      </c>
      <c r="BJ455" s="1" t="str">
        <f ca="1">IF(($A455&lt;&gt;"")*(BJ$1&lt;&gt;""),IF(_xlfn.XLOOKUP(BJ$1,Attendance_sorted!$B454:$CW454,Attendance_sorted!$B454:$CW454,"nn")&lt;&gt;"nn","•",""),"")</f>
        <v/>
      </c>
      <c r="BK455" s="1" t="str">
        <f ca="1">IF(($A455&lt;&gt;"")*(BK$1&lt;&gt;""),IF(_xlfn.XLOOKUP(BK$1,Attendance_sorted!$B454:$CW454,Attendance_sorted!$B454:$CW454,"nn")&lt;&gt;"nn","•",""),"")</f>
        <v/>
      </c>
      <c r="BL455" s="1" t="str">
        <f ca="1">IF(($A455&lt;&gt;"")*(BL$1&lt;&gt;""),IF(_xlfn.XLOOKUP(BL$1,Attendance_sorted!$B454:$CW454,Attendance_sorted!$B454:$CW454,"nn")&lt;&gt;"nn","•",""),"")</f>
        <v/>
      </c>
      <c r="BM455" s="1" t="str">
        <f ca="1">IF(($A455&lt;&gt;"")*(BM$1&lt;&gt;""),IF(_xlfn.XLOOKUP(BM$1,Attendance_sorted!$B454:$CW454,Attendance_sorted!$B454:$CW454,"nn")&lt;&gt;"nn","•",""),"")</f>
        <v/>
      </c>
      <c r="BN455" s="1" t="str">
        <f ca="1">IF(($A455&lt;&gt;"")*(BN$1&lt;&gt;""),IF(_xlfn.XLOOKUP(BN$1,Attendance_sorted!$B454:$CW454,Attendance_sorted!$B454:$CW454,"nn")&lt;&gt;"nn","•",""),"")</f>
        <v/>
      </c>
      <c r="BO455" s="1" t="str">
        <f ca="1">IF(($A455&lt;&gt;"")*(BO$1&lt;&gt;""),IF(_xlfn.XLOOKUP(BO$1,Attendance_sorted!$B454:$CW454,Attendance_sorted!$B454:$CW454,"nn")&lt;&gt;"nn","•",""),"")</f>
        <v/>
      </c>
      <c r="BP455" s="1" t="str">
        <f ca="1">IF(($A455&lt;&gt;"")*(BP$1&lt;&gt;""),IF(_xlfn.XLOOKUP(BP$1,Attendance_sorted!$B454:$CW454,Attendance_sorted!$B454:$CW454,"nn")&lt;&gt;"nn","•",""),"")</f>
        <v/>
      </c>
      <c r="BQ455" s="1" t="str">
        <f ca="1">IF(($A455&lt;&gt;"")*(BQ$1&lt;&gt;""),IF(_xlfn.XLOOKUP(BQ$1,Attendance_sorted!$B454:$CW454,Attendance_sorted!$B454:$CW454,"nn")&lt;&gt;"nn","•",""),"")</f>
        <v/>
      </c>
      <c r="BR455" s="1" t="str">
        <f ca="1">IF(($A455&lt;&gt;"")*(BR$1&lt;&gt;""),IF(_xlfn.XLOOKUP(BR$1,Attendance_sorted!$B454:$CW454,Attendance_sorted!$B454:$CW454,"nn")&lt;&gt;"nn","•",""),"")</f>
        <v/>
      </c>
      <c r="BS455" s="1" t="str">
        <f ca="1">IF(($A455&lt;&gt;"")*(BS$1&lt;&gt;""),IF(_xlfn.XLOOKUP(BS$1,Attendance_sorted!$B454:$CW454,Attendance_sorted!$B454:$CW454,"nn")&lt;&gt;"nn","•",""),"")</f>
        <v/>
      </c>
      <c r="BT455" s="1" t="str">
        <f ca="1">IF(($A455&lt;&gt;"")*(BT$1&lt;&gt;""),IF(_xlfn.XLOOKUP(BT$1,Attendance_sorted!$B454:$CW454,Attendance_sorted!$B454:$CW454,"nn")&lt;&gt;"nn","•",""),"")</f>
        <v/>
      </c>
      <c r="BU455" s="1" t="str">
        <f ca="1">IF(($A455&lt;&gt;"")*(BU$1&lt;&gt;""),IF(_xlfn.XLOOKUP(BU$1,Attendance_sorted!$B454:$CW454,Attendance_sorted!$B454:$CW454,"nn")&lt;&gt;"nn","•",""),"")</f>
        <v/>
      </c>
      <c r="BV455" s="1" t="str">
        <f ca="1">IF(($A455&lt;&gt;"")*(BV$1&lt;&gt;""),IF(_xlfn.XLOOKUP(BV$1,Attendance_sorted!$B454:$CW454,Attendance_sorted!$B454:$CW454,"nn")&lt;&gt;"nn","•",""),"")</f>
        <v/>
      </c>
      <c r="BW455" s="1" t="str">
        <f ca="1">IF(($A455&lt;&gt;"")*(BW$1&lt;&gt;""),IF(_xlfn.XLOOKUP(BW$1,Attendance_sorted!$B454:$CW454,Attendance_sorted!$B454:$CW454,"nn")&lt;&gt;"nn","•",""),"")</f>
        <v/>
      </c>
      <c r="BX455" s="1" t="str">
        <f ca="1">IF(($A455&lt;&gt;"")*(BX$1&lt;&gt;""),IF(_xlfn.XLOOKUP(BX$1,Attendance_sorted!$B454:$CW454,Attendance_sorted!$B454:$CW454,"nn")&lt;&gt;"nn","•",""),"")</f>
        <v/>
      </c>
      <c r="BY455" s="1" t="str">
        <f ca="1">IF(($A455&lt;&gt;"")*(BY$1&lt;&gt;""),IF(_xlfn.XLOOKUP(BY$1,Attendance_sorted!$B454:$CW454,Attendance_sorted!$B454:$CW454,"nn")&lt;&gt;"nn","•",""),"")</f>
        <v/>
      </c>
      <c r="BZ455" s="1" t="str">
        <f ca="1">IF(($A455&lt;&gt;"")*(BZ$1&lt;&gt;""),IF(_xlfn.XLOOKUP(BZ$1,Attendance_sorted!$B454:$CW454,Attendance_sorted!$B454:$CW454,"nn")&lt;&gt;"nn","•",""),"")</f>
        <v/>
      </c>
      <c r="CA455" s="1" t="str">
        <f ca="1">IF(($A455&lt;&gt;"")*(CA$1&lt;&gt;""),IF(_xlfn.XLOOKUP(CA$1,Attendance_sorted!$B454:$CW454,Attendance_sorted!$B454:$CW454,"nn")&lt;&gt;"nn","•",""),"")</f>
        <v/>
      </c>
      <c r="CB455" s="1" t="str">
        <f ca="1">IF(($A455&lt;&gt;"")*(CB$1&lt;&gt;""),IF(_xlfn.XLOOKUP(CB$1,Attendance_sorted!$B454:$CW454,Attendance_sorted!$B454:$CW454,"nn")&lt;&gt;"nn","•",""),"")</f>
        <v/>
      </c>
      <c r="CC455" s="1" t="str">
        <f ca="1">IF(($A455&lt;&gt;"")*(CC$1&lt;&gt;""),IF(_xlfn.XLOOKUP(CC$1,Attendance_sorted!$B454:$CW454,Attendance_sorted!$B454:$CW454,"nn")&lt;&gt;"nn","•",""),"")</f>
        <v/>
      </c>
      <c r="CD455" s="1" t="str">
        <f ca="1">IF(($A455&lt;&gt;"")*(CD$1&lt;&gt;""),IF(_xlfn.XLOOKUP(CD$1,Attendance_sorted!$B454:$CW454,Attendance_sorted!$B454:$CW454,"nn")&lt;&gt;"nn","•",""),"")</f>
        <v/>
      </c>
      <c r="CE455" s="1" t="str">
        <f ca="1">IF(($A455&lt;&gt;"")*(CE$1&lt;&gt;""),IF(_xlfn.XLOOKUP(CE$1,Attendance_sorted!$B454:$CW454,Attendance_sorted!$B454:$CW454,"nn")&lt;&gt;"nn","•",""),"")</f>
        <v/>
      </c>
      <c r="CF455" s="1" t="str">
        <f ca="1">IF(($A455&lt;&gt;"")*(CF$1&lt;&gt;""),IF(_xlfn.XLOOKUP(CF$1,Attendance_sorted!$B454:$CW454,Attendance_sorted!$B454:$CW454,"nn")&lt;&gt;"nn","•",""),"")</f>
        <v/>
      </c>
      <c r="CG455" s="1" t="str">
        <f ca="1">IF(($A455&lt;&gt;"")*(CG$1&lt;&gt;""),IF(_xlfn.XLOOKUP(CG$1,Attendance_sorted!$B454:$CW454,Attendance_sorted!$B454:$CW454,"nn")&lt;&gt;"nn","•",""),"")</f>
        <v/>
      </c>
      <c r="CH455" s="1" t="str">
        <f ca="1">IF(($A455&lt;&gt;"")*(CH$1&lt;&gt;""),IF(_xlfn.XLOOKUP(CH$1,Attendance_sorted!$B454:$CW454,Attendance_sorted!$B454:$CW454,"nn")&lt;&gt;"nn","•",""),"")</f>
        <v/>
      </c>
      <c r="CI455" s="1" t="str">
        <f ca="1">IF(($A455&lt;&gt;"")*(CI$1&lt;&gt;""),IF(_xlfn.XLOOKUP(CI$1,Attendance_sorted!$B454:$CW454,Attendance_sorted!$B454:$CW454,"nn")&lt;&gt;"nn","•",""),"")</f>
        <v/>
      </c>
      <c r="CJ455" s="1" t="str">
        <f ca="1">IF(($A455&lt;&gt;"")*(CJ$1&lt;&gt;""),IF(_xlfn.XLOOKUP(CJ$1,Attendance_sorted!$B454:$CW454,Attendance_sorted!$B454:$CW454,"nn")&lt;&gt;"nn","•",""),"")</f>
        <v/>
      </c>
      <c r="CK455" s="1" t="str">
        <f ca="1">IF(($A455&lt;&gt;"")*(CK$1&lt;&gt;""),IF(_xlfn.XLOOKUP(CK$1,Attendance_sorted!$B454:$CW454,Attendance_sorted!$B454:$CW454,"nn")&lt;&gt;"nn","•",""),"")</f>
        <v/>
      </c>
      <c r="CL455" s="1" t="str">
        <f ca="1">IF(($A455&lt;&gt;"")*(CL$1&lt;&gt;""),IF(_xlfn.XLOOKUP(CL$1,Attendance_sorted!$B454:$CW454,Attendance_sorted!$B454:$CW454,"nn")&lt;&gt;"nn","•",""),"")</f>
        <v/>
      </c>
      <c r="CM455" s="1" t="str">
        <f ca="1">IF(($A455&lt;&gt;"")*(CM$1&lt;&gt;""),IF(_xlfn.XLOOKUP(CM$1,Attendance_sorted!$B454:$CW454,Attendance_sorted!$B454:$CW454,"nn")&lt;&gt;"nn","•",""),"")</f>
        <v/>
      </c>
      <c r="CN455" s="1" t="str">
        <f ca="1">IF(($A455&lt;&gt;"")*(CN$1&lt;&gt;""),IF(_xlfn.XLOOKUP(CN$1,Attendance_sorted!$B454:$CW454,Attendance_sorted!$B454:$CW454,"nn")&lt;&gt;"nn","•",""),"")</f>
        <v/>
      </c>
      <c r="CO455" s="1" t="str">
        <f ca="1">IF(($A455&lt;&gt;"")*(CO$1&lt;&gt;""),IF(_xlfn.XLOOKUP(CO$1,Attendance_sorted!$B454:$CW454,Attendance_sorted!$B454:$CW454,"nn")&lt;&gt;"nn","•",""),"")</f>
        <v/>
      </c>
      <c r="CP455" s="1" t="str">
        <f ca="1">IF(($A455&lt;&gt;"")*(CP$1&lt;&gt;""),IF(_xlfn.XLOOKUP(CP$1,Attendance_sorted!$B454:$CW454,Attendance_sorted!$B454:$CW454,"nn")&lt;&gt;"nn","•",""),"")</f>
        <v/>
      </c>
      <c r="CQ455" s="1" t="str">
        <f ca="1">IF(($A455&lt;&gt;"")*(CQ$1&lt;&gt;""),IF(_xlfn.XLOOKUP(CQ$1,Attendance_sorted!$B454:$CW454,Attendance_sorted!$B454:$CW454,"nn")&lt;&gt;"nn","•",""),"")</f>
        <v/>
      </c>
      <c r="CR455" s="1" t="str">
        <f ca="1">IF(($A455&lt;&gt;"")*(CR$1&lt;&gt;""),IF(_xlfn.XLOOKUP(CR$1,Attendance_sorted!$B454:$CW454,Attendance_sorted!$B454:$CW454,"nn")&lt;&gt;"nn","•",""),"")</f>
        <v/>
      </c>
      <c r="CS455" s="1" t="str">
        <f ca="1">IF(($A455&lt;&gt;"")*(CS$1&lt;&gt;""),IF(_xlfn.XLOOKUP(CS$1,Attendance_sorted!$B454:$CW454,Attendance_sorted!$B454:$CW454,"nn")&lt;&gt;"nn","•",""),"")</f>
        <v/>
      </c>
      <c r="CT455" s="1" t="str">
        <f ca="1">IF(($A455&lt;&gt;"")*(CT$1&lt;&gt;""),IF(_xlfn.XLOOKUP(CT$1,Attendance_sorted!$B454:$CW454,Attendance_sorted!$B454:$CW454,"nn")&lt;&gt;"nn","•",""),"")</f>
        <v/>
      </c>
      <c r="CU455" s="1" t="str">
        <f ca="1">IF(($A455&lt;&gt;"")*(CU$1&lt;&gt;""),IF(_xlfn.XLOOKUP(CU$1,Attendance_sorted!$B454:$CW454,Attendance_sorted!$B454:$CW454,"nn")&lt;&gt;"nn","•",""),"")</f>
        <v/>
      </c>
      <c r="CV455" s="1" t="str">
        <f ca="1">IF(($A455&lt;&gt;"")*(CV$1&lt;&gt;""),IF(_xlfn.XLOOKUP(CV$1,Attendance_sorted!$B454:$CW454,Attendance_sorted!$B454:$CW454,"nn")&lt;&gt;"nn","•",""),"")</f>
        <v/>
      </c>
      <c r="CW455" s="1" t="str">
        <f ca="1">IF(($A455&lt;&gt;"")*(CW$1&lt;&gt;""),IF(_xlfn.XLOOKUP(CW$1,Attendance_sorted!$B454:$CW454,Attendance_sorted!$B454:$CW454,"nn")&lt;&gt;"nn","•",""),"")</f>
        <v/>
      </c>
    </row>
    <row r="456" spans="1:101">
      <c r="A456" s="1"/>
      <c r="B456" s="1" t="str">
        <f ca="1">IF(($A456&lt;&gt;"")*(B$1&lt;&gt;""),IF(_xlfn.XLOOKUP(B$1,Attendance_sorted!$B455:$CW455,Attendance_sorted!$B455:$CW455,"nn")&lt;&gt;"nn","•",""),"")</f>
        <v/>
      </c>
      <c r="C456" s="1" t="str">
        <f ca="1">IF(($A456&lt;&gt;"")*(C$1&lt;&gt;""),IF(_xlfn.XLOOKUP(C$1,Attendance_sorted!$B455:$CW455,Attendance_sorted!$B455:$CW455,"nn")&lt;&gt;"nn","•",""),"")</f>
        <v/>
      </c>
      <c r="D456" s="1" t="str">
        <f ca="1">IF(($A456&lt;&gt;"")*(D$1&lt;&gt;""),IF(_xlfn.XLOOKUP(D$1,Attendance_sorted!$B455:$CW455,Attendance_sorted!$B455:$CW455,"nn")&lt;&gt;"nn","•",""),"")</f>
        <v/>
      </c>
      <c r="E456" s="1" t="str">
        <f ca="1">IF(($A456&lt;&gt;"")*(E$1&lt;&gt;""),IF(_xlfn.XLOOKUP(E$1,Attendance_sorted!$B455:$CW455,Attendance_sorted!$B455:$CW455,"nn")&lt;&gt;"nn","•",""),"")</f>
        <v/>
      </c>
      <c r="F456" s="1" t="str">
        <f ca="1">IF(($A456&lt;&gt;"")*(F$1&lt;&gt;""),IF(_xlfn.XLOOKUP(F$1,Attendance_sorted!$B455:$CW455,Attendance_sorted!$B455:$CW455,"nn")&lt;&gt;"nn","•",""),"")</f>
        <v/>
      </c>
      <c r="G456" s="1" t="str">
        <f ca="1">IF(($A456&lt;&gt;"")*(G$1&lt;&gt;""),IF(_xlfn.XLOOKUP(G$1,Attendance_sorted!$B455:$CW455,Attendance_sorted!$B455:$CW455,"nn")&lt;&gt;"nn","•",""),"")</f>
        <v/>
      </c>
      <c r="H456" s="1" t="str">
        <f ca="1">IF(($A456&lt;&gt;"")*(H$1&lt;&gt;""),IF(_xlfn.XLOOKUP(H$1,Attendance_sorted!$B455:$CW455,Attendance_sorted!$B455:$CW455,"nn")&lt;&gt;"nn","•",""),"")</f>
        <v/>
      </c>
      <c r="I456" s="1" t="str">
        <f ca="1">IF(($A456&lt;&gt;"")*(I$1&lt;&gt;""),IF(_xlfn.XLOOKUP(I$1,Attendance_sorted!$B455:$CW455,Attendance_sorted!$B455:$CW455,"nn")&lt;&gt;"nn","•",""),"")</f>
        <v/>
      </c>
      <c r="J456" s="1" t="str">
        <f ca="1">IF(($A456&lt;&gt;"")*(J$1&lt;&gt;""),IF(_xlfn.XLOOKUP(J$1,Attendance_sorted!$B455:$CW455,Attendance_sorted!$B455:$CW455,"nn")&lt;&gt;"nn","•",""),"")</f>
        <v/>
      </c>
      <c r="K456" s="1" t="str">
        <f ca="1">IF(($A456&lt;&gt;"")*(K$1&lt;&gt;""),IF(_xlfn.XLOOKUP(K$1,Attendance_sorted!$B455:$CW455,Attendance_sorted!$B455:$CW455,"nn")&lt;&gt;"nn","•",""),"")</f>
        <v/>
      </c>
      <c r="L456" s="1" t="str">
        <f ca="1">IF(($A456&lt;&gt;"")*(L$1&lt;&gt;""),IF(_xlfn.XLOOKUP(L$1,Attendance_sorted!$B455:$CW455,Attendance_sorted!$B455:$CW455,"nn")&lt;&gt;"nn","•",""),"")</f>
        <v/>
      </c>
      <c r="M456" s="1" t="str">
        <f ca="1">IF(($A456&lt;&gt;"")*(M$1&lt;&gt;""),IF(_xlfn.XLOOKUP(M$1,Attendance_sorted!$B455:$CW455,Attendance_sorted!$B455:$CW455,"nn")&lt;&gt;"nn","•",""),"")</f>
        <v/>
      </c>
      <c r="N456" s="1" t="str">
        <f ca="1">IF(($A456&lt;&gt;"")*(N$1&lt;&gt;""),IF(_xlfn.XLOOKUP(N$1,Attendance_sorted!$B455:$CW455,Attendance_sorted!$B455:$CW455,"nn")&lt;&gt;"nn","•",""),"")</f>
        <v/>
      </c>
      <c r="O456" s="1" t="str">
        <f ca="1">IF(($A456&lt;&gt;"")*(O$1&lt;&gt;""),IF(_xlfn.XLOOKUP(O$1,Attendance_sorted!$B455:$CW455,Attendance_sorted!$B455:$CW455,"nn")&lt;&gt;"nn","•",""),"")</f>
        <v/>
      </c>
      <c r="P456" s="1" t="str">
        <f ca="1">IF(($A456&lt;&gt;"")*(P$1&lt;&gt;""),IF(_xlfn.XLOOKUP(P$1,Attendance_sorted!$B455:$CW455,Attendance_sorted!$B455:$CW455,"nn")&lt;&gt;"nn","•",""),"")</f>
        <v/>
      </c>
      <c r="Q456" s="1" t="str">
        <f ca="1">IF(($A456&lt;&gt;"")*(Q$1&lt;&gt;""),IF(_xlfn.XLOOKUP(Q$1,Attendance_sorted!$B455:$CW455,Attendance_sorted!$B455:$CW455,"nn")&lt;&gt;"nn","•",""),"")</f>
        <v/>
      </c>
      <c r="R456" s="1" t="str">
        <f ca="1">IF(($A456&lt;&gt;"")*(R$1&lt;&gt;""),IF(_xlfn.XLOOKUP(R$1,Attendance_sorted!$B455:$CW455,Attendance_sorted!$B455:$CW455,"nn")&lt;&gt;"nn","•",""),"")</f>
        <v/>
      </c>
      <c r="S456" s="1" t="str">
        <f ca="1">IF(($A456&lt;&gt;"")*(S$1&lt;&gt;""),IF(_xlfn.XLOOKUP(S$1,Attendance_sorted!$B455:$CW455,Attendance_sorted!$B455:$CW455,"nn")&lt;&gt;"nn","•",""),"")</f>
        <v/>
      </c>
      <c r="T456" s="1" t="str">
        <f ca="1">IF(($A456&lt;&gt;"")*(T$1&lt;&gt;""),IF(_xlfn.XLOOKUP(T$1,Attendance_sorted!$B455:$CW455,Attendance_sorted!$B455:$CW455,"nn")&lt;&gt;"nn","•",""),"")</f>
        <v/>
      </c>
      <c r="U456" s="1" t="str">
        <f ca="1">IF(($A456&lt;&gt;"")*(U$1&lt;&gt;""),IF(_xlfn.XLOOKUP(U$1,Attendance_sorted!$B455:$CW455,Attendance_sorted!$B455:$CW455,"nn")&lt;&gt;"nn","•",""),"")</f>
        <v/>
      </c>
      <c r="V456" s="1" t="str">
        <f ca="1">IF(($A456&lt;&gt;"")*(V$1&lt;&gt;""),IF(_xlfn.XLOOKUP(V$1,Attendance_sorted!$B455:$CW455,Attendance_sorted!$B455:$CW455,"nn")&lt;&gt;"nn","•",""),"")</f>
        <v/>
      </c>
      <c r="W456" s="1" t="str">
        <f ca="1">IF(($A456&lt;&gt;"")*(W$1&lt;&gt;""),IF(_xlfn.XLOOKUP(W$1,Attendance_sorted!$B455:$CW455,Attendance_sorted!$B455:$CW455,"nn")&lt;&gt;"nn","•",""),"")</f>
        <v/>
      </c>
      <c r="X456" s="1" t="str">
        <f ca="1">IF(($A456&lt;&gt;"")*(X$1&lt;&gt;""),IF(_xlfn.XLOOKUP(X$1,Attendance_sorted!$B455:$CW455,Attendance_sorted!$B455:$CW455,"nn")&lt;&gt;"nn","•",""),"")</f>
        <v/>
      </c>
      <c r="Y456" s="1" t="str">
        <f ca="1">IF(($A456&lt;&gt;"")*(Y$1&lt;&gt;""),IF(_xlfn.XLOOKUP(Y$1,Attendance_sorted!$B455:$CW455,Attendance_sorted!$B455:$CW455,"nn")&lt;&gt;"nn","•",""),"")</f>
        <v/>
      </c>
      <c r="Z456" s="1" t="str">
        <f ca="1">IF(($A456&lt;&gt;"")*(Z$1&lt;&gt;""),IF(_xlfn.XLOOKUP(Z$1,Attendance_sorted!$B455:$CW455,Attendance_sorted!$B455:$CW455,"nn")&lt;&gt;"nn","•",""),"")</f>
        <v/>
      </c>
      <c r="AA456" s="1" t="str">
        <f ca="1">IF(($A456&lt;&gt;"")*(AA$1&lt;&gt;""),IF(_xlfn.XLOOKUP(AA$1,Attendance_sorted!$B455:$CW455,Attendance_sorted!$B455:$CW455,"nn")&lt;&gt;"nn","•",""),"")</f>
        <v/>
      </c>
      <c r="AB456" s="1" t="str">
        <f ca="1">IF(($A456&lt;&gt;"")*(AB$1&lt;&gt;""),IF(_xlfn.XLOOKUP(AB$1,Attendance_sorted!$B455:$CW455,Attendance_sorted!$B455:$CW455,"nn")&lt;&gt;"nn","•",""),"")</f>
        <v/>
      </c>
      <c r="AC456" s="1" t="str">
        <f ca="1">IF(($A456&lt;&gt;"")*(AC$1&lt;&gt;""),IF(_xlfn.XLOOKUP(AC$1,Attendance_sorted!$B455:$CW455,Attendance_sorted!$B455:$CW455,"nn")&lt;&gt;"nn","•",""),"")</f>
        <v/>
      </c>
      <c r="AD456" s="1" t="str">
        <f ca="1">IF(($A456&lt;&gt;"")*(AD$1&lt;&gt;""),IF(_xlfn.XLOOKUP(AD$1,Attendance_sorted!$B455:$CW455,Attendance_sorted!$B455:$CW455,"nn")&lt;&gt;"nn","•",""),"")</f>
        <v/>
      </c>
      <c r="AE456" s="1" t="str">
        <f ca="1">IF(($A456&lt;&gt;"")*(AE$1&lt;&gt;""),IF(_xlfn.XLOOKUP(AE$1,Attendance_sorted!$B455:$CW455,Attendance_sorted!$B455:$CW455,"nn")&lt;&gt;"nn","•",""),"")</f>
        <v/>
      </c>
      <c r="AF456" s="1" t="str">
        <f ca="1">IF(($A456&lt;&gt;"")*(AF$1&lt;&gt;""),IF(_xlfn.XLOOKUP(AF$1,Attendance_sorted!$B455:$CW455,Attendance_sorted!$B455:$CW455,"nn")&lt;&gt;"nn","•",""),"")</f>
        <v/>
      </c>
      <c r="AG456" s="1" t="str">
        <f ca="1">IF(($A456&lt;&gt;"")*(AG$1&lt;&gt;""),IF(_xlfn.XLOOKUP(AG$1,Attendance_sorted!$B455:$CW455,Attendance_sorted!$B455:$CW455,"nn")&lt;&gt;"nn","•",""),"")</f>
        <v/>
      </c>
      <c r="AH456" s="1" t="str">
        <f ca="1">IF(($A456&lt;&gt;"")*(AH$1&lt;&gt;""),IF(_xlfn.XLOOKUP(AH$1,Attendance_sorted!$B455:$CW455,Attendance_sorted!$B455:$CW455,"nn")&lt;&gt;"nn","•",""),"")</f>
        <v/>
      </c>
      <c r="AI456" s="1" t="str">
        <f ca="1">IF(($A456&lt;&gt;"")*(AI$1&lt;&gt;""),IF(_xlfn.XLOOKUP(AI$1,Attendance_sorted!$B455:$CW455,Attendance_sorted!$B455:$CW455,"nn")&lt;&gt;"nn","•",""),"")</f>
        <v/>
      </c>
      <c r="AJ456" s="1" t="str">
        <f ca="1">IF(($A456&lt;&gt;"")*(AJ$1&lt;&gt;""),IF(_xlfn.XLOOKUP(AJ$1,Attendance_sorted!$B455:$CW455,Attendance_sorted!$B455:$CW455,"nn")&lt;&gt;"nn","•",""),"")</f>
        <v/>
      </c>
      <c r="AK456" s="1" t="str">
        <f ca="1">IF(($A456&lt;&gt;"")*(AK$1&lt;&gt;""),IF(_xlfn.XLOOKUP(AK$1,Attendance_sorted!$B455:$CW455,Attendance_sorted!$B455:$CW455,"nn")&lt;&gt;"nn","•",""),"")</f>
        <v/>
      </c>
      <c r="AL456" s="1" t="str">
        <f ca="1">IF(($A456&lt;&gt;"")*(AL$1&lt;&gt;""),IF(_xlfn.XLOOKUP(AL$1,Attendance_sorted!$B455:$CW455,Attendance_sorted!$B455:$CW455,"nn")&lt;&gt;"nn","•",""),"")</f>
        <v/>
      </c>
      <c r="AM456" s="1" t="str">
        <f ca="1">IF(($A456&lt;&gt;"")*(AM$1&lt;&gt;""),IF(_xlfn.XLOOKUP(AM$1,Attendance_sorted!$B455:$CW455,Attendance_sorted!$B455:$CW455,"nn")&lt;&gt;"nn","•",""),"")</f>
        <v/>
      </c>
      <c r="AN456" s="1" t="str">
        <f ca="1">IF(($A456&lt;&gt;"")*(AN$1&lt;&gt;""),IF(_xlfn.XLOOKUP(AN$1,Attendance_sorted!$B455:$CW455,Attendance_sorted!$B455:$CW455,"nn")&lt;&gt;"nn","•",""),"")</f>
        <v/>
      </c>
      <c r="AO456" s="1" t="str">
        <f ca="1">IF(($A456&lt;&gt;"")*(AO$1&lt;&gt;""),IF(_xlfn.XLOOKUP(AO$1,Attendance_sorted!$B455:$CW455,Attendance_sorted!$B455:$CW455,"nn")&lt;&gt;"nn","•",""),"")</f>
        <v/>
      </c>
      <c r="AP456" s="1" t="str">
        <f ca="1">IF(($A456&lt;&gt;"")*(AP$1&lt;&gt;""),IF(_xlfn.XLOOKUP(AP$1,Attendance_sorted!$B455:$CW455,Attendance_sorted!$B455:$CW455,"nn")&lt;&gt;"nn","•",""),"")</f>
        <v/>
      </c>
      <c r="AQ456" s="1" t="str">
        <f ca="1">IF(($A456&lt;&gt;"")*(AQ$1&lt;&gt;""),IF(_xlfn.XLOOKUP(AQ$1,Attendance_sorted!$B455:$CW455,Attendance_sorted!$B455:$CW455,"nn")&lt;&gt;"nn","•",""),"")</f>
        <v/>
      </c>
      <c r="AR456" s="1" t="str">
        <f ca="1">IF(($A456&lt;&gt;"")*(AR$1&lt;&gt;""),IF(_xlfn.XLOOKUP(AR$1,Attendance_sorted!$B455:$CW455,Attendance_sorted!$B455:$CW455,"nn")&lt;&gt;"nn","•",""),"")</f>
        <v/>
      </c>
      <c r="AS456" s="1" t="str">
        <f ca="1">IF(($A456&lt;&gt;"")*(AS$1&lt;&gt;""),IF(_xlfn.XLOOKUP(AS$1,Attendance_sorted!$B455:$CW455,Attendance_sorted!$B455:$CW455,"nn")&lt;&gt;"nn","•",""),"")</f>
        <v/>
      </c>
      <c r="AT456" s="1" t="str">
        <f ca="1">IF(($A456&lt;&gt;"")*(AT$1&lt;&gt;""),IF(_xlfn.XLOOKUP(AT$1,Attendance_sorted!$B455:$CW455,Attendance_sorted!$B455:$CW455,"nn")&lt;&gt;"nn","•",""),"")</f>
        <v/>
      </c>
      <c r="AU456" s="1" t="str">
        <f ca="1">IF(($A456&lt;&gt;"")*(AU$1&lt;&gt;""),IF(_xlfn.XLOOKUP(AU$1,Attendance_sorted!$B455:$CW455,Attendance_sorted!$B455:$CW455,"nn")&lt;&gt;"nn","•",""),"")</f>
        <v/>
      </c>
      <c r="AV456" s="1" t="str">
        <f ca="1">IF(($A456&lt;&gt;"")*(AV$1&lt;&gt;""),IF(_xlfn.XLOOKUP(AV$1,Attendance_sorted!$B455:$CW455,Attendance_sorted!$B455:$CW455,"nn")&lt;&gt;"nn","•",""),"")</f>
        <v/>
      </c>
      <c r="AW456" s="1" t="str">
        <f ca="1">IF(($A456&lt;&gt;"")*(AW$1&lt;&gt;""),IF(_xlfn.XLOOKUP(AW$1,Attendance_sorted!$B455:$CW455,Attendance_sorted!$B455:$CW455,"nn")&lt;&gt;"nn","•",""),"")</f>
        <v/>
      </c>
      <c r="AX456" s="1" t="str">
        <f ca="1">IF(($A456&lt;&gt;"")*(AX$1&lt;&gt;""),IF(_xlfn.XLOOKUP(AX$1,Attendance_sorted!$B455:$CW455,Attendance_sorted!$B455:$CW455,"nn")&lt;&gt;"nn","•",""),"")</f>
        <v/>
      </c>
      <c r="AY456" s="1" t="str">
        <f ca="1">IF(($A456&lt;&gt;"")*(AY$1&lt;&gt;""),IF(_xlfn.XLOOKUP(AY$1,Attendance_sorted!$B455:$CW455,Attendance_sorted!$B455:$CW455,"nn")&lt;&gt;"nn","•",""),"")</f>
        <v/>
      </c>
      <c r="AZ456" s="1" t="str">
        <f ca="1">IF(($A456&lt;&gt;"")*(AZ$1&lt;&gt;""),IF(_xlfn.XLOOKUP(AZ$1,Attendance_sorted!$B455:$CW455,Attendance_sorted!$B455:$CW455,"nn")&lt;&gt;"nn","•",""),"")</f>
        <v/>
      </c>
      <c r="BA456" s="1" t="str">
        <f ca="1">IF(($A456&lt;&gt;"")*(BA$1&lt;&gt;""),IF(_xlfn.XLOOKUP(BA$1,Attendance_sorted!$B455:$CW455,Attendance_sorted!$B455:$CW455,"nn")&lt;&gt;"nn","•",""),"")</f>
        <v/>
      </c>
      <c r="BB456" s="1" t="str">
        <f ca="1">IF(($A456&lt;&gt;"")*(BB$1&lt;&gt;""),IF(_xlfn.XLOOKUP(BB$1,Attendance_sorted!$B455:$CW455,Attendance_sorted!$B455:$CW455,"nn")&lt;&gt;"nn","•",""),"")</f>
        <v/>
      </c>
      <c r="BC456" s="1" t="str">
        <f ca="1">IF(($A456&lt;&gt;"")*(BC$1&lt;&gt;""),IF(_xlfn.XLOOKUP(BC$1,Attendance_sorted!$B455:$CW455,Attendance_sorted!$B455:$CW455,"nn")&lt;&gt;"nn","•",""),"")</f>
        <v/>
      </c>
      <c r="BD456" s="1" t="str">
        <f ca="1">IF(($A456&lt;&gt;"")*(BD$1&lt;&gt;""),IF(_xlfn.XLOOKUP(BD$1,Attendance_sorted!$B455:$CW455,Attendance_sorted!$B455:$CW455,"nn")&lt;&gt;"nn","•",""),"")</f>
        <v/>
      </c>
      <c r="BE456" s="1" t="str">
        <f ca="1">IF(($A456&lt;&gt;"")*(BE$1&lt;&gt;""),IF(_xlfn.XLOOKUP(BE$1,Attendance_sorted!$B455:$CW455,Attendance_sorted!$B455:$CW455,"nn")&lt;&gt;"nn","•",""),"")</f>
        <v/>
      </c>
      <c r="BF456" s="1" t="str">
        <f ca="1">IF(($A456&lt;&gt;"")*(BF$1&lt;&gt;""),IF(_xlfn.XLOOKUP(BF$1,Attendance_sorted!$B455:$CW455,Attendance_sorted!$B455:$CW455,"nn")&lt;&gt;"nn","•",""),"")</f>
        <v/>
      </c>
      <c r="BG456" s="1" t="str">
        <f ca="1">IF(($A456&lt;&gt;"")*(BG$1&lt;&gt;""),IF(_xlfn.XLOOKUP(BG$1,Attendance_sorted!$B455:$CW455,Attendance_sorted!$B455:$CW455,"nn")&lt;&gt;"nn","•",""),"")</f>
        <v/>
      </c>
      <c r="BH456" s="1" t="str">
        <f ca="1">IF(($A456&lt;&gt;"")*(BH$1&lt;&gt;""),IF(_xlfn.XLOOKUP(BH$1,Attendance_sorted!$B455:$CW455,Attendance_sorted!$B455:$CW455,"nn")&lt;&gt;"nn","•",""),"")</f>
        <v/>
      </c>
      <c r="BI456" s="1" t="str">
        <f ca="1">IF(($A456&lt;&gt;"")*(BI$1&lt;&gt;""),IF(_xlfn.XLOOKUP(BI$1,Attendance_sorted!$B455:$CW455,Attendance_sorted!$B455:$CW455,"nn")&lt;&gt;"nn","•",""),"")</f>
        <v/>
      </c>
      <c r="BJ456" s="1" t="str">
        <f ca="1">IF(($A456&lt;&gt;"")*(BJ$1&lt;&gt;""),IF(_xlfn.XLOOKUP(BJ$1,Attendance_sorted!$B455:$CW455,Attendance_sorted!$B455:$CW455,"nn")&lt;&gt;"nn","•",""),"")</f>
        <v/>
      </c>
      <c r="BK456" s="1" t="str">
        <f ca="1">IF(($A456&lt;&gt;"")*(BK$1&lt;&gt;""),IF(_xlfn.XLOOKUP(BK$1,Attendance_sorted!$B455:$CW455,Attendance_sorted!$B455:$CW455,"nn")&lt;&gt;"nn","•",""),"")</f>
        <v/>
      </c>
      <c r="BL456" s="1" t="str">
        <f ca="1">IF(($A456&lt;&gt;"")*(BL$1&lt;&gt;""),IF(_xlfn.XLOOKUP(BL$1,Attendance_sorted!$B455:$CW455,Attendance_sorted!$B455:$CW455,"nn")&lt;&gt;"nn","•",""),"")</f>
        <v/>
      </c>
      <c r="BM456" s="1" t="str">
        <f ca="1">IF(($A456&lt;&gt;"")*(BM$1&lt;&gt;""),IF(_xlfn.XLOOKUP(BM$1,Attendance_sorted!$B455:$CW455,Attendance_sorted!$B455:$CW455,"nn")&lt;&gt;"nn","•",""),"")</f>
        <v/>
      </c>
      <c r="BN456" s="1" t="str">
        <f ca="1">IF(($A456&lt;&gt;"")*(BN$1&lt;&gt;""),IF(_xlfn.XLOOKUP(BN$1,Attendance_sorted!$B455:$CW455,Attendance_sorted!$B455:$CW455,"nn")&lt;&gt;"nn","•",""),"")</f>
        <v/>
      </c>
      <c r="BO456" s="1" t="str">
        <f ca="1">IF(($A456&lt;&gt;"")*(BO$1&lt;&gt;""),IF(_xlfn.XLOOKUP(BO$1,Attendance_sorted!$B455:$CW455,Attendance_sorted!$B455:$CW455,"nn")&lt;&gt;"nn","•",""),"")</f>
        <v/>
      </c>
      <c r="BP456" s="1" t="str">
        <f ca="1">IF(($A456&lt;&gt;"")*(BP$1&lt;&gt;""),IF(_xlfn.XLOOKUP(BP$1,Attendance_sorted!$B455:$CW455,Attendance_sorted!$B455:$CW455,"nn")&lt;&gt;"nn","•",""),"")</f>
        <v/>
      </c>
      <c r="BQ456" s="1" t="str">
        <f ca="1">IF(($A456&lt;&gt;"")*(BQ$1&lt;&gt;""),IF(_xlfn.XLOOKUP(BQ$1,Attendance_sorted!$B455:$CW455,Attendance_sorted!$B455:$CW455,"nn")&lt;&gt;"nn","•",""),"")</f>
        <v/>
      </c>
      <c r="BR456" s="1" t="str">
        <f ca="1">IF(($A456&lt;&gt;"")*(BR$1&lt;&gt;""),IF(_xlfn.XLOOKUP(BR$1,Attendance_sorted!$B455:$CW455,Attendance_sorted!$B455:$CW455,"nn")&lt;&gt;"nn","•",""),"")</f>
        <v/>
      </c>
      <c r="BS456" s="1" t="str">
        <f ca="1">IF(($A456&lt;&gt;"")*(BS$1&lt;&gt;""),IF(_xlfn.XLOOKUP(BS$1,Attendance_sorted!$B455:$CW455,Attendance_sorted!$B455:$CW455,"nn")&lt;&gt;"nn","•",""),"")</f>
        <v/>
      </c>
      <c r="BT456" s="1" t="str">
        <f ca="1">IF(($A456&lt;&gt;"")*(BT$1&lt;&gt;""),IF(_xlfn.XLOOKUP(BT$1,Attendance_sorted!$B455:$CW455,Attendance_sorted!$B455:$CW455,"nn")&lt;&gt;"nn","•",""),"")</f>
        <v/>
      </c>
      <c r="BU456" s="1" t="str">
        <f ca="1">IF(($A456&lt;&gt;"")*(BU$1&lt;&gt;""),IF(_xlfn.XLOOKUP(BU$1,Attendance_sorted!$B455:$CW455,Attendance_sorted!$B455:$CW455,"nn")&lt;&gt;"nn","•",""),"")</f>
        <v/>
      </c>
      <c r="BV456" s="1" t="str">
        <f ca="1">IF(($A456&lt;&gt;"")*(BV$1&lt;&gt;""),IF(_xlfn.XLOOKUP(BV$1,Attendance_sorted!$B455:$CW455,Attendance_sorted!$B455:$CW455,"nn")&lt;&gt;"nn","•",""),"")</f>
        <v/>
      </c>
      <c r="BW456" s="1" t="str">
        <f ca="1">IF(($A456&lt;&gt;"")*(BW$1&lt;&gt;""),IF(_xlfn.XLOOKUP(BW$1,Attendance_sorted!$B455:$CW455,Attendance_sorted!$B455:$CW455,"nn")&lt;&gt;"nn","•",""),"")</f>
        <v/>
      </c>
      <c r="BX456" s="1" t="str">
        <f ca="1">IF(($A456&lt;&gt;"")*(BX$1&lt;&gt;""),IF(_xlfn.XLOOKUP(BX$1,Attendance_sorted!$B455:$CW455,Attendance_sorted!$B455:$CW455,"nn")&lt;&gt;"nn","•",""),"")</f>
        <v/>
      </c>
      <c r="BY456" s="1" t="str">
        <f ca="1">IF(($A456&lt;&gt;"")*(BY$1&lt;&gt;""),IF(_xlfn.XLOOKUP(BY$1,Attendance_sorted!$B455:$CW455,Attendance_sorted!$B455:$CW455,"nn")&lt;&gt;"nn","•",""),"")</f>
        <v/>
      </c>
      <c r="BZ456" s="1" t="str">
        <f ca="1">IF(($A456&lt;&gt;"")*(BZ$1&lt;&gt;""),IF(_xlfn.XLOOKUP(BZ$1,Attendance_sorted!$B455:$CW455,Attendance_sorted!$B455:$CW455,"nn")&lt;&gt;"nn","•",""),"")</f>
        <v/>
      </c>
      <c r="CA456" s="1" t="str">
        <f ca="1">IF(($A456&lt;&gt;"")*(CA$1&lt;&gt;""),IF(_xlfn.XLOOKUP(CA$1,Attendance_sorted!$B455:$CW455,Attendance_sorted!$B455:$CW455,"nn")&lt;&gt;"nn","•",""),"")</f>
        <v/>
      </c>
      <c r="CB456" s="1" t="str">
        <f ca="1">IF(($A456&lt;&gt;"")*(CB$1&lt;&gt;""),IF(_xlfn.XLOOKUP(CB$1,Attendance_sorted!$B455:$CW455,Attendance_sorted!$B455:$CW455,"nn")&lt;&gt;"nn","•",""),"")</f>
        <v/>
      </c>
      <c r="CC456" s="1" t="str">
        <f ca="1">IF(($A456&lt;&gt;"")*(CC$1&lt;&gt;""),IF(_xlfn.XLOOKUP(CC$1,Attendance_sorted!$B455:$CW455,Attendance_sorted!$B455:$CW455,"nn")&lt;&gt;"nn","•",""),"")</f>
        <v/>
      </c>
      <c r="CD456" s="1" t="str">
        <f ca="1">IF(($A456&lt;&gt;"")*(CD$1&lt;&gt;""),IF(_xlfn.XLOOKUP(CD$1,Attendance_sorted!$B455:$CW455,Attendance_sorted!$B455:$CW455,"nn")&lt;&gt;"nn","•",""),"")</f>
        <v/>
      </c>
      <c r="CE456" s="1" t="str">
        <f ca="1">IF(($A456&lt;&gt;"")*(CE$1&lt;&gt;""),IF(_xlfn.XLOOKUP(CE$1,Attendance_sorted!$B455:$CW455,Attendance_sorted!$B455:$CW455,"nn")&lt;&gt;"nn","•",""),"")</f>
        <v/>
      </c>
      <c r="CF456" s="1" t="str">
        <f ca="1">IF(($A456&lt;&gt;"")*(CF$1&lt;&gt;""),IF(_xlfn.XLOOKUP(CF$1,Attendance_sorted!$B455:$CW455,Attendance_sorted!$B455:$CW455,"nn")&lt;&gt;"nn","•",""),"")</f>
        <v/>
      </c>
      <c r="CG456" s="1" t="str">
        <f ca="1">IF(($A456&lt;&gt;"")*(CG$1&lt;&gt;""),IF(_xlfn.XLOOKUP(CG$1,Attendance_sorted!$B455:$CW455,Attendance_sorted!$B455:$CW455,"nn")&lt;&gt;"nn","•",""),"")</f>
        <v/>
      </c>
      <c r="CH456" s="1" t="str">
        <f ca="1">IF(($A456&lt;&gt;"")*(CH$1&lt;&gt;""),IF(_xlfn.XLOOKUP(CH$1,Attendance_sorted!$B455:$CW455,Attendance_sorted!$B455:$CW455,"nn")&lt;&gt;"nn","•",""),"")</f>
        <v/>
      </c>
      <c r="CI456" s="1" t="str">
        <f ca="1">IF(($A456&lt;&gt;"")*(CI$1&lt;&gt;""),IF(_xlfn.XLOOKUP(CI$1,Attendance_sorted!$B455:$CW455,Attendance_sorted!$B455:$CW455,"nn")&lt;&gt;"nn","•",""),"")</f>
        <v/>
      </c>
      <c r="CJ456" s="1" t="str">
        <f ca="1">IF(($A456&lt;&gt;"")*(CJ$1&lt;&gt;""),IF(_xlfn.XLOOKUP(CJ$1,Attendance_sorted!$B455:$CW455,Attendance_sorted!$B455:$CW455,"nn")&lt;&gt;"nn","•",""),"")</f>
        <v/>
      </c>
      <c r="CK456" s="1" t="str">
        <f ca="1">IF(($A456&lt;&gt;"")*(CK$1&lt;&gt;""),IF(_xlfn.XLOOKUP(CK$1,Attendance_sorted!$B455:$CW455,Attendance_sorted!$B455:$CW455,"nn")&lt;&gt;"nn","•",""),"")</f>
        <v/>
      </c>
      <c r="CL456" s="1" t="str">
        <f ca="1">IF(($A456&lt;&gt;"")*(CL$1&lt;&gt;""),IF(_xlfn.XLOOKUP(CL$1,Attendance_sorted!$B455:$CW455,Attendance_sorted!$B455:$CW455,"nn")&lt;&gt;"nn","•",""),"")</f>
        <v/>
      </c>
      <c r="CM456" s="1" t="str">
        <f ca="1">IF(($A456&lt;&gt;"")*(CM$1&lt;&gt;""),IF(_xlfn.XLOOKUP(CM$1,Attendance_sorted!$B455:$CW455,Attendance_sorted!$B455:$CW455,"nn")&lt;&gt;"nn","•",""),"")</f>
        <v/>
      </c>
      <c r="CN456" s="1" t="str">
        <f ca="1">IF(($A456&lt;&gt;"")*(CN$1&lt;&gt;""),IF(_xlfn.XLOOKUP(CN$1,Attendance_sorted!$B455:$CW455,Attendance_sorted!$B455:$CW455,"nn")&lt;&gt;"nn","•",""),"")</f>
        <v/>
      </c>
      <c r="CO456" s="1" t="str">
        <f ca="1">IF(($A456&lt;&gt;"")*(CO$1&lt;&gt;""),IF(_xlfn.XLOOKUP(CO$1,Attendance_sorted!$B455:$CW455,Attendance_sorted!$B455:$CW455,"nn")&lt;&gt;"nn","•",""),"")</f>
        <v/>
      </c>
      <c r="CP456" s="1" t="str">
        <f ca="1">IF(($A456&lt;&gt;"")*(CP$1&lt;&gt;""),IF(_xlfn.XLOOKUP(CP$1,Attendance_sorted!$B455:$CW455,Attendance_sorted!$B455:$CW455,"nn")&lt;&gt;"nn","•",""),"")</f>
        <v/>
      </c>
      <c r="CQ456" s="1" t="str">
        <f ca="1">IF(($A456&lt;&gt;"")*(CQ$1&lt;&gt;""),IF(_xlfn.XLOOKUP(CQ$1,Attendance_sorted!$B455:$CW455,Attendance_sorted!$B455:$CW455,"nn")&lt;&gt;"nn","•",""),"")</f>
        <v/>
      </c>
      <c r="CR456" s="1" t="str">
        <f ca="1">IF(($A456&lt;&gt;"")*(CR$1&lt;&gt;""),IF(_xlfn.XLOOKUP(CR$1,Attendance_sorted!$B455:$CW455,Attendance_sorted!$B455:$CW455,"nn")&lt;&gt;"nn","•",""),"")</f>
        <v/>
      </c>
      <c r="CS456" s="1" t="str">
        <f ca="1">IF(($A456&lt;&gt;"")*(CS$1&lt;&gt;""),IF(_xlfn.XLOOKUP(CS$1,Attendance_sorted!$B455:$CW455,Attendance_sorted!$B455:$CW455,"nn")&lt;&gt;"nn","•",""),"")</f>
        <v/>
      </c>
      <c r="CT456" s="1" t="str">
        <f ca="1">IF(($A456&lt;&gt;"")*(CT$1&lt;&gt;""),IF(_xlfn.XLOOKUP(CT$1,Attendance_sorted!$B455:$CW455,Attendance_sorted!$B455:$CW455,"nn")&lt;&gt;"nn","•",""),"")</f>
        <v/>
      </c>
      <c r="CU456" s="1" t="str">
        <f ca="1">IF(($A456&lt;&gt;"")*(CU$1&lt;&gt;""),IF(_xlfn.XLOOKUP(CU$1,Attendance_sorted!$B455:$CW455,Attendance_sorted!$B455:$CW455,"nn")&lt;&gt;"nn","•",""),"")</f>
        <v/>
      </c>
      <c r="CV456" s="1" t="str">
        <f ca="1">IF(($A456&lt;&gt;"")*(CV$1&lt;&gt;""),IF(_xlfn.XLOOKUP(CV$1,Attendance_sorted!$B455:$CW455,Attendance_sorted!$B455:$CW455,"nn")&lt;&gt;"nn","•",""),"")</f>
        <v/>
      </c>
      <c r="CW456" s="1" t="str">
        <f ca="1">IF(($A456&lt;&gt;"")*(CW$1&lt;&gt;""),IF(_xlfn.XLOOKUP(CW$1,Attendance_sorted!$B455:$CW455,Attendance_sorted!$B455:$CW455,"nn")&lt;&gt;"nn","•",""),"")</f>
        <v/>
      </c>
    </row>
    <row r="457" spans="1:101">
      <c r="A457" s="1"/>
      <c r="B457" s="1" t="str">
        <f ca="1">IF(($A457&lt;&gt;"")*(B$1&lt;&gt;""),IF(_xlfn.XLOOKUP(B$1,Attendance_sorted!$B456:$CW456,Attendance_sorted!$B456:$CW456,"nn")&lt;&gt;"nn","•",""),"")</f>
        <v/>
      </c>
      <c r="C457" s="1" t="str">
        <f ca="1">IF(($A457&lt;&gt;"")*(C$1&lt;&gt;""),IF(_xlfn.XLOOKUP(C$1,Attendance_sorted!$B456:$CW456,Attendance_sorted!$B456:$CW456,"nn")&lt;&gt;"nn","•",""),"")</f>
        <v/>
      </c>
      <c r="D457" s="1" t="str">
        <f ca="1">IF(($A457&lt;&gt;"")*(D$1&lt;&gt;""),IF(_xlfn.XLOOKUP(D$1,Attendance_sorted!$B456:$CW456,Attendance_sorted!$B456:$CW456,"nn")&lt;&gt;"nn","•",""),"")</f>
        <v/>
      </c>
      <c r="E457" s="1" t="str">
        <f ca="1">IF(($A457&lt;&gt;"")*(E$1&lt;&gt;""),IF(_xlfn.XLOOKUP(E$1,Attendance_sorted!$B456:$CW456,Attendance_sorted!$B456:$CW456,"nn")&lt;&gt;"nn","•",""),"")</f>
        <v/>
      </c>
      <c r="F457" s="1" t="str">
        <f ca="1">IF(($A457&lt;&gt;"")*(F$1&lt;&gt;""),IF(_xlfn.XLOOKUP(F$1,Attendance_sorted!$B456:$CW456,Attendance_sorted!$B456:$CW456,"nn")&lt;&gt;"nn","•",""),"")</f>
        <v/>
      </c>
      <c r="G457" s="1" t="str">
        <f ca="1">IF(($A457&lt;&gt;"")*(G$1&lt;&gt;""),IF(_xlfn.XLOOKUP(G$1,Attendance_sorted!$B456:$CW456,Attendance_sorted!$B456:$CW456,"nn")&lt;&gt;"nn","•",""),"")</f>
        <v/>
      </c>
      <c r="H457" s="1" t="str">
        <f ca="1">IF(($A457&lt;&gt;"")*(H$1&lt;&gt;""),IF(_xlfn.XLOOKUP(H$1,Attendance_sorted!$B456:$CW456,Attendance_sorted!$B456:$CW456,"nn")&lt;&gt;"nn","•",""),"")</f>
        <v/>
      </c>
      <c r="I457" s="1" t="str">
        <f ca="1">IF(($A457&lt;&gt;"")*(I$1&lt;&gt;""),IF(_xlfn.XLOOKUP(I$1,Attendance_sorted!$B456:$CW456,Attendance_sorted!$B456:$CW456,"nn")&lt;&gt;"nn","•",""),"")</f>
        <v/>
      </c>
      <c r="J457" s="1" t="str">
        <f ca="1">IF(($A457&lt;&gt;"")*(J$1&lt;&gt;""),IF(_xlfn.XLOOKUP(J$1,Attendance_sorted!$B456:$CW456,Attendance_sorted!$B456:$CW456,"nn")&lt;&gt;"nn","•",""),"")</f>
        <v/>
      </c>
      <c r="K457" s="1" t="str">
        <f ca="1">IF(($A457&lt;&gt;"")*(K$1&lt;&gt;""),IF(_xlfn.XLOOKUP(K$1,Attendance_sorted!$B456:$CW456,Attendance_sorted!$B456:$CW456,"nn")&lt;&gt;"nn","•",""),"")</f>
        <v/>
      </c>
      <c r="L457" s="1" t="str">
        <f ca="1">IF(($A457&lt;&gt;"")*(L$1&lt;&gt;""),IF(_xlfn.XLOOKUP(L$1,Attendance_sorted!$B456:$CW456,Attendance_sorted!$B456:$CW456,"nn")&lt;&gt;"nn","•",""),"")</f>
        <v/>
      </c>
      <c r="M457" s="1" t="str">
        <f ca="1">IF(($A457&lt;&gt;"")*(M$1&lt;&gt;""),IF(_xlfn.XLOOKUP(M$1,Attendance_sorted!$B456:$CW456,Attendance_sorted!$B456:$CW456,"nn")&lt;&gt;"nn","•",""),"")</f>
        <v/>
      </c>
      <c r="N457" s="1" t="str">
        <f ca="1">IF(($A457&lt;&gt;"")*(N$1&lt;&gt;""),IF(_xlfn.XLOOKUP(N$1,Attendance_sorted!$B456:$CW456,Attendance_sorted!$B456:$CW456,"nn")&lt;&gt;"nn","•",""),"")</f>
        <v/>
      </c>
      <c r="O457" s="1" t="str">
        <f ca="1">IF(($A457&lt;&gt;"")*(O$1&lt;&gt;""),IF(_xlfn.XLOOKUP(O$1,Attendance_sorted!$B456:$CW456,Attendance_sorted!$B456:$CW456,"nn")&lt;&gt;"nn","•",""),"")</f>
        <v/>
      </c>
      <c r="P457" s="1" t="str">
        <f ca="1">IF(($A457&lt;&gt;"")*(P$1&lt;&gt;""),IF(_xlfn.XLOOKUP(P$1,Attendance_sorted!$B456:$CW456,Attendance_sorted!$B456:$CW456,"nn")&lt;&gt;"nn","•",""),"")</f>
        <v/>
      </c>
      <c r="Q457" s="1" t="str">
        <f ca="1">IF(($A457&lt;&gt;"")*(Q$1&lt;&gt;""),IF(_xlfn.XLOOKUP(Q$1,Attendance_sorted!$B456:$CW456,Attendance_sorted!$B456:$CW456,"nn")&lt;&gt;"nn","•",""),"")</f>
        <v/>
      </c>
      <c r="R457" s="1" t="str">
        <f ca="1">IF(($A457&lt;&gt;"")*(R$1&lt;&gt;""),IF(_xlfn.XLOOKUP(R$1,Attendance_sorted!$B456:$CW456,Attendance_sorted!$B456:$CW456,"nn")&lt;&gt;"nn","•",""),"")</f>
        <v/>
      </c>
      <c r="S457" s="1" t="str">
        <f ca="1">IF(($A457&lt;&gt;"")*(S$1&lt;&gt;""),IF(_xlfn.XLOOKUP(S$1,Attendance_sorted!$B456:$CW456,Attendance_sorted!$B456:$CW456,"nn")&lt;&gt;"nn","•",""),"")</f>
        <v/>
      </c>
      <c r="T457" s="1" t="str">
        <f ca="1">IF(($A457&lt;&gt;"")*(T$1&lt;&gt;""),IF(_xlfn.XLOOKUP(T$1,Attendance_sorted!$B456:$CW456,Attendance_sorted!$B456:$CW456,"nn")&lt;&gt;"nn","•",""),"")</f>
        <v/>
      </c>
      <c r="U457" s="1" t="str">
        <f ca="1">IF(($A457&lt;&gt;"")*(U$1&lt;&gt;""),IF(_xlfn.XLOOKUP(U$1,Attendance_sorted!$B456:$CW456,Attendance_sorted!$B456:$CW456,"nn")&lt;&gt;"nn","•",""),"")</f>
        <v/>
      </c>
      <c r="V457" s="1" t="str">
        <f ca="1">IF(($A457&lt;&gt;"")*(V$1&lt;&gt;""),IF(_xlfn.XLOOKUP(V$1,Attendance_sorted!$B456:$CW456,Attendance_sorted!$B456:$CW456,"nn")&lt;&gt;"nn","•",""),"")</f>
        <v/>
      </c>
      <c r="W457" s="1" t="str">
        <f ca="1">IF(($A457&lt;&gt;"")*(W$1&lt;&gt;""),IF(_xlfn.XLOOKUP(W$1,Attendance_sorted!$B456:$CW456,Attendance_sorted!$B456:$CW456,"nn")&lt;&gt;"nn","•",""),"")</f>
        <v/>
      </c>
      <c r="X457" s="1" t="str">
        <f ca="1">IF(($A457&lt;&gt;"")*(X$1&lt;&gt;""),IF(_xlfn.XLOOKUP(X$1,Attendance_sorted!$B456:$CW456,Attendance_sorted!$B456:$CW456,"nn")&lt;&gt;"nn","•",""),"")</f>
        <v/>
      </c>
      <c r="Y457" s="1" t="str">
        <f ca="1">IF(($A457&lt;&gt;"")*(Y$1&lt;&gt;""),IF(_xlfn.XLOOKUP(Y$1,Attendance_sorted!$B456:$CW456,Attendance_sorted!$B456:$CW456,"nn")&lt;&gt;"nn","•",""),"")</f>
        <v/>
      </c>
      <c r="Z457" s="1" t="str">
        <f ca="1">IF(($A457&lt;&gt;"")*(Z$1&lt;&gt;""),IF(_xlfn.XLOOKUP(Z$1,Attendance_sorted!$B456:$CW456,Attendance_sorted!$B456:$CW456,"nn")&lt;&gt;"nn","•",""),"")</f>
        <v/>
      </c>
      <c r="AA457" s="1" t="str">
        <f ca="1">IF(($A457&lt;&gt;"")*(AA$1&lt;&gt;""),IF(_xlfn.XLOOKUP(AA$1,Attendance_sorted!$B456:$CW456,Attendance_sorted!$B456:$CW456,"nn")&lt;&gt;"nn","•",""),"")</f>
        <v/>
      </c>
      <c r="AB457" s="1" t="str">
        <f ca="1">IF(($A457&lt;&gt;"")*(AB$1&lt;&gt;""),IF(_xlfn.XLOOKUP(AB$1,Attendance_sorted!$B456:$CW456,Attendance_sorted!$B456:$CW456,"nn")&lt;&gt;"nn","•",""),"")</f>
        <v/>
      </c>
      <c r="AC457" s="1" t="str">
        <f ca="1">IF(($A457&lt;&gt;"")*(AC$1&lt;&gt;""),IF(_xlfn.XLOOKUP(AC$1,Attendance_sorted!$B456:$CW456,Attendance_sorted!$B456:$CW456,"nn")&lt;&gt;"nn","•",""),"")</f>
        <v/>
      </c>
      <c r="AD457" s="1" t="str">
        <f ca="1">IF(($A457&lt;&gt;"")*(AD$1&lt;&gt;""),IF(_xlfn.XLOOKUP(AD$1,Attendance_sorted!$B456:$CW456,Attendance_sorted!$B456:$CW456,"nn")&lt;&gt;"nn","•",""),"")</f>
        <v/>
      </c>
      <c r="AE457" s="1" t="str">
        <f ca="1">IF(($A457&lt;&gt;"")*(AE$1&lt;&gt;""),IF(_xlfn.XLOOKUP(AE$1,Attendance_sorted!$B456:$CW456,Attendance_sorted!$B456:$CW456,"nn")&lt;&gt;"nn","•",""),"")</f>
        <v/>
      </c>
      <c r="AF457" s="1" t="str">
        <f ca="1">IF(($A457&lt;&gt;"")*(AF$1&lt;&gt;""),IF(_xlfn.XLOOKUP(AF$1,Attendance_sorted!$B456:$CW456,Attendance_sorted!$B456:$CW456,"nn")&lt;&gt;"nn","•",""),"")</f>
        <v/>
      </c>
      <c r="AG457" s="1" t="str">
        <f ca="1">IF(($A457&lt;&gt;"")*(AG$1&lt;&gt;""),IF(_xlfn.XLOOKUP(AG$1,Attendance_sorted!$B456:$CW456,Attendance_sorted!$B456:$CW456,"nn")&lt;&gt;"nn","•",""),"")</f>
        <v/>
      </c>
      <c r="AH457" s="1" t="str">
        <f ca="1">IF(($A457&lt;&gt;"")*(AH$1&lt;&gt;""),IF(_xlfn.XLOOKUP(AH$1,Attendance_sorted!$B456:$CW456,Attendance_sorted!$B456:$CW456,"nn")&lt;&gt;"nn","•",""),"")</f>
        <v/>
      </c>
      <c r="AI457" s="1" t="str">
        <f ca="1">IF(($A457&lt;&gt;"")*(AI$1&lt;&gt;""),IF(_xlfn.XLOOKUP(AI$1,Attendance_sorted!$B456:$CW456,Attendance_sorted!$B456:$CW456,"nn")&lt;&gt;"nn","•",""),"")</f>
        <v/>
      </c>
      <c r="AJ457" s="1" t="str">
        <f ca="1">IF(($A457&lt;&gt;"")*(AJ$1&lt;&gt;""),IF(_xlfn.XLOOKUP(AJ$1,Attendance_sorted!$B456:$CW456,Attendance_sorted!$B456:$CW456,"nn")&lt;&gt;"nn","•",""),"")</f>
        <v/>
      </c>
      <c r="AK457" s="1" t="str">
        <f ca="1">IF(($A457&lt;&gt;"")*(AK$1&lt;&gt;""),IF(_xlfn.XLOOKUP(AK$1,Attendance_sorted!$B456:$CW456,Attendance_sorted!$B456:$CW456,"nn")&lt;&gt;"nn","•",""),"")</f>
        <v/>
      </c>
      <c r="AL457" s="1" t="str">
        <f ca="1">IF(($A457&lt;&gt;"")*(AL$1&lt;&gt;""),IF(_xlfn.XLOOKUP(AL$1,Attendance_sorted!$B456:$CW456,Attendance_sorted!$B456:$CW456,"nn")&lt;&gt;"nn","•",""),"")</f>
        <v/>
      </c>
      <c r="AM457" s="1" t="str">
        <f ca="1">IF(($A457&lt;&gt;"")*(AM$1&lt;&gt;""),IF(_xlfn.XLOOKUP(AM$1,Attendance_sorted!$B456:$CW456,Attendance_sorted!$B456:$CW456,"nn")&lt;&gt;"nn","•",""),"")</f>
        <v/>
      </c>
      <c r="AN457" s="1" t="str">
        <f ca="1">IF(($A457&lt;&gt;"")*(AN$1&lt;&gt;""),IF(_xlfn.XLOOKUP(AN$1,Attendance_sorted!$B456:$CW456,Attendance_sorted!$B456:$CW456,"nn")&lt;&gt;"nn","•",""),"")</f>
        <v/>
      </c>
      <c r="AO457" s="1" t="str">
        <f ca="1">IF(($A457&lt;&gt;"")*(AO$1&lt;&gt;""),IF(_xlfn.XLOOKUP(AO$1,Attendance_sorted!$B456:$CW456,Attendance_sorted!$B456:$CW456,"nn")&lt;&gt;"nn","•",""),"")</f>
        <v/>
      </c>
      <c r="AP457" s="1" t="str">
        <f ca="1">IF(($A457&lt;&gt;"")*(AP$1&lt;&gt;""),IF(_xlfn.XLOOKUP(AP$1,Attendance_sorted!$B456:$CW456,Attendance_sorted!$B456:$CW456,"nn")&lt;&gt;"nn","•",""),"")</f>
        <v/>
      </c>
      <c r="AQ457" s="1" t="str">
        <f ca="1">IF(($A457&lt;&gt;"")*(AQ$1&lt;&gt;""),IF(_xlfn.XLOOKUP(AQ$1,Attendance_sorted!$B456:$CW456,Attendance_sorted!$B456:$CW456,"nn")&lt;&gt;"nn","•",""),"")</f>
        <v/>
      </c>
      <c r="AR457" s="1" t="str">
        <f ca="1">IF(($A457&lt;&gt;"")*(AR$1&lt;&gt;""),IF(_xlfn.XLOOKUP(AR$1,Attendance_sorted!$B456:$CW456,Attendance_sorted!$B456:$CW456,"nn")&lt;&gt;"nn","•",""),"")</f>
        <v/>
      </c>
      <c r="AS457" s="1" t="str">
        <f ca="1">IF(($A457&lt;&gt;"")*(AS$1&lt;&gt;""),IF(_xlfn.XLOOKUP(AS$1,Attendance_sorted!$B456:$CW456,Attendance_sorted!$B456:$CW456,"nn")&lt;&gt;"nn","•",""),"")</f>
        <v/>
      </c>
      <c r="AT457" s="1" t="str">
        <f ca="1">IF(($A457&lt;&gt;"")*(AT$1&lt;&gt;""),IF(_xlfn.XLOOKUP(AT$1,Attendance_sorted!$B456:$CW456,Attendance_sorted!$B456:$CW456,"nn")&lt;&gt;"nn","•",""),"")</f>
        <v/>
      </c>
      <c r="AU457" s="1" t="str">
        <f ca="1">IF(($A457&lt;&gt;"")*(AU$1&lt;&gt;""),IF(_xlfn.XLOOKUP(AU$1,Attendance_sorted!$B456:$CW456,Attendance_sorted!$B456:$CW456,"nn")&lt;&gt;"nn","•",""),"")</f>
        <v/>
      </c>
      <c r="AV457" s="1" t="str">
        <f ca="1">IF(($A457&lt;&gt;"")*(AV$1&lt;&gt;""),IF(_xlfn.XLOOKUP(AV$1,Attendance_sorted!$B456:$CW456,Attendance_sorted!$B456:$CW456,"nn")&lt;&gt;"nn","•",""),"")</f>
        <v/>
      </c>
      <c r="AW457" s="1" t="str">
        <f ca="1">IF(($A457&lt;&gt;"")*(AW$1&lt;&gt;""),IF(_xlfn.XLOOKUP(AW$1,Attendance_sorted!$B456:$CW456,Attendance_sorted!$B456:$CW456,"nn")&lt;&gt;"nn","•",""),"")</f>
        <v/>
      </c>
      <c r="AX457" s="1" t="str">
        <f ca="1">IF(($A457&lt;&gt;"")*(AX$1&lt;&gt;""),IF(_xlfn.XLOOKUP(AX$1,Attendance_sorted!$B456:$CW456,Attendance_sorted!$B456:$CW456,"nn")&lt;&gt;"nn","•",""),"")</f>
        <v/>
      </c>
      <c r="AY457" s="1" t="str">
        <f ca="1">IF(($A457&lt;&gt;"")*(AY$1&lt;&gt;""),IF(_xlfn.XLOOKUP(AY$1,Attendance_sorted!$B456:$CW456,Attendance_sorted!$B456:$CW456,"nn")&lt;&gt;"nn","•",""),"")</f>
        <v/>
      </c>
      <c r="AZ457" s="1" t="str">
        <f ca="1">IF(($A457&lt;&gt;"")*(AZ$1&lt;&gt;""),IF(_xlfn.XLOOKUP(AZ$1,Attendance_sorted!$B456:$CW456,Attendance_sorted!$B456:$CW456,"nn")&lt;&gt;"nn","•",""),"")</f>
        <v/>
      </c>
      <c r="BA457" s="1" t="str">
        <f ca="1">IF(($A457&lt;&gt;"")*(BA$1&lt;&gt;""),IF(_xlfn.XLOOKUP(BA$1,Attendance_sorted!$B456:$CW456,Attendance_sorted!$B456:$CW456,"nn")&lt;&gt;"nn","•",""),"")</f>
        <v/>
      </c>
      <c r="BB457" s="1" t="str">
        <f ca="1">IF(($A457&lt;&gt;"")*(BB$1&lt;&gt;""),IF(_xlfn.XLOOKUP(BB$1,Attendance_sorted!$B456:$CW456,Attendance_sorted!$B456:$CW456,"nn")&lt;&gt;"nn","•",""),"")</f>
        <v/>
      </c>
      <c r="BC457" s="1" t="str">
        <f ca="1">IF(($A457&lt;&gt;"")*(BC$1&lt;&gt;""),IF(_xlfn.XLOOKUP(BC$1,Attendance_sorted!$B456:$CW456,Attendance_sorted!$B456:$CW456,"nn")&lt;&gt;"nn","•",""),"")</f>
        <v/>
      </c>
      <c r="BD457" s="1" t="str">
        <f ca="1">IF(($A457&lt;&gt;"")*(BD$1&lt;&gt;""),IF(_xlfn.XLOOKUP(BD$1,Attendance_sorted!$B456:$CW456,Attendance_sorted!$B456:$CW456,"nn")&lt;&gt;"nn","•",""),"")</f>
        <v/>
      </c>
      <c r="BE457" s="1" t="str">
        <f ca="1">IF(($A457&lt;&gt;"")*(BE$1&lt;&gt;""),IF(_xlfn.XLOOKUP(BE$1,Attendance_sorted!$B456:$CW456,Attendance_sorted!$B456:$CW456,"nn")&lt;&gt;"nn","•",""),"")</f>
        <v/>
      </c>
      <c r="BF457" s="1" t="str">
        <f ca="1">IF(($A457&lt;&gt;"")*(BF$1&lt;&gt;""),IF(_xlfn.XLOOKUP(BF$1,Attendance_sorted!$B456:$CW456,Attendance_sorted!$B456:$CW456,"nn")&lt;&gt;"nn","•",""),"")</f>
        <v/>
      </c>
      <c r="BG457" s="1" t="str">
        <f ca="1">IF(($A457&lt;&gt;"")*(BG$1&lt;&gt;""),IF(_xlfn.XLOOKUP(BG$1,Attendance_sorted!$B456:$CW456,Attendance_sorted!$B456:$CW456,"nn")&lt;&gt;"nn","•",""),"")</f>
        <v/>
      </c>
      <c r="BH457" s="1" t="str">
        <f ca="1">IF(($A457&lt;&gt;"")*(BH$1&lt;&gt;""),IF(_xlfn.XLOOKUP(BH$1,Attendance_sorted!$B456:$CW456,Attendance_sorted!$B456:$CW456,"nn")&lt;&gt;"nn","•",""),"")</f>
        <v/>
      </c>
      <c r="BI457" s="1" t="str">
        <f ca="1">IF(($A457&lt;&gt;"")*(BI$1&lt;&gt;""),IF(_xlfn.XLOOKUP(BI$1,Attendance_sorted!$B456:$CW456,Attendance_sorted!$B456:$CW456,"nn")&lt;&gt;"nn","•",""),"")</f>
        <v/>
      </c>
      <c r="BJ457" s="1" t="str">
        <f ca="1">IF(($A457&lt;&gt;"")*(BJ$1&lt;&gt;""),IF(_xlfn.XLOOKUP(BJ$1,Attendance_sorted!$B456:$CW456,Attendance_sorted!$B456:$CW456,"nn")&lt;&gt;"nn","•",""),"")</f>
        <v/>
      </c>
      <c r="BK457" s="1" t="str">
        <f ca="1">IF(($A457&lt;&gt;"")*(BK$1&lt;&gt;""),IF(_xlfn.XLOOKUP(BK$1,Attendance_sorted!$B456:$CW456,Attendance_sorted!$B456:$CW456,"nn")&lt;&gt;"nn","•",""),"")</f>
        <v/>
      </c>
      <c r="BL457" s="1" t="str">
        <f ca="1">IF(($A457&lt;&gt;"")*(BL$1&lt;&gt;""),IF(_xlfn.XLOOKUP(BL$1,Attendance_sorted!$B456:$CW456,Attendance_sorted!$B456:$CW456,"nn")&lt;&gt;"nn","•",""),"")</f>
        <v/>
      </c>
      <c r="BM457" s="1" t="str">
        <f ca="1">IF(($A457&lt;&gt;"")*(BM$1&lt;&gt;""),IF(_xlfn.XLOOKUP(BM$1,Attendance_sorted!$B456:$CW456,Attendance_sorted!$B456:$CW456,"nn")&lt;&gt;"nn","•",""),"")</f>
        <v/>
      </c>
      <c r="BN457" s="1" t="str">
        <f ca="1">IF(($A457&lt;&gt;"")*(BN$1&lt;&gt;""),IF(_xlfn.XLOOKUP(BN$1,Attendance_sorted!$B456:$CW456,Attendance_sorted!$B456:$CW456,"nn")&lt;&gt;"nn","•",""),"")</f>
        <v/>
      </c>
      <c r="BO457" s="1" t="str">
        <f ca="1">IF(($A457&lt;&gt;"")*(BO$1&lt;&gt;""),IF(_xlfn.XLOOKUP(BO$1,Attendance_sorted!$B456:$CW456,Attendance_sorted!$B456:$CW456,"nn")&lt;&gt;"nn","•",""),"")</f>
        <v/>
      </c>
      <c r="BP457" s="1" t="str">
        <f ca="1">IF(($A457&lt;&gt;"")*(BP$1&lt;&gt;""),IF(_xlfn.XLOOKUP(BP$1,Attendance_sorted!$B456:$CW456,Attendance_sorted!$B456:$CW456,"nn")&lt;&gt;"nn","•",""),"")</f>
        <v/>
      </c>
      <c r="BQ457" s="1" t="str">
        <f ca="1">IF(($A457&lt;&gt;"")*(BQ$1&lt;&gt;""),IF(_xlfn.XLOOKUP(BQ$1,Attendance_sorted!$B456:$CW456,Attendance_sorted!$B456:$CW456,"nn")&lt;&gt;"nn","•",""),"")</f>
        <v/>
      </c>
      <c r="BR457" s="1" t="str">
        <f ca="1">IF(($A457&lt;&gt;"")*(BR$1&lt;&gt;""),IF(_xlfn.XLOOKUP(BR$1,Attendance_sorted!$B456:$CW456,Attendance_sorted!$B456:$CW456,"nn")&lt;&gt;"nn","•",""),"")</f>
        <v/>
      </c>
      <c r="BS457" s="1" t="str">
        <f ca="1">IF(($A457&lt;&gt;"")*(BS$1&lt;&gt;""),IF(_xlfn.XLOOKUP(BS$1,Attendance_sorted!$B456:$CW456,Attendance_sorted!$B456:$CW456,"nn")&lt;&gt;"nn","•",""),"")</f>
        <v/>
      </c>
      <c r="BT457" s="1" t="str">
        <f ca="1">IF(($A457&lt;&gt;"")*(BT$1&lt;&gt;""),IF(_xlfn.XLOOKUP(BT$1,Attendance_sorted!$B456:$CW456,Attendance_sorted!$B456:$CW456,"nn")&lt;&gt;"nn","•",""),"")</f>
        <v/>
      </c>
      <c r="BU457" s="1" t="str">
        <f ca="1">IF(($A457&lt;&gt;"")*(BU$1&lt;&gt;""),IF(_xlfn.XLOOKUP(BU$1,Attendance_sorted!$B456:$CW456,Attendance_sorted!$B456:$CW456,"nn")&lt;&gt;"nn","•",""),"")</f>
        <v/>
      </c>
      <c r="BV457" s="1" t="str">
        <f ca="1">IF(($A457&lt;&gt;"")*(BV$1&lt;&gt;""),IF(_xlfn.XLOOKUP(BV$1,Attendance_sorted!$B456:$CW456,Attendance_sorted!$B456:$CW456,"nn")&lt;&gt;"nn","•",""),"")</f>
        <v/>
      </c>
      <c r="BW457" s="1" t="str">
        <f ca="1">IF(($A457&lt;&gt;"")*(BW$1&lt;&gt;""),IF(_xlfn.XLOOKUP(BW$1,Attendance_sorted!$B456:$CW456,Attendance_sorted!$B456:$CW456,"nn")&lt;&gt;"nn","•",""),"")</f>
        <v/>
      </c>
      <c r="BX457" s="1" t="str">
        <f ca="1">IF(($A457&lt;&gt;"")*(BX$1&lt;&gt;""),IF(_xlfn.XLOOKUP(BX$1,Attendance_sorted!$B456:$CW456,Attendance_sorted!$B456:$CW456,"nn")&lt;&gt;"nn","•",""),"")</f>
        <v/>
      </c>
      <c r="BY457" s="1" t="str">
        <f ca="1">IF(($A457&lt;&gt;"")*(BY$1&lt;&gt;""),IF(_xlfn.XLOOKUP(BY$1,Attendance_sorted!$B456:$CW456,Attendance_sorted!$B456:$CW456,"nn")&lt;&gt;"nn","•",""),"")</f>
        <v/>
      </c>
      <c r="BZ457" s="1" t="str">
        <f ca="1">IF(($A457&lt;&gt;"")*(BZ$1&lt;&gt;""),IF(_xlfn.XLOOKUP(BZ$1,Attendance_sorted!$B456:$CW456,Attendance_sorted!$B456:$CW456,"nn")&lt;&gt;"nn","•",""),"")</f>
        <v/>
      </c>
      <c r="CA457" s="1" t="str">
        <f ca="1">IF(($A457&lt;&gt;"")*(CA$1&lt;&gt;""),IF(_xlfn.XLOOKUP(CA$1,Attendance_sorted!$B456:$CW456,Attendance_sorted!$B456:$CW456,"nn")&lt;&gt;"nn","•",""),"")</f>
        <v/>
      </c>
      <c r="CB457" s="1" t="str">
        <f ca="1">IF(($A457&lt;&gt;"")*(CB$1&lt;&gt;""),IF(_xlfn.XLOOKUP(CB$1,Attendance_sorted!$B456:$CW456,Attendance_sorted!$B456:$CW456,"nn")&lt;&gt;"nn","•",""),"")</f>
        <v/>
      </c>
      <c r="CC457" s="1" t="str">
        <f ca="1">IF(($A457&lt;&gt;"")*(CC$1&lt;&gt;""),IF(_xlfn.XLOOKUP(CC$1,Attendance_sorted!$B456:$CW456,Attendance_sorted!$B456:$CW456,"nn")&lt;&gt;"nn","•",""),"")</f>
        <v/>
      </c>
      <c r="CD457" s="1" t="str">
        <f ca="1">IF(($A457&lt;&gt;"")*(CD$1&lt;&gt;""),IF(_xlfn.XLOOKUP(CD$1,Attendance_sorted!$B456:$CW456,Attendance_sorted!$B456:$CW456,"nn")&lt;&gt;"nn","•",""),"")</f>
        <v/>
      </c>
      <c r="CE457" s="1" t="str">
        <f ca="1">IF(($A457&lt;&gt;"")*(CE$1&lt;&gt;""),IF(_xlfn.XLOOKUP(CE$1,Attendance_sorted!$B456:$CW456,Attendance_sorted!$B456:$CW456,"nn")&lt;&gt;"nn","•",""),"")</f>
        <v/>
      </c>
      <c r="CF457" s="1" t="str">
        <f ca="1">IF(($A457&lt;&gt;"")*(CF$1&lt;&gt;""),IF(_xlfn.XLOOKUP(CF$1,Attendance_sorted!$B456:$CW456,Attendance_sorted!$B456:$CW456,"nn")&lt;&gt;"nn","•",""),"")</f>
        <v/>
      </c>
      <c r="CG457" s="1" t="str">
        <f ca="1">IF(($A457&lt;&gt;"")*(CG$1&lt;&gt;""),IF(_xlfn.XLOOKUP(CG$1,Attendance_sorted!$B456:$CW456,Attendance_sorted!$B456:$CW456,"nn")&lt;&gt;"nn","•",""),"")</f>
        <v/>
      </c>
      <c r="CH457" s="1" t="str">
        <f ca="1">IF(($A457&lt;&gt;"")*(CH$1&lt;&gt;""),IF(_xlfn.XLOOKUP(CH$1,Attendance_sorted!$B456:$CW456,Attendance_sorted!$B456:$CW456,"nn")&lt;&gt;"nn","•",""),"")</f>
        <v/>
      </c>
      <c r="CI457" s="1" t="str">
        <f ca="1">IF(($A457&lt;&gt;"")*(CI$1&lt;&gt;""),IF(_xlfn.XLOOKUP(CI$1,Attendance_sorted!$B456:$CW456,Attendance_sorted!$B456:$CW456,"nn")&lt;&gt;"nn","•",""),"")</f>
        <v/>
      </c>
      <c r="CJ457" s="1" t="str">
        <f ca="1">IF(($A457&lt;&gt;"")*(CJ$1&lt;&gt;""),IF(_xlfn.XLOOKUP(CJ$1,Attendance_sorted!$B456:$CW456,Attendance_sorted!$B456:$CW456,"nn")&lt;&gt;"nn","•",""),"")</f>
        <v/>
      </c>
      <c r="CK457" s="1" t="str">
        <f ca="1">IF(($A457&lt;&gt;"")*(CK$1&lt;&gt;""),IF(_xlfn.XLOOKUP(CK$1,Attendance_sorted!$B456:$CW456,Attendance_sorted!$B456:$CW456,"nn")&lt;&gt;"nn","•",""),"")</f>
        <v/>
      </c>
      <c r="CL457" s="1" t="str">
        <f ca="1">IF(($A457&lt;&gt;"")*(CL$1&lt;&gt;""),IF(_xlfn.XLOOKUP(CL$1,Attendance_sorted!$B456:$CW456,Attendance_sorted!$B456:$CW456,"nn")&lt;&gt;"nn","•",""),"")</f>
        <v/>
      </c>
      <c r="CM457" s="1" t="str">
        <f ca="1">IF(($A457&lt;&gt;"")*(CM$1&lt;&gt;""),IF(_xlfn.XLOOKUP(CM$1,Attendance_sorted!$B456:$CW456,Attendance_sorted!$B456:$CW456,"nn")&lt;&gt;"nn","•",""),"")</f>
        <v/>
      </c>
      <c r="CN457" s="1" t="str">
        <f ca="1">IF(($A457&lt;&gt;"")*(CN$1&lt;&gt;""),IF(_xlfn.XLOOKUP(CN$1,Attendance_sorted!$B456:$CW456,Attendance_sorted!$B456:$CW456,"nn")&lt;&gt;"nn","•",""),"")</f>
        <v/>
      </c>
      <c r="CO457" s="1" t="str">
        <f ca="1">IF(($A457&lt;&gt;"")*(CO$1&lt;&gt;""),IF(_xlfn.XLOOKUP(CO$1,Attendance_sorted!$B456:$CW456,Attendance_sorted!$B456:$CW456,"nn")&lt;&gt;"nn","•",""),"")</f>
        <v/>
      </c>
      <c r="CP457" s="1" t="str">
        <f ca="1">IF(($A457&lt;&gt;"")*(CP$1&lt;&gt;""),IF(_xlfn.XLOOKUP(CP$1,Attendance_sorted!$B456:$CW456,Attendance_sorted!$B456:$CW456,"nn")&lt;&gt;"nn","•",""),"")</f>
        <v/>
      </c>
      <c r="CQ457" s="1" t="str">
        <f ca="1">IF(($A457&lt;&gt;"")*(CQ$1&lt;&gt;""),IF(_xlfn.XLOOKUP(CQ$1,Attendance_sorted!$B456:$CW456,Attendance_sorted!$B456:$CW456,"nn")&lt;&gt;"nn","•",""),"")</f>
        <v/>
      </c>
      <c r="CR457" s="1" t="str">
        <f ca="1">IF(($A457&lt;&gt;"")*(CR$1&lt;&gt;""),IF(_xlfn.XLOOKUP(CR$1,Attendance_sorted!$B456:$CW456,Attendance_sorted!$B456:$CW456,"nn")&lt;&gt;"nn","•",""),"")</f>
        <v/>
      </c>
      <c r="CS457" s="1" t="str">
        <f ca="1">IF(($A457&lt;&gt;"")*(CS$1&lt;&gt;""),IF(_xlfn.XLOOKUP(CS$1,Attendance_sorted!$B456:$CW456,Attendance_sorted!$B456:$CW456,"nn")&lt;&gt;"nn","•",""),"")</f>
        <v/>
      </c>
      <c r="CT457" s="1" t="str">
        <f ca="1">IF(($A457&lt;&gt;"")*(CT$1&lt;&gt;""),IF(_xlfn.XLOOKUP(CT$1,Attendance_sorted!$B456:$CW456,Attendance_sorted!$B456:$CW456,"nn")&lt;&gt;"nn","•",""),"")</f>
        <v/>
      </c>
      <c r="CU457" s="1" t="str">
        <f ca="1">IF(($A457&lt;&gt;"")*(CU$1&lt;&gt;""),IF(_xlfn.XLOOKUP(CU$1,Attendance_sorted!$B456:$CW456,Attendance_sorted!$B456:$CW456,"nn")&lt;&gt;"nn","•",""),"")</f>
        <v/>
      </c>
      <c r="CV457" s="1" t="str">
        <f ca="1">IF(($A457&lt;&gt;"")*(CV$1&lt;&gt;""),IF(_xlfn.XLOOKUP(CV$1,Attendance_sorted!$B456:$CW456,Attendance_sorted!$B456:$CW456,"nn")&lt;&gt;"nn","•",""),"")</f>
        <v/>
      </c>
      <c r="CW457" s="1" t="str">
        <f ca="1">IF(($A457&lt;&gt;"")*(CW$1&lt;&gt;""),IF(_xlfn.XLOOKUP(CW$1,Attendance_sorted!$B456:$CW456,Attendance_sorted!$B456:$CW456,"nn")&lt;&gt;"nn","•",""),"")</f>
        <v/>
      </c>
    </row>
    <row r="458" spans="1:101">
      <c r="A458" s="1"/>
      <c r="B458" s="1" t="str">
        <f ca="1">IF(($A458&lt;&gt;"")*(B$1&lt;&gt;""),IF(_xlfn.XLOOKUP(B$1,Attendance_sorted!$B457:$CW457,Attendance_sorted!$B457:$CW457,"nn")&lt;&gt;"nn","•",""),"")</f>
        <v/>
      </c>
      <c r="C458" s="1" t="str">
        <f ca="1">IF(($A458&lt;&gt;"")*(C$1&lt;&gt;""),IF(_xlfn.XLOOKUP(C$1,Attendance_sorted!$B457:$CW457,Attendance_sorted!$B457:$CW457,"nn")&lt;&gt;"nn","•",""),"")</f>
        <v/>
      </c>
      <c r="D458" s="1" t="str">
        <f ca="1">IF(($A458&lt;&gt;"")*(D$1&lt;&gt;""),IF(_xlfn.XLOOKUP(D$1,Attendance_sorted!$B457:$CW457,Attendance_sorted!$B457:$CW457,"nn")&lt;&gt;"nn","•",""),"")</f>
        <v/>
      </c>
      <c r="E458" s="1" t="str">
        <f ca="1">IF(($A458&lt;&gt;"")*(E$1&lt;&gt;""),IF(_xlfn.XLOOKUP(E$1,Attendance_sorted!$B457:$CW457,Attendance_sorted!$B457:$CW457,"nn")&lt;&gt;"nn","•",""),"")</f>
        <v/>
      </c>
      <c r="F458" s="1" t="str">
        <f ca="1">IF(($A458&lt;&gt;"")*(F$1&lt;&gt;""),IF(_xlfn.XLOOKUP(F$1,Attendance_sorted!$B457:$CW457,Attendance_sorted!$B457:$CW457,"nn")&lt;&gt;"nn","•",""),"")</f>
        <v/>
      </c>
      <c r="G458" s="1" t="str">
        <f ca="1">IF(($A458&lt;&gt;"")*(G$1&lt;&gt;""),IF(_xlfn.XLOOKUP(G$1,Attendance_sorted!$B457:$CW457,Attendance_sorted!$B457:$CW457,"nn")&lt;&gt;"nn","•",""),"")</f>
        <v/>
      </c>
      <c r="H458" s="1" t="str">
        <f ca="1">IF(($A458&lt;&gt;"")*(H$1&lt;&gt;""),IF(_xlfn.XLOOKUP(H$1,Attendance_sorted!$B457:$CW457,Attendance_sorted!$B457:$CW457,"nn")&lt;&gt;"nn","•",""),"")</f>
        <v/>
      </c>
      <c r="I458" s="1" t="str">
        <f ca="1">IF(($A458&lt;&gt;"")*(I$1&lt;&gt;""),IF(_xlfn.XLOOKUP(I$1,Attendance_sorted!$B457:$CW457,Attendance_sorted!$B457:$CW457,"nn")&lt;&gt;"nn","•",""),"")</f>
        <v/>
      </c>
      <c r="J458" s="1" t="str">
        <f ca="1">IF(($A458&lt;&gt;"")*(J$1&lt;&gt;""),IF(_xlfn.XLOOKUP(J$1,Attendance_sorted!$B457:$CW457,Attendance_sorted!$B457:$CW457,"nn")&lt;&gt;"nn","•",""),"")</f>
        <v/>
      </c>
      <c r="K458" s="1" t="str">
        <f ca="1">IF(($A458&lt;&gt;"")*(K$1&lt;&gt;""),IF(_xlfn.XLOOKUP(K$1,Attendance_sorted!$B457:$CW457,Attendance_sorted!$B457:$CW457,"nn")&lt;&gt;"nn","•",""),"")</f>
        <v/>
      </c>
      <c r="L458" s="1" t="str">
        <f ca="1">IF(($A458&lt;&gt;"")*(L$1&lt;&gt;""),IF(_xlfn.XLOOKUP(L$1,Attendance_sorted!$B457:$CW457,Attendance_sorted!$B457:$CW457,"nn")&lt;&gt;"nn","•",""),"")</f>
        <v/>
      </c>
      <c r="M458" s="1" t="str">
        <f ca="1">IF(($A458&lt;&gt;"")*(M$1&lt;&gt;""),IF(_xlfn.XLOOKUP(M$1,Attendance_sorted!$B457:$CW457,Attendance_sorted!$B457:$CW457,"nn")&lt;&gt;"nn","•",""),"")</f>
        <v/>
      </c>
      <c r="N458" s="1" t="str">
        <f ca="1">IF(($A458&lt;&gt;"")*(N$1&lt;&gt;""),IF(_xlfn.XLOOKUP(N$1,Attendance_sorted!$B457:$CW457,Attendance_sorted!$B457:$CW457,"nn")&lt;&gt;"nn","•",""),"")</f>
        <v/>
      </c>
      <c r="O458" s="1" t="str">
        <f ca="1">IF(($A458&lt;&gt;"")*(O$1&lt;&gt;""),IF(_xlfn.XLOOKUP(O$1,Attendance_sorted!$B457:$CW457,Attendance_sorted!$B457:$CW457,"nn")&lt;&gt;"nn","•",""),"")</f>
        <v/>
      </c>
      <c r="P458" s="1" t="str">
        <f ca="1">IF(($A458&lt;&gt;"")*(P$1&lt;&gt;""),IF(_xlfn.XLOOKUP(P$1,Attendance_sorted!$B457:$CW457,Attendance_sorted!$B457:$CW457,"nn")&lt;&gt;"nn","•",""),"")</f>
        <v/>
      </c>
      <c r="Q458" s="1" t="str">
        <f ca="1">IF(($A458&lt;&gt;"")*(Q$1&lt;&gt;""),IF(_xlfn.XLOOKUP(Q$1,Attendance_sorted!$B457:$CW457,Attendance_sorted!$B457:$CW457,"nn")&lt;&gt;"nn","•",""),"")</f>
        <v/>
      </c>
      <c r="R458" s="1" t="str">
        <f ca="1">IF(($A458&lt;&gt;"")*(R$1&lt;&gt;""),IF(_xlfn.XLOOKUP(R$1,Attendance_sorted!$B457:$CW457,Attendance_sorted!$B457:$CW457,"nn")&lt;&gt;"nn","•",""),"")</f>
        <v/>
      </c>
      <c r="S458" s="1" t="str">
        <f ca="1">IF(($A458&lt;&gt;"")*(S$1&lt;&gt;""),IF(_xlfn.XLOOKUP(S$1,Attendance_sorted!$B457:$CW457,Attendance_sorted!$B457:$CW457,"nn")&lt;&gt;"nn","•",""),"")</f>
        <v/>
      </c>
      <c r="T458" s="1" t="str">
        <f ca="1">IF(($A458&lt;&gt;"")*(T$1&lt;&gt;""),IF(_xlfn.XLOOKUP(T$1,Attendance_sorted!$B457:$CW457,Attendance_sorted!$B457:$CW457,"nn")&lt;&gt;"nn","•",""),"")</f>
        <v/>
      </c>
      <c r="U458" s="1" t="str">
        <f ca="1">IF(($A458&lt;&gt;"")*(U$1&lt;&gt;""),IF(_xlfn.XLOOKUP(U$1,Attendance_sorted!$B457:$CW457,Attendance_sorted!$B457:$CW457,"nn")&lt;&gt;"nn","•",""),"")</f>
        <v/>
      </c>
      <c r="V458" s="1" t="str">
        <f ca="1">IF(($A458&lt;&gt;"")*(V$1&lt;&gt;""),IF(_xlfn.XLOOKUP(V$1,Attendance_sorted!$B457:$CW457,Attendance_sorted!$B457:$CW457,"nn")&lt;&gt;"nn","•",""),"")</f>
        <v/>
      </c>
      <c r="W458" s="1" t="str">
        <f ca="1">IF(($A458&lt;&gt;"")*(W$1&lt;&gt;""),IF(_xlfn.XLOOKUP(W$1,Attendance_sorted!$B457:$CW457,Attendance_sorted!$B457:$CW457,"nn")&lt;&gt;"nn","•",""),"")</f>
        <v/>
      </c>
      <c r="X458" s="1" t="str">
        <f ca="1">IF(($A458&lt;&gt;"")*(X$1&lt;&gt;""),IF(_xlfn.XLOOKUP(X$1,Attendance_sorted!$B457:$CW457,Attendance_sorted!$B457:$CW457,"nn")&lt;&gt;"nn","•",""),"")</f>
        <v/>
      </c>
      <c r="Y458" s="1" t="str">
        <f ca="1">IF(($A458&lt;&gt;"")*(Y$1&lt;&gt;""),IF(_xlfn.XLOOKUP(Y$1,Attendance_sorted!$B457:$CW457,Attendance_sorted!$B457:$CW457,"nn")&lt;&gt;"nn","•",""),"")</f>
        <v/>
      </c>
      <c r="Z458" s="1" t="str">
        <f ca="1">IF(($A458&lt;&gt;"")*(Z$1&lt;&gt;""),IF(_xlfn.XLOOKUP(Z$1,Attendance_sorted!$B457:$CW457,Attendance_sorted!$B457:$CW457,"nn")&lt;&gt;"nn","•",""),"")</f>
        <v/>
      </c>
      <c r="AA458" s="1" t="str">
        <f ca="1">IF(($A458&lt;&gt;"")*(AA$1&lt;&gt;""),IF(_xlfn.XLOOKUP(AA$1,Attendance_sorted!$B457:$CW457,Attendance_sorted!$B457:$CW457,"nn")&lt;&gt;"nn","•",""),"")</f>
        <v/>
      </c>
      <c r="AB458" s="1" t="str">
        <f ca="1">IF(($A458&lt;&gt;"")*(AB$1&lt;&gt;""),IF(_xlfn.XLOOKUP(AB$1,Attendance_sorted!$B457:$CW457,Attendance_sorted!$B457:$CW457,"nn")&lt;&gt;"nn","•",""),"")</f>
        <v/>
      </c>
      <c r="AC458" s="1" t="str">
        <f ca="1">IF(($A458&lt;&gt;"")*(AC$1&lt;&gt;""),IF(_xlfn.XLOOKUP(AC$1,Attendance_sorted!$B457:$CW457,Attendance_sorted!$B457:$CW457,"nn")&lt;&gt;"nn","•",""),"")</f>
        <v/>
      </c>
      <c r="AD458" s="1" t="str">
        <f ca="1">IF(($A458&lt;&gt;"")*(AD$1&lt;&gt;""),IF(_xlfn.XLOOKUP(AD$1,Attendance_sorted!$B457:$CW457,Attendance_sorted!$B457:$CW457,"nn")&lt;&gt;"nn","•",""),"")</f>
        <v/>
      </c>
      <c r="AE458" s="1" t="str">
        <f ca="1">IF(($A458&lt;&gt;"")*(AE$1&lt;&gt;""),IF(_xlfn.XLOOKUP(AE$1,Attendance_sorted!$B457:$CW457,Attendance_sorted!$B457:$CW457,"nn")&lt;&gt;"nn","•",""),"")</f>
        <v/>
      </c>
      <c r="AF458" s="1" t="str">
        <f ca="1">IF(($A458&lt;&gt;"")*(AF$1&lt;&gt;""),IF(_xlfn.XLOOKUP(AF$1,Attendance_sorted!$B457:$CW457,Attendance_sorted!$B457:$CW457,"nn")&lt;&gt;"nn","•",""),"")</f>
        <v/>
      </c>
      <c r="AG458" s="1" t="str">
        <f ca="1">IF(($A458&lt;&gt;"")*(AG$1&lt;&gt;""),IF(_xlfn.XLOOKUP(AG$1,Attendance_sorted!$B457:$CW457,Attendance_sorted!$B457:$CW457,"nn")&lt;&gt;"nn","•",""),"")</f>
        <v/>
      </c>
      <c r="AH458" s="1" t="str">
        <f ca="1">IF(($A458&lt;&gt;"")*(AH$1&lt;&gt;""),IF(_xlfn.XLOOKUP(AH$1,Attendance_sorted!$B457:$CW457,Attendance_sorted!$B457:$CW457,"nn")&lt;&gt;"nn","•",""),"")</f>
        <v/>
      </c>
      <c r="AI458" s="1" t="str">
        <f ca="1">IF(($A458&lt;&gt;"")*(AI$1&lt;&gt;""),IF(_xlfn.XLOOKUP(AI$1,Attendance_sorted!$B457:$CW457,Attendance_sorted!$B457:$CW457,"nn")&lt;&gt;"nn","•",""),"")</f>
        <v/>
      </c>
      <c r="AJ458" s="1" t="str">
        <f ca="1">IF(($A458&lt;&gt;"")*(AJ$1&lt;&gt;""),IF(_xlfn.XLOOKUP(AJ$1,Attendance_sorted!$B457:$CW457,Attendance_sorted!$B457:$CW457,"nn")&lt;&gt;"nn","•",""),"")</f>
        <v/>
      </c>
      <c r="AK458" s="1" t="str">
        <f ca="1">IF(($A458&lt;&gt;"")*(AK$1&lt;&gt;""),IF(_xlfn.XLOOKUP(AK$1,Attendance_sorted!$B457:$CW457,Attendance_sorted!$B457:$CW457,"nn")&lt;&gt;"nn","•",""),"")</f>
        <v/>
      </c>
      <c r="AL458" s="1" t="str">
        <f ca="1">IF(($A458&lt;&gt;"")*(AL$1&lt;&gt;""),IF(_xlfn.XLOOKUP(AL$1,Attendance_sorted!$B457:$CW457,Attendance_sorted!$B457:$CW457,"nn")&lt;&gt;"nn","•",""),"")</f>
        <v/>
      </c>
      <c r="AM458" s="1" t="str">
        <f ca="1">IF(($A458&lt;&gt;"")*(AM$1&lt;&gt;""),IF(_xlfn.XLOOKUP(AM$1,Attendance_sorted!$B457:$CW457,Attendance_sorted!$B457:$CW457,"nn")&lt;&gt;"nn","•",""),"")</f>
        <v/>
      </c>
      <c r="AN458" s="1" t="str">
        <f ca="1">IF(($A458&lt;&gt;"")*(AN$1&lt;&gt;""),IF(_xlfn.XLOOKUP(AN$1,Attendance_sorted!$B457:$CW457,Attendance_sorted!$B457:$CW457,"nn")&lt;&gt;"nn","•",""),"")</f>
        <v/>
      </c>
      <c r="AO458" s="1" t="str">
        <f ca="1">IF(($A458&lt;&gt;"")*(AO$1&lt;&gt;""),IF(_xlfn.XLOOKUP(AO$1,Attendance_sorted!$B457:$CW457,Attendance_sorted!$B457:$CW457,"nn")&lt;&gt;"nn","•",""),"")</f>
        <v/>
      </c>
      <c r="AP458" s="1" t="str">
        <f ca="1">IF(($A458&lt;&gt;"")*(AP$1&lt;&gt;""),IF(_xlfn.XLOOKUP(AP$1,Attendance_sorted!$B457:$CW457,Attendance_sorted!$B457:$CW457,"nn")&lt;&gt;"nn","•",""),"")</f>
        <v/>
      </c>
      <c r="AQ458" s="1" t="str">
        <f ca="1">IF(($A458&lt;&gt;"")*(AQ$1&lt;&gt;""),IF(_xlfn.XLOOKUP(AQ$1,Attendance_sorted!$B457:$CW457,Attendance_sorted!$B457:$CW457,"nn")&lt;&gt;"nn","•",""),"")</f>
        <v/>
      </c>
      <c r="AR458" s="1" t="str">
        <f ca="1">IF(($A458&lt;&gt;"")*(AR$1&lt;&gt;""),IF(_xlfn.XLOOKUP(AR$1,Attendance_sorted!$B457:$CW457,Attendance_sorted!$B457:$CW457,"nn")&lt;&gt;"nn","•",""),"")</f>
        <v/>
      </c>
      <c r="AS458" s="1" t="str">
        <f ca="1">IF(($A458&lt;&gt;"")*(AS$1&lt;&gt;""),IF(_xlfn.XLOOKUP(AS$1,Attendance_sorted!$B457:$CW457,Attendance_sorted!$B457:$CW457,"nn")&lt;&gt;"nn","•",""),"")</f>
        <v/>
      </c>
      <c r="AT458" s="1" t="str">
        <f ca="1">IF(($A458&lt;&gt;"")*(AT$1&lt;&gt;""),IF(_xlfn.XLOOKUP(AT$1,Attendance_sorted!$B457:$CW457,Attendance_sorted!$B457:$CW457,"nn")&lt;&gt;"nn","•",""),"")</f>
        <v/>
      </c>
      <c r="AU458" s="1" t="str">
        <f ca="1">IF(($A458&lt;&gt;"")*(AU$1&lt;&gt;""),IF(_xlfn.XLOOKUP(AU$1,Attendance_sorted!$B457:$CW457,Attendance_sorted!$B457:$CW457,"nn")&lt;&gt;"nn","•",""),"")</f>
        <v/>
      </c>
      <c r="AV458" s="1" t="str">
        <f ca="1">IF(($A458&lt;&gt;"")*(AV$1&lt;&gt;""),IF(_xlfn.XLOOKUP(AV$1,Attendance_sorted!$B457:$CW457,Attendance_sorted!$B457:$CW457,"nn")&lt;&gt;"nn","•",""),"")</f>
        <v/>
      </c>
      <c r="AW458" s="1" t="str">
        <f ca="1">IF(($A458&lt;&gt;"")*(AW$1&lt;&gt;""),IF(_xlfn.XLOOKUP(AW$1,Attendance_sorted!$B457:$CW457,Attendance_sorted!$B457:$CW457,"nn")&lt;&gt;"nn","•",""),"")</f>
        <v/>
      </c>
      <c r="AX458" s="1" t="str">
        <f ca="1">IF(($A458&lt;&gt;"")*(AX$1&lt;&gt;""),IF(_xlfn.XLOOKUP(AX$1,Attendance_sorted!$B457:$CW457,Attendance_sorted!$B457:$CW457,"nn")&lt;&gt;"nn","•",""),"")</f>
        <v/>
      </c>
      <c r="AY458" s="1" t="str">
        <f ca="1">IF(($A458&lt;&gt;"")*(AY$1&lt;&gt;""),IF(_xlfn.XLOOKUP(AY$1,Attendance_sorted!$B457:$CW457,Attendance_sorted!$B457:$CW457,"nn")&lt;&gt;"nn","•",""),"")</f>
        <v/>
      </c>
      <c r="AZ458" s="1" t="str">
        <f ca="1">IF(($A458&lt;&gt;"")*(AZ$1&lt;&gt;""),IF(_xlfn.XLOOKUP(AZ$1,Attendance_sorted!$B457:$CW457,Attendance_sorted!$B457:$CW457,"nn")&lt;&gt;"nn","•",""),"")</f>
        <v/>
      </c>
      <c r="BA458" s="1" t="str">
        <f ca="1">IF(($A458&lt;&gt;"")*(BA$1&lt;&gt;""),IF(_xlfn.XLOOKUP(BA$1,Attendance_sorted!$B457:$CW457,Attendance_sorted!$B457:$CW457,"nn")&lt;&gt;"nn","•",""),"")</f>
        <v/>
      </c>
      <c r="BB458" s="1" t="str">
        <f ca="1">IF(($A458&lt;&gt;"")*(BB$1&lt;&gt;""),IF(_xlfn.XLOOKUP(BB$1,Attendance_sorted!$B457:$CW457,Attendance_sorted!$B457:$CW457,"nn")&lt;&gt;"nn","•",""),"")</f>
        <v/>
      </c>
      <c r="BC458" s="1" t="str">
        <f ca="1">IF(($A458&lt;&gt;"")*(BC$1&lt;&gt;""),IF(_xlfn.XLOOKUP(BC$1,Attendance_sorted!$B457:$CW457,Attendance_sorted!$B457:$CW457,"nn")&lt;&gt;"nn","•",""),"")</f>
        <v/>
      </c>
      <c r="BD458" s="1" t="str">
        <f ca="1">IF(($A458&lt;&gt;"")*(BD$1&lt;&gt;""),IF(_xlfn.XLOOKUP(BD$1,Attendance_sorted!$B457:$CW457,Attendance_sorted!$B457:$CW457,"nn")&lt;&gt;"nn","•",""),"")</f>
        <v/>
      </c>
      <c r="BE458" s="1" t="str">
        <f ca="1">IF(($A458&lt;&gt;"")*(BE$1&lt;&gt;""),IF(_xlfn.XLOOKUP(BE$1,Attendance_sorted!$B457:$CW457,Attendance_sorted!$B457:$CW457,"nn")&lt;&gt;"nn","•",""),"")</f>
        <v/>
      </c>
      <c r="BF458" s="1" t="str">
        <f ca="1">IF(($A458&lt;&gt;"")*(BF$1&lt;&gt;""),IF(_xlfn.XLOOKUP(BF$1,Attendance_sorted!$B457:$CW457,Attendance_sorted!$B457:$CW457,"nn")&lt;&gt;"nn","•",""),"")</f>
        <v/>
      </c>
      <c r="BG458" s="1" t="str">
        <f ca="1">IF(($A458&lt;&gt;"")*(BG$1&lt;&gt;""),IF(_xlfn.XLOOKUP(BG$1,Attendance_sorted!$B457:$CW457,Attendance_sorted!$B457:$CW457,"nn")&lt;&gt;"nn","•",""),"")</f>
        <v/>
      </c>
      <c r="BH458" s="1" t="str">
        <f ca="1">IF(($A458&lt;&gt;"")*(BH$1&lt;&gt;""),IF(_xlfn.XLOOKUP(BH$1,Attendance_sorted!$B457:$CW457,Attendance_sorted!$B457:$CW457,"nn")&lt;&gt;"nn","•",""),"")</f>
        <v/>
      </c>
      <c r="BI458" s="1" t="str">
        <f ca="1">IF(($A458&lt;&gt;"")*(BI$1&lt;&gt;""),IF(_xlfn.XLOOKUP(BI$1,Attendance_sorted!$B457:$CW457,Attendance_sorted!$B457:$CW457,"nn")&lt;&gt;"nn","•",""),"")</f>
        <v/>
      </c>
      <c r="BJ458" s="1" t="str">
        <f ca="1">IF(($A458&lt;&gt;"")*(BJ$1&lt;&gt;""),IF(_xlfn.XLOOKUP(BJ$1,Attendance_sorted!$B457:$CW457,Attendance_sorted!$B457:$CW457,"nn")&lt;&gt;"nn","•",""),"")</f>
        <v/>
      </c>
      <c r="BK458" s="1" t="str">
        <f ca="1">IF(($A458&lt;&gt;"")*(BK$1&lt;&gt;""),IF(_xlfn.XLOOKUP(BK$1,Attendance_sorted!$B457:$CW457,Attendance_sorted!$B457:$CW457,"nn")&lt;&gt;"nn","•",""),"")</f>
        <v/>
      </c>
      <c r="BL458" s="1" t="str">
        <f ca="1">IF(($A458&lt;&gt;"")*(BL$1&lt;&gt;""),IF(_xlfn.XLOOKUP(BL$1,Attendance_sorted!$B457:$CW457,Attendance_sorted!$B457:$CW457,"nn")&lt;&gt;"nn","•",""),"")</f>
        <v/>
      </c>
      <c r="BM458" s="1" t="str">
        <f ca="1">IF(($A458&lt;&gt;"")*(BM$1&lt;&gt;""),IF(_xlfn.XLOOKUP(BM$1,Attendance_sorted!$B457:$CW457,Attendance_sorted!$B457:$CW457,"nn")&lt;&gt;"nn","•",""),"")</f>
        <v/>
      </c>
      <c r="BN458" s="1" t="str">
        <f ca="1">IF(($A458&lt;&gt;"")*(BN$1&lt;&gt;""),IF(_xlfn.XLOOKUP(BN$1,Attendance_sorted!$B457:$CW457,Attendance_sorted!$B457:$CW457,"nn")&lt;&gt;"nn","•",""),"")</f>
        <v/>
      </c>
      <c r="BO458" s="1" t="str">
        <f ca="1">IF(($A458&lt;&gt;"")*(BO$1&lt;&gt;""),IF(_xlfn.XLOOKUP(BO$1,Attendance_sorted!$B457:$CW457,Attendance_sorted!$B457:$CW457,"nn")&lt;&gt;"nn","•",""),"")</f>
        <v/>
      </c>
      <c r="BP458" s="1" t="str">
        <f ca="1">IF(($A458&lt;&gt;"")*(BP$1&lt;&gt;""),IF(_xlfn.XLOOKUP(BP$1,Attendance_sorted!$B457:$CW457,Attendance_sorted!$B457:$CW457,"nn")&lt;&gt;"nn","•",""),"")</f>
        <v/>
      </c>
      <c r="BQ458" s="1" t="str">
        <f ca="1">IF(($A458&lt;&gt;"")*(BQ$1&lt;&gt;""),IF(_xlfn.XLOOKUP(BQ$1,Attendance_sorted!$B457:$CW457,Attendance_sorted!$B457:$CW457,"nn")&lt;&gt;"nn","•",""),"")</f>
        <v/>
      </c>
      <c r="BR458" s="1" t="str">
        <f ca="1">IF(($A458&lt;&gt;"")*(BR$1&lt;&gt;""),IF(_xlfn.XLOOKUP(BR$1,Attendance_sorted!$B457:$CW457,Attendance_sorted!$B457:$CW457,"nn")&lt;&gt;"nn","•",""),"")</f>
        <v/>
      </c>
      <c r="BS458" s="1" t="str">
        <f ca="1">IF(($A458&lt;&gt;"")*(BS$1&lt;&gt;""),IF(_xlfn.XLOOKUP(BS$1,Attendance_sorted!$B457:$CW457,Attendance_sorted!$B457:$CW457,"nn")&lt;&gt;"nn","•",""),"")</f>
        <v/>
      </c>
      <c r="BT458" s="1" t="str">
        <f ca="1">IF(($A458&lt;&gt;"")*(BT$1&lt;&gt;""),IF(_xlfn.XLOOKUP(BT$1,Attendance_sorted!$B457:$CW457,Attendance_sorted!$B457:$CW457,"nn")&lt;&gt;"nn","•",""),"")</f>
        <v/>
      </c>
      <c r="BU458" s="1" t="str">
        <f ca="1">IF(($A458&lt;&gt;"")*(BU$1&lt;&gt;""),IF(_xlfn.XLOOKUP(BU$1,Attendance_sorted!$B457:$CW457,Attendance_sorted!$B457:$CW457,"nn")&lt;&gt;"nn","•",""),"")</f>
        <v/>
      </c>
      <c r="BV458" s="1" t="str">
        <f ca="1">IF(($A458&lt;&gt;"")*(BV$1&lt;&gt;""),IF(_xlfn.XLOOKUP(BV$1,Attendance_sorted!$B457:$CW457,Attendance_sorted!$B457:$CW457,"nn")&lt;&gt;"nn","•",""),"")</f>
        <v/>
      </c>
      <c r="BW458" s="1" t="str">
        <f ca="1">IF(($A458&lt;&gt;"")*(BW$1&lt;&gt;""),IF(_xlfn.XLOOKUP(BW$1,Attendance_sorted!$B457:$CW457,Attendance_sorted!$B457:$CW457,"nn")&lt;&gt;"nn","•",""),"")</f>
        <v/>
      </c>
      <c r="BX458" s="1" t="str">
        <f ca="1">IF(($A458&lt;&gt;"")*(BX$1&lt;&gt;""),IF(_xlfn.XLOOKUP(BX$1,Attendance_sorted!$B457:$CW457,Attendance_sorted!$B457:$CW457,"nn")&lt;&gt;"nn","•",""),"")</f>
        <v/>
      </c>
      <c r="BY458" s="1" t="str">
        <f ca="1">IF(($A458&lt;&gt;"")*(BY$1&lt;&gt;""),IF(_xlfn.XLOOKUP(BY$1,Attendance_sorted!$B457:$CW457,Attendance_sorted!$B457:$CW457,"nn")&lt;&gt;"nn","•",""),"")</f>
        <v/>
      </c>
      <c r="BZ458" s="1" t="str">
        <f ca="1">IF(($A458&lt;&gt;"")*(BZ$1&lt;&gt;""),IF(_xlfn.XLOOKUP(BZ$1,Attendance_sorted!$B457:$CW457,Attendance_sorted!$B457:$CW457,"nn")&lt;&gt;"nn","•",""),"")</f>
        <v/>
      </c>
      <c r="CA458" s="1" t="str">
        <f ca="1">IF(($A458&lt;&gt;"")*(CA$1&lt;&gt;""),IF(_xlfn.XLOOKUP(CA$1,Attendance_sorted!$B457:$CW457,Attendance_sorted!$B457:$CW457,"nn")&lt;&gt;"nn","•",""),"")</f>
        <v/>
      </c>
      <c r="CB458" s="1" t="str">
        <f ca="1">IF(($A458&lt;&gt;"")*(CB$1&lt;&gt;""),IF(_xlfn.XLOOKUP(CB$1,Attendance_sorted!$B457:$CW457,Attendance_sorted!$B457:$CW457,"nn")&lt;&gt;"nn","•",""),"")</f>
        <v/>
      </c>
      <c r="CC458" s="1" t="str">
        <f ca="1">IF(($A458&lt;&gt;"")*(CC$1&lt;&gt;""),IF(_xlfn.XLOOKUP(CC$1,Attendance_sorted!$B457:$CW457,Attendance_sorted!$B457:$CW457,"nn")&lt;&gt;"nn","•",""),"")</f>
        <v/>
      </c>
      <c r="CD458" s="1" t="str">
        <f ca="1">IF(($A458&lt;&gt;"")*(CD$1&lt;&gt;""),IF(_xlfn.XLOOKUP(CD$1,Attendance_sorted!$B457:$CW457,Attendance_sorted!$B457:$CW457,"nn")&lt;&gt;"nn","•",""),"")</f>
        <v/>
      </c>
      <c r="CE458" s="1" t="str">
        <f ca="1">IF(($A458&lt;&gt;"")*(CE$1&lt;&gt;""),IF(_xlfn.XLOOKUP(CE$1,Attendance_sorted!$B457:$CW457,Attendance_sorted!$B457:$CW457,"nn")&lt;&gt;"nn","•",""),"")</f>
        <v/>
      </c>
      <c r="CF458" s="1" t="str">
        <f ca="1">IF(($A458&lt;&gt;"")*(CF$1&lt;&gt;""),IF(_xlfn.XLOOKUP(CF$1,Attendance_sorted!$B457:$CW457,Attendance_sorted!$B457:$CW457,"nn")&lt;&gt;"nn","•",""),"")</f>
        <v/>
      </c>
      <c r="CG458" s="1" t="str">
        <f ca="1">IF(($A458&lt;&gt;"")*(CG$1&lt;&gt;""),IF(_xlfn.XLOOKUP(CG$1,Attendance_sorted!$B457:$CW457,Attendance_sorted!$B457:$CW457,"nn")&lt;&gt;"nn","•",""),"")</f>
        <v/>
      </c>
      <c r="CH458" s="1" t="str">
        <f ca="1">IF(($A458&lt;&gt;"")*(CH$1&lt;&gt;""),IF(_xlfn.XLOOKUP(CH$1,Attendance_sorted!$B457:$CW457,Attendance_sorted!$B457:$CW457,"nn")&lt;&gt;"nn","•",""),"")</f>
        <v/>
      </c>
      <c r="CI458" s="1" t="str">
        <f ca="1">IF(($A458&lt;&gt;"")*(CI$1&lt;&gt;""),IF(_xlfn.XLOOKUP(CI$1,Attendance_sorted!$B457:$CW457,Attendance_sorted!$B457:$CW457,"nn")&lt;&gt;"nn","•",""),"")</f>
        <v/>
      </c>
      <c r="CJ458" s="1" t="str">
        <f ca="1">IF(($A458&lt;&gt;"")*(CJ$1&lt;&gt;""),IF(_xlfn.XLOOKUP(CJ$1,Attendance_sorted!$B457:$CW457,Attendance_sorted!$B457:$CW457,"nn")&lt;&gt;"nn","•",""),"")</f>
        <v/>
      </c>
      <c r="CK458" s="1" t="str">
        <f ca="1">IF(($A458&lt;&gt;"")*(CK$1&lt;&gt;""),IF(_xlfn.XLOOKUP(CK$1,Attendance_sorted!$B457:$CW457,Attendance_sorted!$B457:$CW457,"nn")&lt;&gt;"nn","•",""),"")</f>
        <v/>
      </c>
      <c r="CL458" s="1" t="str">
        <f ca="1">IF(($A458&lt;&gt;"")*(CL$1&lt;&gt;""),IF(_xlfn.XLOOKUP(CL$1,Attendance_sorted!$B457:$CW457,Attendance_sorted!$B457:$CW457,"nn")&lt;&gt;"nn","•",""),"")</f>
        <v/>
      </c>
      <c r="CM458" s="1" t="str">
        <f ca="1">IF(($A458&lt;&gt;"")*(CM$1&lt;&gt;""),IF(_xlfn.XLOOKUP(CM$1,Attendance_sorted!$B457:$CW457,Attendance_sorted!$B457:$CW457,"nn")&lt;&gt;"nn","•",""),"")</f>
        <v/>
      </c>
      <c r="CN458" s="1" t="str">
        <f ca="1">IF(($A458&lt;&gt;"")*(CN$1&lt;&gt;""),IF(_xlfn.XLOOKUP(CN$1,Attendance_sorted!$B457:$CW457,Attendance_sorted!$B457:$CW457,"nn")&lt;&gt;"nn","•",""),"")</f>
        <v/>
      </c>
      <c r="CO458" s="1" t="str">
        <f ca="1">IF(($A458&lt;&gt;"")*(CO$1&lt;&gt;""),IF(_xlfn.XLOOKUP(CO$1,Attendance_sorted!$B457:$CW457,Attendance_sorted!$B457:$CW457,"nn")&lt;&gt;"nn","•",""),"")</f>
        <v/>
      </c>
      <c r="CP458" s="1" t="str">
        <f ca="1">IF(($A458&lt;&gt;"")*(CP$1&lt;&gt;""),IF(_xlfn.XLOOKUP(CP$1,Attendance_sorted!$B457:$CW457,Attendance_sorted!$B457:$CW457,"nn")&lt;&gt;"nn","•",""),"")</f>
        <v/>
      </c>
      <c r="CQ458" s="1" t="str">
        <f ca="1">IF(($A458&lt;&gt;"")*(CQ$1&lt;&gt;""),IF(_xlfn.XLOOKUP(CQ$1,Attendance_sorted!$B457:$CW457,Attendance_sorted!$B457:$CW457,"nn")&lt;&gt;"nn","•",""),"")</f>
        <v/>
      </c>
      <c r="CR458" s="1" t="str">
        <f ca="1">IF(($A458&lt;&gt;"")*(CR$1&lt;&gt;""),IF(_xlfn.XLOOKUP(CR$1,Attendance_sorted!$B457:$CW457,Attendance_sorted!$B457:$CW457,"nn")&lt;&gt;"nn","•",""),"")</f>
        <v/>
      </c>
      <c r="CS458" s="1" t="str">
        <f ca="1">IF(($A458&lt;&gt;"")*(CS$1&lt;&gt;""),IF(_xlfn.XLOOKUP(CS$1,Attendance_sorted!$B457:$CW457,Attendance_sorted!$B457:$CW457,"nn")&lt;&gt;"nn","•",""),"")</f>
        <v/>
      </c>
      <c r="CT458" s="1" t="str">
        <f ca="1">IF(($A458&lt;&gt;"")*(CT$1&lt;&gt;""),IF(_xlfn.XLOOKUP(CT$1,Attendance_sorted!$B457:$CW457,Attendance_sorted!$B457:$CW457,"nn")&lt;&gt;"nn","•",""),"")</f>
        <v/>
      </c>
      <c r="CU458" s="1" t="str">
        <f ca="1">IF(($A458&lt;&gt;"")*(CU$1&lt;&gt;""),IF(_xlfn.XLOOKUP(CU$1,Attendance_sorted!$B457:$CW457,Attendance_sorted!$B457:$CW457,"nn")&lt;&gt;"nn","•",""),"")</f>
        <v/>
      </c>
      <c r="CV458" s="1" t="str">
        <f ca="1">IF(($A458&lt;&gt;"")*(CV$1&lt;&gt;""),IF(_xlfn.XLOOKUP(CV$1,Attendance_sorted!$B457:$CW457,Attendance_sorted!$B457:$CW457,"nn")&lt;&gt;"nn","•",""),"")</f>
        <v/>
      </c>
      <c r="CW458" s="1" t="str">
        <f ca="1">IF(($A458&lt;&gt;"")*(CW$1&lt;&gt;""),IF(_xlfn.XLOOKUP(CW$1,Attendance_sorted!$B457:$CW457,Attendance_sorted!$B457:$CW457,"nn")&lt;&gt;"nn","•",""),"")</f>
        <v/>
      </c>
    </row>
    <row r="459" spans="1:101">
      <c r="A459" s="1"/>
      <c r="B459" s="1" t="str">
        <f ca="1">IF(($A459&lt;&gt;"")*(B$1&lt;&gt;""),IF(_xlfn.XLOOKUP(B$1,Attendance_sorted!$B458:$CW458,Attendance_sorted!$B458:$CW458,"nn")&lt;&gt;"nn","•",""),"")</f>
        <v/>
      </c>
      <c r="C459" s="1" t="str">
        <f ca="1">IF(($A459&lt;&gt;"")*(C$1&lt;&gt;""),IF(_xlfn.XLOOKUP(C$1,Attendance_sorted!$B458:$CW458,Attendance_sorted!$B458:$CW458,"nn")&lt;&gt;"nn","•",""),"")</f>
        <v/>
      </c>
      <c r="D459" s="1" t="str">
        <f ca="1">IF(($A459&lt;&gt;"")*(D$1&lt;&gt;""),IF(_xlfn.XLOOKUP(D$1,Attendance_sorted!$B458:$CW458,Attendance_sorted!$B458:$CW458,"nn")&lt;&gt;"nn","•",""),"")</f>
        <v/>
      </c>
      <c r="E459" s="1" t="str">
        <f ca="1">IF(($A459&lt;&gt;"")*(E$1&lt;&gt;""),IF(_xlfn.XLOOKUP(E$1,Attendance_sorted!$B458:$CW458,Attendance_sorted!$B458:$CW458,"nn")&lt;&gt;"nn","•",""),"")</f>
        <v/>
      </c>
      <c r="F459" s="1" t="str">
        <f ca="1">IF(($A459&lt;&gt;"")*(F$1&lt;&gt;""),IF(_xlfn.XLOOKUP(F$1,Attendance_sorted!$B458:$CW458,Attendance_sorted!$B458:$CW458,"nn")&lt;&gt;"nn","•",""),"")</f>
        <v/>
      </c>
      <c r="G459" s="1" t="str">
        <f ca="1">IF(($A459&lt;&gt;"")*(G$1&lt;&gt;""),IF(_xlfn.XLOOKUP(G$1,Attendance_sorted!$B458:$CW458,Attendance_sorted!$B458:$CW458,"nn")&lt;&gt;"nn","•",""),"")</f>
        <v/>
      </c>
      <c r="H459" s="1" t="str">
        <f ca="1">IF(($A459&lt;&gt;"")*(H$1&lt;&gt;""),IF(_xlfn.XLOOKUP(H$1,Attendance_sorted!$B458:$CW458,Attendance_sorted!$B458:$CW458,"nn")&lt;&gt;"nn","•",""),"")</f>
        <v/>
      </c>
      <c r="I459" s="1" t="str">
        <f ca="1">IF(($A459&lt;&gt;"")*(I$1&lt;&gt;""),IF(_xlfn.XLOOKUP(I$1,Attendance_sorted!$B458:$CW458,Attendance_sorted!$B458:$CW458,"nn")&lt;&gt;"nn","•",""),"")</f>
        <v/>
      </c>
      <c r="J459" s="1" t="str">
        <f ca="1">IF(($A459&lt;&gt;"")*(J$1&lt;&gt;""),IF(_xlfn.XLOOKUP(J$1,Attendance_sorted!$B458:$CW458,Attendance_sorted!$B458:$CW458,"nn")&lt;&gt;"nn","•",""),"")</f>
        <v/>
      </c>
      <c r="K459" s="1" t="str">
        <f ca="1">IF(($A459&lt;&gt;"")*(K$1&lt;&gt;""),IF(_xlfn.XLOOKUP(K$1,Attendance_sorted!$B458:$CW458,Attendance_sorted!$B458:$CW458,"nn")&lt;&gt;"nn","•",""),"")</f>
        <v/>
      </c>
      <c r="L459" s="1" t="str">
        <f ca="1">IF(($A459&lt;&gt;"")*(L$1&lt;&gt;""),IF(_xlfn.XLOOKUP(L$1,Attendance_sorted!$B458:$CW458,Attendance_sorted!$B458:$CW458,"nn")&lt;&gt;"nn","•",""),"")</f>
        <v/>
      </c>
      <c r="M459" s="1" t="str">
        <f ca="1">IF(($A459&lt;&gt;"")*(M$1&lt;&gt;""),IF(_xlfn.XLOOKUP(M$1,Attendance_sorted!$B458:$CW458,Attendance_sorted!$B458:$CW458,"nn")&lt;&gt;"nn","•",""),"")</f>
        <v/>
      </c>
      <c r="N459" s="1" t="str">
        <f ca="1">IF(($A459&lt;&gt;"")*(N$1&lt;&gt;""),IF(_xlfn.XLOOKUP(N$1,Attendance_sorted!$B458:$CW458,Attendance_sorted!$B458:$CW458,"nn")&lt;&gt;"nn","•",""),"")</f>
        <v/>
      </c>
      <c r="O459" s="1" t="str">
        <f ca="1">IF(($A459&lt;&gt;"")*(O$1&lt;&gt;""),IF(_xlfn.XLOOKUP(O$1,Attendance_sorted!$B458:$CW458,Attendance_sorted!$B458:$CW458,"nn")&lt;&gt;"nn","•",""),"")</f>
        <v/>
      </c>
      <c r="P459" s="1" t="str">
        <f ca="1">IF(($A459&lt;&gt;"")*(P$1&lt;&gt;""),IF(_xlfn.XLOOKUP(P$1,Attendance_sorted!$B458:$CW458,Attendance_sorted!$B458:$CW458,"nn")&lt;&gt;"nn","•",""),"")</f>
        <v/>
      </c>
      <c r="Q459" s="1" t="str">
        <f ca="1">IF(($A459&lt;&gt;"")*(Q$1&lt;&gt;""),IF(_xlfn.XLOOKUP(Q$1,Attendance_sorted!$B458:$CW458,Attendance_sorted!$B458:$CW458,"nn")&lt;&gt;"nn","•",""),"")</f>
        <v/>
      </c>
      <c r="R459" s="1" t="str">
        <f ca="1">IF(($A459&lt;&gt;"")*(R$1&lt;&gt;""),IF(_xlfn.XLOOKUP(R$1,Attendance_sorted!$B458:$CW458,Attendance_sorted!$B458:$CW458,"nn")&lt;&gt;"nn","•",""),"")</f>
        <v/>
      </c>
      <c r="S459" s="1" t="str">
        <f ca="1">IF(($A459&lt;&gt;"")*(S$1&lt;&gt;""),IF(_xlfn.XLOOKUP(S$1,Attendance_sorted!$B458:$CW458,Attendance_sorted!$B458:$CW458,"nn")&lt;&gt;"nn","•",""),"")</f>
        <v/>
      </c>
      <c r="T459" s="1" t="str">
        <f ca="1">IF(($A459&lt;&gt;"")*(T$1&lt;&gt;""),IF(_xlfn.XLOOKUP(T$1,Attendance_sorted!$B458:$CW458,Attendance_sorted!$B458:$CW458,"nn")&lt;&gt;"nn","•",""),"")</f>
        <v/>
      </c>
      <c r="U459" s="1" t="str">
        <f ca="1">IF(($A459&lt;&gt;"")*(U$1&lt;&gt;""),IF(_xlfn.XLOOKUP(U$1,Attendance_sorted!$B458:$CW458,Attendance_sorted!$B458:$CW458,"nn")&lt;&gt;"nn","•",""),"")</f>
        <v/>
      </c>
      <c r="V459" s="1" t="str">
        <f ca="1">IF(($A459&lt;&gt;"")*(V$1&lt;&gt;""),IF(_xlfn.XLOOKUP(V$1,Attendance_sorted!$B458:$CW458,Attendance_sorted!$B458:$CW458,"nn")&lt;&gt;"nn","•",""),"")</f>
        <v/>
      </c>
      <c r="W459" s="1" t="str">
        <f ca="1">IF(($A459&lt;&gt;"")*(W$1&lt;&gt;""),IF(_xlfn.XLOOKUP(W$1,Attendance_sorted!$B458:$CW458,Attendance_sorted!$B458:$CW458,"nn")&lt;&gt;"nn","•",""),"")</f>
        <v/>
      </c>
      <c r="X459" s="1" t="str">
        <f ca="1">IF(($A459&lt;&gt;"")*(X$1&lt;&gt;""),IF(_xlfn.XLOOKUP(X$1,Attendance_sorted!$B458:$CW458,Attendance_sorted!$B458:$CW458,"nn")&lt;&gt;"nn","•",""),"")</f>
        <v/>
      </c>
      <c r="Y459" s="1" t="str">
        <f ca="1">IF(($A459&lt;&gt;"")*(Y$1&lt;&gt;""),IF(_xlfn.XLOOKUP(Y$1,Attendance_sorted!$B458:$CW458,Attendance_sorted!$B458:$CW458,"nn")&lt;&gt;"nn","•",""),"")</f>
        <v/>
      </c>
      <c r="Z459" s="1" t="str">
        <f ca="1">IF(($A459&lt;&gt;"")*(Z$1&lt;&gt;""),IF(_xlfn.XLOOKUP(Z$1,Attendance_sorted!$B458:$CW458,Attendance_sorted!$B458:$CW458,"nn")&lt;&gt;"nn","•",""),"")</f>
        <v/>
      </c>
      <c r="AA459" s="1" t="str">
        <f ca="1">IF(($A459&lt;&gt;"")*(AA$1&lt;&gt;""),IF(_xlfn.XLOOKUP(AA$1,Attendance_sorted!$B458:$CW458,Attendance_sorted!$B458:$CW458,"nn")&lt;&gt;"nn","•",""),"")</f>
        <v/>
      </c>
      <c r="AB459" s="1" t="str">
        <f ca="1">IF(($A459&lt;&gt;"")*(AB$1&lt;&gt;""),IF(_xlfn.XLOOKUP(AB$1,Attendance_sorted!$B458:$CW458,Attendance_sorted!$B458:$CW458,"nn")&lt;&gt;"nn","•",""),"")</f>
        <v/>
      </c>
      <c r="AC459" s="1" t="str">
        <f ca="1">IF(($A459&lt;&gt;"")*(AC$1&lt;&gt;""),IF(_xlfn.XLOOKUP(AC$1,Attendance_sorted!$B458:$CW458,Attendance_sorted!$B458:$CW458,"nn")&lt;&gt;"nn","•",""),"")</f>
        <v/>
      </c>
      <c r="AD459" s="1" t="str">
        <f ca="1">IF(($A459&lt;&gt;"")*(AD$1&lt;&gt;""),IF(_xlfn.XLOOKUP(AD$1,Attendance_sorted!$B458:$CW458,Attendance_sorted!$B458:$CW458,"nn")&lt;&gt;"nn","•",""),"")</f>
        <v/>
      </c>
      <c r="AE459" s="1" t="str">
        <f ca="1">IF(($A459&lt;&gt;"")*(AE$1&lt;&gt;""),IF(_xlfn.XLOOKUP(AE$1,Attendance_sorted!$B458:$CW458,Attendance_sorted!$B458:$CW458,"nn")&lt;&gt;"nn","•",""),"")</f>
        <v/>
      </c>
      <c r="AF459" s="1" t="str">
        <f ca="1">IF(($A459&lt;&gt;"")*(AF$1&lt;&gt;""),IF(_xlfn.XLOOKUP(AF$1,Attendance_sorted!$B458:$CW458,Attendance_sorted!$B458:$CW458,"nn")&lt;&gt;"nn","•",""),"")</f>
        <v/>
      </c>
      <c r="AG459" s="1" t="str">
        <f ca="1">IF(($A459&lt;&gt;"")*(AG$1&lt;&gt;""),IF(_xlfn.XLOOKUP(AG$1,Attendance_sorted!$B458:$CW458,Attendance_sorted!$B458:$CW458,"nn")&lt;&gt;"nn","•",""),"")</f>
        <v/>
      </c>
      <c r="AH459" s="1" t="str">
        <f ca="1">IF(($A459&lt;&gt;"")*(AH$1&lt;&gt;""),IF(_xlfn.XLOOKUP(AH$1,Attendance_sorted!$B458:$CW458,Attendance_sorted!$B458:$CW458,"nn")&lt;&gt;"nn","•",""),"")</f>
        <v/>
      </c>
      <c r="AI459" s="1" t="str">
        <f ca="1">IF(($A459&lt;&gt;"")*(AI$1&lt;&gt;""),IF(_xlfn.XLOOKUP(AI$1,Attendance_sorted!$B458:$CW458,Attendance_sorted!$B458:$CW458,"nn")&lt;&gt;"nn","•",""),"")</f>
        <v/>
      </c>
      <c r="AJ459" s="1" t="str">
        <f ca="1">IF(($A459&lt;&gt;"")*(AJ$1&lt;&gt;""),IF(_xlfn.XLOOKUP(AJ$1,Attendance_sorted!$B458:$CW458,Attendance_sorted!$B458:$CW458,"nn")&lt;&gt;"nn","•",""),"")</f>
        <v/>
      </c>
      <c r="AK459" s="1" t="str">
        <f ca="1">IF(($A459&lt;&gt;"")*(AK$1&lt;&gt;""),IF(_xlfn.XLOOKUP(AK$1,Attendance_sorted!$B458:$CW458,Attendance_sorted!$B458:$CW458,"nn")&lt;&gt;"nn","•",""),"")</f>
        <v/>
      </c>
      <c r="AL459" s="1" t="str">
        <f ca="1">IF(($A459&lt;&gt;"")*(AL$1&lt;&gt;""),IF(_xlfn.XLOOKUP(AL$1,Attendance_sorted!$B458:$CW458,Attendance_sorted!$B458:$CW458,"nn")&lt;&gt;"nn","•",""),"")</f>
        <v/>
      </c>
      <c r="AM459" s="1" t="str">
        <f ca="1">IF(($A459&lt;&gt;"")*(AM$1&lt;&gt;""),IF(_xlfn.XLOOKUP(AM$1,Attendance_sorted!$B458:$CW458,Attendance_sorted!$B458:$CW458,"nn")&lt;&gt;"nn","•",""),"")</f>
        <v/>
      </c>
      <c r="AN459" s="1" t="str">
        <f ca="1">IF(($A459&lt;&gt;"")*(AN$1&lt;&gt;""),IF(_xlfn.XLOOKUP(AN$1,Attendance_sorted!$B458:$CW458,Attendance_sorted!$B458:$CW458,"nn")&lt;&gt;"nn","•",""),"")</f>
        <v/>
      </c>
      <c r="AO459" s="1" t="str">
        <f ca="1">IF(($A459&lt;&gt;"")*(AO$1&lt;&gt;""),IF(_xlfn.XLOOKUP(AO$1,Attendance_sorted!$B458:$CW458,Attendance_sorted!$B458:$CW458,"nn")&lt;&gt;"nn","•",""),"")</f>
        <v/>
      </c>
      <c r="AP459" s="1" t="str">
        <f ca="1">IF(($A459&lt;&gt;"")*(AP$1&lt;&gt;""),IF(_xlfn.XLOOKUP(AP$1,Attendance_sorted!$B458:$CW458,Attendance_sorted!$B458:$CW458,"nn")&lt;&gt;"nn","•",""),"")</f>
        <v/>
      </c>
      <c r="AQ459" s="1" t="str">
        <f ca="1">IF(($A459&lt;&gt;"")*(AQ$1&lt;&gt;""),IF(_xlfn.XLOOKUP(AQ$1,Attendance_sorted!$B458:$CW458,Attendance_sorted!$B458:$CW458,"nn")&lt;&gt;"nn","•",""),"")</f>
        <v/>
      </c>
      <c r="AR459" s="1" t="str">
        <f ca="1">IF(($A459&lt;&gt;"")*(AR$1&lt;&gt;""),IF(_xlfn.XLOOKUP(AR$1,Attendance_sorted!$B458:$CW458,Attendance_sorted!$B458:$CW458,"nn")&lt;&gt;"nn","•",""),"")</f>
        <v/>
      </c>
      <c r="AS459" s="1" t="str">
        <f ca="1">IF(($A459&lt;&gt;"")*(AS$1&lt;&gt;""),IF(_xlfn.XLOOKUP(AS$1,Attendance_sorted!$B458:$CW458,Attendance_sorted!$B458:$CW458,"nn")&lt;&gt;"nn","•",""),"")</f>
        <v/>
      </c>
      <c r="AT459" s="1" t="str">
        <f ca="1">IF(($A459&lt;&gt;"")*(AT$1&lt;&gt;""),IF(_xlfn.XLOOKUP(AT$1,Attendance_sorted!$B458:$CW458,Attendance_sorted!$B458:$CW458,"nn")&lt;&gt;"nn","•",""),"")</f>
        <v/>
      </c>
      <c r="AU459" s="1" t="str">
        <f ca="1">IF(($A459&lt;&gt;"")*(AU$1&lt;&gt;""),IF(_xlfn.XLOOKUP(AU$1,Attendance_sorted!$B458:$CW458,Attendance_sorted!$B458:$CW458,"nn")&lt;&gt;"nn","•",""),"")</f>
        <v/>
      </c>
      <c r="AV459" s="1" t="str">
        <f ca="1">IF(($A459&lt;&gt;"")*(AV$1&lt;&gt;""),IF(_xlfn.XLOOKUP(AV$1,Attendance_sorted!$B458:$CW458,Attendance_sorted!$B458:$CW458,"nn")&lt;&gt;"nn","•",""),"")</f>
        <v/>
      </c>
      <c r="AW459" s="1" t="str">
        <f ca="1">IF(($A459&lt;&gt;"")*(AW$1&lt;&gt;""),IF(_xlfn.XLOOKUP(AW$1,Attendance_sorted!$B458:$CW458,Attendance_sorted!$B458:$CW458,"nn")&lt;&gt;"nn","•",""),"")</f>
        <v/>
      </c>
      <c r="AX459" s="1" t="str">
        <f ca="1">IF(($A459&lt;&gt;"")*(AX$1&lt;&gt;""),IF(_xlfn.XLOOKUP(AX$1,Attendance_sorted!$B458:$CW458,Attendance_sorted!$B458:$CW458,"nn")&lt;&gt;"nn","•",""),"")</f>
        <v/>
      </c>
      <c r="AY459" s="1" t="str">
        <f ca="1">IF(($A459&lt;&gt;"")*(AY$1&lt;&gt;""),IF(_xlfn.XLOOKUP(AY$1,Attendance_sorted!$B458:$CW458,Attendance_sorted!$B458:$CW458,"nn")&lt;&gt;"nn","•",""),"")</f>
        <v/>
      </c>
      <c r="AZ459" s="1" t="str">
        <f ca="1">IF(($A459&lt;&gt;"")*(AZ$1&lt;&gt;""),IF(_xlfn.XLOOKUP(AZ$1,Attendance_sorted!$B458:$CW458,Attendance_sorted!$B458:$CW458,"nn")&lt;&gt;"nn","•",""),"")</f>
        <v/>
      </c>
      <c r="BA459" s="1" t="str">
        <f ca="1">IF(($A459&lt;&gt;"")*(BA$1&lt;&gt;""),IF(_xlfn.XLOOKUP(BA$1,Attendance_sorted!$B458:$CW458,Attendance_sorted!$B458:$CW458,"nn")&lt;&gt;"nn","•",""),"")</f>
        <v/>
      </c>
      <c r="BB459" s="1" t="str">
        <f ca="1">IF(($A459&lt;&gt;"")*(BB$1&lt;&gt;""),IF(_xlfn.XLOOKUP(BB$1,Attendance_sorted!$B458:$CW458,Attendance_sorted!$B458:$CW458,"nn")&lt;&gt;"nn","•",""),"")</f>
        <v/>
      </c>
      <c r="BC459" s="1" t="str">
        <f ca="1">IF(($A459&lt;&gt;"")*(BC$1&lt;&gt;""),IF(_xlfn.XLOOKUP(BC$1,Attendance_sorted!$B458:$CW458,Attendance_sorted!$B458:$CW458,"nn")&lt;&gt;"nn","•",""),"")</f>
        <v/>
      </c>
      <c r="BD459" s="1" t="str">
        <f ca="1">IF(($A459&lt;&gt;"")*(BD$1&lt;&gt;""),IF(_xlfn.XLOOKUP(BD$1,Attendance_sorted!$B458:$CW458,Attendance_sorted!$B458:$CW458,"nn")&lt;&gt;"nn","•",""),"")</f>
        <v/>
      </c>
      <c r="BE459" s="1" t="str">
        <f ca="1">IF(($A459&lt;&gt;"")*(BE$1&lt;&gt;""),IF(_xlfn.XLOOKUP(BE$1,Attendance_sorted!$B458:$CW458,Attendance_sorted!$B458:$CW458,"nn")&lt;&gt;"nn","•",""),"")</f>
        <v/>
      </c>
      <c r="BF459" s="1" t="str">
        <f ca="1">IF(($A459&lt;&gt;"")*(BF$1&lt;&gt;""),IF(_xlfn.XLOOKUP(BF$1,Attendance_sorted!$B458:$CW458,Attendance_sorted!$B458:$CW458,"nn")&lt;&gt;"nn","•",""),"")</f>
        <v/>
      </c>
      <c r="BG459" s="1" t="str">
        <f ca="1">IF(($A459&lt;&gt;"")*(BG$1&lt;&gt;""),IF(_xlfn.XLOOKUP(BG$1,Attendance_sorted!$B458:$CW458,Attendance_sorted!$B458:$CW458,"nn")&lt;&gt;"nn","•",""),"")</f>
        <v/>
      </c>
      <c r="BH459" s="1" t="str">
        <f ca="1">IF(($A459&lt;&gt;"")*(BH$1&lt;&gt;""),IF(_xlfn.XLOOKUP(BH$1,Attendance_sorted!$B458:$CW458,Attendance_sorted!$B458:$CW458,"nn")&lt;&gt;"nn","•",""),"")</f>
        <v/>
      </c>
      <c r="BI459" s="1" t="str">
        <f ca="1">IF(($A459&lt;&gt;"")*(BI$1&lt;&gt;""),IF(_xlfn.XLOOKUP(BI$1,Attendance_sorted!$B458:$CW458,Attendance_sorted!$B458:$CW458,"nn")&lt;&gt;"nn","•",""),"")</f>
        <v/>
      </c>
      <c r="BJ459" s="1" t="str">
        <f ca="1">IF(($A459&lt;&gt;"")*(BJ$1&lt;&gt;""),IF(_xlfn.XLOOKUP(BJ$1,Attendance_sorted!$B458:$CW458,Attendance_sorted!$B458:$CW458,"nn")&lt;&gt;"nn","•",""),"")</f>
        <v/>
      </c>
      <c r="BK459" s="1" t="str">
        <f ca="1">IF(($A459&lt;&gt;"")*(BK$1&lt;&gt;""),IF(_xlfn.XLOOKUP(BK$1,Attendance_sorted!$B458:$CW458,Attendance_sorted!$B458:$CW458,"nn")&lt;&gt;"nn","•",""),"")</f>
        <v/>
      </c>
      <c r="BL459" s="1" t="str">
        <f ca="1">IF(($A459&lt;&gt;"")*(BL$1&lt;&gt;""),IF(_xlfn.XLOOKUP(BL$1,Attendance_sorted!$B458:$CW458,Attendance_sorted!$B458:$CW458,"nn")&lt;&gt;"nn","•",""),"")</f>
        <v/>
      </c>
      <c r="BM459" s="1" t="str">
        <f ca="1">IF(($A459&lt;&gt;"")*(BM$1&lt;&gt;""),IF(_xlfn.XLOOKUP(BM$1,Attendance_sorted!$B458:$CW458,Attendance_sorted!$B458:$CW458,"nn")&lt;&gt;"nn","•",""),"")</f>
        <v/>
      </c>
      <c r="BN459" s="1" t="str">
        <f ca="1">IF(($A459&lt;&gt;"")*(BN$1&lt;&gt;""),IF(_xlfn.XLOOKUP(BN$1,Attendance_sorted!$B458:$CW458,Attendance_sorted!$B458:$CW458,"nn")&lt;&gt;"nn","•",""),"")</f>
        <v/>
      </c>
      <c r="BO459" s="1" t="str">
        <f ca="1">IF(($A459&lt;&gt;"")*(BO$1&lt;&gt;""),IF(_xlfn.XLOOKUP(BO$1,Attendance_sorted!$B458:$CW458,Attendance_sorted!$B458:$CW458,"nn")&lt;&gt;"nn","•",""),"")</f>
        <v/>
      </c>
      <c r="BP459" s="1" t="str">
        <f ca="1">IF(($A459&lt;&gt;"")*(BP$1&lt;&gt;""),IF(_xlfn.XLOOKUP(BP$1,Attendance_sorted!$B458:$CW458,Attendance_sorted!$B458:$CW458,"nn")&lt;&gt;"nn","•",""),"")</f>
        <v/>
      </c>
      <c r="BQ459" s="1" t="str">
        <f ca="1">IF(($A459&lt;&gt;"")*(BQ$1&lt;&gt;""),IF(_xlfn.XLOOKUP(BQ$1,Attendance_sorted!$B458:$CW458,Attendance_sorted!$B458:$CW458,"nn")&lt;&gt;"nn","•",""),"")</f>
        <v/>
      </c>
      <c r="BR459" s="1" t="str">
        <f ca="1">IF(($A459&lt;&gt;"")*(BR$1&lt;&gt;""),IF(_xlfn.XLOOKUP(BR$1,Attendance_sorted!$B458:$CW458,Attendance_sorted!$B458:$CW458,"nn")&lt;&gt;"nn","•",""),"")</f>
        <v/>
      </c>
      <c r="BS459" s="1" t="str">
        <f ca="1">IF(($A459&lt;&gt;"")*(BS$1&lt;&gt;""),IF(_xlfn.XLOOKUP(BS$1,Attendance_sorted!$B458:$CW458,Attendance_sorted!$B458:$CW458,"nn")&lt;&gt;"nn","•",""),"")</f>
        <v/>
      </c>
      <c r="BT459" s="1" t="str">
        <f ca="1">IF(($A459&lt;&gt;"")*(BT$1&lt;&gt;""),IF(_xlfn.XLOOKUP(BT$1,Attendance_sorted!$B458:$CW458,Attendance_sorted!$B458:$CW458,"nn")&lt;&gt;"nn","•",""),"")</f>
        <v/>
      </c>
      <c r="BU459" s="1" t="str">
        <f ca="1">IF(($A459&lt;&gt;"")*(BU$1&lt;&gt;""),IF(_xlfn.XLOOKUP(BU$1,Attendance_sorted!$B458:$CW458,Attendance_sorted!$B458:$CW458,"nn")&lt;&gt;"nn","•",""),"")</f>
        <v/>
      </c>
      <c r="BV459" s="1" t="str">
        <f ca="1">IF(($A459&lt;&gt;"")*(BV$1&lt;&gt;""),IF(_xlfn.XLOOKUP(BV$1,Attendance_sorted!$B458:$CW458,Attendance_sorted!$B458:$CW458,"nn")&lt;&gt;"nn","•",""),"")</f>
        <v/>
      </c>
      <c r="BW459" s="1" t="str">
        <f ca="1">IF(($A459&lt;&gt;"")*(BW$1&lt;&gt;""),IF(_xlfn.XLOOKUP(BW$1,Attendance_sorted!$B458:$CW458,Attendance_sorted!$B458:$CW458,"nn")&lt;&gt;"nn","•",""),"")</f>
        <v/>
      </c>
      <c r="BX459" s="1" t="str">
        <f ca="1">IF(($A459&lt;&gt;"")*(BX$1&lt;&gt;""),IF(_xlfn.XLOOKUP(BX$1,Attendance_sorted!$B458:$CW458,Attendance_sorted!$B458:$CW458,"nn")&lt;&gt;"nn","•",""),"")</f>
        <v/>
      </c>
      <c r="BY459" s="1" t="str">
        <f ca="1">IF(($A459&lt;&gt;"")*(BY$1&lt;&gt;""),IF(_xlfn.XLOOKUP(BY$1,Attendance_sorted!$B458:$CW458,Attendance_sorted!$B458:$CW458,"nn")&lt;&gt;"nn","•",""),"")</f>
        <v/>
      </c>
      <c r="BZ459" s="1" t="str">
        <f ca="1">IF(($A459&lt;&gt;"")*(BZ$1&lt;&gt;""),IF(_xlfn.XLOOKUP(BZ$1,Attendance_sorted!$B458:$CW458,Attendance_sorted!$B458:$CW458,"nn")&lt;&gt;"nn","•",""),"")</f>
        <v/>
      </c>
      <c r="CA459" s="1" t="str">
        <f ca="1">IF(($A459&lt;&gt;"")*(CA$1&lt;&gt;""),IF(_xlfn.XLOOKUP(CA$1,Attendance_sorted!$B458:$CW458,Attendance_sorted!$B458:$CW458,"nn")&lt;&gt;"nn","•",""),"")</f>
        <v/>
      </c>
      <c r="CB459" s="1" t="str">
        <f ca="1">IF(($A459&lt;&gt;"")*(CB$1&lt;&gt;""),IF(_xlfn.XLOOKUP(CB$1,Attendance_sorted!$B458:$CW458,Attendance_sorted!$B458:$CW458,"nn")&lt;&gt;"nn","•",""),"")</f>
        <v/>
      </c>
      <c r="CC459" s="1" t="str">
        <f ca="1">IF(($A459&lt;&gt;"")*(CC$1&lt;&gt;""),IF(_xlfn.XLOOKUP(CC$1,Attendance_sorted!$B458:$CW458,Attendance_sorted!$B458:$CW458,"nn")&lt;&gt;"nn","•",""),"")</f>
        <v/>
      </c>
      <c r="CD459" s="1" t="str">
        <f ca="1">IF(($A459&lt;&gt;"")*(CD$1&lt;&gt;""),IF(_xlfn.XLOOKUP(CD$1,Attendance_sorted!$B458:$CW458,Attendance_sorted!$B458:$CW458,"nn")&lt;&gt;"nn","•",""),"")</f>
        <v/>
      </c>
      <c r="CE459" s="1" t="str">
        <f ca="1">IF(($A459&lt;&gt;"")*(CE$1&lt;&gt;""),IF(_xlfn.XLOOKUP(CE$1,Attendance_sorted!$B458:$CW458,Attendance_sorted!$B458:$CW458,"nn")&lt;&gt;"nn","•",""),"")</f>
        <v/>
      </c>
      <c r="CF459" s="1" t="str">
        <f ca="1">IF(($A459&lt;&gt;"")*(CF$1&lt;&gt;""),IF(_xlfn.XLOOKUP(CF$1,Attendance_sorted!$B458:$CW458,Attendance_sorted!$B458:$CW458,"nn")&lt;&gt;"nn","•",""),"")</f>
        <v/>
      </c>
      <c r="CG459" s="1" t="str">
        <f ca="1">IF(($A459&lt;&gt;"")*(CG$1&lt;&gt;""),IF(_xlfn.XLOOKUP(CG$1,Attendance_sorted!$B458:$CW458,Attendance_sorted!$B458:$CW458,"nn")&lt;&gt;"nn","•",""),"")</f>
        <v/>
      </c>
      <c r="CH459" s="1" t="str">
        <f ca="1">IF(($A459&lt;&gt;"")*(CH$1&lt;&gt;""),IF(_xlfn.XLOOKUP(CH$1,Attendance_sorted!$B458:$CW458,Attendance_sorted!$B458:$CW458,"nn")&lt;&gt;"nn","•",""),"")</f>
        <v/>
      </c>
      <c r="CI459" s="1" t="str">
        <f ca="1">IF(($A459&lt;&gt;"")*(CI$1&lt;&gt;""),IF(_xlfn.XLOOKUP(CI$1,Attendance_sorted!$B458:$CW458,Attendance_sorted!$B458:$CW458,"nn")&lt;&gt;"nn","•",""),"")</f>
        <v/>
      </c>
      <c r="CJ459" s="1" t="str">
        <f ca="1">IF(($A459&lt;&gt;"")*(CJ$1&lt;&gt;""),IF(_xlfn.XLOOKUP(CJ$1,Attendance_sorted!$B458:$CW458,Attendance_sorted!$B458:$CW458,"nn")&lt;&gt;"nn","•",""),"")</f>
        <v/>
      </c>
      <c r="CK459" s="1" t="str">
        <f ca="1">IF(($A459&lt;&gt;"")*(CK$1&lt;&gt;""),IF(_xlfn.XLOOKUP(CK$1,Attendance_sorted!$B458:$CW458,Attendance_sorted!$B458:$CW458,"nn")&lt;&gt;"nn","•",""),"")</f>
        <v/>
      </c>
      <c r="CL459" s="1" t="str">
        <f ca="1">IF(($A459&lt;&gt;"")*(CL$1&lt;&gt;""),IF(_xlfn.XLOOKUP(CL$1,Attendance_sorted!$B458:$CW458,Attendance_sorted!$B458:$CW458,"nn")&lt;&gt;"nn","•",""),"")</f>
        <v/>
      </c>
      <c r="CM459" s="1" t="str">
        <f ca="1">IF(($A459&lt;&gt;"")*(CM$1&lt;&gt;""),IF(_xlfn.XLOOKUP(CM$1,Attendance_sorted!$B458:$CW458,Attendance_sorted!$B458:$CW458,"nn")&lt;&gt;"nn","•",""),"")</f>
        <v/>
      </c>
      <c r="CN459" s="1" t="str">
        <f ca="1">IF(($A459&lt;&gt;"")*(CN$1&lt;&gt;""),IF(_xlfn.XLOOKUP(CN$1,Attendance_sorted!$B458:$CW458,Attendance_sorted!$B458:$CW458,"nn")&lt;&gt;"nn","•",""),"")</f>
        <v/>
      </c>
      <c r="CO459" s="1" t="str">
        <f ca="1">IF(($A459&lt;&gt;"")*(CO$1&lt;&gt;""),IF(_xlfn.XLOOKUP(CO$1,Attendance_sorted!$B458:$CW458,Attendance_sorted!$B458:$CW458,"nn")&lt;&gt;"nn","•",""),"")</f>
        <v/>
      </c>
      <c r="CP459" s="1" t="str">
        <f ca="1">IF(($A459&lt;&gt;"")*(CP$1&lt;&gt;""),IF(_xlfn.XLOOKUP(CP$1,Attendance_sorted!$B458:$CW458,Attendance_sorted!$B458:$CW458,"nn")&lt;&gt;"nn","•",""),"")</f>
        <v/>
      </c>
      <c r="CQ459" s="1" t="str">
        <f ca="1">IF(($A459&lt;&gt;"")*(CQ$1&lt;&gt;""),IF(_xlfn.XLOOKUP(CQ$1,Attendance_sorted!$B458:$CW458,Attendance_sorted!$B458:$CW458,"nn")&lt;&gt;"nn","•",""),"")</f>
        <v/>
      </c>
      <c r="CR459" s="1" t="str">
        <f ca="1">IF(($A459&lt;&gt;"")*(CR$1&lt;&gt;""),IF(_xlfn.XLOOKUP(CR$1,Attendance_sorted!$B458:$CW458,Attendance_sorted!$B458:$CW458,"nn")&lt;&gt;"nn","•",""),"")</f>
        <v/>
      </c>
      <c r="CS459" s="1" t="str">
        <f ca="1">IF(($A459&lt;&gt;"")*(CS$1&lt;&gt;""),IF(_xlfn.XLOOKUP(CS$1,Attendance_sorted!$B458:$CW458,Attendance_sorted!$B458:$CW458,"nn")&lt;&gt;"nn","•",""),"")</f>
        <v/>
      </c>
      <c r="CT459" s="1" t="str">
        <f ca="1">IF(($A459&lt;&gt;"")*(CT$1&lt;&gt;""),IF(_xlfn.XLOOKUP(CT$1,Attendance_sorted!$B458:$CW458,Attendance_sorted!$B458:$CW458,"nn")&lt;&gt;"nn","•",""),"")</f>
        <v/>
      </c>
      <c r="CU459" s="1" t="str">
        <f ca="1">IF(($A459&lt;&gt;"")*(CU$1&lt;&gt;""),IF(_xlfn.XLOOKUP(CU$1,Attendance_sorted!$B458:$CW458,Attendance_sorted!$B458:$CW458,"nn")&lt;&gt;"nn","•",""),"")</f>
        <v/>
      </c>
      <c r="CV459" s="1" t="str">
        <f ca="1">IF(($A459&lt;&gt;"")*(CV$1&lt;&gt;""),IF(_xlfn.XLOOKUP(CV$1,Attendance_sorted!$B458:$CW458,Attendance_sorted!$B458:$CW458,"nn")&lt;&gt;"nn","•",""),"")</f>
        <v/>
      </c>
      <c r="CW459" s="1" t="str">
        <f ca="1">IF(($A459&lt;&gt;"")*(CW$1&lt;&gt;""),IF(_xlfn.XLOOKUP(CW$1,Attendance_sorted!$B458:$CW458,Attendance_sorted!$B458:$CW458,"nn")&lt;&gt;"nn","•",""),"")</f>
        <v/>
      </c>
    </row>
    <row r="460" spans="1:101">
      <c r="A460" s="1"/>
      <c r="B460" s="1" t="str">
        <f ca="1">IF(($A460&lt;&gt;"")*(B$1&lt;&gt;""),IF(_xlfn.XLOOKUP(B$1,Attendance_sorted!$B459:$CW459,Attendance_sorted!$B459:$CW459,"nn")&lt;&gt;"nn","•",""),"")</f>
        <v/>
      </c>
      <c r="C460" s="1" t="str">
        <f ca="1">IF(($A460&lt;&gt;"")*(C$1&lt;&gt;""),IF(_xlfn.XLOOKUP(C$1,Attendance_sorted!$B459:$CW459,Attendance_sorted!$B459:$CW459,"nn")&lt;&gt;"nn","•",""),"")</f>
        <v/>
      </c>
      <c r="D460" s="1" t="str">
        <f ca="1">IF(($A460&lt;&gt;"")*(D$1&lt;&gt;""),IF(_xlfn.XLOOKUP(D$1,Attendance_sorted!$B459:$CW459,Attendance_sorted!$B459:$CW459,"nn")&lt;&gt;"nn","•",""),"")</f>
        <v/>
      </c>
      <c r="E460" s="1" t="str">
        <f ca="1">IF(($A460&lt;&gt;"")*(E$1&lt;&gt;""),IF(_xlfn.XLOOKUP(E$1,Attendance_sorted!$B459:$CW459,Attendance_sorted!$B459:$CW459,"nn")&lt;&gt;"nn","•",""),"")</f>
        <v/>
      </c>
      <c r="F460" s="1" t="str">
        <f ca="1">IF(($A460&lt;&gt;"")*(F$1&lt;&gt;""),IF(_xlfn.XLOOKUP(F$1,Attendance_sorted!$B459:$CW459,Attendance_sorted!$B459:$CW459,"nn")&lt;&gt;"nn","•",""),"")</f>
        <v/>
      </c>
      <c r="G460" s="1" t="str">
        <f ca="1">IF(($A460&lt;&gt;"")*(G$1&lt;&gt;""),IF(_xlfn.XLOOKUP(G$1,Attendance_sorted!$B459:$CW459,Attendance_sorted!$B459:$CW459,"nn")&lt;&gt;"nn","•",""),"")</f>
        <v/>
      </c>
      <c r="H460" s="1" t="str">
        <f ca="1">IF(($A460&lt;&gt;"")*(H$1&lt;&gt;""),IF(_xlfn.XLOOKUP(H$1,Attendance_sorted!$B459:$CW459,Attendance_sorted!$B459:$CW459,"nn")&lt;&gt;"nn","•",""),"")</f>
        <v/>
      </c>
      <c r="I460" s="1" t="str">
        <f ca="1">IF(($A460&lt;&gt;"")*(I$1&lt;&gt;""),IF(_xlfn.XLOOKUP(I$1,Attendance_sorted!$B459:$CW459,Attendance_sorted!$B459:$CW459,"nn")&lt;&gt;"nn","•",""),"")</f>
        <v/>
      </c>
      <c r="J460" s="1" t="str">
        <f ca="1">IF(($A460&lt;&gt;"")*(J$1&lt;&gt;""),IF(_xlfn.XLOOKUP(J$1,Attendance_sorted!$B459:$CW459,Attendance_sorted!$B459:$CW459,"nn")&lt;&gt;"nn","•",""),"")</f>
        <v/>
      </c>
      <c r="K460" s="1" t="str">
        <f ca="1">IF(($A460&lt;&gt;"")*(K$1&lt;&gt;""),IF(_xlfn.XLOOKUP(K$1,Attendance_sorted!$B459:$CW459,Attendance_sorted!$B459:$CW459,"nn")&lt;&gt;"nn","•",""),"")</f>
        <v/>
      </c>
      <c r="L460" s="1" t="str">
        <f ca="1">IF(($A460&lt;&gt;"")*(L$1&lt;&gt;""),IF(_xlfn.XLOOKUP(L$1,Attendance_sorted!$B459:$CW459,Attendance_sorted!$B459:$CW459,"nn")&lt;&gt;"nn","•",""),"")</f>
        <v/>
      </c>
      <c r="M460" s="1" t="str">
        <f ca="1">IF(($A460&lt;&gt;"")*(M$1&lt;&gt;""),IF(_xlfn.XLOOKUP(M$1,Attendance_sorted!$B459:$CW459,Attendance_sorted!$B459:$CW459,"nn")&lt;&gt;"nn","•",""),"")</f>
        <v/>
      </c>
      <c r="N460" s="1" t="str">
        <f ca="1">IF(($A460&lt;&gt;"")*(N$1&lt;&gt;""),IF(_xlfn.XLOOKUP(N$1,Attendance_sorted!$B459:$CW459,Attendance_sorted!$B459:$CW459,"nn")&lt;&gt;"nn","•",""),"")</f>
        <v/>
      </c>
      <c r="O460" s="1" t="str">
        <f ca="1">IF(($A460&lt;&gt;"")*(O$1&lt;&gt;""),IF(_xlfn.XLOOKUP(O$1,Attendance_sorted!$B459:$CW459,Attendance_sorted!$B459:$CW459,"nn")&lt;&gt;"nn","•",""),"")</f>
        <v/>
      </c>
      <c r="P460" s="1" t="str">
        <f ca="1">IF(($A460&lt;&gt;"")*(P$1&lt;&gt;""),IF(_xlfn.XLOOKUP(P$1,Attendance_sorted!$B459:$CW459,Attendance_sorted!$B459:$CW459,"nn")&lt;&gt;"nn","•",""),"")</f>
        <v/>
      </c>
      <c r="Q460" s="1" t="str">
        <f ca="1">IF(($A460&lt;&gt;"")*(Q$1&lt;&gt;""),IF(_xlfn.XLOOKUP(Q$1,Attendance_sorted!$B459:$CW459,Attendance_sorted!$B459:$CW459,"nn")&lt;&gt;"nn","•",""),"")</f>
        <v/>
      </c>
      <c r="R460" s="1" t="str">
        <f ca="1">IF(($A460&lt;&gt;"")*(R$1&lt;&gt;""),IF(_xlfn.XLOOKUP(R$1,Attendance_sorted!$B459:$CW459,Attendance_sorted!$B459:$CW459,"nn")&lt;&gt;"nn","•",""),"")</f>
        <v/>
      </c>
      <c r="S460" s="1" t="str">
        <f ca="1">IF(($A460&lt;&gt;"")*(S$1&lt;&gt;""),IF(_xlfn.XLOOKUP(S$1,Attendance_sorted!$B459:$CW459,Attendance_sorted!$B459:$CW459,"nn")&lt;&gt;"nn","•",""),"")</f>
        <v/>
      </c>
      <c r="T460" s="1" t="str">
        <f ca="1">IF(($A460&lt;&gt;"")*(T$1&lt;&gt;""),IF(_xlfn.XLOOKUP(T$1,Attendance_sorted!$B459:$CW459,Attendance_sorted!$B459:$CW459,"nn")&lt;&gt;"nn","•",""),"")</f>
        <v/>
      </c>
      <c r="U460" s="1" t="str">
        <f ca="1">IF(($A460&lt;&gt;"")*(U$1&lt;&gt;""),IF(_xlfn.XLOOKUP(U$1,Attendance_sorted!$B459:$CW459,Attendance_sorted!$B459:$CW459,"nn")&lt;&gt;"nn","•",""),"")</f>
        <v/>
      </c>
      <c r="V460" s="1" t="str">
        <f ca="1">IF(($A460&lt;&gt;"")*(V$1&lt;&gt;""),IF(_xlfn.XLOOKUP(V$1,Attendance_sorted!$B459:$CW459,Attendance_sorted!$B459:$CW459,"nn")&lt;&gt;"nn","•",""),"")</f>
        <v/>
      </c>
      <c r="W460" s="1" t="str">
        <f ca="1">IF(($A460&lt;&gt;"")*(W$1&lt;&gt;""),IF(_xlfn.XLOOKUP(W$1,Attendance_sorted!$B459:$CW459,Attendance_sorted!$B459:$CW459,"nn")&lt;&gt;"nn","•",""),"")</f>
        <v/>
      </c>
      <c r="X460" s="1" t="str">
        <f ca="1">IF(($A460&lt;&gt;"")*(X$1&lt;&gt;""),IF(_xlfn.XLOOKUP(X$1,Attendance_sorted!$B459:$CW459,Attendance_sorted!$B459:$CW459,"nn")&lt;&gt;"nn","•",""),"")</f>
        <v/>
      </c>
      <c r="Y460" s="1" t="str">
        <f ca="1">IF(($A460&lt;&gt;"")*(Y$1&lt;&gt;""),IF(_xlfn.XLOOKUP(Y$1,Attendance_sorted!$B459:$CW459,Attendance_sorted!$B459:$CW459,"nn")&lt;&gt;"nn","•",""),"")</f>
        <v/>
      </c>
      <c r="Z460" s="1" t="str">
        <f ca="1">IF(($A460&lt;&gt;"")*(Z$1&lt;&gt;""),IF(_xlfn.XLOOKUP(Z$1,Attendance_sorted!$B459:$CW459,Attendance_sorted!$B459:$CW459,"nn")&lt;&gt;"nn","•",""),"")</f>
        <v/>
      </c>
      <c r="AA460" s="1" t="str">
        <f ca="1">IF(($A460&lt;&gt;"")*(AA$1&lt;&gt;""),IF(_xlfn.XLOOKUP(AA$1,Attendance_sorted!$B459:$CW459,Attendance_sorted!$B459:$CW459,"nn")&lt;&gt;"nn","•",""),"")</f>
        <v/>
      </c>
      <c r="AB460" s="1" t="str">
        <f ca="1">IF(($A460&lt;&gt;"")*(AB$1&lt;&gt;""),IF(_xlfn.XLOOKUP(AB$1,Attendance_sorted!$B459:$CW459,Attendance_sorted!$B459:$CW459,"nn")&lt;&gt;"nn","•",""),"")</f>
        <v/>
      </c>
      <c r="AC460" s="1" t="str">
        <f ca="1">IF(($A460&lt;&gt;"")*(AC$1&lt;&gt;""),IF(_xlfn.XLOOKUP(AC$1,Attendance_sorted!$B459:$CW459,Attendance_sorted!$B459:$CW459,"nn")&lt;&gt;"nn","•",""),"")</f>
        <v/>
      </c>
      <c r="AD460" s="1" t="str">
        <f ca="1">IF(($A460&lt;&gt;"")*(AD$1&lt;&gt;""),IF(_xlfn.XLOOKUP(AD$1,Attendance_sorted!$B459:$CW459,Attendance_sorted!$B459:$CW459,"nn")&lt;&gt;"nn","•",""),"")</f>
        <v/>
      </c>
      <c r="AE460" s="1" t="str">
        <f ca="1">IF(($A460&lt;&gt;"")*(AE$1&lt;&gt;""),IF(_xlfn.XLOOKUP(AE$1,Attendance_sorted!$B459:$CW459,Attendance_sorted!$B459:$CW459,"nn")&lt;&gt;"nn","•",""),"")</f>
        <v/>
      </c>
      <c r="AF460" s="1" t="str">
        <f ca="1">IF(($A460&lt;&gt;"")*(AF$1&lt;&gt;""),IF(_xlfn.XLOOKUP(AF$1,Attendance_sorted!$B459:$CW459,Attendance_sorted!$B459:$CW459,"nn")&lt;&gt;"nn","•",""),"")</f>
        <v/>
      </c>
      <c r="AG460" s="1" t="str">
        <f ca="1">IF(($A460&lt;&gt;"")*(AG$1&lt;&gt;""),IF(_xlfn.XLOOKUP(AG$1,Attendance_sorted!$B459:$CW459,Attendance_sorted!$B459:$CW459,"nn")&lt;&gt;"nn","•",""),"")</f>
        <v/>
      </c>
      <c r="AH460" s="1" t="str">
        <f ca="1">IF(($A460&lt;&gt;"")*(AH$1&lt;&gt;""),IF(_xlfn.XLOOKUP(AH$1,Attendance_sorted!$B459:$CW459,Attendance_sorted!$B459:$CW459,"nn")&lt;&gt;"nn","•",""),"")</f>
        <v/>
      </c>
      <c r="AI460" s="1" t="str">
        <f ca="1">IF(($A460&lt;&gt;"")*(AI$1&lt;&gt;""),IF(_xlfn.XLOOKUP(AI$1,Attendance_sorted!$B459:$CW459,Attendance_sorted!$B459:$CW459,"nn")&lt;&gt;"nn","•",""),"")</f>
        <v/>
      </c>
      <c r="AJ460" s="1" t="str">
        <f ca="1">IF(($A460&lt;&gt;"")*(AJ$1&lt;&gt;""),IF(_xlfn.XLOOKUP(AJ$1,Attendance_sorted!$B459:$CW459,Attendance_sorted!$B459:$CW459,"nn")&lt;&gt;"nn","•",""),"")</f>
        <v/>
      </c>
      <c r="AK460" s="1" t="str">
        <f ca="1">IF(($A460&lt;&gt;"")*(AK$1&lt;&gt;""),IF(_xlfn.XLOOKUP(AK$1,Attendance_sorted!$B459:$CW459,Attendance_sorted!$B459:$CW459,"nn")&lt;&gt;"nn","•",""),"")</f>
        <v/>
      </c>
      <c r="AL460" s="1" t="str">
        <f ca="1">IF(($A460&lt;&gt;"")*(AL$1&lt;&gt;""),IF(_xlfn.XLOOKUP(AL$1,Attendance_sorted!$B459:$CW459,Attendance_sorted!$B459:$CW459,"nn")&lt;&gt;"nn","•",""),"")</f>
        <v/>
      </c>
      <c r="AM460" s="1" t="str">
        <f ca="1">IF(($A460&lt;&gt;"")*(AM$1&lt;&gt;""),IF(_xlfn.XLOOKUP(AM$1,Attendance_sorted!$B459:$CW459,Attendance_sorted!$B459:$CW459,"nn")&lt;&gt;"nn","•",""),"")</f>
        <v/>
      </c>
      <c r="AN460" s="1" t="str">
        <f ca="1">IF(($A460&lt;&gt;"")*(AN$1&lt;&gt;""),IF(_xlfn.XLOOKUP(AN$1,Attendance_sorted!$B459:$CW459,Attendance_sorted!$B459:$CW459,"nn")&lt;&gt;"nn","•",""),"")</f>
        <v/>
      </c>
      <c r="AO460" s="1" t="str">
        <f ca="1">IF(($A460&lt;&gt;"")*(AO$1&lt;&gt;""),IF(_xlfn.XLOOKUP(AO$1,Attendance_sorted!$B459:$CW459,Attendance_sorted!$B459:$CW459,"nn")&lt;&gt;"nn","•",""),"")</f>
        <v/>
      </c>
      <c r="AP460" s="1" t="str">
        <f ca="1">IF(($A460&lt;&gt;"")*(AP$1&lt;&gt;""),IF(_xlfn.XLOOKUP(AP$1,Attendance_sorted!$B459:$CW459,Attendance_sorted!$B459:$CW459,"nn")&lt;&gt;"nn","•",""),"")</f>
        <v/>
      </c>
      <c r="AQ460" s="1" t="str">
        <f ca="1">IF(($A460&lt;&gt;"")*(AQ$1&lt;&gt;""),IF(_xlfn.XLOOKUP(AQ$1,Attendance_sorted!$B459:$CW459,Attendance_sorted!$B459:$CW459,"nn")&lt;&gt;"nn","•",""),"")</f>
        <v/>
      </c>
      <c r="AR460" s="1" t="str">
        <f ca="1">IF(($A460&lt;&gt;"")*(AR$1&lt;&gt;""),IF(_xlfn.XLOOKUP(AR$1,Attendance_sorted!$B459:$CW459,Attendance_sorted!$B459:$CW459,"nn")&lt;&gt;"nn","•",""),"")</f>
        <v/>
      </c>
      <c r="AS460" s="1" t="str">
        <f ca="1">IF(($A460&lt;&gt;"")*(AS$1&lt;&gt;""),IF(_xlfn.XLOOKUP(AS$1,Attendance_sorted!$B459:$CW459,Attendance_sorted!$B459:$CW459,"nn")&lt;&gt;"nn","•",""),"")</f>
        <v/>
      </c>
      <c r="AT460" s="1" t="str">
        <f ca="1">IF(($A460&lt;&gt;"")*(AT$1&lt;&gt;""),IF(_xlfn.XLOOKUP(AT$1,Attendance_sorted!$B459:$CW459,Attendance_sorted!$B459:$CW459,"nn")&lt;&gt;"nn","•",""),"")</f>
        <v/>
      </c>
      <c r="AU460" s="1" t="str">
        <f ca="1">IF(($A460&lt;&gt;"")*(AU$1&lt;&gt;""),IF(_xlfn.XLOOKUP(AU$1,Attendance_sorted!$B459:$CW459,Attendance_sorted!$B459:$CW459,"nn")&lt;&gt;"nn","•",""),"")</f>
        <v/>
      </c>
      <c r="AV460" s="1" t="str">
        <f ca="1">IF(($A460&lt;&gt;"")*(AV$1&lt;&gt;""),IF(_xlfn.XLOOKUP(AV$1,Attendance_sorted!$B459:$CW459,Attendance_sorted!$B459:$CW459,"nn")&lt;&gt;"nn","•",""),"")</f>
        <v/>
      </c>
      <c r="AW460" s="1" t="str">
        <f ca="1">IF(($A460&lt;&gt;"")*(AW$1&lt;&gt;""),IF(_xlfn.XLOOKUP(AW$1,Attendance_sorted!$B459:$CW459,Attendance_sorted!$B459:$CW459,"nn")&lt;&gt;"nn","•",""),"")</f>
        <v/>
      </c>
      <c r="AX460" s="1" t="str">
        <f ca="1">IF(($A460&lt;&gt;"")*(AX$1&lt;&gt;""),IF(_xlfn.XLOOKUP(AX$1,Attendance_sorted!$B459:$CW459,Attendance_sorted!$B459:$CW459,"nn")&lt;&gt;"nn","•",""),"")</f>
        <v/>
      </c>
      <c r="AY460" s="1" t="str">
        <f ca="1">IF(($A460&lt;&gt;"")*(AY$1&lt;&gt;""),IF(_xlfn.XLOOKUP(AY$1,Attendance_sorted!$B459:$CW459,Attendance_sorted!$B459:$CW459,"nn")&lt;&gt;"nn","•",""),"")</f>
        <v/>
      </c>
      <c r="AZ460" s="1" t="str">
        <f ca="1">IF(($A460&lt;&gt;"")*(AZ$1&lt;&gt;""),IF(_xlfn.XLOOKUP(AZ$1,Attendance_sorted!$B459:$CW459,Attendance_sorted!$B459:$CW459,"nn")&lt;&gt;"nn","•",""),"")</f>
        <v/>
      </c>
      <c r="BA460" s="1" t="str">
        <f ca="1">IF(($A460&lt;&gt;"")*(BA$1&lt;&gt;""),IF(_xlfn.XLOOKUP(BA$1,Attendance_sorted!$B459:$CW459,Attendance_sorted!$B459:$CW459,"nn")&lt;&gt;"nn","•",""),"")</f>
        <v/>
      </c>
      <c r="BB460" s="1" t="str">
        <f ca="1">IF(($A460&lt;&gt;"")*(BB$1&lt;&gt;""),IF(_xlfn.XLOOKUP(BB$1,Attendance_sorted!$B459:$CW459,Attendance_sorted!$B459:$CW459,"nn")&lt;&gt;"nn","•",""),"")</f>
        <v/>
      </c>
      <c r="BC460" s="1" t="str">
        <f ca="1">IF(($A460&lt;&gt;"")*(BC$1&lt;&gt;""),IF(_xlfn.XLOOKUP(BC$1,Attendance_sorted!$B459:$CW459,Attendance_sorted!$B459:$CW459,"nn")&lt;&gt;"nn","•",""),"")</f>
        <v/>
      </c>
      <c r="BD460" s="1" t="str">
        <f ca="1">IF(($A460&lt;&gt;"")*(BD$1&lt;&gt;""),IF(_xlfn.XLOOKUP(BD$1,Attendance_sorted!$B459:$CW459,Attendance_sorted!$B459:$CW459,"nn")&lt;&gt;"nn","•",""),"")</f>
        <v/>
      </c>
      <c r="BE460" s="1" t="str">
        <f ca="1">IF(($A460&lt;&gt;"")*(BE$1&lt;&gt;""),IF(_xlfn.XLOOKUP(BE$1,Attendance_sorted!$B459:$CW459,Attendance_sorted!$B459:$CW459,"nn")&lt;&gt;"nn","•",""),"")</f>
        <v/>
      </c>
      <c r="BF460" s="1" t="str">
        <f ca="1">IF(($A460&lt;&gt;"")*(BF$1&lt;&gt;""),IF(_xlfn.XLOOKUP(BF$1,Attendance_sorted!$B459:$CW459,Attendance_sorted!$B459:$CW459,"nn")&lt;&gt;"nn","•",""),"")</f>
        <v/>
      </c>
      <c r="BG460" s="1" t="str">
        <f ca="1">IF(($A460&lt;&gt;"")*(BG$1&lt;&gt;""),IF(_xlfn.XLOOKUP(BG$1,Attendance_sorted!$B459:$CW459,Attendance_sorted!$B459:$CW459,"nn")&lt;&gt;"nn","•",""),"")</f>
        <v/>
      </c>
      <c r="BH460" s="1" t="str">
        <f ca="1">IF(($A460&lt;&gt;"")*(BH$1&lt;&gt;""),IF(_xlfn.XLOOKUP(BH$1,Attendance_sorted!$B459:$CW459,Attendance_sorted!$B459:$CW459,"nn")&lt;&gt;"nn","•",""),"")</f>
        <v/>
      </c>
      <c r="BI460" s="1" t="str">
        <f ca="1">IF(($A460&lt;&gt;"")*(BI$1&lt;&gt;""),IF(_xlfn.XLOOKUP(BI$1,Attendance_sorted!$B459:$CW459,Attendance_sorted!$B459:$CW459,"nn")&lt;&gt;"nn","•",""),"")</f>
        <v/>
      </c>
      <c r="BJ460" s="1" t="str">
        <f ca="1">IF(($A460&lt;&gt;"")*(BJ$1&lt;&gt;""),IF(_xlfn.XLOOKUP(BJ$1,Attendance_sorted!$B459:$CW459,Attendance_sorted!$B459:$CW459,"nn")&lt;&gt;"nn","•",""),"")</f>
        <v/>
      </c>
      <c r="BK460" s="1" t="str">
        <f ca="1">IF(($A460&lt;&gt;"")*(BK$1&lt;&gt;""),IF(_xlfn.XLOOKUP(BK$1,Attendance_sorted!$B459:$CW459,Attendance_sorted!$B459:$CW459,"nn")&lt;&gt;"nn","•",""),"")</f>
        <v/>
      </c>
      <c r="BL460" s="1" t="str">
        <f ca="1">IF(($A460&lt;&gt;"")*(BL$1&lt;&gt;""),IF(_xlfn.XLOOKUP(BL$1,Attendance_sorted!$B459:$CW459,Attendance_sorted!$B459:$CW459,"nn")&lt;&gt;"nn","•",""),"")</f>
        <v/>
      </c>
      <c r="BM460" s="1" t="str">
        <f ca="1">IF(($A460&lt;&gt;"")*(BM$1&lt;&gt;""),IF(_xlfn.XLOOKUP(BM$1,Attendance_sorted!$B459:$CW459,Attendance_sorted!$B459:$CW459,"nn")&lt;&gt;"nn","•",""),"")</f>
        <v/>
      </c>
      <c r="BN460" s="1" t="str">
        <f ca="1">IF(($A460&lt;&gt;"")*(BN$1&lt;&gt;""),IF(_xlfn.XLOOKUP(BN$1,Attendance_sorted!$B459:$CW459,Attendance_sorted!$B459:$CW459,"nn")&lt;&gt;"nn","•",""),"")</f>
        <v/>
      </c>
      <c r="BO460" s="1" t="str">
        <f ca="1">IF(($A460&lt;&gt;"")*(BO$1&lt;&gt;""),IF(_xlfn.XLOOKUP(BO$1,Attendance_sorted!$B459:$CW459,Attendance_sorted!$B459:$CW459,"nn")&lt;&gt;"nn","•",""),"")</f>
        <v/>
      </c>
      <c r="BP460" s="1" t="str">
        <f ca="1">IF(($A460&lt;&gt;"")*(BP$1&lt;&gt;""),IF(_xlfn.XLOOKUP(BP$1,Attendance_sorted!$B459:$CW459,Attendance_sorted!$B459:$CW459,"nn")&lt;&gt;"nn","•",""),"")</f>
        <v/>
      </c>
      <c r="BQ460" s="1" t="str">
        <f ca="1">IF(($A460&lt;&gt;"")*(BQ$1&lt;&gt;""),IF(_xlfn.XLOOKUP(BQ$1,Attendance_sorted!$B459:$CW459,Attendance_sorted!$B459:$CW459,"nn")&lt;&gt;"nn","•",""),"")</f>
        <v/>
      </c>
      <c r="BR460" s="1" t="str">
        <f ca="1">IF(($A460&lt;&gt;"")*(BR$1&lt;&gt;""),IF(_xlfn.XLOOKUP(BR$1,Attendance_sorted!$B459:$CW459,Attendance_sorted!$B459:$CW459,"nn")&lt;&gt;"nn","•",""),"")</f>
        <v/>
      </c>
      <c r="BS460" s="1" t="str">
        <f ca="1">IF(($A460&lt;&gt;"")*(BS$1&lt;&gt;""),IF(_xlfn.XLOOKUP(BS$1,Attendance_sorted!$B459:$CW459,Attendance_sorted!$B459:$CW459,"nn")&lt;&gt;"nn","•",""),"")</f>
        <v/>
      </c>
      <c r="BT460" s="1" t="str">
        <f ca="1">IF(($A460&lt;&gt;"")*(BT$1&lt;&gt;""),IF(_xlfn.XLOOKUP(BT$1,Attendance_sorted!$B459:$CW459,Attendance_sorted!$B459:$CW459,"nn")&lt;&gt;"nn","•",""),"")</f>
        <v/>
      </c>
      <c r="BU460" s="1" t="str">
        <f ca="1">IF(($A460&lt;&gt;"")*(BU$1&lt;&gt;""),IF(_xlfn.XLOOKUP(BU$1,Attendance_sorted!$B459:$CW459,Attendance_sorted!$B459:$CW459,"nn")&lt;&gt;"nn","•",""),"")</f>
        <v/>
      </c>
      <c r="BV460" s="1" t="str">
        <f ca="1">IF(($A460&lt;&gt;"")*(BV$1&lt;&gt;""),IF(_xlfn.XLOOKUP(BV$1,Attendance_sorted!$B459:$CW459,Attendance_sorted!$B459:$CW459,"nn")&lt;&gt;"nn","•",""),"")</f>
        <v/>
      </c>
      <c r="BW460" s="1" t="str">
        <f ca="1">IF(($A460&lt;&gt;"")*(BW$1&lt;&gt;""),IF(_xlfn.XLOOKUP(BW$1,Attendance_sorted!$B459:$CW459,Attendance_sorted!$B459:$CW459,"nn")&lt;&gt;"nn","•",""),"")</f>
        <v/>
      </c>
      <c r="BX460" s="1" t="str">
        <f ca="1">IF(($A460&lt;&gt;"")*(BX$1&lt;&gt;""),IF(_xlfn.XLOOKUP(BX$1,Attendance_sorted!$B459:$CW459,Attendance_sorted!$B459:$CW459,"nn")&lt;&gt;"nn","•",""),"")</f>
        <v/>
      </c>
      <c r="BY460" s="1" t="str">
        <f ca="1">IF(($A460&lt;&gt;"")*(BY$1&lt;&gt;""),IF(_xlfn.XLOOKUP(BY$1,Attendance_sorted!$B459:$CW459,Attendance_sorted!$B459:$CW459,"nn")&lt;&gt;"nn","•",""),"")</f>
        <v/>
      </c>
      <c r="BZ460" s="1" t="str">
        <f ca="1">IF(($A460&lt;&gt;"")*(BZ$1&lt;&gt;""),IF(_xlfn.XLOOKUP(BZ$1,Attendance_sorted!$B459:$CW459,Attendance_sorted!$B459:$CW459,"nn")&lt;&gt;"nn","•",""),"")</f>
        <v/>
      </c>
      <c r="CA460" s="1" t="str">
        <f ca="1">IF(($A460&lt;&gt;"")*(CA$1&lt;&gt;""),IF(_xlfn.XLOOKUP(CA$1,Attendance_sorted!$B459:$CW459,Attendance_sorted!$B459:$CW459,"nn")&lt;&gt;"nn","•",""),"")</f>
        <v/>
      </c>
      <c r="CB460" s="1" t="str">
        <f ca="1">IF(($A460&lt;&gt;"")*(CB$1&lt;&gt;""),IF(_xlfn.XLOOKUP(CB$1,Attendance_sorted!$B459:$CW459,Attendance_sorted!$B459:$CW459,"nn")&lt;&gt;"nn","•",""),"")</f>
        <v/>
      </c>
      <c r="CC460" s="1" t="str">
        <f ca="1">IF(($A460&lt;&gt;"")*(CC$1&lt;&gt;""),IF(_xlfn.XLOOKUP(CC$1,Attendance_sorted!$B459:$CW459,Attendance_sorted!$B459:$CW459,"nn")&lt;&gt;"nn","•",""),"")</f>
        <v/>
      </c>
      <c r="CD460" s="1" t="str">
        <f ca="1">IF(($A460&lt;&gt;"")*(CD$1&lt;&gt;""),IF(_xlfn.XLOOKUP(CD$1,Attendance_sorted!$B459:$CW459,Attendance_sorted!$B459:$CW459,"nn")&lt;&gt;"nn","•",""),"")</f>
        <v/>
      </c>
      <c r="CE460" s="1" t="str">
        <f ca="1">IF(($A460&lt;&gt;"")*(CE$1&lt;&gt;""),IF(_xlfn.XLOOKUP(CE$1,Attendance_sorted!$B459:$CW459,Attendance_sorted!$B459:$CW459,"nn")&lt;&gt;"nn","•",""),"")</f>
        <v/>
      </c>
      <c r="CF460" s="1" t="str">
        <f ca="1">IF(($A460&lt;&gt;"")*(CF$1&lt;&gt;""),IF(_xlfn.XLOOKUP(CF$1,Attendance_sorted!$B459:$CW459,Attendance_sorted!$B459:$CW459,"nn")&lt;&gt;"nn","•",""),"")</f>
        <v/>
      </c>
      <c r="CG460" s="1" t="str">
        <f ca="1">IF(($A460&lt;&gt;"")*(CG$1&lt;&gt;""),IF(_xlfn.XLOOKUP(CG$1,Attendance_sorted!$B459:$CW459,Attendance_sorted!$B459:$CW459,"nn")&lt;&gt;"nn","•",""),"")</f>
        <v/>
      </c>
      <c r="CH460" s="1" t="str">
        <f ca="1">IF(($A460&lt;&gt;"")*(CH$1&lt;&gt;""),IF(_xlfn.XLOOKUP(CH$1,Attendance_sorted!$B459:$CW459,Attendance_sorted!$B459:$CW459,"nn")&lt;&gt;"nn","•",""),"")</f>
        <v/>
      </c>
      <c r="CI460" s="1" t="str">
        <f ca="1">IF(($A460&lt;&gt;"")*(CI$1&lt;&gt;""),IF(_xlfn.XLOOKUP(CI$1,Attendance_sorted!$B459:$CW459,Attendance_sorted!$B459:$CW459,"nn")&lt;&gt;"nn","•",""),"")</f>
        <v/>
      </c>
      <c r="CJ460" s="1" t="str">
        <f ca="1">IF(($A460&lt;&gt;"")*(CJ$1&lt;&gt;""),IF(_xlfn.XLOOKUP(CJ$1,Attendance_sorted!$B459:$CW459,Attendance_sorted!$B459:$CW459,"nn")&lt;&gt;"nn","•",""),"")</f>
        <v/>
      </c>
      <c r="CK460" s="1" t="str">
        <f ca="1">IF(($A460&lt;&gt;"")*(CK$1&lt;&gt;""),IF(_xlfn.XLOOKUP(CK$1,Attendance_sorted!$B459:$CW459,Attendance_sorted!$B459:$CW459,"nn")&lt;&gt;"nn","•",""),"")</f>
        <v/>
      </c>
      <c r="CL460" s="1" t="str">
        <f ca="1">IF(($A460&lt;&gt;"")*(CL$1&lt;&gt;""),IF(_xlfn.XLOOKUP(CL$1,Attendance_sorted!$B459:$CW459,Attendance_sorted!$B459:$CW459,"nn")&lt;&gt;"nn","•",""),"")</f>
        <v/>
      </c>
      <c r="CM460" s="1" t="str">
        <f ca="1">IF(($A460&lt;&gt;"")*(CM$1&lt;&gt;""),IF(_xlfn.XLOOKUP(CM$1,Attendance_sorted!$B459:$CW459,Attendance_sorted!$B459:$CW459,"nn")&lt;&gt;"nn","•",""),"")</f>
        <v/>
      </c>
      <c r="CN460" s="1" t="str">
        <f ca="1">IF(($A460&lt;&gt;"")*(CN$1&lt;&gt;""),IF(_xlfn.XLOOKUP(CN$1,Attendance_sorted!$B459:$CW459,Attendance_sorted!$B459:$CW459,"nn")&lt;&gt;"nn","•",""),"")</f>
        <v/>
      </c>
      <c r="CO460" s="1" t="str">
        <f ca="1">IF(($A460&lt;&gt;"")*(CO$1&lt;&gt;""),IF(_xlfn.XLOOKUP(CO$1,Attendance_sorted!$B459:$CW459,Attendance_sorted!$B459:$CW459,"nn")&lt;&gt;"nn","•",""),"")</f>
        <v/>
      </c>
      <c r="CP460" s="1" t="str">
        <f ca="1">IF(($A460&lt;&gt;"")*(CP$1&lt;&gt;""),IF(_xlfn.XLOOKUP(CP$1,Attendance_sorted!$B459:$CW459,Attendance_sorted!$B459:$CW459,"nn")&lt;&gt;"nn","•",""),"")</f>
        <v/>
      </c>
      <c r="CQ460" s="1" t="str">
        <f ca="1">IF(($A460&lt;&gt;"")*(CQ$1&lt;&gt;""),IF(_xlfn.XLOOKUP(CQ$1,Attendance_sorted!$B459:$CW459,Attendance_sorted!$B459:$CW459,"nn")&lt;&gt;"nn","•",""),"")</f>
        <v/>
      </c>
      <c r="CR460" s="1" t="str">
        <f ca="1">IF(($A460&lt;&gt;"")*(CR$1&lt;&gt;""),IF(_xlfn.XLOOKUP(CR$1,Attendance_sorted!$B459:$CW459,Attendance_sorted!$B459:$CW459,"nn")&lt;&gt;"nn","•",""),"")</f>
        <v/>
      </c>
      <c r="CS460" s="1" t="str">
        <f ca="1">IF(($A460&lt;&gt;"")*(CS$1&lt;&gt;""),IF(_xlfn.XLOOKUP(CS$1,Attendance_sorted!$B459:$CW459,Attendance_sorted!$B459:$CW459,"nn")&lt;&gt;"nn","•",""),"")</f>
        <v/>
      </c>
      <c r="CT460" s="1" t="str">
        <f ca="1">IF(($A460&lt;&gt;"")*(CT$1&lt;&gt;""),IF(_xlfn.XLOOKUP(CT$1,Attendance_sorted!$B459:$CW459,Attendance_sorted!$B459:$CW459,"nn")&lt;&gt;"nn","•",""),"")</f>
        <v/>
      </c>
      <c r="CU460" s="1" t="str">
        <f ca="1">IF(($A460&lt;&gt;"")*(CU$1&lt;&gt;""),IF(_xlfn.XLOOKUP(CU$1,Attendance_sorted!$B459:$CW459,Attendance_sorted!$B459:$CW459,"nn")&lt;&gt;"nn","•",""),"")</f>
        <v/>
      </c>
      <c r="CV460" s="1" t="str">
        <f ca="1">IF(($A460&lt;&gt;"")*(CV$1&lt;&gt;""),IF(_xlfn.XLOOKUP(CV$1,Attendance_sorted!$B459:$CW459,Attendance_sorted!$B459:$CW459,"nn")&lt;&gt;"nn","•",""),"")</f>
        <v/>
      </c>
      <c r="CW460" s="1" t="str">
        <f ca="1">IF(($A460&lt;&gt;"")*(CW$1&lt;&gt;""),IF(_xlfn.XLOOKUP(CW$1,Attendance_sorted!$B459:$CW459,Attendance_sorted!$B459:$CW459,"nn")&lt;&gt;"nn","•",""),"")</f>
        <v/>
      </c>
    </row>
    <row r="461" spans="1:101">
      <c r="A461" s="1"/>
      <c r="B461" s="1" t="str">
        <f ca="1">IF(($A461&lt;&gt;"")*(B$1&lt;&gt;""),IF(_xlfn.XLOOKUP(B$1,Attendance_sorted!$B460:$CW460,Attendance_sorted!$B460:$CW460,"nn")&lt;&gt;"nn","•",""),"")</f>
        <v/>
      </c>
      <c r="C461" s="1" t="str">
        <f ca="1">IF(($A461&lt;&gt;"")*(C$1&lt;&gt;""),IF(_xlfn.XLOOKUP(C$1,Attendance_sorted!$B460:$CW460,Attendance_sorted!$B460:$CW460,"nn")&lt;&gt;"nn","•",""),"")</f>
        <v/>
      </c>
      <c r="D461" s="1" t="str">
        <f ca="1">IF(($A461&lt;&gt;"")*(D$1&lt;&gt;""),IF(_xlfn.XLOOKUP(D$1,Attendance_sorted!$B460:$CW460,Attendance_sorted!$B460:$CW460,"nn")&lt;&gt;"nn","•",""),"")</f>
        <v/>
      </c>
      <c r="E461" s="1" t="str">
        <f ca="1">IF(($A461&lt;&gt;"")*(E$1&lt;&gt;""),IF(_xlfn.XLOOKUP(E$1,Attendance_sorted!$B460:$CW460,Attendance_sorted!$B460:$CW460,"nn")&lt;&gt;"nn","•",""),"")</f>
        <v/>
      </c>
      <c r="F461" s="1" t="str">
        <f ca="1">IF(($A461&lt;&gt;"")*(F$1&lt;&gt;""),IF(_xlfn.XLOOKUP(F$1,Attendance_sorted!$B460:$CW460,Attendance_sorted!$B460:$CW460,"nn")&lt;&gt;"nn","•",""),"")</f>
        <v/>
      </c>
      <c r="G461" s="1" t="str">
        <f ca="1">IF(($A461&lt;&gt;"")*(G$1&lt;&gt;""),IF(_xlfn.XLOOKUP(G$1,Attendance_sorted!$B460:$CW460,Attendance_sorted!$B460:$CW460,"nn")&lt;&gt;"nn","•",""),"")</f>
        <v/>
      </c>
      <c r="H461" s="1" t="str">
        <f ca="1">IF(($A461&lt;&gt;"")*(H$1&lt;&gt;""),IF(_xlfn.XLOOKUP(H$1,Attendance_sorted!$B460:$CW460,Attendance_sorted!$B460:$CW460,"nn")&lt;&gt;"nn","•",""),"")</f>
        <v/>
      </c>
      <c r="I461" s="1" t="str">
        <f ca="1">IF(($A461&lt;&gt;"")*(I$1&lt;&gt;""),IF(_xlfn.XLOOKUP(I$1,Attendance_sorted!$B460:$CW460,Attendance_sorted!$B460:$CW460,"nn")&lt;&gt;"nn","•",""),"")</f>
        <v/>
      </c>
      <c r="J461" s="1" t="str">
        <f ca="1">IF(($A461&lt;&gt;"")*(J$1&lt;&gt;""),IF(_xlfn.XLOOKUP(J$1,Attendance_sorted!$B460:$CW460,Attendance_sorted!$B460:$CW460,"nn")&lt;&gt;"nn","•",""),"")</f>
        <v/>
      </c>
      <c r="K461" s="1" t="str">
        <f ca="1">IF(($A461&lt;&gt;"")*(K$1&lt;&gt;""),IF(_xlfn.XLOOKUP(K$1,Attendance_sorted!$B460:$CW460,Attendance_sorted!$B460:$CW460,"nn")&lt;&gt;"nn","•",""),"")</f>
        <v/>
      </c>
      <c r="L461" s="1" t="str">
        <f ca="1">IF(($A461&lt;&gt;"")*(L$1&lt;&gt;""),IF(_xlfn.XLOOKUP(L$1,Attendance_sorted!$B460:$CW460,Attendance_sorted!$B460:$CW460,"nn")&lt;&gt;"nn","•",""),"")</f>
        <v/>
      </c>
      <c r="M461" s="1" t="str">
        <f ca="1">IF(($A461&lt;&gt;"")*(M$1&lt;&gt;""),IF(_xlfn.XLOOKUP(M$1,Attendance_sorted!$B460:$CW460,Attendance_sorted!$B460:$CW460,"nn")&lt;&gt;"nn","•",""),"")</f>
        <v/>
      </c>
      <c r="N461" s="1" t="str">
        <f ca="1">IF(($A461&lt;&gt;"")*(N$1&lt;&gt;""),IF(_xlfn.XLOOKUP(N$1,Attendance_sorted!$B460:$CW460,Attendance_sorted!$B460:$CW460,"nn")&lt;&gt;"nn","•",""),"")</f>
        <v/>
      </c>
      <c r="O461" s="1" t="str">
        <f ca="1">IF(($A461&lt;&gt;"")*(O$1&lt;&gt;""),IF(_xlfn.XLOOKUP(O$1,Attendance_sorted!$B460:$CW460,Attendance_sorted!$B460:$CW460,"nn")&lt;&gt;"nn","•",""),"")</f>
        <v/>
      </c>
      <c r="P461" s="1" t="str">
        <f ca="1">IF(($A461&lt;&gt;"")*(P$1&lt;&gt;""),IF(_xlfn.XLOOKUP(P$1,Attendance_sorted!$B460:$CW460,Attendance_sorted!$B460:$CW460,"nn")&lt;&gt;"nn","•",""),"")</f>
        <v/>
      </c>
      <c r="Q461" s="1" t="str">
        <f ca="1">IF(($A461&lt;&gt;"")*(Q$1&lt;&gt;""),IF(_xlfn.XLOOKUP(Q$1,Attendance_sorted!$B460:$CW460,Attendance_sorted!$B460:$CW460,"nn")&lt;&gt;"nn","•",""),"")</f>
        <v/>
      </c>
      <c r="R461" s="1" t="str">
        <f ca="1">IF(($A461&lt;&gt;"")*(R$1&lt;&gt;""),IF(_xlfn.XLOOKUP(R$1,Attendance_sorted!$B460:$CW460,Attendance_sorted!$B460:$CW460,"nn")&lt;&gt;"nn","•",""),"")</f>
        <v/>
      </c>
      <c r="S461" s="1" t="str">
        <f ca="1">IF(($A461&lt;&gt;"")*(S$1&lt;&gt;""),IF(_xlfn.XLOOKUP(S$1,Attendance_sorted!$B460:$CW460,Attendance_sorted!$B460:$CW460,"nn")&lt;&gt;"nn","•",""),"")</f>
        <v/>
      </c>
      <c r="T461" s="1" t="str">
        <f ca="1">IF(($A461&lt;&gt;"")*(T$1&lt;&gt;""),IF(_xlfn.XLOOKUP(T$1,Attendance_sorted!$B460:$CW460,Attendance_sorted!$B460:$CW460,"nn")&lt;&gt;"nn","•",""),"")</f>
        <v/>
      </c>
      <c r="U461" s="1" t="str">
        <f ca="1">IF(($A461&lt;&gt;"")*(U$1&lt;&gt;""),IF(_xlfn.XLOOKUP(U$1,Attendance_sorted!$B460:$CW460,Attendance_sorted!$B460:$CW460,"nn")&lt;&gt;"nn","•",""),"")</f>
        <v/>
      </c>
      <c r="V461" s="1" t="str">
        <f ca="1">IF(($A461&lt;&gt;"")*(V$1&lt;&gt;""),IF(_xlfn.XLOOKUP(V$1,Attendance_sorted!$B460:$CW460,Attendance_sorted!$B460:$CW460,"nn")&lt;&gt;"nn","•",""),"")</f>
        <v/>
      </c>
      <c r="W461" s="1" t="str">
        <f ca="1">IF(($A461&lt;&gt;"")*(W$1&lt;&gt;""),IF(_xlfn.XLOOKUP(W$1,Attendance_sorted!$B460:$CW460,Attendance_sorted!$B460:$CW460,"nn")&lt;&gt;"nn","•",""),"")</f>
        <v/>
      </c>
      <c r="X461" s="1" t="str">
        <f ca="1">IF(($A461&lt;&gt;"")*(X$1&lt;&gt;""),IF(_xlfn.XLOOKUP(X$1,Attendance_sorted!$B460:$CW460,Attendance_sorted!$B460:$CW460,"nn")&lt;&gt;"nn","•",""),"")</f>
        <v/>
      </c>
      <c r="Y461" s="1" t="str">
        <f ca="1">IF(($A461&lt;&gt;"")*(Y$1&lt;&gt;""),IF(_xlfn.XLOOKUP(Y$1,Attendance_sorted!$B460:$CW460,Attendance_sorted!$B460:$CW460,"nn")&lt;&gt;"nn","•",""),"")</f>
        <v/>
      </c>
      <c r="Z461" s="1" t="str">
        <f ca="1">IF(($A461&lt;&gt;"")*(Z$1&lt;&gt;""),IF(_xlfn.XLOOKUP(Z$1,Attendance_sorted!$B460:$CW460,Attendance_sorted!$B460:$CW460,"nn")&lt;&gt;"nn","•",""),"")</f>
        <v/>
      </c>
      <c r="AA461" s="1" t="str">
        <f ca="1">IF(($A461&lt;&gt;"")*(AA$1&lt;&gt;""),IF(_xlfn.XLOOKUP(AA$1,Attendance_sorted!$B460:$CW460,Attendance_sorted!$B460:$CW460,"nn")&lt;&gt;"nn","•",""),"")</f>
        <v/>
      </c>
      <c r="AB461" s="1" t="str">
        <f ca="1">IF(($A461&lt;&gt;"")*(AB$1&lt;&gt;""),IF(_xlfn.XLOOKUP(AB$1,Attendance_sorted!$B460:$CW460,Attendance_sorted!$B460:$CW460,"nn")&lt;&gt;"nn","•",""),"")</f>
        <v/>
      </c>
      <c r="AC461" s="1" t="str">
        <f ca="1">IF(($A461&lt;&gt;"")*(AC$1&lt;&gt;""),IF(_xlfn.XLOOKUP(AC$1,Attendance_sorted!$B460:$CW460,Attendance_sorted!$B460:$CW460,"nn")&lt;&gt;"nn","•",""),"")</f>
        <v/>
      </c>
      <c r="AD461" s="1" t="str">
        <f ca="1">IF(($A461&lt;&gt;"")*(AD$1&lt;&gt;""),IF(_xlfn.XLOOKUP(AD$1,Attendance_sorted!$B460:$CW460,Attendance_sorted!$B460:$CW460,"nn")&lt;&gt;"nn","•",""),"")</f>
        <v/>
      </c>
      <c r="AE461" s="1" t="str">
        <f ca="1">IF(($A461&lt;&gt;"")*(AE$1&lt;&gt;""),IF(_xlfn.XLOOKUP(AE$1,Attendance_sorted!$B460:$CW460,Attendance_sorted!$B460:$CW460,"nn")&lt;&gt;"nn","•",""),"")</f>
        <v/>
      </c>
      <c r="AF461" s="1" t="str">
        <f ca="1">IF(($A461&lt;&gt;"")*(AF$1&lt;&gt;""),IF(_xlfn.XLOOKUP(AF$1,Attendance_sorted!$B460:$CW460,Attendance_sorted!$B460:$CW460,"nn")&lt;&gt;"nn","•",""),"")</f>
        <v/>
      </c>
      <c r="AG461" s="1" t="str">
        <f ca="1">IF(($A461&lt;&gt;"")*(AG$1&lt;&gt;""),IF(_xlfn.XLOOKUP(AG$1,Attendance_sorted!$B460:$CW460,Attendance_sorted!$B460:$CW460,"nn")&lt;&gt;"nn","•",""),"")</f>
        <v/>
      </c>
      <c r="AH461" s="1" t="str">
        <f ca="1">IF(($A461&lt;&gt;"")*(AH$1&lt;&gt;""),IF(_xlfn.XLOOKUP(AH$1,Attendance_sorted!$B460:$CW460,Attendance_sorted!$B460:$CW460,"nn")&lt;&gt;"nn","•",""),"")</f>
        <v/>
      </c>
      <c r="AI461" s="1" t="str">
        <f ca="1">IF(($A461&lt;&gt;"")*(AI$1&lt;&gt;""),IF(_xlfn.XLOOKUP(AI$1,Attendance_sorted!$B460:$CW460,Attendance_sorted!$B460:$CW460,"nn")&lt;&gt;"nn","•",""),"")</f>
        <v/>
      </c>
      <c r="AJ461" s="1" t="str">
        <f ca="1">IF(($A461&lt;&gt;"")*(AJ$1&lt;&gt;""),IF(_xlfn.XLOOKUP(AJ$1,Attendance_sorted!$B460:$CW460,Attendance_sorted!$B460:$CW460,"nn")&lt;&gt;"nn","•",""),"")</f>
        <v/>
      </c>
      <c r="AK461" s="1" t="str">
        <f ca="1">IF(($A461&lt;&gt;"")*(AK$1&lt;&gt;""),IF(_xlfn.XLOOKUP(AK$1,Attendance_sorted!$B460:$CW460,Attendance_sorted!$B460:$CW460,"nn")&lt;&gt;"nn","•",""),"")</f>
        <v/>
      </c>
      <c r="AL461" s="1" t="str">
        <f ca="1">IF(($A461&lt;&gt;"")*(AL$1&lt;&gt;""),IF(_xlfn.XLOOKUP(AL$1,Attendance_sorted!$B460:$CW460,Attendance_sorted!$B460:$CW460,"nn")&lt;&gt;"nn","•",""),"")</f>
        <v/>
      </c>
      <c r="AM461" s="1" t="str">
        <f ca="1">IF(($A461&lt;&gt;"")*(AM$1&lt;&gt;""),IF(_xlfn.XLOOKUP(AM$1,Attendance_sorted!$B460:$CW460,Attendance_sorted!$B460:$CW460,"nn")&lt;&gt;"nn","•",""),"")</f>
        <v/>
      </c>
      <c r="AN461" s="1" t="str">
        <f ca="1">IF(($A461&lt;&gt;"")*(AN$1&lt;&gt;""),IF(_xlfn.XLOOKUP(AN$1,Attendance_sorted!$B460:$CW460,Attendance_sorted!$B460:$CW460,"nn")&lt;&gt;"nn","•",""),"")</f>
        <v/>
      </c>
      <c r="AO461" s="1" t="str">
        <f ca="1">IF(($A461&lt;&gt;"")*(AO$1&lt;&gt;""),IF(_xlfn.XLOOKUP(AO$1,Attendance_sorted!$B460:$CW460,Attendance_sorted!$B460:$CW460,"nn")&lt;&gt;"nn","•",""),"")</f>
        <v/>
      </c>
      <c r="AP461" s="1" t="str">
        <f ca="1">IF(($A461&lt;&gt;"")*(AP$1&lt;&gt;""),IF(_xlfn.XLOOKUP(AP$1,Attendance_sorted!$B460:$CW460,Attendance_sorted!$B460:$CW460,"nn")&lt;&gt;"nn","•",""),"")</f>
        <v/>
      </c>
      <c r="AQ461" s="1" t="str">
        <f ca="1">IF(($A461&lt;&gt;"")*(AQ$1&lt;&gt;""),IF(_xlfn.XLOOKUP(AQ$1,Attendance_sorted!$B460:$CW460,Attendance_sorted!$B460:$CW460,"nn")&lt;&gt;"nn","•",""),"")</f>
        <v/>
      </c>
      <c r="AR461" s="1" t="str">
        <f ca="1">IF(($A461&lt;&gt;"")*(AR$1&lt;&gt;""),IF(_xlfn.XLOOKUP(AR$1,Attendance_sorted!$B460:$CW460,Attendance_sorted!$B460:$CW460,"nn")&lt;&gt;"nn","•",""),"")</f>
        <v/>
      </c>
      <c r="AS461" s="1" t="str">
        <f ca="1">IF(($A461&lt;&gt;"")*(AS$1&lt;&gt;""),IF(_xlfn.XLOOKUP(AS$1,Attendance_sorted!$B460:$CW460,Attendance_sorted!$B460:$CW460,"nn")&lt;&gt;"nn","•",""),"")</f>
        <v/>
      </c>
      <c r="AT461" s="1" t="str">
        <f ca="1">IF(($A461&lt;&gt;"")*(AT$1&lt;&gt;""),IF(_xlfn.XLOOKUP(AT$1,Attendance_sorted!$B460:$CW460,Attendance_sorted!$B460:$CW460,"nn")&lt;&gt;"nn","•",""),"")</f>
        <v/>
      </c>
      <c r="AU461" s="1" t="str">
        <f ca="1">IF(($A461&lt;&gt;"")*(AU$1&lt;&gt;""),IF(_xlfn.XLOOKUP(AU$1,Attendance_sorted!$B460:$CW460,Attendance_sorted!$B460:$CW460,"nn")&lt;&gt;"nn","•",""),"")</f>
        <v/>
      </c>
      <c r="AV461" s="1" t="str">
        <f ca="1">IF(($A461&lt;&gt;"")*(AV$1&lt;&gt;""),IF(_xlfn.XLOOKUP(AV$1,Attendance_sorted!$B460:$CW460,Attendance_sorted!$B460:$CW460,"nn")&lt;&gt;"nn","•",""),"")</f>
        <v/>
      </c>
      <c r="AW461" s="1" t="str">
        <f ca="1">IF(($A461&lt;&gt;"")*(AW$1&lt;&gt;""),IF(_xlfn.XLOOKUP(AW$1,Attendance_sorted!$B460:$CW460,Attendance_sorted!$B460:$CW460,"nn")&lt;&gt;"nn","•",""),"")</f>
        <v/>
      </c>
      <c r="AX461" s="1" t="str">
        <f ca="1">IF(($A461&lt;&gt;"")*(AX$1&lt;&gt;""),IF(_xlfn.XLOOKUP(AX$1,Attendance_sorted!$B460:$CW460,Attendance_sorted!$B460:$CW460,"nn")&lt;&gt;"nn","•",""),"")</f>
        <v/>
      </c>
      <c r="AY461" s="1" t="str">
        <f ca="1">IF(($A461&lt;&gt;"")*(AY$1&lt;&gt;""),IF(_xlfn.XLOOKUP(AY$1,Attendance_sorted!$B460:$CW460,Attendance_sorted!$B460:$CW460,"nn")&lt;&gt;"nn","•",""),"")</f>
        <v/>
      </c>
      <c r="AZ461" s="1" t="str">
        <f ca="1">IF(($A461&lt;&gt;"")*(AZ$1&lt;&gt;""),IF(_xlfn.XLOOKUP(AZ$1,Attendance_sorted!$B460:$CW460,Attendance_sorted!$B460:$CW460,"nn")&lt;&gt;"nn","•",""),"")</f>
        <v/>
      </c>
      <c r="BA461" s="1" t="str">
        <f ca="1">IF(($A461&lt;&gt;"")*(BA$1&lt;&gt;""),IF(_xlfn.XLOOKUP(BA$1,Attendance_sorted!$B460:$CW460,Attendance_sorted!$B460:$CW460,"nn")&lt;&gt;"nn","•",""),"")</f>
        <v/>
      </c>
      <c r="BB461" s="1" t="str">
        <f ca="1">IF(($A461&lt;&gt;"")*(BB$1&lt;&gt;""),IF(_xlfn.XLOOKUP(BB$1,Attendance_sorted!$B460:$CW460,Attendance_sorted!$B460:$CW460,"nn")&lt;&gt;"nn","•",""),"")</f>
        <v/>
      </c>
      <c r="BC461" s="1" t="str">
        <f ca="1">IF(($A461&lt;&gt;"")*(BC$1&lt;&gt;""),IF(_xlfn.XLOOKUP(BC$1,Attendance_sorted!$B460:$CW460,Attendance_sorted!$B460:$CW460,"nn")&lt;&gt;"nn","•",""),"")</f>
        <v/>
      </c>
      <c r="BD461" s="1" t="str">
        <f ca="1">IF(($A461&lt;&gt;"")*(BD$1&lt;&gt;""),IF(_xlfn.XLOOKUP(BD$1,Attendance_sorted!$B460:$CW460,Attendance_sorted!$B460:$CW460,"nn")&lt;&gt;"nn","•",""),"")</f>
        <v/>
      </c>
      <c r="BE461" s="1" t="str">
        <f ca="1">IF(($A461&lt;&gt;"")*(BE$1&lt;&gt;""),IF(_xlfn.XLOOKUP(BE$1,Attendance_sorted!$B460:$CW460,Attendance_sorted!$B460:$CW460,"nn")&lt;&gt;"nn","•",""),"")</f>
        <v/>
      </c>
      <c r="BF461" s="1" t="str">
        <f ca="1">IF(($A461&lt;&gt;"")*(BF$1&lt;&gt;""),IF(_xlfn.XLOOKUP(BF$1,Attendance_sorted!$B460:$CW460,Attendance_sorted!$B460:$CW460,"nn")&lt;&gt;"nn","•",""),"")</f>
        <v/>
      </c>
      <c r="BG461" s="1" t="str">
        <f ca="1">IF(($A461&lt;&gt;"")*(BG$1&lt;&gt;""),IF(_xlfn.XLOOKUP(BG$1,Attendance_sorted!$B460:$CW460,Attendance_sorted!$B460:$CW460,"nn")&lt;&gt;"nn","•",""),"")</f>
        <v/>
      </c>
      <c r="BH461" s="1" t="str">
        <f ca="1">IF(($A461&lt;&gt;"")*(BH$1&lt;&gt;""),IF(_xlfn.XLOOKUP(BH$1,Attendance_sorted!$B460:$CW460,Attendance_sorted!$B460:$CW460,"nn")&lt;&gt;"nn","•",""),"")</f>
        <v/>
      </c>
      <c r="BI461" s="1" t="str">
        <f ca="1">IF(($A461&lt;&gt;"")*(BI$1&lt;&gt;""),IF(_xlfn.XLOOKUP(BI$1,Attendance_sorted!$B460:$CW460,Attendance_sorted!$B460:$CW460,"nn")&lt;&gt;"nn","•",""),"")</f>
        <v/>
      </c>
      <c r="BJ461" s="1" t="str">
        <f ca="1">IF(($A461&lt;&gt;"")*(BJ$1&lt;&gt;""),IF(_xlfn.XLOOKUP(BJ$1,Attendance_sorted!$B460:$CW460,Attendance_sorted!$B460:$CW460,"nn")&lt;&gt;"nn","•",""),"")</f>
        <v/>
      </c>
      <c r="BK461" s="1" t="str">
        <f ca="1">IF(($A461&lt;&gt;"")*(BK$1&lt;&gt;""),IF(_xlfn.XLOOKUP(BK$1,Attendance_sorted!$B460:$CW460,Attendance_sorted!$B460:$CW460,"nn")&lt;&gt;"nn","•",""),"")</f>
        <v/>
      </c>
      <c r="BL461" s="1" t="str">
        <f ca="1">IF(($A461&lt;&gt;"")*(BL$1&lt;&gt;""),IF(_xlfn.XLOOKUP(BL$1,Attendance_sorted!$B460:$CW460,Attendance_sorted!$B460:$CW460,"nn")&lt;&gt;"nn","•",""),"")</f>
        <v/>
      </c>
      <c r="BM461" s="1" t="str">
        <f ca="1">IF(($A461&lt;&gt;"")*(BM$1&lt;&gt;""),IF(_xlfn.XLOOKUP(BM$1,Attendance_sorted!$B460:$CW460,Attendance_sorted!$B460:$CW460,"nn")&lt;&gt;"nn","•",""),"")</f>
        <v/>
      </c>
      <c r="BN461" s="1" t="str">
        <f ca="1">IF(($A461&lt;&gt;"")*(BN$1&lt;&gt;""),IF(_xlfn.XLOOKUP(BN$1,Attendance_sorted!$B460:$CW460,Attendance_sorted!$B460:$CW460,"nn")&lt;&gt;"nn","•",""),"")</f>
        <v/>
      </c>
      <c r="BO461" s="1" t="str">
        <f ca="1">IF(($A461&lt;&gt;"")*(BO$1&lt;&gt;""),IF(_xlfn.XLOOKUP(BO$1,Attendance_sorted!$B460:$CW460,Attendance_sorted!$B460:$CW460,"nn")&lt;&gt;"nn","•",""),"")</f>
        <v/>
      </c>
      <c r="BP461" s="1" t="str">
        <f ca="1">IF(($A461&lt;&gt;"")*(BP$1&lt;&gt;""),IF(_xlfn.XLOOKUP(BP$1,Attendance_sorted!$B460:$CW460,Attendance_sorted!$B460:$CW460,"nn")&lt;&gt;"nn","•",""),"")</f>
        <v/>
      </c>
      <c r="BQ461" s="1" t="str">
        <f ca="1">IF(($A461&lt;&gt;"")*(BQ$1&lt;&gt;""),IF(_xlfn.XLOOKUP(BQ$1,Attendance_sorted!$B460:$CW460,Attendance_sorted!$B460:$CW460,"nn")&lt;&gt;"nn","•",""),"")</f>
        <v/>
      </c>
      <c r="BR461" s="1" t="str">
        <f ca="1">IF(($A461&lt;&gt;"")*(BR$1&lt;&gt;""),IF(_xlfn.XLOOKUP(BR$1,Attendance_sorted!$B460:$CW460,Attendance_sorted!$B460:$CW460,"nn")&lt;&gt;"nn","•",""),"")</f>
        <v/>
      </c>
      <c r="BS461" s="1" t="str">
        <f ca="1">IF(($A461&lt;&gt;"")*(BS$1&lt;&gt;""),IF(_xlfn.XLOOKUP(BS$1,Attendance_sorted!$B460:$CW460,Attendance_sorted!$B460:$CW460,"nn")&lt;&gt;"nn","•",""),"")</f>
        <v/>
      </c>
      <c r="BT461" s="1" t="str">
        <f ca="1">IF(($A461&lt;&gt;"")*(BT$1&lt;&gt;""),IF(_xlfn.XLOOKUP(BT$1,Attendance_sorted!$B460:$CW460,Attendance_sorted!$B460:$CW460,"nn")&lt;&gt;"nn","•",""),"")</f>
        <v/>
      </c>
      <c r="BU461" s="1" t="str">
        <f ca="1">IF(($A461&lt;&gt;"")*(BU$1&lt;&gt;""),IF(_xlfn.XLOOKUP(BU$1,Attendance_sorted!$B460:$CW460,Attendance_sorted!$B460:$CW460,"nn")&lt;&gt;"nn","•",""),"")</f>
        <v/>
      </c>
      <c r="BV461" s="1" t="str">
        <f ca="1">IF(($A461&lt;&gt;"")*(BV$1&lt;&gt;""),IF(_xlfn.XLOOKUP(BV$1,Attendance_sorted!$B460:$CW460,Attendance_sorted!$B460:$CW460,"nn")&lt;&gt;"nn","•",""),"")</f>
        <v/>
      </c>
      <c r="BW461" s="1" t="str">
        <f ca="1">IF(($A461&lt;&gt;"")*(BW$1&lt;&gt;""),IF(_xlfn.XLOOKUP(BW$1,Attendance_sorted!$B460:$CW460,Attendance_sorted!$B460:$CW460,"nn")&lt;&gt;"nn","•",""),"")</f>
        <v/>
      </c>
      <c r="BX461" s="1" t="str">
        <f ca="1">IF(($A461&lt;&gt;"")*(BX$1&lt;&gt;""),IF(_xlfn.XLOOKUP(BX$1,Attendance_sorted!$B460:$CW460,Attendance_sorted!$B460:$CW460,"nn")&lt;&gt;"nn","•",""),"")</f>
        <v/>
      </c>
      <c r="BY461" s="1" t="str">
        <f ca="1">IF(($A461&lt;&gt;"")*(BY$1&lt;&gt;""),IF(_xlfn.XLOOKUP(BY$1,Attendance_sorted!$B460:$CW460,Attendance_sorted!$B460:$CW460,"nn")&lt;&gt;"nn","•",""),"")</f>
        <v/>
      </c>
      <c r="BZ461" s="1" t="str">
        <f ca="1">IF(($A461&lt;&gt;"")*(BZ$1&lt;&gt;""),IF(_xlfn.XLOOKUP(BZ$1,Attendance_sorted!$B460:$CW460,Attendance_sorted!$B460:$CW460,"nn")&lt;&gt;"nn","•",""),"")</f>
        <v/>
      </c>
      <c r="CA461" s="1" t="str">
        <f ca="1">IF(($A461&lt;&gt;"")*(CA$1&lt;&gt;""),IF(_xlfn.XLOOKUP(CA$1,Attendance_sorted!$B460:$CW460,Attendance_sorted!$B460:$CW460,"nn")&lt;&gt;"nn","•",""),"")</f>
        <v/>
      </c>
      <c r="CB461" s="1" t="str">
        <f ca="1">IF(($A461&lt;&gt;"")*(CB$1&lt;&gt;""),IF(_xlfn.XLOOKUP(CB$1,Attendance_sorted!$B460:$CW460,Attendance_sorted!$B460:$CW460,"nn")&lt;&gt;"nn","•",""),"")</f>
        <v/>
      </c>
      <c r="CC461" s="1" t="str">
        <f ca="1">IF(($A461&lt;&gt;"")*(CC$1&lt;&gt;""),IF(_xlfn.XLOOKUP(CC$1,Attendance_sorted!$B460:$CW460,Attendance_sorted!$B460:$CW460,"nn")&lt;&gt;"nn","•",""),"")</f>
        <v/>
      </c>
      <c r="CD461" s="1" t="str">
        <f ca="1">IF(($A461&lt;&gt;"")*(CD$1&lt;&gt;""),IF(_xlfn.XLOOKUP(CD$1,Attendance_sorted!$B460:$CW460,Attendance_sorted!$B460:$CW460,"nn")&lt;&gt;"nn","•",""),"")</f>
        <v/>
      </c>
      <c r="CE461" s="1" t="str">
        <f ca="1">IF(($A461&lt;&gt;"")*(CE$1&lt;&gt;""),IF(_xlfn.XLOOKUP(CE$1,Attendance_sorted!$B460:$CW460,Attendance_sorted!$B460:$CW460,"nn")&lt;&gt;"nn","•",""),"")</f>
        <v/>
      </c>
      <c r="CF461" s="1" t="str">
        <f ca="1">IF(($A461&lt;&gt;"")*(CF$1&lt;&gt;""),IF(_xlfn.XLOOKUP(CF$1,Attendance_sorted!$B460:$CW460,Attendance_sorted!$B460:$CW460,"nn")&lt;&gt;"nn","•",""),"")</f>
        <v/>
      </c>
      <c r="CG461" s="1" t="str">
        <f ca="1">IF(($A461&lt;&gt;"")*(CG$1&lt;&gt;""),IF(_xlfn.XLOOKUP(CG$1,Attendance_sorted!$B460:$CW460,Attendance_sorted!$B460:$CW460,"nn")&lt;&gt;"nn","•",""),"")</f>
        <v/>
      </c>
      <c r="CH461" s="1" t="str">
        <f ca="1">IF(($A461&lt;&gt;"")*(CH$1&lt;&gt;""),IF(_xlfn.XLOOKUP(CH$1,Attendance_sorted!$B460:$CW460,Attendance_sorted!$B460:$CW460,"nn")&lt;&gt;"nn","•",""),"")</f>
        <v/>
      </c>
      <c r="CI461" s="1" t="str">
        <f ca="1">IF(($A461&lt;&gt;"")*(CI$1&lt;&gt;""),IF(_xlfn.XLOOKUP(CI$1,Attendance_sorted!$B460:$CW460,Attendance_sorted!$B460:$CW460,"nn")&lt;&gt;"nn","•",""),"")</f>
        <v/>
      </c>
      <c r="CJ461" s="1" t="str">
        <f ca="1">IF(($A461&lt;&gt;"")*(CJ$1&lt;&gt;""),IF(_xlfn.XLOOKUP(CJ$1,Attendance_sorted!$B460:$CW460,Attendance_sorted!$B460:$CW460,"nn")&lt;&gt;"nn","•",""),"")</f>
        <v/>
      </c>
      <c r="CK461" s="1" t="str">
        <f ca="1">IF(($A461&lt;&gt;"")*(CK$1&lt;&gt;""),IF(_xlfn.XLOOKUP(CK$1,Attendance_sorted!$B460:$CW460,Attendance_sorted!$B460:$CW460,"nn")&lt;&gt;"nn","•",""),"")</f>
        <v/>
      </c>
      <c r="CL461" s="1" t="str">
        <f ca="1">IF(($A461&lt;&gt;"")*(CL$1&lt;&gt;""),IF(_xlfn.XLOOKUP(CL$1,Attendance_sorted!$B460:$CW460,Attendance_sorted!$B460:$CW460,"nn")&lt;&gt;"nn","•",""),"")</f>
        <v/>
      </c>
      <c r="CM461" s="1" t="str">
        <f ca="1">IF(($A461&lt;&gt;"")*(CM$1&lt;&gt;""),IF(_xlfn.XLOOKUP(CM$1,Attendance_sorted!$B460:$CW460,Attendance_sorted!$B460:$CW460,"nn")&lt;&gt;"nn","•",""),"")</f>
        <v/>
      </c>
      <c r="CN461" s="1" t="str">
        <f ca="1">IF(($A461&lt;&gt;"")*(CN$1&lt;&gt;""),IF(_xlfn.XLOOKUP(CN$1,Attendance_sorted!$B460:$CW460,Attendance_sorted!$B460:$CW460,"nn")&lt;&gt;"nn","•",""),"")</f>
        <v/>
      </c>
      <c r="CO461" s="1" t="str">
        <f ca="1">IF(($A461&lt;&gt;"")*(CO$1&lt;&gt;""),IF(_xlfn.XLOOKUP(CO$1,Attendance_sorted!$B460:$CW460,Attendance_sorted!$B460:$CW460,"nn")&lt;&gt;"nn","•",""),"")</f>
        <v/>
      </c>
      <c r="CP461" s="1" t="str">
        <f ca="1">IF(($A461&lt;&gt;"")*(CP$1&lt;&gt;""),IF(_xlfn.XLOOKUP(CP$1,Attendance_sorted!$B460:$CW460,Attendance_sorted!$B460:$CW460,"nn")&lt;&gt;"nn","•",""),"")</f>
        <v/>
      </c>
      <c r="CQ461" s="1" t="str">
        <f ca="1">IF(($A461&lt;&gt;"")*(CQ$1&lt;&gt;""),IF(_xlfn.XLOOKUP(CQ$1,Attendance_sorted!$B460:$CW460,Attendance_sorted!$B460:$CW460,"nn")&lt;&gt;"nn","•",""),"")</f>
        <v/>
      </c>
      <c r="CR461" s="1" t="str">
        <f ca="1">IF(($A461&lt;&gt;"")*(CR$1&lt;&gt;""),IF(_xlfn.XLOOKUP(CR$1,Attendance_sorted!$B460:$CW460,Attendance_sorted!$B460:$CW460,"nn")&lt;&gt;"nn","•",""),"")</f>
        <v/>
      </c>
      <c r="CS461" s="1" t="str">
        <f ca="1">IF(($A461&lt;&gt;"")*(CS$1&lt;&gt;""),IF(_xlfn.XLOOKUP(CS$1,Attendance_sorted!$B460:$CW460,Attendance_sorted!$B460:$CW460,"nn")&lt;&gt;"nn","•",""),"")</f>
        <v/>
      </c>
      <c r="CT461" s="1" t="str">
        <f ca="1">IF(($A461&lt;&gt;"")*(CT$1&lt;&gt;""),IF(_xlfn.XLOOKUP(CT$1,Attendance_sorted!$B460:$CW460,Attendance_sorted!$B460:$CW460,"nn")&lt;&gt;"nn","•",""),"")</f>
        <v/>
      </c>
      <c r="CU461" s="1" t="str">
        <f ca="1">IF(($A461&lt;&gt;"")*(CU$1&lt;&gt;""),IF(_xlfn.XLOOKUP(CU$1,Attendance_sorted!$B460:$CW460,Attendance_sorted!$B460:$CW460,"nn")&lt;&gt;"nn","•",""),"")</f>
        <v/>
      </c>
      <c r="CV461" s="1" t="str">
        <f ca="1">IF(($A461&lt;&gt;"")*(CV$1&lt;&gt;""),IF(_xlfn.XLOOKUP(CV$1,Attendance_sorted!$B460:$CW460,Attendance_sorted!$B460:$CW460,"nn")&lt;&gt;"nn","•",""),"")</f>
        <v/>
      </c>
      <c r="CW461" s="1" t="str">
        <f ca="1">IF(($A461&lt;&gt;"")*(CW$1&lt;&gt;""),IF(_xlfn.XLOOKUP(CW$1,Attendance_sorted!$B460:$CW460,Attendance_sorted!$B460:$CW460,"nn")&lt;&gt;"nn","•",""),"")</f>
        <v/>
      </c>
    </row>
    <row r="462" spans="1:101">
      <c r="A462" s="1"/>
      <c r="B462" s="1" t="str">
        <f ca="1">IF(($A462&lt;&gt;"")*(B$1&lt;&gt;""),IF(_xlfn.XLOOKUP(B$1,Attendance_sorted!$B461:$CW461,Attendance_sorted!$B461:$CW461,"nn")&lt;&gt;"nn","•",""),"")</f>
        <v/>
      </c>
      <c r="C462" s="1" t="str">
        <f ca="1">IF(($A462&lt;&gt;"")*(C$1&lt;&gt;""),IF(_xlfn.XLOOKUP(C$1,Attendance_sorted!$B461:$CW461,Attendance_sorted!$B461:$CW461,"nn")&lt;&gt;"nn","•",""),"")</f>
        <v/>
      </c>
      <c r="D462" s="1" t="str">
        <f ca="1">IF(($A462&lt;&gt;"")*(D$1&lt;&gt;""),IF(_xlfn.XLOOKUP(D$1,Attendance_sorted!$B461:$CW461,Attendance_sorted!$B461:$CW461,"nn")&lt;&gt;"nn","•",""),"")</f>
        <v/>
      </c>
      <c r="E462" s="1" t="str">
        <f ca="1">IF(($A462&lt;&gt;"")*(E$1&lt;&gt;""),IF(_xlfn.XLOOKUP(E$1,Attendance_sorted!$B461:$CW461,Attendance_sorted!$B461:$CW461,"nn")&lt;&gt;"nn","•",""),"")</f>
        <v/>
      </c>
      <c r="F462" s="1" t="str">
        <f ca="1">IF(($A462&lt;&gt;"")*(F$1&lt;&gt;""),IF(_xlfn.XLOOKUP(F$1,Attendance_sorted!$B461:$CW461,Attendance_sorted!$B461:$CW461,"nn")&lt;&gt;"nn","•",""),"")</f>
        <v/>
      </c>
      <c r="G462" s="1" t="str">
        <f ca="1">IF(($A462&lt;&gt;"")*(G$1&lt;&gt;""),IF(_xlfn.XLOOKUP(G$1,Attendance_sorted!$B461:$CW461,Attendance_sorted!$B461:$CW461,"nn")&lt;&gt;"nn","•",""),"")</f>
        <v/>
      </c>
      <c r="H462" s="1" t="str">
        <f ca="1">IF(($A462&lt;&gt;"")*(H$1&lt;&gt;""),IF(_xlfn.XLOOKUP(H$1,Attendance_sorted!$B461:$CW461,Attendance_sorted!$B461:$CW461,"nn")&lt;&gt;"nn","•",""),"")</f>
        <v/>
      </c>
      <c r="I462" s="1" t="str">
        <f ca="1">IF(($A462&lt;&gt;"")*(I$1&lt;&gt;""),IF(_xlfn.XLOOKUP(I$1,Attendance_sorted!$B461:$CW461,Attendance_sorted!$B461:$CW461,"nn")&lt;&gt;"nn","•",""),"")</f>
        <v/>
      </c>
      <c r="J462" s="1" t="str">
        <f ca="1">IF(($A462&lt;&gt;"")*(J$1&lt;&gt;""),IF(_xlfn.XLOOKUP(J$1,Attendance_sorted!$B461:$CW461,Attendance_sorted!$B461:$CW461,"nn")&lt;&gt;"nn","•",""),"")</f>
        <v/>
      </c>
      <c r="K462" s="1" t="str">
        <f ca="1">IF(($A462&lt;&gt;"")*(K$1&lt;&gt;""),IF(_xlfn.XLOOKUP(K$1,Attendance_sorted!$B461:$CW461,Attendance_sorted!$B461:$CW461,"nn")&lt;&gt;"nn","•",""),"")</f>
        <v/>
      </c>
      <c r="L462" s="1" t="str">
        <f ca="1">IF(($A462&lt;&gt;"")*(L$1&lt;&gt;""),IF(_xlfn.XLOOKUP(L$1,Attendance_sorted!$B461:$CW461,Attendance_sorted!$B461:$CW461,"nn")&lt;&gt;"nn","•",""),"")</f>
        <v/>
      </c>
      <c r="M462" s="1" t="str">
        <f ca="1">IF(($A462&lt;&gt;"")*(M$1&lt;&gt;""),IF(_xlfn.XLOOKUP(M$1,Attendance_sorted!$B461:$CW461,Attendance_sorted!$B461:$CW461,"nn")&lt;&gt;"nn","•",""),"")</f>
        <v/>
      </c>
      <c r="N462" s="1" t="str">
        <f ca="1">IF(($A462&lt;&gt;"")*(N$1&lt;&gt;""),IF(_xlfn.XLOOKUP(N$1,Attendance_sorted!$B461:$CW461,Attendance_sorted!$B461:$CW461,"nn")&lt;&gt;"nn","•",""),"")</f>
        <v/>
      </c>
      <c r="O462" s="1" t="str">
        <f ca="1">IF(($A462&lt;&gt;"")*(O$1&lt;&gt;""),IF(_xlfn.XLOOKUP(O$1,Attendance_sorted!$B461:$CW461,Attendance_sorted!$B461:$CW461,"nn")&lt;&gt;"nn","•",""),"")</f>
        <v/>
      </c>
      <c r="P462" s="1" t="str">
        <f ca="1">IF(($A462&lt;&gt;"")*(P$1&lt;&gt;""),IF(_xlfn.XLOOKUP(P$1,Attendance_sorted!$B461:$CW461,Attendance_sorted!$B461:$CW461,"nn")&lt;&gt;"nn","•",""),"")</f>
        <v/>
      </c>
      <c r="Q462" s="1" t="str">
        <f ca="1">IF(($A462&lt;&gt;"")*(Q$1&lt;&gt;""),IF(_xlfn.XLOOKUP(Q$1,Attendance_sorted!$B461:$CW461,Attendance_sorted!$B461:$CW461,"nn")&lt;&gt;"nn","•",""),"")</f>
        <v/>
      </c>
      <c r="R462" s="1" t="str">
        <f ca="1">IF(($A462&lt;&gt;"")*(R$1&lt;&gt;""),IF(_xlfn.XLOOKUP(R$1,Attendance_sorted!$B461:$CW461,Attendance_sorted!$B461:$CW461,"nn")&lt;&gt;"nn","•",""),"")</f>
        <v/>
      </c>
      <c r="S462" s="1" t="str">
        <f ca="1">IF(($A462&lt;&gt;"")*(S$1&lt;&gt;""),IF(_xlfn.XLOOKUP(S$1,Attendance_sorted!$B461:$CW461,Attendance_sorted!$B461:$CW461,"nn")&lt;&gt;"nn","•",""),"")</f>
        <v/>
      </c>
      <c r="T462" s="1" t="str">
        <f ca="1">IF(($A462&lt;&gt;"")*(T$1&lt;&gt;""),IF(_xlfn.XLOOKUP(T$1,Attendance_sorted!$B461:$CW461,Attendance_sorted!$B461:$CW461,"nn")&lt;&gt;"nn","•",""),"")</f>
        <v/>
      </c>
      <c r="U462" s="1" t="str">
        <f ca="1">IF(($A462&lt;&gt;"")*(U$1&lt;&gt;""),IF(_xlfn.XLOOKUP(U$1,Attendance_sorted!$B461:$CW461,Attendance_sorted!$B461:$CW461,"nn")&lt;&gt;"nn","•",""),"")</f>
        <v/>
      </c>
      <c r="V462" s="1" t="str">
        <f ca="1">IF(($A462&lt;&gt;"")*(V$1&lt;&gt;""),IF(_xlfn.XLOOKUP(V$1,Attendance_sorted!$B461:$CW461,Attendance_sorted!$B461:$CW461,"nn")&lt;&gt;"nn","•",""),"")</f>
        <v/>
      </c>
      <c r="W462" s="1" t="str">
        <f ca="1">IF(($A462&lt;&gt;"")*(W$1&lt;&gt;""),IF(_xlfn.XLOOKUP(W$1,Attendance_sorted!$B461:$CW461,Attendance_sorted!$B461:$CW461,"nn")&lt;&gt;"nn","•",""),"")</f>
        <v/>
      </c>
      <c r="X462" s="1" t="str">
        <f ca="1">IF(($A462&lt;&gt;"")*(X$1&lt;&gt;""),IF(_xlfn.XLOOKUP(X$1,Attendance_sorted!$B461:$CW461,Attendance_sorted!$B461:$CW461,"nn")&lt;&gt;"nn","•",""),"")</f>
        <v/>
      </c>
      <c r="Y462" s="1" t="str">
        <f ca="1">IF(($A462&lt;&gt;"")*(Y$1&lt;&gt;""),IF(_xlfn.XLOOKUP(Y$1,Attendance_sorted!$B461:$CW461,Attendance_sorted!$B461:$CW461,"nn")&lt;&gt;"nn","•",""),"")</f>
        <v/>
      </c>
      <c r="Z462" s="1" t="str">
        <f ca="1">IF(($A462&lt;&gt;"")*(Z$1&lt;&gt;""),IF(_xlfn.XLOOKUP(Z$1,Attendance_sorted!$B461:$CW461,Attendance_sorted!$B461:$CW461,"nn")&lt;&gt;"nn","•",""),"")</f>
        <v/>
      </c>
      <c r="AA462" s="1" t="str">
        <f ca="1">IF(($A462&lt;&gt;"")*(AA$1&lt;&gt;""),IF(_xlfn.XLOOKUP(AA$1,Attendance_sorted!$B461:$CW461,Attendance_sorted!$B461:$CW461,"nn")&lt;&gt;"nn","•",""),"")</f>
        <v/>
      </c>
      <c r="AB462" s="1" t="str">
        <f ca="1">IF(($A462&lt;&gt;"")*(AB$1&lt;&gt;""),IF(_xlfn.XLOOKUP(AB$1,Attendance_sorted!$B461:$CW461,Attendance_sorted!$B461:$CW461,"nn")&lt;&gt;"nn","•",""),"")</f>
        <v/>
      </c>
      <c r="AC462" s="1" t="str">
        <f ca="1">IF(($A462&lt;&gt;"")*(AC$1&lt;&gt;""),IF(_xlfn.XLOOKUP(AC$1,Attendance_sorted!$B461:$CW461,Attendance_sorted!$B461:$CW461,"nn")&lt;&gt;"nn","•",""),"")</f>
        <v/>
      </c>
      <c r="AD462" s="1" t="str">
        <f ca="1">IF(($A462&lt;&gt;"")*(AD$1&lt;&gt;""),IF(_xlfn.XLOOKUP(AD$1,Attendance_sorted!$B461:$CW461,Attendance_sorted!$B461:$CW461,"nn")&lt;&gt;"nn","•",""),"")</f>
        <v/>
      </c>
      <c r="AE462" s="1" t="str">
        <f ca="1">IF(($A462&lt;&gt;"")*(AE$1&lt;&gt;""),IF(_xlfn.XLOOKUP(AE$1,Attendance_sorted!$B461:$CW461,Attendance_sorted!$B461:$CW461,"nn")&lt;&gt;"nn","•",""),"")</f>
        <v/>
      </c>
      <c r="AF462" s="1" t="str">
        <f ca="1">IF(($A462&lt;&gt;"")*(AF$1&lt;&gt;""),IF(_xlfn.XLOOKUP(AF$1,Attendance_sorted!$B461:$CW461,Attendance_sorted!$B461:$CW461,"nn")&lt;&gt;"nn","•",""),"")</f>
        <v/>
      </c>
      <c r="AG462" s="1" t="str">
        <f ca="1">IF(($A462&lt;&gt;"")*(AG$1&lt;&gt;""),IF(_xlfn.XLOOKUP(AG$1,Attendance_sorted!$B461:$CW461,Attendance_sorted!$B461:$CW461,"nn")&lt;&gt;"nn","•",""),"")</f>
        <v/>
      </c>
      <c r="AH462" s="1" t="str">
        <f ca="1">IF(($A462&lt;&gt;"")*(AH$1&lt;&gt;""),IF(_xlfn.XLOOKUP(AH$1,Attendance_sorted!$B461:$CW461,Attendance_sorted!$B461:$CW461,"nn")&lt;&gt;"nn","•",""),"")</f>
        <v/>
      </c>
      <c r="AI462" s="1" t="str">
        <f ca="1">IF(($A462&lt;&gt;"")*(AI$1&lt;&gt;""),IF(_xlfn.XLOOKUP(AI$1,Attendance_sorted!$B461:$CW461,Attendance_sorted!$B461:$CW461,"nn")&lt;&gt;"nn","•",""),"")</f>
        <v/>
      </c>
      <c r="AJ462" s="1" t="str">
        <f ca="1">IF(($A462&lt;&gt;"")*(AJ$1&lt;&gt;""),IF(_xlfn.XLOOKUP(AJ$1,Attendance_sorted!$B461:$CW461,Attendance_sorted!$B461:$CW461,"nn")&lt;&gt;"nn","•",""),"")</f>
        <v/>
      </c>
      <c r="AK462" s="1" t="str">
        <f ca="1">IF(($A462&lt;&gt;"")*(AK$1&lt;&gt;""),IF(_xlfn.XLOOKUP(AK$1,Attendance_sorted!$B461:$CW461,Attendance_sorted!$B461:$CW461,"nn")&lt;&gt;"nn","•",""),"")</f>
        <v/>
      </c>
      <c r="AL462" s="1" t="str">
        <f ca="1">IF(($A462&lt;&gt;"")*(AL$1&lt;&gt;""),IF(_xlfn.XLOOKUP(AL$1,Attendance_sorted!$B461:$CW461,Attendance_sorted!$B461:$CW461,"nn")&lt;&gt;"nn","•",""),"")</f>
        <v/>
      </c>
      <c r="AM462" s="1" t="str">
        <f ca="1">IF(($A462&lt;&gt;"")*(AM$1&lt;&gt;""),IF(_xlfn.XLOOKUP(AM$1,Attendance_sorted!$B461:$CW461,Attendance_sorted!$B461:$CW461,"nn")&lt;&gt;"nn","•",""),"")</f>
        <v/>
      </c>
      <c r="AN462" s="1" t="str">
        <f ca="1">IF(($A462&lt;&gt;"")*(AN$1&lt;&gt;""),IF(_xlfn.XLOOKUP(AN$1,Attendance_sorted!$B461:$CW461,Attendance_sorted!$B461:$CW461,"nn")&lt;&gt;"nn","•",""),"")</f>
        <v/>
      </c>
      <c r="AO462" s="1" t="str">
        <f ca="1">IF(($A462&lt;&gt;"")*(AO$1&lt;&gt;""),IF(_xlfn.XLOOKUP(AO$1,Attendance_sorted!$B461:$CW461,Attendance_sorted!$B461:$CW461,"nn")&lt;&gt;"nn","•",""),"")</f>
        <v/>
      </c>
      <c r="AP462" s="1" t="str">
        <f ca="1">IF(($A462&lt;&gt;"")*(AP$1&lt;&gt;""),IF(_xlfn.XLOOKUP(AP$1,Attendance_sorted!$B461:$CW461,Attendance_sorted!$B461:$CW461,"nn")&lt;&gt;"nn","•",""),"")</f>
        <v/>
      </c>
      <c r="AQ462" s="1" t="str">
        <f ca="1">IF(($A462&lt;&gt;"")*(AQ$1&lt;&gt;""),IF(_xlfn.XLOOKUP(AQ$1,Attendance_sorted!$B461:$CW461,Attendance_sorted!$B461:$CW461,"nn")&lt;&gt;"nn","•",""),"")</f>
        <v/>
      </c>
      <c r="AR462" s="1" t="str">
        <f ca="1">IF(($A462&lt;&gt;"")*(AR$1&lt;&gt;""),IF(_xlfn.XLOOKUP(AR$1,Attendance_sorted!$B461:$CW461,Attendance_sorted!$B461:$CW461,"nn")&lt;&gt;"nn","•",""),"")</f>
        <v/>
      </c>
      <c r="AS462" s="1" t="str">
        <f ca="1">IF(($A462&lt;&gt;"")*(AS$1&lt;&gt;""),IF(_xlfn.XLOOKUP(AS$1,Attendance_sorted!$B461:$CW461,Attendance_sorted!$B461:$CW461,"nn")&lt;&gt;"nn","•",""),"")</f>
        <v/>
      </c>
      <c r="AT462" s="1" t="str">
        <f ca="1">IF(($A462&lt;&gt;"")*(AT$1&lt;&gt;""),IF(_xlfn.XLOOKUP(AT$1,Attendance_sorted!$B461:$CW461,Attendance_sorted!$B461:$CW461,"nn")&lt;&gt;"nn","•",""),"")</f>
        <v/>
      </c>
      <c r="AU462" s="1" t="str">
        <f ca="1">IF(($A462&lt;&gt;"")*(AU$1&lt;&gt;""),IF(_xlfn.XLOOKUP(AU$1,Attendance_sorted!$B461:$CW461,Attendance_sorted!$B461:$CW461,"nn")&lt;&gt;"nn","•",""),"")</f>
        <v/>
      </c>
      <c r="AV462" s="1" t="str">
        <f ca="1">IF(($A462&lt;&gt;"")*(AV$1&lt;&gt;""),IF(_xlfn.XLOOKUP(AV$1,Attendance_sorted!$B461:$CW461,Attendance_sorted!$B461:$CW461,"nn")&lt;&gt;"nn","•",""),"")</f>
        <v/>
      </c>
      <c r="AW462" s="1" t="str">
        <f ca="1">IF(($A462&lt;&gt;"")*(AW$1&lt;&gt;""),IF(_xlfn.XLOOKUP(AW$1,Attendance_sorted!$B461:$CW461,Attendance_sorted!$B461:$CW461,"nn")&lt;&gt;"nn","•",""),"")</f>
        <v/>
      </c>
      <c r="AX462" s="1" t="str">
        <f ca="1">IF(($A462&lt;&gt;"")*(AX$1&lt;&gt;""),IF(_xlfn.XLOOKUP(AX$1,Attendance_sorted!$B461:$CW461,Attendance_sorted!$B461:$CW461,"nn")&lt;&gt;"nn","•",""),"")</f>
        <v/>
      </c>
      <c r="AY462" s="1" t="str">
        <f ca="1">IF(($A462&lt;&gt;"")*(AY$1&lt;&gt;""),IF(_xlfn.XLOOKUP(AY$1,Attendance_sorted!$B461:$CW461,Attendance_sorted!$B461:$CW461,"nn")&lt;&gt;"nn","•",""),"")</f>
        <v/>
      </c>
      <c r="AZ462" s="1" t="str">
        <f ca="1">IF(($A462&lt;&gt;"")*(AZ$1&lt;&gt;""),IF(_xlfn.XLOOKUP(AZ$1,Attendance_sorted!$B461:$CW461,Attendance_sorted!$B461:$CW461,"nn")&lt;&gt;"nn","•",""),"")</f>
        <v/>
      </c>
      <c r="BA462" s="1" t="str">
        <f ca="1">IF(($A462&lt;&gt;"")*(BA$1&lt;&gt;""),IF(_xlfn.XLOOKUP(BA$1,Attendance_sorted!$B461:$CW461,Attendance_sorted!$B461:$CW461,"nn")&lt;&gt;"nn","•",""),"")</f>
        <v/>
      </c>
      <c r="BB462" s="1" t="str">
        <f ca="1">IF(($A462&lt;&gt;"")*(BB$1&lt;&gt;""),IF(_xlfn.XLOOKUP(BB$1,Attendance_sorted!$B461:$CW461,Attendance_sorted!$B461:$CW461,"nn")&lt;&gt;"nn","•",""),"")</f>
        <v/>
      </c>
      <c r="BC462" s="1" t="str">
        <f ca="1">IF(($A462&lt;&gt;"")*(BC$1&lt;&gt;""),IF(_xlfn.XLOOKUP(BC$1,Attendance_sorted!$B461:$CW461,Attendance_sorted!$B461:$CW461,"nn")&lt;&gt;"nn","•",""),"")</f>
        <v/>
      </c>
      <c r="BD462" s="1" t="str">
        <f ca="1">IF(($A462&lt;&gt;"")*(BD$1&lt;&gt;""),IF(_xlfn.XLOOKUP(BD$1,Attendance_sorted!$B461:$CW461,Attendance_sorted!$B461:$CW461,"nn")&lt;&gt;"nn","•",""),"")</f>
        <v/>
      </c>
      <c r="BE462" s="1" t="str">
        <f ca="1">IF(($A462&lt;&gt;"")*(BE$1&lt;&gt;""),IF(_xlfn.XLOOKUP(BE$1,Attendance_sorted!$B461:$CW461,Attendance_sorted!$B461:$CW461,"nn")&lt;&gt;"nn","•",""),"")</f>
        <v/>
      </c>
      <c r="BF462" s="1" t="str">
        <f ca="1">IF(($A462&lt;&gt;"")*(BF$1&lt;&gt;""),IF(_xlfn.XLOOKUP(BF$1,Attendance_sorted!$B461:$CW461,Attendance_sorted!$B461:$CW461,"nn")&lt;&gt;"nn","•",""),"")</f>
        <v/>
      </c>
      <c r="BG462" s="1" t="str">
        <f ca="1">IF(($A462&lt;&gt;"")*(BG$1&lt;&gt;""),IF(_xlfn.XLOOKUP(BG$1,Attendance_sorted!$B461:$CW461,Attendance_sorted!$B461:$CW461,"nn")&lt;&gt;"nn","•",""),"")</f>
        <v/>
      </c>
      <c r="BH462" s="1" t="str">
        <f ca="1">IF(($A462&lt;&gt;"")*(BH$1&lt;&gt;""),IF(_xlfn.XLOOKUP(BH$1,Attendance_sorted!$B461:$CW461,Attendance_sorted!$B461:$CW461,"nn")&lt;&gt;"nn","•",""),"")</f>
        <v/>
      </c>
      <c r="BI462" s="1" t="str">
        <f ca="1">IF(($A462&lt;&gt;"")*(BI$1&lt;&gt;""),IF(_xlfn.XLOOKUP(BI$1,Attendance_sorted!$B461:$CW461,Attendance_sorted!$B461:$CW461,"nn")&lt;&gt;"nn","•",""),"")</f>
        <v/>
      </c>
      <c r="BJ462" s="1" t="str">
        <f ca="1">IF(($A462&lt;&gt;"")*(BJ$1&lt;&gt;""),IF(_xlfn.XLOOKUP(BJ$1,Attendance_sorted!$B461:$CW461,Attendance_sorted!$B461:$CW461,"nn")&lt;&gt;"nn","•",""),"")</f>
        <v/>
      </c>
      <c r="BK462" s="1" t="str">
        <f ca="1">IF(($A462&lt;&gt;"")*(BK$1&lt;&gt;""),IF(_xlfn.XLOOKUP(BK$1,Attendance_sorted!$B461:$CW461,Attendance_sorted!$B461:$CW461,"nn")&lt;&gt;"nn","•",""),"")</f>
        <v/>
      </c>
      <c r="BL462" s="1" t="str">
        <f ca="1">IF(($A462&lt;&gt;"")*(BL$1&lt;&gt;""),IF(_xlfn.XLOOKUP(BL$1,Attendance_sorted!$B461:$CW461,Attendance_sorted!$B461:$CW461,"nn")&lt;&gt;"nn","•",""),"")</f>
        <v/>
      </c>
      <c r="BM462" s="1" t="str">
        <f ca="1">IF(($A462&lt;&gt;"")*(BM$1&lt;&gt;""),IF(_xlfn.XLOOKUP(BM$1,Attendance_sorted!$B461:$CW461,Attendance_sorted!$B461:$CW461,"nn")&lt;&gt;"nn","•",""),"")</f>
        <v/>
      </c>
      <c r="BN462" s="1" t="str">
        <f ca="1">IF(($A462&lt;&gt;"")*(BN$1&lt;&gt;""),IF(_xlfn.XLOOKUP(BN$1,Attendance_sorted!$B461:$CW461,Attendance_sorted!$B461:$CW461,"nn")&lt;&gt;"nn","•",""),"")</f>
        <v/>
      </c>
      <c r="BO462" s="1" t="str">
        <f ca="1">IF(($A462&lt;&gt;"")*(BO$1&lt;&gt;""),IF(_xlfn.XLOOKUP(BO$1,Attendance_sorted!$B461:$CW461,Attendance_sorted!$B461:$CW461,"nn")&lt;&gt;"nn","•",""),"")</f>
        <v/>
      </c>
      <c r="BP462" s="1" t="str">
        <f ca="1">IF(($A462&lt;&gt;"")*(BP$1&lt;&gt;""),IF(_xlfn.XLOOKUP(BP$1,Attendance_sorted!$B461:$CW461,Attendance_sorted!$B461:$CW461,"nn")&lt;&gt;"nn","•",""),"")</f>
        <v/>
      </c>
      <c r="BQ462" s="1" t="str">
        <f ca="1">IF(($A462&lt;&gt;"")*(BQ$1&lt;&gt;""),IF(_xlfn.XLOOKUP(BQ$1,Attendance_sorted!$B461:$CW461,Attendance_sorted!$B461:$CW461,"nn")&lt;&gt;"nn","•",""),"")</f>
        <v/>
      </c>
      <c r="BR462" s="1" t="str">
        <f ca="1">IF(($A462&lt;&gt;"")*(BR$1&lt;&gt;""),IF(_xlfn.XLOOKUP(BR$1,Attendance_sorted!$B461:$CW461,Attendance_sorted!$B461:$CW461,"nn")&lt;&gt;"nn","•",""),"")</f>
        <v/>
      </c>
      <c r="BS462" s="1" t="str">
        <f ca="1">IF(($A462&lt;&gt;"")*(BS$1&lt;&gt;""),IF(_xlfn.XLOOKUP(BS$1,Attendance_sorted!$B461:$CW461,Attendance_sorted!$B461:$CW461,"nn")&lt;&gt;"nn","•",""),"")</f>
        <v/>
      </c>
      <c r="BT462" s="1" t="str">
        <f ca="1">IF(($A462&lt;&gt;"")*(BT$1&lt;&gt;""),IF(_xlfn.XLOOKUP(BT$1,Attendance_sorted!$B461:$CW461,Attendance_sorted!$B461:$CW461,"nn")&lt;&gt;"nn","•",""),"")</f>
        <v/>
      </c>
      <c r="BU462" s="1" t="str">
        <f ca="1">IF(($A462&lt;&gt;"")*(BU$1&lt;&gt;""),IF(_xlfn.XLOOKUP(BU$1,Attendance_sorted!$B461:$CW461,Attendance_sorted!$B461:$CW461,"nn")&lt;&gt;"nn","•",""),"")</f>
        <v/>
      </c>
      <c r="BV462" s="1" t="str">
        <f ca="1">IF(($A462&lt;&gt;"")*(BV$1&lt;&gt;""),IF(_xlfn.XLOOKUP(BV$1,Attendance_sorted!$B461:$CW461,Attendance_sorted!$B461:$CW461,"nn")&lt;&gt;"nn","•",""),"")</f>
        <v/>
      </c>
      <c r="BW462" s="1" t="str">
        <f ca="1">IF(($A462&lt;&gt;"")*(BW$1&lt;&gt;""),IF(_xlfn.XLOOKUP(BW$1,Attendance_sorted!$B461:$CW461,Attendance_sorted!$B461:$CW461,"nn")&lt;&gt;"nn","•",""),"")</f>
        <v/>
      </c>
      <c r="BX462" s="1" t="str">
        <f ca="1">IF(($A462&lt;&gt;"")*(BX$1&lt;&gt;""),IF(_xlfn.XLOOKUP(BX$1,Attendance_sorted!$B461:$CW461,Attendance_sorted!$B461:$CW461,"nn")&lt;&gt;"nn","•",""),"")</f>
        <v/>
      </c>
      <c r="BY462" s="1" t="str">
        <f ca="1">IF(($A462&lt;&gt;"")*(BY$1&lt;&gt;""),IF(_xlfn.XLOOKUP(BY$1,Attendance_sorted!$B461:$CW461,Attendance_sorted!$B461:$CW461,"nn")&lt;&gt;"nn","•",""),"")</f>
        <v/>
      </c>
      <c r="BZ462" s="1" t="str">
        <f ca="1">IF(($A462&lt;&gt;"")*(BZ$1&lt;&gt;""),IF(_xlfn.XLOOKUP(BZ$1,Attendance_sorted!$B461:$CW461,Attendance_sorted!$B461:$CW461,"nn")&lt;&gt;"nn","•",""),"")</f>
        <v/>
      </c>
      <c r="CA462" s="1" t="str">
        <f ca="1">IF(($A462&lt;&gt;"")*(CA$1&lt;&gt;""),IF(_xlfn.XLOOKUP(CA$1,Attendance_sorted!$B461:$CW461,Attendance_sorted!$B461:$CW461,"nn")&lt;&gt;"nn","•",""),"")</f>
        <v/>
      </c>
      <c r="CB462" s="1" t="str">
        <f ca="1">IF(($A462&lt;&gt;"")*(CB$1&lt;&gt;""),IF(_xlfn.XLOOKUP(CB$1,Attendance_sorted!$B461:$CW461,Attendance_sorted!$B461:$CW461,"nn")&lt;&gt;"nn","•",""),"")</f>
        <v/>
      </c>
      <c r="CC462" s="1" t="str">
        <f ca="1">IF(($A462&lt;&gt;"")*(CC$1&lt;&gt;""),IF(_xlfn.XLOOKUP(CC$1,Attendance_sorted!$B461:$CW461,Attendance_sorted!$B461:$CW461,"nn")&lt;&gt;"nn","•",""),"")</f>
        <v/>
      </c>
      <c r="CD462" s="1" t="str">
        <f ca="1">IF(($A462&lt;&gt;"")*(CD$1&lt;&gt;""),IF(_xlfn.XLOOKUP(CD$1,Attendance_sorted!$B461:$CW461,Attendance_sorted!$B461:$CW461,"nn")&lt;&gt;"nn","•",""),"")</f>
        <v/>
      </c>
      <c r="CE462" s="1" t="str">
        <f ca="1">IF(($A462&lt;&gt;"")*(CE$1&lt;&gt;""),IF(_xlfn.XLOOKUP(CE$1,Attendance_sorted!$B461:$CW461,Attendance_sorted!$B461:$CW461,"nn")&lt;&gt;"nn","•",""),"")</f>
        <v/>
      </c>
      <c r="CF462" s="1" t="str">
        <f ca="1">IF(($A462&lt;&gt;"")*(CF$1&lt;&gt;""),IF(_xlfn.XLOOKUP(CF$1,Attendance_sorted!$B461:$CW461,Attendance_sorted!$B461:$CW461,"nn")&lt;&gt;"nn","•",""),"")</f>
        <v/>
      </c>
      <c r="CG462" s="1" t="str">
        <f ca="1">IF(($A462&lt;&gt;"")*(CG$1&lt;&gt;""),IF(_xlfn.XLOOKUP(CG$1,Attendance_sorted!$B461:$CW461,Attendance_sorted!$B461:$CW461,"nn")&lt;&gt;"nn","•",""),"")</f>
        <v/>
      </c>
      <c r="CH462" s="1" t="str">
        <f ca="1">IF(($A462&lt;&gt;"")*(CH$1&lt;&gt;""),IF(_xlfn.XLOOKUP(CH$1,Attendance_sorted!$B461:$CW461,Attendance_sorted!$B461:$CW461,"nn")&lt;&gt;"nn","•",""),"")</f>
        <v/>
      </c>
      <c r="CI462" s="1" t="str">
        <f ca="1">IF(($A462&lt;&gt;"")*(CI$1&lt;&gt;""),IF(_xlfn.XLOOKUP(CI$1,Attendance_sorted!$B461:$CW461,Attendance_sorted!$B461:$CW461,"nn")&lt;&gt;"nn","•",""),"")</f>
        <v/>
      </c>
      <c r="CJ462" s="1" t="str">
        <f ca="1">IF(($A462&lt;&gt;"")*(CJ$1&lt;&gt;""),IF(_xlfn.XLOOKUP(CJ$1,Attendance_sorted!$B461:$CW461,Attendance_sorted!$B461:$CW461,"nn")&lt;&gt;"nn","•",""),"")</f>
        <v/>
      </c>
      <c r="CK462" s="1" t="str">
        <f ca="1">IF(($A462&lt;&gt;"")*(CK$1&lt;&gt;""),IF(_xlfn.XLOOKUP(CK$1,Attendance_sorted!$B461:$CW461,Attendance_sorted!$B461:$CW461,"nn")&lt;&gt;"nn","•",""),"")</f>
        <v/>
      </c>
      <c r="CL462" s="1" t="str">
        <f ca="1">IF(($A462&lt;&gt;"")*(CL$1&lt;&gt;""),IF(_xlfn.XLOOKUP(CL$1,Attendance_sorted!$B461:$CW461,Attendance_sorted!$B461:$CW461,"nn")&lt;&gt;"nn","•",""),"")</f>
        <v/>
      </c>
      <c r="CM462" s="1" t="str">
        <f ca="1">IF(($A462&lt;&gt;"")*(CM$1&lt;&gt;""),IF(_xlfn.XLOOKUP(CM$1,Attendance_sorted!$B461:$CW461,Attendance_sorted!$B461:$CW461,"nn")&lt;&gt;"nn","•",""),"")</f>
        <v/>
      </c>
      <c r="CN462" s="1" t="str">
        <f ca="1">IF(($A462&lt;&gt;"")*(CN$1&lt;&gt;""),IF(_xlfn.XLOOKUP(CN$1,Attendance_sorted!$B461:$CW461,Attendance_sorted!$B461:$CW461,"nn")&lt;&gt;"nn","•",""),"")</f>
        <v/>
      </c>
      <c r="CO462" s="1" t="str">
        <f ca="1">IF(($A462&lt;&gt;"")*(CO$1&lt;&gt;""),IF(_xlfn.XLOOKUP(CO$1,Attendance_sorted!$B461:$CW461,Attendance_sorted!$B461:$CW461,"nn")&lt;&gt;"nn","•",""),"")</f>
        <v/>
      </c>
      <c r="CP462" s="1" t="str">
        <f ca="1">IF(($A462&lt;&gt;"")*(CP$1&lt;&gt;""),IF(_xlfn.XLOOKUP(CP$1,Attendance_sorted!$B461:$CW461,Attendance_sorted!$B461:$CW461,"nn")&lt;&gt;"nn","•",""),"")</f>
        <v/>
      </c>
      <c r="CQ462" s="1" t="str">
        <f ca="1">IF(($A462&lt;&gt;"")*(CQ$1&lt;&gt;""),IF(_xlfn.XLOOKUP(CQ$1,Attendance_sorted!$B461:$CW461,Attendance_sorted!$B461:$CW461,"nn")&lt;&gt;"nn","•",""),"")</f>
        <v/>
      </c>
      <c r="CR462" s="1" t="str">
        <f ca="1">IF(($A462&lt;&gt;"")*(CR$1&lt;&gt;""),IF(_xlfn.XLOOKUP(CR$1,Attendance_sorted!$B461:$CW461,Attendance_sorted!$B461:$CW461,"nn")&lt;&gt;"nn","•",""),"")</f>
        <v/>
      </c>
      <c r="CS462" s="1" t="str">
        <f ca="1">IF(($A462&lt;&gt;"")*(CS$1&lt;&gt;""),IF(_xlfn.XLOOKUP(CS$1,Attendance_sorted!$B461:$CW461,Attendance_sorted!$B461:$CW461,"nn")&lt;&gt;"nn","•",""),"")</f>
        <v/>
      </c>
      <c r="CT462" s="1" t="str">
        <f ca="1">IF(($A462&lt;&gt;"")*(CT$1&lt;&gt;""),IF(_xlfn.XLOOKUP(CT$1,Attendance_sorted!$B461:$CW461,Attendance_sorted!$B461:$CW461,"nn")&lt;&gt;"nn","•",""),"")</f>
        <v/>
      </c>
      <c r="CU462" s="1" t="str">
        <f ca="1">IF(($A462&lt;&gt;"")*(CU$1&lt;&gt;""),IF(_xlfn.XLOOKUP(CU$1,Attendance_sorted!$B461:$CW461,Attendance_sorted!$B461:$CW461,"nn")&lt;&gt;"nn","•",""),"")</f>
        <v/>
      </c>
      <c r="CV462" s="1" t="str">
        <f ca="1">IF(($A462&lt;&gt;"")*(CV$1&lt;&gt;""),IF(_xlfn.XLOOKUP(CV$1,Attendance_sorted!$B461:$CW461,Attendance_sorted!$B461:$CW461,"nn")&lt;&gt;"nn","•",""),"")</f>
        <v/>
      </c>
      <c r="CW462" s="1" t="str">
        <f ca="1">IF(($A462&lt;&gt;"")*(CW$1&lt;&gt;""),IF(_xlfn.XLOOKUP(CW$1,Attendance_sorted!$B461:$CW461,Attendance_sorted!$B461:$CW461,"nn")&lt;&gt;"nn","•",""),"")</f>
        <v/>
      </c>
    </row>
    <row r="463" spans="1:101">
      <c r="A463" s="1"/>
      <c r="B463" s="1" t="str">
        <f ca="1">IF(($A463&lt;&gt;"")*(B$1&lt;&gt;""),IF(_xlfn.XLOOKUP(B$1,Attendance_sorted!$B462:$CW462,Attendance_sorted!$B462:$CW462,"nn")&lt;&gt;"nn","•",""),"")</f>
        <v/>
      </c>
      <c r="C463" s="1" t="str">
        <f ca="1">IF(($A463&lt;&gt;"")*(C$1&lt;&gt;""),IF(_xlfn.XLOOKUP(C$1,Attendance_sorted!$B462:$CW462,Attendance_sorted!$B462:$CW462,"nn")&lt;&gt;"nn","•",""),"")</f>
        <v/>
      </c>
      <c r="D463" s="1" t="str">
        <f ca="1">IF(($A463&lt;&gt;"")*(D$1&lt;&gt;""),IF(_xlfn.XLOOKUP(D$1,Attendance_sorted!$B462:$CW462,Attendance_sorted!$B462:$CW462,"nn")&lt;&gt;"nn","•",""),"")</f>
        <v/>
      </c>
      <c r="E463" s="1" t="str">
        <f ca="1">IF(($A463&lt;&gt;"")*(E$1&lt;&gt;""),IF(_xlfn.XLOOKUP(E$1,Attendance_sorted!$B462:$CW462,Attendance_sorted!$B462:$CW462,"nn")&lt;&gt;"nn","•",""),"")</f>
        <v/>
      </c>
      <c r="F463" s="1" t="str">
        <f ca="1">IF(($A463&lt;&gt;"")*(F$1&lt;&gt;""),IF(_xlfn.XLOOKUP(F$1,Attendance_sorted!$B462:$CW462,Attendance_sorted!$B462:$CW462,"nn")&lt;&gt;"nn","•",""),"")</f>
        <v/>
      </c>
      <c r="G463" s="1" t="str">
        <f ca="1">IF(($A463&lt;&gt;"")*(G$1&lt;&gt;""),IF(_xlfn.XLOOKUP(G$1,Attendance_sorted!$B462:$CW462,Attendance_sorted!$B462:$CW462,"nn")&lt;&gt;"nn","•",""),"")</f>
        <v/>
      </c>
      <c r="H463" s="1" t="str">
        <f ca="1">IF(($A463&lt;&gt;"")*(H$1&lt;&gt;""),IF(_xlfn.XLOOKUP(H$1,Attendance_sorted!$B462:$CW462,Attendance_sorted!$B462:$CW462,"nn")&lt;&gt;"nn","•",""),"")</f>
        <v/>
      </c>
      <c r="I463" s="1" t="str">
        <f ca="1">IF(($A463&lt;&gt;"")*(I$1&lt;&gt;""),IF(_xlfn.XLOOKUP(I$1,Attendance_sorted!$B462:$CW462,Attendance_sorted!$B462:$CW462,"nn")&lt;&gt;"nn","•",""),"")</f>
        <v/>
      </c>
      <c r="J463" s="1" t="str">
        <f ca="1">IF(($A463&lt;&gt;"")*(J$1&lt;&gt;""),IF(_xlfn.XLOOKUP(J$1,Attendance_sorted!$B462:$CW462,Attendance_sorted!$B462:$CW462,"nn")&lt;&gt;"nn","•",""),"")</f>
        <v/>
      </c>
      <c r="K463" s="1" t="str">
        <f ca="1">IF(($A463&lt;&gt;"")*(K$1&lt;&gt;""),IF(_xlfn.XLOOKUP(K$1,Attendance_sorted!$B462:$CW462,Attendance_sorted!$B462:$CW462,"nn")&lt;&gt;"nn","•",""),"")</f>
        <v/>
      </c>
      <c r="L463" s="1" t="str">
        <f ca="1">IF(($A463&lt;&gt;"")*(L$1&lt;&gt;""),IF(_xlfn.XLOOKUP(L$1,Attendance_sorted!$B462:$CW462,Attendance_sorted!$B462:$CW462,"nn")&lt;&gt;"nn","•",""),"")</f>
        <v/>
      </c>
      <c r="M463" s="1" t="str">
        <f ca="1">IF(($A463&lt;&gt;"")*(M$1&lt;&gt;""),IF(_xlfn.XLOOKUP(M$1,Attendance_sorted!$B462:$CW462,Attendance_sorted!$B462:$CW462,"nn")&lt;&gt;"nn","•",""),"")</f>
        <v/>
      </c>
      <c r="N463" s="1" t="str">
        <f ca="1">IF(($A463&lt;&gt;"")*(N$1&lt;&gt;""),IF(_xlfn.XLOOKUP(N$1,Attendance_sorted!$B462:$CW462,Attendance_sorted!$B462:$CW462,"nn")&lt;&gt;"nn","•",""),"")</f>
        <v/>
      </c>
      <c r="O463" s="1" t="str">
        <f ca="1">IF(($A463&lt;&gt;"")*(O$1&lt;&gt;""),IF(_xlfn.XLOOKUP(O$1,Attendance_sorted!$B462:$CW462,Attendance_sorted!$B462:$CW462,"nn")&lt;&gt;"nn","•",""),"")</f>
        <v/>
      </c>
      <c r="P463" s="1" t="str">
        <f ca="1">IF(($A463&lt;&gt;"")*(P$1&lt;&gt;""),IF(_xlfn.XLOOKUP(P$1,Attendance_sorted!$B462:$CW462,Attendance_sorted!$B462:$CW462,"nn")&lt;&gt;"nn","•",""),"")</f>
        <v/>
      </c>
      <c r="Q463" s="1" t="str">
        <f ca="1">IF(($A463&lt;&gt;"")*(Q$1&lt;&gt;""),IF(_xlfn.XLOOKUP(Q$1,Attendance_sorted!$B462:$CW462,Attendance_sorted!$B462:$CW462,"nn")&lt;&gt;"nn","•",""),"")</f>
        <v/>
      </c>
      <c r="R463" s="1" t="str">
        <f ca="1">IF(($A463&lt;&gt;"")*(R$1&lt;&gt;""),IF(_xlfn.XLOOKUP(R$1,Attendance_sorted!$B462:$CW462,Attendance_sorted!$B462:$CW462,"nn")&lt;&gt;"nn","•",""),"")</f>
        <v/>
      </c>
      <c r="S463" s="1" t="str">
        <f ca="1">IF(($A463&lt;&gt;"")*(S$1&lt;&gt;""),IF(_xlfn.XLOOKUP(S$1,Attendance_sorted!$B462:$CW462,Attendance_sorted!$B462:$CW462,"nn")&lt;&gt;"nn","•",""),"")</f>
        <v/>
      </c>
      <c r="T463" s="1" t="str">
        <f ca="1">IF(($A463&lt;&gt;"")*(T$1&lt;&gt;""),IF(_xlfn.XLOOKUP(T$1,Attendance_sorted!$B462:$CW462,Attendance_sorted!$B462:$CW462,"nn")&lt;&gt;"nn","•",""),"")</f>
        <v/>
      </c>
      <c r="U463" s="1" t="str">
        <f ca="1">IF(($A463&lt;&gt;"")*(U$1&lt;&gt;""),IF(_xlfn.XLOOKUP(U$1,Attendance_sorted!$B462:$CW462,Attendance_sorted!$B462:$CW462,"nn")&lt;&gt;"nn","•",""),"")</f>
        <v/>
      </c>
      <c r="V463" s="1" t="str">
        <f ca="1">IF(($A463&lt;&gt;"")*(V$1&lt;&gt;""),IF(_xlfn.XLOOKUP(V$1,Attendance_sorted!$B462:$CW462,Attendance_sorted!$B462:$CW462,"nn")&lt;&gt;"nn","•",""),"")</f>
        <v/>
      </c>
      <c r="W463" s="1" t="str">
        <f ca="1">IF(($A463&lt;&gt;"")*(W$1&lt;&gt;""),IF(_xlfn.XLOOKUP(W$1,Attendance_sorted!$B462:$CW462,Attendance_sorted!$B462:$CW462,"nn")&lt;&gt;"nn","•",""),"")</f>
        <v/>
      </c>
      <c r="X463" s="1" t="str">
        <f ca="1">IF(($A463&lt;&gt;"")*(X$1&lt;&gt;""),IF(_xlfn.XLOOKUP(X$1,Attendance_sorted!$B462:$CW462,Attendance_sorted!$B462:$CW462,"nn")&lt;&gt;"nn","•",""),"")</f>
        <v/>
      </c>
      <c r="Y463" s="1" t="str">
        <f ca="1">IF(($A463&lt;&gt;"")*(Y$1&lt;&gt;""),IF(_xlfn.XLOOKUP(Y$1,Attendance_sorted!$B462:$CW462,Attendance_sorted!$B462:$CW462,"nn")&lt;&gt;"nn","•",""),"")</f>
        <v/>
      </c>
      <c r="Z463" s="1" t="str">
        <f ca="1">IF(($A463&lt;&gt;"")*(Z$1&lt;&gt;""),IF(_xlfn.XLOOKUP(Z$1,Attendance_sorted!$B462:$CW462,Attendance_sorted!$B462:$CW462,"nn")&lt;&gt;"nn","•",""),"")</f>
        <v/>
      </c>
      <c r="AA463" s="1" t="str">
        <f ca="1">IF(($A463&lt;&gt;"")*(AA$1&lt;&gt;""),IF(_xlfn.XLOOKUP(AA$1,Attendance_sorted!$B462:$CW462,Attendance_sorted!$B462:$CW462,"nn")&lt;&gt;"nn","•",""),"")</f>
        <v/>
      </c>
      <c r="AB463" s="1" t="str">
        <f ca="1">IF(($A463&lt;&gt;"")*(AB$1&lt;&gt;""),IF(_xlfn.XLOOKUP(AB$1,Attendance_sorted!$B462:$CW462,Attendance_sorted!$B462:$CW462,"nn")&lt;&gt;"nn","•",""),"")</f>
        <v/>
      </c>
      <c r="AC463" s="1" t="str">
        <f ca="1">IF(($A463&lt;&gt;"")*(AC$1&lt;&gt;""),IF(_xlfn.XLOOKUP(AC$1,Attendance_sorted!$B462:$CW462,Attendance_sorted!$B462:$CW462,"nn")&lt;&gt;"nn","•",""),"")</f>
        <v/>
      </c>
      <c r="AD463" s="1" t="str">
        <f ca="1">IF(($A463&lt;&gt;"")*(AD$1&lt;&gt;""),IF(_xlfn.XLOOKUP(AD$1,Attendance_sorted!$B462:$CW462,Attendance_sorted!$B462:$CW462,"nn")&lt;&gt;"nn","•",""),"")</f>
        <v/>
      </c>
      <c r="AE463" s="1" t="str">
        <f ca="1">IF(($A463&lt;&gt;"")*(AE$1&lt;&gt;""),IF(_xlfn.XLOOKUP(AE$1,Attendance_sorted!$B462:$CW462,Attendance_sorted!$B462:$CW462,"nn")&lt;&gt;"nn","•",""),"")</f>
        <v/>
      </c>
      <c r="AF463" s="1" t="str">
        <f ca="1">IF(($A463&lt;&gt;"")*(AF$1&lt;&gt;""),IF(_xlfn.XLOOKUP(AF$1,Attendance_sorted!$B462:$CW462,Attendance_sorted!$B462:$CW462,"nn")&lt;&gt;"nn","•",""),"")</f>
        <v/>
      </c>
      <c r="AG463" s="1" t="str">
        <f ca="1">IF(($A463&lt;&gt;"")*(AG$1&lt;&gt;""),IF(_xlfn.XLOOKUP(AG$1,Attendance_sorted!$B462:$CW462,Attendance_sorted!$B462:$CW462,"nn")&lt;&gt;"nn","•",""),"")</f>
        <v/>
      </c>
      <c r="AH463" s="1" t="str">
        <f ca="1">IF(($A463&lt;&gt;"")*(AH$1&lt;&gt;""),IF(_xlfn.XLOOKUP(AH$1,Attendance_sorted!$B462:$CW462,Attendance_sorted!$B462:$CW462,"nn")&lt;&gt;"nn","•",""),"")</f>
        <v/>
      </c>
      <c r="AI463" s="1" t="str">
        <f ca="1">IF(($A463&lt;&gt;"")*(AI$1&lt;&gt;""),IF(_xlfn.XLOOKUP(AI$1,Attendance_sorted!$B462:$CW462,Attendance_sorted!$B462:$CW462,"nn")&lt;&gt;"nn","•",""),"")</f>
        <v/>
      </c>
      <c r="AJ463" s="1" t="str">
        <f ca="1">IF(($A463&lt;&gt;"")*(AJ$1&lt;&gt;""),IF(_xlfn.XLOOKUP(AJ$1,Attendance_sorted!$B462:$CW462,Attendance_sorted!$B462:$CW462,"nn")&lt;&gt;"nn","•",""),"")</f>
        <v/>
      </c>
      <c r="AK463" s="1" t="str">
        <f ca="1">IF(($A463&lt;&gt;"")*(AK$1&lt;&gt;""),IF(_xlfn.XLOOKUP(AK$1,Attendance_sorted!$B462:$CW462,Attendance_sorted!$B462:$CW462,"nn")&lt;&gt;"nn","•",""),"")</f>
        <v/>
      </c>
      <c r="AL463" s="1" t="str">
        <f ca="1">IF(($A463&lt;&gt;"")*(AL$1&lt;&gt;""),IF(_xlfn.XLOOKUP(AL$1,Attendance_sorted!$B462:$CW462,Attendance_sorted!$B462:$CW462,"nn")&lt;&gt;"nn","•",""),"")</f>
        <v/>
      </c>
      <c r="AM463" s="1" t="str">
        <f ca="1">IF(($A463&lt;&gt;"")*(AM$1&lt;&gt;""),IF(_xlfn.XLOOKUP(AM$1,Attendance_sorted!$B462:$CW462,Attendance_sorted!$B462:$CW462,"nn")&lt;&gt;"nn","•",""),"")</f>
        <v/>
      </c>
      <c r="AN463" s="1" t="str">
        <f ca="1">IF(($A463&lt;&gt;"")*(AN$1&lt;&gt;""),IF(_xlfn.XLOOKUP(AN$1,Attendance_sorted!$B462:$CW462,Attendance_sorted!$B462:$CW462,"nn")&lt;&gt;"nn","•",""),"")</f>
        <v/>
      </c>
      <c r="AO463" s="1" t="str">
        <f ca="1">IF(($A463&lt;&gt;"")*(AO$1&lt;&gt;""),IF(_xlfn.XLOOKUP(AO$1,Attendance_sorted!$B462:$CW462,Attendance_sorted!$B462:$CW462,"nn")&lt;&gt;"nn","•",""),"")</f>
        <v/>
      </c>
      <c r="AP463" s="1" t="str">
        <f ca="1">IF(($A463&lt;&gt;"")*(AP$1&lt;&gt;""),IF(_xlfn.XLOOKUP(AP$1,Attendance_sorted!$B462:$CW462,Attendance_sorted!$B462:$CW462,"nn")&lt;&gt;"nn","•",""),"")</f>
        <v/>
      </c>
      <c r="AQ463" s="1" t="str">
        <f ca="1">IF(($A463&lt;&gt;"")*(AQ$1&lt;&gt;""),IF(_xlfn.XLOOKUP(AQ$1,Attendance_sorted!$B462:$CW462,Attendance_sorted!$B462:$CW462,"nn")&lt;&gt;"nn","•",""),"")</f>
        <v/>
      </c>
      <c r="AR463" s="1" t="str">
        <f ca="1">IF(($A463&lt;&gt;"")*(AR$1&lt;&gt;""),IF(_xlfn.XLOOKUP(AR$1,Attendance_sorted!$B462:$CW462,Attendance_sorted!$B462:$CW462,"nn")&lt;&gt;"nn","•",""),"")</f>
        <v/>
      </c>
      <c r="AS463" s="1" t="str">
        <f ca="1">IF(($A463&lt;&gt;"")*(AS$1&lt;&gt;""),IF(_xlfn.XLOOKUP(AS$1,Attendance_sorted!$B462:$CW462,Attendance_sorted!$B462:$CW462,"nn")&lt;&gt;"nn","•",""),"")</f>
        <v/>
      </c>
      <c r="AT463" s="1" t="str">
        <f ca="1">IF(($A463&lt;&gt;"")*(AT$1&lt;&gt;""),IF(_xlfn.XLOOKUP(AT$1,Attendance_sorted!$B462:$CW462,Attendance_sorted!$B462:$CW462,"nn")&lt;&gt;"nn","•",""),"")</f>
        <v/>
      </c>
      <c r="AU463" s="1" t="str">
        <f ca="1">IF(($A463&lt;&gt;"")*(AU$1&lt;&gt;""),IF(_xlfn.XLOOKUP(AU$1,Attendance_sorted!$B462:$CW462,Attendance_sorted!$B462:$CW462,"nn")&lt;&gt;"nn","•",""),"")</f>
        <v/>
      </c>
      <c r="AV463" s="1" t="str">
        <f ca="1">IF(($A463&lt;&gt;"")*(AV$1&lt;&gt;""),IF(_xlfn.XLOOKUP(AV$1,Attendance_sorted!$B462:$CW462,Attendance_sorted!$B462:$CW462,"nn")&lt;&gt;"nn","•",""),"")</f>
        <v/>
      </c>
      <c r="AW463" s="1" t="str">
        <f ca="1">IF(($A463&lt;&gt;"")*(AW$1&lt;&gt;""),IF(_xlfn.XLOOKUP(AW$1,Attendance_sorted!$B462:$CW462,Attendance_sorted!$B462:$CW462,"nn")&lt;&gt;"nn","•",""),"")</f>
        <v/>
      </c>
      <c r="AX463" s="1" t="str">
        <f ca="1">IF(($A463&lt;&gt;"")*(AX$1&lt;&gt;""),IF(_xlfn.XLOOKUP(AX$1,Attendance_sorted!$B462:$CW462,Attendance_sorted!$B462:$CW462,"nn")&lt;&gt;"nn","•",""),"")</f>
        <v/>
      </c>
      <c r="AY463" s="1" t="str">
        <f ca="1">IF(($A463&lt;&gt;"")*(AY$1&lt;&gt;""),IF(_xlfn.XLOOKUP(AY$1,Attendance_sorted!$B462:$CW462,Attendance_sorted!$B462:$CW462,"nn")&lt;&gt;"nn","•",""),"")</f>
        <v/>
      </c>
      <c r="AZ463" s="1" t="str">
        <f ca="1">IF(($A463&lt;&gt;"")*(AZ$1&lt;&gt;""),IF(_xlfn.XLOOKUP(AZ$1,Attendance_sorted!$B462:$CW462,Attendance_sorted!$B462:$CW462,"nn")&lt;&gt;"nn","•",""),"")</f>
        <v/>
      </c>
      <c r="BA463" s="1" t="str">
        <f ca="1">IF(($A463&lt;&gt;"")*(BA$1&lt;&gt;""),IF(_xlfn.XLOOKUP(BA$1,Attendance_sorted!$B462:$CW462,Attendance_sorted!$B462:$CW462,"nn")&lt;&gt;"nn","•",""),"")</f>
        <v/>
      </c>
      <c r="BB463" s="1" t="str">
        <f ca="1">IF(($A463&lt;&gt;"")*(BB$1&lt;&gt;""),IF(_xlfn.XLOOKUP(BB$1,Attendance_sorted!$B462:$CW462,Attendance_sorted!$B462:$CW462,"nn")&lt;&gt;"nn","•",""),"")</f>
        <v/>
      </c>
      <c r="BC463" s="1" t="str">
        <f ca="1">IF(($A463&lt;&gt;"")*(BC$1&lt;&gt;""),IF(_xlfn.XLOOKUP(BC$1,Attendance_sorted!$B462:$CW462,Attendance_sorted!$B462:$CW462,"nn")&lt;&gt;"nn","•",""),"")</f>
        <v/>
      </c>
      <c r="BD463" s="1" t="str">
        <f ca="1">IF(($A463&lt;&gt;"")*(BD$1&lt;&gt;""),IF(_xlfn.XLOOKUP(BD$1,Attendance_sorted!$B462:$CW462,Attendance_sorted!$B462:$CW462,"nn")&lt;&gt;"nn","•",""),"")</f>
        <v/>
      </c>
      <c r="BE463" s="1" t="str">
        <f ca="1">IF(($A463&lt;&gt;"")*(BE$1&lt;&gt;""),IF(_xlfn.XLOOKUP(BE$1,Attendance_sorted!$B462:$CW462,Attendance_sorted!$B462:$CW462,"nn")&lt;&gt;"nn","•",""),"")</f>
        <v/>
      </c>
      <c r="BF463" s="1" t="str">
        <f ca="1">IF(($A463&lt;&gt;"")*(BF$1&lt;&gt;""),IF(_xlfn.XLOOKUP(BF$1,Attendance_sorted!$B462:$CW462,Attendance_sorted!$B462:$CW462,"nn")&lt;&gt;"nn","•",""),"")</f>
        <v/>
      </c>
      <c r="BG463" s="1" t="str">
        <f ca="1">IF(($A463&lt;&gt;"")*(BG$1&lt;&gt;""),IF(_xlfn.XLOOKUP(BG$1,Attendance_sorted!$B462:$CW462,Attendance_sorted!$B462:$CW462,"nn")&lt;&gt;"nn","•",""),"")</f>
        <v/>
      </c>
      <c r="BH463" s="1" t="str">
        <f ca="1">IF(($A463&lt;&gt;"")*(BH$1&lt;&gt;""),IF(_xlfn.XLOOKUP(BH$1,Attendance_sorted!$B462:$CW462,Attendance_sorted!$B462:$CW462,"nn")&lt;&gt;"nn","•",""),"")</f>
        <v/>
      </c>
      <c r="BI463" s="1" t="str">
        <f ca="1">IF(($A463&lt;&gt;"")*(BI$1&lt;&gt;""),IF(_xlfn.XLOOKUP(BI$1,Attendance_sorted!$B462:$CW462,Attendance_sorted!$B462:$CW462,"nn")&lt;&gt;"nn","•",""),"")</f>
        <v/>
      </c>
      <c r="BJ463" s="1" t="str">
        <f ca="1">IF(($A463&lt;&gt;"")*(BJ$1&lt;&gt;""),IF(_xlfn.XLOOKUP(BJ$1,Attendance_sorted!$B462:$CW462,Attendance_sorted!$B462:$CW462,"nn")&lt;&gt;"nn","•",""),"")</f>
        <v/>
      </c>
      <c r="BK463" s="1" t="str">
        <f ca="1">IF(($A463&lt;&gt;"")*(BK$1&lt;&gt;""),IF(_xlfn.XLOOKUP(BK$1,Attendance_sorted!$B462:$CW462,Attendance_sorted!$B462:$CW462,"nn")&lt;&gt;"nn","•",""),"")</f>
        <v/>
      </c>
      <c r="BL463" s="1" t="str">
        <f ca="1">IF(($A463&lt;&gt;"")*(BL$1&lt;&gt;""),IF(_xlfn.XLOOKUP(BL$1,Attendance_sorted!$B462:$CW462,Attendance_sorted!$B462:$CW462,"nn")&lt;&gt;"nn","•",""),"")</f>
        <v/>
      </c>
      <c r="BM463" s="1" t="str">
        <f ca="1">IF(($A463&lt;&gt;"")*(BM$1&lt;&gt;""),IF(_xlfn.XLOOKUP(BM$1,Attendance_sorted!$B462:$CW462,Attendance_sorted!$B462:$CW462,"nn")&lt;&gt;"nn","•",""),"")</f>
        <v/>
      </c>
      <c r="BN463" s="1" t="str">
        <f ca="1">IF(($A463&lt;&gt;"")*(BN$1&lt;&gt;""),IF(_xlfn.XLOOKUP(BN$1,Attendance_sorted!$B462:$CW462,Attendance_sorted!$B462:$CW462,"nn")&lt;&gt;"nn","•",""),"")</f>
        <v/>
      </c>
      <c r="BO463" s="1" t="str">
        <f ca="1">IF(($A463&lt;&gt;"")*(BO$1&lt;&gt;""),IF(_xlfn.XLOOKUP(BO$1,Attendance_sorted!$B462:$CW462,Attendance_sorted!$B462:$CW462,"nn")&lt;&gt;"nn","•",""),"")</f>
        <v/>
      </c>
      <c r="BP463" s="1" t="str">
        <f ca="1">IF(($A463&lt;&gt;"")*(BP$1&lt;&gt;""),IF(_xlfn.XLOOKUP(BP$1,Attendance_sorted!$B462:$CW462,Attendance_sorted!$B462:$CW462,"nn")&lt;&gt;"nn","•",""),"")</f>
        <v/>
      </c>
      <c r="BQ463" s="1" t="str">
        <f ca="1">IF(($A463&lt;&gt;"")*(BQ$1&lt;&gt;""),IF(_xlfn.XLOOKUP(BQ$1,Attendance_sorted!$B462:$CW462,Attendance_sorted!$B462:$CW462,"nn")&lt;&gt;"nn","•",""),"")</f>
        <v/>
      </c>
      <c r="BR463" s="1" t="str">
        <f ca="1">IF(($A463&lt;&gt;"")*(BR$1&lt;&gt;""),IF(_xlfn.XLOOKUP(BR$1,Attendance_sorted!$B462:$CW462,Attendance_sorted!$B462:$CW462,"nn")&lt;&gt;"nn","•",""),"")</f>
        <v/>
      </c>
      <c r="BS463" s="1" t="str">
        <f ca="1">IF(($A463&lt;&gt;"")*(BS$1&lt;&gt;""),IF(_xlfn.XLOOKUP(BS$1,Attendance_sorted!$B462:$CW462,Attendance_sorted!$B462:$CW462,"nn")&lt;&gt;"nn","•",""),"")</f>
        <v/>
      </c>
      <c r="BT463" s="1" t="str">
        <f ca="1">IF(($A463&lt;&gt;"")*(BT$1&lt;&gt;""),IF(_xlfn.XLOOKUP(BT$1,Attendance_sorted!$B462:$CW462,Attendance_sorted!$B462:$CW462,"nn")&lt;&gt;"nn","•",""),"")</f>
        <v/>
      </c>
      <c r="BU463" s="1" t="str">
        <f ca="1">IF(($A463&lt;&gt;"")*(BU$1&lt;&gt;""),IF(_xlfn.XLOOKUP(BU$1,Attendance_sorted!$B462:$CW462,Attendance_sorted!$B462:$CW462,"nn")&lt;&gt;"nn","•",""),"")</f>
        <v/>
      </c>
      <c r="BV463" s="1" t="str">
        <f ca="1">IF(($A463&lt;&gt;"")*(BV$1&lt;&gt;""),IF(_xlfn.XLOOKUP(BV$1,Attendance_sorted!$B462:$CW462,Attendance_sorted!$B462:$CW462,"nn")&lt;&gt;"nn","•",""),"")</f>
        <v/>
      </c>
      <c r="BW463" s="1" t="str">
        <f ca="1">IF(($A463&lt;&gt;"")*(BW$1&lt;&gt;""),IF(_xlfn.XLOOKUP(BW$1,Attendance_sorted!$B462:$CW462,Attendance_sorted!$B462:$CW462,"nn")&lt;&gt;"nn","•",""),"")</f>
        <v/>
      </c>
      <c r="BX463" s="1" t="str">
        <f ca="1">IF(($A463&lt;&gt;"")*(BX$1&lt;&gt;""),IF(_xlfn.XLOOKUP(BX$1,Attendance_sorted!$B462:$CW462,Attendance_sorted!$B462:$CW462,"nn")&lt;&gt;"nn","•",""),"")</f>
        <v/>
      </c>
      <c r="BY463" s="1" t="str">
        <f ca="1">IF(($A463&lt;&gt;"")*(BY$1&lt;&gt;""),IF(_xlfn.XLOOKUP(BY$1,Attendance_sorted!$B462:$CW462,Attendance_sorted!$B462:$CW462,"nn")&lt;&gt;"nn","•",""),"")</f>
        <v/>
      </c>
      <c r="BZ463" s="1" t="str">
        <f ca="1">IF(($A463&lt;&gt;"")*(BZ$1&lt;&gt;""),IF(_xlfn.XLOOKUP(BZ$1,Attendance_sorted!$B462:$CW462,Attendance_sorted!$B462:$CW462,"nn")&lt;&gt;"nn","•",""),"")</f>
        <v/>
      </c>
      <c r="CA463" s="1" t="str">
        <f ca="1">IF(($A463&lt;&gt;"")*(CA$1&lt;&gt;""),IF(_xlfn.XLOOKUP(CA$1,Attendance_sorted!$B462:$CW462,Attendance_sorted!$B462:$CW462,"nn")&lt;&gt;"nn","•",""),"")</f>
        <v/>
      </c>
      <c r="CB463" s="1" t="str">
        <f ca="1">IF(($A463&lt;&gt;"")*(CB$1&lt;&gt;""),IF(_xlfn.XLOOKUP(CB$1,Attendance_sorted!$B462:$CW462,Attendance_sorted!$B462:$CW462,"nn")&lt;&gt;"nn","•",""),"")</f>
        <v/>
      </c>
      <c r="CC463" s="1" t="str">
        <f ca="1">IF(($A463&lt;&gt;"")*(CC$1&lt;&gt;""),IF(_xlfn.XLOOKUP(CC$1,Attendance_sorted!$B462:$CW462,Attendance_sorted!$B462:$CW462,"nn")&lt;&gt;"nn","•",""),"")</f>
        <v/>
      </c>
      <c r="CD463" s="1" t="str">
        <f ca="1">IF(($A463&lt;&gt;"")*(CD$1&lt;&gt;""),IF(_xlfn.XLOOKUP(CD$1,Attendance_sorted!$B462:$CW462,Attendance_sorted!$B462:$CW462,"nn")&lt;&gt;"nn","•",""),"")</f>
        <v/>
      </c>
      <c r="CE463" s="1" t="str">
        <f ca="1">IF(($A463&lt;&gt;"")*(CE$1&lt;&gt;""),IF(_xlfn.XLOOKUP(CE$1,Attendance_sorted!$B462:$CW462,Attendance_sorted!$B462:$CW462,"nn")&lt;&gt;"nn","•",""),"")</f>
        <v/>
      </c>
      <c r="CF463" s="1" t="str">
        <f ca="1">IF(($A463&lt;&gt;"")*(CF$1&lt;&gt;""),IF(_xlfn.XLOOKUP(CF$1,Attendance_sorted!$B462:$CW462,Attendance_sorted!$B462:$CW462,"nn")&lt;&gt;"nn","•",""),"")</f>
        <v/>
      </c>
      <c r="CG463" s="1" t="str">
        <f ca="1">IF(($A463&lt;&gt;"")*(CG$1&lt;&gt;""),IF(_xlfn.XLOOKUP(CG$1,Attendance_sorted!$B462:$CW462,Attendance_sorted!$B462:$CW462,"nn")&lt;&gt;"nn","•",""),"")</f>
        <v/>
      </c>
      <c r="CH463" s="1" t="str">
        <f ca="1">IF(($A463&lt;&gt;"")*(CH$1&lt;&gt;""),IF(_xlfn.XLOOKUP(CH$1,Attendance_sorted!$B462:$CW462,Attendance_sorted!$B462:$CW462,"nn")&lt;&gt;"nn","•",""),"")</f>
        <v/>
      </c>
      <c r="CI463" s="1" t="str">
        <f ca="1">IF(($A463&lt;&gt;"")*(CI$1&lt;&gt;""),IF(_xlfn.XLOOKUP(CI$1,Attendance_sorted!$B462:$CW462,Attendance_sorted!$B462:$CW462,"nn")&lt;&gt;"nn","•",""),"")</f>
        <v/>
      </c>
      <c r="CJ463" s="1" t="str">
        <f ca="1">IF(($A463&lt;&gt;"")*(CJ$1&lt;&gt;""),IF(_xlfn.XLOOKUP(CJ$1,Attendance_sorted!$B462:$CW462,Attendance_sorted!$B462:$CW462,"nn")&lt;&gt;"nn","•",""),"")</f>
        <v/>
      </c>
      <c r="CK463" s="1" t="str">
        <f ca="1">IF(($A463&lt;&gt;"")*(CK$1&lt;&gt;""),IF(_xlfn.XLOOKUP(CK$1,Attendance_sorted!$B462:$CW462,Attendance_sorted!$B462:$CW462,"nn")&lt;&gt;"nn","•",""),"")</f>
        <v/>
      </c>
      <c r="CL463" s="1" t="str">
        <f ca="1">IF(($A463&lt;&gt;"")*(CL$1&lt;&gt;""),IF(_xlfn.XLOOKUP(CL$1,Attendance_sorted!$B462:$CW462,Attendance_sorted!$B462:$CW462,"nn")&lt;&gt;"nn","•",""),"")</f>
        <v/>
      </c>
      <c r="CM463" s="1" t="str">
        <f ca="1">IF(($A463&lt;&gt;"")*(CM$1&lt;&gt;""),IF(_xlfn.XLOOKUP(CM$1,Attendance_sorted!$B462:$CW462,Attendance_sorted!$B462:$CW462,"nn")&lt;&gt;"nn","•",""),"")</f>
        <v/>
      </c>
      <c r="CN463" s="1" t="str">
        <f ca="1">IF(($A463&lt;&gt;"")*(CN$1&lt;&gt;""),IF(_xlfn.XLOOKUP(CN$1,Attendance_sorted!$B462:$CW462,Attendance_sorted!$B462:$CW462,"nn")&lt;&gt;"nn","•",""),"")</f>
        <v/>
      </c>
      <c r="CO463" s="1" t="str">
        <f ca="1">IF(($A463&lt;&gt;"")*(CO$1&lt;&gt;""),IF(_xlfn.XLOOKUP(CO$1,Attendance_sorted!$B462:$CW462,Attendance_sorted!$B462:$CW462,"nn")&lt;&gt;"nn","•",""),"")</f>
        <v/>
      </c>
      <c r="CP463" s="1" t="str">
        <f ca="1">IF(($A463&lt;&gt;"")*(CP$1&lt;&gt;""),IF(_xlfn.XLOOKUP(CP$1,Attendance_sorted!$B462:$CW462,Attendance_sorted!$B462:$CW462,"nn")&lt;&gt;"nn","•",""),"")</f>
        <v/>
      </c>
      <c r="CQ463" s="1" t="str">
        <f ca="1">IF(($A463&lt;&gt;"")*(CQ$1&lt;&gt;""),IF(_xlfn.XLOOKUP(CQ$1,Attendance_sorted!$B462:$CW462,Attendance_sorted!$B462:$CW462,"nn")&lt;&gt;"nn","•",""),"")</f>
        <v/>
      </c>
      <c r="CR463" s="1" t="str">
        <f ca="1">IF(($A463&lt;&gt;"")*(CR$1&lt;&gt;""),IF(_xlfn.XLOOKUP(CR$1,Attendance_sorted!$B462:$CW462,Attendance_sorted!$B462:$CW462,"nn")&lt;&gt;"nn","•",""),"")</f>
        <v/>
      </c>
      <c r="CS463" s="1" t="str">
        <f ca="1">IF(($A463&lt;&gt;"")*(CS$1&lt;&gt;""),IF(_xlfn.XLOOKUP(CS$1,Attendance_sorted!$B462:$CW462,Attendance_sorted!$B462:$CW462,"nn")&lt;&gt;"nn","•",""),"")</f>
        <v/>
      </c>
      <c r="CT463" s="1" t="str">
        <f ca="1">IF(($A463&lt;&gt;"")*(CT$1&lt;&gt;""),IF(_xlfn.XLOOKUP(CT$1,Attendance_sorted!$B462:$CW462,Attendance_sorted!$B462:$CW462,"nn")&lt;&gt;"nn","•",""),"")</f>
        <v/>
      </c>
      <c r="CU463" s="1" t="str">
        <f ca="1">IF(($A463&lt;&gt;"")*(CU$1&lt;&gt;""),IF(_xlfn.XLOOKUP(CU$1,Attendance_sorted!$B462:$CW462,Attendance_sorted!$B462:$CW462,"nn")&lt;&gt;"nn","•",""),"")</f>
        <v/>
      </c>
      <c r="CV463" s="1" t="str">
        <f ca="1">IF(($A463&lt;&gt;"")*(CV$1&lt;&gt;""),IF(_xlfn.XLOOKUP(CV$1,Attendance_sorted!$B462:$CW462,Attendance_sorted!$B462:$CW462,"nn")&lt;&gt;"nn","•",""),"")</f>
        <v/>
      </c>
      <c r="CW463" s="1" t="str">
        <f ca="1">IF(($A463&lt;&gt;"")*(CW$1&lt;&gt;""),IF(_xlfn.XLOOKUP(CW$1,Attendance_sorted!$B462:$CW462,Attendance_sorted!$B462:$CW462,"nn")&lt;&gt;"nn","•",""),"")</f>
        <v/>
      </c>
    </row>
    <row r="464" spans="1:101">
      <c r="A464" s="1"/>
      <c r="B464" s="1" t="str">
        <f ca="1">IF(($A464&lt;&gt;"")*(B$1&lt;&gt;""),IF(_xlfn.XLOOKUP(B$1,Attendance_sorted!$B463:$CW463,Attendance_sorted!$B463:$CW463,"nn")&lt;&gt;"nn","•",""),"")</f>
        <v/>
      </c>
      <c r="C464" s="1" t="str">
        <f ca="1">IF(($A464&lt;&gt;"")*(C$1&lt;&gt;""),IF(_xlfn.XLOOKUP(C$1,Attendance_sorted!$B463:$CW463,Attendance_sorted!$B463:$CW463,"nn")&lt;&gt;"nn","•",""),"")</f>
        <v/>
      </c>
      <c r="D464" s="1" t="str">
        <f ca="1">IF(($A464&lt;&gt;"")*(D$1&lt;&gt;""),IF(_xlfn.XLOOKUP(D$1,Attendance_sorted!$B463:$CW463,Attendance_sorted!$B463:$CW463,"nn")&lt;&gt;"nn","•",""),"")</f>
        <v/>
      </c>
      <c r="E464" s="1" t="str">
        <f ca="1">IF(($A464&lt;&gt;"")*(E$1&lt;&gt;""),IF(_xlfn.XLOOKUP(E$1,Attendance_sorted!$B463:$CW463,Attendance_sorted!$B463:$CW463,"nn")&lt;&gt;"nn","•",""),"")</f>
        <v/>
      </c>
      <c r="F464" s="1" t="str">
        <f ca="1">IF(($A464&lt;&gt;"")*(F$1&lt;&gt;""),IF(_xlfn.XLOOKUP(F$1,Attendance_sorted!$B463:$CW463,Attendance_sorted!$B463:$CW463,"nn")&lt;&gt;"nn","•",""),"")</f>
        <v/>
      </c>
      <c r="G464" s="1" t="str">
        <f ca="1">IF(($A464&lt;&gt;"")*(G$1&lt;&gt;""),IF(_xlfn.XLOOKUP(G$1,Attendance_sorted!$B463:$CW463,Attendance_sorted!$B463:$CW463,"nn")&lt;&gt;"nn","•",""),"")</f>
        <v/>
      </c>
      <c r="H464" s="1" t="str">
        <f ca="1">IF(($A464&lt;&gt;"")*(H$1&lt;&gt;""),IF(_xlfn.XLOOKUP(H$1,Attendance_sorted!$B463:$CW463,Attendance_sorted!$B463:$CW463,"nn")&lt;&gt;"nn","•",""),"")</f>
        <v/>
      </c>
      <c r="I464" s="1" t="str">
        <f ca="1">IF(($A464&lt;&gt;"")*(I$1&lt;&gt;""),IF(_xlfn.XLOOKUP(I$1,Attendance_sorted!$B463:$CW463,Attendance_sorted!$B463:$CW463,"nn")&lt;&gt;"nn","•",""),"")</f>
        <v/>
      </c>
      <c r="J464" s="1" t="str">
        <f ca="1">IF(($A464&lt;&gt;"")*(J$1&lt;&gt;""),IF(_xlfn.XLOOKUP(J$1,Attendance_sorted!$B463:$CW463,Attendance_sorted!$B463:$CW463,"nn")&lt;&gt;"nn","•",""),"")</f>
        <v/>
      </c>
      <c r="K464" s="1" t="str">
        <f ca="1">IF(($A464&lt;&gt;"")*(K$1&lt;&gt;""),IF(_xlfn.XLOOKUP(K$1,Attendance_sorted!$B463:$CW463,Attendance_sorted!$B463:$CW463,"nn")&lt;&gt;"nn","•",""),"")</f>
        <v/>
      </c>
      <c r="L464" s="1" t="str">
        <f ca="1">IF(($A464&lt;&gt;"")*(L$1&lt;&gt;""),IF(_xlfn.XLOOKUP(L$1,Attendance_sorted!$B463:$CW463,Attendance_sorted!$B463:$CW463,"nn")&lt;&gt;"nn","•",""),"")</f>
        <v/>
      </c>
      <c r="M464" s="1" t="str">
        <f ca="1">IF(($A464&lt;&gt;"")*(M$1&lt;&gt;""),IF(_xlfn.XLOOKUP(M$1,Attendance_sorted!$B463:$CW463,Attendance_sorted!$B463:$CW463,"nn")&lt;&gt;"nn","•",""),"")</f>
        <v/>
      </c>
      <c r="N464" s="1" t="str">
        <f ca="1">IF(($A464&lt;&gt;"")*(N$1&lt;&gt;""),IF(_xlfn.XLOOKUP(N$1,Attendance_sorted!$B463:$CW463,Attendance_sorted!$B463:$CW463,"nn")&lt;&gt;"nn","•",""),"")</f>
        <v/>
      </c>
      <c r="O464" s="1" t="str">
        <f ca="1">IF(($A464&lt;&gt;"")*(O$1&lt;&gt;""),IF(_xlfn.XLOOKUP(O$1,Attendance_sorted!$B463:$CW463,Attendance_sorted!$B463:$CW463,"nn")&lt;&gt;"nn","•",""),"")</f>
        <v/>
      </c>
      <c r="P464" s="1" t="str">
        <f ca="1">IF(($A464&lt;&gt;"")*(P$1&lt;&gt;""),IF(_xlfn.XLOOKUP(P$1,Attendance_sorted!$B463:$CW463,Attendance_sorted!$B463:$CW463,"nn")&lt;&gt;"nn","•",""),"")</f>
        <v/>
      </c>
      <c r="Q464" s="1" t="str">
        <f ca="1">IF(($A464&lt;&gt;"")*(Q$1&lt;&gt;""),IF(_xlfn.XLOOKUP(Q$1,Attendance_sorted!$B463:$CW463,Attendance_sorted!$B463:$CW463,"nn")&lt;&gt;"nn","•",""),"")</f>
        <v/>
      </c>
      <c r="R464" s="1" t="str">
        <f ca="1">IF(($A464&lt;&gt;"")*(R$1&lt;&gt;""),IF(_xlfn.XLOOKUP(R$1,Attendance_sorted!$B463:$CW463,Attendance_sorted!$B463:$CW463,"nn")&lt;&gt;"nn","•",""),"")</f>
        <v/>
      </c>
      <c r="S464" s="1" t="str">
        <f ca="1">IF(($A464&lt;&gt;"")*(S$1&lt;&gt;""),IF(_xlfn.XLOOKUP(S$1,Attendance_sorted!$B463:$CW463,Attendance_sorted!$B463:$CW463,"nn")&lt;&gt;"nn","•",""),"")</f>
        <v/>
      </c>
      <c r="T464" s="1" t="str">
        <f ca="1">IF(($A464&lt;&gt;"")*(T$1&lt;&gt;""),IF(_xlfn.XLOOKUP(T$1,Attendance_sorted!$B463:$CW463,Attendance_sorted!$B463:$CW463,"nn")&lt;&gt;"nn","•",""),"")</f>
        <v/>
      </c>
      <c r="U464" s="1" t="str">
        <f ca="1">IF(($A464&lt;&gt;"")*(U$1&lt;&gt;""),IF(_xlfn.XLOOKUP(U$1,Attendance_sorted!$B463:$CW463,Attendance_sorted!$B463:$CW463,"nn")&lt;&gt;"nn","•",""),"")</f>
        <v/>
      </c>
      <c r="V464" s="1" t="str">
        <f ca="1">IF(($A464&lt;&gt;"")*(V$1&lt;&gt;""),IF(_xlfn.XLOOKUP(V$1,Attendance_sorted!$B463:$CW463,Attendance_sorted!$B463:$CW463,"nn")&lt;&gt;"nn","•",""),"")</f>
        <v/>
      </c>
      <c r="W464" s="1" t="str">
        <f ca="1">IF(($A464&lt;&gt;"")*(W$1&lt;&gt;""),IF(_xlfn.XLOOKUP(W$1,Attendance_sorted!$B463:$CW463,Attendance_sorted!$B463:$CW463,"nn")&lt;&gt;"nn","•",""),"")</f>
        <v/>
      </c>
      <c r="X464" s="1" t="str">
        <f ca="1">IF(($A464&lt;&gt;"")*(X$1&lt;&gt;""),IF(_xlfn.XLOOKUP(X$1,Attendance_sorted!$B463:$CW463,Attendance_sorted!$B463:$CW463,"nn")&lt;&gt;"nn","•",""),"")</f>
        <v/>
      </c>
      <c r="Y464" s="1" t="str">
        <f ca="1">IF(($A464&lt;&gt;"")*(Y$1&lt;&gt;""),IF(_xlfn.XLOOKUP(Y$1,Attendance_sorted!$B463:$CW463,Attendance_sorted!$B463:$CW463,"nn")&lt;&gt;"nn","•",""),"")</f>
        <v/>
      </c>
      <c r="Z464" s="1" t="str">
        <f ca="1">IF(($A464&lt;&gt;"")*(Z$1&lt;&gt;""),IF(_xlfn.XLOOKUP(Z$1,Attendance_sorted!$B463:$CW463,Attendance_sorted!$B463:$CW463,"nn")&lt;&gt;"nn","•",""),"")</f>
        <v/>
      </c>
      <c r="AA464" s="1" t="str">
        <f ca="1">IF(($A464&lt;&gt;"")*(AA$1&lt;&gt;""),IF(_xlfn.XLOOKUP(AA$1,Attendance_sorted!$B463:$CW463,Attendance_sorted!$B463:$CW463,"nn")&lt;&gt;"nn","•",""),"")</f>
        <v/>
      </c>
      <c r="AB464" s="1" t="str">
        <f ca="1">IF(($A464&lt;&gt;"")*(AB$1&lt;&gt;""),IF(_xlfn.XLOOKUP(AB$1,Attendance_sorted!$B463:$CW463,Attendance_sorted!$B463:$CW463,"nn")&lt;&gt;"nn","•",""),"")</f>
        <v/>
      </c>
      <c r="AC464" s="1" t="str">
        <f ca="1">IF(($A464&lt;&gt;"")*(AC$1&lt;&gt;""),IF(_xlfn.XLOOKUP(AC$1,Attendance_sorted!$B463:$CW463,Attendance_sorted!$B463:$CW463,"nn")&lt;&gt;"nn","•",""),"")</f>
        <v/>
      </c>
      <c r="AD464" s="1" t="str">
        <f ca="1">IF(($A464&lt;&gt;"")*(AD$1&lt;&gt;""),IF(_xlfn.XLOOKUP(AD$1,Attendance_sorted!$B463:$CW463,Attendance_sorted!$B463:$CW463,"nn")&lt;&gt;"nn","•",""),"")</f>
        <v/>
      </c>
      <c r="AE464" s="1" t="str">
        <f ca="1">IF(($A464&lt;&gt;"")*(AE$1&lt;&gt;""),IF(_xlfn.XLOOKUP(AE$1,Attendance_sorted!$B463:$CW463,Attendance_sorted!$B463:$CW463,"nn")&lt;&gt;"nn","•",""),"")</f>
        <v/>
      </c>
      <c r="AF464" s="1" t="str">
        <f ca="1">IF(($A464&lt;&gt;"")*(AF$1&lt;&gt;""),IF(_xlfn.XLOOKUP(AF$1,Attendance_sorted!$B463:$CW463,Attendance_sorted!$B463:$CW463,"nn")&lt;&gt;"nn","•",""),"")</f>
        <v/>
      </c>
      <c r="AG464" s="1" t="str">
        <f ca="1">IF(($A464&lt;&gt;"")*(AG$1&lt;&gt;""),IF(_xlfn.XLOOKUP(AG$1,Attendance_sorted!$B463:$CW463,Attendance_sorted!$B463:$CW463,"nn")&lt;&gt;"nn","•",""),"")</f>
        <v/>
      </c>
      <c r="AH464" s="1" t="str">
        <f ca="1">IF(($A464&lt;&gt;"")*(AH$1&lt;&gt;""),IF(_xlfn.XLOOKUP(AH$1,Attendance_sorted!$B463:$CW463,Attendance_sorted!$B463:$CW463,"nn")&lt;&gt;"nn","•",""),"")</f>
        <v/>
      </c>
      <c r="AI464" s="1" t="str">
        <f ca="1">IF(($A464&lt;&gt;"")*(AI$1&lt;&gt;""),IF(_xlfn.XLOOKUP(AI$1,Attendance_sorted!$B463:$CW463,Attendance_sorted!$B463:$CW463,"nn")&lt;&gt;"nn","•",""),"")</f>
        <v/>
      </c>
      <c r="AJ464" s="1" t="str">
        <f ca="1">IF(($A464&lt;&gt;"")*(AJ$1&lt;&gt;""),IF(_xlfn.XLOOKUP(AJ$1,Attendance_sorted!$B463:$CW463,Attendance_sorted!$B463:$CW463,"nn")&lt;&gt;"nn","•",""),"")</f>
        <v/>
      </c>
      <c r="AK464" s="1" t="str">
        <f ca="1">IF(($A464&lt;&gt;"")*(AK$1&lt;&gt;""),IF(_xlfn.XLOOKUP(AK$1,Attendance_sorted!$B463:$CW463,Attendance_sorted!$B463:$CW463,"nn")&lt;&gt;"nn","•",""),"")</f>
        <v/>
      </c>
      <c r="AL464" s="1" t="str">
        <f ca="1">IF(($A464&lt;&gt;"")*(AL$1&lt;&gt;""),IF(_xlfn.XLOOKUP(AL$1,Attendance_sorted!$B463:$CW463,Attendance_sorted!$B463:$CW463,"nn")&lt;&gt;"nn","•",""),"")</f>
        <v/>
      </c>
      <c r="AM464" s="1" t="str">
        <f ca="1">IF(($A464&lt;&gt;"")*(AM$1&lt;&gt;""),IF(_xlfn.XLOOKUP(AM$1,Attendance_sorted!$B463:$CW463,Attendance_sorted!$B463:$CW463,"nn")&lt;&gt;"nn","•",""),"")</f>
        <v/>
      </c>
      <c r="AN464" s="1" t="str">
        <f ca="1">IF(($A464&lt;&gt;"")*(AN$1&lt;&gt;""),IF(_xlfn.XLOOKUP(AN$1,Attendance_sorted!$B463:$CW463,Attendance_sorted!$B463:$CW463,"nn")&lt;&gt;"nn","•",""),"")</f>
        <v/>
      </c>
      <c r="AO464" s="1" t="str">
        <f ca="1">IF(($A464&lt;&gt;"")*(AO$1&lt;&gt;""),IF(_xlfn.XLOOKUP(AO$1,Attendance_sorted!$B463:$CW463,Attendance_sorted!$B463:$CW463,"nn")&lt;&gt;"nn","•",""),"")</f>
        <v/>
      </c>
      <c r="AP464" s="1" t="str">
        <f ca="1">IF(($A464&lt;&gt;"")*(AP$1&lt;&gt;""),IF(_xlfn.XLOOKUP(AP$1,Attendance_sorted!$B463:$CW463,Attendance_sorted!$B463:$CW463,"nn")&lt;&gt;"nn","•",""),"")</f>
        <v/>
      </c>
      <c r="AQ464" s="1" t="str">
        <f ca="1">IF(($A464&lt;&gt;"")*(AQ$1&lt;&gt;""),IF(_xlfn.XLOOKUP(AQ$1,Attendance_sorted!$B463:$CW463,Attendance_sorted!$B463:$CW463,"nn")&lt;&gt;"nn","•",""),"")</f>
        <v/>
      </c>
      <c r="AR464" s="1" t="str">
        <f ca="1">IF(($A464&lt;&gt;"")*(AR$1&lt;&gt;""),IF(_xlfn.XLOOKUP(AR$1,Attendance_sorted!$B463:$CW463,Attendance_sorted!$B463:$CW463,"nn")&lt;&gt;"nn","•",""),"")</f>
        <v/>
      </c>
      <c r="AS464" s="1" t="str">
        <f ca="1">IF(($A464&lt;&gt;"")*(AS$1&lt;&gt;""),IF(_xlfn.XLOOKUP(AS$1,Attendance_sorted!$B463:$CW463,Attendance_sorted!$B463:$CW463,"nn")&lt;&gt;"nn","•",""),"")</f>
        <v/>
      </c>
      <c r="AT464" s="1" t="str">
        <f ca="1">IF(($A464&lt;&gt;"")*(AT$1&lt;&gt;""),IF(_xlfn.XLOOKUP(AT$1,Attendance_sorted!$B463:$CW463,Attendance_sorted!$B463:$CW463,"nn")&lt;&gt;"nn","•",""),"")</f>
        <v/>
      </c>
      <c r="AU464" s="1" t="str">
        <f ca="1">IF(($A464&lt;&gt;"")*(AU$1&lt;&gt;""),IF(_xlfn.XLOOKUP(AU$1,Attendance_sorted!$B463:$CW463,Attendance_sorted!$B463:$CW463,"nn")&lt;&gt;"nn","•",""),"")</f>
        <v/>
      </c>
      <c r="AV464" s="1" t="str">
        <f ca="1">IF(($A464&lt;&gt;"")*(AV$1&lt;&gt;""),IF(_xlfn.XLOOKUP(AV$1,Attendance_sorted!$B463:$CW463,Attendance_sorted!$B463:$CW463,"nn")&lt;&gt;"nn","•",""),"")</f>
        <v/>
      </c>
      <c r="AW464" s="1" t="str">
        <f ca="1">IF(($A464&lt;&gt;"")*(AW$1&lt;&gt;""),IF(_xlfn.XLOOKUP(AW$1,Attendance_sorted!$B463:$CW463,Attendance_sorted!$B463:$CW463,"nn")&lt;&gt;"nn","•",""),"")</f>
        <v/>
      </c>
      <c r="AX464" s="1" t="str">
        <f ca="1">IF(($A464&lt;&gt;"")*(AX$1&lt;&gt;""),IF(_xlfn.XLOOKUP(AX$1,Attendance_sorted!$B463:$CW463,Attendance_sorted!$B463:$CW463,"nn")&lt;&gt;"nn","•",""),"")</f>
        <v/>
      </c>
      <c r="AY464" s="1" t="str">
        <f ca="1">IF(($A464&lt;&gt;"")*(AY$1&lt;&gt;""),IF(_xlfn.XLOOKUP(AY$1,Attendance_sorted!$B463:$CW463,Attendance_sorted!$B463:$CW463,"nn")&lt;&gt;"nn","•",""),"")</f>
        <v/>
      </c>
      <c r="AZ464" s="1" t="str">
        <f ca="1">IF(($A464&lt;&gt;"")*(AZ$1&lt;&gt;""),IF(_xlfn.XLOOKUP(AZ$1,Attendance_sorted!$B463:$CW463,Attendance_sorted!$B463:$CW463,"nn")&lt;&gt;"nn","•",""),"")</f>
        <v/>
      </c>
      <c r="BA464" s="1" t="str">
        <f ca="1">IF(($A464&lt;&gt;"")*(BA$1&lt;&gt;""),IF(_xlfn.XLOOKUP(BA$1,Attendance_sorted!$B463:$CW463,Attendance_sorted!$B463:$CW463,"nn")&lt;&gt;"nn","•",""),"")</f>
        <v/>
      </c>
      <c r="BB464" s="1" t="str">
        <f ca="1">IF(($A464&lt;&gt;"")*(BB$1&lt;&gt;""),IF(_xlfn.XLOOKUP(BB$1,Attendance_sorted!$B463:$CW463,Attendance_sorted!$B463:$CW463,"nn")&lt;&gt;"nn","•",""),"")</f>
        <v/>
      </c>
      <c r="BC464" s="1" t="str">
        <f ca="1">IF(($A464&lt;&gt;"")*(BC$1&lt;&gt;""),IF(_xlfn.XLOOKUP(BC$1,Attendance_sorted!$B463:$CW463,Attendance_sorted!$B463:$CW463,"nn")&lt;&gt;"nn","•",""),"")</f>
        <v/>
      </c>
      <c r="BD464" s="1" t="str">
        <f ca="1">IF(($A464&lt;&gt;"")*(BD$1&lt;&gt;""),IF(_xlfn.XLOOKUP(BD$1,Attendance_sorted!$B463:$CW463,Attendance_sorted!$B463:$CW463,"nn")&lt;&gt;"nn","•",""),"")</f>
        <v/>
      </c>
      <c r="BE464" s="1" t="str">
        <f ca="1">IF(($A464&lt;&gt;"")*(BE$1&lt;&gt;""),IF(_xlfn.XLOOKUP(BE$1,Attendance_sorted!$B463:$CW463,Attendance_sorted!$B463:$CW463,"nn")&lt;&gt;"nn","•",""),"")</f>
        <v/>
      </c>
      <c r="BF464" s="1" t="str">
        <f ca="1">IF(($A464&lt;&gt;"")*(BF$1&lt;&gt;""),IF(_xlfn.XLOOKUP(BF$1,Attendance_sorted!$B463:$CW463,Attendance_sorted!$B463:$CW463,"nn")&lt;&gt;"nn","•",""),"")</f>
        <v/>
      </c>
      <c r="BG464" s="1" t="str">
        <f ca="1">IF(($A464&lt;&gt;"")*(BG$1&lt;&gt;""),IF(_xlfn.XLOOKUP(BG$1,Attendance_sorted!$B463:$CW463,Attendance_sorted!$B463:$CW463,"nn")&lt;&gt;"nn","•",""),"")</f>
        <v/>
      </c>
      <c r="BH464" s="1" t="str">
        <f ca="1">IF(($A464&lt;&gt;"")*(BH$1&lt;&gt;""),IF(_xlfn.XLOOKUP(BH$1,Attendance_sorted!$B463:$CW463,Attendance_sorted!$B463:$CW463,"nn")&lt;&gt;"nn","•",""),"")</f>
        <v/>
      </c>
      <c r="BI464" s="1" t="str">
        <f ca="1">IF(($A464&lt;&gt;"")*(BI$1&lt;&gt;""),IF(_xlfn.XLOOKUP(BI$1,Attendance_sorted!$B463:$CW463,Attendance_sorted!$B463:$CW463,"nn")&lt;&gt;"nn","•",""),"")</f>
        <v/>
      </c>
      <c r="BJ464" s="1" t="str">
        <f ca="1">IF(($A464&lt;&gt;"")*(BJ$1&lt;&gt;""),IF(_xlfn.XLOOKUP(BJ$1,Attendance_sorted!$B463:$CW463,Attendance_sorted!$B463:$CW463,"nn")&lt;&gt;"nn","•",""),"")</f>
        <v/>
      </c>
      <c r="BK464" s="1" t="str">
        <f ca="1">IF(($A464&lt;&gt;"")*(BK$1&lt;&gt;""),IF(_xlfn.XLOOKUP(BK$1,Attendance_sorted!$B463:$CW463,Attendance_sorted!$B463:$CW463,"nn")&lt;&gt;"nn","•",""),"")</f>
        <v/>
      </c>
      <c r="BL464" s="1" t="str">
        <f ca="1">IF(($A464&lt;&gt;"")*(BL$1&lt;&gt;""),IF(_xlfn.XLOOKUP(BL$1,Attendance_sorted!$B463:$CW463,Attendance_sorted!$B463:$CW463,"nn")&lt;&gt;"nn","•",""),"")</f>
        <v/>
      </c>
      <c r="BM464" s="1" t="str">
        <f ca="1">IF(($A464&lt;&gt;"")*(BM$1&lt;&gt;""),IF(_xlfn.XLOOKUP(BM$1,Attendance_sorted!$B463:$CW463,Attendance_sorted!$B463:$CW463,"nn")&lt;&gt;"nn","•",""),"")</f>
        <v/>
      </c>
      <c r="BN464" s="1" t="str">
        <f ca="1">IF(($A464&lt;&gt;"")*(BN$1&lt;&gt;""),IF(_xlfn.XLOOKUP(BN$1,Attendance_sorted!$B463:$CW463,Attendance_sorted!$B463:$CW463,"nn")&lt;&gt;"nn","•",""),"")</f>
        <v/>
      </c>
      <c r="BO464" s="1" t="str">
        <f ca="1">IF(($A464&lt;&gt;"")*(BO$1&lt;&gt;""),IF(_xlfn.XLOOKUP(BO$1,Attendance_sorted!$B463:$CW463,Attendance_sorted!$B463:$CW463,"nn")&lt;&gt;"nn","•",""),"")</f>
        <v/>
      </c>
      <c r="BP464" s="1" t="str">
        <f ca="1">IF(($A464&lt;&gt;"")*(BP$1&lt;&gt;""),IF(_xlfn.XLOOKUP(BP$1,Attendance_sorted!$B463:$CW463,Attendance_sorted!$B463:$CW463,"nn")&lt;&gt;"nn","•",""),"")</f>
        <v/>
      </c>
      <c r="BQ464" s="1" t="str">
        <f ca="1">IF(($A464&lt;&gt;"")*(BQ$1&lt;&gt;""),IF(_xlfn.XLOOKUP(BQ$1,Attendance_sorted!$B463:$CW463,Attendance_sorted!$B463:$CW463,"nn")&lt;&gt;"nn","•",""),"")</f>
        <v/>
      </c>
      <c r="BR464" s="1" t="str">
        <f ca="1">IF(($A464&lt;&gt;"")*(BR$1&lt;&gt;""),IF(_xlfn.XLOOKUP(BR$1,Attendance_sorted!$B463:$CW463,Attendance_sorted!$B463:$CW463,"nn")&lt;&gt;"nn","•",""),"")</f>
        <v/>
      </c>
      <c r="BS464" s="1" t="str">
        <f ca="1">IF(($A464&lt;&gt;"")*(BS$1&lt;&gt;""),IF(_xlfn.XLOOKUP(BS$1,Attendance_sorted!$B463:$CW463,Attendance_sorted!$B463:$CW463,"nn")&lt;&gt;"nn","•",""),"")</f>
        <v/>
      </c>
      <c r="BT464" s="1" t="str">
        <f ca="1">IF(($A464&lt;&gt;"")*(BT$1&lt;&gt;""),IF(_xlfn.XLOOKUP(BT$1,Attendance_sorted!$B463:$CW463,Attendance_sorted!$B463:$CW463,"nn")&lt;&gt;"nn","•",""),"")</f>
        <v/>
      </c>
      <c r="BU464" s="1" t="str">
        <f ca="1">IF(($A464&lt;&gt;"")*(BU$1&lt;&gt;""),IF(_xlfn.XLOOKUP(BU$1,Attendance_sorted!$B463:$CW463,Attendance_sorted!$B463:$CW463,"nn")&lt;&gt;"nn","•",""),"")</f>
        <v/>
      </c>
      <c r="BV464" s="1" t="str">
        <f ca="1">IF(($A464&lt;&gt;"")*(BV$1&lt;&gt;""),IF(_xlfn.XLOOKUP(BV$1,Attendance_sorted!$B463:$CW463,Attendance_sorted!$B463:$CW463,"nn")&lt;&gt;"nn","•",""),"")</f>
        <v/>
      </c>
      <c r="BW464" s="1" t="str">
        <f ca="1">IF(($A464&lt;&gt;"")*(BW$1&lt;&gt;""),IF(_xlfn.XLOOKUP(BW$1,Attendance_sorted!$B463:$CW463,Attendance_sorted!$B463:$CW463,"nn")&lt;&gt;"nn","•",""),"")</f>
        <v/>
      </c>
      <c r="BX464" s="1" t="str">
        <f ca="1">IF(($A464&lt;&gt;"")*(BX$1&lt;&gt;""),IF(_xlfn.XLOOKUP(BX$1,Attendance_sorted!$B463:$CW463,Attendance_sorted!$B463:$CW463,"nn")&lt;&gt;"nn","•",""),"")</f>
        <v/>
      </c>
      <c r="BY464" s="1" t="str">
        <f ca="1">IF(($A464&lt;&gt;"")*(BY$1&lt;&gt;""),IF(_xlfn.XLOOKUP(BY$1,Attendance_sorted!$B463:$CW463,Attendance_sorted!$B463:$CW463,"nn")&lt;&gt;"nn","•",""),"")</f>
        <v/>
      </c>
      <c r="BZ464" s="1" t="str">
        <f ca="1">IF(($A464&lt;&gt;"")*(BZ$1&lt;&gt;""),IF(_xlfn.XLOOKUP(BZ$1,Attendance_sorted!$B463:$CW463,Attendance_sorted!$B463:$CW463,"nn")&lt;&gt;"nn","•",""),"")</f>
        <v/>
      </c>
      <c r="CA464" s="1" t="str">
        <f ca="1">IF(($A464&lt;&gt;"")*(CA$1&lt;&gt;""),IF(_xlfn.XLOOKUP(CA$1,Attendance_sorted!$B463:$CW463,Attendance_sorted!$B463:$CW463,"nn")&lt;&gt;"nn","•",""),"")</f>
        <v/>
      </c>
      <c r="CB464" s="1" t="str">
        <f ca="1">IF(($A464&lt;&gt;"")*(CB$1&lt;&gt;""),IF(_xlfn.XLOOKUP(CB$1,Attendance_sorted!$B463:$CW463,Attendance_sorted!$B463:$CW463,"nn")&lt;&gt;"nn","•",""),"")</f>
        <v/>
      </c>
      <c r="CC464" s="1" t="str">
        <f ca="1">IF(($A464&lt;&gt;"")*(CC$1&lt;&gt;""),IF(_xlfn.XLOOKUP(CC$1,Attendance_sorted!$B463:$CW463,Attendance_sorted!$B463:$CW463,"nn")&lt;&gt;"nn","•",""),"")</f>
        <v/>
      </c>
      <c r="CD464" s="1" t="str">
        <f ca="1">IF(($A464&lt;&gt;"")*(CD$1&lt;&gt;""),IF(_xlfn.XLOOKUP(CD$1,Attendance_sorted!$B463:$CW463,Attendance_sorted!$B463:$CW463,"nn")&lt;&gt;"nn","•",""),"")</f>
        <v/>
      </c>
      <c r="CE464" s="1" t="str">
        <f ca="1">IF(($A464&lt;&gt;"")*(CE$1&lt;&gt;""),IF(_xlfn.XLOOKUP(CE$1,Attendance_sorted!$B463:$CW463,Attendance_sorted!$B463:$CW463,"nn")&lt;&gt;"nn","•",""),"")</f>
        <v/>
      </c>
      <c r="CF464" s="1" t="str">
        <f ca="1">IF(($A464&lt;&gt;"")*(CF$1&lt;&gt;""),IF(_xlfn.XLOOKUP(CF$1,Attendance_sorted!$B463:$CW463,Attendance_sorted!$B463:$CW463,"nn")&lt;&gt;"nn","•",""),"")</f>
        <v/>
      </c>
      <c r="CG464" s="1" t="str">
        <f ca="1">IF(($A464&lt;&gt;"")*(CG$1&lt;&gt;""),IF(_xlfn.XLOOKUP(CG$1,Attendance_sorted!$B463:$CW463,Attendance_sorted!$B463:$CW463,"nn")&lt;&gt;"nn","•",""),"")</f>
        <v/>
      </c>
      <c r="CH464" s="1" t="str">
        <f ca="1">IF(($A464&lt;&gt;"")*(CH$1&lt;&gt;""),IF(_xlfn.XLOOKUP(CH$1,Attendance_sorted!$B463:$CW463,Attendance_sorted!$B463:$CW463,"nn")&lt;&gt;"nn","•",""),"")</f>
        <v/>
      </c>
      <c r="CI464" s="1" t="str">
        <f ca="1">IF(($A464&lt;&gt;"")*(CI$1&lt;&gt;""),IF(_xlfn.XLOOKUP(CI$1,Attendance_sorted!$B463:$CW463,Attendance_sorted!$B463:$CW463,"nn")&lt;&gt;"nn","•",""),"")</f>
        <v/>
      </c>
      <c r="CJ464" s="1" t="str">
        <f ca="1">IF(($A464&lt;&gt;"")*(CJ$1&lt;&gt;""),IF(_xlfn.XLOOKUP(CJ$1,Attendance_sorted!$B463:$CW463,Attendance_sorted!$B463:$CW463,"nn")&lt;&gt;"nn","•",""),"")</f>
        <v/>
      </c>
      <c r="CK464" s="1" t="str">
        <f ca="1">IF(($A464&lt;&gt;"")*(CK$1&lt;&gt;""),IF(_xlfn.XLOOKUP(CK$1,Attendance_sorted!$B463:$CW463,Attendance_sorted!$B463:$CW463,"nn")&lt;&gt;"nn","•",""),"")</f>
        <v/>
      </c>
      <c r="CL464" s="1" t="str">
        <f ca="1">IF(($A464&lt;&gt;"")*(CL$1&lt;&gt;""),IF(_xlfn.XLOOKUP(CL$1,Attendance_sorted!$B463:$CW463,Attendance_sorted!$B463:$CW463,"nn")&lt;&gt;"nn","•",""),"")</f>
        <v/>
      </c>
      <c r="CM464" s="1" t="str">
        <f ca="1">IF(($A464&lt;&gt;"")*(CM$1&lt;&gt;""),IF(_xlfn.XLOOKUP(CM$1,Attendance_sorted!$B463:$CW463,Attendance_sorted!$B463:$CW463,"nn")&lt;&gt;"nn","•",""),"")</f>
        <v/>
      </c>
      <c r="CN464" s="1" t="str">
        <f ca="1">IF(($A464&lt;&gt;"")*(CN$1&lt;&gt;""),IF(_xlfn.XLOOKUP(CN$1,Attendance_sorted!$B463:$CW463,Attendance_sorted!$B463:$CW463,"nn")&lt;&gt;"nn","•",""),"")</f>
        <v/>
      </c>
      <c r="CO464" s="1" t="str">
        <f ca="1">IF(($A464&lt;&gt;"")*(CO$1&lt;&gt;""),IF(_xlfn.XLOOKUP(CO$1,Attendance_sorted!$B463:$CW463,Attendance_sorted!$B463:$CW463,"nn")&lt;&gt;"nn","•",""),"")</f>
        <v/>
      </c>
      <c r="CP464" s="1" t="str">
        <f ca="1">IF(($A464&lt;&gt;"")*(CP$1&lt;&gt;""),IF(_xlfn.XLOOKUP(CP$1,Attendance_sorted!$B463:$CW463,Attendance_sorted!$B463:$CW463,"nn")&lt;&gt;"nn","•",""),"")</f>
        <v/>
      </c>
      <c r="CQ464" s="1" t="str">
        <f ca="1">IF(($A464&lt;&gt;"")*(CQ$1&lt;&gt;""),IF(_xlfn.XLOOKUP(CQ$1,Attendance_sorted!$B463:$CW463,Attendance_sorted!$B463:$CW463,"nn")&lt;&gt;"nn","•",""),"")</f>
        <v/>
      </c>
      <c r="CR464" s="1" t="str">
        <f ca="1">IF(($A464&lt;&gt;"")*(CR$1&lt;&gt;""),IF(_xlfn.XLOOKUP(CR$1,Attendance_sorted!$B463:$CW463,Attendance_sorted!$B463:$CW463,"nn")&lt;&gt;"nn","•",""),"")</f>
        <v/>
      </c>
      <c r="CS464" s="1" t="str">
        <f ca="1">IF(($A464&lt;&gt;"")*(CS$1&lt;&gt;""),IF(_xlfn.XLOOKUP(CS$1,Attendance_sorted!$B463:$CW463,Attendance_sorted!$B463:$CW463,"nn")&lt;&gt;"nn","•",""),"")</f>
        <v/>
      </c>
      <c r="CT464" s="1" t="str">
        <f ca="1">IF(($A464&lt;&gt;"")*(CT$1&lt;&gt;""),IF(_xlfn.XLOOKUP(CT$1,Attendance_sorted!$B463:$CW463,Attendance_sorted!$B463:$CW463,"nn")&lt;&gt;"nn","•",""),"")</f>
        <v/>
      </c>
      <c r="CU464" s="1" t="str">
        <f ca="1">IF(($A464&lt;&gt;"")*(CU$1&lt;&gt;""),IF(_xlfn.XLOOKUP(CU$1,Attendance_sorted!$B463:$CW463,Attendance_sorted!$B463:$CW463,"nn")&lt;&gt;"nn","•",""),"")</f>
        <v/>
      </c>
      <c r="CV464" s="1" t="str">
        <f ca="1">IF(($A464&lt;&gt;"")*(CV$1&lt;&gt;""),IF(_xlfn.XLOOKUP(CV$1,Attendance_sorted!$B463:$CW463,Attendance_sorted!$B463:$CW463,"nn")&lt;&gt;"nn","•",""),"")</f>
        <v/>
      </c>
      <c r="CW464" s="1" t="str">
        <f ca="1">IF(($A464&lt;&gt;"")*(CW$1&lt;&gt;""),IF(_xlfn.XLOOKUP(CW$1,Attendance_sorted!$B463:$CW463,Attendance_sorted!$B463:$CW463,"nn")&lt;&gt;"nn","•",""),"")</f>
        <v/>
      </c>
    </row>
    <row r="465" spans="1:101">
      <c r="A465" s="1"/>
      <c r="B465" s="1" t="str">
        <f ca="1">IF(($A465&lt;&gt;"")*(B$1&lt;&gt;""),IF(_xlfn.XLOOKUP(B$1,Attendance_sorted!$B464:$CW464,Attendance_sorted!$B464:$CW464,"nn")&lt;&gt;"nn","•",""),"")</f>
        <v/>
      </c>
      <c r="C465" s="1" t="str">
        <f ca="1">IF(($A465&lt;&gt;"")*(C$1&lt;&gt;""),IF(_xlfn.XLOOKUP(C$1,Attendance_sorted!$B464:$CW464,Attendance_sorted!$B464:$CW464,"nn")&lt;&gt;"nn","•",""),"")</f>
        <v/>
      </c>
      <c r="D465" s="1" t="str">
        <f ca="1">IF(($A465&lt;&gt;"")*(D$1&lt;&gt;""),IF(_xlfn.XLOOKUP(D$1,Attendance_sorted!$B464:$CW464,Attendance_sorted!$B464:$CW464,"nn")&lt;&gt;"nn","•",""),"")</f>
        <v/>
      </c>
      <c r="E465" s="1" t="str">
        <f ca="1">IF(($A465&lt;&gt;"")*(E$1&lt;&gt;""),IF(_xlfn.XLOOKUP(E$1,Attendance_sorted!$B464:$CW464,Attendance_sorted!$B464:$CW464,"nn")&lt;&gt;"nn","•",""),"")</f>
        <v/>
      </c>
      <c r="F465" s="1" t="str">
        <f ca="1">IF(($A465&lt;&gt;"")*(F$1&lt;&gt;""),IF(_xlfn.XLOOKUP(F$1,Attendance_sorted!$B464:$CW464,Attendance_sorted!$B464:$CW464,"nn")&lt;&gt;"nn","•",""),"")</f>
        <v/>
      </c>
      <c r="G465" s="1" t="str">
        <f ca="1">IF(($A465&lt;&gt;"")*(G$1&lt;&gt;""),IF(_xlfn.XLOOKUP(G$1,Attendance_sorted!$B464:$CW464,Attendance_sorted!$B464:$CW464,"nn")&lt;&gt;"nn","•",""),"")</f>
        <v/>
      </c>
      <c r="H465" s="1" t="str">
        <f ca="1">IF(($A465&lt;&gt;"")*(H$1&lt;&gt;""),IF(_xlfn.XLOOKUP(H$1,Attendance_sorted!$B464:$CW464,Attendance_sorted!$B464:$CW464,"nn")&lt;&gt;"nn","•",""),"")</f>
        <v/>
      </c>
      <c r="I465" s="1" t="str">
        <f ca="1">IF(($A465&lt;&gt;"")*(I$1&lt;&gt;""),IF(_xlfn.XLOOKUP(I$1,Attendance_sorted!$B464:$CW464,Attendance_sorted!$B464:$CW464,"nn")&lt;&gt;"nn","•",""),"")</f>
        <v/>
      </c>
      <c r="J465" s="1" t="str">
        <f ca="1">IF(($A465&lt;&gt;"")*(J$1&lt;&gt;""),IF(_xlfn.XLOOKUP(J$1,Attendance_sorted!$B464:$CW464,Attendance_sorted!$B464:$CW464,"nn")&lt;&gt;"nn","•",""),"")</f>
        <v/>
      </c>
      <c r="K465" s="1" t="str">
        <f ca="1">IF(($A465&lt;&gt;"")*(K$1&lt;&gt;""),IF(_xlfn.XLOOKUP(K$1,Attendance_sorted!$B464:$CW464,Attendance_sorted!$B464:$CW464,"nn")&lt;&gt;"nn","•",""),"")</f>
        <v/>
      </c>
      <c r="L465" s="1" t="str">
        <f ca="1">IF(($A465&lt;&gt;"")*(L$1&lt;&gt;""),IF(_xlfn.XLOOKUP(L$1,Attendance_sorted!$B464:$CW464,Attendance_sorted!$B464:$CW464,"nn")&lt;&gt;"nn","•",""),"")</f>
        <v/>
      </c>
      <c r="M465" s="1" t="str">
        <f ca="1">IF(($A465&lt;&gt;"")*(M$1&lt;&gt;""),IF(_xlfn.XLOOKUP(M$1,Attendance_sorted!$B464:$CW464,Attendance_sorted!$B464:$CW464,"nn")&lt;&gt;"nn","•",""),"")</f>
        <v/>
      </c>
      <c r="N465" s="1" t="str">
        <f ca="1">IF(($A465&lt;&gt;"")*(N$1&lt;&gt;""),IF(_xlfn.XLOOKUP(N$1,Attendance_sorted!$B464:$CW464,Attendance_sorted!$B464:$CW464,"nn")&lt;&gt;"nn","•",""),"")</f>
        <v/>
      </c>
      <c r="O465" s="1" t="str">
        <f ca="1">IF(($A465&lt;&gt;"")*(O$1&lt;&gt;""),IF(_xlfn.XLOOKUP(O$1,Attendance_sorted!$B464:$CW464,Attendance_sorted!$B464:$CW464,"nn")&lt;&gt;"nn","•",""),"")</f>
        <v/>
      </c>
      <c r="P465" s="1" t="str">
        <f ca="1">IF(($A465&lt;&gt;"")*(P$1&lt;&gt;""),IF(_xlfn.XLOOKUP(P$1,Attendance_sorted!$B464:$CW464,Attendance_sorted!$B464:$CW464,"nn")&lt;&gt;"nn","•",""),"")</f>
        <v/>
      </c>
      <c r="Q465" s="1" t="str">
        <f ca="1">IF(($A465&lt;&gt;"")*(Q$1&lt;&gt;""),IF(_xlfn.XLOOKUP(Q$1,Attendance_sorted!$B464:$CW464,Attendance_sorted!$B464:$CW464,"nn")&lt;&gt;"nn","•",""),"")</f>
        <v/>
      </c>
      <c r="R465" s="1" t="str">
        <f ca="1">IF(($A465&lt;&gt;"")*(R$1&lt;&gt;""),IF(_xlfn.XLOOKUP(R$1,Attendance_sorted!$B464:$CW464,Attendance_sorted!$B464:$CW464,"nn")&lt;&gt;"nn","•",""),"")</f>
        <v/>
      </c>
      <c r="S465" s="1" t="str">
        <f ca="1">IF(($A465&lt;&gt;"")*(S$1&lt;&gt;""),IF(_xlfn.XLOOKUP(S$1,Attendance_sorted!$B464:$CW464,Attendance_sorted!$B464:$CW464,"nn")&lt;&gt;"nn","•",""),"")</f>
        <v/>
      </c>
      <c r="T465" s="1" t="str">
        <f ca="1">IF(($A465&lt;&gt;"")*(T$1&lt;&gt;""),IF(_xlfn.XLOOKUP(T$1,Attendance_sorted!$B464:$CW464,Attendance_sorted!$B464:$CW464,"nn")&lt;&gt;"nn","•",""),"")</f>
        <v/>
      </c>
      <c r="U465" s="1" t="str">
        <f ca="1">IF(($A465&lt;&gt;"")*(U$1&lt;&gt;""),IF(_xlfn.XLOOKUP(U$1,Attendance_sorted!$B464:$CW464,Attendance_sorted!$B464:$CW464,"nn")&lt;&gt;"nn","•",""),"")</f>
        <v/>
      </c>
      <c r="V465" s="1" t="str">
        <f ca="1">IF(($A465&lt;&gt;"")*(V$1&lt;&gt;""),IF(_xlfn.XLOOKUP(V$1,Attendance_sorted!$B464:$CW464,Attendance_sorted!$B464:$CW464,"nn")&lt;&gt;"nn","•",""),"")</f>
        <v/>
      </c>
      <c r="W465" s="1" t="str">
        <f ca="1">IF(($A465&lt;&gt;"")*(W$1&lt;&gt;""),IF(_xlfn.XLOOKUP(W$1,Attendance_sorted!$B464:$CW464,Attendance_sorted!$B464:$CW464,"nn")&lt;&gt;"nn","•",""),"")</f>
        <v/>
      </c>
      <c r="X465" s="1" t="str">
        <f ca="1">IF(($A465&lt;&gt;"")*(X$1&lt;&gt;""),IF(_xlfn.XLOOKUP(X$1,Attendance_sorted!$B464:$CW464,Attendance_sorted!$B464:$CW464,"nn")&lt;&gt;"nn","•",""),"")</f>
        <v/>
      </c>
      <c r="Y465" s="1" t="str">
        <f ca="1">IF(($A465&lt;&gt;"")*(Y$1&lt;&gt;""),IF(_xlfn.XLOOKUP(Y$1,Attendance_sorted!$B464:$CW464,Attendance_sorted!$B464:$CW464,"nn")&lt;&gt;"nn","•",""),"")</f>
        <v/>
      </c>
      <c r="Z465" s="1" t="str">
        <f ca="1">IF(($A465&lt;&gt;"")*(Z$1&lt;&gt;""),IF(_xlfn.XLOOKUP(Z$1,Attendance_sorted!$B464:$CW464,Attendance_sorted!$B464:$CW464,"nn")&lt;&gt;"nn","•",""),"")</f>
        <v/>
      </c>
      <c r="AA465" s="1" t="str">
        <f ca="1">IF(($A465&lt;&gt;"")*(AA$1&lt;&gt;""),IF(_xlfn.XLOOKUP(AA$1,Attendance_sorted!$B464:$CW464,Attendance_sorted!$B464:$CW464,"nn")&lt;&gt;"nn","•",""),"")</f>
        <v/>
      </c>
      <c r="AB465" s="1" t="str">
        <f ca="1">IF(($A465&lt;&gt;"")*(AB$1&lt;&gt;""),IF(_xlfn.XLOOKUP(AB$1,Attendance_sorted!$B464:$CW464,Attendance_sorted!$B464:$CW464,"nn")&lt;&gt;"nn","•",""),"")</f>
        <v/>
      </c>
      <c r="AC465" s="1" t="str">
        <f ca="1">IF(($A465&lt;&gt;"")*(AC$1&lt;&gt;""),IF(_xlfn.XLOOKUP(AC$1,Attendance_sorted!$B464:$CW464,Attendance_sorted!$B464:$CW464,"nn")&lt;&gt;"nn","•",""),"")</f>
        <v/>
      </c>
      <c r="AD465" s="1" t="str">
        <f ca="1">IF(($A465&lt;&gt;"")*(AD$1&lt;&gt;""),IF(_xlfn.XLOOKUP(AD$1,Attendance_sorted!$B464:$CW464,Attendance_sorted!$B464:$CW464,"nn")&lt;&gt;"nn","•",""),"")</f>
        <v/>
      </c>
      <c r="AE465" s="1" t="str">
        <f ca="1">IF(($A465&lt;&gt;"")*(AE$1&lt;&gt;""),IF(_xlfn.XLOOKUP(AE$1,Attendance_sorted!$B464:$CW464,Attendance_sorted!$B464:$CW464,"nn")&lt;&gt;"nn","•",""),"")</f>
        <v/>
      </c>
      <c r="AF465" s="1" t="str">
        <f ca="1">IF(($A465&lt;&gt;"")*(AF$1&lt;&gt;""),IF(_xlfn.XLOOKUP(AF$1,Attendance_sorted!$B464:$CW464,Attendance_sorted!$B464:$CW464,"nn")&lt;&gt;"nn","•",""),"")</f>
        <v/>
      </c>
      <c r="AG465" s="1" t="str">
        <f ca="1">IF(($A465&lt;&gt;"")*(AG$1&lt;&gt;""),IF(_xlfn.XLOOKUP(AG$1,Attendance_sorted!$B464:$CW464,Attendance_sorted!$B464:$CW464,"nn")&lt;&gt;"nn","•",""),"")</f>
        <v/>
      </c>
      <c r="AH465" s="1" t="str">
        <f ca="1">IF(($A465&lt;&gt;"")*(AH$1&lt;&gt;""),IF(_xlfn.XLOOKUP(AH$1,Attendance_sorted!$B464:$CW464,Attendance_sorted!$B464:$CW464,"nn")&lt;&gt;"nn","•",""),"")</f>
        <v/>
      </c>
      <c r="AI465" s="1" t="str">
        <f ca="1">IF(($A465&lt;&gt;"")*(AI$1&lt;&gt;""),IF(_xlfn.XLOOKUP(AI$1,Attendance_sorted!$B464:$CW464,Attendance_sorted!$B464:$CW464,"nn")&lt;&gt;"nn","•",""),"")</f>
        <v/>
      </c>
      <c r="AJ465" s="1" t="str">
        <f ca="1">IF(($A465&lt;&gt;"")*(AJ$1&lt;&gt;""),IF(_xlfn.XLOOKUP(AJ$1,Attendance_sorted!$B464:$CW464,Attendance_sorted!$B464:$CW464,"nn")&lt;&gt;"nn","•",""),"")</f>
        <v/>
      </c>
      <c r="AK465" s="1" t="str">
        <f ca="1">IF(($A465&lt;&gt;"")*(AK$1&lt;&gt;""),IF(_xlfn.XLOOKUP(AK$1,Attendance_sorted!$B464:$CW464,Attendance_sorted!$B464:$CW464,"nn")&lt;&gt;"nn","•",""),"")</f>
        <v/>
      </c>
      <c r="AL465" s="1" t="str">
        <f ca="1">IF(($A465&lt;&gt;"")*(AL$1&lt;&gt;""),IF(_xlfn.XLOOKUP(AL$1,Attendance_sorted!$B464:$CW464,Attendance_sorted!$B464:$CW464,"nn")&lt;&gt;"nn","•",""),"")</f>
        <v/>
      </c>
      <c r="AM465" s="1" t="str">
        <f ca="1">IF(($A465&lt;&gt;"")*(AM$1&lt;&gt;""),IF(_xlfn.XLOOKUP(AM$1,Attendance_sorted!$B464:$CW464,Attendance_sorted!$B464:$CW464,"nn")&lt;&gt;"nn","•",""),"")</f>
        <v/>
      </c>
      <c r="AN465" s="1" t="str">
        <f ca="1">IF(($A465&lt;&gt;"")*(AN$1&lt;&gt;""),IF(_xlfn.XLOOKUP(AN$1,Attendance_sorted!$B464:$CW464,Attendance_sorted!$B464:$CW464,"nn")&lt;&gt;"nn","•",""),"")</f>
        <v/>
      </c>
      <c r="AO465" s="1" t="str">
        <f ca="1">IF(($A465&lt;&gt;"")*(AO$1&lt;&gt;""),IF(_xlfn.XLOOKUP(AO$1,Attendance_sorted!$B464:$CW464,Attendance_sorted!$B464:$CW464,"nn")&lt;&gt;"nn","•",""),"")</f>
        <v/>
      </c>
      <c r="AP465" s="1" t="str">
        <f ca="1">IF(($A465&lt;&gt;"")*(AP$1&lt;&gt;""),IF(_xlfn.XLOOKUP(AP$1,Attendance_sorted!$B464:$CW464,Attendance_sorted!$B464:$CW464,"nn")&lt;&gt;"nn","•",""),"")</f>
        <v/>
      </c>
      <c r="AQ465" s="1" t="str">
        <f ca="1">IF(($A465&lt;&gt;"")*(AQ$1&lt;&gt;""),IF(_xlfn.XLOOKUP(AQ$1,Attendance_sorted!$B464:$CW464,Attendance_sorted!$B464:$CW464,"nn")&lt;&gt;"nn","•",""),"")</f>
        <v/>
      </c>
      <c r="AR465" s="1" t="str">
        <f ca="1">IF(($A465&lt;&gt;"")*(AR$1&lt;&gt;""),IF(_xlfn.XLOOKUP(AR$1,Attendance_sorted!$B464:$CW464,Attendance_sorted!$B464:$CW464,"nn")&lt;&gt;"nn","•",""),"")</f>
        <v/>
      </c>
      <c r="AS465" s="1" t="str">
        <f ca="1">IF(($A465&lt;&gt;"")*(AS$1&lt;&gt;""),IF(_xlfn.XLOOKUP(AS$1,Attendance_sorted!$B464:$CW464,Attendance_sorted!$B464:$CW464,"nn")&lt;&gt;"nn","•",""),"")</f>
        <v/>
      </c>
      <c r="AT465" s="1" t="str">
        <f ca="1">IF(($A465&lt;&gt;"")*(AT$1&lt;&gt;""),IF(_xlfn.XLOOKUP(AT$1,Attendance_sorted!$B464:$CW464,Attendance_sorted!$B464:$CW464,"nn")&lt;&gt;"nn","•",""),"")</f>
        <v/>
      </c>
      <c r="AU465" s="1" t="str">
        <f ca="1">IF(($A465&lt;&gt;"")*(AU$1&lt;&gt;""),IF(_xlfn.XLOOKUP(AU$1,Attendance_sorted!$B464:$CW464,Attendance_sorted!$B464:$CW464,"nn")&lt;&gt;"nn","•",""),"")</f>
        <v/>
      </c>
      <c r="AV465" s="1" t="str">
        <f ca="1">IF(($A465&lt;&gt;"")*(AV$1&lt;&gt;""),IF(_xlfn.XLOOKUP(AV$1,Attendance_sorted!$B464:$CW464,Attendance_sorted!$B464:$CW464,"nn")&lt;&gt;"nn","•",""),"")</f>
        <v/>
      </c>
      <c r="AW465" s="1" t="str">
        <f ca="1">IF(($A465&lt;&gt;"")*(AW$1&lt;&gt;""),IF(_xlfn.XLOOKUP(AW$1,Attendance_sorted!$B464:$CW464,Attendance_sorted!$B464:$CW464,"nn")&lt;&gt;"nn","•",""),"")</f>
        <v/>
      </c>
      <c r="AX465" s="1" t="str">
        <f ca="1">IF(($A465&lt;&gt;"")*(AX$1&lt;&gt;""),IF(_xlfn.XLOOKUP(AX$1,Attendance_sorted!$B464:$CW464,Attendance_sorted!$B464:$CW464,"nn")&lt;&gt;"nn","•",""),"")</f>
        <v/>
      </c>
      <c r="AY465" s="1" t="str">
        <f ca="1">IF(($A465&lt;&gt;"")*(AY$1&lt;&gt;""),IF(_xlfn.XLOOKUP(AY$1,Attendance_sorted!$B464:$CW464,Attendance_sorted!$B464:$CW464,"nn")&lt;&gt;"nn","•",""),"")</f>
        <v/>
      </c>
      <c r="AZ465" s="1" t="str">
        <f ca="1">IF(($A465&lt;&gt;"")*(AZ$1&lt;&gt;""),IF(_xlfn.XLOOKUP(AZ$1,Attendance_sorted!$B464:$CW464,Attendance_sorted!$B464:$CW464,"nn")&lt;&gt;"nn","•",""),"")</f>
        <v/>
      </c>
      <c r="BA465" s="1" t="str">
        <f ca="1">IF(($A465&lt;&gt;"")*(BA$1&lt;&gt;""),IF(_xlfn.XLOOKUP(BA$1,Attendance_sorted!$B464:$CW464,Attendance_sorted!$B464:$CW464,"nn")&lt;&gt;"nn","•",""),"")</f>
        <v/>
      </c>
      <c r="BB465" s="1" t="str">
        <f ca="1">IF(($A465&lt;&gt;"")*(BB$1&lt;&gt;""),IF(_xlfn.XLOOKUP(BB$1,Attendance_sorted!$B464:$CW464,Attendance_sorted!$B464:$CW464,"nn")&lt;&gt;"nn","•",""),"")</f>
        <v/>
      </c>
      <c r="BC465" s="1" t="str">
        <f ca="1">IF(($A465&lt;&gt;"")*(BC$1&lt;&gt;""),IF(_xlfn.XLOOKUP(BC$1,Attendance_sorted!$B464:$CW464,Attendance_sorted!$B464:$CW464,"nn")&lt;&gt;"nn","•",""),"")</f>
        <v/>
      </c>
      <c r="BD465" s="1" t="str">
        <f ca="1">IF(($A465&lt;&gt;"")*(BD$1&lt;&gt;""),IF(_xlfn.XLOOKUP(BD$1,Attendance_sorted!$B464:$CW464,Attendance_sorted!$B464:$CW464,"nn")&lt;&gt;"nn","•",""),"")</f>
        <v/>
      </c>
      <c r="BE465" s="1" t="str">
        <f ca="1">IF(($A465&lt;&gt;"")*(BE$1&lt;&gt;""),IF(_xlfn.XLOOKUP(BE$1,Attendance_sorted!$B464:$CW464,Attendance_sorted!$B464:$CW464,"nn")&lt;&gt;"nn","•",""),"")</f>
        <v/>
      </c>
      <c r="BF465" s="1" t="str">
        <f ca="1">IF(($A465&lt;&gt;"")*(BF$1&lt;&gt;""),IF(_xlfn.XLOOKUP(BF$1,Attendance_sorted!$B464:$CW464,Attendance_sorted!$B464:$CW464,"nn")&lt;&gt;"nn","•",""),"")</f>
        <v/>
      </c>
      <c r="BG465" s="1" t="str">
        <f ca="1">IF(($A465&lt;&gt;"")*(BG$1&lt;&gt;""),IF(_xlfn.XLOOKUP(BG$1,Attendance_sorted!$B464:$CW464,Attendance_sorted!$B464:$CW464,"nn")&lt;&gt;"nn","•",""),"")</f>
        <v/>
      </c>
      <c r="BH465" s="1" t="str">
        <f ca="1">IF(($A465&lt;&gt;"")*(BH$1&lt;&gt;""),IF(_xlfn.XLOOKUP(BH$1,Attendance_sorted!$B464:$CW464,Attendance_sorted!$B464:$CW464,"nn")&lt;&gt;"nn","•",""),"")</f>
        <v/>
      </c>
      <c r="BI465" s="1" t="str">
        <f ca="1">IF(($A465&lt;&gt;"")*(BI$1&lt;&gt;""),IF(_xlfn.XLOOKUP(BI$1,Attendance_sorted!$B464:$CW464,Attendance_sorted!$B464:$CW464,"nn")&lt;&gt;"nn","•",""),"")</f>
        <v/>
      </c>
      <c r="BJ465" s="1" t="str">
        <f ca="1">IF(($A465&lt;&gt;"")*(BJ$1&lt;&gt;""),IF(_xlfn.XLOOKUP(BJ$1,Attendance_sorted!$B464:$CW464,Attendance_sorted!$B464:$CW464,"nn")&lt;&gt;"nn","•",""),"")</f>
        <v/>
      </c>
      <c r="BK465" s="1" t="str">
        <f ca="1">IF(($A465&lt;&gt;"")*(BK$1&lt;&gt;""),IF(_xlfn.XLOOKUP(BK$1,Attendance_sorted!$B464:$CW464,Attendance_sorted!$B464:$CW464,"nn")&lt;&gt;"nn","•",""),"")</f>
        <v/>
      </c>
      <c r="BL465" s="1" t="str">
        <f ca="1">IF(($A465&lt;&gt;"")*(BL$1&lt;&gt;""),IF(_xlfn.XLOOKUP(BL$1,Attendance_sorted!$B464:$CW464,Attendance_sorted!$B464:$CW464,"nn")&lt;&gt;"nn","•",""),"")</f>
        <v/>
      </c>
      <c r="BM465" s="1" t="str">
        <f ca="1">IF(($A465&lt;&gt;"")*(BM$1&lt;&gt;""),IF(_xlfn.XLOOKUP(BM$1,Attendance_sorted!$B464:$CW464,Attendance_sorted!$B464:$CW464,"nn")&lt;&gt;"nn","•",""),"")</f>
        <v/>
      </c>
      <c r="BN465" s="1" t="str">
        <f ca="1">IF(($A465&lt;&gt;"")*(BN$1&lt;&gt;""),IF(_xlfn.XLOOKUP(BN$1,Attendance_sorted!$B464:$CW464,Attendance_sorted!$B464:$CW464,"nn")&lt;&gt;"nn","•",""),"")</f>
        <v/>
      </c>
      <c r="BO465" s="1" t="str">
        <f ca="1">IF(($A465&lt;&gt;"")*(BO$1&lt;&gt;""),IF(_xlfn.XLOOKUP(BO$1,Attendance_sorted!$B464:$CW464,Attendance_sorted!$B464:$CW464,"nn")&lt;&gt;"nn","•",""),"")</f>
        <v/>
      </c>
      <c r="BP465" s="1" t="str">
        <f ca="1">IF(($A465&lt;&gt;"")*(BP$1&lt;&gt;""),IF(_xlfn.XLOOKUP(BP$1,Attendance_sorted!$B464:$CW464,Attendance_sorted!$B464:$CW464,"nn")&lt;&gt;"nn","•",""),"")</f>
        <v/>
      </c>
      <c r="BQ465" s="1" t="str">
        <f ca="1">IF(($A465&lt;&gt;"")*(BQ$1&lt;&gt;""),IF(_xlfn.XLOOKUP(BQ$1,Attendance_sorted!$B464:$CW464,Attendance_sorted!$B464:$CW464,"nn")&lt;&gt;"nn","•",""),"")</f>
        <v/>
      </c>
      <c r="BR465" s="1" t="str">
        <f ca="1">IF(($A465&lt;&gt;"")*(BR$1&lt;&gt;""),IF(_xlfn.XLOOKUP(BR$1,Attendance_sorted!$B464:$CW464,Attendance_sorted!$B464:$CW464,"nn")&lt;&gt;"nn","•",""),"")</f>
        <v/>
      </c>
      <c r="BS465" s="1" t="str">
        <f ca="1">IF(($A465&lt;&gt;"")*(BS$1&lt;&gt;""),IF(_xlfn.XLOOKUP(BS$1,Attendance_sorted!$B464:$CW464,Attendance_sorted!$B464:$CW464,"nn")&lt;&gt;"nn","•",""),"")</f>
        <v/>
      </c>
      <c r="BT465" s="1" t="str">
        <f ca="1">IF(($A465&lt;&gt;"")*(BT$1&lt;&gt;""),IF(_xlfn.XLOOKUP(BT$1,Attendance_sorted!$B464:$CW464,Attendance_sorted!$B464:$CW464,"nn")&lt;&gt;"nn","•",""),"")</f>
        <v/>
      </c>
      <c r="BU465" s="1" t="str">
        <f ca="1">IF(($A465&lt;&gt;"")*(BU$1&lt;&gt;""),IF(_xlfn.XLOOKUP(BU$1,Attendance_sorted!$B464:$CW464,Attendance_sorted!$B464:$CW464,"nn")&lt;&gt;"nn","•",""),"")</f>
        <v/>
      </c>
      <c r="BV465" s="1" t="str">
        <f ca="1">IF(($A465&lt;&gt;"")*(BV$1&lt;&gt;""),IF(_xlfn.XLOOKUP(BV$1,Attendance_sorted!$B464:$CW464,Attendance_sorted!$B464:$CW464,"nn")&lt;&gt;"nn","•",""),"")</f>
        <v/>
      </c>
      <c r="BW465" s="1" t="str">
        <f ca="1">IF(($A465&lt;&gt;"")*(BW$1&lt;&gt;""),IF(_xlfn.XLOOKUP(BW$1,Attendance_sorted!$B464:$CW464,Attendance_sorted!$B464:$CW464,"nn")&lt;&gt;"nn","•",""),"")</f>
        <v/>
      </c>
      <c r="BX465" s="1" t="str">
        <f ca="1">IF(($A465&lt;&gt;"")*(BX$1&lt;&gt;""),IF(_xlfn.XLOOKUP(BX$1,Attendance_sorted!$B464:$CW464,Attendance_sorted!$B464:$CW464,"nn")&lt;&gt;"nn","•",""),"")</f>
        <v/>
      </c>
      <c r="BY465" s="1" t="str">
        <f ca="1">IF(($A465&lt;&gt;"")*(BY$1&lt;&gt;""),IF(_xlfn.XLOOKUP(BY$1,Attendance_sorted!$B464:$CW464,Attendance_sorted!$B464:$CW464,"nn")&lt;&gt;"nn","•",""),"")</f>
        <v/>
      </c>
      <c r="BZ465" s="1" t="str">
        <f ca="1">IF(($A465&lt;&gt;"")*(BZ$1&lt;&gt;""),IF(_xlfn.XLOOKUP(BZ$1,Attendance_sorted!$B464:$CW464,Attendance_sorted!$B464:$CW464,"nn")&lt;&gt;"nn","•",""),"")</f>
        <v/>
      </c>
      <c r="CA465" s="1" t="str">
        <f ca="1">IF(($A465&lt;&gt;"")*(CA$1&lt;&gt;""),IF(_xlfn.XLOOKUP(CA$1,Attendance_sorted!$B464:$CW464,Attendance_sorted!$B464:$CW464,"nn")&lt;&gt;"nn","•",""),"")</f>
        <v/>
      </c>
      <c r="CB465" s="1" t="str">
        <f ca="1">IF(($A465&lt;&gt;"")*(CB$1&lt;&gt;""),IF(_xlfn.XLOOKUP(CB$1,Attendance_sorted!$B464:$CW464,Attendance_sorted!$B464:$CW464,"nn")&lt;&gt;"nn","•",""),"")</f>
        <v/>
      </c>
      <c r="CC465" s="1" t="str">
        <f ca="1">IF(($A465&lt;&gt;"")*(CC$1&lt;&gt;""),IF(_xlfn.XLOOKUP(CC$1,Attendance_sorted!$B464:$CW464,Attendance_sorted!$B464:$CW464,"nn")&lt;&gt;"nn","•",""),"")</f>
        <v/>
      </c>
      <c r="CD465" s="1" t="str">
        <f ca="1">IF(($A465&lt;&gt;"")*(CD$1&lt;&gt;""),IF(_xlfn.XLOOKUP(CD$1,Attendance_sorted!$B464:$CW464,Attendance_sorted!$B464:$CW464,"nn")&lt;&gt;"nn","•",""),"")</f>
        <v/>
      </c>
      <c r="CE465" s="1" t="str">
        <f ca="1">IF(($A465&lt;&gt;"")*(CE$1&lt;&gt;""),IF(_xlfn.XLOOKUP(CE$1,Attendance_sorted!$B464:$CW464,Attendance_sorted!$B464:$CW464,"nn")&lt;&gt;"nn","•",""),"")</f>
        <v/>
      </c>
      <c r="CF465" s="1" t="str">
        <f ca="1">IF(($A465&lt;&gt;"")*(CF$1&lt;&gt;""),IF(_xlfn.XLOOKUP(CF$1,Attendance_sorted!$B464:$CW464,Attendance_sorted!$B464:$CW464,"nn")&lt;&gt;"nn","•",""),"")</f>
        <v/>
      </c>
      <c r="CG465" s="1" t="str">
        <f ca="1">IF(($A465&lt;&gt;"")*(CG$1&lt;&gt;""),IF(_xlfn.XLOOKUP(CG$1,Attendance_sorted!$B464:$CW464,Attendance_sorted!$B464:$CW464,"nn")&lt;&gt;"nn","•",""),"")</f>
        <v/>
      </c>
      <c r="CH465" s="1" t="str">
        <f ca="1">IF(($A465&lt;&gt;"")*(CH$1&lt;&gt;""),IF(_xlfn.XLOOKUP(CH$1,Attendance_sorted!$B464:$CW464,Attendance_sorted!$B464:$CW464,"nn")&lt;&gt;"nn","•",""),"")</f>
        <v/>
      </c>
      <c r="CI465" s="1" t="str">
        <f ca="1">IF(($A465&lt;&gt;"")*(CI$1&lt;&gt;""),IF(_xlfn.XLOOKUP(CI$1,Attendance_sorted!$B464:$CW464,Attendance_sorted!$B464:$CW464,"nn")&lt;&gt;"nn","•",""),"")</f>
        <v/>
      </c>
      <c r="CJ465" s="1" t="str">
        <f ca="1">IF(($A465&lt;&gt;"")*(CJ$1&lt;&gt;""),IF(_xlfn.XLOOKUP(CJ$1,Attendance_sorted!$B464:$CW464,Attendance_sorted!$B464:$CW464,"nn")&lt;&gt;"nn","•",""),"")</f>
        <v/>
      </c>
      <c r="CK465" s="1" t="str">
        <f ca="1">IF(($A465&lt;&gt;"")*(CK$1&lt;&gt;""),IF(_xlfn.XLOOKUP(CK$1,Attendance_sorted!$B464:$CW464,Attendance_sorted!$B464:$CW464,"nn")&lt;&gt;"nn","•",""),"")</f>
        <v/>
      </c>
      <c r="CL465" s="1" t="str">
        <f ca="1">IF(($A465&lt;&gt;"")*(CL$1&lt;&gt;""),IF(_xlfn.XLOOKUP(CL$1,Attendance_sorted!$B464:$CW464,Attendance_sorted!$B464:$CW464,"nn")&lt;&gt;"nn","•",""),"")</f>
        <v/>
      </c>
      <c r="CM465" s="1" t="str">
        <f ca="1">IF(($A465&lt;&gt;"")*(CM$1&lt;&gt;""),IF(_xlfn.XLOOKUP(CM$1,Attendance_sorted!$B464:$CW464,Attendance_sorted!$B464:$CW464,"nn")&lt;&gt;"nn","•",""),"")</f>
        <v/>
      </c>
      <c r="CN465" s="1" t="str">
        <f ca="1">IF(($A465&lt;&gt;"")*(CN$1&lt;&gt;""),IF(_xlfn.XLOOKUP(CN$1,Attendance_sorted!$B464:$CW464,Attendance_sorted!$B464:$CW464,"nn")&lt;&gt;"nn","•",""),"")</f>
        <v/>
      </c>
      <c r="CO465" s="1" t="str">
        <f ca="1">IF(($A465&lt;&gt;"")*(CO$1&lt;&gt;""),IF(_xlfn.XLOOKUP(CO$1,Attendance_sorted!$B464:$CW464,Attendance_sorted!$B464:$CW464,"nn")&lt;&gt;"nn","•",""),"")</f>
        <v/>
      </c>
      <c r="CP465" s="1" t="str">
        <f ca="1">IF(($A465&lt;&gt;"")*(CP$1&lt;&gt;""),IF(_xlfn.XLOOKUP(CP$1,Attendance_sorted!$B464:$CW464,Attendance_sorted!$B464:$CW464,"nn")&lt;&gt;"nn","•",""),"")</f>
        <v/>
      </c>
      <c r="CQ465" s="1" t="str">
        <f ca="1">IF(($A465&lt;&gt;"")*(CQ$1&lt;&gt;""),IF(_xlfn.XLOOKUP(CQ$1,Attendance_sorted!$B464:$CW464,Attendance_sorted!$B464:$CW464,"nn")&lt;&gt;"nn","•",""),"")</f>
        <v/>
      </c>
      <c r="CR465" s="1" t="str">
        <f ca="1">IF(($A465&lt;&gt;"")*(CR$1&lt;&gt;""),IF(_xlfn.XLOOKUP(CR$1,Attendance_sorted!$B464:$CW464,Attendance_sorted!$B464:$CW464,"nn")&lt;&gt;"nn","•",""),"")</f>
        <v/>
      </c>
      <c r="CS465" s="1" t="str">
        <f ca="1">IF(($A465&lt;&gt;"")*(CS$1&lt;&gt;""),IF(_xlfn.XLOOKUP(CS$1,Attendance_sorted!$B464:$CW464,Attendance_sorted!$B464:$CW464,"nn")&lt;&gt;"nn","•",""),"")</f>
        <v/>
      </c>
      <c r="CT465" s="1" t="str">
        <f ca="1">IF(($A465&lt;&gt;"")*(CT$1&lt;&gt;""),IF(_xlfn.XLOOKUP(CT$1,Attendance_sorted!$B464:$CW464,Attendance_sorted!$B464:$CW464,"nn")&lt;&gt;"nn","•",""),"")</f>
        <v/>
      </c>
      <c r="CU465" s="1" t="str">
        <f ca="1">IF(($A465&lt;&gt;"")*(CU$1&lt;&gt;""),IF(_xlfn.XLOOKUP(CU$1,Attendance_sorted!$B464:$CW464,Attendance_sorted!$B464:$CW464,"nn")&lt;&gt;"nn","•",""),"")</f>
        <v/>
      </c>
      <c r="CV465" s="1" t="str">
        <f ca="1">IF(($A465&lt;&gt;"")*(CV$1&lt;&gt;""),IF(_xlfn.XLOOKUP(CV$1,Attendance_sorted!$B464:$CW464,Attendance_sorted!$B464:$CW464,"nn")&lt;&gt;"nn","•",""),"")</f>
        <v/>
      </c>
      <c r="CW465" s="1" t="str">
        <f ca="1">IF(($A465&lt;&gt;"")*(CW$1&lt;&gt;""),IF(_xlfn.XLOOKUP(CW$1,Attendance_sorted!$B464:$CW464,Attendance_sorted!$B464:$CW464,"nn")&lt;&gt;"nn","•",""),"")</f>
        <v/>
      </c>
    </row>
    <row r="466" spans="1:101">
      <c r="A466" s="1"/>
      <c r="B466" s="1" t="str">
        <f ca="1">IF(($A466&lt;&gt;"")*(B$1&lt;&gt;""),IF(_xlfn.XLOOKUP(B$1,Attendance_sorted!$B465:$CW465,Attendance_sorted!$B465:$CW465,"nn")&lt;&gt;"nn","•",""),"")</f>
        <v/>
      </c>
      <c r="C466" s="1" t="str">
        <f ca="1">IF(($A466&lt;&gt;"")*(C$1&lt;&gt;""),IF(_xlfn.XLOOKUP(C$1,Attendance_sorted!$B465:$CW465,Attendance_sorted!$B465:$CW465,"nn")&lt;&gt;"nn","•",""),"")</f>
        <v/>
      </c>
      <c r="D466" s="1" t="str">
        <f ca="1">IF(($A466&lt;&gt;"")*(D$1&lt;&gt;""),IF(_xlfn.XLOOKUP(D$1,Attendance_sorted!$B465:$CW465,Attendance_sorted!$B465:$CW465,"nn")&lt;&gt;"nn","•",""),"")</f>
        <v/>
      </c>
      <c r="E466" s="1" t="str">
        <f ca="1">IF(($A466&lt;&gt;"")*(E$1&lt;&gt;""),IF(_xlfn.XLOOKUP(E$1,Attendance_sorted!$B465:$CW465,Attendance_sorted!$B465:$CW465,"nn")&lt;&gt;"nn","•",""),"")</f>
        <v/>
      </c>
      <c r="F466" s="1" t="str">
        <f ca="1">IF(($A466&lt;&gt;"")*(F$1&lt;&gt;""),IF(_xlfn.XLOOKUP(F$1,Attendance_sorted!$B465:$CW465,Attendance_sorted!$B465:$CW465,"nn")&lt;&gt;"nn","•",""),"")</f>
        <v/>
      </c>
      <c r="G466" s="1" t="str">
        <f ca="1">IF(($A466&lt;&gt;"")*(G$1&lt;&gt;""),IF(_xlfn.XLOOKUP(G$1,Attendance_sorted!$B465:$CW465,Attendance_sorted!$B465:$CW465,"nn")&lt;&gt;"nn","•",""),"")</f>
        <v/>
      </c>
      <c r="H466" s="1" t="str">
        <f ca="1">IF(($A466&lt;&gt;"")*(H$1&lt;&gt;""),IF(_xlfn.XLOOKUP(H$1,Attendance_sorted!$B465:$CW465,Attendance_sorted!$B465:$CW465,"nn")&lt;&gt;"nn","•",""),"")</f>
        <v/>
      </c>
      <c r="I466" s="1" t="str">
        <f ca="1">IF(($A466&lt;&gt;"")*(I$1&lt;&gt;""),IF(_xlfn.XLOOKUP(I$1,Attendance_sorted!$B465:$CW465,Attendance_sorted!$B465:$CW465,"nn")&lt;&gt;"nn","•",""),"")</f>
        <v/>
      </c>
      <c r="J466" s="1" t="str">
        <f ca="1">IF(($A466&lt;&gt;"")*(J$1&lt;&gt;""),IF(_xlfn.XLOOKUP(J$1,Attendance_sorted!$B465:$CW465,Attendance_sorted!$B465:$CW465,"nn")&lt;&gt;"nn","•",""),"")</f>
        <v/>
      </c>
      <c r="K466" s="1" t="str">
        <f ca="1">IF(($A466&lt;&gt;"")*(K$1&lt;&gt;""),IF(_xlfn.XLOOKUP(K$1,Attendance_sorted!$B465:$CW465,Attendance_sorted!$B465:$CW465,"nn")&lt;&gt;"nn","•",""),"")</f>
        <v/>
      </c>
      <c r="L466" s="1" t="str">
        <f ca="1">IF(($A466&lt;&gt;"")*(L$1&lt;&gt;""),IF(_xlfn.XLOOKUP(L$1,Attendance_sorted!$B465:$CW465,Attendance_sorted!$B465:$CW465,"nn")&lt;&gt;"nn","•",""),"")</f>
        <v/>
      </c>
      <c r="M466" s="1" t="str">
        <f ca="1">IF(($A466&lt;&gt;"")*(M$1&lt;&gt;""),IF(_xlfn.XLOOKUP(M$1,Attendance_sorted!$B465:$CW465,Attendance_sorted!$B465:$CW465,"nn")&lt;&gt;"nn","•",""),"")</f>
        <v/>
      </c>
      <c r="N466" s="1" t="str">
        <f ca="1">IF(($A466&lt;&gt;"")*(N$1&lt;&gt;""),IF(_xlfn.XLOOKUP(N$1,Attendance_sorted!$B465:$CW465,Attendance_sorted!$B465:$CW465,"nn")&lt;&gt;"nn","•",""),"")</f>
        <v/>
      </c>
      <c r="O466" s="1" t="str">
        <f ca="1">IF(($A466&lt;&gt;"")*(O$1&lt;&gt;""),IF(_xlfn.XLOOKUP(O$1,Attendance_sorted!$B465:$CW465,Attendance_sorted!$B465:$CW465,"nn")&lt;&gt;"nn","•",""),"")</f>
        <v/>
      </c>
      <c r="P466" s="1" t="str">
        <f ca="1">IF(($A466&lt;&gt;"")*(P$1&lt;&gt;""),IF(_xlfn.XLOOKUP(P$1,Attendance_sorted!$B465:$CW465,Attendance_sorted!$B465:$CW465,"nn")&lt;&gt;"nn","•",""),"")</f>
        <v/>
      </c>
      <c r="Q466" s="1" t="str">
        <f ca="1">IF(($A466&lt;&gt;"")*(Q$1&lt;&gt;""),IF(_xlfn.XLOOKUP(Q$1,Attendance_sorted!$B465:$CW465,Attendance_sorted!$B465:$CW465,"nn")&lt;&gt;"nn","•",""),"")</f>
        <v/>
      </c>
      <c r="R466" s="1" t="str">
        <f ca="1">IF(($A466&lt;&gt;"")*(R$1&lt;&gt;""),IF(_xlfn.XLOOKUP(R$1,Attendance_sorted!$B465:$CW465,Attendance_sorted!$B465:$CW465,"nn")&lt;&gt;"nn","•",""),"")</f>
        <v/>
      </c>
      <c r="S466" s="1" t="str">
        <f ca="1">IF(($A466&lt;&gt;"")*(S$1&lt;&gt;""),IF(_xlfn.XLOOKUP(S$1,Attendance_sorted!$B465:$CW465,Attendance_sorted!$B465:$CW465,"nn")&lt;&gt;"nn","•",""),"")</f>
        <v/>
      </c>
      <c r="T466" s="1" t="str">
        <f ca="1">IF(($A466&lt;&gt;"")*(T$1&lt;&gt;""),IF(_xlfn.XLOOKUP(T$1,Attendance_sorted!$B465:$CW465,Attendance_sorted!$B465:$CW465,"nn")&lt;&gt;"nn","•",""),"")</f>
        <v/>
      </c>
      <c r="U466" s="1" t="str">
        <f ca="1">IF(($A466&lt;&gt;"")*(U$1&lt;&gt;""),IF(_xlfn.XLOOKUP(U$1,Attendance_sorted!$B465:$CW465,Attendance_sorted!$B465:$CW465,"nn")&lt;&gt;"nn","•",""),"")</f>
        <v/>
      </c>
      <c r="V466" s="1" t="str">
        <f ca="1">IF(($A466&lt;&gt;"")*(V$1&lt;&gt;""),IF(_xlfn.XLOOKUP(V$1,Attendance_sorted!$B465:$CW465,Attendance_sorted!$B465:$CW465,"nn")&lt;&gt;"nn","•",""),"")</f>
        <v/>
      </c>
      <c r="W466" s="1" t="str">
        <f ca="1">IF(($A466&lt;&gt;"")*(W$1&lt;&gt;""),IF(_xlfn.XLOOKUP(W$1,Attendance_sorted!$B465:$CW465,Attendance_sorted!$B465:$CW465,"nn")&lt;&gt;"nn","•",""),"")</f>
        <v/>
      </c>
      <c r="X466" s="1" t="str">
        <f ca="1">IF(($A466&lt;&gt;"")*(X$1&lt;&gt;""),IF(_xlfn.XLOOKUP(X$1,Attendance_sorted!$B465:$CW465,Attendance_sorted!$B465:$CW465,"nn")&lt;&gt;"nn","•",""),"")</f>
        <v/>
      </c>
      <c r="Y466" s="1" t="str">
        <f ca="1">IF(($A466&lt;&gt;"")*(Y$1&lt;&gt;""),IF(_xlfn.XLOOKUP(Y$1,Attendance_sorted!$B465:$CW465,Attendance_sorted!$B465:$CW465,"nn")&lt;&gt;"nn","•",""),"")</f>
        <v/>
      </c>
      <c r="Z466" s="1" t="str">
        <f ca="1">IF(($A466&lt;&gt;"")*(Z$1&lt;&gt;""),IF(_xlfn.XLOOKUP(Z$1,Attendance_sorted!$B465:$CW465,Attendance_sorted!$B465:$CW465,"nn")&lt;&gt;"nn","•",""),"")</f>
        <v/>
      </c>
      <c r="AA466" s="1" t="str">
        <f ca="1">IF(($A466&lt;&gt;"")*(AA$1&lt;&gt;""),IF(_xlfn.XLOOKUP(AA$1,Attendance_sorted!$B465:$CW465,Attendance_sorted!$B465:$CW465,"nn")&lt;&gt;"nn","•",""),"")</f>
        <v/>
      </c>
      <c r="AB466" s="1" t="str">
        <f ca="1">IF(($A466&lt;&gt;"")*(AB$1&lt;&gt;""),IF(_xlfn.XLOOKUP(AB$1,Attendance_sorted!$B465:$CW465,Attendance_sorted!$B465:$CW465,"nn")&lt;&gt;"nn","•",""),"")</f>
        <v/>
      </c>
      <c r="AC466" s="1" t="str">
        <f ca="1">IF(($A466&lt;&gt;"")*(AC$1&lt;&gt;""),IF(_xlfn.XLOOKUP(AC$1,Attendance_sorted!$B465:$CW465,Attendance_sorted!$B465:$CW465,"nn")&lt;&gt;"nn","•",""),"")</f>
        <v/>
      </c>
      <c r="AD466" s="1" t="str">
        <f ca="1">IF(($A466&lt;&gt;"")*(AD$1&lt;&gt;""),IF(_xlfn.XLOOKUP(AD$1,Attendance_sorted!$B465:$CW465,Attendance_sorted!$B465:$CW465,"nn")&lt;&gt;"nn","•",""),"")</f>
        <v/>
      </c>
      <c r="AE466" s="1" t="str">
        <f ca="1">IF(($A466&lt;&gt;"")*(AE$1&lt;&gt;""),IF(_xlfn.XLOOKUP(AE$1,Attendance_sorted!$B465:$CW465,Attendance_sorted!$B465:$CW465,"nn")&lt;&gt;"nn","•",""),"")</f>
        <v/>
      </c>
      <c r="AF466" s="1" t="str">
        <f ca="1">IF(($A466&lt;&gt;"")*(AF$1&lt;&gt;""),IF(_xlfn.XLOOKUP(AF$1,Attendance_sorted!$B465:$CW465,Attendance_sorted!$B465:$CW465,"nn")&lt;&gt;"nn","•",""),"")</f>
        <v/>
      </c>
      <c r="AG466" s="1" t="str">
        <f ca="1">IF(($A466&lt;&gt;"")*(AG$1&lt;&gt;""),IF(_xlfn.XLOOKUP(AG$1,Attendance_sorted!$B465:$CW465,Attendance_sorted!$B465:$CW465,"nn")&lt;&gt;"nn","•",""),"")</f>
        <v/>
      </c>
      <c r="AH466" s="1" t="str">
        <f ca="1">IF(($A466&lt;&gt;"")*(AH$1&lt;&gt;""),IF(_xlfn.XLOOKUP(AH$1,Attendance_sorted!$B465:$CW465,Attendance_sorted!$B465:$CW465,"nn")&lt;&gt;"nn","•",""),"")</f>
        <v/>
      </c>
      <c r="AI466" s="1" t="str">
        <f ca="1">IF(($A466&lt;&gt;"")*(AI$1&lt;&gt;""),IF(_xlfn.XLOOKUP(AI$1,Attendance_sorted!$B465:$CW465,Attendance_sorted!$B465:$CW465,"nn")&lt;&gt;"nn","•",""),"")</f>
        <v/>
      </c>
      <c r="AJ466" s="1" t="str">
        <f ca="1">IF(($A466&lt;&gt;"")*(AJ$1&lt;&gt;""),IF(_xlfn.XLOOKUP(AJ$1,Attendance_sorted!$B465:$CW465,Attendance_sorted!$B465:$CW465,"nn")&lt;&gt;"nn","•",""),"")</f>
        <v/>
      </c>
      <c r="AK466" s="1" t="str">
        <f ca="1">IF(($A466&lt;&gt;"")*(AK$1&lt;&gt;""),IF(_xlfn.XLOOKUP(AK$1,Attendance_sorted!$B465:$CW465,Attendance_sorted!$B465:$CW465,"nn")&lt;&gt;"nn","•",""),"")</f>
        <v/>
      </c>
      <c r="AL466" s="1" t="str">
        <f ca="1">IF(($A466&lt;&gt;"")*(AL$1&lt;&gt;""),IF(_xlfn.XLOOKUP(AL$1,Attendance_sorted!$B465:$CW465,Attendance_sorted!$B465:$CW465,"nn")&lt;&gt;"nn","•",""),"")</f>
        <v/>
      </c>
      <c r="AM466" s="1" t="str">
        <f ca="1">IF(($A466&lt;&gt;"")*(AM$1&lt;&gt;""),IF(_xlfn.XLOOKUP(AM$1,Attendance_sorted!$B465:$CW465,Attendance_sorted!$B465:$CW465,"nn")&lt;&gt;"nn","•",""),"")</f>
        <v/>
      </c>
      <c r="AN466" s="1" t="str">
        <f ca="1">IF(($A466&lt;&gt;"")*(AN$1&lt;&gt;""),IF(_xlfn.XLOOKUP(AN$1,Attendance_sorted!$B465:$CW465,Attendance_sorted!$B465:$CW465,"nn")&lt;&gt;"nn","•",""),"")</f>
        <v/>
      </c>
      <c r="AO466" s="1" t="str">
        <f ca="1">IF(($A466&lt;&gt;"")*(AO$1&lt;&gt;""),IF(_xlfn.XLOOKUP(AO$1,Attendance_sorted!$B465:$CW465,Attendance_sorted!$B465:$CW465,"nn")&lt;&gt;"nn","•",""),"")</f>
        <v/>
      </c>
      <c r="AP466" s="1" t="str">
        <f ca="1">IF(($A466&lt;&gt;"")*(AP$1&lt;&gt;""),IF(_xlfn.XLOOKUP(AP$1,Attendance_sorted!$B465:$CW465,Attendance_sorted!$B465:$CW465,"nn")&lt;&gt;"nn","•",""),"")</f>
        <v/>
      </c>
      <c r="AQ466" s="1" t="str">
        <f ca="1">IF(($A466&lt;&gt;"")*(AQ$1&lt;&gt;""),IF(_xlfn.XLOOKUP(AQ$1,Attendance_sorted!$B465:$CW465,Attendance_sorted!$B465:$CW465,"nn")&lt;&gt;"nn","•",""),"")</f>
        <v/>
      </c>
      <c r="AR466" s="1" t="str">
        <f ca="1">IF(($A466&lt;&gt;"")*(AR$1&lt;&gt;""),IF(_xlfn.XLOOKUP(AR$1,Attendance_sorted!$B465:$CW465,Attendance_sorted!$B465:$CW465,"nn")&lt;&gt;"nn","•",""),"")</f>
        <v/>
      </c>
      <c r="AS466" s="1" t="str">
        <f ca="1">IF(($A466&lt;&gt;"")*(AS$1&lt;&gt;""),IF(_xlfn.XLOOKUP(AS$1,Attendance_sorted!$B465:$CW465,Attendance_sorted!$B465:$CW465,"nn")&lt;&gt;"nn","•",""),"")</f>
        <v/>
      </c>
      <c r="AT466" s="1" t="str">
        <f ca="1">IF(($A466&lt;&gt;"")*(AT$1&lt;&gt;""),IF(_xlfn.XLOOKUP(AT$1,Attendance_sorted!$B465:$CW465,Attendance_sorted!$B465:$CW465,"nn")&lt;&gt;"nn","•",""),"")</f>
        <v/>
      </c>
      <c r="AU466" s="1" t="str">
        <f ca="1">IF(($A466&lt;&gt;"")*(AU$1&lt;&gt;""),IF(_xlfn.XLOOKUP(AU$1,Attendance_sorted!$B465:$CW465,Attendance_sorted!$B465:$CW465,"nn")&lt;&gt;"nn","•",""),"")</f>
        <v/>
      </c>
      <c r="AV466" s="1" t="str">
        <f ca="1">IF(($A466&lt;&gt;"")*(AV$1&lt;&gt;""),IF(_xlfn.XLOOKUP(AV$1,Attendance_sorted!$B465:$CW465,Attendance_sorted!$B465:$CW465,"nn")&lt;&gt;"nn","•",""),"")</f>
        <v/>
      </c>
      <c r="AW466" s="1" t="str">
        <f ca="1">IF(($A466&lt;&gt;"")*(AW$1&lt;&gt;""),IF(_xlfn.XLOOKUP(AW$1,Attendance_sorted!$B465:$CW465,Attendance_sorted!$B465:$CW465,"nn")&lt;&gt;"nn","•",""),"")</f>
        <v/>
      </c>
      <c r="AX466" s="1" t="str">
        <f ca="1">IF(($A466&lt;&gt;"")*(AX$1&lt;&gt;""),IF(_xlfn.XLOOKUP(AX$1,Attendance_sorted!$B465:$CW465,Attendance_sorted!$B465:$CW465,"nn")&lt;&gt;"nn","•",""),"")</f>
        <v/>
      </c>
      <c r="AY466" s="1" t="str">
        <f ca="1">IF(($A466&lt;&gt;"")*(AY$1&lt;&gt;""),IF(_xlfn.XLOOKUP(AY$1,Attendance_sorted!$B465:$CW465,Attendance_sorted!$B465:$CW465,"nn")&lt;&gt;"nn","•",""),"")</f>
        <v/>
      </c>
      <c r="AZ466" s="1" t="str">
        <f ca="1">IF(($A466&lt;&gt;"")*(AZ$1&lt;&gt;""),IF(_xlfn.XLOOKUP(AZ$1,Attendance_sorted!$B465:$CW465,Attendance_sorted!$B465:$CW465,"nn")&lt;&gt;"nn","•",""),"")</f>
        <v/>
      </c>
      <c r="BA466" s="1" t="str">
        <f ca="1">IF(($A466&lt;&gt;"")*(BA$1&lt;&gt;""),IF(_xlfn.XLOOKUP(BA$1,Attendance_sorted!$B465:$CW465,Attendance_sorted!$B465:$CW465,"nn")&lt;&gt;"nn","•",""),"")</f>
        <v/>
      </c>
      <c r="BB466" s="1" t="str">
        <f ca="1">IF(($A466&lt;&gt;"")*(BB$1&lt;&gt;""),IF(_xlfn.XLOOKUP(BB$1,Attendance_sorted!$B465:$CW465,Attendance_sorted!$B465:$CW465,"nn")&lt;&gt;"nn","•",""),"")</f>
        <v/>
      </c>
      <c r="BC466" s="1" t="str">
        <f ca="1">IF(($A466&lt;&gt;"")*(BC$1&lt;&gt;""),IF(_xlfn.XLOOKUP(BC$1,Attendance_sorted!$B465:$CW465,Attendance_sorted!$B465:$CW465,"nn")&lt;&gt;"nn","•",""),"")</f>
        <v/>
      </c>
      <c r="BD466" s="1" t="str">
        <f ca="1">IF(($A466&lt;&gt;"")*(BD$1&lt;&gt;""),IF(_xlfn.XLOOKUP(BD$1,Attendance_sorted!$B465:$CW465,Attendance_sorted!$B465:$CW465,"nn")&lt;&gt;"nn","•",""),"")</f>
        <v/>
      </c>
      <c r="BE466" s="1" t="str">
        <f ca="1">IF(($A466&lt;&gt;"")*(BE$1&lt;&gt;""),IF(_xlfn.XLOOKUP(BE$1,Attendance_sorted!$B465:$CW465,Attendance_sorted!$B465:$CW465,"nn")&lt;&gt;"nn","•",""),"")</f>
        <v/>
      </c>
      <c r="BF466" s="1" t="str">
        <f ca="1">IF(($A466&lt;&gt;"")*(BF$1&lt;&gt;""),IF(_xlfn.XLOOKUP(BF$1,Attendance_sorted!$B465:$CW465,Attendance_sorted!$B465:$CW465,"nn")&lt;&gt;"nn","•",""),"")</f>
        <v/>
      </c>
      <c r="BG466" s="1" t="str">
        <f ca="1">IF(($A466&lt;&gt;"")*(BG$1&lt;&gt;""),IF(_xlfn.XLOOKUP(BG$1,Attendance_sorted!$B465:$CW465,Attendance_sorted!$B465:$CW465,"nn")&lt;&gt;"nn","•",""),"")</f>
        <v/>
      </c>
      <c r="BH466" s="1" t="str">
        <f ca="1">IF(($A466&lt;&gt;"")*(BH$1&lt;&gt;""),IF(_xlfn.XLOOKUP(BH$1,Attendance_sorted!$B465:$CW465,Attendance_sorted!$B465:$CW465,"nn")&lt;&gt;"nn","•",""),"")</f>
        <v/>
      </c>
      <c r="BI466" s="1" t="str">
        <f ca="1">IF(($A466&lt;&gt;"")*(BI$1&lt;&gt;""),IF(_xlfn.XLOOKUP(BI$1,Attendance_sorted!$B465:$CW465,Attendance_sorted!$B465:$CW465,"nn")&lt;&gt;"nn","•",""),"")</f>
        <v/>
      </c>
      <c r="BJ466" s="1" t="str">
        <f ca="1">IF(($A466&lt;&gt;"")*(BJ$1&lt;&gt;""),IF(_xlfn.XLOOKUP(BJ$1,Attendance_sorted!$B465:$CW465,Attendance_sorted!$B465:$CW465,"nn")&lt;&gt;"nn","•",""),"")</f>
        <v/>
      </c>
      <c r="BK466" s="1" t="str">
        <f ca="1">IF(($A466&lt;&gt;"")*(BK$1&lt;&gt;""),IF(_xlfn.XLOOKUP(BK$1,Attendance_sorted!$B465:$CW465,Attendance_sorted!$B465:$CW465,"nn")&lt;&gt;"nn","•",""),"")</f>
        <v/>
      </c>
      <c r="BL466" s="1" t="str">
        <f ca="1">IF(($A466&lt;&gt;"")*(BL$1&lt;&gt;""),IF(_xlfn.XLOOKUP(BL$1,Attendance_sorted!$B465:$CW465,Attendance_sorted!$B465:$CW465,"nn")&lt;&gt;"nn","•",""),"")</f>
        <v/>
      </c>
      <c r="BM466" s="1" t="str">
        <f ca="1">IF(($A466&lt;&gt;"")*(BM$1&lt;&gt;""),IF(_xlfn.XLOOKUP(BM$1,Attendance_sorted!$B465:$CW465,Attendance_sorted!$B465:$CW465,"nn")&lt;&gt;"nn","•",""),"")</f>
        <v/>
      </c>
      <c r="BN466" s="1" t="str">
        <f ca="1">IF(($A466&lt;&gt;"")*(BN$1&lt;&gt;""),IF(_xlfn.XLOOKUP(BN$1,Attendance_sorted!$B465:$CW465,Attendance_sorted!$B465:$CW465,"nn")&lt;&gt;"nn","•",""),"")</f>
        <v/>
      </c>
      <c r="BO466" s="1" t="str">
        <f ca="1">IF(($A466&lt;&gt;"")*(BO$1&lt;&gt;""),IF(_xlfn.XLOOKUP(BO$1,Attendance_sorted!$B465:$CW465,Attendance_sorted!$B465:$CW465,"nn")&lt;&gt;"nn","•",""),"")</f>
        <v/>
      </c>
      <c r="BP466" s="1" t="str">
        <f ca="1">IF(($A466&lt;&gt;"")*(BP$1&lt;&gt;""),IF(_xlfn.XLOOKUP(BP$1,Attendance_sorted!$B465:$CW465,Attendance_sorted!$B465:$CW465,"nn")&lt;&gt;"nn","•",""),"")</f>
        <v/>
      </c>
      <c r="BQ466" s="1" t="str">
        <f ca="1">IF(($A466&lt;&gt;"")*(BQ$1&lt;&gt;""),IF(_xlfn.XLOOKUP(BQ$1,Attendance_sorted!$B465:$CW465,Attendance_sorted!$B465:$CW465,"nn")&lt;&gt;"nn","•",""),"")</f>
        <v/>
      </c>
      <c r="BR466" s="1" t="str">
        <f ca="1">IF(($A466&lt;&gt;"")*(BR$1&lt;&gt;""),IF(_xlfn.XLOOKUP(BR$1,Attendance_sorted!$B465:$CW465,Attendance_sorted!$B465:$CW465,"nn")&lt;&gt;"nn","•",""),"")</f>
        <v/>
      </c>
      <c r="BS466" s="1" t="str">
        <f ca="1">IF(($A466&lt;&gt;"")*(BS$1&lt;&gt;""),IF(_xlfn.XLOOKUP(BS$1,Attendance_sorted!$B465:$CW465,Attendance_sorted!$B465:$CW465,"nn")&lt;&gt;"nn","•",""),"")</f>
        <v/>
      </c>
      <c r="BT466" s="1" t="str">
        <f ca="1">IF(($A466&lt;&gt;"")*(BT$1&lt;&gt;""),IF(_xlfn.XLOOKUP(BT$1,Attendance_sorted!$B465:$CW465,Attendance_sorted!$B465:$CW465,"nn")&lt;&gt;"nn","•",""),"")</f>
        <v/>
      </c>
      <c r="BU466" s="1" t="str">
        <f ca="1">IF(($A466&lt;&gt;"")*(BU$1&lt;&gt;""),IF(_xlfn.XLOOKUP(BU$1,Attendance_sorted!$B465:$CW465,Attendance_sorted!$B465:$CW465,"nn")&lt;&gt;"nn","•",""),"")</f>
        <v/>
      </c>
      <c r="BV466" s="1" t="str">
        <f ca="1">IF(($A466&lt;&gt;"")*(BV$1&lt;&gt;""),IF(_xlfn.XLOOKUP(BV$1,Attendance_sorted!$B465:$CW465,Attendance_sorted!$B465:$CW465,"nn")&lt;&gt;"nn","•",""),"")</f>
        <v/>
      </c>
      <c r="BW466" s="1" t="str">
        <f ca="1">IF(($A466&lt;&gt;"")*(BW$1&lt;&gt;""),IF(_xlfn.XLOOKUP(BW$1,Attendance_sorted!$B465:$CW465,Attendance_sorted!$B465:$CW465,"nn")&lt;&gt;"nn","•",""),"")</f>
        <v/>
      </c>
      <c r="BX466" s="1" t="str">
        <f ca="1">IF(($A466&lt;&gt;"")*(BX$1&lt;&gt;""),IF(_xlfn.XLOOKUP(BX$1,Attendance_sorted!$B465:$CW465,Attendance_sorted!$B465:$CW465,"nn")&lt;&gt;"nn","•",""),"")</f>
        <v/>
      </c>
      <c r="BY466" s="1" t="str">
        <f ca="1">IF(($A466&lt;&gt;"")*(BY$1&lt;&gt;""),IF(_xlfn.XLOOKUP(BY$1,Attendance_sorted!$B465:$CW465,Attendance_sorted!$B465:$CW465,"nn")&lt;&gt;"nn","•",""),"")</f>
        <v/>
      </c>
      <c r="BZ466" s="1" t="str">
        <f ca="1">IF(($A466&lt;&gt;"")*(BZ$1&lt;&gt;""),IF(_xlfn.XLOOKUP(BZ$1,Attendance_sorted!$B465:$CW465,Attendance_sorted!$B465:$CW465,"nn")&lt;&gt;"nn","•",""),"")</f>
        <v/>
      </c>
      <c r="CA466" s="1" t="str">
        <f ca="1">IF(($A466&lt;&gt;"")*(CA$1&lt;&gt;""),IF(_xlfn.XLOOKUP(CA$1,Attendance_sorted!$B465:$CW465,Attendance_sorted!$B465:$CW465,"nn")&lt;&gt;"nn","•",""),"")</f>
        <v/>
      </c>
      <c r="CB466" s="1" t="str">
        <f ca="1">IF(($A466&lt;&gt;"")*(CB$1&lt;&gt;""),IF(_xlfn.XLOOKUP(CB$1,Attendance_sorted!$B465:$CW465,Attendance_sorted!$B465:$CW465,"nn")&lt;&gt;"nn","•",""),"")</f>
        <v/>
      </c>
      <c r="CC466" s="1" t="str">
        <f ca="1">IF(($A466&lt;&gt;"")*(CC$1&lt;&gt;""),IF(_xlfn.XLOOKUP(CC$1,Attendance_sorted!$B465:$CW465,Attendance_sorted!$B465:$CW465,"nn")&lt;&gt;"nn","•",""),"")</f>
        <v/>
      </c>
      <c r="CD466" s="1" t="str">
        <f ca="1">IF(($A466&lt;&gt;"")*(CD$1&lt;&gt;""),IF(_xlfn.XLOOKUP(CD$1,Attendance_sorted!$B465:$CW465,Attendance_sorted!$B465:$CW465,"nn")&lt;&gt;"nn","•",""),"")</f>
        <v/>
      </c>
      <c r="CE466" s="1" t="str">
        <f ca="1">IF(($A466&lt;&gt;"")*(CE$1&lt;&gt;""),IF(_xlfn.XLOOKUP(CE$1,Attendance_sorted!$B465:$CW465,Attendance_sorted!$B465:$CW465,"nn")&lt;&gt;"nn","•",""),"")</f>
        <v/>
      </c>
      <c r="CF466" s="1" t="str">
        <f ca="1">IF(($A466&lt;&gt;"")*(CF$1&lt;&gt;""),IF(_xlfn.XLOOKUP(CF$1,Attendance_sorted!$B465:$CW465,Attendance_sorted!$B465:$CW465,"nn")&lt;&gt;"nn","•",""),"")</f>
        <v/>
      </c>
      <c r="CG466" s="1" t="str">
        <f ca="1">IF(($A466&lt;&gt;"")*(CG$1&lt;&gt;""),IF(_xlfn.XLOOKUP(CG$1,Attendance_sorted!$B465:$CW465,Attendance_sorted!$B465:$CW465,"nn")&lt;&gt;"nn","•",""),"")</f>
        <v/>
      </c>
      <c r="CH466" s="1" t="str">
        <f ca="1">IF(($A466&lt;&gt;"")*(CH$1&lt;&gt;""),IF(_xlfn.XLOOKUP(CH$1,Attendance_sorted!$B465:$CW465,Attendance_sorted!$B465:$CW465,"nn")&lt;&gt;"nn","•",""),"")</f>
        <v/>
      </c>
      <c r="CI466" s="1" t="str">
        <f ca="1">IF(($A466&lt;&gt;"")*(CI$1&lt;&gt;""),IF(_xlfn.XLOOKUP(CI$1,Attendance_sorted!$B465:$CW465,Attendance_sorted!$B465:$CW465,"nn")&lt;&gt;"nn","•",""),"")</f>
        <v/>
      </c>
      <c r="CJ466" s="1" t="str">
        <f ca="1">IF(($A466&lt;&gt;"")*(CJ$1&lt;&gt;""),IF(_xlfn.XLOOKUP(CJ$1,Attendance_sorted!$B465:$CW465,Attendance_sorted!$B465:$CW465,"nn")&lt;&gt;"nn","•",""),"")</f>
        <v/>
      </c>
      <c r="CK466" s="1" t="str">
        <f ca="1">IF(($A466&lt;&gt;"")*(CK$1&lt;&gt;""),IF(_xlfn.XLOOKUP(CK$1,Attendance_sorted!$B465:$CW465,Attendance_sorted!$B465:$CW465,"nn")&lt;&gt;"nn","•",""),"")</f>
        <v/>
      </c>
      <c r="CL466" s="1" t="str">
        <f ca="1">IF(($A466&lt;&gt;"")*(CL$1&lt;&gt;""),IF(_xlfn.XLOOKUP(CL$1,Attendance_sorted!$B465:$CW465,Attendance_sorted!$B465:$CW465,"nn")&lt;&gt;"nn","•",""),"")</f>
        <v/>
      </c>
      <c r="CM466" s="1" t="str">
        <f ca="1">IF(($A466&lt;&gt;"")*(CM$1&lt;&gt;""),IF(_xlfn.XLOOKUP(CM$1,Attendance_sorted!$B465:$CW465,Attendance_sorted!$B465:$CW465,"nn")&lt;&gt;"nn","•",""),"")</f>
        <v/>
      </c>
      <c r="CN466" s="1" t="str">
        <f ca="1">IF(($A466&lt;&gt;"")*(CN$1&lt;&gt;""),IF(_xlfn.XLOOKUP(CN$1,Attendance_sorted!$B465:$CW465,Attendance_sorted!$B465:$CW465,"nn")&lt;&gt;"nn","•",""),"")</f>
        <v/>
      </c>
      <c r="CO466" s="1" t="str">
        <f ca="1">IF(($A466&lt;&gt;"")*(CO$1&lt;&gt;""),IF(_xlfn.XLOOKUP(CO$1,Attendance_sorted!$B465:$CW465,Attendance_sorted!$B465:$CW465,"nn")&lt;&gt;"nn","•",""),"")</f>
        <v/>
      </c>
      <c r="CP466" s="1" t="str">
        <f ca="1">IF(($A466&lt;&gt;"")*(CP$1&lt;&gt;""),IF(_xlfn.XLOOKUP(CP$1,Attendance_sorted!$B465:$CW465,Attendance_sorted!$B465:$CW465,"nn")&lt;&gt;"nn","•",""),"")</f>
        <v/>
      </c>
      <c r="CQ466" s="1" t="str">
        <f ca="1">IF(($A466&lt;&gt;"")*(CQ$1&lt;&gt;""),IF(_xlfn.XLOOKUP(CQ$1,Attendance_sorted!$B465:$CW465,Attendance_sorted!$B465:$CW465,"nn")&lt;&gt;"nn","•",""),"")</f>
        <v/>
      </c>
      <c r="CR466" s="1" t="str">
        <f ca="1">IF(($A466&lt;&gt;"")*(CR$1&lt;&gt;""),IF(_xlfn.XLOOKUP(CR$1,Attendance_sorted!$B465:$CW465,Attendance_sorted!$B465:$CW465,"nn")&lt;&gt;"nn","•",""),"")</f>
        <v/>
      </c>
      <c r="CS466" s="1" t="str">
        <f ca="1">IF(($A466&lt;&gt;"")*(CS$1&lt;&gt;""),IF(_xlfn.XLOOKUP(CS$1,Attendance_sorted!$B465:$CW465,Attendance_sorted!$B465:$CW465,"nn")&lt;&gt;"nn","•",""),"")</f>
        <v/>
      </c>
      <c r="CT466" s="1" t="str">
        <f ca="1">IF(($A466&lt;&gt;"")*(CT$1&lt;&gt;""),IF(_xlfn.XLOOKUP(CT$1,Attendance_sorted!$B465:$CW465,Attendance_sorted!$B465:$CW465,"nn")&lt;&gt;"nn","•",""),"")</f>
        <v/>
      </c>
      <c r="CU466" s="1" t="str">
        <f ca="1">IF(($A466&lt;&gt;"")*(CU$1&lt;&gt;""),IF(_xlfn.XLOOKUP(CU$1,Attendance_sorted!$B465:$CW465,Attendance_sorted!$B465:$CW465,"nn")&lt;&gt;"nn","•",""),"")</f>
        <v/>
      </c>
      <c r="CV466" s="1" t="str">
        <f ca="1">IF(($A466&lt;&gt;"")*(CV$1&lt;&gt;""),IF(_xlfn.XLOOKUP(CV$1,Attendance_sorted!$B465:$CW465,Attendance_sorted!$B465:$CW465,"nn")&lt;&gt;"nn","•",""),"")</f>
        <v/>
      </c>
      <c r="CW466" s="1" t="str">
        <f ca="1">IF(($A466&lt;&gt;"")*(CW$1&lt;&gt;""),IF(_xlfn.XLOOKUP(CW$1,Attendance_sorted!$B465:$CW465,Attendance_sorted!$B465:$CW465,"nn")&lt;&gt;"nn","•",""),"")</f>
        <v/>
      </c>
    </row>
    <row r="467" spans="1:101">
      <c r="A467" s="1"/>
      <c r="B467" s="1" t="str">
        <f ca="1">IF(($A467&lt;&gt;"")*(B$1&lt;&gt;""),IF(_xlfn.XLOOKUP(B$1,Attendance_sorted!$B466:$CW466,Attendance_sorted!$B466:$CW466,"nn")&lt;&gt;"nn","•",""),"")</f>
        <v/>
      </c>
      <c r="C467" s="1" t="str">
        <f ca="1">IF(($A467&lt;&gt;"")*(C$1&lt;&gt;""),IF(_xlfn.XLOOKUP(C$1,Attendance_sorted!$B466:$CW466,Attendance_sorted!$B466:$CW466,"nn")&lt;&gt;"nn","•",""),"")</f>
        <v/>
      </c>
      <c r="D467" s="1" t="str">
        <f ca="1">IF(($A467&lt;&gt;"")*(D$1&lt;&gt;""),IF(_xlfn.XLOOKUP(D$1,Attendance_sorted!$B466:$CW466,Attendance_sorted!$B466:$CW466,"nn")&lt;&gt;"nn","•",""),"")</f>
        <v/>
      </c>
      <c r="E467" s="1" t="str">
        <f ca="1">IF(($A467&lt;&gt;"")*(E$1&lt;&gt;""),IF(_xlfn.XLOOKUP(E$1,Attendance_sorted!$B466:$CW466,Attendance_sorted!$B466:$CW466,"nn")&lt;&gt;"nn","•",""),"")</f>
        <v/>
      </c>
      <c r="F467" s="1" t="str">
        <f ca="1">IF(($A467&lt;&gt;"")*(F$1&lt;&gt;""),IF(_xlfn.XLOOKUP(F$1,Attendance_sorted!$B466:$CW466,Attendance_sorted!$B466:$CW466,"nn")&lt;&gt;"nn","•",""),"")</f>
        <v/>
      </c>
      <c r="G467" s="1" t="str">
        <f ca="1">IF(($A467&lt;&gt;"")*(G$1&lt;&gt;""),IF(_xlfn.XLOOKUP(G$1,Attendance_sorted!$B466:$CW466,Attendance_sorted!$B466:$CW466,"nn")&lt;&gt;"nn","•",""),"")</f>
        <v/>
      </c>
      <c r="H467" s="1" t="str">
        <f ca="1">IF(($A467&lt;&gt;"")*(H$1&lt;&gt;""),IF(_xlfn.XLOOKUP(H$1,Attendance_sorted!$B466:$CW466,Attendance_sorted!$B466:$CW466,"nn")&lt;&gt;"nn","•",""),"")</f>
        <v/>
      </c>
      <c r="I467" s="1" t="str">
        <f ca="1">IF(($A467&lt;&gt;"")*(I$1&lt;&gt;""),IF(_xlfn.XLOOKUP(I$1,Attendance_sorted!$B466:$CW466,Attendance_sorted!$B466:$CW466,"nn")&lt;&gt;"nn","•",""),"")</f>
        <v/>
      </c>
      <c r="J467" s="1" t="str">
        <f ca="1">IF(($A467&lt;&gt;"")*(J$1&lt;&gt;""),IF(_xlfn.XLOOKUP(J$1,Attendance_sorted!$B466:$CW466,Attendance_sorted!$B466:$CW466,"nn")&lt;&gt;"nn","•",""),"")</f>
        <v/>
      </c>
      <c r="K467" s="1" t="str">
        <f ca="1">IF(($A467&lt;&gt;"")*(K$1&lt;&gt;""),IF(_xlfn.XLOOKUP(K$1,Attendance_sorted!$B466:$CW466,Attendance_sorted!$B466:$CW466,"nn")&lt;&gt;"nn","•",""),"")</f>
        <v/>
      </c>
      <c r="L467" s="1" t="str">
        <f ca="1">IF(($A467&lt;&gt;"")*(L$1&lt;&gt;""),IF(_xlfn.XLOOKUP(L$1,Attendance_sorted!$B466:$CW466,Attendance_sorted!$B466:$CW466,"nn")&lt;&gt;"nn","•",""),"")</f>
        <v/>
      </c>
      <c r="M467" s="1" t="str">
        <f ca="1">IF(($A467&lt;&gt;"")*(M$1&lt;&gt;""),IF(_xlfn.XLOOKUP(M$1,Attendance_sorted!$B466:$CW466,Attendance_sorted!$B466:$CW466,"nn")&lt;&gt;"nn","•",""),"")</f>
        <v/>
      </c>
      <c r="N467" s="1" t="str">
        <f ca="1">IF(($A467&lt;&gt;"")*(N$1&lt;&gt;""),IF(_xlfn.XLOOKUP(N$1,Attendance_sorted!$B466:$CW466,Attendance_sorted!$B466:$CW466,"nn")&lt;&gt;"nn","•",""),"")</f>
        <v/>
      </c>
      <c r="O467" s="1" t="str">
        <f ca="1">IF(($A467&lt;&gt;"")*(O$1&lt;&gt;""),IF(_xlfn.XLOOKUP(O$1,Attendance_sorted!$B466:$CW466,Attendance_sorted!$B466:$CW466,"nn")&lt;&gt;"nn","•",""),"")</f>
        <v/>
      </c>
      <c r="P467" s="1" t="str">
        <f ca="1">IF(($A467&lt;&gt;"")*(P$1&lt;&gt;""),IF(_xlfn.XLOOKUP(P$1,Attendance_sorted!$B466:$CW466,Attendance_sorted!$B466:$CW466,"nn")&lt;&gt;"nn","•",""),"")</f>
        <v/>
      </c>
      <c r="Q467" s="1" t="str">
        <f ca="1">IF(($A467&lt;&gt;"")*(Q$1&lt;&gt;""),IF(_xlfn.XLOOKUP(Q$1,Attendance_sorted!$B466:$CW466,Attendance_sorted!$B466:$CW466,"nn")&lt;&gt;"nn","•",""),"")</f>
        <v/>
      </c>
      <c r="R467" s="1" t="str">
        <f ca="1">IF(($A467&lt;&gt;"")*(R$1&lt;&gt;""),IF(_xlfn.XLOOKUP(R$1,Attendance_sorted!$B466:$CW466,Attendance_sorted!$B466:$CW466,"nn")&lt;&gt;"nn","•",""),"")</f>
        <v/>
      </c>
      <c r="S467" s="1" t="str">
        <f ca="1">IF(($A467&lt;&gt;"")*(S$1&lt;&gt;""),IF(_xlfn.XLOOKUP(S$1,Attendance_sorted!$B466:$CW466,Attendance_sorted!$B466:$CW466,"nn")&lt;&gt;"nn","•",""),"")</f>
        <v/>
      </c>
      <c r="T467" s="1" t="str">
        <f ca="1">IF(($A467&lt;&gt;"")*(T$1&lt;&gt;""),IF(_xlfn.XLOOKUP(T$1,Attendance_sorted!$B466:$CW466,Attendance_sorted!$B466:$CW466,"nn")&lt;&gt;"nn","•",""),"")</f>
        <v/>
      </c>
      <c r="U467" s="1" t="str">
        <f ca="1">IF(($A467&lt;&gt;"")*(U$1&lt;&gt;""),IF(_xlfn.XLOOKUP(U$1,Attendance_sorted!$B466:$CW466,Attendance_sorted!$B466:$CW466,"nn")&lt;&gt;"nn","•",""),"")</f>
        <v/>
      </c>
      <c r="V467" s="1" t="str">
        <f ca="1">IF(($A467&lt;&gt;"")*(V$1&lt;&gt;""),IF(_xlfn.XLOOKUP(V$1,Attendance_sorted!$B466:$CW466,Attendance_sorted!$B466:$CW466,"nn")&lt;&gt;"nn","•",""),"")</f>
        <v/>
      </c>
      <c r="W467" s="1" t="str">
        <f ca="1">IF(($A467&lt;&gt;"")*(W$1&lt;&gt;""),IF(_xlfn.XLOOKUP(W$1,Attendance_sorted!$B466:$CW466,Attendance_sorted!$B466:$CW466,"nn")&lt;&gt;"nn","•",""),"")</f>
        <v/>
      </c>
      <c r="X467" s="1" t="str">
        <f ca="1">IF(($A467&lt;&gt;"")*(X$1&lt;&gt;""),IF(_xlfn.XLOOKUP(X$1,Attendance_sorted!$B466:$CW466,Attendance_sorted!$B466:$CW466,"nn")&lt;&gt;"nn","•",""),"")</f>
        <v/>
      </c>
      <c r="Y467" s="1" t="str">
        <f ca="1">IF(($A467&lt;&gt;"")*(Y$1&lt;&gt;""),IF(_xlfn.XLOOKUP(Y$1,Attendance_sorted!$B466:$CW466,Attendance_sorted!$B466:$CW466,"nn")&lt;&gt;"nn","•",""),"")</f>
        <v/>
      </c>
      <c r="Z467" s="1" t="str">
        <f ca="1">IF(($A467&lt;&gt;"")*(Z$1&lt;&gt;""),IF(_xlfn.XLOOKUP(Z$1,Attendance_sorted!$B466:$CW466,Attendance_sorted!$B466:$CW466,"nn")&lt;&gt;"nn","•",""),"")</f>
        <v/>
      </c>
      <c r="AA467" s="1" t="str">
        <f ca="1">IF(($A467&lt;&gt;"")*(AA$1&lt;&gt;""),IF(_xlfn.XLOOKUP(AA$1,Attendance_sorted!$B466:$CW466,Attendance_sorted!$B466:$CW466,"nn")&lt;&gt;"nn","•",""),"")</f>
        <v/>
      </c>
      <c r="AB467" s="1" t="str">
        <f ca="1">IF(($A467&lt;&gt;"")*(AB$1&lt;&gt;""),IF(_xlfn.XLOOKUP(AB$1,Attendance_sorted!$B466:$CW466,Attendance_sorted!$B466:$CW466,"nn")&lt;&gt;"nn","•",""),"")</f>
        <v/>
      </c>
      <c r="AC467" s="1" t="str">
        <f ca="1">IF(($A467&lt;&gt;"")*(AC$1&lt;&gt;""),IF(_xlfn.XLOOKUP(AC$1,Attendance_sorted!$B466:$CW466,Attendance_sorted!$B466:$CW466,"nn")&lt;&gt;"nn","•",""),"")</f>
        <v/>
      </c>
      <c r="AD467" s="1" t="str">
        <f ca="1">IF(($A467&lt;&gt;"")*(AD$1&lt;&gt;""),IF(_xlfn.XLOOKUP(AD$1,Attendance_sorted!$B466:$CW466,Attendance_sorted!$B466:$CW466,"nn")&lt;&gt;"nn","•",""),"")</f>
        <v/>
      </c>
      <c r="AE467" s="1" t="str">
        <f ca="1">IF(($A467&lt;&gt;"")*(AE$1&lt;&gt;""),IF(_xlfn.XLOOKUP(AE$1,Attendance_sorted!$B466:$CW466,Attendance_sorted!$B466:$CW466,"nn")&lt;&gt;"nn","•",""),"")</f>
        <v/>
      </c>
      <c r="AF467" s="1" t="str">
        <f ca="1">IF(($A467&lt;&gt;"")*(AF$1&lt;&gt;""),IF(_xlfn.XLOOKUP(AF$1,Attendance_sorted!$B466:$CW466,Attendance_sorted!$B466:$CW466,"nn")&lt;&gt;"nn","•",""),"")</f>
        <v/>
      </c>
      <c r="AG467" s="1" t="str">
        <f ca="1">IF(($A467&lt;&gt;"")*(AG$1&lt;&gt;""),IF(_xlfn.XLOOKUP(AG$1,Attendance_sorted!$B466:$CW466,Attendance_sorted!$B466:$CW466,"nn")&lt;&gt;"nn","•",""),"")</f>
        <v/>
      </c>
      <c r="AH467" s="1" t="str">
        <f ca="1">IF(($A467&lt;&gt;"")*(AH$1&lt;&gt;""),IF(_xlfn.XLOOKUP(AH$1,Attendance_sorted!$B466:$CW466,Attendance_sorted!$B466:$CW466,"nn")&lt;&gt;"nn","•",""),"")</f>
        <v/>
      </c>
      <c r="AI467" s="1" t="str">
        <f ca="1">IF(($A467&lt;&gt;"")*(AI$1&lt;&gt;""),IF(_xlfn.XLOOKUP(AI$1,Attendance_sorted!$B466:$CW466,Attendance_sorted!$B466:$CW466,"nn")&lt;&gt;"nn","•",""),"")</f>
        <v/>
      </c>
      <c r="AJ467" s="1" t="str">
        <f ca="1">IF(($A467&lt;&gt;"")*(AJ$1&lt;&gt;""),IF(_xlfn.XLOOKUP(AJ$1,Attendance_sorted!$B466:$CW466,Attendance_sorted!$B466:$CW466,"nn")&lt;&gt;"nn","•",""),"")</f>
        <v/>
      </c>
      <c r="AK467" s="1" t="str">
        <f ca="1">IF(($A467&lt;&gt;"")*(AK$1&lt;&gt;""),IF(_xlfn.XLOOKUP(AK$1,Attendance_sorted!$B466:$CW466,Attendance_sorted!$B466:$CW466,"nn")&lt;&gt;"nn","•",""),"")</f>
        <v/>
      </c>
      <c r="AL467" s="1" t="str">
        <f ca="1">IF(($A467&lt;&gt;"")*(AL$1&lt;&gt;""),IF(_xlfn.XLOOKUP(AL$1,Attendance_sorted!$B466:$CW466,Attendance_sorted!$B466:$CW466,"nn")&lt;&gt;"nn","•",""),"")</f>
        <v/>
      </c>
      <c r="AM467" s="1" t="str">
        <f ca="1">IF(($A467&lt;&gt;"")*(AM$1&lt;&gt;""),IF(_xlfn.XLOOKUP(AM$1,Attendance_sorted!$B466:$CW466,Attendance_sorted!$B466:$CW466,"nn")&lt;&gt;"nn","•",""),"")</f>
        <v/>
      </c>
      <c r="AN467" s="1" t="str">
        <f ca="1">IF(($A467&lt;&gt;"")*(AN$1&lt;&gt;""),IF(_xlfn.XLOOKUP(AN$1,Attendance_sorted!$B466:$CW466,Attendance_sorted!$B466:$CW466,"nn")&lt;&gt;"nn","•",""),"")</f>
        <v/>
      </c>
      <c r="AO467" s="1" t="str">
        <f ca="1">IF(($A467&lt;&gt;"")*(AO$1&lt;&gt;""),IF(_xlfn.XLOOKUP(AO$1,Attendance_sorted!$B466:$CW466,Attendance_sorted!$B466:$CW466,"nn")&lt;&gt;"nn","•",""),"")</f>
        <v/>
      </c>
      <c r="AP467" s="1" t="str">
        <f ca="1">IF(($A467&lt;&gt;"")*(AP$1&lt;&gt;""),IF(_xlfn.XLOOKUP(AP$1,Attendance_sorted!$B466:$CW466,Attendance_sorted!$B466:$CW466,"nn")&lt;&gt;"nn","•",""),"")</f>
        <v/>
      </c>
      <c r="AQ467" s="1" t="str">
        <f ca="1">IF(($A467&lt;&gt;"")*(AQ$1&lt;&gt;""),IF(_xlfn.XLOOKUP(AQ$1,Attendance_sorted!$B466:$CW466,Attendance_sorted!$B466:$CW466,"nn")&lt;&gt;"nn","•",""),"")</f>
        <v/>
      </c>
      <c r="AR467" s="1" t="str">
        <f ca="1">IF(($A467&lt;&gt;"")*(AR$1&lt;&gt;""),IF(_xlfn.XLOOKUP(AR$1,Attendance_sorted!$B466:$CW466,Attendance_sorted!$B466:$CW466,"nn")&lt;&gt;"nn","•",""),"")</f>
        <v/>
      </c>
      <c r="AS467" s="1" t="str">
        <f ca="1">IF(($A467&lt;&gt;"")*(AS$1&lt;&gt;""),IF(_xlfn.XLOOKUP(AS$1,Attendance_sorted!$B466:$CW466,Attendance_sorted!$B466:$CW466,"nn")&lt;&gt;"nn","•",""),"")</f>
        <v/>
      </c>
      <c r="AT467" s="1" t="str">
        <f ca="1">IF(($A467&lt;&gt;"")*(AT$1&lt;&gt;""),IF(_xlfn.XLOOKUP(AT$1,Attendance_sorted!$B466:$CW466,Attendance_sorted!$B466:$CW466,"nn")&lt;&gt;"nn","•",""),"")</f>
        <v/>
      </c>
      <c r="AU467" s="1" t="str">
        <f ca="1">IF(($A467&lt;&gt;"")*(AU$1&lt;&gt;""),IF(_xlfn.XLOOKUP(AU$1,Attendance_sorted!$B466:$CW466,Attendance_sorted!$B466:$CW466,"nn")&lt;&gt;"nn","•",""),"")</f>
        <v/>
      </c>
      <c r="AV467" s="1" t="str">
        <f ca="1">IF(($A467&lt;&gt;"")*(AV$1&lt;&gt;""),IF(_xlfn.XLOOKUP(AV$1,Attendance_sorted!$B466:$CW466,Attendance_sorted!$B466:$CW466,"nn")&lt;&gt;"nn","•",""),"")</f>
        <v/>
      </c>
      <c r="AW467" s="1" t="str">
        <f ca="1">IF(($A467&lt;&gt;"")*(AW$1&lt;&gt;""),IF(_xlfn.XLOOKUP(AW$1,Attendance_sorted!$B466:$CW466,Attendance_sorted!$B466:$CW466,"nn")&lt;&gt;"nn","•",""),"")</f>
        <v/>
      </c>
      <c r="AX467" s="1" t="str">
        <f ca="1">IF(($A467&lt;&gt;"")*(AX$1&lt;&gt;""),IF(_xlfn.XLOOKUP(AX$1,Attendance_sorted!$B466:$CW466,Attendance_sorted!$B466:$CW466,"nn")&lt;&gt;"nn","•",""),"")</f>
        <v/>
      </c>
      <c r="AY467" s="1" t="str">
        <f ca="1">IF(($A467&lt;&gt;"")*(AY$1&lt;&gt;""),IF(_xlfn.XLOOKUP(AY$1,Attendance_sorted!$B466:$CW466,Attendance_sorted!$B466:$CW466,"nn")&lt;&gt;"nn","•",""),"")</f>
        <v/>
      </c>
      <c r="AZ467" s="1" t="str">
        <f ca="1">IF(($A467&lt;&gt;"")*(AZ$1&lt;&gt;""),IF(_xlfn.XLOOKUP(AZ$1,Attendance_sorted!$B466:$CW466,Attendance_sorted!$B466:$CW466,"nn")&lt;&gt;"nn","•",""),"")</f>
        <v/>
      </c>
      <c r="BA467" s="1" t="str">
        <f ca="1">IF(($A467&lt;&gt;"")*(BA$1&lt;&gt;""),IF(_xlfn.XLOOKUP(BA$1,Attendance_sorted!$B466:$CW466,Attendance_sorted!$B466:$CW466,"nn")&lt;&gt;"nn","•",""),"")</f>
        <v/>
      </c>
      <c r="BB467" s="1" t="str">
        <f ca="1">IF(($A467&lt;&gt;"")*(BB$1&lt;&gt;""),IF(_xlfn.XLOOKUP(BB$1,Attendance_sorted!$B466:$CW466,Attendance_sorted!$B466:$CW466,"nn")&lt;&gt;"nn","•",""),"")</f>
        <v/>
      </c>
      <c r="BC467" s="1" t="str">
        <f ca="1">IF(($A467&lt;&gt;"")*(BC$1&lt;&gt;""),IF(_xlfn.XLOOKUP(BC$1,Attendance_sorted!$B466:$CW466,Attendance_sorted!$B466:$CW466,"nn")&lt;&gt;"nn","•",""),"")</f>
        <v/>
      </c>
      <c r="BD467" s="1" t="str">
        <f ca="1">IF(($A467&lt;&gt;"")*(BD$1&lt;&gt;""),IF(_xlfn.XLOOKUP(BD$1,Attendance_sorted!$B466:$CW466,Attendance_sorted!$B466:$CW466,"nn")&lt;&gt;"nn","•",""),"")</f>
        <v/>
      </c>
      <c r="BE467" s="1" t="str">
        <f ca="1">IF(($A467&lt;&gt;"")*(BE$1&lt;&gt;""),IF(_xlfn.XLOOKUP(BE$1,Attendance_sorted!$B466:$CW466,Attendance_sorted!$B466:$CW466,"nn")&lt;&gt;"nn","•",""),"")</f>
        <v/>
      </c>
      <c r="BF467" s="1" t="str">
        <f ca="1">IF(($A467&lt;&gt;"")*(BF$1&lt;&gt;""),IF(_xlfn.XLOOKUP(BF$1,Attendance_sorted!$B466:$CW466,Attendance_sorted!$B466:$CW466,"nn")&lt;&gt;"nn","•",""),"")</f>
        <v/>
      </c>
      <c r="BG467" s="1" t="str">
        <f ca="1">IF(($A467&lt;&gt;"")*(BG$1&lt;&gt;""),IF(_xlfn.XLOOKUP(BG$1,Attendance_sorted!$B466:$CW466,Attendance_sorted!$B466:$CW466,"nn")&lt;&gt;"nn","•",""),"")</f>
        <v/>
      </c>
      <c r="BH467" s="1" t="str">
        <f ca="1">IF(($A467&lt;&gt;"")*(BH$1&lt;&gt;""),IF(_xlfn.XLOOKUP(BH$1,Attendance_sorted!$B466:$CW466,Attendance_sorted!$B466:$CW466,"nn")&lt;&gt;"nn","•",""),"")</f>
        <v/>
      </c>
      <c r="BI467" s="1" t="str">
        <f ca="1">IF(($A467&lt;&gt;"")*(BI$1&lt;&gt;""),IF(_xlfn.XLOOKUP(BI$1,Attendance_sorted!$B466:$CW466,Attendance_sorted!$B466:$CW466,"nn")&lt;&gt;"nn","•",""),"")</f>
        <v/>
      </c>
      <c r="BJ467" s="1" t="str">
        <f ca="1">IF(($A467&lt;&gt;"")*(BJ$1&lt;&gt;""),IF(_xlfn.XLOOKUP(BJ$1,Attendance_sorted!$B466:$CW466,Attendance_sorted!$B466:$CW466,"nn")&lt;&gt;"nn","•",""),"")</f>
        <v/>
      </c>
      <c r="BK467" s="1" t="str">
        <f ca="1">IF(($A467&lt;&gt;"")*(BK$1&lt;&gt;""),IF(_xlfn.XLOOKUP(BK$1,Attendance_sorted!$B466:$CW466,Attendance_sorted!$B466:$CW466,"nn")&lt;&gt;"nn","•",""),"")</f>
        <v/>
      </c>
      <c r="BL467" s="1" t="str">
        <f ca="1">IF(($A467&lt;&gt;"")*(BL$1&lt;&gt;""),IF(_xlfn.XLOOKUP(BL$1,Attendance_sorted!$B466:$CW466,Attendance_sorted!$B466:$CW466,"nn")&lt;&gt;"nn","•",""),"")</f>
        <v/>
      </c>
      <c r="BM467" s="1" t="str">
        <f ca="1">IF(($A467&lt;&gt;"")*(BM$1&lt;&gt;""),IF(_xlfn.XLOOKUP(BM$1,Attendance_sorted!$B466:$CW466,Attendance_sorted!$B466:$CW466,"nn")&lt;&gt;"nn","•",""),"")</f>
        <v/>
      </c>
      <c r="BN467" s="1" t="str">
        <f ca="1">IF(($A467&lt;&gt;"")*(BN$1&lt;&gt;""),IF(_xlfn.XLOOKUP(BN$1,Attendance_sorted!$B466:$CW466,Attendance_sorted!$B466:$CW466,"nn")&lt;&gt;"nn","•",""),"")</f>
        <v/>
      </c>
      <c r="BO467" s="1" t="str">
        <f ca="1">IF(($A467&lt;&gt;"")*(BO$1&lt;&gt;""),IF(_xlfn.XLOOKUP(BO$1,Attendance_sorted!$B466:$CW466,Attendance_sorted!$B466:$CW466,"nn")&lt;&gt;"nn","•",""),"")</f>
        <v/>
      </c>
      <c r="BP467" s="1" t="str">
        <f ca="1">IF(($A467&lt;&gt;"")*(BP$1&lt;&gt;""),IF(_xlfn.XLOOKUP(BP$1,Attendance_sorted!$B466:$CW466,Attendance_sorted!$B466:$CW466,"nn")&lt;&gt;"nn","•",""),"")</f>
        <v/>
      </c>
      <c r="BQ467" s="1" t="str">
        <f ca="1">IF(($A467&lt;&gt;"")*(BQ$1&lt;&gt;""),IF(_xlfn.XLOOKUP(BQ$1,Attendance_sorted!$B466:$CW466,Attendance_sorted!$B466:$CW466,"nn")&lt;&gt;"nn","•",""),"")</f>
        <v/>
      </c>
      <c r="BR467" s="1" t="str">
        <f ca="1">IF(($A467&lt;&gt;"")*(BR$1&lt;&gt;""),IF(_xlfn.XLOOKUP(BR$1,Attendance_sorted!$B466:$CW466,Attendance_sorted!$B466:$CW466,"nn")&lt;&gt;"nn","•",""),"")</f>
        <v/>
      </c>
      <c r="BS467" s="1" t="str">
        <f ca="1">IF(($A467&lt;&gt;"")*(BS$1&lt;&gt;""),IF(_xlfn.XLOOKUP(BS$1,Attendance_sorted!$B466:$CW466,Attendance_sorted!$B466:$CW466,"nn")&lt;&gt;"nn","•",""),"")</f>
        <v/>
      </c>
      <c r="BT467" s="1" t="str">
        <f ca="1">IF(($A467&lt;&gt;"")*(BT$1&lt;&gt;""),IF(_xlfn.XLOOKUP(BT$1,Attendance_sorted!$B466:$CW466,Attendance_sorted!$B466:$CW466,"nn")&lt;&gt;"nn","•",""),"")</f>
        <v/>
      </c>
      <c r="BU467" s="1" t="str">
        <f ca="1">IF(($A467&lt;&gt;"")*(BU$1&lt;&gt;""),IF(_xlfn.XLOOKUP(BU$1,Attendance_sorted!$B466:$CW466,Attendance_sorted!$B466:$CW466,"nn")&lt;&gt;"nn","•",""),"")</f>
        <v/>
      </c>
      <c r="BV467" s="1" t="str">
        <f ca="1">IF(($A467&lt;&gt;"")*(BV$1&lt;&gt;""),IF(_xlfn.XLOOKUP(BV$1,Attendance_sorted!$B466:$CW466,Attendance_sorted!$B466:$CW466,"nn")&lt;&gt;"nn","•",""),"")</f>
        <v/>
      </c>
      <c r="BW467" s="1" t="str">
        <f ca="1">IF(($A467&lt;&gt;"")*(BW$1&lt;&gt;""),IF(_xlfn.XLOOKUP(BW$1,Attendance_sorted!$B466:$CW466,Attendance_sorted!$B466:$CW466,"nn")&lt;&gt;"nn","•",""),"")</f>
        <v/>
      </c>
      <c r="BX467" s="1" t="str">
        <f ca="1">IF(($A467&lt;&gt;"")*(BX$1&lt;&gt;""),IF(_xlfn.XLOOKUP(BX$1,Attendance_sorted!$B466:$CW466,Attendance_sorted!$B466:$CW466,"nn")&lt;&gt;"nn","•",""),"")</f>
        <v/>
      </c>
      <c r="BY467" s="1" t="str">
        <f ca="1">IF(($A467&lt;&gt;"")*(BY$1&lt;&gt;""),IF(_xlfn.XLOOKUP(BY$1,Attendance_sorted!$B466:$CW466,Attendance_sorted!$B466:$CW466,"nn")&lt;&gt;"nn","•",""),"")</f>
        <v/>
      </c>
      <c r="BZ467" s="1" t="str">
        <f ca="1">IF(($A467&lt;&gt;"")*(BZ$1&lt;&gt;""),IF(_xlfn.XLOOKUP(BZ$1,Attendance_sorted!$B466:$CW466,Attendance_sorted!$B466:$CW466,"nn")&lt;&gt;"nn","•",""),"")</f>
        <v/>
      </c>
      <c r="CA467" s="1" t="str">
        <f ca="1">IF(($A467&lt;&gt;"")*(CA$1&lt;&gt;""),IF(_xlfn.XLOOKUP(CA$1,Attendance_sorted!$B466:$CW466,Attendance_sorted!$B466:$CW466,"nn")&lt;&gt;"nn","•",""),"")</f>
        <v/>
      </c>
      <c r="CB467" s="1" t="str">
        <f ca="1">IF(($A467&lt;&gt;"")*(CB$1&lt;&gt;""),IF(_xlfn.XLOOKUP(CB$1,Attendance_sorted!$B466:$CW466,Attendance_sorted!$B466:$CW466,"nn")&lt;&gt;"nn","•",""),"")</f>
        <v/>
      </c>
      <c r="CC467" s="1" t="str">
        <f ca="1">IF(($A467&lt;&gt;"")*(CC$1&lt;&gt;""),IF(_xlfn.XLOOKUP(CC$1,Attendance_sorted!$B466:$CW466,Attendance_sorted!$B466:$CW466,"nn")&lt;&gt;"nn","•",""),"")</f>
        <v/>
      </c>
      <c r="CD467" s="1" t="str">
        <f ca="1">IF(($A467&lt;&gt;"")*(CD$1&lt;&gt;""),IF(_xlfn.XLOOKUP(CD$1,Attendance_sorted!$B466:$CW466,Attendance_sorted!$B466:$CW466,"nn")&lt;&gt;"nn","•",""),"")</f>
        <v/>
      </c>
      <c r="CE467" s="1" t="str">
        <f ca="1">IF(($A467&lt;&gt;"")*(CE$1&lt;&gt;""),IF(_xlfn.XLOOKUP(CE$1,Attendance_sorted!$B466:$CW466,Attendance_sorted!$B466:$CW466,"nn")&lt;&gt;"nn","•",""),"")</f>
        <v/>
      </c>
      <c r="CF467" s="1" t="str">
        <f ca="1">IF(($A467&lt;&gt;"")*(CF$1&lt;&gt;""),IF(_xlfn.XLOOKUP(CF$1,Attendance_sorted!$B466:$CW466,Attendance_sorted!$B466:$CW466,"nn")&lt;&gt;"nn","•",""),"")</f>
        <v/>
      </c>
      <c r="CG467" s="1" t="str">
        <f ca="1">IF(($A467&lt;&gt;"")*(CG$1&lt;&gt;""),IF(_xlfn.XLOOKUP(CG$1,Attendance_sorted!$B466:$CW466,Attendance_sorted!$B466:$CW466,"nn")&lt;&gt;"nn","•",""),"")</f>
        <v/>
      </c>
      <c r="CH467" s="1" t="str">
        <f ca="1">IF(($A467&lt;&gt;"")*(CH$1&lt;&gt;""),IF(_xlfn.XLOOKUP(CH$1,Attendance_sorted!$B466:$CW466,Attendance_sorted!$B466:$CW466,"nn")&lt;&gt;"nn","•",""),"")</f>
        <v/>
      </c>
      <c r="CI467" s="1" t="str">
        <f ca="1">IF(($A467&lt;&gt;"")*(CI$1&lt;&gt;""),IF(_xlfn.XLOOKUP(CI$1,Attendance_sorted!$B466:$CW466,Attendance_sorted!$B466:$CW466,"nn")&lt;&gt;"nn","•",""),"")</f>
        <v/>
      </c>
      <c r="CJ467" s="1" t="str">
        <f ca="1">IF(($A467&lt;&gt;"")*(CJ$1&lt;&gt;""),IF(_xlfn.XLOOKUP(CJ$1,Attendance_sorted!$B466:$CW466,Attendance_sorted!$B466:$CW466,"nn")&lt;&gt;"nn","•",""),"")</f>
        <v/>
      </c>
      <c r="CK467" s="1" t="str">
        <f ca="1">IF(($A467&lt;&gt;"")*(CK$1&lt;&gt;""),IF(_xlfn.XLOOKUP(CK$1,Attendance_sorted!$B466:$CW466,Attendance_sorted!$B466:$CW466,"nn")&lt;&gt;"nn","•",""),"")</f>
        <v/>
      </c>
      <c r="CL467" s="1" t="str">
        <f ca="1">IF(($A467&lt;&gt;"")*(CL$1&lt;&gt;""),IF(_xlfn.XLOOKUP(CL$1,Attendance_sorted!$B466:$CW466,Attendance_sorted!$B466:$CW466,"nn")&lt;&gt;"nn","•",""),"")</f>
        <v/>
      </c>
      <c r="CM467" s="1" t="str">
        <f ca="1">IF(($A467&lt;&gt;"")*(CM$1&lt;&gt;""),IF(_xlfn.XLOOKUP(CM$1,Attendance_sorted!$B466:$CW466,Attendance_sorted!$B466:$CW466,"nn")&lt;&gt;"nn","•",""),"")</f>
        <v/>
      </c>
      <c r="CN467" s="1" t="str">
        <f ca="1">IF(($A467&lt;&gt;"")*(CN$1&lt;&gt;""),IF(_xlfn.XLOOKUP(CN$1,Attendance_sorted!$B466:$CW466,Attendance_sorted!$B466:$CW466,"nn")&lt;&gt;"nn","•",""),"")</f>
        <v/>
      </c>
      <c r="CO467" s="1" t="str">
        <f ca="1">IF(($A467&lt;&gt;"")*(CO$1&lt;&gt;""),IF(_xlfn.XLOOKUP(CO$1,Attendance_sorted!$B466:$CW466,Attendance_sorted!$B466:$CW466,"nn")&lt;&gt;"nn","•",""),"")</f>
        <v/>
      </c>
      <c r="CP467" s="1" t="str">
        <f ca="1">IF(($A467&lt;&gt;"")*(CP$1&lt;&gt;""),IF(_xlfn.XLOOKUP(CP$1,Attendance_sorted!$B466:$CW466,Attendance_sorted!$B466:$CW466,"nn")&lt;&gt;"nn","•",""),"")</f>
        <v/>
      </c>
      <c r="CQ467" s="1" t="str">
        <f ca="1">IF(($A467&lt;&gt;"")*(CQ$1&lt;&gt;""),IF(_xlfn.XLOOKUP(CQ$1,Attendance_sorted!$B466:$CW466,Attendance_sorted!$B466:$CW466,"nn")&lt;&gt;"nn","•",""),"")</f>
        <v/>
      </c>
      <c r="CR467" s="1" t="str">
        <f ca="1">IF(($A467&lt;&gt;"")*(CR$1&lt;&gt;""),IF(_xlfn.XLOOKUP(CR$1,Attendance_sorted!$B466:$CW466,Attendance_sorted!$B466:$CW466,"nn")&lt;&gt;"nn","•",""),"")</f>
        <v/>
      </c>
      <c r="CS467" s="1" t="str">
        <f ca="1">IF(($A467&lt;&gt;"")*(CS$1&lt;&gt;""),IF(_xlfn.XLOOKUP(CS$1,Attendance_sorted!$B466:$CW466,Attendance_sorted!$B466:$CW466,"nn")&lt;&gt;"nn","•",""),"")</f>
        <v/>
      </c>
      <c r="CT467" s="1" t="str">
        <f ca="1">IF(($A467&lt;&gt;"")*(CT$1&lt;&gt;""),IF(_xlfn.XLOOKUP(CT$1,Attendance_sorted!$B466:$CW466,Attendance_sorted!$B466:$CW466,"nn")&lt;&gt;"nn","•",""),"")</f>
        <v/>
      </c>
      <c r="CU467" s="1" t="str">
        <f ca="1">IF(($A467&lt;&gt;"")*(CU$1&lt;&gt;""),IF(_xlfn.XLOOKUP(CU$1,Attendance_sorted!$B466:$CW466,Attendance_sorted!$B466:$CW466,"nn")&lt;&gt;"nn","•",""),"")</f>
        <v/>
      </c>
      <c r="CV467" s="1" t="str">
        <f ca="1">IF(($A467&lt;&gt;"")*(CV$1&lt;&gt;""),IF(_xlfn.XLOOKUP(CV$1,Attendance_sorted!$B466:$CW466,Attendance_sorted!$B466:$CW466,"nn")&lt;&gt;"nn","•",""),"")</f>
        <v/>
      </c>
      <c r="CW467" s="1" t="str">
        <f ca="1">IF(($A467&lt;&gt;"")*(CW$1&lt;&gt;""),IF(_xlfn.XLOOKUP(CW$1,Attendance_sorted!$B466:$CW466,Attendance_sorted!$B466:$CW466,"nn")&lt;&gt;"nn","•",""),"")</f>
        <v/>
      </c>
    </row>
    <row r="468" spans="1:101">
      <c r="A468" s="1"/>
      <c r="B468" s="1" t="str">
        <f ca="1">IF(($A468&lt;&gt;"")*(B$1&lt;&gt;""),IF(_xlfn.XLOOKUP(B$1,Attendance_sorted!$B467:$CW467,Attendance_sorted!$B467:$CW467,"nn")&lt;&gt;"nn","•",""),"")</f>
        <v/>
      </c>
      <c r="C468" s="1" t="str">
        <f ca="1">IF(($A468&lt;&gt;"")*(C$1&lt;&gt;""),IF(_xlfn.XLOOKUP(C$1,Attendance_sorted!$B467:$CW467,Attendance_sorted!$B467:$CW467,"nn")&lt;&gt;"nn","•",""),"")</f>
        <v/>
      </c>
      <c r="D468" s="1" t="str">
        <f ca="1">IF(($A468&lt;&gt;"")*(D$1&lt;&gt;""),IF(_xlfn.XLOOKUP(D$1,Attendance_sorted!$B467:$CW467,Attendance_sorted!$B467:$CW467,"nn")&lt;&gt;"nn","•",""),"")</f>
        <v/>
      </c>
      <c r="E468" s="1" t="str">
        <f ca="1">IF(($A468&lt;&gt;"")*(E$1&lt;&gt;""),IF(_xlfn.XLOOKUP(E$1,Attendance_sorted!$B467:$CW467,Attendance_sorted!$B467:$CW467,"nn")&lt;&gt;"nn","•",""),"")</f>
        <v/>
      </c>
      <c r="F468" s="1" t="str">
        <f ca="1">IF(($A468&lt;&gt;"")*(F$1&lt;&gt;""),IF(_xlfn.XLOOKUP(F$1,Attendance_sorted!$B467:$CW467,Attendance_sorted!$B467:$CW467,"nn")&lt;&gt;"nn","•",""),"")</f>
        <v/>
      </c>
      <c r="G468" s="1" t="str">
        <f ca="1">IF(($A468&lt;&gt;"")*(G$1&lt;&gt;""),IF(_xlfn.XLOOKUP(G$1,Attendance_sorted!$B467:$CW467,Attendance_sorted!$B467:$CW467,"nn")&lt;&gt;"nn","•",""),"")</f>
        <v/>
      </c>
      <c r="H468" s="1" t="str">
        <f ca="1">IF(($A468&lt;&gt;"")*(H$1&lt;&gt;""),IF(_xlfn.XLOOKUP(H$1,Attendance_sorted!$B467:$CW467,Attendance_sorted!$B467:$CW467,"nn")&lt;&gt;"nn","•",""),"")</f>
        <v/>
      </c>
      <c r="I468" s="1" t="str">
        <f ca="1">IF(($A468&lt;&gt;"")*(I$1&lt;&gt;""),IF(_xlfn.XLOOKUP(I$1,Attendance_sorted!$B467:$CW467,Attendance_sorted!$B467:$CW467,"nn")&lt;&gt;"nn","•",""),"")</f>
        <v/>
      </c>
      <c r="J468" s="1" t="str">
        <f ca="1">IF(($A468&lt;&gt;"")*(J$1&lt;&gt;""),IF(_xlfn.XLOOKUP(J$1,Attendance_sorted!$B467:$CW467,Attendance_sorted!$B467:$CW467,"nn")&lt;&gt;"nn","•",""),"")</f>
        <v/>
      </c>
      <c r="K468" s="1" t="str">
        <f ca="1">IF(($A468&lt;&gt;"")*(K$1&lt;&gt;""),IF(_xlfn.XLOOKUP(K$1,Attendance_sorted!$B467:$CW467,Attendance_sorted!$B467:$CW467,"nn")&lt;&gt;"nn","•",""),"")</f>
        <v/>
      </c>
      <c r="L468" s="1" t="str">
        <f ca="1">IF(($A468&lt;&gt;"")*(L$1&lt;&gt;""),IF(_xlfn.XLOOKUP(L$1,Attendance_sorted!$B467:$CW467,Attendance_sorted!$B467:$CW467,"nn")&lt;&gt;"nn","•",""),"")</f>
        <v/>
      </c>
      <c r="M468" s="1" t="str">
        <f ca="1">IF(($A468&lt;&gt;"")*(M$1&lt;&gt;""),IF(_xlfn.XLOOKUP(M$1,Attendance_sorted!$B467:$CW467,Attendance_sorted!$B467:$CW467,"nn")&lt;&gt;"nn","•",""),"")</f>
        <v/>
      </c>
      <c r="N468" s="1" t="str">
        <f ca="1">IF(($A468&lt;&gt;"")*(N$1&lt;&gt;""),IF(_xlfn.XLOOKUP(N$1,Attendance_sorted!$B467:$CW467,Attendance_sorted!$B467:$CW467,"nn")&lt;&gt;"nn","•",""),"")</f>
        <v/>
      </c>
      <c r="O468" s="1" t="str">
        <f ca="1">IF(($A468&lt;&gt;"")*(O$1&lt;&gt;""),IF(_xlfn.XLOOKUP(O$1,Attendance_sorted!$B467:$CW467,Attendance_sorted!$B467:$CW467,"nn")&lt;&gt;"nn","•",""),"")</f>
        <v/>
      </c>
      <c r="P468" s="1" t="str">
        <f ca="1">IF(($A468&lt;&gt;"")*(P$1&lt;&gt;""),IF(_xlfn.XLOOKUP(P$1,Attendance_sorted!$B467:$CW467,Attendance_sorted!$B467:$CW467,"nn")&lt;&gt;"nn","•",""),"")</f>
        <v/>
      </c>
      <c r="Q468" s="1" t="str">
        <f ca="1">IF(($A468&lt;&gt;"")*(Q$1&lt;&gt;""),IF(_xlfn.XLOOKUP(Q$1,Attendance_sorted!$B467:$CW467,Attendance_sorted!$B467:$CW467,"nn")&lt;&gt;"nn","•",""),"")</f>
        <v/>
      </c>
      <c r="R468" s="1" t="str">
        <f ca="1">IF(($A468&lt;&gt;"")*(R$1&lt;&gt;""),IF(_xlfn.XLOOKUP(R$1,Attendance_sorted!$B467:$CW467,Attendance_sorted!$B467:$CW467,"nn")&lt;&gt;"nn","•",""),"")</f>
        <v/>
      </c>
      <c r="S468" s="1" t="str">
        <f ca="1">IF(($A468&lt;&gt;"")*(S$1&lt;&gt;""),IF(_xlfn.XLOOKUP(S$1,Attendance_sorted!$B467:$CW467,Attendance_sorted!$B467:$CW467,"nn")&lt;&gt;"nn","•",""),"")</f>
        <v/>
      </c>
      <c r="T468" s="1" t="str">
        <f ca="1">IF(($A468&lt;&gt;"")*(T$1&lt;&gt;""),IF(_xlfn.XLOOKUP(T$1,Attendance_sorted!$B467:$CW467,Attendance_sorted!$B467:$CW467,"nn")&lt;&gt;"nn","•",""),"")</f>
        <v/>
      </c>
      <c r="U468" s="1" t="str">
        <f ca="1">IF(($A468&lt;&gt;"")*(U$1&lt;&gt;""),IF(_xlfn.XLOOKUP(U$1,Attendance_sorted!$B467:$CW467,Attendance_sorted!$B467:$CW467,"nn")&lt;&gt;"nn","•",""),"")</f>
        <v/>
      </c>
      <c r="V468" s="1" t="str">
        <f ca="1">IF(($A468&lt;&gt;"")*(V$1&lt;&gt;""),IF(_xlfn.XLOOKUP(V$1,Attendance_sorted!$B467:$CW467,Attendance_sorted!$B467:$CW467,"nn")&lt;&gt;"nn","•",""),"")</f>
        <v/>
      </c>
      <c r="W468" s="1" t="str">
        <f ca="1">IF(($A468&lt;&gt;"")*(W$1&lt;&gt;""),IF(_xlfn.XLOOKUP(W$1,Attendance_sorted!$B467:$CW467,Attendance_sorted!$B467:$CW467,"nn")&lt;&gt;"nn","•",""),"")</f>
        <v/>
      </c>
      <c r="X468" s="1" t="str">
        <f ca="1">IF(($A468&lt;&gt;"")*(X$1&lt;&gt;""),IF(_xlfn.XLOOKUP(X$1,Attendance_sorted!$B467:$CW467,Attendance_sorted!$B467:$CW467,"nn")&lt;&gt;"nn","•",""),"")</f>
        <v/>
      </c>
      <c r="Y468" s="1" t="str">
        <f ca="1">IF(($A468&lt;&gt;"")*(Y$1&lt;&gt;""),IF(_xlfn.XLOOKUP(Y$1,Attendance_sorted!$B467:$CW467,Attendance_sorted!$B467:$CW467,"nn")&lt;&gt;"nn","•",""),"")</f>
        <v/>
      </c>
      <c r="Z468" s="1" t="str">
        <f ca="1">IF(($A468&lt;&gt;"")*(Z$1&lt;&gt;""),IF(_xlfn.XLOOKUP(Z$1,Attendance_sorted!$B467:$CW467,Attendance_sorted!$B467:$CW467,"nn")&lt;&gt;"nn","•",""),"")</f>
        <v/>
      </c>
      <c r="AA468" s="1" t="str">
        <f ca="1">IF(($A468&lt;&gt;"")*(AA$1&lt;&gt;""),IF(_xlfn.XLOOKUP(AA$1,Attendance_sorted!$B467:$CW467,Attendance_sorted!$B467:$CW467,"nn")&lt;&gt;"nn","•",""),"")</f>
        <v/>
      </c>
      <c r="AB468" s="1" t="str">
        <f ca="1">IF(($A468&lt;&gt;"")*(AB$1&lt;&gt;""),IF(_xlfn.XLOOKUP(AB$1,Attendance_sorted!$B467:$CW467,Attendance_sorted!$B467:$CW467,"nn")&lt;&gt;"nn","•",""),"")</f>
        <v/>
      </c>
      <c r="AC468" s="1" t="str">
        <f ca="1">IF(($A468&lt;&gt;"")*(AC$1&lt;&gt;""),IF(_xlfn.XLOOKUP(AC$1,Attendance_sorted!$B467:$CW467,Attendance_sorted!$B467:$CW467,"nn")&lt;&gt;"nn","•",""),"")</f>
        <v/>
      </c>
      <c r="AD468" s="1" t="str">
        <f ca="1">IF(($A468&lt;&gt;"")*(AD$1&lt;&gt;""),IF(_xlfn.XLOOKUP(AD$1,Attendance_sorted!$B467:$CW467,Attendance_sorted!$B467:$CW467,"nn")&lt;&gt;"nn","•",""),"")</f>
        <v/>
      </c>
      <c r="AE468" s="1" t="str">
        <f ca="1">IF(($A468&lt;&gt;"")*(AE$1&lt;&gt;""),IF(_xlfn.XLOOKUP(AE$1,Attendance_sorted!$B467:$CW467,Attendance_sorted!$B467:$CW467,"nn")&lt;&gt;"nn","•",""),"")</f>
        <v/>
      </c>
      <c r="AF468" s="1" t="str">
        <f ca="1">IF(($A468&lt;&gt;"")*(AF$1&lt;&gt;""),IF(_xlfn.XLOOKUP(AF$1,Attendance_sorted!$B467:$CW467,Attendance_sorted!$B467:$CW467,"nn")&lt;&gt;"nn","•",""),"")</f>
        <v/>
      </c>
      <c r="AG468" s="1" t="str">
        <f ca="1">IF(($A468&lt;&gt;"")*(AG$1&lt;&gt;""),IF(_xlfn.XLOOKUP(AG$1,Attendance_sorted!$B467:$CW467,Attendance_sorted!$B467:$CW467,"nn")&lt;&gt;"nn","•",""),"")</f>
        <v/>
      </c>
      <c r="AH468" s="1" t="str">
        <f ca="1">IF(($A468&lt;&gt;"")*(AH$1&lt;&gt;""),IF(_xlfn.XLOOKUP(AH$1,Attendance_sorted!$B467:$CW467,Attendance_sorted!$B467:$CW467,"nn")&lt;&gt;"nn","•",""),"")</f>
        <v/>
      </c>
      <c r="AI468" s="1" t="str">
        <f ca="1">IF(($A468&lt;&gt;"")*(AI$1&lt;&gt;""),IF(_xlfn.XLOOKUP(AI$1,Attendance_sorted!$B467:$CW467,Attendance_sorted!$B467:$CW467,"nn")&lt;&gt;"nn","•",""),"")</f>
        <v/>
      </c>
      <c r="AJ468" s="1" t="str">
        <f ca="1">IF(($A468&lt;&gt;"")*(AJ$1&lt;&gt;""),IF(_xlfn.XLOOKUP(AJ$1,Attendance_sorted!$B467:$CW467,Attendance_sorted!$B467:$CW467,"nn")&lt;&gt;"nn","•",""),"")</f>
        <v/>
      </c>
      <c r="AK468" s="1" t="str">
        <f ca="1">IF(($A468&lt;&gt;"")*(AK$1&lt;&gt;""),IF(_xlfn.XLOOKUP(AK$1,Attendance_sorted!$B467:$CW467,Attendance_sorted!$B467:$CW467,"nn")&lt;&gt;"nn","•",""),"")</f>
        <v/>
      </c>
      <c r="AL468" s="1" t="str">
        <f ca="1">IF(($A468&lt;&gt;"")*(AL$1&lt;&gt;""),IF(_xlfn.XLOOKUP(AL$1,Attendance_sorted!$B467:$CW467,Attendance_sorted!$B467:$CW467,"nn")&lt;&gt;"nn","•",""),"")</f>
        <v/>
      </c>
      <c r="AM468" s="1" t="str">
        <f ca="1">IF(($A468&lt;&gt;"")*(AM$1&lt;&gt;""),IF(_xlfn.XLOOKUP(AM$1,Attendance_sorted!$B467:$CW467,Attendance_sorted!$B467:$CW467,"nn")&lt;&gt;"nn","•",""),"")</f>
        <v/>
      </c>
      <c r="AN468" s="1" t="str">
        <f ca="1">IF(($A468&lt;&gt;"")*(AN$1&lt;&gt;""),IF(_xlfn.XLOOKUP(AN$1,Attendance_sorted!$B467:$CW467,Attendance_sorted!$B467:$CW467,"nn")&lt;&gt;"nn","•",""),"")</f>
        <v/>
      </c>
      <c r="AO468" s="1" t="str">
        <f ca="1">IF(($A468&lt;&gt;"")*(AO$1&lt;&gt;""),IF(_xlfn.XLOOKUP(AO$1,Attendance_sorted!$B467:$CW467,Attendance_sorted!$B467:$CW467,"nn")&lt;&gt;"nn","•",""),"")</f>
        <v/>
      </c>
      <c r="AP468" s="1" t="str">
        <f ca="1">IF(($A468&lt;&gt;"")*(AP$1&lt;&gt;""),IF(_xlfn.XLOOKUP(AP$1,Attendance_sorted!$B467:$CW467,Attendance_sorted!$B467:$CW467,"nn")&lt;&gt;"nn","•",""),"")</f>
        <v/>
      </c>
      <c r="AQ468" s="1" t="str">
        <f ca="1">IF(($A468&lt;&gt;"")*(AQ$1&lt;&gt;""),IF(_xlfn.XLOOKUP(AQ$1,Attendance_sorted!$B467:$CW467,Attendance_sorted!$B467:$CW467,"nn")&lt;&gt;"nn","•",""),"")</f>
        <v/>
      </c>
      <c r="AR468" s="1" t="str">
        <f ca="1">IF(($A468&lt;&gt;"")*(AR$1&lt;&gt;""),IF(_xlfn.XLOOKUP(AR$1,Attendance_sorted!$B467:$CW467,Attendance_sorted!$B467:$CW467,"nn")&lt;&gt;"nn","•",""),"")</f>
        <v/>
      </c>
      <c r="AS468" s="1" t="str">
        <f ca="1">IF(($A468&lt;&gt;"")*(AS$1&lt;&gt;""),IF(_xlfn.XLOOKUP(AS$1,Attendance_sorted!$B467:$CW467,Attendance_sorted!$B467:$CW467,"nn")&lt;&gt;"nn","•",""),"")</f>
        <v/>
      </c>
      <c r="AT468" s="1" t="str">
        <f ca="1">IF(($A468&lt;&gt;"")*(AT$1&lt;&gt;""),IF(_xlfn.XLOOKUP(AT$1,Attendance_sorted!$B467:$CW467,Attendance_sorted!$B467:$CW467,"nn")&lt;&gt;"nn","•",""),"")</f>
        <v/>
      </c>
      <c r="AU468" s="1" t="str">
        <f ca="1">IF(($A468&lt;&gt;"")*(AU$1&lt;&gt;""),IF(_xlfn.XLOOKUP(AU$1,Attendance_sorted!$B467:$CW467,Attendance_sorted!$B467:$CW467,"nn")&lt;&gt;"nn","•",""),"")</f>
        <v/>
      </c>
      <c r="AV468" s="1" t="str">
        <f ca="1">IF(($A468&lt;&gt;"")*(AV$1&lt;&gt;""),IF(_xlfn.XLOOKUP(AV$1,Attendance_sorted!$B467:$CW467,Attendance_sorted!$B467:$CW467,"nn")&lt;&gt;"nn","•",""),"")</f>
        <v/>
      </c>
      <c r="AW468" s="1" t="str">
        <f ca="1">IF(($A468&lt;&gt;"")*(AW$1&lt;&gt;""),IF(_xlfn.XLOOKUP(AW$1,Attendance_sorted!$B467:$CW467,Attendance_sorted!$B467:$CW467,"nn")&lt;&gt;"nn","•",""),"")</f>
        <v/>
      </c>
      <c r="AX468" s="1" t="str">
        <f ca="1">IF(($A468&lt;&gt;"")*(AX$1&lt;&gt;""),IF(_xlfn.XLOOKUP(AX$1,Attendance_sorted!$B467:$CW467,Attendance_sorted!$B467:$CW467,"nn")&lt;&gt;"nn","•",""),"")</f>
        <v/>
      </c>
      <c r="AY468" s="1" t="str">
        <f ca="1">IF(($A468&lt;&gt;"")*(AY$1&lt;&gt;""),IF(_xlfn.XLOOKUP(AY$1,Attendance_sorted!$B467:$CW467,Attendance_sorted!$B467:$CW467,"nn")&lt;&gt;"nn","•",""),"")</f>
        <v/>
      </c>
      <c r="AZ468" s="1" t="str">
        <f ca="1">IF(($A468&lt;&gt;"")*(AZ$1&lt;&gt;""),IF(_xlfn.XLOOKUP(AZ$1,Attendance_sorted!$B467:$CW467,Attendance_sorted!$B467:$CW467,"nn")&lt;&gt;"nn","•",""),"")</f>
        <v/>
      </c>
      <c r="BA468" s="1" t="str">
        <f ca="1">IF(($A468&lt;&gt;"")*(BA$1&lt;&gt;""),IF(_xlfn.XLOOKUP(BA$1,Attendance_sorted!$B467:$CW467,Attendance_sorted!$B467:$CW467,"nn")&lt;&gt;"nn","•",""),"")</f>
        <v/>
      </c>
      <c r="BB468" s="1" t="str">
        <f ca="1">IF(($A468&lt;&gt;"")*(BB$1&lt;&gt;""),IF(_xlfn.XLOOKUP(BB$1,Attendance_sorted!$B467:$CW467,Attendance_sorted!$B467:$CW467,"nn")&lt;&gt;"nn","•",""),"")</f>
        <v/>
      </c>
      <c r="BC468" s="1" t="str">
        <f ca="1">IF(($A468&lt;&gt;"")*(BC$1&lt;&gt;""),IF(_xlfn.XLOOKUP(BC$1,Attendance_sorted!$B467:$CW467,Attendance_sorted!$B467:$CW467,"nn")&lt;&gt;"nn","•",""),"")</f>
        <v/>
      </c>
      <c r="BD468" s="1" t="str">
        <f ca="1">IF(($A468&lt;&gt;"")*(BD$1&lt;&gt;""),IF(_xlfn.XLOOKUP(BD$1,Attendance_sorted!$B467:$CW467,Attendance_sorted!$B467:$CW467,"nn")&lt;&gt;"nn","•",""),"")</f>
        <v/>
      </c>
      <c r="BE468" s="1" t="str">
        <f ca="1">IF(($A468&lt;&gt;"")*(BE$1&lt;&gt;""),IF(_xlfn.XLOOKUP(BE$1,Attendance_sorted!$B467:$CW467,Attendance_sorted!$B467:$CW467,"nn")&lt;&gt;"nn","•",""),"")</f>
        <v/>
      </c>
      <c r="BF468" s="1" t="str">
        <f ca="1">IF(($A468&lt;&gt;"")*(BF$1&lt;&gt;""),IF(_xlfn.XLOOKUP(BF$1,Attendance_sorted!$B467:$CW467,Attendance_sorted!$B467:$CW467,"nn")&lt;&gt;"nn","•",""),"")</f>
        <v/>
      </c>
      <c r="BG468" s="1" t="str">
        <f ca="1">IF(($A468&lt;&gt;"")*(BG$1&lt;&gt;""),IF(_xlfn.XLOOKUP(BG$1,Attendance_sorted!$B467:$CW467,Attendance_sorted!$B467:$CW467,"nn")&lt;&gt;"nn","•",""),"")</f>
        <v/>
      </c>
      <c r="BH468" s="1" t="str">
        <f ca="1">IF(($A468&lt;&gt;"")*(BH$1&lt;&gt;""),IF(_xlfn.XLOOKUP(BH$1,Attendance_sorted!$B467:$CW467,Attendance_sorted!$B467:$CW467,"nn")&lt;&gt;"nn","•",""),"")</f>
        <v/>
      </c>
      <c r="BI468" s="1" t="str">
        <f ca="1">IF(($A468&lt;&gt;"")*(BI$1&lt;&gt;""),IF(_xlfn.XLOOKUP(BI$1,Attendance_sorted!$B467:$CW467,Attendance_sorted!$B467:$CW467,"nn")&lt;&gt;"nn","•",""),"")</f>
        <v/>
      </c>
      <c r="BJ468" s="1" t="str">
        <f ca="1">IF(($A468&lt;&gt;"")*(BJ$1&lt;&gt;""),IF(_xlfn.XLOOKUP(BJ$1,Attendance_sorted!$B467:$CW467,Attendance_sorted!$B467:$CW467,"nn")&lt;&gt;"nn","•",""),"")</f>
        <v/>
      </c>
      <c r="BK468" s="1" t="str">
        <f ca="1">IF(($A468&lt;&gt;"")*(BK$1&lt;&gt;""),IF(_xlfn.XLOOKUP(BK$1,Attendance_sorted!$B467:$CW467,Attendance_sorted!$B467:$CW467,"nn")&lt;&gt;"nn","•",""),"")</f>
        <v/>
      </c>
      <c r="BL468" s="1" t="str">
        <f ca="1">IF(($A468&lt;&gt;"")*(BL$1&lt;&gt;""),IF(_xlfn.XLOOKUP(BL$1,Attendance_sorted!$B467:$CW467,Attendance_sorted!$B467:$CW467,"nn")&lt;&gt;"nn","•",""),"")</f>
        <v/>
      </c>
      <c r="BM468" s="1" t="str">
        <f ca="1">IF(($A468&lt;&gt;"")*(BM$1&lt;&gt;""),IF(_xlfn.XLOOKUP(BM$1,Attendance_sorted!$B467:$CW467,Attendance_sorted!$B467:$CW467,"nn")&lt;&gt;"nn","•",""),"")</f>
        <v/>
      </c>
      <c r="BN468" s="1" t="str">
        <f ca="1">IF(($A468&lt;&gt;"")*(BN$1&lt;&gt;""),IF(_xlfn.XLOOKUP(BN$1,Attendance_sorted!$B467:$CW467,Attendance_sorted!$B467:$CW467,"nn")&lt;&gt;"nn","•",""),"")</f>
        <v/>
      </c>
      <c r="BO468" s="1" t="str">
        <f ca="1">IF(($A468&lt;&gt;"")*(BO$1&lt;&gt;""),IF(_xlfn.XLOOKUP(BO$1,Attendance_sorted!$B467:$CW467,Attendance_sorted!$B467:$CW467,"nn")&lt;&gt;"nn","•",""),"")</f>
        <v/>
      </c>
      <c r="BP468" s="1" t="str">
        <f ca="1">IF(($A468&lt;&gt;"")*(BP$1&lt;&gt;""),IF(_xlfn.XLOOKUP(BP$1,Attendance_sorted!$B467:$CW467,Attendance_sorted!$B467:$CW467,"nn")&lt;&gt;"nn","•",""),"")</f>
        <v/>
      </c>
      <c r="BQ468" s="1" t="str">
        <f ca="1">IF(($A468&lt;&gt;"")*(BQ$1&lt;&gt;""),IF(_xlfn.XLOOKUP(BQ$1,Attendance_sorted!$B467:$CW467,Attendance_sorted!$B467:$CW467,"nn")&lt;&gt;"nn","•",""),"")</f>
        <v/>
      </c>
      <c r="BR468" s="1" t="str">
        <f ca="1">IF(($A468&lt;&gt;"")*(BR$1&lt;&gt;""),IF(_xlfn.XLOOKUP(BR$1,Attendance_sorted!$B467:$CW467,Attendance_sorted!$B467:$CW467,"nn")&lt;&gt;"nn","•",""),"")</f>
        <v/>
      </c>
      <c r="BS468" s="1" t="str">
        <f ca="1">IF(($A468&lt;&gt;"")*(BS$1&lt;&gt;""),IF(_xlfn.XLOOKUP(BS$1,Attendance_sorted!$B467:$CW467,Attendance_sorted!$B467:$CW467,"nn")&lt;&gt;"nn","•",""),"")</f>
        <v/>
      </c>
      <c r="BT468" s="1" t="str">
        <f ca="1">IF(($A468&lt;&gt;"")*(BT$1&lt;&gt;""),IF(_xlfn.XLOOKUP(BT$1,Attendance_sorted!$B467:$CW467,Attendance_sorted!$B467:$CW467,"nn")&lt;&gt;"nn","•",""),"")</f>
        <v/>
      </c>
      <c r="BU468" s="1" t="str">
        <f ca="1">IF(($A468&lt;&gt;"")*(BU$1&lt;&gt;""),IF(_xlfn.XLOOKUP(BU$1,Attendance_sorted!$B467:$CW467,Attendance_sorted!$B467:$CW467,"nn")&lt;&gt;"nn","•",""),"")</f>
        <v/>
      </c>
      <c r="BV468" s="1" t="str">
        <f ca="1">IF(($A468&lt;&gt;"")*(BV$1&lt;&gt;""),IF(_xlfn.XLOOKUP(BV$1,Attendance_sorted!$B467:$CW467,Attendance_sorted!$B467:$CW467,"nn")&lt;&gt;"nn","•",""),"")</f>
        <v/>
      </c>
      <c r="BW468" s="1" t="str">
        <f ca="1">IF(($A468&lt;&gt;"")*(BW$1&lt;&gt;""),IF(_xlfn.XLOOKUP(BW$1,Attendance_sorted!$B467:$CW467,Attendance_sorted!$B467:$CW467,"nn")&lt;&gt;"nn","•",""),"")</f>
        <v/>
      </c>
      <c r="BX468" s="1" t="str">
        <f ca="1">IF(($A468&lt;&gt;"")*(BX$1&lt;&gt;""),IF(_xlfn.XLOOKUP(BX$1,Attendance_sorted!$B467:$CW467,Attendance_sorted!$B467:$CW467,"nn")&lt;&gt;"nn","•",""),"")</f>
        <v/>
      </c>
      <c r="BY468" s="1" t="str">
        <f ca="1">IF(($A468&lt;&gt;"")*(BY$1&lt;&gt;""),IF(_xlfn.XLOOKUP(BY$1,Attendance_sorted!$B467:$CW467,Attendance_sorted!$B467:$CW467,"nn")&lt;&gt;"nn","•",""),"")</f>
        <v/>
      </c>
      <c r="BZ468" s="1" t="str">
        <f ca="1">IF(($A468&lt;&gt;"")*(BZ$1&lt;&gt;""),IF(_xlfn.XLOOKUP(BZ$1,Attendance_sorted!$B467:$CW467,Attendance_sorted!$B467:$CW467,"nn")&lt;&gt;"nn","•",""),"")</f>
        <v/>
      </c>
      <c r="CA468" s="1" t="str">
        <f ca="1">IF(($A468&lt;&gt;"")*(CA$1&lt;&gt;""),IF(_xlfn.XLOOKUP(CA$1,Attendance_sorted!$B467:$CW467,Attendance_sorted!$B467:$CW467,"nn")&lt;&gt;"nn","•",""),"")</f>
        <v/>
      </c>
      <c r="CB468" s="1" t="str">
        <f ca="1">IF(($A468&lt;&gt;"")*(CB$1&lt;&gt;""),IF(_xlfn.XLOOKUP(CB$1,Attendance_sorted!$B467:$CW467,Attendance_sorted!$B467:$CW467,"nn")&lt;&gt;"nn","•",""),"")</f>
        <v/>
      </c>
      <c r="CC468" s="1" t="str">
        <f ca="1">IF(($A468&lt;&gt;"")*(CC$1&lt;&gt;""),IF(_xlfn.XLOOKUP(CC$1,Attendance_sorted!$B467:$CW467,Attendance_sorted!$B467:$CW467,"nn")&lt;&gt;"nn","•",""),"")</f>
        <v/>
      </c>
      <c r="CD468" s="1" t="str">
        <f ca="1">IF(($A468&lt;&gt;"")*(CD$1&lt;&gt;""),IF(_xlfn.XLOOKUP(CD$1,Attendance_sorted!$B467:$CW467,Attendance_sorted!$B467:$CW467,"nn")&lt;&gt;"nn","•",""),"")</f>
        <v/>
      </c>
      <c r="CE468" s="1" t="str">
        <f ca="1">IF(($A468&lt;&gt;"")*(CE$1&lt;&gt;""),IF(_xlfn.XLOOKUP(CE$1,Attendance_sorted!$B467:$CW467,Attendance_sorted!$B467:$CW467,"nn")&lt;&gt;"nn","•",""),"")</f>
        <v/>
      </c>
      <c r="CF468" s="1" t="str">
        <f ca="1">IF(($A468&lt;&gt;"")*(CF$1&lt;&gt;""),IF(_xlfn.XLOOKUP(CF$1,Attendance_sorted!$B467:$CW467,Attendance_sorted!$B467:$CW467,"nn")&lt;&gt;"nn","•",""),"")</f>
        <v/>
      </c>
      <c r="CG468" s="1" t="str">
        <f ca="1">IF(($A468&lt;&gt;"")*(CG$1&lt;&gt;""),IF(_xlfn.XLOOKUP(CG$1,Attendance_sorted!$B467:$CW467,Attendance_sorted!$B467:$CW467,"nn")&lt;&gt;"nn","•",""),"")</f>
        <v/>
      </c>
      <c r="CH468" s="1" t="str">
        <f ca="1">IF(($A468&lt;&gt;"")*(CH$1&lt;&gt;""),IF(_xlfn.XLOOKUP(CH$1,Attendance_sorted!$B467:$CW467,Attendance_sorted!$B467:$CW467,"nn")&lt;&gt;"nn","•",""),"")</f>
        <v/>
      </c>
      <c r="CI468" s="1" t="str">
        <f ca="1">IF(($A468&lt;&gt;"")*(CI$1&lt;&gt;""),IF(_xlfn.XLOOKUP(CI$1,Attendance_sorted!$B467:$CW467,Attendance_sorted!$B467:$CW467,"nn")&lt;&gt;"nn","•",""),"")</f>
        <v/>
      </c>
      <c r="CJ468" s="1" t="str">
        <f ca="1">IF(($A468&lt;&gt;"")*(CJ$1&lt;&gt;""),IF(_xlfn.XLOOKUP(CJ$1,Attendance_sorted!$B467:$CW467,Attendance_sorted!$B467:$CW467,"nn")&lt;&gt;"nn","•",""),"")</f>
        <v/>
      </c>
      <c r="CK468" s="1" t="str">
        <f ca="1">IF(($A468&lt;&gt;"")*(CK$1&lt;&gt;""),IF(_xlfn.XLOOKUP(CK$1,Attendance_sorted!$B467:$CW467,Attendance_sorted!$B467:$CW467,"nn")&lt;&gt;"nn","•",""),"")</f>
        <v/>
      </c>
      <c r="CL468" s="1" t="str">
        <f ca="1">IF(($A468&lt;&gt;"")*(CL$1&lt;&gt;""),IF(_xlfn.XLOOKUP(CL$1,Attendance_sorted!$B467:$CW467,Attendance_sorted!$B467:$CW467,"nn")&lt;&gt;"nn","•",""),"")</f>
        <v/>
      </c>
      <c r="CM468" s="1" t="str">
        <f ca="1">IF(($A468&lt;&gt;"")*(CM$1&lt;&gt;""),IF(_xlfn.XLOOKUP(CM$1,Attendance_sorted!$B467:$CW467,Attendance_sorted!$B467:$CW467,"nn")&lt;&gt;"nn","•",""),"")</f>
        <v/>
      </c>
      <c r="CN468" s="1" t="str">
        <f ca="1">IF(($A468&lt;&gt;"")*(CN$1&lt;&gt;""),IF(_xlfn.XLOOKUP(CN$1,Attendance_sorted!$B467:$CW467,Attendance_sorted!$B467:$CW467,"nn")&lt;&gt;"nn","•",""),"")</f>
        <v/>
      </c>
      <c r="CO468" s="1" t="str">
        <f ca="1">IF(($A468&lt;&gt;"")*(CO$1&lt;&gt;""),IF(_xlfn.XLOOKUP(CO$1,Attendance_sorted!$B467:$CW467,Attendance_sorted!$B467:$CW467,"nn")&lt;&gt;"nn","•",""),"")</f>
        <v/>
      </c>
      <c r="CP468" s="1" t="str">
        <f ca="1">IF(($A468&lt;&gt;"")*(CP$1&lt;&gt;""),IF(_xlfn.XLOOKUP(CP$1,Attendance_sorted!$B467:$CW467,Attendance_sorted!$B467:$CW467,"nn")&lt;&gt;"nn","•",""),"")</f>
        <v/>
      </c>
      <c r="CQ468" s="1" t="str">
        <f ca="1">IF(($A468&lt;&gt;"")*(CQ$1&lt;&gt;""),IF(_xlfn.XLOOKUP(CQ$1,Attendance_sorted!$B467:$CW467,Attendance_sorted!$B467:$CW467,"nn")&lt;&gt;"nn","•",""),"")</f>
        <v/>
      </c>
      <c r="CR468" s="1" t="str">
        <f ca="1">IF(($A468&lt;&gt;"")*(CR$1&lt;&gt;""),IF(_xlfn.XLOOKUP(CR$1,Attendance_sorted!$B467:$CW467,Attendance_sorted!$B467:$CW467,"nn")&lt;&gt;"nn","•",""),"")</f>
        <v/>
      </c>
      <c r="CS468" s="1" t="str">
        <f ca="1">IF(($A468&lt;&gt;"")*(CS$1&lt;&gt;""),IF(_xlfn.XLOOKUP(CS$1,Attendance_sorted!$B467:$CW467,Attendance_sorted!$B467:$CW467,"nn")&lt;&gt;"nn","•",""),"")</f>
        <v/>
      </c>
      <c r="CT468" s="1" t="str">
        <f ca="1">IF(($A468&lt;&gt;"")*(CT$1&lt;&gt;""),IF(_xlfn.XLOOKUP(CT$1,Attendance_sorted!$B467:$CW467,Attendance_sorted!$B467:$CW467,"nn")&lt;&gt;"nn","•",""),"")</f>
        <v/>
      </c>
      <c r="CU468" s="1" t="str">
        <f ca="1">IF(($A468&lt;&gt;"")*(CU$1&lt;&gt;""),IF(_xlfn.XLOOKUP(CU$1,Attendance_sorted!$B467:$CW467,Attendance_sorted!$B467:$CW467,"nn")&lt;&gt;"nn","•",""),"")</f>
        <v/>
      </c>
      <c r="CV468" s="1" t="str">
        <f ca="1">IF(($A468&lt;&gt;"")*(CV$1&lt;&gt;""),IF(_xlfn.XLOOKUP(CV$1,Attendance_sorted!$B467:$CW467,Attendance_sorted!$B467:$CW467,"nn")&lt;&gt;"nn","•",""),"")</f>
        <v/>
      </c>
      <c r="CW468" s="1" t="str">
        <f ca="1">IF(($A468&lt;&gt;"")*(CW$1&lt;&gt;""),IF(_xlfn.XLOOKUP(CW$1,Attendance_sorted!$B467:$CW467,Attendance_sorted!$B467:$CW467,"nn")&lt;&gt;"nn","•",""),"")</f>
        <v/>
      </c>
    </row>
    <row r="469" spans="1:101">
      <c r="A469" s="1"/>
      <c r="B469" s="1" t="str">
        <f ca="1">IF(($A469&lt;&gt;"")*(B$1&lt;&gt;""),IF(_xlfn.XLOOKUP(B$1,Attendance_sorted!$B468:$CW468,Attendance_sorted!$B468:$CW468,"nn")&lt;&gt;"nn","•",""),"")</f>
        <v/>
      </c>
      <c r="C469" s="1" t="str">
        <f ca="1">IF(($A469&lt;&gt;"")*(C$1&lt;&gt;""),IF(_xlfn.XLOOKUP(C$1,Attendance_sorted!$B468:$CW468,Attendance_sorted!$B468:$CW468,"nn")&lt;&gt;"nn","•",""),"")</f>
        <v/>
      </c>
      <c r="D469" s="1" t="str">
        <f ca="1">IF(($A469&lt;&gt;"")*(D$1&lt;&gt;""),IF(_xlfn.XLOOKUP(D$1,Attendance_sorted!$B468:$CW468,Attendance_sorted!$B468:$CW468,"nn")&lt;&gt;"nn","•",""),"")</f>
        <v/>
      </c>
      <c r="E469" s="1" t="str">
        <f ca="1">IF(($A469&lt;&gt;"")*(E$1&lt;&gt;""),IF(_xlfn.XLOOKUP(E$1,Attendance_sorted!$B468:$CW468,Attendance_sorted!$B468:$CW468,"nn")&lt;&gt;"nn","•",""),"")</f>
        <v/>
      </c>
      <c r="F469" s="1" t="str">
        <f ca="1">IF(($A469&lt;&gt;"")*(F$1&lt;&gt;""),IF(_xlfn.XLOOKUP(F$1,Attendance_sorted!$B468:$CW468,Attendance_sorted!$B468:$CW468,"nn")&lt;&gt;"nn","•",""),"")</f>
        <v/>
      </c>
      <c r="G469" s="1" t="str">
        <f ca="1">IF(($A469&lt;&gt;"")*(G$1&lt;&gt;""),IF(_xlfn.XLOOKUP(G$1,Attendance_sorted!$B468:$CW468,Attendance_sorted!$B468:$CW468,"nn")&lt;&gt;"nn","•",""),"")</f>
        <v/>
      </c>
      <c r="H469" s="1" t="str">
        <f ca="1">IF(($A469&lt;&gt;"")*(H$1&lt;&gt;""),IF(_xlfn.XLOOKUP(H$1,Attendance_sorted!$B468:$CW468,Attendance_sorted!$B468:$CW468,"nn")&lt;&gt;"nn","•",""),"")</f>
        <v/>
      </c>
      <c r="I469" s="1" t="str">
        <f ca="1">IF(($A469&lt;&gt;"")*(I$1&lt;&gt;""),IF(_xlfn.XLOOKUP(I$1,Attendance_sorted!$B468:$CW468,Attendance_sorted!$B468:$CW468,"nn")&lt;&gt;"nn","•",""),"")</f>
        <v/>
      </c>
      <c r="J469" s="1" t="str">
        <f ca="1">IF(($A469&lt;&gt;"")*(J$1&lt;&gt;""),IF(_xlfn.XLOOKUP(J$1,Attendance_sorted!$B468:$CW468,Attendance_sorted!$B468:$CW468,"nn")&lt;&gt;"nn","•",""),"")</f>
        <v/>
      </c>
      <c r="K469" s="1" t="str">
        <f ca="1">IF(($A469&lt;&gt;"")*(K$1&lt;&gt;""),IF(_xlfn.XLOOKUP(K$1,Attendance_sorted!$B468:$CW468,Attendance_sorted!$B468:$CW468,"nn")&lt;&gt;"nn","•",""),"")</f>
        <v/>
      </c>
      <c r="L469" s="1" t="str">
        <f ca="1">IF(($A469&lt;&gt;"")*(L$1&lt;&gt;""),IF(_xlfn.XLOOKUP(L$1,Attendance_sorted!$B468:$CW468,Attendance_sorted!$B468:$CW468,"nn")&lt;&gt;"nn","•",""),"")</f>
        <v/>
      </c>
      <c r="M469" s="1" t="str">
        <f ca="1">IF(($A469&lt;&gt;"")*(M$1&lt;&gt;""),IF(_xlfn.XLOOKUP(M$1,Attendance_sorted!$B468:$CW468,Attendance_sorted!$B468:$CW468,"nn")&lt;&gt;"nn","•",""),"")</f>
        <v/>
      </c>
      <c r="N469" s="1" t="str">
        <f ca="1">IF(($A469&lt;&gt;"")*(N$1&lt;&gt;""),IF(_xlfn.XLOOKUP(N$1,Attendance_sorted!$B468:$CW468,Attendance_sorted!$B468:$CW468,"nn")&lt;&gt;"nn","•",""),"")</f>
        <v/>
      </c>
      <c r="O469" s="1" t="str">
        <f ca="1">IF(($A469&lt;&gt;"")*(O$1&lt;&gt;""),IF(_xlfn.XLOOKUP(O$1,Attendance_sorted!$B468:$CW468,Attendance_sorted!$B468:$CW468,"nn")&lt;&gt;"nn","•",""),"")</f>
        <v/>
      </c>
      <c r="P469" s="1" t="str">
        <f ca="1">IF(($A469&lt;&gt;"")*(P$1&lt;&gt;""),IF(_xlfn.XLOOKUP(P$1,Attendance_sorted!$B468:$CW468,Attendance_sorted!$B468:$CW468,"nn")&lt;&gt;"nn","•",""),"")</f>
        <v/>
      </c>
      <c r="Q469" s="1" t="str">
        <f ca="1">IF(($A469&lt;&gt;"")*(Q$1&lt;&gt;""),IF(_xlfn.XLOOKUP(Q$1,Attendance_sorted!$B468:$CW468,Attendance_sorted!$B468:$CW468,"nn")&lt;&gt;"nn","•",""),"")</f>
        <v/>
      </c>
      <c r="R469" s="1" t="str">
        <f ca="1">IF(($A469&lt;&gt;"")*(R$1&lt;&gt;""),IF(_xlfn.XLOOKUP(R$1,Attendance_sorted!$B468:$CW468,Attendance_sorted!$B468:$CW468,"nn")&lt;&gt;"nn","•",""),"")</f>
        <v/>
      </c>
      <c r="S469" s="1" t="str">
        <f ca="1">IF(($A469&lt;&gt;"")*(S$1&lt;&gt;""),IF(_xlfn.XLOOKUP(S$1,Attendance_sorted!$B468:$CW468,Attendance_sorted!$B468:$CW468,"nn")&lt;&gt;"nn","•",""),"")</f>
        <v/>
      </c>
      <c r="T469" s="1" t="str">
        <f ca="1">IF(($A469&lt;&gt;"")*(T$1&lt;&gt;""),IF(_xlfn.XLOOKUP(T$1,Attendance_sorted!$B468:$CW468,Attendance_sorted!$B468:$CW468,"nn")&lt;&gt;"nn","•",""),"")</f>
        <v/>
      </c>
      <c r="U469" s="1" t="str">
        <f ca="1">IF(($A469&lt;&gt;"")*(U$1&lt;&gt;""),IF(_xlfn.XLOOKUP(U$1,Attendance_sorted!$B468:$CW468,Attendance_sorted!$B468:$CW468,"nn")&lt;&gt;"nn","•",""),"")</f>
        <v/>
      </c>
      <c r="V469" s="1" t="str">
        <f ca="1">IF(($A469&lt;&gt;"")*(V$1&lt;&gt;""),IF(_xlfn.XLOOKUP(V$1,Attendance_sorted!$B468:$CW468,Attendance_sorted!$B468:$CW468,"nn")&lt;&gt;"nn","•",""),"")</f>
        <v/>
      </c>
      <c r="W469" s="1" t="str">
        <f ca="1">IF(($A469&lt;&gt;"")*(W$1&lt;&gt;""),IF(_xlfn.XLOOKUP(W$1,Attendance_sorted!$B468:$CW468,Attendance_sorted!$B468:$CW468,"nn")&lt;&gt;"nn","•",""),"")</f>
        <v/>
      </c>
      <c r="X469" s="1" t="str">
        <f ca="1">IF(($A469&lt;&gt;"")*(X$1&lt;&gt;""),IF(_xlfn.XLOOKUP(X$1,Attendance_sorted!$B468:$CW468,Attendance_sorted!$B468:$CW468,"nn")&lt;&gt;"nn","•",""),"")</f>
        <v/>
      </c>
      <c r="Y469" s="1" t="str">
        <f ca="1">IF(($A469&lt;&gt;"")*(Y$1&lt;&gt;""),IF(_xlfn.XLOOKUP(Y$1,Attendance_sorted!$B468:$CW468,Attendance_sorted!$B468:$CW468,"nn")&lt;&gt;"nn","•",""),"")</f>
        <v/>
      </c>
      <c r="Z469" s="1" t="str">
        <f ca="1">IF(($A469&lt;&gt;"")*(Z$1&lt;&gt;""),IF(_xlfn.XLOOKUP(Z$1,Attendance_sorted!$B468:$CW468,Attendance_sorted!$B468:$CW468,"nn")&lt;&gt;"nn","•",""),"")</f>
        <v/>
      </c>
      <c r="AA469" s="1" t="str">
        <f ca="1">IF(($A469&lt;&gt;"")*(AA$1&lt;&gt;""),IF(_xlfn.XLOOKUP(AA$1,Attendance_sorted!$B468:$CW468,Attendance_sorted!$B468:$CW468,"nn")&lt;&gt;"nn","•",""),"")</f>
        <v/>
      </c>
      <c r="AB469" s="1" t="str">
        <f ca="1">IF(($A469&lt;&gt;"")*(AB$1&lt;&gt;""),IF(_xlfn.XLOOKUP(AB$1,Attendance_sorted!$B468:$CW468,Attendance_sorted!$B468:$CW468,"nn")&lt;&gt;"nn","•",""),"")</f>
        <v/>
      </c>
      <c r="AC469" s="1" t="str">
        <f ca="1">IF(($A469&lt;&gt;"")*(AC$1&lt;&gt;""),IF(_xlfn.XLOOKUP(AC$1,Attendance_sorted!$B468:$CW468,Attendance_sorted!$B468:$CW468,"nn")&lt;&gt;"nn","•",""),"")</f>
        <v/>
      </c>
      <c r="AD469" s="1" t="str">
        <f ca="1">IF(($A469&lt;&gt;"")*(AD$1&lt;&gt;""),IF(_xlfn.XLOOKUP(AD$1,Attendance_sorted!$B468:$CW468,Attendance_sorted!$B468:$CW468,"nn")&lt;&gt;"nn","•",""),"")</f>
        <v/>
      </c>
      <c r="AE469" s="1" t="str">
        <f ca="1">IF(($A469&lt;&gt;"")*(AE$1&lt;&gt;""),IF(_xlfn.XLOOKUP(AE$1,Attendance_sorted!$B468:$CW468,Attendance_sorted!$B468:$CW468,"nn")&lt;&gt;"nn","•",""),"")</f>
        <v/>
      </c>
      <c r="AF469" s="1" t="str">
        <f ca="1">IF(($A469&lt;&gt;"")*(AF$1&lt;&gt;""),IF(_xlfn.XLOOKUP(AF$1,Attendance_sorted!$B468:$CW468,Attendance_sorted!$B468:$CW468,"nn")&lt;&gt;"nn","•",""),"")</f>
        <v/>
      </c>
      <c r="AG469" s="1" t="str">
        <f ca="1">IF(($A469&lt;&gt;"")*(AG$1&lt;&gt;""),IF(_xlfn.XLOOKUP(AG$1,Attendance_sorted!$B468:$CW468,Attendance_sorted!$B468:$CW468,"nn")&lt;&gt;"nn","•",""),"")</f>
        <v/>
      </c>
      <c r="AH469" s="1" t="str">
        <f ca="1">IF(($A469&lt;&gt;"")*(AH$1&lt;&gt;""),IF(_xlfn.XLOOKUP(AH$1,Attendance_sorted!$B468:$CW468,Attendance_sorted!$B468:$CW468,"nn")&lt;&gt;"nn","•",""),"")</f>
        <v/>
      </c>
      <c r="AI469" s="1" t="str">
        <f ca="1">IF(($A469&lt;&gt;"")*(AI$1&lt;&gt;""),IF(_xlfn.XLOOKUP(AI$1,Attendance_sorted!$B468:$CW468,Attendance_sorted!$B468:$CW468,"nn")&lt;&gt;"nn","•",""),"")</f>
        <v/>
      </c>
      <c r="AJ469" s="1" t="str">
        <f ca="1">IF(($A469&lt;&gt;"")*(AJ$1&lt;&gt;""),IF(_xlfn.XLOOKUP(AJ$1,Attendance_sorted!$B468:$CW468,Attendance_sorted!$B468:$CW468,"nn")&lt;&gt;"nn","•",""),"")</f>
        <v/>
      </c>
      <c r="AK469" s="1" t="str">
        <f ca="1">IF(($A469&lt;&gt;"")*(AK$1&lt;&gt;""),IF(_xlfn.XLOOKUP(AK$1,Attendance_sorted!$B468:$CW468,Attendance_sorted!$B468:$CW468,"nn")&lt;&gt;"nn","•",""),"")</f>
        <v/>
      </c>
      <c r="AL469" s="1" t="str">
        <f ca="1">IF(($A469&lt;&gt;"")*(AL$1&lt;&gt;""),IF(_xlfn.XLOOKUP(AL$1,Attendance_sorted!$B468:$CW468,Attendance_sorted!$B468:$CW468,"nn")&lt;&gt;"nn","•",""),"")</f>
        <v/>
      </c>
      <c r="AM469" s="1" t="str">
        <f ca="1">IF(($A469&lt;&gt;"")*(AM$1&lt;&gt;""),IF(_xlfn.XLOOKUP(AM$1,Attendance_sorted!$B468:$CW468,Attendance_sorted!$B468:$CW468,"nn")&lt;&gt;"nn","•",""),"")</f>
        <v/>
      </c>
      <c r="AN469" s="1" t="str">
        <f ca="1">IF(($A469&lt;&gt;"")*(AN$1&lt;&gt;""),IF(_xlfn.XLOOKUP(AN$1,Attendance_sorted!$B468:$CW468,Attendance_sorted!$B468:$CW468,"nn")&lt;&gt;"nn","•",""),"")</f>
        <v/>
      </c>
      <c r="AO469" s="1" t="str">
        <f ca="1">IF(($A469&lt;&gt;"")*(AO$1&lt;&gt;""),IF(_xlfn.XLOOKUP(AO$1,Attendance_sorted!$B468:$CW468,Attendance_sorted!$B468:$CW468,"nn")&lt;&gt;"nn","•",""),"")</f>
        <v/>
      </c>
      <c r="AP469" s="1" t="str">
        <f ca="1">IF(($A469&lt;&gt;"")*(AP$1&lt;&gt;""),IF(_xlfn.XLOOKUP(AP$1,Attendance_sorted!$B468:$CW468,Attendance_sorted!$B468:$CW468,"nn")&lt;&gt;"nn","•",""),"")</f>
        <v/>
      </c>
      <c r="AQ469" s="1" t="str">
        <f ca="1">IF(($A469&lt;&gt;"")*(AQ$1&lt;&gt;""),IF(_xlfn.XLOOKUP(AQ$1,Attendance_sorted!$B468:$CW468,Attendance_sorted!$B468:$CW468,"nn")&lt;&gt;"nn","•",""),"")</f>
        <v/>
      </c>
      <c r="AR469" s="1" t="str">
        <f ca="1">IF(($A469&lt;&gt;"")*(AR$1&lt;&gt;""),IF(_xlfn.XLOOKUP(AR$1,Attendance_sorted!$B468:$CW468,Attendance_sorted!$B468:$CW468,"nn")&lt;&gt;"nn","•",""),"")</f>
        <v/>
      </c>
      <c r="AS469" s="1" t="str">
        <f ca="1">IF(($A469&lt;&gt;"")*(AS$1&lt;&gt;""),IF(_xlfn.XLOOKUP(AS$1,Attendance_sorted!$B468:$CW468,Attendance_sorted!$B468:$CW468,"nn")&lt;&gt;"nn","•",""),"")</f>
        <v/>
      </c>
      <c r="AT469" s="1" t="str">
        <f ca="1">IF(($A469&lt;&gt;"")*(AT$1&lt;&gt;""),IF(_xlfn.XLOOKUP(AT$1,Attendance_sorted!$B468:$CW468,Attendance_sorted!$B468:$CW468,"nn")&lt;&gt;"nn","•",""),"")</f>
        <v/>
      </c>
      <c r="AU469" s="1" t="str">
        <f ca="1">IF(($A469&lt;&gt;"")*(AU$1&lt;&gt;""),IF(_xlfn.XLOOKUP(AU$1,Attendance_sorted!$B468:$CW468,Attendance_sorted!$B468:$CW468,"nn")&lt;&gt;"nn","•",""),"")</f>
        <v/>
      </c>
      <c r="AV469" s="1" t="str">
        <f ca="1">IF(($A469&lt;&gt;"")*(AV$1&lt;&gt;""),IF(_xlfn.XLOOKUP(AV$1,Attendance_sorted!$B468:$CW468,Attendance_sorted!$B468:$CW468,"nn")&lt;&gt;"nn","•",""),"")</f>
        <v/>
      </c>
      <c r="AW469" s="1" t="str">
        <f ca="1">IF(($A469&lt;&gt;"")*(AW$1&lt;&gt;""),IF(_xlfn.XLOOKUP(AW$1,Attendance_sorted!$B468:$CW468,Attendance_sorted!$B468:$CW468,"nn")&lt;&gt;"nn","•",""),"")</f>
        <v/>
      </c>
      <c r="AX469" s="1" t="str">
        <f ca="1">IF(($A469&lt;&gt;"")*(AX$1&lt;&gt;""),IF(_xlfn.XLOOKUP(AX$1,Attendance_sorted!$B468:$CW468,Attendance_sorted!$B468:$CW468,"nn")&lt;&gt;"nn","•",""),"")</f>
        <v/>
      </c>
      <c r="AY469" s="1" t="str">
        <f ca="1">IF(($A469&lt;&gt;"")*(AY$1&lt;&gt;""),IF(_xlfn.XLOOKUP(AY$1,Attendance_sorted!$B468:$CW468,Attendance_sorted!$B468:$CW468,"nn")&lt;&gt;"nn","•",""),"")</f>
        <v/>
      </c>
      <c r="AZ469" s="1" t="str">
        <f ca="1">IF(($A469&lt;&gt;"")*(AZ$1&lt;&gt;""),IF(_xlfn.XLOOKUP(AZ$1,Attendance_sorted!$B468:$CW468,Attendance_sorted!$B468:$CW468,"nn")&lt;&gt;"nn","•",""),"")</f>
        <v/>
      </c>
      <c r="BA469" s="1" t="str">
        <f ca="1">IF(($A469&lt;&gt;"")*(BA$1&lt;&gt;""),IF(_xlfn.XLOOKUP(BA$1,Attendance_sorted!$B468:$CW468,Attendance_sorted!$B468:$CW468,"nn")&lt;&gt;"nn","•",""),"")</f>
        <v/>
      </c>
      <c r="BB469" s="1" t="str">
        <f ca="1">IF(($A469&lt;&gt;"")*(BB$1&lt;&gt;""),IF(_xlfn.XLOOKUP(BB$1,Attendance_sorted!$B468:$CW468,Attendance_sorted!$B468:$CW468,"nn")&lt;&gt;"nn","•",""),"")</f>
        <v/>
      </c>
      <c r="BC469" s="1" t="str">
        <f ca="1">IF(($A469&lt;&gt;"")*(BC$1&lt;&gt;""),IF(_xlfn.XLOOKUP(BC$1,Attendance_sorted!$B468:$CW468,Attendance_sorted!$B468:$CW468,"nn")&lt;&gt;"nn","•",""),"")</f>
        <v/>
      </c>
      <c r="BD469" s="1" t="str">
        <f ca="1">IF(($A469&lt;&gt;"")*(BD$1&lt;&gt;""),IF(_xlfn.XLOOKUP(BD$1,Attendance_sorted!$B468:$CW468,Attendance_sorted!$B468:$CW468,"nn")&lt;&gt;"nn","•",""),"")</f>
        <v/>
      </c>
      <c r="BE469" s="1" t="str">
        <f ca="1">IF(($A469&lt;&gt;"")*(BE$1&lt;&gt;""),IF(_xlfn.XLOOKUP(BE$1,Attendance_sorted!$B468:$CW468,Attendance_sorted!$B468:$CW468,"nn")&lt;&gt;"nn","•",""),"")</f>
        <v/>
      </c>
      <c r="BF469" s="1" t="str">
        <f ca="1">IF(($A469&lt;&gt;"")*(BF$1&lt;&gt;""),IF(_xlfn.XLOOKUP(BF$1,Attendance_sorted!$B468:$CW468,Attendance_sorted!$B468:$CW468,"nn")&lt;&gt;"nn","•",""),"")</f>
        <v/>
      </c>
      <c r="BG469" s="1" t="str">
        <f ca="1">IF(($A469&lt;&gt;"")*(BG$1&lt;&gt;""),IF(_xlfn.XLOOKUP(BG$1,Attendance_sorted!$B468:$CW468,Attendance_sorted!$B468:$CW468,"nn")&lt;&gt;"nn","•",""),"")</f>
        <v/>
      </c>
      <c r="BH469" s="1" t="str">
        <f ca="1">IF(($A469&lt;&gt;"")*(BH$1&lt;&gt;""),IF(_xlfn.XLOOKUP(BH$1,Attendance_sorted!$B468:$CW468,Attendance_sorted!$B468:$CW468,"nn")&lt;&gt;"nn","•",""),"")</f>
        <v/>
      </c>
      <c r="BI469" s="1" t="str">
        <f ca="1">IF(($A469&lt;&gt;"")*(BI$1&lt;&gt;""),IF(_xlfn.XLOOKUP(BI$1,Attendance_sorted!$B468:$CW468,Attendance_sorted!$B468:$CW468,"nn")&lt;&gt;"nn","•",""),"")</f>
        <v/>
      </c>
      <c r="BJ469" s="1" t="str">
        <f ca="1">IF(($A469&lt;&gt;"")*(BJ$1&lt;&gt;""),IF(_xlfn.XLOOKUP(BJ$1,Attendance_sorted!$B468:$CW468,Attendance_sorted!$B468:$CW468,"nn")&lt;&gt;"nn","•",""),"")</f>
        <v/>
      </c>
      <c r="BK469" s="1" t="str">
        <f ca="1">IF(($A469&lt;&gt;"")*(BK$1&lt;&gt;""),IF(_xlfn.XLOOKUP(BK$1,Attendance_sorted!$B468:$CW468,Attendance_sorted!$B468:$CW468,"nn")&lt;&gt;"nn","•",""),"")</f>
        <v/>
      </c>
      <c r="BL469" s="1" t="str">
        <f ca="1">IF(($A469&lt;&gt;"")*(BL$1&lt;&gt;""),IF(_xlfn.XLOOKUP(BL$1,Attendance_sorted!$B468:$CW468,Attendance_sorted!$B468:$CW468,"nn")&lt;&gt;"nn","•",""),"")</f>
        <v/>
      </c>
      <c r="BM469" s="1" t="str">
        <f ca="1">IF(($A469&lt;&gt;"")*(BM$1&lt;&gt;""),IF(_xlfn.XLOOKUP(BM$1,Attendance_sorted!$B468:$CW468,Attendance_sorted!$B468:$CW468,"nn")&lt;&gt;"nn","•",""),"")</f>
        <v/>
      </c>
      <c r="BN469" s="1" t="str">
        <f ca="1">IF(($A469&lt;&gt;"")*(BN$1&lt;&gt;""),IF(_xlfn.XLOOKUP(BN$1,Attendance_sorted!$B468:$CW468,Attendance_sorted!$B468:$CW468,"nn")&lt;&gt;"nn","•",""),"")</f>
        <v/>
      </c>
      <c r="BO469" s="1" t="str">
        <f ca="1">IF(($A469&lt;&gt;"")*(BO$1&lt;&gt;""),IF(_xlfn.XLOOKUP(BO$1,Attendance_sorted!$B468:$CW468,Attendance_sorted!$B468:$CW468,"nn")&lt;&gt;"nn","•",""),"")</f>
        <v/>
      </c>
      <c r="BP469" s="1" t="str">
        <f ca="1">IF(($A469&lt;&gt;"")*(BP$1&lt;&gt;""),IF(_xlfn.XLOOKUP(BP$1,Attendance_sorted!$B468:$CW468,Attendance_sorted!$B468:$CW468,"nn")&lt;&gt;"nn","•",""),"")</f>
        <v/>
      </c>
      <c r="BQ469" s="1" t="str">
        <f ca="1">IF(($A469&lt;&gt;"")*(BQ$1&lt;&gt;""),IF(_xlfn.XLOOKUP(BQ$1,Attendance_sorted!$B468:$CW468,Attendance_sorted!$B468:$CW468,"nn")&lt;&gt;"nn","•",""),"")</f>
        <v/>
      </c>
      <c r="BR469" s="1" t="str">
        <f ca="1">IF(($A469&lt;&gt;"")*(BR$1&lt;&gt;""),IF(_xlfn.XLOOKUP(BR$1,Attendance_sorted!$B468:$CW468,Attendance_sorted!$B468:$CW468,"nn")&lt;&gt;"nn","•",""),"")</f>
        <v/>
      </c>
      <c r="BS469" s="1" t="str">
        <f ca="1">IF(($A469&lt;&gt;"")*(BS$1&lt;&gt;""),IF(_xlfn.XLOOKUP(BS$1,Attendance_sorted!$B468:$CW468,Attendance_sorted!$B468:$CW468,"nn")&lt;&gt;"nn","•",""),"")</f>
        <v/>
      </c>
      <c r="BT469" s="1" t="str">
        <f ca="1">IF(($A469&lt;&gt;"")*(BT$1&lt;&gt;""),IF(_xlfn.XLOOKUP(BT$1,Attendance_sorted!$B468:$CW468,Attendance_sorted!$B468:$CW468,"nn")&lt;&gt;"nn","•",""),"")</f>
        <v/>
      </c>
      <c r="BU469" s="1" t="str">
        <f ca="1">IF(($A469&lt;&gt;"")*(BU$1&lt;&gt;""),IF(_xlfn.XLOOKUP(BU$1,Attendance_sorted!$B468:$CW468,Attendance_sorted!$B468:$CW468,"nn")&lt;&gt;"nn","•",""),"")</f>
        <v/>
      </c>
      <c r="BV469" s="1" t="str">
        <f ca="1">IF(($A469&lt;&gt;"")*(BV$1&lt;&gt;""),IF(_xlfn.XLOOKUP(BV$1,Attendance_sorted!$B468:$CW468,Attendance_sorted!$B468:$CW468,"nn")&lt;&gt;"nn","•",""),"")</f>
        <v/>
      </c>
      <c r="BW469" s="1" t="str">
        <f ca="1">IF(($A469&lt;&gt;"")*(BW$1&lt;&gt;""),IF(_xlfn.XLOOKUP(BW$1,Attendance_sorted!$B468:$CW468,Attendance_sorted!$B468:$CW468,"nn")&lt;&gt;"nn","•",""),"")</f>
        <v/>
      </c>
      <c r="BX469" s="1" t="str">
        <f ca="1">IF(($A469&lt;&gt;"")*(BX$1&lt;&gt;""),IF(_xlfn.XLOOKUP(BX$1,Attendance_sorted!$B468:$CW468,Attendance_sorted!$B468:$CW468,"nn")&lt;&gt;"nn","•",""),"")</f>
        <v/>
      </c>
      <c r="BY469" s="1" t="str">
        <f ca="1">IF(($A469&lt;&gt;"")*(BY$1&lt;&gt;""),IF(_xlfn.XLOOKUP(BY$1,Attendance_sorted!$B468:$CW468,Attendance_sorted!$B468:$CW468,"nn")&lt;&gt;"nn","•",""),"")</f>
        <v/>
      </c>
      <c r="BZ469" s="1" t="str">
        <f ca="1">IF(($A469&lt;&gt;"")*(BZ$1&lt;&gt;""),IF(_xlfn.XLOOKUP(BZ$1,Attendance_sorted!$B468:$CW468,Attendance_sorted!$B468:$CW468,"nn")&lt;&gt;"nn","•",""),"")</f>
        <v/>
      </c>
      <c r="CA469" s="1" t="str">
        <f ca="1">IF(($A469&lt;&gt;"")*(CA$1&lt;&gt;""),IF(_xlfn.XLOOKUP(CA$1,Attendance_sorted!$B468:$CW468,Attendance_sorted!$B468:$CW468,"nn")&lt;&gt;"nn","•",""),"")</f>
        <v/>
      </c>
      <c r="CB469" s="1" t="str">
        <f ca="1">IF(($A469&lt;&gt;"")*(CB$1&lt;&gt;""),IF(_xlfn.XLOOKUP(CB$1,Attendance_sorted!$B468:$CW468,Attendance_sorted!$B468:$CW468,"nn")&lt;&gt;"nn","•",""),"")</f>
        <v/>
      </c>
      <c r="CC469" s="1" t="str">
        <f ca="1">IF(($A469&lt;&gt;"")*(CC$1&lt;&gt;""),IF(_xlfn.XLOOKUP(CC$1,Attendance_sorted!$B468:$CW468,Attendance_sorted!$B468:$CW468,"nn")&lt;&gt;"nn","•",""),"")</f>
        <v/>
      </c>
      <c r="CD469" s="1" t="str">
        <f ca="1">IF(($A469&lt;&gt;"")*(CD$1&lt;&gt;""),IF(_xlfn.XLOOKUP(CD$1,Attendance_sorted!$B468:$CW468,Attendance_sorted!$B468:$CW468,"nn")&lt;&gt;"nn","•",""),"")</f>
        <v/>
      </c>
      <c r="CE469" s="1" t="str">
        <f ca="1">IF(($A469&lt;&gt;"")*(CE$1&lt;&gt;""),IF(_xlfn.XLOOKUP(CE$1,Attendance_sorted!$B468:$CW468,Attendance_sorted!$B468:$CW468,"nn")&lt;&gt;"nn","•",""),"")</f>
        <v/>
      </c>
      <c r="CF469" s="1" t="str">
        <f ca="1">IF(($A469&lt;&gt;"")*(CF$1&lt;&gt;""),IF(_xlfn.XLOOKUP(CF$1,Attendance_sorted!$B468:$CW468,Attendance_sorted!$B468:$CW468,"nn")&lt;&gt;"nn","•",""),"")</f>
        <v/>
      </c>
      <c r="CG469" s="1" t="str">
        <f ca="1">IF(($A469&lt;&gt;"")*(CG$1&lt;&gt;""),IF(_xlfn.XLOOKUP(CG$1,Attendance_sorted!$B468:$CW468,Attendance_sorted!$B468:$CW468,"nn")&lt;&gt;"nn","•",""),"")</f>
        <v/>
      </c>
      <c r="CH469" s="1" t="str">
        <f ca="1">IF(($A469&lt;&gt;"")*(CH$1&lt;&gt;""),IF(_xlfn.XLOOKUP(CH$1,Attendance_sorted!$B468:$CW468,Attendance_sorted!$B468:$CW468,"nn")&lt;&gt;"nn","•",""),"")</f>
        <v/>
      </c>
      <c r="CI469" s="1" t="str">
        <f ca="1">IF(($A469&lt;&gt;"")*(CI$1&lt;&gt;""),IF(_xlfn.XLOOKUP(CI$1,Attendance_sorted!$B468:$CW468,Attendance_sorted!$B468:$CW468,"nn")&lt;&gt;"nn","•",""),"")</f>
        <v/>
      </c>
      <c r="CJ469" s="1" t="str">
        <f ca="1">IF(($A469&lt;&gt;"")*(CJ$1&lt;&gt;""),IF(_xlfn.XLOOKUP(CJ$1,Attendance_sorted!$B468:$CW468,Attendance_sorted!$B468:$CW468,"nn")&lt;&gt;"nn","•",""),"")</f>
        <v/>
      </c>
      <c r="CK469" s="1" t="str">
        <f ca="1">IF(($A469&lt;&gt;"")*(CK$1&lt;&gt;""),IF(_xlfn.XLOOKUP(CK$1,Attendance_sorted!$B468:$CW468,Attendance_sorted!$B468:$CW468,"nn")&lt;&gt;"nn","•",""),"")</f>
        <v/>
      </c>
      <c r="CL469" s="1" t="str">
        <f ca="1">IF(($A469&lt;&gt;"")*(CL$1&lt;&gt;""),IF(_xlfn.XLOOKUP(CL$1,Attendance_sorted!$B468:$CW468,Attendance_sorted!$B468:$CW468,"nn")&lt;&gt;"nn","•",""),"")</f>
        <v/>
      </c>
      <c r="CM469" s="1" t="str">
        <f ca="1">IF(($A469&lt;&gt;"")*(CM$1&lt;&gt;""),IF(_xlfn.XLOOKUP(CM$1,Attendance_sorted!$B468:$CW468,Attendance_sorted!$B468:$CW468,"nn")&lt;&gt;"nn","•",""),"")</f>
        <v/>
      </c>
      <c r="CN469" s="1" t="str">
        <f ca="1">IF(($A469&lt;&gt;"")*(CN$1&lt;&gt;""),IF(_xlfn.XLOOKUP(CN$1,Attendance_sorted!$B468:$CW468,Attendance_sorted!$B468:$CW468,"nn")&lt;&gt;"nn","•",""),"")</f>
        <v/>
      </c>
      <c r="CO469" s="1" t="str">
        <f ca="1">IF(($A469&lt;&gt;"")*(CO$1&lt;&gt;""),IF(_xlfn.XLOOKUP(CO$1,Attendance_sorted!$B468:$CW468,Attendance_sorted!$B468:$CW468,"nn")&lt;&gt;"nn","•",""),"")</f>
        <v/>
      </c>
      <c r="CP469" s="1" t="str">
        <f ca="1">IF(($A469&lt;&gt;"")*(CP$1&lt;&gt;""),IF(_xlfn.XLOOKUP(CP$1,Attendance_sorted!$B468:$CW468,Attendance_sorted!$B468:$CW468,"nn")&lt;&gt;"nn","•",""),"")</f>
        <v/>
      </c>
      <c r="CQ469" s="1" t="str">
        <f ca="1">IF(($A469&lt;&gt;"")*(CQ$1&lt;&gt;""),IF(_xlfn.XLOOKUP(CQ$1,Attendance_sorted!$B468:$CW468,Attendance_sorted!$B468:$CW468,"nn")&lt;&gt;"nn","•",""),"")</f>
        <v/>
      </c>
      <c r="CR469" s="1" t="str">
        <f ca="1">IF(($A469&lt;&gt;"")*(CR$1&lt;&gt;""),IF(_xlfn.XLOOKUP(CR$1,Attendance_sorted!$B468:$CW468,Attendance_sorted!$B468:$CW468,"nn")&lt;&gt;"nn","•",""),"")</f>
        <v/>
      </c>
      <c r="CS469" s="1" t="str">
        <f ca="1">IF(($A469&lt;&gt;"")*(CS$1&lt;&gt;""),IF(_xlfn.XLOOKUP(CS$1,Attendance_sorted!$B468:$CW468,Attendance_sorted!$B468:$CW468,"nn")&lt;&gt;"nn","•",""),"")</f>
        <v/>
      </c>
      <c r="CT469" s="1" t="str">
        <f ca="1">IF(($A469&lt;&gt;"")*(CT$1&lt;&gt;""),IF(_xlfn.XLOOKUP(CT$1,Attendance_sorted!$B468:$CW468,Attendance_sorted!$B468:$CW468,"nn")&lt;&gt;"nn","•",""),"")</f>
        <v/>
      </c>
      <c r="CU469" s="1" t="str">
        <f ca="1">IF(($A469&lt;&gt;"")*(CU$1&lt;&gt;""),IF(_xlfn.XLOOKUP(CU$1,Attendance_sorted!$B468:$CW468,Attendance_sorted!$B468:$CW468,"nn")&lt;&gt;"nn","•",""),"")</f>
        <v/>
      </c>
      <c r="CV469" s="1" t="str">
        <f ca="1">IF(($A469&lt;&gt;"")*(CV$1&lt;&gt;""),IF(_xlfn.XLOOKUP(CV$1,Attendance_sorted!$B468:$CW468,Attendance_sorted!$B468:$CW468,"nn")&lt;&gt;"nn","•",""),"")</f>
        <v/>
      </c>
      <c r="CW469" s="1" t="str">
        <f ca="1">IF(($A469&lt;&gt;"")*(CW$1&lt;&gt;""),IF(_xlfn.XLOOKUP(CW$1,Attendance_sorted!$B468:$CW468,Attendance_sorted!$B468:$CW468,"nn")&lt;&gt;"nn","•",""),"")</f>
        <v/>
      </c>
    </row>
    <row r="470" spans="1:101">
      <c r="A470" s="1"/>
      <c r="B470" s="1" t="str">
        <f ca="1">IF(($A470&lt;&gt;"")*(B$1&lt;&gt;""),IF(_xlfn.XLOOKUP(B$1,Attendance_sorted!$B469:$CW469,Attendance_sorted!$B469:$CW469,"nn")&lt;&gt;"nn","•",""),"")</f>
        <v/>
      </c>
      <c r="C470" s="1" t="str">
        <f ca="1">IF(($A470&lt;&gt;"")*(C$1&lt;&gt;""),IF(_xlfn.XLOOKUP(C$1,Attendance_sorted!$B469:$CW469,Attendance_sorted!$B469:$CW469,"nn")&lt;&gt;"nn","•",""),"")</f>
        <v/>
      </c>
      <c r="D470" s="1" t="str">
        <f ca="1">IF(($A470&lt;&gt;"")*(D$1&lt;&gt;""),IF(_xlfn.XLOOKUP(D$1,Attendance_sorted!$B469:$CW469,Attendance_sorted!$B469:$CW469,"nn")&lt;&gt;"nn","•",""),"")</f>
        <v/>
      </c>
      <c r="E470" s="1" t="str">
        <f ca="1">IF(($A470&lt;&gt;"")*(E$1&lt;&gt;""),IF(_xlfn.XLOOKUP(E$1,Attendance_sorted!$B469:$CW469,Attendance_sorted!$B469:$CW469,"nn")&lt;&gt;"nn","•",""),"")</f>
        <v/>
      </c>
      <c r="F470" s="1" t="str">
        <f ca="1">IF(($A470&lt;&gt;"")*(F$1&lt;&gt;""),IF(_xlfn.XLOOKUP(F$1,Attendance_sorted!$B469:$CW469,Attendance_sorted!$B469:$CW469,"nn")&lt;&gt;"nn","•",""),"")</f>
        <v/>
      </c>
      <c r="G470" s="1" t="str">
        <f ca="1">IF(($A470&lt;&gt;"")*(G$1&lt;&gt;""),IF(_xlfn.XLOOKUP(G$1,Attendance_sorted!$B469:$CW469,Attendance_sorted!$B469:$CW469,"nn")&lt;&gt;"nn","•",""),"")</f>
        <v/>
      </c>
      <c r="H470" s="1" t="str">
        <f ca="1">IF(($A470&lt;&gt;"")*(H$1&lt;&gt;""),IF(_xlfn.XLOOKUP(H$1,Attendance_sorted!$B469:$CW469,Attendance_sorted!$B469:$CW469,"nn")&lt;&gt;"nn","•",""),"")</f>
        <v/>
      </c>
      <c r="I470" s="1" t="str">
        <f ca="1">IF(($A470&lt;&gt;"")*(I$1&lt;&gt;""),IF(_xlfn.XLOOKUP(I$1,Attendance_sorted!$B469:$CW469,Attendance_sorted!$B469:$CW469,"nn")&lt;&gt;"nn","•",""),"")</f>
        <v/>
      </c>
      <c r="J470" s="1" t="str">
        <f ca="1">IF(($A470&lt;&gt;"")*(J$1&lt;&gt;""),IF(_xlfn.XLOOKUP(J$1,Attendance_sorted!$B469:$CW469,Attendance_sorted!$B469:$CW469,"nn")&lt;&gt;"nn","•",""),"")</f>
        <v/>
      </c>
      <c r="K470" s="1" t="str">
        <f ca="1">IF(($A470&lt;&gt;"")*(K$1&lt;&gt;""),IF(_xlfn.XLOOKUP(K$1,Attendance_sorted!$B469:$CW469,Attendance_sorted!$B469:$CW469,"nn")&lt;&gt;"nn","•",""),"")</f>
        <v/>
      </c>
      <c r="L470" s="1" t="str">
        <f ca="1">IF(($A470&lt;&gt;"")*(L$1&lt;&gt;""),IF(_xlfn.XLOOKUP(L$1,Attendance_sorted!$B469:$CW469,Attendance_sorted!$B469:$CW469,"nn")&lt;&gt;"nn","•",""),"")</f>
        <v/>
      </c>
      <c r="M470" s="1" t="str">
        <f ca="1">IF(($A470&lt;&gt;"")*(M$1&lt;&gt;""),IF(_xlfn.XLOOKUP(M$1,Attendance_sorted!$B469:$CW469,Attendance_sorted!$B469:$CW469,"nn")&lt;&gt;"nn","•",""),"")</f>
        <v/>
      </c>
      <c r="N470" s="1" t="str">
        <f ca="1">IF(($A470&lt;&gt;"")*(N$1&lt;&gt;""),IF(_xlfn.XLOOKUP(N$1,Attendance_sorted!$B469:$CW469,Attendance_sorted!$B469:$CW469,"nn")&lt;&gt;"nn","•",""),"")</f>
        <v/>
      </c>
      <c r="O470" s="1" t="str">
        <f ca="1">IF(($A470&lt;&gt;"")*(O$1&lt;&gt;""),IF(_xlfn.XLOOKUP(O$1,Attendance_sorted!$B469:$CW469,Attendance_sorted!$B469:$CW469,"nn")&lt;&gt;"nn","•",""),"")</f>
        <v/>
      </c>
      <c r="P470" s="1" t="str">
        <f ca="1">IF(($A470&lt;&gt;"")*(P$1&lt;&gt;""),IF(_xlfn.XLOOKUP(P$1,Attendance_sorted!$B469:$CW469,Attendance_sorted!$B469:$CW469,"nn")&lt;&gt;"nn","•",""),"")</f>
        <v/>
      </c>
      <c r="Q470" s="1" t="str">
        <f ca="1">IF(($A470&lt;&gt;"")*(Q$1&lt;&gt;""),IF(_xlfn.XLOOKUP(Q$1,Attendance_sorted!$B469:$CW469,Attendance_sorted!$B469:$CW469,"nn")&lt;&gt;"nn","•",""),"")</f>
        <v/>
      </c>
      <c r="R470" s="1" t="str">
        <f ca="1">IF(($A470&lt;&gt;"")*(R$1&lt;&gt;""),IF(_xlfn.XLOOKUP(R$1,Attendance_sorted!$B469:$CW469,Attendance_sorted!$B469:$CW469,"nn")&lt;&gt;"nn","•",""),"")</f>
        <v/>
      </c>
      <c r="S470" s="1" t="str">
        <f ca="1">IF(($A470&lt;&gt;"")*(S$1&lt;&gt;""),IF(_xlfn.XLOOKUP(S$1,Attendance_sorted!$B469:$CW469,Attendance_sorted!$B469:$CW469,"nn")&lt;&gt;"nn","•",""),"")</f>
        <v/>
      </c>
      <c r="T470" s="1" t="str">
        <f ca="1">IF(($A470&lt;&gt;"")*(T$1&lt;&gt;""),IF(_xlfn.XLOOKUP(T$1,Attendance_sorted!$B469:$CW469,Attendance_sorted!$B469:$CW469,"nn")&lt;&gt;"nn","•",""),"")</f>
        <v/>
      </c>
      <c r="U470" s="1" t="str">
        <f ca="1">IF(($A470&lt;&gt;"")*(U$1&lt;&gt;""),IF(_xlfn.XLOOKUP(U$1,Attendance_sorted!$B469:$CW469,Attendance_sorted!$B469:$CW469,"nn")&lt;&gt;"nn","•",""),"")</f>
        <v/>
      </c>
      <c r="V470" s="1" t="str">
        <f ca="1">IF(($A470&lt;&gt;"")*(V$1&lt;&gt;""),IF(_xlfn.XLOOKUP(V$1,Attendance_sorted!$B469:$CW469,Attendance_sorted!$B469:$CW469,"nn")&lt;&gt;"nn","•",""),"")</f>
        <v/>
      </c>
      <c r="W470" s="1" t="str">
        <f ca="1">IF(($A470&lt;&gt;"")*(W$1&lt;&gt;""),IF(_xlfn.XLOOKUP(W$1,Attendance_sorted!$B469:$CW469,Attendance_sorted!$B469:$CW469,"nn")&lt;&gt;"nn","•",""),"")</f>
        <v/>
      </c>
      <c r="X470" s="1" t="str">
        <f ca="1">IF(($A470&lt;&gt;"")*(X$1&lt;&gt;""),IF(_xlfn.XLOOKUP(X$1,Attendance_sorted!$B469:$CW469,Attendance_sorted!$B469:$CW469,"nn")&lt;&gt;"nn","•",""),"")</f>
        <v/>
      </c>
      <c r="Y470" s="1" t="str">
        <f ca="1">IF(($A470&lt;&gt;"")*(Y$1&lt;&gt;""),IF(_xlfn.XLOOKUP(Y$1,Attendance_sorted!$B469:$CW469,Attendance_sorted!$B469:$CW469,"nn")&lt;&gt;"nn","•",""),"")</f>
        <v/>
      </c>
      <c r="Z470" s="1" t="str">
        <f ca="1">IF(($A470&lt;&gt;"")*(Z$1&lt;&gt;""),IF(_xlfn.XLOOKUP(Z$1,Attendance_sorted!$B469:$CW469,Attendance_sorted!$B469:$CW469,"nn")&lt;&gt;"nn","•",""),"")</f>
        <v/>
      </c>
      <c r="AA470" s="1" t="str">
        <f ca="1">IF(($A470&lt;&gt;"")*(AA$1&lt;&gt;""),IF(_xlfn.XLOOKUP(AA$1,Attendance_sorted!$B469:$CW469,Attendance_sorted!$B469:$CW469,"nn")&lt;&gt;"nn","•",""),"")</f>
        <v/>
      </c>
      <c r="AB470" s="1" t="str">
        <f ca="1">IF(($A470&lt;&gt;"")*(AB$1&lt;&gt;""),IF(_xlfn.XLOOKUP(AB$1,Attendance_sorted!$B469:$CW469,Attendance_sorted!$B469:$CW469,"nn")&lt;&gt;"nn","•",""),"")</f>
        <v/>
      </c>
      <c r="AC470" s="1" t="str">
        <f ca="1">IF(($A470&lt;&gt;"")*(AC$1&lt;&gt;""),IF(_xlfn.XLOOKUP(AC$1,Attendance_sorted!$B469:$CW469,Attendance_sorted!$B469:$CW469,"nn")&lt;&gt;"nn","•",""),"")</f>
        <v/>
      </c>
      <c r="AD470" s="1" t="str">
        <f ca="1">IF(($A470&lt;&gt;"")*(AD$1&lt;&gt;""),IF(_xlfn.XLOOKUP(AD$1,Attendance_sorted!$B469:$CW469,Attendance_sorted!$B469:$CW469,"nn")&lt;&gt;"nn","•",""),"")</f>
        <v/>
      </c>
      <c r="AE470" s="1" t="str">
        <f ca="1">IF(($A470&lt;&gt;"")*(AE$1&lt;&gt;""),IF(_xlfn.XLOOKUP(AE$1,Attendance_sorted!$B469:$CW469,Attendance_sorted!$B469:$CW469,"nn")&lt;&gt;"nn","•",""),"")</f>
        <v/>
      </c>
      <c r="AF470" s="1" t="str">
        <f ca="1">IF(($A470&lt;&gt;"")*(AF$1&lt;&gt;""),IF(_xlfn.XLOOKUP(AF$1,Attendance_sorted!$B469:$CW469,Attendance_sorted!$B469:$CW469,"nn")&lt;&gt;"nn","•",""),"")</f>
        <v/>
      </c>
      <c r="AG470" s="1" t="str">
        <f ca="1">IF(($A470&lt;&gt;"")*(AG$1&lt;&gt;""),IF(_xlfn.XLOOKUP(AG$1,Attendance_sorted!$B469:$CW469,Attendance_sorted!$B469:$CW469,"nn")&lt;&gt;"nn","•",""),"")</f>
        <v/>
      </c>
      <c r="AH470" s="1" t="str">
        <f ca="1">IF(($A470&lt;&gt;"")*(AH$1&lt;&gt;""),IF(_xlfn.XLOOKUP(AH$1,Attendance_sorted!$B469:$CW469,Attendance_sorted!$B469:$CW469,"nn")&lt;&gt;"nn","•",""),"")</f>
        <v/>
      </c>
      <c r="AI470" s="1" t="str">
        <f ca="1">IF(($A470&lt;&gt;"")*(AI$1&lt;&gt;""),IF(_xlfn.XLOOKUP(AI$1,Attendance_sorted!$B469:$CW469,Attendance_sorted!$B469:$CW469,"nn")&lt;&gt;"nn","•",""),"")</f>
        <v/>
      </c>
      <c r="AJ470" s="1" t="str">
        <f ca="1">IF(($A470&lt;&gt;"")*(AJ$1&lt;&gt;""),IF(_xlfn.XLOOKUP(AJ$1,Attendance_sorted!$B469:$CW469,Attendance_sorted!$B469:$CW469,"nn")&lt;&gt;"nn","•",""),"")</f>
        <v/>
      </c>
      <c r="AK470" s="1" t="str">
        <f ca="1">IF(($A470&lt;&gt;"")*(AK$1&lt;&gt;""),IF(_xlfn.XLOOKUP(AK$1,Attendance_sorted!$B469:$CW469,Attendance_sorted!$B469:$CW469,"nn")&lt;&gt;"nn","•",""),"")</f>
        <v/>
      </c>
      <c r="AL470" s="1" t="str">
        <f ca="1">IF(($A470&lt;&gt;"")*(AL$1&lt;&gt;""),IF(_xlfn.XLOOKUP(AL$1,Attendance_sorted!$B469:$CW469,Attendance_sorted!$B469:$CW469,"nn")&lt;&gt;"nn","•",""),"")</f>
        <v/>
      </c>
      <c r="AM470" s="1" t="str">
        <f ca="1">IF(($A470&lt;&gt;"")*(AM$1&lt;&gt;""),IF(_xlfn.XLOOKUP(AM$1,Attendance_sorted!$B469:$CW469,Attendance_sorted!$B469:$CW469,"nn")&lt;&gt;"nn","•",""),"")</f>
        <v/>
      </c>
      <c r="AN470" s="1" t="str">
        <f ca="1">IF(($A470&lt;&gt;"")*(AN$1&lt;&gt;""),IF(_xlfn.XLOOKUP(AN$1,Attendance_sorted!$B469:$CW469,Attendance_sorted!$B469:$CW469,"nn")&lt;&gt;"nn","•",""),"")</f>
        <v/>
      </c>
      <c r="AO470" s="1" t="str">
        <f ca="1">IF(($A470&lt;&gt;"")*(AO$1&lt;&gt;""),IF(_xlfn.XLOOKUP(AO$1,Attendance_sorted!$B469:$CW469,Attendance_sorted!$B469:$CW469,"nn")&lt;&gt;"nn","•",""),"")</f>
        <v/>
      </c>
      <c r="AP470" s="1" t="str">
        <f ca="1">IF(($A470&lt;&gt;"")*(AP$1&lt;&gt;""),IF(_xlfn.XLOOKUP(AP$1,Attendance_sorted!$B469:$CW469,Attendance_sorted!$B469:$CW469,"nn")&lt;&gt;"nn","•",""),"")</f>
        <v/>
      </c>
      <c r="AQ470" s="1" t="str">
        <f ca="1">IF(($A470&lt;&gt;"")*(AQ$1&lt;&gt;""),IF(_xlfn.XLOOKUP(AQ$1,Attendance_sorted!$B469:$CW469,Attendance_sorted!$B469:$CW469,"nn")&lt;&gt;"nn","•",""),"")</f>
        <v/>
      </c>
      <c r="AR470" s="1" t="str">
        <f ca="1">IF(($A470&lt;&gt;"")*(AR$1&lt;&gt;""),IF(_xlfn.XLOOKUP(AR$1,Attendance_sorted!$B469:$CW469,Attendance_sorted!$B469:$CW469,"nn")&lt;&gt;"nn","•",""),"")</f>
        <v/>
      </c>
      <c r="AS470" s="1" t="str">
        <f ca="1">IF(($A470&lt;&gt;"")*(AS$1&lt;&gt;""),IF(_xlfn.XLOOKUP(AS$1,Attendance_sorted!$B469:$CW469,Attendance_sorted!$B469:$CW469,"nn")&lt;&gt;"nn","•",""),"")</f>
        <v/>
      </c>
      <c r="AT470" s="1" t="str">
        <f ca="1">IF(($A470&lt;&gt;"")*(AT$1&lt;&gt;""),IF(_xlfn.XLOOKUP(AT$1,Attendance_sorted!$B469:$CW469,Attendance_sorted!$B469:$CW469,"nn")&lt;&gt;"nn","•",""),"")</f>
        <v/>
      </c>
      <c r="AU470" s="1" t="str">
        <f ca="1">IF(($A470&lt;&gt;"")*(AU$1&lt;&gt;""),IF(_xlfn.XLOOKUP(AU$1,Attendance_sorted!$B469:$CW469,Attendance_sorted!$B469:$CW469,"nn")&lt;&gt;"nn","•",""),"")</f>
        <v/>
      </c>
      <c r="AV470" s="1" t="str">
        <f ca="1">IF(($A470&lt;&gt;"")*(AV$1&lt;&gt;""),IF(_xlfn.XLOOKUP(AV$1,Attendance_sorted!$B469:$CW469,Attendance_sorted!$B469:$CW469,"nn")&lt;&gt;"nn","•",""),"")</f>
        <v/>
      </c>
      <c r="AW470" s="1" t="str">
        <f ca="1">IF(($A470&lt;&gt;"")*(AW$1&lt;&gt;""),IF(_xlfn.XLOOKUP(AW$1,Attendance_sorted!$B469:$CW469,Attendance_sorted!$B469:$CW469,"nn")&lt;&gt;"nn","•",""),"")</f>
        <v/>
      </c>
      <c r="AX470" s="1" t="str">
        <f ca="1">IF(($A470&lt;&gt;"")*(AX$1&lt;&gt;""),IF(_xlfn.XLOOKUP(AX$1,Attendance_sorted!$B469:$CW469,Attendance_sorted!$B469:$CW469,"nn")&lt;&gt;"nn","•",""),"")</f>
        <v/>
      </c>
      <c r="AY470" s="1" t="str">
        <f ca="1">IF(($A470&lt;&gt;"")*(AY$1&lt;&gt;""),IF(_xlfn.XLOOKUP(AY$1,Attendance_sorted!$B469:$CW469,Attendance_sorted!$B469:$CW469,"nn")&lt;&gt;"nn","•",""),"")</f>
        <v/>
      </c>
      <c r="AZ470" s="1" t="str">
        <f ca="1">IF(($A470&lt;&gt;"")*(AZ$1&lt;&gt;""),IF(_xlfn.XLOOKUP(AZ$1,Attendance_sorted!$B469:$CW469,Attendance_sorted!$B469:$CW469,"nn")&lt;&gt;"nn","•",""),"")</f>
        <v/>
      </c>
      <c r="BA470" s="1" t="str">
        <f ca="1">IF(($A470&lt;&gt;"")*(BA$1&lt;&gt;""),IF(_xlfn.XLOOKUP(BA$1,Attendance_sorted!$B469:$CW469,Attendance_sorted!$B469:$CW469,"nn")&lt;&gt;"nn","•",""),"")</f>
        <v/>
      </c>
      <c r="BB470" s="1" t="str">
        <f ca="1">IF(($A470&lt;&gt;"")*(BB$1&lt;&gt;""),IF(_xlfn.XLOOKUP(BB$1,Attendance_sorted!$B469:$CW469,Attendance_sorted!$B469:$CW469,"nn")&lt;&gt;"nn","•",""),"")</f>
        <v/>
      </c>
      <c r="BC470" s="1" t="str">
        <f ca="1">IF(($A470&lt;&gt;"")*(BC$1&lt;&gt;""),IF(_xlfn.XLOOKUP(BC$1,Attendance_sorted!$B469:$CW469,Attendance_sorted!$B469:$CW469,"nn")&lt;&gt;"nn","•",""),"")</f>
        <v/>
      </c>
      <c r="BD470" s="1" t="str">
        <f ca="1">IF(($A470&lt;&gt;"")*(BD$1&lt;&gt;""),IF(_xlfn.XLOOKUP(BD$1,Attendance_sorted!$B469:$CW469,Attendance_sorted!$B469:$CW469,"nn")&lt;&gt;"nn","•",""),"")</f>
        <v/>
      </c>
      <c r="BE470" s="1" t="str">
        <f ca="1">IF(($A470&lt;&gt;"")*(BE$1&lt;&gt;""),IF(_xlfn.XLOOKUP(BE$1,Attendance_sorted!$B469:$CW469,Attendance_sorted!$B469:$CW469,"nn")&lt;&gt;"nn","•",""),"")</f>
        <v/>
      </c>
      <c r="BF470" s="1" t="str">
        <f ca="1">IF(($A470&lt;&gt;"")*(BF$1&lt;&gt;""),IF(_xlfn.XLOOKUP(BF$1,Attendance_sorted!$B469:$CW469,Attendance_sorted!$B469:$CW469,"nn")&lt;&gt;"nn","•",""),"")</f>
        <v/>
      </c>
      <c r="BG470" s="1" t="str">
        <f ca="1">IF(($A470&lt;&gt;"")*(BG$1&lt;&gt;""),IF(_xlfn.XLOOKUP(BG$1,Attendance_sorted!$B469:$CW469,Attendance_sorted!$B469:$CW469,"nn")&lt;&gt;"nn","•",""),"")</f>
        <v/>
      </c>
      <c r="BH470" s="1" t="str">
        <f ca="1">IF(($A470&lt;&gt;"")*(BH$1&lt;&gt;""),IF(_xlfn.XLOOKUP(BH$1,Attendance_sorted!$B469:$CW469,Attendance_sorted!$B469:$CW469,"nn")&lt;&gt;"nn","•",""),"")</f>
        <v/>
      </c>
      <c r="BI470" s="1" t="str">
        <f ca="1">IF(($A470&lt;&gt;"")*(BI$1&lt;&gt;""),IF(_xlfn.XLOOKUP(BI$1,Attendance_sorted!$B469:$CW469,Attendance_sorted!$B469:$CW469,"nn")&lt;&gt;"nn","•",""),"")</f>
        <v/>
      </c>
      <c r="BJ470" s="1" t="str">
        <f ca="1">IF(($A470&lt;&gt;"")*(BJ$1&lt;&gt;""),IF(_xlfn.XLOOKUP(BJ$1,Attendance_sorted!$B469:$CW469,Attendance_sorted!$B469:$CW469,"nn")&lt;&gt;"nn","•",""),"")</f>
        <v/>
      </c>
      <c r="BK470" s="1" t="str">
        <f ca="1">IF(($A470&lt;&gt;"")*(BK$1&lt;&gt;""),IF(_xlfn.XLOOKUP(BK$1,Attendance_sorted!$B469:$CW469,Attendance_sorted!$B469:$CW469,"nn")&lt;&gt;"nn","•",""),"")</f>
        <v/>
      </c>
      <c r="BL470" s="1" t="str">
        <f ca="1">IF(($A470&lt;&gt;"")*(BL$1&lt;&gt;""),IF(_xlfn.XLOOKUP(BL$1,Attendance_sorted!$B469:$CW469,Attendance_sorted!$B469:$CW469,"nn")&lt;&gt;"nn","•",""),"")</f>
        <v/>
      </c>
      <c r="BM470" s="1" t="str">
        <f ca="1">IF(($A470&lt;&gt;"")*(BM$1&lt;&gt;""),IF(_xlfn.XLOOKUP(BM$1,Attendance_sorted!$B469:$CW469,Attendance_sorted!$B469:$CW469,"nn")&lt;&gt;"nn","•",""),"")</f>
        <v/>
      </c>
      <c r="BN470" s="1" t="str">
        <f ca="1">IF(($A470&lt;&gt;"")*(BN$1&lt;&gt;""),IF(_xlfn.XLOOKUP(BN$1,Attendance_sorted!$B469:$CW469,Attendance_sorted!$B469:$CW469,"nn")&lt;&gt;"nn","•",""),"")</f>
        <v/>
      </c>
      <c r="BO470" s="1" t="str">
        <f ca="1">IF(($A470&lt;&gt;"")*(BO$1&lt;&gt;""),IF(_xlfn.XLOOKUP(BO$1,Attendance_sorted!$B469:$CW469,Attendance_sorted!$B469:$CW469,"nn")&lt;&gt;"nn","•",""),"")</f>
        <v/>
      </c>
      <c r="BP470" s="1" t="str">
        <f ca="1">IF(($A470&lt;&gt;"")*(BP$1&lt;&gt;""),IF(_xlfn.XLOOKUP(BP$1,Attendance_sorted!$B469:$CW469,Attendance_sorted!$B469:$CW469,"nn")&lt;&gt;"nn","•",""),"")</f>
        <v/>
      </c>
      <c r="BQ470" s="1" t="str">
        <f ca="1">IF(($A470&lt;&gt;"")*(BQ$1&lt;&gt;""),IF(_xlfn.XLOOKUP(BQ$1,Attendance_sorted!$B469:$CW469,Attendance_sorted!$B469:$CW469,"nn")&lt;&gt;"nn","•",""),"")</f>
        <v/>
      </c>
      <c r="BR470" s="1" t="str">
        <f ca="1">IF(($A470&lt;&gt;"")*(BR$1&lt;&gt;""),IF(_xlfn.XLOOKUP(BR$1,Attendance_sorted!$B469:$CW469,Attendance_sorted!$B469:$CW469,"nn")&lt;&gt;"nn","•",""),"")</f>
        <v/>
      </c>
      <c r="BS470" s="1" t="str">
        <f ca="1">IF(($A470&lt;&gt;"")*(BS$1&lt;&gt;""),IF(_xlfn.XLOOKUP(BS$1,Attendance_sorted!$B469:$CW469,Attendance_sorted!$B469:$CW469,"nn")&lt;&gt;"nn","•",""),"")</f>
        <v/>
      </c>
      <c r="BT470" s="1" t="str">
        <f ca="1">IF(($A470&lt;&gt;"")*(BT$1&lt;&gt;""),IF(_xlfn.XLOOKUP(BT$1,Attendance_sorted!$B469:$CW469,Attendance_sorted!$B469:$CW469,"nn")&lt;&gt;"nn","•",""),"")</f>
        <v/>
      </c>
      <c r="BU470" s="1" t="str">
        <f ca="1">IF(($A470&lt;&gt;"")*(BU$1&lt;&gt;""),IF(_xlfn.XLOOKUP(BU$1,Attendance_sorted!$B469:$CW469,Attendance_sorted!$B469:$CW469,"nn")&lt;&gt;"nn","•",""),"")</f>
        <v/>
      </c>
      <c r="BV470" s="1" t="str">
        <f ca="1">IF(($A470&lt;&gt;"")*(BV$1&lt;&gt;""),IF(_xlfn.XLOOKUP(BV$1,Attendance_sorted!$B469:$CW469,Attendance_sorted!$B469:$CW469,"nn")&lt;&gt;"nn","•",""),"")</f>
        <v/>
      </c>
      <c r="BW470" s="1" t="str">
        <f ca="1">IF(($A470&lt;&gt;"")*(BW$1&lt;&gt;""),IF(_xlfn.XLOOKUP(BW$1,Attendance_sorted!$B469:$CW469,Attendance_sorted!$B469:$CW469,"nn")&lt;&gt;"nn","•",""),"")</f>
        <v/>
      </c>
      <c r="BX470" s="1" t="str">
        <f ca="1">IF(($A470&lt;&gt;"")*(BX$1&lt;&gt;""),IF(_xlfn.XLOOKUP(BX$1,Attendance_sorted!$B469:$CW469,Attendance_sorted!$B469:$CW469,"nn")&lt;&gt;"nn","•",""),"")</f>
        <v/>
      </c>
      <c r="BY470" s="1" t="str">
        <f ca="1">IF(($A470&lt;&gt;"")*(BY$1&lt;&gt;""),IF(_xlfn.XLOOKUP(BY$1,Attendance_sorted!$B469:$CW469,Attendance_sorted!$B469:$CW469,"nn")&lt;&gt;"nn","•",""),"")</f>
        <v/>
      </c>
      <c r="BZ470" s="1" t="str">
        <f ca="1">IF(($A470&lt;&gt;"")*(BZ$1&lt;&gt;""),IF(_xlfn.XLOOKUP(BZ$1,Attendance_sorted!$B469:$CW469,Attendance_sorted!$B469:$CW469,"nn")&lt;&gt;"nn","•",""),"")</f>
        <v/>
      </c>
      <c r="CA470" s="1" t="str">
        <f ca="1">IF(($A470&lt;&gt;"")*(CA$1&lt;&gt;""),IF(_xlfn.XLOOKUP(CA$1,Attendance_sorted!$B469:$CW469,Attendance_sorted!$B469:$CW469,"nn")&lt;&gt;"nn","•",""),"")</f>
        <v/>
      </c>
      <c r="CB470" s="1" t="str">
        <f ca="1">IF(($A470&lt;&gt;"")*(CB$1&lt;&gt;""),IF(_xlfn.XLOOKUP(CB$1,Attendance_sorted!$B469:$CW469,Attendance_sorted!$B469:$CW469,"nn")&lt;&gt;"nn","•",""),"")</f>
        <v/>
      </c>
      <c r="CC470" s="1" t="str">
        <f ca="1">IF(($A470&lt;&gt;"")*(CC$1&lt;&gt;""),IF(_xlfn.XLOOKUP(CC$1,Attendance_sorted!$B469:$CW469,Attendance_sorted!$B469:$CW469,"nn")&lt;&gt;"nn","•",""),"")</f>
        <v/>
      </c>
      <c r="CD470" s="1" t="str">
        <f ca="1">IF(($A470&lt;&gt;"")*(CD$1&lt;&gt;""),IF(_xlfn.XLOOKUP(CD$1,Attendance_sorted!$B469:$CW469,Attendance_sorted!$B469:$CW469,"nn")&lt;&gt;"nn","•",""),"")</f>
        <v/>
      </c>
      <c r="CE470" s="1" t="str">
        <f ca="1">IF(($A470&lt;&gt;"")*(CE$1&lt;&gt;""),IF(_xlfn.XLOOKUP(CE$1,Attendance_sorted!$B469:$CW469,Attendance_sorted!$B469:$CW469,"nn")&lt;&gt;"nn","•",""),"")</f>
        <v/>
      </c>
      <c r="CF470" s="1" t="str">
        <f ca="1">IF(($A470&lt;&gt;"")*(CF$1&lt;&gt;""),IF(_xlfn.XLOOKUP(CF$1,Attendance_sorted!$B469:$CW469,Attendance_sorted!$B469:$CW469,"nn")&lt;&gt;"nn","•",""),"")</f>
        <v/>
      </c>
      <c r="CG470" s="1" t="str">
        <f ca="1">IF(($A470&lt;&gt;"")*(CG$1&lt;&gt;""),IF(_xlfn.XLOOKUP(CG$1,Attendance_sorted!$B469:$CW469,Attendance_sorted!$B469:$CW469,"nn")&lt;&gt;"nn","•",""),"")</f>
        <v/>
      </c>
      <c r="CH470" s="1" t="str">
        <f ca="1">IF(($A470&lt;&gt;"")*(CH$1&lt;&gt;""),IF(_xlfn.XLOOKUP(CH$1,Attendance_sorted!$B469:$CW469,Attendance_sorted!$B469:$CW469,"nn")&lt;&gt;"nn","•",""),"")</f>
        <v/>
      </c>
      <c r="CI470" s="1" t="str">
        <f ca="1">IF(($A470&lt;&gt;"")*(CI$1&lt;&gt;""),IF(_xlfn.XLOOKUP(CI$1,Attendance_sorted!$B469:$CW469,Attendance_sorted!$B469:$CW469,"nn")&lt;&gt;"nn","•",""),"")</f>
        <v/>
      </c>
      <c r="CJ470" s="1" t="str">
        <f ca="1">IF(($A470&lt;&gt;"")*(CJ$1&lt;&gt;""),IF(_xlfn.XLOOKUP(CJ$1,Attendance_sorted!$B469:$CW469,Attendance_sorted!$B469:$CW469,"nn")&lt;&gt;"nn","•",""),"")</f>
        <v/>
      </c>
      <c r="CK470" s="1" t="str">
        <f ca="1">IF(($A470&lt;&gt;"")*(CK$1&lt;&gt;""),IF(_xlfn.XLOOKUP(CK$1,Attendance_sorted!$B469:$CW469,Attendance_sorted!$B469:$CW469,"nn")&lt;&gt;"nn","•",""),"")</f>
        <v/>
      </c>
      <c r="CL470" s="1" t="str">
        <f ca="1">IF(($A470&lt;&gt;"")*(CL$1&lt;&gt;""),IF(_xlfn.XLOOKUP(CL$1,Attendance_sorted!$B469:$CW469,Attendance_sorted!$B469:$CW469,"nn")&lt;&gt;"nn","•",""),"")</f>
        <v/>
      </c>
      <c r="CM470" s="1" t="str">
        <f ca="1">IF(($A470&lt;&gt;"")*(CM$1&lt;&gt;""),IF(_xlfn.XLOOKUP(CM$1,Attendance_sorted!$B469:$CW469,Attendance_sorted!$B469:$CW469,"nn")&lt;&gt;"nn","•",""),"")</f>
        <v/>
      </c>
      <c r="CN470" s="1" t="str">
        <f ca="1">IF(($A470&lt;&gt;"")*(CN$1&lt;&gt;""),IF(_xlfn.XLOOKUP(CN$1,Attendance_sorted!$B469:$CW469,Attendance_sorted!$B469:$CW469,"nn")&lt;&gt;"nn","•",""),"")</f>
        <v/>
      </c>
      <c r="CO470" s="1" t="str">
        <f ca="1">IF(($A470&lt;&gt;"")*(CO$1&lt;&gt;""),IF(_xlfn.XLOOKUP(CO$1,Attendance_sorted!$B469:$CW469,Attendance_sorted!$B469:$CW469,"nn")&lt;&gt;"nn","•",""),"")</f>
        <v/>
      </c>
      <c r="CP470" s="1" t="str">
        <f ca="1">IF(($A470&lt;&gt;"")*(CP$1&lt;&gt;""),IF(_xlfn.XLOOKUP(CP$1,Attendance_sorted!$B469:$CW469,Attendance_sorted!$B469:$CW469,"nn")&lt;&gt;"nn","•",""),"")</f>
        <v/>
      </c>
      <c r="CQ470" s="1" t="str">
        <f ca="1">IF(($A470&lt;&gt;"")*(CQ$1&lt;&gt;""),IF(_xlfn.XLOOKUP(CQ$1,Attendance_sorted!$B469:$CW469,Attendance_sorted!$B469:$CW469,"nn")&lt;&gt;"nn","•",""),"")</f>
        <v/>
      </c>
      <c r="CR470" s="1" t="str">
        <f ca="1">IF(($A470&lt;&gt;"")*(CR$1&lt;&gt;""),IF(_xlfn.XLOOKUP(CR$1,Attendance_sorted!$B469:$CW469,Attendance_sorted!$B469:$CW469,"nn")&lt;&gt;"nn","•",""),"")</f>
        <v/>
      </c>
      <c r="CS470" s="1" t="str">
        <f ca="1">IF(($A470&lt;&gt;"")*(CS$1&lt;&gt;""),IF(_xlfn.XLOOKUP(CS$1,Attendance_sorted!$B469:$CW469,Attendance_sorted!$B469:$CW469,"nn")&lt;&gt;"nn","•",""),"")</f>
        <v/>
      </c>
      <c r="CT470" s="1" t="str">
        <f ca="1">IF(($A470&lt;&gt;"")*(CT$1&lt;&gt;""),IF(_xlfn.XLOOKUP(CT$1,Attendance_sorted!$B469:$CW469,Attendance_sorted!$B469:$CW469,"nn")&lt;&gt;"nn","•",""),"")</f>
        <v/>
      </c>
      <c r="CU470" s="1" t="str">
        <f ca="1">IF(($A470&lt;&gt;"")*(CU$1&lt;&gt;""),IF(_xlfn.XLOOKUP(CU$1,Attendance_sorted!$B469:$CW469,Attendance_sorted!$B469:$CW469,"nn")&lt;&gt;"nn","•",""),"")</f>
        <v/>
      </c>
      <c r="CV470" s="1" t="str">
        <f ca="1">IF(($A470&lt;&gt;"")*(CV$1&lt;&gt;""),IF(_xlfn.XLOOKUP(CV$1,Attendance_sorted!$B469:$CW469,Attendance_sorted!$B469:$CW469,"nn")&lt;&gt;"nn","•",""),"")</f>
        <v/>
      </c>
      <c r="CW470" s="1" t="str">
        <f ca="1">IF(($A470&lt;&gt;"")*(CW$1&lt;&gt;""),IF(_xlfn.XLOOKUP(CW$1,Attendance_sorted!$B469:$CW469,Attendance_sorted!$B469:$CW469,"nn")&lt;&gt;"nn","•",""),"")</f>
        <v/>
      </c>
    </row>
    <row r="471" spans="1:101">
      <c r="A471" s="1"/>
      <c r="B471" s="1" t="str">
        <f ca="1">IF(($A471&lt;&gt;"")*(B$1&lt;&gt;""),IF(_xlfn.XLOOKUP(B$1,Attendance_sorted!$B470:$CW470,Attendance_sorted!$B470:$CW470,"nn")&lt;&gt;"nn","•",""),"")</f>
        <v/>
      </c>
      <c r="C471" s="1" t="str">
        <f ca="1">IF(($A471&lt;&gt;"")*(C$1&lt;&gt;""),IF(_xlfn.XLOOKUP(C$1,Attendance_sorted!$B470:$CW470,Attendance_sorted!$B470:$CW470,"nn")&lt;&gt;"nn","•",""),"")</f>
        <v/>
      </c>
      <c r="D471" s="1" t="str">
        <f ca="1">IF(($A471&lt;&gt;"")*(D$1&lt;&gt;""),IF(_xlfn.XLOOKUP(D$1,Attendance_sorted!$B470:$CW470,Attendance_sorted!$B470:$CW470,"nn")&lt;&gt;"nn","•",""),"")</f>
        <v/>
      </c>
      <c r="E471" s="1" t="str">
        <f ca="1">IF(($A471&lt;&gt;"")*(E$1&lt;&gt;""),IF(_xlfn.XLOOKUP(E$1,Attendance_sorted!$B470:$CW470,Attendance_sorted!$B470:$CW470,"nn")&lt;&gt;"nn","•",""),"")</f>
        <v/>
      </c>
      <c r="F471" s="1" t="str">
        <f ca="1">IF(($A471&lt;&gt;"")*(F$1&lt;&gt;""),IF(_xlfn.XLOOKUP(F$1,Attendance_sorted!$B470:$CW470,Attendance_sorted!$B470:$CW470,"nn")&lt;&gt;"nn","•",""),"")</f>
        <v/>
      </c>
      <c r="G471" s="1" t="str">
        <f ca="1">IF(($A471&lt;&gt;"")*(G$1&lt;&gt;""),IF(_xlfn.XLOOKUP(G$1,Attendance_sorted!$B470:$CW470,Attendance_sorted!$B470:$CW470,"nn")&lt;&gt;"nn","•",""),"")</f>
        <v/>
      </c>
      <c r="H471" s="1" t="str">
        <f ca="1">IF(($A471&lt;&gt;"")*(H$1&lt;&gt;""),IF(_xlfn.XLOOKUP(H$1,Attendance_sorted!$B470:$CW470,Attendance_sorted!$B470:$CW470,"nn")&lt;&gt;"nn","•",""),"")</f>
        <v/>
      </c>
      <c r="I471" s="1" t="str">
        <f ca="1">IF(($A471&lt;&gt;"")*(I$1&lt;&gt;""),IF(_xlfn.XLOOKUP(I$1,Attendance_sorted!$B470:$CW470,Attendance_sorted!$B470:$CW470,"nn")&lt;&gt;"nn","•",""),"")</f>
        <v/>
      </c>
      <c r="J471" s="1" t="str">
        <f ca="1">IF(($A471&lt;&gt;"")*(J$1&lt;&gt;""),IF(_xlfn.XLOOKUP(J$1,Attendance_sorted!$B470:$CW470,Attendance_sorted!$B470:$CW470,"nn")&lt;&gt;"nn","•",""),"")</f>
        <v/>
      </c>
      <c r="K471" s="1" t="str">
        <f ca="1">IF(($A471&lt;&gt;"")*(K$1&lt;&gt;""),IF(_xlfn.XLOOKUP(K$1,Attendance_sorted!$B470:$CW470,Attendance_sorted!$B470:$CW470,"nn")&lt;&gt;"nn","•",""),"")</f>
        <v/>
      </c>
      <c r="L471" s="1" t="str">
        <f ca="1">IF(($A471&lt;&gt;"")*(L$1&lt;&gt;""),IF(_xlfn.XLOOKUP(L$1,Attendance_sorted!$B470:$CW470,Attendance_sorted!$B470:$CW470,"nn")&lt;&gt;"nn","•",""),"")</f>
        <v/>
      </c>
      <c r="M471" s="1" t="str">
        <f ca="1">IF(($A471&lt;&gt;"")*(M$1&lt;&gt;""),IF(_xlfn.XLOOKUP(M$1,Attendance_sorted!$B470:$CW470,Attendance_sorted!$B470:$CW470,"nn")&lt;&gt;"nn","•",""),"")</f>
        <v/>
      </c>
      <c r="N471" s="1" t="str">
        <f ca="1">IF(($A471&lt;&gt;"")*(N$1&lt;&gt;""),IF(_xlfn.XLOOKUP(N$1,Attendance_sorted!$B470:$CW470,Attendance_sorted!$B470:$CW470,"nn")&lt;&gt;"nn","•",""),"")</f>
        <v/>
      </c>
      <c r="O471" s="1" t="str">
        <f ca="1">IF(($A471&lt;&gt;"")*(O$1&lt;&gt;""),IF(_xlfn.XLOOKUP(O$1,Attendance_sorted!$B470:$CW470,Attendance_sorted!$B470:$CW470,"nn")&lt;&gt;"nn","•",""),"")</f>
        <v/>
      </c>
      <c r="P471" s="1" t="str">
        <f ca="1">IF(($A471&lt;&gt;"")*(P$1&lt;&gt;""),IF(_xlfn.XLOOKUP(P$1,Attendance_sorted!$B470:$CW470,Attendance_sorted!$B470:$CW470,"nn")&lt;&gt;"nn","•",""),"")</f>
        <v/>
      </c>
      <c r="Q471" s="1" t="str">
        <f ca="1">IF(($A471&lt;&gt;"")*(Q$1&lt;&gt;""),IF(_xlfn.XLOOKUP(Q$1,Attendance_sorted!$B470:$CW470,Attendance_sorted!$B470:$CW470,"nn")&lt;&gt;"nn","•",""),"")</f>
        <v/>
      </c>
      <c r="R471" s="1" t="str">
        <f ca="1">IF(($A471&lt;&gt;"")*(R$1&lt;&gt;""),IF(_xlfn.XLOOKUP(R$1,Attendance_sorted!$B470:$CW470,Attendance_sorted!$B470:$CW470,"nn")&lt;&gt;"nn","•",""),"")</f>
        <v/>
      </c>
      <c r="S471" s="1" t="str">
        <f ca="1">IF(($A471&lt;&gt;"")*(S$1&lt;&gt;""),IF(_xlfn.XLOOKUP(S$1,Attendance_sorted!$B470:$CW470,Attendance_sorted!$B470:$CW470,"nn")&lt;&gt;"nn","•",""),"")</f>
        <v/>
      </c>
      <c r="T471" s="1" t="str">
        <f ca="1">IF(($A471&lt;&gt;"")*(T$1&lt;&gt;""),IF(_xlfn.XLOOKUP(T$1,Attendance_sorted!$B470:$CW470,Attendance_sorted!$B470:$CW470,"nn")&lt;&gt;"nn","•",""),"")</f>
        <v/>
      </c>
      <c r="U471" s="1" t="str">
        <f ca="1">IF(($A471&lt;&gt;"")*(U$1&lt;&gt;""),IF(_xlfn.XLOOKUP(U$1,Attendance_sorted!$B470:$CW470,Attendance_sorted!$B470:$CW470,"nn")&lt;&gt;"nn","•",""),"")</f>
        <v/>
      </c>
      <c r="V471" s="1" t="str">
        <f ca="1">IF(($A471&lt;&gt;"")*(V$1&lt;&gt;""),IF(_xlfn.XLOOKUP(V$1,Attendance_sorted!$B470:$CW470,Attendance_sorted!$B470:$CW470,"nn")&lt;&gt;"nn","•",""),"")</f>
        <v/>
      </c>
      <c r="W471" s="1" t="str">
        <f ca="1">IF(($A471&lt;&gt;"")*(W$1&lt;&gt;""),IF(_xlfn.XLOOKUP(W$1,Attendance_sorted!$B470:$CW470,Attendance_sorted!$B470:$CW470,"nn")&lt;&gt;"nn","•",""),"")</f>
        <v/>
      </c>
      <c r="X471" s="1" t="str">
        <f ca="1">IF(($A471&lt;&gt;"")*(X$1&lt;&gt;""),IF(_xlfn.XLOOKUP(X$1,Attendance_sorted!$B470:$CW470,Attendance_sorted!$B470:$CW470,"nn")&lt;&gt;"nn","•",""),"")</f>
        <v/>
      </c>
      <c r="Y471" s="1" t="str">
        <f ca="1">IF(($A471&lt;&gt;"")*(Y$1&lt;&gt;""),IF(_xlfn.XLOOKUP(Y$1,Attendance_sorted!$B470:$CW470,Attendance_sorted!$B470:$CW470,"nn")&lt;&gt;"nn","•",""),"")</f>
        <v/>
      </c>
      <c r="Z471" s="1" t="str">
        <f ca="1">IF(($A471&lt;&gt;"")*(Z$1&lt;&gt;""),IF(_xlfn.XLOOKUP(Z$1,Attendance_sorted!$B470:$CW470,Attendance_sorted!$B470:$CW470,"nn")&lt;&gt;"nn","•",""),"")</f>
        <v/>
      </c>
      <c r="AA471" s="1" t="str">
        <f ca="1">IF(($A471&lt;&gt;"")*(AA$1&lt;&gt;""),IF(_xlfn.XLOOKUP(AA$1,Attendance_sorted!$B470:$CW470,Attendance_sorted!$B470:$CW470,"nn")&lt;&gt;"nn","•",""),"")</f>
        <v/>
      </c>
      <c r="AB471" s="1" t="str">
        <f ca="1">IF(($A471&lt;&gt;"")*(AB$1&lt;&gt;""),IF(_xlfn.XLOOKUP(AB$1,Attendance_sorted!$B470:$CW470,Attendance_sorted!$B470:$CW470,"nn")&lt;&gt;"nn","•",""),"")</f>
        <v/>
      </c>
      <c r="AC471" s="1" t="str">
        <f ca="1">IF(($A471&lt;&gt;"")*(AC$1&lt;&gt;""),IF(_xlfn.XLOOKUP(AC$1,Attendance_sorted!$B470:$CW470,Attendance_sorted!$B470:$CW470,"nn")&lt;&gt;"nn","•",""),"")</f>
        <v/>
      </c>
      <c r="AD471" s="1" t="str">
        <f ca="1">IF(($A471&lt;&gt;"")*(AD$1&lt;&gt;""),IF(_xlfn.XLOOKUP(AD$1,Attendance_sorted!$B470:$CW470,Attendance_sorted!$B470:$CW470,"nn")&lt;&gt;"nn","•",""),"")</f>
        <v/>
      </c>
      <c r="AE471" s="1" t="str">
        <f ca="1">IF(($A471&lt;&gt;"")*(AE$1&lt;&gt;""),IF(_xlfn.XLOOKUP(AE$1,Attendance_sorted!$B470:$CW470,Attendance_sorted!$B470:$CW470,"nn")&lt;&gt;"nn","•",""),"")</f>
        <v/>
      </c>
      <c r="AF471" s="1" t="str">
        <f ca="1">IF(($A471&lt;&gt;"")*(AF$1&lt;&gt;""),IF(_xlfn.XLOOKUP(AF$1,Attendance_sorted!$B470:$CW470,Attendance_sorted!$B470:$CW470,"nn")&lt;&gt;"nn","•",""),"")</f>
        <v/>
      </c>
      <c r="AG471" s="1" t="str">
        <f ca="1">IF(($A471&lt;&gt;"")*(AG$1&lt;&gt;""),IF(_xlfn.XLOOKUP(AG$1,Attendance_sorted!$B470:$CW470,Attendance_sorted!$B470:$CW470,"nn")&lt;&gt;"nn","•",""),"")</f>
        <v/>
      </c>
      <c r="AH471" s="1" t="str">
        <f ca="1">IF(($A471&lt;&gt;"")*(AH$1&lt;&gt;""),IF(_xlfn.XLOOKUP(AH$1,Attendance_sorted!$B470:$CW470,Attendance_sorted!$B470:$CW470,"nn")&lt;&gt;"nn","•",""),"")</f>
        <v/>
      </c>
      <c r="AI471" s="1" t="str">
        <f ca="1">IF(($A471&lt;&gt;"")*(AI$1&lt;&gt;""),IF(_xlfn.XLOOKUP(AI$1,Attendance_sorted!$B470:$CW470,Attendance_sorted!$B470:$CW470,"nn")&lt;&gt;"nn","•",""),"")</f>
        <v/>
      </c>
      <c r="AJ471" s="1" t="str">
        <f ca="1">IF(($A471&lt;&gt;"")*(AJ$1&lt;&gt;""),IF(_xlfn.XLOOKUP(AJ$1,Attendance_sorted!$B470:$CW470,Attendance_sorted!$B470:$CW470,"nn")&lt;&gt;"nn","•",""),"")</f>
        <v/>
      </c>
      <c r="AK471" s="1" t="str">
        <f ca="1">IF(($A471&lt;&gt;"")*(AK$1&lt;&gt;""),IF(_xlfn.XLOOKUP(AK$1,Attendance_sorted!$B470:$CW470,Attendance_sorted!$B470:$CW470,"nn")&lt;&gt;"nn","•",""),"")</f>
        <v/>
      </c>
      <c r="AL471" s="1" t="str">
        <f ca="1">IF(($A471&lt;&gt;"")*(AL$1&lt;&gt;""),IF(_xlfn.XLOOKUP(AL$1,Attendance_sorted!$B470:$CW470,Attendance_sorted!$B470:$CW470,"nn")&lt;&gt;"nn","•",""),"")</f>
        <v/>
      </c>
      <c r="AM471" s="1" t="str">
        <f ca="1">IF(($A471&lt;&gt;"")*(AM$1&lt;&gt;""),IF(_xlfn.XLOOKUP(AM$1,Attendance_sorted!$B470:$CW470,Attendance_sorted!$B470:$CW470,"nn")&lt;&gt;"nn","•",""),"")</f>
        <v/>
      </c>
      <c r="AN471" s="1" t="str">
        <f ca="1">IF(($A471&lt;&gt;"")*(AN$1&lt;&gt;""),IF(_xlfn.XLOOKUP(AN$1,Attendance_sorted!$B470:$CW470,Attendance_sorted!$B470:$CW470,"nn")&lt;&gt;"nn","•",""),"")</f>
        <v/>
      </c>
      <c r="AO471" s="1" t="str">
        <f ca="1">IF(($A471&lt;&gt;"")*(AO$1&lt;&gt;""),IF(_xlfn.XLOOKUP(AO$1,Attendance_sorted!$B470:$CW470,Attendance_sorted!$B470:$CW470,"nn")&lt;&gt;"nn","•",""),"")</f>
        <v/>
      </c>
      <c r="AP471" s="1" t="str">
        <f ca="1">IF(($A471&lt;&gt;"")*(AP$1&lt;&gt;""),IF(_xlfn.XLOOKUP(AP$1,Attendance_sorted!$B470:$CW470,Attendance_sorted!$B470:$CW470,"nn")&lt;&gt;"nn","•",""),"")</f>
        <v/>
      </c>
      <c r="AQ471" s="1" t="str">
        <f ca="1">IF(($A471&lt;&gt;"")*(AQ$1&lt;&gt;""),IF(_xlfn.XLOOKUP(AQ$1,Attendance_sorted!$B470:$CW470,Attendance_sorted!$B470:$CW470,"nn")&lt;&gt;"nn","•",""),"")</f>
        <v/>
      </c>
      <c r="AR471" s="1" t="str">
        <f ca="1">IF(($A471&lt;&gt;"")*(AR$1&lt;&gt;""),IF(_xlfn.XLOOKUP(AR$1,Attendance_sorted!$B470:$CW470,Attendance_sorted!$B470:$CW470,"nn")&lt;&gt;"nn","•",""),"")</f>
        <v/>
      </c>
      <c r="AS471" s="1" t="str">
        <f ca="1">IF(($A471&lt;&gt;"")*(AS$1&lt;&gt;""),IF(_xlfn.XLOOKUP(AS$1,Attendance_sorted!$B470:$CW470,Attendance_sorted!$B470:$CW470,"nn")&lt;&gt;"nn","•",""),"")</f>
        <v/>
      </c>
      <c r="AT471" s="1" t="str">
        <f ca="1">IF(($A471&lt;&gt;"")*(AT$1&lt;&gt;""),IF(_xlfn.XLOOKUP(AT$1,Attendance_sorted!$B470:$CW470,Attendance_sorted!$B470:$CW470,"nn")&lt;&gt;"nn","•",""),"")</f>
        <v/>
      </c>
      <c r="AU471" s="1" t="str">
        <f ca="1">IF(($A471&lt;&gt;"")*(AU$1&lt;&gt;""),IF(_xlfn.XLOOKUP(AU$1,Attendance_sorted!$B470:$CW470,Attendance_sorted!$B470:$CW470,"nn")&lt;&gt;"nn","•",""),"")</f>
        <v/>
      </c>
      <c r="AV471" s="1" t="str">
        <f ca="1">IF(($A471&lt;&gt;"")*(AV$1&lt;&gt;""),IF(_xlfn.XLOOKUP(AV$1,Attendance_sorted!$B470:$CW470,Attendance_sorted!$B470:$CW470,"nn")&lt;&gt;"nn","•",""),"")</f>
        <v/>
      </c>
      <c r="AW471" s="1" t="str">
        <f ca="1">IF(($A471&lt;&gt;"")*(AW$1&lt;&gt;""),IF(_xlfn.XLOOKUP(AW$1,Attendance_sorted!$B470:$CW470,Attendance_sorted!$B470:$CW470,"nn")&lt;&gt;"nn","•",""),"")</f>
        <v/>
      </c>
      <c r="AX471" s="1" t="str">
        <f ca="1">IF(($A471&lt;&gt;"")*(AX$1&lt;&gt;""),IF(_xlfn.XLOOKUP(AX$1,Attendance_sorted!$B470:$CW470,Attendance_sorted!$B470:$CW470,"nn")&lt;&gt;"nn","•",""),"")</f>
        <v/>
      </c>
      <c r="AY471" s="1" t="str">
        <f ca="1">IF(($A471&lt;&gt;"")*(AY$1&lt;&gt;""),IF(_xlfn.XLOOKUP(AY$1,Attendance_sorted!$B470:$CW470,Attendance_sorted!$B470:$CW470,"nn")&lt;&gt;"nn","•",""),"")</f>
        <v/>
      </c>
      <c r="AZ471" s="1" t="str">
        <f ca="1">IF(($A471&lt;&gt;"")*(AZ$1&lt;&gt;""),IF(_xlfn.XLOOKUP(AZ$1,Attendance_sorted!$B470:$CW470,Attendance_sorted!$B470:$CW470,"nn")&lt;&gt;"nn","•",""),"")</f>
        <v/>
      </c>
      <c r="BA471" s="1" t="str">
        <f ca="1">IF(($A471&lt;&gt;"")*(BA$1&lt;&gt;""),IF(_xlfn.XLOOKUP(BA$1,Attendance_sorted!$B470:$CW470,Attendance_sorted!$B470:$CW470,"nn")&lt;&gt;"nn","•",""),"")</f>
        <v/>
      </c>
      <c r="BB471" s="1" t="str">
        <f ca="1">IF(($A471&lt;&gt;"")*(BB$1&lt;&gt;""),IF(_xlfn.XLOOKUP(BB$1,Attendance_sorted!$B470:$CW470,Attendance_sorted!$B470:$CW470,"nn")&lt;&gt;"nn","•",""),"")</f>
        <v/>
      </c>
      <c r="BC471" s="1" t="str">
        <f ca="1">IF(($A471&lt;&gt;"")*(BC$1&lt;&gt;""),IF(_xlfn.XLOOKUP(BC$1,Attendance_sorted!$B470:$CW470,Attendance_sorted!$B470:$CW470,"nn")&lt;&gt;"nn","•",""),"")</f>
        <v/>
      </c>
      <c r="BD471" s="1" t="str">
        <f ca="1">IF(($A471&lt;&gt;"")*(BD$1&lt;&gt;""),IF(_xlfn.XLOOKUP(BD$1,Attendance_sorted!$B470:$CW470,Attendance_sorted!$B470:$CW470,"nn")&lt;&gt;"nn","•",""),"")</f>
        <v/>
      </c>
      <c r="BE471" s="1" t="str">
        <f ca="1">IF(($A471&lt;&gt;"")*(BE$1&lt;&gt;""),IF(_xlfn.XLOOKUP(BE$1,Attendance_sorted!$B470:$CW470,Attendance_sorted!$B470:$CW470,"nn")&lt;&gt;"nn","•",""),"")</f>
        <v/>
      </c>
      <c r="BF471" s="1" t="str">
        <f ca="1">IF(($A471&lt;&gt;"")*(BF$1&lt;&gt;""),IF(_xlfn.XLOOKUP(BF$1,Attendance_sorted!$B470:$CW470,Attendance_sorted!$B470:$CW470,"nn")&lt;&gt;"nn","•",""),"")</f>
        <v/>
      </c>
      <c r="BG471" s="1" t="str">
        <f ca="1">IF(($A471&lt;&gt;"")*(BG$1&lt;&gt;""),IF(_xlfn.XLOOKUP(BG$1,Attendance_sorted!$B470:$CW470,Attendance_sorted!$B470:$CW470,"nn")&lt;&gt;"nn","•",""),"")</f>
        <v/>
      </c>
      <c r="BH471" s="1" t="str">
        <f ca="1">IF(($A471&lt;&gt;"")*(BH$1&lt;&gt;""),IF(_xlfn.XLOOKUP(BH$1,Attendance_sorted!$B470:$CW470,Attendance_sorted!$B470:$CW470,"nn")&lt;&gt;"nn","•",""),"")</f>
        <v/>
      </c>
      <c r="BI471" s="1" t="str">
        <f ca="1">IF(($A471&lt;&gt;"")*(BI$1&lt;&gt;""),IF(_xlfn.XLOOKUP(BI$1,Attendance_sorted!$B470:$CW470,Attendance_sorted!$B470:$CW470,"nn")&lt;&gt;"nn","•",""),"")</f>
        <v/>
      </c>
      <c r="BJ471" s="1" t="str">
        <f ca="1">IF(($A471&lt;&gt;"")*(BJ$1&lt;&gt;""),IF(_xlfn.XLOOKUP(BJ$1,Attendance_sorted!$B470:$CW470,Attendance_sorted!$B470:$CW470,"nn")&lt;&gt;"nn","•",""),"")</f>
        <v/>
      </c>
      <c r="BK471" s="1" t="str">
        <f ca="1">IF(($A471&lt;&gt;"")*(BK$1&lt;&gt;""),IF(_xlfn.XLOOKUP(BK$1,Attendance_sorted!$B470:$CW470,Attendance_sorted!$B470:$CW470,"nn")&lt;&gt;"nn","•",""),"")</f>
        <v/>
      </c>
      <c r="BL471" s="1" t="str">
        <f ca="1">IF(($A471&lt;&gt;"")*(BL$1&lt;&gt;""),IF(_xlfn.XLOOKUP(BL$1,Attendance_sorted!$B470:$CW470,Attendance_sorted!$B470:$CW470,"nn")&lt;&gt;"nn","•",""),"")</f>
        <v/>
      </c>
      <c r="BM471" s="1" t="str">
        <f ca="1">IF(($A471&lt;&gt;"")*(BM$1&lt;&gt;""),IF(_xlfn.XLOOKUP(BM$1,Attendance_sorted!$B470:$CW470,Attendance_sorted!$B470:$CW470,"nn")&lt;&gt;"nn","•",""),"")</f>
        <v/>
      </c>
      <c r="BN471" s="1" t="str">
        <f ca="1">IF(($A471&lt;&gt;"")*(BN$1&lt;&gt;""),IF(_xlfn.XLOOKUP(BN$1,Attendance_sorted!$B470:$CW470,Attendance_sorted!$B470:$CW470,"nn")&lt;&gt;"nn","•",""),"")</f>
        <v/>
      </c>
      <c r="BO471" s="1" t="str">
        <f ca="1">IF(($A471&lt;&gt;"")*(BO$1&lt;&gt;""),IF(_xlfn.XLOOKUP(BO$1,Attendance_sorted!$B470:$CW470,Attendance_sorted!$B470:$CW470,"nn")&lt;&gt;"nn","•",""),"")</f>
        <v/>
      </c>
      <c r="BP471" s="1" t="str">
        <f ca="1">IF(($A471&lt;&gt;"")*(BP$1&lt;&gt;""),IF(_xlfn.XLOOKUP(BP$1,Attendance_sorted!$B470:$CW470,Attendance_sorted!$B470:$CW470,"nn")&lt;&gt;"nn","•",""),"")</f>
        <v/>
      </c>
      <c r="BQ471" s="1" t="str">
        <f ca="1">IF(($A471&lt;&gt;"")*(BQ$1&lt;&gt;""),IF(_xlfn.XLOOKUP(BQ$1,Attendance_sorted!$B470:$CW470,Attendance_sorted!$B470:$CW470,"nn")&lt;&gt;"nn","•",""),"")</f>
        <v/>
      </c>
      <c r="BR471" s="1" t="str">
        <f ca="1">IF(($A471&lt;&gt;"")*(BR$1&lt;&gt;""),IF(_xlfn.XLOOKUP(BR$1,Attendance_sorted!$B470:$CW470,Attendance_sorted!$B470:$CW470,"nn")&lt;&gt;"nn","•",""),"")</f>
        <v/>
      </c>
      <c r="BS471" s="1" t="str">
        <f ca="1">IF(($A471&lt;&gt;"")*(BS$1&lt;&gt;""),IF(_xlfn.XLOOKUP(BS$1,Attendance_sorted!$B470:$CW470,Attendance_sorted!$B470:$CW470,"nn")&lt;&gt;"nn","•",""),"")</f>
        <v/>
      </c>
      <c r="BT471" s="1" t="str">
        <f ca="1">IF(($A471&lt;&gt;"")*(BT$1&lt;&gt;""),IF(_xlfn.XLOOKUP(BT$1,Attendance_sorted!$B470:$CW470,Attendance_sorted!$B470:$CW470,"nn")&lt;&gt;"nn","•",""),"")</f>
        <v/>
      </c>
      <c r="BU471" s="1" t="str">
        <f ca="1">IF(($A471&lt;&gt;"")*(BU$1&lt;&gt;""),IF(_xlfn.XLOOKUP(BU$1,Attendance_sorted!$B470:$CW470,Attendance_sorted!$B470:$CW470,"nn")&lt;&gt;"nn","•",""),"")</f>
        <v/>
      </c>
      <c r="BV471" s="1" t="str">
        <f ca="1">IF(($A471&lt;&gt;"")*(BV$1&lt;&gt;""),IF(_xlfn.XLOOKUP(BV$1,Attendance_sorted!$B470:$CW470,Attendance_sorted!$B470:$CW470,"nn")&lt;&gt;"nn","•",""),"")</f>
        <v/>
      </c>
      <c r="BW471" s="1" t="str">
        <f ca="1">IF(($A471&lt;&gt;"")*(BW$1&lt;&gt;""),IF(_xlfn.XLOOKUP(BW$1,Attendance_sorted!$B470:$CW470,Attendance_sorted!$B470:$CW470,"nn")&lt;&gt;"nn","•",""),"")</f>
        <v/>
      </c>
      <c r="BX471" s="1" t="str">
        <f ca="1">IF(($A471&lt;&gt;"")*(BX$1&lt;&gt;""),IF(_xlfn.XLOOKUP(BX$1,Attendance_sorted!$B470:$CW470,Attendance_sorted!$B470:$CW470,"nn")&lt;&gt;"nn","•",""),"")</f>
        <v/>
      </c>
      <c r="BY471" s="1" t="str">
        <f ca="1">IF(($A471&lt;&gt;"")*(BY$1&lt;&gt;""),IF(_xlfn.XLOOKUP(BY$1,Attendance_sorted!$B470:$CW470,Attendance_sorted!$B470:$CW470,"nn")&lt;&gt;"nn","•",""),"")</f>
        <v/>
      </c>
      <c r="BZ471" s="1" t="str">
        <f ca="1">IF(($A471&lt;&gt;"")*(BZ$1&lt;&gt;""),IF(_xlfn.XLOOKUP(BZ$1,Attendance_sorted!$B470:$CW470,Attendance_sorted!$B470:$CW470,"nn")&lt;&gt;"nn","•",""),"")</f>
        <v/>
      </c>
      <c r="CA471" s="1" t="str">
        <f ca="1">IF(($A471&lt;&gt;"")*(CA$1&lt;&gt;""),IF(_xlfn.XLOOKUP(CA$1,Attendance_sorted!$B470:$CW470,Attendance_sorted!$B470:$CW470,"nn")&lt;&gt;"nn","•",""),"")</f>
        <v/>
      </c>
      <c r="CB471" s="1" t="str">
        <f ca="1">IF(($A471&lt;&gt;"")*(CB$1&lt;&gt;""),IF(_xlfn.XLOOKUP(CB$1,Attendance_sorted!$B470:$CW470,Attendance_sorted!$B470:$CW470,"nn")&lt;&gt;"nn","•",""),"")</f>
        <v/>
      </c>
      <c r="CC471" s="1" t="str">
        <f ca="1">IF(($A471&lt;&gt;"")*(CC$1&lt;&gt;""),IF(_xlfn.XLOOKUP(CC$1,Attendance_sorted!$B470:$CW470,Attendance_sorted!$B470:$CW470,"nn")&lt;&gt;"nn","•",""),"")</f>
        <v/>
      </c>
      <c r="CD471" s="1" t="str">
        <f ca="1">IF(($A471&lt;&gt;"")*(CD$1&lt;&gt;""),IF(_xlfn.XLOOKUP(CD$1,Attendance_sorted!$B470:$CW470,Attendance_sorted!$B470:$CW470,"nn")&lt;&gt;"nn","•",""),"")</f>
        <v/>
      </c>
      <c r="CE471" s="1" t="str">
        <f ca="1">IF(($A471&lt;&gt;"")*(CE$1&lt;&gt;""),IF(_xlfn.XLOOKUP(CE$1,Attendance_sorted!$B470:$CW470,Attendance_sorted!$B470:$CW470,"nn")&lt;&gt;"nn","•",""),"")</f>
        <v/>
      </c>
      <c r="CF471" s="1" t="str">
        <f ca="1">IF(($A471&lt;&gt;"")*(CF$1&lt;&gt;""),IF(_xlfn.XLOOKUP(CF$1,Attendance_sorted!$B470:$CW470,Attendance_sorted!$B470:$CW470,"nn")&lt;&gt;"nn","•",""),"")</f>
        <v/>
      </c>
      <c r="CG471" s="1" t="str">
        <f ca="1">IF(($A471&lt;&gt;"")*(CG$1&lt;&gt;""),IF(_xlfn.XLOOKUP(CG$1,Attendance_sorted!$B470:$CW470,Attendance_sorted!$B470:$CW470,"nn")&lt;&gt;"nn","•",""),"")</f>
        <v/>
      </c>
      <c r="CH471" s="1" t="str">
        <f ca="1">IF(($A471&lt;&gt;"")*(CH$1&lt;&gt;""),IF(_xlfn.XLOOKUP(CH$1,Attendance_sorted!$B470:$CW470,Attendance_sorted!$B470:$CW470,"nn")&lt;&gt;"nn","•",""),"")</f>
        <v/>
      </c>
      <c r="CI471" s="1" t="str">
        <f ca="1">IF(($A471&lt;&gt;"")*(CI$1&lt;&gt;""),IF(_xlfn.XLOOKUP(CI$1,Attendance_sorted!$B470:$CW470,Attendance_sorted!$B470:$CW470,"nn")&lt;&gt;"nn","•",""),"")</f>
        <v/>
      </c>
      <c r="CJ471" s="1" t="str">
        <f ca="1">IF(($A471&lt;&gt;"")*(CJ$1&lt;&gt;""),IF(_xlfn.XLOOKUP(CJ$1,Attendance_sorted!$B470:$CW470,Attendance_sorted!$B470:$CW470,"nn")&lt;&gt;"nn","•",""),"")</f>
        <v/>
      </c>
      <c r="CK471" s="1" t="str">
        <f ca="1">IF(($A471&lt;&gt;"")*(CK$1&lt;&gt;""),IF(_xlfn.XLOOKUP(CK$1,Attendance_sorted!$B470:$CW470,Attendance_sorted!$B470:$CW470,"nn")&lt;&gt;"nn","•",""),"")</f>
        <v/>
      </c>
      <c r="CL471" s="1" t="str">
        <f ca="1">IF(($A471&lt;&gt;"")*(CL$1&lt;&gt;""),IF(_xlfn.XLOOKUP(CL$1,Attendance_sorted!$B470:$CW470,Attendance_sorted!$B470:$CW470,"nn")&lt;&gt;"nn","•",""),"")</f>
        <v/>
      </c>
      <c r="CM471" s="1" t="str">
        <f ca="1">IF(($A471&lt;&gt;"")*(CM$1&lt;&gt;""),IF(_xlfn.XLOOKUP(CM$1,Attendance_sorted!$B470:$CW470,Attendance_sorted!$B470:$CW470,"nn")&lt;&gt;"nn","•",""),"")</f>
        <v/>
      </c>
      <c r="CN471" s="1" t="str">
        <f ca="1">IF(($A471&lt;&gt;"")*(CN$1&lt;&gt;""),IF(_xlfn.XLOOKUP(CN$1,Attendance_sorted!$B470:$CW470,Attendance_sorted!$B470:$CW470,"nn")&lt;&gt;"nn","•",""),"")</f>
        <v/>
      </c>
      <c r="CO471" s="1" t="str">
        <f ca="1">IF(($A471&lt;&gt;"")*(CO$1&lt;&gt;""),IF(_xlfn.XLOOKUP(CO$1,Attendance_sorted!$B470:$CW470,Attendance_sorted!$B470:$CW470,"nn")&lt;&gt;"nn","•",""),"")</f>
        <v/>
      </c>
      <c r="CP471" s="1" t="str">
        <f ca="1">IF(($A471&lt;&gt;"")*(CP$1&lt;&gt;""),IF(_xlfn.XLOOKUP(CP$1,Attendance_sorted!$B470:$CW470,Attendance_sorted!$B470:$CW470,"nn")&lt;&gt;"nn","•",""),"")</f>
        <v/>
      </c>
      <c r="CQ471" s="1" t="str">
        <f ca="1">IF(($A471&lt;&gt;"")*(CQ$1&lt;&gt;""),IF(_xlfn.XLOOKUP(CQ$1,Attendance_sorted!$B470:$CW470,Attendance_sorted!$B470:$CW470,"nn")&lt;&gt;"nn","•",""),"")</f>
        <v/>
      </c>
      <c r="CR471" s="1" t="str">
        <f ca="1">IF(($A471&lt;&gt;"")*(CR$1&lt;&gt;""),IF(_xlfn.XLOOKUP(CR$1,Attendance_sorted!$B470:$CW470,Attendance_sorted!$B470:$CW470,"nn")&lt;&gt;"nn","•",""),"")</f>
        <v/>
      </c>
      <c r="CS471" s="1" t="str">
        <f ca="1">IF(($A471&lt;&gt;"")*(CS$1&lt;&gt;""),IF(_xlfn.XLOOKUP(CS$1,Attendance_sorted!$B470:$CW470,Attendance_sorted!$B470:$CW470,"nn")&lt;&gt;"nn","•",""),"")</f>
        <v/>
      </c>
      <c r="CT471" s="1" t="str">
        <f ca="1">IF(($A471&lt;&gt;"")*(CT$1&lt;&gt;""),IF(_xlfn.XLOOKUP(CT$1,Attendance_sorted!$B470:$CW470,Attendance_sorted!$B470:$CW470,"nn")&lt;&gt;"nn","•",""),"")</f>
        <v/>
      </c>
      <c r="CU471" s="1" t="str">
        <f ca="1">IF(($A471&lt;&gt;"")*(CU$1&lt;&gt;""),IF(_xlfn.XLOOKUP(CU$1,Attendance_sorted!$B470:$CW470,Attendance_sorted!$B470:$CW470,"nn")&lt;&gt;"nn","•",""),"")</f>
        <v/>
      </c>
      <c r="CV471" s="1" t="str">
        <f ca="1">IF(($A471&lt;&gt;"")*(CV$1&lt;&gt;""),IF(_xlfn.XLOOKUP(CV$1,Attendance_sorted!$B470:$CW470,Attendance_sorted!$B470:$CW470,"nn")&lt;&gt;"nn","•",""),"")</f>
        <v/>
      </c>
      <c r="CW471" s="1" t="str">
        <f ca="1">IF(($A471&lt;&gt;"")*(CW$1&lt;&gt;""),IF(_xlfn.XLOOKUP(CW$1,Attendance_sorted!$B470:$CW470,Attendance_sorted!$B470:$CW470,"nn")&lt;&gt;"nn","•",""),"")</f>
        <v/>
      </c>
    </row>
    <row r="472" spans="1:101">
      <c r="A472" s="1"/>
      <c r="B472" s="1" t="str">
        <f ca="1">IF(($A472&lt;&gt;"")*(B$1&lt;&gt;""),IF(_xlfn.XLOOKUP(B$1,Attendance_sorted!$B471:$CW471,Attendance_sorted!$B471:$CW471,"nn")&lt;&gt;"nn","•",""),"")</f>
        <v/>
      </c>
      <c r="C472" s="1" t="str">
        <f ca="1">IF(($A472&lt;&gt;"")*(C$1&lt;&gt;""),IF(_xlfn.XLOOKUP(C$1,Attendance_sorted!$B471:$CW471,Attendance_sorted!$B471:$CW471,"nn")&lt;&gt;"nn","•",""),"")</f>
        <v/>
      </c>
      <c r="D472" s="1" t="str">
        <f ca="1">IF(($A472&lt;&gt;"")*(D$1&lt;&gt;""),IF(_xlfn.XLOOKUP(D$1,Attendance_sorted!$B471:$CW471,Attendance_sorted!$B471:$CW471,"nn")&lt;&gt;"nn","•",""),"")</f>
        <v/>
      </c>
      <c r="E472" s="1" t="str">
        <f ca="1">IF(($A472&lt;&gt;"")*(E$1&lt;&gt;""),IF(_xlfn.XLOOKUP(E$1,Attendance_sorted!$B471:$CW471,Attendance_sorted!$B471:$CW471,"nn")&lt;&gt;"nn","•",""),"")</f>
        <v/>
      </c>
      <c r="F472" s="1" t="str">
        <f ca="1">IF(($A472&lt;&gt;"")*(F$1&lt;&gt;""),IF(_xlfn.XLOOKUP(F$1,Attendance_sorted!$B471:$CW471,Attendance_sorted!$B471:$CW471,"nn")&lt;&gt;"nn","•",""),"")</f>
        <v/>
      </c>
      <c r="G472" s="1" t="str">
        <f ca="1">IF(($A472&lt;&gt;"")*(G$1&lt;&gt;""),IF(_xlfn.XLOOKUP(G$1,Attendance_sorted!$B471:$CW471,Attendance_sorted!$B471:$CW471,"nn")&lt;&gt;"nn","•",""),"")</f>
        <v/>
      </c>
      <c r="H472" s="1" t="str">
        <f ca="1">IF(($A472&lt;&gt;"")*(H$1&lt;&gt;""),IF(_xlfn.XLOOKUP(H$1,Attendance_sorted!$B471:$CW471,Attendance_sorted!$B471:$CW471,"nn")&lt;&gt;"nn","•",""),"")</f>
        <v/>
      </c>
      <c r="I472" s="1" t="str">
        <f ca="1">IF(($A472&lt;&gt;"")*(I$1&lt;&gt;""),IF(_xlfn.XLOOKUP(I$1,Attendance_sorted!$B471:$CW471,Attendance_sorted!$B471:$CW471,"nn")&lt;&gt;"nn","•",""),"")</f>
        <v/>
      </c>
      <c r="J472" s="1" t="str">
        <f ca="1">IF(($A472&lt;&gt;"")*(J$1&lt;&gt;""),IF(_xlfn.XLOOKUP(J$1,Attendance_sorted!$B471:$CW471,Attendance_sorted!$B471:$CW471,"nn")&lt;&gt;"nn","•",""),"")</f>
        <v/>
      </c>
      <c r="K472" s="1" t="str">
        <f ca="1">IF(($A472&lt;&gt;"")*(K$1&lt;&gt;""),IF(_xlfn.XLOOKUP(K$1,Attendance_sorted!$B471:$CW471,Attendance_sorted!$B471:$CW471,"nn")&lt;&gt;"nn","•",""),"")</f>
        <v/>
      </c>
      <c r="L472" s="1" t="str">
        <f ca="1">IF(($A472&lt;&gt;"")*(L$1&lt;&gt;""),IF(_xlfn.XLOOKUP(L$1,Attendance_sorted!$B471:$CW471,Attendance_sorted!$B471:$CW471,"nn")&lt;&gt;"nn","•",""),"")</f>
        <v/>
      </c>
      <c r="M472" s="1" t="str">
        <f ca="1">IF(($A472&lt;&gt;"")*(M$1&lt;&gt;""),IF(_xlfn.XLOOKUP(M$1,Attendance_sorted!$B471:$CW471,Attendance_sorted!$B471:$CW471,"nn")&lt;&gt;"nn","•",""),"")</f>
        <v/>
      </c>
      <c r="N472" s="1" t="str">
        <f ca="1">IF(($A472&lt;&gt;"")*(N$1&lt;&gt;""),IF(_xlfn.XLOOKUP(N$1,Attendance_sorted!$B471:$CW471,Attendance_sorted!$B471:$CW471,"nn")&lt;&gt;"nn","•",""),"")</f>
        <v/>
      </c>
      <c r="O472" s="1" t="str">
        <f ca="1">IF(($A472&lt;&gt;"")*(O$1&lt;&gt;""),IF(_xlfn.XLOOKUP(O$1,Attendance_sorted!$B471:$CW471,Attendance_sorted!$B471:$CW471,"nn")&lt;&gt;"nn","•",""),"")</f>
        <v/>
      </c>
      <c r="P472" s="1" t="str">
        <f ca="1">IF(($A472&lt;&gt;"")*(P$1&lt;&gt;""),IF(_xlfn.XLOOKUP(P$1,Attendance_sorted!$B471:$CW471,Attendance_sorted!$B471:$CW471,"nn")&lt;&gt;"nn","•",""),"")</f>
        <v/>
      </c>
      <c r="Q472" s="1" t="str">
        <f ca="1">IF(($A472&lt;&gt;"")*(Q$1&lt;&gt;""),IF(_xlfn.XLOOKUP(Q$1,Attendance_sorted!$B471:$CW471,Attendance_sorted!$B471:$CW471,"nn")&lt;&gt;"nn","•",""),"")</f>
        <v/>
      </c>
      <c r="R472" s="1" t="str">
        <f ca="1">IF(($A472&lt;&gt;"")*(R$1&lt;&gt;""),IF(_xlfn.XLOOKUP(R$1,Attendance_sorted!$B471:$CW471,Attendance_sorted!$B471:$CW471,"nn")&lt;&gt;"nn","•",""),"")</f>
        <v/>
      </c>
      <c r="S472" s="1" t="str">
        <f ca="1">IF(($A472&lt;&gt;"")*(S$1&lt;&gt;""),IF(_xlfn.XLOOKUP(S$1,Attendance_sorted!$B471:$CW471,Attendance_sorted!$B471:$CW471,"nn")&lt;&gt;"nn","•",""),"")</f>
        <v/>
      </c>
      <c r="T472" s="1" t="str">
        <f ca="1">IF(($A472&lt;&gt;"")*(T$1&lt;&gt;""),IF(_xlfn.XLOOKUP(T$1,Attendance_sorted!$B471:$CW471,Attendance_sorted!$B471:$CW471,"nn")&lt;&gt;"nn","•",""),"")</f>
        <v/>
      </c>
      <c r="U472" s="1" t="str">
        <f ca="1">IF(($A472&lt;&gt;"")*(U$1&lt;&gt;""),IF(_xlfn.XLOOKUP(U$1,Attendance_sorted!$B471:$CW471,Attendance_sorted!$B471:$CW471,"nn")&lt;&gt;"nn","•",""),"")</f>
        <v/>
      </c>
      <c r="V472" s="1" t="str">
        <f ca="1">IF(($A472&lt;&gt;"")*(V$1&lt;&gt;""),IF(_xlfn.XLOOKUP(V$1,Attendance_sorted!$B471:$CW471,Attendance_sorted!$B471:$CW471,"nn")&lt;&gt;"nn","•",""),"")</f>
        <v/>
      </c>
      <c r="W472" s="1" t="str">
        <f ca="1">IF(($A472&lt;&gt;"")*(W$1&lt;&gt;""),IF(_xlfn.XLOOKUP(W$1,Attendance_sorted!$B471:$CW471,Attendance_sorted!$B471:$CW471,"nn")&lt;&gt;"nn","•",""),"")</f>
        <v/>
      </c>
      <c r="X472" s="1" t="str">
        <f ca="1">IF(($A472&lt;&gt;"")*(X$1&lt;&gt;""),IF(_xlfn.XLOOKUP(X$1,Attendance_sorted!$B471:$CW471,Attendance_sorted!$B471:$CW471,"nn")&lt;&gt;"nn","•",""),"")</f>
        <v/>
      </c>
      <c r="Y472" s="1" t="str">
        <f ca="1">IF(($A472&lt;&gt;"")*(Y$1&lt;&gt;""),IF(_xlfn.XLOOKUP(Y$1,Attendance_sorted!$B471:$CW471,Attendance_sorted!$B471:$CW471,"nn")&lt;&gt;"nn","•",""),"")</f>
        <v/>
      </c>
      <c r="Z472" s="1" t="str">
        <f ca="1">IF(($A472&lt;&gt;"")*(Z$1&lt;&gt;""),IF(_xlfn.XLOOKUP(Z$1,Attendance_sorted!$B471:$CW471,Attendance_sorted!$B471:$CW471,"nn")&lt;&gt;"nn","•",""),"")</f>
        <v/>
      </c>
      <c r="AA472" s="1" t="str">
        <f ca="1">IF(($A472&lt;&gt;"")*(AA$1&lt;&gt;""),IF(_xlfn.XLOOKUP(AA$1,Attendance_sorted!$B471:$CW471,Attendance_sorted!$B471:$CW471,"nn")&lt;&gt;"nn","•",""),"")</f>
        <v/>
      </c>
      <c r="AB472" s="1" t="str">
        <f ca="1">IF(($A472&lt;&gt;"")*(AB$1&lt;&gt;""),IF(_xlfn.XLOOKUP(AB$1,Attendance_sorted!$B471:$CW471,Attendance_sorted!$B471:$CW471,"nn")&lt;&gt;"nn","•",""),"")</f>
        <v/>
      </c>
      <c r="AC472" s="1" t="str">
        <f ca="1">IF(($A472&lt;&gt;"")*(AC$1&lt;&gt;""),IF(_xlfn.XLOOKUP(AC$1,Attendance_sorted!$B471:$CW471,Attendance_sorted!$B471:$CW471,"nn")&lt;&gt;"nn","•",""),"")</f>
        <v/>
      </c>
      <c r="AD472" s="1" t="str">
        <f ca="1">IF(($A472&lt;&gt;"")*(AD$1&lt;&gt;""),IF(_xlfn.XLOOKUP(AD$1,Attendance_sorted!$B471:$CW471,Attendance_sorted!$B471:$CW471,"nn")&lt;&gt;"nn","•",""),"")</f>
        <v/>
      </c>
      <c r="AE472" s="1" t="str">
        <f ca="1">IF(($A472&lt;&gt;"")*(AE$1&lt;&gt;""),IF(_xlfn.XLOOKUP(AE$1,Attendance_sorted!$B471:$CW471,Attendance_sorted!$B471:$CW471,"nn")&lt;&gt;"nn","•",""),"")</f>
        <v/>
      </c>
      <c r="AF472" s="1" t="str">
        <f ca="1">IF(($A472&lt;&gt;"")*(AF$1&lt;&gt;""),IF(_xlfn.XLOOKUP(AF$1,Attendance_sorted!$B471:$CW471,Attendance_sorted!$B471:$CW471,"nn")&lt;&gt;"nn","•",""),"")</f>
        <v/>
      </c>
      <c r="AG472" s="1" t="str">
        <f ca="1">IF(($A472&lt;&gt;"")*(AG$1&lt;&gt;""),IF(_xlfn.XLOOKUP(AG$1,Attendance_sorted!$B471:$CW471,Attendance_sorted!$B471:$CW471,"nn")&lt;&gt;"nn","•",""),"")</f>
        <v/>
      </c>
      <c r="AH472" s="1" t="str">
        <f ca="1">IF(($A472&lt;&gt;"")*(AH$1&lt;&gt;""),IF(_xlfn.XLOOKUP(AH$1,Attendance_sorted!$B471:$CW471,Attendance_sorted!$B471:$CW471,"nn")&lt;&gt;"nn","•",""),"")</f>
        <v/>
      </c>
      <c r="AI472" s="1" t="str">
        <f ca="1">IF(($A472&lt;&gt;"")*(AI$1&lt;&gt;""),IF(_xlfn.XLOOKUP(AI$1,Attendance_sorted!$B471:$CW471,Attendance_sorted!$B471:$CW471,"nn")&lt;&gt;"nn","•",""),"")</f>
        <v/>
      </c>
      <c r="AJ472" s="1" t="str">
        <f ca="1">IF(($A472&lt;&gt;"")*(AJ$1&lt;&gt;""),IF(_xlfn.XLOOKUP(AJ$1,Attendance_sorted!$B471:$CW471,Attendance_sorted!$B471:$CW471,"nn")&lt;&gt;"nn","•",""),"")</f>
        <v/>
      </c>
      <c r="AK472" s="1" t="str">
        <f ca="1">IF(($A472&lt;&gt;"")*(AK$1&lt;&gt;""),IF(_xlfn.XLOOKUP(AK$1,Attendance_sorted!$B471:$CW471,Attendance_sorted!$B471:$CW471,"nn")&lt;&gt;"nn","•",""),"")</f>
        <v/>
      </c>
      <c r="AL472" s="1" t="str">
        <f ca="1">IF(($A472&lt;&gt;"")*(AL$1&lt;&gt;""),IF(_xlfn.XLOOKUP(AL$1,Attendance_sorted!$B471:$CW471,Attendance_sorted!$B471:$CW471,"nn")&lt;&gt;"nn","•",""),"")</f>
        <v/>
      </c>
      <c r="AM472" s="1" t="str">
        <f ca="1">IF(($A472&lt;&gt;"")*(AM$1&lt;&gt;""),IF(_xlfn.XLOOKUP(AM$1,Attendance_sorted!$B471:$CW471,Attendance_sorted!$B471:$CW471,"nn")&lt;&gt;"nn","•",""),"")</f>
        <v/>
      </c>
      <c r="AN472" s="1" t="str">
        <f ca="1">IF(($A472&lt;&gt;"")*(AN$1&lt;&gt;""),IF(_xlfn.XLOOKUP(AN$1,Attendance_sorted!$B471:$CW471,Attendance_sorted!$B471:$CW471,"nn")&lt;&gt;"nn","•",""),"")</f>
        <v/>
      </c>
      <c r="AO472" s="1" t="str">
        <f ca="1">IF(($A472&lt;&gt;"")*(AO$1&lt;&gt;""),IF(_xlfn.XLOOKUP(AO$1,Attendance_sorted!$B471:$CW471,Attendance_sorted!$B471:$CW471,"nn")&lt;&gt;"nn","•",""),"")</f>
        <v/>
      </c>
      <c r="AP472" s="1" t="str">
        <f ca="1">IF(($A472&lt;&gt;"")*(AP$1&lt;&gt;""),IF(_xlfn.XLOOKUP(AP$1,Attendance_sorted!$B471:$CW471,Attendance_sorted!$B471:$CW471,"nn")&lt;&gt;"nn","•",""),"")</f>
        <v/>
      </c>
      <c r="AQ472" s="1" t="str">
        <f ca="1">IF(($A472&lt;&gt;"")*(AQ$1&lt;&gt;""),IF(_xlfn.XLOOKUP(AQ$1,Attendance_sorted!$B471:$CW471,Attendance_sorted!$B471:$CW471,"nn")&lt;&gt;"nn","•",""),"")</f>
        <v/>
      </c>
      <c r="AR472" s="1" t="str">
        <f ca="1">IF(($A472&lt;&gt;"")*(AR$1&lt;&gt;""),IF(_xlfn.XLOOKUP(AR$1,Attendance_sorted!$B471:$CW471,Attendance_sorted!$B471:$CW471,"nn")&lt;&gt;"nn","•",""),"")</f>
        <v/>
      </c>
      <c r="AS472" s="1" t="str">
        <f ca="1">IF(($A472&lt;&gt;"")*(AS$1&lt;&gt;""),IF(_xlfn.XLOOKUP(AS$1,Attendance_sorted!$B471:$CW471,Attendance_sorted!$B471:$CW471,"nn")&lt;&gt;"nn","•",""),"")</f>
        <v/>
      </c>
      <c r="AT472" s="1" t="str">
        <f ca="1">IF(($A472&lt;&gt;"")*(AT$1&lt;&gt;""),IF(_xlfn.XLOOKUP(AT$1,Attendance_sorted!$B471:$CW471,Attendance_sorted!$B471:$CW471,"nn")&lt;&gt;"nn","•",""),"")</f>
        <v/>
      </c>
      <c r="AU472" s="1" t="str">
        <f ca="1">IF(($A472&lt;&gt;"")*(AU$1&lt;&gt;""),IF(_xlfn.XLOOKUP(AU$1,Attendance_sorted!$B471:$CW471,Attendance_sorted!$B471:$CW471,"nn")&lt;&gt;"nn","•",""),"")</f>
        <v/>
      </c>
      <c r="AV472" s="1" t="str">
        <f ca="1">IF(($A472&lt;&gt;"")*(AV$1&lt;&gt;""),IF(_xlfn.XLOOKUP(AV$1,Attendance_sorted!$B471:$CW471,Attendance_sorted!$B471:$CW471,"nn")&lt;&gt;"nn","•",""),"")</f>
        <v/>
      </c>
      <c r="AW472" s="1" t="str">
        <f ca="1">IF(($A472&lt;&gt;"")*(AW$1&lt;&gt;""),IF(_xlfn.XLOOKUP(AW$1,Attendance_sorted!$B471:$CW471,Attendance_sorted!$B471:$CW471,"nn")&lt;&gt;"nn","•",""),"")</f>
        <v/>
      </c>
      <c r="AX472" s="1" t="str">
        <f ca="1">IF(($A472&lt;&gt;"")*(AX$1&lt;&gt;""),IF(_xlfn.XLOOKUP(AX$1,Attendance_sorted!$B471:$CW471,Attendance_sorted!$B471:$CW471,"nn")&lt;&gt;"nn","•",""),"")</f>
        <v/>
      </c>
      <c r="AY472" s="1" t="str">
        <f ca="1">IF(($A472&lt;&gt;"")*(AY$1&lt;&gt;""),IF(_xlfn.XLOOKUP(AY$1,Attendance_sorted!$B471:$CW471,Attendance_sorted!$B471:$CW471,"nn")&lt;&gt;"nn","•",""),"")</f>
        <v/>
      </c>
      <c r="AZ472" s="1" t="str">
        <f ca="1">IF(($A472&lt;&gt;"")*(AZ$1&lt;&gt;""),IF(_xlfn.XLOOKUP(AZ$1,Attendance_sorted!$B471:$CW471,Attendance_sorted!$B471:$CW471,"nn")&lt;&gt;"nn","•",""),"")</f>
        <v/>
      </c>
      <c r="BA472" s="1" t="str">
        <f ca="1">IF(($A472&lt;&gt;"")*(BA$1&lt;&gt;""),IF(_xlfn.XLOOKUP(BA$1,Attendance_sorted!$B471:$CW471,Attendance_sorted!$B471:$CW471,"nn")&lt;&gt;"nn","•",""),"")</f>
        <v/>
      </c>
      <c r="BB472" s="1" t="str">
        <f ca="1">IF(($A472&lt;&gt;"")*(BB$1&lt;&gt;""),IF(_xlfn.XLOOKUP(BB$1,Attendance_sorted!$B471:$CW471,Attendance_sorted!$B471:$CW471,"nn")&lt;&gt;"nn","•",""),"")</f>
        <v/>
      </c>
      <c r="BC472" s="1" t="str">
        <f ca="1">IF(($A472&lt;&gt;"")*(BC$1&lt;&gt;""),IF(_xlfn.XLOOKUP(BC$1,Attendance_sorted!$B471:$CW471,Attendance_sorted!$B471:$CW471,"nn")&lt;&gt;"nn","•",""),"")</f>
        <v/>
      </c>
      <c r="BD472" s="1" t="str">
        <f ca="1">IF(($A472&lt;&gt;"")*(BD$1&lt;&gt;""),IF(_xlfn.XLOOKUP(BD$1,Attendance_sorted!$B471:$CW471,Attendance_sorted!$B471:$CW471,"nn")&lt;&gt;"nn","•",""),"")</f>
        <v/>
      </c>
      <c r="BE472" s="1" t="str">
        <f ca="1">IF(($A472&lt;&gt;"")*(BE$1&lt;&gt;""),IF(_xlfn.XLOOKUP(BE$1,Attendance_sorted!$B471:$CW471,Attendance_sorted!$B471:$CW471,"nn")&lt;&gt;"nn","•",""),"")</f>
        <v/>
      </c>
      <c r="BF472" s="1" t="str">
        <f ca="1">IF(($A472&lt;&gt;"")*(BF$1&lt;&gt;""),IF(_xlfn.XLOOKUP(BF$1,Attendance_sorted!$B471:$CW471,Attendance_sorted!$B471:$CW471,"nn")&lt;&gt;"nn","•",""),"")</f>
        <v/>
      </c>
      <c r="BG472" s="1" t="str">
        <f ca="1">IF(($A472&lt;&gt;"")*(BG$1&lt;&gt;""),IF(_xlfn.XLOOKUP(BG$1,Attendance_sorted!$B471:$CW471,Attendance_sorted!$B471:$CW471,"nn")&lt;&gt;"nn","•",""),"")</f>
        <v/>
      </c>
      <c r="BH472" s="1" t="str">
        <f ca="1">IF(($A472&lt;&gt;"")*(BH$1&lt;&gt;""),IF(_xlfn.XLOOKUP(BH$1,Attendance_sorted!$B471:$CW471,Attendance_sorted!$B471:$CW471,"nn")&lt;&gt;"nn","•",""),"")</f>
        <v/>
      </c>
      <c r="BI472" s="1" t="str">
        <f ca="1">IF(($A472&lt;&gt;"")*(BI$1&lt;&gt;""),IF(_xlfn.XLOOKUP(BI$1,Attendance_sorted!$B471:$CW471,Attendance_sorted!$B471:$CW471,"nn")&lt;&gt;"nn","•",""),"")</f>
        <v/>
      </c>
      <c r="BJ472" s="1" t="str">
        <f ca="1">IF(($A472&lt;&gt;"")*(BJ$1&lt;&gt;""),IF(_xlfn.XLOOKUP(BJ$1,Attendance_sorted!$B471:$CW471,Attendance_sorted!$B471:$CW471,"nn")&lt;&gt;"nn","•",""),"")</f>
        <v/>
      </c>
      <c r="BK472" s="1" t="str">
        <f ca="1">IF(($A472&lt;&gt;"")*(BK$1&lt;&gt;""),IF(_xlfn.XLOOKUP(BK$1,Attendance_sorted!$B471:$CW471,Attendance_sorted!$B471:$CW471,"nn")&lt;&gt;"nn","•",""),"")</f>
        <v/>
      </c>
      <c r="BL472" s="1" t="str">
        <f ca="1">IF(($A472&lt;&gt;"")*(BL$1&lt;&gt;""),IF(_xlfn.XLOOKUP(BL$1,Attendance_sorted!$B471:$CW471,Attendance_sorted!$B471:$CW471,"nn")&lt;&gt;"nn","•",""),"")</f>
        <v/>
      </c>
      <c r="BM472" s="1" t="str">
        <f ca="1">IF(($A472&lt;&gt;"")*(BM$1&lt;&gt;""),IF(_xlfn.XLOOKUP(BM$1,Attendance_sorted!$B471:$CW471,Attendance_sorted!$B471:$CW471,"nn")&lt;&gt;"nn","•",""),"")</f>
        <v/>
      </c>
      <c r="BN472" s="1" t="str">
        <f ca="1">IF(($A472&lt;&gt;"")*(BN$1&lt;&gt;""),IF(_xlfn.XLOOKUP(BN$1,Attendance_sorted!$B471:$CW471,Attendance_sorted!$B471:$CW471,"nn")&lt;&gt;"nn","•",""),"")</f>
        <v/>
      </c>
      <c r="BO472" s="1" t="str">
        <f ca="1">IF(($A472&lt;&gt;"")*(BO$1&lt;&gt;""),IF(_xlfn.XLOOKUP(BO$1,Attendance_sorted!$B471:$CW471,Attendance_sorted!$B471:$CW471,"nn")&lt;&gt;"nn","•",""),"")</f>
        <v/>
      </c>
      <c r="BP472" s="1" t="str">
        <f ca="1">IF(($A472&lt;&gt;"")*(BP$1&lt;&gt;""),IF(_xlfn.XLOOKUP(BP$1,Attendance_sorted!$B471:$CW471,Attendance_sorted!$B471:$CW471,"nn")&lt;&gt;"nn","•",""),"")</f>
        <v/>
      </c>
      <c r="BQ472" s="1" t="str">
        <f ca="1">IF(($A472&lt;&gt;"")*(BQ$1&lt;&gt;""),IF(_xlfn.XLOOKUP(BQ$1,Attendance_sorted!$B471:$CW471,Attendance_sorted!$B471:$CW471,"nn")&lt;&gt;"nn","•",""),"")</f>
        <v/>
      </c>
      <c r="BR472" s="1" t="str">
        <f ca="1">IF(($A472&lt;&gt;"")*(BR$1&lt;&gt;""),IF(_xlfn.XLOOKUP(BR$1,Attendance_sorted!$B471:$CW471,Attendance_sorted!$B471:$CW471,"nn")&lt;&gt;"nn","•",""),"")</f>
        <v/>
      </c>
      <c r="BS472" s="1" t="str">
        <f ca="1">IF(($A472&lt;&gt;"")*(BS$1&lt;&gt;""),IF(_xlfn.XLOOKUP(BS$1,Attendance_sorted!$B471:$CW471,Attendance_sorted!$B471:$CW471,"nn")&lt;&gt;"nn","•",""),"")</f>
        <v/>
      </c>
      <c r="BT472" s="1" t="str">
        <f ca="1">IF(($A472&lt;&gt;"")*(BT$1&lt;&gt;""),IF(_xlfn.XLOOKUP(BT$1,Attendance_sorted!$B471:$CW471,Attendance_sorted!$B471:$CW471,"nn")&lt;&gt;"nn","•",""),"")</f>
        <v/>
      </c>
      <c r="BU472" s="1" t="str">
        <f ca="1">IF(($A472&lt;&gt;"")*(BU$1&lt;&gt;""),IF(_xlfn.XLOOKUP(BU$1,Attendance_sorted!$B471:$CW471,Attendance_sorted!$B471:$CW471,"nn")&lt;&gt;"nn","•",""),"")</f>
        <v/>
      </c>
      <c r="BV472" s="1" t="str">
        <f ca="1">IF(($A472&lt;&gt;"")*(BV$1&lt;&gt;""),IF(_xlfn.XLOOKUP(BV$1,Attendance_sorted!$B471:$CW471,Attendance_sorted!$B471:$CW471,"nn")&lt;&gt;"nn","•",""),"")</f>
        <v/>
      </c>
      <c r="BW472" s="1" t="str">
        <f ca="1">IF(($A472&lt;&gt;"")*(BW$1&lt;&gt;""),IF(_xlfn.XLOOKUP(BW$1,Attendance_sorted!$B471:$CW471,Attendance_sorted!$B471:$CW471,"nn")&lt;&gt;"nn","•",""),"")</f>
        <v/>
      </c>
      <c r="BX472" s="1" t="str">
        <f ca="1">IF(($A472&lt;&gt;"")*(BX$1&lt;&gt;""),IF(_xlfn.XLOOKUP(BX$1,Attendance_sorted!$B471:$CW471,Attendance_sorted!$B471:$CW471,"nn")&lt;&gt;"nn","•",""),"")</f>
        <v/>
      </c>
      <c r="BY472" s="1" t="str">
        <f ca="1">IF(($A472&lt;&gt;"")*(BY$1&lt;&gt;""),IF(_xlfn.XLOOKUP(BY$1,Attendance_sorted!$B471:$CW471,Attendance_sorted!$B471:$CW471,"nn")&lt;&gt;"nn","•",""),"")</f>
        <v/>
      </c>
      <c r="BZ472" s="1" t="str">
        <f ca="1">IF(($A472&lt;&gt;"")*(BZ$1&lt;&gt;""),IF(_xlfn.XLOOKUP(BZ$1,Attendance_sorted!$B471:$CW471,Attendance_sorted!$B471:$CW471,"nn")&lt;&gt;"nn","•",""),"")</f>
        <v/>
      </c>
      <c r="CA472" s="1" t="str">
        <f ca="1">IF(($A472&lt;&gt;"")*(CA$1&lt;&gt;""),IF(_xlfn.XLOOKUP(CA$1,Attendance_sorted!$B471:$CW471,Attendance_sorted!$B471:$CW471,"nn")&lt;&gt;"nn","•",""),"")</f>
        <v/>
      </c>
      <c r="CB472" s="1" t="str">
        <f ca="1">IF(($A472&lt;&gt;"")*(CB$1&lt;&gt;""),IF(_xlfn.XLOOKUP(CB$1,Attendance_sorted!$B471:$CW471,Attendance_sorted!$B471:$CW471,"nn")&lt;&gt;"nn","•",""),"")</f>
        <v/>
      </c>
      <c r="CC472" s="1" t="str">
        <f ca="1">IF(($A472&lt;&gt;"")*(CC$1&lt;&gt;""),IF(_xlfn.XLOOKUP(CC$1,Attendance_sorted!$B471:$CW471,Attendance_sorted!$B471:$CW471,"nn")&lt;&gt;"nn","•",""),"")</f>
        <v/>
      </c>
      <c r="CD472" s="1" t="str">
        <f ca="1">IF(($A472&lt;&gt;"")*(CD$1&lt;&gt;""),IF(_xlfn.XLOOKUP(CD$1,Attendance_sorted!$B471:$CW471,Attendance_sorted!$B471:$CW471,"nn")&lt;&gt;"nn","•",""),"")</f>
        <v/>
      </c>
      <c r="CE472" s="1" t="str">
        <f ca="1">IF(($A472&lt;&gt;"")*(CE$1&lt;&gt;""),IF(_xlfn.XLOOKUP(CE$1,Attendance_sorted!$B471:$CW471,Attendance_sorted!$B471:$CW471,"nn")&lt;&gt;"nn","•",""),"")</f>
        <v/>
      </c>
      <c r="CF472" s="1" t="str">
        <f ca="1">IF(($A472&lt;&gt;"")*(CF$1&lt;&gt;""),IF(_xlfn.XLOOKUP(CF$1,Attendance_sorted!$B471:$CW471,Attendance_sorted!$B471:$CW471,"nn")&lt;&gt;"nn","•",""),"")</f>
        <v/>
      </c>
      <c r="CG472" s="1" t="str">
        <f ca="1">IF(($A472&lt;&gt;"")*(CG$1&lt;&gt;""),IF(_xlfn.XLOOKUP(CG$1,Attendance_sorted!$B471:$CW471,Attendance_sorted!$B471:$CW471,"nn")&lt;&gt;"nn","•",""),"")</f>
        <v/>
      </c>
      <c r="CH472" s="1" t="str">
        <f ca="1">IF(($A472&lt;&gt;"")*(CH$1&lt;&gt;""),IF(_xlfn.XLOOKUP(CH$1,Attendance_sorted!$B471:$CW471,Attendance_sorted!$B471:$CW471,"nn")&lt;&gt;"nn","•",""),"")</f>
        <v/>
      </c>
      <c r="CI472" s="1" t="str">
        <f ca="1">IF(($A472&lt;&gt;"")*(CI$1&lt;&gt;""),IF(_xlfn.XLOOKUP(CI$1,Attendance_sorted!$B471:$CW471,Attendance_sorted!$B471:$CW471,"nn")&lt;&gt;"nn","•",""),"")</f>
        <v/>
      </c>
      <c r="CJ472" s="1" t="str">
        <f ca="1">IF(($A472&lt;&gt;"")*(CJ$1&lt;&gt;""),IF(_xlfn.XLOOKUP(CJ$1,Attendance_sorted!$B471:$CW471,Attendance_sorted!$B471:$CW471,"nn")&lt;&gt;"nn","•",""),"")</f>
        <v/>
      </c>
      <c r="CK472" s="1" t="str">
        <f ca="1">IF(($A472&lt;&gt;"")*(CK$1&lt;&gt;""),IF(_xlfn.XLOOKUP(CK$1,Attendance_sorted!$B471:$CW471,Attendance_sorted!$B471:$CW471,"nn")&lt;&gt;"nn","•",""),"")</f>
        <v/>
      </c>
      <c r="CL472" s="1" t="str">
        <f ca="1">IF(($A472&lt;&gt;"")*(CL$1&lt;&gt;""),IF(_xlfn.XLOOKUP(CL$1,Attendance_sorted!$B471:$CW471,Attendance_sorted!$B471:$CW471,"nn")&lt;&gt;"nn","•",""),"")</f>
        <v/>
      </c>
      <c r="CM472" s="1" t="str">
        <f ca="1">IF(($A472&lt;&gt;"")*(CM$1&lt;&gt;""),IF(_xlfn.XLOOKUP(CM$1,Attendance_sorted!$B471:$CW471,Attendance_sorted!$B471:$CW471,"nn")&lt;&gt;"nn","•",""),"")</f>
        <v/>
      </c>
      <c r="CN472" s="1" t="str">
        <f ca="1">IF(($A472&lt;&gt;"")*(CN$1&lt;&gt;""),IF(_xlfn.XLOOKUP(CN$1,Attendance_sorted!$B471:$CW471,Attendance_sorted!$B471:$CW471,"nn")&lt;&gt;"nn","•",""),"")</f>
        <v/>
      </c>
      <c r="CO472" s="1" t="str">
        <f ca="1">IF(($A472&lt;&gt;"")*(CO$1&lt;&gt;""),IF(_xlfn.XLOOKUP(CO$1,Attendance_sorted!$B471:$CW471,Attendance_sorted!$B471:$CW471,"nn")&lt;&gt;"nn","•",""),"")</f>
        <v/>
      </c>
      <c r="CP472" s="1" t="str">
        <f ca="1">IF(($A472&lt;&gt;"")*(CP$1&lt;&gt;""),IF(_xlfn.XLOOKUP(CP$1,Attendance_sorted!$B471:$CW471,Attendance_sorted!$B471:$CW471,"nn")&lt;&gt;"nn","•",""),"")</f>
        <v/>
      </c>
      <c r="CQ472" s="1" t="str">
        <f ca="1">IF(($A472&lt;&gt;"")*(CQ$1&lt;&gt;""),IF(_xlfn.XLOOKUP(CQ$1,Attendance_sorted!$B471:$CW471,Attendance_sorted!$B471:$CW471,"nn")&lt;&gt;"nn","•",""),"")</f>
        <v/>
      </c>
      <c r="CR472" s="1" t="str">
        <f ca="1">IF(($A472&lt;&gt;"")*(CR$1&lt;&gt;""),IF(_xlfn.XLOOKUP(CR$1,Attendance_sorted!$B471:$CW471,Attendance_sorted!$B471:$CW471,"nn")&lt;&gt;"nn","•",""),"")</f>
        <v/>
      </c>
      <c r="CS472" s="1" t="str">
        <f ca="1">IF(($A472&lt;&gt;"")*(CS$1&lt;&gt;""),IF(_xlfn.XLOOKUP(CS$1,Attendance_sorted!$B471:$CW471,Attendance_sorted!$B471:$CW471,"nn")&lt;&gt;"nn","•",""),"")</f>
        <v/>
      </c>
      <c r="CT472" s="1" t="str">
        <f ca="1">IF(($A472&lt;&gt;"")*(CT$1&lt;&gt;""),IF(_xlfn.XLOOKUP(CT$1,Attendance_sorted!$B471:$CW471,Attendance_sorted!$B471:$CW471,"nn")&lt;&gt;"nn","•",""),"")</f>
        <v/>
      </c>
      <c r="CU472" s="1" t="str">
        <f ca="1">IF(($A472&lt;&gt;"")*(CU$1&lt;&gt;""),IF(_xlfn.XLOOKUP(CU$1,Attendance_sorted!$B471:$CW471,Attendance_sorted!$B471:$CW471,"nn")&lt;&gt;"nn","•",""),"")</f>
        <v/>
      </c>
      <c r="CV472" s="1" t="str">
        <f ca="1">IF(($A472&lt;&gt;"")*(CV$1&lt;&gt;""),IF(_xlfn.XLOOKUP(CV$1,Attendance_sorted!$B471:$CW471,Attendance_sorted!$B471:$CW471,"nn")&lt;&gt;"nn","•",""),"")</f>
        <v/>
      </c>
      <c r="CW472" s="1" t="str">
        <f ca="1">IF(($A472&lt;&gt;"")*(CW$1&lt;&gt;""),IF(_xlfn.XLOOKUP(CW$1,Attendance_sorted!$B471:$CW471,Attendance_sorted!$B471:$CW471,"nn")&lt;&gt;"nn","•",""),"")</f>
        <v/>
      </c>
    </row>
    <row r="473" spans="1:101">
      <c r="A473" s="1"/>
      <c r="B473" s="1" t="str">
        <f ca="1">IF(($A473&lt;&gt;"")*(B$1&lt;&gt;""),IF(_xlfn.XLOOKUP(B$1,Attendance_sorted!$B472:$CW472,Attendance_sorted!$B472:$CW472,"nn")&lt;&gt;"nn","•",""),"")</f>
        <v/>
      </c>
      <c r="C473" s="1" t="str">
        <f ca="1">IF(($A473&lt;&gt;"")*(C$1&lt;&gt;""),IF(_xlfn.XLOOKUP(C$1,Attendance_sorted!$B472:$CW472,Attendance_sorted!$B472:$CW472,"nn")&lt;&gt;"nn","•",""),"")</f>
        <v/>
      </c>
      <c r="D473" s="1" t="str">
        <f ca="1">IF(($A473&lt;&gt;"")*(D$1&lt;&gt;""),IF(_xlfn.XLOOKUP(D$1,Attendance_sorted!$B472:$CW472,Attendance_sorted!$B472:$CW472,"nn")&lt;&gt;"nn","•",""),"")</f>
        <v/>
      </c>
      <c r="E473" s="1" t="str">
        <f ca="1">IF(($A473&lt;&gt;"")*(E$1&lt;&gt;""),IF(_xlfn.XLOOKUP(E$1,Attendance_sorted!$B472:$CW472,Attendance_sorted!$B472:$CW472,"nn")&lt;&gt;"nn","•",""),"")</f>
        <v/>
      </c>
      <c r="F473" s="1" t="str">
        <f ca="1">IF(($A473&lt;&gt;"")*(F$1&lt;&gt;""),IF(_xlfn.XLOOKUP(F$1,Attendance_sorted!$B472:$CW472,Attendance_sorted!$B472:$CW472,"nn")&lt;&gt;"nn","•",""),"")</f>
        <v/>
      </c>
      <c r="G473" s="1" t="str">
        <f ca="1">IF(($A473&lt;&gt;"")*(G$1&lt;&gt;""),IF(_xlfn.XLOOKUP(G$1,Attendance_sorted!$B472:$CW472,Attendance_sorted!$B472:$CW472,"nn")&lt;&gt;"nn","•",""),"")</f>
        <v/>
      </c>
      <c r="H473" s="1" t="str">
        <f ca="1">IF(($A473&lt;&gt;"")*(H$1&lt;&gt;""),IF(_xlfn.XLOOKUP(H$1,Attendance_sorted!$B472:$CW472,Attendance_sorted!$B472:$CW472,"nn")&lt;&gt;"nn","•",""),"")</f>
        <v/>
      </c>
      <c r="I473" s="1" t="str">
        <f ca="1">IF(($A473&lt;&gt;"")*(I$1&lt;&gt;""),IF(_xlfn.XLOOKUP(I$1,Attendance_sorted!$B472:$CW472,Attendance_sorted!$B472:$CW472,"nn")&lt;&gt;"nn","•",""),"")</f>
        <v/>
      </c>
      <c r="J473" s="1" t="str">
        <f ca="1">IF(($A473&lt;&gt;"")*(J$1&lt;&gt;""),IF(_xlfn.XLOOKUP(J$1,Attendance_sorted!$B472:$CW472,Attendance_sorted!$B472:$CW472,"nn")&lt;&gt;"nn","•",""),"")</f>
        <v/>
      </c>
      <c r="K473" s="1" t="str">
        <f ca="1">IF(($A473&lt;&gt;"")*(K$1&lt;&gt;""),IF(_xlfn.XLOOKUP(K$1,Attendance_sorted!$B472:$CW472,Attendance_sorted!$B472:$CW472,"nn")&lt;&gt;"nn","•",""),"")</f>
        <v/>
      </c>
      <c r="L473" s="1" t="str">
        <f ca="1">IF(($A473&lt;&gt;"")*(L$1&lt;&gt;""),IF(_xlfn.XLOOKUP(L$1,Attendance_sorted!$B472:$CW472,Attendance_sorted!$B472:$CW472,"nn")&lt;&gt;"nn","•",""),"")</f>
        <v/>
      </c>
      <c r="M473" s="1" t="str">
        <f ca="1">IF(($A473&lt;&gt;"")*(M$1&lt;&gt;""),IF(_xlfn.XLOOKUP(M$1,Attendance_sorted!$B472:$CW472,Attendance_sorted!$B472:$CW472,"nn")&lt;&gt;"nn","•",""),"")</f>
        <v/>
      </c>
      <c r="N473" s="1" t="str">
        <f ca="1">IF(($A473&lt;&gt;"")*(N$1&lt;&gt;""),IF(_xlfn.XLOOKUP(N$1,Attendance_sorted!$B472:$CW472,Attendance_sorted!$B472:$CW472,"nn")&lt;&gt;"nn","•",""),"")</f>
        <v/>
      </c>
      <c r="O473" s="1" t="str">
        <f ca="1">IF(($A473&lt;&gt;"")*(O$1&lt;&gt;""),IF(_xlfn.XLOOKUP(O$1,Attendance_sorted!$B472:$CW472,Attendance_sorted!$B472:$CW472,"nn")&lt;&gt;"nn","•",""),"")</f>
        <v/>
      </c>
      <c r="P473" s="1" t="str">
        <f ca="1">IF(($A473&lt;&gt;"")*(P$1&lt;&gt;""),IF(_xlfn.XLOOKUP(P$1,Attendance_sorted!$B472:$CW472,Attendance_sorted!$B472:$CW472,"nn")&lt;&gt;"nn","•",""),"")</f>
        <v/>
      </c>
      <c r="Q473" s="1" t="str">
        <f ca="1">IF(($A473&lt;&gt;"")*(Q$1&lt;&gt;""),IF(_xlfn.XLOOKUP(Q$1,Attendance_sorted!$B472:$CW472,Attendance_sorted!$B472:$CW472,"nn")&lt;&gt;"nn","•",""),"")</f>
        <v/>
      </c>
      <c r="R473" s="1" t="str">
        <f ca="1">IF(($A473&lt;&gt;"")*(R$1&lt;&gt;""),IF(_xlfn.XLOOKUP(R$1,Attendance_sorted!$B472:$CW472,Attendance_sorted!$B472:$CW472,"nn")&lt;&gt;"nn","•",""),"")</f>
        <v/>
      </c>
      <c r="S473" s="1" t="str">
        <f ca="1">IF(($A473&lt;&gt;"")*(S$1&lt;&gt;""),IF(_xlfn.XLOOKUP(S$1,Attendance_sorted!$B472:$CW472,Attendance_sorted!$B472:$CW472,"nn")&lt;&gt;"nn","•",""),"")</f>
        <v/>
      </c>
      <c r="T473" s="1" t="str">
        <f ca="1">IF(($A473&lt;&gt;"")*(T$1&lt;&gt;""),IF(_xlfn.XLOOKUP(T$1,Attendance_sorted!$B472:$CW472,Attendance_sorted!$B472:$CW472,"nn")&lt;&gt;"nn","•",""),"")</f>
        <v/>
      </c>
      <c r="U473" s="1" t="str">
        <f ca="1">IF(($A473&lt;&gt;"")*(U$1&lt;&gt;""),IF(_xlfn.XLOOKUP(U$1,Attendance_sorted!$B472:$CW472,Attendance_sorted!$B472:$CW472,"nn")&lt;&gt;"nn","•",""),"")</f>
        <v/>
      </c>
      <c r="V473" s="1" t="str">
        <f ca="1">IF(($A473&lt;&gt;"")*(V$1&lt;&gt;""),IF(_xlfn.XLOOKUP(V$1,Attendance_sorted!$B472:$CW472,Attendance_sorted!$B472:$CW472,"nn")&lt;&gt;"nn","•",""),"")</f>
        <v/>
      </c>
      <c r="W473" s="1" t="str">
        <f ca="1">IF(($A473&lt;&gt;"")*(W$1&lt;&gt;""),IF(_xlfn.XLOOKUP(W$1,Attendance_sorted!$B472:$CW472,Attendance_sorted!$B472:$CW472,"nn")&lt;&gt;"nn","•",""),"")</f>
        <v/>
      </c>
      <c r="X473" s="1" t="str">
        <f ca="1">IF(($A473&lt;&gt;"")*(X$1&lt;&gt;""),IF(_xlfn.XLOOKUP(X$1,Attendance_sorted!$B472:$CW472,Attendance_sorted!$B472:$CW472,"nn")&lt;&gt;"nn","•",""),"")</f>
        <v/>
      </c>
      <c r="Y473" s="1" t="str">
        <f ca="1">IF(($A473&lt;&gt;"")*(Y$1&lt;&gt;""),IF(_xlfn.XLOOKUP(Y$1,Attendance_sorted!$B472:$CW472,Attendance_sorted!$B472:$CW472,"nn")&lt;&gt;"nn","•",""),"")</f>
        <v/>
      </c>
      <c r="Z473" s="1" t="str">
        <f ca="1">IF(($A473&lt;&gt;"")*(Z$1&lt;&gt;""),IF(_xlfn.XLOOKUP(Z$1,Attendance_sorted!$B472:$CW472,Attendance_sorted!$B472:$CW472,"nn")&lt;&gt;"nn","•",""),"")</f>
        <v/>
      </c>
      <c r="AA473" s="1" t="str">
        <f ca="1">IF(($A473&lt;&gt;"")*(AA$1&lt;&gt;""),IF(_xlfn.XLOOKUP(AA$1,Attendance_sorted!$B472:$CW472,Attendance_sorted!$B472:$CW472,"nn")&lt;&gt;"nn","•",""),"")</f>
        <v/>
      </c>
      <c r="AB473" s="1" t="str">
        <f ca="1">IF(($A473&lt;&gt;"")*(AB$1&lt;&gt;""),IF(_xlfn.XLOOKUP(AB$1,Attendance_sorted!$B472:$CW472,Attendance_sorted!$B472:$CW472,"nn")&lt;&gt;"nn","•",""),"")</f>
        <v/>
      </c>
      <c r="AC473" s="1" t="str">
        <f ca="1">IF(($A473&lt;&gt;"")*(AC$1&lt;&gt;""),IF(_xlfn.XLOOKUP(AC$1,Attendance_sorted!$B472:$CW472,Attendance_sorted!$B472:$CW472,"nn")&lt;&gt;"nn","•",""),"")</f>
        <v/>
      </c>
      <c r="AD473" s="1" t="str">
        <f ca="1">IF(($A473&lt;&gt;"")*(AD$1&lt;&gt;""),IF(_xlfn.XLOOKUP(AD$1,Attendance_sorted!$B472:$CW472,Attendance_sorted!$B472:$CW472,"nn")&lt;&gt;"nn","•",""),"")</f>
        <v/>
      </c>
      <c r="AE473" s="1" t="str">
        <f ca="1">IF(($A473&lt;&gt;"")*(AE$1&lt;&gt;""),IF(_xlfn.XLOOKUP(AE$1,Attendance_sorted!$B472:$CW472,Attendance_sorted!$B472:$CW472,"nn")&lt;&gt;"nn","•",""),"")</f>
        <v/>
      </c>
      <c r="AF473" s="1" t="str">
        <f ca="1">IF(($A473&lt;&gt;"")*(AF$1&lt;&gt;""),IF(_xlfn.XLOOKUP(AF$1,Attendance_sorted!$B472:$CW472,Attendance_sorted!$B472:$CW472,"nn")&lt;&gt;"nn","•",""),"")</f>
        <v/>
      </c>
      <c r="AG473" s="1" t="str">
        <f ca="1">IF(($A473&lt;&gt;"")*(AG$1&lt;&gt;""),IF(_xlfn.XLOOKUP(AG$1,Attendance_sorted!$B472:$CW472,Attendance_sorted!$B472:$CW472,"nn")&lt;&gt;"nn","•",""),"")</f>
        <v/>
      </c>
      <c r="AH473" s="1" t="str">
        <f ca="1">IF(($A473&lt;&gt;"")*(AH$1&lt;&gt;""),IF(_xlfn.XLOOKUP(AH$1,Attendance_sorted!$B472:$CW472,Attendance_sorted!$B472:$CW472,"nn")&lt;&gt;"nn","•",""),"")</f>
        <v/>
      </c>
      <c r="AI473" s="1" t="str">
        <f ca="1">IF(($A473&lt;&gt;"")*(AI$1&lt;&gt;""),IF(_xlfn.XLOOKUP(AI$1,Attendance_sorted!$B472:$CW472,Attendance_sorted!$B472:$CW472,"nn")&lt;&gt;"nn","•",""),"")</f>
        <v/>
      </c>
      <c r="AJ473" s="1" t="str">
        <f ca="1">IF(($A473&lt;&gt;"")*(AJ$1&lt;&gt;""),IF(_xlfn.XLOOKUP(AJ$1,Attendance_sorted!$B472:$CW472,Attendance_sorted!$B472:$CW472,"nn")&lt;&gt;"nn","•",""),"")</f>
        <v/>
      </c>
      <c r="AK473" s="1" t="str">
        <f ca="1">IF(($A473&lt;&gt;"")*(AK$1&lt;&gt;""),IF(_xlfn.XLOOKUP(AK$1,Attendance_sorted!$B472:$CW472,Attendance_sorted!$B472:$CW472,"nn")&lt;&gt;"nn","•",""),"")</f>
        <v/>
      </c>
      <c r="AL473" s="1" t="str">
        <f ca="1">IF(($A473&lt;&gt;"")*(AL$1&lt;&gt;""),IF(_xlfn.XLOOKUP(AL$1,Attendance_sorted!$B472:$CW472,Attendance_sorted!$B472:$CW472,"nn")&lt;&gt;"nn","•",""),"")</f>
        <v/>
      </c>
      <c r="AM473" s="1" t="str">
        <f ca="1">IF(($A473&lt;&gt;"")*(AM$1&lt;&gt;""),IF(_xlfn.XLOOKUP(AM$1,Attendance_sorted!$B472:$CW472,Attendance_sorted!$B472:$CW472,"nn")&lt;&gt;"nn","•",""),"")</f>
        <v/>
      </c>
      <c r="AN473" s="1" t="str">
        <f ca="1">IF(($A473&lt;&gt;"")*(AN$1&lt;&gt;""),IF(_xlfn.XLOOKUP(AN$1,Attendance_sorted!$B472:$CW472,Attendance_sorted!$B472:$CW472,"nn")&lt;&gt;"nn","•",""),"")</f>
        <v/>
      </c>
      <c r="AO473" s="1" t="str">
        <f ca="1">IF(($A473&lt;&gt;"")*(AO$1&lt;&gt;""),IF(_xlfn.XLOOKUP(AO$1,Attendance_sorted!$B472:$CW472,Attendance_sorted!$B472:$CW472,"nn")&lt;&gt;"nn","•",""),"")</f>
        <v/>
      </c>
      <c r="AP473" s="1" t="str">
        <f ca="1">IF(($A473&lt;&gt;"")*(AP$1&lt;&gt;""),IF(_xlfn.XLOOKUP(AP$1,Attendance_sorted!$B472:$CW472,Attendance_sorted!$B472:$CW472,"nn")&lt;&gt;"nn","•",""),"")</f>
        <v/>
      </c>
      <c r="AQ473" s="1" t="str">
        <f ca="1">IF(($A473&lt;&gt;"")*(AQ$1&lt;&gt;""),IF(_xlfn.XLOOKUP(AQ$1,Attendance_sorted!$B472:$CW472,Attendance_sorted!$B472:$CW472,"nn")&lt;&gt;"nn","•",""),"")</f>
        <v/>
      </c>
      <c r="AR473" s="1" t="str">
        <f ca="1">IF(($A473&lt;&gt;"")*(AR$1&lt;&gt;""),IF(_xlfn.XLOOKUP(AR$1,Attendance_sorted!$B472:$CW472,Attendance_sorted!$B472:$CW472,"nn")&lt;&gt;"nn","•",""),"")</f>
        <v/>
      </c>
      <c r="AS473" s="1" t="str">
        <f ca="1">IF(($A473&lt;&gt;"")*(AS$1&lt;&gt;""),IF(_xlfn.XLOOKUP(AS$1,Attendance_sorted!$B472:$CW472,Attendance_sorted!$B472:$CW472,"nn")&lt;&gt;"nn","•",""),"")</f>
        <v/>
      </c>
      <c r="AT473" s="1" t="str">
        <f ca="1">IF(($A473&lt;&gt;"")*(AT$1&lt;&gt;""),IF(_xlfn.XLOOKUP(AT$1,Attendance_sorted!$B472:$CW472,Attendance_sorted!$B472:$CW472,"nn")&lt;&gt;"nn","•",""),"")</f>
        <v/>
      </c>
      <c r="AU473" s="1" t="str">
        <f ca="1">IF(($A473&lt;&gt;"")*(AU$1&lt;&gt;""),IF(_xlfn.XLOOKUP(AU$1,Attendance_sorted!$B472:$CW472,Attendance_sorted!$B472:$CW472,"nn")&lt;&gt;"nn","•",""),"")</f>
        <v/>
      </c>
      <c r="AV473" s="1" t="str">
        <f ca="1">IF(($A473&lt;&gt;"")*(AV$1&lt;&gt;""),IF(_xlfn.XLOOKUP(AV$1,Attendance_sorted!$B472:$CW472,Attendance_sorted!$B472:$CW472,"nn")&lt;&gt;"nn","•",""),"")</f>
        <v/>
      </c>
      <c r="AW473" s="1" t="str">
        <f ca="1">IF(($A473&lt;&gt;"")*(AW$1&lt;&gt;""),IF(_xlfn.XLOOKUP(AW$1,Attendance_sorted!$B472:$CW472,Attendance_sorted!$B472:$CW472,"nn")&lt;&gt;"nn","•",""),"")</f>
        <v/>
      </c>
      <c r="AX473" s="1" t="str">
        <f ca="1">IF(($A473&lt;&gt;"")*(AX$1&lt;&gt;""),IF(_xlfn.XLOOKUP(AX$1,Attendance_sorted!$B472:$CW472,Attendance_sorted!$B472:$CW472,"nn")&lt;&gt;"nn","•",""),"")</f>
        <v/>
      </c>
      <c r="AY473" s="1" t="str">
        <f ca="1">IF(($A473&lt;&gt;"")*(AY$1&lt;&gt;""),IF(_xlfn.XLOOKUP(AY$1,Attendance_sorted!$B472:$CW472,Attendance_sorted!$B472:$CW472,"nn")&lt;&gt;"nn","•",""),"")</f>
        <v/>
      </c>
      <c r="AZ473" s="1" t="str">
        <f ca="1">IF(($A473&lt;&gt;"")*(AZ$1&lt;&gt;""),IF(_xlfn.XLOOKUP(AZ$1,Attendance_sorted!$B472:$CW472,Attendance_sorted!$B472:$CW472,"nn")&lt;&gt;"nn","•",""),"")</f>
        <v/>
      </c>
      <c r="BA473" s="1" t="str">
        <f ca="1">IF(($A473&lt;&gt;"")*(BA$1&lt;&gt;""),IF(_xlfn.XLOOKUP(BA$1,Attendance_sorted!$B472:$CW472,Attendance_sorted!$B472:$CW472,"nn")&lt;&gt;"nn","•",""),"")</f>
        <v/>
      </c>
      <c r="BB473" s="1" t="str">
        <f ca="1">IF(($A473&lt;&gt;"")*(BB$1&lt;&gt;""),IF(_xlfn.XLOOKUP(BB$1,Attendance_sorted!$B472:$CW472,Attendance_sorted!$B472:$CW472,"nn")&lt;&gt;"nn","•",""),"")</f>
        <v/>
      </c>
      <c r="BC473" s="1" t="str">
        <f ca="1">IF(($A473&lt;&gt;"")*(BC$1&lt;&gt;""),IF(_xlfn.XLOOKUP(BC$1,Attendance_sorted!$B472:$CW472,Attendance_sorted!$B472:$CW472,"nn")&lt;&gt;"nn","•",""),"")</f>
        <v/>
      </c>
      <c r="BD473" s="1" t="str">
        <f ca="1">IF(($A473&lt;&gt;"")*(BD$1&lt;&gt;""),IF(_xlfn.XLOOKUP(BD$1,Attendance_sorted!$B472:$CW472,Attendance_sorted!$B472:$CW472,"nn")&lt;&gt;"nn","•",""),"")</f>
        <v/>
      </c>
      <c r="BE473" s="1" t="str">
        <f ca="1">IF(($A473&lt;&gt;"")*(BE$1&lt;&gt;""),IF(_xlfn.XLOOKUP(BE$1,Attendance_sorted!$B472:$CW472,Attendance_sorted!$B472:$CW472,"nn")&lt;&gt;"nn","•",""),"")</f>
        <v/>
      </c>
      <c r="BF473" s="1" t="str">
        <f ca="1">IF(($A473&lt;&gt;"")*(BF$1&lt;&gt;""),IF(_xlfn.XLOOKUP(BF$1,Attendance_sorted!$B472:$CW472,Attendance_sorted!$B472:$CW472,"nn")&lt;&gt;"nn","•",""),"")</f>
        <v/>
      </c>
      <c r="BG473" s="1" t="str">
        <f ca="1">IF(($A473&lt;&gt;"")*(BG$1&lt;&gt;""),IF(_xlfn.XLOOKUP(BG$1,Attendance_sorted!$B472:$CW472,Attendance_sorted!$B472:$CW472,"nn")&lt;&gt;"nn","•",""),"")</f>
        <v/>
      </c>
      <c r="BH473" s="1" t="str">
        <f ca="1">IF(($A473&lt;&gt;"")*(BH$1&lt;&gt;""),IF(_xlfn.XLOOKUP(BH$1,Attendance_sorted!$B472:$CW472,Attendance_sorted!$B472:$CW472,"nn")&lt;&gt;"nn","•",""),"")</f>
        <v/>
      </c>
      <c r="BI473" s="1" t="str">
        <f ca="1">IF(($A473&lt;&gt;"")*(BI$1&lt;&gt;""),IF(_xlfn.XLOOKUP(BI$1,Attendance_sorted!$B472:$CW472,Attendance_sorted!$B472:$CW472,"nn")&lt;&gt;"nn","•",""),"")</f>
        <v/>
      </c>
      <c r="BJ473" s="1" t="str">
        <f ca="1">IF(($A473&lt;&gt;"")*(BJ$1&lt;&gt;""),IF(_xlfn.XLOOKUP(BJ$1,Attendance_sorted!$B472:$CW472,Attendance_sorted!$B472:$CW472,"nn")&lt;&gt;"nn","•",""),"")</f>
        <v/>
      </c>
      <c r="BK473" s="1" t="str">
        <f ca="1">IF(($A473&lt;&gt;"")*(BK$1&lt;&gt;""),IF(_xlfn.XLOOKUP(BK$1,Attendance_sorted!$B472:$CW472,Attendance_sorted!$B472:$CW472,"nn")&lt;&gt;"nn","•",""),"")</f>
        <v/>
      </c>
      <c r="BL473" s="1" t="str">
        <f ca="1">IF(($A473&lt;&gt;"")*(BL$1&lt;&gt;""),IF(_xlfn.XLOOKUP(BL$1,Attendance_sorted!$B472:$CW472,Attendance_sorted!$B472:$CW472,"nn")&lt;&gt;"nn","•",""),"")</f>
        <v/>
      </c>
      <c r="BM473" s="1" t="str">
        <f ca="1">IF(($A473&lt;&gt;"")*(BM$1&lt;&gt;""),IF(_xlfn.XLOOKUP(BM$1,Attendance_sorted!$B472:$CW472,Attendance_sorted!$B472:$CW472,"nn")&lt;&gt;"nn","•",""),"")</f>
        <v/>
      </c>
      <c r="BN473" s="1" t="str">
        <f ca="1">IF(($A473&lt;&gt;"")*(BN$1&lt;&gt;""),IF(_xlfn.XLOOKUP(BN$1,Attendance_sorted!$B472:$CW472,Attendance_sorted!$B472:$CW472,"nn")&lt;&gt;"nn","•",""),"")</f>
        <v/>
      </c>
      <c r="BO473" s="1" t="str">
        <f ca="1">IF(($A473&lt;&gt;"")*(BO$1&lt;&gt;""),IF(_xlfn.XLOOKUP(BO$1,Attendance_sorted!$B472:$CW472,Attendance_sorted!$B472:$CW472,"nn")&lt;&gt;"nn","•",""),"")</f>
        <v/>
      </c>
      <c r="BP473" s="1" t="str">
        <f ca="1">IF(($A473&lt;&gt;"")*(BP$1&lt;&gt;""),IF(_xlfn.XLOOKUP(BP$1,Attendance_sorted!$B472:$CW472,Attendance_sorted!$B472:$CW472,"nn")&lt;&gt;"nn","•",""),"")</f>
        <v/>
      </c>
      <c r="BQ473" s="1" t="str">
        <f ca="1">IF(($A473&lt;&gt;"")*(BQ$1&lt;&gt;""),IF(_xlfn.XLOOKUP(BQ$1,Attendance_sorted!$B472:$CW472,Attendance_sorted!$B472:$CW472,"nn")&lt;&gt;"nn","•",""),"")</f>
        <v/>
      </c>
      <c r="BR473" s="1" t="str">
        <f ca="1">IF(($A473&lt;&gt;"")*(BR$1&lt;&gt;""),IF(_xlfn.XLOOKUP(BR$1,Attendance_sorted!$B472:$CW472,Attendance_sorted!$B472:$CW472,"nn")&lt;&gt;"nn","•",""),"")</f>
        <v/>
      </c>
      <c r="BS473" s="1" t="str">
        <f ca="1">IF(($A473&lt;&gt;"")*(BS$1&lt;&gt;""),IF(_xlfn.XLOOKUP(BS$1,Attendance_sorted!$B472:$CW472,Attendance_sorted!$B472:$CW472,"nn")&lt;&gt;"nn","•",""),"")</f>
        <v/>
      </c>
      <c r="BT473" s="1" t="str">
        <f ca="1">IF(($A473&lt;&gt;"")*(BT$1&lt;&gt;""),IF(_xlfn.XLOOKUP(BT$1,Attendance_sorted!$B472:$CW472,Attendance_sorted!$B472:$CW472,"nn")&lt;&gt;"nn","•",""),"")</f>
        <v/>
      </c>
      <c r="BU473" s="1" t="str">
        <f ca="1">IF(($A473&lt;&gt;"")*(BU$1&lt;&gt;""),IF(_xlfn.XLOOKUP(BU$1,Attendance_sorted!$B472:$CW472,Attendance_sorted!$B472:$CW472,"nn")&lt;&gt;"nn","•",""),"")</f>
        <v/>
      </c>
      <c r="BV473" s="1" t="str">
        <f ca="1">IF(($A473&lt;&gt;"")*(BV$1&lt;&gt;""),IF(_xlfn.XLOOKUP(BV$1,Attendance_sorted!$B472:$CW472,Attendance_sorted!$B472:$CW472,"nn")&lt;&gt;"nn","•",""),"")</f>
        <v/>
      </c>
      <c r="BW473" s="1" t="str">
        <f ca="1">IF(($A473&lt;&gt;"")*(BW$1&lt;&gt;""),IF(_xlfn.XLOOKUP(BW$1,Attendance_sorted!$B472:$CW472,Attendance_sorted!$B472:$CW472,"nn")&lt;&gt;"nn","•",""),"")</f>
        <v/>
      </c>
      <c r="BX473" s="1" t="str">
        <f ca="1">IF(($A473&lt;&gt;"")*(BX$1&lt;&gt;""),IF(_xlfn.XLOOKUP(BX$1,Attendance_sorted!$B472:$CW472,Attendance_sorted!$B472:$CW472,"nn")&lt;&gt;"nn","•",""),"")</f>
        <v/>
      </c>
      <c r="BY473" s="1" t="str">
        <f ca="1">IF(($A473&lt;&gt;"")*(BY$1&lt;&gt;""),IF(_xlfn.XLOOKUP(BY$1,Attendance_sorted!$B472:$CW472,Attendance_sorted!$B472:$CW472,"nn")&lt;&gt;"nn","•",""),"")</f>
        <v/>
      </c>
      <c r="BZ473" s="1" t="str">
        <f ca="1">IF(($A473&lt;&gt;"")*(BZ$1&lt;&gt;""),IF(_xlfn.XLOOKUP(BZ$1,Attendance_sorted!$B472:$CW472,Attendance_sorted!$B472:$CW472,"nn")&lt;&gt;"nn","•",""),"")</f>
        <v/>
      </c>
      <c r="CA473" s="1" t="str">
        <f ca="1">IF(($A473&lt;&gt;"")*(CA$1&lt;&gt;""),IF(_xlfn.XLOOKUP(CA$1,Attendance_sorted!$B472:$CW472,Attendance_sorted!$B472:$CW472,"nn")&lt;&gt;"nn","•",""),"")</f>
        <v/>
      </c>
      <c r="CB473" s="1" t="str">
        <f ca="1">IF(($A473&lt;&gt;"")*(CB$1&lt;&gt;""),IF(_xlfn.XLOOKUP(CB$1,Attendance_sorted!$B472:$CW472,Attendance_sorted!$B472:$CW472,"nn")&lt;&gt;"nn","•",""),"")</f>
        <v/>
      </c>
      <c r="CC473" s="1" t="str">
        <f ca="1">IF(($A473&lt;&gt;"")*(CC$1&lt;&gt;""),IF(_xlfn.XLOOKUP(CC$1,Attendance_sorted!$B472:$CW472,Attendance_sorted!$B472:$CW472,"nn")&lt;&gt;"nn","•",""),"")</f>
        <v/>
      </c>
      <c r="CD473" s="1" t="str">
        <f ca="1">IF(($A473&lt;&gt;"")*(CD$1&lt;&gt;""),IF(_xlfn.XLOOKUP(CD$1,Attendance_sorted!$B472:$CW472,Attendance_sorted!$B472:$CW472,"nn")&lt;&gt;"nn","•",""),"")</f>
        <v/>
      </c>
      <c r="CE473" s="1" t="str">
        <f ca="1">IF(($A473&lt;&gt;"")*(CE$1&lt;&gt;""),IF(_xlfn.XLOOKUP(CE$1,Attendance_sorted!$B472:$CW472,Attendance_sorted!$B472:$CW472,"nn")&lt;&gt;"nn","•",""),"")</f>
        <v/>
      </c>
      <c r="CF473" s="1" t="str">
        <f ca="1">IF(($A473&lt;&gt;"")*(CF$1&lt;&gt;""),IF(_xlfn.XLOOKUP(CF$1,Attendance_sorted!$B472:$CW472,Attendance_sorted!$B472:$CW472,"nn")&lt;&gt;"nn","•",""),"")</f>
        <v/>
      </c>
      <c r="CG473" s="1" t="str">
        <f ca="1">IF(($A473&lt;&gt;"")*(CG$1&lt;&gt;""),IF(_xlfn.XLOOKUP(CG$1,Attendance_sorted!$B472:$CW472,Attendance_sorted!$B472:$CW472,"nn")&lt;&gt;"nn","•",""),"")</f>
        <v/>
      </c>
      <c r="CH473" s="1" t="str">
        <f ca="1">IF(($A473&lt;&gt;"")*(CH$1&lt;&gt;""),IF(_xlfn.XLOOKUP(CH$1,Attendance_sorted!$B472:$CW472,Attendance_sorted!$B472:$CW472,"nn")&lt;&gt;"nn","•",""),"")</f>
        <v/>
      </c>
      <c r="CI473" s="1" t="str">
        <f ca="1">IF(($A473&lt;&gt;"")*(CI$1&lt;&gt;""),IF(_xlfn.XLOOKUP(CI$1,Attendance_sorted!$B472:$CW472,Attendance_sorted!$B472:$CW472,"nn")&lt;&gt;"nn","•",""),"")</f>
        <v/>
      </c>
      <c r="CJ473" s="1" t="str">
        <f ca="1">IF(($A473&lt;&gt;"")*(CJ$1&lt;&gt;""),IF(_xlfn.XLOOKUP(CJ$1,Attendance_sorted!$B472:$CW472,Attendance_sorted!$B472:$CW472,"nn")&lt;&gt;"nn","•",""),"")</f>
        <v/>
      </c>
      <c r="CK473" s="1" t="str">
        <f ca="1">IF(($A473&lt;&gt;"")*(CK$1&lt;&gt;""),IF(_xlfn.XLOOKUP(CK$1,Attendance_sorted!$B472:$CW472,Attendance_sorted!$B472:$CW472,"nn")&lt;&gt;"nn","•",""),"")</f>
        <v/>
      </c>
      <c r="CL473" s="1" t="str">
        <f ca="1">IF(($A473&lt;&gt;"")*(CL$1&lt;&gt;""),IF(_xlfn.XLOOKUP(CL$1,Attendance_sorted!$B472:$CW472,Attendance_sorted!$B472:$CW472,"nn")&lt;&gt;"nn","•",""),"")</f>
        <v/>
      </c>
      <c r="CM473" s="1" t="str">
        <f ca="1">IF(($A473&lt;&gt;"")*(CM$1&lt;&gt;""),IF(_xlfn.XLOOKUP(CM$1,Attendance_sorted!$B472:$CW472,Attendance_sorted!$B472:$CW472,"nn")&lt;&gt;"nn","•",""),"")</f>
        <v/>
      </c>
      <c r="CN473" s="1" t="str">
        <f ca="1">IF(($A473&lt;&gt;"")*(CN$1&lt;&gt;""),IF(_xlfn.XLOOKUP(CN$1,Attendance_sorted!$B472:$CW472,Attendance_sorted!$B472:$CW472,"nn")&lt;&gt;"nn","•",""),"")</f>
        <v/>
      </c>
      <c r="CO473" s="1" t="str">
        <f ca="1">IF(($A473&lt;&gt;"")*(CO$1&lt;&gt;""),IF(_xlfn.XLOOKUP(CO$1,Attendance_sorted!$B472:$CW472,Attendance_sorted!$B472:$CW472,"nn")&lt;&gt;"nn","•",""),"")</f>
        <v/>
      </c>
      <c r="CP473" s="1" t="str">
        <f ca="1">IF(($A473&lt;&gt;"")*(CP$1&lt;&gt;""),IF(_xlfn.XLOOKUP(CP$1,Attendance_sorted!$B472:$CW472,Attendance_sorted!$B472:$CW472,"nn")&lt;&gt;"nn","•",""),"")</f>
        <v/>
      </c>
      <c r="CQ473" s="1" t="str">
        <f ca="1">IF(($A473&lt;&gt;"")*(CQ$1&lt;&gt;""),IF(_xlfn.XLOOKUP(CQ$1,Attendance_sorted!$B472:$CW472,Attendance_sorted!$B472:$CW472,"nn")&lt;&gt;"nn","•",""),"")</f>
        <v/>
      </c>
      <c r="CR473" s="1" t="str">
        <f ca="1">IF(($A473&lt;&gt;"")*(CR$1&lt;&gt;""),IF(_xlfn.XLOOKUP(CR$1,Attendance_sorted!$B472:$CW472,Attendance_sorted!$B472:$CW472,"nn")&lt;&gt;"nn","•",""),"")</f>
        <v/>
      </c>
      <c r="CS473" s="1" t="str">
        <f ca="1">IF(($A473&lt;&gt;"")*(CS$1&lt;&gt;""),IF(_xlfn.XLOOKUP(CS$1,Attendance_sorted!$B472:$CW472,Attendance_sorted!$B472:$CW472,"nn")&lt;&gt;"nn","•",""),"")</f>
        <v/>
      </c>
      <c r="CT473" s="1" t="str">
        <f ca="1">IF(($A473&lt;&gt;"")*(CT$1&lt;&gt;""),IF(_xlfn.XLOOKUP(CT$1,Attendance_sorted!$B472:$CW472,Attendance_sorted!$B472:$CW472,"nn")&lt;&gt;"nn","•",""),"")</f>
        <v/>
      </c>
      <c r="CU473" s="1" t="str">
        <f ca="1">IF(($A473&lt;&gt;"")*(CU$1&lt;&gt;""),IF(_xlfn.XLOOKUP(CU$1,Attendance_sorted!$B472:$CW472,Attendance_sorted!$B472:$CW472,"nn")&lt;&gt;"nn","•",""),"")</f>
        <v/>
      </c>
      <c r="CV473" s="1" t="str">
        <f ca="1">IF(($A473&lt;&gt;"")*(CV$1&lt;&gt;""),IF(_xlfn.XLOOKUP(CV$1,Attendance_sorted!$B472:$CW472,Attendance_sorted!$B472:$CW472,"nn")&lt;&gt;"nn","•",""),"")</f>
        <v/>
      </c>
      <c r="CW473" s="1" t="str">
        <f ca="1">IF(($A473&lt;&gt;"")*(CW$1&lt;&gt;""),IF(_xlfn.XLOOKUP(CW$1,Attendance_sorted!$B472:$CW472,Attendance_sorted!$B472:$CW472,"nn")&lt;&gt;"nn","•",""),"")</f>
        <v/>
      </c>
    </row>
    <row r="474" spans="1:101">
      <c r="A474" s="1"/>
      <c r="B474" s="1" t="str">
        <f ca="1">IF(($A474&lt;&gt;"")*(B$1&lt;&gt;""),IF(_xlfn.XLOOKUP(B$1,Attendance_sorted!$B473:$CW473,Attendance_sorted!$B473:$CW473,"nn")&lt;&gt;"nn","•",""),"")</f>
        <v/>
      </c>
      <c r="C474" s="1" t="str">
        <f ca="1">IF(($A474&lt;&gt;"")*(C$1&lt;&gt;""),IF(_xlfn.XLOOKUP(C$1,Attendance_sorted!$B473:$CW473,Attendance_sorted!$B473:$CW473,"nn")&lt;&gt;"nn","•",""),"")</f>
        <v/>
      </c>
      <c r="D474" s="1" t="str">
        <f ca="1">IF(($A474&lt;&gt;"")*(D$1&lt;&gt;""),IF(_xlfn.XLOOKUP(D$1,Attendance_sorted!$B473:$CW473,Attendance_sorted!$B473:$CW473,"nn")&lt;&gt;"nn","•",""),"")</f>
        <v/>
      </c>
      <c r="E474" s="1" t="str">
        <f ca="1">IF(($A474&lt;&gt;"")*(E$1&lt;&gt;""),IF(_xlfn.XLOOKUP(E$1,Attendance_sorted!$B473:$CW473,Attendance_sorted!$B473:$CW473,"nn")&lt;&gt;"nn","•",""),"")</f>
        <v/>
      </c>
      <c r="F474" s="1" t="str">
        <f ca="1">IF(($A474&lt;&gt;"")*(F$1&lt;&gt;""),IF(_xlfn.XLOOKUP(F$1,Attendance_sorted!$B473:$CW473,Attendance_sorted!$B473:$CW473,"nn")&lt;&gt;"nn","•",""),"")</f>
        <v/>
      </c>
      <c r="G474" s="1" t="str">
        <f ca="1">IF(($A474&lt;&gt;"")*(G$1&lt;&gt;""),IF(_xlfn.XLOOKUP(G$1,Attendance_sorted!$B473:$CW473,Attendance_sorted!$B473:$CW473,"nn")&lt;&gt;"nn","•",""),"")</f>
        <v/>
      </c>
      <c r="H474" s="1" t="str">
        <f ca="1">IF(($A474&lt;&gt;"")*(H$1&lt;&gt;""),IF(_xlfn.XLOOKUP(H$1,Attendance_sorted!$B473:$CW473,Attendance_sorted!$B473:$CW473,"nn")&lt;&gt;"nn","•",""),"")</f>
        <v/>
      </c>
      <c r="I474" s="1" t="str">
        <f ca="1">IF(($A474&lt;&gt;"")*(I$1&lt;&gt;""),IF(_xlfn.XLOOKUP(I$1,Attendance_sorted!$B473:$CW473,Attendance_sorted!$B473:$CW473,"nn")&lt;&gt;"nn","•",""),"")</f>
        <v/>
      </c>
      <c r="J474" s="1" t="str">
        <f ca="1">IF(($A474&lt;&gt;"")*(J$1&lt;&gt;""),IF(_xlfn.XLOOKUP(J$1,Attendance_sorted!$B473:$CW473,Attendance_sorted!$B473:$CW473,"nn")&lt;&gt;"nn","•",""),"")</f>
        <v/>
      </c>
      <c r="K474" s="1" t="str">
        <f ca="1">IF(($A474&lt;&gt;"")*(K$1&lt;&gt;""),IF(_xlfn.XLOOKUP(K$1,Attendance_sorted!$B473:$CW473,Attendance_sorted!$B473:$CW473,"nn")&lt;&gt;"nn","•",""),"")</f>
        <v/>
      </c>
      <c r="L474" s="1" t="str">
        <f ca="1">IF(($A474&lt;&gt;"")*(L$1&lt;&gt;""),IF(_xlfn.XLOOKUP(L$1,Attendance_sorted!$B473:$CW473,Attendance_sorted!$B473:$CW473,"nn")&lt;&gt;"nn","•",""),"")</f>
        <v/>
      </c>
      <c r="M474" s="1" t="str">
        <f ca="1">IF(($A474&lt;&gt;"")*(M$1&lt;&gt;""),IF(_xlfn.XLOOKUP(M$1,Attendance_sorted!$B473:$CW473,Attendance_sorted!$B473:$CW473,"nn")&lt;&gt;"nn","•",""),"")</f>
        <v/>
      </c>
      <c r="N474" s="1" t="str">
        <f ca="1">IF(($A474&lt;&gt;"")*(N$1&lt;&gt;""),IF(_xlfn.XLOOKUP(N$1,Attendance_sorted!$B473:$CW473,Attendance_sorted!$B473:$CW473,"nn")&lt;&gt;"nn","•",""),"")</f>
        <v/>
      </c>
      <c r="O474" s="1" t="str">
        <f ca="1">IF(($A474&lt;&gt;"")*(O$1&lt;&gt;""),IF(_xlfn.XLOOKUP(O$1,Attendance_sorted!$B473:$CW473,Attendance_sorted!$B473:$CW473,"nn")&lt;&gt;"nn","•",""),"")</f>
        <v/>
      </c>
      <c r="P474" s="1" t="str">
        <f ca="1">IF(($A474&lt;&gt;"")*(P$1&lt;&gt;""),IF(_xlfn.XLOOKUP(P$1,Attendance_sorted!$B473:$CW473,Attendance_sorted!$B473:$CW473,"nn")&lt;&gt;"nn","•",""),"")</f>
        <v/>
      </c>
      <c r="Q474" s="1" t="str">
        <f ca="1">IF(($A474&lt;&gt;"")*(Q$1&lt;&gt;""),IF(_xlfn.XLOOKUP(Q$1,Attendance_sorted!$B473:$CW473,Attendance_sorted!$B473:$CW473,"nn")&lt;&gt;"nn","•",""),"")</f>
        <v/>
      </c>
      <c r="R474" s="1" t="str">
        <f ca="1">IF(($A474&lt;&gt;"")*(R$1&lt;&gt;""),IF(_xlfn.XLOOKUP(R$1,Attendance_sorted!$B473:$CW473,Attendance_sorted!$B473:$CW473,"nn")&lt;&gt;"nn","•",""),"")</f>
        <v/>
      </c>
      <c r="S474" s="1" t="str">
        <f ca="1">IF(($A474&lt;&gt;"")*(S$1&lt;&gt;""),IF(_xlfn.XLOOKUP(S$1,Attendance_sorted!$B473:$CW473,Attendance_sorted!$B473:$CW473,"nn")&lt;&gt;"nn","•",""),"")</f>
        <v/>
      </c>
      <c r="T474" s="1" t="str">
        <f ca="1">IF(($A474&lt;&gt;"")*(T$1&lt;&gt;""),IF(_xlfn.XLOOKUP(T$1,Attendance_sorted!$B473:$CW473,Attendance_sorted!$B473:$CW473,"nn")&lt;&gt;"nn","•",""),"")</f>
        <v/>
      </c>
      <c r="U474" s="1" t="str">
        <f ca="1">IF(($A474&lt;&gt;"")*(U$1&lt;&gt;""),IF(_xlfn.XLOOKUP(U$1,Attendance_sorted!$B473:$CW473,Attendance_sorted!$B473:$CW473,"nn")&lt;&gt;"nn","•",""),"")</f>
        <v/>
      </c>
      <c r="V474" s="1" t="str">
        <f ca="1">IF(($A474&lt;&gt;"")*(V$1&lt;&gt;""),IF(_xlfn.XLOOKUP(V$1,Attendance_sorted!$B473:$CW473,Attendance_sorted!$B473:$CW473,"nn")&lt;&gt;"nn","•",""),"")</f>
        <v/>
      </c>
      <c r="W474" s="1" t="str">
        <f ca="1">IF(($A474&lt;&gt;"")*(W$1&lt;&gt;""),IF(_xlfn.XLOOKUP(W$1,Attendance_sorted!$B473:$CW473,Attendance_sorted!$B473:$CW473,"nn")&lt;&gt;"nn","•",""),"")</f>
        <v/>
      </c>
      <c r="X474" s="1" t="str">
        <f ca="1">IF(($A474&lt;&gt;"")*(X$1&lt;&gt;""),IF(_xlfn.XLOOKUP(X$1,Attendance_sorted!$B473:$CW473,Attendance_sorted!$B473:$CW473,"nn")&lt;&gt;"nn","•",""),"")</f>
        <v/>
      </c>
      <c r="Y474" s="1" t="str">
        <f ca="1">IF(($A474&lt;&gt;"")*(Y$1&lt;&gt;""),IF(_xlfn.XLOOKUP(Y$1,Attendance_sorted!$B473:$CW473,Attendance_sorted!$B473:$CW473,"nn")&lt;&gt;"nn","•",""),"")</f>
        <v/>
      </c>
      <c r="Z474" s="1" t="str">
        <f ca="1">IF(($A474&lt;&gt;"")*(Z$1&lt;&gt;""),IF(_xlfn.XLOOKUP(Z$1,Attendance_sorted!$B473:$CW473,Attendance_sorted!$B473:$CW473,"nn")&lt;&gt;"nn","•",""),"")</f>
        <v/>
      </c>
      <c r="AA474" s="1" t="str">
        <f ca="1">IF(($A474&lt;&gt;"")*(AA$1&lt;&gt;""),IF(_xlfn.XLOOKUP(AA$1,Attendance_sorted!$B473:$CW473,Attendance_sorted!$B473:$CW473,"nn")&lt;&gt;"nn","•",""),"")</f>
        <v/>
      </c>
      <c r="AB474" s="1" t="str">
        <f ca="1">IF(($A474&lt;&gt;"")*(AB$1&lt;&gt;""),IF(_xlfn.XLOOKUP(AB$1,Attendance_sorted!$B473:$CW473,Attendance_sorted!$B473:$CW473,"nn")&lt;&gt;"nn","•",""),"")</f>
        <v/>
      </c>
      <c r="AC474" s="1" t="str">
        <f ca="1">IF(($A474&lt;&gt;"")*(AC$1&lt;&gt;""),IF(_xlfn.XLOOKUP(AC$1,Attendance_sorted!$B473:$CW473,Attendance_sorted!$B473:$CW473,"nn")&lt;&gt;"nn","•",""),"")</f>
        <v/>
      </c>
      <c r="AD474" s="1" t="str">
        <f ca="1">IF(($A474&lt;&gt;"")*(AD$1&lt;&gt;""),IF(_xlfn.XLOOKUP(AD$1,Attendance_sorted!$B473:$CW473,Attendance_sorted!$B473:$CW473,"nn")&lt;&gt;"nn","•",""),"")</f>
        <v/>
      </c>
      <c r="AE474" s="1" t="str">
        <f ca="1">IF(($A474&lt;&gt;"")*(AE$1&lt;&gt;""),IF(_xlfn.XLOOKUP(AE$1,Attendance_sorted!$B473:$CW473,Attendance_sorted!$B473:$CW473,"nn")&lt;&gt;"nn","•",""),"")</f>
        <v/>
      </c>
      <c r="AF474" s="1" t="str">
        <f ca="1">IF(($A474&lt;&gt;"")*(AF$1&lt;&gt;""),IF(_xlfn.XLOOKUP(AF$1,Attendance_sorted!$B473:$CW473,Attendance_sorted!$B473:$CW473,"nn")&lt;&gt;"nn","•",""),"")</f>
        <v/>
      </c>
      <c r="AG474" s="1" t="str">
        <f ca="1">IF(($A474&lt;&gt;"")*(AG$1&lt;&gt;""),IF(_xlfn.XLOOKUP(AG$1,Attendance_sorted!$B473:$CW473,Attendance_sorted!$B473:$CW473,"nn")&lt;&gt;"nn","•",""),"")</f>
        <v/>
      </c>
      <c r="AH474" s="1" t="str">
        <f ca="1">IF(($A474&lt;&gt;"")*(AH$1&lt;&gt;""),IF(_xlfn.XLOOKUP(AH$1,Attendance_sorted!$B473:$CW473,Attendance_sorted!$B473:$CW473,"nn")&lt;&gt;"nn","•",""),"")</f>
        <v/>
      </c>
      <c r="AI474" s="1" t="str">
        <f ca="1">IF(($A474&lt;&gt;"")*(AI$1&lt;&gt;""),IF(_xlfn.XLOOKUP(AI$1,Attendance_sorted!$B473:$CW473,Attendance_sorted!$B473:$CW473,"nn")&lt;&gt;"nn","•",""),"")</f>
        <v/>
      </c>
      <c r="AJ474" s="1" t="str">
        <f ca="1">IF(($A474&lt;&gt;"")*(AJ$1&lt;&gt;""),IF(_xlfn.XLOOKUP(AJ$1,Attendance_sorted!$B473:$CW473,Attendance_sorted!$B473:$CW473,"nn")&lt;&gt;"nn","•",""),"")</f>
        <v/>
      </c>
      <c r="AK474" s="1" t="str">
        <f ca="1">IF(($A474&lt;&gt;"")*(AK$1&lt;&gt;""),IF(_xlfn.XLOOKUP(AK$1,Attendance_sorted!$B473:$CW473,Attendance_sorted!$B473:$CW473,"nn")&lt;&gt;"nn","•",""),"")</f>
        <v/>
      </c>
      <c r="AL474" s="1" t="str">
        <f ca="1">IF(($A474&lt;&gt;"")*(AL$1&lt;&gt;""),IF(_xlfn.XLOOKUP(AL$1,Attendance_sorted!$B473:$CW473,Attendance_sorted!$B473:$CW473,"nn")&lt;&gt;"nn","•",""),"")</f>
        <v/>
      </c>
      <c r="AM474" s="1" t="str">
        <f ca="1">IF(($A474&lt;&gt;"")*(AM$1&lt;&gt;""),IF(_xlfn.XLOOKUP(AM$1,Attendance_sorted!$B473:$CW473,Attendance_sorted!$B473:$CW473,"nn")&lt;&gt;"nn","•",""),"")</f>
        <v/>
      </c>
      <c r="AN474" s="1" t="str">
        <f ca="1">IF(($A474&lt;&gt;"")*(AN$1&lt;&gt;""),IF(_xlfn.XLOOKUP(AN$1,Attendance_sorted!$B473:$CW473,Attendance_sorted!$B473:$CW473,"nn")&lt;&gt;"nn","•",""),"")</f>
        <v/>
      </c>
      <c r="AO474" s="1" t="str">
        <f ca="1">IF(($A474&lt;&gt;"")*(AO$1&lt;&gt;""),IF(_xlfn.XLOOKUP(AO$1,Attendance_sorted!$B473:$CW473,Attendance_sorted!$B473:$CW473,"nn")&lt;&gt;"nn","•",""),"")</f>
        <v/>
      </c>
      <c r="AP474" s="1" t="str">
        <f ca="1">IF(($A474&lt;&gt;"")*(AP$1&lt;&gt;""),IF(_xlfn.XLOOKUP(AP$1,Attendance_sorted!$B473:$CW473,Attendance_sorted!$B473:$CW473,"nn")&lt;&gt;"nn","•",""),"")</f>
        <v/>
      </c>
      <c r="AQ474" s="1" t="str">
        <f ca="1">IF(($A474&lt;&gt;"")*(AQ$1&lt;&gt;""),IF(_xlfn.XLOOKUP(AQ$1,Attendance_sorted!$B473:$CW473,Attendance_sorted!$B473:$CW473,"nn")&lt;&gt;"nn","•",""),"")</f>
        <v/>
      </c>
      <c r="AR474" s="1" t="str">
        <f ca="1">IF(($A474&lt;&gt;"")*(AR$1&lt;&gt;""),IF(_xlfn.XLOOKUP(AR$1,Attendance_sorted!$B473:$CW473,Attendance_sorted!$B473:$CW473,"nn")&lt;&gt;"nn","•",""),"")</f>
        <v/>
      </c>
      <c r="AS474" s="1" t="str">
        <f ca="1">IF(($A474&lt;&gt;"")*(AS$1&lt;&gt;""),IF(_xlfn.XLOOKUP(AS$1,Attendance_sorted!$B473:$CW473,Attendance_sorted!$B473:$CW473,"nn")&lt;&gt;"nn","•",""),"")</f>
        <v/>
      </c>
      <c r="AT474" s="1" t="str">
        <f ca="1">IF(($A474&lt;&gt;"")*(AT$1&lt;&gt;""),IF(_xlfn.XLOOKUP(AT$1,Attendance_sorted!$B473:$CW473,Attendance_sorted!$B473:$CW473,"nn")&lt;&gt;"nn","•",""),"")</f>
        <v/>
      </c>
      <c r="AU474" s="1" t="str">
        <f ca="1">IF(($A474&lt;&gt;"")*(AU$1&lt;&gt;""),IF(_xlfn.XLOOKUP(AU$1,Attendance_sorted!$B473:$CW473,Attendance_sorted!$B473:$CW473,"nn")&lt;&gt;"nn","•",""),"")</f>
        <v/>
      </c>
      <c r="AV474" s="1" t="str">
        <f ca="1">IF(($A474&lt;&gt;"")*(AV$1&lt;&gt;""),IF(_xlfn.XLOOKUP(AV$1,Attendance_sorted!$B473:$CW473,Attendance_sorted!$B473:$CW473,"nn")&lt;&gt;"nn","•",""),"")</f>
        <v/>
      </c>
      <c r="AW474" s="1" t="str">
        <f ca="1">IF(($A474&lt;&gt;"")*(AW$1&lt;&gt;""),IF(_xlfn.XLOOKUP(AW$1,Attendance_sorted!$B473:$CW473,Attendance_sorted!$B473:$CW473,"nn")&lt;&gt;"nn","•",""),"")</f>
        <v/>
      </c>
      <c r="AX474" s="1" t="str">
        <f ca="1">IF(($A474&lt;&gt;"")*(AX$1&lt;&gt;""),IF(_xlfn.XLOOKUP(AX$1,Attendance_sorted!$B473:$CW473,Attendance_sorted!$B473:$CW473,"nn")&lt;&gt;"nn","•",""),"")</f>
        <v/>
      </c>
      <c r="AY474" s="1" t="str">
        <f ca="1">IF(($A474&lt;&gt;"")*(AY$1&lt;&gt;""),IF(_xlfn.XLOOKUP(AY$1,Attendance_sorted!$B473:$CW473,Attendance_sorted!$B473:$CW473,"nn")&lt;&gt;"nn","•",""),"")</f>
        <v/>
      </c>
      <c r="AZ474" s="1" t="str">
        <f ca="1">IF(($A474&lt;&gt;"")*(AZ$1&lt;&gt;""),IF(_xlfn.XLOOKUP(AZ$1,Attendance_sorted!$B473:$CW473,Attendance_sorted!$B473:$CW473,"nn")&lt;&gt;"nn","•",""),"")</f>
        <v/>
      </c>
      <c r="BA474" s="1" t="str">
        <f ca="1">IF(($A474&lt;&gt;"")*(BA$1&lt;&gt;""),IF(_xlfn.XLOOKUP(BA$1,Attendance_sorted!$B473:$CW473,Attendance_sorted!$B473:$CW473,"nn")&lt;&gt;"nn","•",""),"")</f>
        <v/>
      </c>
      <c r="BB474" s="1" t="str">
        <f ca="1">IF(($A474&lt;&gt;"")*(BB$1&lt;&gt;""),IF(_xlfn.XLOOKUP(BB$1,Attendance_sorted!$B473:$CW473,Attendance_sorted!$B473:$CW473,"nn")&lt;&gt;"nn","•",""),"")</f>
        <v/>
      </c>
      <c r="BC474" s="1" t="str">
        <f ca="1">IF(($A474&lt;&gt;"")*(BC$1&lt;&gt;""),IF(_xlfn.XLOOKUP(BC$1,Attendance_sorted!$B473:$CW473,Attendance_sorted!$B473:$CW473,"nn")&lt;&gt;"nn","•",""),"")</f>
        <v/>
      </c>
      <c r="BD474" s="1" t="str">
        <f ca="1">IF(($A474&lt;&gt;"")*(BD$1&lt;&gt;""),IF(_xlfn.XLOOKUP(BD$1,Attendance_sorted!$B473:$CW473,Attendance_sorted!$B473:$CW473,"nn")&lt;&gt;"nn","•",""),"")</f>
        <v/>
      </c>
      <c r="BE474" s="1" t="str">
        <f ca="1">IF(($A474&lt;&gt;"")*(BE$1&lt;&gt;""),IF(_xlfn.XLOOKUP(BE$1,Attendance_sorted!$B473:$CW473,Attendance_sorted!$B473:$CW473,"nn")&lt;&gt;"nn","•",""),"")</f>
        <v/>
      </c>
      <c r="BF474" s="1" t="str">
        <f ca="1">IF(($A474&lt;&gt;"")*(BF$1&lt;&gt;""),IF(_xlfn.XLOOKUP(BF$1,Attendance_sorted!$B473:$CW473,Attendance_sorted!$B473:$CW473,"nn")&lt;&gt;"nn","•",""),"")</f>
        <v/>
      </c>
      <c r="BG474" s="1" t="str">
        <f ca="1">IF(($A474&lt;&gt;"")*(BG$1&lt;&gt;""),IF(_xlfn.XLOOKUP(BG$1,Attendance_sorted!$B473:$CW473,Attendance_sorted!$B473:$CW473,"nn")&lt;&gt;"nn","•",""),"")</f>
        <v/>
      </c>
      <c r="BH474" s="1" t="str">
        <f ca="1">IF(($A474&lt;&gt;"")*(BH$1&lt;&gt;""),IF(_xlfn.XLOOKUP(BH$1,Attendance_sorted!$B473:$CW473,Attendance_sorted!$B473:$CW473,"nn")&lt;&gt;"nn","•",""),"")</f>
        <v/>
      </c>
      <c r="BI474" s="1" t="str">
        <f ca="1">IF(($A474&lt;&gt;"")*(BI$1&lt;&gt;""),IF(_xlfn.XLOOKUP(BI$1,Attendance_sorted!$B473:$CW473,Attendance_sorted!$B473:$CW473,"nn")&lt;&gt;"nn","•",""),"")</f>
        <v/>
      </c>
      <c r="BJ474" s="1" t="str">
        <f ca="1">IF(($A474&lt;&gt;"")*(BJ$1&lt;&gt;""),IF(_xlfn.XLOOKUP(BJ$1,Attendance_sorted!$B473:$CW473,Attendance_sorted!$B473:$CW473,"nn")&lt;&gt;"nn","•",""),"")</f>
        <v/>
      </c>
      <c r="BK474" s="1" t="str">
        <f ca="1">IF(($A474&lt;&gt;"")*(BK$1&lt;&gt;""),IF(_xlfn.XLOOKUP(BK$1,Attendance_sorted!$B473:$CW473,Attendance_sorted!$B473:$CW473,"nn")&lt;&gt;"nn","•",""),"")</f>
        <v/>
      </c>
      <c r="BL474" s="1" t="str">
        <f ca="1">IF(($A474&lt;&gt;"")*(BL$1&lt;&gt;""),IF(_xlfn.XLOOKUP(BL$1,Attendance_sorted!$B473:$CW473,Attendance_sorted!$B473:$CW473,"nn")&lt;&gt;"nn","•",""),"")</f>
        <v/>
      </c>
      <c r="BM474" s="1" t="str">
        <f ca="1">IF(($A474&lt;&gt;"")*(BM$1&lt;&gt;""),IF(_xlfn.XLOOKUP(BM$1,Attendance_sorted!$B473:$CW473,Attendance_sorted!$B473:$CW473,"nn")&lt;&gt;"nn","•",""),"")</f>
        <v/>
      </c>
      <c r="BN474" s="1" t="str">
        <f ca="1">IF(($A474&lt;&gt;"")*(BN$1&lt;&gt;""),IF(_xlfn.XLOOKUP(BN$1,Attendance_sorted!$B473:$CW473,Attendance_sorted!$B473:$CW473,"nn")&lt;&gt;"nn","•",""),"")</f>
        <v/>
      </c>
      <c r="BO474" s="1" t="str">
        <f ca="1">IF(($A474&lt;&gt;"")*(BO$1&lt;&gt;""),IF(_xlfn.XLOOKUP(BO$1,Attendance_sorted!$B473:$CW473,Attendance_sorted!$B473:$CW473,"nn")&lt;&gt;"nn","•",""),"")</f>
        <v/>
      </c>
      <c r="BP474" s="1" t="str">
        <f ca="1">IF(($A474&lt;&gt;"")*(BP$1&lt;&gt;""),IF(_xlfn.XLOOKUP(BP$1,Attendance_sorted!$B473:$CW473,Attendance_sorted!$B473:$CW473,"nn")&lt;&gt;"nn","•",""),"")</f>
        <v/>
      </c>
      <c r="BQ474" s="1" t="str">
        <f ca="1">IF(($A474&lt;&gt;"")*(BQ$1&lt;&gt;""),IF(_xlfn.XLOOKUP(BQ$1,Attendance_sorted!$B473:$CW473,Attendance_sorted!$B473:$CW473,"nn")&lt;&gt;"nn","•",""),"")</f>
        <v/>
      </c>
      <c r="BR474" s="1" t="str">
        <f ca="1">IF(($A474&lt;&gt;"")*(BR$1&lt;&gt;""),IF(_xlfn.XLOOKUP(BR$1,Attendance_sorted!$B473:$CW473,Attendance_sorted!$B473:$CW473,"nn")&lt;&gt;"nn","•",""),"")</f>
        <v/>
      </c>
      <c r="BS474" s="1" t="str">
        <f ca="1">IF(($A474&lt;&gt;"")*(BS$1&lt;&gt;""),IF(_xlfn.XLOOKUP(BS$1,Attendance_sorted!$B473:$CW473,Attendance_sorted!$B473:$CW473,"nn")&lt;&gt;"nn","•",""),"")</f>
        <v/>
      </c>
      <c r="BT474" s="1" t="str">
        <f ca="1">IF(($A474&lt;&gt;"")*(BT$1&lt;&gt;""),IF(_xlfn.XLOOKUP(BT$1,Attendance_sorted!$B473:$CW473,Attendance_sorted!$B473:$CW473,"nn")&lt;&gt;"nn","•",""),"")</f>
        <v/>
      </c>
      <c r="BU474" s="1" t="str">
        <f ca="1">IF(($A474&lt;&gt;"")*(BU$1&lt;&gt;""),IF(_xlfn.XLOOKUP(BU$1,Attendance_sorted!$B473:$CW473,Attendance_sorted!$B473:$CW473,"nn")&lt;&gt;"nn","•",""),"")</f>
        <v/>
      </c>
      <c r="BV474" s="1" t="str">
        <f ca="1">IF(($A474&lt;&gt;"")*(BV$1&lt;&gt;""),IF(_xlfn.XLOOKUP(BV$1,Attendance_sorted!$B473:$CW473,Attendance_sorted!$B473:$CW473,"nn")&lt;&gt;"nn","•",""),"")</f>
        <v/>
      </c>
      <c r="BW474" s="1" t="str">
        <f ca="1">IF(($A474&lt;&gt;"")*(BW$1&lt;&gt;""),IF(_xlfn.XLOOKUP(BW$1,Attendance_sorted!$B473:$CW473,Attendance_sorted!$B473:$CW473,"nn")&lt;&gt;"nn","•",""),"")</f>
        <v/>
      </c>
      <c r="BX474" s="1" t="str">
        <f ca="1">IF(($A474&lt;&gt;"")*(BX$1&lt;&gt;""),IF(_xlfn.XLOOKUP(BX$1,Attendance_sorted!$B473:$CW473,Attendance_sorted!$B473:$CW473,"nn")&lt;&gt;"nn","•",""),"")</f>
        <v/>
      </c>
      <c r="BY474" s="1" t="str">
        <f ca="1">IF(($A474&lt;&gt;"")*(BY$1&lt;&gt;""),IF(_xlfn.XLOOKUP(BY$1,Attendance_sorted!$B473:$CW473,Attendance_sorted!$B473:$CW473,"nn")&lt;&gt;"nn","•",""),"")</f>
        <v/>
      </c>
      <c r="BZ474" s="1" t="str">
        <f ca="1">IF(($A474&lt;&gt;"")*(BZ$1&lt;&gt;""),IF(_xlfn.XLOOKUP(BZ$1,Attendance_sorted!$B473:$CW473,Attendance_sorted!$B473:$CW473,"nn")&lt;&gt;"nn","•",""),"")</f>
        <v/>
      </c>
      <c r="CA474" s="1" t="str">
        <f ca="1">IF(($A474&lt;&gt;"")*(CA$1&lt;&gt;""),IF(_xlfn.XLOOKUP(CA$1,Attendance_sorted!$B473:$CW473,Attendance_sorted!$B473:$CW473,"nn")&lt;&gt;"nn","•",""),"")</f>
        <v/>
      </c>
      <c r="CB474" s="1" t="str">
        <f ca="1">IF(($A474&lt;&gt;"")*(CB$1&lt;&gt;""),IF(_xlfn.XLOOKUP(CB$1,Attendance_sorted!$B473:$CW473,Attendance_sorted!$B473:$CW473,"nn")&lt;&gt;"nn","•",""),"")</f>
        <v/>
      </c>
      <c r="CC474" s="1" t="str">
        <f ca="1">IF(($A474&lt;&gt;"")*(CC$1&lt;&gt;""),IF(_xlfn.XLOOKUP(CC$1,Attendance_sorted!$B473:$CW473,Attendance_sorted!$B473:$CW473,"nn")&lt;&gt;"nn","•",""),"")</f>
        <v/>
      </c>
      <c r="CD474" s="1" t="str">
        <f ca="1">IF(($A474&lt;&gt;"")*(CD$1&lt;&gt;""),IF(_xlfn.XLOOKUP(CD$1,Attendance_sorted!$B473:$CW473,Attendance_sorted!$B473:$CW473,"nn")&lt;&gt;"nn","•",""),"")</f>
        <v/>
      </c>
      <c r="CE474" s="1" t="str">
        <f ca="1">IF(($A474&lt;&gt;"")*(CE$1&lt;&gt;""),IF(_xlfn.XLOOKUP(CE$1,Attendance_sorted!$B473:$CW473,Attendance_sorted!$B473:$CW473,"nn")&lt;&gt;"nn","•",""),"")</f>
        <v/>
      </c>
      <c r="CF474" s="1" t="str">
        <f ca="1">IF(($A474&lt;&gt;"")*(CF$1&lt;&gt;""),IF(_xlfn.XLOOKUP(CF$1,Attendance_sorted!$B473:$CW473,Attendance_sorted!$B473:$CW473,"nn")&lt;&gt;"nn","•",""),"")</f>
        <v/>
      </c>
      <c r="CG474" s="1" t="str">
        <f ca="1">IF(($A474&lt;&gt;"")*(CG$1&lt;&gt;""),IF(_xlfn.XLOOKUP(CG$1,Attendance_sorted!$B473:$CW473,Attendance_sorted!$B473:$CW473,"nn")&lt;&gt;"nn","•",""),"")</f>
        <v/>
      </c>
      <c r="CH474" s="1" t="str">
        <f ca="1">IF(($A474&lt;&gt;"")*(CH$1&lt;&gt;""),IF(_xlfn.XLOOKUP(CH$1,Attendance_sorted!$B473:$CW473,Attendance_sorted!$B473:$CW473,"nn")&lt;&gt;"nn","•",""),"")</f>
        <v/>
      </c>
      <c r="CI474" s="1" t="str">
        <f ca="1">IF(($A474&lt;&gt;"")*(CI$1&lt;&gt;""),IF(_xlfn.XLOOKUP(CI$1,Attendance_sorted!$B473:$CW473,Attendance_sorted!$B473:$CW473,"nn")&lt;&gt;"nn","•",""),"")</f>
        <v/>
      </c>
      <c r="CJ474" s="1" t="str">
        <f ca="1">IF(($A474&lt;&gt;"")*(CJ$1&lt;&gt;""),IF(_xlfn.XLOOKUP(CJ$1,Attendance_sorted!$B473:$CW473,Attendance_sorted!$B473:$CW473,"nn")&lt;&gt;"nn","•",""),"")</f>
        <v/>
      </c>
      <c r="CK474" s="1" t="str">
        <f ca="1">IF(($A474&lt;&gt;"")*(CK$1&lt;&gt;""),IF(_xlfn.XLOOKUP(CK$1,Attendance_sorted!$B473:$CW473,Attendance_sorted!$B473:$CW473,"nn")&lt;&gt;"nn","•",""),"")</f>
        <v/>
      </c>
      <c r="CL474" s="1" t="str">
        <f ca="1">IF(($A474&lt;&gt;"")*(CL$1&lt;&gt;""),IF(_xlfn.XLOOKUP(CL$1,Attendance_sorted!$B473:$CW473,Attendance_sorted!$B473:$CW473,"nn")&lt;&gt;"nn","•",""),"")</f>
        <v/>
      </c>
      <c r="CM474" s="1" t="str">
        <f ca="1">IF(($A474&lt;&gt;"")*(CM$1&lt;&gt;""),IF(_xlfn.XLOOKUP(CM$1,Attendance_sorted!$B473:$CW473,Attendance_sorted!$B473:$CW473,"nn")&lt;&gt;"nn","•",""),"")</f>
        <v/>
      </c>
      <c r="CN474" s="1" t="str">
        <f ca="1">IF(($A474&lt;&gt;"")*(CN$1&lt;&gt;""),IF(_xlfn.XLOOKUP(CN$1,Attendance_sorted!$B473:$CW473,Attendance_sorted!$B473:$CW473,"nn")&lt;&gt;"nn","•",""),"")</f>
        <v/>
      </c>
      <c r="CO474" s="1" t="str">
        <f ca="1">IF(($A474&lt;&gt;"")*(CO$1&lt;&gt;""),IF(_xlfn.XLOOKUP(CO$1,Attendance_sorted!$B473:$CW473,Attendance_sorted!$B473:$CW473,"nn")&lt;&gt;"nn","•",""),"")</f>
        <v/>
      </c>
      <c r="CP474" s="1" t="str">
        <f ca="1">IF(($A474&lt;&gt;"")*(CP$1&lt;&gt;""),IF(_xlfn.XLOOKUP(CP$1,Attendance_sorted!$B473:$CW473,Attendance_sorted!$B473:$CW473,"nn")&lt;&gt;"nn","•",""),"")</f>
        <v/>
      </c>
      <c r="CQ474" s="1" t="str">
        <f ca="1">IF(($A474&lt;&gt;"")*(CQ$1&lt;&gt;""),IF(_xlfn.XLOOKUP(CQ$1,Attendance_sorted!$B473:$CW473,Attendance_sorted!$B473:$CW473,"nn")&lt;&gt;"nn","•",""),"")</f>
        <v/>
      </c>
      <c r="CR474" s="1" t="str">
        <f ca="1">IF(($A474&lt;&gt;"")*(CR$1&lt;&gt;""),IF(_xlfn.XLOOKUP(CR$1,Attendance_sorted!$B473:$CW473,Attendance_sorted!$B473:$CW473,"nn")&lt;&gt;"nn","•",""),"")</f>
        <v/>
      </c>
      <c r="CS474" s="1" t="str">
        <f ca="1">IF(($A474&lt;&gt;"")*(CS$1&lt;&gt;""),IF(_xlfn.XLOOKUP(CS$1,Attendance_sorted!$B473:$CW473,Attendance_sorted!$B473:$CW473,"nn")&lt;&gt;"nn","•",""),"")</f>
        <v/>
      </c>
      <c r="CT474" s="1" t="str">
        <f ca="1">IF(($A474&lt;&gt;"")*(CT$1&lt;&gt;""),IF(_xlfn.XLOOKUP(CT$1,Attendance_sorted!$B473:$CW473,Attendance_sorted!$B473:$CW473,"nn")&lt;&gt;"nn","•",""),"")</f>
        <v/>
      </c>
      <c r="CU474" s="1" t="str">
        <f ca="1">IF(($A474&lt;&gt;"")*(CU$1&lt;&gt;""),IF(_xlfn.XLOOKUP(CU$1,Attendance_sorted!$B473:$CW473,Attendance_sorted!$B473:$CW473,"nn")&lt;&gt;"nn","•",""),"")</f>
        <v/>
      </c>
      <c r="CV474" s="1" t="str">
        <f ca="1">IF(($A474&lt;&gt;"")*(CV$1&lt;&gt;""),IF(_xlfn.XLOOKUP(CV$1,Attendance_sorted!$B473:$CW473,Attendance_sorted!$B473:$CW473,"nn")&lt;&gt;"nn","•",""),"")</f>
        <v/>
      </c>
      <c r="CW474" s="1" t="str">
        <f ca="1">IF(($A474&lt;&gt;"")*(CW$1&lt;&gt;""),IF(_xlfn.XLOOKUP(CW$1,Attendance_sorted!$B473:$CW473,Attendance_sorted!$B473:$CW473,"nn")&lt;&gt;"nn","•",""),"")</f>
        <v/>
      </c>
    </row>
    <row r="475" spans="1:101">
      <c r="A475" s="1"/>
      <c r="B475" s="1" t="str">
        <f ca="1">IF(($A475&lt;&gt;"")*(B$1&lt;&gt;""),IF(_xlfn.XLOOKUP(B$1,Attendance_sorted!$B474:$CW474,Attendance_sorted!$B474:$CW474,"nn")&lt;&gt;"nn","•",""),"")</f>
        <v/>
      </c>
      <c r="C475" s="1" t="str">
        <f ca="1">IF(($A475&lt;&gt;"")*(C$1&lt;&gt;""),IF(_xlfn.XLOOKUP(C$1,Attendance_sorted!$B474:$CW474,Attendance_sorted!$B474:$CW474,"nn")&lt;&gt;"nn","•",""),"")</f>
        <v/>
      </c>
      <c r="D475" s="1" t="str">
        <f ca="1">IF(($A475&lt;&gt;"")*(D$1&lt;&gt;""),IF(_xlfn.XLOOKUP(D$1,Attendance_sorted!$B474:$CW474,Attendance_sorted!$B474:$CW474,"nn")&lt;&gt;"nn","•",""),"")</f>
        <v/>
      </c>
      <c r="E475" s="1" t="str">
        <f ca="1">IF(($A475&lt;&gt;"")*(E$1&lt;&gt;""),IF(_xlfn.XLOOKUP(E$1,Attendance_sorted!$B474:$CW474,Attendance_sorted!$B474:$CW474,"nn")&lt;&gt;"nn","•",""),"")</f>
        <v/>
      </c>
      <c r="F475" s="1" t="str">
        <f ca="1">IF(($A475&lt;&gt;"")*(F$1&lt;&gt;""),IF(_xlfn.XLOOKUP(F$1,Attendance_sorted!$B474:$CW474,Attendance_sorted!$B474:$CW474,"nn")&lt;&gt;"nn","•",""),"")</f>
        <v/>
      </c>
      <c r="G475" s="1" t="str">
        <f ca="1">IF(($A475&lt;&gt;"")*(G$1&lt;&gt;""),IF(_xlfn.XLOOKUP(G$1,Attendance_sorted!$B474:$CW474,Attendance_sorted!$B474:$CW474,"nn")&lt;&gt;"nn","•",""),"")</f>
        <v/>
      </c>
      <c r="H475" s="1" t="str">
        <f ca="1">IF(($A475&lt;&gt;"")*(H$1&lt;&gt;""),IF(_xlfn.XLOOKUP(H$1,Attendance_sorted!$B474:$CW474,Attendance_sorted!$B474:$CW474,"nn")&lt;&gt;"nn","•",""),"")</f>
        <v/>
      </c>
      <c r="I475" s="1" t="str">
        <f ca="1">IF(($A475&lt;&gt;"")*(I$1&lt;&gt;""),IF(_xlfn.XLOOKUP(I$1,Attendance_sorted!$B474:$CW474,Attendance_sorted!$B474:$CW474,"nn")&lt;&gt;"nn","•",""),"")</f>
        <v/>
      </c>
      <c r="J475" s="1" t="str">
        <f ca="1">IF(($A475&lt;&gt;"")*(J$1&lt;&gt;""),IF(_xlfn.XLOOKUP(J$1,Attendance_sorted!$B474:$CW474,Attendance_sorted!$B474:$CW474,"nn")&lt;&gt;"nn","•",""),"")</f>
        <v/>
      </c>
      <c r="K475" s="1" t="str">
        <f ca="1">IF(($A475&lt;&gt;"")*(K$1&lt;&gt;""),IF(_xlfn.XLOOKUP(K$1,Attendance_sorted!$B474:$CW474,Attendance_sorted!$B474:$CW474,"nn")&lt;&gt;"nn","•",""),"")</f>
        <v/>
      </c>
      <c r="L475" s="1" t="str">
        <f ca="1">IF(($A475&lt;&gt;"")*(L$1&lt;&gt;""),IF(_xlfn.XLOOKUP(L$1,Attendance_sorted!$B474:$CW474,Attendance_sorted!$B474:$CW474,"nn")&lt;&gt;"nn","•",""),"")</f>
        <v/>
      </c>
      <c r="M475" s="1" t="str">
        <f ca="1">IF(($A475&lt;&gt;"")*(M$1&lt;&gt;""),IF(_xlfn.XLOOKUP(M$1,Attendance_sorted!$B474:$CW474,Attendance_sorted!$B474:$CW474,"nn")&lt;&gt;"nn","•",""),"")</f>
        <v/>
      </c>
      <c r="N475" s="1" t="str">
        <f ca="1">IF(($A475&lt;&gt;"")*(N$1&lt;&gt;""),IF(_xlfn.XLOOKUP(N$1,Attendance_sorted!$B474:$CW474,Attendance_sorted!$B474:$CW474,"nn")&lt;&gt;"nn","•",""),"")</f>
        <v/>
      </c>
      <c r="O475" s="1" t="str">
        <f ca="1">IF(($A475&lt;&gt;"")*(O$1&lt;&gt;""),IF(_xlfn.XLOOKUP(O$1,Attendance_sorted!$B474:$CW474,Attendance_sorted!$B474:$CW474,"nn")&lt;&gt;"nn","•",""),"")</f>
        <v/>
      </c>
      <c r="P475" s="1" t="str">
        <f ca="1">IF(($A475&lt;&gt;"")*(P$1&lt;&gt;""),IF(_xlfn.XLOOKUP(P$1,Attendance_sorted!$B474:$CW474,Attendance_sorted!$B474:$CW474,"nn")&lt;&gt;"nn","•",""),"")</f>
        <v/>
      </c>
      <c r="Q475" s="1" t="str">
        <f ca="1">IF(($A475&lt;&gt;"")*(Q$1&lt;&gt;""),IF(_xlfn.XLOOKUP(Q$1,Attendance_sorted!$B474:$CW474,Attendance_sorted!$B474:$CW474,"nn")&lt;&gt;"nn","•",""),"")</f>
        <v/>
      </c>
      <c r="R475" s="1" t="str">
        <f ca="1">IF(($A475&lt;&gt;"")*(R$1&lt;&gt;""),IF(_xlfn.XLOOKUP(R$1,Attendance_sorted!$B474:$CW474,Attendance_sorted!$B474:$CW474,"nn")&lt;&gt;"nn","•",""),"")</f>
        <v/>
      </c>
      <c r="S475" s="1" t="str">
        <f ca="1">IF(($A475&lt;&gt;"")*(S$1&lt;&gt;""),IF(_xlfn.XLOOKUP(S$1,Attendance_sorted!$B474:$CW474,Attendance_sorted!$B474:$CW474,"nn")&lt;&gt;"nn","•",""),"")</f>
        <v/>
      </c>
      <c r="T475" s="1" t="str">
        <f ca="1">IF(($A475&lt;&gt;"")*(T$1&lt;&gt;""),IF(_xlfn.XLOOKUP(T$1,Attendance_sorted!$B474:$CW474,Attendance_sorted!$B474:$CW474,"nn")&lt;&gt;"nn","•",""),"")</f>
        <v/>
      </c>
      <c r="U475" s="1" t="str">
        <f ca="1">IF(($A475&lt;&gt;"")*(U$1&lt;&gt;""),IF(_xlfn.XLOOKUP(U$1,Attendance_sorted!$B474:$CW474,Attendance_sorted!$B474:$CW474,"nn")&lt;&gt;"nn","•",""),"")</f>
        <v/>
      </c>
      <c r="V475" s="1" t="str">
        <f ca="1">IF(($A475&lt;&gt;"")*(V$1&lt;&gt;""),IF(_xlfn.XLOOKUP(V$1,Attendance_sorted!$B474:$CW474,Attendance_sorted!$B474:$CW474,"nn")&lt;&gt;"nn","•",""),"")</f>
        <v/>
      </c>
      <c r="W475" s="1" t="str">
        <f ca="1">IF(($A475&lt;&gt;"")*(W$1&lt;&gt;""),IF(_xlfn.XLOOKUP(W$1,Attendance_sorted!$B474:$CW474,Attendance_sorted!$B474:$CW474,"nn")&lt;&gt;"nn","•",""),"")</f>
        <v/>
      </c>
      <c r="X475" s="1" t="str">
        <f ca="1">IF(($A475&lt;&gt;"")*(X$1&lt;&gt;""),IF(_xlfn.XLOOKUP(X$1,Attendance_sorted!$B474:$CW474,Attendance_sorted!$B474:$CW474,"nn")&lt;&gt;"nn","•",""),"")</f>
        <v/>
      </c>
      <c r="Y475" s="1" t="str">
        <f ca="1">IF(($A475&lt;&gt;"")*(Y$1&lt;&gt;""),IF(_xlfn.XLOOKUP(Y$1,Attendance_sorted!$B474:$CW474,Attendance_sorted!$B474:$CW474,"nn")&lt;&gt;"nn","•",""),"")</f>
        <v/>
      </c>
      <c r="Z475" s="1" t="str">
        <f ca="1">IF(($A475&lt;&gt;"")*(Z$1&lt;&gt;""),IF(_xlfn.XLOOKUP(Z$1,Attendance_sorted!$B474:$CW474,Attendance_sorted!$B474:$CW474,"nn")&lt;&gt;"nn","•",""),"")</f>
        <v/>
      </c>
      <c r="AA475" s="1" t="str">
        <f ca="1">IF(($A475&lt;&gt;"")*(AA$1&lt;&gt;""),IF(_xlfn.XLOOKUP(AA$1,Attendance_sorted!$B474:$CW474,Attendance_sorted!$B474:$CW474,"nn")&lt;&gt;"nn","•",""),"")</f>
        <v/>
      </c>
      <c r="AB475" s="1" t="str">
        <f ca="1">IF(($A475&lt;&gt;"")*(AB$1&lt;&gt;""),IF(_xlfn.XLOOKUP(AB$1,Attendance_sorted!$B474:$CW474,Attendance_sorted!$B474:$CW474,"nn")&lt;&gt;"nn","•",""),"")</f>
        <v/>
      </c>
      <c r="AC475" s="1" t="str">
        <f ca="1">IF(($A475&lt;&gt;"")*(AC$1&lt;&gt;""),IF(_xlfn.XLOOKUP(AC$1,Attendance_sorted!$B474:$CW474,Attendance_sorted!$B474:$CW474,"nn")&lt;&gt;"nn","•",""),"")</f>
        <v/>
      </c>
      <c r="AD475" s="1" t="str">
        <f ca="1">IF(($A475&lt;&gt;"")*(AD$1&lt;&gt;""),IF(_xlfn.XLOOKUP(AD$1,Attendance_sorted!$B474:$CW474,Attendance_sorted!$B474:$CW474,"nn")&lt;&gt;"nn","•",""),"")</f>
        <v/>
      </c>
      <c r="AE475" s="1" t="str">
        <f ca="1">IF(($A475&lt;&gt;"")*(AE$1&lt;&gt;""),IF(_xlfn.XLOOKUP(AE$1,Attendance_sorted!$B474:$CW474,Attendance_sorted!$B474:$CW474,"nn")&lt;&gt;"nn","•",""),"")</f>
        <v/>
      </c>
      <c r="AF475" s="1" t="str">
        <f ca="1">IF(($A475&lt;&gt;"")*(AF$1&lt;&gt;""),IF(_xlfn.XLOOKUP(AF$1,Attendance_sorted!$B474:$CW474,Attendance_sorted!$B474:$CW474,"nn")&lt;&gt;"nn","•",""),"")</f>
        <v/>
      </c>
      <c r="AG475" s="1" t="str">
        <f ca="1">IF(($A475&lt;&gt;"")*(AG$1&lt;&gt;""),IF(_xlfn.XLOOKUP(AG$1,Attendance_sorted!$B474:$CW474,Attendance_sorted!$B474:$CW474,"nn")&lt;&gt;"nn","•",""),"")</f>
        <v/>
      </c>
      <c r="AH475" s="1" t="str">
        <f ca="1">IF(($A475&lt;&gt;"")*(AH$1&lt;&gt;""),IF(_xlfn.XLOOKUP(AH$1,Attendance_sorted!$B474:$CW474,Attendance_sorted!$B474:$CW474,"nn")&lt;&gt;"nn","•",""),"")</f>
        <v/>
      </c>
      <c r="AI475" s="1" t="str">
        <f ca="1">IF(($A475&lt;&gt;"")*(AI$1&lt;&gt;""),IF(_xlfn.XLOOKUP(AI$1,Attendance_sorted!$B474:$CW474,Attendance_sorted!$B474:$CW474,"nn")&lt;&gt;"nn","•",""),"")</f>
        <v/>
      </c>
      <c r="AJ475" s="1" t="str">
        <f ca="1">IF(($A475&lt;&gt;"")*(AJ$1&lt;&gt;""),IF(_xlfn.XLOOKUP(AJ$1,Attendance_sorted!$B474:$CW474,Attendance_sorted!$B474:$CW474,"nn")&lt;&gt;"nn","•",""),"")</f>
        <v/>
      </c>
      <c r="AK475" s="1" t="str">
        <f ca="1">IF(($A475&lt;&gt;"")*(AK$1&lt;&gt;""),IF(_xlfn.XLOOKUP(AK$1,Attendance_sorted!$B474:$CW474,Attendance_sorted!$B474:$CW474,"nn")&lt;&gt;"nn","•",""),"")</f>
        <v/>
      </c>
      <c r="AL475" s="1" t="str">
        <f ca="1">IF(($A475&lt;&gt;"")*(AL$1&lt;&gt;""),IF(_xlfn.XLOOKUP(AL$1,Attendance_sorted!$B474:$CW474,Attendance_sorted!$B474:$CW474,"nn")&lt;&gt;"nn","•",""),"")</f>
        <v/>
      </c>
      <c r="AM475" s="1" t="str">
        <f ca="1">IF(($A475&lt;&gt;"")*(AM$1&lt;&gt;""),IF(_xlfn.XLOOKUP(AM$1,Attendance_sorted!$B474:$CW474,Attendance_sorted!$B474:$CW474,"nn")&lt;&gt;"nn","•",""),"")</f>
        <v/>
      </c>
      <c r="AN475" s="1" t="str">
        <f ca="1">IF(($A475&lt;&gt;"")*(AN$1&lt;&gt;""),IF(_xlfn.XLOOKUP(AN$1,Attendance_sorted!$B474:$CW474,Attendance_sorted!$B474:$CW474,"nn")&lt;&gt;"nn","•",""),"")</f>
        <v/>
      </c>
      <c r="AO475" s="1" t="str">
        <f ca="1">IF(($A475&lt;&gt;"")*(AO$1&lt;&gt;""),IF(_xlfn.XLOOKUP(AO$1,Attendance_sorted!$B474:$CW474,Attendance_sorted!$B474:$CW474,"nn")&lt;&gt;"nn","•",""),"")</f>
        <v/>
      </c>
      <c r="AP475" s="1" t="str">
        <f ca="1">IF(($A475&lt;&gt;"")*(AP$1&lt;&gt;""),IF(_xlfn.XLOOKUP(AP$1,Attendance_sorted!$B474:$CW474,Attendance_sorted!$B474:$CW474,"nn")&lt;&gt;"nn","•",""),"")</f>
        <v/>
      </c>
      <c r="AQ475" s="1" t="str">
        <f ca="1">IF(($A475&lt;&gt;"")*(AQ$1&lt;&gt;""),IF(_xlfn.XLOOKUP(AQ$1,Attendance_sorted!$B474:$CW474,Attendance_sorted!$B474:$CW474,"nn")&lt;&gt;"nn","•",""),"")</f>
        <v/>
      </c>
      <c r="AR475" s="1" t="str">
        <f ca="1">IF(($A475&lt;&gt;"")*(AR$1&lt;&gt;""),IF(_xlfn.XLOOKUP(AR$1,Attendance_sorted!$B474:$CW474,Attendance_sorted!$B474:$CW474,"nn")&lt;&gt;"nn","•",""),"")</f>
        <v/>
      </c>
      <c r="AS475" s="1" t="str">
        <f ca="1">IF(($A475&lt;&gt;"")*(AS$1&lt;&gt;""),IF(_xlfn.XLOOKUP(AS$1,Attendance_sorted!$B474:$CW474,Attendance_sorted!$B474:$CW474,"nn")&lt;&gt;"nn","•",""),"")</f>
        <v/>
      </c>
      <c r="AT475" s="1" t="str">
        <f ca="1">IF(($A475&lt;&gt;"")*(AT$1&lt;&gt;""),IF(_xlfn.XLOOKUP(AT$1,Attendance_sorted!$B474:$CW474,Attendance_sorted!$B474:$CW474,"nn")&lt;&gt;"nn","•",""),"")</f>
        <v/>
      </c>
      <c r="AU475" s="1" t="str">
        <f ca="1">IF(($A475&lt;&gt;"")*(AU$1&lt;&gt;""),IF(_xlfn.XLOOKUP(AU$1,Attendance_sorted!$B474:$CW474,Attendance_sorted!$B474:$CW474,"nn")&lt;&gt;"nn","•",""),"")</f>
        <v/>
      </c>
      <c r="AV475" s="1" t="str">
        <f ca="1">IF(($A475&lt;&gt;"")*(AV$1&lt;&gt;""),IF(_xlfn.XLOOKUP(AV$1,Attendance_sorted!$B474:$CW474,Attendance_sorted!$B474:$CW474,"nn")&lt;&gt;"nn","•",""),"")</f>
        <v/>
      </c>
      <c r="AW475" s="1" t="str">
        <f ca="1">IF(($A475&lt;&gt;"")*(AW$1&lt;&gt;""),IF(_xlfn.XLOOKUP(AW$1,Attendance_sorted!$B474:$CW474,Attendance_sorted!$B474:$CW474,"nn")&lt;&gt;"nn","•",""),"")</f>
        <v/>
      </c>
      <c r="AX475" s="1" t="str">
        <f ca="1">IF(($A475&lt;&gt;"")*(AX$1&lt;&gt;""),IF(_xlfn.XLOOKUP(AX$1,Attendance_sorted!$B474:$CW474,Attendance_sorted!$B474:$CW474,"nn")&lt;&gt;"nn","•",""),"")</f>
        <v/>
      </c>
      <c r="AY475" s="1" t="str">
        <f ca="1">IF(($A475&lt;&gt;"")*(AY$1&lt;&gt;""),IF(_xlfn.XLOOKUP(AY$1,Attendance_sorted!$B474:$CW474,Attendance_sorted!$B474:$CW474,"nn")&lt;&gt;"nn","•",""),"")</f>
        <v/>
      </c>
      <c r="AZ475" s="1" t="str">
        <f ca="1">IF(($A475&lt;&gt;"")*(AZ$1&lt;&gt;""),IF(_xlfn.XLOOKUP(AZ$1,Attendance_sorted!$B474:$CW474,Attendance_sorted!$B474:$CW474,"nn")&lt;&gt;"nn","•",""),"")</f>
        <v/>
      </c>
      <c r="BA475" s="1" t="str">
        <f ca="1">IF(($A475&lt;&gt;"")*(BA$1&lt;&gt;""),IF(_xlfn.XLOOKUP(BA$1,Attendance_sorted!$B474:$CW474,Attendance_sorted!$B474:$CW474,"nn")&lt;&gt;"nn","•",""),"")</f>
        <v/>
      </c>
      <c r="BB475" s="1" t="str">
        <f ca="1">IF(($A475&lt;&gt;"")*(BB$1&lt;&gt;""),IF(_xlfn.XLOOKUP(BB$1,Attendance_sorted!$B474:$CW474,Attendance_sorted!$B474:$CW474,"nn")&lt;&gt;"nn","•",""),"")</f>
        <v/>
      </c>
      <c r="BC475" s="1" t="str">
        <f ca="1">IF(($A475&lt;&gt;"")*(BC$1&lt;&gt;""),IF(_xlfn.XLOOKUP(BC$1,Attendance_sorted!$B474:$CW474,Attendance_sorted!$B474:$CW474,"nn")&lt;&gt;"nn","•",""),"")</f>
        <v/>
      </c>
      <c r="BD475" s="1" t="str">
        <f ca="1">IF(($A475&lt;&gt;"")*(BD$1&lt;&gt;""),IF(_xlfn.XLOOKUP(BD$1,Attendance_sorted!$B474:$CW474,Attendance_sorted!$B474:$CW474,"nn")&lt;&gt;"nn","•",""),"")</f>
        <v/>
      </c>
      <c r="BE475" s="1" t="str">
        <f ca="1">IF(($A475&lt;&gt;"")*(BE$1&lt;&gt;""),IF(_xlfn.XLOOKUP(BE$1,Attendance_sorted!$B474:$CW474,Attendance_sorted!$B474:$CW474,"nn")&lt;&gt;"nn","•",""),"")</f>
        <v/>
      </c>
      <c r="BF475" s="1" t="str">
        <f ca="1">IF(($A475&lt;&gt;"")*(BF$1&lt;&gt;""),IF(_xlfn.XLOOKUP(BF$1,Attendance_sorted!$B474:$CW474,Attendance_sorted!$B474:$CW474,"nn")&lt;&gt;"nn","•",""),"")</f>
        <v/>
      </c>
      <c r="BG475" s="1" t="str">
        <f ca="1">IF(($A475&lt;&gt;"")*(BG$1&lt;&gt;""),IF(_xlfn.XLOOKUP(BG$1,Attendance_sorted!$B474:$CW474,Attendance_sorted!$B474:$CW474,"nn")&lt;&gt;"nn","•",""),"")</f>
        <v/>
      </c>
      <c r="BH475" s="1" t="str">
        <f ca="1">IF(($A475&lt;&gt;"")*(BH$1&lt;&gt;""),IF(_xlfn.XLOOKUP(BH$1,Attendance_sorted!$B474:$CW474,Attendance_sorted!$B474:$CW474,"nn")&lt;&gt;"nn","•",""),"")</f>
        <v/>
      </c>
      <c r="BI475" s="1" t="str">
        <f ca="1">IF(($A475&lt;&gt;"")*(BI$1&lt;&gt;""),IF(_xlfn.XLOOKUP(BI$1,Attendance_sorted!$B474:$CW474,Attendance_sorted!$B474:$CW474,"nn")&lt;&gt;"nn","•",""),"")</f>
        <v/>
      </c>
      <c r="BJ475" s="1" t="str">
        <f ca="1">IF(($A475&lt;&gt;"")*(BJ$1&lt;&gt;""),IF(_xlfn.XLOOKUP(BJ$1,Attendance_sorted!$B474:$CW474,Attendance_sorted!$B474:$CW474,"nn")&lt;&gt;"nn","•",""),"")</f>
        <v/>
      </c>
      <c r="BK475" s="1" t="str">
        <f ca="1">IF(($A475&lt;&gt;"")*(BK$1&lt;&gt;""),IF(_xlfn.XLOOKUP(BK$1,Attendance_sorted!$B474:$CW474,Attendance_sorted!$B474:$CW474,"nn")&lt;&gt;"nn","•",""),"")</f>
        <v/>
      </c>
      <c r="BL475" s="1" t="str">
        <f ca="1">IF(($A475&lt;&gt;"")*(BL$1&lt;&gt;""),IF(_xlfn.XLOOKUP(BL$1,Attendance_sorted!$B474:$CW474,Attendance_sorted!$B474:$CW474,"nn")&lt;&gt;"nn","•",""),"")</f>
        <v/>
      </c>
      <c r="BM475" s="1" t="str">
        <f ca="1">IF(($A475&lt;&gt;"")*(BM$1&lt;&gt;""),IF(_xlfn.XLOOKUP(BM$1,Attendance_sorted!$B474:$CW474,Attendance_sorted!$B474:$CW474,"nn")&lt;&gt;"nn","•",""),"")</f>
        <v/>
      </c>
      <c r="BN475" s="1" t="str">
        <f ca="1">IF(($A475&lt;&gt;"")*(BN$1&lt;&gt;""),IF(_xlfn.XLOOKUP(BN$1,Attendance_sorted!$B474:$CW474,Attendance_sorted!$B474:$CW474,"nn")&lt;&gt;"nn","•",""),"")</f>
        <v/>
      </c>
      <c r="BO475" s="1" t="str">
        <f ca="1">IF(($A475&lt;&gt;"")*(BO$1&lt;&gt;""),IF(_xlfn.XLOOKUP(BO$1,Attendance_sorted!$B474:$CW474,Attendance_sorted!$B474:$CW474,"nn")&lt;&gt;"nn","•",""),"")</f>
        <v/>
      </c>
      <c r="BP475" s="1" t="str">
        <f ca="1">IF(($A475&lt;&gt;"")*(BP$1&lt;&gt;""),IF(_xlfn.XLOOKUP(BP$1,Attendance_sorted!$B474:$CW474,Attendance_sorted!$B474:$CW474,"nn")&lt;&gt;"nn","•",""),"")</f>
        <v/>
      </c>
      <c r="BQ475" s="1" t="str">
        <f ca="1">IF(($A475&lt;&gt;"")*(BQ$1&lt;&gt;""),IF(_xlfn.XLOOKUP(BQ$1,Attendance_sorted!$B474:$CW474,Attendance_sorted!$B474:$CW474,"nn")&lt;&gt;"nn","•",""),"")</f>
        <v/>
      </c>
      <c r="BR475" s="1" t="str">
        <f ca="1">IF(($A475&lt;&gt;"")*(BR$1&lt;&gt;""),IF(_xlfn.XLOOKUP(BR$1,Attendance_sorted!$B474:$CW474,Attendance_sorted!$B474:$CW474,"nn")&lt;&gt;"nn","•",""),"")</f>
        <v/>
      </c>
      <c r="BS475" s="1" t="str">
        <f ca="1">IF(($A475&lt;&gt;"")*(BS$1&lt;&gt;""),IF(_xlfn.XLOOKUP(BS$1,Attendance_sorted!$B474:$CW474,Attendance_sorted!$B474:$CW474,"nn")&lt;&gt;"nn","•",""),"")</f>
        <v/>
      </c>
      <c r="BT475" s="1" t="str">
        <f ca="1">IF(($A475&lt;&gt;"")*(BT$1&lt;&gt;""),IF(_xlfn.XLOOKUP(BT$1,Attendance_sorted!$B474:$CW474,Attendance_sorted!$B474:$CW474,"nn")&lt;&gt;"nn","•",""),"")</f>
        <v/>
      </c>
      <c r="BU475" s="1" t="str">
        <f ca="1">IF(($A475&lt;&gt;"")*(BU$1&lt;&gt;""),IF(_xlfn.XLOOKUP(BU$1,Attendance_sorted!$B474:$CW474,Attendance_sorted!$B474:$CW474,"nn")&lt;&gt;"nn","•",""),"")</f>
        <v/>
      </c>
      <c r="BV475" s="1" t="str">
        <f ca="1">IF(($A475&lt;&gt;"")*(BV$1&lt;&gt;""),IF(_xlfn.XLOOKUP(BV$1,Attendance_sorted!$B474:$CW474,Attendance_sorted!$B474:$CW474,"nn")&lt;&gt;"nn","•",""),"")</f>
        <v/>
      </c>
      <c r="BW475" s="1" t="str">
        <f ca="1">IF(($A475&lt;&gt;"")*(BW$1&lt;&gt;""),IF(_xlfn.XLOOKUP(BW$1,Attendance_sorted!$B474:$CW474,Attendance_sorted!$B474:$CW474,"nn")&lt;&gt;"nn","•",""),"")</f>
        <v/>
      </c>
      <c r="BX475" s="1" t="str">
        <f ca="1">IF(($A475&lt;&gt;"")*(BX$1&lt;&gt;""),IF(_xlfn.XLOOKUP(BX$1,Attendance_sorted!$B474:$CW474,Attendance_sorted!$B474:$CW474,"nn")&lt;&gt;"nn","•",""),"")</f>
        <v/>
      </c>
      <c r="BY475" s="1" t="str">
        <f ca="1">IF(($A475&lt;&gt;"")*(BY$1&lt;&gt;""),IF(_xlfn.XLOOKUP(BY$1,Attendance_sorted!$B474:$CW474,Attendance_sorted!$B474:$CW474,"nn")&lt;&gt;"nn","•",""),"")</f>
        <v/>
      </c>
      <c r="BZ475" s="1" t="str">
        <f ca="1">IF(($A475&lt;&gt;"")*(BZ$1&lt;&gt;""),IF(_xlfn.XLOOKUP(BZ$1,Attendance_sorted!$B474:$CW474,Attendance_sorted!$B474:$CW474,"nn")&lt;&gt;"nn","•",""),"")</f>
        <v/>
      </c>
      <c r="CA475" s="1" t="str">
        <f ca="1">IF(($A475&lt;&gt;"")*(CA$1&lt;&gt;""),IF(_xlfn.XLOOKUP(CA$1,Attendance_sorted!$B474:$CW474,Attendance_sorted!$B474:$CW474,"nn")&lt;&gt;"nn","•",""),"")</f>
        <v/>
      </c>
      <c r="CB475" s="1" t="str">
        <f ca="1">IF(($A475&lt;&gt;"")*(CB$1&lt;&gt;""),IF(_xlfn.XLOOKUP(CB$1,Attendance_sorted!$B474:$CW474,Attendance_sorted!$B474:$CW474,"nn")&lt;&gt;"nn","•",""),"")</f>
        <v/>
      </c>
      <c r="CC475" s="1" t="str">
        <f ca="1">IF(($A475&lt;&gt;"")*(CC$1&lt;&gt;""),IF(_xlfn.XLOOKUP(CC$1,Attendance_sorted!$B474:$CW474,Attendance_sorted!$B474:$CW474,"nn")&lt;&gt;"nn","•",""),"")</f>
        <v/>
      </c>
      <c r="CD475" s="1" t="str">
        <f ca="1">IF(($A475&lt;&gt;"")*(CD$1&lt;&gt;""),IF(_xlfn.XLOOKUP(CD$1,Attendance_sorted!$B474:$CW474,Attendance_sorted!$B474:$CW474,"nn")&lt;&gt;"nn","•",""),"")</f>
        <v/>
      </c>
      <c r="CE475" s="1" t="str">
        <f ca="1">IF(($A475&lt;&gt;"")*(CE$1&lt;&gt;""),IF(_xlfn.XLOOKUP(CE$1,Attendance_sorted!$B474:$CW474,Attendance_sorted!$B474:$CW474,"nn")&lt;&gt;"nn","•",""),"")</f>
        <v/>
      </c>
      <c r="CF475" s="1" t="str">
        <f ca="1">IF(($A475&lt;&gt;"")*(CF$1&lt;&gt;""),IF(_xlfn.XLOOKUP(CF$1,Attendance_sorted!$B474:$CW474,Attendance_sorted!$B474:$CW474,"nn")&lt;&gt;"nn","•",""),"")</f>
        <v/>
      </c>
      <c r="CG475" s="1" t="str">
        <f ca="1">IF(($A475&lt;&gt;"")*(CG$1&lt;&gt;""),IF(_xlfn.XLOOKUP(CG$1,Attendance_sorted!$B474:$CW474,Attendance_sorted!$B474:$CW474,"nn")&lt;&gt;"nn","•",""),"")</f>
        <v/>
      </c>
      <c r="CH475" s="1" t="str">
        <f ca="1">IF(($A475&lt;&gt;"")*(CH$1&lt;&gt;""),IF(_xlfn.XLOOKUP(CH$1,Attendance_sorted!$B474:$CW474,Attendance_sorted!$B474:$CW474,"nn")&lt;&gt;"nn","•",""),"")</f>
        <v/>
      </c>
      <c r="CI475" s="1" t="str">
        <f ca="1">IF(($A475&lt;&gt;"")*(CI$1&lt;&gt;""),IF(_xlfn.XLOOKUP(CI$1,Attendance_sorted!$B474:$CW474,Attendance_sorted!$B474:$CW474,"nn")&lt;&gt;"nn","•",""),"")</f>
        <v/>
      </c>
      <c r="CJ475" s="1" t="str">
        <f ca="1">IF(($A475&lt;&gt;"")*(CJ$1&lt;&gt;""),IF(_xlfn.XLOOKUP(CJ$1,Attendance_sorted!$B474:$CW474,Attendance_sorted!$B474:$CW474,"nn")&lt;&gt;"nn","•",""),"")</f>
        <v/>
      </c>
      <c r="CK475" s="1" t="str">
        <f ca="1">IF(($A475&lt;&gt;"")*(CK$1&lt;&gt;""),IF(_xlfn.XLOOKUP(CK$1,Attendance_sorted!$B474:$CW474,Attendance_sorted!$B474:$CW474,"nn")&lt;&gt;"nn","•",""),"")</f>
        <v/>
      </c>
      <c r="CL475" s="1" t="str">
        <f ca="1">IF(($A475&lt;&gt;"")*(CL$1&lt;&gt;""),IF(_xlfn.XLOOKUP(CL$1,Attendance_sorted!$B474:$CW474,Attendance_sorted!$B474:$CW474,"nn")&lt;&gt;"nn","•",""),"")</f>
        <v/>
      </c>
      <c r="CM475" s="1" t="str">
        <f ca="1">IF(($A475&lt;&gt;"")*(CM$1&lt;&gt;""),IF(_xlfn.XLOOKUP(CM$1,Attendance_sorted!$B474:$CW474,Attendance_sorted!$B474:$CW474,"nn")&lt;&gt;"nn","•",""),"")</f>
        <v/>
      </c>
      <c r="CN475" s="1" t="str">
        <f ca="1">IF(($A475&lt;&gt;"")*(CN$1&lt;&gt;""),IF(_xlfn.XLOOKUP(CN$1,Attendance_sorted!$B474:$CW474,Attendance_sorted!$B474:$CW474,"nn")&lt;&gt;"nn","•",""),"")</f>
        <v/>
      </c>
      <c r="CO475" s="1" t="str">
        <f ca="1">IF(($A475&lt;&gt;"")*(CO$1&lt;&gt;""),IF(_xlfn.XLOOKUP(CO$1,Attendance_sorted!$B474:$CW474,Attendance_sorted!$B474:$CW474,"nn")&lt;&gt;"nn","•",""),"")</f>
        <v/>
      </c>
      <c r="CP475" s="1" t="str">
        <f ca="1">IF(($A475&lt;&gt;"")*(CP$1&lt;&gt;""),IF(_xlfn.XLOOKUP(CP$1,Attendance_sorted!$B474:$CW474,Attendance_sorted!$B474:$CW474,"nn")&lt;&gt;"nn","•",""),"")</f>
        <v/>
      </c>
      <c r="CQ475" s="1" t="str">
        <f ca="1">IF(($A475&lt;&gt;"")*(CQ$1&lt;&gt;""),IF(_xlfn.XLOOKUP(CQ$1,Attendance_sorted!$B474:$CW474,Attendance_sorted!$B474:$CW474,"nn")&lt;&gt;"nn","•",""),"")</f>
        <v/>
      </c>
      <c r="CR475" s="1" t="str">
        <f ca="1">IF(($A475&lt;&gt;"")*(CR$1&lt;&gt;""),IF(_xlfn.XLOOKUP(CR$1,Attendance_sorted!$B474:$CW474,Attendance_sorted!$B474:$CW474,"nn")&lt;&gt;"nn","•",""),"")</f>
        <v/>
      </c>
      <c r="CS475" s="1" t="str">
        <f ca="1">IF(($A475&lt;&gt;"")*(CS$1&lt;&gt;""),IF(_xlfn.XLOOKUP(CS$1,Attendance_sorted!$B474:$CW474,Attendance_sorted!$B474:$CW474,"nn")&lt;&gt;"nn","•",""),"")</f>
        <v/>
      </c>
      <c r="CT475" s="1" t="str">
        <f ca="1">IF(($A475&lt;&gt;"")*(CT$1&lt;&gt;""),IF(_xlfn.XLOOKUP(CT$1,Attendance_sorted!$B474:$CW474,Attendance_sorted!$B474:$CW474,"nn")&lt;&gt;"nn","•",""),"")</f>
        <v/>
      </c>
      <c r="CU475" s="1" t="str">
        <f ca="1">IF(($A475&lt;&gt;"")*(CU$1&lt;&gt;""),IF(_xlfn.XLOOKUP(CU$1,Attendance_sorted!$B474:$CW474,Attendance_sorted!$B474:$CW474,"nn")&lt;&gt;"nn","•",""),"")</f>
        <v/>
      </c>
      <c r="CV475" s="1" t="str">
        <f ca="1">IF(($A475&lt;&gt;"")*(CV$1&lt;&gt;""),IF(_xlfn.XLOOKUP(CV$1,Attendance_sorted!$B474:$CW474,Attendance_sorted!$B474:$CW474,"nn")&lt;&gt;"nn","•",""),"")</f>
        <v/>
      </c>
      <c r="CW475" s="1" t="str">
        <f ca="1">IF(($A475&lt;&gt;"")*(CW$1&lt;&gt;""),IF(_xlfn.XLOOKUP(CW$1,Attendance_sorted!$B474:$CW474,Attendance_sorted!$B474:$CW474,"nn")&lt;&gt;"nn","•",""),"")</f>
        <v/>
      </c>
    </row>
    <row r="476" spans="1:101">
      <c r="A476" s="1"/>
      <c r="B476" s="1" t="str">
        <f ca="1">IF(($A476&lt;&gt;"")*(B$1&lt;&gt;""),IF(_xlfn.XLOOKUP(B$1,Attendance_sorted!$B475:$CW475,Attendance_sorted!$B475:$CW475,"nn")&lt;&gt;"nn","•",""),"")</f>
        <v/>
      </c>
      <c r="C476" s="1" t="str">
        <f ca="1">IF(($A476&lt;&gt;"")*(C$1&lt;&gt;""),IF(_xlfn.XLOOKUP(C$1,Attendance_sorted!$B475:$CW475,Attendance_sorted!$B475:$CW475,"nn")&lt;&gt;"nn","•",""),"")</f>
        <v/>
      </c>
      <c r="D476" s="1" t="str">
        <f ca="1">IF(($A476&lt;&gt;"")*(D$1&lt;&gt;""),IF(_xlfn.XLOOKUP(D$1,Attendance_sorted!$B475:$CW475,Attendance_sorted!$B475:$CW475,"nn")&lt;&gt;"nn","•",""),"")</f>
        <v/>
      </c>
      <c r="E476" s="1" t="str">
        <f ca="1">IF(($A476&lt;&gt;"")*(E$1&lt;&gt;""),IF(_xlfn.XLOOKUP(E$1,Attendance_sorted!$B475:$CW475,Attendance_sorted!$B475:$CW475,"nn")&lt;&gt;"nn","•",""),"")</f>
        <v/>
      </c>
      <c r="F476" s="1" t="str">
        <f ca="1">IF(($A476&lt;&gt;"")*(F$1&lt;&gt;""),IF(_xlfn.XLOOKUP(F$1,Attendance_sorted!$B475:$CW475,Attendance_sorted!$B475:$CW475,"nn")&lt;&gt;"nn","•",""),"")</f>
        <v/>
      </c>
      <c r="G476" s="1" t="str">
        <f ca="1">IF(($A476&lt;&gt;"")*(G$1&lt;&gt;""),IF(_xlfn.XLOOKUP(G$1,Attendance_sorted!$B475:$CW475,Attendance_sorted!$B475:$CW475,"nn")&lt;&gt;"nn","•",""),"")</f>
        <v/>
      </c>
      <c r="H476" s="1" t="str">
        <f ca="1">IF(($A476&lt;&gt;"")*(H$1&lt;&gt;""),IF(_xlfn.XLOOKUP(H$1,Attendance_sorted!$B475:$CW475,Attendance_sorted!$B475:$CW475,"nn")&lt;&gt;"nn","•",""),"")</f>
        <v/>
      </c>
      <c r="I476" s="1" t="str">
        <f ca="1">IF(($A476&lt;&gt;"")*(I$1&lt;&gt;""),IF(_xlfn.XLOOKUP(I$1,Attendance_sorted!$B475:$CW475,Attendance_sorted!$B475:$CW475,"nn")&lt;&gt;"nn","•",""),"")</f>
        <v/>
      </c>
      <c r="J476" s="1" t="str">
        <f ca="1">IF(($A476&lt;&gt;"")*(J$1&lt;&gt;""),IF(_xlfn.XLOOKUP(J$1,Attendance_sorted!$B475:$CW475,Attendance_sorted!$B475:$CW475,"nn")&lt;&gt;"nn","•",""),"")</f>
        <v/>
      </c>
      <c r="K476" s="1" t="str">
        <f ca="1">IF(($A476&lt;&gt;"")*(K$1&lt;&gt;""),IF(_xlfn.XLOOKUP(K$1,Attendance_sorted!$B475:$CW475,Attendance_sorted!$B475:$CW475,"nn")&lt;&gt;"nn","•",""),"")</f>
        <v/>
      </c>
      <c r="L476" s="1" t="str">
        <f ca="1">IF(($A476&lt;&gt;"")*(L$1&lt;&gt;""),IF(_xlfn.XLOOKUP(L$1,Attendance_sorted!$B475:$CW475,Attendance_sorted!$B475:$CW475,"nn")&lt;&gt;"nn","•",""),"")</f>
        <v/>
      </c>
      <c r="M476" s="1" t="str">
        <f ca="1">IF(($A476&lt;&gt;"")*(M$1&lt;&gt;""),IF(_xlfn.XLOOKUP(M$1,Attendance_sorted!$B475:$CW475,Attendance_sorted!$B475:$CW475,"nn")&lt;&gt;"nn","•",""),"")</f>
        <v/>
      </c>
      <c r="N476" s="1" t="str">
        <f ca="1">IF(($A476&lt;&gt;"")*(N$1&lt;&gt;""),IF(_xlfn.XLOOKUP(N$1,Attendance_sorted!$B475:$CW475,Attendance_sorted!$B475:$CW475,"nn")&lt;&gt;"nn","•",""),"")</f>
        <v/>
      </c>
      <c r="O476" s="1" t="str">
        <f ca="1">IF(($A476&lt;&gt;"")*(O$1&lt;&gt;""),IF(_xlfn.XLOOKUP(O$1,Attendance_sorted!$B475:$CW475,Attendance_sorted!$B475:$CW475,"nn")&lt;&gt;"nn","•",""),"")</f>
        <v/>
      </c>
      <c r="P476" s="1" t="str">
        <f ca="1">IF(($A476&lt;&gt;"")*(P$1&lt;&gt;""),IF(_xlfn.XLOOKUP(P$1,Attendance_sorted!$B475:$CW475,Attendance_sorted!$B475:$CW475,"nn")&lt;&gt;"nn","•",""),"")</f>
        <v/>
      </c>
      <c r="Q476" s="1" t="str">
        <f ca="1">IF(($A476&lt;&gt;"")*(Q$1&lt;&gt;""),IF(_xlfn.XLOOKUP(Q$1,Attendance_sorted!$B475:$CW475,Attendance_sorted!$B475:$CW475,"nn")&lt;&gt;"nn","•",""),"")</f>
        <v/>
      </c>
      <c r="R476" s="1" t="str">
        <f ca="1">IF(($A476&lt;&gt;"")*(R$1&lt;&gt;""),IF(_xlfn.XLOOKUP(R$1,Attendance_sorted!$B475:$CW475,Attendance_sorted!$B475:$CW475,"nn")&lt;&gt;"nn","•",""),"")</f>
        <v/>
      </c>
      <c r="S476" s="1" t="str">
        <f ca="1">IF(($A476&lt;&gt;"")*(S$1&lt;&gt;""),IF(_xlfn.XLOOKUP(S$1,Attendance_sorted!$B475:$CW475,Attendance_sorted!$B475:$CW475,"nn")&lt;&gt;"nn","•",""),"")</f>
        <v/>
      </c>
      <c r="T476" s="1" t="str">
        <f ca="1">IF(($A476&lt;&gt;"")*(T$1&lt;&gt;""),IF(_xlfn.XLOOKUP(T$1,Attendance_sorted!$B475:$CW475,Attendance_sorted!$B475:$CW475,"nn")&lt;&gt;"nn","•",""),"")</f>
        <v/>
      </c>
      <c r="U476" s="1" t="str">
        <f ca="1">IF(($A476&lt;&gt;"")*(U$1&lt;&gt;""),IF(_xlfn.XLOOKUP(U$1,Attendance_sorted!$B475:$CW475,Attendance_sorted!$B475:$CW475,"nn")&lt;&gt;"nn","•",""),"")</f>
        <v/>
      </c>
      <c r="V476" s="1" t="str">
        <f ca="1">IF(($A476&lt;&gt;"")*(V$1&lt;&gt;""),IF(_xlfn.XLOOKUP(V$1,Attendance_sorted!$B475:$CW475,Attendance_sorted!$B475:$CW475,"nn")&lt;&gt;"nn","•",""),"")</f>
        <v/>
      </c>
      <c r="W476" s="1" t="str">
        <f ca="1">IF(($A476&lt;&gt;"")*(W$1&lt;&gt;""),IF(_xlfn.XLOOKUP(W$1,Attendance_sorted!$B475:$CW475,Attendance_sorted!$B475:$CW475,"nn")&lt;&gt;"nn","•",""),"")</f>
        <v/>
      </c>
      <c r="X476" s="1" t="str">
        <f ca="1">IF(($A476&lt;&gt;"")*(X$1&lt;&gt;""),IF(_xlfn.XLOOKUP(X$1,Attendance_sorted!$B475:$CW475,Attendance_sorted!$B475:$CW475,"nn")&lt;&gt;"nn","•",""),"")</f>
        <v/>
      </c>
      <c r="Y476" s="1" t="str">
        <f ca="1">IF(($A476&lt;&gt;"")*(Y$1&lt;&gt;""),IF(_xlfn.XLOOKUP(Y$1,Attendance_sorted!$B475:$CW475,Attendance_sorted!$B475:$CW475,"nn")&lt;&gt;"nn","•",""),"")</f>
        <v/>
      </c>
      <c r="Z476" s="1" t="str">
        <f ca="1">IF(($A476&lt;&gt;"")*(Z$1&lt;&gt;""),IF(_xlfn.XLOOKUP(Z$1,Attendance_sorted!$B475:$CW475,Attendance_sorted!$B475:$CW475,"nn")&lt;&gt;"nn","•",""),"")</f>
        <v/>
      </c>
      <c r="AA476" s="1" t="str">
        <f ca="1">IF(($A476&lt;&gt;"")*(AA$1&lt;&gt;""),IF(_xlfn.XLOOKUP(AA$1,Attendance_sorted!$B475:$CW475,Attendance_sorted!$B475:$CW475,"nn")&lt;&gt;"nn","•",""),"")</f>
        <v/>
      </c>
      <c r="AB476" s="1" t="str">
        <f ca="1">IF(($A476&lt;&gt;"")*(AB$1&lt;&gt;""),IF(_xlfn.XLOOKUP(AB$1,Attendance_sorted!$B475:$CW475,Attendance_sorted!$B475:$CW475,"nn")&lt;&gt;"nn","•",""),"")</f>
        <v/>
      </c>
      <c r="AC476" s="1" t="str">
        <f ca="1">IF(($A476&lt;&gt;"")*(AC$1&lt;&gt;""),IF(_xlfn.XLOOKUP(AC$1,Attendance_sorted!$B475:$CW475,Attendance_sorted!$B475:$CW475,"nn")&lt;&gt;"nn","•",""),"")</f>
        <v/>
      </c>
      <c r="AD476" s="1" t="str">
        <f ca="1">IF(($A476&lt;&gt;"")*(AD$1&lt;&gt;""),IF(_xlfn.XLOOKUP(AD$1,Attendance_sorted!$B475:$CW475,Attendance_sorted!$B475:$CW475,"nn")&lt;&gt;"nn","•",""),"")</f>
        <v/>
      </c>
      <c r="AE476" s="1" t="str">
        <f ca="1">IF(($A476&lt;&gt;"")*(AE$1&lt;&gt;""),IF(_xlfn.XLOOKUP(AE$1,Attendance_sorted!$B475:$CW475,Attendance_sorted!$B475:$CW475,"nn")&lt;&gt;"nn","•",""),"")</f>
        <v/>
      </c>
      <c r="AF476" s="1" t="str">
        <f ca="1">IF(($A476&lt;&gt;"")*(AF$1&lt;&gt;""),IF(_xlfn.XLOOKUP(AF$1,Attendance_sorted!$B475:$CW475,Attendance_sorted!$B475:$CW475,"nn")&lt;&gt;"nn","•",""),"")</f>
        <v/>
      </c>
      <c r="AG476" s="1" t="str">
        <f ca="1">IF(($A476&lt;&gt;"")*(AG$1&lt;&gt;""),IF(_xlfn.XLOOKUP(AG$1,Attendance_sorted!$B475:$CW475,Attendance_sorted!$B475:$CW475,"nn")&lt;&gt;"nn","•",""),"")</f>
        <v/>
      </c>
      <c r="AH476" s="1" t="str">
        <f ca="1">IF(($A476&lt;&gt;"")*(AH$1&lt;&gt;""),IF(_xlfn.XLOOKUP(AH$1,Attendance_sorted!$B475:$CW475,Attendance_sorted!$B475:$CW475,"nn")&lt;&gt;"nn","•",""),"")</f>
        <v/>
      </c>
      <c r="AI476" s="1" t="str">
        <f ca="1">IF(($A476&lt;&gt;"")*(AI$1&lt;&gt;""),IF(_xlfn.XLOOKUP(AI$1,Attendance_sorted!$B475:$CW475,Attendance_sorted!$B475:$CW475,"nn")&lt;&gt;"nn","•",""),"")</f>
        <v/>
      </c>
      <c r="AJ476" s="1" t="str">
        <f ca="1">IF(($A476&lt;&gt;"")*(AJ$1&lt;&gt;""),IF(_xlfn.XLOOKUP(AJ$1,Attendance_sorted!$B475:$CW475,Attendance_sorted!$B475:$CW475,"nn")&lt;&gt;"nn","•",""),"")</f>
        <v/>
      </c>
      <c r="AK476" s="1" t="str">
        <f ca="1">IF(($A476&lt;&gt;"")*(AK$1&lt;&gt;""),IF(_xlfn.XLOOKUP(AK$1,Attendance_sorted!$B475:$CW475,Attendance_sorted!$B475:$CW475,"nn")&lt;&gt;"nn","•",""),"")</f>
        <v/>
      </c>
      <c r="AL476" s="1" t="str">
        <f ca="1">IF(($A476&lt;&gt;"")*(AL$1&lt;&gt;""),IF(_xlfn.XLOOKUP(AL$1,Attendance_sorted!$B475:$CW475,Attendance_sorted!$B475:$CW475,"nn")&lt;&gt;"nn","•",""),"")</f>
        <v/>
      </c>
      <c r="AM476" s="1" t="str">
        <f ca="1">IF(($A476&lt;&gt;"")*(AM$1&lt;&gt;""),IF(_xlfn.XLOOKUP(AM$1,Attendance_sorted!$B475:$CW475,Attendance_sorted!$B475:$CW475,"nn")&lt;&gt;"nn","•",""),"")</f>
        <v/>
      </c>
      <c r="AN476" s="1" t="str">
        <f ca="1">IF(($A476&lt;&gt;"")*(AN$1&lt;&gt;""),IF(_xlfn.XLOOKUP(AN$1,Attendance_sorted!$B475:$CW475,Attendance_sorted!$B475:$CW475,"nn")&lt;&gt;"nn","•",""),"")</f>
        <v/>
      </c>
      <c r="AO476" s="1" t="str">
        <f ca="1">IF(($A476&lt;&gt;"")*(AO$1&lt;&gt;""),IF(_xlfn.XLOOKUP(AO$1,Attendance_sorted!$B475:$CW475,Attendance_sorted!$B475:$CW475,"nn")&lt;&gt;"nn","•",""),"")</f>
        <v/>
      </c>
      <c r="AP476" s="1" t="str">
        <f ca="1">IF(($A476&lt;&gt;"")*(AP$1&lt;&gt;""),IF(_xlfn.XLOOKUP(AP$1,Attendance_sorted!$B475:$CW475,Attendance_sorted!$B475:$CW475,"nn")&lt;&gt;"nn","•",""),"")</f>
        <v/>
      </c>
      <c r="AQ476" s="1" t="str">
        <f ca="1">IF(($A476&lt;&gt;"")*(AQ$1&lt;&gt;""),IF(_xlfn.XLOOKUP(AQ$1,Attendance_sorted!$B475:$CW475,Attendance_sorted!$B475:$CW475,"nn")&lt;&gt;"nn","•",""),"")</f>
        <v/>
      </c>
      <c r="AR476" s="1" t="str">
        <f ca="1">IF(($A476&lt;&gt;"")*(AR$1&lt;&gt;""),IF(_xlfn.XLOOKUP(AR$1,Attendance_sorted!$B475:$CW475,Attendance_sorted!$B475:$CW475,"nn")&lt;&gt;"nn","•",""),"")</f>
        <v/>
      </c>
      <c r="AS476" s="1" t="str">
        <f ca="1">IF(($A476&lt;&gt;"")*(AS$1&lt;&gt;""),IF(_xlfn.XLOOKUP(AS$1,Attendance_sorted!$B475:$CW475,Attendance_sorted!$B475:$CW475,"nn")&lt;&gt;"nn","•",""),"")</f>
        <v/>
      </c>
      <c r="AT476" s="1" t="str">
        <f ca="1">IF(($A476&lt;&gt;"")*(AT$1&lt;&gt;""),IF(_xlfn.XLOOKUP(AT$1,Attendance_sorted!$B475:$CW475,Attendance_sorted!$B475:$CW475,"nn")&lt;&gt;"nn","•",""),"")</f>
        <v/>
      </c>
      <c r="AU476" s="1" t="str">
        <f ca="1">IF(($A476&lt;&gt;"")*(AU$1&lt;&gt;""),IF(_xlfn.XLOOKUP(AU$1,Attendance_sorted!$B475:$CW475,Attendance_sorted!$B475:$CW475,"nn")&lt;&gt;"nn","•",""),"")</f>
        <v/>
      </c>
      <c r="AV476" s="1" t="str">
        <f ca="1">IF(($A476&lt;&gt;"")*(AV$1&lt;&gt;""),IF(_xlfn.XLOOKUP(AV$1,Attendance_sorted!$B475:$CW475,Attendance_sorted!$B475:$CW475,"nn")&lt;&gt;"nn","•",""),"")</f>
        <v/>
      </c>
      <c r="AW476" s="1" t="str">
        <f ca="1">IF(($A476&lt;&gt;"")*(AW$1&lt;&gt;""),IF(_xlfn.XLOOKUP(AW$1,Attendance_sorted!$B475:$CW475,Attendance_sorted!$B475:$CW475,"nn")&lt;&gt;"nn","•",""),"")</f>
        <v/>
      </c>
      <c r="AX476" s="1" t="str">
        <f ca="1">IF(($A476&lt;&gt;"")*(AX$1&lt;&gt;""),IF(_xlfn.XLOOKUP(AX$1,Attendance_sorted!$B475:$CW475,Attendance_sorted!$B475:$CW475,"nn")&lt;&gt;"nn","•",""),"")</f>
        <v/>
      </c>
      <c r="AY476" s="1" t="str">
        <f ca="1">IF(($A476&lt;&gt;"")*(AY$1&lt;&gt;""),IF(_xlfn.XLOOKUP(AY$1,Attendance_sorted!$B475:$CW475,Attendance_sorted!$B475:$CW475,"nn")&lt;&gt;"nn","•",""),"")</f>
        <v/>
      </c>
      <c r="AZ476" s="1" t="str">
        <f ca="1">IF(($A476&lt;&gt;"")*(AZ$1&lt;&gt;""),IF(_xlfn.XLOOKUP(AZ$1,Attendance_sorted!$B475:$CW475,Attendance_sorted!$B475:$CW475,"nn")&lt;&gt;"nn","•",""),"")</f>
        <v/>
      </c>
      <c r="BA476" s="1" t="str">
        <f ca="1">IF(($A476&lt;&gt;"")*(BA$1&lt;&gt;""),IF(_xlfn.XLOOKUP(BA$1,Attendance_sorted!$B475:$CW475,Attendance_sorted!$B475:$CW475,"nn")&lt;&gt;"nn","•",""),"")</f>
        <v/>
      </c>
      <c r="BB476" s="1" t="str">
        <f ca="1">IF(($A476&lt;&gt;"")*(BB$1&lt;&gt;""),IF(_xlfn.XLOOKUP(BB$1,Attendance_sorted!$B475:$CW475,Attendance_sorted!$B475:$CW475,"nn")&lt;&gt;"nn","•",""),"")</f>
        <v/>
      </c>
      <c r="BC476" s="1" t="str">
        <f ca="1">IF(($A476&lt;&gt;"")*(BC$1&lt;&gt;""),IF(_xlfn.XLOOKUP(BC$1,Attendance_sorted!$B475:$CW475,Attendance_sorted!$B475:$CW475,"nn")&lt;&gt;"nn","•",""),"")</f>
        <v/>
      </c>
      <c r="BD476" s="1" t="str">
        <f ca="1">IF(($A476&lt;&gt;"")*(BD$1&lt;&gt;""),IF(_xlfn.XLOOKUP(BD$1,Attendance_sorted!$B475:$CW475,Attendance_sorted!$B475:$CW475,"nn")&lt;&gt;"nn","•",""),"")</f>
        <v/>
      </c>
      <c r="BE476" s="1" t="str">
        <f ca="1">IF(($A476&lt;&gt;"")*(BE$1&lt;&gt;""),IF(_xlfn.XLOOKUP(BE$1,Attendance_sorted!$B475:$CW475,Attendance_sorted!$B475:$CW475,"nn")&lt;&gt;"nn","•",""),"")</f>
        <v/>
      </c>
      <c r="BF476" s="1" t="str">
        <f ca="1">IF(($A476&lt;&gt;"")*(BF$1&lt;&gt;""),IF(_xlfn.XLOOKUP(BF$1,Attendance_sorted!$B475:$CW475,Attendance_sorted!$B475:$CW475,"nn")&lt;&gt;"nn","•",""),"")</f>
        <v/>
      </c>
      <c r="BG476" s="1" t="str">
        <f ca="1">IF(($A476&lt;&gt;"")*(BG$1&lt;&gt;""),IF(_xlfn.XLOOKUP(BG$1,Attendance_sorted!$B475:$CW475,Attendance_sorted!$B475:$CW475,"nn")&lt;&gt;"nn","•",""),"")</f>
        <v/>
      </c>
      <c r="BH476" s="1" t="str">
        <f ca="1">IF(($A476&lt;&gt;"")*(BH$1&lt;&gt;""),IF(_xlfn.XLOOKUP(BH$1,Attendance_sorted!$B475:$CW475,Attendance_sorted!$B475:$CW475,"nn")&lt;&gt;"nn","•",""),"")</f>
        <v/>
      </c>
      <c r="BI476" s="1" t="str">
        <f ca="1">IF(($A476&lt;&gt;"")*(BI$1&lt;&gt;""),IF(_xlfn.XLOOKUP(BI$1,Attendance_sorted!$B475:$CW475,Attendance_sorted!$B475:$CW475,"nn")&lt;&gt;"nn","•",""),"")</f>
        <v/>
      </c>
      <c r="BJ476" s="1" t="str">
        <f ca="1">IF(($A476&lt;&gt;"")*(BJ$1&lt;&gt;""),IF(_xlfn.XLOOKUP(BJ$1,Attendance_sorted!$B475:$CW475,Attendance_sorted!$B475:$CW475,"nn")&lt;&gt;"nn","•",""),"")</f>
        <v/>
      </c>
      <c r="BK476" s="1" t="str">
        <f ca="1">IF(($A476&lt;&gt;"")*(BK$1&lt;&gt;""),IF(_xlfn.XLOOKUP(BK$1,Attendance_sorted!$B475:$CW475,Attendance_sorted!$B475:$CW475,"nn")&lt;&gt;"nn","•",""),"")</f>
        <v/>
      </c>
      <c r="BL476" s="1" t="str">
        <f ca="1">IF(($A476&lt;&gt;"")*(BL$1&lt;&gt;""),IF(_xlfn.XLOOKUP(BL$1,Attendance_sorted!$B475:$CW475,Attendance_sorted!$B475:$CW475,"nn")&lt;&gt;"nn","•",""),"")</f>
        <v/>
      </c>
      <c r="BM476" s="1" t="str">
        <f ca="1">IF(($A476&lt;&gt;"")*(BM$1&lt;&gt;""),IF(_xlfn.XLOOKUP(BM$1,Attendance_sorted!$B475:$CW475,Attendance_sorted!$B475:$CW475,"nn")&lt;&gt;"nn","•",""),"")</f>
        <v/>
      </c>
      <c r="BN476" s="1" t="str">
        <f ca="1">IF(($A476&lt;&gt;"")*(BN$1&lt;&gt;""),IF(_xlfn.XLOOKUP(BN$1,Attendance_sorted!$B475:$CW475,Attendance_sorted!$B475:$CW475,"nn")&lt;&gt;"nn","•",""),"")</f>
        <v/>
      </c>
      <c r="BO476" s="1" t="str">
        <f ca="1">IF(($A476&lt;&gt;"")*(BO$1&lt;&gt;""),IF(_xlfn.XLOOKUP(BO$1,Attendance_sorted!$B475:$CW475,Attendance_sorted!$B475:$CW475,"nn")&lt;&gt;"nn","•",""),"")</f>
        <v/>
      </c>
      <c r="BP476" s="1" t="str">
        <f ca="1">IF(($A476&lt;&gt;"")*(BP$1&lt;&gt;""),IF(_xlfn.XLOOKUP(BP$1,Attendance_sorted!$B475:$CW475,Attendance_sorted!$B475:$CW475,"nn")&lt;&gt;"nn","•",""),"")</f>
        <v/>
      </c>
      <c r="BQ476" s="1" t="str">
        <f ca="1">IF(($A476&lt;&gt;"")*(BQ$1&lt;&gt;""),IF(_xlfn.XLOOKUP(BQ$1,Attendance_sorted!$B475:$CW475,Attendance_sorted!$B475:$CW475,"nn")&lt;&gt;"nn","•",""),"")</f>
        <v/>
      </c>
      <c r="BR476" s="1" t="str">
        <f ca="1">IF(($A476&lt;&gt;"")*(BR$1&lt;&gt;""),IF(_xlfn.XLOOKUP(BR$1,Attendance_sorted!$B475:$CW475,Attendance_sorted!$B475:$CW475,"nn")&lt;&gt;"nn","•",""),"")</f>
        <v/>
      </c>
      <c r="BS476" s="1" t="str">
        <f ca="1">IF(($A476&lt;&gt;"")*(BS$1&lt;&gt;""),IF(_xlfn.XLOOKUP(BS$1,Attendance_sorted!$B475:$CW475,Attendance_sorted!$B475:$CW475,"nn")&lt;&gt;"nn","•",""),"")</f>
        <v/>
      </c>
      <c r="BT476" s="1" t="str">
        <f ca="1">IF(($A476&lt;&gt;"")*(BT$1&lt;&gt;""),IF(_xlfn.XLOOKUP(BT$1,Attendance_sorted!$B475:$CW475,Attendance_sorted!$B475:$CW475,"nn")&lt;&gt;"nn","•",""),"")</f>
        <v/>
      </c>
      <c r="BU476" s="1" t="str">
        <f ca="1">IF(($A476&lt;&gt;"")*(BU$1&lt;&gt;""),IF(_xlfn.XLOOKUP(BU$1,Attendance_sorted!$B475:$CW475,Attendance_sorted!$B475:$CW475,"nn")&lt;&gt;"nn","•",""),"")</f>
        <v/>
      </c>
      <c r="BV476" s="1" t="str">
        <f ca="1">IF(($A476&lt;&gt;"")*(BV$1&lt;&gt;""),IF(_xlfn.XLOOKUP(BV$1,Attendance_sorted!$B475:$CW475,Attendance_sorted!$B475:$CW475,"nn")&lt;&gt;"nn","•",""),"")</f>
        <v/>
      </c>
      <c r="BW476" s="1" t="str">
        <f ca="1">IF(($A476&lt;&gt;"")*(BW$1&lt;&gt;""),IF(_xlfn.XLOOKUP(BW$1,Attendance_sorted!$B475:$CW475,Attendance_sorted!$B475:$CW475,"nn")&lt;&gt;"nn","•",""),"")</f>
        <v/>
      </c>
      <c r="BX476" s="1" t="str">
        <f ca="1">IF(($A476&lt;&gt;"")*(BX$1&lt;&gt;""),IF(_xlfn.XLOOKUP(BX$1,Attendance_sorted!$B475:$CW475,Attendance_sorted!$B475:$CW475,"nn")&lt;&gt;"nn","•",""),"")</f>
        <v/>
      </c>
      <c r="BY476" s="1" t="str">
        <f ca="1">IF(($A476&lt;&gt;"")*(BY$1&lt;&gt;""),IF(_xlfn.XLOOKUP(BY$1,Attendance_sorted!$B475:$CW475,Attendance_sorted!$B475:$CW475,"nn")&lt;&gt;"nn","•",""),"")</f>
        <v/>
      </c>
      <c r="BZ476" s="1" t="str">
        <f ca="1">IF(($A476&lt;&gt;"")*(BZ$1&lt;&gt;""),IF(_xlfn.XLOOKUP(BZ$1,Attendance_sorted!$B475:$CW475,Attendance_sorted!$B475:$CW475,"nn")&lt;&gt;"nn","•",""),"")</f>
        <v/>
      </c>
      <c r="CA476" s="1" t="str">
        <f ca="1">IF(($A476&lt;&gt;"")*(CA$1&lt;&gt;""),IF(_xlfn.XLOOKUP(CA$1,Attendance_sorted!$B475:$CW475,Attendance_sorted!$B475:$CW475,"nn")&lt;&gt;"nn","•",""),"")</f>
        <v/>
      </c>
      <c r="CB476" s="1" t="str">
        <f ca="1">IF(($A476&lt;&gt;"")*(CB$1&lt;&gt;""),IF(_xlfn.XLOOKUP(CB$1,Attendance_sorted!$B475:$CW475,Attendance_sorted!$B475:$CW475,"nn")&lt;&gt;"nn","•",""),"")</f>
        <v/>
      </c>
      <c r="CC476" s="1" t="str">
        <f ca="1">IF(($A476&lt;&gt;"")*(CC$1&lt;&gt;""),IF(_xlfn.XLOOKUP(CC$1,Attendance_sorted!$B475:$CW475,Attendance_sorted!$B475:$CW475,"nn")&lt;&gt;"nn","•",""),"")</f>
        <v/>
      </c>
      <c r="CD476" s="1" t="str">
        <f ca="1">IF(($A476&lt;&gt;"")*(CD$1&lt;&gt;""),IF(_xlfn.XLOOKUP(CD$1,Attendance_sorted!$B475:$CW475,Attendance_sorted!$B475:$CW475,"nn")&lt;&gt;"nn","•",""),"")</f>
        <v/>
      </c>
      <c r="CE476" s="1" t="str">
        <f ca="1">IF(($A476&lt;&gt;"")*(CE$1&lt;&gt;""),IF(_xlfn.XLOOKUP(CE$1,Attendance_sorted!$B475:$CW475,Attendance_sorted!$B475:$CW475,"nn")&lt;&gt;"nn","•",""),"")</f>
        <v/>
      </c>
      <c r="CF476" s="1" t="str">
        <f ca="1">IF(($A476&lt;&gt;"")*(CF$1&lt;&gt;""),IF(_xlfn.XLOOKUP(CF$1,Attendance_sorted!$B475:$CW475,Attendance_sorted!$B475:$CW475,"nn")&lt;&gt;"nn","•",""),"")</f>
        <v/>
      </c>
      <c r="CG476" s="1" t="str">
        <f ca="1">IF(($A476&lt;&gt;"")*(CG$1&lt;&gt;""),IF(_xlfn.XLOOKUP(CG$1,Attendance_sorted!$B475:$CW475,Attendance_sorted!$B475:$CW475,"nn")&lt;&gt;"nn","•",""),"")</f>
        <v/>
      </c>
      <c r="CH476" s="1" t="str">
        <f ca="1">IF(($A476&lt;&gt;"")*(CH$1&lt;&gt;""),IF(_xlfn.XLOOKUP(CH$1,Attendance_sorted!$B475:$CW475,Attendance_sorted!$B475:$CW475,"nn")&lt;&gt;"nn","•",""),"")</f>
        <v/>
      </c>
      <c r="CI476" s="1" t="str">
        <f ca="1">IF(($A476&lt;&gt;"")*(CI$1&lt;&gt;""),IF(_xlfn.XLOOKUP(CI$1,Attendance_sorted!$B475:$CW475,Attendance_sorted!$B475:$CW475,"nn")&lt;&gt;"nn","•",""),"")</f>
        <v/>
      </c>
      <c r="CJ476" s="1" t="str">
        <f ca="1">IF(($A476&lt;&gt;"")*(CJ$1&lt;&gt;""),IF(_xlfn.XLOOKUP(CJ$1,Attendance_sorted!$B475:$CW475,Attendance_sorted!$B475:$CW475,"nn")&lt;&gt;"nn","•",""),"")</f>
        <v/>
      </c>
      <c r="CK476" s="1" t="str">
        <f ca="1">IF(($A476&lt;&gt;"")*(CK$1&lt;&gt;""),IF(_xlfn.XLOOKUP(CK$1,Attendance_sorted!$B475:$CW475,Attendance_sorted!$B475:$CW475,"nn")&lt;&gt;"nn","•",""),"")</f>
        <v/>
      </c>
      <c r="CL476" s="1" t="str">
        <f ca="1">IF(($A476&lt;&gt;"")*(CL$1&lt;&gt;""),IF(_xlfn.XLOOKUP(CL$1,Attendance_sorted!$B475:$CW475,Attendance_sorted!$B475:$CW475,"nn")&lt;&gt;"nn","•",""),"")</f>
        <v/>
      </c>
      <c r="CM476" s="1" t="str">
        <f ca="1">IF(($A476&lt;&gt;"")*(CM$1&lt;&gt;""),IF(_xlfn.XLOOKUP(CM$1,Attendance_sorted!$B475:$CW475,Attendance_sorted!$B475:$CW475,"nn")&lt;&gt;"nn","•",""),"")</f>
        <v/>
      </c>
      <c r="CN476" s="1" t="str">
        <f ca="1">IF(($A476&lt;&gt;"")*(CN$1&lt;&gt;""),IF(_xlfn.XLOOKUP(CN$1,Attendance_sorted!$B475:$CW475,Attendance_sorted!$B475:$CW475,"nn")&lt;&gt;"nn","•",""),"")</f>
        <v/>
      </c>
      <c r="CO476" s="1" t="str">
        <f ca="1">IF(($A476&lt;&gt;"")*(CO$1&lt;&gt;""),IF(_xlfn.XLOOKUP(CO$1,Attendance_sorted!$B475:$CW475,Attendance_sorted!$B475:$CW475,"nn")&lt;&gt;"nn","•",""),"")</f>
        <v/>
      </c>
      <c r="CP476" s="1" t="str">
        <f ca="1">IF(($A476&lt;&gt;"")*(CP$1&lt;&gt;""),IF(_xlfn.XLOOKUP(CP$1,Attendance_sorted!$B475:$CW475,Attendance_sorted!$B475:$CW475,"nn")&lt;&gt;"nn","•",""),"")</f>
        <v/>
      </c>
      <c r="CQ476" s="1" t="str">
        <f ca="1">IF(($A476&lt;&gt;"")*(CQ$1&lt;&gt;""),IF(_xlfn.XLOOKUP(CQ$1,Attendance_sorted!$B475:$CW475,Attendance_sorted!$B475:$CW475,"nn")&lt;&gt;"nn","•",""),"")</f>
        <v/>
      </c>
      <c r="CR476" s="1" t="str">
        <f ca="1">IF(($A476&lt;&gt;"")*(CR$1&lt;&gt;""),IF(_xlfn.XLOOKUP(CR$1,Attendance_sorted!$B475:$CW475,Attendance_sorted!$B475:$CW475,"nn")&lt;&gt;"nn","•",""),"")</f>
        <v/>
      </c>
      <c r="CS476" s="1" t="str">
        <f ca="1">IF(($A476&lt;&gt;"")*(CS$1&lt;&gt;""),IF(_xlfn.XLOOKUP(CS$1,Attendance_sorted!$B475:$CW475,Attendance_sorted!$B475:$CW475,"nn")&lt;&gt;"nn","•",""),"")</f>
        <v/>
      </c>
      <c r="CT476" s="1" t="str">
        <f ca="1">IF(($A476&lt;&gt;"")*(CT$1&lt;&gt;""),IF(_xlfn.XLOOKUP(CT$1,Attendance_sorted!$B475:$CW475,Attendance_sorted!$B475:$CW475,"nn")&lt;&gt;"nn","•",""),"")</f>
        <v/>
      </c>
      <c r="CU476" s="1" t="str">
        <f ca="1">IF(($A476&lt;&gt;"")*(CU$1&lt;&gt;""),IF(_xlfn.XLOOKUP(CU$1,Attendance_sorted!$B475:$CW475,Attendance_sorted!$B475:$CW475,"nn")&lt;&gt;"nn","•",""),"")</f>
        <v/>
      </c>
      <c r="CV476" s="1" t="str">
        <f ca="1">IF(($A476&lt;&gt;"")*(CV$1&lt;&gt;""),IF(_xlfn.XLOOKUP(CV$1,Attendance_sorted!$B475:$CW475,Attendance_sorted!$B475:$CW475,"nn")&lt;&gt;"nn","•",""),"")</f>
        <v/>
      </c>
      <c r="CW476" s="1" t="str">
        <f ca="1">IF(($A476&lt;&gt;"")*(CW$1&lt;&gt;""),IF(_xlfn.XLOOKUP(CW$1,Attendance_sorted!$B475:$CW475,Attendance_sorted!$B475:$CW475,"nn")&lt;&gt;"nn","•",""),"")</f>
        <v/>
      </c>
    </row>
    <row r="477" spans="1:101">
      <c r="A477" s="1"/>
      <c r="B477" s="1" t="str">
        <f ca="1">IF(($A477&lt;&gt;"")*(B$1&lt;&gt;""),IF(_xlfn.XLOOKUP(B$1,Attendance_sorted!$B476:$CW476,Attendance_sorted!$B476:$CW476,"nn")&lt;&gt;"nn","•",""),"")</f>
        <v/>
      </c>
      <c r="C477" s="1" t="str">
        <f ca="1">IF(($A477&lt;&gt;"")*(C$1&lt;&gt;""),IF(_xlfn.XLOOKUP(C$1,Attendance_sorted!$B476:$CW476,Attendance_sorted!$B476:$CW476,"nn")&lt;&gt;"nn","•",""),"")</f>
        <v/>
      </c>
      <c r="D477" s="1" t="str">
        <f ca="1">IF(($A477&lt;&gt;"")*(D$1&lt;&gt;""),IF(_xlfn.XLOOKUP(D$1,Attendance_sorted!$B476:$CW476,Attendance_sorted!$B476:$CW476,"nn")&lt;&gt;"nn","•",""),"")</f>
        <v/>
      </c>
      <c r="E477" s="1" t="str">
        <f ca="1">IF(($A477&lt;&gt;"")*(E$1&lt;&gt;""),IF(_xlfn.XLOOKUP(E$1,Attendance_sorted!$B476:$CW476,Attendance_sorted!$B476:$CW476,"nn")&lt;&gt;"nn","•",""),"")</f>
        <v/>
      </c>
      <c r="F477" s="1" t="str">
        <f ca="1">IF(($A477&lt;&gt;"")*(F$1&lt;&gt;""),IF(_xlfn.XLOOKUP(F$1,Attendance_sorted!$B476:$CW476,Attendance_sorted!$B476:$CW476,"nn")&lt;&gt;"nn","•",""),"")</f>
        <v/>
      </c>
      <c r="G477" s="1" t="str">
        <f ca="1">IF(($A477&lt;&gt;"")*(G$1&lt;&gt;""),IF(_xlfn.XLOOKUP(G$1,Attendance_sorted!$B476:$CW476,Attendance_sorted!$B476:$CW476,"nn")&lt;&gt;"nn","•",""),"")</f>
        <v/>
      </c>
      <c r="H477" s="1" t="str">
        <f ca="1">IF(($A477&lt;&gt;"")*(H$1&lt;&gt;""),IF(_xlfn.XLOOKUP(H$1,Attendance_sorted!$B476:$CW476,Attendance_sorted!$B476:$CW476,"nn")&lt;&gt;"nn","•",""),"")</f>
        <v/>
      </c>
      <c r="I477" s="1" t="str">
        <f ca="1">IF(($A477&lt;&gt;"")*(I$1&lt;&gt;""),IF(_xlfn.XLOOKUP(I$1,Attendance_sorted!$B476:$CW476,Attendance_sorted!$B476:$CW476,"nn")&lt;&gt;"nn","•",""),"")</f>
        <v/>
      </c>
      <c r="J477" s="1" t="str">
        <f ca="1">IF(($A477&lt;&gt;"")*(J$1&lt;&gt;""),IF(_xlfn.XLOOKUP(J$1,Attendance_sorted!$B476:$CW476,Attendance_sorted!$B476:$CW476,"nn")&lt;&gt;"nn","•",""),"")</f>
        <v/>
      </c>
      <c r="K477" s="1" t="str">
        <f ca="1">IF(($A477&lt;&gt;"")*(K$1&lt;&gt;""),IF(_xlfn.XLOOKUP(K$1,Attendance_sorted!$B476:$CW476,Attendance_sorted!$B476:$CW476,"nn")&lt;&gt;"nn","•",""),"")</f>
        <v/>
      </c>
      <c r="L477" s="1" t="str">
        <f ca="1">IF(($A477&lt;&gt;"")*(L$1&lt;&gt;""),IF(_xlfn.XLOOKUP(L$1,Attendance_sorted!$B476:$CW476,Attendance_sorted!$B476:$CW476,"nn")&lt;&gt;"nn","•",""),"")</f>
        <v/>
      </c>
      <c r="M477" s="1" t="str">
        <f ca="1">IF(($A477&lt;&gt;"")*(M$1&lt;&gt;""),IF(_xlfn.XLOOKUP(M$1,Attendance_sorted!$B476:$CW476,Attendance_sorted!$B476:$CW476,"nn")&lt;&gt;"nn","•",""),"")</f>
        <v/>
      </c>
      <c r="N477" s="1" t="str">
        <f ca="1">IF(($A477&lt;&gt;"")*(N$1&lt;&gt;""),IF(_xlfn.XLOOKUP(N$1,Attendance_sorted!$B476:$CW476,Attendance_sorted!$B476:$CW476,"nn")&lt;&gt;"nn","•",""),"")</f>
        <v/>
      </c>
      <c r="O477" s="1" t="str">
        <f ca="1">IF(($A477&lt;&gt;"")*(O$1&lt;&gt;""),IF(_xlfn.XLOOKUP(O$1,Attendance_sorted!$B476:$CW476,Attendance_sorted!$B476:$CW476,"nn")&lt;&gt;"nn","•",""),"")</f>
        <v/>
      </c>
      <c r="P477" s="1" t="str">
        <f ca="1">IF(($A477&lt;&gt;"")*(P$1&lt;&gt;""),IF(_xlfn.XLOOKUP(P$1,Attendance_sorted!$B476:$CW476,Attendance_sorted!$B476:$CW476,"nn")&lt;&gt;"nn","•",""),"")</f>
        <v/>
      </c>
      <c r="Q477" s="1" t="str">
        <f ca="1">IF(($A477&lt;&gt;"")*(Q$1&lt;&gt;""),IF(_xlfn.XLOOKUP(Q$1,Attendance_sorted!$B476:$CW476,Attendance_sorted!$B476:$CW476,"nn")&lt;&gt;"nn","•",""),"")</f>
        <v/>
      </c>
      <c r="R477" s="1" t="str">
        <f ca="1">IF(($A477&lt;&gt;"")*(R$1&lt;&gt;""),IF(_xlfn.XLOOKUP(R$1,Attendance_sorted!$B476:$CW476,Attendance_sorted!$B476:$CW476,"nn")&lt;&gt;"nn","•",""),"")</f>
        <v/>
      </c>
      <c r="S477" s="1" t="str">
        <f ca="1">IF(($A477&lt;&gt;"")*(S$1&lt;&gt;""),IF(_xlfn.XLOOKUP(S$1,Attendance_sorted!$B476:$CW476,Attendance_sorted!$B476:$CW476,"nn")&lt;&gt;"nn","•",""),"")</f>
        <v/>
      </c>
      <c r="T477" s="1" t="str">
        <f ca="1">IF(($A477&lt;&gt;"")*(T$1&lt;&gt;""),IF(_xlfn.XLOOKUP(T$1,Attendance_sorted!$B476:$CW476,Attendance_sorted!$B476:$CW476,"nn")&lt;&gt;"nn","•",""),"")</f>
        <v/>
      </c>
      <c r="U477" s="1" t="str">
        <f ca="1">IF(($A477&lt;&gt;"")*(U$1&lt;&gt;""),IF(_xlfn.XLOOKUP(U$1,Attendance_sorted!$B476:$CW476,Attendance_sorted!$B476:$CW476,"nn")&lt;&gt;"nn","•",""),"")</f>
        <v/>
      </c>
      <c r="V477" s="1" t="str">
        <f ca="1">IF(($A477&lt;&gt;"")*(V$1&lt;&gt;""),IF(_xlfn.XLOOKUP(V$1,Attendance_sorted!$B476:$CW476,Attendance_sorted!$B476:$CW476,"nn")&lt;&gt;"nn","•",""),"")</f>
        <v/>
      </c>
      <c r="W477" s="1" t="str">
        <f ca="1">IF(($A477&lt;&gt;"")*(W$1&lt;&gt;""),IF(_xlfn.XLOOKUP(W$1,Attendance_sorted!$B476:$CW476,Attendance_sorted!$B476:$CW476,"nn")&lt;&gt;"nn","•",""),"")</f>
        <v/>
      </c>
      <c r="X477" s="1" t="str">
        <f ca="1">IF(($A477&lt;&gt;"")*(X$1&lt;&gt;""),IF(_xlfn.XLOOKUP(X$1,Attendance_sorted!$B476:$CW476,Attendance_sorted!$B476:$CW476,"nn")&lt;&gt;"nn","•",""),"")</f>
        <v/>
      </c>
      <c r="Y477" s="1" t="str">
        <f ca="1">IF(($A477&lt;&gt;"")*(Y$1&lt;&gt;""),IF(_xlfn.XLOOKUP(Y$1,Attendance_sorted!$B476:$CW476,Attendance_sorted!$B476:$CW476,"nn")&lt;&gt;"nn","•",""),"")</f>
        <v/>
      </c>
      <c r="Z477" s="1" t="str">
        <f ca="1">IF(($A477&lt;&gt;"")*(Z$1&lt;&gt;""),IF(_xlfn.XLOOKUP(Z$1,Attendance_sorted!$B476:$CW476,Attendance_sorted!$B476:$CW476,"nn")&lt;&gt;"nn","•",""),"")</f>
        <v/>
      </c>
      <c r="AA477" s="1" t="str">
        <f ca="1">IF(($A477&lt;&gt;"")*(AA$1&lt;&gt;""),IF(_xlfn.XLOOKUP(AA$1,Attendance_sorted!$B476:$CW476,Attendance_sorted!$B476:$CW476,"nn")&lt;&gt;"nn","•",""),"")</f>
        <v/>
      </c>
      <c r="AB477" s="1" t="str">
        <f ca="1">IF(($A477&lt;&gt;"")*(AB$1&lt;&gt;""),IF(_xlfn.XLOOKUP(AB$1,Attendance_sorted!$B476:$CW476,Attendance_sorted!$B476:$CW476,"nn")&lt;&gt;"nn","•",""),"")</f>
        <v/>
      </c>
      <c r="AC477" s="1" t="str">
        <f ca="1">IF(($A477&lt;&gt;"")*(AC$1&lt;&gt;""),IF(_xlfn.XLOOKUP(AC$1,Attendance_sorted!$B476:$CW476,Attendance_sorted!$B476:$CW476,"nn")&lt;&gt;"nn","•",""),"")</f>
        <v/>
      </c>
      <c r="AD477" s="1" t="str">
        <f ca="1">IF(($A477&lt;&gt;"")*(AD$1&lt;&gt;""),IF(_xlfn.XLOOKUP(AD$1,Attendance_sorted!$B476:$CW476,Attendance_sorted!$B476:$CW476,"nn")&lt;&gt;"nn","•",""),"")</f>
        <v/>
      </c>
      <c r="AE477" s="1" t="str">
        <f ca="1">IF(($A477&lt;&gt;"")*(AE$1&lt;&gt;""),IF(_xlfn.XLOOKUP(AE$1,Attendance_sorted!$B476:$CW476,Attendance_sorted!$B476:$CW476,"nn")&lt;&gt;"nn","•",""),"")</f>
        <v/>
      </c>
      <c r="AF477" s="1" t="str">
        <f ca="1">IF(($A477&lt;&gt;"")*(AF$1&lt;&gt;""),IF(_xlfn.XLOOKUP(AF$1,Attendance_sorted!$B476:$CW476,Attendance_sorted!$B476:$CW476,"nn")&lt;&gt;"nn","•",""),"")</f>
        <v/>
      </c>
      <c r="AG477" s="1" t="str">
        <f ca="1">IF(($A477&lt;&gt;"")*(AG$1&lt;&gt;""),IF(_xlfn.XLOOKUP(AG$1,Attendance_sorted!$B476:$CW476,Attendance_sorted!$B476:$CW476,"nn")&lt;&gt;"nn","•",""),"")</f>
        <v/>
      </c>
      <c r="AH477" s="1" t="str">
        <f ca="1">IF(($A477&lt;&gt;"")*(AH$1&lt;&gt;""),IF(_xlfn.XLOOKUP(AH$1,Attendance_sorted!$B476:$CW476,Attendance_sorted!$B476:$CW476,"nn")&lt;&gt;"nn","•",""),"")</f>
        <v/>
      </c>
      <c r="AI477" s="1" t="str">
        <f ca="1">IF(($A477&lt;&gt;"")*(AI$1&lt;&gt;""),IF(_xlfn.XLOOKUP(AI$1,Attendance_sorted!$B476:$CW476,Attendance_sorted!$B476:$CW476,"nn")&lt;&gt;"nn","•",""),"")</f>
        <v/>
      </c>
      <c r="AJ477" s="1" t="str">
        <f ca="1">IF(($A477&lt;&gt;"")*(AJ$1&lt;&gt;""),IF(_xlfn.XLOOKUP(AJ$1,Attendance_sorted!$B476:$CW476,Attendance_sorted!$B476:$CW476,"nn")&lt;&gt;"nn","•",""),"")</f>
        <v/>
      </c>
      <c r="AK477" s="1" t="str">
        <f ca="1">IF(($A477&lt;&gt;"")*(AK$1&lt;&gt;""),IF(_xlfn.XLOOKUP(AK$1,Attendance_sorted!$B476:$CW476,Attendance_sorted!$B476:$CW476,"nn")&lt;&gt;"nn","•",""),"")</f>
        <v/>
      </c>
      <c r="AL477" s="1" t="str">
        <f ca="1">IF(($A477&lt;&gt;"")*(AL$1&lt;&gt;""),IF(_xlfn.XLOOKUP(AL$1,Attendance_sorted!$B476:$CW476,Attendance_sorted!$B476:$CW476,"nn")&lt;&gt;"nn","•",""),"")</f>
        <v/>
      </c>
      <c r="AM477" s="1" t="str">
        <f ca="1">IF(($A477&lt;&gt;"")*(AM$1&lt;&gt;""),IF(_xlfn.XLOOKUP(AM$1,Attendance_sorted!$B476:$CW476,Attendance_sorted!$B476:$CW476,"nn")&lt;&gt;"nn","•",""),"")</f>
        <v/>
      </c>
      <c r="AN477" s="1" t="str">
        <f ca="1">IF(($A477&lt;&gt;"")*(AN$1&lt;&gt;""),IF(_xlfn.XLOOKUP(AN$1,Attendance_sorted!$B476:$CW476,Attendance_sorted!$B476:$CW476,"nn")&lt;&gt;"nn","•",""),"")</f>
        <v/>
      </c>
      <c r="AO477" s="1" t="str">
        <f ca="1">IF(($A477&lt;&gt;"")*(AO$1&lt;&gt;""),IF(_xlfn.XLOOKUP(AO$1,Attendance_sorted!$B476:$CW476,Attendance_sorted!$B476:$CW476,"nn")&lt;&gt;"nn","•",""),"")</f>
        <v/>
      </c>
      <c r="AP477" s="1" t="str">
        <f ca="1">IF(($A477&lt;&gt;"")*(AP$1&lt;&gt;""),IF(_xlfn.XLOOKUP(AP$1,Attendance_sorted!$B476:$CW476,Attendance_sorted!$B476:$CW476,"nn")&lt;&gt;"nn","•",""),"")</f>
        <v/>
      </c>
      <c r="AQ477" s="1" t="str">
        <f ca="1">IF(($A477&lt;&gt;"")*(AQ$1&lt;&gt;""),IF(_xlfn.XLOOKUP(AQ$1,Attendance_sorted!$B476:$CW476,Attendance_sorted!$B476:$CW476,"nn")&lt;&gt;"nn","•",""),"")</f>
        <v/>
      </c>
      <c r="AR477" s="1" t="str">
        <f ca="1">IF(($A477&lt;&gt;"")*(AR$1&lt;&gt;""),IF(_xlfn.XLOOKUP(AR$1,Attendance_sorted!$B476:$CW476,Attendance_sorted!$B476:$CW476,"nn")&lt;&gt;"nn","•",""),"")</f>
        <v/>
      </c>
      <c r="AS477" s="1" t="str">
        <f ca="1">IF(($A477&lt;&gt;"")*(AS$1&lt;&gt;""),IF(_xlfn.XLOOKUP(AS$1,Attendance_sorted!$B476:$CW476,Attendance_sorted!$B476:$CW476,"nn")&lt;&gt;"nn","•",""),"")</f>
        <v/>
      </c>
      <c r="AT477" s="1" t="str">
        <f ca="1">IF(($A477&lt;&gt;"")*(AT$1&lt;&gt;""),IF(_xlfn.XLOOKUP(AT$1,Attendance_sorted!$B476:$CW476,Attendance_sorted!$B476:$CW476,"nn")&lt;&gt;"nn","•",""),"")</f>
        <v/>
      </c>
      <c r="AU477" s="1" t="str">
        <f ca="1">IF(($A477&lt;&gt;"")*(AU$1&lt;&gt;""),IF(_xlfn.XLOOKUP(AU$1,Attendance_sorted!$B476:$CW476,Attendance_sorted!$B476:$CW476,"nn")&lt;&gt;"nn","•",""),"")</f>
        <v/>
      </c>
      <c r="AV477" s="1" t="str">
        <f ca="1">IF(($A477&lt;&gt;"")*(AV$1&lt;&gt;""),IF(_xlfn.XLOOKUP(AV$1,Attendance_sorted!$B476:$CW476,Attendance_sorted!$B476:$CW476,"nn")&lt;&gt;"nn","•",""),"")</f>
        <v/>
      </c>
      <c r="AW477" s="1" t="str">
        <f ca="1">IF(($A477&lt;&gt;"")*(AW$1&lt;&gt;""),IF(_xlfn.XLOOKUP(AW$1,Attendance_sorted!$B476:$CW476,Attendance_sorted!$B476:$CW476,"nn")&lt;&gt;"nn","•",""),"")</f>
        <v/>
      </c>
      <c r="AX477" s="1" t="str">
        <f ca="1">IF(($A477&lt;&gt;"")*(AX$1&lt;&gt;""),IF(_xlfn.XLOOKUP(AX$1,Attendance_sorted!$B476:$CW476,Attendance_sorted!$B476:$CW476,"nn")&lt;&gt;"nn","•",""),"")</f>
        <v/>
      </c>
      <c r="AY477" s="1" t="str">
        <f ca="1">IF(($A477&lt;&gt;"")*(AY$1&lt;&gt;""),IF(_xlfn.XLOOKUP(AY$1,Attendance_sorted!$B476:$CW476,Attendance_sorted!$B476:$CW476,"nn")&lt;&gt;"nn","•",""),"")</f>
        <v/>
      </c>
      <c r="AZ477" s="1" t="str">
        <f ca="1">IF(($A477&lt;&gt;"")*(AZ$1&lt;&gt;""),IF(_xlfn.XLOOKUP(AZ$1,Attendance_sorted!$B476:$CW476,Attendance_sorted!$B476:$CW476,"nn")&lt;&gt;"nn","•",""),"")</f>
        <v/>
      </c>
      <c r="BA477" s="1" t="str">
        <f ca="1">IF(($A477&lt;&gt;"")*(BA$1&lt;&gt;""),IF(_xlfn.XLOOKUP(BA$1,Attendance_sorted!$B476:$CW476,Attendance_sorted!$B476:$CW476,"nn")&lt;&gt;"nn","•",""),"")</f>
        <v/>
      </c>
      <c r="BB477" s="1" t="str">
        <f ca="1">IF(($A477&lt;&gt;"")*(BB$1&lt;&gt;""),IF(_xlfn.XLOOKUP(BB$1,Attendance_sorted!$B476:$CW476,Attendance_sorted!$B476:$CW476,"nn")&lt;&gt;"nn","•",""),"")</f>
        <v/>
      </c>
      <c r="BC477" s="1" t="str">
        <f ca="1">IF(($A477&lt;&gt;"")*(BC$1&lt;&gt;""),IF(_xlfn.XLOOKUP(BC$1,Attendance_sorted!$B476:$CW476,Attendance_sorted!$B476:$CW476,"nn")&lt;&gt;"nn","•",""),"")</f>
        <v/>
      </c>
      <c r="BD477" s="1" t="str">
        <f ca="1">IF(($A477&lt;&gt;"")*(BD$1&lt;&gt;""),IF(_xlfn.XLOOKUP(BD$1,Attendance_sorted!$B476:$CW476,Attendance_sorted!$B476:$CW476,"nn")&lt;&gt;"nn","•",""),"")</f>
        <v/>
      </c>
      <c r="BE477" s="1" t="str">
        <f ca="1">IF(($A477&lt;&gt;"")*(BE$1&lt;&gt;""),IF(_xlfn.XLOOKUP(BE$1,Attendance_sorted!$B476:$CW476,Attendance_sorted!$B476:$CW476,"nn")&lt;&gt;"nn","•",""),"")</f>
        <v/>
      </c>
      <c r="BF477" s="1" t="str">
        <f ca="1">IF(($A477&lt;&gt;"")*(BF$1&lt;&gt;""),IF(_xlfn.XLOOKUP(BF$1,Attendance_sorted!$B476:$CW476,Attendance_sorted!$B476:$CW476,"nn")&lt;&gt;"nn","•",""),"")</f>
        <v/>
      </c>
      <c r="BG477" s="1" t="str">
        <f ca="1">IF(($A477&lt;&gt;"")*(BG$1&lt;&gt;""),IF(_xlfn.XLOOKUP(BG$1,Attendance_sorted!$B476:$CW476,Attendance_sorted!$B476:$CW476,"nn")&lt;&gt;"nn","•",""),"")</f>
        <v/>
      </c>
      <c r="BH477" s="1" t="str">
        <f ca="1">IF(($A477&lt;&gt;"")*(BH$1&lt;&gt;""),IF(_xlfn.XLOOKUP(BH$1,Attendance_sorted!$B476:$CW476,Attendance_sorted!$B476:$CW476,"nn")&lt;&gt;"nn","•",""),"")</f>
        <v/>
      </c>
      <c r="BI477" s="1" t="str">
        <f ca="1">IF(($A477&lt;&gt;"")*(BI$1&lt;&gt;""),IF(_xlfn.XLOOKUP(BI$1,Attendance_sorted!$B476:$CW476,Attendance_sorted!$B476:$CW476,"nn")&lt;&gt;"nn","•",""),"")</f>
        <v/>
      </c>
      <c r="BJ477" s="1" t="str">
        <f ca="1">IF(($A477&lt;&gt;"")*(BJ$1&lt;&gt;""),IF(_xlfn.XLOOKUP(BJ$1,Attendance_sorted!$B476:$CW476,Attendance_sorted!$B476:$CW476,"nn")&lt;&gt;"nn","•",""),"")</f>
        <v/>
      </c>
      <c r="BK477" s="1" t="str">
        <f ca="1">IF(($A477&lt;&gt;"")*(BK$1&lt;&gt;""),IF(_xlfn.XLOOKUP(BK$1,Attendance_sorted!$B476:$CW476,Attendance_sorted!$B476:$CW476,"nn")&lt;&gt;"nn","•",""),"")</f>
        <v/>
      </c>
      <c r="BL477" s="1" t="str">
        <f ca="1">IF(($A477&lt;&gt;"")*(BL$1&lt;&gt;""),IF(_xlfn.XLOOKUP(BL$1,Attendance_sorted!$B476:$CW476,Attendance_sorted!$B476:$CW476,"nn")&lt;&gt;"nn","•",""),"")</f>
        <v/>
      </c>
      <c r="BM477" s="1" t="str">
        <f ca="1">IF(($A477&lt;&gt;"")*(BM$1&lt;&gt;""),IF(_xlfn.XLOOKUP(BM$1,Attendance_sorted!$B476:$CW476,Attendance_sorted!$B476:$CW476,"nn")&lt;&gt;"nn","•",""),"")</f>
        <v/>
      </c>
      <c r="BN477" s="1" t="str">
        <f ca="1">IF(($A477&lt;&gt;"")*(BN$1&lt;&gt;""),IF(_xlfn.XLOOKUP(BN$1,Attendance_sorted!$B476:$CW476,Attendance_sorted!$B476:$CW476,"nn")&lt;&gt;"nn","•",""),"")</f>
        <v/>
      </c>
      <c r="BO477" s="1" t="str">
        <f ca="1">IF(($A477&lt;&gt;"")*(BO$1&lt;&gt;""),IF(_xlfn.XLOOKUP(BO$1,Attendance_sorted!$B476:$CW476,Attendance_sorted!$B476:$CW476,"nn")&lt;&gt;"nn","•",""),"")</f>
        <v/>
      </c>
      <c r="BP477" s="1" t="str">
        <f ca="1">IF(($A477&lt;&gt;"")*(BP$1&lt;&gt;""),IF(_xlfn.XLOOKUP(BP$1,Attendance_sorted!$B476:$CW476,Attendance_sorted!$B476:$CW476,"nn")&lt;&gt;"nn","•",""),"")</f>
        <v/>
      </c>
      <c r="BQ477" s="1" t="str">
        <f ca="1">IF(($A477&lt;&gt;"")*(BQ$1&lt;&gt;""),IF(_xlfn.XLOOKUP(BQ$1,Attendance_sorted!$B476:$CW476,Attendance_sorted!$B476:$CW476,"nn")&lt;&gt;"nn","•",""),"")</f>
        <v/>
      </c>
      <c r="BR477" s="1" t="str">
        <f ca="1">IF(($A477&lt;&gt;"")*(BR$1&lt;&gt;""),IF(_xlfn.XLOOKUP(BR$1,Attendance_sorted!$B476:$CW476,Attendance_sorted!$B476:$CW476,"nn")&lt;&gt;"nn","•",""),"")</f>
        <v/>
      </c>
      <c r="BS477" s="1" t="str">
        <f ca="1">IF(($A477&lt;&gt;"")*(BS$1&lt;&gt;""),IF(_xlfn.XLOOKUP(BS$1,Attendance_sorted!$B476:$CW476,Attendance_sorted!$B476:$CW476,"nn")&lt;&gt;"nn","•",""),"")</f>
        <v/>
      </c>
      <c r="BT477" s="1" t="str">
        <f ca="1">IF(($A477&lt;&gt;"")*(BT$1&lt;&gt;""),IF(_xlfn.XLOOKUP(BT$1,Attendance_sorted!$B476:$CW476,Attendance_sorted!$B476:$CW476,"nn")&lt;&gt;"nn","•",""),"")</f>
        <v/>
      </c>
      <c r="BU477" s="1" t="str">
        <f ca="1">IF(($A477&lt;&gt;"")*(BU$1&lt;&gt;""),IF(_xlfn.XLOOKUP(BU$1,Attendance_sorted!$B476:$CW476,Attendance_sorted!$B476:$CW476,"nn")&lt;&gt;"nn","•",""),"")</f>
        <v/>
      </c>
      <c r="BV477" s="1" t="str">
        <f ca="1">IF(($A477&lt;&gt;"")*(BV$1&lt;&gt;""),IF(_xlfn.XLOOKUP(BV$1,Attendance_sorted!$B476:$CW476,Attendance_sorted!$B476:$CW476,"nn")&lt;&gt;"nn","•",""),"")</f>
        <v/>
      </c>
      <c r="BW477" s="1" t="str">
        <f ca="1">IF(($A477&lt;&gt;"")*(BW$1&lt;&gt;""),IF(_xlfn.XLOOKUP(BW$1,Attendance_sorted!$B476:$CW476,Attendance_sorted!$B476:$CW476,"nn")&lt;&gt;"nn","•",""),"")</f>
        <v/>
      </c>
      <c r="BX477" s="1" t="str">
        <f ca="1">IF(($A477&lt;&gt;"")*(BX$1&lt;&gt;""),IF(_xlfn.XLOOKUP(BX$1,Attendance_sorted!$B476:$CW476,Attendance_sorted!$B476:$CW476,"nn")&lt;&gt;"nn","•",""),"")</f>
        <v/>
      </c>
      <c r="BY477" s="1" t="str">
        <f ca="1">IF(($A477&lt;&gt;"")*(BY$1&lt;&gt;""),IF(_xlfn.XLOOKUP(BY$1,Attendance_sorted!$B476:$CW476,Attendance_sorted!$B476:$CW476,"nn")&lt;&gt;"nn","•",""),"")</f>
        <v/>
      </c>
      <c r="BZ477" s="1" t="str">
        <f ca="1">IF(($A477&lt;&gt;"")*(BZ$1&lt;&gt;""),IF(_xlfn.XLOOKUP(BZ$1,Attendance_sorted!$B476:$CW476,Attendance_sorted!$B476:$CW476,"nn")&lt;&gt;"nn","•",""),"")</f>
        <v/>
      </c>
      <c r="CA477" s="1" t="str">
        <f ca="1">IF(($A477&lt;&gt;"")*(CA$1&lt;&gt;""),IF(_xlfn.XLOOKUP(CA$1,Attendance_sorted!$B476:$CW476,Attendance_sorted!$B476:$CW476,"nn")&lt;&gt;"nn","•",""),"")</f>
        <v/>
      </c>
      <c r="CB477" s="1" t="str">
        <f ca="1">IF(($A477&lt;&gt;"")*(CB$1&lt;&gt;""),IF(_xlfn.XLOOKUP(CB$1,Attendance_sorted!$B476:$CW476,Attendance_sorted!$B476:$CW476,"nn")&lt;&gt;"nn","•",""),"")</f>
        <v/>
      </c>
      <c r="CC477" s="1" t="str">
        <f ca="1">IF(($A477&lt;&gt;"")*(CC$1&lt;&gt;""),IF(_xlfn.XLOOKUP(CC$1,Attendance_sorted!$B476:$CW476,Attendance_sorted!$B476:$CW476,"nn")&lt;&gt;"nn","•",""),"")</f>
        <v/>
      </c>
      <c r="CD477" s="1" t="str">
        <f ca="1">IF(($A477&lt;&gt;"")*(CD$1&lt;&gt;""),IF(_xlfn.XLOOKUP(CD$1,Attendance_sorted!$B476:$CW476,Attendance_sorted!$B476:$CW476,"nn")&lt;&gt;"nn","•",""),"")</f>
        <v/>
      </c>
      <c r="CE477" s="1" t="str">
        <f ca="1">IF(($A477&lt;&gt;"")*(CE$1&lt;&gt;""),IF(_xlfn.XLOOKUP(CE$1,Attendance_sorted!$B476:$CW476,Attendance_sorted!$B476:$CW476,"nn")&lt;&gt;"nn","•",""),"")</f>
        <v/>
      </c>
      <c r="CF477" s="1" t="str">
        <f ca="1">IF(($A477&lt;&gt;"")*(CF$1&lt;&gt;""),IF(_xlfn.XLOOKUP(CF$1,Attendance_sorted!$B476:$CW476,Attendance_sorted!$B476:$CW476,"nn")&lt;&gt;"nn","•",""),"")</f>
        <v/>
      </c>
      <c r="CG477" s="1" t="str">
        <f ca="1">IF(($A477&lt;&gt;"")*(CG$1&lt;&gt;""),IF(_xlfn.XLOOKUP(CG$1,Attendance_sorted!$B476:$CW476,Attendance_sorted!$B476:$CW476,"nn")&lt;&gt;"nn","•",""),"")</f>
        <v/>
      </c>
      <c r="CH477" s="1" t="str">
        <f ca="1">IF(($A477&lt;&gt;"")*(CH$1&lt;&gt;""),IF(_xlfn.XLOOKUP(CH$1,Attendance_sorted!$B476:$CW476,Attendance_sorted!$B476:$CW476,"nn")&lt;&gt;"nn","•",""),"")</f>
        <v/>
      </c>
      <c r="CI477" s="1" t="str">
        <f ca="1">IF(($A477&lt;&gt;"")*(CI$1&lt;&gt;""),IF(_xlfn.XLOOKUP(CI$1,Attendance_sorted!$B476:$CW476,Attendance_sorted!$B476:$CW476,"nn")&lt;&gt;"nn","•",""),"")</f>
        <v/>
      </c>
      <c r="CJ477" s="1" t="str">
        <f ca="1">IF(($A477&lt;&gt;"")*(CJ$1&lt;&gt;""),IF(_xlfn.XLOOKUP(CJ$1,Attendance_sorted!$B476:$CW476,Attendance_sorted!$B476:$CW476,"nn")&lt;&gt;"nn","•",""),"")</f>
        <v/>
      </c>
      <c r="CK477" s="1" t="str">
        <f ca="1">IF(($A477&lt;&gt;"")*(CK$1&lt;&gt;""),IF(_xlfn.XLOOKUP(CK$1,Attendance_sorted!$B476:$CW476,Attendance_sorted!$B476:$CW476,"nn")&lt;&gt;"nn","•",""),"")</f>
        <v/>
      </c>
      <c r="CL477" s="1" t="str">
        <f ca="1">IF(($A477&lt;&gt;"")*(CL$1&lt;&gt;""),IF(_xlfn.XLOOKUP(CL$1,Attendance_sorted!$B476:$CW476,Attendance_sorted!$B476:$CW476,"nn")&lt;&gt;"nn","•",""),"")</f>
        <v/>
      </c>
      <c r="CM477" s="1" t="str">
        <f ca="1">IF(($A477&lt;&gt;"")*(CM$1&lt;&gt;""),IF(_xlfn.XLOOKUP(CM$1,Attendance_sorted!$B476:$CW476,Attendance_sorted!$B476:$CW476,"nn")&lt;&gt;"nn","•",""),"")</f>
        <v/>
      </c>
      <c r="CN477" s="1" t="str">
        <f ca="1">IF(($A477&lt;&gt;"")*(CN$1&lt;&gt;""),IF(_xlfn.XLOOKUP(CN$1,Attendance_sorted!$B476:$CW476,Attendance_sorted!$B476:$CW476,"nn")&lt;&gt;"nn","•",""),"")</f>
        <v/>
      </c>
      <c r="CO477" s="1" t="str">
        <f ca="1">IF(($A477&lt;&gt;"")*(CO$1&lt;&gt;""),IF(_xlfn.XLOOKUP(CO$1,Attendance_sorted!$B476:$CW476,Attendance_sorted!$B476:$CW476,"nn")&lt;&gt;"nn","•",""),"")</f>
        <v/>
      </c>
      <c r="CP477" s="1" t="str">
        <f ca="1">IF(($A477&lt;&gt;"")*(CP$1&lt;&gt;""),IF(_xlfn.XLOOKUP(CP$1,Attendance_sorted!$B476:$CW476,Attendance_sorted!$B476:$CW476,"nn")&lt;&gt;"nn","•",""),"")</f>
        <v/>
      </c>
      <c r="CQ477" s="1" t="str">
        <f ca="1">IF(($A477&lt;&gt;"")*(CQ$1&lt;&gt;""),IF(_xlfn.XLOOKUP(CQ$1,Attendance_sorted!$B476:$CW476,Attendance_sorted!$B476:$CW476,"nn")&lt;&gt;"nn","•",""),"")</f>
        <v/>
      </c>
      <c r="CR477" s="1" t="str">
        <f ca="1">IF(($A477&lt;&gt;"")*(CR$1&lt;&gt;""),IF(_xlfn.XLOOKUP(CR$1,Attendance_sorted!$B476:$CW476,Attendance_sorted!$B476:$CW476,"nn")&lt;&gt;"nn","•",""),"")</f>
        <v/>
      </c>
      <c r="CS477" s="1" t="str">
        <f ca="1">IF(($A477&lt;&gt;"")*(CS$1&lt;&gt;""),IF(_xlfn.XLOOKUP(CS$1,Attendance_sorted!$B476:$CW476,Attendance_sorted!$B476:$CW476,"nn")&lt;&gt;"nn","•",""),"")</f>
        <v/>
      </c>
      <c r="CT477" s="1" t="str">
        <f ca="1">IF(($A477&lt;&gt;"")*(CT$1&lt;&gt;""),IF(_xlfn.XLOOKUP(CT$1,Attendance_sorted!$B476:$CW476,Attendance_sorted!$B476:$CW476,"nn")&lt;&gt;"nn","•",""),"")</f>
        <v/>
      </c>
      <c r="CU477" s="1" t="str">
        <f ca="1">IF(($A477&lt;&gt;"")*(CU$1&lt;&gt;""),IF(_xlfn.XLOOKUP(CU$1,Attendance_sorted!$B476:$CW476,Attendance_sorted!$B476:$CW476,"nn")&lt;&gt;"nn","•",""),"")</f>
        <v/>
      </c>
      <c r="CV477" s="1" t="str">
        <f ca="1">IF(($A477&lt;&gt;"")*(CV$1&lt;&gt;""),IF(_xlfn.XLOOKUP(CV$1,Attendance_sorted!$B476:$CW476,Attendance_sorted!$B476:$CW476,"nn")&lt;&gt;"nn","•",""),"")</f>
        <v/>
      </c>
      <c r="CW477" s="1" t="str">
        <f ca="1">IF(($A477&lt;&gt;"")*(CW$1&lt;&gt;""),IF(_xlfn.XLOOKUP(CW$1,Attendance_sorted!$B476:$CW476,Attendance_sorted!$B476:$CW476,"nn")&lt;&gt;"nn","•",""),"")</f>
        <v/>
      </c>
    </row>
    <row r="478" spans="1:101">
      <c r="A478" s="1"/>
      <c r="B478" s="1" t="str">
        <f ca="1">IF(($A478&lt;&gt;"")*(B$1&lt;&gt;""),IF(_xlfn.XLOOKUP(B$1,Attendance_sorted!$B477:$CW477,Attendance_sorted!$B477:$CW477,"nn")&lt;&gt;"nn","•",""),"")</f>
        <v/>
      </c>
      <c r="C478" s="1" t="str">
        <f ca="1">IF(($A478&lt;&gt;"")*(C$1&lt;&gt;""),IF(_xlfn.XLOOKUP(C$1,Attendance_sorted!$B477:$CW477,Attendance_sorted!$B477:$CW477,"nn")&lt;&gt;"nn","•",""),"")</f>
        <v/>
      </c>
      <c r="D478" s="1" t="str">
        <f ca="1">IF(($A478&lt;&gt;"")*(D$1&lt;&gt;""),IF(_xlfn.XLOOKUP(D$1,Attendance_sorted!$B477:$CW477,Attendance_sorted!$B477:$CW477,"nn")&lt;&gt;"nn","•",""),"")</f>
        <v/>
      </c>
      <c r="E478" s="1" t="str">
        <f ca="1">IF(($A478&lt;&gt;"")*(E$1&lt;&gt;""),IF(_xlfn.XLOOKUP(E$1,Attendance_sorted!$B477:$CW477,Attendance_sorted!$B477:$CW477,"nn")&lt;&gt;"nn","•",""),"")</f>
        <v/>
      </c>
      <c r="F478" s="1" t="str">
        <f ca="1">IF(($A478&lt;&gt;"")*(F$1&lt;&gt;""),IF(_xlfn.XLOOKUP(F$1,Attendance_sorted!$B477:$CW477,Attendance_sorted!$B477:$CW477,"nn")&lt;&gt;"nn","•",""),"")</f>
        <v/>
      </c>
      <c r="G478" s="1" t="str">
        <f ca="1">IF(($A478&lt;&gt;"")*(G$1&lt;&gt;""),IF(_xlfn.XLOOKUP(G$1,Attendance_sorted!$B477:$CW477,Attendance_sorted!$B477:$CW477,"nn")&lt;&gt;"nn","•",""),"")</f>
        <v/>
      </c>
      <c r="H478" s="1" t="str">
        <f ca="1">IF(($A478&lt;&gt;"")*(H$1&lt;&gt;""),IF(_xlfn.XLOOKUP(H$1,Attendance_sorted!$B477:$CW477,Attendance_sorted!$B477:$CW477,"nn")&lt;&gt;"nn","•",""),"")</f>
        <v/>
      </c>
      <c r="I478" s="1" t="str">
        <f ca="1">IF(($A478&lt;&gt;"")*(I$1&lt;&gt;""),IF(_xlfn.XLOOKUP(I$1,Attendance_sorted!$B477:$CW477,Attendance_sorted!$B477:$CW477,"nn")&lt;&gt;"nn","•",""),"")</f>
        <v/>
      </c>
      <c r="J478" s="1" t="str">
        <f ca="1">IF(($A478&lt;&gt;"")*(J$1&lt;&gt;""),IF(_xlfn.XLOOKUP(J$1,Attendance_sorted!$B477:$CW477,Attendance_sorted!$B477:$CW477,"nn")&lt;&gt;"nn","•",""),"")</f>
        <v/>
      </c>
      <c r="K478" s="1" t="str">
        <f ca="1">IF(($A478&lt;&gt;"")*(K$1&lt;&gt;""),IF(_xlfn.XLOOKUP(K$1,Attendance_sorted!$B477:$CW477,Attendance_sorted!$B477:$CW477,"nn")&lt;&gt;"nn","•",""),"")</f>
        <v/>
      </c>
      <c r="L478" s="1" t="str">
        <f ca="1">IF(($A478&lt;&gt;"")*(L$1&lt;&gt;""),IF(_xlfn.XLOOKUP(L$1,Attendance_sorted!$B477:$CW477,Attendance_sorted!$B477:$CW477,"nn")&lt;&gt;"nn","•",""),"")</f>
        <v/>
      </c>
      <c r="M478" s="1" t="str">
        <f ca="1">IF(($A478&lt;&gt;"")*(M$1&lt;&gt;""),IF(_xlfn.XLOOKUP(M$1,Attendance_sorted!$B477:$CW477,Attendance_sorted!$B477:$CW477,"nn")&lt;&gt;"nn","•",""),"")</f>
        <v/>
      </c>
      <c r="N478" s="1" t="str">
        <f ca="1">IF(($A478&lt;&gt;"")*(N$1&lt;&gt;""),IF(_xlfn.XLOOKUP(N$1,Attendance_sorted!$B477:$CW477,Attendance_sorted!$B477:$CW477,"nn")&lt;&gt;"nn","•",""),"")</f>
        <v/>
      </c>
      <c r="O478" s="1" t="str">
        <f ca="1">IF(($A478&lt;&gt;"")*(O$1&lt;&gt;""),IF(_xlfn.XLOOKUP(O$1,Attendance_sorted!$B477:$CW477,Attendance_sorted!$B477:$CW477,"nn")&lt;&gt;"nn","•",""),"")</f>
        <v/>
      </c>
      <c r="P478" s="1" t="str">
        <f ca="1">IF(($A478&lt;&gt;"")*(P$1&lt;&gt;""),IF(_xlfn.XLOOKUP(P$1,Attendance_sorted!$B477:$CW477,Attendance_sorted!$B477:$CW477,"nn")&lt;&gt;"nn","•",""),"")</f>
        <v/>
      </c>
      <c r="Q478" s="1" t="str">
        <f ca="1">IF(($A478&lt;&gt;"")*(Q$1&lt;&gt;""),IF(_xlfn.XLOOKUP(Q$1,Attendance_sorted!$B477:$CW477,Attendance_sorted!$B477:$CW477,"nn")&lt;&gt;"nn","•",""),"")</f>
        <v/>
      </c>
      <c r="R478" s="1" t="str">
        <f ca="1">IF(($A478&lt;&gt;"")*(R$1&lt;&gt;""),IF(_xlfn.XLOOKUP(R$1,Attendance_sorted!$B477:$CW477,Attendance_sorted!$B477:$CW477,"nn")&lt;&gt;"nn","•",""),"")</f>
        <v/>
      </c>
      <c r="S478" s="1" t="str">
        <f ca="1">IF(($A478&lt;&gt;"")*(S$1&lt;&gt;""),IF(_xlfn.XLOOKUP(S$1,Attendance_sorted!$B477:$CW477,Attendance_sorted!$B477:$CW477,"nn")&lt;&gt;"nn","•",""),"")</f>
        <v/>
      </c>
      <c r="T478" s="1" t="str">
        <f ca="1">IF(($A478&lt;&gt;"")*(T$1&lt;&gt;""),IF(_xlfn.XLOOKUP(T$1,Attendance_sorted!$B477:$CW477,Attendance_sorted!$B477:$CW477,"nn")&lt;&gt;"nn","•",""),"")</f>
        <v/>
      </c>
      <c r="U478" s="1" t="str">
        <f ca="1">IF(($A478&lt;&gt;"")*(U$1&lt;&gt;""),IF(_xlfn.XLOOKUP(U$1,Attendance_sorted!$B477:$CW477,Attendance_sorted!$B477:$CW477,"nn")&lt;&gt;"nn","•",""),"")</f>
        <v/>
      </c>
      <c r="V478" s="1" t="str">
        <f ca="1">IF(($A478&lt;&gt;"")*(V$1&lt;&gt;""),IF(_xlfn.XLOOKUP(V$1,Attendance_sorted!$B477:$CW477,Attendance_sorted!$B477:$CW477,"nn")&lt;&gt;"nn","•",""),"")</f>
        <v/>
      </c>
      <c r="W478" s="1" t="str">
        <f ca="1">IF(($A478&lt;&gt;"")*(W$1&lt;&gt;""),IF(_xlfn.XLOOKUP(W$1,Attendance_sorted!$B477:$CW477,Attendance_sorted!$B477:$CW477,"nn")&lt;&gt;"nn","•",""),"")</f>
        <v/>
      </c>
      <c r="X478" s="1" t="str">
        <f ca="1">IF(($A478&lt;&gt;"")*(X$1&lt;&gt;""),IF(_xlfn.XLOOKUP(X$1,Attendance_sorted!$B477:$CW477,Attendance_sorted!$B477:$CW477,"nn")&lt;&gt;"nn","•",""),"")</f>
        <v/>
      </c>
      <c r="Y478" s="1" t="str">
        <f ca="1">IF(($A478&lt;&gt;"")*(Y$1&lt;&gt;""),IF(_xlfn.XLOOKUP(Y$1,Attendance_sorted!$B477:$CW477,Attendance_sorted!$B477:$CW477,"nn")&lt;&gt;"nn","•",""),"")</f>
        <v/>
      </c>
      <c r="Z478" s="1" t="str">
        <f ca="1">IF(($A478&lt;&gt;"")*(Z$1&lt;&gt;""),IF(_xlfn.XLOOKUP(Z$1,Attendance_sorted!$B477:$CW477,Attendance_sorted!$B477:$CW477,"nn")&lt;&gt;"nn","•",""),"")</f>
        <v/>
      </c>
      <c r="AA478" s="1" t="str">
        <f ca="1">IF(($A478&lt;&gt;"")*(AA$1&lt;&gt;""),IF(_xlfn.XLOOKUP(AA$1,Attendance_sorted!$B477:$CW477,Attendance_sorted!$B477:$CW477,"nn")&lt;&gt;"nn","•",""),"")</f>
        <v/>
      </c>
      <c r="AB478" s="1" t="str">
        <f ca="1">IF(($A478&lt;&gt;"")*(AB$1&lt;&gt;""),IF(_xlfn.XLOOKUP(AB$1,Attendance_sorted!$B477:$CW477,Attendance_sorted!$B477:$CW477,"nn")&lt;&gt;"nn","•",""),"")</f>
        <v/>
      </c>
      <c r="AC478" s="1" t="str">
        <f ca="1">IF(($A478&lt;&gt;"")*(AC$1&lt;&gt;""),IF(_xlfn.XLOOKUP(AC$1,Attendance_sorted!$B477:$CW477,Attendance_sorted!$B477:$CW477,"nn")&lt;&gt;"nn","•",""),"")</f>
        <v/>
      </c>
      <c r="AD478" s="1" t="str">
        <f ca="1">IF(($A478&lt;&gt;"")*(AD$1&lt;&gt;""),IF(_xlfn.XLOOKUP(AD$1,Attendance_sorted!$B477:$CW477,Attendance_sorted!$B477:$CW477,"nn")&lt;&gt;"nn","•",""),"")</f>
        <v/>
      </c>
      <c r="AE478" s="1" t="str">
        <f ca="1">IF(($A478&lt;&gt;"")*(AE$1&lt;&gt;""),IF(_xlfn.XLOOKUP(AE$1,Attendance_sorted!$B477:$CW477,Attendance_sorted!$B477:$CW477,"nn")&lt;&gt;"nn","•",""),"")</f>
        <v/>
      </c>
      <c r="AF478" s="1" t="str">
        <f ca="1">IF(($A478&lt;&gt;"")*(AF$1&lt;&gt;""),IF(_xlfn.XLOOKUP(AF$1,Attendance_sorted!$B477:$CW477,Attendance_sorted!$B477:$CW477,"nn")&lt;&gt;"nn","•",""),"")</f>
        <v/>
      </c>
      <c r="AG478" s="1" t="str">
        <f ca="1">IF(($A478&lt;&gt;"")*(AG$1&lt;&gt;""),IF(_xlfn.XLOOKUP(AG$1,Attendance_sorted!$B477:$CW477,Attendance_sorted!$B477:$CW477,"nn")&lt;&gt;"nn","•",""),"")</f>
        <v/>
      </c>
      <c r="AH478" s="1" t="str">
        <f ca="1">IF(($A478&lt;&gt;"")*(AH$1&lt;&gt;""),IF(_xlfn.XLOOKUP(AH$1,Attendance_sorted!$B477:$CW477,Attendance_sorted!$B477:$CW477,"nn")&lt;&gt;"nn","•",""),"")</f>
        <v/>
      </c>
      <c r="AI478" s="1" t="str">
        <f ca="1">IF(($A478&lt;&gt;"")*(AI$1&lt;&gt;""),IF(_xlfn.XLOOKUP(AI$1,Attendance_sorted!$B477:$CW477,Attendance_sorted!$B477:$CW477,"nn")&lt;&gt;"nn","•",""),"")</f>
        <v/>
      </c>
      <c r="AJ478" s="1" t="str">
        <f ca="1">IF(($A478&lt;&gt;"")*(AJ$1&lt;&gt;""),IF(_xlfn.XLOOKUP(AJ$1,Attendance_sorted!$B477:$CW477,Attendance_sorted!$B477:$CW477,"nn")&lt;&gt;"nn","•",""),"")</f>
        <v/>
      </c>
      <c r="AK478" s="1" t="str">
        <f ca="1">IF(($A478&lt;&gt;"")*(AK$1&lt;&gt;""),IF(_xlfn.XLOOKUP(AK$1,Attendance_sorted!$B477:$CW477,Attendance_sorted!$B477:$CW477,"nn")&lt;&gt;"nn","•",""),"")</f>
        <v/>
      </c>
      <c r="AL478" s="1" t="str">
        <f ca="1">IF(($A478&lt;&gt;"")*(AL$1&lt;&gt;""),IF(_xlfn.XLOOKUP(AL$1,Attendance_sorted!$B477:$CW477,Attendance_sorted!$B477:$CW477,"nn")&lt;&gt;"nn","•",""),"")</f>
        <v/>
      </c>
      <c r="AM478" s="1" t="str">
        <f ca="1">IF(($A478&lt;&gt;"")*(AM$1&lt;&gt;""),IF(_xlfn.XLOOKUP(AM$1,Attendance_sorted!$B477:$CW477,Attendance_sorted!$B477:$CW477,"nn")&lt;&gt;"nn","•",""),"")</f>
        <v/>
      </c>
      <c r="AN478" s="1" t="str">
        <f ca="1">IF(($A478&lt;&gt;"")*(AN$1&lt;&gt;""),IF(_xlfn.XLOOKUP(AN$1,Attendance_sorted!$B477:$CW477,Attendance_sorted!$B477:$CW477,"nn")&lt;&gt;"nn","•",""),"")</f>
        <v/>
      </c>
      <c r="AO478" s="1" t="str">
        <f ca="1">IF(($A478&lt;&gt;"")*(AO$1&lt;&gt;""),IF(_xlfn.XLOOKUP(AO$1,Attendance_sorted!$B477:$CW477,Attendance_sorted!$B477:$CW477,"nn")&lt;&gt;"nn","•",""),"")</f>
        <v/>
      </c>
      <c r="AP478" s="1" t="str">
        <f ca="1">IF(($A478&lt;&gt;"")*(AP$1&lt;&gt;""),IF(_xlfn.XLOOKUP(AP$1,Attendance_sorted!$B477:$CW477,Attendance_sorted!$B477:$CW477,"nn")&lt;&gt;"nn","•",""),"")</f>
        <v/>
      </c>
      <c r="AQ478" s="1" t="str">
        <f ca="1">IF(($A478&lt;&gt;"")*(AQ$1&lt;&gt;""),IF(_xlfn.XLOOKUP(AQ$1,Attendance_sorted!$B477:$CW477,Attendance_sorted!$B477:$CW477,"nn")&lt;&gt;"nn","•",""),"")</f>
        <v/>
      </c>
      <c r="AR478" s="1" t="str">
        <f ca="1">IF(($A478&lt;&gt;"")*(AR$1&lt;&gt;""),IF(_xlfn.XLOOKUP(AR$1,Attendance_sorted!$B477:$CW477,Attendance_sorted!$B477:$CW477,"nn")&lt;&gt;"nn","•",""),"")</f>
        <v/>
      </c>
      <c r="AS478" s="1" t="str">
        <f ca="1">IF(($A478&lt;&gt;"")*(AS$1&lt;&gt;""),IF(_xlfn.XLOOKUP(AS$1,Attendance_sorted!$B477:$CW477,Attendance_sorted!$B477:$CW477,"nn")&lt;&gt;"nn","•",""),"")</f>
        <v/>
      </c>
      <c r="AT478" s="1" t="str">
        <f ca="1">IF(($A478&lt;&gt;"")*(AT$1&lt;&gt;""),IF(_xlfn.XLOOKUP(AT$1,Attendance_sorted!$B477:$CW477,Attendance_sorted!$B477:$CW477,"nn")&lt;&gt;"nn","•",""),"")</f>
        <v/>
      </c>
      <c r="AU478" s="1" t="str">
        <f ca="1">IF(($A478&lt;&gt;"")*(AU$1&lt;&gt;""),IF(_xlfn.XLOOKUP(AU$1,Attendance_sorted!$B477:$CW477,Attendance_sorted!$B477:$CW477,"nn")&lt;&gt;"nn","•",""),"")</f>
        <v/>
      </c>
      <c r="AV478" s="1" t="str">
        <f ca="1">IF(($A478&lt;&gt;"")*(AV$1&lt;&gt;""),IF(_xlfn.XLOOKUP(AV$1,Attendance_sorted!$B477:$CW477,Attendance_sorted!$B477:$CW477,"nn")&lt;&gt;"nn","•",""),"")</f>
        <v/>
      </c>
      <c r="AW478" s="1" t="str">
        <f ca="1">IF(($A478&lt;&gt;"")*(AW$1&lt;&gt;""),IF(_xlfn.XLOOKUP(AW$1,Attendance_sorted!$B477:$CW477,Attendance_sorted!$B477:$CW477,"nn")&lt;&gt;"nn","•",""),"")</f>
        <v/>
      </c>
      <c r="AX478" s="1" t="str">
        <f ca="1">IF(($A478&lt;&gt;"")*(AX$1&lt;&gt;""),IF(_xlfn.XLOOKUP(AX$1,Attendance_sorted!$B477:$CW477,Attendance_sorted!$B477:$CW477,"nn")&lt;&gt;"nn","•",""),"")</f>
        <v/>
      </c>
      <c r="AY478" s="1" t="str">
        <f ca="1">IF(($A478&lt;&gt;"")*(AY$1&lt;&gt;""),IF(_xlfn.XLOOKUP(AY$1,Attendance_sorted!$B477:$CW477,Attendance_sorted!$B477:$CW477,"nn")&lt;&gt;"nn","•",""),"")</f>
        <v/>
      </c>
      <c r="AZ478" s="1" t="str">
        <f ca="1">IF(($A478&lt;&gt;"")*(AZ$1&lt;&gt;""),IF(_xlfn.XLOOKUP(AZ$1,Attendance_sorted!$B477:$CW477,Attendance_sorted!$B477:$CW477,"nn")&lt;&gt;"nn","•",""),"")</f>
        <v/>
      </c>
      <c r="BA478" s="1" t="str">
        <f ca="1">IF(($A478&lt;&gt;"")*(BA$1&lt;&gt;""),IF(_xlfn.XLOOKUP(BA$1,Attendance_sorted!$B477:$CW477,Attendance_sorted!$B477:$CW477,"nn")&lt;&gt;"nn","•",""),"")</f>
        <v/>
      </c>
      <c r="BB478" s="1" t="str">
        <f ca="1">IF(($A478&lt;&gt;"")*(BB$1&lt;&gt;""),IF(_xlfn.XLOOKUP(BB$1,Attendance_sorted!$B477:$CW477,Attendance_sorted!$B477:$CW477,"nn")&lt;&gt;"nn","•",""),"")</f>
        <v/>
      </c>
      <c r="BC478" s="1" t="str">
        <f ca="1">IF(($A478&lt;&gt;"")*(BC$1&lt;&gt;""),IF(_xlfn.XLOOKUP(BC$1,Attendance_sorted!$B477:$CW477,Attendance_sorted!$B477:$CW477,"nn")&lt;&gt;"nn","•",""),"")</f>
        <v/>
      </c>
      <c r="BD478" s="1" t="str">
        <f ca="1">IF(($A478&lt;&gt;"")*(BD$1&lt;&gt;""),IF(_xlfn.XLOOKUP(BD$1,Attendance_sorted!$B477:$CW477,Attendance_sorted!$B477:$CW477,"nn")&lt;&gt;"nn","•",""),"")</f>
        <v/>
      </c>
      <c r="BE478" s="1" t="str">
        <f ca="1">IF(($A478&lt;&gt;"")*(BE$1&lt;&gt;""),IF(_xlfn.XLOOKUP(BE$1,Attendance_sorted!$B477:$CW477,Attendance_sorted!$B477:$CW477,"nn")&lt;&gt;"nn","•",""),"")</f>
        <v/>
      </c>
      <c r="BF478" s="1" t="str">
        <f ca="1">IF(($A478&lt;&gt;"")*(BF$1&lt;&gt;""),IF(_xlfn.XLOOKUP(BF$1,Attendance_sorted!$B477:$CW477,Attendance_sorted!$B477:$CW477,"nn")&lt;&gt;"nn","•",""),"")</f>
        <v/>
      </c>
      <c r="BG478" s="1" t="str">
        <f ca="1">IF(($A478&lt;&gt;"")*(BG$1&lt;&gt;""),IF(_xlfn.XLOOKUP(BG$1,Attendance_sorted!$B477:$CW477,Attendance_sorted!$B477:$CW477,"nn")&lt;&gt;"nn","•",""),"")</f>
        <v/>
      </c>
      <c r="BH478" s="1" t="str">
        <f ca="1">IF(($A478&lt;&gt;"")*(BH$1&lt;&gt;""),IF(_xlfn.XLOOKUP(BH$1,Attendance_sorted!$B477:$CW477,Attendance_sorted!$B477:$CW477,"nn")&lt;&gt;"nn","•",""),"")</f>
        <v/>
      </c>
      <c r="BI478" s="1" t="str">
        <f ca="1">IF(($A478&lt;&gt;"")*(BI$1&lt;&gt;""),IF(_xlfn.XLOOKUP(BI$1,Attendance_sorted!$B477:$CW477,Attendance_sorted!$B477:$CW477,"nn")&lt;&gt;"nn","•",""),"")</f>
        <v/>
      </c>
      <c r="BJ478" s="1" t="str">
        <f ca="1">IF(($A478&lt;&gt;"")*(BJ$1&lt;&gt;""),IF(_xlfn.XLOOKUP(BJ$1,Attendance_sorted!$B477:$CW477,Attendance_sorted!$B477:$CW477,"nn")&lt;&gt;"nn","•",""),"")</f>
        <v/>
      </c>
      <c r="BK478" s="1" t="str">
        <f ca="1">IF(($A478&lt;&gt;"")*(BK$1&lt;&gt;""),IF(_xlfn.XLOOKUP(BK$1,Attendance_sorted!$B477:$CW477,Attendance_sorted!$B477:$CW477,"nn")&lt;&gt;"nn","•",""),"")</f>
        <v/>
      </c>
      <c r="BL478" s="1" t="str">
        <f ca="1">IF(($A478&lt;&gt;"")*(BL$1&lt;&gt;""),IF(_xlfn.XLOOKUP(BL$1,Attendance_sorted!$B477:$CW477,Attendance_sorted!$B477:$CW477,"nn")&lt;&gt;"nn","•",""),"")</f>
        <v/>
      </c>
      <c r="BM478" s="1" t="str">
        <f ca="1">IF(($A478&lt;&gt;"")*(BM$1&lt;&gt;""),IF(_xlfn.XLOOKUP(BM$1,Attendance_sorted!$B477:$CW477,Attendance_sorted!$B477:$CW477,"nn")&lt;&gt;"nn","•",""),"")</f>
        <v/>
      </c>
      <c r="BN478" s="1" t="str">
        <f ca="1">IF(($A478&lt;&gt;"")*(BN$1&lt;&gt;""),IF(_xlfn.XLOOKUP(BN$1,Attendance_sorted!$B477:$CW477,Attendance_sorted!$B477:$CW477,"nn")&lt;&gt;"nn","•",""),"")</f>
        <v/>
      </c>
      <c r="BO478" s="1" t="str">
        <f ca="1">IF(($A478&lt;&gt;"")*(BO$1&lt;&gt;""),IF(_xlfn.XLOOKUP(BO$1,Attendance_sorted!$B477:$CW477,Attendance_sorted!$B477:$CW477,"nn")&lt;&gt;"nn","•",""),"")</f>
        <v/>
      </c>
      <c r="BP478" s="1" t="str">
        <f ca="1">IF(($A478&lt;&gt;"")*(BP$1&lt;&gt;""),IF(_xlfn.XLOOKUP(BP$1,Attendance_sorted!$B477:$CW477,Attendance_sorted!$B477:$CW477,"nn")&lt;&gt;"nn","•",""),"")</f>
        <v/>
      </c>
      <c r="BQ478" s="1" t="str">
        <f ca="1">IF(($A478&lt;&gt;"")*(BQ$1&lt;&gt;""),IF(_xlfn.XLOOKUP(BQ$1,Attendance_sorted!$B477:$CW477,Attendance_sorted!$B477:$CW477,"nn")&lt;&gt;"nn","•",""),"")</f>
        <v/>
      </c>
      <c r="BR478" s="1" t="str">
        <f ca="1">IF(($A478&lt;&gt;"")*(BR$1&lt;&gt;""),IF(_xlfn.XLOOKUP(BR$1,Attendance_sorted!$B477:$CW477,Attendance_sorted!$B477:$CW477,"nn")&lt;&gt;"nn","•",""),"")</f>
        <v/>
      </c>
      <c r="BS478" s="1" t="str">
        <f ca="1">IF(($A478&lt;&gt;"")*(BS$1&lt;&gt;""),IF(_xlfn.XLOOKUP(BS$1,Attendance_sorted!$B477:$CW477,Attendance_sorted!$B477:$CW477,"nn")&lt;&gt;"nn","•",""),"")</f>
        <v/>
      </c>
      <c r="BT478" s="1" t="str">
        <f ca="1">IF(($A478&lt;&gt;"")*(BT$1&lt;&gt;""),IF(_xlfn.XLOOKUP(BT$1,Attendance_sorted!$B477:$CW477,Attendance_sorted!$B477:$CW477,"nn")&lt;&gt;"nn","•",""),"")</f>
        <v/>
      </c>
      <c r="BU478" s="1" t="str">
        <f ca="1">IF(($A478&lt;&gt;"")*(BU$1&lt;&gt;""),IF(_xlfn.XLOOKUP(BU$1,Attendance_sorted!$B477:$CW477,Attendance_sorted!$B477:$CW477,"nn")&lt;&gt;"nn","•",""),"")</f>
        <v/>
      </c>
      <c r="BV478" s="1" t="str">
        <f ca="1">IF(($A478&lt;&gt;"")*(BV$1&lt;&gt;""),IF(_xlfn.XLOOKUP(BV$1,Attendance_sorted!$B477:$CW477,Attendance_sorted!$B477:$CW477,"nn")&lt;&gt;"nn","•",""),"")</f>
        <v/>
      </c>
      <c r="BW478" s="1" t="str">
        <f ca="1">IF(($A478&lt;&gt;"")*(BW$1&lt;&gt;""),IF(_xlfn.XLOOKUP(BW$1,Attendance_sorted!$B477:$CW477,Attendance_sorted!$B477:$CW477,"nn")&lt;&gt;"nn","•",""),"")</f>
        <v/>
      </c>
      <c r="BX478" s="1" t="str">
        <f ca="1">IF(($A478&lt;&gt;"")*(BX$1&lt;&gt;""),IF(_xlfn.XLOOKUP(BX$1,Attendance_sorted!$B477:$CW477,Attendance_sorted!$B477:$CW477,"nn")&lt;&gt;"nn","•",""),"")</f>
        <v/>
      </c>
      <c r="BY478" s="1" t="str">
        <f ca="1">IF(($A478&lt;&gt;"")*(BY$1&lt;&gt;""),IF(_xlfn.XLOOKUP(BY$1,Attendance_sorted!$B477:$CW477,Attendance_sorted!$B477:$CW477,"nn")&lt;&gt;"nn","•",""),"")</f>
        <v/>
      </c>
      <c r="BZ478" s="1" t="str">
        <f ca="1">IF(($A478&lt;&gt;"")*(BZ$1&lt;&gt;""),IF(_xlfn.XLOOKUP(BZ$1,Attendance_sorted!$B477:$CW477,Attendance_sorted!$B477:$CW477,"nn")&lt;&gt;"nn","•",""),"")</f>
        <v/>
      </c>
      <c r="CA478" s="1" t="str">
        <f ca="1">IF(($A478&lt;&gt;"")*(CA$1&lt;&gt;""),IF(_xlfn.XLOOKUP(CA$1,Attendance_sorted!$B477:$CW477,Attendance_sorted!$B477:$CW477,"nn")&lt;&gt;"nn","•",""),"")</f>
        <v/>
      </c>
      <c r="CB478" s="1" t="str">
        <f ca="1">IF(($A478&lt;&gt;"")*(CB$1&lt;&gt;""),IF(_xlfn.XLOOKUP(CB$1,Attendance_sorted!$B477:$CW477,Attendance_sorted!$B477:$CW477,"nn")&lt;&gt;"nn","•",""),"")</f>
        <v/>
      </c>
      <c r="CC478" s="1" t="str">
        <f ca="1">IF(($A478&lt;&gt;"")*(CC$1&lt;&gt;""),IF(_xlfn.XLOOKUP(CC$1,Attendance_sorted!$B477:$CW477,Attendance_sorted!$B477:$CW477,"nn")&lt;&gt;"nn","•",""),"")</f>
        <v/>
      </c>
      <c r="CD478" s="1" t="str">
        <f ca="1">IF(($A478&lt;&gt;"")*(CD$1&lt;&gt;""),IF(_xlfn.XLOOKUP(CD$1,Attendance_sorted!$B477:$CW477,Attendance_sorted!$B477:$CW477,"nn")&lt;&gt;"nn","•",""),"")</f>
        <v/>
      </c>
      <c r="CE478" s="1" t="str">
        <f ca="1">IF(($A478&lt;&gt;"")*(CE$1&lt;&gt;""),IF(_xlfn.XLOOKUP(CE$1,Attendance_sorted!$B477:$CW477,Attendance_sorted!$B477:$CW477,"nn")&lt;&gt;"nn","•",""),"")</f>
        <v/>
      </c>
      <c r="CF478" s="1" t="str">
        <f ca="1">IF(($A478&lt;&gt;"")*(CF$1&lt;&gt;""),IF(_xlfn.XLOOKUP(CF$1,Attendance_sorted!$B477:$CW477,Attendance_sorted!$B477:$CW477,"nn")&lt;&gt;"nn","•",""),"")</f>
        <v/>
      </c>
      <c r="CG478" s="1" t="str">
        <f ca="1">IF(($A478&lt;&gt;"")*(CG$1&lt;&gt;""),IF(_xlfn.XLOOKUP(CG$1,Attendance_sorted!$B477:$CW477,Attendance_sorted!$B477:$CW477,"nn")&lt;&gt;"nn","•",""),"")</f>
        <v/>
      </c>
      <c r="CH478" s="1" t="str">
        <f ca="1">IF(($A478&lt;&gt;"")*(CH$1&lt;&gt;""),IF(_xlfn.XLOOKUP(CH$1,Attendance_sorted!$B477:$CW477,Attendance_sorted!$B477:$CW477,"nn")&lt;&gt;"nn","•",""),"")</f>
        <v/>
      </c>
      <c r="CI478" s="1" t="str">
        <f ca="1">IF(($A478&lt;&gt;"")*(CI$1&lt;&gt;""),IF(_xlfn.XLOOKUP(CI$1,Attendance_sorted!$B477:$CW477,Attendance_sorted!$B477:$CW477,"nn")&lt;&gt;"nn","•",""),"")</f>
        <v/>
      </c>
      <c r="CJ478" s="1" t="str">
        <f ca="1">IF(($A478&lt;&gt;"")*(CJ$1&lt;&gt;""),IF(_xlfn.XLOOKUP(CJ$1,Attendance_sorted!$B477:$CW477,Attendance_sorted!$B477:$CW477,"nn")&lt;&gt;"nn","•",""),"")</f>
        <v/>
      </c>
      <c r="CK478" s="1" t="str">
        <f ca="1">IF(($A478&lt;&gt;"")*(CK$1&lt;&gt;""),IF(_xlfn.XLOOKUP(CK$1,Attendance_sorted!$B477:$CW477,Attendance_sorted!$B477:$CW477,"nn")&lt;&gt;"nn","•",""),"")</f>
        <v/>
      </c>
      <c r="CL478" s="1" t="str">
        <f ca="1">IF(($A478&lt;&gt;"")*(CL$1&lt;&gt;""),IF(_xlfn.XLOOKUP(CL$1,Attendance_sorted!$B477:$CW477,Attendance_sorted!$B477:$CW477,"nn")&lt;&gt;"nn","•",""),"")</f>
        <v/>
      </c>
      <c r="CM478" s="1" t="str">
        <f ca="1">IF(($A478&lt;&gt;"")*(CM$1&lt;&gt;""),IF(_xlfn.XLOOKUP(CM$1,Attendance_sorted!$B477:$CW477,Attendance_sorted!$B477:$CW477,"nn")&lt;&gt;"nn","•",""),"")</f>
        <v/>
      </c>
      <c r="CN478" s="1" t="str">
        <f ca="1">IF(($A478&lt;&gt;"")*(CN$1&lt;&gt;""),IF(_xlfn.XLOOKUP(CN$1,Attendance_sorted!$B477:$CW477,Attendance_sorted!$B477:$CW477,"nn")&lt;&gt;"nn","•",""),"")</f>
        <v/>
      </c>
      <c r="CO478" s="1" t="str">
        <f ca="1">IF(($A478&lt;&gt;"")*(CO$1&lt;&gt;""),IF(_xlfn.XLOOKUP(CO$1,Attendance_sorted!$B477:$CW477,Attendance_sorted!$B477:$CW477,"nn")&lt;&gt;"nn","•",""),"")</f>
        <v/>
      </c>
      <c r="CP478" s="1" t="str">
        <f ca="1">IF(($A478&lt;&gt;"")*(CP$1&lt;&gt;""),IF(_xlfn.XLOOKUP(CP$1,Attendance_sorted!$B477:$CW477,Attendance_sorted!$B477:$CW477,"nn")&lt;&gt;"nn","•",""),"")</f>
        <v/>
      </c>
      <c r="CQ478" s="1" t="str">
        <f ca="1">IF(($A478&lt;&gt;"")*(CQ$1&lt;&gt;""),IF(_xlfn.XLOOKUP(CQ$1,Attendance_sorted!$B477:$CW477,Attendance_sorted!$B477:$CW477,"nn")&lt;&gt;"nn","•",""),"")</f>
        <v/>
      </c>
      <c r="CR478" s="1" t="str">
        <f ca="1">IF(($A478&lt;&gt;"")*(CR$1&lt;&gt;""),IF(_xlfn.XLOOKUP(CR$1,Attendance_sorted!$B477:$CW477,Attendance_sorted!$B477:$CW477,"nn")&lt;&gt;"nn","•",""),"")</f>
        <v/>
      </c>
      <c r="CS478" s="1" t="str">
        <f ca="1">IF(($A478&lt;&gt;"")*(CS$1&lt;&gt;""),IF(_xlfn.XLOOKUP(CS$1,Attendance_sorted!$B477:$CW477,Attendance_sorted!$B477:$CW477,"nn")&lt;&gt;"nn","•",""),"")</f>
        <v/>
      </c>
      <c r="CT478" s="1" t="str">
        <f ca="1">IF(($A478&lt;&gt;"")*(CT$1&lt;&gt;""),IF(_xlfn.XLOOKUP(CT$1,Attendance_sorted!$B477:$CW477,Attendance_sorted!$B477:$CW477,"nn")&lt;&gt;"nn","•",""),"")</f>
        <v/>
      </c>
      <c r="CU478" s="1" t="str">
        <f ca="1">IF(($A478&lt;&gt;"")*(CU$1&lt;&gt;""),IF(_xlfn.XLOOKUP(CU$1,Attendance_sorted!$B477:$CW477,Attendance_sorted!$B477:$CW477,"nn")&lt;&gt;"nn","•",""),"")</f>
        <v/>
      </c>
      <c r="CV478" s="1" t="str">
        <f ca="1">IF(($A478&lt;&gt;"")*(CV$1&lt;&gt;""),IF(_xlfn.XLOOKUP(CV$1,Attendance_sorted!$B477:$CW477,Attendance_sorted!$B477:$CW477,"nn")&lt;&gt;"nn","•",""),"")</f>
        <v/>
      </c>
      <c r="CW478" s="1" t="str">
        <f ca="1">IF(($A478&lt;&gt;"")*(CW$1&lt;&gt;""),IF(_xlfn.XLOOKUP(CW$1,Attendance_sorted!$B477:$CW477,Attendance_sorted!$B477:$CW477,"nn")&lt;&gt;"nn","•",""),"")</f>
        <v/>
      </c>
    </row>
    <row r="479" spans="1:101">
      <c r="A479" s="1"/>
      <c r="B479" s="1" t="str">
        <f ca="1">IF(($A479&lt;&gt;"")*(B$1&lt;&gt;""),IF(_xlfn.XLOOKUP(B$1,Attendance_sorted!$B478:$CW478,Attendance_sorted!$B478:$CW478,"nn")&lt;&gt;"nn","•",""),"")</f>
        <v/>
      </c>
      <c r="C479" s="1" t="str">
        <f ca="1">IF(($A479&lt;&gt;"")*(C$1&lt;&gt;""),IF(_xlfn.XLOOKUP(C$1,Attendance_sorted!$B478:$CW478,Attendance_sorted!$B478:$CW478,"nn")&lt;&gt;"nn","•",""),"")</f>
        <v/>
      </c>
      <c r="D479" s="1" t="str">
        <f ca="1">IF(($A479&lt;&gt;"")*(D$1&lt;&gt;""),IF(_xlfn.XLOOKUP(D$1,Attendance_sorted!$B478:$CW478,Attendance_sorted!$B478:$CW478,"nn")&lt;&gt;"nn","•",""),"")</f>
        <v/>
      </c>
      <c r="E479" s="1" t="str">
        <f ca="1">IF(($A479&lt;&gt;"")*(E$1&lt;&gt;""),IF(_xlfn.XLOOKUP(E$1,Attendance_sorted!$B478:$CW478,Attendance_sorted!$B478:$CW478,"nn")&lt;&gt;"nn","•",""),"")</f>
        <v/>
      </c>
      <c r="F479" s="1" t="str">
        <f ca="1">IF(($A479&lt;&gt;"")*(F$1&lt;&gt;""),IF(_xlfn.XLOOKUP(F$1,Attendance_sorted!$B478:$CW478,Attendance_sorted!$B478:$CW478,"nn")&lt;&gt;"nn","•",""),"")</f>
        <v/>
      </c>
      <c r="G479" s="1" t="str">
        <f ca="1">IF(($A479&lt;&gt;"")*(G$1&lt;&gt;""),IF(_xlfn.XLOOKUP(G$1,Attendance_sorted!$B478:$CW478,Attendance_sorted!$B478:$CW478,"nn")&lt;&gt;"nn","•",""),"")</f>
        <v/>
      </c>
      <c r="H479" s="1" t="str">
        <f ca="1">IF(($A479&lt;&gt;"")*(H$1&lt;&gt;""),IF(_xlfn.XLOOKUP(H$1,Attendance_sorted!$B478:$CW478,Attendance_sorted!$B478:$CW478,"nn")&lt;&gt;"nn","•",""),"")</f>
        <v/>
      </c>
      <c r="I479" s="1" t="str">
        <f ca="1">IF(($A479&lt;&gt;"")*(I$1&lt;&gt;""),IF(_xlfn.XLOOKUP(I$1,Attendance_sorted!$B478:$CW478,Attendance_sorted!$B478:$CW478,"nn")&lt;&gt;"nn","•",""),"")</f>
        <v/>
      </c>
      <c r="J479" s="1" t="str">
        <f ca="1">IF(($A479&lt;&gt;"")*(J$1&lt;&gt;""),IF(_xlfn.XLOOKUP(J$1,Attendance_sorted!$B478:$CW478,Attendance_sorted!$B478:$CW478,"nn")&lt;&gt;"nn","•",""),"")</f>
        <v/>
      </c>
      <c r="K479" s="1" t="str">
        <f ca="1">IF(($A479&lt;&gt;"")*(K$1&lt;&gt;""),IF(_xlfn.XLOOKUP(K$1,Attendance_sorted!$B478:$CW478,Attendance_sorted!$B478:$CW478,"nn")&lt;&gt;"nn","•",""),"")</f>
        <v/>
      </c>
      <c r="L479" s="1" t="str">
        <f ca="1">IF(($A479&lt;&gt;"")*(L$1&lt;&gt;""),IF(_xlfn.XLOOKUP(L$1,Attendance_sorted!$B478:$CW478,Attendance_sorted!$B478:$CW478,"nn")&lt;&gt;"nn","•",""),"")</f>
        <v/>
      </c>
      <c r="M479" s="1" t="str">
        <f ca="1">IF(($A479&lt;&gt;"")*(M$1&lt;&gt;""),IF(_xlfn.XLOOKUP(M$1,Attendance_sorted!$B478:$CW478,Attendance_sorted!$B478:$CW478,"nn")&lt;&gt;"nn","•",""),"")</f>
        <v/>
      </c>
      <c r="N479" s="1" t="str">
        <f ca="1">IF(($A479&lt;&gt;"")*(N$1&lt;&gt;""),IF(_xlfn.XLOOKUP(N$1,Attendance_sorted!$B478:$CW478,Attendance_sorted!$B478:$CW478,"nn")&lt;&gt;"nn","•",""),"")</f>
        <v/>
      </c>
      <c r="O479" s="1" t="str">
        <f ca="1">IF(($A479&lt;&gt;"")*(O$1&lt;&gt;""),IF(_xlfn.XLOOKUP(O$1,Attendance_sorted!$B478:$CW478,Attendance_sorted!$B478:$CW478,"nn")&lt;&gt;"nn","•",""),"")</f>
        <v/>
      </c>
      <c r="P479" s="1" t="str">
        <f ca="1">IF(($A479&lt;&gt;"")*(P$1&lt;&gt;""),IF(_xlfn.XLOOKUP(P$1,Attendance_sorted!$B478:$CW478,Attendance_sorted!$B478:$CW478,"nn")&lt;&gt;"nn","•",""),"")</f>
        <v/>
      </c>
      <c r="Q479" s="1" t="str">
        <f ca="1">IF(($A479&lt;&gt;"")*(Q$1&lt;&gt;""),IF(_xlfn.XLOOKUP(Q$1,Attendance_sorted!$B478:$CW478,Attendance_sorted!$B478:$CW478,"nn")&lt;&gt;"nn","•",""),"")</f>
        <v/>
      </c>
      <c r="R479" s="1" t="str">
        <f ca="1">IF(($A479&lt;&gt;"")*(R$1&lt;&gt;""),IF(_xlfn.XLOOKUP(R$1,Attendance_sorted!$B478:$CW478,Attendance_sorted!$B478:$CW478,"nn")&lt;&gt;"nn","•",""),"")</f>
        <v/>
      </c>
      <c r="S479" s="1" t="str">
        <f ca="1">IF(($A479&lt;&gt;"")*(S$1&lt;&gt;""),IF(_xlfn.XLOOKUP(S$1,Attendance_sorted!$B478:$CW478,Attendance_sorted!$B478:$CW478,"nn")&lt;&gt;"nn","•",""),"")</f>
        <v/>
      </c>
      <c r="T479" s="1" t="str">
        <f ca="1">IF(($A479&lt;&gt;"")*(T$1&lt;&gt;""),IF(_xlfn.XLOOKUP(T$1,Attendance_sorted!$B478:$CW478,Attendance_sorted!$B478:$CW478,"nn")&lt;&gt;"nn","•",""),"")</f>
        <v/>
      </c>
      <c r="U479" s="1" t="str">
        <f ca="1">IF(($A479&lt;&gt;"")*(U$1&lt;&gt;""),IF(_xlfn.XLOOKUP(U$1,Attendance_sorted!$B478:$CW478,Attendance_sorted!$B478:$CW478,"nn")&lt;&gt;"nn","•",""),"")</f>
        <v/>
      </c>
      <c r="V479" s="1" t="str">
        <f ca="1">IF(($A479&lt;&gt;"")*(V$1&lt;&gt;""),IF(_xlfn.XLOOKUP(V$1,Attendance_sorted!$B478:$CW478,Attendance_sorted!$B478:$CW478,"nn")&lt;&gt;"nn","•",""),"")</f>
        <v/>
      </c>
      <c r="W479" s="1" t="str">
        <f ca="1">IF(($A479&lt;&gt;"")*(W$1&lt;&gt;""),IF(_xlfn.XLOOKUP(W$1,Attendance_sorted!$B478:$CW478,Attendance_sorted!$B478:$CW478,"nn")&lt;&gt;"nn","•",""),"")</f>
        <v/>
      </c>
      <c r="X479" s="1" t="str">
        <f ca="1">IF(($A479&lt;&gt;"")*(X$1&lt;&gt;""),IF(_xlfn.XLOOKUP(X$1,Attendance_sorted!$B478:$CW478,Attendance_sorted!$B478:$CW478,"nn")&lt;&gt;"nn","•",""),"")</f>
        <v/>
      </c>
      <c r="Y479" s="1" t="str">
        <f ca="1">IF(($A479&lt;&gt;"")*(Y$1&lt;&gt;""),IF(_xlfn.XLOOKUP(Y$1,Attendance_sorted!$B478:$CW478,Attendance_sorted!$B478:$CW478,"nn")&lt;&gt;"nn","•",""),"")</f>
        <v/>
      </c>
      <c r="Z479" s="1" t="str">
        <f ca="1">IF(($A479&lt;&gt;"")*(Z$1&lt;&gt;""),IF(_xlfn.XLOOKUP(Z$1,Attendance_sorted!$B478:$CW478,Attendance_sorted!$B478:$CW478,"nn")&lt;&gt;"nn","•",""),"")</f>
        <v/>
      </c>
      <c r="AA479" s="1" t="str">
        <f ca="1">IF(($A479&lt;&gt;"")*(AA$1&lt;&gt;""),IF(_xlfn.XLOOKUP(AA$1,Attendance_sorted!$B478:$CW478,Attendance_sorted!$B478:$CW478,"nn")&lt;&gt;"nn","•",""),"")</f>
        <v/>
      </c>
      <c r="AB479" s="1" t="str">
        <f ca="1">IF(($A479&lt;&gt;"")*(AB$1&lt;&gt;""),IF(_xlfn.XLOOKUP(AB$1,Attendance_sorted!$B478:$CW478,Attendance_sorted!$B478:$CW478,"nn")&lt;&gt;"nn","•",""),"")</f>
        <v/>
      </c>
      <c r="AC479" s="1" t="str">
        <f ca="1">IF(($A479&lt;&gt;"")*(AC$1&lt;&gt;""),IF(_xlfn.XLOOKUP(AC$1,Attendance_sorted!$B478:$CW478,Attendance_sorted!$B478:$CW478,"nn")&lt;&gt;"nn","•",""),"")</f>
        <v/>
      </c>
      <c r="AD479" s="1" t="str">
        <f ca="1">IF(($A479&lt;&gt;"")*(AD$1&lt;&gt;""),IF(_xlfn.XLOOKUP(AD$1,Attendance_sorted!$B478:$CW478,Attendance_sorted!$B478:$CW478,"nn")&lt;&gt;"nn","•",""),"")</f>
        <v/>
      </c>
      <c r="AE479" s="1" t="str">
        <f ca="1">IF(($A479&lt;&gt;"")*(AE$1&lt;&gt;""),IF(_xlfn.XLOOKUP(AE$1,Attendance_sorted!$B478:$CW478,Attendance_sorted!$B478:$CW478,"nn")&lt;&gt;"nn","•",""),"")</f>
        <v/>
      </c>
      <c r="AF479" s="1" t="str">
        <f ca="1">IF(($A479&lt;&gt;"")*(AF$1&lt;&gt;""),IF(_xlfn.XLOOKUP(AF$1,Attendance_sorted!$B478:$CW478,Attendance_sorted!$B478:$CW478,"nn")&lt;&gt;"nn","•",""),"")</f>
        <v/>
      </c>
      <c r="AG479" s="1" t="str">
        <f ca="1">IF(($A479&lt;&gt;"")*(AG$1&lt;&gt;""),IF(_xlfn.XLOOKUP(AG$1,Attendance_sorted!$B478:$CW478,Attendance_sorted!$B478:$CW478,"nn")&lt;&gt;"nn","•",""),"")</f>
        <v/>
      </c>
      <c r="AH479" s="1" t="str">
        <f ca="1">IF(($A479&lt;&gt;"")*(AH$1&lt;&gt;""),IF(_xlfn.XLOOKUP(AH$1,Attendance_sorted!$B478:$CW478,Attendance_sorted!$B478:$CW478,"nn")&lt;&gt;"nn","•",""),"")</f>
        <v/>
      </c>
      <c r="AI479" s="1" t="str">
        <f ca="1">IF(($A479&lt;&gt;"")*(AI$1&lt;&gt;""),IF(_xlfn.XLOOKUP(AI$1,Attendance_sorted!$B478:$CW478,Attendance_sorted!$B478:$CW478,"nn")&lt;&gt;"nn","•",""),"")</f>
        <v/>
      </c>
      <c r="AJ479" s="1" t="str">
        <f ca="1">IF(($A479&lt;&gt;"")*(AJ$1&lt;&gt;""),IF(_xlfn.XLOOKUP(AJ$1,Attendance_sorted!$B478:$CW478,Attendance_sorted!$B478:$CW478,"nn")&lt;&gt;"nn","•",""),"")</f>
        <v/>
      </c>
      <c r="AK479" s="1" t="str">
        <f ca="1">IF(($A479&lt;&gt;"")*(AK$1&lt;&gt;""),IF(_xlfn.XLOOKUP(AK$1,Attendance_sorted!$B478:$CW478,Attendance_sorted!$B478:$CW478,"nn")&lt;&gt;"nn","•",""),"")</f>
        <v/>
      </c>
      <c r="AL479" s="1" t="str">
        <f ca="1">IF(($A479&lt;&gt;"")*(AL$1&lt;&gt;""),IF(_xlfn.XLOOKUP(AL$1,Attendance_sorted!$B478:$CW478,Attendance_sorted!$B478:$CW478,"nn")&lt;&gt;"nn","•",""),"")</f>
        <v/>
      </c>
      <c r="AM479" s="1" t="str">
        <f ca="1">IF(($A479&lt;&gt;"")*(AM$1&lt;&gt;""),IF(_xlfn.XLOOKUP(AM$1,Attendance_sorted!$B478:$CW478,Attendance_sorted!$B478:$CW478,"nn")&lt;&gt;"nn","•",""),"")</f>
        <v/>
      </c>
      <c r="AN479" s="1" t="str">
        <f ca="1">IF(($A479&lt;&gt;"")*(AN$1&lt;&gt;""),IF(_xlfn.XLOOKUP(AN$1,Attendance_sorted!$B478:$CW478,Attendance_sorted!$B478:$CW478,"nn")&lt;&gt;"nn","•",""),"")</f>
        <v/>
      </c>
      <c r="AO479" s="1" t="str">
        <f ca="1">IF(($A479&lt;&gt;"")*(AO$1&lt;&gt;""),IF(_xlfn.XLOOKUP(AO$1,Attendance_sorted!$B478:$CW478,Attendance_sorted!$B478:$CW478,"nn")&lt;&gt;"nn","•",""),"")</f>
        <v/>
      </c>
      <c r="AP479" s="1" t="str">
        <f ca="1">IF(($A479&lt;&gt;"")*(AP$1&lt;&gt;""),IF(_xlfn.XLOOKUP(AP$1,Attendance_sorted!$B478:$CW478,Attendance_sorted!$B478:$CW478,"nn")&lt;&gt;"nn","•",""),"")</f>
        <v/>
      </c>
      <c r="AQ479" s="1" t="str">
        <f ca="1">IF(($A479&lt;&gt;"")*(AQ$1&lt;&gt;""),IF(_xlfn.XLOOKUP(AQ$1,Attendance_sorted!$B478:$CW478,Attendance_sorted!$B478:$CW478,"nn")&lt;&gt;"nn","•",""),"")</f>
        <v/>
      </c>
      <c r="AR479" s="1" t="str">
        <f ca="1">IF(($A479&lt;&gt;"")*(AR$1&lt;&gt;""),IF(_xlfn.XLOOKUP(AR$1,Attendance_sorted!$B478:$CW478,Attendance_sorted!$B478:$CW478,"nn")&lt;&gt;"nn","•",""),"")</f>
        <v/>
      </c>
      <c r="AS479" s="1" t="str">
        <f ca="1">IF(($A479&lt;&gt;"")*(AS$1&lt;&gt;""),IF(_xlfn.XLOOKUP(AS$1,Attendance_sorted!$B478:$CW478,Attendance_sorted!$B478:$CW478,"nn")&lt;&gt;"nn","•",""),"")</f>
        <v/>
      </c>
      <c r="AT479" s="1" t="str">
        <f ca="1">IF(($A479&lt;&gt;"")*(AT$1&lt;&gt;""),IF(_xlfn.XLOOKUP(AT$1,Attendance_sorted!$B478:$CW478,Attendance_sorted!$B478:$CW478,"nn")&lt;&gt;"nn","•",""),"")</f>
        <v/>
      </c>
      <c r="AU479" s="1" t="str">
        <f ca="1">IF(($A479&lt;&gt;"")*(AU$1&lt;&gt;""),IF(_xlfn.XLOOKUP(AU$1,Attendance_sorted!$B478:$CW478,Attendance_sorted!$B478:$CW478,"nn")&lt;&gt;"nn","•",""),"")</f>
        <v/>
      </c>
      <c r="AV479" s="1" t="str">
        <f ca="1">IF(($A479&lt;&gt;"")*(AV$1&lt;&gt;""),IF(_xlfn.XLOOKUP(AV$1,Attendance_sorted!$B478:$CW478,Attendance_sorted!$B478:$CW478,"nn")&lt;&gt;"nn","•",""),"")</f>
        <v/>
      </c>
      <c r="AW479" s="1" t="str">
        <f ca="1">IF(($A479&lt;&gt;"")*(AW$1&lt;&gt;""),IF(_xlfn.XLOOKUP(AW$1,Attendance_sorted!$B478:$CW478,Attendance_sorted!$B478:$CW478,"nn")&lt;&gt;"nn","•",""),"")</f>
        <v/>
      </c>
      <c r="AX479" s="1" t="str">
        <f ca="1">IF(($A479&lt;&gt;"")*(AX$1&lt;&gt;""),IF(_xlfn.XLOOKUP(AX$1,Attendance_sorted!$B478:$CW478,Attendance_sorted!$B478:$CW478,"nn")&lt;&gt;"nn","•",""),"")</f>
        <v/>
      </c>
      <c r="AY479" s="1" t="str">
        <f ca="1">IF(($A479&lt;&gt;"")*(AY$1&lt;&gt;""),IF(_xlfn.XLOOKUP(AY$1,Attendance_sorted!$B478:$CW478,Attendance_sorted!$B478:$CW478,"nn")&lt;&gt;"nn","•",""),"")</f>
        <v/>
      </c>
      <c r="AZ479" s="1" t="str">
        <f ca="1">IF(($A479&lt;&gt;"")*(AZ$1&lt;&gt;""),IF(_xlfn.XLOOKUP(AZ$1,Attendance_sorted!$B478:$CW478,Attendance_sorted!$B478:$CW478,"nn")&lt;&gt;"nn","•",""),"")</f>
        <v/>
      </c>
      <c r="BA479" s="1" t="str">
        <f ca="1">IF(($A479&lt;&gt;"")*(BA$1&lt;&gt;""),IF(_xlfn.XLOOKUP(BA$1,Attendance_sorted!$B478:$CW478,Attendance_sorted!$B478:$CW478,"nn")&lt;&gt;"nn","•",""),"")</f>
        <v/>
      </c>
      <c r="BB479" s="1" t="str">
        <f ca="1">IF(($A479&lt;&gt;"")*(BB$1&lt;&gt;""),IF(_xlfn.XLOOKUP(BB$1,Attendance_sorted!$B478:$CW478,Attendance_sorted!$B478:$CW478,"nn")&lt;&gt;"nn","•",""),"")</f>
        <v/>
      </c>
      <c r="BC479" s="1" t="str">
        <f ca="1">IF(($A479&lt;&gt;"")*(BC$1&lt;&gt;""),IF(_xlfn.XLOOKUP(BC$1,Attendance_sorted!$B478:$CW478,Attendance_sorted!$B478:$CW478,"nn")&lt;&gt;"nn","•",""),"")</f>
        <v/>
      </c>
      <c r="BD479" s="1" t="str">
        <f ca="1">IF(($A479&lt;&gt;"")*(BD$1&lt;&gt;""),IF(_xlfn.XLOOKUP(BD$1,Attendance_sorted!$B478:$CW478,Attendance_sorted!$B478:$CW478,"nn")&lt;&gt;"nn","•",""),"")</f>
        <v/>
      </c>
      <c r="BE479" s="1" t="str">
        <f ca="1">IF(($A479&lt;&gt;"")*(BE$1&lt;&gt;""),IF(_xlfn.XLOOKUP(BE$1,Attendance_sorted!$B478:$CW478,Attendance_sorted!$B478:$CW478,"nn")&lt;&gt;"nn","•",""),"")</f>
        <v/>
      </c>
      <c r="BF479" s="1" t="str">
        <f ca="1">IF(($A479&lt;&gt;"")*(BF$1&lt;&gt;""),IF(_xlfn.XLOOKUP(BF$1,Attendance_sorted!$B478:$CW478,Attendance_sorted!$B478:$CW478,"nn")&lt;&gt;"nn","•",""),"")</f>
        <v/>
      </c>
      <c r="BG479" s="1" t="str">
        <f ca="1">IF(($A479&lt;&gt;"")*(BG$1&lt;&gt;""),IF(_xlfn.XLOOKUP(BG$1,Attendance_sorted!$B478:$CW478,Attendance_sorted!$B478:$CW478,"nn")&lt;&gt;"nn","•",""),"")</f>
        <v/>
      </c>
      <c r="BH479" s="1" t="str">
        <f ca="1">IF(($A479&lt;&gt;"")*(BH$1&lt;&gt;""),IF(_xlfn.XLOOKUP(BH$1,Attendance_sorted!$B478:$CW478,Attendance_sorted!$B478:$CW478,"nn")&lt;&gt;"nn","•",""),"")</f>
        <v/>
      </c>
      <c r="BI479" s="1" t="str">
        <f ca="1">IF(($A479&lt;&gt;"")*(BI$1&lt;&gt;""),IF(_xlfn.XLOOKUP(BI$1,Attendance_sorted!$B478:$CW478,Attendance_sorted!$B478:$CW478,"nn")&lt;&gt;"nn","•",""),"")</f>
        <v/>
      </c>
      <c r="BJ479" s="1" t="str">
        <f ca="1">IF(($A479&lt;&gt;"")*(BJ$1&lt;&gt;""),IF(_xlfn.XLOOKUP(BJ$1,Attendance_sorted!$B478:$CW478,Attendance_sorted!$B478:$CW478,"nn")&lt;&gt;"nn","•",""),"")</f>
        <v/>
      </c>
      <c r="BK479" s="1" t="str">
        <f ca="1">IF(($A479&lt;&gt;"")*(BK$1&lt;&gt;""),IF(_xlfn.XLOOKUP(BK$1,Attendance_sorted!$B478:$CW478,Attendance_sorted!$B478:$CW478,"nn")&lt;&gt;"nn","•",""),"")</f>
        <v/>
      </c>
      <c r="BL479" s="1" t="str">
        <f ca="1">IF(($A479&lt;&gt;"")*(BL$1&lt;&gt;""),IF(_xlfn.XLOOKUP(BL$1,Attendance_sorted!$B478:$CW478,Attendance_sorted!$B478:$CW478,"nn")&lt;&gt;"nn","•",""),"")</f>
        <v/>
      </c>
      <c r="BM479" s="1" t="str">
        <f ca="1">IF(($A479&lt;&gt;"")*(BM$1&lt;&gt;""),IF(_xlfn.XLOOKUP(BM$1,Attendance_sorted!$B478:$CW478,Attendance_sorted!$B478:$CW478,"nn")&lt;&gt;"nn","•",""),"")</f>
        <v/>
      </c>
      <c r="BN479" s="1" t="str">
        <f ca="1">IF(($A479&lt;&gt;"")*(BN$1&lt;&gt;""),IF(_xlfn.XLOOKUP(BN$1,Attendance_sorted!$B478:$CW478,Attendance_sorted!$B478:$CW478,"nn")&lt;&gt;"nn","•",""),"")</f>
        <v/>
      </c>
      <c r="BO479" s="1" t="str">
        <f ca="1">IF(($A479&lt;&gt;"")*(BO$1&lt;&gt;""),IF(_xlfn.XLOOKUP(BO$1,Attendance_sorted!$B478:$CW478,Attendance_sorted!$B478:$CW478,"nn")&lt;&gt;"nn","•",""),"")</f>
        <v/>
      </c>
      <c r="BP479" s="1" t="str">
        <f ca="1">IF(($A479&lt;&gt;"")*(BP$1&lt;&gt;""),IF(_xlfn.XLOOKUP(BP$1,Attendance_sorted!$B478:$CW478,Attendance_sorted!$B478:$CW478,"nn")&lt;&gt;"nn","•",""),"")</f>
        <v/>
      </c>
      <c r="BQ479" s="1" t="str">
        <f ca="1">IF(($A479&lt;&gt;"")*(BQ$1&lt;&gt;""),IF(_xlfn.XLOOKUP(BQ$1,Attendance_sorted!$B478:$CW478,Attendance_sorted!$B478:$CW478,"nn")&lt;&gt;"nn","•",""),"")</f>
        <v/>
      </c>
      <c r="BR479" s="1" t="str">
        <f ca="1">IF(($A479&lt;&gt;"")*(BR$1&lt;&gt;""),IF(_xlfn.XLOOKUP(BR$1,Attendance_sorted!$B478:$CW478,Attendance_sorted!$B478:$CW478,"nn")&lt;&gt;"nn","•",""),"")</f>
        <v/>
      </c>
      <c r="BS479" s="1" t="str">
        <f ca="1">IF(($A479&lt;&gt;"")*(BS$1&lt;&gt;""),IF(_xlfn.XLOOKUP(BS$1,Attendance_sorted!$B478:$CW478,Attendance_sorted!$B478:$CW478,"nn")&lt;&gt;"nn","•",""),"")</f>
        <v/>
      </c>
      <c r="BT479" s="1" t="str">
        <f ca="1">IF(($A479&lt;&gt;"")*(BT$1&lt;&gt;""),IF(_xlfn.XLOOKUP(BT$1,Attendance_sorted!$B478:$CW478,Attendance_sorted!$B478:$CW478,"nn")&lt;&gt;"nn","•",""),"")</f>
        <v/>
      </c>
      <c r="BU479" s="1" t="str">
        <f ca="1">IF(($A479&lt;&gt;"")*(BU$1&lt;&gt;""),IF(_xlfn.XLOOKUP(BU$1,Attendance_sorted!$B478:$CW478,Attendance_sorted!$B478:$CW478,"nn")&lt;&gt;"nn","•",""),"")</f>
        <v/>
      </c>
      <c r="BV479" s="1" t="str">
        <f ca="1">IF(($A479&lt;&gt;"")*(BV$1&lt;&gt;""),IF(_xlfn.XLOOKUP(BV$1,Attendance_sorted!$B478:$CW478,Attendance_sorted!$B478:$CW478,"nn")&lt;&gt;"nn","•",""),"")</f>
        <v/>
      </c>
      <c r="BW479" s="1" t="str">
        <f ca="1">IF(($A479&lt;&gt;"")*(BW$1&lt;&gt;""),IF(_xlfn.XLOOKUP(BW$1,Attendance_sorted!$B478:$CW478,Attendance_sorted!$B478:$CW478,"nn")&lt;&gt;"nn","•",""),"")</f>
        <v/>
      </c>
      <c r="BX479" s="1" t="str">
        <f ca="1">IF(($A479&lt;&gt;"")*(BX$1&lt;&gt;""),IF(_xlfn.XLOOKUP(BX$1,Attendance_sorted!$B478:$CW478,Attendance_sorted!$B478:$CW478,"nn")&lt;&gt;"nn","•",""),"")</f>
        <v/>
      </c>
      <c r="BY479" s="1" t="str">
        <f ca="1">IF(($A479&lt;&gt;"")*(BY$1&lt;&gt;""),IF(_xlfn.XLOOKUP(BY$1,Attendance_sorted!$B478:$CW478,Attendance_sorted!$B478:$CW478,"nn")&lt;&gt;"nn","•",""),"")</f>
        <v/>
      </c>
      <c r="BZ479" s="1" t="str">
        <f ca="1">IF(($A479&lt;&gt;"")*(BZ$1&lt;&gt;""),IF(_xlfn.XLOOKUP(BZ$1,Attendance_sorted!$B478:$CW478,Attendance_sorted!$B478:$CW478,"nn")&lt;&gt;"nn","•",""),"")</f>
        <v/>
      </c>
      <c r="CA479" s="1" t="str">
        <f ca="1">IF(($A479&lt;&gt;"")*(CA$1&lt;&gt;""),IF(_xlfn.XLOOKUP(CA$1,Attendance_sorted!$B478:$CW478,Attendance_sorted!$B478:$CW478,"nn")&lt;&gt;"nn","•",""),"")</f>
        <v/>
      </c>
      <c r="CB479" s="1" t="str">
        <f ca="1">IF(($A479&lt;&gt;"")*(CB$1&lt;&gt;""),IF(_xlfn.XLOOKUP(CB$1,Attendance_sorted!$B478:$CW478,Attendance_sorted!$B478:$CW478,"nn")&lt;&gt;"nn","•",""),"")</f>
        <v/>
      </c>
      <c r="CC479" s="1" t="str">
        <f ca="1">IF(($A479&lt;&gt;"")*(CC$1&lt;&gt;""),IF(_xlfn.XLOOKUP(CC$1,Attendance_sorted!$B478:$CW478,Attendance_sorted!$B478:$CW478,"nn")&lt;&gt;"nn","•",""),"")</f>
        <v/>
      </c>
      <c r="CD479" s="1" t="str">
        <f ca="1">IF(($A479&lt;&gt;"")*(CD$1&lt;&gt;""),IF(_xlfn.XLOOKUP(CD$1,Attendance_sorted!$B478:$CW478,Attendance_sorted!$B478:$CW478,"nn")&lt;&gt;"nn","•",""),"")</f>
        <v/>
      </c>
      <c r="CE479" s="1" t="str">
        <f ca="1">IF(($A479&lt;&gt;"")*(CE$1&lt;&gt;""),IF(_xlfn.XLOOKUP(CE$1,Attendance_sorted!$B478:$CW478,Attendance_sorted!$B478:$CW478,"nn")&lt;&gt;"nn","•",""),"")</f>
        <v/>
      </c>
      <c r="CF479" s="1" t="str">
        <f ca="1">IF(($A479&lt;&gt;"")*(CF$1&lt;&gt;""),IF(_xlfn.XLOOKUP(CF$1,Attendance_sorted!$B478:$CW478,Attendance_sorted!$B478:$CW478,"nn")&lt;&gt;"nn","•",""),"")</f>
        <v/>
      </c>
      <c r="CG479" s="1" t="str">
        <f ca="1">IF(($A479&lt;&gt;"")*(CG$1&lt;&gt;""),IF(_xlfn.XLOOKUP(CG$1,Attendance_sorted!$B478:$CW478,Attendance_sorted!$B478:$CW478,"nn")&lt;&gt;"nn","•",""),"")</f>
        <v/>
      </c>
      <c r="CH479" s="1" t="str">
        <f ca="1">IF(($A479&lt;&gt;"")*(CH$1&lt;&gt;""),IF(_xlfn.XLOOKUP(CH$1,Attendance_sorted!$B478:$CW478,Attendance_sorted!$B478:$CW478,"nn")&lt;&gt;"nn","•",""),"")</f>
        <v/>
      </c>
      <c r="CI479" s="1" t="str">
        <f ca="1">IF(($A479&lt;&gt;"")*(CI$1&lt;&gt;""),IF(_xlfn.XLOOKUP(CI$1,Attendance_sorted!$B478:$CW478,Attendance_sorted!$B478:$CW478,"nn")&lt;&gt;"nn","•",""),"")</f>
        <v/>
      </c>
      <c r="CJ479" s="1" t="str">
        <f ca="1">IF(($A479&lt;&gt;"")*(CJ$1&lt;&gt;""),IF(_xlfn.XLOOKUP(CJ$1,Attendance_sorted!$B478:$CW478,Attendance_sorted!$B478:$CW478,"nn")&lt;&gt;"nn","•",""),"")</f>
        <v/>
      </c>
      <c r="CK479" s="1" t="str">
        <f ca="1">IF(($A479&lt;&gt;"")*(CK$1&lt;&gt;""),IF(_xlfn.XLOOKUP(CK$1,Attendance_sorted!$B478:$CW478,Attendance_sorted!$B478:$CW478,"nn")&lt;&gt;"nn","•",""),"")</f>
        <v/>
      </c>
      <c r="CL479" s="1" t="str">
        <f ca="1">IF(($A479&lt;&gt;"")*(CL$1&lt;&gt;""),IF(_xlfn.XLOOKUP(CL$1,Attendance_sorted!$B478:$CW478,Attendance_sorted!$B478:$CW478,"nn")&lt;&gt;"nn","•",""),"")</f>
        <v/>
      </c>
      <c r="CM479" s="1" t="str">
        <f ca="1">IF(($A479&lt;&gt;"")*(CM$1&lt;&gt;""),IF(_xlfn.XLOOKUP(CM$1,Attendance_sorted!$B478:$CW478,Attendance_sorted!$B478:$CW478,"nn")&lt;&gt;"nn","•",""),"")</f>
        <v/>
      </c>
      <c r="CN479" s="1" t="str">
        <f ca="1">IF(($A479&lt;&gt;"")*(CN$1&lt;&gt;""),IF(_xlfn.XLOOKUP(CN$1,Attendance_sorted!$B478:$CW478,Attendance_sorted!$B478:$CW478,"nn")&lt;&gt;"nn","•",""),"")</f>
        <v/>
      </c>
      <c r="CO479" s="1" t="str">
        <f ca="1">IF(($A479&lt;&gt;"")*(CO$1&lt;&gt;""),IF(_xlfn.XLOOKUP(CO$1,Attendance_sorted!$B478:$CW478,Attendance_sorted!$B478:$CW478,"nn")&lt;&gt;"nn","•",""),"")</f>
        <v/>
      </c>
      <c r="CP479" s="1" t="str">
        <f ca="1">IF(($A479&lt;&gt;"")*(CP$1&lt;&gt;""),IF(_xlfn.XLOOKUP(CP$1,Attendance_sorted!$B478:$CW478,Attendance_sorted!$B478:$CW478,"nn")&lt;&gt;"nn","•",""),"")</f>
        <v/>
      </c>
      <c r="CQ479" s="1" t="str">
        <f ca="1">IF(($A479&lt;&gt;"")*(CQ$1&lt;&gt;""),IF(_xlfn.XLOOKUP(CQ$1,Attendance_sorted!$B478:$CW478,Attendance_sorted!$B478:$CW478,"nn")&lt;&gt;"nn","•",""),"")</f>
        <v/>
      </c>
      <c r="CR479" s="1" t="str">
        <f ca="1">IF(($A479&lt;&gt;"")*(CR$1&lt;&gt;""),IF(_xlfn.XLOOKUP(CR$1,Attendance_sorted!$B478:$CW478,Attendance_sorted!$B478:$CW478,"nn")&lt;&gt;"nn","•",""),"")</f>
        <v/>
      </c>
      <c r="CS479" s="1" t="str">
        <f ca="1">IF(($A479&lt;&gt;"")*(CS$1&lt;&gt;""),IF(_xlfn.XLOOKUP(CS$1,Attendance_sorted!$B478:$CW478,Attendance_sorted!$B478:$CW478,"nn")&lt;&gt;"nn","•",""),"")</f>
        <v/>
      </c>
      <c r="CT479" s="1" t="str">
        <f ca="1">IF(($A479&lt;&gt;"")*(CT$1&lt;&gt;""),IF(_xlfn.XLOOKUP(CT$1,Attendance_sorted!$B478:$CW478,Attendance_sorted!$B478:$CW478,"nn")&lt;&gt;"nn","•",""),"")</f>
        <v/>
      </c>
      <c r="CU479" s="1" t="str">
        <f ca="1">IF(($A479&lt;&gt;"")*(CU$1&lt;&gt;""),IF(_xlfn.XLOOKUP(CU$1,Attendance_sorted!$B478:$CW478,Attendance_sorted!$B478:$CW478,"nn")&lt;&gt;"nn","•",""),"")</f>
        <v/>
      </c>
      <c r="CV479" s="1" t="str">
        <f ca="1">IF(($A479&lt;&gt;"")*(CV$1&lt;&gt;""),IF(_xlfn.XLOOKUP(CV$1,Attendance_sorted!$B478:$CW478,Attendance_sorted!$B478:$CW478,"nn")&lt;&gt;"nn","•",""),"")</f>
        <v/>
      </c>
      <c r="CW479" s="1" t="str">
        <f ca="1">IF(($A479&lt;&gt;"")*(CW$1&lt;&gt;""),IF(_xlfn.XLOOKUP(CW$1,Attendance_sorted!$B478:$CW478,Attendance_sorted!$B478:$CW478,"nn")&lt;&gt;"nn","•",""),"")</f>
        <v/>
      </c>
    </row>
    <row r="480" spans="1:101">
      <c r="A480" s="1"/>
      <c r="B480" s="1" t="str">
        <f ca="1">IF(($A480&lt;&gt;"")*(B$1&lt;&gt;""),IF(_xlfn.XLOOKUP(B$1,Attendance_sorted!$B479:$CW479,Attendance_sorted!$B479:$CW479,"nn")&lt;&gt;"nn","•",""),"")</f>
        <v/>
      </c>
      <c r="C480" s="1" t="str">
        <f ca="1">IF(($A480&lt;&gt;"")*(C$1&lt;&gt;""),IF(_xlfn.XLOOKUP(C$1,Attendance_sorted!$B479:$CW479,Attendance_sorted!$B479:$CW479,"nn")&lt;&gt;"nn","•",""),"")</f>
        <v/>
      </c>
      <c r="D480" s="1" t="str">
        <f ca="1">IF(($A480&lt;&gt;"")*(D$1&lt;&gt;""),IF(_xlfn.XLOOKUP(D$1,Attendance_sorted!$B479:$CW479,Attendance_sorted!$B479:$CW479,"nn")&lt;&gt;"nn","•",""),"")</f>
        <v/>
      </c>
      <c r="E480" s="1" t="str">
        <f ca="1">IF(($A480&lt;&gt;"")*(E$1&lt;&gt;""),IF(_xlfn.XLOOKUP(E$1,Attendance_sorted!$B479:$CW479,Attendance_sorted!$B479:$CW479,"nn")&lt;&gt;"nn","•",""),"")</f>
        <v/>
      </c>
      <c r="F480" s="1" t="str">
        <f ca="1">IF(($A480&lt;&gt;"")*(F$1&lt;&gt;""),IF(_xlfn.XLOOKUP(F$1,Attendance_sorted!$B479:$CW479,Attendance_sorted!$B479:$CW479,"nn")&lt;&gt;"nn","•",""),"")</f>
        <v/>
      </c>
      <c r="G480" s="1" t="str">
        <f ca="1">IF(($A480&lt;&gt;"")*(G$1&lt;&gt;""),IF(_xlfn.XLOOKUP(G$1,Attendance_sorted!$B479:$CW479,Attendance_sorted!$B479:$CW479,"nn")&lt;&gt;"nn","•",""),"")</f>
        <v/>
      </c>
      <c r="H480" s="1" t="str">
        <f ca="1">IF(($A480&lt;&gt;"")*(H$1&lt;&gt;""),IF(_xlfn.XLOOKUP(H$1,Attendance_sorted!$B479:$CW479,Attendance_sorted!$B479:$CW479,"nn")&lt;&gt;"nn","•",""),"")</f>
        <v/>
      </c>
      <c r="I480" s="1" t="str">
        <f ca="1">IF(($A480&lt;&gt;"")*(I$1&lt;&gt;""),IF(_xlfn.XLOOKUP(I$1,Attendance_sorted!$B479:$CW479,Attendance_sorted!$B479:$CW479,"nn")&lt;&gt;"nn","•",""),"")</f>
        <v/>
      </c>
      <c r="J480" s="1" t="str">
        <f ca="1">IF(($A480&lt;&gt;"")*(J$1&lt;&gt;""),IF(_xlfn.XLOOKUP(J$1,Attendance_sorted!$B479:$CW479,Attendance_sorted!$B479:$CW479,"nn")&lt;&gt;"nn","•",""),"")</f>
        <v/>
      </c>
      <c r="K480" s="1" t="str">
        <f ca="1">IF(($A480&lt;&gt;"")*(K$1&lt;&gt;""),IF(_xlfn.XLOOKUP(K$1,Attendance_sorted!$B479:$CW479,Attendance_sorted!$B479:$CW479,"nn")&lt;&gt;"nn","•",""),"")</f>
        <v/>
      </c>
      <c r="L480" s="1" t="str">
        <f ca="1">IF(($A480&lt;&gt;"")*(L$1&lt;&gt;""),IF(_xlfn.XLOOKUP(L$1,Attendance_sorted!$B479:$CW479,Attendance_sorted!$B479:$CW479,"nn")&lt;&gt;"nn","•",""),"")</f>
        <v/>
      </c>
      <c r="M480" s="1" t="str">
        <f ca="1">IF(($A480&lt;&gt;"")*(M$1&lt;&gt;""),IF(_xlfn.XLOOKUP(M$1,Attendance_sorted!$B479:$CW479,Attendance_sorted!$B479:$CW479,"nn")&lt;&gt;"nn","•",""),"")</f>
        <v/>
      </c>
      <c r="N480" s="1" t="str">
        <f ca="1">IF(($A480&lt;&gt;"")*(N$1&lt;&gt;""),IF(_xlfn.XLOOKUP(N$1,Attendance_sorted!$B479:$CW479,Attendance_sorted!$B479:$CW479,"nn")&lt;&gt;"nn","•",""),"")</f>
        <v/>
      </c>
      <c r="O480" s="1" t="str">
        <f ca="1">IF(($A480&lt;&gt;"")*(O$1&lt;&gt;""),IF(_xlfn.XLOOKUP(O$1,Attendance_sorted!$B479:$CW479,Attendance_sorted!$B479:$CW479,"nn")&lt;&gt;"nn","•",""),"")</f>
        <v/>
      </c>
      <c r="P480" s="1" t="str">
        <f ca="1">IF(($A480&lt;&gt;"")*(P$1&lt;&gt;""),IF(_xlfn.XLOOKUP(P$1,Attendance_sorted!$B479:$CW479,Attendance_sorted!$B479:$CW479,"nn")&lt;&gt;"nn","•",""),"")</f>
        <v/>
      </c>
      <c r="Q480" s="1" t="str">
        <f ca="1">IF(($A480&lt;&gt;"")*(Q$1&lt;&gt;""),IF(_xlfn.XLOOKUP(Q$1,Attendance_sorted!$B479:$CW479,Attendance_sorted!$B479:$CW479,"nn")&lt;&gt;"nn","•",""),"")</f>
        <v/>
      </c>
      <c r="R480" s="1" t="str">
        <f ca="1">IF(($A480&lt;&gt;"")*(R$1&lt;&gt;""),IF(_xlfn.XLOOKUP(R$1,Attendance_sorted!$B479:$CW479,Attendance_sorted!$B479:$CW479,"nn")&lt;&gt;"nn","•",""),"")</f>
        <v/>
      </c>
      <c r="S480" s="1" t="str">
        <f ca="1">IF(($A480&lt;&gt;"")*(S$1&lt;&gt;""),IF(_xlfn.XLOOKUP(S$1,Attendance_sorted!$B479:$CW479,Attendance_sorted!$B479:$CW479,"nn")&lt;&gt;"nn","•",""),"")</f>
        <v/>
      </c>
      <c r="T480" s="1" t="str">
        <f ca="1">IF(($A480&lt;&gt;"")*(T$1&lt;&gt;""),IF(_xlfn.XLOOKUP(T$1,Attendance_sorted!$B479:$CW479,Attendance_sorted!$B479:$CW479,"nn")&lt;&gt;"nn","•",""),"")</f>
        <v/>
      </c>
      <c r="U480" s="1" t="str">
        <f ca="1">IF(($A480&lt;&gt;"")*(U$1&lt;&gt;""),IF(_xlfn.XLOOKUP(U$1,Attendance_sorted!$B479:$CW479,Attendance_sorted!$B479:$CW479,"nn")&lt;&gt;"nn","•",""),"")</f>
        <v/>
      </c>
      <c r="V480" s="1" t="str">
        <f ca="1">IF(($A480&lt;&gt;"")*(V$1&lt;&gt;""),IF(_xlfn.XLOOKUP(V$1,Attendance_sorted!$B479:$CW479,Attendance_sorted!$B479:$CW479,"nn")&lt;&gt;"nn","•",""),"")</f>
        <v/>
      </c>
      <c r="W480" s="1" t="str">
        <f ca="1">IF(($A480&lt;&gt;"")*(W$1&lt;&gt;""),IF(_xlfn.XLOOKUP(W$1,Attendance_sorted!$B479:$CW479,Attendance_sorted!$B479:$CW479,"nn")&lt;&gt;"nn","•",""),"")</f>
        <v/>
      </c>
      <c r="X480" s="1" t="str">
        <f ca="1">IF(($A480&lt;&gt;"")*(X$1&lt;&gt;""),IF(_xlfn.XLOOKUP(X$1,Attendance_sorted!$B479:$CW479,Attendance_sorted!$B479:$CW479,"nn")&lt;&gt;"nn","•",""),"")</f>
        <v/>
      </c>
      <c r="Y480" s="1" t="str">
        <f ca="1">IF(($A480&lt;&gt;"")*(Y$1&lt;&gt;""),IF(_xlfn.XLOOKUP(Y$1,Attendance_sorted!$B479:$CW479,Attendance_sorted!$B479:$CW479,"nn")&lt;&gt;"nn","•",""),"")</f>
        <v/>
      </c>
      <c r="Z480" s="1" t="str">
        <f ca="1">IF(($A480&lt;&gt;"")*(Z$1&lt;&gt;""),IF(_xlfn.XLOOKUP(Z$1,Attendance_sorted!$B479:$CW479,Attendance_sorted!$B479:$CW479,"nn")&lt;&gt;"nn","•",""),"")</f>
        <v/>
      </c>
      <c r="AA480" s="1" t="str">
        <f ca="1">IF(($A480&lt;&gt;"")*(AA$1&lt;&gt;""),IF(_xlfn.XLOOKUP(AA$1,Attendance_sorted!$B479:$CW479,Attendance_sorted!$B479:$CW479,"nn")&lt;&gt;"nn","•",""),"")</f>
        <v/>
      </c>
      <c r="AB480" s="1" t="str">
        <f ca="1">IF(($A480&lt;&gt;"")*(AB$1&lt;&gt;""),IF(_xlfn.XLOOKUP(AB$1,Attendance_sorted!$B479:$CW479,Attendance_sorted!$B479:$CW479,"nn")&lt;&gt;"nn","•",""),"")</f>
        <v/>
      </c>
      <c r="AC480" s="1" t="str">
        <f ca="1">IF(($A480&lt;&gt;"")*(AC$1&lt;&gt;""),IF(_xlfn.XLOOKUP(AC$1,Attendance_sorted!$B479:$CW479,Attendance_sorted!$B479:$CW479,"nn")&lt;&gt;"nn","•",""),"")</f>
        <v/>
      </c>
      <c r="AD480" s="1" t="str">
        <f ca="1">IF(($A480&lt;&gt;"")*(AD$1&lt;&gt;""),IF(_xlfn.XLOOKUP(AD$1,Attendance_sorted!$B479:$CW479,Attendance_sorted!$B479:$CW479,"nn")&lt;&gt;"nn","•",""),"")</f>
        <v/>
      </c>
      <c r="AE480" s="1" t="str">
        <f ca="1">IF(($A480&lt;&gt;"")*(AE$1&lt;&gt;""),IF(_xlfn.XLOOKUP(AE$1,Attendance_sorted!$B479:$CW479,Attendance_sorted!$B479:$CW479,"nn")&lt;&gt;"nn","•",""),"")</f>
        <v/>
      </c>
      <c r="AF480" s="1" t="str">
        <f ca="1">IF(($A480&lt;&gt;"")*(AF$1&lt;&gt;""),IF(_xlfn.XLOOKUP(AF$1,Attendance_sorted!$B479:$CW479,Attendance_sorted!$B479:$CW479,"nn")&lt;&gt;"nn","•",""),"")</f>
        <v/>
      </c>
      <c r="AG480" s="1" t="str">
        <f ca="1">IF(($A480&lt;&gt;"")*(AG$1&lt;&gt;""),IF(_xlfn.XLOOKUP(AG$1,Attendance_sorted!$B479:$CW479,Attendance_sorted!$B479:$CW479,"nn")&lt;&gt;"nn","•",""),"")</f>
        <v/>
      </c>
      <c r="AH480" s="1" t="str">
        <f ca="1">IF(($A480&lt;&gt;"")*(AH$1&lt;&gt;""),IF(_xlfn.XLOOKUP(AH$1,Attendance_sorted!$B479:$CW479,Attendance_sorted!$B479:$CW479,"nn")&lt;&gt;"nn","•",""),"")</f>
        <v/>
      </c>
      <c r="AI480" s="1" t="str">
        <f ca="1">IF(($A480&lt;&gt;"")*(AI$1&lt;&gt;""),IF(_xlfn.XLOOKUP(AI$1,Attendance_sorted!$B479:$CW479,Attendance_sorted!$B479:$CW479,"nn")&lt;&gt;"nn","•",""),"")</f>
        <v/>
      </c>
      <c r="AJ480" s="1" t="str">
        <f ca="1">IF(($A480&lt;&gt;"")*(AJ$1&lt;&gt;""),IF(_xlfn.XLOOKUP(AJ$1,Attendance_sorted!$B479:$CW479,Attendance_sorted!$B479:$CW479,"nn")&lt;&gt;"nn","•",""),"")</f>
        <v/>
      </c>
      <c r="AK480" s="1" t="str">
        <f ca="1">IF(($A480&lt;&gt;"")*(AK$1&lt;&gt;""),IF(_xlfn.XLOOKUP(AK$1,Attendance_sorted!$B479:$CW479,Attendance_sorted!$B479:$CW479,"nn")&lt;&gt;"nn","•",""),"")</f>
        <v/>
      </c>
      <c r="AL480" s="1" t="str">
        <f ca="1">IF(($A480&lt;&gt;"")*(AL$1&lt;&gt;""),IF(_xlfn.XLOOKUP(AL$1,Attendance_sorted!$B479:$CW479,Attendance_sorted!$B479:$CW479,"nn")&lt;&gt;"nn","•",""),"")</f>
        <v/>
      </c>
      <c r="AM480" s="1" t="str">
        <f ca="1">IF(($A480&lt;&gt;"")*(AM$1&lt;&gt;""),IF(_xlfn.XLOOKUP(AM$1,Attendance_sorted!$B479:$CW479,Attendance_sorted!$B479:$CW479,"nn")&lt;&gt;"nn","•",""),"")</f>
        <v/>
      </c>
      <c r="AN480" s="1" t="str">
        <f ca="1">IF(($A480&lt;&gt;"")*(AN$1&lt;&gt;""),IF(_xlfn.XLOOKUP(AN$1,Attendance_sorted!$B479:$CW479,Attendance_sorted!$B479:$CW479,"nn")&lt;&gt;"nn","•",""),"")</f>
        <v/>
      </c>
      <c r="AO480" s="1" t="str">
        <f ca="1">IF(($A480&lt;&gt;"")*(AO$1&lt;&gt;""),IF(_xlfn.XLOOKUP(AO$1,Attendance_sorted!$B479:$CW479,Attendance_sorted!$B479:$CW479,"nn")&lt;&gt;"nn","•",""),"")</f>
        <v/>
      </c>
      <c r="AP480" s="1" t="str">
        <f ca="1">IF(($A480&lt;&gt;"")*(AP$1&lt;&gt;""),IF(_xlfn.XLOOKUP(AP$1,Attendance_sorted!$B479:$CW479,Attendance_sorted!$B479:$CW479,"nn")&lt;&gt;"nn","•",""),"")</f>
        <v/>
      </c>
      <c r="AQ480" s="1" t="str">
        <f ca="1">IF(($A480&lt;&gt;"")*(AQ$1&lt;&gt;""),IF(_xlfn.XLOOKUP(AQ$1,Attendance_sorted!$B479:$CW479,Attendance_sorted!$B479:$CW479,"nn")&lt;&gt;"nn","•",""),"")</f>
        <v/>
      </c>
      <c r="AR480" s="1" t="str">
        <f ca="1">IF(($A480&lt;&gt;"")*(AR$1&lt;&gt;""),IF(_xlfn.XLOOKUP(AR$1,Attendance_sorted!$B479:$CW479,Attendance_sorted!$B479:$CW479,"nn")&lt;&gt;"nn","•",""),"")</f>
        <v/>
      </c>
      <c r="AS480" s="1" t="str">
        <f ca="1">IF(($A480&lt;&gt;"")*(AS$1&lt;&gt;""),IF(_xlfn.XLOOKUP(AS$1,Attendance_sorted!$B479:$CW479,Attendance_sorted!$B479:$CW479,"nn")&lt;&gt;"nn","•",""),"")</f>
        <v/>
      </c>
      <c r="AT480" s="1" t="str">
        <f ca="1">IF(($A480&lt;&gt;"")*(AT$1&lt;&gt;""),IF(_xlfn.XLOOKUP(AT$1,Attendance_sorted!$B479:$CW479,Attendance_sorted!$B479:$CW479,"nn")&lt;&gt;"nn","•",""),"")</f>
        <v/>
      </c>
      <c r="AU480" s="1" t="str">
        <f ca="1">IF(($A480&lt;&gt;"")*(AU$1&lt;&gt;""),IF(_xlfn.XLOOKUP(AU$1,Attendance_sorted!$B479:$CW479,Attendance_sorted!$B479:$CW479,"nn")&lt;&gt;"nn","•",""),"")</f>
        <v/>
      </c>
      <c r="AV480" s="1" t="str">
        <f ca="1">IF(($A480&lt;&gt;"")*(AV$1&lt;&gt;""),IF(_xlfn.XLOOKUP(AV$1,Attendance_sorted!$B479:$CW479,Attendance_sorted!$B479:$CW479,"nn")&lt;&gt;"nn","•",""),"")</f>
        <v/>
      </c>
      <c r="AW480" s="1" t="str">
        <f ca="1">IF(($A480&lt;&gt;"")*(AW$1&lt;&gt;""),IF(_xlfn.XLOOKUP(AW$1,Attendance_sorted!$B479:$CW479,Attendance_sorted!$B479:$CW479,"nn")&lt;&gt;"nn","•",""),"")</f>
        <v/>
      </c>
      <c r="AX480" s="1" t="str">
        <f ca="1">IF(($A480&lt;&gt;"")*(AX$1&lt;&gt;""),IF(_xlfn.XLOOKUP(AX$1,Attendance_sorted!$B479:$CW479,Attendance_sorted!$B479:$CW479,"nn")&lt;&gt;"nn","•",""),"")</f>
        <v/>
      </c>
      <c r="AY480" s="1" t="str">
        <f ca="1">IF(($A480&lt;&gt;"")*(AY$1&lt;&gt;""),IF(_xlfn.XLOOKUP(AY$1,Attendance_sorted!$B479:$CW479,Attendance_sorted!$B479:$CW479,"nn")&lt;&gt;"nn","•",""),"")</f>
        <v/>
      </c>
      <c r="AZ480" s="1" t="str">
        <f ca="1">IF(($A480&lt;&gt;"")*(AZ$1&lt;&gt;""),IF(_xlfn.XLOOKUP(AZ$1,Attendance_sorted!$B479:$CW479,Attendance_sorted!$B479:$CW479,"nn")&lt;&gt;"nn","•",""),"")</f>
        <v/>
      </c>
      <c r="BA480" s="1" t="str">
        <f ca="1">IF(($A480&lt;&gt;"")*(BA$1&lt;&gt;""),IF(_xlfn.XLOOKUP(BA$1,Attendance_sorted!$B479:$CW479,Attendance_sorted!$B479:$CW479,"nn")&lt;&gt;"nn","•",""),"")</f>
        <v/>
      </c>
      <c r="BB480" s="1" t="str">
        <f ca="1">IF(($A480&lt;&gt;"")*(BB$1&lt;&gt;""),IF(_xlfn.XLOOKUP(BB$1,Attendance_sorted!$B479:$CW479,Attendance_sorted!$B479:$CW479,"nn")&lt;&gt;"nn","•",""),"")</f>
        <v/>
      </c>
      <c r="BC480" s="1" t="str">
        <f ca="1">IF(($A480&lt;&gt;"")*(BC$1&lt;&gt;""),IF(_xlfn.XLOOKUP(BC$1,Attendance_sorted!$B479:$CW479,Attendance_sorted!$B479:$CW479,"nn")&lt;&gt;"nn","•",""),"")</f>
        <v/>
      </c>
      <c r="BD480" s="1" t="str">
        <f ca="1">IF(($A480&lt;&gt;"")*(BD$1&lt;&gt;""),IF(_xlfn.XLOOKUP(BD$1,Attendance_sorted!$B479:$CW479,Attendance_sorted!$B479:$CW479,"nn")&lt;&gt;"nn","•",""),"")</f>
        <v/>
      </c>
      <c r="BE480" s="1" t="str">
        <f ca="1">IF(($A480&lt;&gt;"")*(BE$1&lt;&gt;""),IF(_xlfn.XLOOKUP(BE$1,Attendance_sorted!$B479:$CW479,Attendance_sorted!$B479:$CW479,"nn")&lt;&gt;"nn","•",""),"")</f>
        <v/>
      </c>
      <c r="BF480" s="1" t="str">
        <f ca="1">IF(($A480&lt;&gt;"")*(BF$1&lt;&gt;""),IF(_xlfn.XLOOKUP(BF$1,Attendance_sorted!$B479:$CW479,Attendance_sorted!$B479:$CW479,"nn")&lt;&gt;"nn","•",""),"")</f>
        <v/>
      </c>
      <c r="BG480" s="1" t="str">
        <f ca="1">IF(($A480&lt;&gt;"")*(BG$1&lt;&gt;""),IF(_xlfn.XLOOKUP(BG$1,Attendance_sorted!$B479:$CW479,Attendance_sorted!$B479:$CW479,"nn")&lt;&gt;"nn","•",""),"")</f>
        <v/>
      </c>
      <c r="BH480" s="1" t="str">
        <f ca="1">IF(($A480&lt;&gt;"")*(BH$1&lt;&gt;""),IF(_xlfn.XLOOKUP(BH$1,Attendance_sorted!$B479:$CW479,Attendance_sorted!$B479:$CW479,"nn")&lt;&gt;"nn","•",""),"")</f>
        <v/>
      </c>
      <c r="BI480" s="1" t="str">
        <f ca="1">IF(($A480&lt;&gt;"")*(BI$1&lt;&gt;""),IF(_xlfn.XLOOKUP(BI$1,Attendance_sorted!$B479:$CW479,Attendance_sorted!$B479:$CW479,"nn")&lt;&gt;"nn","•",""),"")</f>
        <v/>
      </c>
      <c r="BJ480" s="1" t="str">
        <f ca="1">IF(($A480&lt;&gt;"")*(BJ$1&lt;&gt;""),IF(_xlfn.XLOOKUP(BJ$1,Attendance_sorted!$B479:$CW479,Attendance_sorted!$B479:$CW479,"nn")&lt;&gt;"nn","•",""),"")</f>
        <v/>
      </c>
      <c r="BK480" s="1" t="str">
        <f ca="1">IF(($A480&lt;&gt;"")*(BK$1&lt;&gt;""),IF(_xlfn.XLOOKUP(BK$1,Attendance_sorted!$B479:$CW479,Attendance_sorted!$B479:$CW479,"nn")&lt;&gt;"nn","•",""),"")</f>
        <v/>
      </c>
      <c r="BL480" s="1" t="str">
        <f ca="1">IF(($A480&lt;&gt;"")*(BL$1&lt;&gt;""),IF(_xlfn.XLOOKUP(BL$1,Attendance_sorted!$B479:$CW479,Attendance_sorted!$B479:$CW479,"nn")&lt;&gt;"nn","•",""),"")</f>
        <v/>
      </c>
      <c r="BM480" s="1" t="str">
        <f ca="1">IF(($A480&lt;&gt;"")*(BM$1&lt;&gt;""),IF(_xlfn.XLOOKUP(BM$1,Attendance_sorted!$B479:$CW479,Attendance_sorted!$B479:$CW479,"nn")&lt;&gt;"nn","•",""),"")</f>
        <v/>
      </c>
      <c r="BN480" s="1" t="str">
        <f ca="1">IF(($A480&lt;&gt;"")*(BN$1&lt;&gt;""),IF(_xlfn.XLOOKUP(BN$1,Attendance_sorted!$B479:$CW479,Attendance_sorted!$B479:$CW479,"nn")&lt;&gt;"nn","•",""),"")</f>
        <v/>
      </c>
      <c r="BO480" s="1" t="str">
        <f ca="1">IF(($A480&lt;&gt;"")*(BO$1&lt;&gt;""),IF(_xlfn.XLOOKUP(BO$1,Attendance_sorted!$B479:$CW479,Attendance_sorted!$B479:$CW479,"nn")&lt;&gt;"nn","•",""),"")</f>
        <v/>
      </c>
      <c r="BP480" s="1" t="str">
        <f ca="1">IF(($A480&lt;&gt;"")*(BP$1&lt;&gt;""),IF(_xlfn.XLOOKUP(BP$1,Attendance_sorted!$B479:$CW479,Attendance_sorted!$B479:$CW479,"nn")&lt;&gt;"nn","•",""),"")</f>
        <v/>
      </c>
      <c r="BQ480" s="1" t="str">
        <f ca="1">IF(($A480&lt;&gt;"")*(BQ$1&lt;&gt;""),IF(_xlfn.XLOOKUP(BQ$1,Attendance_sorted!$B479:$CW479,Attendance_sorted!$B479:$CW479,"nn")&lt;&gt;"nn","•",""),"")</f>
        <v/>
      </c>
      <c r="BR480" s="1" t="str">
        <f ca="1">IF(($A480&lt;&gt;"")*(BR$1&lt;&gt;""),IF(_xlfn.XLOOKUP(BR$1,Attendance_sorted!$B479:$CW479,Attendance_sorted!$B479:$CW479,"nn")&lt;&gt;"nn","•",""),"")</f>
        <v/>
      </c>
      <c r="BS480" s="1" t="str">
        <f ca="1">IF(($A480&lt;&gt;"")*(BS$1&lt;&gt;""),IF(_xlfn.XLOOKUP(BS$1,Attendance_sorted!$B479:$CW479,Attendance_sorted!$B479:$CW479,"nn")&lt;&gt;"nn","•",""),"")</f>
        <v/>
      </c>
      <c r="BT480" s="1" t="str">
        <f ca="1">IF(($A480&lt;&gt;"")*(BT$1&lt;&gt;""),IF(_xlfn.XLOOKUP(BT$1,Attendance_sorted!$B479:$CW479,Attendance_sorted!$B479:$CW479,"nn")&lt;&gt;"nn","•",""),"")</f>
        <v/>
      </c>
      <c r="BU480" s="1" t="str">
        <f ca="1">IF(($A480&lt;&gt;"")*(BU$1&lt;&gt;""),IF(_xlfn.XLOOKUP(BU$1,Attendance_sorted!$B479:$CW479,Attendance_sorted!$B479:$CW479,"nn")&lt;&gt;"nn","•",""),"")</f>
        <v/>
      </c>
      <c r="BV480" s="1" t="str">
        <f ca="1">IF(($A480&lt;&gt;"")*(BV$1&lt;&gt;""),IF(_xlfn.XLOOKUP(BV$1,Attendance_sorted!$B479:$CW479,Attendance_sorted!$B479:$CW479,"nn")&lt;&gt;"nn","•",""),"")</f>
        <v/>
      </c>
      <c r="BW480" s="1" t="str">
        <f ca="1">IF(($A480&lt;&gt;"")*(BW$1&lt;&gt;""),IF(_xlfn.XLOOKUP(BW$1,Attendance_sorted!$B479:$CW479,Attendance_sorted!$B479:$CW479,"nn")&lt;&gt;"nn","•",""),"")</f>
        <v/>
      </c>
      <c r="BX480" s="1" t="str">
        <f ca="1">IF(($A480&lt;&gt;"")*(BX$1&lt;&gt;""),IF(_xlfn.XLOOKUP(BX$1,Attendance_sorted!$B479:$CW479,Attendance_sorted!$B479:$CW479,"nn")&lt;&gt;"nn","•",""),"")</f>
        <v/>
      </c>
      <c r="BY480" s="1" t="str">
        <f ca="1">IF(($A480&lt;&gt;"")*(BY$1&lt;&gt;""),IF(_xlfn.XLOOKUP(BY$1,Attendance_sorted!$B479:$CW479,Attendance_sorted!$B479:$CW479,"nn")&lt;&gt;"nn","•",""),"")</f>
        <v/>
      </c>
      <c r="BZ480" s="1" t="str">
        <f ca="1">IF(($A480&lt;&gt;"")*(BZ$1&lt;&gt;""),IF(_xlfn.XLOOKUP(BZ$1,Attendance_sorted!$B479:$CW479,Attendance_sorted!$B479:$CW479,"nn")&lt;&gt;"nn","•",""),"")</f>
        <v/>
      </c>
      <c r="CA480" s="1" t="str">
        <f ca="1">IF(($A480&lt;&gt;"")*(CA$1&lt;&gt;""),IF(_xlfn.XLOOKUP(CA$1,Attendance_sorted!$B479:$CW479,Attendance_sorted!$B479:$CW479,"nn")&lt;&gt;"nn","•",""),"")</f>
        <v/>
      </c>
      <c r="CB480" s="1" t="str">
        <f ca="1">IF(($A480&lt;&gt;"")*(CB$1&lt;&gt;""),IF(_xlfn.XLOOKUP(CB$1,Attendance_sorted!$B479:$CW479,Attendance_sorted!$B479:$CW479,"nn")&lt;&gt;"nn","•",""),"")</f>
        <v/>
      </c>
      <c r="CC480" s="1" t="str">
        <f ca="1">IF(($A480&lt;&gt;"")*(CC$1&lt;&gt;""),IF(_xlfn.XLOOKUP(CC$1,Attendance_sorted!$B479:$CW479,Attendance_sorted!$B479:$CW479,"nn")&lt;&gt;"nn","•",""),"")</f>
        <v/>
      </c>
      <c r="CD480" s="1" t="str">
        <f ca="1">IF(($A480&lt;&gt;"")*(CD$1&lt;&gt;""),IF(_xlfn.XLOOKUP(CD$1,Attendance_sorted!$B479:$CW479,Attendance_sorted!$B479:$CW479,"nn")&lt;&gt;"nn","•",""),"")</f>
        <v/>
      </c>
      <c r="CE480" s="1" t="str">
        <f ca="1">IF(($A480&lt;&gt;"")*(CE$1&lt;&gt;""),IF(_xlfn.XLOOKUP(CE$1,Attendance_sorted!$B479:$CW479,Attendance_sorted!$B479:$CW479,"nn")&lt;&gt;"nn","•",""),"")</f>
        <v/>
      </c>
      <c r="CF480" s="1" t="str">
        <f ca="1">IF(($A480&lt;&gt;"")*(CF$1&lt;&gt;""),IF(_xlfn.XLOOKUP(CF$1,Attendance_sorted!$B479:$CW479,Attendance_sorted!$B479:$CW479,"nn")&lt;&gt;"nn","•",""),"")</f>
        <v/>
      </c>
      <c r="CG480" s="1" t="str">
        <f ca="1">IF(($A480&lt;&gt;"")*(CG$1&lt;&gt;""),IF(_xlfn.XLOOKUP(CG$1,Attendance_sorted!$B479:$CW479,Attendance_sorted!$B479:$CW479,"nn")&lt;&gt;"nn","•",""),"")</f>
        <v/>
      </c>
      <c r="CH480" s="1" t="str">
        <f ca="1">IF(($A480&lt;&gt;"")*(CH$1&lt;&gt;""),IF(_xlfn.XLOOKUP(CH$1,Attendance_sorted!$B479:$CW479,Attendance_sorted!$B479:$CW479,"nn")&lt;&gt;"nn","•",""),"")</f>
        <v/>
      </c>
      <c r="CI480" s="1" t="str">
        <f ca="1">IF(($A480&lt;&gt;"")*(CI$1&lt;&gt;""),IF(_xlfn.XLOOKUP(CI$1,Attendance_sorted!$B479:$CW479,Attendance_sorted!$B479:$CW479,"nn")&lt;&gt;"nn","•",""),"")</f>
        <v/>
      </c>
      <c r="CJ480" s="1" t="str">
        <f ca="1">IF(($A480&lt;&gt;"")*(CJ$1&lt;&gt;""),IF(_xlfn.XLOOKUP(CJ$1,Attendance_sorted!$B479:$CW479,Attendance_sorted!$B479:$CW479,"nn")&lt;&gt;"nn","•",""),"")</f>
        <v/>
      </c>
      <c r="CK480" s="1" t="str">
        <f ca="1">IF(($A480&lt;&gt;"")*(CK$1&lt;&gt;""),IF(_xlfn.XLOOKUP(CK$1,Attendance_sorted!$B479:$CW479,Attendance_sorted!$B479:$CW479,"nn")&lt;&gt;"nn","•",""),"")</f>
        <v/>
      </c>
      <c r="CL480" s="1" t="str">
        <f ca="1">IF(($A480&lt;&gt;"")*(CL$1&lt;&gt;""),IF(_xlfn.XLOOKUP(CL$1,Attendance_sorted!$B479:$CW479,Attendance_sorted!$B479:$CW479,"nn")&lt;&gt;"nn","•",""),"")</f>
        <v/>
      </c>
      <c r="CM480" s="1" t="str">
        <f ca="1">IF(($A480&lt;&gt;"")*(CM$1&lt;&gt;""),IF(_xlfn.XLOOKUP(CM$1,Attendance_sorted!$B479:$CW479,Attendance_sorted!$B479:$CW479,"nn")&lt;&gt;"nn","•",""),"")</f>
        <v/>
      </c>
      <c r="CN480" s="1" t="str">
        <f ca="1">IF(($A480&lt;&gt;"")*(CN$1&lt;&gt;""),IF(_xlfn.XLOOKUP(CN$1,Attendance_sorted!$B479:$CW479,Attendance_sorted!$B479:$CW479,"nn")&lt;&gt;"nn","•",""),"")</f>
        <v/>
      </c>
      <c r="CO480" s="1" t="str">
        <f ca="1">IF(($A480&lt;&gt;"")*(CO$1&lt;&gt;""),IF(_xlfn.XLOOKUP(CO$1,Attendance_sorted!$B479:$CW479,Attendance_sorted!$B479:$CW479,"nn")&lt;&gt;"nn","•",""),"")</f>
        <v/>
      </c>
      <c r="CP480" s="1" t="str">
        <f ca="1">IF(($A480&lt;&gt;"")*(CP$1&lt;&gt;""),IF(_xlfn.XLOOKUP(CP$1,Attendance_sorted!$B479:$CW479,Attendance_sorted!$B479:$CW479,"nn")&lt;&gt;"nn","•",""),"")</f>
        <v/>
      </c>
      <c r="CQ480" s="1" t="str">
        <f ca="1">IF(($A480&lt;&gt;"")*(CQ$1&lt;&gt;""),IF(_xlfn.XLOOKUP(CQ$1,Attendance_sorted!$B479:$CW479,Attendance_sorted!$B479:$CW479,"nn")&lt;&gt;"nn","•",""),"")</f>
        <v/>
      </c>
      <c r="CR480" s="1" t="str">
        <f ca="1">IF(($A480&lt;&gt;"")*(CR$1&lt;&gt;""),IF(_xlfn.XLOOKUP(CR$1,Attendance_sorted!$B479:$CW479,Attendance_sorted!$B479:$CW479,"nn")&lt;&gt;"nn","•",""),"")</f>
        <v/>
      </c>
      <c r="CS480" s="1" t="str">
        <f ca="1">IF(($A480&lt;&gt;"")*(CS$1&lt;&gt;""),IF(_xlfn.XLOOKUP(CS$1,Attendance_sorted!$B479:$CW479,Attendance_sorted!$B479:$CW479,"nn")&lt;&gt;"nn","•",""),"")</f>
        <v/>
      </c>
      <c r="CT480" s="1" t="str">
        <f ca="1">IF(($A480&lt;&gt;"")*(CT$1&lt;&gt;""),IF(_xlfn.XLOOKUP(CT$1,Attendance_sorted!$B479:$CW479,Attendance_sorted!$B479:$CW479,"nn")&lt;&gt;"nn","•",""),"")</f>
        <v/>
      </c>
      <c r="CU480" s="1" t="str">
        <f ca="1">IF(($A480&lt;&gt;"")*(CU$1&lt;&gt;""),IF(_xlfn.XLOOKUP(CU$1,Attendance_sorted!$B479:$CW479,Attendance_sorted!$B479:$CW479,"nn")&lt;&gt;"nn","•",""),"")</f>
        <v/>
      </c>
      <c r="CV480" s="1" t="str">
        <f ca="1">IF(($A480&lt;&gt;"")*(CV$1&lt;&gt;""),IF(_xlfn.XLOOKUP(CV$1,Attendance_sorted!$B479:$CW479,Attendance_sorted!$B479:$CW479,"nn")&lt;&gt;"nn","•",""),"")</f>
        <v/>
      </c>
      <c r="CW480" s="1" t="str">
        <f ca="1">IF(($A480&lt;&gt;"")*(CW$1&lt;&gt;""),IF(_xlfn.XLOOKUP(CW$1,Attendance_sorted!$B479:$CW479,Attendance_sorted!$B479:$CW479,"nn")&lt;&gt;"nn","•",""),"")</f>
        <v/>
      </c>
    </row>
    <row r="481" spans="1:101">
      <c r="A481" s="1"/>
      <c r="B481" s="1" t="str">
        <f ca="1">IF(($A481&lt;&gt;"")*(B$1&lt;&gt;""),IF(_xlfn.XLOOKUP(B$1,Attendance_sorted!$B480:$CW480,Attendance_sorted!$B480:$CW480,"nn")&lt;&gt;"nn","•",""),"")</f>
        <v/>
      </c>
      <c r="C481" s="1" t="str">
        <f ca="1">IF(($A481&lt;&gt;"")*(C$1&lt;&gt;""),IF(_xlfn.XLOOKUP(C$1,Attendance_sorted!$B480:$CW480,Attendance_sorted!$B480:$CW480,"nn")&lt;&gt;"nn","•",""),"")</f>
        <v/>
      </c>
      <c r="D481" s="1" t="str">
        <f ca="1">IF(($A481&lt;&gt;"")*(D$1&lt;&gt;""),IF(_xlfn.XLOOKUP(D$1,Attendance_sorted!$B480:$CW480,Attendance_sorted!$B480:$CW480,"nn")&lt;&gt;"nn","•",""),"")</f>
        <v/>
      </c>
      <c r="E481" s="1" t="str">
        <f ca="1">IF(($A481&lt;&gt;"")*(E$1&lt;&gt;""),IF(_xlfn.XLOOKUP(E$1,Attendance_sorted!$B480:$CW480,Attendance_sorted!$B480:$CW480,"nn")&lt;&gt;"nn","•",""),"")</f>
        <v/>
      </c>
      <c r="F481" s="1" t="str">
        <f ca="1">IF(($A481&lt;&gt;"")*(F$1&lt;&gt;""),IF(_xlfn.XLOOKUP(F$1,Attendance_sorted!$B480:$CW480,Attendance_sorted!$B480:$CW480,"nn")&lt;&gt;"nn","•",""),"")</f>
        <v/>
      </c>
      <c r="G481" s="1" t="str">
        <f ca="1">IF(($A481&lt;&gt;"")*(G$1&lt;&gt;""),IF(_xlfn.XLOOKUP(G$1,Attendance_sorted!$B480:$CW480,Attendance_sorted!$B480:$CW480,"nn")&lt;&gt;"nn","•",""),"")</f>
        <v/>
      </c>
      <c r="H481" s="1" t="str">
        <f ca="1">IF(($A481&lt;&gt;"")*(H$1&lt;&gt;""),IF(_xlfn.XLOOKUP(H$1,Attendance_sorted!$B480:$CW480,Attendance_sorted!$B480:$CW480,"nn")&lt;&gt;"nn","•",""),"")</f>
        <v/>
      </c>
      <c r="I481" s="1" t="str">
        <f ca="1">IF(($A481&lt;&gt;"")*(I$1&lt;&gt;""),IF(_xlfn.XLOOKUP(I$1,Attendance_sorted!$B480:$CW480,Attendance_sorted!$B480:$CW480,"nn")&lt;&gt;"nn","•",""),"")</f>
        <v/>
      </c>
      <c r="J481" s="1" t="str">
        <f ca="1">IF(($A481&lt;&gt;"")*(J$1&lt;&gt;""),IF(_xlfn.XLOOKUP(J$1,Attendance_sorted!$B480:$CW480,Attendance_sorted!$B480:$CW480,"nn")&lt;&gt;"nn","•",""),"")</f>
        <v/>
      </c>
      <c r="K481" s="1" t="str">
        <f ca="1">IF(($A481&lt;&gt;"")*(K$1&lt;&gt;""),IF(_xlfn.XLOOKUP(K$1,Attendance_sorted!$B480:$CW480,Attendance_sorted!$B480:$CW480,"nn")&lt;&gt;"nn","•",""),"")</f>
        <v/>
      </c>
      <c r="L481" s="1" t="str">
        <f ca="1">IF(($A481&lt;&gt;"")*(L$1&lt;&gt;""),IF(_xlfn.XLOOKUP(L$1,Attendance_sorted!$B480:$CW480,Attendance_sorted!$B480:$CW480,"nn")&lt;&gt;"nn","•",""),"")</f>
        <v/>
      </c>
      <c r="M481" s="1" t="str">
        <f ca="1">IF(($A481&lt;&gt;"")*(M$1&lt;&gt;""),IF(_xlfn.XLOOKUP(M$1,Attendance_sorted!$B480:$CW480,Attendance_sorted!$B480:$CW480,"nn")&lt;&gt;"nn","•",""),"")</f>
        <v/>
      </c>
      <c r="N481" s="1" t="str">
        <f ca="1">IF(($A481&lt;&gt;"")*(N$1&lt;&gt;""),IF(_xlfn.XLOOKUP(N$1,Attendance_sorted!$B480:$CW480,Attendance_sorted!$B480:$CW480,"nn")&lt;&gt;"nn","•",""),"")</f>
        <v/>
      </c>
      <c r="O481" s="1" t="str">
        <f ca="1">IF(($A481&lt;&gt;"")*(O$1&lt;&gt;""),IF(_xlfn.XLOOKUP(O$1,Attendance_sorted!$B480:$CW480,Attendance_sorted!$B480:$CW480,"nn")&lt;&gt;"nn","•",""),"")</f>
        <v/>
      </c>
      <c r="P481" s="1" t="str">
        <f ca="1">IF(($A481&lt;&gt;"")*(P$1&lt;&gt;""),IF(_xlfn.XLOOKUP(P$1,Attendance_sorted!$B480:$CW480,Attendance_sorted!$B480:$CW480,"nn")&lt;&gt;"nn","•",""),"")</f>
        <v/>
      </c>
      <c r="Q481" s="1" t="str">
        <f ca="1">IF(($A481&lt;&gt;"")*(Q$1&lt;&gt;""),IF(_xlfn.XLOOKUP(Q$1,Attendance_sorted!$B480:$CW480,Attendance_sorted!$B480:$CW480,"nn")&lt;&gt;"nn","•",""),"")</f>
        <v/>
      </c>
      <c r="R481" s="1" t="str">
        <f ca="1">IF(($A481&lt;&gt;"")*(R$1&lt;&gt;""),IF(_xlfn.XLOOKUP(R$1,Attendance_sorted!$B480:$CW480,Attendance_sorted!$B480:$CW480,"nn")&lt;&gt;"nn","•",""),"")</f>
        <v/>
      </c>
      <c r="S481" s="1" t="str">
        <f ca="1">IF(($A481&lt;&gt;"")*(S$1&lt;&gt;""),IF(_xlfn.XLOOKUP(S$1,Attendance_sorted!$B480:$CW480,Attendance_sorted!$B480:$CW480,"nn")&lt;&gt;"nn","•",""),"")</f>
        <v/>
      </c>
      <c r="T481" s="1" t="str">
        <f ca="1">IF(($A481&lt;&gt;"")*(T$1&lt;&gt;""),IF(_xlfn.XLOOKUP(T$1,Attendance_sorted!$B480:$CW480,Attendance_sorted!$B480:$CW480,"nn")&lt;&gt;"nn","•",""),"")</f>
        <v/>
      </c>
      <c r="U481" s="1" t="str">
        <f ca="1">IF(($A481&lt;&gt;"")*(U$1&lt;&gt;""),IF(_xlfn.XLOOKUP(U$1,Attendance_sorted!$B480:$CW480,Attendance_sorted!$B480:$CW480,"nn")&lt;&gt;"nn","•",""),"")</f>
        <v/>
      </c>
      <c r="V481" s="1" t="str">
        <f ca="1">IF(($A481&lt;&gt;"")*(V$1&lt;&gt;""),IF(_xlfn.XLOOKUP(V$1,Attendance_sorted!$B480:$CW480,Attendance_sorted!$B480:$CW480,"nn")&lt;&gt;"nn","•",""),"")</f>
        <v/>
      </c>
      <c r="W481" s="1" t="str">
        <f ca="1">IF(($A481&lt;&gt;"")*(W$1&lt;&gt;""),IF(_xlfn.XLOOKUP(W$1,Attendance_sorted!$B480:$CW480,Attendance_sorted!$B480:$CW480,"nn")&lt;&gt;"nn","•",""),"")</f>
        <v/>
      </c>
      <c r="X481" s="1" t="str">
        <f ca="1">IF(($A481&lt;&gt;"")*(X$1&lt;&gt;""),IF(_xlfn.XLOOKUP(X$1,Attendance_sorted!$B480:$CW480,Attendance_sorted!$B480:$CW480,"nn")&lt;&gt;"nn","•",""),"")</f>
        <v/>
      </c>
      <c r="Y481" s="1" t="str">
        <f ca="1">IF(($A481&lt;&gt;"")*(Y$1&lt;&gt;""),IF(_xlfn.XLOOKUP(Y$1,Attendance_sorted!$B480:$CW480,Attendance_sorted!$B480:$CW480,"nn")&lt;&gt;"nn","•",""),"")</f>
        <v/>
      </c>
      <c r="Z481" s="1" t="str">
        <f ca="1">IF(($A481&lt;&gt;"")*(Z$1&lt;&gt;""),IF(_xlfn.XLOOKUP(Z$1,Attendance_sorted!$B480:$CW480,Attendance_sorted!$B480:$CW480,"nn")&lt;&gt;"nn","•",""),"")</f>
        <v/>
      </c>
      <c r="AA481" s="1" t="str">
        <f ca="1">IF(($A481&lt;&gt;"")*(AA$1&lt;&gt;""),IF(_xlfn.XLOOKUP(AA$1,Attendance_sorted!$B480:$CW480,Attendance_sorted!$B480:$CW480,"nn")&lt;&gt;"nn","•",""),"")</f>
        <v/>
      </c>
      <c r="AB481" s="1" t="str">
        <f ca="1">IF(($A481&lt;&gt;"")*(AB$1&lt;&gt;""),IF(_xlfn.XLOOKUP(AB$1,Attendance_sorted!$B480:$CW480,Attendance_sorted!$B480:$CW480,"nn")&lt;&gt;"nn","•",""),"")</f>
        <v/>
      </c>
      <c r="AC481" s="1" t="str">
        <f ca="1">IF(($A481&lt;&gt;"")*(AC$1&lt;&gt;""),IF(_xlfn.XLOOKUP(AC$1,Attendance_sorted!$B480:$CW480,Attendance_sorted!$B480:$CW480,"nn")&lt;&gt;"nn","•",""),"")</f>
        <v/>
      </c>
      <c r="AD481" s="1" t="str">
        <f ca="1">IF(($A481&lt;&gt;"")*(AD$1&lt;&gt;""),IF(_xlfn.XLOOKUP(AD$1,Attendance_sorted!$B480:$CW480,Attendance_sorted!$B480:$CW480,"nn")&lt;&gt;"nn","•",""),"")</f>
        <v/>
      </c>
      <c r="AE481" s="1" t="str">
        <f ca="1">IF(($A481&lt;&gt;"")*(AE$1&lt;&gt;""),IF(_xlfn.XLOOKUP(AE$1,Attendance_sorted!$B480:$CW480,Attendance_sorted!$B480:$CW480,"nn")&lt;&gt;"nn","•",""),"")</f>
        <v/>
      </c>
      <c r="AF481" s="1" t="str">
        <f ca="1">IF(($A481&lt;&gt;"")*(AF$1&lt;&gt;""),IF(_xlfn.XLOOKUP(AF$1,Attendance_sorted!$B480:$CW480,Attendance_sorted!$B480:$CW480,"nn")&lt;&gt;"nn","•",""),"")</f>
        <v/>
      </c>
      <c r="AG481" s="1" t="str">
        <f ca="1">IF(($A481&lt;&gt;"")*(AG$1&lt;&gt;""),IF(_xlfn.XLOOKUP(AG$1,Attendance_sorted!$B480:$CW480,Attendance_sorted!$B480:$CW480,"nn")&lt;&gt;"nn","•",""),"")</f>
        <v/>
      </c>
      <c r="AH481" s="1" t="str">
        <f ca="1">IF(($A481&lt;&gt;"")*(AH$1&lt;&gt;""),IF(_xlfn.XLOOKUP(AH$1,Attendance_sorted!$B480:$CW480,Attendance_sorted!$B480:$CW480,"nn")&lt;&gt;"nn","•",""),"")</f>
        <v/>
      </c>
      <c r="AI481" s="1" t="str">
        <f ca="1">IF(($A481&lt;&gt;"")*(AI$1&lt;&gt;""),IF(_xlfn.XLOOKUP(AI$1,Attendance_sorted!$B480:$CW480,Attendance_sorted!$B480:$CW480,"nn")&lt;&gt;"nn","•",""),"")</f>
        <v/>
      </c>
      <c r="AJ481" s="1" t="str">
        <f ca="1">IF(($A481&lt;&gt;"")*(AJ$1&lt;&gt;""),IF(_xlfn.XLOOKUP(AJ$1,Attendance_sorted!$B480:$CW480,Attendance_sorted!$B480:$CW480,"nn")&lt;&gt;"nn","•",""),"")</f>
        <v/>
      </c>
      <c r="AK481" s="1" t="str">
        <f ca="1">IF(($A481&lt;&gt;"")*(AK$1&lt;&gt;""),IF(_xlfn.XLOOKUP(AK$1,Attendance_sorted!$B480:$CW480,Attendance_sorted!$B480:$CW480,"nn")&lt;&gt;"nn","•",""),"")</f>
        <v/>
      </c>
      <c r="AL481" s="1" t="str">
        <f ca="1">IF(($A481&lt;&gt;"")*(AL$1&lt;&gt;""),IF(_xlfn.XLOOKUP(AL$1,Attendance_sorted!$B480:$CW480,Attendance_sorted!$B480:$CW480,"nn")&lt;&gt;"nn","•",""),"")</f>
        <v/>
      </c>
      <c r="AM481" s="1" t="str">
        <f ca="1">IF(($A481&lt;&gt;"")*(AM$1&lt;&gt;""),IF(_xlfn.XLOOKUP(AM$1,Attendance_sorted!$B480:$CW480,Attendance_sorted!$B480:$CW480,"nn")&lt;&gt;"nn","•",""),"")</f>
        <v/>
      </c>
      <c r="AN481" s="1" t="str">
        <f ca="1">IF(($A481&lt;&gt;"")*(AN$1&lt;&gt;""),IF(_xlfn.XLOOKUP(AN$1,Attendance_sorted!$B480:$CW480,Attendance_sorted!$B480:$CW480,"nn")&lt;&gt;"nn","•",""),"")</f>
        <v/>
      </c>
      <c r="AO481" s="1" t="str">
        <f ca="1">IF(($A481&lt;&gt;"")*(AO$1&lt;&gt;""),IF(_xlfn.XLOOKUP(AO$1,Attendance_sorted!$B480:$CW480,Attendance_sorted!$B480:$CW480,"nn")&lt;&gt;"nn","•",""),"")</f>
        <v/>
      </c>
      <c r="AP481" s="1" t="str">
        <f ca="1">IF(($A481&lt;&gt;"")*(AP$1&lt;&gt;""),IF(_xlfn.XLOOKUP(AP$1,Attendance_sorted!$B480:$CW480,Attendance_sorted!$B480:$CW480,"nn")&lt;&gt;"nn","•",""),"")</f>
        <v/>
      </c>
      <c r="AQ481" s="1" t="str">
        <f ca="1">IF(($A481&lt;&gt;"")*(AQ$1&lt;&gt;""),IF(_xlfn.XLOOKUP(AQ$1,Attendance_sorted!$B480:$CW480,Attendance_sorted!$B480:$CW480,"nn")&lt;&gt;"nn","•",""),"")</f>
        <v/>
      </c>
      <c r="AR481" s="1" t="str">
        <f ca="1">IF(($A481&lt;&gt;"")*(AR$1&lt;&gt;""),IF(_xlfn.XLOOKUP(AR$1,Attendance_sorted!$B480:$CW480,Attendance_sorted!$B480:$CW480,"nn")&lt;&gt;"nn","•",""),"")</f>
        <v/>
      </c>
      <c r="AS481" s="1" t="str">
        <f ca="1">IF(($A481&lt;&gt;"")*(AS$1&lt;&gt;""),IF(_xlfn.XLOOKUP(AS$1,Attendance_sorted!$B480:$CW480,Attendance_sorted!$B480:$CW480,"nn")&lt;&gt;"nn","•",""),"")</f>
        <v/>
      </c>
      <c r="AT481" s="1" t="str">
        <f ca="1">IF(($A481&lt;&gt;"")*(AT$1&lt;&gt;""),IF(_xlfn.XLOOKUP(AT$1,Attendance_sorted!$B480:$CW480,Attendance_sorted!$B480:$CW480,"nn")&lt;&gt;"nn","•",""),"")</f>
        <v/>
      </c>
      <c r="AU481" s="1" t="str">
        <f ca="1">IF(($A481&lt;&gt;"")*(AU$1&lt;&gt;""),IF(_xlfn.XLOOKUP(AU$1,Attendance_sorted!$B480:$CW480,Attendance_sorted!$B480:$CW480,"nn")&lt;&gt;"nn","•",""),"")</f>
        <v/>
      </c>
      <c r="AV481" s="1" t="str">
        <f ca="1">IF(($A481&lt;&gt;"")*(AV$1&lt;&gt;""),IF(_xlfn.XLOOKUP(AV$1,Attendance_sorted!$B480:$CW480,Attendance_sorted!$B480:$CW480,"nn")&lt;&gt;"nn","•",""),"")</f>
        <v/>
      </c>
      <c r="AW481" s="1" t="str">
        <f ca="1">IF(($A481&lt;&gt;"")*(AW$1&lt;&gt;""),IF(_xlfn.XLOOKUP(AW$1,Attendance_sorted!$B480:$CW480,Attendance_sorted!$B480:$CW480,"nn")&lt;&gt;"nn","•",""),"")</f>
        <v/>
      </c>
      <c r="AX481" s="1" t="str">
        <f ca="1">IF(($A481&lt;&gt;"")*(AX$1&lt;&gt;""),IF(_xlfn.XLOOKUP(AX$1,Attendance_sorted!$B480:$CW480,Attendance_sorted!$B480:$CW480,"nn")&lt;&gt;"nn","•",""),"")</f>
        <v/>
      </c>
      <c r="AY481" s="1" t="str">
        <f ca="1">IF(($A481&lt;&gt;"")*(AY$1&lt;&gt;""),IF(_xlfn.XLOOKUP(AY$1,Attendance_sorted!$B480:$CW480,Attendance_sorted!$B480:$CW480,"nn")&lt;&gt;"nn","•",""),"")</f>
        <v/>
      </c>
      <c r="AZ481" s="1" t="str">
        <f ca="1">IF(($A481&lt;&gt;"")*(AZ$1&lt;&gt;""),IF(_xlfn.XLOOKUP(AZ$1,Attendance_sorted!$B480:$CW480,Attendance_sorted!$B480:$CW480,"nn")&lt;&gt;"nn","•",""),"")</f>
        <v/>
      </c>
      <c r="BA481" s="1" t="str">
        <f ca="1">IF(($A481&lt;&gt;"")*(BA$1&lt;&gt;""),IF(_xlfn.XLOOKUP(BA$1,Attendance_sorted!$B480:$CW480,Attendance_sorted!$B480:$CW480,"nn")&lt;&gt;"nn","•",""),"")</f>
        <v/>
      </c>
      <c r="BB481" s="1" t="str">
        <f ca="1">IF(($A481&lt;&gt;"")*(BB$1&lt;&gt;""),IF(_xlfn.XLOOKUP(BB$1,Attendance_sorted!$B480:$CW480,Attendance_sorted!$B480:$CW480,"nn")&lt;&gt;"nn","•",""),"")</f>
        <v/>
      </c>
      <c r="BC481" s="1" t="str">
        <f ca="1">IF(($A481&lt;&gt;"")*(BC$1&lt;&gt;""),IF(_xlfn.XLOOKUP(BC$1,Attendance_sorted!$B480:$CW480,Attendance_sorted!$B480:$CW480,"nn")&lt;&gt;"nn","•",""),"")</f>
        <v/>
      </c>
      <c r="BD481" s="1" t="str">
        <f ca="1">IF(($A481&lt;&gt;"")*(BD$1&lt;&gt;""),IF(_xlfn.XLOOKUP(BD$1,Attendance_sorted!$B480:$CW480,Attendance_sorted!$B480:$CW480,"nn")&lt;&gt;"nn","•",""),"")</f>
        <v/>
      </c>
      <c r="BE481" s="1" t="str">
        <f ca="1">IF(($A481&lt;&gt;"")*(BE$1&lt;&gt;""),IF(_xlfn.XLOOKUP(BE$1,Attendance_sorted!$B480:$CW480,Attendance_sorted!$B480:$CW480,"nn")&lt;&gt;"nn","•",""),"")</f>
        <v/>
      </c>
      <c r="BF481" s="1" t="str">
        <f ca="1">IF(($A481&lt;&gt;"")*(BF$1&lt;&gt;""),IF(_xlfn.XLOOKUP(BF$1,Attendance_sorted!$B480:$CW480,Attendance_sorted!$B480:$CW480,"nn")&lt;&gt;"nn","•",""),"")</f>
        <v/>
      </c>
      <c r="BG481" s="1" t="str">
        <f ca="1">IF(($A481&lt;&gt;"")*(BG$1&lt;&gt;""),IF(_xlfn.XLOOKUP(BG$1,Attendance_sorted!$B480:$CW480,Attendance_sorted!$B480:$CW480,"nn")&lt;&gt;"nn","•",""),"")</f>
        <v/>
      </c>
      <c r="BH481" s="1" t="str">
        <f ca="1">IF(($A481&lt;&gt;"")*(BH$1&lt;&gt;""),IF(_xlfn.XLOOKUP(BH$1,Attendance_sorted!$B480:$CW480,Attendance_sorted!$B480:$CW480,"nn")&lt;&gt;"nn","•",""),"")</f>
        <v/>
      </c>
      <c r="BI481" s="1" t="str">
        <f ca="1">IF(($A481&lt;&gt;"")*(BI$1&lt;&gt;""),IF(_xlfn.XLOOKUP(BI$1,Attendance_sorted!$B480:$CW480,Attendance_sorted!$B480:$CW480,"nn")&lt;&gt;"nn","•",""),"")</f>
        <v/>
      </c>
      <c r="BJ481" s="1" t="str">
        <f ca="1">IF(($A481&lt;&gt;"")*(BJ$1&lt;&gt;""),IF(_xlfn.XLOOKUP(BJ$1,Attendance_sorted!$B480:$CW480,Attendance_sorted!$B480:$CW480,"nn")&lt;&gt;"nn","•",""),"")</f>
        <v/>
      </c>
      <c r="BK481" s="1" t="str">
        <f ca="1">IF(($A481&lt;&gt;"")*(BK$1&lt;&gt;""),IF(_xlfn.XLOOKUP(BK$1,Attendance_sorted!$B480:$CW480,Attendance_sorted!$B480:$CW480,"nn")&lt;&gt;"nn","•",""),"")</f>
        <v/>
      </c>
      <c r="BL481" s="1" t="str">
        <f ca="1">IF(($A481&lt;&gt;"")*(BL$1&lt;&gt;""),IF(_xlfn.XLOOKUP(BL$1,Attendance_sorted!$B480:$CW480,Attendance_sorted!$B480:$CW480,"nn")&lt;&gt;"nn","•",""),"")</f>
        <v/>
      </c>
      <c r="BM481" s="1" t="str">
        <f ca="1">IF(($A481&lt;&gt;"")*(BM$1&lt;&gt;""),IF(_xlfn.XLOOKUP(BM$1,Attendance_sorted!$B480:$CW480,Attendance_sorted!$B480:$CW480,"nn")&lt;&gt;"nn","•",""),"")</f>
        <v/>
      </c>
      <c r="BN481" s="1" t="str">
        <f ca="1">IF(($A481&lt;&gt;"")*(BN$1&lt;&gt;""),IF(_xlfn.XLOOKUP(BN$1,Attendance_sorted!$B480:$CW480,Attendance_sorted!$B480:$CW480,"nn")&lt;&gt;"nn","•",""),"")</f>
        <v/>
      </c>
      <c r="BO481" s="1" t="str">
        <f ca="1">IF(($A481&lt;&gt;"")*(BO$1&lt;&gt;""),IF(_xlfn.XLOOKUP(BO$1,Attendance_sorted!$B480:$CW480,Attendance_sorted!$B480:$CW480,"nn")&lt;&gt;"nn","•",""),"")</f>
        <v/>
      </c>
      <c r="BP481" s="1" t="str">
        <f ca="1">IF(($A481&lt;&gt;"")*(BP$1&lt;&gt;""),IF(_xlfn.XLOOKUP(BP$1,Attendance_sorted!$B480:$CW480,Attendance_sorted!$B480:$CW480,"nn")&lt;&gt;"nn","•",""),"")</f>
        <v/>
      </c>
      <c r="BQ481" s="1" t="str">
        <f ca="1">IF(($A481&lt;&gt;"")*(BQ$1&lt;&gt;""),IF(_xlfn.XLOOKUP(BQ$1,Attendance_sorted!$B480:$CW480,Attendance_sorted!$B480:$CW480,"nn")&lt;&gt;"nn","•",""),"")</f>
        <v/>
      </c>
      <c r="BR481" s="1" t="str">
        <f ca="1">IF(($A481&lt;&gt;"")*(BR$1&lt;&gt;""),IF(_xlfn.XLOOKUP(BR$1,Attendance_sorted!$B480:$CW480,Attendance_sorted!$B480:$CW480,"nn")&lt;&gt;"nn","•",""),"")</f>
        <v/>
      </c>
      <c r="BS481" s="1" t="str">
        <f ca="1">IF(($A481&lt;&gt;"")*(BS$1&lt;&gt;""),IF(_xlfn.XLOOKUP(BS$1,Attendance_sorted!$B480:$CW480,Attendance_sorted!$B480:$CW480,"nn")&lt;&gt;"nn","•",""),"")</f>
        <v/>
      </c>
      <c r="BT481" s="1" t="str">
        <f ca="1">IF(($A481&lt;&gt;"")*(BT$1&lt;&gt;""),IF(_xlfn.XLOOKUP(BT$1,Attendance_sorted!$B480:$CW480,Attendance_sorted!$B480:$CW480,"nn")&lt;&gt;"nn","•",""),"")</f>
        <v/>
      </c>
      <c r="BU481" s="1" t="str">
        <f ca="1">IF(($A481&lt;&gt;"")*(BU$1&lt;&gt;""),IF(_xlfn.XLOOKUP(BU$1,Attendance_sorted!$B480:$CW480,Attendance_sorted!$B480:$CW480,"nn")&lt;&gt;"nn","•",""),"")</f>
        <v/>
      </c>
      <c r="BV481" s="1" t="str">
        <f ca="1">IF(($A481&lt;&gt;"")*(BV$1&lt;&gt;""),IF(_xlfn.XLOOKUP(BV$1,Attendance_sorted!$B480:$CW480,Attendance_sorted!$B480:$CW480,"nn")&lt;&gt;"nn","•",""),"")</f>
        <v/>
      </c>
      <c r="BW481" s="1" t="str">
        <f ca="1">IF(($A481&lt;&gt;"")*(BW$1&lt;&gt;""),IF(_xlfn.XLOOKUP(BW$1,Attendance_sorted!$B480:$CW480,Attendance_sorted!$B480:$CW480,"nn")&lt;&gt;"nn","•",""),"")</f>
        <v/>
      </c>
      <c r="BX481" s="1" t="str">
        <f ca="1">IF(($A481&lt;&gt;"")*(BX$1&lt;&gt;""),IF(_xlfn.XLOOKUP(BX$1,Attendance_sorted!$B480:$CW480,Attendance_sorted!$B480:$CW480,"nn")&lt;&gt;"nn","•",""),"")</f>
        <v/>
      </c>
      <c r="BY481" s="1" t="str">
        <f ca="1">IF(($A481&lt;&gt;"")*(BY$1&lt;&gt;""),IF(_xlfn.XLOOKUP(BY$1,Attendance_sorted!$B480:$CW480,Attendance_sorted!$B480:$CW480,"nn")&lt;&gt;"nn","•",""),"")</f>
        <v/>
      </c>
      <c r="BZ481" s="1" t="str">
        <f ca="1">IF(($A481&lt;&gt;"")*(BZ$1&lt;&gt;""),IF(_xlfn.XLOOKUP(BZ$1,Attendance_sorted!$B480:$CW480,Attendance_sorted!$B480:$CW480,"nn")&lt;&gt;"nn","•",""),"")</f>
        <v/>
      </c>
      <c r="CA481" s="1" t="str">
        <f ca="1">IF(($A481&lt;&gt;"")*(CA$1&lt;&gt;""),IF(_xlfn.XLOOKUP(CA$1,Attendance_sorted!$B480:$CW480,Attendance_sorted!$B480:$CW480,"nn")&lt;&gt;"nn","•",""),"")</f>
        <v/>
      </c>
      <c r="CB481" s="1" t="str">
        <f ca="1">IF(($A481&lt;&gt;"")*(CB$1&lt;&gt;""),IF(_xlfn.XLOOKUP(CB$1,Attendance_sorted!$B480:$CW480,Attendance_sorted!$B480:$CW480,"nn")&lt;&gt;"nn","•",""),"")</f>
        <v/>
      </c>
      <c r="CC481" s="1" t="str">
        <f ca="1">IF(($A481&lt;&gt;"")*(CC$1&lt;&gt;""),IF(_xlfn.XLOOKUP(CC$1,Attendance_sorted!$B480:$CW480,Attendance_sorted!$B480:$CW480,"nn")&lt;&gt;"nn","•",""),"")</f>
        <v/>
      </c>
      <c r="CD481" s="1" t="str">
        <f ca="1">IF(($A481&lt;&gt;"")*(CD$1&lt;&gt;""),IF(_xlfn.XLOOKUP(CD$1,Attendance_sorted!$B480:$CW480,Attendance_sorted!$B480:$CW480,"nn")&lt;&gt;"nn","•",""),"")</f>
        <v/>
      </c>
      <c r="CE481" s="1" t="str">
        <f ca="1">IF(($A481&lt;&gt;"")*(CE$1&lt;&gt;""),IF(_xlfn.XLOOKUP(CE$1,Attendance_sorted!$B480:$CW480,Attendance_sorted!$B480:$CW480,"nn")&lt;&gt;"nn","•",""),"")</f>
        <v/>
      </c>
      <c r="CF481" s="1" t="str">
        <f ca="1">IF(($A481&lt;&gt;"")*(CF$1&lt;&gt;""),IF(_xlfn.XLOOKUP(CF$1,Attendance_sorted!$B480:$CW480,Attendance_sorted!$B480:$CW480,"nn")&lt;&gt;"nn","•",""),"")</f>
        <v/>
      </c>
      <c r="CG481" s="1" t="str">
        <f ca="1">IF(($A481&lt;&gt;"")*(CG$1&lt;&gt;""),IF(_xlfn.XLOOKUP(CG$1,Attendance_sorted!$B480:$CW480,Attendance_sorted!$B480:$CW480,"nn")&lt;&gt;"nn","•",""),"")</f>
        <v/>
      </c>
      <c r="CH481" s="1" t="str">
        <f ca="1">IF(($A481&lt;&gt;"")*(CH$1&lt;&gt;""),IF(_xlfn.XLOOKUP(CH$1,Attendance_sorted!$B480:$CW480,Attendance_sorted!$B480:$CW480,"nn")&lt;&gt;"nn","•",""),"")</f>
        <v/>
      </c>
      <c r="CI481" s="1" t="str">
        <f ca="1">IF(($A481&lt;&gt;"")*(CI$1&lt;&gt;""),IF(_xlfn.XLOOKUP(CI$1,Attendance_sorted!$B480:$CW480,Attendance_sorted!$B480:$CW480,"nn")&lt;&gt;"nn","•",""),"")</f>
        <v/>
      </c>
      <c r="CJ481" s="1" t="str">
        <f ca="1">IF(($A481&lt;&gt;"")*(CJ$1&lt;&gt;""),IF(_xlfn.XLOOKUP(CJ$1,Attendance_sorted!$B480:$CW480,Attendance_sorted!$B480:$CW480,"nn")&lt;&gt;"nn","•",""),"")</f>
        <v/>
      </c>
      <c r="CK481" s="1" t="str">
        <f ca="1">IF(($A481&lt;&gt;"")*(CK$1&lt;&gt;""),IF(_xlfn.XLOOKUP(CK$1,Attendance_sorted!$B480:$CW480,Attendance_sorted!$B480:$CW480,"nn")&lt;&gt;"nn","•",""),"")</f>
        <v/>
      </c>
      <c r="CL481" s="1" t="str">
        <f ca="1">IF(($A481&lt;&gt;"")*(CL$1&lt;&gt;""),IF(_xlfn.XLOOKUP(CL$1,Attendance_sorted!$B480:$CW480,Attendance_sorted!$B480:$CW480,"nn")&lt;&gt;"nn","•",""),"")</f>
        <v/>
      </c>
      <c r="CM481" s="1" t="str">
        <f ca="1">IF(($A481&lt;&gt;"")*(CM$1&lt;&gt;""),IF(_xlfn.XLOOKUP(CM$1,Attendance_sorted!$B480:$CW480,Attendance_sorted!$B480:$CW480,"nn")&lt;&gt;"nn","•",""),"")</f>
        <v/>
      </c>
      <c r="CN481" s="1" t="str">
        <f ca="1">IF(($A481&lt;&gt;"")*(CN$1&lt;&gt;""),IF(_xlfn.XLOOKUP(CN$1,Attendance_sorted!$B480:$CW480,Attendance_sorted!$B480:$CW480,"nn")&lt;&gt;"nn","•",""),"")</f>
        <v/>
      </c>
      <c r="CO481" s="1" t="str">
        <f ca="1">IF(($A481&lt;&gt;"")*(CO$1&lt;&gt;""),IF(_xlfn.XLOOKUP(CO$1,Attendance_sorted!$B480:$CW480,Attendance_sorted!$B480:$CW480,"nn")&lt;&gt;"nn","•",""),"")</f>
        <v/>
      </c>
      <c r="CP481" s="1" t="str">
        <f ca="1">IF(($A481&lt;&gt;"")*(CP$1&lt;&gt;""),IF(_xlfn.XLOOKUP(CP$1,Attendance_sorted!$B480:$CW480,Attendance_sorted!$B480:$CW480,"nn")&lt;&gt;"nn","•",""),"")</f>
        <v/>
      </c>
      <c r="CQ481" s="1" t="str">
        <f ca="1">IF(($A481&lt;&gt;"")*(CQ$1&lt;&gt;""),IF(_xlfn.XLOOKUP(CQ$1,Attendance_sorted!$B480:$CW480,Attendance_sorted!$B480:$CW480,"nn")&lt;&gt;"nn","•",""),"")</f>
        <v/>
      </c>
      <c r="CR481" s="1" t="str">
        <f ca="1">IF(($A481&lt;&gt;"")*(CR$1&lt;&gt;""),IF(_xlfn.XLOOKUP(CR$1,Attendance_sorted!$B480:$CW480,Attendance_sorted!$B480:$CW480,"nn")&lt;&gt;"nn","•",""),"")</f>
        <v/>
      </c>
      <c r="CS481" s="1" t="str">
        <f ca="1">IF(($A481&lt;&gt;"")*(CS$1&lt;&gt;""),IF(_xlfn.XLOOKUP(CS$1,Attendance_sorted!$B480:$CW480,Attendance_sorted!$B480:$CW480,"nn")&lt;&gt;"nn","•",""),"")</f>
        <v/>
      </c>
      <c r="CT481" s="1" t="str">
        <f ca="1">IF(($A481&lt;&gt;"")*(CT$1&lt;&gt;""),IF(_xlfn.XLOOKUP(CT$1,Attendance_sorted!$B480:$CW480,Attendance_sorted!$B480:$CW480,"nn")&lt;&gt;"nn","•",""),"")</f>
        <v/>
      </c>
      <c r="CU481" s="1" t="str">
        <f ca="1">IF(($A481&lt;&gt;"")*(CU$1&lt;&gt;""),IF(_xlfn.XLOOKUP(CU$1,Attendance_sorted!$B480:$CW480,Attendance_sorted!$B480:$CW480,"nn")&lt;&gt;"nn","•",""),"")</f>
        <v/>
      </c>
      <c r="CV481" s="1" t="str">
        <f ca="1">IF(($A481&lt;&gt;"")*(CV$1&lt;&gt;""),IF(_xlfn.XLOOKUP(CV$1,Attendance_sorted!$B480:$CW480,Attendance_sorted!$B480:$CW480,"nn")&lt;&gt;"nn","•",""),"")</f>
        <v/>
      </c>
      <c r="CW481" s="1" t="str">
        <f ca="1">IF(($A481&lt;&gt;"")*(CW$1&lt;&gt;""),IF(_xlfn.XLOOKUP(CW$1,Attendance_sorted!$B480:$CW480,Attendance_sorted!$B480:$CW480,"nn")&lt;&gt;"nn","•",""),"")</f>
        <v/>
      </c>
    </row>
    <row r="482" spans="1:101">
      <c r="A482" s="1"/>
      <c r="B482" s="1" t="str">
        <f ca="1">IF(($A482&lt;&gt;"")*(B$1&lt;&gt;""),IF(_xlfn.XLOOKUP(B$1,Attendance_sorted!$B481:$CW481,Attendance_sorted!$B481:$CW481,"nn")&lt;&gt;"nn","•",""),"")</f>
        <v/>
      </c>
      <c r="C482" s="1" t="str">
        <f ca="1">IF(($A482&lt;&gt;"")*(C$1&lt;&gt;""),IF(_xlfn.XLOOKUP(C$1,Attendance_sorted!$B481:$CW481,Attendance_sorted!$B481:$CW481,"nn")&lt;&gt;"nn","•",""),"")</f>
        <v/>
      </c>
      <c r="D482" s="1" t="str">
        <f ca="1">IF(($A482&lt;&gt;"")*(D$1&lt;&gt;""),IF(_xlfn.XLOOKUP(D$1,Attendance_sorted!$B481:$CW481,Attendance_sorted!$B481:$CW481,"nn")&lt;&gt;"nn","•",""),"")</f>
        <v/>
      </c>
      <c r="E482" s="1" t="str">
        <f ca="1">IF(($A482&lt;&gt;"")*(E$1&lt;&gt;""),IF(_xlfn.XLOOKUP(E$1,Attendance_sorted!$B481:$CW481,Attendance_sorted!$B481:$CW481,"nn")&lt;&gt;"nn","•",""),"")</f>
        <v/>
      </c>
      <c r="F482" s="1" t="str">
        <f ca="1">IF(($A482&lt;&gt;"")*(F$1&lt;&gt;""),IF(_xlfn.XLOOKUP(F$1,Attendance_sorted!$B481:$CW481,Attendance_sorted!$B481:$CW481,"nn")&lt;&gt;"nn","•",""),"")</f>
        <v/>
      </c>
      <c r="G482" s="1" t="str">
        <f ca="1">IF(($A482&lt;&gt;"")*(G$1&lt;&gt;""),IF(_xlfn.XLOOKUP(G$1,Attendance_sorted!$B481:$CW481,Attendance_sorted!$B481:$CW481,"nn")&lt;&gt;"nn","•",""),"")</f>
        <v/>
      </c>
      <c r="H482" s="1" t="str">
        <f ca="1">IF(($A482&lt;&gt;"")*(H$1&lt;&gt;""),IF(_xlfn.XLOOKUP(H$1,Attendance_sorted!$B481:$CW481,Attendance_sorted!$B481:$CW481,"nn")&lt;&gt;"nn","•",""),"")</f>
        <v/>
      </c>
      <c r="I482" s="1" t="str">
        <f ca="1">IF(($A482&lt;&gt;"")*(I$1&lt;&gt;""),IF(_xlfn.XLOOKUP(I$1,Attendance_sorted!$B481:$CW481,Attendance_sorted!$B481:$CW481,"nn")&lt;&gt;"nn","•",""),"")</f>
        <v/>
      </c>
      <c r="J482" s="1" t="str">
        <f ca="1">IF(($A482&lt;&gt;"")*(J$1&lt;&gt;""),IF(_xlfn.XLOOKUP(J$1,Attendance_sorted!$B481:$CW481,Attendance_sorted!$B481:$CW481,"nn")&lt;&gt;"nn","•",""),"")</f>
        <v/>
      </c>
      <c r="K482" s="1" t="str">
        <f ca="1">IF(($A482&lt;&gt;"")*(K$1&lt;&gt;""),IF(_xlfn.XLOOKUP(K$1,Attendance_sorted!$B481:$CW481,Attendance_sorted!$B481:$CW481,"nn")&lt;&gt;"nn","•",""),"")</f>
        <v/>
      </c>
      <c r="L482" s="1" t="str">
        <f ca="1">IF(($A482&lt;&gt;"")*(L$1&lt;&gt;""),IF(_xlfn.XLOOKUP(L$1,Attendance_sorted!$B481:$CW481,Attendance_sorted!$B481:$CW481,"nn")&lt;&gt;"nn","•",""),"")</f>
        <v/>
      </c>
      <c r="M482" s="1" t="str">
        <f ca="1">IF(($A482&lt;&gt;"")*(M$1&lt;&gt;""),IF(_xlfn.XLOOKUP(M$1,Attendance_sorted!$B481:$CW481,Attendance_sorted!$B481:$CW481,"nn")&lt;&gt;"nn","•",""),"")</f>
        <v/>
      </c>
      <c r="N482" s="1" t="str">
        <f ca="1">IF(($A482&lt;&gt;"")*(N$1&lt;&gt;""),IF(_xlfn.XLOOKUP(N$1,Attendance_sorted!$B481:$CW481,Attendance_sorted!$B481:$CW481,"nn")&lt;&gt;"nn","•",""),"")</f>
        <v/>
      </c>
      <c r="O482" s="1" t="str">
        <f ca="1">IF(($A482&lt;&gt;"")*(O$1&lt;&gt;""),IF(_xlfn.XLOOKUP(O$1,Attendance_sorted!$B481:$CW481,Attendance_sorted!$B481:$CW481,"nn")&lt;&gt;"nn","•",""),"")</f>
        <v/>
      </c>
      <c r="P482" s="1" t="str">
        <f ca="1">IF(($A482&lt;&gt;"")*(P$1&lt;&gt;""),IF(_xlfn.XLOOKUP(P$1,Attendance_sorted!$B481:$CW481,Attendance_sorted!$B481:$CW481,"nn")&lt;&gt;"nn","•",""),"")</f>
        <v/>
      </c>
      <c r="Q482" s="1" t="str">
        <f ca="1">IF(($A482&lt;&gt;"")*(Q$1&lt;&gt;""),IF(_xlfn.XLOOKUP(Q$1,Attendance_sorted!$B481:$CW481,Attendance_sorted!$B481:$CW481,"nn")&lt;&gt;"nn","•",""),"")</f>
        <v/>
      </c>
      <c r="R482" s="1" t="str">
        <f ca="1">IF(($A482&lt;&gt;"")*(R$1&lt;&gt;""),IF(_xlfn.XLOOKUP(R$1,Attendance_sorted!$B481:$CW481,Attendance_sorted!$B481:$CW481,"nn")&lt;&gt;"nn","•",""),"")</f>
        <v/>
      </c>
      <c r="S482" s="1" t="str">
        <f ca="1">IF(($A482&lt;&gt;"")*(S$1&lt;&gt;""),IF(_xlfn.XLOOKUP(S$1,Attendance_sorted!$B481:$CW481,Attendance_sorted!$B481:$CW481,"nn")&lt;&gt;"nn","•",""),"")</f>
        <v/>
      </c>
      <c r="T482" s="1" t="str">
        <f ca="1">IF(($A482&lt;&gt;"")*(T$1&lt;&gt;""),IF(_xlfn.XLOOKUP(T$1,Attendance_sorted!$B481:$CW481,Attendance_sorted!$B481:$CW481,"nn")&lt;&gt;"nn","•",""),"")</f>
        <v/>
      </c>
      <c r="U482" s="1" t="str">
        <f ca="1">IF(($A482&lt;&gt;"")*(U$1&lt;&gt;""),IF(_xlfn.XLOOKUP(U$1,Attendance_sorted!$B481:$CW481,Attendance_sorted!$B481:$CW481,"nn")&lt;&gt;"nn","•",""),"")</f>
        <v/>
      </c>
      <c r="V482" s="1" t="str">
        <f ca="1">IF(($A482&lt;&gt;"")*(V$1&lt;&gt;""),IF(_xlfn.XLOOKUP(V$1,Attendance_sorted!$B481:$CW481,Attendance_sorted!$B481:$CW481,"nn")&lt;&gt;"nn","•",""),"")</f>
        <v/>
      </c>
      <c r="W482" s="1" t="str">
        <f ca="1">IF(($A482&lt;&gt;"")*(W$1&lt;&gt;""),IF(_xlfn.XLOOKUP(W$1,Attendance_sorted!$B481:$CW481,Attendance_sorted!$B481:$CW481,"nn")&lt;&gt;"nn","•",""),"")</f>
        <v/>
      </c>
      <c r="X482" s="1" t="str">
        <f ca="1">IF(($A482&lt;&gt;"")*(X$1&lt;&gt;""),IF(_xlfn.XLOOKUP(X$1,Attendance_sorted!$B481:$CW481,Attendance_sorted!$B481:$CW481,"nn")&lt;&gt;"nn","•",""),"")</f>
        <v/>
      </c>
      <c r="Y482" s="1" t="str">
        <f ca="1">IF(($A482&lt;&gt;"")*(Y$1&lt;&gt;""),IF(_xlfn.XLOOKUP(Y$1,Attendance_sorted!$B481:$CW481,Attendance_sorted!$B481:$CW481,"nn")&lt;&gt;"nn","•",""),"")</f>
        <v/>
      </c>
      <c r="Z482" s="1" t="str">
        <f ca="1">IF(($A482&lt;&gt;"")*(Z$1&lt;&gt;""),IF(_xlfn.XLOOKUP(Z$1,Attendance_sorted!$B481:$CW481,Attendance_sorted!$B481:$CW481,"nn")&lt;&gt;"nn","•",""),"")</f>
        <v/>
      </c>
      <c r="AA482" s="1" t="str">
        <f ca="1">IF(($A482&lt;&gt;"")*(AA$1&lt;&gt;""),IF(_xlfn.XLOOKUP(AA$1,Attendance_sorted!$B481:$CW481,Attendance_sorted!$B481:$CW481,"nn")&lt;&gt;"nn","•",""),"")</f>
        <v/>
      </c>
      <c r="AB482" s="1" t="str">
        <f ca="1">IF(($A482&lt;&gt;"")*(AB$1&lt;&gt;""),IF(_xlfn.XLOOKUP(AB$1,Attendance_sorted!$B481:$CW481,Attendance_sorted!$B481:$CW481,"nn")&lt;&gt;"nn","•",""),"")</f>
        <v/>
      </c>
      <c r="AC482" s="1" t="str">
        <f ca="1">IF(($A482&lt;&gt;"")*(AC$1&lt;&gt;""),IF(_xlfn.XLOOKUP(AC$1,Attendance_sorted!$B481:$CW481,Attendance_sorted!$B481:$CW481,"nn")&lt;&gt;"nn","•",""),"")</f>
        <v/>
      </c>
      <c r="AD482" s="1" t="str">
        <f ca="1">IF(($A482&lt;&gt;"")*(AD$1&lt;&gt;""),IF(_xlfn.XLOOKUP(AD$1,Attendance_sorted!$B481:$CW481,Attendance_sorted!$B481:$CW481,"nn")&lt;&gt;"nn","•",""),"")</f>
        <v/>
      </c>
      <c r="AE482" s="1" t="str">
        <f ca="1">IF(($A482&lt;&gt;"")*(AE$1&lt;&gt;""),IF(_xlfn.XLOOKUP(AE$1,Attendance_sorted!$B481:$CW481,Attendance_sorted!$B481:$CW481,"nn")&lt;&gt;"nn","•",""),"")</f>
        <v/>
      </c>
      <c r="AF482" s="1" t="str">
        <f ca="1">IF(($A482&lt;&gt;"")*(AF$1&lt;&gt;""),IF(_xlfn.XLOOKUP(AF$1,Attendance_sorted!$B481:$CW481,Attendance_sorted!$B481:$CW481,"nn")&lt;&gt;"nn","•",""),"")</f>
        <v/>
      </c>
      <c r="AG482" s="1" t="str">
        <f ca="1">IF(($A482&lt;&gt;"")*(AG$1&lt;&gt;""),IF(_xlfn.XLOOKUP(AG$1,Attendance_sorted!$B481:$CW481,Attendance_sorted!$B481:$CW481,"nn")&lt;&gt;"nn","•",""),"")</f>
        <v/>
      </c>
      <c r="AH482" s="1" t="str">
        <f ca="1">IF(($A482&lt;&gt;"")*(AH$1&lt;&gt;""),IF(_xlfn.XLOOKUP(AH$1,Attendance_sorted!$B481:$CW481,Attendance_sorted!$B481:$CW481,"nn")&lt;&gt;"nn","•",""),"")</f>
        <v/>
      </c>
      <c r="AI482" s="1" t="str">
        <f ca="1">IF(($A482&lt;&gt;"")*(AI$1&lt;&gt;""),IF(_xlfn.XLOOKUP(AI$1,Attendance_sorted!$B481:$CW481,Attendance_sorted!$B481:$CW481,"nn")&lt;&gt;"nn","•",""),"")</f>
        <v/>
      </c>
      <c r="AJ482" s="1" t="str">
        <f ca="1">IF(($A482&lt;&gt;"")*(AJ$1&lt;&gt;""),IF(_xlfn.XLOOKUP(AJ$1,Attendance_sorted!$B481:$CW481,Attendance_sorted!$B481:$CW481,"nn")&lt;&gt;"nn","•",""),"")</f>
        <v/>
      </c>
      <c r="AK482" s="1" t="str">
        <f ca="1">IF(($A482&lt;&gt;"")*(AK$1&lt;&gt;""),IF(_xlfn.XLOOKUP(AK$1,Attendance_sorted!$B481:$CW481,Attendance_sorted!$B481:$CW481,"nn")&lt;&gt;"nn","•",""),"")</f>
        <v/>
      </c>
      <c r="AL482" s="1" t="str">
        <f ca="1">IF(($A482&lt;&gt;"")*(AL$1&lt;&gt;""),IF(_xlfn.XLOOKUP(AL$1,Attendance_sorted!$B481:$CW481,Attendance_sorted!$B481:$CW481,"nn")&lt;&gt;"nn","•",""),"")</f>
        <v/>
      </c>
      <c r="AM482" s="1" t="str">
        <f ca="1">IF(($A482&lt;&gt;"")*(AM$1&lt;&gt;""),IF(_xlfn.XLOOKUP(AM$1,Attendance_sorted!$B481:$CW481,Attendance_sorted!$B481:$CW481,"nn")&lt;&gt;"nn","•",""),"")</f>
        <v/>
      </c>
      <c r="AN482" s="1" t="str">
        <f ca="1">IF(($A482&lt;&gt;"")*(AN$1&lt;&gt;""),IF(_xlfn.XLOOKUP(AN$1,Attendance_sorted!$B481:$CW481,Attendance_sorted!$B481:$CW481,"nn")&lt;&gt;"nn","•",""),"")</f>
        <v/>
      </c>
      <c r="AO482" s="1" t="str">
        <f ca="1">IF(($A482&lt;&gt;"")*(AO$1&lt;&gt;""),IF(_xlfn.XLOOKUP(AO$1,Attendance_sorted!$B481:$CW481,Attendance_sorted!$B481:$CW481,"nn")&lt;&gt;"nn","•",""),"")</f>
        <v/>
      </c>
      <c r="AP482" s="1" t="str">
        <f ca="1">IF(($A482&lt;&gt;"")*(AP$1&lt;&gt;""),IF(_xlfn.XLOOKUP(AP$1,Attendance_sorted!$B481:$CW481,Attendance_sorted!$B481:$CW481,"nn")&lt;&gt;"nn","•",""),"")</f>
        <v/>
      </c>
      <c r="AQ482" s="1" t="str">
        <f ca="1">IF(($A482&lt;&gt;"")*(AQ$1&lt;&gt;""),IF(_xlfn.XLOOKUP(AQ$1,Attendance_sorted!$B481:$CW481,Attendance_sorted!$B481:$CW481,"nn")&lt;&gt;"nn","•",""),"")</f>
        <v/>
      </c>
      <c r="AR482" s="1" t="str">
        <f ca="1">IF(($A482&lt;&gt;"")*(AR$1&lt;&gt;""),IF(_xlfn.XLOOKUP(AR$1,Attendance_sorted!$B481:$CW481,Attendance_sorted!$B481:$CW481,"nn")&lt;&gt;"nn","•",""),"")</f>
        <v/>
      </c>
      <c r="AS482" s="1" t="str">
        <f ca="1">IF(($A482&lt;&gt;"")*(AS$1&lt;&gt;""),IF(_xlfn.XLOOKUP(AS$1,Attendance_sorted!$B481:$CW481,Attendance_sorted!$B481:$CW481,"nn")&lt;&gt;"nn","•",""),"")</f>
        <v/>
      </c>
      <c r="AT482" s="1" t="str">
        <f ca="1">IF(($A482&lt;&gt;"")*(AT$1&lt;&gt;""),IF(_xlfn.XLOOKUP(AT$1,Attendance_sorted!$B481:$CW481,Attendance_sorted!$B481:$CW481,"nn")&lt;&gt;"nn","•",""),"")</f>
        <v/>
      </c>
      <c r="AU482" s="1" t="str">
        <f ca="1">IF(($A482&lt;&gt;"")*(AU$1&lt;&gt;""),IF(_xlfn.XLOOKUP(AU$1,Attendance_sorted!$B481:$CW481,Attendance_sorted!$B481:$CW481,"nn")&lt;&gt;"nn","•",""),"")</f>
        <v/>
      </c>
      <c r="AV482" s="1" t="str">
        <f ca="1">IF(($A482&lt;&gt;"")*(AV$1&lt;&gt;""),IF(_xlfn.XLOOKUP(AV$1,Attendance_sorted!$B481:$CW481,Attendance_sorted!$B481:$CW481,"nn")&lt;&gt;"nn","•",""),"")</f>
        <v/>
      </c>
      <c r="AW482" s="1" t="str">
        <f ca="1">IF(($A482&lt;&gt;"")*(AW$1&lt;&gt;""),IF(_xlfn.XLOOKUP(AW$1,Attendance_sorted!$B481:$CW481,Attendance_sorted!$B481:$CW481,"nn")&lt;&gt;"nn","•",""),"")</f>
        <v/>
      </c>
      <c r="AX482" s="1" t="str">
        <f ca="1">IF(($A482&lt;&gt;"")*(AX$1&lt;&gt;""),IF(_xlfn.XLOOKUP(AX$1,Attendance_sorted!$B481:$CW481,Attendance_sorted!$B481:$CW481,"nn")&lt;&gt;"nn","•",""),"")</f>
        <v/>
      </c>
      <c r="AY482" s="1" t="str">
        <f ca="1">IF(($A482&lt;&gt;"")*(AY$1&lt;&gt;""),IF(_xlfn.XLOOKUP(AY$1,Attendance_sorted!$B481:$CW481,Attendance_sorted!$B481:$CW481,"nn")&lt;&gt;"nn","•",""),"")</f>
        <v/>
      </c>
      <c r="AZ482" s="1" t="str">
        <f ca="1">IF(($A482&lt;&gt;"")*(AZ$1&lt;&gt;""),IF(_xlfn.XLOOKUP(AZ$1,Attendance_sorted!$B481:$CW481,Attendance_sorted!$B481:$CW481,"nn")&lt;&gt;"nn","•",""),"")</f>
        <v/>
      </c>
      <c r="BA482" s="1" t="str">
        <f ca="1">IF(($A482&lt;&gt;"")*(BA$1&lt;&gt;""),IF(_xlfn.XLOOKUP(BA$1,Attendance_sorted!$B481:$CW481,Attendance_sorted!$B481:$CW481,"nn")&lt;&gt;"nn","•",""),"")</f>
        <v/>
      </c>
      <c r="BB482" s="1" t="str">
        <f ca="1">IF(($A482&lt;&gt;"")*(BB$1&lt;&gt;""),IF(_xlfn.XLOOKUP(BB$1,Attendance_sorted!$B481:$CW481,Attendance_sorted!$B481:$CW481,"nn")&lt;&gt;"nn","•",""),"")</f>
        <v/>
      </c>
      <c r="BC482" s="1" t="str">
        <f ca="1">IF(($A482&lt;&gt;"")*(BC$1&lt;&gt;""),IF(_xlfn.XLOOKUP(BC$1,Attendance_sorted!$B481:$CW481,Attendance_sorted!$B481:$CW481,"nn")&lt;&gt;"nn","•",""),"")</f>
        <v/>
      </c>
      <c r="BD482" s="1" t="str">
        <f ca="1">IF(($A482&lt;&gt;"")*(BD$1&lt;&gt;""),IF(_xlfn.XLOOKUP(BD$1,Attendance_sorted!$B481:$CW481,Attendance_sorted!$B481:$CW481,"nn")&lt;&gt;"nn","•",""),"")</f>
        <v/>
      </c>
      <c r="BE482" s="1" t="str">
        <f ca="1">IF(($A482&lt;&gt;"")*(BE$1&lt;&gt;""),IF(_xlfn.XLOOKUP(BE$1,Attendance_sorted!$B481:$CW481,Attendance_sorted!$B481:$CW481,"nn")&lt;&gt;"nn","•",""),"")</f>
        <v/>
      </c>
      <c r="BF482" s="1" t="str">
        <f ca="1">IF(($A482&lt;&gt;"")*(BF$1&lt;&gt;""),IF(_xlfn.XLOOKUP(BF$1,Attendance_sorted!$B481:$CW481,Attendance_sorted!$B481:$CW481,"nn")&lt;&gt;"nn","•",""),"")</f>
        <v/>
      </c>
      <c r="BG482" s="1" t="str">
        <f ca="1">IF(($A482&lt;&gt;"")*(BG$1&lt;&gt;""),IF(_xlfn.XLOOKUP(BG$1,Attendance_sorted!$B481:$CW481,Attendance_sorted!$B481:$CW481,"nn")&lt;&gt;"nn","•",""),"")</f>
        <v/>
      </c>
      <c r="BH482" s="1" t="str">
        <f ca="1">IF(($A482&lt;&gt;"")*(BH$1&lt;&gt;""),IF(_xlfn.XLOOKUP(BH$1,Attendance_sorted!$B481:$CW481,Attendance_sorted!$B481:$CW481,"nn")&lt;&gt;"nn","•",""),"")</f>
        <v/>
      </c>
      <c r="BI482" s="1" t="str">
        <f ca="1">IF(($A482&lt;&gt;"")*(BI$1&lt;&gt;""),IF(_xlfn.XLOOKUP(BI$1,Attendance_sorted!$B481:$CW481,Attendance_sorted!$B481:$CW481,"nn")&lt;&gt;"nn","•",""),"")</f>
        <v/>
      </c>
      <c r="BJ482" s="1" t="str">
        <f ca="1">IF(($A482&lt;&gt;"")*(BJ$1&lt;&gt;""),IF(_xlfn.XLOOKUP(BJ$1,Attendance_sorted!$B481:$CW481,Attendance_sorted!$B481:$CW481,"nn")&lt;&gt;"nn","•",""),"")</f>
        <v/>
      </c>
      <c r="BK482" s="1" t="str">
        <f ca="1">IF(($A482&lt;&gt;"")*(BK$1&lt;&gt;""),IF(_xlfn.XLOOKUP(BK$1,Attendance_sorted!$B481:$CW481,Attendance_sorted!$B481:$CW481,"nn")&lt;&gt;"nn","•",""),"")</f>
        <v/>
      </c>
      <c r="BL482" s="1" t="str">
        <f ca="1">IF(($A482&lt;&gt;"")*(BL$1&lt;&gt;""),IF(_xlfn.XLOOKUP(BL$1,Attendance_sorted!$B481:$CW481,Attendance_sorted!$B481:$CW481,"nn")&lt;&gt;"nn","•",""),"")</f>
        <v/>
      </c>
      <c r="BM482" s="1" t="str">
        <f ca="1">IF(($A482&lt;&gt;"")*(BM$1&lt;&gt;""),IF(_xlfn.XLOOKUP(BM$1,Attendance_sorted!$B481:$CW481,Attendance_sorted!$B481:$CW481,"nn")&lt;&gt;"nn","•",""),"")</f>
        <v/>
      </c>
      <c r="BN482" s="1" t="str">
        <f ca="1">IF(($A482&lt;&gt;"")*(BN$1&lt;&gt;""),IF(_xlfn.XLOOKUP(BN$1,Attendance_sorted!$B481:$CW481,Attendance_sorted!$B481:$CW481,"nn")&lt;&gt;"nn","•",""),"")</f>
        <v/>
      </c>
      <c r="BO482" s="1" t="str">
        <f ca="1">IF(($A482&lt;&gt;"")*(BO$1&lt;&gt;""),IF(_xlfn.XLOOKUP(BO$1,Attendance_sorted!$B481:$CW481,Attendance_sorted!$B481:$CW481,"nn")&lt;&gt;"nn","•",""),"")</f>
        <v/>
      </c>
      <c r="BP482" s="1" t="str">
        <f ca="1">IF(($A482&lt;&gt;"")*(BP$1&lt;&gt;""),IF(_xlfn.XLOOKUP(BP$1,Attendance_sorted!$B481:$CW481,Attendance_sorted!$B481:$CW481,"nn")&lt;&gt;"nn","•",""),"")</f>
        <v/>
      </c>
      <c r="BQ482" s="1" t="str">
        <f ca="1">IF(($A482&lt;&gt;"")*(BQ$1&lt;&gt;""),IF(_xlfn.XLOOKUP(BQ$1,Attendance_sorted!$B481:$CW481,Attendance_sorted!$B481:$CW481,"nn")&lt;&gt;"nn","•",""),"")</f>
        <v/>
      </c>
      <c r="BR482" s="1" t="str">
        <f ca="1">IF(($A482&lt;&gt;"")*(BR$1&lt;&gt;""),IF(_xlfn.XLOOKUP(BR$1,Attendance_sorted!$B481:$CW481,Attendance_sorted!$B481:$CW481,"nn")&lt;&gt;"nn","•",""),"")</f>
        <v/>
      </c>
      <c r="BS482" s="1" t="str">
        <f ca="1">IF(($A482&lt;&gt;"")*(BS$1&lt;&gt;""),IF(_xlfn.XLOOKUP(BS$1,Attendance_sorted!$B481:$CW481,Attendance_sorted!$B481:$CW481,"nn")&lt;&gt;"nn","•",""),"")</f>
        <v/>
      </c>
      <c r="BT482" s="1" t="str">
        <f ca="1">IF(($A482&lt;&gt;"")*(BT$1&lt;&gt;""),IF(_xlfn.XLOOKUP(BT$1,Attendance_sorted!$B481:$CW481,Attendance_sorted!$B481:$CW481,"nn")&lt;&gt;"nn","•",""),"")</f>
        <v/>
      </c>
      <c r="BU482" s="1" t="str">
        <f ca="1">IF(($A482&lt;&gt;"")*(BU$1&lt;&gt;""),IF(_xlfn.XLOOKUP(BU$1,Attendance_sorted!$B481:$CW481,Attendance_sorted!$B481:$CW481,"nn")&lt;&gt;"nn","•",""),"")</f>
        <v/>
      </c>
      <c r="BV482" s="1" t="str">
        <f ca="1">IF(($A482&lt;&gt;"")*(BV$1&lt;&gt;""),IF(_xlfn.XLOOKUP(BV$1,Attendance_sorted!$B481:$CW481,Attendance_sorted!$B481:$CW481,"nn")&lt;&gt;"nn","•",""),"")</f>
        <v/>
      </c>
      <c r="BW482" s="1" t="str">
        <f ca="1">IF(($A482&lt;&gt;"")*(BW$1&lt;&gt;""),IF(_xlfn.XLOOKUP(BW$1,Attendance_sorted!$B481:$CW481,Attendance_sorted!$B481:$CW481,"nn")&lt;&gt;"nn","•",""),"")</f>
        <v/>
      </c>
      <c r="BX482" s="1" t="str">
        <f ca="1">IF(($A482&lt;&gt;"")*(BX$1&lt;&gt;""),IF(_xlfn.XLOOKUP(BX$1,Attendance_sorted!$B481:$CW481,Attendance_sorted!$B481:$CW481,"nn")&lt;&gt;"nn","•",""),"")</f>
        <v/>
      </c>
      <c r="BY482" s="1" t="str">
        <f ca="1">IF(($A482&lt;&gt;"")*(BY$1&lt;&gt;""),IF(_xlfn.XLOOKUP(BY$1,Attendance_sorted!$B481:$CW481,Attendance_sorted!$B481:$CW481,"nn")&lt;&gt;"nn","•",""),"")</f>
        <v/>
      </c>
      <c r="BZ482" s="1" t="str">
        <f ca="1">IF(($A482&lt;&gt;"")*(BZ$1&lt;&gt;""),IF(_xlfn.XLOOKUP(BZ$1,Attendance_sorted!$B481:$CW481,Attendance_sorted!$B481:$CW481,"nn")&lt;&gt;"nn","•",""),"")</f>
        <v/>
      </c>
      <c r="CA482" s="1" t="str">
        <f ca="1">IF(($A482&lt;&gt;"")*(CA$1&lt;&gt;""),IF(_xlfn.XLOOKUP(CA$1,Attendance_sorted!$B481:$CW481,Attendance_sorted!$B481:$CW481,"nn")&lt;&gt;"nn","•",""),"")</f>
        <v/>
      </c>
      <c r="CB482" s="1" t="str">
        <f ca="1">IF(($A482&lt;&gt;"")*(CB$1&lt;&gt;""),IF(_xlfn.XLOOKUP(CB$1,Attendance_sorted!$B481:$CW481,Attendance_sorted!$B481:$CW481,"nn")&lt;&gt;"nn","•",""),"")</f>
        <v/>
      </c>
      <c r="CC482" s="1" t="str">
        <f ca="1">IF(($A482&lt;&gt;"")*(CC$1&lt;&gt;""),IF(_xlfn.XLOOKUP(CC$1,Attendance_sorted!$B481:$CW481,Attendance_sorted!$B481:$CW481,"nn")&lt;&gt;"nn","•",""),"")</f>
        <v/>
      </c>
      <c r="CD482" s="1" t="str">
        <f ca="1">IF(($A482&lt;&gt;"")*(CD$1&lt;&gt;""),IF(_xlfn.XLOOKUP(CD$1,Attendance_sorted!$B481:$CW481,Attendance_sorted!$B481:$CW481,"nn")&lt;&gt;"nn","•",""),"")</f>
        <v/>
      </c>
      <c r="CE482" s="1" t="str">
        <f ca="1">IF(($A482&lt;&gt;"")*(CE$1&lt;&gt;""),IF(_xlfn.XLOOKUP(CE$1,Attendance_sorted!$B481:$CW481,Attendance_sorted!$B481:$CW481,"nn")&lt;&gt;"nn","•",""),"")</f>
        <v/>
      </c>
      <c r="CF482" s="1" t="str">
        <f ca="1">IF(($A482&lt;&gt;"")*(CF$1&lt;&gt;""),IF(_xlfn.XLOOKUP(CF$1,Attendance_sorted!$B481:$CW481,Attendance_sorted!$B481:$CW481,"nn")&lt;&gt;"nn","•",""),"")</f>
        <v/>
      </c>
      <c r="CG482" s="1" t="str">
        <f ca="1">IF(($A482&lt;&gt;"")*(CG$1&lt;&gt;""),IF(_xlfn.XLOOKUP(CG$1,Attendance_sorted!$B481:$CW481,Attendance_sorted!$B481:$CW481,"nn")&lt;&gt;"nn","•",""),"")</f>
        <v/>
      </c>
      <c r="CH482" s="1" t="str">
        <f ca="1">IF(($A482&lt;&gt;"")*(CH$1&lt;&gt;""),IF(_xlfn.XLOOKUP(CH$1,Attendance_sorted!$B481:$CW481,Attendance_sorted!$B481:$CW481,"nn")&lt;&gt;"nn","•",""),"")</f>
        <v/>
      </c>
      <c r="CI482" s="1" t="str">
        <f ca="1">IF(($A482&lt;&gt;"")*(CI$1&lt;&gt;""),IF(_xlfn.XLOOKUP(CI$1,Attendance_sorted!$B481:$CW481,Attendance_sorted!$B481:$CW481,"nn")&lt;&gt;"nn","•",""),"")</f>
        <v/>
      </c>
      <c r="CJ482" s="1" t="str">
        <f ca="1">IF(($A482&lt;&gt;"")*(CJ$1&lt;&gt;""),IF(_xlfn.XLOOKUP(CJ$1,Attendance_sorted!$B481:$CW481,Attendance_sorted!$B481:$CW481,"nn")&lt;&gt;"nn","•",""),"")</f>
        <v/>
      </c>
      <c r="CK482" s="1" t="str">
        <f ca="1">IF(($A482&lt;&gt;"")*(CK$1&lt;&gt;""),IF(_xlfn.XLOOKUP(CK$1,Attendance_sorted!$B481:$CW481,Attendance_sorted!$B481:$CW481,"nn")&lt;&gt;"nn","•",""),"")</f>
        <v/>
      </c>
      <c r="CL482" s="1" t="str">
        <f ca="1">IF(($A482&lt;&gt;"")*(CL$1&lt;&gt;""),IF(_xlfn.XLOOKUP(CL$1,Attendance_sorted!$B481:$CW481,Attendance_sorted!$B481:$CW481,"nn")&lt;&gt;"nn","•",""),"")</f>
        <v/>
      </c>
      <c r="CM482" s="1" t="str">
        <f ca="1">IF(($A482&lt;&gt;"")*(CM$1&lt;&gt;""),IF(_xlfn.XLOOKUP(CM$1,Attendance_sorted!$B481:$CW481,Attendance_sorted!$B481:$CW481,"nn")&lt;&gt;"nn","•",""),"")</f>
        <v/>
      </c>
      <c r="CN482" s="1" t="str">
        <f ca="1">IF(($A482&lt;&gt;"")*(CN$1&lt;&gt;""),IF(_xlfn.XLOOKUP(CN$1,Attendance_sorted!$B481:$CW481,Attendance_sorted!$B481:$CW481,"nn")&lt;&gt;"nn","•",""),"")</f>
        <v/>
      </c>
      <c r="CO482" s="1" t="str">
        <f ca="1">IF(($A482&lt;&gt;"")*(CO$1&lt;&gt;""),IF(_xlfn.XLOOKUP(CO$1,Attendance_sorted!$B481:$CW481,Attendance_sorted!$B481:$CW481,"nn")&lt;&gt;"nn","•",""),"")</f>
        <v/>
      </c>
      <c r="CP482" s="1" t="str">
        <f ca="1">IF(($A482&lt;&gt;"")*(CP$1&lt;&gt;""),IF(_xlfn.XLOOKUP(CP$1,Attendance_sorted!$B481:$CW481,Attendance_sorted!$B481:$CW481,"nn")&lt;&gt;"nn","•",""),"")</f>
        <v/>
      </c>
      <c r="CQ482" s="1" t="str">
        <f ca="1">IF(($A482&lt;&gt;"")*(CQ$1&lt;&gt;""),IF(_xlfn.XLOOKUP(CQ$1,Attendance_sorted!$B481:$CW481,Attendance_sorted!$B481:$CW481,"nn")&lt;&gt;"nn","•",""),"")</f>
        <v/>
      </c>
      <c r="CR482" s="1" t="str">
        <f ca="1">IF(($A482&lt;&gt;"")*(CR$1&lt;&gt;""),IF(_xlfn.XLOOKUP(CR$1,Attendance_sorted!$B481:$CW481,Attendance_sorted!$B481:$CW481,"nn")&lt;&gt;"nn","•",""),"")</f>
        <v/>
      </c>
      <c r="CS482" s="1" t="str">
        <f ca="1">IF(($A482&lt;&gt;"")*(CS$1&lt;&gt;""),IF(_xlfn.XLOOKUP(CS$1,Attendance_sorted!$B481:$CW481,Attendance_sorted!$B481:$CW481,"nn")&lt;&gt;"nn","•",""),"")</f>
        <v/>
      </c>
      <c r="CT482" s="1" t="str">
        <f ca="1">IF(($A482&lt;&gt;"")*(CT$1&lt;&gt;""),IF(_xlfn.XLOOKUP(CT$1,Attendance_sorted!$B481:$CW481,Attendance_sorted!$B481:$CW481,"nn")&lt;&gt;"nn","•",""),"")</f>
        <v/>
      </c>
      <c r="CU482" s="1" t="str">
        <f ca="1">IF(($A482&lt;&gt;"")*(CU$1&lt;&gt;""),IF(_xlfn.XLOOKUP(CU$1,Attendance_sorted!$B481:$CW481,Attendance_sorted!$B481:$CW481,"nn")&lt;&gt;"nn","•",""),"")</f>
        <v/>
      </c>
      <c r="CV482" s="1" t="str">
        <f ca="1">IF(($A482&lt;&gt;"")*(CV$1&lt;&gt;""),IF(_xlfn.XLOOKUP(CV$1,Attendance_sorted!$B481:$CW481,Attendance_sorted!$B481:$CW481,"nn")&lt;&gt;"nn","•",""),"")</f>
        <v/>
      </c>
      <c r="CW482" s="1" t="str">
        <f ca="1">IF(($A482&lt;&gt;"")*(CW$1&lt;&gt;""),IF(_xlfn.XLOOKUP(CW$1,Attendance_sorted!$B481:$CW481,Attendance_sorted!$B481:$CW481,"nn")&lt;&gt;"nn","•",""),"")</f>
        <v/>
      </c>
    </row>
    <row r="483" spans="1:101">
      <c r="A483" s="1"/>
      <c r="B483" s="1" t="str">
        <f ca="1">IF(($A483&lt;&gt;"")*(B$1&lt;&gt;""),IF(_xlfn.XLOOKUP(B$1,Attendance_sorted!$B482:$CW482,Attendance_sorted!$B482:$CW482,"nn")&lt;&gt;"nn","•",""),"")</f>
        <v/>
      </c>
      <c r="C483" s="1" t="str">
        <f ca="1">IF(($A483&lt;&gt;"")*(C$1&lt;&gt;""),IF(_xlfn.XLOOKUP(C$1,Attendance_sorted!$B482:$CW482,Attendance_sorted!$B482:$CW482,"nn")&lt;&gt;"nn","•",""),"")</f>
        <v/>
      </c>
      <c r="D483" s="1" t="str">
        <f ca="1">IF(($A483&lt;&gt;"")*(D$1&lt;&gt;""),IF(_xlfn.XLOOKUP(D$1,Attendance_sorted!$B482:$CW482,Attendance_sorted!$B482:$CW482,"nn")&lt;&gt;"nn","•",""),"")</f>
        <v/>
      </c>
      <c r="E483" s="1" t="str">
        <f ca="1">IF(($A483&lt;&gt;"")*(E$1&lt;&gt;""),IF(_xlfn.XLOOKUP(E$1,Attendance_sorted!$B482:$CW482,Attendance_sorted!$B482:$CW482,"nn")&lt;&gt;"nn","•",""),"")</f>
        <v/>
      </c>
      <c r="F483" s="1" t="str">
        <f ca="1">IF(($A483&lt;&gt;"")*(F$1&lt;&gt;""),IF(_xlfn.XLOOKUP(F$1,Attendance_sorted!$B482:$CW482,Attendance_sorted!$B482:$CW482,"nn")&lt;&gt;"nn","•",""),"")</f>
        <v/>
      </c>
      <c r="G483" s="1" t="str">
        <f ca="1">IF(($A483&lt;&gt;"")*(G$1&lt;&gt;""),IF(_xlfn.XLOOKUP(G$1,Attendance_sorted!$B482:$CW482,Attendance_sorted!$B482:$CW482,"nn")&lt;&gt;"nn","•",""),"")</f>
        <v/>
      </c>
      <c r="H483" s="1" t="str">
        <f ca="1">IF(($A483&lt;&gt;"")*(H$1&lt;&gt;""),IF(_xlfn.XLOOKUP(H$1,Attendance_sorted!$B482:$CW482,Attendance_sorted!$B482:$CW482,"nn")&lt;&gt;"nn","•",""),"")</f>
        <v/>
      </c>
      <c r="I483" s="1" t="str">
        <f ca="1">IF(($A483&lt;&gt;"")*(I$1&lt;&gt;""),IF(_xlfn.XLOOKUP(I$1,Attendance_sorted!$B482:$CW482,Attendance_sorted!$B482:$CW482,"nn")&lt;&gt;"nn","•",""),"")</f>
        <v/>
      </c>
      <c r="J483" s="1" t="str">
        <f ca="1">IF(($A483&lt;&gt;"")*(J$1&lt;&gt;""),IF(_xlfn.XLOOKUP(J$1,Attendance_sorted!$B482:$CW482,Attendance_sorted!$B482:$CW482,"nn")&lt;&gt;"nn","•",""),"")</f>
        <v/>
      </c>
      <c r="K483" s="1" t="str">
        <f ca="1">IF(($A483&lt;&gt;"")*(K$1&lt;&gt;""),IF(_xlfn.XLOOKUP(K$1,Attendance_sorted!$B482:$CW482,Attendance_sorted!$B482:$CW482,"nn")&lt;&gt;"nn","•",""),"")</f>
        <v/>
      </c>
      <c r="L483" s="1" t="str">
        <f ca="1">IF(($A483&lt;&gt;"")*(L$1&lt;&gt;""),IF(_xlfn.XLOOKUP(L$1,Attendance_sorted!$B482:$CW482,Attendance_sorted!$B482:$CW482,"nn")&lt;&gt;"nn","•",""),"")</f>
        <v/>
      </c>
      <c r="M483" s="1" t="str">
        <f ca="1">IF(($A483&lt;&gt;"")*(M$1&lt;&gt;""),IF(_xlfn.XLOOKUP(M$1,Attendance_sorted!$B482:$CW482,Attendance_sorted!$B482:$CW482,"nn")&lt;&gt;"nn","•",""),"")</f>
        <v/>
      </c>
      <c r="N483" s="1" t="str">
        <f ca="1">IF(($A483&lt;&gt;"")*(N$1&lt;&gt;""),IF(_xlfn.XLOOKUP(N$1,Attendance_sorted!$B482:$CW482,Attendance_sorted!$B482:$CW482,"nn")&lt;&gt;"nn","•",""),"")</f>
        <v/>
      </c>
      <c r="O483" s="1" t="str">
        <f ca="1">IF(($A483&lt;&gt;"")*(O$1&lt;&gt;""),IF(_xlfn.XLOOKUP(O$1,Attendance_sorted!$B482:$CW482,Attendance_sorted!$B482:$CW482,"nn")&lt;&gt;"nn","•",""),"")</f>
        <v/>
      </c>
      <c r="P483" s="1" t="str">
        <f ca="1">IF(($A483&lt;&gt;"")*(P$1&lt;&gt;""),IF(_xlfn.XLOOKUP(P$1,Attendance_sorted!$B482:$CW482,Attendance_sorted!$B482:$CW482,"nn")&lt;&gt;"nn","•",""),"")</f>
        <v/>
      </c>
      <c r="Q483" s="1" t="str">
        <f ca="1">IF(($A483&lt;&gt;"")*(Q$1&lt;&gt;""),IF(_xlfn.XLOOKUP(Q$1,Attendance_sorted!$B482:$CW482,Attendance_sorted!$B482:$CW482,"nn")&lt;&gt;"nn","•",""),"")</f>
        <v/>
      </c>
      <c r="R483" s="1" t="str">
        <f ca="1">IF(($A483&lt;&gt;"")*(R$1&lt;&gt;""),IF(_xlfn.XLOOKUP(R$1,Attendance_sorted!$B482:$CW482,Attendance_sorted!$B482:$CW482,"nn")&lt;&gt;"nn","•",""),"")</f>
        <v/>
      </c>
      <c r="S483" s="1" t="str">
        <f ca="1">IF(($A483&lt;&gt;"")*(S$1&lt;&gt;""),IF(_xlfn.XLOOKUP(S$1,Attendance_sorted!$B482:$CW482,Attendance_sorted!$B482:$CW482,"nn")&lt;&gt;"nn","•",""),"")</f>
        <v/>
      </c>
      <c r="T483" s="1" t="str">
        <f ca="1">IF(($A483&lt;&gt;"")*(T$1&lt;&gt;""),IF(_xlfn.XLOOKUP(T$1,Attendance_sorted!$B482:$CW482,Attendance_sorted!$B482:$CW482,"nn")&lt;&gt;"nn","•",""),"")</f>
        <v/>
      </c>
      <c r="U483" s="1" t="str">
        <f ca="1">IF(($A483&lt;&gt;"")*(U$1&lt;&gt;""),IF(_xlfn.XLOOKUP(U$1,Attendance_sorted!$B482:$CW482,Attendance_sorted!$B482:$CW482,"nn")&lt;&gt;"nn","•",""),"")</f>
        <v/>
      </c>
      <c r="V483" s="1" t="str">
        <f ca="1">IF(($A483&lt;&gt;"")*(V$1&lt;&gt;""),IF(_xlfn.XLOOKUP(V$1,Attendance_sorted!$B482:$CW482,Attendance_sorted!$B482:$CW482,"nn")&lt;&gt;"nn","•",""),"")</f>
        <v/>
      </c>
      <c r="W483" s="1" t="str">
        <f ca="1">IF(($A483&lt;&gt;"")*(W$1&lt;&gt;""),IF(_xlfn.XLOOKUP(W$1,Attendance_sorted!$B482:$CW482,Attendance_sorted!$B482:$CW482,"nn")&lt;&gt;"nn","•",""),"")</f>
        <v/>
      </c>
      <c r="X483" s="1" t="str">
        <f ca="1">IF(($A483&lt;&gt;"")*(X$1&lt;&gt;""),IF(_xlfn.XLOOKUP(X$1,Attendance_sorted!$B482:$CW482,Attendance_sorted!$B482:$CW482,"nn")&lt;&gt;"nn","•",""),"")</f>
        <v/>
      </c>
      <c r="Y483" s="1" t="str">
        <f ca="1">IF(($A483&lt;&gt;"")*(Y$1&lt;&gt;""),IF(_xlfn.XLOOKUP(Y$1,Attendance_sorted!$B482:$CW482,Attendance_sorted!$B482:$CW482,"nn")&lt;&gt;"nn","•",""),"")</f>
        <v/>
      </c>
      <c r="Z483" s="1" t="str">
        <f ca="1">IF(($A483&lt;&gt;"")*(Z$1&lt;&gt;""),IF(_xlfn.XLOOKUP(Z$1,Attendance_sorted!$B482:$CW482,Attendance_sorted!$B482:$CW482,"nn")&lt;&gt;"nn","•",""),"")</f>
        <v/>
      </c>
      <c r="AA483" s="1" t="str">
        <f ca="1">IF(($A483&lt;&gt;"")*(AA$1&lt;&gt;""),IF(_xlfn.XLOOKUP(AA$1,Attendance_sorted!$B482:$CW482,Attendance_sorted!$B482:$CW482,"nn")&lt;&gt;"nn","•",""),"")</f>
        <v/>
      </c>
      <c r="AB483" s="1" t="str">
        <f ca="1">IF(($A483&lt;&gt;"")*(AB$1&lt;&gt;""),IF(_xlfn.XLOOKUP(AB$1,Attendance_sorted!$B482:$CW482,Attendance_sorted!$B482:$CW482,"nn")&lt;&gt;"nn","•",""),"")</f>
        <v/>
      </c>
      <c r="AC483" s="1" t="str">
        <f ca="1">IF(($A483&lt;&gt;"")*(AC$1&lt;&gt;""),IF(_xlfn.XLOOKUP(AC$1,Attendance_sorted!$B482:$CW482,Attendance_sorted!$B482:$CW482,"nn")&lt;&gt;"nn","•",""),"")</f>
        <v/>
      </c>
      <c r="AD483" s="1" t="str">
        <f ca="1">IF(($A483&lt;&gt;"")*(AD$1&lt;&gt;""),IF(_xlfn.XLOOKUP(AD$1,Attendance_sorted!$B482:$CW482,Attendance_sorted!$B482:$CW482,"nn")&lt;&gt;"nn","•",""),"")</f>
        <v/>
      </c>
      <c r="AE483" s="1" t="str">
        <f ca="1">IF(($A483&lt;&gt;"")*(AE$1&lt;&gt;""),IF(_xlfn.XLOOKUP(AE$1,Attendance_sorted!$B482:$CW482,Attendance_sorted!$B482:$CW482,"nn")&lt;&gt;"nn","•",""),"")</f>
        <v/>
      </c>
      <c r="AF483" s="1" t="str">
        <f ca="1">IF(($A483&lt;&gt;"")*(AF$1&lt;&gt;""),IF(_xlfn.XLOOKUP(AF$1,Attendance_sorted!$B482:$CW482,Attendance_sorted!$B482:$CW482,"nn")&lt;&gt;"nn","•",""),"")</f>
        <v/>
      </c>
      <c r="AG483" s="1" t="str">
        <f ca="1">IF(($A483&lt;&gt;"")*(AG$1&lt;&gt;""),IF(_xlfn.XLOOKUP(AG$1,Attendance_sorted!$B482:$CW482,Attendance_sorted!$B482:$CW482,"nn")&lt;&gt;"nn","•",""),"")</f>
        <v/>
      </c>
      <c r="AH483" s="1" t="str">
        <f ca="1">IF(($A483&lt;&gt;"")*(AH$1&lt;&gt;""),IF(_xlfn.XLOOKUP(AH$1,Attendance_sorted!$B482:$CW482,Attendance_sorted!$B482:$CW482,"nn")&lt;&gt;"nn","•",""),"")</f>
        <v/>
      </c>
      <c r="AI483" s="1" t="str">
        <f ca="1">IF(($A483&lt;&gt;"")*(AI$1&lt;&gt;""),IF(_xlfn.XLOOKUP(AI$1,Attendance_sorted!$B482:$CW482,Attendance_sorted!$B482:$CW482,"nn")&lt;&gt;"nn","•",""),"")</f>
        <v/>
      </c>
      <c r="AJ483" s="1" t="str">
        <f ca="1">IF(($A483&lt;&gt;"")*(AJ$1&lt;&gt;""),IF(_xlfn.XLOOKUP(AJ$1,Attendance_sorted!$B482:$CW482,Attendance_sorted!$B482:$CW482,"nn")&lt;&gt;"nn","•",""),"")</f>
        <v/>
      </c>
      <c r="AK483" s="1" t="str">
        <f ca="1">IF(($A483&lt;&gt;"")*(AK$1&lt;&gt;""),IF(_xlfn.XLOOKUP(AK$1,Attendance_sorted!$B482:$CW482,Attendance_sorted!$B482:$CW482,"nn")&lt;&gt;"nn","•",""),"")</f>
        <v/>
      </c>
      <c r="AL483" s="1" t="str">
        <f ca="1">IF(($A483&lt;&gt;"")*(AL$1&lt;&gt;""),IF(_xlfn.XLOOKUP(AL$1,Attendance_sorted!$B482:$CW482,Attendance_sorted!$B482:$CW482,"nn")&lt;&gt;"nn","•",""),"")</f>
        <v/>
      </c>
      <c r="AM483" s="1" t="str">
        <f ca="1">IF(($A483&lt;&gt;"")*(AM$1&lt;&gt;""),IF(_xlfn.XLOOKUP(AM$1,Attendance_sorted!$B482:$CW482,Attendance_sorted!$B482:$CW482,"nn")&lt;&gt;"nn","•",""),"")</f>
        <v/>
      </c>
      <c r="AN483" s="1" t="str">
        <f ca="1">IF(($A483&lt;&gt;"")*(AN$1&lt;&gt;""),IF(_xlfn.XLOOKUP(AN$1,Attendance_sorted!$B482:$CW482,Attendance_sorted!$B482:$CW482,"nn")&lt;&gt;"nn","•",""),"")</f>
        <v/>
      </c>
      <c r="AO483" s="1" t="str">
        <f ca="1">IF(($A483&lt;&gt;"")*(AO$1&lt;&gt;""),IF(_xlfn.XLOOKUP(AO$1,Attendance_sorted!$B482:$CW482,Attendance_sorted!$B482:$CW482,"nn")&lt;&gt;"nn","•",""),"")</f>
        <v/>
      </c>
      <c r="AP483" s="1" t="str">
        <f ca="1">IF(($A483&lt;&gt;"")*(AP$1&lt;&gt;""),IF(_xlfn.XLOOKUP(AP$1,Attendance_sorted!$B482:$CW482,Attendance_sorted!$B482:$CW482,"nn")&lt;&gt;"nn","•",""),"")</f>
        <v/>
      </c>
      <c r="AQ483" s="1" t="str">
        <f ca="1">IF(($A483&lt;&gt;"")*(AQ$1&lt;&gt;""),IF(_xlfn.XLOOKUP(AQ$1,Attendance_sorted!$B482:$CW482,Attendance_sorted!$B482:$CW482,"nn")&lt;&gt;"nn","•",""),"")</f>
        <v/>
      </c>
      <c r="AR483" s="1" t="str">
        <f ca="1">IF(($A483&lt;&gt;"")*(AR$1&lt;&gt;""),IF(_xlfn.XLOOKUP(AR$1,Attendance_sorted!$B482:$CW482,Attendance_sorted!$B482:$CW482,"nn")&lt;&gt;"nn","•",""),"")</f>
        <v/>
      </c>
      <c r="AS483" s="1" t="str">
        <f ca="1">IF(($A483&lt;&gt;"")*(AS$1&lt;&gt;""),IF(_xlfn.XLOOKUP(AS$1,Attendance_sorted!$B482:$CW482,Attendance_sorted!$B482:$CW482,"nn")&lt;&gt;"nn","•",""),"")</f>
        <v/>
      </c>
      <c r="AT483" s="1" t="str">
        <f ca="1">IF(($A483&lt;&gt;"")*(AT$1&lt;&gt;""),IF(_xlfn.XLOOKUP(AT$1,Attendance_sorted!$B482:$CW482,Attendance_sorted!$B482:$CW482,"nn")&lt;&gt;"nn","•",""),"")</f>
        <v/>
      </c>
      <c r="AU483" s="1" t="str">
        <f ca="1">IF(($A483&lt;&gt;"")*(AU$1&lt;&gt;""),IF(_xlfn.XLOOKUP(AU$1,Attendance_sorted!$B482:$CW482,Attendance_sorted!$B482:$CW482,"nn")&lt;&gt;"nn","•",""),"")</f>
        <v/>
      </c>
      <c r="AV483" s="1" t="str">
        <f ca="1">IF(($A483&lt;&gt;"")*(AV$1&lt;&gt;""),IF(_xlfn.XLOOKUP(AV$1,Attendance_sorted!$B482:$CW482,Attendance_sorted!$B482:$CW482,"nn")&lt;&gt;"nn","•",""),"")</f>
        <v/>
      </c>
      <c r="AW483" s="1" t="str">
        <f ca="1">IF(($A483&lt;&gt;"")*(AW$1&lt;&gt;""),IF(_xlfn.XLOOKUP(AW$1,Attendance_sorted!$B482:$CW482,Attendance_sorted!$B482:$CW482,"nn")&lt;&gt;"nn","•",""),"")</f>
        <v/>
      </c>
      <c r="AX483" s="1" t="str">
        <f ca="1">IF(($A483&lt;&gt;"")*(AX$1&lt;&gt;""),IF(_xlfn.XLOOKUP(AX$1,Attendance_sorted!$B482:$CW482,Attendance_sorted!$B482:$CW482,"nn")&lt;&gt;"nn","•",""),"")</f>
        <v/>
      </c>
      <c r="AY483" s="1" t="str">
        <f ca="1">IF(($A483&lt;&gt;"")*(AY$1&lt;&gt;""),IF(_xlfn.XLOOKUP(AY$1,Attendance_sorted!$B482:$CW482,Attendance_sorted!$B482:$CW482,"nn")&lt;&gt;"nn","•",""),"")</f>
        <v/>
      </c>
      <c r="AZ483" s="1" t="str">
        <f ca="1">IF(($A483&lt;&gt;"")*(AZ$1&lt;&gt;""),IF(_xlfn.XLOOKUP(AZ$1,Attendance_sorted!$B482:$CW482,Attendance_sorted!$B482:$CW482,"nn")&lt;&gt;"nn","•",""),"")</f>
        <v/>
      </c>
      <c r="BA483" s="1" t="str">
        <f ca="1">IF(($A483&lt;&gt;"")*(BA$1&lt;&gt;""),IF(_xlfn.XLOOKUP(BA$1,Attendance_sorted!$B482:$CW482,Attendance_sorted!$B482:$CW482,"nn")&lt;&gt;"nn","•",""),"")</f>
        <v/>
      </c>
      <c r="BB483" s="1" t="str">
        <f ca="1">IF(($A483&lt;&gt;"")*(BB$1&lt;&gt;""),IF(_xlfn.XLOOKUP(BB$1,Attendance_sorted!$B482:$CW482,Attendance_sorted!$B482:$CW482,"nn")&lt;&gt;"nn","•",""),"")</f>
        <v/>
      </c>
      <c r="BC483" s="1" t="str">
        <f ca="1">IF(($A483&lt;&gt;"")*(BC$1&lt;&gt;""),IF(_xlfn.XLOOKUP(BC$1,Attendance_sorted!$B482:$CW482,Attendance_sorted!$B482:$CW482,"nn")&lt;&gt;"nn","•",""),"")</f>
        <v/>
      </c>
      <c r="BD483" s="1" t="str">
        <f ca="1">IF(($A483&lt;&gt;"")*(BD$1&lt;&gt;""),IF(_xlfn.XLOOKUP(BD$1,Attendance_sorted!$B482:$CW482,Attendance_sorted!$B482:$CW482,"nn")&lt;&gt;"nn","•",""),"")</f>
        <v/>
      </c>
      <c r="BE483" s="1" t="str">
        <f ca="1">IF(($A483&lt;&gt;"")*(BE$1&lt;&gt;""),IF(_xlfn.XLOOKUP(BE$1,Attendance_sorted!$B482:$CW482,Attendance_sorted!$B482:$CW482,"nn")&lt;&gt;"nn","•",""),"")</f>
        <v/>
      </c>
      <c r="BF483" s="1" t="str">
        <f ca="1">IF(($A483&lt;&gt;"")*(BF$1&lt;&gt;""),IF(_xlfn.XLOOKUP(BF$1,Attendance_sorted!$B482:$CW482,Attendance_sorted!$B482:$CW482,"nn")&lt;&gt;"nn","•",""),"")</f>
        <v/>
      </c>
      <c r="BG483" s="1" t="str">
        <f ca="1">IF(($A483&lt;&gt;"")*(BG$1&lt;&gt;""),IF(_xlfn.XLOOKUP(BG$1,Attendance_sorted!$B482:$CW482,Attendance_sorted!$B482:$CW482,"nn")&lt;&gt;"nn","•",""),"")</f>
        <v/>
      </c>
      <c r="BH483" s="1" t="str">
        <f ca="1">IF(($A483&lt;&gt;"")*(BH$1&lt;&gt;""),IF(_xlfn.XLOOKUP(BH$1,Attendance_sorted!$B482:$CW482,Attendance_sorted!$B482:$CW482,"nn")&lt;&gt;"nn","•",""),"")</f>
        <v/>
      </c>
      <c r="BI483" s="1" t="str">
        <f ca="1">IF(($A483&lt;&gt;"")*(BI$1&lt;&gt;""),IF(_xlfn.XLOOKUP(BI$1,Attendance_sorted!$B482:$CW482,Attendance_sorted!$B482:$CW482,"nn")&lt;&gt;"nn","•",""),"")</f>
        <v/>
      </c>
      <c r="BJ483" s="1" t="str">
        <f ca="1">IF(($A483&lt;&gt;"")*(BJ$1&lt;&gt;""),IF(_xlfn.XLOOKUP(BJ$1,Attendance_sorted!$B482:$CW482,Attendance_sorted!$B482:$CW482,"nn")&lt;&gt;"nn","•",""),"")</f>
        <v/>
      </c>
      <c r="BK483" s="1" t="str">
        <f ca="1">IF(($A483&lt;&gt;"")*(BK$1&lt;&gt;""),IF(_xlfn.XLOOKUP(BK$1,Attendance_sorted!$B482:$CW482,Attendance_sorted!$B482:$CW482,"nn")&lt;&gt;"nn","•",""),"")</f>
        <v/>
      </c>
      <c r="BL483" s="1" t="str">
        <f ca="1">IF(($A483&lt;&gt;"")*(BL$1&lt;&gt;""),IF(_xlfn.XLOOKUP(BL$1,Attendance_sorted!$B482:$CW482,Attendance_sorted!$B482:$CW482,"nn")&lt;&gt;"nn","•",""),"")</f>
        <v/>
      </c>
      <c r="BM483" s="1" t="str">
        <f ca="1">IF(($A483&lt;&gt;"")*(BM$1&lt;&gt;""),IF(_xlfn.XLOOKUP(BM$1,Attendance_sorted!$B482:$CW482,Attendance_sorted!$B482:$CW482,"nn")&lt;&gt;"nn","•",""),"")</f>
        <v/>
      </c>
      <c r="BN483" s="1" t="str">
        <f ca="1">IF(($A483&lt;&gt;"")*(BN$1&lt;&gt;""),IF(_xlfn.XLOOKUP(BN$1,Attendance_sorted!$B482:$CW482,Attendance_sorted!$B482:$CW482,"nn")&lt;&gt;"nn","•",""),"")</f>
        <v/>
      </c>
      <c r="BO483" s="1" t="str">
        <f ca="1">IF(($A483&lt;&gt;"")*(BO$1&lt;&gt;""),IF(_xlfn.XLOOKUP(BO$1,Attendance_sorted!$B482:$CW482,Attendance_sorted!$B482:$CW482,"nn")&lt;&gt;"nn","•",""),"")</f>
        <v/>
      </c>
      <c r="BP483" s="1" t="str">
        <f ca="1">IF(($A483&lt;&gt;"")*(BP$1&lt;&gt;""),IF(_xlfn.XLOOKUP(BP$1,Attendance_sorted!$B482:$CW482,Attendance_sorted!$B482:$CW482,"nn")&lt;&gt;"nn","•",""),"")</f>
        <v/>
      </c>
      <c r="BQ483" s="1" t="str">
        <f ca="1">IF(($A483&lt;&gt;"")*(BQ$1&lt;&gt;""),IF(_xlfn.XLOOKUP(BQ$1,Attendance_sorted!$B482:$CW482,Attendance_sorted!$B482:$CW482,"nn")&lt;&gt;"nn","•",""),"")</f>
        <v/>
      </c>
      <c r="BR483" s="1" t="str">
        <f ca="1">IF(($A483&lt;&gt;"")*(BR$1&lt;&gt;""),IF(_xlfn.XLOOKUP(BR$1,Attendance_sorted!$B482:$CW482,Attendance_sorted!$B482:$CW482,"nn")&lt;&gt;"nn","•",""),"")</f>
        <v/>
      </c>
      <c r="BS483" s="1" t="str">
        <f ca="1">IF(($A483&lt;&gt;"")*(BS$1&lt;&gt;""),IF(_xlfn.XLOOKUP(BS$1,Attendance_sorted!$B482:$CW482,Attendance_sorted!$B482:$CW482,"nn")&lt;&gt;"nn","•",""),"")</f>
        <v/>
      </c>
      <c r="BT483" s="1" t="str">
        <f ca="1">IF(($A483&lt;&gt;"")*(BT$1&lt;&gt;""),IF(_xlfn.XLOOKUP(BT$1,Attendance_sorted!$B482:$CW482,Attendance_sorted!$B482:$CW482,"nn")&lt;&gt;"nn","•",""),"")</f>
        <v/>
      </c>
      <c r="BU483" s="1" t="str">
        <f ca="1">IF(($A483&lt;&gt;"")*(BU$1&lt;&gt;""),IF(_xlfn.XLOOKUP(BU$1,Attendance_sorted!$B482:$CW482,Attendance_sorted!$B482:$CW482,"nn")&lt;&gt;"nn","•",""),"")</f>
        <v/>
      </c>
      <c r="BV483" s="1" t="str">
        <f ca="1">IF(($A483&lt;&gt;"")*(BV$1&lt;&gt;""),IF(_xlfn.XLOOKUP(BV$1,Attendance_sorted!$B482:$CW482,Attendance_sorted!$B482:$CW482,"nn")&lt;&gt;"nn","•",""),"")</f>
        <v/>
      </c>
      <c r="BW483" s="1" t="str">
        <f ca="1">IF(($A483&lt;&gt;"")*(BW$1&lt;&gt;""),IF(_xlfn.XLOOKUP(BW$1,Attendance_sorted!$B482:$CW482,Attendance_sorted!$B482:$CW482,"nn")&lt;&gt;"nn","•",""),"")</f>
        <v/>
      </c>
      <c r="BX483" s="1" t="str">
        <f ca="1">IF(($A483&lt;&gt;"")*(BX$1&lt;&gt;""),IF(_xlfn.XLOOKUP(BX$1,Attendance_sorted!$B482:$CW482,Attendance_sorted!$B482:$CW482,"nn")&lt;&gt;"nn","•",""),"")</f>
        <v/>
      </c>
      <c r="BY483" s="1" t="str">
        <f ca="1">IF(($A483&lt;&gt;"")*(BY$1&lt;&gt;""),IF(_xlfn.XLOOKUP(BY$1,Attendance_sorted!$B482:$CW482,Attendance_sorted!$B482:$CW482,"nn")&lt;&gt;"nn","•",""),"")</f>
        <v/>
      </c>
      <c r="BZ483" s="1" t="str">
        <f ca="1">IF(($A483&lt;&gt;"")*(BZ$1&lt;&gt;""),IF(_xlfn.XLOOKUP(BZ$1,Attendance_sorted!$B482:$CW482,Attendance_sorted!$B482:$CW482,"nn")&lt;&gt;"nn","•",""),"")</f>
        <v/>
      </c>
      <c r="CA483" s="1" t="str">
        <f ca="1">IF(($A483&lt;&gt;"")*(CA$1&lt;&gt;""),IF(_xlfn.XLOOKUP(CA$1,Attendance_sorted!$B482:$CW482,Attendance_sorted!$B482:$CW482,"nn")&lt;&gt;"nn","•",""),"")</f>
        <v/>
      </c>
      <c r="CB483" s="1" t="str">
        <f ca="1">IF(($A483&lt;&gt;"")*(CB$1&lt;&gt;""),IF(_xlfn.XLOOKUP(CB$1,Attendance_sorted!$B482:$CW482,Attendance_sorted!$B482:$CW482,"nn")&lt;&gt;"nn","•",""),"")</f>
        <v/>
      </c>
      <c r="CC483" s="1" t="str">
        <f ca="1">IF(($A483&lt;&gt;"")*(CC$1&lt;&gt;""),IF(_xlfn.XLOOKUP(CC$1,Attendance_sorted!$B482:$CW482,Attendance_sorted!$B482:$CW482,"nn")&lt;&gt;"nn","•",""),"")</f>
        <v/>
      </c>
      <c r="CD483" s="1" t="str">
        <f ca="1">IF(($A483&lt;&gt;"")*(CD$1&lt;&gt;""),IF(_xlfn.XLOOKUP(CD$1,Attendance_sorted!$B482:$CW482,Attendance_sorted!$B482:$CW482,"nn")&lt;&gt;"nn","•",""),"")</f>
        <v/>
      </c>
      <c r="CE483" s="1" t="str">
        <f ca="1">IF(($A483&lt;&gt;"")*(CE$1&lt;&gt;""),IF(_xlfn.XLOOKUP(CE$1,Attendance_sorted!$B482:$CW482,Attendance_sorted!$B482:$CW482,"nn")&lt;&gt;"nn","•",""),"")</f>
        <v/>
      </c>
      <c r="CF483" s="1" t="str">
        <f ca="1">IF(($A483&lt;&gt;"")*(CF$1&lt;&gt;""),IF(_xlfn.XLOOKUP(CF$1,Attendance_sorted!$B482:$CW482,Attendance_sorted!$B482:$CW482,"nn")&lt;&gt;"nn","•",""),"")</f>
        <v/>
      </c>
      <c r="CG483" s="1" t="str">
        <f ca="1">IF(($A483&lt;&gt;"")*(CG$1&lt;&gt;""),IF(_xlfn.XLOOKUP(CG$1,Attendance_sorted!$B482:$CW482,Attendance_sorted!$B482:$CW482,"nn")&lt;&gt;"nn","•",""),"")</f>
        <v/>
      </c>
      <c r="CH483" s="1" t="str">
        <f ca="1">IF(($A483&lt;&gt;"")*(CH$1&lt;&gt;""),IF(_xlfn.XLOOKUP(CH$1,Attendance_sorted!$B482:$CW482,Attendance_sorted!$B482:$CW482,"nn")&lt;&gt;"nn","•",""),"")</f>
        <v/>
      </c>
      <c r="CI483" s="1" t="str">
        <f ca="1">IF(($A483&lt;&gt;"")*(CI$1&lt;&gt;""),IF(_xlfn.XLOOKUP(CI$1,Attendance_sorted!$B482:$CW482,Attendance_sorted!$B482:$CW482,"nn")&lt;&gt;"nn","•",""),"")</f>
        <v/>
      </c>
      <c r="CJ483" s="1" t="str">
        <f ca="1">IF(($A483&lt;&gt;"")*(CJ$1&lt;&gt;""),IF(_xlfn.XLOOKUP(CJ$1,Attendance_sorted!$B482:$CW482,Attendance_sorted!$B482:$CW482,"nn")&lt;&gt;"nn","•",""),"")</f>
        <v/>
      </c>
      <c r="CK483" s="1" t="str">
        <f ca="1">IF(($A483&lt;&gt;"")*(CK$1&lt;&gt;""),IF(_xlfn.XLOOKUP(CK$1,Attendance_sorted!$B482:$CW482,Attendance_sorted!$B482:$CW482,"nn")&lt;&gt;"nn","•",""),"")</f>
        <v/>
      </c>
      <c r="CL483" s="1" t="str">
        <f ca="1">IF(($A483&lt;&gt;"")*(CL$1&lt;&gt;""),IF(_xlfn.XLOOKUP(CL$1,Attendance_sorted!$B482:$CW482,Attendance_sorted!$B482:$CW482,"nn")&lt;&gt;"nn","•",""),"")</f>
        <v/>
      </c>
      <c r="CM483" s="1" t="str">
        <f ca="1">IF(($A483&lt;&gt;"")*(CM$1&lt;&gt;""),IF(_xlfn.XLOOKUP(CM$1,Attendance_sorted!$B482:$CW482,Attendance_sorted!$B482:$CW482,"nn")&lt;&gt;"nn","•",""),"")</f>
        <v/>
      </c>
      <c r="CN483" s="1" t="str">
        <f ca="1">IF(($A483&lt;&gt;"")*(CN$1&lt;&gt;""),IF(_xlfn.XLOOKUP(CN$1,Attendance_sorted!$B482:$CW482,Attendance_sorted!$B482:$CW482,"nn")&lt;&gt;"nn","•",""),"")</f>
        <v/>
      </c>
      <c r="CO483" s="1" t="str">
        <f ca="1">IF(($A483&lt;&gt;"")*(CO$1&lt;&gt;""),IF(_xlfn.XLOOKUP(CO$1,Attendance_sorted!$B482:$CW482,Attendance_sorted!$B482:$CW482,"nn")&lt;&gt;"nn","•",""),"")</f>
        <v/>
      </c>
      <c r="CP483" s="1" t="str">
        <f ca="1">IF(($A483&lt;&gt;"")*(CP$1&lt;&gt;""),IF(_xlfn.XLOOKUP(CP$1,Attendance_sorted!$B482:$CW482,Attendance_sorted!$B482:$CW482,"nn")&lt;&gt;"nn","•",""),"")</f>
        <v/>
      </c>
      <c r="CQ483" s="1" t="str">
        <f ca="1">IF(($A483&lt;&gt;"")*(CQ$1&lt;&gt;""),IF(_xlfn.XLOOKUP(CQ$1,Attendance_sorted!$B482:$CW482,Attendance_sorted!$B482:$CW482,"nn")&lt;&gt;"nn","•",""),"")</f>
        <v/>
      </c>
      <c r="CR483" s="1" t="str">
        <f ca="1">IF(($A483&lt;&gt;"")*(CR$1&lt;&gt;""),IF(_xlfn.XLOOKUP(CR$1,Attendance_sorted!$B482:$CW482,Attendance_sorted!$B482:$CW482,"nn")&lt;&gt;"nn","•",""),"")</f>
        <v/>
      </c>
      <c r="CS483" s="1" t="str">
        <f ca="1">IF(($A483&lt;&gt;"")*(CS$1&lt;&gt;""),IF(_xlfn.XLOOKUP(CS$1,Attendance_sorted!$B482:$CW482,Attendance_sorted!$B482:$CW482,"nn")&lt;&gt;"nn","•",""),"")</f>
        <v/>
      </c>
      <c r="CT483" s="1" t="str">
        <f ca="1">IF(($A483&lt;&gt;"")*(CT$1&lt;&gt;""),IF(_xlfn.XLOOKUP(CT$1,Attendance_sorted!$B482:$CW482,Attendance_sorted!$B482:$CW482,"nn")&lt;&gt;"nn","•",""),"")</f>
        <v/>
      </c>
      <c r="CU483" s="1" t="str">
        <f ca="1">IF(($A483&lt;&gt;"")*(CU$1&lt;&gt;""),IF(_xlfn.XLOOKUP(CU$1,Attendance_sorted!$B482:$CW482,Attendance_sorted!$B482:$CW482,"nn")&lt;&gt;"nn","•",""),"")</f>
        <v/>
      </c>
      <c r="CV483" s="1" t="str">
        <f ca="1">IF(($A483&lt;&gt;"")*(CV$1&lt;&gt;""),IF(_xlfn.XLOOKUP(CV$1,Attendance_sorted!$B482:$CW482,Attendance_sorted!$B482:$CW482,"nn")&lt;&gt;"nn","•",""),"")</f>
        <v/>
      </c>
      <c r="CW483" s="1" t="str">
        <f ca="1">IF(($A483&lt;&gt;"")*(CW$1&lt;&gt;""),IF(_xlfn.XLOOKUP(CW$1,Attendance_sorted!$B482:$CW482,Attendance_sorted!$B482:$CW482,"nn")&lt;&gt;"nn","•",""),"")</f>
        <v/>
      </c>
    </row>
    <row r="484" spans="1:101">
      <c r="A484" s="1"/>
      <c r="B484" s="1" t="str">
        <f ca="1">IF(($A484&lt;&gt;"")*(B$1&lt;&gt;""),IF(_xlfn.XLOOKUP(B$1,Attendance_sorted!$B483:$CW483,Attendance_sorted!$B483:$CW483,"nn")&lt;&gt;"nn","•",""),"")</f>
        <v/>
      </c>
      <c r="C484" s="1" t="str">
        <f ca="1">IF(($A484&lt;&gt;"")*(C$1&lt;&gt;""),IF(_xlfn.XLOOKUP(C$1,Attendance_sorted!$B483:$CW483,Attendance_sorted!$B483:$CW483,"nn")&lt;&gt;"nn","•",""),"")</f>
        <v/>
      </c>
      <c r="D484" s="1" t="str">
        <f ca="1">IF(($A484&lt;&gt;"")*(D$1&lt;&gt;""),IF(_xlfn.XLOOKUP(D$1,Attendance_sorted!$B483:$CW483,Attendance_sorted!$B483:$CW483,"nn")&lt;&gt;"nn","•",""),"")</f>
        <v/>
      </c>
      <c r="E484" s="1" t="str">
        <f ca="1">IF(($A484&lt;&gt;"")*(E$1&lt;&gt;""),IF(_xlfn.XLOOKUP(E$1,Attendance_sorted!$B483:$CW483,Attendance_sorted!$B483:$CW483,"nn")&lt;&gt;"nn","•",""),"")</f>
        <v/>
      </c>
      <c r="F484" s="1" t="str">
        <f ca="1">IF(($A484&lt;&gt;"")*(F$1&lt;&gt;""),IF(_xlfn.XLOOKUP(F$1,Attendance_sorted!$B483:$CW483,Attendance_sorted!$B483:$CW483,"nn")&lt;&gt;"nn","•",""),"")</f>
        <v/>
      </c>
      <c r="G484" s="1" t="str">
        <f ca="1">IF(($A484&lt;&gt;"")*(G$1&lt;&gt;""),IF(_xlfn.XLOOKUP(G$1,Attendance_sorted!$B483:$CW483,Attendance_sorted!$B483:$CW483,"nn")&lt;&gt;"nn","•",""),"")</f>
        <v/>
      </c>
      <c r="H484" s="1" t="str">
        <f ca="1">IF(($A484&lt;&gt;"")*(H$1&lt;&gt;""),IF(_xlfn.XLOOKUP(H$1,Attendance_sorted!$B483:$CW483,Attendance_sorted!$B483:$CW483,"nn")&lt;&gt;"nn","•",""),"")</f>
        <v/>
      </c>
      <c r="I484" s="1" t="str">
        <f ca="1">IF(($A484&lt;&gt;"")*(I$1&lt;&gt;""),IF(_xlfn.XLOOKUP(I$1,Attendance_sorted!$B483:$CW483,Attendance_sorted!$B483:$CW483,"nn")&lt;&gt;"nn","•",""),"")</f>
        <v/>
      </c>
      <c r="J484" s="1" t="str">
        <f ca="1">IF(($A484&lt;&gt;"")*(J$1&lt;&gt;""),IF(_xlfn.XLOOKUP(J$1,Attendance_sorted!$B483:$CW483,Attendance_sorted!$B483:$CW483,"nn")&lt;&gt;"nn","•",""),"")</f>
        <v/>
      </c>
      <c r="K484" s="1" t="str">
        <f ca="1">IF(($A484&lt;&gt;"")*(K$1&lt;&gt;""),IF(_xlfn.XLOOKUP(K$1,Attendance_sorted!$B483:$CW483,Attendance_sorted!$B483:$CW483,"nn")&lt;&gt;"nn","•",""),"")</f>
        <v/>
      </c>
      <c r="L484" s="1" t="str">
        <f ca="1">IF(($A484&lt;&gt;"")*(L$1&lt;&gt;""),IF(_xlfn.XLOOKUP(L$1,Attendance_sorted!$B483:$CW483,Attendance_sorted!$B483:$CW483,"nn")&lt;&gt;"nn","•",""),"")</f>
        <v/>
      </c>
      <c r="M484" s="1" t="str">
        <f ca="1">IF(($A484&lt;&gt;"")*(M$1&lt;&gt;""),IF(_xlfn.XLOOKUP(M$1,Attendance_sorted!$B483:$CW483,Attendance_sorted!$B483:$CW483,"nn")&lt;&gt;"nn","•",""),"")</f>
        <v/>
      </c>
      <c r="N484" s="1" t="str">
        <f ca="1">IF(($A484&lt;&gt;"")*(N$1&lt;&gt;""),IF(_xlfn.XLOOKUP(N$1,Attendance_sorted!$B483:$CW483,Attendance_sorted!$B483:$CW483,"nn")&lt;&gt;"nn","•",""),"")</f>
        <v/>
      </c>
      <c r="O484" s="1" t="str">
        <f ca="1">IF(($A484&lt;&gt;"")*(O$1&lt;&gt;""),IF(_xlfn.XLOOKUP(O$1,Attendance_sorted!$B483:$CW483,Attendance_sorted!$B483:$CW483,"nn")&lt;&gt;"nn","•",""),"")</f>
        <v/>
      </c>
      <c r="P484" s="1" t="str">
        <f ca="1">IF(($A484&lt;&gt;"")*(P$1&lt;&gt;""),IF(_xlfn.XLOOKUP(P$1,Attendance_sorted!$B483:$CW483,Attendance_sorted!$B483:$CW483,"nn")&lt;&gt;"nn","•",""),"")</f>
        <v/>
      </c>
      <c r="Q484" s="1" t="str">
        <f ca="1">IF(($A484&lt;&gt;"")*(Q$1&lt;&gt;""),IF(_xlfn.XLOOKUP(Q$1,Attendance_sorted!$B483:$CW483,Attendance_sorted!$B483:$CW483,"nn")&lt;&gt;"nn","•",""),"")</f>
        <v/>
      </c>
      <c r="R484" s="1" t="str">
        <f ca="1">IF(($A484&lt;&gt;"")*(R$1&lt;&gt;""),IF(_xlfn.XLOOKUP(R$1,Attendance_sorted!$B483:$CW483,Attendance_sorted!$B483:$CW483,"nn")&lt;&gt;"nn","•",""),"")</f>
        <v/>
      </c>
      <c r="S484" s="1" t="str">
        <f ca="1">IF(($A484&lt;&gt;"")*(S$1&lt;&gt;""),IF(_xlfn.XLOOKUP(S$1,Attendance_sorted!$B483:$CW483,Attendance_sorted!$B483:$CW483,"nn")&lt;&gt;"nn","•",""),"")</f>
        <v/>
      </c>
      <c r="T484" s="1" t="str">
        <f ca="1">IF(($A484&lt;&gt;"")*(T$1&lt;&gt;""),IF(_xlfn.XLOOKUP(T$1,Attendance_sorted!$B483:$CW483,Attendance_sorted!$B483:$CW483,"nn")&lt;&gt;"nn","•",""),"")</f>
        <v/>
      </c>
      <c r="U484" s="1" t="str">
        <f ca="1">IF(($A484&lt;&gt;"")*(U$1&lt;&gt;""),IF(_xlfn.XLOOKUP(U$1,Attendance_sorted!$B483:$CW483,Attendance_sorted!$B483:$CW483,"nn")&lt;&gt;"nn","•",""),"")</f>
        <v/>
      </c>
      <c r="V484" s="1" t="str">
        <f ca="1">IF(($A484&lt;&gt;"")*(V$1&lt;&gt;""),IF(_xlfn.XLOOKUP(V$1,Attendance_sorted!$B483:$CW483,Attendance_sorted!$B483:$CW483,"nn")&lt;&gt;"nn","•",""),"")</f>
        <v/>
      </c>
      <c r="W484" s="1" t="str">
        <f ca="1">IF(($A484&lt;&gt;"")*(W$1&lt;&gt;""),IF(_xlfn.XLOOKUP(W$1,Attendance_sorted!$B483:$CW483,Attendance_sorted!$B483:$CW483,"nn")&lt;&gt;"nn","•",""),"")</f>
        <v/>
      </c>
      <c r="X484" s="1" t="str">
        <f ca="1">IF(($A484&lt;&gt;"")*(X$1&lt;&gt;""),IF(_xlfn.XLOOKUP(X$1,Attendance_sorted!$B483:$CW483,Attendance_sorted!$B483:$CW483,"nn")&lt;&gt;"nn","•",""),"")</f>
        <v/>
      </c>
      <c r="Y484" s="1" t="str">
        <f ca="1">IF(($A484&lt;&gt;"")*(Y$1&lt;&gt;""),IF(_xlfn.XLOOKUP(Y$1,Attendance_sorted!$B483:$CW483,Attendance_sorted!$B483:$CW483,"nn")&lt;&gt;"nn","•",""),"")</f>
        <v/>
      </c>
      <c r="Z484" s="1" t="str">
        <f ca="1">IF(($A484&lt;&gt;"")*(Z$1&lt;&gt;""),IF(_xlfn.XLOOKUP(Z$1,Attendance_sorted!$B483:$CW483,Attendance_sorted!$B483:$CW483,"nn")&lt;&gt;"nn","•",""),"")</f>
        <v/>
      </c>
      <c r="AA484" s="1" t="str">
        <f ca="1">IF(($A484&lt;&gt;"")*(AA$1&lt;&gt;""),IF(_xlfn.XLOOKUP(AA$1,Attendance_sorted!$B483:$CW483,Attendance_sorted!$B483:$CW483,"nn")&lt;&gt;"nn","•",""),"")</f>
        <v/>
      </c>
      <c r="AB484" s="1" t="str">
        <f ca="1">IF(($A484&lt;&gt;"")*(AB$1&lt;&gt;""),IF(_xlfn.XLOOKUP(AB$1,Attendance_sorted!$B483:$CW483,Attendance_sorted!$B483:$CW483,"nn")&lt;&gt;"nn","•",""),"")</f>
        <v/>
      </c>
      <c r="AC484" s="1" t="str">
        <f ca="1">IF(($A484&lt;&gt;"")*(AC$1&lt;&gt;""),IF(_xlfn.XLOOKUP(AC$1,Attendance_sorted!$B483:$CW483,Attendance_sorted!$B483:$CW483,"nn")&lt;&gt;"nn","•",""),"")</f>
        <v/>
      </c>
      <c r="AD484" s="1" t="str">
        <f ca="1">IF(($A484&lt;&gt;"")*(AD$1&lt;&gt;""),IF(_xlfn.XLOOKUP(AD$1,Attendance_sorted!$B483:$CW483,Attendance_sorted!$B483:$CW483,"nn")&lt;&gt;"nn","•",""),"")</f>
        <v/>
      </c>
      <c r="AE484" s="1" t="str">
        <f ca="1">IF(($A484&lt;&gt;"")*(AE$1&lt;&gt;""),IF(_xlfn.XLOOKUP(AE$1,Attendance_sorted!$B483:$CW483,Attendance_sorted!$B483:$CW483,"nn")&lt;&gt;"nn","•",""),"")</f>
        <v/>
      </c>
      <c r="AF484" s="1" t="str">
        <f ca="1">IF(($A484&lt;&gt;"")*(AF$1&lt;&gt;""),IF(_xlfn.XLOOKUP(AF$1,Attendance_sorted!$B483:$CW483,Attendance_sorted!$B483:$CW483,"nn")&lt;&gt;"nn","•",""),"")</f>
        <v/>
      </c>
      <c r="AG484" s="1" t="str">
        <f ca="1">IF(($A484&lt;&gt;"")*(AG$1&lt;&gt;""),IF(_xlfn.XLOOKUP(AG$1,Attendance_sorted!$B483:$CW483,Attendance_sorted!$B483:$CW483,"nn")&lt;&gt;"nn","•",""),"")</f>
        <v/>
      </c>
      <c r="AH484" s="1" t="str">
        <f ca="1">IF(($A484&lt;&gt;"")*(AH$1&lt;&gt;""),IF(_xlfn.XLOOKUP(AH$1,Attendance_sorted!$B483:$CW483,Attendance_sorted!$B483:$CW483,"nn")&lt;&gt;"nn","•",""),"")</f>
        <v/>
      </c>
      <c r="AI484" s="1" t="str">
        <f ca="1">IF(($A484&lt;&gt;"")*(AI$1&lt;&gt;""),IF(_xlfn.XLOOKUP(AI$1,Attendance_sorted!$B483:$CW483,Attendance_sorted!$B483:$CW483,"nn")&lt;&gt;"nn","•",""),"")</f>
        <v/>
      </c>
      <c r="AJ484" s="1" t="str">
        <f ca="1">IF(($A484&lt;&gt;"")*(AJ$1&lt;&gt;""),IF(_xlfn.XLOOKUP(AJ$1,Attendance_sorted!$B483:$CW483,Attendance_sorted!$B483:$CW483,"nn")&lt;&gt;"nn","•",""),"")</f>
        <v/>
      </c>
      <c r="AK484" s="1" t="str">
        <f ca="1">IF(($A484&lt;&gt;"")*(AK$1&lt;&gt;""),IF(_xlfn.XLOOKUP(AK$1,Attendance_sorted!$B483:$CW483,Attendance_sorted!$B483:$CW483,"nn")&lt;&gt;"nn","•",""),"")</f>
        <v/>
      </c>
      <c r="AL484" s="1" t="str">
        <f ca="1">IF(($A484&lt;&gt;"")*(AL$1&lt;&gt;""),IF(_xlfn.XLOOKUP(AL$1,Attendance_sorted!$B483:$CW483,Attendance_sorted!$B483:$CW483,"nn")&lt;&gt;"nn","•",""),"")</f>
        <v/>
      </c>
      <c r="AM484" s="1" t="str">
        <f ca="1">IF(($A484&lt;&gt;"")*(AM$1&lt;&gt;""),IF(_xlfn.XLOOKUP(AM$1,Attendance_sorted!$B483:$CW483,Attendance_sorted!$B483:$CW483,"nn")&lt;&gt;"nn","•",""),"")</f>
        <v/>
      </c>
      <c r="AN484" s="1" t="str">
        <f ca="1">IF(($A484&lt;&gt;"")*(AN$1&lt;&gt;""),IF(_xlfn.XLOOKUP(AN$1,Attendance_sorted!$B483:$CW483,Attendance_sorted!$B483:$CW483,"nn")&lt;&gt;"nn","•",""),"")</f>
        <v/>
      </c>
      <c r="AO484" s="1" t="str">
        <f ca="1">IF(($A484&lt;&gt;"")*(AO$1&lt;&gt;""),IF(_xlfn.XLOOKUP(AO$1,Attendance_sorted!$B483:$CW483,Attendance_sorted!$B483:$CW483,"nn")&lt;&gt;"nn","•",""),"")</f>
        <v/>
      </c>
      <c r="AP484" s="1" t="str">
        <f ca="1">IF(($A484&lt;&gt;"")*(AP$1&lt;&gt;""),IF(_xlfn.XLOOKUP(AP$1,Attendance_sorted!$B483:$CW483,Attendance_sorted!$B483:$CW483,"nn")&lt;&gt;"nn","•",""),"")</f>
        <v/>
      </c>
      <c r="AQ484" s="1" t="str">
        <f ca="1">IF(($A484&lt;&gt;"")*(AQ$1&lt;&gt;""),IF(_xlfn.XLOOKUP(AQ$1,Attendance_sorted!$B483:$CW483,Attendance_sorted!$B483:$CW483,"nn")&lt;&gt;"nn","•",""),"")</f>
        <v/>
      </c>
      <c r="AR484" s="1" t="str">
        <f ca="1">IF(($A484&lt;&gt;"")*(AR$1&lt;&gt;""),IF(_xlfn.XLOOKUP(AR$1,Attendance_sorted!$B483:$CW483,Attendance_sorted!$B483:$CW483,"nn")&lt;&gt;"nn","•",""),"")</f>
        <v/>
      </c>
      <c r="AS484" s="1" t="str">
        <f ca="1">IF(($A484&lt;&gt;"")*(AS$1&lt;&gt;""),IF(_xlfn.XLOOKUP(AS$1,Attendance_sorted!$B483:$CW483,Attendance_sorted!$B483:$CW483,"nn")&lt;&gt;"nn","•",""),"")</f>
        <v/>
      </c>
      <c r="AT484" s="1" t="str">
        <f ca="1">IF(($A484&lt;&gt;"")*(AT$1&lt;&gt;""),IF(_xlfn.XLOOKUP(AT$1,Attendance_sorted!$B483:$CW483,Attendance_sorted!$B483:$CW483,"nn")&lt;&gt;"nn","•",""),"")</f>
        <v/>
      </c>
      <c r="AU484" s="1" t="str">
        <f ca="1">IF(($A484&lt;&gt;"")*(AU$1&lt;&gt;""),IF(_xlfn.XLOOKUP(AU$1,Attendance_sorted!$B483:$CW483,Attendance_sorted!$B483:$CW483,"nn")&lt;&gt;"nn","•",""),"")</f>
        <v/>
      </c>
      <c r="AV484" s="1" t="str">
        <f ca="1">IF(($A484&lt;&gt;"")*(AV$1&lt;&gt;""),IF(_xlfn.XLOOKUP(AV$1,Attendance_sorted!$B483:$CW483,Attendance_sorted!$B483:$CW483,"nn")&lt;&gt;"nn","•",""),"")</f>
        <v/>
      </c>
      <c r="AW484" s="1" t="str">
        <f ca="1">IF(($A484&lt;&gt;"")*(AW$1&lt;&gt;""),IF(_xlfn.XLOOKUP(AW$1,Attendance_sorted!$B483:$CW483,Attendance_sorted!$B483:$CW483,"nn")&lt;&gt;"nn","•",""),"")</f>
        <v/>
      </c>
      <c r="AX484" s="1" t="str">
        <f ca="1">IF(($A484&lt;&gt;"")*(AX$1&lt;&gt;""),IF(_xlfn.XLOOKUP(AX$1,Attendance_sorted!$B483:$CW483,Attendance_sorted!$B483:$CW483,"nn")&lt;&gt;"nn","•",""),"")</f>
        <v/>
      </c>
      <c r="AY484" s="1" t="str">
        <f ca="1">IF(($A484&lt;&gt;"")*(AY$1&lt;&gt;""),IF(_xlfn.XLOOKUP(AY$1,Attendance_sorted!$B483:$CW483,Attendance_sorted!$B483:$CW483,"nn")&lt;&gt;"nn","•",""),"")</f>
        <v/>
      </c>
      <c r="AZ484" s="1" t="str">
        <f ca="1">IF(($A484&lt;&gt;"")*(AZ$1&lt;&gt;""),IF(_xlfn.XLOOKUP(AZ$1,Attendance_sorted!$B483:$CW483,Attendance_sorted!$B483:$CW483,"nn")&lt;&gt;"nn","•",""),"")</f>
        <v/>
      </c>
      <c r="BA484" s="1" t="str">
        <f ca="1">IF(($A484&lt;&gt;"")*(BA$1&lt;&gt;""),IF(_xlfn.XLOOKUP(BA$1,Attendance_sorted!$B483:$CW483,Attendance_sorted!$B483:$CW483,"nn")&lt;&gt;"nn","•",""),"")</f>
        <v/>
      </c>
      <c r="BB484" s="1" t="str">
        <f ca="1">IF(($A484&lt;&gt;"")*(BB$1&lt;&gt;""),IF(_xlfn.XLOOKUP(BB$1,Attendance_sorted!$B483:$CW483,Attendance_sorted!$B483:$CW483,"nn")&lt;&gt;"nn","•",""),"")</f>
        <v/>
      </c>
      <c r="BC484" s="1" t="str">
        <f ca="1">IF(($A484&lt;&gt;"")*(BC$1&lt;&gt;""),IF(_xlfn.XLOOKUP(BC$1,Attendance_sorted!$B483:$CW483,Attendance_sorted!$B483:$CW483,"nn")&lt;&gt;"nn","•",""),"")</f>
        <v/>
      </c>
      <c r="BD484" s="1" t="str">
        <f ca="1">IF(($A484&lt;&gt;"")*(BD$1&lt;&gt;""),IF(_xlfn.XLOOKUP(BD$1,Attendance_sorted!$B483:$CW483,Attendance_sorted!$B483:$CW483,"nn")&lt;&gt;"nn","•",""),"")</f>
        <v/>
      </c>
      <c r="BE484" s="1" t="str">
        <f ca="1">IF(($A484&lt;&gt;"")*(BE$1&lt;&gt;""),IF(_xlfn.XLOOKUP(BE$1,Attendance_sorted!$B483:$CW483,Attendance_sorted!$B483:$CW483,"nn")&lt;&gt;"nn","•",""),"")</f>
        <v/>
      </c>
      <c r="BF484" s="1" t="str">
        <f ca="1">IF(($A484&lt;&gt;"")*(BF$1&lt;&gt;""),IF(_xlfn.XLOOKUP(BF$1,Attendance_sorted!$B483:$CW483,Attendance_sorted!$B483:$CW483,"nn")&lt;&gt;"nn","•",""),"")</f>
        <v/>
      </c>
      <c r="BG484" s="1" t="str">
        <f ca="1">IF(($A484&lt;&gt;"")*(BG$1&lt;&gt;""),IF(_xlfn.XLOOKUP(BG$1,Attendance_sorted!$B483:$CW483,Attendance_sorted!$B483:$CW483,"nn")&lt;&gt;"nn","•",""),"")</f>
        <v/>
      </c>
      <c r="BH484" s="1" t="str">
        <f ca="1">IF(($A484&lt;&gt;"")*(BH$1&lt;&gt;""),IF(_xlfn.XLOOKUP(BH$1,Attendance_sorted!$B483:$CW483,Attendance_sorted!$B483:$CW483,"nn")&lt;&gt;"nn","•",""),"")</f>
        <v/>
      </c>
      <c r="BI484" s="1" t="str">
        <f ca="1">IF(($A484&lt;&gt;"")*(BI$1&lt;&gt;""),IF(_xlfn.XLOOKUP(BI$1,Attendance_sorted!$B483:$CW483,Attendance_sorted!$B483:$CW483,"nn")&lt;&gt;"nn","•",""),"")</f>
        <v/>
      </c>
      <c r="BJ484" s="1" t="str">
        <f ca="1">IF(($A484&lt;&gt;"")*(BJ$1&lt;&gt;""),IF(_xlfn.XLOOKUP(BJ$1,Attendance_sorted!$B483:$CW483,Attendance_sorted!$B483:$CW483,"nn")&lt;&gt;"nn","•",""),"")</f>
        <v/>
      </c>
      <c r="BK484" s="1" t="str">
        <f ca="1">IF(($A484&lt;&gt;"")*(BK$1&lt;&gt;""),IF(_xlfn.XLOOKUP(BK$1,Attendance_sorted!$B483:$CW483,Attendance_sorted!$B483:$CW483,"nn")&lt;&gt;"nn","•",""),"")</f>
        <v/>
      </c>
      <c r="BL484" s="1" t="str">
        <f ca="1">IF(($A484&lt;&gt;"")*(BL$1&lt;&gt;""),IF(_xlfn.XLOOKUP(BL$1,Attendance_sorted!$B483:$CW483,Attendance_sorted!$B483:$CW483,"nn")&lt;&gt;"nn","•",""),"")</f>
        <v/>
      </c>
      <c r="BM484" s="1" t="str">
        <f ca="1">IF(($A484&lt;&gt;"")*(BM$1&lt;&gt;""),IF(_xlfn.XLOOKUP(BM$1,Attendance_sorted!$B483:$CW483,Attendance_sorted!$B483:$CW483,"nn")&lt;&gt;"nn","•",""),"")</f>
        <v/>
      </c>
      <c r="BN484" s="1" t="str">
        <f ca="1">IF(($A484&lt;&gt;"")*(BN$1&lt;&gt;""),IF(_xlfn.XLOOKUP(BN$1,Attendance_sorted!$B483:$CW483,Attendance_sorted!$B483:$CW483,"nn")&lt;&gt;"nn","•",""),"")</f>
        <v/>
      </c>
      <c r="BO484" s="1" t="str">
        <f ca="1">IF(($A484&lt;&gt;"")*(BO$1&lt;&gt;""),IF(_xlfn.XLOOKUP(BO$1,Attendance_sorted!$B483:$CW483,Attendance_sorted!$B483:$CW483,"nn")&lt;&gt;"nn","•",""),"")</f>
        <v/>
      </c>
      <c r="BP484" s="1" t="str">
        <f ca="1">IF(($A484&lt;&gt;"")*(BP$1&lt;&gt;""),IF(_xlfn.XLOOKUP(BP$1,Attendance_sorted!$B483:$CW483,Attendance_sorted!$B483:$CW483,"nn")&lt;&gt;"nn","•",""),"")</f>
        <v/>
      </c>
      <c r="BQ484" s="1" t="str">
        <f ca="1">IF(($A484&lt;&gt;"")*(BQ$1&lt;&gt;""),IF(_xlfn.XLOOKUP(BQ$1,Attendance_sorted!$B483:$CW483,Attendance_sorted!$B483:$CW483,"nn")&lt;&gt;"nn","•",""),"")</f>
        <v/>
      </c>
      <c r="BR484" s="1" t="str">
        <f ca="1">IF(($A484&lt;&gt;"")*(BR$1&lt;&gt;""),IF(_xlfn.XLOOKUP(BR$1,Attendance_sorted!$B483:$CW483,Attendance_sorted!$B483:$CW483,"nn")&lt;&gt;"nn","•",""),"")</f>
        <v/>
      </c>
      <c r="BS484" s="1" t="str">
        <f ca="1">IF(($A484&lt;&gt;"")*(BS$1&lt;&gt;""),IF(_xlfn.XLOOKUP(BS$1,Attendance_sorted!$B483:$CW483,Attendance_sorted!$B483:$CW483,"nn")&lt;&gt;"nn","•",""),"")</f>
        <v/>
      </c>
      <c r="BT484" s="1" t="str">
        <f ca="1">IF(($A484&lt;&gt;"")*(BT$1&lt;&gt;""),IF(_xlfn.XLOOKUP(BT$1,Attendance_sorted!$B483:$CW483,Attendance_sorted!$B483:$CW483,"nn")&lt;&gt;"nn","•",""),"")</f>
        <v/>
      </c>
      <c r="BU484" s="1" t="str">
        <f ca="1">IF(($A484&lt;&gt;"")*(BU$1&lt;&gt;""),IF(_xlfn.XLOOKUP(BU$1,Attendance_sorted!$B483:$CW483,Attendance_sorted!$B483:$CW483,"nn")&lt;&gt;"nn","•",""),"")</f>
        <v/>
      </c>
      <c r="BV484" s="1" t="str">
        <f ca="1">IF(($A484&lt;&gt;"")*(BV$1&lt;&gt;""),IF(_xlfn.XLOOKUP(BV$1,Attendance_sorted!$B483:$CW483,Attendance_sorted!$B483:$CW483,"nn")&lt;&gt;"nn","•",""),"")</f>
        <v/>
      </c>
      <c r="BW484" s="1" t="str">
        <f ca="1">IF(($A484&lt;&gt;"")*(BW$1&lt;&gt;""),IF(_xlfn.XLOOKUP(BW$1,Attendance_sorted!$B483:$CW483,Attendance_sorted!$B483:$CW483,"nn")&lt;&gt;"nn","•",""),"")</f>
        <v/>
      </c>
      <c r="BX484" s="1" t="str">
        <f ca="1">IF(($A484&lt;&gt;"")*(BX$1&lt;&gt;""),IF(_xlfn.XLOOKUP(BX$1,Attendance_sorted!$B483:$CW483,Attendance_sorted!$B483:$CW483,"nn")&lt;&gt;"nn","•",""),"")</f>
        <v/>
      </c>
      <c r="BY484" s="1" t="str">
        <f ca="1">IF(($A484&lt;&gt;"")*(BY$1&lt;&gt;""),IF(_xlfn.XLOOKUP(BY$1,Attendance_sorted!$B483:$CW483,Attendance_sorted!$B483:$CW483,"nn")&lt;&gt;"nn","•",""),"")</f>
        <v/>
      </c>
      <c r="BZ484" s="1" t="str">
        <f ca="1">IF(($A484&lt;&gt;"")*(BZ$1&lt;&gt;""),IF(_xlfn.XLOOKUP(BZ$1,Attendance_sorted!$B483:$CW483,Attendance_sorted!$B483:$CW483,"nn")&lt;&gt;"nn","•",""),"")</f>
        <v/>
      </c>
      <c r="CA484" s="1" t="str">
        <f ca="1">IF(($A484&lt;&gt;"")*(CA$1&lt;&gt;""),IF(_xlfn.XLOOKUP(CA$1,Attendance_sorted!$B483:$CW483,Attendance_sorted!$B483:$CW483,"nn")&lt;&gt;"nn","•",""),"")</f>
        <v/>
      </c>
      <c r="CB484" s="1" t="str">
        <f ca="1">IF(($A484&lt;&gt;"")*(CB$1&lt;&gt;""),IF(_xlfn.XLOOKUP(CB$1,Attendance_sorted!$B483:$CW483,Attendance_sorted!$B483:$CW483,"nn")&lt;&gt;"nn","•",""),"")</f>
        <v/>
      </c>
      <c r="CC484" s="1" t="str">
        <f ca="1">IF(($A484&lt;&gt;"")*(CC$1&lt;&gt;""),IF(_xlfn.XLOOKUP(CC$1,Attendance_sorted!$B483:$CW483,Attendance_sorted!$B483:$CW483,"nn")&lt;&gt;"nn","•",""),"")</f>
        <v/>
      </c>
      <c r="CD484" s="1" t="str">
        <f ca="1">IF(($A484&lt;&gt;"")*(CD$1&lt;&gt;""),IF(_xlfn.XLOOKUP(CD$1,Attendance_sorted!$B483:$CW483,Attendance_sorted!$B483:$CW483,"nn")&lt;&gt;"nn","•",""),"")</f>
        <v/>
      </c>
      <c r="CE484" s="1" t="str">
        <f ca="1">IF(($A484&lt;&gt;"")*(CE$1&lt;&gt;""),IF(_xlfn.XLOOKUP(CE$1,Attendance_sorted!$B483:$CW483,Attendance_sorted!$B483:$CW483,"nn")&lt;&gt;"nn","•",""),"")</f>
        <v/>
      </c>
      <c r="CF484" s="1" t="str">
        <f ca="1">IF(($A484&lt;&gt;"")*(CF$1&lt;&gt;""),IF(_xlfn.XLOOKUP(CF$1,Attendance_sorted!$B483:$CW483,Attendance_sorted!$B483:$CW483,"nn")&lt;&gt;"nn","•",""),"")</f>
        <v/>
      </c>
      <c r="CG484" s="1" t="str">
        <f ca="1">IF(($A484&lt;&gt;"")*(CG$1&lt;&gt;""),IF(_xlfn.XLOOKUP(CG$1,Attendance_sorted!$B483:$CW483,Attendance_sorted!$B483:$CW483,"nn")&lt;&gt;"nn","•",""),"")</f>
        <v/>
      </c>
      <c r="CH484" s="1" t="str">
        <f ca="1">IF(($A484&lt;&gt;"")*(CH$1&lt;&gt;""),IF(_xlfn.XLOOKUP(CH$1,Attendance_sorted!$B483:$CW483,Attendance_sorted!$B483:$CW483,"nn")&lt;&gt;"nn","•",""),"")</f>
        <v/>
      </c>
      <c r="CI484" s="1" t="str">
        <f ca="1">IF(($A484&lt;&gt;"")*(CI$1&lt;&gt;""),IF(_xlfn.XLOOKUP(CI$1,Attendance_sorted!$B483:$CW483,Attendance_sorted!$B483:$CW483,"nn")&lt;&gt;"nn","•",""),"")</f>
        <v/>
      </c>
      <c r="CJ484" s="1" t="str">
        <f ca="1">IF(($A484&lt;&gt;"")*(CJ$1&lt;&gt;""),IF(_xlfn.XLOOKUP(CJ$1,Attendance_sorted!$B483:$CW483,Attendance_sorted!$B483:$CW483,"nn")&lt;&gt;"nn","•",""),"")</f>
        <v/>
      </c>
      <c r="CK484" s="1" t="str">
        <f ca="1">IF(($A484&lt;&gt;"")*(CK$1&lt;&gt;""),IF(_xlfn.XLOOKUP(CK$1,Attendance_sorted!$B483:$CW483,Attendance_sorted!$B483:$CW483,"nn")&lt;&gt;"nn","•",""),"")</f>
        <v/>
      </c>
      <c r="CL484" s="1" t="str">
        <f ca="1">IF(($A484&lt;&gt;"")*(CL$1&lt;&gt;""),IF(_xlfn.XLOOKUP(CL$1,Attendance_sorted!$B483:$CW483,Attendance_sorted!$B483:$CW483,"nn")&lt;&gt;"nn","•",""),"")</f>
        <v/>
      </c>
      <c r="CM484" s="1" t="str">
        <f ca="1">IF(($A484&lt;&gt;"")*(CM$1&lt;&gt;""),IF(_xlfn.XLOOKUP(CM$1,Attendance_sorted!$B483:$CW483,Attendance_sorted!$B483:$CW483,"nn")&lt;&gt;"nn","•",""),"")</f>
        <v/>
      </c>
      <c r="CN484" s="1" t="str">
        <f ca="1">IF(($A484&lt;&gt;"")*(CN$1&lt;&gt;""),IF(_xlfn.XLOOKUP(CN$1,Attendance_sorted!$B483:$CW483,Attendance_sorted!$B483:$CW483,"nn")&lt;&gt;"nn","•",""),"")</f>
        <v/>
      </c>
      <c r="CO484" s="1" t="str">
        <f ca="1">IF(($A484&lt;&gt;"")*(CO$1&lt;&gt;""),IF(_xlfn.XLOOKUP(CO$1,Attendance_sorted!$B483:$CW483,Attendance_sorted!$B483:$CW483,"nn")&lt;&gt;"nn","•",""),"")</f>
        <v/>
      </c>
      <c r="CP484" s="1" t="str">
        <f ca="1">IF(($A484&lt;&gt;"")*(CP$1&lt;&gt;""),IF(_xlfn.XLOOKUP(CP$1,Attendance_sorted!$B483:$CW483,Attendance_sorted!$B483:$CW483,"nn")&lt;&gt;"nn","•",""),"")</f>
        <v/>
      </c>
      <c r="CQ484" s="1" t="str">
        <f ca="1">IF(($A484&lt;&gt;"")*(CQ$1&lt;&gt;""),IF(_xlfn.XLOOKUP(CQ$1,Attendance_sorted!$B483:$CW483,Attendance_sorted!$B483:$CW483,"nn")&lt;&gt;"nn","•",""),"")</f>
        <v/>
      </c>
      <c r="CR484" s="1" t="str">
        <f ca="1">IF(($A484&lt;&gt;"")*(CR$1&lt;&gt;""),IF(_xlfn.XLOOKUP(CR$1,Attendance_sorted!$B483:$CW483,Attendance_sorted!$B483:$CW483,"nn")&lt;&gt;"nn","•",""),"")</f>
        <v/>
      </c>
      <c r="CS484" s="1" t="str">
        <f ca="1">IF(($A484&lt;&gt;"")*(CS$1&lt;&gt;""),IF(_xlfn.XLOOKUP(CS$1,Attendance_sorted!$B483:$CW483,Attendance_sorted!$B483:$CW483,"nn")&lt;&gt;"nn","•",""),"")</f>
        <v/>
      </c>
      <c r="CT484" s="1" t="str">
        <f ca="1">IF(($A484&lt;&gt;"")*(CT$1&lt;&gt;""),IF(_xlfn.XLOOKUP(CT$1,Attendance_sorted!$B483:$CW483,Attendance_sorted!$B483:$CW483,"nn")&lt;&gt;"nn","•",""),"")</f>
        <v/>
      </c>
      <c r="CU484" s="1" t="str">
        <f ca="1">IF(($A484&lt;&gt;"")*(CU$1&lt;&gt;""),IF(_xlfn.XLOOKUP(CU$1,Attendance_sorted!$B483:$CW483,Attendance_sorted!$B483:$CW483,"nn")&lt;&gt;"nn","•",""),"")</f>
        <v/>
      </c>
      <c r="CV484" s="1" t="str">
        <f ca="1">IF(($A484&lt;&gt;"")*(CV$1&lt;&gt;""),IF(_xlfn.XLOOKUP(CV$1,Attendance_sorted!$B483:$CW483,Attendance_sorted!$B483:$CW483,"nn")&lt;&gt;"nn","•",""),"")</f>
        <v/>
      </c>
      <c r="CW484" s="1" t="str">
        <f ca="1">IF(($A484&lt;&gt;"")*(CW$1&lt;&gt;""),IF(_xlfn.XLOOKUP(CW$1,Attendance_sorted!$B483:$CW483,Attendance_sorted!$B483:$CW483,"nn")&lt;&gt;"nn","•",""),"")</f>
        <v/>
      </c>
    </row>
    <row r="485" spans="1:101">
      <c r="A485" s="1"/>
      <c r="B485" s="1" t="str">
        <f ca="1">IF(($A485&lt;&gt;"")*(B$1&lt;&gt;""),IF(_xlfn.XLOOKUP(B$1,Attendance_sorted!$B484:$CW484,Attendance_sorted!$B484:$CW484,"nn")&lt;&gt;"nn","•",""),"")</f>
        <v/>
      </c>
      <c r="C485" s="1" t="str">
        <f ca="1">IF(($A485&lt;&gt;"")*(C$1&lt;&gt;""),IF(_xlfn.XLOOKUP(C$1,Attendance_sorted!$B484:$CW484,Attendance_sorted!$B484:$CW484,"nn")&lt;&gt;"nn","•",""),"")</f>
        <v/>
      </c>
      <c r="D485" s="1" t="str">
        <f ca="1">IF(($A485&lt;&gt;"")*(D$1&lt;&gt;""),IF(_xlfn.XLOOKUP(D$1,Attendance_sorted!$B484:$CW484,Attendance_sorted!$B484:$CW484,"nn")&lt;&gt;"nn","•",""),"")</f>
        <v/>
      </c>
      <c r="E485" s="1" t="str">
        <f ca="1">IF(($A485&lt;&gt;"")*(E$1&lt;&gt;""),IF(_xlfn.XLOOKUP(E$1,Attendance_sorted!$B484:$CW484,Attendance_sorted!$B484:$CW484,"nn")&lt;&gt;"nn","•",""),"")</f>
        <v/>
      </c>
      <c r="F485" s="1" t="str">
        <f ca="1">IF(($A485&lt;&gt;"")*(F$1&lt;&gt;""),IF(_xlfn.XLOOKUP(F$1,Attendance_sorted!$B484:$CW484,Attendance_sorted!$B484:$CW484,"nn")&lt;&gt;"nn","•",""),"")</f>
        <v/>
      </c>
      <c r="G485" s="1" t="str">
        <f ca="1">IF(($A485&lt;&gt;"")*(G$1&lt;&gt;""),IF(_xlfn.XLOOKUP(G$1,Attendance_sorted!$B484:$CW484,Attendance_sorted!$B484:$CW484,"nn")&lt;&gt;"nn","•",""),"")</f>
        <v/>
      </c>
      <c r="H485" s="1" t="str">
        <f ca="1">IF(($A485&lt;&gt;"")*(H$1&lt;&gt;""),IF(_xlfn.XLOOKUP(H$1,Attendance_sorted!$B484:$CW484,Attendance_sorted!$B484:$CW484,"nn")&lt;&gt;"nn","•",""),"")</f>
        <v/>
      </c>
      <c r="I485" s="1" t="str">
        <f ca="1">IF(($A485&lt;&gt;"")*(I$1&lt;&gt;""),IF(_xlfn.XLOOKUP(I$1,Attendance_sorted!$B484:$CW484,Attendance_sorted!$B484:$CW484,"nn")&lt;&gt;"nn","•",""),"")</f>
        <v/>
      </c>
      <c r="J485" s="1" t="str">
        <f ca="1">IF(($A485&lt;&gt;"")*(J$1&lt;&gt;""),IF(_xlfn.XLOOKUP(J$1,Attendance_sorted!$B484:$CW484,Attendance_sorted!$B484:$CW484,"nn")&lt;&gt;"nn","•",""),"")</f>
        <v/>
      </c>
      <c r="K485" s="1" t="str">
        <f ca="1">IF(($A485&lt;&gt;"")*(K$1&lt;&gt;""),IF(_xlfn.XLOOKUP(K$1,Attendance_sorted!$B484:$CW484,Attendance_sorted!$B484:$CW484,"nn")&lt;&gt;"nn","•",""),"")</f>
        <v/>
      </c>
      <c r="L485" s="1" t="str">
        <f ca="1">IF(($A485&lt;&gt;"")*(L$1&lt;&gt;""),IF(_xlfn.XLOOKUP(L$1,Attendance_sorted!$B484:$CW484,Attendance_sorted!$B484:$CW484,"nn")&lt;&gt;"nn","•",""),"")</f>
        <v/>
      </c>
      <c r="M485" s="1" t="str">
        <f ca="1">IF(($A485&lt;&gt;"")*(M$1&lt;&gt;""),IF(_xlfn.XLOOKUP(M$1,Attendance_sorted!$B484:$CW484,Attendance_sorted!$B484:$CW484,"nn")&lt;&gt;"nn","•",""),"")</f>
        <v/>
      </c>
      <c r="N485" s="1" t="str">
        <f ca="1">IF(($A485&lt;&gt;"")*(N$1&lt;&gt;""),IF(_xlfn.XLOOKUP(N$1,Attendance_sorted!$B484:$CW484,Attendance_sorted!$B484:$CW484,"nn")&lt;&gt;"nn","•",""),"")</f>
        <v/>
      </c>
      <c r="O485" s="1" t="str">
        <f ca="1">IF(($A485&lt;&gt;"")*(O$1&lt;&gt;""),IF(_xlfn.XLOOKUP(O$1,Attendance_sorted!$B484:$CW484,Attendance_sorted!$B484:$CW484,"nn")&lt;&gt;"nn","•",""),"")</f>
        <v/>
      </c>
      <c r="P485" s="1" t="str">
        <f ca="1">IF(($A485&lt;&gt;"")*(P$1&lt;&gt;""),IF(_xlfn.XLOOKUP(P$1,Attendance_sorted!$B484:$CW484,Attendance_sorted!$B484:$CW484,"nn")&lt;&gt;"nn","•",""),"")</f>
        <v/>
      </c>
      <c r="Q485" s="1" t="str">
        <f ca="1">IF(($A485&lt;&gt;"")*(Q$1&lt;&gt;""),IF(_xlfn.XLOOKUP(Q$1,Attendance_sorted!$B484:$CW484,Attendance_sorted!$B484:$CW484,"nn")&lt;&gt;"nn","•",""),"")</f>
        <v/>
      </c>
      <c r="R485" s="1" t="str">
        <f ca="1">IF(($A485&lt;&gt;"")*(R$1&lt;&gt;""),IF(_xlfn.XLOOKUP(R$1,Attendance_sorted!$B484:$CW484,Attendance_sorted!$B484:$CW484,"nn")&lt;&gt;"nn","•",""),"")</f>
        <v/>
      </c>
      <c r="S485" s="1" t="str">
        <f ca="1">IF(($A485&lt;&gt;"")*(S$1&lt;&gt;""),IF(_xlfn.XLOOKUP(S$1,Attendance_sorted!$B484:$CW484,Attendance_sorted!$B484:$CW484,"nn")&lt;&gt;"nn","•",""),"")</f>
        <v/>
      </c>
      <c r="T485" s="1" t="str">
        <f ca="1">IF(($A485&lt;&gt;"")*(T$1&lt;&gt;""),IF(_xlfn.XLOOKUP(T$1,Attendance_sorted!$B484:$CW484,Attendance_sorted!$B484:$CW484,"nn")&lt;&gt;"nn","•",""),"")</f>
        <v/>
      </c>
      <c r="U485" s="1" t="str">
        <f ca="1">IF(($A485&lt;&gt;"")*(U$1&lt;&gt;""),IF(_xlfn.XLOOKUP(U$1,Attendance_sorted!$B484:$CW484,Attendance_sorted!$B484:$CW484,"nn")&lt;&gt;"nn","•",""),"")</f>
        <v/>
      </c>
      <c r="V485" s="1" t="str">
        <f ca="1">IF(($A485&lt;&gt;"")*(V$1&lt;&gt;""),IF(_xlfn.XLOOKUP(V$1,Attendance_sorted!$B484:$CW484,Attendance_sorted!$B484:$CW484,"nn")&lt;&gt;"nn","•",""),"")</f>
        <v/>
      </c>
      <c r="W485" s="1" t="str">
        <f ca="1">IF(($A485&lt;&gt;"")*(W$1&lt;&gt;""),IF(_xlfn.XLOOKUP(W$1,Attendance_sorted!$B484:$CW484,Attendance_sorted!$B484:$CW484,"nn")&lt;&gt;"nn","•",""),"")</f>
        <v/>
      </c>
      <c r="X485" s="1" t="str">
        <f ca="1">IF(($A485&lt;&gt;"")*(X$1&lt;&gt;""),IF(_xlfn.XLOOKUP(X$1,Attendance_sorted!$B484:$CW484,Attendance_sorted!$B484:$CW484,"nn")&lt;&gt;"nn","•",""),"")</f>
        <v/>
      </c>
      <c r="Y485" s="1" t="str">
        <f ca="1">IF(($A485&lt;&gt;"")*(Y$1&lt;&gt;""),IF(_xlfn.XLOOKUP(Y$1,Attendance_sorted!$B484:$CW484,Attendance_sorted!$B484:$CW484,"nn")&lt;&gt;"nn","•",""),"")</f>
        <v/>
      </c>
      <c r="Z485" s="1" t="str">
        <f ca="1">IF(($A485&lt;&gt;"")*(Z$1&lt;&gt;""),IF(_xlfn.XLOOKUP(Z$1,Attendance_sorted!$B484:$CW484,Attendance_sorted!$B484:$CW484,"nn")&lt;&gt;"nn","•",""),"")</f>
        <v/>
      </c>
      <c r="AA485" s="1" t="str">
        <f ca="1">IF(($A485&lt;&gt;"")*(AA$1&lt;&gt;""),IF(_xlfn.XLOOKUP(AA$1,Attendance_sorted!$B484:$CW484,Attendance_sorted!$B484:$CW484,"nn")&lt;&gt;"nn","•",""),"")</f>
        <v/>
      </c>
      <c r="AB485" s="1" t="str">
        <f ca="1">IF(($A485&lt;&gt;"")*(AB$1&lt;&gt;""),IF(_xlfn.XLOOKUP(AB$1,Attendance_sorted!$B484:$CW484,Attendance_sorted!$B484:$CW484,"nn")&lt;&gt;"nn","•",""),"")</f>
        <v/>
      </c>
      <c r="AC485" s="1" t="str">
        <f ca="1">IF(($A485&lt;&gt;"")*(AC$1&lt;&gt;""),IF(_xlfn.XLOOKUP(AC$1,Attendance_sorted!$B484:$CW484,Attendance_sorted!$B484:$CW484,"nn")&lt;&gt;"nn","•",""),"")</f>
        <v/>
      </c>
      <c r="AD485" s="1" t="str">
        <f ca="1">IF(($A485&lt;&gt;"")*(AD$1&lt;&gt;""),IF(_xlfn.XLOOKUP(AD$1,Attendance_sorted!$B484:$CW484,Attendance_sorted!$B484:$CW484,"nn")&lt;&gt;"nn","•",""),"")</f>
        <v/>
      </c>
      <c r="AE485" s="1" t="str">
        <f ca="1">IF(($A485&lt;&gt;"")*(AE$1&lt;&gt;""),IF(_xlfn.XLOOKUP(AE$1,Attendance_sorted!$B484:$CW484,Attendance_sorted!$B484:$CW484,"nn")&lt;&gt;"nn","•",""),"")</f>
        <v/>
      </c>
      <c r="AF485" s="1" t="str">
        <f ca="1">IF(($A485&lt;&gt;"")*(AF$1&lt;&gt;""),IF(_xlfn.XLOOKUP(AF$1,Attendance_sorted!$B484:$CW484,Attendance_sorted!$B484:$CW484,"nn")&lt;&gt;"nn","•",""),"")</f>
        <v/>
      </c>
      <c r="AG485" s="1" t="str">
        <f ca="1">IF(($A485&lt;&gt;"")*(AG$1&lt;&gt;""),IF(_xlfn.XLOOKUP(AG$1,Attendance_sorted!$B484:$CW484,Attendance_sorted!$B484:$CW484,"nn")&lt;&gt;"nn","•",""),"")</f>
        <v/>
      </c>
      <c r="AH485" s="1" t="str">
        <f ca="1">IF(($A485&lt;&gt;"")*(AH$1&lt;&gt;""),IF(_xlfn.XLOOKUP(AH$1,Attendance_sorted!$B484:$CW484,Attendance_sorted!$B484:$CW484,"nn")&lt;&gt;"nn","•",""),"")</f>
        <v/>
      </c>
      <c r="AI485" s="1" t="str">
        <f ca="1">IF(($A485&lt;&gt;"")*(AI$1&lt;&gt;""),IF(_xlfn.XLOOKUP(AI$1,Attendance_sorted!$B484:$CW484,Attendance_sorted!$B484:$CW484,"nn")&lt;&gt;"nn","•",""),"")</f>
        <v/>
      </c>
      <c r="AJ485" s="1" t="str">
        <f ca="1">IF(($A485&lt;&gt;"")*(AJ$1&lt;&gt;""),IF(_xlfn.XLOOKUP(AJ$1,Attendance_sorted!$B484:$CW484,Attendance_sorted!$B484:$CW484,"nn")&lt;&gt;"nn","•",""),"")</f>
        <v/>
      </c>
      <c r="AK485" s="1" t="str">
        <f ca="1">IF(($A485&lt;&gt;"")*(AK$1&lt;&gt;""),IF(_xlfn.XLOOKUP(AK$1,Attendance_sorted!$B484:$CW484,Attendance_sorted!$B484:$CW484,"nn")&lt;&gt;"nn","•",""),"")</f>
        <v/>
      </c>
      <c r="AL485" s="1" t="str">
        <f ca="1">IF(($A485&lt;&gt;"")*(AL$1&lt;&gt;""),IF(_xlfn.XLOOKUP(AL$1,Attendance_sorted!$B484:$CW484,Attendance_sorted!$B484:$CW484,"nn")&lt;&gt;"nn","•",""),"")</f>
        <v/>
      </c>
      <c r="AM485" s="1" t="str">
        <f ca="1">IF(($A485&lt;&gt;"")*(AM$1&lt;&gt;""),IF(_xlfn.XLOOKUP(AM$1,Attendance_sorted!$B484:$CW484,Attendance_sorted!$B484:$CW484,"nn")&lt;&gt;"nn","•",""),"")</f>
        <v/>
      </c>
      <c r="AN485" s="1" t="str">
        <f ca="1">IF(($A485&lt;&gt;"")*(AN$1&lt;&gt;""),IF(_xlfn.XLOOKUP(AN$1,Attendance_sorted!$B484:$CW484,Attendance_sorted!$B484:$CW484,"nn")&lt;&gt;"nn","•",""),"")</f>
        <v/>
      </c>
      <c r="AO485" s="1" t="str">
        <f ca="1">IF(($A485&lt;&gt;"")*(AO$1&lt;&gt;""),IF(_xlfn.XLOOKUP(AO$1,Attendance_sorted!$B484:$CW484,Attendance_sorted!$B484:$CW484,"nn")&lt;&gt;"nn","•",""),"")</f>
        <v/>
      </c>
      <c r="AP485" s="1" t="str">
        <f ca="1">IF(($A485&lt;&gt;"")*(AP$1&lt;&gt;""),IF(_xlfn.XLOOKUP(AP$1,Attendance_sorted!$B484:$CW484,Attendance_sorted!$B484:$CW484,"nn")&lt;&gt;"nn","•",""),"")</f>
        <v/>
      </c>
      <c r="AQ485" s="1" t="str">
        <f ca="1">IF(($A485&lt;&gt;"")*(AQ$1&lt;&gt;""),IF(_xlfn.XLOOKUP(AQ$1,Attendance_sorted!$B484:$CW484,Attendance_sorted!$B484:$CW484,"nn")&lt;&gt;"nn","•",""),"")</f>
        <v/>
      </c>
      <c r="AR485" s="1" t="str">
        <f ca="1">IF(($A485&lt;&gt;"")*(AR$1&lt;&gt;""),IF(_xlfn.XLOOKUP(AR$1,Attendance_sorted!$B484:$CW484,Attendance_sorted!$B484:$CW484,"nn")&lt;&gt;"nn","•",""),"")</f>
        <v/>
      </c>
      <c r="AS485" s="1" t="str">
        <f ca="1">IF(($A485&lt;&gt;"")*(AS$1&lt;&gt;""),IF(_xlfn.XLOOKUP(AS$1,Attendance_sorted!$B484:$CW484,Attendance_sorted!$B484:$CW484,"nn")&lt;&gt;"nn","•",""),"")</f>
        <v/>
      </c>
      <c r="AT485" s="1" t="str">
        <f ca="1">IF(($A485&lt;&gt;"")*(AT$1&lt;&gt;""),IF(_xlfn.XLOOKUP(AT$1,Attendance_sorted!$B484:$CW484,Attendance_sorted!$B484:$CW484,"nn")&lt;&gt;"nn","•",""),"")</f>
        <v/>
      </c>
      <c r="AU485" s="1" t="str">
        <f ca="1">IF(($A485&lt;&gt;"")*(AU$1&lt;&gt;""),IF(_xlfn.XLOOKUP(AU$1,Attendance_sorted!$B484:$CW484,Attendance_sorted!$B484:$CW484,"nn")&lt;&gt;"nn","•",""),"")</f>
        <v/>
      </c>
      <c r="AV485" s="1" t="str">
        <f ca="1">IF(($A485&lt;&gt;"")*(AV$1&lt;&gt;""),IF(_xlfn.XLOOKUP(AV$1,Attendance_sorted!$B484:$CW484,Attendance_sorted!$B484:$CW484,"nn")&lt;&gt;"nn","•",""),"")</f>
        <v/>
      </c>
      <c r="AW485" s="1" t="str">
        <f ca="1">IF(($A485&lt;&gt;"")*(AW$1&lt;&gt;""),IF(_xlfn.XLOOKUP(AW$1,Attendance_sorted!$B484:$CW484,Attendance_sorted!$B484:$CW484,"nn")&lt;&gt;"nn","•",""),"")</f>
        <v/>
      </c>
      <c r="AX485" s="1" t="str">
        <f ca="1">IF(($A485&lt;&gt;"")*(AX$1&lt;&gt;""),IF(_xlfn.XLOOKUP(AX$1,Attendance_sorted!$B484:$CW484,Attendance_sorted!$B484:$CW484,"nn")&lt;&gt;"nn","•",""),"")</f>
        <v/>
      </c>
      <c r="AY485" s="1" t="str">
        <f ca="1">IF(($A485&lt;&gt;"")*(AY$1&lt;&gt;""),IF(_xlfn.XLOOKUP(AY$1,Attendance_sorted!$B484:$CW484,Attendance_sorted!$B484:$CW484,"nn")&lt;&gt;"nn","•",""),"")</f>
        <v/>
      </c>
      <c r="AZ485" s="1" t="str">
        <f ca="1">IF(($A485&lt;&gt;"")*(AZ$1&lt;&gt;""),IF(_xlfn.XLOOKUP(AZ$1,Attendance_sorted!$B484:$CW484,Attendance_sorted!$B484:$CW484,"nn")&lt;&gt;"nn","•",""),"")</f>
        <v/>
      </c>
      <c r="BA485" s="1" t="str">
        <f ca="1">IF(($A485&lt;&gt;"")*(BA$1&lt;&gt;""),IF(_xlfn.XLOOKUP(BA$1,Attendance_sorted!$B484:$CW484,Attendance_sorted!$B484:$CW484,"nn")&lt;&gt;"nn","•",""),"")</f>
        <v/>
      </c>
      <c r="BB485" s="1" t="str">
        <f ca="1">IF(($A485&lt;&gt;"")*(BB$1&lt;&gt;""),IF(_xlfn.XLOOKUP(BB$1,Attendance_sorted!$B484:$CW484,Attendance_sorted!$B484:$CW484,"nn")&lt;&gt;"nn","•",""),"")</f>
        <v/>
      </c>
      <c r="BC485" s="1" t="str">
        <f ca="1">IF(($A485&lt;&gt;"")*(BC$1&lt;&gt;""),IF(_xlfn.XLOOKUP(BC$1,Attendance_sorted!$B484:$CW484,Attendance_sorted!$B484:$CW484,"nn")&lt;&gt;"nn","•",""),"")</f>
        <v/>
      </c>
      <c r="BD485" s="1" t="str">
        <f ca="1">IF(($A485&lt;&gt;"")*(BD$1&lt;&gt;""),IF(_xlfn.XLOOKUP(BD$1,Attendance_sorted!$B484:$CW484,Attendance_sorted!$B484:$CW484,"nn")&lt;&gt;"nn","•",""),"")</f>
        <v/>
      </c>
      <c r="BE485" s="1" t="str">
        <f ca="1">IF(($A485&lt;&gt;"")*(BE$1&lt;&gt;""),IF(_xlfn.XLOOKUP(BE$1,Attendance_sorted!$B484:$CW484,Attendance_sorted!$B484:$CW484,"nn")&lt;&gt;"nn","•",""),"")</f>
        <v/>
      </c>
      <c r="BF485" s="1" t="str">
        <f ca="1">IF(($A485&lt;&gt;"")*(BF$1&lt;&gt;""),IF(_xlfn.XLOOKUP(BF$1,Attendance_sorted!$B484:$CW484,Attendance_sorted!$B484:$CW484,"nn")&lt;&gt;"nn","•",""),"")</f>
        <v/>
      </c>
      <c r="BG485" s="1" t="str">
        <f ca="1">IF(($A485&lt;&gt;"")*(BG$1&lt;&gt;""),IF(_xlfn.XLOOKUP(BG$1,Attendance_sorted!$B484:$CW484,Attendance_sorted!$B484:$CW484,"nn")&lt;&gt;"nn","•",""),"")</f>
        <v/>
      </c>
      <c r="BH485" s="1" t="str">
        <f ca="1">IF(($A485&lt;&gt;"")*(BH$1&lt;&gt;""),IF(_xlfn.XLOOKUP(BH$1,Attendance_sorted!$B484:$CW484,Attendance_sorted!$B484:$CW484,"nn")&lt;&gt;"nn","•",""),"")</f>
        <v/>
      </c>
      <c r="BI485" s="1" t="str">
        <f ca="1">IF(($A485&lt;&gt;"")*(BI$1&lt;&gt;""),IF(_xlfn.XLOOKUP(BI$1,Attendance_sorted!$B484:$CW484,Attendance_sorted!$B484:$CW484,"nn")&lt;&gt;"nn","•",""),"")</f>
        <v/>
      </c>
      <c r="BJ485" s="1" t="str">
        <f ca="1">IF(($A485&lt;&gt;"")*(BJ$1&lt;&gt;""),IF(_xlfn.XLOOKUP(BJ$1,Attendance_sorted!$B484:$CW484,Attendance_sorted!$B484:$CW484,"nn")&lt;&gt;"nn","•",""),"")</f>
        <v/>
      </c>
      <c r="BK485" s="1" t="str">
        <f ca="1">IF(($A485&lt;&gt;"")*(BK$1&lt;&gt;""),IF(_xlfn.XLOOKUP(BK$1,Attendance_sorted!$B484:$CW484,Attendance_sorted!$B484:$CW484,"nn")&lt;&gt;"nn","•",""),"")</f>
        <v/>
      </c>
      <c r="BL485" s="1" t="str">
        <f ca="1">IF(($A485&lt;&gt;"")*(BL$1&lt;&gt;""),IF(_xlfn.XLOOKUP(BL$1,Attendance_sorted!$B484:$CW484,Attendance_sorted!$B484:$CW484,"nn")&lt;&gt;"nn","•",""),"")</f>
        <v/>
      </c>
      <c r="BM485" s="1" t="str">
        <f ca="1">IF(($A485&lt;&gt;"")*(BM$1&lt;&gt;""),IF(_xlfn.XLOOKUP(BM$1,Attendance_sorted!$B484:$CW484,Attendance_sorted!$B484:$CW484,"nn")&lt;&gt;"nn","•",""),"")</f>
        <v/>
      </c>
      <c r="BN485" s="1" t="str">
        <f ca="1">IF(($A485&lt;&gt;"")*(BN$1&lt;&gt;""),IF(_xlfn.XLOOKUP(BN$1,Attendance_sorted!$B484:$CW484,Attendance_sorted!$B484:$CW484,"nn")&lt;&gt;"nn","•",""),"")</f>
        <v/>
      </c>
      <c r="BO485" s="1" t="str">
        <f ca="1">IF(($A485&lt;&gt;"")*(BO$1&lt;&gt;""),IF(_xlfn.XLOOKUP(BO$1,Attendance_sorted!$B484:$CW484,Attendance_sorted!$B484:$CW484,"nn")&lt;&gt;"nn","•",""),"")</f>
        <v/>
      </c>
      <c r="BP485" s="1" t="str">
        <f ca="1">IF(($A485&lt;&gt;"")*(BP$1&lt;&gt;""),IF(_xlfn.XLOOKUP(BP$1,Attendance_sorted!$B484:$CW484,Attendance_sorted!$B484:$CW484,"nn")&lt;&gt;"nn","•",""),"")</f>
        <v/>
      </c>
      <c r="BQ485" s="1" t="str">
        <f ca="1">IF(($A485&lt;&gt;"")*(BQ$1&lt;&gt;""),IF(_xlfn.XLOOKUP(BQ$1,Attendance_sorted!$B484:$CW484,Attendance_sorted!$B484:$CW484,"nn")&lt;&gt;"nn","•",""),"")</f>
        <v/>
      </c>
      <c r="BR485" s="1" t="str">
        <f ca="1">IF(($A485&lt;&gt;"")*(BR$1&lt;&gt;""),IF(_xlfn.XLOOKUP(BR$1,Attendance_sorted!$B484:$CW484,Attendance_sorted!$B484:$CW484,"nn")&lt;&gt;"nn","•",""),"")</f>
        <v/>
      </c>
      <c r="BS485" s="1" t="str">
        <f ca="1">IF(($A485&lt;&gt;"")*(BS$1&lt;&gt;""),IF(_xlfn.XLOOKUP(BS$1,Attendance_sorted!$B484:$CW484,Attendance_sorted!$B484:$CW484,"nn")&lt;&gt;"nn","•",""),"")</f>
        <v/>
      </c>
      <c r="BT485" s="1" t="str">
        <f ca="1">IF(($A485&lt;&gt;"")*(BT$1&lt;&gt;""),IF(_xlfn.XLOOKUP(BT$1,Attendance_sorted!$B484:$CW484,Attendance_sorted!$B484:$CW484,"nn")&lt;&gt;"nn","•",""),"")</f>
        <v/>
      </c>
      <c r="BU485" s="1" t="str">
        <f ca="1">IF(($A485&lt;&gt;"")*(BU$1&lt;&gt;""),IF(_xlfn.XLOOKUP(BU$1,Attendance_sorted!$B484:$CW484,Attendance_sorted!$B484:$CW484,"nn")&lt;&gt;"nn","•",""),"")</f>
        <v/>
      </c>
      <c r="BV485" s="1" t="str">
        <f ca="1">IF(($A485&lt;&gt;"")*(BV$1&lt;&gt;""),IF(_xlfn.XLOOKUP(BV$1,Attendance_sorted!$B484:$CW484,Attendance_sorted!$B484:$CW484,"nn")&lt;&gt;"nn","•",""),"")</f>
        <v/>
      </c>
      <c r="BW485" s="1" t="str">
        <f ca="1">IF(($A485&lt;&gt;"")*(BW$1&lt;&gt;""),IF(_xlfn.XLOOKUP(BW$1,Attendance_sorted!$B484:$CW484,Attendance_sorted!$B484:$CW484,"nn")&lt;&gt;"nn","•",""),"")</f>
        <v/>
      </c>
      <c r="BX485" s="1" t="str">
        <f ca="1">IF(($A485&lt;&gt;"")*(BX$1&lt;&gt;""),IF(_xlfn.XLOOKUP(BX$1,Attendance_sorted!$B484:$CW484,Attendance_sorted!$B484:$CW484,"nn")&lt;&gt;"nn","•",""),"")</f>
        <v/>
      </c>
      <c r="BY485" s="1" t="str">
        <f ca="1">IF(($A485&lt;&gt;"")*(BY$1&lt;&gt;""),IF(_xlfn.XLOOKUP(BY$1,Attendance_sorted!$B484:$CW484,Attendance_sorted!$B484:$CW484,"nn")&lt;&gt;"nn","•",""),"")</f>
        <v/>
      </c>
      <c r="BZ485" s="1" t="str">
        <f ca="1">IF(($A485&lt;&gt;"")*(BZ$1&lt;&gt;""),IF(_xlfn.XLOOKUP(BZ$1,Attendance_sorted!$B484:$CW484,Attendance_sorted!$B484:$CW484,"nn")&lt;&gt;"nn","•",""),"")</f>
        <v/>
      </c>
      <c r="CA485" s="1" t="str">
        <f ca="1">IF(($A485&lt;&gt;"")*(CA$1&lt;&gt;""),IF(_xlfn.XLOOKUP(CA$1,Attendance_sorted!$B484:$CW484,Attendance_sorted!$B484:$CW484,"nn")&lt;&gt;"nn","•",""),"")</f>
        <v/>
      </c>
      <c r="CB485" s="1" t="str">
        <f ca="1">IF(($A485&lt;&gt;"")*(CB$1&lt;&gt;""),IF(_xlfn.XLOOKUP(CB$1,Attendance_sorted!$B484:$CW484,Attendance_sorted!$B484:$CW484,"nn")&lt;&gt;"nn","•",""),"")</f>
        <v/>
      </c>
      <c r="CC485" s="1" t="str">
        <f ca="1">IF(($A485&lt;&gt;"")*(CC$1&lt;&gt;""),IF(_xlfn.XLOOKUP(CC$1,Attendance_sorted!$B484:$CW484,Attendance_sorted!$B484:$CW484,"nn")&lt;&gt;"nn","•",""),"")</f>
        <v/>
      </c>
      <c r="CD485" s="1" t="str">
        <f ca="1">IF(($A485&lt;&gt;"")*(CD$1&lt;&gt;""),IF(_xlfn.XLOOKUP(CD$1,Attendance_sorted!$B484:$CW484,Attendance_sorted!$B484:$CW484,"nn")&lt;&gt;"nn","•",""),"")</f>
        <v/>
      </c>
      <c r="CE485" s="1" t="str">
        <f ca="1">IF(($A485&lt;&gt;"")*(CE$1&lt;&gt;""),IF(_xlfn.XLOOKUP(CE$1,Attendance_sorted!$B484:$CW484,Attendance_sorted!$B484:$CW484,"nn")&lt;&gt;"nn","•",""),"")</f>
        <v/>
      </c>
      <c r="CF485" s="1" t="str">
        <f ca="1">IF(($A485&lt;&gt;"")*(CF$1&lt;&gt;""),IF(_xlfn.XLOOKUP(CF$1,Attendance_sorted!$B484:$CW484,Attendance_sorted!$B484:$CW484,"nn")&lt;&gt;"nn","•",""),"")</f>
        <v/>
      </c>
      <c r="CG485" s="1" t="str">
        <f ca="1">IF(($A485&lt;&gt;"")*(CG$1&lt;&gt;""),IF(_xlfn.XLOOKUP(CG$1,Attendance_sorted!$B484:$CW484,Attendance_sorted!$B484:$CW484,"nn")&lt;&gt;"nn","•",""),"")</f>
        <v/>
      </c>
      <c r="CH485" s="1" t="str">
        <f ca="1">IF(($A485&lt;&gt;"")*(CH$1&lt;&gt;""),IF(_xlfn.XLOOKUP(CH$1,Attendance_sorted!$B484:$CW484,Attendance_sorted!$B484:$CW484,"nn")&lt;&gt;"nn","•",""),"")</f>
        <v/>
      </c>
      <c r="CI485" s="1" t="str">
        <f ca="1">IF(($A485&lt;&gt;"")*(CI$1&lt;&gt;""),IF(_xlfn.XLOOKUP(CI$1,Attendance_sorted!$B484:$CW484,Attendance_sorted!$B484:$CW484,"nn")&lt;&gt;"nn","•",""),"")</f>
        <v/>
      </c>
      <c r="CJ485" s="1" t="str">
        <f ca="1">IF(($A485&lt;&gt;"")*(CJ$1&lt;&gt;""),IF(_xlfn.XLOOKUP(CJ$1,Attendance_sorted!$B484:$CW484,Attendance_sorted!$B484:$CW484,"nn")&lt;&gt;"nn","•",""),"")</f>
        <v/>
      </c>
      <c r="CK485" s="1" t="str">
        <f ca="1">IF(($A485&lt;&gt;"")*(CK$1&lt;&gt;""),IF(_xlfn.XLOOKUP(CK$1,Attendance_sorted!$B484:$CW484,Attendance_sorted!$B484:$CW484,"nn")&lt;&gt;"nn","•",""),"")</f>
        <v/>
      </c>
      <c r="CL485" s="1" t="str">
        <f ca="1">IF(($A485&lt;&gt;"")*(CL$1&lt;&gt;""),IF(_xlfn.XLOOKUP(CL$1,Attendance_sorted!$B484:$CW484,Attendance_sorted!$B484:$CW484,"nn")&lt;&gt;"nn","•",""),"")</f>
        <v/>
      </c>
      <c r="CM485" s="1" t="str">
        <f ca="1">IF(($A485&lt;&gt;"")*(CM$1&lt;&gt;""),IF(_xlfn.XLOOKUP(CM$1,Attendance_sorted!$B484:$CW484,Attendance_sorted!$B484:$CW484,"nn")&lt;&gt;"nn","•",""),"")</f>
        <v/>
      </c>
      <c r="CN485" s="1" t="str">
        <f ca="1">IF(($A485&lt;&gt;"")*(CN$1&lt;&gt;""),IF(_xlfn.XLOOKUP(CN$1,Attendance_sorted!$B484:$CW484,Attendance_sorted!$B484:$CW484,"nn")&lt;&gt;"nn","•",""),"")</f>
        <v/>
      </c>
      <c r="CO485" s="1" t="str">
        <f ca="1">IF(($A485&lt;&gt;"")*(CO$1&lt;&gt;""),IF(_xlfn.XLOOKUP(CO$1,Attendance_sorted!$B484:$CW484,Attendance_sorted!$B484:$CW484,"nn")&lt;&gt;"nn","•",""),"")</f>
        <v/>
      </c>
      <c r="CP485" s="1" t="str">
        <f ca="1">IF(($A485&lt;&gt;"")*(CP$1&lt;&gt;""),IF(_xlfn.XLOOKUP(CP$1,Attendance_sorted!$B484:$CW484,Attendance_sorted!$B484:$CW484,"nn")&lt;&gt;"nn","•",""),"")</f>
        <v/>
      </c>
      <c r="CQ485" s="1" t="str">
        <f ca="1">IF(($A485&lt;&gt;"")*(CQ$1&lt;&gt;""),IF(_xlfn.XLOOKUP(CQ$1,Attendance_sorted!$B484:$CW484,Attendance_sorted!$B484:$CW484,"nn")&lt;&gt;"nn","•",""),"")</f>
        <v/>
      </c>
      <c r="CR485" s="1" t="str">
        <f ca="1">IF(($A485&lt;&gt;"")*(CR$1&lt;&gt;""),IF(_xlfn.XLOOKUP(CR$1,Attendance_sorted!$B484:$CW484,Attendance_sorted!$B484:$CW484,"nn")&lt;&gt;"nn","•",""),"")</f>
        <v/>
      </c>
      <c r="CS485" s="1" t="str">
        <f ca="1">IF(($A485&lt;&gt;"")*(CS$1&lt;&gt;""),IF(_xlfn.XLOOKUP(CS$1,Attendance_sorted!$B484:$CW484,Attendance_sorted!$B484:$CW484,"nn")&lt;&gt;"nn","•",""),"")</f>
        <v/>
      </c>
      <c r="CT485" s="1" t="str">
        <f ca="1">IF(($A485&lt;&gt;"")*(CT$1&lt;&gt;""),IF(_xlfn.XLOOKUP(CT$1,Attendance_sorted!$B484:$CW484,Attendance_sorted!$B484:$CW484,"nn")&lt;&gt;"nn","•",""),"")</f>
        <v/>
      </c>
      <c r="CU485" s="1" t="str">
        <f ca="1">IF(($A485&lt;&gt;"")*(CU$1&lt;&gt;""),IF(_xlfn.XLOOKUP(CU$1,Attendance_sorted!$B484:$CW484,Attendance_sorted!$B484:$CW484,"nn")&lt;&gt;"nn","•",""),"")</f>
        <v/>
      </c>
      <c r="CV485" s="1" t="str">
        <f ca="1">IF(($A485&lt;&gt;"")*(CV$1&lt;&gt;""),IF(_xlfn.XLOOKUP(CV$1,Attendance_sorted!$B484:$CW484,Attendance_sorted!$B484:$CW484,"nn")&lt;&gt;"nn","•",""),"")</f>
        <v/>
      </c>
      <c r="CW485" s="1" t="str">
        <f ca="1">IF(($A485&lt;&gt;"")*(CW$1&lt;&gt;""),IF(_xlfn.XLOOKUP(CW$1,Attendance_sorted!$B484:$CW484,Attendance_sorted!$B484:$CW484,"nn")&lt;&gt;"nn","•",""),"")</f>
        <v/>
      </c>
    </row>
    <row r="486" spans="1:101">
      <c r="A486" s="1"/>
      <c r="B486" s="1" t="str">
        <f ca="1">IF(($A486&lt;&gt;"")*(B$1&lt;&gt;""),IF(_xlfn.XLOOKUP(B$1,Attendance_sorted!$B485:$CW485,Attendance_sorted!$B485:$CW485,"nn")&lt;&gt;"nn","•",""),"")</f>
        <v/>
      </c>
      <c r="C486" s="1" t="str">
        <f ca="1">IF(($A486&lt;&gt;"")*(C$1&lt;&gt;""),IF(_xlfn.XLOOKUP(C$1,Attendance_sorted!$B485:$CW485,Attendance_sorted!$B485:$CW485,"nn")&lt;&gt;"nn","•",""),"")</f>
        <v/>
      </c>
      <c r="D486" s="1" t="str">
        <f ca="1">IF(($A486&lt;&gt;"")*(D$1&lt;&gt;""),IF(_xlfn.XLOOKUP(D$1,Attendance_sorted!$B485:$CW485,Attendance_sorted!$B485:$CW485,"nn")&lt;&gt;"nn","•",""),"")</f>
        <v/>
      </c>
      <c r="E486" s="1" t="str">
        <f ca="1">IF(($A486&lt;&gt;"")*(E$1&lt;&gt;""),IF(_xlfn.XLOOKUP(E$1,Attendance_sorted!$B485:$CW485,Attendance_sorted!$B485:$CW485,"nn")&lt;&gt;"nn","•",""),"")</f>
        <v/>
      </c>
      <c r="F486" s="1" t="str">
        <f ca="1">IF(($A486&lt;&gt;"")*(F$1&lt;&gt;""),IF(_xlfn.XLOOKUP(F$1,Attendance_sorted!$B485:$CW485,Attendance_sorted!$B485:$CW485,"nn")&lt;&gt;"nn","•",""),"")</f>
        <v/>
      </c>
      <c r="G486" s="1" t="str">
        <f ca="1">IF(($A486&lt;&gt;"")*(G$1&lt;&gt;""),IF(_xlfn.XLOOKUP(G$1,Attendance_sorted!$B485:$CW485,Attendance_sorted!$B485:$CW485,"nn")&lt;&gt;"nn","•",""),"")</f>
        <v/>
      </c>
      <c r="H486" s="1" t="str">
        <f ca="1">IF(($A486&lt;&gt;"")*(H$1&lt;&gt;""),IF(_xlfn.XLOOKUP(H$1,Attendance_sorted!$B485:$CW485,Attendance_sorted!$B485:$CW485,"nn")&lt;&gt;"nn","•",""),"")</f>
        <v/>
      </c>
      <c r="I486" s="1" t="str">
        <f ca="1">IF(($A486&lt;&gt;"")*(I$1&lt;&gt;""),IF(_xlfn.XLOOKUP(I$1,Attendance_sorted!$B485:$CW485,Attendance_sorted!$B485:$CW485,"nn")&lt;&gt;"nn","•",""),"")</f>
        <v/>
      </c>
      <c r="J486" s="1" t="str">
        <f ca="1">IF(($A486&lt;&gt;"")*(J$1&lt;&gt;""),IF(_xlfn.XLOOKUP(J$1,Attendance_sorted!$B485:$CW485,Attendance_sorted!$B485:$CW485,"nn")&lt;&gt;"nn","•",""),"")</f>
        <v/>
      </c>
      <c r="K486" s="1" t="str">
        <f ca="1">IF(($A486&lt;&gt;"")*(K$1&lt;&gt;""),IF(_xlfn.XLOOKUP(K$1,Attendance_sorted!$B485:$CW485,Attendance_sorted!$B485:$CW485,"nn")&lt;&gt;"nn","•",""),"")</f>
        <v/>
      </c>
      <c r="L486" s="1" t="str">
        <f ca="1">IF(($A486&lt;&gt;"")*(L$1&lt;&gt;""),IF(_xlfn.XLOOKUP(L$1,Attendance_sorted!$B485:$CW485,Attendance_sorted!$B485:$CW485,"nn")&lt;&gt;"nn","•",""),"")</f>
        <v/>
      </c>
      <c r="M486" s="1" t="str">
        <f ca="1">IF(($A486&lt;&gt;"")*(M$1&lt;&gt;""),IF(_xlfn.XLOOKUP(M$1,Attendance_sorted!$B485:$CW485,Attendance_sorted!$B485:$CW485,"nn")&lt;&gt;"nn","•",""),"")</f>
        <v/>
      </c>
      <c r="N486" s="1" t="str">
        <f ca="1">IF(($A486&lt;&gt;"")*(N$1&lt;&gt;""),IF(_xlfn.XLOOKUP(N$1,Attendance_sorted!$B485:$CW485,Attendance_sorted!$B485:$CW485,"nn")&lt;&gt;"nn","•",""),"")</f>
        <v/>
      </c>
      <c r="O486" s="1" t="str">
        <f ca="1">IF(($A486&lt;&gt;"")*(O$1&lt;&gt;""),IF(_xlfn.XLOOKUP(O$1,Attendance_sorted!$B485:$CW485,Attendance_sorted!$B485:$CW485,"nn")&lt;&gt;"nn","•",""),"")</f>
        <v/>
      </c>
      <c r="P486" s="1" t="str">
        <f ca="1">IF(($A486&lt;&gt;"")*(P$1&lt;&gt;""),IF(_xlfn.XLOOKUP(P$1,Attendance_sorted!$B485:$CW485,Attendance_sorted!$B485:$CW485,"nn")&lt;&gt;"nn","•",""),"")</f>
        <v/>
      </c>
      <c r="Q486" s="1" t="str">
        <f ca="1">IF(($A486&lt;&gt;"")*(Q$1&lt;&gt;""),IF(_xlfn.XLOOKUP(Q$1,Attendance_sorted!$B485:$CW485,Attendance_sorted!$B485:$CW485,"nn")&lt;&gt;"nn","•",""),"")</f>
        <v/>
      </c>
      <c r="R486" s="1" t="str">
        <f ca="1">IF(($A486&lt;&gt;"")*(R$1&lt;&gt;""),IF(_xlfn.XLOOKUP(R$1,Attendance_sorted!$B485:$CW485,Attendance_sorted!$B485:$CW485,"nn")&lt;&gt;"nn","•",""),"")</f>
        <v/>
      </c>
      <c r="S486" s="1" t="str">
        <f ca="1">IF(($A486&lt;&gt;"")*(S$1&lt;&gt;""),IF(_xlfn.XLOOKUP(S$1,Attendance_sorted!$B485:$CW485,Attendance_sorted!$B485:$CW485,"nn")&lt;&gt;"nn","•",""),"")</f>
        <v/>
      </c>
      <c r="T486" s="1" t="str">
        <f ca="1">IF(($A486&lt;&gt;"")*(T$1&lt;&gt;""),IF(_xlfn.XLOOKUP(T$1,Attendance_sorted!$B485:$CW485,Attendance_sorted!$B485:$CW485,"nn")&lt;&gt;"nn","•",""),"")</f>
        <v/>
      </c>
      <c r="U486" s="1" t="str">
        <f ca="1">IF(($A486&lt;&gt;"")*(U$1&lt;&gt;""),IF(_xlfn.XLOOKUP(U$1,Attendance_sorted!$B485:$CW485,Attendance_sorted!$B485:$CW485,"nn")&lt;&gt;"nn","•",""),"")</f>
        <v/>
      </c>
      <c r="V486" s="1" t="str">
        <f ca="1">IF(($A486&lt;&gt;"")*(V$1&lt;&gt;""),IF(_xlfn.XLOOKUP(V$1,Attendance_sorted!$B485:$CW485,Attendance_sorted!$B485:$CW485,"nn")&lt;&gt;"nn","•",""),"")</f>
        <v/>
      </c>
      <c r="W486" s="1" t="str">
        <f ca="1">IF(($A486&lt;&gt;"")*(W$1&lt;&gt;""),IF(_xlfn.XLOOKUP(W$1,Attendance_sorted!$B485:$CW485,Attendance_sorted!$B485:$CW485,"nn")&lt;&gt;"nn","•",""),"")</f>
        <v/>
      </c>
      <c r="X486" s="1" t="str">
        <f ca="1">IF(($A486&lt;&gt;"")*(X$1&lt;&gt;""),IF(_xlfn.XLOOKUP(X$1,Attendance_sorted!$B485:$CW485,Attendance_sorted!$B485:$CW485,"nn")&lt;&gt;"nn","•",""),"")</f>
        <v/>
      </c>
      <c r="Y486" s="1" t="str">
        <f ca="1">IF(($A486&lt;&gt;"")*(Y$1&lt;&gt;""),IF(_xlfn.XLOOKUP(Y$1,Attendance_sorted!$B485:$CW485,Attendance_sorted!$B485:$CW485,"nn")&lt;&gt;"nn","•",""),"")</f>
        <v/>
      </c>
      <c r="Z486" s="1" t="str">
        <f ca="1">IF(($A486&lt;&gt;"")*(Z$1&lt;&gt;""),IF(_xlfn.XLOOKUP(Z$1,Attendance_sorted!$B485:$CW485,Attendance_sorted!$B485:$CW485,"nn")&lt;&gt;"nn","•",""),"")</f>
        <v/>
      </c>
      <c r="AA486" s="1" t="str">
        <f ca="1">IF(($A486&lt;&gt;"")*(AA$1&lt;&gt;""),IF(_xlfn.XLOOKUP(AA$1,Attendance_sorted!$B485:$CW485,Attendance_sorted!$B485:$CW485,"nn")&lt;&gt;"nn","•",""),"")</f>
        <v/>
      </c>
      <c r="AB486" s="1" t="str">
        <f ca="1">IF(($A486&lt;&gt;"")*(AB$1&lt;&gt;""),IF(_xlfn.XLOOKUP(AB$1,Attendance_sorted!$B485:$CW485,Attendance_sorted!$B485:$CW485,"nn")&lt;&gt;"nn","•",""),"")</f>
        <v/>
      </c>
      <c r="AC486" s="1" t="str">
        <f ca="1">IF(($A486&lt;&gt;"")*(AC$1&lt;&gt;""),IF(_xlfn.XLOOKUP(AC$1,Attendance_sorted!$B485:$CW485,Attendance_sorted!$B485:$CW485,"nn")&lt;&gt;"nn","•",""),"")</f>
        <v/>
      </c>
      <c r="AD486" s="1" t="str">
        <f ca="1">IF(($A486&lt;&gt;"")*(AD$1&lt;&gt;""),IF(_xlfn.XLOOKUP(AD$1,Attendance_sorted!$B485:$CW485,Attendance_sorted!$B485:$CW485,"nn")&lt;&gt;"nn","•",""),"")</f>
        <v/>
      </c>
      <c r="AE486" s="1" t="str">
        <f ca="1">IF(($A486&lt;&gt;"")*(AE$1&lt;&gt;""),IF(_xlfn.XLOOKUP(AE$1,Attendance_sorted!$B485:$CW485,Attendance_sorted!$B485:$CW485,"nn")&lt;&gt;"nn","•",""),"")</f>
        <v/>
      </c>
      <c r="AF486" s="1" t="str">
        <f ca="1">IF(($A486&lt;&gt;"")*(AF$1&lt;&gt;""),IF(_xlfn.XLOOKUP(AF$1,Attendance_sorted!$B485:$CW485,Attendance_sorted!$B485:$CW485,"nn")&lt;&gt;"nn","•",""),"")</f>
        <v/>
      </c>
      <c r="AG486" s="1" t="str">
        <f ca="1">IF(($A486&lt;&gt;"")*(AG$1&lt;&gt;""),IF(_xlfn.XLOOKUP(AG$1,Attendance_sorted!$B485:$CW485,Attendance_sorted!$B485:$CW485,"nn")&lt;&gt;"nn","•",""),"")</f>
        <v/>
      </c>
      <c r="AH486" s="1" t="str">
        <f ca="1">IF(($A486&lt;&gt;"")*(AH$1&lt;&gt;""),IF(_xlfn.XLOOKUP(AH$1,Attendance_sorted!$B485:$CW485,Attendance_sorted!$B485:$CW485,"nn")&lt;&gt;"nn","•",""),"")</f>
        <v/>
      </c>
      <c r="AI486" s="1" t="str">
        <f ca="1">IF(($A486&lt;&gt;"")*(AI$1&lt;&gt;""),IF(_xlfn.XLOOKUP(AI$1,Attendance_sorted!$B485:$CW485,Attendance_sorted!$B485:$CW485,"nn")&lt;&gt;"nn","•",""),"")</f>
        <v/>
      </c>
      <c r="AJ486" s="1" t="str">
        <f ca="1">IF(($A486&lt;&gt;"")*(AJ$1&lt;&gt;""),IF(_xlfn.XLOOKUP(AJ$1,Attendance_sorted!$B485:$CW485,Attendance_sorted!$B485:$CW485,"nn")&lt;&gt;"nn","•",""),"")</f>
        <v/>
      </c>
      <c r="AK486" s="1" t="str">
        <f ca="1">IF(($A486&lt;&gt;"")*(AK$1&lt;&gt;""),IF(_xlfn.XLOOKUP(AK$1,Attendance_sorted!$B485:$CW485,Attendance_sorted!$B485:$CW485,"nn")&lt;&gt;"nn","•",""),"")</f>
        <v/>
      </c>
      <c r="AL486" s="1" t="str">
        <f ca="1">IF(($A486&lt;&gt;"")*(AL$1&lt;&gt;""),IF(_xlfn.XLOOKUP(AL$1,Attendance_sorted!$B485:$CW485,Attendance_sorted!$B485:$CW485,"nn")&lt;&gt;"nn","•",""),"")</f>
        <v/>
      </c>
      <c r="AM486" s="1" t="str">
        <f ca="1">IF(($A486&lt;&gt;"")*(AM$1&lt;&gt;""),IF(_xlfn.XLOOKUP(AM$1,Attendance_sorted!$B485:$CW485,Attendance_sorted!$B485:$CW485,"nn")&lt;&gt;"nn","•",""),"")</f>
        <v/>
      </c>
      <c r="AN486" s="1" t="str">
        <f ca="1">IF(($A486&lt;&gt;"")*(AN$1&lt;&gt;""),IF(_xlfn.XLOOKUP(AN$1,Attendance_sorted!$B485:$CW485,Attendance_sorted!$B485:$CW485,"nn")&lt;&gt;"nn","•",""),"")</f>
        <v/>
      </c>
      <c r="AO486" s="1" t="str">
        <f ca="1">IF(($A486&lt;&gt;"")*(AO$1&lt;&gt;""),IF(_xlfn.XLOOKUP(AO$1,Attendance_sorted!$B485:$CW485,Attendance_sorted!$B485:$CW485,"nn")&lt;&gt;"nn","•",""),"")</f>
        <v/>
      </c>
      <c r="AP486" s="1" t="str">
        <f ca="1">IF(($A486&lt;&gt;"")*(AP$1&lt;&gt;""),IF(_xlfn.XLOOKUP(AP$1,Attendance_sorted!$B485:$CW485,Attendance_sorted!$B485:$CW485,"nn")&lt;&gt;"nn","•",""),"")</f>
        <v/>
      </c>
      <c r="AQ486" s="1" t="str">
        <f ca="1">IF(($A486&lt;&gt;"")*(AQ$1&lt;&gt;""),IF(_xlfn.XLOOKUP(AQ$1,Attendance_sorted!$B485:$CW485,Attendance_sorted!$B485:$CW485,"nn")&lt;&gt;"nn","•",""),"")</f>
        <v/>
      </c>
      <c r="AR486" s="1" t="str">
        <f ca="1">IF(($A486&lt;&gt;"")*(AR$1&lt;&gt;""),IF(_xlfn.XLOOKUP(AR$1,Attendance_sorted!$B485:$CW485,Attendance_sorted!$B485:$CW485,"nn")&lt;&gt;"nn","•",""),"")</f>
        <v/>
      </c>
      <c r="AS486" s="1" t="str">
        <f ca="1">IF(($A486&lt;&gt;"")*(AS$1&lt;&gt;""),IF(_xlfn.XLOOKUP(AS$1,Attendance_sorted!$B485:$CW485,Attendance_sorted!$B485:$CW485,"nn")&lt;&gt;"nn","•",""),"")</f>
        <v/>
      </c>
      <c r="AT486" s="1" t="str">
        <f ca="1">IF(($A486&lt;&gt;"")*(AT$1&lt;&gt;""),IF(_xlfn.XLOOKUP(AT$1,Attendance_sorted!$B485:$CW485,Attendance_sorted!$B485:$CW485,"nn")&lt;&gt;"nn","•",""),"")</f>
        <v/>
      </c>
      <c r="AU486" s="1" t="str">
        <f ca="1">IF(($A486&lt;&gt;"")*(AU$1&lt;&gt;""),IF(_xlfn.XLOOKUP(AU$1,Attendance_sorted!$B485:$CW485,Attendance_sorted!$B485:$CW485,"nn")&lt;&gt;"nn","•",""),"")</f>
        <v/>
      </c>
      <c r="AV486" s="1" t="str">
        <f ca="1">IF(($A486&lt;&gt;"")*(AV$1&lt;&gt;""),IF(_xlfn.XLOOKUP(AV$1,Attendance_sorted!$B485:$CW485,Attendance_sorted!$B485:$CW485,"nn")&lt;&gt;"nn","•",""),"")</f>
        <v/>
      </c>
      <c r="AW486" s="1" t="str">
        <f ca="1">IF(($A486&lt;&gt;"")*(AW$1&lt;&gt;""),IF(_xlfn.XLOOKUP(AW$1,Attendance_sorted!$B485:$CW485,Attendance_sorted!$B485:$CW485,"nn")&lt;&gt;"nn","•",""),"")</f>
        <v/>
      </c>
      <c r="AX486" s="1" t="str">
        <f ca="1">IF(($A486&lt;&gt;"")*(AX$1&lt;&gt;""),IF(_xlfn.XLOOKUP(AX$1,Attendance_sorted!$B485:$CW485,Attendance_sorted!$B485:$CW485,"nn")&lt;&gt;"nn","•",""),"")</f>
        <v/>
      </c>
      <c r="AY486" s="1" t="str">
        <f ca="1">IF(($A486&lt;&gt;"")*(AY$1&lt;&gt;""),IF(_xlfn.XLOOKUP(AY$1,Attendance_sorted!$B485:$CW485,Attendance_sorted!$B485:$CW485,"nn")&lt;&gt;"nn","•",""),"")</f>
        <v/>
      </c>
      <c r="AZ486" s="1" t="str">
        <f ca="1">IF(($A486&lt;&gt;"")*(AZ$1&lt;&gt;""),IF(_xlfn.XLOOKUP(AZ$1,Attendance_sorted!$B485:$CW485,Attendance_sorted!$B485:$CW485,"nn")&lt;&gt;"nn","•",""),"")</f>
        <v/>
      </c>
      <c r="BA486" s="1" t="str">
        <f ca="1">IF(($A486&lt;&gt;"")*(BA$1&lt;&gt;""),IF(_xlfn.XLOOKUP(BA$1,Attendance_sorted!$B485:$CW485,Attendance_sorted!$B485:$CW485,"nn")&lt;&gt;"nn","•",""),"")</f>
        <v/>
      </c>
      <c r="BB486" s="1" t="str">
        <f ca="1">IF(($A486&lt;&gt;"")*(BB$1&lt;&gt;""),IF(_xlfn.XLOOKUP(BB$1,Attendance_sorted!$B485:$CW485,Attendance_sorted!$B485:$CW485,"nn")&lt;&gt;"nn","•",""),"")</f>
        <v/>
      </c>
      <c r="BC486" s="1" t="str">
        <f ca="1">IF(($A486&lt;&gt;"")*(BC$1&lt;&gt;""),IF(_xlfn.XLOOKUP(BC$1,Attendance_sorted!$B485:$CW485,Attendance_sorted!$B485:$CW485,"nn")&lt;&gt;"nn","•",""),"")</f>
        <v/>
      </c>
      <c r="BD486" s="1" t="str">
        <f ca="1">IF(($A486&lt;&gt;"")*(BD$1&lt;&gt;""),IF(_xlfn.XLOOKUP(BD$1,Attendance_sorted!$B485:$CW485,Attendance_sorted!$B485:$CW485,"nn")&lt;&gt;"nn","•",""),"")</f>
        <v/>
      </c>
      <c r="BE486" s="1" t="str">
        <f ca="1">IF(($A486&lt;&gt;"")*(BE$1&lt;&gt;""),IF(_xlfn.XLOOKUP(BE$1,Attendance_sorted!$B485:$CW485,Attendance_sorted!$B485:$CW485,"nn")&lt;&gt;"nn","•",""),"")</f>
        <v/>
      </c>
      <c r="BF486" s="1" t="str">
        <f ca="1">IF(($A486&lt;&gt;"")*(BF$1&lt;&gt;""),IF(_xlfn.XLOOKUP(BF$1,Attendance_sorted!$B485:$CW485,Attendance_sorted!$B485:$CW485,"nn")&lt;&gt;"nn","•",""),"")</f>
        <v/>
      </c>
      <c r="BG486" s="1" t="str">
        <f ca="1">IF(($A486&lt;&gt;"")*(BG$1&lt;&gt;""),IF(_xlfn.XLOOKUP(BG$1,Attendance_sorted!$B485:$CW485,Attendance_sorted!$B485:$CW485,"nn")&lt;&gt;"nn","•",""),"")</f>
        <v/>
      </c>
      <c r="BH486" s="1" t="str">
        <f ca="1">IF(($A486&lt;&gt;"")*(BH$1&lt;&gt;""),IF(_xlfn.XLOOKUP(BH$1,Attendance_sorted!$B485:$CW485,Attendance_sorted!$B485:$CW485,"nn")&lt;&gt;"nn","•",""),"")</f>
        <v/>
      </c>
      <c r="BI486" s="1" t="str">
        <f ca="1">IF(($A486&lt;&gt;"")*(BI$1&lt;&gt;""),IF(_xlfn.XLOOKUP(BI$1,Attendance_sorted!$B485:$CW485,Attendance_sorted!$B485:$CW485,"nn")&lt;&gt;"nn","•",""),"")</f>
        <v/>
      </c>
      <c r="BJ486" s="1" t="str">
        <f ca="1">IF(($A486&lt;&gt;"")*(BJ$1&lt;&gt;""),IF(_xlfn.XLOOKUP(BJ$1,Attendance_sorted!$B485:$CW485,Attendance_sorted!$B485:$CW485,"nn")&lt;&gt;"nn","•",""),"")</f>
        <v/>
      </c>
      <c r="BK486" s="1" t="str">
        <f ca="1">IF(($A486&lt;&gt;"")*(BK$1&lt;&gt;""),IF(_xlfn.XLOOKUP(BK$1,Attendance_sorted!$B485:$CW485,Attendance_sorted!$B485:$CW485,"nn")&lt;&gt;"nn","•",""),"")</f>
        <v/>
      </c>
      <c r="BL486" s="1" t="str">
        <f ca="1">IF(($A486&lt;&gt;"")*(BL$1&lt;&gt;""),IF(_xlfn.XLOOKUP(BL$1,Attendance_sorted!$B485:$CW485,Attendance_sorted!$B485:$CW485,"nn")&lt;&gt;"nn","•",""),"")</f>
        <v/>
      </c>
      <c r="BM486" s="1" t="str">
        <f ca="1">IF(($A486&lt;&gt;"")*(BM$1&lt;&gt;""),IF(_xlfn.XLOOKUP(BM$1,Attendance_sorted!$B485:$CW485,Attendance_sorted!$B485:$CW485,"nn")&lt;&gt;"nn","•",""),"")</f>
        <v/>
      </c>
      <c r="BN486" s="1" t="str">
        <f ca="1">IF(($A486&lt;&gt;"")*(BN$1&lt;&gt;""),IF(_xlfn.XLOOKUP(BN$1,Attendance_sorted!$B485:$CW485,Attendance_sorted!$B485:$CW485,"nn")&lt;&gt;"nn","•",""),"")</f>
        <v/>
      </c>
      <c r="BO486" s="1" t="str">
        <f ca="1">IF(($A486&lt;&gt;"")*(BO$1&lt;&gt;""),IF(_xlfn.XLOOKUP(BO$1,Attendance_sorted!$B485:$CW485,Attendance_sorted!$B485:$CW485,"nn")&lt;&gt;"nn","•",""),"")</f>
        <v/>
      </c>
      <c r="BP486" s="1" t="str">
        <f ca="1">IF(($A486&lt;&gt;"")*(BP$1&lt;&gt;""),IF(_xlfn.XLOOKUP(BP$1,Attendance_sorted!$B485:$CW485,Attendance_sorted!$B485:$CW485,"nn")&lt;&gt;"nn","•",""),"")</f>
        <v/>
      </c>
      <c r="BQ486" s="1" t="str">
        <f ca="1">IF(($A486&lt;&gt;"")*(BQ$1&lt;&gt;""),IF(_xlfn.XLOOKUP(BQ$1,Attendance_sorted!$B485:$CW485,Attendance_sorted!$B485:$CW485,"nn")&lt;&gt;"nn","•",""),"")</f>
        <v/>
      </c>
      <c r="BR486" s="1" t="str">
        <f ca="1">IF(($A486&lt;&gt;"")*(BR$1&lt;&gt;""),IF(_xlfn.XLOOKUP(BR$1,Attendance_sorted!$B485:$CW485,Attendance_sorted!$B485:$CW485,"nn")&lt;&gt;"nn","•",""),"")</f>
        <v/>
      </c>
      <c r="BS486" s="1" t="str">
        <f ca="1">IF(($A486&lt;&gt;"")*(BS$1&lt;&gt;""),IF(_xlfn.XLOOKUP(BS$1,Attendance_sorted!$B485:$CW485,Attendance_sorted!$B485:$CW485,"nn")&lt;&gt;"nn","•",""),"")</f>
        <v/>
      </c>
      <c r="BT486" s="1" t="str">
        <f ca="1">IF(($A486&lt;&gt;"")*(BT$1&lt;&gt;""),IF(_xlfn.XLOOKUP(BT$1,Attendance_sorted!$B485:$CW485,Attendance_sorted!$B485:$CW485,"nn")&lt;&gt;"nn","•",""),"")</f>
        <v/>
      </c>
      <c r="BU486" s="1" t="str">
        <f ca="1">IF(($A486&lt;&gt;"")*(BU$1&lt;&gt;""),IF(_xlfn.XLOOKUP(BU$1,Attendance_sorted!$B485:$CW485,Attendance_sorted!$B485:$CW485,"nn")&lt;&gt;"nn","•",""),"")</f>
        <v/>
      </c>
      <c r="BV486" s="1" t="str">
        <f ca="1">IF(($A486&lt;&gt;"")*(BV$1&lt;&gt;""),IF(_xlfn.XLOOKUP(BV$1,Attendance_sorted!$B485:$CW485,Attendance_sorted!$B485:$CW485,"nn")&lt;&gt;"nn","•",""),"")</f>
        <v/>
      </c>
      <c r="BW486" s="1" t="str">
        <f ca="1">IF(($A486&lt;&gt;"")*(BW$1&lt;&gt;""),IF(_xlfn.XLOOKUP(BW$1,Attendance_sorted!$B485:$CW485,Attendance_sorted!$B485:$CW485,"nn")&lt;&gt;"nn","•",""),"")</f>
        <v/>
      </c>
      <c r="BX486" s="1" t="str">
        <f ca="1">IF(($A486&lt;&gt;"")*(BX$1&lt;&gt;""),IF(_xlfn.XLOOKUP(BX$1,Attendance_sorted!$B485:$CW485,Attendance_sorted!$B485:$CW485,"nn")&lt;&gt;"nn","•",""),"")</f>
        <v/>
      </c>
      <c r="BY486" s="1" t="str">
        <f ca="1">IF(($A486&lt;&gt;"")*(BY$1&lt;&gt;""),IF(_xlfn.XLOOKUP(BY$1,Attendance_sorted!$B485:$CW485,Attendance_sorted!$B485:$CW485,"nn")&lt;&gt;"nn","•",""),"")</f>
        <v/>
      </c>
      <c r="BZ486" s="1" t="str">
        <f ca="1">IF(($A486&lt;&gt;"")*(BZ$1&lt;&gt;""),IF(_xlfn.XLOOKUP(BZ$1,Attendance_sorted!$B485:$CW485,Attendance_sorted!$B485:$CW485,"nn")&lt;&gt;"nn","•",""),"")</f>
        <v/>
      </c>
      <c r="CA486" s="1" t="str">
        <f ca="1">IF(($A486&lt;&gt;"")*(CA$1&lt;&gt;""),IF(_xlfn.XLOOKUP(CA$1,Attendance_sorted!$B485:$CW485,Attendance_sorted!$B485:$CW485,"nn")&lt;&gt;"nn","•",""),"")</f>
        <v/>
      </c>
      <c r="CB486" s="1" t="str">
        <f ca="1">IF(($A486&lt;&gt;"")*(CB$1&lt;&gt;""),IF(_xlfn.XLOOKUP(CB$1,Attendance_sorted!$B485:$CW485,Attendance_sorted!$B485:$CW485,"nn")&lt;&gt;"nn","•",""),"")</f>
        <v/>
      </c>
      <c r="CC486" s="1" t="str">
        <f ca="1">IF(($A486&lt;&gt;"")*(CC$1&lt;&gt;""),IF(_xlfn.XLOOKUP(CC$1,Attendance_sorted!$B485:$CW485,Attendance_sorted!$B485:$CW485,"nn")&lt;&gt;"nn","•",""),"")</f>
        <v/>
      </c>
      <c r="CD486" s="1" t="str">
        <f ca="1">IF(($A486&lt;&gt;"")*(CD$1&lt;&gt;""),IF(_xlfn.XLOOKUP(CD$1,Attendance_sorted!$B485:$CW485,Attendance_sorted!$B485:$CW485,"nn")&lt;&gt;"nn","•",""),"")</f>
        <v/>
      </c>
      <c r="CE486" s="1" t="str">
        <f ca="1">IF(($A486&lt;&gt;"")*(CE$1&lt;&gt;""),IF(_xlfn.XLOOKUP(CE$1,Attendance_sorted!$B485:$CW485,Attendance_sorted!$B485:$CW485,"nn")&lt;&gt;"nn","•",""),"")</f>
        <v/>
      </c>
      <c r="CF486" s="1" t="str">
        <f ca="1">IF(($A486&lt;&gt;"")*(CF$1&lt;&gt;""),IF(_xlfn.XLOOKUP(CF$1,Attendance_sorted!$B485:$CW485,Attendance_sorted!$B485:$CW485,"nn")&lt;&gt;"nn","•",""),"")</f>
        <v/>
      </c>
      <c r="CG486" s="1" t="str">
        <f ca="1">IF(($A486&lt;&gt;"")*(CG$1&lt;&gt;""),IF(_xlfn.XLOOKUP(CG$1,Attendance_sorted!$B485:$CW485,Attendance_sorted!$B485:$CW485,"nn")&lt;&gt;"nn","•",""),"")</f>
        <v/>
      </c>
      <c r="CH486" s="1" t="str">
        <f ca="1">IF(($A486&lt;&gt;"")*(CH$1&lt;&gt;""),IF(_xlfn.XLOOKUP(CH$1,Attendance_sorted!$B485:$CW485,Attendance_sorted!$B485:$CW485,"nn")&lt;&gt;"nn","•",""),"")</f>
        <v/>
      </c>
      <c r="CI486" s="1" t="str">
        <f ca="1">IF(($A486&lt;&gt;"")*(CI$1&lt;&gt;""),IF(_xlfn.XLOOKUP(CI$1,Attendance_sorted!$B485:$CW485,Attendance_sorted!$B485:$CW485,"nn")&lt;&gt;"nn","•",""),"")</f>
        <v/>
      </c>
      <c r="CJ486" s="1" t="str">
        <f ca="1">IF(($A486&lt;&gt;"")*(CJ$1&lt;&gt;""),IF(_xlfn.XLOOKUP(CJ$1,Attendance_sorted!$B485:$CW485,Attendance_sorted!$B485:$CW485,"nn")&lt;&gt;"nn","•",""),"")</f>
        <v/>
      </c>
      <c r="CK486" s="1" t="str">
        <f ca="1">IF(($A486&lt;&gt;"")*(CK$1&lt;&gt;""),IF(_xlfn.XLOOKUP(CK$1,Attendance_sorted!$B485:$CW485,Attendance_sorted!$B485:$CW485,"nn")&lt;&gt;"nn","•",""),"")</f>
        <v/>
      </c>
      <c r="CL486" s="1" t="str">
        <f ca="1">IF(($A486&lt;&gt;"")*(CL$1&lt;&gt;""),IF(_xlfn.XLOOKUP(CL$1,Attendance_sorted!$B485:$CW485,Attendance_sorted!$B485:$CW485,"nn")&lt;&gt;"nn","•",""),"")</f>
        <v/>
      </c>
      <c r="CM486" s="1" t="str">
        <f ca="1">IF(($A486&lt;&gt;"")*(CM$1&lt;&gt;""),IF(_xlfn.XLOOKUP(CM$1,Attendance_sorted!$B485:$CW485,Attendance_sorted!$B485:$CW485,"nn")&lt;&gt;"nn","•",""),"")</f>
        <v/>
      </c>
      <c r="CN486" s="1" t="str">
        <f ca="1">IF(($A486&lt;&gt;"")*(CN$1&lt;&gt;""),IF(_xlfn.XLOOKUP(CN$1,Attendance_sorted!$B485:$CW485,Attendance_sorted!$B485:$CW485,"nn")&lt;&gt;"nn","•",""),"")</f>
        <v/>
      </c>
      <c r="CO486" s="1" t="str">
        <f ca="1">IF(($A486&lt;&gt;"")*(CO$1&lt;&gt;""),IF(_xlfn.XLOOKUP(CO$1,Attendance_sorted!$B485:$CW485,Attendance_sorted!$B485:$CW485,"nn")&lt;&gt;"nn","•",""),"")</f>
        <v/>
      </c>
      <c r="CP486" s="1" t="str">
        <f ca="1">IF(($A486&lt;&gt;"")*(CP$1&lt;&gt;""),IF(_xlfn.XLOOKUP(CP$1,Attendance_sorted!$B485:$CW485,Attendance_sorted!$B485:$CW485,"nn")&lt;&gt;"nn","•",""),"")</f>
        <v/>
      </c>
      <c r="CQ486" s="1" t="str">
        <f ca="1">IF(($A486&lt;&gt;"")*(CQ$1&lt;&gt;""),IF(_xlfn.XLOOKUP(CQ$1,Attendance_sorted!$B485:$CW485,Attendance_sorted!$B485:$CW485,"nn")&lt;&gt;"nn","•",""),"")</f>
        <v/>
      </c>
      <c r="CR486" s="1" t="str">
        <f ca="1">IF(($A486&lt;&gt;"")*(CR$1&lt;&gt;""),IF(_xlfn.XLOOKUP(CR$1,Attendance_sorted!$B485:$CW485,Attendance_sorted!$B485:$CW485,"nn")&lt;&gt;"nn","•",""),"")</f>
        <v/>
      </c>
      <c r="CS486" s="1" t="str">
        <f ca="1">IF(($A486&lt;&gt;"")*(CS$1&lt;&gt;""),IF(_xlfn.XLOOKUP(CS$1,Attendance_sorted!$B485:$CW485,Attendance_sorted!$B485:$CW485,"nn")&lt;&gt;"nn","•",""),"")</f>
        <v/>
      </c>
      <c r="CT486" s="1" t="str">
        <f ca="1">IF(($A486&lt;&gt;"")*(CT$1&lt;&gt;""),IF(_xlfn.XLOOKUP(CT$1,Attendance_sorted!$B485:$CW485,Attendance_sorted!$B485:$CW485,"nn")&lt;&gt;"nn","•",""),"")</f>
        <v/>
      </c>
      <c r="CU486" s="1" t="str">
        <f ca="1">IF(($A486&lt;&gt;"")*(CU$1&lt;&gt;""),IF(_xlfn.XLOOKUP(CU$1,Attendance_sorted!$B485:$CW485,Attendance_sorted!$B485:$CW485,"nn")&lt;&gt;"nn","•",""),"")</f>
        <v/>
      </c>
      <c r="CV486" s="1" t="str">
        <f ca="1">IF(($A486&lt;&gt;"")*(CV$1&lt;&gt;""),IF(_xlfn.XLOOKUP(CV$1,Attendance_sorted!$B485:$CW485,Attendance_sorted!$B485:$CW485,"nn")&lt;&gt;"nn","•",""),"")</f>
        <v/>
      </c>
      <c r="CW486" s="1" t="str">
        <f ca="1">IF(($A486&lt;&gt;"")*(CW$1&lt;&gt;""),IF(_xlfn.XLOOKUP(CW$1,Attendance_sorted!$B485:$CW485,Attendance_sorted!$B485:$CW485,"nn")&lt;&gt;"nn","•",""),"")</f>
        <v/>
      </c>
    </row>
    <row r="487" spans="1:101">
      <c r="A487" s="1"/>
      <c r="B487" s="1" t="str">
        <f ca="1">IF(($A487&lt;&gt;"")*(B$1&lt;&gt;""),IF(_xlfn.XLOOKUP(B$1,Attendance_sorted!$B486:$CW486,Attendance_sorted!$B486:$CW486,"nn")&lt;&gt;"nn","•",""),"")</f>
        <v/>
      </c>
      <c r="C487" s="1" t="str">
        <f ca="1">IF(($A487&lt;&gt;"")*(C$1&lt;&gt;""),IF(_xlfn.XLOOKUP(C$1,Attendance_sorted!$B486:$CW486,Attendance_sorted!$B486:$CW486,"nn")&lt;&gt;"nn","•",""),"")</f>
        <v/>
      </c>
      <c r="D487" s="1" t="str">
        <f ca="1">IF(($A487&lt;&gt;"")*(D$1&lt;&gt;""),IF(_xlfn.XLOOKUP(D$1,Attendance_sorted!$B486:$CW486,Attendance_sorted!$B486:$CW486,"nn")&lt;&gt;"nn","•",""),"")</f>
        <v/>
      </c>
      <c r="E487" s="1" t="str">
        <f ca="1">IF(($A487&lt;&gt;"")*(E$1&lt;&gt;""),IF(_xlfn.XLOOKUP(E$1,Attendance_sorted!$B486:$CW486,Attendance_sorted!$B486:$CW486,"nn")&lt;&gt;"nn","•",""),"")</f>
        <v/>
      </c>
      <c r="F487" s="1" t="str">
        <f ca="1">IF(($A487&lt;&gt;"")*(F$1&lt;&gt;""),IF(_xlfn.XLOOKUP(F$1,Attendance_sorted!$B486:$CW486,Attendance_sorted!$B486:$CW486,"nn")&lt;&gt;"nn","•",""),"")</f>
        <v/>
      </c>
      <c r="G487" s="1" t="str">
        <f ca="1">IF(($A487&lt;&gt;"")*(G$1&lt;&gt;""),IF(_xlfn.XLOOKUP(G$1,Attendance_sorted!$B486:$CW486,Attendance_sorted!$B486:$CW486,"nn")&lt;&gt;"nn","•",""),"")</f>
        <v/>
      </c>
      <c r="H487" s="1" t="str">
        <f ca="1">IF(($A487&lt;&gt;"")*(H$1&lt;&gt;""),IF(_xlfn.XLOOKUP(H$1,Attendance_sorted!$B486:$CW486,Attendance_sorted!$B486:$CW486,"nn")&lt;&gt;"nn","•",""),"")</f>
        <v/>
      </c>
      <c r="I487" s="1" t="str">
        <f ca="1">IF(($A487&lt;&gt;"")*(I$1&lt;&gt;""),IF(_xlfn.XLOOKUP(I$1,Attendance_sorted!$B486:$CW486,Attendance_sorted!$B486:$CW486,"nn")&lt;&gt;"nn","•",""),"")</f>
        <v/>
      </c>
      <c r="J487" s="1" t="str">
        <f ca="1">IF(($A487&lt;&gt;"")*(J$1&lt;&gt;""),IF(_xlfn.XLOOKUP(J$1,Attendance_sorted!$B486:$CW486,Attendance_sorted!$B486:$CW486,"nn")&lt;&gt;"nn","•",""),"")</f>
        <v/>
      </c>
      <c r="K487" s="1" t="str">
        <f ca="1">IF(($A487&lt;&gt;"")*(K$1&lt;&gt;""),IF(_xlfn.XLOOKUP(K$1,Attendance_sorted!$B486:$CW486,Attendance_sorted!$B486:$CW486,"nn")&lt;&gt;"nn","•",""),"")</f>
        <v/>
      </c>
      <c r="L487" s="1" t="str">
        <f ca="1">IF(($A487&lt;&gt;"")*(L$1&lt;&gt;""),IF(_xlfn.XLOOKUP(L$1,Attendance_sorted!$B486:$CW486,Attendance_sorted!$B486:$CW486,"nn")&lt;&gt;"nn","•",""),"")</f>
        <v/>
      </c>
      <c r="M487" s="1" t="str">
        <f ca="1">IF(($A487&lt;&gt;"")*(M$1&lt;&gt;""),IF(_xlfn.XLOOKUP(M$1,Attendance_sorted!$B486:$CW486,Attendance_sorted!$B486:$CW486,"nn")&lt;&gt;"nn","•",""),"")</f>
        <v/>
      </c>
      <c r="N487" s="1" t="str">
        <f ca="1">IF(($A487&lt;&gt;"")*(N$1&lt;&gt;""),IF(_xlfn.XLOOKUP(N$1,Attendance_sorted!$B486:$CW486,Attendance_sorted!$B486:$CW486,"nn")&lt;&gt;"nn","•",""),"")</f>
        <v/>
      </c>
      <c r="O487" s="1" t="str">
        <f ca="1">IF(($A487&lt;&gt;"")*(O$1&lt;&gt;""),IF(_xlfn.XLOOKUP(O$1,Attendance_sorted!$B486:$CW486,Attendance_sorted!$B486:$CW486,"nn")&lt;&gt;"nn","•",""),"")</f>
        <v/>
      </c>
      <c r="P487" s="1" t="str">
        <f ca="1">IF(($A487&lt;&gt;"")*(P$1&lt;&gt;""),IF(_xlfn.XLOOKUP(P$1,Attendance_sorted!$B486:$CW486,Attendance_sorted!$B486:$CW486,"nn")&lt;&gt;"nn","•",""),"")</f>
        <v/>
      </c>
      <c r="Q487" s="1" t="str">
        <f ca="1">IF(($A487&lt;&gt;"")*(Q$1&lt;&gt;""),IF(_xlfn.XLOOKUP(Q$1,Attendance_sorted!$B486:$CW486,Attendance_sorted!$B486:$CW486,"nn")&lt;&gt;"nn","•",""),"")</f>
        <v/>
      </c>
      <c r="R487" s="1" t="str">
        <f ca="1">IF(($A487&lt;&gt;"")*(R$1&lt;&gt;""),IF(_xlfn.XLOOKUP(R$1,Attendance_sorted!$B486:$CW486,Attendance_sorted!$B486:$CW486,"nn")&lt;&gt;"nn","•",""),"")</f>
        <v/>
      </c>
      <c r="S487" s="1" t="str">
        <f ca="1">IF(($A487&lt;&gt;"")*(S$1&lt;&gt;""),IF(_xlfn.XLOOKUP(S$1,Attendance_sorted!$B486:$CW486,Attendance_sorted!$B486:$CW486,"nn")&lt;&gt;"nn","•",""),"")</f>
        <v/>
      </c>
      <c r="T487" s="1" t="str">
        <f ca="1">IF(($A487&lt;&gt;"")*(T$1&lt;&gt;""),IF(_xlfn.XLOOKUP(T$1,Attendance_sorted!$B486:$CW486,Attendance_sorted!$B486:$CW486,"nn")&lt;&gt;"nn","•",""),"")</f>
        <v/>
      </c>
      <c r="U487" s="1" t="str">
        <f ca="1">IF(($A487&lt;&gt;"")*(U$1&lt;&gt;""),IF(_xlfn.XLOOKUP(U$1,Attendance_sorted!$B486:$CW486,Attendance_sorted!$B486:$CW486,"nn")&lt;&gt;"nn","•",""),"")</f>
        <v/>
      </c>
      <c r="V487" s="1" t="str">
        <f ca="1">IF(($A487&lt;&gt;"")*(V$1&lt;&gt;""),IF(_xlfn.XLOOKUP(V$1,Attendance_sorted!$B486:$CW486,Attendance_sorted!$B486:$CW486,"nn")&lt;&gt;"nn","•",""),"")</f>
        <v/>
      </c>
      <c r="W487" s="1" t="str">
        <f ca="1">IF(($A487&lt;&gt;"")*(W$1&lt;&gt;""),IF(_xlfn.XLOOKUP(W$1,Attendance_sorted!$B486:$CW486,Attendance_sorted!$B486:$CW486,"nn")&lt;&gt;"nn","•",""),"")</f>
        <v/>
      </c>
      <c r="X487" s="1" t="str">
        <f ca="1">IF(($A487&lt;&gt;"")*(X$1&lt;&gt;""),IF(_xlfn.XLOOKUP(X$1,Attendance_sorted!$B486:$CW486,Attendance_sorted!$B486:$CW486,"nn")&lt;&gt;"nn","•",""),"")</f>
        <v/>
      </c>
      <c r="Y487" s="1" t="str">
        <f ca="1">IF(($A487&lt;&gt;"")*(Y$1&lt;&gt;""),IF(_xlfn.XLOOKUP(Y$1,Attendance_sorted!$B486:$CW486,Attendance_sorted!$B486:$CW486,"nn")&lt;&gt;"nn","•",""),"")</f>
        <v/>
      </c>
      <c r="Z487" s="1" t="str">
        <f ca="1">IF(($A487&lt;&gt;"")*(Z$1&lt;&gt;""),IF(_xlfn.XLOOKUP(Z$1,Attendance_sorted!$B486:$CW486,Attendance_sorted!$B486:$CW486,"nn")&lt;&gt;"nn","•",""),"")</f>
        <v/>
      </c>
      <c r="AA487" s="1" t="str">
        <f ca="1">IF(($A487&lt;&gt;"")*(AA$1&lt;&gt;""),IF(_xlfn.XLOOKUP(AA$1,Attendance_sorted!$B486:$CW486,Attendance_sorted!$B486:$CW486,"nn")&lt;&gt;"nn","•",""),"")</f>
        <v/>
      </c>
      <c r="AB487" s="1" t="str">
        <f ca="1">IF(($A487&lt;&gt;"")*(AB$1&lt;&gt;""),IF(_xlfn.XLOOKUP(AB$1,Attendance_sorted!$B486:$CW486,Attendance_sorted!$B486:$CW486,"nn")&lt;&gt;"nn","•",""),"")</f>
        <v/>
      </c>
      <c r="AC487" s="1" t="str">
        <f ca="1">IF(($A487&lt;&gt;"")*(AC$1&lt;&gt;""),IF(_xlfn.XLOOKUP(AC$1,Attendance_sorted!$B486:$CW486,Attendance_sorted!$B486:$CW486,"nn")&lt;&gt;"nn","•",""),"")</f>
        <v/>
      </c>
      <c r="AD487" s="1" t="str">
        <f ca="1">IF(($A487&lt;&gt;"")*(AD$1&lt;&gt;""),IF(_xlfn.XLOOKUP(AD$1,Attendance_sorted!$B486:$CW486,Attendance_sorted!$B486:$CW486,"nn")&lt;&gt;"nn","•",""),"")</f>
        <v/>
      </c>
      <c r="AE487" s="1" t="str">
        <f ca="1">IF(($A487&lt;&gt;"")*(AE$1&lt;&gt;""),IF(_xlfn.XLOOKUP(AE$1,Attendance_sorted!$B486:$CW486,Attendance_sorted!$B486:$CW486,"nn")&lt;&gt;"nn","•",""),"")</f>
        <v/>
      </c>
      <c r="AF487" s="1" t="str">
        <f ca="1">IF(($A487&lt;&gt;"")*(AF$1&lt;&gt;""),IF(_xlfn.XLOOKUP(AF$1,Attendance_sorted!$B486:$CW486,Attendance_sorted!$B486:$CW486,"nn")&lt;&gt;"nn","•",""),"")</f>
        <v/>
      </c>
      <c r="AG487" s="1" t="str">
        <f ca="1">IF(($A487&lt;&gt;"")*(AG$1&lt;&gt;""),IF(_xlfn.XLOOKUP(AG$1,Attendance_sorted!$B486:$CW486,Attendance_sorted!$B486:$CW486,"nn")&lt;&gt;"nn","•",""),"")</f>
        <v/>
      </c>
      <c r="AH487" s="1" t="str">
        <f ca="1">IF(($A487&lt;&gt;"")*(AH$1&lt;&gt;""),IF(_xlfn.XLOOKUP(AH$1,Attendance_sorted!$B486:$CW486,Attendance_sorted!$B486:$CW486,"nn")&lt;&gt;"nn","•",""),"")</f>
        <v/>
      </c>
      <c r="AI487" s="1" t="str">
        <f ca="1">IF(($A487&lt;&gt;"")*(AI$1&lt;&gt;""),IF(_xlfn.XLOOKUP(AI$1,Attendance_sorted!$B486:$CW486,Attendance_sorted!$B486:$CW486,"nn")&lt;&gt;"nn","•",""),"")</f>
        <v/>
      </c>
      <c r="AJ487" s="1" t="str">
        <f ca="1">IF(($A487&lt;&gt;"")*(AJ$1&lt;&gt;""),IF(_xlfn.XLOOKUP(AJ$1,Attendance_sorted!$B486:$CW486,Attendance_sorted!$B486:$CW486,"nn")&lt;&gt;"nn","•",""),"")</f>
        <v/>
      </c>
      <c r="AK487" s="1" t="str">
        <f ca="1">IF(($A487&lt;&gt;"")*(AK$1&lt;&gt;""),IF(_xlfn.XLOOKUP(AK$1,Attendance_sorted!$B486:$CW486,Attendance_sorted!$B486:$CW486,"nn")&lt;&gt;"nn","•",""),"")</f>
        <v/>
      </c>
      <c r="AL487" s="1" t="str">
        <f ca="1">IF(($A487&lt;&gt;"")*(AL$1&lt;&gt;""),IF(_xlfn.XLOOKUP(AL$1,Attendance_sorted!$B486:$CW486,Attendance_sorted!$B486:$CW486,"nn")&lt;&gt;"nn","•",""),"")</f>
        <v/>
      </c>
      <c r="AM487" s="1" t="str">
        <f ca="1">IF(($A487&lt;&gt;"")*(AM$1&lt;&gt;""),IF(_xlfn.XLOOKUP(AM$1,Attendance_sorted!$B486:$CW486,Attendance_sorted!$B486:$CW486,"nn")&lt;&gt;"nn","•",""),"")</f>
        <v/>
      </c>
      <c r="AN487" s="1" t="str">
        <f ca="1">IF(($A487&lt;&gt;"")*(AN$1&lt;&gt;""),IF(_xlfn.XLOOKUP(AN$1,Attendance_sorted!$B486:$CW486,Attendance_sorted!$B486:$CW486,"nn")&lt;&gt;"nn","•",""),"")</f>
        <v/>
      </c>
      <c r="AO487" s="1" t="str">
        <f ca="1">IF(($A487&lt;&gt;"")*(AO$1&lt;&gt;""),IF(_xlfn.XLOOKUP(AO$1,Attendance_sorted!$B486:$CW486,Attendance_sorted!$B486:$CW486,"nn")&lt;&gt;"nn","•",""),"")</f>
        <v/>
      </c>
      <c r="AP487" s="1" t="str">
        <f ca="1">IF(($A487&lt;&gt;"")*(AP$1&lt;&gt;""),IF(_xlfn.XLOOKUP(AP$1,Attendance_sorted!$B486:$CW486,Attendance_sorted!$B486:$CW486,"nn")&lt;&gt;"nn","•",""),"")</f>
        <v/>
      </c>
      <c r="AQ487" s="1" t="str">
        <f ca="1">IF(($A487&lt;&gt;"")*(AQ$1&lt;&gt;""),IF(_xlfn.XLOOKUP(AQ$1,Attendance_sorted!$B486:$CW486,Attendance_sorted!$B486:$CW486,"nn")&lt;&gt;"nn","•",""),"")</f>
        <v/>
      </c>
      <c r="AR487" s="1" t="str">
        <f ca="1">IF(($A487&lt;&gt;"")*(AR$1&lt;&gt;""),IF(_xlfn.XLOOKUP(AR$1,Attendance_sorted!$B486:$CW486,Attendance_sorted!$B486:$CW486,"nn")&lt;&gt;"nn","•",""),"")</f>
        <v/>
      </c>
      <c r="AS487" s="1" t="str">
        <f ca="1">IF(($A487&lt;&gt;"")*(AS$1&lt;&gt;""),IF(_xlfn.XLOOKUP(AS$1,Attendance_sorted!$B486:$CW486,Attendance_sorted!$B486:$CW486,"nn")&lt;&gt;"nn","•",""),"")</f>
        <v/>
      </c>
      <c r="AT487" s="1" t="str">
        <f ca="1">IF(($A487&lt;&gt;"")*(AT$1&lt;&gt;""),IF(_xlfn.XLOOKUP(AT$1,Attendance_sorted!$B486:$CW486,Attendance_sorted!$B486:$CW486,"nn")&lt;&gt;"nn","•",""),"")</f>
        <v/>
      </c>
      <c r="AU487" s="1" t="str">
        <f ca="1">IF(($A487&lt;&gt;"")*(AU$1&lt;&gt;""),IF(_xlfn.XLOOKUP(AU$1,Attendance_sorted!$B486:$CW486,Attendance_sorted!$B486:$CW486,"nn")&lt;&gt;"nn","•",""),"")</f>
        <v/>
      </c>
      <c r="AV487" s="1" t="str">
        <f ca="1">IF(($A487&lt;&gt;"")*(AV$1&lt;&gt;""),IF(_xlfn.XLOOKUP(AV$1,Attendance_sorted!$B486:$CW486,Attendance_sorted!$B486:$CW486,"nn")&lt;&gt;"nn","•",""),"")</f>
        <v/>
      </c>
      <c r="AW487" s="1" t="str">
        <f ca="1">IF(($A487&lt;&gt;"")*(AW$1&lt;&gt;""),IF(_xlfn.XLOOKUP(AW$1,Attendance_sorted!$B486:$CW486,Attendance_sorted!$B486:$CW486,"nn")&lt;&gt;"nn","•",""),"")</f>
        <v/>
      </c>
      <c r="AX487" s="1" t="str">
        <f ca="1">IF(($A487&lt;&gt;"")*(AX$1&lt;&gt;""),IF(_xlfn.XLOOKUP(AX$1,Attendance_sorted!$B486:$CW486,Attendance_sorted!$B486:$CW486,"nn")&lt;&gt;"nn","•",""),"")</f>
        <v/>
      </c>
      <c r="AY487" s="1" t="str">
        <f ca="1">IF(($A487&lt;&gt;"")*(AY$1&lt;&gt;""),IF(_xlfn.XLOOKUP(AY$1,Attendance_sorted!$B486:$CW486,Attendance_sorted!$B486:$CW486,"nn")&lt;&gt;"nn","•",""),"")</f>
        <v/>
      </c>
      <c r="AZ487" s="1" t="str">
        <f ca="1">IF(($A487&lt;&gt;"")*(AZ$1&lt;&gt;""),IF(_xlfn.XLOOKUP(AZ$1,Attendance_sorted!$B486:$CW486,Attendance_sorted!$B486:$CW486,"nn")&lt;&gt;"nn","•",""),"")</f>
        <v/>
      </c>
      <c r="BA487" s="1" t="str">
        <f ca="1">IF(($A487&lt;&gt;"")*(BA$1&lt;&gt;""),IF(_xlfn.XLOOKUP(BA$1,Attendance_sorted!$B486:$CW486,Attendance_sorted!$B486:$CW486,"nn")&lt;&gt;"nn","•",""),"")</f>
        <v/>
      </c>
      <c r="BB487" s="1" t="str">
        <f ca="1">IF(($A487&lt;&gt;"")*(BB$1&lt;&gt;""),IF(_xlfn.XLOOKUP(BB$1,Attendance_sorted!$B486:$CW486,Attendance_sorted!$B486:$CW486,"nn")&lt;&gt;"nn","•",""),"")</f>
        <v/>
      </c>
      <c r="BC487" s="1" t="str">
        <f ca="1">IF(($A487&lt;&gt;"")*(BC$1&lt;&gt;""),IF(_xlfn.XLOOKUP(BC$1,Attendance_sorted!$B486:$CW486,Attendance_sorted!$B486:$CW486,"nn")&lt;&gt;"nn","•",""),"")</f>
        <v/>
      </c>
      <c r="BD487" s="1" t="str">
        <f ca="1">IF(($A487&lt;&gt;"")*(BD$1&lt;&gt;""),IF(_xlfn.XLOOKUP(BD$1,Attendance_sorted!$B486:$CW486,Attendance_sorted!$B486:$CW486,"nn")&lt;&gt;"nn","•",""),"")</f>
        <v/>
      </c>
      <c r="BE487" s="1" t="str">
        <f ca="1">IF(($A487&lt;&gt;"")*(BE$1&lt;&gt;""),IF(_xlfn.XLOOKUP(BE$1,Attendance_sorted!$B486:$CW486,Attendance_sorted!$B486:$CW486,"nn")&lt;&gt;"nn","•",""),"")</f>
        <v/>
      </c>
      <c r="BF487" s="1" t="str">
        <f ca="1">IF(($A487&lt;&gt;"")*(BF$1&lt;&gt;""),IF(_xlfn.XLOOKUP(BF$1,Attendance_sorted!$B486:$CW486,Attendance_sorted!$B486:$CW486,"nn")&lt;&gt;"nn","•",""),"")</f>
        <v/>
      </c>
      <c r="BG487" s="1" t="str">
        <f ca="1">IF(($A487&lt;&gt;"")*(BG$1&lt;&gt;""),IF(_xlfn.XLOOKUP(BG$1,Attendance_sorted!$B486:$CW486,Attendance_sorted!$B486:$CW486,"nn")&lt;&gt;"nn","•",""),"")</f>
        <v/>
      </c>
      <c r="BH487" s="1" t="str">
        <f ca="1">IF(($A487&lt;&gt;"")*(BH$1&lt;&gt;""),IF(_xlfn.XLOOKUP(BH$1,Attendance_sorted!$B486:$CW486,Attendance_sorted!$B486:$CW486,"nn")&lt;&gt;"nn","•",""),"")</f>
        <v/>
      </c>
      <c r="BI487" s="1" t="str">
        <f ca="1">IF(($A487&lt;&gt;"")*(BI$1&lt;&gt;""),IF(_xlfn.XLOOKUP(BI$1,Attendance_sorted!$B486:$CW486,Attendance_sorted!$B486:$CW486,"nn")&lt;&gt;"nn","•",""),"")</f>
        <v/>
      </c>
      <c r="BJ487" s="1" t="str">
        <f ca="1">IF(($A487&lt;&gt;"")*(BJ$1&lt;&gt;""),IF(_xlfn.XLOOKUP(BJ$1,Attendance_sorted!$B486:$CW486,Attendance_sorted!$B486:$CW486,"nn")&lt;&gt;"nn","•",""),"")</f>
        <v/>
      </c>
      <c r="BK487" s="1" t="str">
        <f ca="1">IF(($A487&lt;&gt;"")*(BK$1&lt;&gt;""),IF(_xlfn.XLOOKUP(BK$1,Attendance_sorted!$B486:$CW486,Attendance_sorted!$B486:$CW486,"nn")&lt;&gt;"nn","•",""),"")</f>
        <v/>
      </c>
      <c r="BL487" s="1" t="str">
        <f ca="1">IF(($A487&lt;&gt;"")*(BL$1&lt;&gt;""),IF(_xlfn.XLOOKUP(BL$1,Attendance_sorted!$B486:$CW486,Attendance_sorted!$B486:$CW486,"nn")&lt;&gt;"nn","•",""),"")</f>
        <v/>
      </c>
      <c r="BM487" s="1" t="str">
        <f ca="1">IF(($A487&lt;&gt;"")*(BM$1&lt;&gt;""),IF(_xlfn.XLOOKUP(BM$1,Attendance_sorted!$B486:$CW486,Attendance_sorted!$B486:$CW486,"nn")&lt;&gt;"nn","•",""),"")</f>
        <v/>
      </c>
      <c r="BN487" s="1" t="str">
        <f ca="1">IF(($A487&lt;&gt;"")*(BN$1&lt;&gt;""),IF(_xlfn.XLOOKUP(BN$1,Attendance_sorted!$B486:$CW486,Attendance_sorted!$B486:$CW486,"nn")&lt;&gt;"nn","•",""),"")</f>
        <v/>
      </c>
      <c r="BO487" s="1" t="str">
        <f ca="1">IF(($A487&lt;&gt;"")*(BO$1&lt;&gt;""),IF(_xlfn.XLOOKUP(BO$1,Attendance_sorted!$B486:$CW486,Attendance_sorted!$B486:$CW486,"nn")&lt;&gt;"nn","•",""),"")</f>
        <v/>
      </c>
      <c r="BP487" s="1" t="str">
        <f ca="1">IF(($A487&lt;&gt;"")*(BP$1&lt;&gt;""),IF(_xlfn.XLOOKUP(BP$1,Attendance_sorted!$B486:$CW486,Attendance_sorted!$B486:$CW486,"nn")&lt;&gt;"nn","•",""),"")</f>
        <v/>
      </c>
      <c r="BQ487" s="1" t="str">
        <f ca="1">IF(($A487&lt;&gt;"")*(BQ$1&lt;&gt;""),IF(_xlfn.XLOOKUP(BQ$1,Attendance_sorted!$B486:$CW486,Attendance_sorted!$B486:$CW486,"nn")&lt;&gt;"nn","•",""),"")</f>
        <v/>
      </c>
      <c r="BR487" s="1" t="str">
        <f ca="1">IF(($A487&lt;&gt;"")*(BR$1&lt;&gt;""),IF(_xlfn.XLOOKUP(BR$1,Attendance_sorted!$B486:$CW486,Attendance_sorted!$B486:$CW486,"nn")&lt;&gt;"nn","•",""),"")</f>
        <v/>
      </c>
      <c r="BS487" s="1" t="str">
        <f ca="1">IF(($A487&lt;&gt;"")*(BS$1&lt;&gt;""),IF(_xlfn.XLOOKUP(BS$1,Attendance_sorted!$B486:$CW486,Attendance_sorted!$B486:$CW486,"nn")&lt;&gt;"nn","•",""),"")</f>
        <v/>
      </c>
      <c r="BT487" s="1" t="str">
        <f ca="1">IF(($A487&lt;&gt;"")*(BT$1&lt;&gt;""),IF(_xlfn.XLOOKUP(BT$1,Attendance_sorted!$B486:$CW486,Attendance_sorted!$B486:$CW486,"nn")&lt;&gt;"nn","•",""),"")</f>
        <v/>
      </c>
      <c r="BU487" s="1" t="str">
        <f ca="1">IF(($A487&lt;&gt;"")*(BU$1&lt;&gt;""),IF(_xlfn.XLOOKUP(BU$1,Attendance_sorted!$B486:$CW486,Attendance_sorted!$B486:$CW486,"nn")&lt;&gt;"nn","•",""),"")</f>
        <v/>
      </c>
      <c r="BV487" s="1" t="str">
        <f ca="1">IF(($A487&lt;&gt;"")*(BV$1&lt;&gt;""),IF(_xlfn.XLOOKUP(BV$1,Attendance_sorted!$B486:$CW486,Attendance_sorted!$B486:$CW486,"nn")&lt;&gt;"nn","•",""),"")</f>
        <v/>
      </c>
      <c r="BW487" s="1" t="str">
        <f ca="1">IF(($A487&lt;&gt;"")*(BW$1&lt;&gt;""),IF(_xlfn.XLOOKUP(BW$1,Attendance_sorted!$B486:$CW486,Attendance_sorted!$B486:$CW486,"nn")&lt;&gt;"nn","•",""),"")</f>
        <v/>
      </c>
      <c r="BX487" s="1" t="str">
        <f ca="1">IF(($A487&lt;&gt;"")*(BX$1&lt;&gt;""),IF(_xlfn.XLOOKUP(BX$1,Attendance_sorted!$B486:$CW486,Attendance_sorted!$B486:$CW486,"nn")&lt;&gt;"nn","•",""),"")</f>
        <v/>
      </c>
      <c r="BY487" s="1" t="str">
        <f ca="1">IF(($A487&lt;&gt;"")*(BY$1&lt;&gt;""),IF(_xlfn.XLOOKUP(BY$1,Attendance_sorted!$B486:$CW486,Attendance_sorted!$B486:$CW486,"nn")&lt;&gt;"nn","•",""),"")</f>
        <v/>
      </c>
      <c r="BZ487" s="1" t="str">
        <f ca="1">IF(($A487&lt;&gt;"")*(BZ$1&lt;&gt;""),IF(_xlfn.XLOOKUP(BZ$1,Attendance_sorted!$B486:$CW486,Attendance_sorted!$B486:$CW486,"nn")&lt;&gt;"nn","•",""),"")</f>
        <v/>
      </c>
      <c r="CA487" s="1" t="str">
        <f ca="1">IF(($A487&lt;&gt;"")*(CA$1&lt;&gt;""),IF(_xlfn.XLOOKUP(CA$1,Attendance_sorted!$B486:$CW486,Attendance_sorted!$B486:$CW486,"nn")&lt;&gt;"nn","•",""),"")</f>
        <v/>
      </c>
      <c r="CB487" s="1" t="str">
        <f ca="1">IF(($A487&lt;&gt;"")*(CB$1&lt;&gt;""),IF(_xlfn.XLOOKUP(CB$1,Attendance_sorted!$B486:$CW486,Attendance_sorted!$B486:$CW486,"nn")&lt;&gt;"nn","•",""),"")</f>
        <v/>
      </c>
      <c r="CC487" s="1" t="str">
        <f ca="1">IF(($A487&lt;&gt;"")*(CC$1&lt;&gt;""),IF(_xlfn.XLOOKUP(CC$1,Attendance_sorted!$B486:$CW486,Attendance_sorted!$B486:$CW486,"nn")&lt;&gt;"nn","•",""),"")</f>
        <v/>
      </c>
      <c r="CD487" s="1" t="str">
        <f ca="1">IF(($A487&lt;&gt;"")*(CD$1&lt;&gt;""),IF(_xlfn.XLOOKUP(CD$1,Attendance_sorted!$B486:$CW486,Attendance_sorted!$B486:$CW486,"nn")&lt;&gt;"nn","•",""),"")</f>
        <v/>
      </c>
      <c r="CE487" s="1" t="str">
        <f ca="1">IF(($A487&lt;&gt;"")*(CE$1&lt;&gt;""),IF(_xlfn.XLOOKUP(CE$1,Attendance_sorted!$B486:$CW486,Attendance_sorted!$B486:$CW486,"nn")&lt;&gt;"nn","•",""),"")</f>
        <v/>
      </c>
      <c r="CF487" s="1" t="str">
        <f ca="1">IF(($A487&lt;&gt;"")*(CF$1&lt;&gt;""),IF(_xlfn.XLOOKUP(CF$1,Attendance_sorted!$B486:$CW486,Attendance_sorted!$B486:$CW486,"nn")&lt;&gt;"nn","•",""),"")</f>
        <v/>
      </c>
      <c r="CG487" s="1" t="str">
        <f ca="1">IF(($A487&lt;&gt;"")*(CG$1&lt;&gt;""),IF(_xlfn.XLOOKUP(CG$1,Attendance_sorted!$B486:$CW486,Attendance_sorted!$B486:$CW486,"nn")&lt;&gt;"nn","•",""),"")</f>
        <v/>
      </c>
      <c r="CH487" s="1" t="str">
        <f ca="1">IF(($A487&lt;&gt;"")*(CH$1&lt;&gt;""),IF(_xlfn.XLOOKUP(CH$1,Attendance_sorted!$B486:$CW486,Attendance_sorted!$B486:$CW486,"nn")&lt;&gt;"nn","•",""),"")</f>
        <v/>
      </c>
      <c r="CI487" s="1" t="str">
        <f ca="1">IF(($A487&lt;&gt;"")*(CI$1&lt;&gt;""),IF(_xlfn.XLOOKUP(CI$1,Attendance_sorted!$B486:$CW486,Attendance_sorted!$B486:$CW486,"nn")&lt;&gt;"nn","•",""),"")</f>
        <v/>
      </c>
      <c r="CJ487" s="1" t="str">
        <f ca="1">IF(($A487&lt;&gt;"")*(CJ$1&lt;&gt;""),IF(_xlfn.XLOOKUP(CJ$1,Attendance_sorted!$B486:$CW486,Attendance_sorted!$B486:$CW486,"nn")&lt;&gt;"nn","•",""),"")</f>
        <v/>
      </c>
      <c r="CK487" s="1" t="str">
        <f ca="1">IF(($A487&lt;&gt;"")*(CK$1&lt;&gt;""),IF(_xlfn.XLOOKUP(CK$1,Attendance_sorted!$B486:$CW486,Attendance_sorted!$B486:$CW486,"nn")&lt;&gt;"nn","•",""),"")</f>
        <v/>
      </c>
      <c r="CL487" s="1" t="str">
        <f ca="1">IF(($A487&lt;&gt;"")*(CL$1&lt;&gt;""),IF(_xlfn.XLOOKUP(CL$1,Attendance_sorted!$B486:$CW486,Attendance_sorted!$B486:$CW486,"nn")&lt;&gt;"nn","•",""),"")</f>
        <v/>
      </c>
      <c r="CM487" s="1" t="str">
        <f ca="1">IF(($A487&lt;&gt;"")*(CM$1&lt;&gt;""),IF(_xlfn.XLOOKUP(CM$1,Attendance_sorted!$B486:$CW486,Attendance_sorted!$B486:$CW486,"nn")&lt;&gt;"nn","•",""),"")</f>
        <v/>
      </c>
      <c r="CN487" s="1" t="str">
        <f ca="1">IF(($A487&lt;&gt;"")*(CN$1&lt;&gt;""),IF(_xlfn.XLOOKUP(CN$1,Attendance_sorted!$B486:$CW486,Attendance_sorted!$B486:$CW486,"nn")&lt;&gt;"nn","•",""),"")</f>
        <v/>
      </c>
      <c r="CO487" s="1" t="str">
        <f ca="1">IF(($A487&lt;&gt;"")*(CO$1&lt;&gt;""),IF(_xlfn.XLOOKUP(CO$1,Attendance_sorted!$B486:$CW486,Attendance_sorted!$B486:$CW486,"nn")&lt;&gt;"nn","•",""),"")</f>
        <v/>
      </c>
      <c r="CP487" s="1" t="str">
        <f ca="1">IF(($A487&lt;&gt;"")*(CP$1&lt;&gt;""),IF(_xlfn.XLOOKUP(CP$1,Attendance_sorted!$B486:$CW486,Attendance_sorted!$B486:$CW486,"nn")&lt;&gt;"nn","•",""),"")</f>
        <v/>
      </c>
      <c r="CQ487" s="1" t="str">
        <f ca="1">IF(($A487&lt;&gt;"")*(CQ$1&lt;&gt;""),IF(_xlfn.XLOOKUP(CQ$1,Attendance_sorted!$B486:$CW486,Attendance_sorted!$B486:$CW486,"nn")&lt;&gt;"nn","•",""),"")</f>
        <v/>
      </c>
      <c r="CR487" s="1" t="str">
        <f ca="1">IF(($A487&lt;&gt;"")*(CR$1&lt;&gt;""),IF(_xlfn.XLOOKUP(CR$1,Attendance_sorted!$B486:$CW486,Attendance_sorted!$B486:$CW486,"nn")&lt;&gt;"nn","•",""),"")</f>
        <v/>
      </c>
      <c r="CS487" s="1" t="str">
        <f ca="1">IF(($A487&lt;&gt;"")*(CS$1&lt;&gt;""),IF(_xlfn.XLOOKUP(CS$1,Attendance_sorted!$B486:$CW486,Attendance_sorted!$B486:$CW486,"nn")&lt;&gt;"nn","•",""),"")</f>
        <v/>
      </c>
      <c r="CT487" s="1" t="str">
        <f ca="1">IF(($A487&lt;&gt;"")*(CT$1&lt;&gt;""),IF(_xlfn.XLOOKUP(CT$1,Attendance_sorted!$B486:$CW486,Attendance_sorted!$B486:$CW486,"nn")&lt;&gt;"nn","•",""),"")</f>
        <v/>
      </c>
      <c r="CU487" s="1" t="str">
        <f ca="1">IF(($A487&lt;&gt;"")*(CU$1&lt;&gt;""),IF(_xlfn.XLOOKUP(CU$1,Attendance_sorted!$B486:$CW486,Attendance_sorted!$B486:$CW486,"nn")&lt;&gt;"nn","•",""),"")</f>
        <v/>
      </c>
      <c r="CV487" s="1" t="str">
        <f ca="1">IF(($A487&lt;&gt;"")*(CV$1&lt;&gt;""),IF(_xlfn.XLOOKUP(CV$1,Attendance_sorted!$B486:$CW486,Attendance_sorted!$B486:$CW486,"nn")&lt;&gt;"nn","•",""),"")</f>
        <v/>
      </c>
      <c r="CW487" s="1" t="str">
        <f ca="1">IF(($A487&lt;&gt;"")*(CW$1&lt;&gt;""),IF(_xlfn.XLOOKUP(CW$1,Attendance_sorted!$B486:$CW486,Attendance_sorted!$B486:$CW486,"nn")&lt;&gt;"nn","•",""),"")</f>
        <v/>
      </c>
    </row>
    <row r="488" spans="1:101">
      <c r="A488" s="1"/>
      <c r="B488" s="1" t="str">
        <f ca="1">IF(($A488&lt;&gt;"")*(B$1&lt;&gt;""),IF(_xlfn.XLOOKUP(B$1,Attendance_sorted!$B487:$CW487,Attendance_sorted!$B487:$CW487,"nn")&lt;&gt;"nn","•",""),"")</f>
        <v/>
      </c>
      <c r="C488" s="1" t="str">
        <f ca="1">IF(($A488&lt;&gt;"")*(C$1&lt;&gt;""),IF(_xlfn.XLOOKUP(C$1,Attendance_sorted!$B487:$CW487,Attendance_sorted!$B487:$CW487,"nn")&lt;&gt;"nn","•",""),"")</f>
        <v/>
      </c>
      <c r="D488" s="1" t="str">
        <f ca="1">IF(($A488&lt;&gt;"")*(D$1&lt;&gt;""),IF(_xlfn.XLOOKUP(D$1,Attendance_sorted!$B487:$CW487,Attendance_sorted!$B487:$CW487,"nn")&lt;&gt;"nn","•",""),"")</f>
        <v/>
      </c>
      <c r="E488" s="1" t="str">
        <f ca="1">IF(($A488&lt;&gt;"")*(E$1&lt;&gt;""),IF(_xlfn.XLOOKUP(E$1,Attendance_sorted!$B487:$CW487,Attendance_sorted!$B487:$CW487,"nn")&lt;&gt;"nn","•",""),"")</f>
        <v/>
      </c>
      <c r="F488" s="1" t="str">
        <f ca="1">IF(($A488&lt;&gt;"")*(F$1&lt;&gt;""),IF(_xlfn.XLOOKUP(F$1,Attendance_sorted!$B487:$CW487,Attendance_sorted!$B487:$CW487,"nn")&lt;&gt;"nn","•",""),"")</f>
        <v/>
      </c>
      <c r="G488" s="1" t="str">
        <f ca="1">IF(($A488&lt;&gt;"")*(G$1&lt;&gt;""),IF(_xlfn.XLOOKUP(G$1,Attendance_sorted!$B487:$CW487,Attendance_sorted!$B487:$CW487,"nn")&lt;&gt;"nn","•",""),"")</f>
        <v/>
      </c>
      <c r="H488" s="1" t="str">
        <f ca="1">IF(($A488&lt;&gt;"")*(H$1&lt;&gt;""),IF(_xlfn.XLOOKUP(H$1,Attendance_sorted!$B487:$CW487,Attendance_sorted!$B487:$CW487,"nn")&lt;&gt;"nn","•",""),"")</f>
        <v/>
      </c>
      <c r="I488" s="1" t="str">
        <f ca="1">IF(($A488&lt;&gt;"")*(I$1&lt;&gt;""),IF(_xlfn.XLOOKUP(I$1,Attendance_sorted!$B487:$CW487,Attendance_sorted!$B487:$CW487,"nn")&lt;&gt;"nn","•",""),"")</f>
        <v/>
      </c>
      <c r="J488" s="1" t="str">
        <f ca="1">IF(($A488&lt;&gt;"")*(J$1&lt;&gt;""),IF(_xlfn.XLOOKUP(J$1,Attendance_sorted!$B487:$CW487,Attendance_sorted!$B487:$CW487,"nn")&lt;&gt;"nn","•",""),"")</f>
        <v/>
      </c>
      <c r="K488" s="1" t="str">
        <f ca="1">IF(($A488&lt;&gt;"")*(K$1&lt;&gt;""),IF(_xlfn.XLOOKUP(K$1,Attendance_sorted!$B487:$CW487,Attendance_sorted!$B487:$CW487,"nn")&lt;&gt;"nn","•",""),"")</f>
        <v/>
      </c>
      <c r="L488" s="1" t="str">
        <f ca="1">IF(($A488&lt;&gt;"")*(L$1&lt;&gt;""),IF(_xlfn.XLOOKUP(L$1,Attendance_sorted!$B487:$CW487,Attendance_sorted!$B487:$CW487,"nn")&lt;&gt;"nn","•",""),"")</f>
        <v/>
      </c>
      <c r="M488" s="1" t="str">
        <f ca="1">IF(($A488&lt;&gt;"")*(M$1&lt;&gt;""),IF(_xlfn.XLOOKUP(M$1,Attendance_sorted!$B487:$CW487,Attendance_sorted!$B487:$CW487,"nn")&lt;&gt;"nn","•",""),"")</f>
        <v/>
      </c>
      <c r="N488" s="1" t="str">
        <f ca="1">IF(($A488&lt;&gt;"")*(N$1&lt;&gt;""),IF(_xlfn.XLOOKUP(N$1,Attendance_sorted!$B487:$CW487,Attendance_sorted!$B487:$CW487,"nn")&lt;&gt;"nn","•",""),"")</f>
        <v/>
      </c>
      <c r="O488" s="1" t="str">
        <f ca="1">IF(($A488&lt;&gt;"")*(O$1&lt;&gt;""),IF(_xlfn.XLOOKUP(O$1,Attendance_sorted!$B487:$CW487,Attendance_sorted!$B487:$CW487,"nn")&lt;&gt;"nn","•",""),"")</f>
        <v/>
      </c>
      <c r="P488" s="1" t="str">
        <f ca="1">IF(($A488&lt;&gt;"")*(P$1&lt;&gt;""),IF(_xlfn.XLOOKUP(P$1,Attendance_sorted!$B487:$CW487,Attendance_sorted!$B487:$CW487,"nn")&lt;&gt;"nn","•",""),"")</f>
        <v/>
      </c>
      <c r="Q488" s="1" t="str">
        <f ca="1">IF(($A488&lt;&gt;"")*(Q$1&lt;&gt;""),IF(_xlfn.XLOOKUP(Q$1,Attendance_sorted!$B487:$CW487,Attendance_sorted!$B487:$CW487,"nn")&lt;&gt;"nn","•",""),"")</f>
        <v/>
      </c>
      <c r="R488" s="1" t="str">
        <f ca="1">IF(($A488&lt;&gt;"")*(R$1&lt;&gt;""),IF(_xlfn.XLOOKUP(R$1,Attendance_sorted!$B487:$CW487,Attendance_sorted!$B487:$CW487,"nn")&lt;&gt;"nn","•",""),"")</f>
        <v/>
      </c>
      <c r="S488" s="1" t="str">
        <f ca="1">IF(($A488&lt;&gt;"")*(S$1&lt;&gt;""),IF(_xlfn.XLOOKUP(S$1,Attendance_sorted!$B487:$CW487,Attendance_sorted!$B487:$CW487,"nn")&lt;&gt;"nn","•",""),"")</f>
        <v/>
      </c>
      <c r="T488" s="1" t="str">
        <f ca="1">IF(($A488&lt;&gt;"")*(T$1&lt;&gt;""),IF(_xlfn.XLOOKUP(T$1,Attendance_sorted!$B487:$CW487,Attendance_sorted!$B487:$CW487,"nn")&lt;&gt;"nn","•",""),"")</f>
        <v/>
      </c>
      <c r="U488" s="1" t="str">
        <f ca="1">IF(($A488&lt;&gt;"")*(U$1&lt;&gt;""),IF(_xlfn.XLOOKUP(U$1,Attendance_sorted!$B487:$CW487,Attendance_sorted!$B487:$CW487,"nn")&lt;&gt;"nn","•",""),"")</f>
        <v/>
      </c>
      <c r="V488" s="1" t="str">
        <f ca="1">IF(($A488&lt;&gt;"")*(V$1&lt;&gt;""),IF(_xlfn.XLOOKUP(V$1,Attendance_sorted!$B487:$CW487,Attendance_sorted!$B487:$CW487,"nn")&lt;&gt;"nn","•",""),"")</f>
        <v/>
      </c>
      <c r="W488" s="1" t="str">
        <f ca="1">IF(($A488&lt;&gt;"")*(W$1&lt;&gt;""),IF(_xlfn.XLOOKUP(W$1,Attendance_sorted!$B487:$CW487,Attendance_sorted!$B487:$CW487,"nn")&lt;&gt;"nn","•",""),"")</f>
        <v/>
      </c>
      <c r="X488" s="1" t="str">
        <f ca="1">IF(($A488&lt;&gt;"")*(X$1&lt;&gt;""),IF(_xlfn.XLOOKUP(X$1,Attendance_sorted!$B487:$CW487,Attendance_sorted!$B487:$CW487,"nn")&lt;&gt;"nn","•",""),"")</f>
        <v/>
      </c>
      <c r="Y488" s="1" t="str">
        <f ca="1">IF(($A488&lt;&gt;"")*(Y$1&lt;&gt;""),IF(_xlfn.XLOOKUP(Y$1,Attendance_sorted!$B487:$CW487,Attendance_sorted!$B487:$CW487,"nn")&lt;&gt;"nn","•",""),"")</f>
        <v/>
      </c>
      <c r="Z488" s="1" t="str">
        <f ca="1">IF(($A488&lt;&gt;"")*(Z$1&lt;&gt;""),IF(_xlfn.XLOOKUP(Z$1,Attendance_sorted!$B487:$CW487,Attendance_sorted!$B487:$CW487,"nn")&lt;&gt;"nn","•",""),"")</f>
        <v/>
      </c>
      <c r="AA488" s="1" t="str">
        <f ca="1">IF(($A488&lt;&gt;"")*(AA$1&lt;&gt;""),IF(_xlfn.XLOOKUP(AA$1,Attendance_sorted!$B487:$CW487,Attendance_sorted!$B487:$CW487,"nn")&lt;&gt;"nn","•",""),"")</f>
        <v/>
      </c>
      <c r="AB488" s="1" t="str">
        <f ca="1">IF(($A488&lt;&gt;"")*(AB$1&lt;&gt;""),IF(_xlfn.XLOOKUP(AB$1,Attendance_sorted!$B487:$CW487,Attendance_sorted!$B487:$CW487,"nn")&lt;&gt;"nn","•",""),"")</f>
        <v/>
      </c>
      <c r="AC488" s="1" t="str">
        <f ca="1">IF(($A488&lt;&gt;"")*(AC$1&lt;&gt;""),IF(_xlfn.XLOOKUP(AC$1,Attendance_sorted!$B487:$CW487,Attendance_sorted!$B487:$CW487,"nn")&lt;&gt;"nn","•",""),"")</f>
        <v/>
      </c>
      <c r="AD488" s="1" t="str">
        <f ca="1">IF(($A488&lt;&gt;"")*(AD$1&lt;&gt;""),IF(_xlfn.XLOOKUP(AD$1,Attendance_sorted!$B487:$CW487,Attendance_sorted!$B487:$CW487,"nn")&lt;&gt;"nn","•",""),"")</f>
        <v/>
      </c>
      <c r="AE488" s="1" t="str">
        <f ca="1">IF(($A488&lt;&gt;"")*(AE$1&lt;&gt;""),IF(_xlfn.XLOOKUP(AE$1,Attendance_sorted!$B487:$CW487,Attendance_sorted!$B487:$CW487,"nn")&lt;&gt;"nn","•",""),"")</f>
        <v/>
      </c>
      <c r="AF488" s="1" t="str">
        <f ca="1">IF(($A488&lt;&gt;"")*(AF$1&lt;&gt;""),IF(_xlfn.XLOOKUP(AF$1,Attendance_sorted!$B487:$CW487,Attendance_sorted!$B487:$CW487,"nn")&lt;&gt;"nn","•",""),"")</f>
        <v/>
      </c>
      <c r="AG488" s="1" t="str">
        <f ca="1">IF(($A488&lt;&gt;"")*(AG$1&lt;&gt;""),IF(_xlfn.XLOOKUP(AG$1,Attendance_sorted!$B487:$CW487,Attendance_sorted!$B487:$CW487,"nn")&lt;&gt;"nn","•",""),"")</f>
        <v/>
      </c>
      <c r="AH488" s="1" t="str">
        <f ca="1">IF(($A488&lt;&gt;"")*(AH$1&lt;&gt;""),IF(_xlfn.XLOOKUP(AH$1,Attendance_sorted!$B487:$CW487,Attendance_sorted!$B487:$CW487,"nn")&lt;&gt;"nn","•",""),"")</f>
        <v/>
      </c>
      <c r="AI488" s="1" t="str">
        <f ca="1">IF(($A488&lt;&gt;"")*(AI$1&lt;&gt;""),IF(_xlfn.XLOOKUP(AI$1,Attendance_sorted!$B487:$CW487,Attendance_sorted!$B487:$CW487,"nn")&lt;&gt;"nn","•",""),"")</f>
        <v/>
      </c>
      <c r="AJ488" s="1" t="str">
        <f ca="1">IF(($A488&lt;&gt;"")*(AJ$1&lt;&gt;""),IF(_xlfn.XLOOKUP(AJ$1,Attendance_sorted!$B487:$CW487,Attendance_sorted!$B487:$CW487,"nn")&lt;&gt;"nn","•",""),"")</f>
        <v/>
      </c>
      <c r="AK488" s="1" t="str">
        <f ca="1">IF(($A488&lt;&gt;"")*(AK$1&lt;&gt;""),IF(_xlfn.XLOOKUP(AK$1,Attendance_sorted!$B487:$CW487,Attendance_sorted!$B487:$CW487,"nn")&lt;&gt;"nn","•",""),"")</f>
        <v/>
      </c>
      <c r="AL488" s="1" t="str">
        <f ca="1">IF(($A488&lt;&gt;"")*(AL$1&lt;&gt;""),IF(_xlfn.XLOOKUP(AL$1,Attendance_sorted!$B487:$CW487,Attendance_sorted!$B487:$CW487,"nn")&lt;&gt;"nn","•",""),"")</f>
        <v/>
      </c>
      <c r="AM488" s="1" t="str">
        <f ca="1">IF(($A488&lt;&gt;"")*(AM$1&lt;&gt;""),IF(_xlfn.XLOOKUP(AM$1,Attendance_sorted!$B487:$CW487,Attendance_sorted!$B487:$CW487,"nn")&lt;&gt;"nn","•",""),"")</f>
        <v/>
      </c>
      <c r="AN488" s="1" t="str">
        <f ca="1">IF(($A488&lt;&gt;"")*(AN$1&lt;&gt;""),IF(_xlfn.XLOOKUP(AN$1,Attendance_sorted!$B487:$CW487,Attendance_sorted!$B487:$CW487,"nn")&lt;&gt;"nn","•",""),"")</f>
        <v/>
      </c>
      <c r="AO488" s="1" t="str">
        <f ca="1">IF(($A488&lt;&gt;"")*(AO$1&lt;&gt;""),IF(_xlfn.XLOOKUP(AO$1,Attendance_sorted!$B487:$CW487,Attendance_sorted!$B487:$CW487,"nn")&lt;&gt;"nn","•",""),"")</f>
        <v/>
      </c>
      <c r="AP488" s="1" t="str">
        <f ca="1">IF(($A488&lt;&gt;"")*(AP$1&lt;&gt;""),IF(_xlfn.XLOOKUP(AP$1,Attendance_sorted!$B487:$CW487,Attendance_sorted!$B487:$CW487,"nn")&lt;&gt;"nn","•",""),"")</f>
        <v/>
      </c>
      <c r="AQ488" s="1" t="str">
        <f ca="1">IF(($A488&lt;&gt;"")*(AQ$1&lt;&gt;""),IF(_xlfn.XLOOKUP(AQ$1,Attendance_sorted!$B487:$CW487,Attendance_sorted!$B487:$CW487,"nn")&lt;&gt;"nn","•",""),"")</f>
        <v/>
      </c>
      <c r="AR488" s="1" t="str">
        <f ca="1">IF(($A488&lt;&gt;"")*(AR$1&lt;&gt;""),IF(_xlfn.XLOOKUP(AR$1,Attendance_sorted!$B487:$CW487,Attendance_sorted!$B487:$CW487,"nn")&lt;&gt;"nn","•",""),"")</f>
        <v/>
      </c>
      <c r="AS488" s="1" t="str">
        <f ca="1">IF(($A488&lt;&gt;"")*(AS$1&lt;&gt;""),IF(_xlfn.XLOOKUP(AS$1,Attendance_sorted!$B487:$CW487,Attendance_sorted!$B487:$CW487,"nn")&lt;&gt;"nn","•",""),"")</f>
        <v/>
      </c>
      <c r="AT488" s="1" t="str">
        <f ca="1">IF(($A488&lt;&gt;"")*(AT$1&lt;&gt;""),IF(_xlfn.XLOOKUP(AT$1,Attendance_sorted!$B487:$CW487,Attendance_sorted!$B487:$CW487,"nn")&lt;&gt;"nn","•",""),"")</f>
        <v/>
      </c>
      <c r="AU488" s="1" t="str">
        <f ca="1">IF(($A488&lt;&gt;"")*(AU$1&lt;&gt;""),IF(_xlfn.XLOOKUP(AU$1,Attendance_sorted!$B487:$CW487,Attendance_sorted!$B487:$CW487,"nn")&lt;&gt;"nn","•",""),"")</f>
        <v/>
      </c>
      <c r="AV488" s="1" t="str">
        <f ca="1">IF(($A488&lt;&gt;"")*(AV$1&lt;&gt;""),IF(_xlfn.XLOOKUP(AV$1,Attendance_sorted!$B487:$CW487,Attendance_sorted!$B487:$CW487,"nn")&lt;&gt;"nn","•",""),"")</f>
        <v/>
      </c>
      <c r="AW488" s="1" t="str">
        <f ca="1">IF(($A488&lt;&gt;"")*(AW$1&lt;&gt;""),IF(_xlfn.XLOOKUP(AW$1,Attendance_sorted!$B487:$CW487,Attendance_sorted!$B487:$CW487,"nn")&lt;&gt;"nn","•",""),"")</f>
        <v/>
      </c>
      <c r="AX488" s="1" t="str">
        <f ca="1">IF(($A488&lt;&gt;"")*(AX$1&lt;&gt;""),IF(_xlfn.XLOOKUP(AX$1,Attendance_sorted!$B487:$CW487,Attendance_sorted!$B487:$CW487,"nn")&lt;&gt;"nn","•",""),"")</f>
        <v/>
      </c>
      <c r="AY488" s="1" t="str">
        <f ca="1">IF(($A488&lt;&gt;"")*(AY$1&lt;&gt;""),IF(_xlfn.XLOOKUP(AY$1,Attendance_sorted!$B487:$CW487,Attendance_sorted!$B487:$CW487,"nn")&lt;&gt;"nn","•",""),"")</f>
        <v/>
      </c>
      <c r="AZ488" s="1" t="str">
        <f ca="1">IF(($A488&lt;&gt;"")*(AZ$1&lt;&gt;""),IF(_xlfn.XLOOKUP(AZ$1,Attendance_sorted!$B487:$CW487,Attendance_sorted!$B487:$CW487,"nn")&lt;&gt;"nn","•",""),"")</f>
        <v/>
      </c>
      <c r="BA488" s="1" t="str">
        <f ca="1">IF(($A488&lt;&gt;"")*(BA$1&lt;&gt;""),IF(_xlfn.XLOOKUP(BA$1,Attendance_sorted!$B487:$CW487,Attendance_sorted!$B487:$CW487,"nn")&lt;&gt;"nn","•",""),"")</f>
        <v/>
      </c>
      <c r="BB488" s="1" t="str">
        <f ca="1">IF(($A488&lt;&gt;"")*(BB$1&lt;&gt;""),IF(_xlfn.XLOOKUP(BB$1,Attendance_sorted!$B487:$CW487,Attendance_sorted!$B487:$CW487,"nn")&lt;&gt;"nn","•",""),"")</f>
        <v/>
      </c>
      <c r="BC488" s="1" t="str">
        <f ca="1">IF(($A488&lt;&gt;"")*(BC$1&lt;&gt;""),IF(_xlfn.XLOOKUP(BC$1,Attendance_sorted!$B487:$CW487,Attendance_sorted!$B487:$CW487,"nn")&lt;&gt;"nn","•",""),"")</f>
        <v/>
      </c>
      <c r="BD488" s="1" t="str">
        <f ca="1">IF(($A488&lt;&gt;"")*(BD$1&lt;&gt;""),IF(_xlfn.XLOOKUP(BD$1,Attendance_sorted!$B487:$CW487,Attendance_sorted!$B487:$CW487,"nn")&lt;&gt;"nn","•",""),"")</f>
        <v/>
      </c>
      <c r="BE488" s="1" t="str">
        <f ca="1">IF(($A488&lt;&gt;"")*(BE$1&lt;&gt;""),IF(_xlfn.XLOOKUP(BE$1,Attendance_sorted!$B487:$CW487,Attendance_sorted!$B487:$CW487,"nn")&lt;&gt;"nn","•",""),"")</f>
        <v/>
      </c>
      <c r="BF488" s="1" t="str">
        <f ca="1">IF(($A488&lt;&gt;"")*(BF$1&lt;&gt;""),IF(_xlfn.XLOOKUP(BF$1,Attendance_sorted!$B487:$CW487,Attendance_sorted!$B487:$CW487,"nn")&lt;&gt;"nn","•",""),"")</f>
        <v/>
      </c>
      <c r="BG488" s="1" t="str">
        <f ca="1">IF(($A488&lt;&gt;"")*(BG$1&lt;&gt;""),IF(_xlfn.XLOOKUP(BG$1,Attendance_sorted!$B487:$CW487,Attendance_sorted!$B487:$CW487,"nn")&lt;&gt;"nn","•",""),"")</f>
        <v/>
      </c>
      <c r="BH488" s="1" t="str">
        <f ca="1">IF(($A488&lt;&gt;"")*(BH$1&lt;&gt;""),IF(_xlfn.XLOOKUP(BH$1,Attendance_sorted!$B487:$CW487,Attendance_sorted!$B487:$CW487,"nn")&lt;&gt;"nn","•",""),"")</f>
        <v/>
      </c>
      <c r="BI488" s="1" t="str">
        <f ca="1">IF(($A488&lt;&gt;"")*(BI$1&lt;&gt;""),IF(_xlfn.XLOOKUP(BI$1,Attendance_sorted!$B487:$CW487,Attendance_sorted!$B487:$CW487,"nn")&lt;&gt;"nn","•",""),"")</f>
        <v/>
      </c>
      <c r="BJ488" s="1" t="str">
        <f ca="1">IF(($A488&lt;&gt;"")*(BJ$1&lt;&gt;""),IF(_xlfn.XLOOKUP(BJ$1,Attendance_sorted!$B487:$CW487,Attendance_sorted!$B487:$CW487,"nn")&lt;&gt;"nn","•",""),"")</f>
        <v/>
      </c>
      <c r="BK488" s="1" t="str">
        <f ca="1">IF(($A488&lt;&gt;"")*(BK$1&lt;&gt;""),IF(_xlfn.XLOOKUP(BK$1,Attendance_sorted!$B487:$CW487,Attendance_sorted!$B487:$CW487,"nn")&lt;&gt;"nn","•",""),"")</f>
        <v/>
      </c>
      <c r="BL488" s="1" t="str">
        <f ca="1">IF(($A488&lt;&gt;"")*(BL$1&lt;&gt;""),IF(_xlfn.XLOOKUP(BL$1,Attendance_sorted!$B487:$CW487,Attendance_sorted!$B487:$CW487,"nn")&lt;&gt;"nn","•",""),"")</f>
        <v/>
      </c>
      <c r="BM488" s="1" t="str">
        <f ca="1">IF(($A488&lt;&gt;"")*(BM$1&lt;&gt;""),IF(_xlfn.XLOOKUP(BM$1,Attendance_sorted!$B487:$CW487,Attendance_sorted!$B487:$CW487,"nn")&lt;&gt;"nn","•",""),"")</f>
        <v/>
      </c>
      <c r="BN488" s="1" t="str">
        <f ca="1">IF(($A488&lt;&gt;"")*(BN$1&lt;&gt;""),IF(_xlfn.XLOOKUP(BN$1,Attendance_sorted!$B487:$CW487,Attendance_sorted!$B487:$CW487,"nn")&lt;&gt;"nn","•",""),"")</f>
        <v/>
      </c>
      <c r="BO488" s="1" t="str">
        <f ca="1">IF(($A488&lt;&gt;"")*(BO$1&lt;&gt;""),IF(_xlfn.XLOOKUP(BO$1,Attendance_sorted!$B487:$CW487,Attendance_sorted!$B487:$CW487,"nn")&lt;&gt;"nn","•",""),"")</f>
        <v/>
      </c>
      <c r="BP488" s="1" t="str">
        <f ca="1">IF(($A488&lt;&gt;"")*(BP$1&lt;&gt;""),IF(_xlfn.XLOOKUP(BP$1,Attendance_sorted!$B487:$CW487,Attendance_sorted!$B487:$CW487,"nn")&lt;&gt;"nn","•",""),"")</f>
        <v/>
      </c>
      <c r="BQ488" s="1" t="str">
        <f ca="1">IF(($A488&lt;&gt;"")*(BQ$1&lt;&gt;""),IF(_xlfn.XLOOKUP(BQ$1,Attendance_sorted!$B487:$CW487,Attendance_sorted!$B487:$CW487,"nn")&lt;&gt;"nn","•",""),"")</f>
        <v/>
      </c>
      <c r="BR488" s="1" t="str">
        <f ca="1">IF(($A488&lt;&gt;"")*(BR$1&lt;&gt;""),IF(_xlfn.XLOOKUP(BR$1,Attendance_sorted!$B487:$CW487,Attendance_sorted!$B487:$CW487,"nn")&lt;&gt;"nn","•",""),"")</f>
        <v/>
      </c>
      <c r="BS488" s="1" t="str">
        <f ca="1">IF(($A488&lt;&gt;"")*(BS$1&lt;&gt;""),IF(_xlfn.XLOOKUP(BS$1,Attendance_sorted!$B487:$CW487,Attendance_sorted!$B487:$CW487,"nn")&lt;&gt;"nn","•",""),"")</f>
        <v/>
      </c>
      <c r="BT488" s="1" t="str">
        <f ca="1">IF(($A488&lt;&gt;"")*(BT$1&lt;&gt;""),IF(_xlfn.XLOOKUP(BT$1,Attendance_sorted!$B487:$CW487,Attendance_sorted!$B487:$CW487,"nn")&lt;&gt;"nn","•",""),"")</f>
        <v/>
      </c>
      <c r="BU488" s="1" t="str">
        <f ca="1">IF(($A488&lt;&gt;"")*(BU$1&lt;&gt;""),IF(_xlfn.XLOOKUP(BU$1,Attendance_sorted!$B487:$CW487,Attendance_sorted!$B487:$CW487,"nn")&lt;&gt;"nn","•",""),"")</f>
        <v/>
      </c>
      <c r="BV488" s="1" t="str">
        <f ca="1">IF(($A488&lt;&gt;"")*(BV$1&lt;&gt;""),IF(_xlfn.XLOOKUP(BV$1,Attendance_sorted!$B487:$CW487,Attendance_sorted!$B487:$CW487,"nn")&lt;&gt;"nn","•",""),"")</f>
        <v/>
      </c>
      <c r="BW488" s="1" t="str">
        <f ca="1">IF(($A488&lt;&gt;"")*(BW$1&lt;&gt;""),IF(_xlfn.XLOOKUP(BW$1,Attendance_sorted!$B487:$CW487,Attendance_sorted!$B487:$CW487,"nn")&lt;&gt;"nn","•",""),"")</f>
        <v/>
      </c>
      <c r="BX488" s="1" t="str">
        <f ca="1">IF(($A488&lt;&gt;"")*(BX$1&lt;&gt;""),IF(_xlfn.XLOOKUP(BX$1,Attendance_sorted!$B487:$CW487,Attendance_sorted!$B487:$CW487,"nn")&lt;&gt;"nn","•",""),"")</f>
        <v/>
      </c>
      <c r="BY488" s="1" t="str">
        <f ca="1">IF(($A488&lt;&gt;"")*(BY$1&lt;&gt;""),IF(_xlfn.XLOOKUP(BY$1,Attendance_sorted!$B487:$CW487,Attendance_sorted!$B487:$CW487,"nn")&lt;&gt;"nn","•",""),"")</f>
        <v/>
      </c>
      <c r="BZ488" s="1" t="str">
        <f ca="1">IF(($A488&lt;&gt;"")*(BZ$1&lt;&gt;""),IF(_xlfn.XLOOKUP(BZ$1,Attendance_sorted!$B487:$CW487,Attendance_sorted!$B487:$CW487,"nn")&lt;&gt;"nn","•",""),"")</f>
        <v/>
      </c>
      <c r="CA488" s="1" t="str">
        <f ca="1">IF(($A488&lt;&gt;"")*(CA$1&lt;&gt;""),IF(_xlfn.XLOOKUP(CA$1,Attendance_sorted!$B487:$CW487,Attendance_sorted!$B487:$CW487,"nn")&lt;&gt;"nn","•",""),"")</f>
        <v/>
      </c>
      <c r="CB488" s="1" t="str">
        <f ca="1">IF(($A488&lt;&gt;"")*(CB$1&lt;&gt;""),IF(_xlfn.XLOOKUP(CB$1,Attendance_sorted!$B487:$CW487,Attendance_sorted!$B487:$CW487,"nn")&lt;&gt;"nn","•",""),"")</f>
        <v/>
      </c>
      <c r="CC488" s="1" t="str">
        <f ca="1">IF(($A488&lt;&gt;"")*(CC$1&lt;&gt;""),IF(_xlfn.XLOOKUP(CC$1,Attendance_sorted!$B487:$CW487,Attendance_sorted!$B487:$CW487,"nn")&lt;&gt;"nn","•",""),"")</f>
        <v/>
      </c>
      <c r="CD488" s="1" t="str">
        <f ca="1">IF(($A488&lt;&gt;"")*(CD$1&lt;&gt;""),IF(_xlfn.XLOOKUP(CD$1,Attendance_sorted!$B487:$CW487,Attendance_sorted!$B487:$CW487,"nn")&lt;&gt;"nn","•",""),"")</f>
        <v/>
      </c>
      <c r="CE488" s="1" t="str">
        <f ca="1">IF(($A488&lt;&gt;"")*(CE$1&lt;&gt;""),IF(_xlfn.XLOOKUP(CE$1,Attendance_sorted!$B487:$CW487,Attendance_sorted!$B487:$CW487,"nn")&lt;&gt;"nn","•",""),"")</f>
        <v/>
      </c>
      <c r="CF488" s="1" t="str">
        <f ca="1">IF(($A488&lt;&gt;"")*(CF$1&lt;&gt;""),IF(_xlfn.XLOOKUP(CF$1,Attendance_sorted!$B487:$CW487,Attendance_sorted!$B487:$CW487,"nn")&lt;&gt;"nn","•",""),"")</f>
        <v/>
      </c>
      <c r="CG488" s="1" t="str">
        <f ca="1">IF(($A488&lt;&gt;"")*(CG$1&lt;&gt;""),IF(_xlfn.XLOOKUP(CG$1,Attendance_sorted!$B487:$CW487,Attendance_sorted!$B487:$CW487,"nn")&lt;&gt;"nn","•",""),"")</f>
        <v/>
      </c>
      <c r="CH488" s="1" t="str">
        <f ca="1">IF(($A488&lt;&gt;"")*(CH$1&lt;&gt;""),IF(_xlfn.XLOOKUP(CH$1,Attendance_sorted!$B487:$CW487,Attendance_sorted!$B487:$CW487,"nn")&lt;&gt;"nn","•",""),"")</f>
        <v/>
      </c>
      <c r="CI488" s="1" t="str">
        <f ca="1">IF(($A488&lt;&gt;"")*(CI$1&lt;&gt;""),IF(_xlfn.XLOOKUP(CI$1,Attendance_sorted!$B487:$CW487,Attendance_sorted!$B487:$CW487,"nn")&lt;&gt;"nn","•",""),"")</f>
        <v/>
      </c>
      <c r="CJ488" s="1" t="str">
        <f ca="1">IF(($A488&lt;&gt;"")*(CJ$1&lt;&gt;""),IF(_xlfn.XLOOKUP(CJ$1,Attendance_sorted!$B487:$CW487,Attendance_sorted!$B487:$CW487,"nn")&lt;&gt;"nn","•",""),"")</f>
        <v/>
      </c>
      <c r="CK488" s="1" t="str">
        <f ca="1">IF(($A488&lt;&gt;"")*(CK$1&lt;&gt;""),IF(_xlfn.XLOOKUP(CK$1,Attendance_sorted!$B487:$CW487,Attendance_sorted!$B487:$CW487,"nn")&lt;&gt;"nn","•",""),"")</f>
        <v/>
      </c>
      <c r="CL488" s="1" t="str">
        <f ca="1">IF(($A488&lt;&gt;"")*(CL$1&lt;&gt;""),IF(_xlfn.XLOOKUP(CL$1,Attendance_sorted!$B487:$CW487,Attendance_sorted!$B487:$CW487,"nn")&lt;&gt;"nn","•",""),"")</f>
        <v/>
      </c>
      <c r="CM488" s="1" t="str">
        <f ca="1">IF(($A488&lt;&gt;"")*(CM$1&lt;&gt;""),IF(_xlfn.XLOOKUP(CM$1,Attendance_sorted!$B487:$CW487,Attendance_sorted!$B487:$CW487,"nn")&lt;&gt;"nn","•",""),"")</f>
        <v/>
      </c>
      <c r="CN488" s="1" t="str">
        <f ca="1">IF(($A488&lt;&gt;"")*(CN$1&lt;&gt;""),IF(_xlfn.XLOOKUP(CN$1,Attendance_sorted!$B487:$CW487,Attendance_sorted!$B487:$CW487,"nn")&lt;&gt;"nn","•",""),"")</f>
        <v/>
      </c>
      <c r="CO488" s="1" t="str">
        <f ca="1">IF(($A488&lt;&gt;"")*(CO$1&lt;&gt;""),IF(_xlfn.XLOOKUP(CO$1,Attendance_sorted!$B487:$CW487,Attendance_sorted!$B487:$CW487,"nn")&lt;&gt;"nn","•",""),"")</f>
        <v/>
      </c>
      <c r="CP488" s="1" t="str">
        <f ca="1">IF(($A488&lt;&gt;"")*(CP$1&lt;&gt;""),IF(_xlfn.XLOOKUP(CP$1,Attendance_sorted!$B487:$CW487,Attendance_sorted!$B487:$CW487,"nn")&lt;&gt;"nn","•",""),"")</f>
        <v/>
      </c>
      <c r="CQ488" s="1" t="str">
        <f ca="1">IF(($A488&lt;&gt;"")*(CQ$1&lt;&gt;""),IF(_xlfn.XLOOKUP(CQ$1,Attendance_sorted!$B487:$CW487,Attendance_sorted!$B487:$CW487,"nn")&lt;&gt;"nn","•",""),"")</f>
        <v/>
      </c>
      <c r="CR488" s="1" t="str">
        <f ca="1">IF(($A488&lt;&gt;"")*(CR$1&lt;&gt;""),IF(_xlfn.XLOOKUP(CR$1,Attendance_sorted!$B487:$CW487,Attendance_sorted!$B487:$CW487,"nn")&lt;&gt;"nn","•",""),"")</f>
        <v/>
      </c>
      <c r="CS488" s="1" t="str">
        <f ca="1">IF(($A488&lt;&gt;"")*(CS$1&lt;&gt;""),IF(_xlfn.XLOOKUP(CS$1,Attendance_sorted!$B487:$CW487,Attendance_sorted!$B487:$CW487,"nn")&lt;&gt;"nn","•",""),"")</f>
        <v/>
      </c>
      <c r="CT488" s="1" t="str">
        <f ca="1">IF(($A488&lt;&gt;"")*(CT$1&lt;&gt;""),IF(_xlfn.XLOOKUP(CT$1,Attendance_sorted!$B487:$CW487,Attendance_sorted!$B487:$CW487,"nn")&lt;&gt;"nn","•",""),"")</f>
        <v/>
      </c>
      <c r="CU488" s="1" t="str">
        <f ca="1">IF(($A488&lt;&gt;"")*(CU$1&lt;&gt;""),IF(_xlfn.XLOOKUP(CU$1,Attendance_sorted!$B487:$CW487,Attendance_sorted!$B487:$CW487,"nn")&lt;&gt;"nn","•",""),"")</f>
        <v/>
      </c>
      <c r="CV488" s="1" t="str">
        <f ca="1">IF(($A488&lt;&gt;"")*(CV$1&lt;&gt;""),IF(_xlfn.XLOOKUP(CV$1,Attendance_sorted!$B487:$CW487,Attendance_sorted!$B487:$CW487,"nn")&lt;&gt;"nn","•",""),"")</f>
        <v/>
      </c>
      <c r="CW488" s="1" t="str">
        <f ca="1">IF(($A488&lt;&gt;"")*(CW$1&lt;&gt;""),IF(_xlfn.XLOOKUP(CW$1,Attendance_sorted!$B487:$CW487,Attendance_sorted!$B487:$CW487,"nn")&lt;&gt;"nn","•",""),"")</f>
        <v/>
      </c>
    </row>
    <row r="489" spans="1:101">
      <c r="A489" s="1"/>
      <c r="B489" s="1" t="str">
        <f ca="1">IF(($A489&lt;&gt;"")*(B$1&lt;&gt;""),IF(_xlfn.XLOOKUP(B$1,Attendance_sorted!$B488:$CW488,Attendance_sorted!$B488:$CW488,"nn")&lt;&gt;"nn","•",""),"")</f>
        <v/>
      </c>
      <c r="C489" s="1" t="str">
        <f ca="1">IF(($A489&lt;&gt;"")*(C$1&lt;&gt;""),IF(_xlfn.XLOOKUP(C$1,Attendance_sorted!$B488:$CW488,Attendance_sorted!$B488:$CW488,"nn")&lt;&gt;"nn","•",""),"")</f>
        <v/>
      </c>
      <c r="D489" s="1" t="str">
        <f ca="1">IF(($A489&lt;&gt;"")*(D$1&lt;&gt;""),IF(_xlfn.XLOOKUP(D$1,Attendance_sorted!$B488:$CW488,Attendance_sorted!$B488:$CW488,"nn")&lt;&gt;"nn","•",""),"")</f>
        <v/>
      </c>
      <c r="E489" s="1" t="str">
        <f ca="1">IF(($A489&lt;&gt;"")*(E$1&lt;&gt;""),IF(_xlfn.XLOOKUP(E$1,Attendance_sorted!$B488:$CW488,Attendance_sorted!$B488:$CW488,"nn")&lt;&gt;"nn","•",""),"")</f>
        <v/>
      </c>
      <c r="F489" s="1" t="str">
        <f ca="1">IF(($A489&lt;&gt;"")*(F$1&lt;&gt;""),IF(_xlfn.XLOOKUP(F$1,Attendance_sorted!$B488:$CW488,Attendance_sorted!$B488:$CW488,"nn")&lt;&gt;"nn","•",""),"")</f>
        <v/>
      </c>
      <c r="G489" s="1" t="str">
        <f ca="1">IF(($A489&lt;&gt;"")*(G$1&lt;&gt;""),IF(_xlfn.XLOOKUP(G$1,Attendance_sorted!$B488:$CW488,Attendance_sorted!$B488:$CW488,"nn")&lt;&gt;"nn","•",""),"")</f>
        <v/>
      </c>
      <c r="H489" s="1" t="str">
        <f ca="1">IF(($A489&lt;&gt;"")*(H$1&lt;&gt;""),IF(_xlfn.XLOOKUP(H$1,Attendance_sorted!$B488:$CW488,Attendance_sorted!$B488:$CW488,"nn")&lt;&gt;"nn","•",""),"")</f>
        <v/>
      </c>
      <c r="I489" s="1" t="str">
        <f ca="1">IF(($A489&lt;&gt;"")*(I$1&lt;&gt;""),IF(_xlfn.XLOOKUP(I$1,Attendance_sorted!$B488:$CW488,Attendance_sorted!$B488:$CW488,"nn")&lt;&gt;"nn","•",""),"")</f>
        <v/>
      </c>
      <c r="J489" s="1" t="str">
        <f ca="1">IF(($A489&lt;&gt;"")*(J$1&lt;&gt;""),IF(_xlfn.XLOOKUP(J$1,Attendance_sorted!$B488:$CW488,Attendance_sorted!$B488:$CW488,"nn")&lt;&gt;"nn","•",""),"")</f>
        <v/>
      </c>
      <c r="K489" s="1" t="str">
        <f ca="1">IF(($A489&lt;&gt;"")*(K$1&lt;&gt;""),IF(_xlfn.XLOOKUP(K$1,Attendance_sorted!$B488:$CW488,Attendance_sorted!$B488:$CW488,"nn")&lt;&gt;"nn","•",""),"")</f>
        <v/>
      </c>
      <c r="L489" s="1" t="str">
        <f ca="1">IF(($A489&lt;&gt;"")*(L$1&lt;&gt;""),IF(_xlfn.XLOOKUP(L$1,Attendance_sorted!$B488:$CW488,Attendance_sorted!$B488:$CW488,"nn")&lt;&gt;"nn","•",""),"")</f>
        <v/>
      </c>
      <c r="M489" s="1" t="str">
        <f ca="1">IF(($A489&lt;&gt;"")*(M$1&lt;&gt;""),IF(_xlfn.XLOOKUP(M$1,Attendance_sorted!$B488:$CW488,Attendance_sorted!$B488:$CW488,"nn")&lt;&gt;"nn","•",""),"")</f>
        <v/>
      </c>
      <c r="N489" s="1" t="str">
        <f ca="1">IF(($A489&lt;&gt;"")*(N$1&lt;&gt;""),IF(_xlfn.XLOOKUP(N$1,Attendance_sorted!$B488:$CW488,Attendance_sorted!$B488:$CW488,"nn")&lt;&gt;"nn","•",""),"")</f>
        <v/>
      </c>
      <c r="O489" s="1" t="str">
        <f ca="1">IF(($A489&lt;&gt;"")*(O$1&lt;&gt;""),IF(_xlfn.XLOOKUP(O$1,Attendance_sorted!$B488:$CW488,Attendance_sorted!$B488:$CW488,"nn")&lt;&gt;"nn","•",""),"")</f>
        <v/>
      </c>
      <c r="P489" s="1" t="str">
        <f ca="1">IF(($A489&lt;&gt;"")*(P$1&lt;&gt;""),IF(_xlfn.XLOOKUP(P$1,Attendance_sorted!$B488:$CW488,Attendance_sorted!$B488:$CW488,"nn")&lt;&gt;"nn","•",""),"")</f>
        <v/>
      </c>
      <c r="Q489" s="1" t="str">
        <f ca="1">IF(($A489&lt;&gt;"")*(Q$1&lt;&gt;""),IF(_xlfn.XLOOKUP(Q$1,Attendance_sorted!$B488:$CW488,Attendance_sorted!$B488:$CW488,"nn")&lt;&gt;"nn","•",""),"")</f>
        <v/>
      </c>
      <c r="R489" s="1" t="str">
        <f ca="1">IF(($A489&lt;&gt;"")*(R$1&lt;&gt;""),IF(_xlfn.XLOOKUP(R$1,Attendance_sorted!$B488:$CW488,Attendance_sorted!$B488:$CW488,"nn")&lt;&gt;"nn","•",""),"")</f>
        <v/>
      </c>
      <c r="S489" s="1" t="str">
        <f ca="1">IF(($A489&lt;&gt;"")*(S$1&lt;&gt;""),IF(_xlfn.XLOOKUP(S$1,Attendance_sorted!$B488:$CW488,Attendance_sorted!$B488:$CW488,"nn")&lt;&gt;"nn","•",""),"")</f>
        <v/>
      </c>
      <c r="T489" s="1" t="str">
        <f ca="1">IF(($A489&lt;&gt;"")*(T$1&lt;&gt;""),IF(_xlfn.XLOOKUP(T$1,Attendance_sorted!$B488:$CW488,Attendance_sorted!$B488:$CW488,"nn")&lt;&gt;"nn","•",""),"")</f>
        <v/>
      </c>
      <c r="U489" s="1" t="str">
        <f ca="1">IF(($A489&lt;&gt;"")*(U$1&lt;&gt;""),IF(_xlfn.XLOOKUP(U$1,Attendance_sorted!$B488:$CW488,Attendance_sorted!$B488:$CW488,"nn")&lt;&gt;"nn","•",""),"")</f>
        <v/>
      </c>
      <c r="V489" s="1" t="str">
        <f ca="1">IF(($A489&lt;&gt;"")*(V$1&lt;&gt;""),IF(_xlfn.XLOOKUP(V$1,Attendance_sorted!$B488:$CW488,Attendance_sorted!$B488:$CW488,"nn")&lt;&gt;"nn","•",""),"")</f>
        <v/>
      </c>
      <c r="W489" s="1" t="str">
        <f ca="1">IF(($A489&lt;&gt;"")*(W$1&lt;&gt;""),IF(_xlfn.XLOOKUP(W$1,Attendance_sorted!$B488:$CW488,Attendance_sorted!$B488:$CW488,"nn")&lt;&gt;"nn","•",""),"")</f>
        <v/>
      </c>
      <c r="X489" s="1" t="str">
        <f ca="1">IF(($A489&lt;&gt;"")*(X$1&lt;&gt;""),IF(_xlfn.XLOOKUP(X$1,Attendance_sorted!$B488:$CW488,Attendance_sorted!$B488:$CW488,"nn")&lt;&gt;"nn","•",""),"")</f>
        <v/>
      </c>
      <c r="Y489" s="1" t="str">
        <f ca="1">IF(($A489&lt;&gt;"")*(Y$1&lt;&gt;""),IF(_xlfn.XLOOKUP(Y$1,Attendance_sorted!$B488:$CW488,Attendance_sorted!$B488:$CW488,"nn")&lt;&gt;"nn","•",""),"")</f>
        <v/>
      </c>
      <c r="Z489" s="1" t="str">
        <f ca="1">IF(($A489&lt;&gt;"")*(Z$1&lt;&gt;""),IF(_xlfn.XLOOKUP(Z$1,Attendance_sorted!$B488:$CW488,Attendance_sorted!$B488:$CW488,"nn")&lt;&gt;"nn","•",""),"")</f>
        <v/>
      </c>
      <c r="AA489" s="1" t="str">
        <f ca="1">IF(($A489&lt;&gt;"")*(AA$1&lt;&gt;""),IF(_xlfn.XLOOKUP(AA$1,Attendance_sorted!$B488:$CW488,Attendance_sorted!$B488:$CW488,"nn")&lt;&gt;"nn","•",""),"")</f>
        <v/>
      </c>
      <c r="AB489" s="1" t="str">
        <f ca="1">IF(($A489&lt;&gt;"")*(AB$1&lt;&gt;""),IF(_xlfn.XLOOKUP(AB$1,Attendance_sorted!$B488:$CW488,Attendance_sorted!$B488:$CW488,"nn")&lt;&gt;"nn","•",""),"")</f>
        <v/>
      </c>
      <c r="AC489" s="1" t="str">
        <f ca="1">IF(($A489&lt;&gt;"")*(AC$1&lt;&gt;""),IF(_xlfn.XLOOKUP(AC$1,Attendance_sorted!$B488:$CW488,Attendance_sorted!$B488:$CW488,"nn")&lt;&gt;"nn","•",""),"")</f>
        <v/>
      </c>
      <c r="AD489" s="1" t="str">
        <f ca="1">IF(($A489&lt;&gt;"")*(AD$1&lt;&gt;""),IF(_xlfn.XLOOKUP(AD$1,Attendance_sorted!$B488:$CW488,Attendance_sorted!$B488:$CW488,"nn")&lt;&gt;"nn","•",""),"")</f>
        <v/>
      </c>
      <c r="AE489" s="1" t="str">
        <f ca="1">IF(($A489&lt;&gt;"")*(AE$1&lt;&gt;""),IF(_xlfn.XLOOKUP(AE$1,Attendance_sorted!$B488:$CW488,Attendance_sorted!$B488:$CW488,"nn")&lt;&gt;"nn","•",""),"")</f>
        <v/>
      </c>
      <c r="AF489" s="1" t="str">
        <f ca="1">IF(($A489&lt;&gt;"")*(AF$1&lt;&gt;""),IF(_xlfn.XLOOKUP(AF$1,Attendance_sorted!$B488:$CW488,Attendance_sorted!$B488:$CW488,"nn")&lt;&gt;"nn","•",""),"")</f>
        <v/>
      </c>
      <c r="AG489" s="1" t="str">
        <f ca="1">IF(($A489&lt;&gt;"")*(AG$1&lt;&gt;""),IF(_xlfn.XLOOKUP(AG$1,Attendance_sorted!$B488:$CW488,Attendance_sorted!$B488:$CW488,"nn")&lt;&gt;"nn","•",""),"")</f>
        <v/>
      </c>
      <c r="AH489" s="1" t="str">
        <f ca="1">IF(($A489&lt;&gt;"")*(AH$1&lt;&gt;""),IF(_xlfn.XLOOKUP(AH$1,Attendance_sorted!$B488:$CW488,Attendance_sorted!$B488:$CW488,"nn")&lt;&gt;"nn","•",""),"")</f>
        <v/>
      </c>
      <c r="AI489" s="1" t="str">
        <f ca="1">IF(($A489&lt;&gt;"")*(AI$1&lt;&gt;""),IF(_xlfn.XLOOKUP(AI$1,Attendance_sorted!$B488:$CW488,Attendance_sorted!$B488:$CW488,"nn")&lt;&gt;"nn","•",""),"")</f>
        <v/>
      </c>
      <c r="AJ489" s="1" t="str">
        <f ca="1">IF(($A489&lt;&gt;"")*(AJ$1&lt;&gt;""),IF(_xlfn.XLOOKUP(AJ$1,Attendance_sorted!$B488:$CW488,Attendance_sorted!$B488:$CW488,"nn")&lt;&gt;"nn","•",""),"")</f>
        <v/>
      </c>
      <c r="AK489" s="1" t="str">
        <f ca="1">IF(($A489&lt;&gt;"")*(AK$1&lt;&gt;""),IF(_xlfn.XLOOKUP(AK$1,Attendance_sorted!$B488:$CW488,Attendance_sorted!$B488:$CW488,"nn")&lt;&gt;"nn","•",""),"")</f>
        <v/>
      </c>
      <c r="AL489" s="1" t="str">
        <f ca="1">IF(($A489&lt;&gt;"")*(AL$1&lt;&gt;""),IF(_xlfn.XLOOKUP(AL$1,Attendance_sorted!$B488:$CW488,Attendance_sorted!$B488:$CW488,"nn")&lt;&gt;"nn","•",""),"")</f>
        <v/>
      </c>
      <c r="AM489" s="1" t="str">
        <f ca="1">IF(($A489&lt;&gt;"")*(AM$1&lt;&gt;""),IF(_xlfn.XLOOKUP(AM$1,Attendance_sorted!$B488:$CW488,Attendance_sorted!$B488:$CW488,"nn")&lt;&gt;"nn","•",""),"")</f>
        <v/>
      </c>
      <c r="AN489" s="1" t="str">
        <f ca="1">IF(($A489&lt;&gt;"")*(AN$1&lt;&gt;""),IF(_xlfn.XLOOKUP(AN$1,Attendance_sorted!$B488:$CW488,Attendance_sorted!$B488:$CW488,"nn")&lt;&gt;"nn","•",""),"")</f>
        <v/>
      </c>
      <c r="AO489" s="1" t="str">
        <f ca="1">IF(($A489&lt;&gt;"")*(AO$1&lt;&gt;""),IF(_xlfn.XLOOKUP(AO$1,Attendance_sorted!$B488:$CW488,Attendance_sorted!$B488:$CW488,"nn")&lt;&gt;"nn","•",""),"")</f>
        <v/>
      </c>
      <c r="AP489" s="1" t="str">
        <f ca="1">IF(($A489&lt;&gt;"")*(AP$1&lt;&gt;""),IF(_xlfn.XLOOKUP(AP$1,Attendance_sorted!$B488:$CW488,Attendance_sorted!$B488:$CW488,"nn")&lt;&gt;"nn","•",""),"")</f>
        <v/>
      </c>
      <c r="AQ489" s="1" t="str">
        <f ca="1">IF(($A489&lt;&gt;"")*(AQ$1&lt;&gt;""),IF(_xlfn.XLOOKUP(AQ$1,Attendance_sorted!$B488:$CW488,Attendance_sorted!$B488:$CW488,"nn")&lt;&gt;"nn","•",""),"")</f>
        <v/>
      </c>
      <c r="AR489" s="1" t="str">
        <f ca="1">IF(($A489&lt;&gt;"")*(AR$1&lt;&gt;""),IF(_xlfn.XLOOKUP(AR$1,Attendance_sorted!$B488:$CW488,Attendance_sorted!$B488:$CW488,"nn")&lt;&gt;"nn","•",""),"")</f>
        <v/>
      </c>
      <c r="AS489" s="1" t="str">
        <f ca="1">IF(($A489&lt;&gt;"")*(AS$1&lt;&gt;""),IF(_xlfn.XLOOKUP(AS$1,Attendance_sorted!$B488:$CW488,Attendance_sorted!$B488:$CW488,"nn")&lt;&gt;"nn","•",""),"")</f>
        <v/>
      </c>
      <c r="AT489" s="1" t="str">
        <f ca="1">IF(($A489&lt;&gt;"")*(AT$1&lt;&gt;""),IF(_xlfn.XLOOKUP(AT$1,Attendance_sorted!$B488:$CW488,Attendance_sorted!$B488:$CW488,"nn")&lt;&gt;"nn","•",""),"")</f>
        <v/>
      </c>
      <c r="AU489" s="1" t="str">
        <f ca="1">IF(($A489&lt;&gt;"")*(AU$1&lt;&gt;""),IF(_xlfn.XLOOKUP(AU$1,Attendance_sorted!$B488:$CW488,Attendance_sorted!$B488:$CW488,"nn")&lt;&gt;"nn","•",""),"")</f>
        <v/>
      </c>
      <c r="AV489" s="1" t="str">
        <f ca="1">IF(($A489&lt;&gt;"")*(AV$1&lt;&gt;""),IF(_xlfn.XLOOKUP(AV$1,Attendance_sorted!$B488:$CW488,Attendance_sorted!$B488:$CW488,"nn")&lt;&gt;"nn","•",""),"")</f>
        <v/>
      </c>
      <c r="AW489" s="1" t="str">
        <f ca="1">IF(($A489&lt;&gt;"")*(AW$1&lt;&gt;""),IF(_xlfn.XLOOKUP(AW$1,Attendance_sorted!$B488:$CW488,Attendance_sorted!$B488:$CW488,"nn")&lt;&gt;"nn","•",""),"")</f>
        <v/>
      </c>
      <c r="AX489" s="1" t="str">
        <f ca="1">IF(($A489&lt;&gt;"")*(AX$1&lt;&gt;""),IF(_xlfn.XLOOKUP(AX$1,Attendance_sorted!$B488:$CW488,Attendance_sorted!$B488:$CW488,"nn")&lt;&gt;"nn","•",""),"")</f>
        <v/>
      </c>
      <c r="AY489" s="1" t="str">
        <f ca="1">IF(($A489&lt;&gt;"")*(AY$1&lt;&gt;""),IF(_xlfn.XLOOKUP(AY$1,Attendance_sorted!$B488:$CW488,Attendance_sorted!$B488:$CW488,"nn")&lt;&gt;"nn","•",""),"")</f>
        <v/>
      </c>
      <c r="AZ489" s="1" t="str">
        <f ca="1">IF(($A489&lt;&gt;"")*(AZ$1&lt;&gt;""),IF(_xlfn.XLOOKUP(AZ$1,Attendance_sorted!$B488:$CW488,Attendance_sorted!$B488:$CW488,"nn")&lt;&gt;"nn","•",""),"")</f>
        <v/>
      </c>
      <c r="BA489" s="1" t="str">
        <f ca="1">IF(($A489&lt;&gt;"")*(BA$1&lt;&gt;""),IF(_xlfn.XLOOKUP(BA$1,Attendance_sorted!$B488:$CW488,Attendance_sorted!$B488:$CW488,"nn")&lt;&gt;"nn","•",""),"")</f>
        <v/>
      </c>
      <c r="BB489" s="1" t="str">
        <f ca="1">IF(($A489&lt;&gt;"")*(BB$1&lt;&gt;""),IF(_xlfn.XLOOKUP(BB$1,Attendance_sorted!$B488:$CW488,Attendance_sorted!$B488:$CW488,"nn")&lt;&gt;"nn","•",""),"")</f>
        <v/>
      </c>
      <c r="BC489" s="1" t="str">
        <f ca="1">IF(($A489&lt;&gt;"")*(BC$1&lt;&gt;""),IF(_xlfn.XLOOKUP(BC$1,Attendance_sorted!$B488:$CW488,Attendance_sorted!$B488:$CW488,"nn")&lt;&gt;"nn","•",""),"")</f>
        <v/>
      </c>
      <c r="BD489" s="1" t="str">
        <f ca="1">IF(($A489&lt;&gt;"")*(BD$1&lt;&gt;""),IF(_xlfn.XLOOKUP(BD$1,Attendance_sorted!$B488:$CW488,Attendance_sorted!$B488:$CW488,"nn")&lt;&gt;"nn","•",""),"")</f>
        <v/>
      </c>
      <c r="BE489" s="1" t="str">
        <f ca="1">IF(($A489&lt;&gt;"")*(BE$1&lt;&gt;""),IF(_xlfn.XLOOKUP(BE$1,Attendance_sorted!$B488:$CW488,Attendance_sorted!$B488:$CW488,"nn")&lt;&gt;"nn","•",""),"")</f>
        <v/>
      </c>
      <c r="BF489" s="1" t="str">
        <f ca="1">IF(($A489&lt;&gt;"")*(BF$1&lt;&gt;""),IF(_xlfn.XLOOKUP(BF$1,Attendance_sorted!$B488:$CW488,Attendance_sorted!$B488:$CW488,"nn")&lt;&gt;"nn","•",""),"")</f>
        <v/>
      </c>
      <c r="BG489" s="1" t="str">
        <f ca="1">IF(($A489&lt;&gt;"")*(BG$1&lt;&gt;""),IF(_xlfn.XLOOKUP(BG$1,Attendance_sorted!$B488:$CW488,Attendance_sorted!$B488:$CW488,"nn")&lt;&gt;"nn","•",""),"")</f>
        <v/>
      </c>
      <c r="BH489" s="1" t="str">
        <f ca="1">IF(($A489&lt;&gt;"")*(BH$1&lt;&gt;""),IF(_xlfn.XLOOKUP(BH$1,Attendance_sorted!$B488:$CW488,Attendance_sorted!$B488:$CW488,"nn")&lt;&gt;"nn","•",""),"")</f>
        <v/>
      </c>
      <c r="BI489" s="1" t="str">
        <f ca="1">IF(($A489&lt;&gt;"")*(BI$1&lt;&gt;""),IF(_xlfn.XLOOKUP(BI$1,Attendance_sorted!$B488:$CW488,Attendance_sorted!$B488:$CW488,"nn")&lt;&gt;"nn","•",""),"")</f>
        <v/>
      </c>
      <c r="BJ489" s="1" t="str">
        <f ca="1">IF(($A489&lt;&gt;"")*(BJ$1&lt;&gt;""),IF(_xlfn.XLOOKUP(BJ$1,Attendance_sorted!$B488:$CW488,Attendance_sorted!$B488:$CW488,"nn")&lt;&gt;"nn","•",""),"")</f>
        <v/>
      </c>
      <c r="BK489" s="1" t="str">
        <f ca="1">IF(($A489&lt;&gt;"")*(BK$1&lt;&gt;""),IF(_xlfn.XLOOKUP(BK$1,Attendance_sorted!$B488:$CW488,Attendance_sorted!$B488:$CW488,"nn")&lt;&gt;"nn","•",""),"")</f>
        <v/>
      </c>
      <c r="BL489" s="1" t="str">
        <f ca="1">IF(($A489&lt;&gt;"")*(BL$1&lt;&gt;""),IF(_xlfn.XLOOKUP(BL$1,Attendance_sorted!$B488:$CW488,Attendance_sorted!$B488:$CW488,"nn")&lt;&gt;"nn","•",""),"")</f>
        <v/>
      </c>
      <c r="BM489" s="1" t="str">
        <f ca="1">IF(($A489&lt;&gt;"")*(BM$1&lt;&gt;""),IF(_xlfn.XLOOKUP(BM$1,Attendance_sorted!$B488:$CW488,Attendance_sorted!$B488:$CW488,"nn")&lt;&gt;"nn","•",""),"")</f>
        <v/>
      </c>
      <c r="BN489" s="1" t="str">
        <f ca="1">IF(($A489&lt;&gt;"")*(BN$1&lt;&gt;""),IF(_xlfn.XLOOKUP(BN$1,Attendance_sorted!$B488:$CW488,Attendance_sorted!$B488:$CW488,"nn")&lt;&gt;"nn","•",""),"")</f>
        <v/>
      </c>
      <c r="BO489" s="1" t="str">
        <f ca="1">IF(($A489&lt;&gt;"")*(BO$1&lt;&gt;""),IF(_xlfn.XLOOKUP(BO$1,Attendance_sorted!$B488:$CW488,Attendance_sorted!$B488:$CW488,"nn")&lt;&gt;"nn","•",""),"")</f>
        <v/>
      </c>
      <c r="BP489" s="1" t="str">
        <f ca="1">IF(($A489&lt;&gt;"")*(BP$1&lt;&gt;""),IF(_xlfn.XLOOKUP(BP$1,Attendance_sorted!$B488:$CW488,Attendance_sorted!$B488:$CW488,"nn")&lt;&gt;"nn","•",""),"")</f>
        <v/>
      </c>
      <c r="BQ489" s="1" t="str">
        <f ca="1">IF(($A489&lt;&gt;"")*(BQ$1&lt;&gt;""),IF(_xlfn.XLOOKUP(BQ$1,Attendance_sorted!$B488:$CW488,Attendance_sorted!$B488:$CW488,"nn")&lt;&gt;"nn","•",""),"")</f>
        <v/>
      </c>
      <c r="BR489" s="1" t="str">
        <f ca="1">IF(($A489&lt;&gt;"")*(BR$1&lt;&gt;""),IF(_xlfn.XLOOKUP(BR$1,Attendance_sorted!$B488:$CW488,Attendance_sorted!$B488:$CW488,"nn")&lt;&gt;"nn","•",""),"")</f>
        <v/>
      </c>
      <c r="BS489" s="1" t="str">
        <f ca="1">IF(($A489&lt;&gt;"")*(BS$1&lt;&gt;""),IF(_xlfn.XLOOKUP(BS$1,Attendance_sorted!$B488:$CW488,Attendance_sorted!$B488:$CW488,"nn")&lt;&gt;"nn","•",""),"")</f>
        <v/>
      </c>
      <c r="BT489" s="1" t="str">
        <f ca="1">IF(($A489&lt;&gt;"")*(BT$1&lt;&gt;""),IF(_xlfn.XLOOKUP(BT$1,Attendance_sorted!$B488:$CW488,Attendance_sorted!$B488:$CW488,"nn")&lt;&gt;"nn","•",""),"")</f>
        <v/>
      </c>
      <c r="BU489" s="1" t="str">
        <f ca="1">IF(($A489&lt;&gt;"")*(BU$1&lt;&gt;""),IF(_xlfn.XLOOKUP(BU$1,Attendance_sorted!$B488:$CW488,Attendance_sorted!$B488:$CW488,"nn")&lt;&gt;"nn","•",""),"")</f>
        <v/>
      </c>
      <c r="BV489" s="1" t="str">
        <f ca="1">IF(($A489&lt;&gt;"")*(BV$1&lt;&gt;""),IF(_xlfn.XLOOKUP(BV$1,Attendance_sorted!$B488:$CW488,Attendance_sorted!$B488:$CW488,"nn")&lt;&gt;"nn","•",""),"")</f>
        <v/>
      </c>
      <c r="BW489" s="1" t="str">
        <f ca="1">IF(($A489&lt;&gt;"")*(BW$1&lt;&gt;""),IF(_xlfn.XLOOKUP(BW$1,Attendance_sorted!$B488:$CW488,Attendance_sorted!$B488:$CW488,"nn")&lt;&gt;"nn","•",""),"")</f>
        <v/>
      </c>
      <c r="BX489" s="1" t="str">
        <f ca="1">IF(($A489&lt;&gt;"")*(BX$1&lt;&gt;""),IF(_xlfn.XLOOKUP(BX$1,Attendance_sorted!$B488:$CW488,Attendance_sorted!$B488:$CW488,"nn")&lt;&gt;"nn","•",""),"")</f>
        <v/>
      </c>
      <c r="BY489" s="1" t="str">
        <f ca="1">IF(($A489&lt;&gt;"")*(BY$1&lt;&gt;""),IF(_xlfn.XLOOKUP(BY$1,Attendance_sorted!$B488:$CW488,Attendance_sorted!$B488:$CW488,"nn")&lt;&gt;"nn","•",""),"")</f>
        <v/>
      </c>
      <c r="BZ489" s="1" t="str">
        <f ca="1">IF(($A489&lt;&gt;"")*(BZ$1&lt;&gt;""),IF(_xlfn.XLOOKUP(BZ$1,Attendance_sorted!$B488:$CW488,Attendance_sorted!$B488:$CW488,"nn")&lt;&gt;"nn","•",""),"")</f>
        <v/>
      </c>
      <c r="CA489" s="1" t="str">
        <f ca="1">IF(($A489&lt;&gt;"")*(CA$1&lt;&gt;""),IF(_xlfn.XLOOKUP(CA$1,Attendance_sorted!$B488:$CW488,Attendance_sorted!$B488:$CW488,"nn")&lt;&gt;"nn","•",""),"")</f>
        <v/>
      </c>
      <c r="CB489" s="1" t="str">
        <f ca="1">IF(($A489&lt;&gt;"")*(CB$1&lt;&gt;""),IF(_xlfn.XLOOKUP(CB$1,Attendance_sorted!$B488:$CW488,Attendance_sorted!$B488:$CW488,"nn")&lt;&gt;"nn","•",""),"")</f>
        <v/>
      </c>
      <c r="CC489" s="1" t="str">
        <f ca="1">IF(($A489&lt;&gt;"")*(CC$1&lt;&gt;""),IF(_xlfn.XLOOKUP(CC$1,Attendance_sorted!$B488:$CW488,Attendance_sorted!$B488:$CW488,"nn")&lt;&gt;"nn","•",""),"")</f>
        <v/>
      </c>
      <c r="CD489" s="1" t="str">
        <f ca="1">IF(($A489&lt;&gt;"")*(CD$1&lt;&gt;""),IF(_xlfn.XLOOKUP(CD$1,Attendance_sorted!$B488:$CW488,Attendance_sorted!$B488:$CW488,"nn")&lt;&gt;"nn","•",""),"")</f>
        <v/>
      </c>
      <c r="CE489" s="1" t="str">
        <f ca="1">IF(($A489&lt;&gt;"")*(CE$1&lt;&gt;""),IF(_xlfn.XLOOKUP(CE$1,Attendance_sorted!$B488:$CW488,Attendance_sorted!$B488:$CW488,"nn")&lt;&gt;"nn","•",""),"")</f>
        <v/>
      </c>
      <c r="CF489" s="1" t="str">
        <f ca="1">IF(($A489&lt;&gt;"")*(CF$1&lt;&gt;""),IF(_xlfn.XLOOKUP(CF$1,Attendance_sorted!$B488:$CW488,Attendance_sorted!$B488:$CW488,"nn")&lt;&gt;"nn","•",""),"")</f>
        <v/>
      </c>
      <c r="CG489" s="1" t="str">
        <f ca="1">IF(($A489&lt;&gt;"")*(CG$1&lt;&gt;""),IF(_xlfn.XLOOKUP(CG$1,Attendance_sorted!$B488:$CW488,Attendance_sorted!$B488:$CW488,"nn")&lt;&gt;"nn","•",""),"")</f>
        <v/>
      </c>
      <c r="CH489" s="1" t="str">
        <f ca="1">IF(($A489&lt;&gt;"")*(CH$1&lt;&gt;""),IF(_xlfn.XLOOKUP(CH$1,Attendance_sorted!$B488:$CW488,Attendance_sorted!$B488:$CW488,"nn")&lt;&gt;"nn","•",""),"")</f>
        <v/>
      </c>
      <c r="CI489" s="1" t="str">
        <f ca="1">IF(($A489&lt;&gt;"")*(CI$1&lt;&gt;""),IF(_xlfn.XLOOKUP(CI$1,Attendance_sorted!$B488:$CW488,Attendance_sorted!$B488:$CW488,"nn")&lt;&gt;"nn","•",""),"")</f>
        <v/>
      </c>
      <c r="CJ489" s="1" t="str">
        <f ca="1">IF(($A489&lt;&gt;"")*(CJ$1&lt;&gt;""),IF(_xlfn.XLOOKUP(CJ$1,Attendance_sorted!$B488:$CW488,Attendance_sorted!$B488:$CW488,"nn")&lt;&gt;"nn","•",""),"")</f>
        <v/>
      </c>
      <c r="CK489" s="1" t="str">
        <f ca="1">IF(($A489&lt;&gt;"")*(CK$1&lt;&gt;""),IF(_xlfn.XLOOKUP(CK$1,Attendance_sorted!$B488:$CW488,Attendance_sorted!$B488:$CW488,"nn")&lt;&gt;"nn","•",""),"")</f>
        <v/>
      </c>
      <c r="CL489" s="1" t="str">
        <f ca="1">IF(($A489&lt;&gt;"")*(CL$1&lt;&gt;""),IF(_xlfn.XLOOKUP(CL$1,Attendance_sorted!$B488:$CW488,Attendance_sorted!$B488:$CW488,"nn")&lt;&gt;"nn","•",""),"")</f>
        <v/>
      </c>
      <c r="CM489" s="1" t="str">
        <f ca="1">IF(($A489&lt;&gt;"")*(CM$1&lt;&gt;""),IF(_xlfn.XLOOKUP(CM$1,Attendance_sorted!$B488:$CW488,Attendance_sorted!$B488:$CW488,"nn")&lt;&gt;"nn","•",""),"")</f>
        <v/>
      </c>
      <c r="CN489" s="1" t="str">
        <f ca="1">IF(($A489&lt;&gt;"")*(CN$1&lt;&gt;""),IF(_xlfn.XLOOKUP(CN$1,Attendance_sorted!$B488:$CW488,Attendance_sorted!$B488:$CW488,"nn")&lt;&gt;"nn","•",""),"")</f>
        <v/>
      </c>
      <c r="CO489" s="1" t="str">
        <f ca="1">IF(($A489&lt;&gt;"")*(CO$1&lt;&gt;""),IF(_xlfn.XLOOKUP(CO$1,Attendance_sorted!$B488:$CW488,Attendance_sorted!$B488:$CW488,"nn")&lt;&gt;"nn","•",""),"")</f>
        <v/>
      </c>
      <c r="CP489" s="1" t="str">
        <f ca="1">IF(($A489&lt;&gt;"")*(CP$1&lt;&gt;""),IF(_xlfn.XLOOKUP(CP$1,Attendance_sorted!$B488:$CW488,Attendance_sorted!$B488:$CW488,"nn")&lt;&gt;"nn","•",""),"")</f>
        <v/>
      </c>
      <c r="CQ489" s="1" t="str">
        <f ca="1">IF(($A489&lt;&gt;"")*(CQ$1&lt;&gt;""),IF(_xlfn.XLOOKUP(CQ$1,Attendance_sorted!$B488:$CW488,Attendance_sorted!$B488:$CW488,"nn")&lt;&gt;"nn","•",""),"")</f>
        <v/>
      </c>
      <c r="CR489" s="1" t="str">
        <f ca="1">IF(($A489&lt;&gt;"")*(CR$1&lt;&gt;""),IF(_xlfn.XLOOKUP(CR$1,Attendance_sorted!$B488:$CW488,Attendance_sorted!$B488:$CW488,"nn")&lt;&gt;"nn","•",""),"")</f>
        <v/>
      </c>
      <c r="CS489" s="1" t="str">
        <f ca="1">IF(($A489&lt;&gt;"")*(CS$1&lt;&gt;""),IF(_xlfn.XLOOKUP(CS$1,Attendance_sorted!$B488:$CW488,Attendance_sorted!$B488:$CW488,"nn")&lt;&gt;"nn","•",""),"")</f>
        <v/>
      </c>
      <c r="CT489" s="1" t="str">
        <f ca="1">IF(($A489&lt;&gt;"")*(CT$1&lt;&gt;""),IF(_xlfn.XLOOKUP(CT$1,Attendance_sorted!$B488:$CW488,Attendance_sorted!$B488:$CW488,"nn")&lt;&gt;"nn","•",""),"")</f>
        <v/>
      </c>
      <c r="CU489" s="1" t="str">
        <f ca="1">IF(($A489&lt;&gt;"")*(CU$1&lt;&gt;""),IF(_xlfn.XLOOKUP(CU$1,Attendance_sorted!$B488:$CW488,Attendance_sorted!$B488:$CW488,"nn")&lt;&gt;"nn","•",""),"")</f>
        <v/>
      </c>
      <c r="CV489" s="1" t="str">
        <f ca="1">IF(($A489&lt;&gt;"")*(CV$1&lt;&gt;""),IF(_xlfn.XLOOKUP(CV$1,Attendance_sorted!$B488:$CW488,Attendance_sorted!$B488:$CW488,"nn")&lt;&gt;"nn","•",""),"")</f>
        <v/>
      </c>
      <c r="CW489" s="1" t="str">
        <f ca="1">IF(($A489&lt;&gt;"")*(CW$1&lt;&gt;""),IF(_xlfn.XLOOKUP(CW$1,Attendance_sorted!$B488:$CW488,Attendance_sorted!$B488:$CW488,"nn")&lt;&gt;"nn","•",""),"")</f>
        <v/>
      </c>
    </row>
    <row r="490" spans="1:101">
      <c r="A490" s="1"/>
      <c r="B490" s="1" t="str">
        <f ca="1">IF(($A490&lt;&gt;"")*(B$1&lt;&gt;""),IF(_xlfn.XLOOKUP(B$1,Attendance_sorted!$B489:$CW489,Attendance_sorted!$B489:$CW489,"nn")&lt;&gt;"nn","•",""),"")</f>
        <v/>
      </c>
      <c r="C490" s="1" t="str">
        <f ca="1">IF(($A490&lt;&gt;"")*(C$1&lt;&gt;""),IF(_xlfn.XLOOKUP(C$1,Attendance_sorted!$B489:$CW489,Attendance_sorted!$B489:$CW489,"nn")&lt;&gt;"nn","•",""),"")</f>
        <v/>
      </c>
      <c r="D490" s="1" t="str">
        <f ca="1">IF(($A490&lt;&gt;"")*(D$1&lt;&gt;""),IF(_xlfn.XLOOKUP(D$1,Attendance_sorted!$B489:$CW489,Attendance_sorted!$B489:$CW489,"nn")&lt;&gt;"nn","•",""),"")</f>
        <v/>
      </c>
      <c r="E490" s="1" t="str">
        <f ca="1">IF(($A490&lt;&gt;"")*(E$1&lt;&gt;""),IF(_xlfn.XLOOKUP(E$1,Attendance_sorted!$B489:$CW489,Attendance_sorted!$B489:$CW489,"nn")&lt;&gt;"nn","•",""),"")</f>
        <v/>
      </c>
      <c r="F490" s="1" t="str">
        <f ca="1">IF(($A490&lt;&gt;"")*(F$1&lt;&gt;""),IF(_xlfn.XLOOKUP(F$1,Attendance_sorted!$B489:$CW489,Attendance_sorted!$B489:$CW489,"nn")&lt;&gt;"nn","•",""),"")</f>
        <v/>
      </c>
      <c r="G490" s="1" t="str">
        <f ca="1">IF(($A490&lt;&gt;"")*(G$1&lt;&gt;""),IF(_xlfn.XLOOKUP(G$1,Attendance_sorted!$B489:$CW489,Attendance_sorted!$B489:$CW489,"nn")&lt;&gt;"nn","•",""),"")</f>
        <v/>
      </c>
      <c r="H490" s="1" t="str">
        <f ca="1">IF(($A490&lt;&gt;"")*(H$1&lt;&gt;""),IF(_xlfn.XLOOKUP(H$1,Attendance_sorted!$B489:$CW489,Attendance_sorted!$B489:$CW489,"nn")&lt;&gt;"nn","•",""),"")</f>
        <v/>
      </c>
      <c r="I490" s="1" t="str">
        <f ca="1">IF(($A490&lt;&gt;"")*(I$1&lt;&gt;""),IF(_xlfn.XLOOKUP(I$1,Attendance_sorted!$B489:$CW489,Attendance_sorted!$B489:$CW489,"nn")&lt;&gt;"nn","•",""),"")</f>
        <v/>
      </c>
      <c r="J490" s="1" t="str">
        <f ca="1">IF(($A490&lt;&gt;"")*(J$1&lt;&gt;""),IF(_xlfn.XLOOKUP(J$1,Attendance_sorted!$B489:$CW489,Attendance_sorted!$B489:$CW489,"nn")&lt;&gt;"nn","•",""),"")</f>
        <v/>
      </c>
      <c r="K490" s="1" t="str">
        <f ca="1">IF(($A490&lt;&gt;"")*(K$1&lt;&gt;""),IF(_xlfn.XLOOKUP(K$1,Attendance_sorted!$B489:$CW489,Attendance_sorted!$B489:$CW489,"nn")&lt;&gt;"nn","•",""),"")</f>
        <v/>
      </c>
      <c r="L490" s="1" t="str">
        <f ca="1">IF(($A490&lt;&gt;"")*(L$1&lt;&gt;""),IF(_xlfn.XLOOKUP(L$1,Attendance_sorted!$B489:$CW489,Attendance_sorted!$B489:$CW489,"nn")&lt;&gt;"nn","•",""),"")</f>
        <v/>
      </c>
      <c r="M490" s="1" t="str">
        <f ca="1">IF(($A490&lt;&gt;"")*(M$1&lt;&gt;""),IF(_xlfn.XLOOKUP(M$1,Attendance_sorted!$B489:$CW489,Attendance_sorted!$B489:$CW489,"nn")&lt;&gt;"nn","•",""),"")</f>
        <v/>
      </c>
      <c r="N490" s="1" t="str">
        <f ca="1">IF(($A490&lt;&gt;"")*(N$1&lt;&gt;""),IF(_xlfn.XLOOKUP(N$1,Attendance_sorted!$B489:$CW489,Attendance_sorted!$B489:$CW489,"nn")&lt;&gt;"nn","•",""),"")</f>
        <v/>
      </c>
      <c r="O490" s="1" t="str">
        <f ca="1">IF(($A490&lt;&gt;"")*(O$1&lt;&gt;""),IF(_xlfn.XLOOKUP(O$1,Attendance_sorted!$B489:$CW489,Attendance_sorted!$B489:$CW489,"nn")&lt;&gt;"nn","•",""),"")</f>
        <v/>
      </c>
      <c r="P490" s="1" t="str">
        <f ca="1">IF(($A490&lt;&gt;"")*(P$1&lt;&gt;""),IF(_xlfn.XLOOKUP(P$1,Attendance_sorted!$B489:$CW489,Attendance_sorted!$B489:$CW489,"nn")&lt;&gt;"nn","•",""),"")</f>
        <v/>
      </c>
      <c r="Q490" s="1" t="str">
        <f ca="1">IF(($A490&lt;&gt;"")*(Q$1&lt;&gt;""),IF(_xlfn.XLOOKUP(Q$1,Attendance_sorted!$B489:$CW489,Attendance_sorted!$B489:$CW489,"nn")&lt;&gt;"nn","•",""),"")</f>
        <v/>
      </c>
      <c r="R490" s="1" t="str">
        <f ca="1">IF(($A490&lt;&gt;"")*(R$1&lt;&gt;""),IF(_xlfn.XLOOKUP(R$1,Attendance_sorted!$B489:$CW489,Attendance_sorted!$B489:$CW489,"nn")&lt;&gt;"nn","•",""),"")</f>
        <v/>
      </c>
      <c r="S490" s="1" t="str">
        <f ca="1">IF(($A490&lt;&gt;"")*(S$1&lt;&gt;""),IF(_xlfn.XLOOKUP(S$1,Attendance_sorted!$B489:$CW489,Attendance_sorted!$B489:$CW489,"nn")&lt;&gt;"nn","•",""),"")</f>
        <v/>
      </c>
      <c r="T490" s="1" t="str">
        <f ca="1">IF(($A490&lt;&gt;"")*(T$1&lt;&gt;""),IF(_xlfn.XLOOKUP(T$1,Attendance_sorted!$B489:$CW489,Attendance_sorted!$B489:$CW489,"nn")&lt;&gt;"nn","•",""),"")</f>
        <v/>
      </c>
      <c r="U490" s="1" t="str">
        <f ca="1">IF(($A490&lt;&gt;"")*(U$1&lt;&gt;""),IF(_xlfn.XLOOKUP(U$1,Attendance_sorted!$B489:$CW489,Attendance_sorted!$B489:$CW489,"nn")&lt;&gt;"nn","•",""),"")</f>
        <v/>
      </c>
      <c r="V490" s="1" t="str">
        <f ca="1">IF(($A490&lt;&gt;"")*(V$1&lt;&gt;""),IF(_xlfn.XLOOKUP(V$1,Attendance_sorted!$B489:$CW489,Attendance_sorted!$B489:$CW489,"nn")&lt;&gt;"nn","•",""),"")</f>
        <v/>
      </c>
      <c r="W490" s="1" t="str">
        <f ca="1">IF(($A490&lt;&gt;"")*(W$1&lt;&gt;""),IF(_xlfn.XLOOKUP(W$1,Attendance_sorted!$B489:$CW489,Attendance_sorted!$B489:$CW489,"nn")&lt;&gt;"nn","•",""),"")</f>
        <v/>
      </c>
      <c r="X490" s="1" t="str">
        <f ca="1">IF(($A490&lt;&gt;"")*(X$1&lt;&gt;""),IF(_xlfn.XLOOKUP(X$1,Attendance_sorted!$B489:$CW489,Attendance_sorted!$B489:$CW489,"nn")&lt;&gt;"nn","•",""),"")</f>
        <v/>
      </c>
      <c r="Y490" s="1" t="str">
        <f ca="1">IF(($A490&lt;&gt;"")*(Y$1&lt;&gt;""),IF(_xlfn.XLOOKUP(Y$1,Attendance_sorted!$B489:$CW489,Attendance_sorted!$B489:$CW489,"nn")&lt;&gt;"nn","•",""),"")</f>
        <v/>
      </c>
      <c r="Z490" s="1" t="str">
        <f ca="1">IF(($A490&lt;&gt;"")*(Z$1&lt;&gt;""),IF(_xlfn.XLOOKUP(Z$1,Attendance_sorted!$B489:$CW489,Attendance_sorted!$B489:$CW489,"nn")&lt;&gt;"nn","•",""),"")</f>
        <v/>
      </c>
      <c r="AA490" s="1" t="str">
        <f ca="1">IF(($A490&lt;&gt;"")*(AA$1&lt;&gt;""),IF(_xlfn.XLOOKUP(AA$1,Attendance_sorted!$B489:$CW489,Attendance_sorted!$B489:$CW489,"nn")&lt;&gt;"nn","•",""),"")</f>
        <v/>
      </c>
      <c r="AB490" s="1" t="str">
        <f ca="1">IF(($A490&lt;&gt;"")*(AB$1&lt;&gt;""),IF(_xlfn.XLOOKUP(AB$1,Attendance_sorted!$B489:$CW489,Attendance_sorted!$B489:$CW489,"nn")&lt;&gt;"nn","•",""),"")</f>
        <v/>
      </c>
      <c r="AC490" s="1" t="str">
        <f ca="1">IF(($A490&lt;&gt;"")*(AC$1&lt;&gt;""),IF(_xlfn.XLOOKUP(AC$1,Attendance_sorted!$B489:$CW489,Attendance_sorted!$B489:$CW489,"nn")&lt;&gt;"nn","•",""),"")</f>
        <v/>
      </c>
      <c r="AD490" s="1" t="str">
        <f ca="1">IF(($A490&lt;&gt;"")*(AD$1&lt;&gt;""),IF(_xlfn.XLOOKUP(AD$1,Attendance_sorted!$B489:$CW489,Attendance_sorted!$B489:$CW489,"nn")&lt;&gt;"nn","•",""),"")</f>
        <v/>
      </c>
      <c r="AE490" s="1" t="str">
        <f ca="1">IF(($A490&lt;&gt;"")*(AE$1&lt;&gt;""),IF(_xlfn.XLOOKUP(AE$1,Attendance_sorted!$B489:$CW489,Attendance_sorted!$B489:$CW489,"nn")&lt;&gt;"nn","•",""),"")</f>
        <v/>
      </c>
      <c r="AF490" s="1" t="str">
        <f ca="1">IF(($A490&lt;&gt;"")*(AF$1&lt;&gt;""),IF(_xlfn.XLOOKUP(AF$1,Attendance_sorted!$B489:$CW489,Attendance_sorted!$B489:$CW489,"nn")&lt;&gt;"nn","•",""),"")</f>
        <v/>
      </c>
      <c r="AG490" s="1" t="str">
        <f ca="1">IF(($A490&lt;&gt;"")*(AG$1&lt;&gt;""),IF(_xlfn.XLOOKUP(AG$1,Attendance_sorted!$B489:$CW489,Attendance_sorted!$B489:$CW489,"nn")&lt;&gt;"nn","•",""),"")</f>
        <v/>
      </c>
      <c r="AH490" s="1" t="str">
        <f ca="1">IF(($A490&lt;&gt;"")*(AH$1&lt;&gt;""),IF(_xlfn.XLOOKUP(AH$1,Attendance_sorted!$B489:$CW489,Attendance_sorted!$B489:$CW489,"nn")&lt;&gt;"nn","•",""),"")</f>
        <v/>
      </c>
      <c r="AI490" s="1" t="str">
        <f ca="1">IF(($A490&lt;&gt;"")*(AI$1&lt;&gt;""),IF(_xlfn.XLOOKUP(AI$1,Attendance_sorted!$B489:$CW489,Attendance_sorted!$B489:$CW489,"nn")&lt;&gt;"nn","•",""),"")</f>
        <v/>
      </c>
      <c r="AJ490" s="1" t="str">
        <f ca="1">IF(($A490&lt;&gt;"")*(AJ$1&lt;&gt;""),IF(_xlfn.XLOOKUP(AJ$1,Attendance_sorted!$B489:$CW489,Attendance_sorted!$B489:$CW489,"nn")&lt;&gt;"nn","•",""),"")</f>
        <v/>
      </c>
      <c r="AK490" s="1" t="str">
        <f ca="1">IF(($A490&lt;&gt;"")*(AK$1&lt;&gt;""),IF(_xlfn.XLOOKUP(AK$1,Attendance_sorted!$B489:$CW489,Attendance_sorted!$B489:$CW489,"nn")&lt;&gt;"nn","•",""),"")</f>
        <v/>
      </c>
      <c r="AL490" s="1" t="str">
        <f ca="1">IF(($A490&lt;&gt;"")*(AL$1&lt;&gt;""),IF(_xlfn.XLOOKUP(AL$1,Attendance_sorted!$B489:$CW489,Attendance_sorted!$B489:$CW489,"nn")&lt;&gt;"nn","•",""),"")</f>
        <v/>
      </c>
      <c r="AM490" s="1" t="str">
        <f ca="1">IF(($A490&lt;&gt;"")*(AM$1&lt;&gt;""),IF(_xlfn.XLOOKUP(AM$1,Attendance_sorted!$B489:$CW489,Attendance_sorted!$B489:$CW489,"nn")&lt;&gt;"nn","•",""),"")</f>
        <v/>
      </c>
      <c r="AN490" s="1" t="str">
        <f ca="1">IF(($A490&lt;&gt;"")*(AN$1&lt;&gt;""),IF(_xlfn.XLOOKUP(AN$1,Attendance_sorted!$B489:$CW489,Attendance_sorted!$B489:$CW489,"nn")&lt;&gt;"nn","•",""),"")</f>
        <v/>
      </c>
      <c r="AO490" s="1" t="str">
        <f ca="1">IF(($A490&lt;&gt;"")*(AO$1&lt;&gt;""),IF(_xlfn.XLOOKUP(AO$1,Attendance_sorted!$B489:$CW489,Attendance_sorted!$B489:$CW489,"nn")&lt;&gt;"nn","•",""),"")</f>
        <v/>
      </c>
      <c r="AP490" s="1" t="str">
        <f ca="1">IF(($A490&lt;&gt;"")*(AP$1&lt;&gt;""),IF(_xlfn.XLOOKUP(AP$1,Attendance_sorted!$B489:$CW489,Attendance_sorted!$B489:$CW489,"nn")&lt;&gt;"nn","•",""),"")</f>
        <v/>
      </c>
      <c r="AQ490" s="1" t="str">
        <f ca="1">IF(($A490&lt;&gt;"")*(AQ$1&lt;&gt;""),IF(_xlfn.XLOOKUP(AQ$1,Attendance_sorted!$B489:$CW489,Attendance_sorted!$B489:$CW489,"nn")&lt;&gt;"nn","•",""),"")</f>
        <v/>
      </c>
      <c r="AR490" s="1" t="str">
        <f ca="1">IF(($A490&lt;&gt;"")*(AR$1&lt;&gt;""),IF(_xlfn.XLOOKUP(AR$1,Attendance_sorted!$B489:$CW489,Attendance_sorted!$B489:$CW489,"nn")&lt;&gt;"nn","•",""),"")</f>
        <v/>
      </c>
      <c r="AS490" s="1" t="str">
        <f ca="1">IF(($A490&lt;&gt;"")*(AS$1&lt;&gt;""),IF(_xlfn.XLOOKUP(AS$1,Attendance_sorted!$B489:$CW489,Attendance_sorted!$B489:$CW489,"nn")&lt;&gt;"nn","•",""),"")</f>
        <v/>
      </c>
      <c r="AT490" s="1" t="str">
        <f ca="1">IF(($A490&lt;&gt;"")*(AT$1&lt;&gt;""),IF(_xlfn.XLOOKUP(AT$1,Attendance_sorted!$B489:$CW489,Attendance_sorted!$B489:$CW489,"nn")&lt;&gt;"nn","•",""),"")</f>
        <v/>
      </c>
      <c r="AU490" s="1" t="str">
        <f ca="1">IF(($A490&lt;&gt;"")*(AU$1&lt;&gt;""),IF(_xlfn.XLOOKUP(AU$1,Attendance_sorted!$B489:$CW489,Attendance_sorted!$B489:$CW489,"nn")&lt;&gt;"nn","•",""),"")</f>
        <v/>
      </c>
      <c r="AV490" s="1" t="str">
        <f ca="1">IF(($A490&lt;&gt;"")*(AV$1&lt;&gt;""),IF(_xlfn.XLOOKUP(AV$1,Attendance_sorted!$B489:$CW489,Attendance_sorted!$B489:$CW489,"nn")&lt;&gt;"nn","•",""),"")</f>
        <v/>
      </c>
      <c r="AW490" s="1" t="str">
        <f ca="1">IF(($A490&lt;&gt;"")*(AW$1&lt;&gt;""),IF(_xlfn.XLOOKUP(AW$1,Attendance_sorted!$B489:$CW489,Attendance_sorted!$B489:$CW489,"nn")&lt;&gt;"nn","•",""),"")</f>
        <v/>
      </c>
      <c r="AX490" s="1" t="str">
        <f ca="1">IF(($A490&lt;&gt;"")*(AX$1&lt;&gt;""),IF(_xlfn.XLOOKUP(AX$1,Attendance_sorted!$B489:$CW489,Attendance_sorted!$B489:$CW489,"nn")&lt;&gt;"nn","•",""),"")</f>
        <v/>
      </c>
      <c r="AY490" s="1" t="str">
        <f ca="1">IF(($A490&lt;&gt;"")*(AY$1&lt;&gt;""),IF(_xlfn.XLOOKUP(AY$1,Attendance_sorted!$B489:$CW489,Attendance_sorted!$B489:$CW489,"nn")&lt;&gt;"nn","•",""),"")</f>
        <v/>
      </c>
      <c r="AZ490" s="1" t="str">
        <f ca="1">IF(($A490&lt;&gt;"")*(AZ$1&lt;&gt;""),IF(_xlfn.XLOOKUP(AZ$1,Attendance_sorted!$B489:$CW489,Attendance_sorted!$B489:$CW489,"nn")&lt;&gt;"nn","•",""),"")</f>
        <v/>
      </c>
      <c r="BA490" s="1" t="str">
        <f ca="1">IF(($A490&lt;&gt;"")*(BA$1&lt;&gt;""),IF(_xlfn.XLOOKUP(BA$1,Attendance_sorted!$B489:$CW489,Attendance_sorted!$B489:$CW489,"nn")&lt;&gt;"nn","•",""),"")</f>
        <v/>
      </c>
      <c r="BB490" s="1" t="str">
        <f ca="1">IF(($A490&lt;&gt;"")*(BB$1&lt;&gt;""),IF(_xlfn.XLOOKUP(BB$1,Attendance_sorted!$B489:$CW489,Attendance_sorted!$B489:$CW489,"nn")&lt;&gt;"nn","•",""),"")</f>
        <v/>
      </c>
      <c r="BC490" s="1" t="str">
        <f ca="1">IF(($A490&lt;&gt;"")*(BC$1&lt;&gt;""),IF(_xlfn.XLOOKUP(BC$1,Attendance_sorted!$B489:$CW489,Attendance_sorted!$B489:$CW489,"nn")&lt;&gt;"nn","•",""),"")</f>
        <v/>
      </c>
      <c r="BD490" s="1" t="str">
        <f ca="1">IF(($A490&lt;&gt;"")*(BD$1&lt;&gt;""),IF(_xlfn.XLOOKUP(BD$1,Attendance_sorted!$B489:$CW489,Attendance_sorted!$B489:$CW489,"nn")&lt;&gt;"nn","•",""),"")</f>
        <v/>
      </c>
      <c r="BE490" s="1" t="str">
        <f ca="1">IF(($A490&lt;&gt;"")*(BE$1&lt;&gt;""),IF(_xlfn.XLOOKUP(BE$1,Attendance_sorted!$B489:$CW489,Attendance_sorted!$B489:$CW489,"nn")&lt;&gt;"nn","•",""),"")</f>
        <v/>
      </c>
      <c r="BF490" s="1" t="str">
        <f ca="1">IF(($A490&lt;&gt;"")*(BF$1&lt;&gt;""),IF(_xlfn.XLOOKUP(BF$1,Attendance_sorted!$B489:$CW489,Attendance_sorted!$B489:$CW489,"nn")&lt;&gt;"nn","•",""),"")</f>
        <v/>
      </c>
      <c r="BG490" s="1" t="str">
        <f ca="1">IF(($A490&lt;&gt;"")*(BG$1&lt;&gt;""),IF(_xlfn.XLOOKUP(BG$1,Attendance_sorted!$B489:$CW489,Attendance_sorted!$B489:$CW489,"nn")&lt;&gt;"nn","•",""),"")</f>
        <v/>
      </c>
      <c r="BH490" s="1" t="str">
        <f ca="1">IF(($A490&lt;&gt;"")*(BH$1&lt;&gt;""),IF(_xlfn.XLOOKUP(BH$1,Attendance_sorted!$B489:$CW489,Attendance_sorted!$B489:$CW489,"nn")&lt;&gt;"nn","•",""),"")</f>
        <v/>
      </c>
      <c r="BI490" s="1" t="str">
        <f ca="1">IF(($A490&lt;&gt;"")*(BI$1&lt;&gt;""),IF(_xlfn.XLOOKUP(BI$1,Attendance_sorted!$B489:$CW489,Attendance_sorted!$B489:$CW489,"nn")&lt;&gt;"nn","•",""),"")</f>
        <v/>
      </c>
      <c r="BJ490" s="1" t="str">
        <f ca="1">IF(($A490&lt;&gt;"")*(BJ$1&lt;&gt;""),IF(_xlfn.XLOOKUP(BJ$1,Attendance_sorted!$B489:$CW489,Attendance_sorted!$B489:$CW489,"nn")&lt;&gt;"nn","•",""),"")</f>
        <v/>
      </c>
      <c r="BK490" s="1" t="str">
        <f ca="1">IF(($A490&lt;&gt;"")*(BK$1&lt;&gt;""),IF(_xlfn.XLOOKUP(BK$1,Attendance_sorted!$B489:$CW489,Attendance_sorted!$B489:$CW489,"nn")&lt;&gt;"nn","•",""),"")</f>
        <v/>
      </c>
      <c r="BL490" s="1" t="str">
        <f ca="1">IF(($A490&lt;&gt;"")*(BL$1&lt;&gt;""),IF(_xlfn.XLOOKUP(BL$1,Attendance_sorted!$B489:$CW489,Attendance_sorted!$B489:$CW489,"nn")&lt;&gt;"nn","•",""),"")</f>
        <v/>
      </c>
      <c r="BM490" s="1" t="str">
        <f ca="1">IF(($A490&lt;&gt;"")*(BM$1&lt;&gt;""),IF(_xlfn.XLOOKUP(BM$1,Attendance_sorted!$B489:$CW489,Attendance_sorted!$B489:$CW489,"nn")&lt;&gt;"nn","•",""),"")</f>
        <v/>
      </c>
      <c r="BN490" s="1" t="str">
        <f ca="1">IF(($A490&lt;&gt;"")*(BN$1&lt;&gt;""),IF(_xlfn.XLOOKUP(BN$1,Attendance_sorted!$B489:$CW489,Attendance_sorted!$B489:$CW489,"nn")&lt;&gt;"nn","•",""),"")</f>
        <v/>
      </c>
      <c r="BO490" s="1" t="str">
        <f ca="1">IF(($A490&lt;&gt;"")*(BO$1&lt;&gt;""),IF(_xlfn.XLOOKUP(BO$1,Attendance_sorted!$B489:$CW489,Attendance_sorted!$B489:$CW489,"nn")&lt;&gt;"nn","•",""),"")</f>
        <v/>
      </c>
      <c r="BP490" s="1" t="str">
        <f ca="1">IF(($A490&lt;&gt;"")*(BP$1&lt;&gt;""),IF(_xlfn.XLOOKUP(BP$1,Attendance_sorted!$B489:$CW489,Attendance_sorted!$B489:$CW489,"nn")&lt;&gt;"nn","•",""),"")</f>
        <v/>
      </c>
      <c r="BQ490" s="1" t="str">
        <f ca="1">IF(($A490&lt;&gt;"")*(BQ$1&lt;&gt;""),IF(_xlfn.XLOOKUP(BQ$1,Attendance_sorted!$B489:$CW489,Attendance_sorted!$B489:$CW489,"nn")&lt;&gt;"nn","•",""),"")</f>
        <v/>
      </c>
      <c r="BR490" s="1" t="str">
        <f ca="1">IF(($A490&lt;&gt;"")*(BR$1&lt;&gt;""),IF(_xlfn.XLOOKUP(BR$1,Attendance_sorted!$B489:$CW489,Attendance_sorted!$B489:$CW489,"nn")&lt;&gt;"nn","•",""),"")</f>
        <v/>
      </c>
      <c r="BS490" s="1" t="str">
        <f ca="1">IF(($A490&lt;&gt;"")*(BS$1&lt;&gt;""),IF(_xlfn.XLOOKUP(BS$1,Attendance_sorted!$B489:$CW489,Attendance_sorted!$B489:$CW489,"nn")&lt;&gt;"nn","•",""),"")</f>
        <v/>
      </c>
      <c r="BT490" s="1" t="str">
        <f ca="1">IF(($A490&lt;&gt;"")*(BT$1&lt;&gt;""),IF(_xlfn.XLOOKUP(BT$1,Attendance_sorted!$B489:$CW489,Attendance_sorted!$B489:$CW489,"nn")&lt;&gt;"nn","•",""),"")</f>
        <v/>
      </c>
      <c r="BU490" s="1" t="str">
        <f ca="1">IF(($A490&lt;&gt;"")*(BU$1&lt;&gt;""),IF(_xlfn.XLOOKUP(BU$1,Attendance_sorted!$B489:$CW489,Attendance_sorted!$B489:$CW489,"nn")&lt;&gt;"nn","•",""),"")</f>
        <v/>
      </c>
      <c r="BV490" s="1" t="str">
        <f ca="1">IF(($A490&lt;&gt;"")*(BV$1&lt;&gt;""),IF(_xlfn.XLOOKUP(BV$1,Attendance_sorted!$B489:$CW489,Attendance_sorted!$B489:$CW489,"nn")&lt;&gt;"nn","•",""),"")</f>
        <v/>
      </c>
      <c r="BW490" s="1" t="str">
        <f ca="1">IF(($A490&lt;&gt;"")*(BW$1&lt;&gt;""),IF(_xlfn.XLOOKUP(BW$1,Attendance_sorted!$B489:$CW489,Attendance_sorted!$B489:$CW489,"nn")&lt;&gt;"nn","•",""),"")</f>
        <v/>
      </c>
      <c r="BX490" s="1" t="str">
        <f ca="1">IF(($A490&lt;&gt;"")*(BX$1&lt;&gt;""),IF(_xlfn.XLOOKUP(BX$1,Attendance_sorted!$B489:$CW489,Attendance_sorted!$B489:$CW489,"nn")&lt;&gt;"nn","•",""),"")</f>
        <v/>
      </c>
      <c r="BY490" s="1" t="str">
        <f ca="1">IF(($A490&lt;&gt;"")*(BY$1&lt;&gt;""),IF(_xlfn.XLOOKUP(BY$1,Attendance_sorted!$B489:$CW489,Attendance_sorted!$B489:$CW489,"nn")&lt;&gt;"nn","•",""),"")</f>
        <v/>
      </c>
      <c r="BZ490" s="1" t="str">
        <f ca="1">IF(($A490&lt;&gt;"")*(BZ$1&lt;&gt;""),IF(_xlfn.XLOOKUP(BZ$1,Attendance_sorted!$B489:$CW489,Attendance_sorted!$B489:$CW489,"nn")&lt;&gt;"nn","•",""),"")</f>
        <v/>
      </c>
      <c r="CA490" s="1" t="str">
        <f ca="1">IF(($A490&lt;&gt;"")*(CA$1&lt;&gt;""),IF(_xlfn.XLOOKUP(CA$1,Attendance_sorted!$B489:$CW489,Attendance_sorted!$B489:$CW489,"nn")&lt;&gt;"nn","•",""),"")</f>
        <v/>
      </c>
      <c r="CB490" s="1" t="str">
        <f ca="1">IF(($A490&lt;&gt;"")*(CB$1&lt;&gt;""),IF(_xlfn.XLOOKUP(CB$1,Attendance_sorted!$B489:$CW489,Attendance_sorted!$B489:$CW489,"nn")&lt;&gt;"nn","•",""),"")</f>
        <v/>
      </c>
      <c r="CC490" s="1" t="str">
        <f ca="1">IF(($A490&lt;&gt;"")*(CC$1&lt;&gt;""),IF(_xlfn.XLOOKUP(CC$1,Attendance_sorted!$B489:$CW489,Attendance_sorted!$B489:$CW489,"nn")&lt;&gt;"nn","•",""),"")</f>
        <v/>
      </c>
      <c r="CD490" s="1" t="str">
        <f ca="1">IF(($A490&lt;&gt;"")*(CD$1&lt;&gt;""),IF(_xlfn.XLOOKUP(CD$1,Attendance_sorted!$B489:$CW489,Attendance_sorted!$B489:$CW489,"nn")&lt;&gt;"nn","•",""),"")</f>
        <v/>
      </c>
      <c r="CE490" s="1" t="str">
        <f ca="1">IF(($A490&lt;&gt;"")*(CE$1&lt;&gt;""),IF(_xlfn.XLOOKUP(CE$1,Attendance_sorted!$B489:$CW489,Attendance_sorted!$B489:$CW489,"nn")&lt;&gt;"nn","•",""),"")</f>
        <v/>
      </c>
      <c r="CF490" s="1" t="str">
        <f ca="1">IF(($A490&lt;&gt;"")*(CF$1&lt;&gt;""),IF(_xlfn.XLOOKUP(CF$1,Attendance_sorted!$B489:$CW489,Attendance_sorted!$B489:$CW489,"nn")&lt;&gt;"nn","•",""),"")</f>
        <v/>
      </c>
      <c r="CG490" s="1" t="str">
        <f ca="1">IF(($A490&lt;&gt;"")*(CG$1&lt;&gt;""),IF(_xlfn.XLOOKUP(CG$1,Attendance_sorted!$B489:$CW489,Attendance_sorted!$B489:$CW489,"nn")&lt;&gt;"nn","•",""),"")</f>
        <v/>
      </c>
      <c r="CH490" s="1" t="str">
        <f ca="1">IF(($A490&lt;&gt;"")*(CH$1&lt;&gt;""),IF(_xlfn.XLOOKUP(CH$1,Attendance_sorted!$B489:$CW489,Attendance_sorted!$B489:$CW489,"nn")&lt;&gt;"nn","•",""),"")</f>
        <v/>
      </c>
      <c r="CI490" s="1" t="str">
        <f ca="1">IF(($A490&lt;&gt;"")*(CI$1&lt;&gt;""),IF(_xlfn.XLOOKUP(CI$1,Attendance_sorted!$B489:$CW489,Attendance_sorted!$B489:$CW489,"nn")&lt;&gt;"nn","•",""),"")</f>
        <v/>
      </c>
      <c r="CJ490" s="1" t="str">
        <f ca="1">IF(($A490&lt;&gt;"")*(CJ$1&lt;&gt;""),IF(_xlfn.XLOOKUP(CJ$1,Attendance_sorted!$B489:$CW489,Attendance_sorted!$B489:$CW489,"nn")&lt;&gt;"nn","•",""),"")</f>
        <v/>
      </c>
      <c r="CK490" s="1" t="str">
        <f ca="1">IF(($A490&lt;&gt;"")*(CK$1&lt;&gt;""),IF(_xlfn.XLOOKUP(CK$1,Attendance_sorted!$B489:$CW489,Attendance_sorted!$B489:$CW489,"nn")&lt;&gt;"nn","•",""),"")</f>
        <v/>
      </c>
      <c r="CL490" s="1" t="str">
        <f ca="1">IF(($A490&lt;&gt;"")*(CL$1&lt;&gt;""),IF(_xlfn.XLOOKUP(CL$1,Attendance_sorted!$B489:$CW489,Attendance_sorted!$B489:$CW489,"nn")&lt;&gt;"nn","•",""),"")</f>
        <v/>
      </c>
      <c r="CM490" s="1" t="str">
        <f ca="1">IF(($A490&lt;&gt;"")*(CM$1&lt;&gt;""),IF(_xlfn.XLOOKUP(CM$1,Attendance_sorted!$B489:$CW489,Attendance_sorted!$B489:$CW489,"nn")&lt;&gt;"nn","•",""),"")</f>
        <v/>
      </c>
      <c r="CN490" s="1" t="str">
        <f ca="1">IF(($A490&lt;&gt;"")*(CN$1&lt;&gt;""),IF(_xlfn.XLOOKUP(CN$1,Attendance_sorted!$B489:$CW489,Attendance_sorted!$B489:$CW489,"nn")&lt;&gt;"nn","•",""),"")</f>
        <v/>
      </c>
      <c r="CO490" s="1" t="str">
        <f ca="1">IF(($A490&lt;&gt;"")*(CO$1&lt;&gt;""),IF(_xlfn.XLOOKUP(CO$1,Attendance_sorted!$B489:$CW489,Attendance_sorted!$B489:$CW489,"nn")&lt;&gt;"nn","•",""),"")</f>
        <v/>
      </c>
      <c r="CP490" s="1" t="str">
        <f ca="1">IF(($A490&lt;&gt;"")*(CP$1&lt;&gt;""),IF(_xlfn.XLOOKUP(CP$1,Attendance_sorted!$B489:$CW489,Attendance_sorted!$B489:$CW489,"nn")&lt;&gt;"nn","•",""),"")</f>
        <v/>
      </c>
      <c r="CQ490" s="1" t="str">
        <f ca="1">IF(($A490&lt;&gt;"")*(CQ$1&lt;&gt;""),IF(_xlfn.XLOOKUP(CQ$1,Attendance_sorted!$B489:$CW489,Attendance_sorted!$B489:$CW489,"nn")&lt;&gt;"nn","•",""),"")</f>
        <v/>
      </c>
      <c r="CR490" s="1" t="str">
        <f ca="1">IF(($A490&lt;&gt;"")*(CR$1&lt;&gt;""),IF(_xlfn.XLOOKUP(CR$1,Attendance_sorted!$B489:$CW489,Attendance_sorted!$B489:$CW489,"nn")&lt;&gt;"nn","•",""),"")</f>
        <v/>
      </c>
      <c r="CS490" s="1" t="str">
        <f ca="1">IF(($A490&lt;&gt;"")*(CS$1&lt;&gt;""),IF(_xlfn.XLOOKUP(CS$1,Attendance_sorted!$B489:$CW489,Attendance_sorted!$B489:$CW489,"nn")&lt;&gt;"nn","•",""),"")</f>
        <v/>
      </c>
      <c r="CT490" s="1" t="str">
        <f ca="1">IF(($A490&lt;&gt;"")*(CT$1&lt;&gt;""),IF(_xlfn.XLOOKUP(CT$1,Attendance_sorted!$B489:$CW489,Attendance_sorted!$B489:$CW489,"nn")&lt;&gt;"nn","•",""),"")</f>
        <v/>
      </c>
      <c r="CU490" s="1" t="str">
        <f ca="1">IF(($A490&lt;&gt;"")*(CU$1&lt;&gt;""),IF(_xlfn.XLOOKUP(CU$1,Attendance_sorted!$B489:$CW489,Attendance_sorted!$B489:$CW489,"nn")&lt;&gt;"nn","•",""),"")</f>
        <v/>
      </c>
      <c r="CV490" s="1" t="str">
        <f ca="1">IF(($A490&lt;&gt;"")*(CV$1&lt;&gt;""),IF(_xlfn.XLOOKUP(CV$1,Attendance_sorted!$B489:$CW489,Attendance_sorted!$B489:$CW489,"nn")&lt;&gt;"nn","•",""),"")</f>
        <v/>
      </c>
      <c r="CW490" s="1" t="str">
        <f ca="1">IF(($A490&lt;&gt;"")*(CW$1&lt;&gt;""),IF(_xlfn.XLOOKUP(CW$1,Attendance_sorted!$B489:$CW489,Attendance_sorted!$B489:$CW489,"nn")&lt;&gt;"nn","•",""),"")</f>
        <v/>
      </c>
    </row>
    <row r="491" spans="1:101">
      <c r="A491" s="1"/>
      <c r="B491" s="1" t="str">
        <f ca="1">IF(($A491&lt;&gt;"")*(B$1&lt;&gt;""),IF(_xlfn.XLOOKUP(B$1,Attendance_sorted!$B490:$CW490,Attendance_sorted!$B490:$CW490,"nn")&lt;&gt;"nn","•",""),"")</f>
        <v/>
      </c>
      <c r="C491" s="1" t="str">
        <f ca="1">IF(($A491&lt;&gt;"")*(C$1&lt;&gt;""),IF(_xlfn.XLOOKUP(C$1,Attendance_sorted!$B490:$CW490,Attendance_sorted!$B490:$CW490,"nn")&lt;&gt;"nn","•",""),"")</f>
        <v/>
      </c>
      <c r="D491" s="1" t="str">
        <f ca="1">IF(($A491&lt;&gt;"")*(D$1&lt;&gt;""),IF(_xlfn.XLOOKUP(D$1,Attendance_sorted!$B490:$CW490,Attendance_sorted!$B490:$CW490,"nn")&lt;&gt;"nn","•",""),"")</f>
        <v/>
      </c>
      <c r="E491" s="1" t="str">
        <f ca="1">IF(($A491&lt;&gt;"")*(E$1&lt;&gt;""),IF(_xlfn.XLOOKUP(E$1,Attendance_sorted!$B490:$CW490,Attendance_sorted!$B490:$CW490,"nn")&lt;&gt;"nn","•",""),"")</f>
        <v/>
      </c>
      <c r="F491" s="1" t="str">
        <f ca="1">IF(($A491&lt;&gt;"")*(F$1&lt;&gt;""),IF(_xlfn.XLOOKUP(F$1,Attendance_sorted!$B490:$CW490,Attendance_sorted!$B490:$CW490,"nn")&lt;&gt;"nn","•",""),"")</f>
        <v/>
      </c>
      <c r="G491" s="1" t="str">
        <f ca="1">IF(($A491&lt;&gt;"")*(G$1&lt;&gt;""),IF(_xlfn.XLOOKUP(G$1,Attendance_sorted!$B490:$CW490,Attendance_sorted!$B490:$CW490,"nn")&lt;&gt;"nn","•",""),"")</f>
        <v/>
      </c>
      <c r="H491" s="1" t="str">
        <f ca="1">IF(($A491&lt;&gt;"")*(H$1&lt;&gt;""),IF(_xlfn.XLOOKUP(H$1,Attendance_sorted!$B490:$CW490,Attendance_sorted!$B490:$CW490,"nn")&lt;&gt;"nn","•",""),"")</f>
        <v/>
      </c>
      <c r="I491" s="1" t="str">
        <f ca="1">IF(($A491&lt;&gt;"")*(I$1&lt;&gt;""),IF(_xlfn.XLOOKUP(I$1,Attendance_sorted!$B490:$CW490,Attendance_sorted!$B490:$CW490,"nn")&lt;&gt;"nn","•",""),"")</f>
        <v/>
      </c>
      <c r="J491" s="1" t="str">
        <f ca="1">IF(($A491&lt;&gt;"")*(J$1&lt;&gt;""),IF(_xlfn.XLOOKUP(J$1,Attendance_sorted!$B490:$CW490,Attendance_sorted!$B490:$CW490,"nn")&lt;&gt;"nn","•",""),"")</f>
        <v/>
      </c>
      <c r="K491" s="1" t="str">
        <f ca="1">IF(($A491&lt;&gt;"")*(K$1&lt;&gt;""),IF(_xlfn.XLOOKUP(K$1,Attendance_sorted!$B490:$CW490,Attendance_sorted!$B490:$CW490,"nn")&lt;&gt;"nn","•",""),"")</f>
        <v/>
      </c>
      <c r="L491" s="1" t="str">
        <f ca="1">IF(($A491&lt;&gt;"")*(L$1&lt;&gt;""),IF(_xlfn.XLOOKUP(L$1,Attendance_sorted!$B490:$CW490,Attendance_sorted!$B490:$CW490,"nn")&lt;&gt;"nn","•",""),"")</f>
        <v/>
      </c>
      <c r="M491" s="1" t="str">
        <f ca="1">IF(($A491&lt;&gt;"")*(M$1&lt;&gt;""),IF(_xlfn.XLOOKUP(M$1,Attendance_sorted!$B490:$CW490,Attendance_sorted!$B490:$CW490,"nn")&lt;&gt;"nn","•",""),"")</f>
        <v/>
      </c>
      <c r="N491" s="1" t="str">
        <f ca="1">IF(($A491&lt;&gt;"")*(N$1&lt;&gt;""),IF(_xlfn.XLOOKUP(N$1,Attendance_sorted!$B490:$CW490,Attendance_sorted!$B490:$CW490,"nn")&lt;&gt;"nn","•",""),"")</f>
        <v/>
      </c>
      <c r="O491" s="1" t="str">
        <f ca="1">IF(($A491&lt;&gt;"")*(O$1&lt;&gt;""),IF(_xlfn.XLOOKUP(O$1,Attendance_sorted!$B490:$CW490,Attendance_sorted!$B490:$CW490,"nn")&lt;&gt;"nn","•",""),"")</f>
        <v/>
      </c>
      <c r="P491" s="1" t="str">
        <f ca="1">IF(($A491&lt;&gt;"")*(P$1&lt;&gt;""),IF(_xlfn.XLOOKUP(P$1,Attendance_sorted!$B490:$CW490,Attendance_sorted!$B490:$CW490,"nn")&lt;&gt;"nn","•",""),"")</f>
        <v/>
      </c>
      <c r="Q491" s="1" t="str">
        <f ca="1">IF(($A491&lt;&gt;"")*(Q$1&lt;&gt;""),IF(_xlfn.XLOOKUP(Q$1,Attendance_sorted!$B490:$CW490,Attendance_sorted!$B490:$CW490,"nn")&lt;&gt;"nn","•",""),"")</f>
        <v/>
      </c>
      <c r="R491" s="1" t="str">
        <f ca="1">IF(($A491&lt;&gt;"")*(R$1&lt;&gt;""),IF(_xlfn.XLOOKUP(R$1,Attendance_sorted!$B490:$CW490,Attendance_sorted!$B490:$CW490,"nn")&lt;&gt;"nn","•",""),"")</f>
        <v/>
      </c>
      <c r="S491" s="1" t="str">
        <f ca="1">IF(($A491&lt;&gt;"")*(S$1&lt;&gt;""),IF(_xlfn.XLOOKUP(S$1,Attendance_sorted!$B490:$CW490,Attendance_sorted!$B490:$CW490,"nn")&lt;&gt;"nn","•",""),"")</f>
        <v/>
      </c>
      <c r="T491" s="1" t="str">
        <f ca="1">IF(($A491&lt;&gt;"")*(T$1&lt;&gt;""),IF(_xlfn.XLOOKUP(T$1,Attendance_sorted!$B490:$CW490,Attendance_sorted!$B490:$CW490,"nn")&lt;&gt;"nn","•",""),"")</f>
        <v/>
      </c>
      <c r="U491" s="1" t="str">
        <f ca="1">IF(($A491&lt;&gt;"")*(U$1&lt;&gt;""),IF(_xlfn.XLOOKUP(U$1,Attendance_sorted!$B490:$CW490,Attendance_sorted!$B490:$CW490,"nn")&lt;&gt;"nn","•",""),"")</f>
        <v/>
      </c>
      <c r="V491" s="1" t="str">
        <f ca="1">IF(($A491&lt;&gt;"")*(V$1&lt;&gt;""),IF(_xlfn.XLOOKUP(V$1,Attendance_sorted!$B490:$CW490,Attendance_sorted!$B490:$CW490,"nn")&lt;&gt;"nn","•",""),"")</f>
        <v/>
      </c>
      <c r="W491" s="1" t="str">
        <f ca="1">IF(($A491&lt;&gt;"")*(W$1&lt;&gt;""),IF(_xlfn.XLOOKUP(W$1,Attendance_sorted!$B490:$CW490,Attendance_sorted!$B490:$CW490,"nn")&lt;&gt;"nn","•",""),"")</f>
        <v/>
      </c>
      <c r="X491" s="1" t="str">
        <f ca="1">IF(($A491&lt;&gt;"")*(X$1&lt;&gt;""),IF(_xlfn.XLOOKUP(X$1,Attendance_sorted!$B490:$CW490,Attendance_sorted!$B490:$CW490,"nn")&lt;&gt;"nn","•",""),"")</f>
        <v/>
      </c>
      <c r="Y491" s="1" t="str">
        <f ca="1">IF(($A491&lt;&gt;"")*(Y$1&lt;&gt;""),IF(_xlfn.XLOOKUP(Y$1,Attendance_sorted!$B490:$CW490,Attendance_sorted!$B490:$CW490,"nn")&lt;&gt;"nn","•",""),"")</f>
        <v/>
      </c>
      <c r="Z491" s="1" t="str">
        <f ca="1">IF(($A491&lt;&gt;"")*(Z$1&lt;&gt;""),IF(_xlfn.XLOOKUP(Z$1,Attendance_sorted!$B490:$CW490,Attendance_sorted!$B490:$CW490,"nn")&lt;&gt;"nn","•",""),"")</f>
        <v/>
      </c>
      <c r="AA491" s="1" t="str">
        <f ca="1">IF(($A491&lt;&gt;"")*(AA$1&lt;&gt;""),IF(_xlfn.XLOOKUP(AA$1,Attendance_sorted!$B490:$CW490,Attendance_sorted!$B490:$CW490,"nn")&lt;&gt;"nn","•",""),"")</f>
        <v/>
      </c>
      <c r="AB491" s="1" t="str">
        <f ca="1">IF(($A491&lt;&gt;"")*(AB$1&lt;&gt;""),IF(_xlfn.XLOOKUP(AB$1,Attendance_sorted!$B490:$CW490,Attendance_sorted!$B490:$CW490,"nn")&lt;&gt;"nn","•",""),"")</f>
        <v/>
      </c>
      <c r="AC491" s="1" t="str">
        <f ca="1">IF(($A491&lt;&gt;"")*(AC$1&lt;&gt;""),IF(_xlfn.XLOOKUP(AC$1,Attendance_sorted!$B490:$CW490,Attendance_sorted!$B490:$CW490,"nn")&lt;&gt;"nn","•",""),"")</f>
        <v/>
      </c>
      <c r="AD491" s="1" t="str">
        <f ca="1">IF(($A491&lt;&gt;"")*(AD$1&lt;&gt;""),IF(_xlfn.XLOOKUP(AD$1,Attendance_sorted!$B490:$CW490,Attendance_sorted!$B490:$CW490,"nn")&lt;&gt;"nn","•",""),"")</f>
        <v/>
      </c>
      <c r="AE491" s="1" t="str">
        <f ca="1">IF(($A491&lt;&gt;"")*(AE$1&lt;&gt;""),IF(_xlfn.XLOOKUP(AE$1,Attendance_sorted!$B490:$CW490,Attendance_sorted!$B490:$CW490,"nn")&lt;&gt;"nn","•",""),"")</f>
        <v/>
      </c>
      <c r="AF491" s="1" t="str">
        <f ca="1">IF(($A491&lt;&gt;"")*(AF$1&lt;&gt;""),IF(_xlfn.XLOOKUP(AF$1,Attendance_sorted!$B490:$CW490,Attendance_sorted!$B490:$CW490,"nn")&lt;&gt;"nn","•",""),"")</f>
        <v/>
      </c>
      <c r="AG491" s="1" t="str">
        <f ca="1">IF(($A491&lt;&gt;"")*(AG$1&lt;&gt;""),IF(_xlfn.XLOOKUP(AG$1,Attendance_sorted!$B490:$CW490,Attendance_sorted!$B490:$CW490,"nn")&lt;&gt;"nn","•",""),"")</f>
        <v/>
      </c>
      <c r="AH491" s="1" t="str">
        <f ca="1">IF(($A491&lt;&gt;"")*(AH$1&lt;&gt;""),IF(_xlfn.XLOOKUP(AH$1,Attendance_sorted!$B490:$CW490,Attendance_sorted!$B490:$CW490,"nn")&lt;&gt;"nn","•",""),"")</f>
        <v/>
      </c>
      <c r="AI491" s="1" t="str">
        <f ca="1">IF(($A491&lt;&gt;"")*(AI$1&lt;&gt;""),IF(_xlfn.XLOOKUP(AI$1,Attendance_sorted!$B490:$CW490,Attendance_sorted!$B490:$CW490,"nn")&lt;&gt;"nn","•",""),"")</f>
        <v/>
      </c>
      <c r="AJ491" s="1" t="str">
        <f ca="1">IF(($A491&lt;&gt;"")*(AJ$1&lt;&gt;""),IF(_xlfn.XLOOKUP(AJ$1,Attendance_sorted!$B490:$CW490,Attendance_sorted!$B490:$CW490,"nn")&lt;&gt;"nn","•",""),"")</f>
        <v/>
      </c>
      <c r="AK491" s="1" t="str">
        <f ca="1">IF(($A491&lt;&gt;"")*(AK$1&lt;&gt;""),IF(_xlfn.XLOOKUP(AK$1,Attendance_sorted!$B490:$CW490,Attendance_sorted!$B490:$CW490,"nn")&lt;&gt;"nn","•",""),"")</f>
        <v/>
      </c>
      <c r="AL491" s="1" t="str">
        <f ca="1">IF(($A491&lt;&gt;"")*(AL$1&lt;&gt;""),IF(_xlfn.XLOOKUP(AL$1,Attendance_sorted!$B490:$CW490,Attendance_sorted!$B490:$CW490,"nn")&lt;&gt;"nn","•",""),"")</f>
        <v/>
      </c>
      <c r="AM491" s="1" t="str">
        <f ca="1">IF(($A491&lt;&gt;"")*(AM$1&lt;&gt;""),IF(_xlfn.XLOOKUP(AM$1,Attendance_sorted!$B490:$CW490,Attendance_sorted!$B490:$CW490,"nn")&lt;&gt;"nn","•",""),"")</f>
        <v/>
      </c>
      <c r="AN491" s="1" t="str">
        <f ca="1">IF(($A491&lt;&gt;"")*(AN$1&lt;&gt;""),IF(_xlfn.XLOOKUP(AN$1,Attendance_sorted!$B490:$CW490,Attendance_sorted!$B490:$CW490,"nn")&lt;&gt;"nn","•",""),"")</f>
        <v/>
      </c>
      <c r="AO491" s="1" t="str">
        <f ca="1">IF(($A491&lt;&gt;"")*(AO$1&lt;&gt;""),IF(_xlfn.XLOOKUP(AO$1,Attendance_sorted!$B490:$CW490,Attendance_sorted!$B490:$CW490,"nn")&lt;&gt;"nn","•",""),"")</f>
        <v/>
      </c>
      <c r="AP491" s="1" t="str">
        <f ca="1">IF(($A491&lt;&gt;"")*(AP$1&lt;&gt;""),IF(_xlfn.XLOOKUP(AP$1,Attendance_sorted!$B490:$CW490,Attendance_sorted!$B490:$CW490,"nn")&lt;&gt;"nn","•",""),"")</f>
        <v/>
      </c>
      <c r="AQ491" s="1" t="str">
        <f ca="1">IF(($A491&lt;&gt;"")*(AQ$1&lt;&gt;""),IF(_xlfn.XLOOKUP(AQ$1,Attendance_sorted!$B490:$CW490,Attendance_sorted!$B490:$CW490,"nn")&lt;&gt;"nn","•",""),"")</f>
        <v/>
      </c>
      <c r="AR491" s="1" t="str">
        <f ca="1">IF(($A491&lt;&gt;"")*(AR$1&lt;&gt;""),IF(_xlfn.XLOOKUP(AR$1,Attendance_sorted!$B490:$CW490,Attendance_sorted!$B490:$CW490,"nn")&lt;&gt;"nn","•",""),"")</f>
        <v/>
      </c>
      <c r="AS491" s="1" t="str">
        <f ca="1">IF(($A491&lt;&gt;"")*(AS$1&lt;&gt;""),IF(_xlfn.XLOOKUP(AS$1,Attendance_sorted!$B490:$CW490,Attendance_sorted!$B490:$CW490,"nn")&lt;&gt;"nn","•",""),"")</f>
        <v/>
      </c>
      <c r="AT491" s="1" t="str">
        <f ca="1">IF(($A491&lt;&gt;"")*(AT$1&lt;&gt;""),IF(_xlfn.XLOOKUP(AT$1,Attendance_sorted!$B490:$CW490,Attendance_sorted!$B490:$CW490,"nn")&lt;&gt;"nn","•",""),"")</f>
        <v/>
      </c>
      <c r="AU491" s="1" t="str">
        <f ca="1">IF(($A491&lt;&gt;"")*(AU$1&lt;&gt;""),IF(_xlfn.XLOOKUP(AU$1,Attendance_sorted!$B490:$CW490,Attendance_sorted!$B490:$CW490,"nn")&lt;&gt;"nn","•",""),"")</f>
        <v/>
      </c>
      <c r="AV491" s="1" t="str">
        <f ca="1">IF(($A491&lt;&gt;"")*(AV$1&lt;&gt;""),IF(_xlfn.XLOOKUP(AV$1,Attendance_sorted!$B490:$CW490,Attendance_sorted!$B490:$CW490,"nn")&lt;&gt;"nn","•",""),"")</f>
        <v/>
      </c>
      <c r="AW491" s="1" t="str">
        <f ca="1">IF(($A491&lt;&gt;"")*(AW$1&lt;&gt;""),IF(_xlfn.XLOOKUP(AW$1,Attendance_sorted!$B490:$CW490,Attendance_sorted!$B490:$CW490,"nn")&lt;&gt;"nn","•",""),"")</f>
        <v/>
      </c>
      <c r="AX491" s="1" t="str">
        <f ca="1">IF(($A491&lt;&gt;"")*(AX$1&lt;&gt;""),IF(_xlfn.XLOOKUP(AX$1,Attendance_sorted!$B490:$CW490,Attendance_sorted!$B490:$CW490,"nn")&lt;&gt;"nn","•",""),"")</f>
        <v/>
      </c>
      <c r="AY491" s="1" t="str">
        <f ca="1">IF(($A491&lt;&gt;"")*(AY$1&lt;&gt;""),IF(_xlfn.XLOOKUP(AY$1,Attendance_sorted!$B490:$CW490,Attendance_sorted!$B490:$CW490,"nn")&lt;&gt;"nn","•",""),"")</f>
        <v/>
      </c>
      <c r="AZ491" s="1" t="str">
        <f ca="1">IF(($A491&lt;&gt;"")*(AZ$1&lt;&gt;""),IF(_xlfn.XLOOKUP(AZ$1,Attendance_sorted!$B490:$CW490,Attendance_sorted!$B490:$CW490,"nn")&lt;&gt;"nn","•",""),"")</f>
        <v/>
      </c>
      <c r="BA491" s="1" t="str">
        <f ca="1">IF(($A491&lt;&gt;"")*(BA$1&lt;&gt;""),IF(_xlfn.XLOOKUP(BA$1,Attendance_sorted!$B490:$CW490,Attendance_sorted!$B490:$CW490,"nn")&lt;&gt;"nn","•",""),"")</f>
        <v/>
      </c>
      <c r="BB491" s="1" t="str">
        <f ca="1">IF(($A491&lt;&gt;"")*(BB$1&lt;&gt;""),IF(_xlfn.XLOOKUP(BB$1,Attendance_sorted!$B490:$CW490,Attendance_sorted!$B490:$CW490,"nn")&lt;&gt;"nn","•",""),"")</f>
        <v/>
      </c>
      <c r="BC491" s="1" t="str">
        <f ca="1">IF(($A491&lt;&gt;"")*(BC$1&lt;&gt;""),IF(_xlfn.XLOOKUP(BC$1,Attendance_sorted!$B490:$CW490,Attendance_sorted!$B490:$CW490,"nn")&lt;&gt;"nn","•",""),"")</f>
        <v/>
      </c>
      <c r="BD491" s="1" t="str">
        <f ca="1">IF(($A491&lt;&gt;"")*(BD$1&lt;&gt;""),IF(_xlfn.XLOOKUP(BD$1,Attendance_sorted!$B490:$CW490,Attendance_sorted!$B490:$CW490,"nn")&lt;&gt;"nn","•",""),"")</f>
        <v/>
      </c>
      <c r="BE491" s="1" t="str">
        <f ca="1">IF(($A491&lt;&gt;"")*(BE$1&lt;&gt;""),IF(_xlfn.XLOOKUP(BE$1,Attendance_sorted!$B490:$CW490,Attendance_sorted!$B490:$CW490,"nn")&lt;&gt;"nn","•",""),"")</f>
        <v/>
      </c>
      <c r="BF491" s="1" t="str">
        <f ca="1">IF(($A491&lt;&gt;"")*(BF$1&lt;&gt;""),IF(_xlfn.XLOOKUP(BF$1,Attendance_sorted!$B490:$CW490,Attendance_sorted!$B490:$CW490,"nn")&lt;&gt;"nn","•",""),"")</f>
        <v/>
      </c>
      <c r="BG491" s="1" t="str">
        <f ca="1">IF(($A491&lt;&gt;"")*(BG$1&lt;&gt;""),IF(_xlfn.XLOOKUP(BG$1,Attendance_sorted!$B490:$CW490,Attendance_sorted!$B490:$CW490,"nn")&lt;&gt;"nn","•",""),"")</f>
        <v/>
      </c>
      <c r="BH491" s="1" t="str">
        <f ca="1">IF(($A491&lt;&gt;"")*(BH$1&lt;&gt;""),IF(_xlfn.XLOOKUP(BH$1,Attendance_sorted!$B490:$CW490,Attendance_sorted!$B490:$CW490,"nn")&lt;&gt;"nn","•",""),"")</f>
        <v/>
      </c>
      <c r="BI491" s="1" t="str">
        <f ca="1">IF(($A491&lt;&gt;"")*(BI$1&lt;&gt;""),IF(_xlfn.XLOOKUP(BI$1,Attendance_sorted!$B490:$CW490,Attendance_sorted!$B490:$CW490,"nn")&lt;&gt;"nn","•",""),"")</f>
        <v/>
      </c>
      <c r="BJ491" s="1" t="str">
        <f ca="1">IF(($A491&lt;&gt;"")*(BJ$1&lt;&gt;""),IF(_xlfn.XLOOKUP(BJ$1,Attendance_sorted!$B490:$CW490,Attendance_sorted!$B490:$CW490,"nn")&lt;&gt;"nn","•",""),"")</f>
        <v/>
      </c>
      <c r="BK491" s="1" t="str">
        <f ca="1">IF(($A491&lt;&gt;"")*(BK$1&lt;&gt;""),IF(_xlfn.XLOOKUP(BK$1,Attendance_sorted!$B490:$CW490,Attendance_sorted!$B490:$CW490,"nn")&lt;&gt;"nn","•",""),"")</f>
        <v/>
      </c>
      <c r="BL491" s="1" t="str">
        <f ca="1">IF(($A491&lt;&gt;"")*(BL$1&lt;&gt;""),IF(_xlfn.XLOOKUP(BL$1,Attendance_sorted!$B490:$CW490,Attendance_sorted!$B490:$CW490,"nn")&lt;&gt;"nn","•",""),"")</f>
        <v/>
      </c>
      <c r="BM491" s="1" t="str">
        <f ca="1">IF(($A491&lt;&gt;"")*(BM$1&lt;&gt;""),IF(_xlfn.XLOOKUP(BM$1,Attendance_sorted!$B490:$CW490,Attendance_sorted!$B490:$CW490,"nn")&lt;&gt;"nn","•",""),"")</f>
        <v/>
      </c>
      <c r="BN491" s="1" t="str">
        <f ca="1">IF(($A491&lt;&gt;"")*(BN$1&lt;&gt;""),IF(_xlfn.XLOOKUP(BN$1,Attendance_sorted!$B490:$CW490,Attendance_sorted!$B490:$CW490,"nn")&lt;&gt;"nn","•",""),"")</f>
        <v/>
      </c>
      <c r="BO491" s="1" t="str">
        <f ca="1">IF(($A491&lt;&gt;"")*(BO$1&lt;&gt;""),IF(_xlfn.XLOOKUP(BO$1,Attendance_sorted!$B490:$CW490,Attendance_sorted!$B490:$CW490,"nn")&lt;&gt;"nn","•",""),"")</f>
        <v/>
      </c>
      <c r="BP491" s="1" t="str">
        <f ca="1">IF(($A491&lt;&gt;"")*(BP$1&lt;&gt;""),IF(_xlfn.XLOOKUP(BP$1,Attendance_sorted!$B490:$CW490,Attendance_sorted!$B490:$CW490,"nn")&lt;&gt;"nn","•",""),"")</f>
        <v/>
      </c>
      <c r="BQ491" s="1" t="str">
        <f ca="1">IF(($A491&lt;&gt;"")*(BQ$1&lt;&gt;""),IF(_xlfn.XLOOKUP(BQ$1,Attendance_sorted!$B490:$CW490,Attendance_sorted!$B490:$CW490,"nn")&lt;&gt;"nn","•",""),"")</f>
        <v/>
      </c>
      <c r="BR491" s="1" t="str">
        <f ca="1">IF(($A491&lt;&gt;"")*(BR$1&lt;&gt;""),IF(_xlfn.XLOOKUP(BR$1,Attendance_sorted!$B490:$CW490,Attendance_sorted!$B490:$CW490,"nn")&lt;&gt;"nn","•",""),"")</f>
        <v/>
      </c>
      <c r="BS491" s="1" t="str">
        <f ca="1">IF(($A491&lt;&gt;"")*(BS$1&lt;&gt;""),IF(_xlfn.XLOOKUP(BS$1,Attendance_sorted!$B490:$CW490,Attendance_sorted!$B490:$CW490,"nn")&lt;&gt;"nn","•",""),"")</f>
        <v/>
      </c>
      <c r="BT491" s="1" t="str">
        <f ca="1">IF(($A491&lt;&gt;"")*(BT$1&lt;&gt;""),IF(_xlfn.XLOOKUP(BT$1,Attendance_sorted!$B490:$CW490,Attendance_sorted!$B490:$CW490,"nn")&lt;&gt;"nn","•",""),"")</f>
        <v/>
      </c>
      <c r="BU491" s="1" t="str">
        <f ca="1">IF(($A491&lt;&gt;"")*(BU$1&lt;&gt;""),IF(_xlfn.XLOOKUP(BU$1,Attendance_sorted!$B490:$CW490,Attendance_sorted!$B490:$CW490,"nn")&lt;&gt;"nn","•",""),"")</f>
        <v/>
      </c>
      <c r="BV491" s="1" t="str">
        <f ca="1">IF(($A491&lt;&gt;"")*(BV$1&lt;&gt;""),IF(_xlfn.XLOOKUP(BV$1,Attendance_sorted!$B490:$CW490,Attendance_sorted!$B490:$CW490,"nn")&lt;&gt;"nn","•",""),"")</f>
        <v/>
      </c>
      <c r="BW491" s="1" t="str">
        <f ca="1">IF(($A491&lt;&gt;"")*(BW$1&lt;&gt;""),IF(_xlfn.XLOOKUP(BW$1,Attendance_sorted!$B490:$CW490,Attendance_sorted!$B490:$CW490,"nn")&lt;&gt;"nn","•",""),"")</f>
        <v/>
      </c>
      <c r="BX491" s="1" t="str">
        <f ca="1">IF(($A491&lt;&gt;"")*(BX$1&lt;&gt;""),IF(_xlfn.XLOOKUP(BX$1,Attendance_sorted!$B490:$CW490,Attendance_sorted!$B490:$CW490,"nn")&lt;&gt;"nn","•",""),"")</f>
        <v/>
      </c>
      <c r="BY491" s="1" t="str">
        <f ca="1">IF(($A491&lt;&gt;"")*(BY$1&lt;&gt;""),IF(_xlfn.XLOOKUP(BY$1,Attendance_sorted!$B490:$CW490,Attendance_sorted!$B490:$CW490,"nn")&lt;&gt;"nn","•",""),"")</f>
        <v/>
      </c>
      <c r="BZ491" s="1" t="str">
        <f ca="1">IF(($A491&lt;&gt;"")*(BZ$1&lt;&gt;""),IF(_xlfn.XLOOKUP(BZ$1,Attendance_sorted!$B490:$CW490,Attendance_sorted!$B490:$CW490,"nn")&lt;&gt;"nn","•",""),"")</f>
        <v/>
      </c>
      <c r="CA491" s="1" t="str">
        <f ca="1">IF(($A491&lt;&gt;"")*(CA$1&lt;&gt;""),IF(_xlfn.XLOOKUP(CA$1,Attendance_sorted!$B490:$CW490,Attendance_sorted!$B490:$CW490,"nn")&lt;&gt;"nn","•",""),"")</f>
        <v/>
      </c>
      <c r="CB491" s="1" t="str">
        <f ca="1">IF(($A491&lt;&gt;"")*(CB$1&lt;&gt;""),IF(_xlfn.XLOOKUP(CB$1,Attendance_sorted!$B490:$CW490,Attendance_sorted!$B490:$CW490,"nn")&lt;&gt;"nn","•",""),"")</f>
        <v/>
      </c>
      <c r="CC491" s="1" t="str">
        <f ca="1">IF(($A491&lt;&gt;"")*(CC$1&lt;&gt;""),IF(_xlfn.XLOOKUP(CC$1,Attendance_sorted!$B490:$CW490,Attendance_sorted!$B490:$CW490,"nn")&lt;&gt;"nn","•",""),"")</f>
        <v/>
      </c>
      <c r="CD491" s="1" t="str">
        <f ca="1">IF(($A491&lt;&gt;"")*(CD$1&lt;&gt;""),IF(_xlfn.XLOOKUP(CD$1,Attendance_sorted!$B490:$CW490,Attendance_sorted!$B490:$CW490,"nn")&lt;&gt;"nn","•",""),"")</f>
        <v/>
      </c>
      <c r="CE491" s="1" t="str">
        <f ca="1">IF(($A491&lt;&gt;"")*(CE$1&lt;&gt;""),IF(_xlfn.XLOOKUP(CE$1,Attendance_sorted!$B490:$CW490,Attendance_sorted!$B490:$CW490,"nn")&lt;&gt;"nn","•",""),"")</f>
        <v/>
      </c>
      <c r="CF491" s="1" t="str">
        <f ca="1">IF(($A491&lt;&gt;"")*(CF$1&lt;&gt;""),IF(_xlfn.XLOOKUP(CF$1,Attendance_sorted!$B490:$CW490,Attendance_sorted!$B490:$CW490,"nn")&lt;&gt;"nn","•",""),"")</f>
        <v/>
      </c>
      <c r="CG491" s="1" t="str">
        <f ca="1">IF(($A491&lt;&gt;"")*(CG$1&lt;&gt;""),IF(_xlfn.XLOOKUP(CG$1,Attendance_sorted!$B490:$CW490,Attendance_sorted!$B490:$CW490,"nn")&lt;&gt;"nn","•",""),"")</f>
        <v/>
      </c>
      <c r="CH491" s="1" t="str">
        <f ca="1">IF(($A491&lt;&gt;"")*(CH$1&lt;&gt;""),IF(_xlfn.XLOOKUP(CH$1,Attendance_sorted!$B490:$CW490,Attendance_sorted!$B490:$CW490,"nn")&lt;&gt;"nn","•",""),"")</f>
        <v/>
      </c>
      <c r="CI491" s="1" t="str">
        <f ca="1">IF(($A491&lt;&gt;"")*(CI$1&lt;&gt;""),IF(_xlfn.XLOOKUP(CI$1,Attendance_sorted!$B490:$CW490,Attendance_sorted!$B490:$CW490,"nn")&lt;&gt;"nn","•",""),"")</f>
        <v/>
      </c>
      <c r="CJ491" s="1" t="str">
        <f ca="1">IF(($A491&lt;&gt;"")*(CJ$1&lt;&gt;""),IF(_xlfn.XLOOKUP(CJ$1,Attendance_sorted!$B490:$CW490,Attendance_sorted!$B490:$CW490,"nn")&lt;&gt;"nn","•",""),"")</f>
        <v/>
      </c>
      <c r="CK491" s="1" t="str">
        <f ca="1">IF(($A491&lt;&gt;"")*(CK$1&lt;&gt;""),IF(_xlfn.XLOOKUP(CK$1,Attendance_sorted!$B490:$CW490,Attendance_sorted!$B490:$CW490,"nn")&lt;&gt;"nn","•",""),"")</f>
        <v/>
      </c>
      <c r="CL491" s="1" t="str">
        <f ca="1">IF(($A491&lt;&gt;"")*(CL$1&lt;&gt;""),IF(_xlfn.XLOOKUP(CL$1,Attendance_sorted!$B490:$CW490,Attendance_sorted!$B490:$CW490,"nn")&lt;&gt;"nn","•",""),"")</f>
        <v/>
      </c>
      <c r="CM491" s="1" t="str">
        <f ca="1">IF(($A491&lt;&gt;"")*(CM$1&lt;&gt;""),IF(_xlfn.XLOOKUP(CM$1,Attendance_sorted!$B490:$CW490,Attendance_sorted!$B490:$CW490,"nn")&lt;&gt;"nn","•",""),"")</f>
        <v/>
      </c>
      <c r="CN491" s="1" t="str">
        <f ca="1">IF(($A491&lt;&gt;"")*(CN$1&lt;&gt;""),IF(_xlfn.XLOOKUP(CN$1,Attendance_sorted!$B490:$CW490,Attendance_sorted!$B490:$CW490,"nn")&lt;&gt;"nn","•",""),"")</f>
        <v/>
      </c>
      <c r="CO491" s="1" t="str">
        <f ca="1">IF(($A491&lt;&gt;"")*(CO$1&lt;&gt;""),IF(_xlfn.XLOOKUP(CO$1,Attendance_sorted!$B490:$CW490,Attendance_sorted!$B490:$CW490,"nn")&lt;&gt;"nn","•",""),"")</f>
        <v/>
      </c>
      <c r="CP491" s="1" t="str">
        <f ca="1">IF(($A491&lt;&gt;"")*(CP$1&lt;&gt;""),IF(_xlfn.XLOOKUP(CP$1,Attendance_sorted!$B490:$CW490,Attendance_sorted!$B490:$CW490,"nn")&lt;&gt;"nn","•",""),"")</f>
        <v/>
      </c>
      <c r="CQ491" s="1" t="str">
        <f ca="1">IF(($A491&lt;&gt;"")*(CQ$1&lt;&gt;""),IF(_xlfn.XLOOKUP(CQ$1,Attendance_sorted!$B490:$CW490,Attendance_sorted!$B490:$CW490,"nn")&lt;&gt;"nn","•",""),"")</f>
        <v/>
      </c>
      <c r="CR491" s="1" t="str">
        <f ca="1">IF(($A491&lt;&gt;"")*(CR$1&lt;&gt;""),IF(_xlfn.XLOOKUP(CR$1,Attendance_sorted!$B490:$CW490,Attendance_sorted!$B490:$CW490,"nn")&lt;&gt;"nn","•",""),"")</f>
        <v/>
      </c>
      <c r="CS491" s="1" t="str">
        <f ca="1">IF(($A491&lt;&gt;"")*(CS$1&lt;&gt;""),IF(_xlfn.XLOOKUP(CS$1,Attendance_sorted!$B490:$CW490,Attendance_sorted!$B490:$CW490,"nn")&lt;&gt;"nn","•",""),"")</f>
        <v/>
      </c>
      <c r="CT491" s="1" t="str">
        <f ca="1">IF(($A491&lt;&gt;"")*(CT$1&lt;&gt;""),IF(_xlfn.XLOOKUP(CT$1,Attendance_sorted!$B490:$CW490,Attendance_sorted!$B490:$CW490,"nn")&lt;&gt;"nn","•",""),"")</f>
        <v/>
      </c>
      <c r="CU491" s="1" t="str">
        <f ca="1">IF(($A491&lt;&gt;"")*(CU$1&lt;&gt;""),IF(_xlfn.XLOOKUP(CU$1,Attendance_sorted!$B490:$CW490,Attendance_sorted!$B490:$CW490,"nn")&lt;&gt;"nn","•",""),"")</f>
        <v/>
      </c>
      <c r="CV491" s="1" t="str">
        <f ca="1">IF(($A491&lt;&gt;"")*(CV$1&lt;&gt;""),IF(_xlfn.XLOOKUP(CV$1,Attendance_sorted!$B490:$CW490,Attendance_sorted!$B490:$CW490,"nn")&lt;&gt;"nn","•",""),"")</f>
        <v/>
      </c>
      <c r="CW491" s="1" t="str">
        <f ca="1">IF(($A491&lt;&gt;"")*(CW$1&lt;&gt;""),IF(_xlfn.XLOOKUP(CW$1,Attendance_sorted!$B490:$CW490,Attendance_sorted!$B490:$CW490,"nn")&lt;&gt;"nn","•",""),"")</f>
        <v/>
      </c>
    </row>
    <row r="492" spans="1:101">
      <c r="A492" s="1"/>
      <c r="B492" s="1" t="str">
        <f ca="1">IF(($A492&lt;&gt;"")*(B$1&lt;&gt;""),IF(_xlfn.XLOOKUP(B$1,Attendance_sorted!$B491:$CW491,Attendance_sorted!$B491:$CW491,"nn")&lt;&gt;"nn","•",""),"")</f>
        <v/>
      </c>
      <c r="C492" s="1" t="str">
        <f ca="1">IF(($A492&lt;&gt;"")*(C$1&lt;&gt;""),IF(_xlfn.XLOOKUP(C$1,Attendance_sorted!$B491:$CW491,Attendance_sorted!$B491:$CW491,"nn")&lt;&gt;"nn","•",""),"")</f>
        <v/>
      </c>
      <c r="D492" s="1" t="str">
        <f ca="1">IF(($A492&lt;&gt;"")*(D$1&lt;&gt;""),IF(_xlfn.XLOOKUP(D$1,Attendance_sorted!$B491:$CW491,Attendance_sorted!$B491:$CW491,"nn")&lt;&gt;"nn","•",""),"")</f>
        <v/>
      </c>
      <c r="E492" s="1" t="str">
        <f ca="1">IF(($A492&lt;&gt;"")*(E$1&lt;&gt;""),IF(_xlfn.XLOOKUP(E$1,Attendance_sorted!$B491:$CW491,Attendance_sorted!$B491:$CW491,"nn")&lt;&gt;"nn","•",""),"")</f>
        <v/>
      </c>
      <c r="F492" s="1" t="str">
        <f ca="1">IF(($A492&lt;&gt;"")*(F$1&lt;&gt;""),IF(_xlfn.XLOOKUP(F$1,Attendance_sorted!$B491:$CW491,Attendance_sorted!$B491:$CW491,"nn")&lt;&gt;"nn","•",""),"")</f>
        <v/>
      </c>
      <c r="G492" s="1" t="str">
        <f ca="1">IF(($A492&lt;&gt;"")*(G$1&lt;&gt;""),IF(_xlfn.XLOOKUP(G$1,Attendance_sorted!$B491:$CW491,Attendance_sorted!$B491:$CW491,"nn")&lt;&gt;"nn","•",""),"")</f>
        <v/>
      </c>
      <c r="H492" s="1" t="str">
        <f ca="1">IF(($A492&lt;&gt;"")*(H$1&lt;&gt;""),IF(_xlfn.XLOOKUP(H$1,Attendance_sorted!$B491:$CW491,Attendance_sorted!$B491:$CW491,"nn")&lt;&gt;"nn","•",""),"")</f>
        <v/>
      </c>
      <c r="I492" s="1" t="str">
        <f ca="1">IF(($A492&lt;&gt;"")*(I$1&lt;&gt;""),IF(_xlfn.XLOOKUP(I$1,Attendance_sorted!$B491:$CW491,Attendance_sorted!$B491:$CW491,"nn")&lt;&gt;"nn","•",""),"")</f>
        <v/>
      </c>
      <c r="J492" s="1" t="str">
        <f ca="1">IF(($A492&lt;&gt;"")*(J$1&lt;&gt;""),IF(_xlfn.XLOOKUP(J$1,Attendance_sorted!$B491:$CW491,Attendance_sorted!$B491:$CW491,"nn")&lt;&gt;"nn","•",""),"")</f>
        <v/>
      </c>
      <c r="K492" s="1" t="str">
        <f ca="1">IF(($A492&lt;&gt;"")*(K$1&lt;&gt;""),IF(_xlfn.XLOOKUP(K$1,Attendance_sorted!$B491:$CW491,Attendance_sorted!$B491:$CW491,"nn")&lt;&gt;"nn","•",""),"")</f>
        <v/>
      </c>
      <c r="L492" s="1" t="str">
        <f ca="1">IF(($A492&lt;&gt;"")*(L$1&lt;&gt;""),IF(_xlfn.XLOOKUP(L$1,Attendance_sorted!$B491:$CW491,Attendance_sorted!$B491:$CW491,"nn")&lt;&gt;"nn","•",""),"")</f>
        <v/>
      </c>
      <c r="M492" s="1" t="str">
        <f ca="1">IF(($A492&lt;&gt;"")*(M$1&lt;&gt;""),IF(_xlfn.XLOOKUP(M$1,Attendance_sorted!$B491:$CW491,Attendance_sorted!$B491:$CW491,"nn")&lt;&gt;"nn","•",""),"")</f>
        <v/>
      </c>
      <c r="N492" s="1" t="str">
        <f ca="1">IF(($A492&lt;&gt;"")*(N$1&lt;&gt;""),IF(_xlfn.XLOOKUP(N$1,Attendance_sorted!$B491:$CW491,Attendance_sorted!$B491:$CW491,"nn")&lt;&gt;"nn","•",""),"")</f>
        <v/>
      </c>
      <c r="O492" s="1" t="str">
        <f ca="1">IF(($A492&lt;&gt;"")*(O$1&lt;&gt;""),IF(_xlfn.XLOOKUP(O$1,Attendance_sorted!$B491:$CW491,Attendance_sorted!$B491:$CW491,"nn")&lt;&gt;"nn","•",""),"")</f>
        <v/>
      </c>
      <c r="P492" s="1" t="str">
        <f ca="1">IF(($A492&lt;&gt;"")*(P$1&lt;&gt;""),IF(_xlfn.XLOOKUP(P$1,Attendance_sorted!$B491:$CW491,Attendance_sorted!$B491:$CW491,"nn")&lt;&gt;"nn","•",""),"")</f>
        <v/>
      </c>
      <c r="Q492" s="1" t="str">
        <f ca="1">IF(($A492&lt;&gt;"")*(Q$1&lt;&gt;""),IF(_xlfn.XLOOKUP(Q$1,Attendance_sorted!$B491:$CW491,Attendance_sorted!$B491:$CW491,"nn")&lt;&gt;"nn","•",""),"")</f>
        <v/>
      </c>
      <c r="R492" s="1" t="str">
        <f ca="1">IF(($A492&lt;&gt;"")*(R$1&lt;&gt;""),IF(_xlfn.XLOOKUP(R$1,Attendance_sorted!$B491:$CW491,Attendance_sorted!$B491:$CW491,"nn")&lt;&gt;"nn","•",""),"")</f>
        <v/>
      </c>
      <c r="S492" s="1" t="str">
        <f ca="1">IF(($A492&lt;&gt;"")*(S$1&lt;&gt;""),IF(_xlfn.XLOOKUP(S$1,Attendance_sorted!$B491:$CW491,Attendance_sorted!$B491:$CW491,"nn")&lt;&gt;"nn","•",""),"")</f>
        <v/>
      </c>
      <c r="T492" s="1" t="str">
        <f ca="1">IF(($A492&lt;&gt;"")*(T$1&lt;&gt;""),IF(_xlfn.XLOOKUP(T$1,Attendance_sorted!$B491:$CW491,Attendance_sorted!$B491:$CW491,"nn")&lt;&gt;"nn","•",""),"")</f>
        <v/>
      </c>
      <c r="U492" s="1" t="str">
        <f ca="1">IF(($A492&lt;&gt;"")*(U$1&lt;&gt;""),IF(_xlfn.XLOOKUP(U$1,Attendance_sorted!$B491:$CW491,Attendance_sorted!$B491:$CW491,"nn")&lt;&gt;"nn","•",""),"")</f>
        <v/>
      </c>
      <c r="V492" s="1" t="str">
        <f ca="1">IF(($A492&lt;&gt;"")*(V$1&lt;&gt;""),IF(_xlfn.XLOOKUP(V$1,Attendance_sorted!$B491:$CW491,Attendance_sorted!$B491:$CW491,"nn")&lt;&gt;"nn","•",""),"")</f>
        <v/>
      </c>
      <c r="W492" s="1" t="str">
        <f ca="1">IF(($A492&lt;&gt;"")*(W$1&lt;&gt;""),IF(_xlfn.XLOOKUP(W$1,Attendance_sorted!$B491:$CW491,Attendance_sorted!$B491:$CW491,"nn")&lt;&gt;"nn","•",""),"")</f>
        <v/>
      </c>
      <c r="X492" s="1" t="str">
        <f ca="1">IF(($A492&lt;&gt;"")*(X$1&lt;&gt;""),IF(_xlfn.XLOOKUP(X$1,Attendance_sorted!$B491:$CW491,Attendance_sorted!$B491:$CW491,"nn")&lt;&gt;"nn","•",""),"")</f>
        <v/>
      </c>
      <c r="Y492" s="1" t="str">
        <f ca="1">IF(($A492&lt;&gt;"")*(Y$1&lt;&gt;""),IF(_xlfn.XLOOKUP(Y$1,Attendance_sorted!$B491:$CW491,Attendance_sorted!$B491:$CW491,"nn")&lt;&gt;"nn","•",""),"")</f>
        <v/>
      </c>
      <c r="Z492" s="1" t="str">
        <f ca="1">IF(($A492&lt;&gt;"")*(Z$1&lt;&gt;""),IF(_xlfn.XLOOKUP(Z$1,Attendance_sorted!$B491:$CW491,Attendance_sorted!$B491:$CW491,"nn")&lt;&gt;"nn","•",""),"")</f>
        <v/>
      </c>
      <c r="AA492" s="1" t="str">
        <f ca="1">IF(($A492&lt;&gt;"")*(AA$1&lt;&gt;""),IF(_xlfn.XLOOKUP(AA$1,Attendance_sorted!$B491:$CW491,Attendance_sorted!$B491:$CW491,"nn")&lt;&gt;"nn","•",""),"")</f>
        <v/>
      </c>
      <c r="AB492" s="1" t="str">
        <f ca="1">IF(($A492&lt;&gt;"")*(AB$1&lt;&gt;""),IF(_xlfn.XLOOKUP(AB$1,Attendance_sorted!$B491:$CW491,Attendance_sorted!$B491:$CW491,"nn")&lt;&gt;"nn","•",""),"")</f>
        <v/>
      </c>
      <c r="AC492" s="1" t="str">
        <f ca="1">IF(($A492&lt;&gt;"")*(AC$1&lt;&gt;""),IF(_xlfn.XLOOKUP(AC$1,Attendance_sorted!$B491:$CW491,Attendance_sorted!$B491:$CW491,"nn")&lt;&gt;"nn","•",""),"")</f>
        <v/>
      </c>
      <c r="AD492" s="1" t="str">
        <f ca="1">IF(($A492&lt;&gt;"")*(AD$1&lt;&gt;""),IF(_xlfn.XLOOKUP(AD$1,Attendance_sorted!$B491:$CW491,Attendance_sorted!$B491:$CW491,"nn")&lt;&gt;"nn","•",""),"")</f>
        <v/>
      </c>
      <c r="AE492" s="1" t="str">
        <f ca="1">IF(($A492&lt;&gt;"")*(AE$1&lt;&gt;""),IF(_xlfn.XLOOKUP(AE$1,Attendance_sorted!$B491:$CW491,Attendance_sorted!$B491:$CW491,"nn")&lt;&gt;"nn","•",""),"")</f>
        <v/>
      </c>
      <c r="AF492" s="1" t="str">
        <f ca="1">IF(($A492&lt;&gt;"")*(AF$1&lt;&gt;""),IF(_xlfn.XLOOKUP(AF$1,Attendance_sorted!$B491:$CW491,Attendance_sorted!$B491:$CW491,"nn")&lt;&gt;"nn","•",""),"")</f>
        <v/>
      </c>
      <c r="AG492" s="1" t="str">
        <f ca="1">IF(($A492&lt;&gt;"")*(AG$1&lt;&gt;""),IF(_xlfn.XLOOKUP(AG$1,Attendance_sorted!$B491:$CW491,Attendance_sorted!$B491:$CW491,"nn")&lt;&gt;"nn","•",""),"")</f>
        <v/>
      </c>
      <c r="AH492" s="1" t="str">
        <f ca="1">IF(($A492&lt;&gt;"")*(AH$1&lt;&gt;""),IF(_xlfn.XLOOKUP(AH$1,Attendance_sorted!$B491:$CW491,Attendance_sorted!$B491:$CW491,"nn")&lt;&gt;"nn","•",""),"")</f>
        <v/>
      </c>
      <c r="AI492" s="1" t="str">
        <f ca="1">IF(($A492&lt;&gt;"")*(AI$1&lt;&gt;""),IF(_xlfn.XLOOKUP(AI$1,Attendance_sorted!$B491:$CW491,Attendance_sorted!$B491:$CW491,"nn")&lt;&gt;"nn","•",""),"")</f>
        <v/>
      </c>
      <c r="AJ492" s="1" t="str">
        <f ca="1">IF(($A492&lt;&gt;"")*(AJ$1&lt;&gt;""),IF(_xlfn.XLOOKUP(AJ$1,Attendance_sorted!$B491:$CW491,Attendance_sorted!$B491:$CW491,"nn")&lt;&gt;"nn","•",""),"")</f>
        <v/>
      </c>
      <c r="AK492" s="1" t="str">
        <f ca="1">IF(($A492&lt;&gt;"")*(AK$1&lt;&gt;""),IF(_xlfn.XLOOKUP(AK$1,Attendance_sorted!$B491:$CW491,Attendance_sorted!$B491:$CW491,"nn")&lt;&gt;"nn","•",""),"")</f>
        <v/>
      </c>
      <c r="AL492" s="1" t="str">
        <f ca="1">IF(($A492&lt;&gt;"")*(AL$1&lt;&gt;""),IF(_xlfn.XLOOKUP(AL$1,Attendance_sorted!$B491:$CW491,Attendance_sorted!$B491:$CW491,"nn")&lt;&gt;"nn","•",""),"")</f>
        <v/>
      </c>
      <c r="AM492" s="1" t="str">
        <f ca="1">IF(($A492&lt;&gt;"")*(AM$1&lt;&gt;""),IF(_xlfn.XLOOKUP(AM$1,Attendance_sorted!$B491:$CW491,Attendance_sorted!$B491:$CW491,"nn")&lt;&gt;"nn","•",""),"")</f>
        <v/>
      </c>
      <c r="AN492" s="1" t="str">
        <f ca="1">IF(($A492&lt;&gt;"")*(AN$1&lt;&gt;""),IF(_xlfn.XLOOKUP(AN$1,Attendance_sorted!$B491:$CW491,Attendance_sorted!$B491:$CW491,"nn")&lt;&gt;"nn","•",""),"")</f>
        <v/>
      </c>
      <c r="AO492" s="1" t="str">
        <f ca="1">IF(($A492&lt;&gt;"")*(AO$1&lt;&gt;""),IF(_xlfn.XLOOKUP(AO$1,Attendance_sorted!$B491:$CW491,Attendance_sorted!$B491:$CW491,"nn")&lt;&gt;"nn","•",""),"")</f>
        <v/>
      </c>
      <c r="AP492" s="1" t="str">
        <f ca="1">IF(($A492&lt;&gt;"")*(AP$1&lt;&gt;""),IF(_xlfn.XLOOKUP(AP$1,Attendance_sorted!$B491:$CW491,Attendance_sorted!$B491:$CW491,"nn")&lt;&gt;"nn","•",""),"")</f>
        <v/>
      </c>
      <c r="AQ492" s="1" t="str">
        <f ca="1">IF(($A492&lt;&gt;"")*(AQ$1&lt;&gt;""),IF(_xlfn.XLOOKUP(AQ$1,Attendance_sorted!$B491:$CW491,Attendance_sorted!$B491:$CW491,"nn")&lt;&gt;"nn","•",""),"")</f>
        <v/>
      </c>
      <c r="AR492" s="1" t="str">
        <f ca="1">IF(($A492&lt;&gt;"")*(AR$1&lt;&gt;""),IF(_xlfn.XLOOKUP(AR$1,Attendance_sorted!$B491:$CW491,Attendance_sorted!$B491:$CW491,"nn")&lt;&gt;"nn","•",""),"")</f>
        <v/>
      </c>
      <c r="AS492" s="1" t="str">
        <f ca="1">IF(($A492&lt;&gt;"")*(AS$1&lt;&gt;""),IF(_xlfn.XLOOKUP(AS$1,Attendance_sorted!$B491:$CW491,Attendance_sorted!$B491:$CW491,"nn")&lt;&gt;"nn","•",""),"")</f>
        <v/>
      </c>
      <c r="AT492" s="1" t="str">
        <f ca="1">IF(($A492&lt;&gt;"")*(AT$1&lt;&gt;""),IF(_xlfn.XLOOKUP(AT$1,Attendance_sorted!$B491:$CW491,Attendance_sorted!$B491:$CW491,"nn")&lt;&gt;"nn","•",""),"")</f>
        <v/>
      </c>
      <c r="AU492" s="1" t="str">
        <f ca="1">IF(($A492&lt;&gt;"")*(AU$1&lt;&gt;""),IF(_xlfn.XLOOKUP(AU$1,Attendance_sorted!$B491:$CW491,Attendance_sorted!$B491:$CW491,"nn")&lt;&gt;"nn","•",""),"")</f>
        <v/>
      </c>
      <c r="AV492" s="1" t="str">
        <f ca="1">IF(($A492&lt;&gt;"")*(AV$1&lt;&gt;""),IF(_xlfn.XLOOKUP(AV$1,Attendance_sorted!$B491:$CW491,Attendance_sorted!$B491:$CW491,"nn")&lt;&gt;"nn","•",""),"")</f>
        <v/>
      </c>
      <c r="AW492" s="1" t="str">
        <f ca="1">IF(($A492&lt;&gt;"")*(AW$1&lt;&gt;""),IF(_xlfn.XLOOKUP(AW$1,Attendance_sorted!$B491:$CW491,Attendance_sorted!$B491:$CW491,"nn")&lt;&gt;"nn","•",""),"")</f>
        <v/>
      </c>
      <c r="AX492" s="1" t="str">
        <f ca="1">IF(($A492&lt;&gt;"")*(AX$1&lt;&gt;""),IF(_xlfn.XLOOKUP(AX$1,Attendance_sorted!$B491:$CW491,Attendance_sorted!$B491:$CW491,"nn")&lt;&gt;"nn","•",""),"")</f>
        <v/>
      </c>
      <c r="AY492" s="1" t="str">
        <f ca="1">IF(($A492&lt;&gt;"")*(AY$1&lt;&gt;""),IF(_xlfn.XLOOKUP(AY$1,Attendance_sorted!$B491:$CW491,Attendance_sorted!$B491:$CW491,"nn")&lt;&gt;"nn","•",""),"")</f>
        <v/>
      </c>
      <c r="AZ492" s="1" t="str">
        <f ca="1">IF(($A492&lt;&gt;"")*(AZ$1&lt;&gt;""),IF(_xlfn.XLOOKUP(AZ$1,Attendance_sorted!$B491:$CW491,Attendance_sorted!$B491:$CW491,"nn")&lt;&gt;"nn","•",""),"")</f>
        <v/>
      </c>
      <c r="BA492" s="1" t="str">
        <f ca="1">IF(($A492&lt;&gt;"")*(BA$1&lt;&gt;""),IF(_xlfn.XLOOKUP(BA$1,Attendance_sorted!$B491:$CW491,Attendance_sorted!$B491:$CW491,"nn")&lt;&gt;"nn","•",""),"")</f>
        <v/>
      </c>
      <c r="BB492" s="1" t="str">
        <f ca="1">IF(($A492&lt;&gt;"")*(BB$1&lt;&gt;""),IF(_xlfn.XLOOKUP(BB$1,Attendance_sorted!$B491:$CW491,Attendance_sorted!$B491:$CW491,"nn")&lt;&gt;"nn","•",""),"")</f>
        <v/>
      </c>
      <c r="BC492" s="1" t="str">
        <f ca="1">IF(($A492&lt;&gt;"")*(BC$1&lt;&gt;""),IF(_xlfn.XLOOKUP(BC$1,Attendance_sorted!$B491:$CW491,Attendance_sorted!$B491:$CW491,"nn")&lt;&gt;"nn","•",""),"")</f>
        <v/>
      </c>
      <c r="BD492" s="1" t="str">
        <f ca="1">IF(($A492&lt;&gt;"")*(BD$1&lt;&gt;""),IF(_xlfn.XLOOKUP(BD$1,Attendance_sorted!$B491:$CW491,Attendance_sorted!$B491:$CW491,"nn")&lt;&gt;"nn","•",""),"")</f>
        <v/>
      </c>
      <c r="BE492" s="1" t="str">
        <f ca="1">IF(($A492&lt;&gt;"")*(BE$1&lt;&gt;""),IF(_xlfn.XLOOKUP(BE$1,Attendance_sorted!$B491:$CW491,Attendance_sorted!$B491:$CW491,"nn")&lt;&gt;"nn","•",""),"")</f>
        <v/>
      </c>
      <c r="BF492" s="1" t="str">
        <f ca="1">IF(($A492&lt;&gt;"")*(BF$1&lt;&gt;""),IF(_xlfn.XLOOKUP(BF$1,Attendance_sorted!$B491:$CW491,Attendance_sorted!$B491:$CW491,"nn")&lt;&gt;"nn","•",""),"")</f>
        <v/>
      </c>
      <c r="BG492" s="1" t="str">
        <f ca="1">IF(($A492&lt;&gt;"")*(BG$1&lt;&gt;""),IF(_xlfn.XLOOKUP(BG$1,Attendance_sorted!$B491:$CW491,Attendance_sorted!$B491:$CW491,"nn")&lt;&gt;"nn","•",""),"")</f>
        <v/>
      </c>
      <c r="BH492" s="1" t="str">
        <f ca="1">IF(($A492&lt;&gt;"")*(BH$1&lt;&gt;""),IF(_xlfn.XLOOKUP(BH$1,Attendance_sorted!$B491:$CW491,Attendance_sorted!$B491:$CW491,"nn")&lt;&gt;"nn","•",""),"")</f>
        <v/>
      </c>
      <c r="BI492" s="1" t="str">
        <f ca="1">IF(($A492&lt;&gt;"")*(BI$1&lt;&gt;""),IF(_xlfn.XLOOKUP(BI$1,Attendance_sorted!$B491:$CW491,Attendance_sorted!$B491:$CW491,"nn")&lt;&gt;"nn","•",""),"")</f>
        <v/>
      </c>
      <c r="BJ492" s="1" t="str">
        <f ca="1">IF(($A492&lt;&gt;"")*(BJ$1&lt;&gt;""),IF(_xlfn.XLOOKUP(BJ$1,Attendance_sorted!$B491:$CW491,Attendance_sorted!$B491:$CW491,"nn")&lt;&gt;"nn","•",""),"")</f>
        <v/>
      </c>
      <c r="BK492" s="1" t="str">
        <f ca="1">IF(($A492&lt;&gt;"")*(BK$1&lt;&gt;""),IF(_xlfn.XLOOKUP(BK$1,Attendance_sorted!$B491:$CW491,Attendance_sorted!$B491:$CW491,"nn")&lt;&gt;"nn","•",""),"")</f>
        <v/>
      </c>
      <c r="BL492" s="1" t="str">
        <f ca="1">IF(($A492&lt;&gt;"")*(BL$1&lt;&gt;""),IF(_xlfn.XLOOKUP(BL$1,Attendance_sorted!$B491:$CW491,Attendance_sorted!$B491:$CW491,"nn")&lt;&gt;"nn","•",""),"")</f>
        <v/>
      </c>
      <c r="BM492" s="1" t="str">
        <f ca="1">IF(($A492&lt;&gt;"")*(BM$1&lt;&gt;""),IF(_xlfn.XLOOKUP(BM$1,Attendance_sorted!$B491:$CW491,Attendance_sorted!$B491:$CW491,"nn")&lt;&gt;"nn","•",""),"")</f>
        <v/>
      </c>
      <c r="BN492" s="1" t="str">
        <f ca="1">IF(($A492&lt;&gt;"")*(BN$1&lt;&gt;""),IF(_xlfn.XLOOKUP(BN$1,Attendance_sorted!$B491:$CW491,Attendance_sorted!$B491:$CW491,"nn")&lt;&gt;"nn","•",""),"")</f>
        <v/>
      </c>
      <c r="BO492" s="1" t="str">
        <f ca="1">IF(($A492&lt;&gt;"")*(BO$1&lt;&gt;""),IF(_xlfn.XLOOKUP(BO$1,Attendance_sorted!$B491:$CW491,Attendance_sorted!$B491:$CW491,"nn")&lt;&gt;"nn","•",""),"")</f>
        <v/>
      </c>
      <c r="BP492" s="1" t="str">
        <f ca="1">IF(($A492&lt;&gt;"")*(BP$1&lt;&gt;""),IF(_xlfn.XLOOKUP(BP$1,Attendance_sorted!$B491:$CW491,Attendance_sorted!$B491:$CW491,"nn")&lt;&gt;"nn","•",""),"")</f>
        <v/>
      </c>
      <c r="BQ492" s="1" t="str">
        <f ca="1">IF(($A492&lt;&gt;"")*(BQ$1&lt;&gt;""),IF(_xlfn.XLOOKUP(BQ$1,Attendance_sorted!$B491:$CW491,Attendance_sorted!$B491:$CW491,"nn")&lt;&gt;"nn","•",""),"")</f>
        <v/>
      </c>
      <c r="BR492" s="1" t="str">
        <f ca="1">IF(($A492&lt;&gt;"")*(BR$1&lt;&gt;""),IF(_xlfn.XLOOKUP(BR$1,Attendance_sorted!$B491:$CW491,Attendance_sorted!$B491:$CW491,"nn")&lt;&gt;"nn","•",""),"")</f>
        <v/>
      </c>
      <c r="BS492" s="1" t="str">
        <f ca="1">IF(($A492&lt;&gt;"")*(BS$1&lt;&gt;""),IF(_xlfn.XLOOKUP(BS$1,Attendance_sorted!$B491:$CW491,Attendance_sorted!$B491:$CW491,"nn")&lt;&gt;"nn","•",""),"")</f>
        <v/>
      </c>
      <c r="BT492" s="1" t="str">
        <f ca="1">IF(($A492&lt;&gt;"")*(BT$1&lt;&gt;""),IF(_xlfn.XLOOKUP(BT$1,Attendance_sorted!$B491:$CW491,Attendance_sorted!$B491:$CW491,"nn")&lt;&gt;"nn","•",""),"")</f>
        <v/>
      </c>
      <c r="BU492" s="1" t="str">
        <f ca="1">IF(($A492&lt;&gt;"")*(BU$1&lt;&gt;""),IF(_xlfn.XLOOKUP(BU$1,Attendance_sorted!$B491:$CW491,Attendance_sorted!$B491:$CW491,"nn")&lt;&gt;"nn","•",""),"")</f>
        <v/>
      </c>
      <c r="BV492" s="1" t="str">
        <f ca="1">IF(($A492&lt;&gt;"")*(BV$1&lt;&gt;""),IF(_xlfn.XLOOKUP(BV$1,Attendance_sorted!$B491:$CW491,Attendance_sorted!$B491:$CW491,"nn")&lt;&gt;"nn","•",""),"")</f>
        <v/>
      </c>
      <c r="BW492" s="1" t="str">
        <f ca="1">IF(($A492&lt;&gt;"")*(BW$1&lt;&gt;""),IF(_xlfn.XLOOKUP(BW$1,Attendance_sorted!$B491:$CW491,Attendance_sorted!$B491:$CW491,"nn")&lt;&gt;"nn","•",""),"")</f>
        <v/>
      </c>
      <c r="BX492" s="1" t="str">
        <f ca="1">IF(($A492&lt;&gt;"")*(BX$1&lt;&gt;""),IF(_xlfn.XLOOKUP(BX$1,Attendance_sorted!$B491:$CW491,Attendance_sorted!$B491:$CW491,"nn")&lt;&gt;"nn","•",""),"")</f>
        <v/>
      </c>
      <c r="BY492" s="1" t="str">
        <f ca="1">IF(($A492&lt;&gt;"")*(BY$1&lt;&gt;""),IF(_xlfn.XLOOKUP(BY$1,Attendance_sorted!$B491:$CW491,Attendance_sorted!$B491:$CW491,"nn")&lt;&gt;"nn","•",""),"")</f>
        <v/>
      </c>
      <c r="BZ492" s="1" t="str">
        <f ca="1">IF(($A492&lt;&gt;"")*(BZ$1&lt;&gt;""),IF(_xlfn.XLOOKUP(BZ$1,Attendance_sorted!$B491:$CW491,Attendance_sorted!$B491:$CW491,"nn")&lt;&gt;"nn","•",""),"")</f>
        <v/>
      </c>
      <c r="CA492" s="1" t="str">
        <f ca="1">IF(($A492&lt;&gt;"")*(CA$1&lt;&gt;""),IF(_xlfn.XLOOKUP(CA$1,Attendance_sorted!$B491:$CW491,Attendance_sorted!$B491:$CW491,"nn")&lt;&gt;"nn","•",""),"")</f>
        <v/>
      </c>
      <c r="CB492" s="1" t="str">
        <f ca="1">IF(($A492&lt;&gt;"")*(CB$1&lt;&gt;""),IF(_xlfn.XLOOKUP(CB$1,Attendance_sorted!$B491:$CW491,Attendance_sorted!$B491:$CW491,"nn")&lt;&gt;"nn","•",""),"")</f>
        <v/>
      </c>
      <c r="CC492" s="1" t="str">
        <f ca="1">IF(($A492&lt;&gt;"")*(CC$1&lt;&gt;""),IF(_xlfn.XLOOKUP(CC$1,Attendance_sorted!$B491:$CW491,Attendance_sorted!$B491:$CW491,"nn")&lt;&gt;"nn","•",""),"")</f>
        <v/>
      </c>
      <c r="CD492" s="1" t="str">
        <f ca="1">IF(($A492&lt;&gt;"")*(CD$1&lt;&gt;""),IF(_xlfn.XLOOKUP(CD$1,Attendance_sorted!$B491:$CW491,Attendance_sorted!$B491:$CW491,"nn")&lt;&gt;"nn","•",""),"")</f>
        <v/>
      </c>
      <c r="CE492" s="1" t="str">
        <f ca="1">IF(($A492&lt;&gt;"")*(CE$1&lt;&gt;""),IF(_xlfn.XLOOKUP(CE$1,Attendance_sorted!$B491:$CW491,Attendance_sorted!$B491:$CW491,"nn")&lt;&gt;"nn","•",""),"")</f>
        <v/>
      </c>
      <c r="CF492" s="1" t="str">
        <f ca="1">IF(($A492&lt;&gt;"")*(CF$1&lt;&gt;""),IF(_xlfn.XLOOKUP(CF$1,Attendance_sorted!$B491:$CW491,Attendance_sorted!$B491:$CW491,"nn")&lt;&gt;"nn","•",""),"")</f>
        <v/>
      </c>
      <c r="CG492" s="1" t="str">
        <f ca="1">IF(($A492&lt;&gt;"")*(CG$1&lt;&gt;""),IF(_xlfn.XLOOKUP(CG$1,Attendance_sorted!$B491:$CW491,Attendance_sorted!$B491:$CW491,"nn")&lt;&gt;"nn","•",""),"")</f>
        <v/>
      </c>
      <c r="CH492" s="1" t="str">
        <f ca="1">IF(($A492&lt;&gt;"")*(CH$1&lt;&gt;""),IF(_xlfn.XLOOKUP(CH$1,Attendance_sorted!$B491:$CW491,Attendance_sorted!$B491:$CW491,"nn")&lt;&gt;"nn","•",""),"")</f>
        <v/>
      </c>
      <c r="CI492" s="1" t="str">
        <f ca="1">IF(($A492&lt;&gt;"")*(CI$1&lt;&gt;""),IF(_xlfn.XLOOKUP(CI$1,Attendance_sorted!$B491:$CW491,Attendance_sorted!$B491:$CW491,"nn")&lt;&gt;"nn","•",""),"")</f>
        <v/>
      </c>
      <c r="CJ492" s="1" t="str">
        <f ca="1">IF(($A492&lt;&gt;"")*(CJ$1&lt;&gt;""),IF(_xlfn.XLOOKUP(CJ$1,Attendance_sorted!$B491:$CW491,Attendance_sorted!$B491:$CW491,"nn")&lt;&gt;"nn","•",""),"")</f>
        <v/>
      </c>
      <c r="CK492" s="1" t="str">
        <f ca="1">IF(($A492&lt;&gt;"")*(CK$1&lt;&gt;""),IF(_xlfn.XLOOKUP(CK$1,Attendance_sorted!$B491:$CW491,Attendance_sorted!$B491:$CW491,"nn")&lt;&gt;"nn","•",""),"")</f>
        <v/>
      </c>
      <c r="CL492" s="1" t="str">
        <f ca="1">IF(($A492&lt;&gt;"")*(CL$1&lt;&gt;""),IF(_xlfn.XLOOKUP(CL$1,Attendance_sorted!$B491:$CW491,Attendance_sorted!$B491:$CW491,"nn")&lt;&gt;"nn","•",""),"")</f>
        <v/>
      </c>
      <c r="CM492" s="1" t="str">
        <f ca="1">IF(($A492&lt;&gt;"")*(CM$1&lt;&gt;""),IF(_xlfn.XLOOKUP(CM$1,Attendance_sorted!$B491:$CW491,Attendance_sorted!$B491:$CW491,"nn")&lt;&gt;"nn","•",""),"")</f>
        <v/>
      </c>
      <c r="CN492" s="1" t="str">
        <f ca="1">IF(($A492&lt;&gt;"")*(CN$1&lt;&gt;""),IF(_xlfn.XLOOKUP(CN$1,Attendance_sorted!$B491:$CW491,Attendance_sorted!$B491:$CW491,"nn")&lt;&gt;"nn","•",""),"")</f>
        <v/>
      </c>
      <c r="CO492" s="1" t="str">
        <f ca="1">IF(($A492&lt;&gt;"")*(CO$1&lt;&gt;""),IF(_xlfn.XLOOKUP(CO$1,Attendance_sorted!$B491:$CW491,Attendance_sorted!$B491:$CW491,"nn")&lt;&gt;"nn","•",""),"")</f>
        <v/>
      </c>
      <c r="CP492" s="1" t="str">
        <f ca="1">IF(($A492&lt;&gt;"")*(CP$1&lt;&gt;""),IF(_xlfn.XLOOKUP(CP$1,Attendance_sorted!$B491:$CW491,Attendance_sorted!$B491:$CW491,"nn")&lt;&gt;"nn","•",""),"")</f>
        <v/>
      </c>
      <c r="CQ492" s="1" t="str">
        <f ca="1">IF(($A492&lt;&gt;"")*(CQ$1&lt;&gt;""),IF(_xlfn.XLOOKUP(CQ$1,Attendance_sorted!$B491:$CW491,Attendance_sorted!$B491:$CW491,"nn")&lt;&gt;"nn","•",""),"")</f>
        <v/>
      </c>
      <c r="CR492" s="1" t="str">
        <f ca="1">IF(($A492&lt;&gt;"")*(CR$1&lt;&gt;""),IF(_xlfn.XLOOKUP(CR$1,Attendance_sorted!$B491:$CW491,Attendance_sorted!$B491:$CW491,"nn")&lt;&gt;"nn","•",""),"")</f>
        <v/>
      </c>
      <c r="CS492" s="1" t="str">
        <f ca="1">IF(($A492&lt;&gt;"")*(CS$1&lt;&gt;""),IF(_xlfn.XLOOKUP(CS$1,Attendance_sorted!$B491:$CW491,Attendance_sorted!$B491:$CW491,"nn")&lt;&gt;"nn","•",""),"")</f>
        <v/>
      </c>
      <c r="CT492" s="1" t="str">
        <f ca="1">IF(($A492&lt;&gt;"")*(CT$1&lt;&gt;""),IF(_xlfn.XLOOKUP(CT$1,Attendance_sorted!$B491:$CW491,Attendance_sorted!$B491:$CW491,"nn")&lt;&gt;"nn","•",""),"")</f>
        <v/>
      </c>
      <c r="CU492" s="1" t="str">
        <f ca="1">IF(($A492&lt;&gt;"")*(CU$1&lt;&gt;""),IF(_xlfn.XLOOKUP(CU$1,Attendance_sorted!$B491:$CW491,Attendance_sorted!$B491:$CW491,"nn")&lt;&gt;"nn","•",""),"")</f>
        <v/>
      </c>
      <c r="CV492" s="1" t="str">
        <f ca="1">IF(($A492&lt;&gt;"")*(CV$1&lt;&gt;""),IF(_xlfn.XLOOKUP(CV$1,Attendance_sorted!$B491:$CW491,Attendance_sorted!$B491:$CW491,"nn")&lt;&gt;"nn","•",""),"")</f>
        <v/>
      </c>
      <c r="CW492" s="1" t="str">
        <f ca="1">IF(($A492&lt;&gt;"")*(CW$1&lt;&gt;""),IF(_xlfn.XLOOKUP(CW$1,Attendance_sorted!$B491:$CW491,Attendance_sorted!$B491:$CW491,"nn")&lt;&gt;"nn","•",""),"")</f>
        <v/>
      </c>
    </row>
    <row r="493" spans="1:101">
      <c r="A493" s="1"/>
      <c r="B493" s="1" t="str">
        <f ca="1">IF(($A493&lt;&gt;"")*(B$1&lt;&gt;""),IF(_xlfn.XLOOKUP(B$1,Attendance_sorted!$B492:$CW492,Attendance_sorted!$B492:$CW492,"nn")&lt;&gt;"nn","•",""),"")</f>
        <v/>
      </c>
      <c r="C493" s="1" t="str">
        <f ca="1">IF(($A493&lt;&gt;"")*(C$1&lt;&gt;""),IF(_xlfn.XLOOKUP(C$1,Attendance_sorted!$B492:$CW492,Attendance_sorted!$B492:$CW492,"nn")&lt;&gt;"nn","•",""),"")</f>
        <v/>
      </c>
      <c r="D493" s="1" t="str">
        <f ca="1">IF(($A493&lt;&gt;"")*(D$1&lt;&gt;""),IF(_xlfn.XLOOKUP(D$1,Attendance_sorted!$B492:$CW492,Attendance_sorted!$B492:$CW492,"nn")&lt;&gt;"nn","•",""),"")</f>
        <v/>
      </c>
      <c r="E493" s="1" t="str">
        <f ca="1">IF(($A493&lt;&gt;"")*(E$1&lt;&gt;""),IF(_xlfn.XLOOKUP(E$1,Attendance_sorted!$B492:$CW492,Attendance_sorted!$B492:$CW492,"nn")&lt;&gt;"nn","•",""),"")</f>
        <v/>
      </c>
      <c r="F493" s="1" t="str">
        <f ca="1">IF(($A493&lt;&gt;"")*(F$1&lt;&gt;""),IF(_xlfn.XLOOKUP(F$1,Attendance_sorted!$B492:$CW492,Attendance_sorted!$B492:$CW492,"nn")&lt;&gt;"nn","•",""),"")</f>
        <v/>
      </c>
      <c r="G493" s="1" t="str">
        <f ca="1">IF(($A493&lt;&gt;"")*(G$1&lt;&gt;""),IF(_xlfn.XLOOKUP(G$1,Attendance_sorted!$B492:$CW492,Attendance_sorted!$B492:$CW492,"nn")&lt;&gt;"nn","•",""),"")</f>
        <v/>
      </c>
      <c r="H493" s="1" t="str">
        <f ca="1">IF(($A493&lt;&gt;"")*(H$1&lt;&gt;""),IF(_xlfn.XLOOKUP(H$1,Attendance_sorted!$B492:$CW492,Attendance_sorted!$B492:$CW492,"nn")&lt;&gt;"nn","•",""),"")</f>
        <v/>
      </c>
      <c r="I493" s="1" t="str">
        <f ca="1">IF(($A493&lt;&gt;"")*(I$1&lt;&gt;""),IF(_xlfn.XLOOKUP(I$1,Attendance_sorted!$B492:$CW492,Attendance_sorted!$B492:$CW492,"nn")&lt;&gt;"nn","•",""),"")</f>
        <v/>
      </c>
      <c r="J493" s="1" t="str">
        <f ca="1">IF(($A493&lt;&gt;"")*(J$1&lt;&gt;""),IF(_xlfn.XLOOKUP(J$1,Attendance_sorted!$B492:$CW492,Attendance_sorted!$B492:$CW492,"nn")&lt;&gt;"nn","•",""),"")</f>
        <v/>
      </c>
      <c r="K493" s="1" t="str">
        <f ca="1">IF(($A493&lt;&gt;"")*(K$1&lt;&gt;""),IF(_xlfn.XLOOKUP(K$1,Attendance_sorted!$B492:$CW492,Attendance_sorted!$B492:$CW492,"nn")&lt;&gt;"nn","•",""),"")</f>
        <v/>
      </c>
      <c r="L493" s="1" t="str">
        <f ca="1">IF(($A493&lt;&gt;"")*(L$1&lt;&gt;""),IF(_xlfn.XLOOKUP(L$1,Attendance_sorted!$B492:$CW492,Attendance_sorted!$B492:$CW492,"nn")&lt;&gt;"nn","•",""),"")</f>
        <v/>
      </c>
      <c r="M493" s="1" t="str">
        <f ca="1">IF(($A493&lt;&gt;"")*(M$1&lt;&gt;""),IF(_xlfn.XLOOKUP(M$1,Attendance_sorted!$B492:$CW492,Attendance_sorted!$B492:$CW492,"nn")&lt;&gt;"nn","•",""),"")</f>
        <v/>
      </c>
      <c r="N493" s="1" t="str">
        <f ca="1">IF(($A493&lt;&gt;"")*(N$1&lt;&gt;""),IF(_xlfn.XLOOKUP(N$1,Attendance_sorted!$B492:$CW492,Attendance_sorted!$B492:$CW492,"nn")&lt;&gt;"nn","•",""),"")</f>
        <v/>
      </c>
      <c r="O493" s="1" t="str">
        <f ca="1">IF(($A493&lt;&gt;"")*(O$1&lt;&gt;""),IF(_xlfn.XLOOKUP(O$1,Attendance_sorted!$B492:$CW492,Attendance_sorted!$B492:$CW492,"nn")&lt;&gt;"nn","•",""),"")</f>
        <v/>
      </c>
      <c r="P493" s="1" t="str">
        <f ca="1">IF(($A493&lt;&gt;"")*(P$1&lt;&gt;""),IF(_xlfn.XLOOKUP(P$1,Attendance_sorted!$B492:$CW492,Attendance_sorted!$B492:$CW492,"nn")&lt;&gt;"nn","•",""),"")</f>
        <v/>
      </c>
      <c r="Q493" s="1" t="str">
        <f ca="1">IF(($A493&lt;&gt;"")*(Q$1&lt;&gt;""),IF(_xlfn.XLOOKUP(Q$1,Attendance_sorted!$B492:$CW492,Attendance_sorted!$B492:$CW492,"nn")&lt;&gt;"nn","•",""),"")</f>
        <v/>
      </c>
      <c r="R493" s="1" t="str">
        <f ca="1">IF(($A493&lt;&gt;"")*(R$1&lt;&gt;""),IF(_xlfn.XLOOKUP(R$1,Attendance_sorted!$B492:$CW492,Attendance_sorted!$B492:$CW492,"nn")&lt;&gt;"nn","•",""),"")</f>
        <v/>
      </c>
      <c r="S493" s="1" t="str">
        <f ca="1">IF(($A493&lt;&gt;"")*(S$1&lt;&gt;""),IF(_xlfn.XLOOKUP(S$1,Attendance_sorted!$B492:$CW492,Attendance_sorted!$B492:$CW492,"nn")&lt;&gt;"nn","•",""),"")</f>
        <v/>
      </c>
      <c r="T493" s="1" t="str">
        <f ca="1">IF(($A493&lt;&gt;"")*(T$1&lt;&gt;""),IF(_xlfn.XLOOKUP(T$1,Attendance_sorted!$B492:$CW492,Attendance_sorted!$B492:$CW492,"nn")&lt;&gt;"nn","•",""),"")</f>
        <v/>
      </c>
      <c r="U493" s="1" t="str">
        <f ca="1">IF(($A493&lt;&gt;"")*(U$1&lt;&gt;""),IF(_xlfn.XLOOKUP(U$1,Attendance_sorted!$B492:$CW492,Attendance_sorted!$B492:$CW492,"nn")&lt;&gt;"nn","•",""),"")</f>
        <v/>
      </c>
      <c r="V493" s="1" t="str">
        <f ca="1">IF(($A493&lt;&gt;"")*(V$1&lt;&gt;""),IF(_xlfn.XLOOKUP(V$1,Attendance_sorted!$B492:$CW492,Attendance_sorted!$B492:$CW492,"nn")&lt;&gt;"nn","•",""),"")</f>
        <v/>
      </c>
      <c r="W493" s="1" t="str">
        <f ca="1">IF(($A493&lt;&gt;"")*(W$1&lt;&gt;""),IF(_xlfn.XLOOKUP(W$1,Attendance_sorted!$B492:$CW492,Attendance_sorted!$B492:$CW492,"nn")&lt;&gt;"nn","•",""),"")</f>
        <v/>
      </c>
      <c r="X493" s="1" t="str">
        <f ca="1">IF(($A493&lt;&gt;"")*(X$1&lt;&gt;""),IF(_xlfn.XLOOKUP(X$1,Attendance_sorted!$B492:$CW492,Attendance_sorted!$B492:$CW492,"nn")&lt;&gt;"nn","•",""),"")</f>
        <v/>
      </c>
      <c r="Y493" s="1" t="str">
        <f ca="1">IF(($A493&lt;&gt;"")*(Y$1&lt;&gt;""),IF(_xlfn.XLOOKUP(Y$1,Attendance_sorted!$B492:$CW492,Attendance_sorted!$B492:$CW492,"nn")&lt;&gt;"nn","•",""),"")</f>
        <v/>
      </c>
      <c r="Z493" s="1" t="str">
        <f ca="1">IF(($A493&lt;&gt;"")*(Z$1&lt;&gt;""),IF(_xlfn.XLOOKUP(Z$1,Attendance_sorted!$B492:$CW492,Attendance_sorted!$B492:$CW492,"nn")&lt;&gt;"nn","•",""),"")</f>
        <v/>
      </c>
      <c r="AA493" s="1" t="str">
        <f ca="1">IF(($A493&lt;&gt;"")*(AA$1&lt;&gt;""),IF(_xlfn.XLOOKUP(AA$1,Attendance_sorted!$B492:$CW492,Attendance_sorted!$B492:$CW492,"nn")&lt;&gt;"nn","•",""),"")</f>
        <v/>
      </c>
      <c r="AB493" s="1" t="str">
        <f ca="1">IF(($A493&lt;&gt;"")*(AB$1&lt;&gt;""),IF(_xlfn.XLOOKUP(AB$1,Attendance_sorted!$B492:$CW492,Attendance_sorted!$B492:$CW492,"nn")&lt;&gt;"nn","•",""),"")</f>
        <v/>
      </c>
      <c r="AC493" s="1" t="str">
        <f ca="1">IF(($A493&lt;&gt;"")*(AC$1&lt;&gt;""),IF(_xlfn.XLOOKUP(AC$1,Attendance_sorted!$B492:$CW492,Attendance_sorted!$B492:$CW492,"nn")&lt;&gt;"nn","•",""),"")</f>
        <v/>
      </c>
      <c r="AD493" s="1" t="str">
        <f ca="1">IF(($A493&lt;&gt;"")*(AD$1&lt;&gt;""),IF(_xlfn.XLOOKUP(AD$1,Attendance_sorted!$B492:$CW492,Attendance_sorted!$B492:$CW492,"nn")&lt;&gt;"nn","•",""),"")</f>
        <v/>
      </c>
      <c r="AE493" s="1" t="str">
        <f ca="1">IF(($A493&lt;&gt;"")*(AE$1&lt;&gt;""),IF(_xlfn.XLOOKUP(AE$1,Attendance_sorted!$B492:$CW492,Attendance_sorted!$B492:$CW492,"nn")&lt;&gt;"nn","•",""),"")</f>
        <v/>
      </c>
      <c r="AF493" s="1" t="str">
        <f ca="1">IF(($A493&lt;&gt;"")*(AF$1&lt;&gt;""),IF(_xlfn.XLOOKUP(AF$1,Attendance_sorted!$B492:$CW492,Attendance_sorted!$B492:$CW492,"nn")&lt;&gt;"nn","•",""),"")</f>
        <v/>
      </c>
      <c r="AG493" s="1" t="str">
        <f ca="1">IF(($A493&lt;&gt;"")*(AG$1&lt;&gt;""),IF(_xlfn.XLOOKUP(AG$1,Attendance_sorted!$B492:$CW492,Attendance_sorted!$B492:$CW492,"nn")&lt;&gt;"nn","•",""),"")</f>
        <v/>
      </c>
      <c r="AH493" s="1" t="str">
        <f ca="1">IF(($A493&lt;&gt;"")*(AH$1&lt;&gt;""),IF(_xlfn.XLOOKUP(AH$1,Attendance_sorted!$B492:$CW492,Attendance_sorted!$B492:$CW492,"nn")&lt;&gt;"nn","•",""),"")</f>
        <v/>
      </c>
      <c r="AI493" s="1" t="str">
        <f ca="1">IF(($A493&lt;&gt;"")*(AI$1&lt;&gt;""),IF(_xlfn.XLOOKUP(AI$1,Attendance_sorted!$B492:$CW492,Attendance_sorted!$B492:$CW492,"nn")&lt;&gt;"nn","•",""),"")</f>
        <v/>
      </c>
      <c r="AJ493" s="1" t="str">
        <f ca="1">IF(($A493&lt;&gt;"")*(AJ$1&lt;&gt;""),IF(_xlfn.XLOOKUP(AJ$1,Attendance_sorted!$B492:$CW492,Attendance_sorted!$B492:$CW492,"nn")&lt;&gt;"nn","•",""),"")</f>
        <v/>
      </c>
      <c r="AK493" s="1" t="str">
        <f ca="1">IF(($A493&lt;&gt;"")*(AK$1&lt;&gt;""),IF(_xlfn.XLOOKUP(AK$1,Attendance_sorted!$B492:$CW492,Attendance_sorted!$B492:$CW492,"nn")&lt;&gt;"nn","•",""),"")</f>
        <v/>
      </c>
      <c r="AL493" s="1" t="str">
        <f ca="1">IF(($A493&lt;&gt;"")*(AL$1&lt;&gt;""),IF(_xlfn.XLOOKUP(AL$1,Attendance_sorted!$B492:$CW492,Attendance_sorted!$B492:$CW492,"nn")&lt;&gt;"nn","•",""),"")</f>
        <v/>
      </c>
      <c r="AM493" s="1" t="str">
        <f ca="1">IF(($A493&lt;&gt;"")*(AM$1&lt;&gt;""),IF(_xlfn.XLOOKUP(AM$1,Attendance_sorted!$B492:$CW492,Attendance_sorted!$B492:$CW492,"nn")&lt;&gt;"nn","•",""),"")</f>
        <v/>
      </c>
      <c r="AN493" s="1" t="str">
        <f ca="1">IF(($A493&lt;&gt;"")*(AN$1&lt;&gt;""),IF(_xlfn.XLOOKUP(AN$1,Attendance_sorted!$B492:$CW492,Attendance_sorted!$B492:$CW492,"nn")&lt;&gt;"nn","•",""),"")</f>
        <v/>
      </c>
      <c r="AO493" s="1" t="str">
        <f ca="1">IF(($A493&lt;&gt;"")*(AO$1&lt;&gt;""),IF(_xlfn.XLOOKUP(AO$1,Attendance_sorted!$B492:$CW492,Attendance_sorted!$B492:$CW492,"nn")&lt;&gt;"nn","•",""),"")</f>
        <v/>
      </c>
      <c r="AP493" s="1" t="str">
        <f ca="1">IF(($A493&lt;&gt;"")*(AP$1&lt;&gt;""),IF(_xlfn.XLOOKUP(AP$1,Attendance_sorted!$B492:$CW492,Attendance_sorted!$B492:$CW492,"nn")&lt;&gt;"nn","•",""),"")</f>
        <v/>
      </c>
      <c r="AQ493" s="1" t="str">
        <f ca="1">IF(($A493&lt;&gt;"")*(AQ$1&lt;&gt;""),IF(_xlfn.XLOOKUP(AQ$1,Attendance_sorted!$B492:$CW492,Attendance_sorted!$B492:$CW492,"nn")&lt;&gt;"nn","•",""),"")</f>
        <v/>
      </c>
      <c r="AR493" s="1" t="str">
        <f ca="1">IF(($A493&lt;&gt;"")*(AR$1&lt;&gt;""),IF(_xlfn.XLOOKUP(AR$1,Attendance_sorted!$B492:$CW492,Attendance_sorted!$B492:$CW492,"nn")&lt;&gt;"nn","•",""),"")</f>
        <v/>
      </c>
      <c r="AS493" s="1" t="str">
        <f ca="1">IF(($A493&lt;&gt;"")*(AS$1&lt;&gt;""),IF(_xlfn.XLOOKUP(AS$1,Attendance_sorted!$B492:$CW492,Attendance_sorted!$B492:$CW492,"nn")&lt;&gt;"nn","•",""),"")</f>
        <v/>
      </c>
      <c r="AT493" s="1" t="str">
        <f ca="1">IF(($A493&lt;&gt;"")*(AT$1&lt;&gt;""),IF(_xlfn.XLOOKUP(AT$1,Attendance_sorted!$B492:$CW492,Attendance_sorted!$B492:$CW492,"nn")&lt;&gt;"nn","•",""),"")</f>
        <v/>
      </c>
      <c r="AU493" s="1" t="str">
        <f ca="1">IF(($A493&lt;&gt;"")*(AU$1&lt;&gt;""),IF(_xlfn.XLOOKUP(AU$1,Attendance_sorted!$B492:$CW492,Attendance_sorted!$B492:$CW492,"nn")&lt;&gt;"nn","•",""),"")</f>
        <v/>
      </c>
      <c r="AV493" s="1" t="str">
        <f ca="1">IF(($A493&lt;&gt;"")*(AV$1&lt;&gt;""),IF(_xlfn.XLOOKUP(AV$1,Attendance_sorted!$B492:$CW492,Attendance_sorted!$B492:$CW492,"nn")&lt;&gt;"nn","•",""),"")</f>
        <v/>
      </c>
      <c r="AW493" s="1" t="str">
        <f ca="1">IF(($A493&lt;&gt;"")*(AW$1&lt;&gt;""),IF(_xlfn.XLOOKUP(AW$1,Attendance_sorted!$B492:$CW492,Attendance_sorted!$B492:$CW492,"nn")&lt;&gt;"nn","•",""),"")</f>
        <v/>
      </c>
      <c r="AX493" s="1" t="str">
        <f ca="1">IF(($A493&lt;&gt;"")*(AX$1&lt;&gt;""),IF(_xlfn.XLOOKUP(AX$1,Attendance_sorted!$B492:$CW492,Attendance_sorted!$B492:$CW492,"nn")&lt;&gt;"nn","•",""),"")</f>
        <v/>
      </c>
      <c r="AY493" s="1" t="str">
        <f ca="1">IF(($A493&lt;&gt;"")*(AY$1&lt;&gt;""),IF(_xlfn.XLOOKUP(AY$1,Attendance_sorted!$B492:$CW492,Attendance_sorted!$B492:$CW492,"nn")&lt;&gt;"nn","•",""),"")</f>
        <v/>
      </c>
      <c r="AZ493" s="1" t="str">
        <f ca="1">IF(($A493&lt;&gt;"")*(AZ$1&lt;&gt;""),IF(_xlfn.XLOOKUP(AZ$1,Attendance_sorted!$B492:$CW492,Attendance_sorted!$B492:$CW492,"nn")&lt;&gt;"nn","•",""),"")</f>
        <v/>
      </c>
      <c r="BA493" s="1" t="str">
        <f ca="1">IF(($A493&lt;&gt;"")*(BA$1&lt;&gt;""),IF(_xlfn.XLOOKUP(BA$1,Attendance_sorted!$B492:$CW492,Attendance_sorted!$B492:$CW492,"nn")&lt;&gt;"nn","•",""),"")</f>
        <v/>
      </c>
      <c r="BB493" s="1" t="str">
        <f ca="1">IF(($A493&lt;&gt;"")*(BB$1&lt;&gt;""),IF(_xlfn.XLOOKUP(BB$1,Attendance_sorted!$B492:$CW492,Attendance_sorted!$B492:$CW492,"nn")&lt;&gt;"nn","•",""),"")</f>
        <v/>
      </c>
      <c r="BC493" s="1" t="str">
        <f ca="1">IF(($A493&lt;&gt;"")*(BC$1&lt;&gt;""),IF(_xlfn.XLOOKUP(BC$1,Attendance_sorted!$B492:$CW492,Attendance_sorted!$B492:$CW492,"nn")&lt;&gt;"nn","•",""),"")</f>
        <v/>
      </c>
      <c r="BD493" s="1" t="str">
        <f ca="1">IF(($A493&lt;&gt;"")*(BD$1&lt;&gt;""),IF(_xlfn.XLOOKUP(BD$1,Attendance_sorted!$B492:$CW492,Attendance_sorted!$B492:$CW492,"nn")&lt;&gt;"nn","•",""),"")</f>
        <v/>
      </c>
      <c r="BE493" s="1" t="str">
        <f ca="1">IF(($A493&lt;&gt;"")*(BE$1&lt;&gt;""),IF(_xlfn.XLOOKUP(BE$1,Attendance_sorted!$B492:$CW492,Attendance_sorted!$B492:$CW492,"nn")&lt;&gt;"nn","•",""),"")</f>
        <v/>
      </c>
      <c r="BF493" s="1" t="str">
        <f ca="1">IF(($A493&lt;&gt;"")*(BF$1&lt;&gt;""),IF(_xlfn.XLOOKUP(BF$1,Attendance_sorted!$B492:$CW492,Attendance_sorted!$B492:$CW492,"nn")&lt;&gt;"nn","•",""),"")</f>
        <v/>
      </c>
      <c r="BG493" s="1" t="str">
        <f ca="1">IF(($A493&lt;&gt;"")*(BG$1&lt;&gt;""),IF(_xlfn.XLOOKUP(BG$1,Attendance_sorted!$B492:$CW492,Attendance_sorted!$B492:$CW492,"nn")&lt;&gt;"nn","•",""),"")</f>
        <v/>
      </c>
      <c r="BH493" s="1" t="str">
        <f ca="1">IF(($A493&lt;&gt;"")*(BH$1&lt;&gt;""),IF(_xlfn.XLOOKUP(BH$1,Attendance_sorted!$B492:$CW492,Attendance_sorted!$B492:$CW492,"nn")&lt;&gt;"nn","•",""),"")</f>
        <v/>
      </c>
      <c r="BI493" s="1" t="str">
        <f ca="1">IF(($A493&lt;&gt;"")*(BI$1&lt;&gt;""),IF(_xlfn.XLOOKUP(BI$1,Attendance_sorted!$B492:$CW492,Attendance_sorted!$B492:$CW492,"nn")&lt;&gt;"nn","•",""),"")</f>
        <v/>
      </c>
      <c r="BJ493" s="1" t="str">
        <f ca="1">IF(($A493&lt;&gt;"")*(BJ$1&lt;&gt;""),IF(_xlfn.XLOOKUP(BJ$1,Attendance_sorted!$B492:$CW492,Attendance_sorted!$B492:$CW492,"nn")&lt;&gt;"nn","•",""),"")</f>
        <v/>
      </c>
      <c r="BK493" s="1" t="str">
        <f ca="1">IF(($A493&lt;&gt;"")*(BK$1&lt;&gt;""),IF(_xlfn.XLOOKUP(BK$1,Attendance_sorted!$B492:$CW492,Attendance_sorted!$B492:$CW492,"nn")&lt;&gt;"nn","•",""),"")</f>
        <v/>
      </c>
      <c r="BL493" s="1" t="str">
        <f ca="1">IF(($A493&lt;&gt;"")*(BL$1&lt;&gt;""),IF(_xlfn.XLOOKUP(BL$1,Attendance_sorted!$B492:$CW492,Attendance_sorted!$B492:$CW492,"nn")&lt;&gt;"nn","•",""),"")</f>
        <v/>
      </c>
      <c r="BM493" s="1" t="str">
        <f ca="1">IF(($A493&lt;&gt;"")*(BM$1&lt;&gt;""),IF(_xlfn.XLOOKUP(BM$1,Attendance_sorted!$B492:$CW492,Attendance_sorted!$B492:$CW492,"nn")&lt;&gt;"nn","•",""),"")</f>
        <v/>
      </c>
      <c r="BN493" s="1" t="str">
        <f ca="1">IF(($A493&lt;&gt;"")*(BN$1&lt;&gt;""),IF(_xlfn.XLOOKUP(BN$1,Attendance_sorted!$B492:$CW492,Attendance_sorted!$B492:$CW492,"nn")&lt;&gt;"nn","•",""),"")</f>
        <v/>
      </c>
      <c r="BO493" s="1" t="str">
        <f ca="1">IF(($A493&lt;&gt;"")*(BO$1&lt;&gt;""),IF(_xlfn.XLOOKUP(BO$1,Attendance_sorted!$B492:$CW492,Attendance_sorted!$B492:$CW492,"nn")&lt;&gt;"nn","•",""),"")</f>
        <v/>
      </c>
      <c r="BP493" s="1" t="str">
        <f ca="1">IF(($A493&lt;&gt;"")*(BP$1&lt;&gt;""),IF(_xlfn.XLOOKUP(BP$1,Attendance_sorted!$B492:$CW492,Attendance_sorted!$B492:$CW492,"nn")&lt;&gt;"nn","•",""),"")</f>
        <v/>
      </c>
      <c r="BQ493" s="1" t="str">
        <f ca="1">IF(($A493&lt;&gt;"")*(BQ$1&lt;&gt;""),IF(_xlfn.XLOOKUP(BQ$1,Attendance_sorted!$B492:$CW492,Attendance_sorted!$B492:$CW492,"nn")&lt;&gt;"nn","•",""),"")</f>
        <v/>
      </c>
      <c r="BR493" s="1" t="str">
        <f ca="1">IF(($A493&lt;&gt;"")*(BR$1&lt;&gt;""),IF(_xlfn.XLOOKUP(BR$1,Attendance_sorted!$B492:$CW492,Attendance_sorted!$B492:$CW492,"nn")&lt;&gt;"nn","•",""),"")</f>
        <v/>
      </c>
      <c r="BS493" s="1" t="str">
        <f ca="1">IF(($A493&lt;&gt;"")*(BS$1&lt;&gt;""),IF(_xlfn.XLOOKUP(BS$1,Attendance_sorted!$B492:$CW492,Attendance_sorted!$B492:$CW492,"nn")&lt;&gt;"nn","•",""),"")</f>
        <v/>
      </c>
      <c r="BT493" s="1" t="str">
        <f ca="1">IF(($A493&lt;&gt;"")*(BT$1&lt;&gt;""),IF(_xlfn.XLOOKUP(BT$1,Attendance_sorted!$B492:$CW492,Attendance_sorted!$B492:$CW492,"nn")&lt;&gt;"nn","•",""),"")</f>
        <v/>
      </c>
      <c r="BU493" s="1" t="str">
        <f ca="1">IF(($A493&lt;&gt;"")*(BU$1&lt;&gt;""),IF(_xlfn.XLOOKUP(BU$1,Attendance_sorted!$B492:$CW492,Attendance_sorted!$B492:$CW492,"nn")&lt;&gt;"nn","•",""),"")</f>
        <v/>
      </c>
      <c r="BV493" s="1" t="str">
        <f ca="1">IF(($A493&lt;&gt;"")*(BV$1&lt;&gt;""),IF(_xlfn.XLOOKUP(BV$1,Attendance_sorted!$B492:$CW492,Attendance_sorted!$B492:$CW492,"nn")&lt;&gt;"nn","•",""),"")</f>
        <v/>
      </c>
      <c r="BW493" s="1" t="str">
        <f ca="1">IF(($A493&lt;&gt;"")*(BW$1&lt;&gt;""),IF(_xlfn.XLOOKUP(BW$1,Attendance_sorted!$B492:$CW492,Attendance_sorted!$B492:$CW492,"nn")&lt;&gt;"nn","•",""),"")</f>
        <v/>
      </c>
      <c r="BX493" s="1" t="str">
        <f ca="1">IF(($A493&lt;&gt;"")*(BX$1&lt;&gt;""),IF(_xlfn.XLOOKUP(BX$1,Attendance_sorted!$B492:$CW492,Attendance_sorted!$B492:$CW492,"nn")&lt;&gt;"nn","•",""),"")</f>
        <v/>
      </c>
      <c r="BY493" s="1" t="str">
        <f ca="1">IF(($A493&lt;&gt;"")*(BY$1&lt;&gt;""),IF(_xlfn.XLOOKUP(BY$1,Attendance_sorted!$B492:$CW492,Attendance_sorted!$B492:$CW492,"nn")&lt;&gt;"nn","•",""),"")</f>
        <v/>
      </c>
      <c r="BZ493" s="1" t="str">
        <f ca="1">IF(($A493&lt;&gt;"")*(BZ$1&lt;&gt;""),IF(_xlfn.XLOOKUP(BZ$1,Attendance_sorted!$B492:$CW492,Attendance_sorted!$B492:$CW492,"nn")&lt;&gt;"nn","•",""),"")</f>
        <v/>
      </c>
      <c r="CA493" s="1" t="str">
        <f ca="1">IF(($A493&lt;&gt;"")*(CA$1&lt;&gt;""),IF(_xlfn.XLOOKUP(CA$1,Attendance_sorted!$B492:$CW492,Attendance_sorted!$B492:$CW492,"nn")&lt;&gt;"nn","•",""),"")</f>
        <v/>
      </c>
      <c r="CB493" s="1" t="str">
        <f ca="1">IF(($A493&lt;&gt;"")*(CB$1&lt;&gt;""),IF(_xlfn.XLOOKUP(CB$1,Attendance_sorted!$B492:$CW492,Attendance_sorted!$B492:$CW492,"nn")&lt;&gt;"nn","•",""),"")</f>
        <v/>
      </c>
      <c r="CC493" s="1" t="str">
        <f ca="1">IF(($A493&lt;&gt;"")*(CC$1&lt;&gt;""),IF(_xlfn.XLOOKUP(CC$1,Attendance_sorted!$B492:$CW492,Attendance_sorted!$B492:$CW492,"nn")&lt;&gt;"nn","•",""),"")</f>
        <v/>
      </c>
      <c r="CD493" s="1" t="str">
        <f ca="1">IF(($A493&lt;&gt;"")*(CD$1&lt;&gt;""),IF(_xlfn.XLOOKUP(CD$1,Attendance_sorted!$B492:$CW492,Attendance_sorted!$B492:$CW492,"nn")&lt;&gt;"nn","•",""),"")</f>
        <v/>
      </c>
      <c r="CE493" s="1" t="str">
        <f ca="1">IF(($A493&lt;&gt;"")*(CE$1&lt;&gt;""),IF(_xlfn.XLOOKUP(CE$1,Attendance_sorted!$B492:$CW492,Attendance_sorted!$B492:$CW492,"nn")&lt;&gt;"nn","•",""),"")</f>
        <v/>
      </c>
      <c r="CF493" s="1" t="str">
        <f ca="1">IF(($A493&lt;&gt;"")*(CF$1&lt;&gt;""),IF(_xlfn.XLOOKUP(CF$1,Attendance_sorted!$B492:$CW492,Attendance_sorted!$B492:$CW492,"nn")&lt;&gt;"nn","•",""),"")</f>
        <v/>
      </c>
      <c r="CG493" s="1" t="str">
        <f ca="1">IF(($A493&lt;&gt;"")*(CG$1&lt;&gt;""),IF(_xlfn.XLOOKUP(CG$1,Attendance_sorted!$B492:$CW492,Attendance_sorted!$B492:$CW492,"nn")&lt;&gt;"nn","•",""),"")</f>
        <v/>
      </c>
      <c r="CH493" s="1" t="str">
        <f ca="1">IF(($A493&lt;&gt;"")*(CH$1&lt;&gt;""),IF(_xlfn.XLOOKUP(CH$1,Attendance_sorted!$B492:$CW492,Attendance_sorted!$B492:$CW492,"nn")&lt;&gt;"nn","•",""),"")</f>
        <v/>
      </c>
      <c r="CI493" s="1" t="str">
        <f ca="1">IF(($A493&lt;&gt;"")*(CI$1&lt;&gt;""),IF(_xlfn.XLOOKUP(CI$1,Attendance_sorted!$B492:$CW492,Attendance_sorted!$B492:$CW492,"nn")&lt;&gt;"nn","•",""),"")</f>
        <v/>
      </c>
      <c r="CJ493" s="1" t="str">
        <f ca="1">IF(($A493&lt;&gt;"")*(CJ$1&lt;&gt;""),IF(_xlfn.XLOOKUP(CJ$1,Attendance_sorted!$B492:$CW492,Attendance_sorted!$B492:$CW492,"nn")&lt;&gt;"nn","•",""),"")</f>
        <v/>
      </c>
      <c r="CK493" s="1" t="str">
        <f ca="1">IF(($A493&lt;&gt;"")*(CK$1&lt;&gt;""),IF(_xlfn.XLOOKUP(CK$1,Attendance_sorted!$B492:$CW492,Attendance_sorted!$B492:$CW492,"nn")&lt;&gt;"nn","•",""),"")</f>
        <v/>
      </c>
      <c r="CL493" s="1" t="str">
        <f ca="1">IF(($A493&lt;&gt;"")*(CL$1&lt;&gt;""),IF(_xlfn.XLOOKUP(CL$1,Attendance_sorted!$B492:$CW492,Attendance_sorted!$B492:$CW492,"nn")&lt;&gt;"nn","•",""),"")</f>
        <v/>
      </c>
      <c r="CM493" s="1" t="str">
        <f ca="1">IF(($A493&lt;&gt;"")*(CM$1&lt;&gt;""),IF(_xlfn.XLOOKUP(CM$1,Attendance_sorted!$B492:$CW492,Attendance_sorted!$B492:$CW492,"nn")&lt;&gt;"nn","•",""),"")</f>
        <v/>
      </c>
      <c r="CN493" s="1" t="str">
        <f ca="1">IF(($A493&lt;&gt;"")*(CN$1&lt;&gt;""),IF(_xlfn.XLOOKUP(CN$1,Attendance_sorted!$B492:$CW492,Attendance_sorted!$B492:$CW492,"nn")&lt;&gt;"nn","•",""),"")</f>
        <v/>
      </c>
      <c r="CO493" s="1" t="str">
        <f ca="1">IF(($A493&lt;&gt;"")*(CO$1&lt;&gt;""),IF(_xlfn.XLOOKUP(CO$1,Attendance_sorted!$B492:$CW492,Attendance_sorted!$B492:$CW492,"nn")&lt;&gt;"nn","•",""),"")</f>
        <v/>
      </c>
      <c r="CP493" s="1" t="str">
        <f ca="1">IF(($A493&lt;&gt;"")*(CP$1&lt;&gt;""),IF(_xlfn.XLOOKUP(CP$1,Attendance_sorted!$B492:$CW492,Attendance_sorted!$B492:$CW492,"nn")&lt;&gt;"nn","•",""),"")</f>
        <v/>
      </c>
      <c r="CQ493" s="1" t="str">
        <f ca="1">IF(($A493&lt;&gt;"")*(CQ$1&lt;&gt;""),IF(_xlfn.XLOOKUP(CQ$1,Attendance_sorted!$B492:$CW492,Attendance_sorted!$B492:$CW492,"nn")&lt;&gt;"nn","•",""),"")</f>
        <v/>
      </c>
      <c r="CR493" s="1" t="str">
        <f ca="1">IF(($A493&lt;&gt;"")*(CR$1&lt;&gt;""),IF(_xlfn.XLOOKUP(CR$1,Attendance_sorted!$B492:$CW492,Attendance_sorted!$B492:$CW492,"nn")&lt;&gt;"nn","•",""),"")</f>
        <v/>
      </c>
      <c r="CS493" s="1" t="str">
        <f ca="1">IF(($A493&lt;&gt;"")*(CS$1&lt;&gt;""),IF(_xlfn.XLOOKUP(CS$1,Attendance_sorted!$B492:$CW492,Attendance_sorted!$B492:$CW492,"nn")&lt;&gt;"nn","•",""),"")</f>
        <v/>
      </c>
      <c r="CT493" s="1" t="str">
        <f ca="1">IF(($A493&lt;&gt;"")*(CT$1&lt;&gt;""),IF(_xlfn.XLOOKUP(CT$1,Attendance_sorted!$B492:$CW492,Attendance_sorted!$B492:$CW492,"nn")&lt;&gt;"nn","•",""),"")</f>
        <v/>
      </c>
      <c r="CU493" s="1" t="str">
        <f ca="1">IF(($A493&lt;&gt;"")*(CU$1&lt;&gt;""),IF(_xlfn.XLOOKUP(CU$1,Attendance_sorted!$B492:$CW492,Attendance_sorted!$B492:$CW492,"nn")&lt;&gt;"nn","•",""),"")</f>
        <v/>
      </c>
      <c r="CV493" s="1" t="str">
        <f ca="1">IF(($A493&lt;&gt;"")*(CV$1&lt;&gt;""),IF(_xlfn.XLOOKUP(CV$1,Attendance_sorted!$B492:$CW492,Attendance_sorted!$B492:$CW492,"nn")&lt;&gt;"nn","•",""),"")</f>
        <v/>
      </c>
      <c r="CW493" s="1" t="str">
        <f ca="1">IF(($A493&lt;&gt;"")*(CW$1&lt;&gt;""),IF(_xlfn.XLOOKUP(CW$1,Attendance_sorted!$B492:$CW492,Attendance_sorted!$B492:$CW492,"nn")&lt;&gt;"nn","•",""),"")</f>
        <v/>
      </c>
    </row>
    <row r="494" spans="1:101">
      <c r="A494" s="1"/>
      <c r="B494" s="1" t="str">
        <f ca="1">IF(($A494&lt;&gt;"")*(B$1&lt;&gt;""),IF(_xlfn.XLOOKUP(B$1,Attendance_sorted!$B493:$CW493,Attendance_sorted!$B493:$CW493,"nn")&lt;&gt;"nn","•",""),"")</f>
        <v/>
      </c>
      <c r="C494" s="1" t="str">
        <f ca="1">IF(($A494&lt;&gt;"")*(C$1&lt;&gt;""),IF(_xlfn.XLOOKUP(C$1,Attendance_sorted!$B493:$CW493,Attendance_sorted!$B493:$CW493,"nn")&lt;&gt;"nn","•",""),"")</f>
        <v/>
      </c>
      <c r="D494" s="1" t="str">
        <f ca="1">IF(($A494&lt;&gt;"")*(D$1&lt;&gt;""),IF(_xlfn.XLOOKUP(D$1,Attendance_sorted!$B493:$CW493,Attendance_sorted!$B493:$CW493,"nn")&lt;&gt;"nn","•",""),"")</f>
        <v/>
      </c>
      <c r="E494" s="1" t="str">
        <f ca="1">IF(($A494&lt;&gt;"")*(E$1&lt;&gt;""),IF(_xlfn.XLOOKUP(E$1,Attendance_sorted!$B493:$CW493,Attendance_sorted!$B493:$CW493,"nn")&lt;&gt;"nn","•",""),"")</f>
        <v/>
      </c>
      <c r="F494" s="1" t="str">
        <f ca="1">IF(($A494&lt;&gt;"")*(F$1&lt;&gt;""),IF(_xlfn.XLOOKUP(F$1,Attendance_sorted!$B493:$CW493,Attendance_sorted!$B493:$CW493,"nn")&lt;&gt;"nn","•",""),"")</f>
        <v/>
      </c>
      <c r="G494" s="1" t="str">
        <f ca="1">IF(($A494&lt;&gt;"")*(G$1&lt;&gt;""),IF(_xlfn.XLOOKUP(G$1,Attendance_sorted!$B493:$CW493,Attendance_sorted!$B493:$CW493,"nn")&lt;&gt;"nn","•",""),"")</f>
        <v/>
      </c>
      <c r="H494" s="1" t="str">
        <f ca="1">IF(($A494&lt;&gt;"")*(H$1&lt;&gt;""),IF(_xlfn.XLOOKUP(H$1,Attendance_sorted!$B493:$CW493,Attendance_sorted!$B493:$CW493,"nn")&lt;&gt;"nn","•",""),"")</f>
        <v/>
      </c>
      <c r="I494" s="1" t="str">
        <f ca="1">IF(($A494&lt;&gt;"")*(I$1&lt;&gt;""),IF(_xlfn.XLOOKUP(I$1,Attendance_sorted!$B493:$CW493,Attendance_sorted!$B493:$CW493,"nn")&lt;&gt;"nn","•",""),"")</f>
        <v/>
      </c>
      <c r="J494" s="1" t="str">
        <f ca="1">IF(($A494&lt;&gt;"")*(J$1&lt;&gt;""),IF(_xlfn.XLOOKUP(J$1,Attendance_sorted!$B493:$CW493,Attendance_sorted!$B493:$CW493,"nn")&lt;&gt;"nn","•",""),"")</f>
        <v/>
      </c>
      <c r="K494" s="1" t="str">
        <f ca="1">IF(($A494&lt;&gt;"")*(K$1&lt;&gt;""),IF(_xlfn.XLOOKUP(K$1,Attendance_sorted!$B493:$CW493,Attendance_sorted!$B493:$CW493,"nn")&lt;&gt;"nn","•",""),"")</f>
        <v/>
      </c>
      <c r="L494" s="1" t="str">
        <f ca="1">IF(($A494&lt;&gt;"")*(L$1&lt;&gt;""),IF(_xlfn.XLOOKUP(L$1,Attendance_sorted!$B493:$CW493,Attendance_sorted!$B493:$CW493,"nn")&lt;&gt;"nn","•",""),"")</f>
        <v/>
      </c>
      <c r="M494" s="1" t="str">
        <f ca="1">IF(($A494&lt;&gt;"")*(M$1&lt;&gt;""),IF(_xlfn.XLOOKUP(M$1,Attendance_sorted!$B493:$CW493,Attendance_sorted!$B493:$CW493,"nn")&lt;&gt;"nn","•",""),"")</f>
        <v/>
      </c>
      <c r="N494" s="1" t="str">
        <f ca="1">IF(($A494&lt;&gt;"")*(N$1&lt;&gt;""),IF(_xlfn.XLOOKUP(N$1,Attendance_sorted!$B493:$CW493,Attendance_sorted!$B493:$CW493,"nn")&lt;&gt;"nn","•",""),"")</f>
        <v/>
      </c>
      <c r="O494" s="1" t="str">
        <f ca="1">IF(($A494&lt;&gt;"")*(O$1&lt;&gt;""),IF(_xlfn.XLOOKUP(O$1,Attendance_sorted!$B493:$CW493,Attendance_sorted!$B493:$CW493,"nn")&lt;&gt;"nn","•",""),"")</f>
        <v/>
      </c>
      <c r="P494" s="1" t="str">
        <f ca="1">IF(($A494&lt;&gt;"")*(P$1&lt;&gt;""),IF(_xlfn.XLOOKUP(P$1,Attendance_sorted!$B493:$CW493,Attendance_sorted!$B493:$CW493,"nn")&lt;&gt;"nn","•",""),"")</f>
        <v/>
      </c>
      <c r="Q494" s="1" t="str">
        <f ca="1">IF(($A494&lt;&gt;"")*(Q$1&lt;&gt;""),IF(_xlfn.XLOOKUP(Q$1,Attendance_sorted!$B493:$CW493,Attendance_sorted!$B493:$CW493,"nn")&lt;&gt;"nn","•",""),"")</f>
        <v/>
      </c>
      <c r="R494" s="1" t="str">
        <f ca="1">IF(($A494&lt;&gt;"")*(R$1&lt;&gt;""),IF(_xlfn.XLOOKUP(R$1,Attendance_sorted!$B493:$CW493,Attendance_sorted!$B493:$CW493,"nn")&lt;&gt;"nn","•",""),"")</f>
        <v/>
      </c>
      <c r="S494" s="1" t="str">
        <f ca="1">IF(($A494&lt;&gt;"")*(S$1&lt;&gt;""),IF(_xlfn.XLOOKUP(S$1,Attendance_sorted!$B493:$CW493,Attendance_sorted!$B493:$CW493,"nn")&lt;&gt;"nn","•",""),"")</f>
        <v/>
      </c>
      <c r="T494" s="1" t="str">
        <f ca="1">IF(($A494&lt;&gt;"")*(T$1&lt;&gt;""),IF(_xlfn.XLOOKUP(T$1,Attendance_sorted!$B493:$CW493,Attendance_sorted!$B493:$CW493,"nn")&lt;&gt;"nn","•",""),"")</f>
        <v/>
      </c>
      <c r="U494" s="1" t="str">
        <f ca="1">IF(($A494&lt;&gt;"")*(U$1&lt;&gt;""),IF(_xlfn.XLOOKUP(U$1,Attendance_sorted!$B493:$CW493,Attendance_sorted!$B493:$CW493,"nn")&lt;&gt;"nn","•",""),"")</f>
        <v/>
      </c>
      <c r="V494" s="1" t="str">
        <f ca="1">IF(($A494&lt;&gt;"")*(V$1&lt;&gt;""),IF(_xlfn.XLOOKUP(V$1,Attendance_sorted!$B493:$CW493,Attendance_sorted!$B493:$CW493,"nn")&lt;&gt;"nn","•",""),"")</f>
        <v/>
      </c>
      <c r="W494" s="1" t="str">
        <f ca="1">IF(($A494&lt;&gt;"")*(W$1&lt;&gt;""),IF(_xlfn.XLOOKUP(W$1,Attendance_sorted!$B493:$CW493,Attendance_sorted!$B493:$CW493,"nn")&lt;&gt;"nn","•",""),"")</f>
        <v/>
      </c>
      <c r="X494" s="1" t="str">
        <f ca="1">IF(($A494&lt;&gt;"")*(X$1&lt;&gt;""),IF(_xlfn.XLOOKUP(X$1,Attendance_sorted!$B493:$CW493,Attendance_sorted!$B493:$CW493,"nn")&lt;&gt;"nn","•",""),"")</f>
        <v/>
      </c>
      <c r="Y494" s="1" t="str">
        <f ca="1">IF(($A494&lt;&gt;"")*(Y$1&lt;&gt;""),IF(_xlfn.XLOOKUP(Y$1,Attendance_sorted!$B493:$CW493,Attendance_sorted!$B493:$CW493,"nn")&lt;&gt;"nn","•",""),"")</f>
        <v/>
      </c>
      <c r="Z494" s="1" t="str">
        <f ca="1">IF(($A494&lt;&gt;"")*(Z$1&lt;&gt;""),IF(_xlfn.XLOOKUP(Z$1,Attendance_sorted!$B493:$CW493,Attendance_sorted!$B493:$CW493,"nn")&lt;&gt;"nn","•",""),"")</f>
        <v/>
      </c>
      <c r="AA494" s="1" t="str">
        <f ca="1">IF(($A494&lt;&gt;"")*(AA$1&lt;&gt;""),IF(_xlfn.XLOOKUP(AA$1,Attendance_sorted!$B493:$CW493,Attendance_sorted!$B493:$CW493,"nn")&lt;&gt;"nn","•",""),"")</f>
        <v/>
      </c>
      <c r="AB494" s="1" t="str">
        <f ca="1">IF(($A494&lt;&gt;"")*(AB$1&lt;&gt;""),IF(_xlfn.XLOOKUP(AB$1,Attendance_sorted!$B493:$CW493,Attendance_sorted!$B493:$CW493,"nn")&lt;&gt;"nn","•",""),"")</f>
        <v/>
      </c>
      <c r="AC494" s="1" t="str">
        <f ca="1">IF(($A494&lt;&gt;"")*(AC$1&lt;&gt;""),IF(_xlfn.XLOOKUP(AC$1,Attendance_sorted!$B493:$CW493,Attendance_sorted!$B493:$CW493,"nn")&lt;&gt;"nn","•",""),"")</f>
        <v/>
      </c>
      <c r="AD494" s="1" t="str">
        <f ca="1">IF(($A494&lt;&gt;"")*(AD$1&lt;&gt;""),IF(_xlfn.XLOOKUP(AD$1,Attendance_sorted!$B493:$CW493,Attendance_sorted!$B493:$CW493,"nn")&lt;&gt;"nn","•",""),"")</f>
        <v/>
      </c>
      <c r="AE494" s="1" t="str">
        <f ca="1">IF(($A494&lt;&gt;"")*(AE$1&lt;&gt;""),IF(_xlfn.XLOOKUP(AE$1,Attendance_sorted!$B493:$CW493,Attendance_sorted!$B493:$CW493,"nn")&lt;&gt;"nn","•",""),"")</f>
        <v/>
      </c>
      <c r="AF494" s="1" t="str">
        <f ca="1">IF(($A494&lt;&gt;"")*(AF$1&lt;&gt;""),IF(_xlfn.XLOOKUP(AF$1,Attendance_sorted!$B493:$CW493,Attendance_sorted!$B493:$CW493,"nn")&lt;&gt;"nn","•",""),"")</f>
        <v/>
      </c>
      <c r="AG494" s="1" t="str">
        <f ca="1">IF(($A494&lt;&gt;"")*(AG$1&lt;&gt;""),IF(_xlfn.XLOOKUP(AG$1,Attendance_sorted!$B493:$CW493,Attendance_sorted!$B493:$CW493,"nn")&lt;&gt;"nn","•",""),"")</f>
        <v/>
      </c>
      <c r="AH494" s="1" t="str">
        <f ca="1">IF(($A494&lt;&gt;"")*(AH$1&lt;&gt;""),IF(_xlfn.XLOOKUP(AH$1,Attendance_sorted!$B493:$CW493,Attendance_sorted!$B493:$CW493,"nn")&lt;&gt;"nn","•",""),"")</f>
        <v/>
      </c>
      <c r="AI494" s="1" t="str">
        <f ca="1">IF(($A494&lt;&gt;"")*(AI$1&lt;&gt;""),IF(_xlfn.XLOOKUP(AI$1,Attendance_sorted!$B493:$CW493,Attendance_sorted!$B493:$CW493,"nn")&lt;&gt;"nn","•",""),"")</f>
        <v/>
      </c>
      <c r="AJ494" s="1" t="str">
        <f ca="1">IF(($A494&lt;&gt;"")*(AJ$1&lt;&gt;""),IF(_xlfn.XLOOKUP(AJ$1,Attendance_sorted!$B493:$CW493,Attendance_sorted!$B493:$CW493,"nn")&lt;&gt;"nn","•",""),"")</f>
        <v/>
      </c>
      <c r="AK494" s="1" t="str">
        <f ca="1">IF(($A494&lt;&gt;"")*(AK$1&lt;&gt;""),IF(_xlfn.XLOOKUP(AK$1,Attendance_sorted!$B493:$CW493,Attendance_sorted!$B493:$CW493,"nn")&lt;&gt;"nn","•",""),"")</f>
        <v/>
      </c>
      <c r="AL494" s="1" t="str">
        <f ca="1">IF(($A494&lt;&gt;"")*(AL$1&lt;&gt;""),IF(_xlfn.XLOOKUP(AL$1,Attendance_sorted!$B493:$CW493,Attendance_sorted!$B493:$CW493,"nn")&lt;&gt;"nn","•",""),"")</f>
        <v/>
      </c>
      <c r="AM494" s="1" t="str">
        <f ca="1">IF(($A494&lt;&gt;"")*(AM$1&lt;&gt;""),IF(_xlfn.XLOOKUP(AM$1,Attendance_sorted!$B493:$CW493,Attendance_sorted!$B493:$CW493,"nn")&lt;&gt;"nn","•",""),"")</f>
        <v/>
      </c>
      <c r="AN494" s="1" t="str">
        <f ca="1">IF(($A494&lt;&gt;"")*(AN$1&lt;&gt;""),IF(_xlfn.XLOOKUP(AN$1,Attendance_sorted!$B493:$CW493,Attendance_sorted!$B493:$CW493,"nn")&lt;&gt;"nn","•",""),"")</f>
        <v/>
      </c>
      <c r="AO494" s="1" t="str">
        <f ca="1">IF(($A494&lt;&gt;"")*(AO$1&lt;&gt;""),IF(_xlfn.XLOOKUP(AO$1,Attendance_sorted!$B493:$CW493,Attendance_sorted!$B493:$CW493,"nn")&lt;&gt;"nn","•",""),"")</f>
        <v/>
      </c>
      <c r="AP494" s="1" t="str">
        <f ca="1">IF(($A494&lt;&gt;"")*(AP$1&lt;&gt;""),IF(_xlfn.XLOOKUP(AP$1,Attendance_sorted!$B493:$CW493,Attendance_sorted!$B493:$CW493,"nn")&lt;&gt;"nn","•",""),"")</f>
        <v/>
      </c>
      <c r="AQ494" s="1" t="str">
        <f ca="1">IF(($A494&lt;&gt;"")*(AQ$1&lt;&gt;""),IF(_xlfn.XLOOKUP(AQ$1,Attendance_sorted!$B493:$CW493,Attendance_sorted!$B493:$CW493,"nn")&lt;&gt;"nn","•",""),"")</f>
        <v/>
      </c>
      <c r="AR494" s="1" t="str">
        <f ca="1">IF(($A494&lt;&gt;"")*(AR$1&lt;&gt;""),IF(_xlfn.XLOOKUP(AR$1,Attendance_sorted!$B493:$CW493,Attendance_sorted!$B493:$CW493,"nn")&lt;&gt;"nn","•",""),"")</f>
        <v/>
      </c>
      <c r="AS494" s="1" t="str">
        <f ca="1">IF(($A494&lt;&gt;"")*(AS$1&lt;&gt;""),IF(_xlfn.XLOOKUP(AS$1,Attendance_sorted!$B493:$CW493,Attendance_sorted!$B493:$CW493,"nn")&lt;&gt;"nn","•",""),"")</f>
        <v/>
      </c>
      <c r="AT494" s="1" t="str">
        <f ca="1">IF(($A494&lt;&gt;"")*(AT$1&lt;&gt;""),IF(_xlfn.XLOOKUP(AT$1,Attendance_sorted!$B493:$CW493,Attendance_sorted!$B493:$CW493,"nn")&lt;&gt;"nn","•",""),"")</f>
        <v/>
      </c>
      <c r="AU494" s="1" t="str">
        <f ca="1">IF(($A494&lt;&gt;"")*(AU$1&lt;&gt;""),IF(_xlfn.XLOOKUP(AU$1,Attendance_sorted!$B493:$CW493,Attendance_sorted!$B493:$CW493,"nn")&lt;&gt;"nn","•",""),"")</f>
        <v/>
      </c>
      <c r="AV494" s="1" t="str">
        <f ca="1">IF(($A494&lt;&gt;"")*(AV$1&lt;&gt;""),IF(_xlfn.XLOOKUP(AV$1,Attendance_sorted!$B493:$CW493,Attendance_sorted!$B493:$CW493,"nn")&lt;&gt;"nn","•",""),"")</f>
        <v/>
      </c>
      <c r="AW494" s="1" t="str">
        <f ca="1">IF(($A494&lt;&gt;"")*(AW$1&lt;&gt;""),IF(_xlfn.XLOOKUP(AW$1,Attendance_sorted!$B493:$CW493,Attendance_sorted!$B493:$CW493,"nn")&lt;&gt;"nn","•",""),"")</f>
        <v/>
      </c>
      <c r="AX494" s="1" t="str">
        <f ca="1">IF(($A494&lt;&gt;"")*(AX$1&lt;&gt;""),IF(_xlfn.XLOOKUP(AX$1,Attendance_sorted!$B493:$CW493,Attendance_sorted!$B493:$CW493,"nn")&lt;&gt;"nn","•",""),"")</f>
        <v/>
      </c>
      <c r="AY494" s="1" t="str">
        <f ca="1">IF(($A494&lt;&gt;"")*(AY$1&lt;&gt;""),IF(_xlfn.XLOOKUP(AY$1,Attendance_sorted!$B493:$CW493,Attendance_sorted!$B493:$CW493,"nn")&lt;&gt;"nn","•",""),"")</f>
        <v/>
      </c>
      <c r="AZ494" s="1" t="str">
        <f ca="1">IF(($A494&lt;&gt;"")*(AZ$1&lt;&gt;""),IF(_xlfn.XLOOKUP(AZ$1,Attendance_sorted!$B493:$CW493,Attendance_sorted!$B493:$CW493,"nn")&lt;&gt;"nn","•",""),"")</f>
        <v/>
      </c>
      <c r="BA494" s="1" t="str">
        <f ca="1">IF(($A494&lt;&gt;"")*(BA$1&lt;&gt;""),IF(_xlfn.XLOOKUP(BA$1,Attendance_sorted!$B493:$CW493,Attendance_sorted!$B493:$CW493,"nn")&lt;&gt;"nn","•",""),"")</f>
        <v/>
      </c>
      <c r="BB494" s="1" t="str">
        <f ca="1">IF(($A494&lt;&gt;"")*(BB$1&lt;&gt;""),IF(_xlfn.XLOOKUP(BB$1,Attendance_sorted!$B493:$CW493,Attendance_sorted!$B493:$CW493,"nn")&lt;&gt;"nn","•",""),"")</f>
        <v/>
      </c>
      <c r="BC494" s="1" t="str">
        <f ca="1">IF(($A494&lt;&gt;"")*(BC$1&lt;&gt;""),IF(_xlfn.XLOOKUP(BC$1,Attendance_sorted!$B493:$CW493,Attendance_sorted!$B493:$CW493,"nn")&lt;&gt;"nn","•",""),"")</f>
        <v/>
      </c>
      <c r="BD494" s="1" t="str">
        <f ca="1">IF(($A494&lt;&gt;"")*(BD$1&lt;&gt;""),IF(_xlfn.XLOOKUP(BD$1,Attendance_sorted!$B493:$CW493,Attendance_sorted!$B493:$CW493,"nn")&lt;&gt;"nn","•",""),"")</f>
        <v/>
      </c>
      <c r="BE494" s="1" t="str">
        <f ca="1">IF(($A494&lt;&gt;"")*(BE$1&lt;&gt;""),IF(_xlfn.XLOOKUP(BE$1,Attendance_sorted!$B493:$CW493,Attendance_sorted!$B493:$CW493,"nn")&lt;&gt;"nn","•",""),"")</f>
        <v/>
      </c>
      <c r="BF494" s="1" t="str">
        <f ca="1">IF(($A494&lt;&gt;"")*(BF$1&lt;&gt;""),IF(_xlfn.XLOOKUP(BF$1,Attendance_sorted!$B493:$CW493,Attendance_sorted!$B493:$CW493,"nn")&lt;&gt;"nn","•",""),"")</f>
        <v/>
      </c>
      <c r="BG494" s="1" t="str">
        <f ca="1">IF(($A494&lt;&gt;"")*(BG$1&lt;&gt;""),IF(_xlfn.XLOOKUP(BG$1,Attendance_sorted!$B493:$CW493,Attendance_sorted!$B493:$CW493,"nn")&lt;&gt;"nn","•",""),"")</f>
        <v/>
      </c>
      <c r="BH494" s="1" t="str">
        <f ca="1">IF(($A494&lt;&gt;"")*(BH$1&lt;&gt;""),IF(_xlfn.XLOOKUP(BH$1,Attendance_sorted!$B493:$CW493,Attendance_sorted!$B493:$CW493,"nn")&lt;&gt;"nn","•",""),"")</f>
        <v/>
      </c>
      <c r="BI494" s="1" t="str">
        <f ca="1">IF(($A494&lt;&gt;"")*(BI$1&lt;&gt;""),IF(_xlfn.XLOOKUP(BI$1,Attendance_sorted!$B493:$CW493,Attendance_sorted!$B493:$CW493,"nn")&lt;&gt;"nn","•",""),"")</f>
        <v/>
      </c>
      <c r="BJ494" s="1" t="str">
        <f ca="1">IF(($A494&lt;&gt;"")*(BJ$1&lt;&gt;""),IF(_xlfn.XLOOKUP(BJ$1,Attendance_sorted!$B493:$CW493,Attendance_sorted!$B493:$CW493,"nn")&lt;&gt;"nn","•",""),"")</f>
        <v/>
      </c>
      <c r="BK494" s="1" t="str">
        <f ca="1">IF(($A494&lt;&gt;"")*(BK$1&lt;&gt;""),IF(_xlfn.XLOOKUP(BK$1,Attendance_sorted!$B493:$CW493,Attendance_sorted!$B493:$CW493,"nn")&lt;&gt;"nn","•",""),"")</f>
        <v/>
      </c>
      <c r="BL494" s="1" t="str">
        <f ca="1">IF(($A494&lt;&gt;"")*(BL$1&lt;&gt;""),IF(_xlfn.XLOOKUP(BL$1,Attendance_sorted!$B493:$CW493,Attendance_sorted!$B493:$CW493,"nn")&lt;&gt;"nn","•",""),"")</f>
        <v/>
      </c>
      <c r="BM494" s="1" t="str">
        <f ca="1">IF(($A494&lt;&gt;"")*(BM$1&lt;&gt;""),IF(_xlfn.XLOOKUP(BM$1,Attendance_sorted!$B493:$CW493,Attendance_sorted!$B493:$CW493,"nn")&lt;&gt;"nn","•",""),"")</f>
        <v/>
      </c>
      <c r="BN494" s="1" t="str">
        <f ca="1">IF(($A494&lt;&gt;"")*(BN$1&lt;&gt;""),IF(_xlfn.XLOOKUP(BN$1,Attendance_sorted!$B493:$CW493,Attendance_sorted!$B493:$CW493,"nn")&lt;&gt;"nn","•",""),"")</f>
        <v/>
      </c>
      <c r="BO494" s="1" t="str">
        <f ca="1">IF(($A494&lt;&gt;"")*(BO$1&lt;&gt;""),IF(_xlfn.XLOOKUP(BO$1,Attendance_sorted!$B493:$CW493,Attendance_sorted!$B493:$CW493,"nn")&lt;&gt;"nn","•",""),"")</f>
        <v/>
      </c>
      <c r="BP494" s="1" t="str">
        <f ca="1">IF(($A494&lt;&gt;"")*(BP$1&lt;&gt;""),IF(_xlfn.XLOOKUP(BP$1,Attendance_sorted!$B493:$CW493,Attendance_sorted!$B493:$CW493,"nn")&lt;&gt;"nn","•",""),"")</f>
        <v/>
      </c>
      <c r="BQ494" s="1" t="str">
        <f ca="1">IF(($A494&lt;&gt;"")*(BQ$1&lt;&gt;""),IF(_xlfn.XLOOKUP(BQ$1,Attendance_sorted!$B493:$CW493,Attendance_sorted!$B493:$CW493,"nn")&lt;&gt;"nn","•",""),"")</f>
        <v/>
      </c>
      <c r="BR494" s="1" t="str">
        <f ca="1">IF(($A494&lt;&gt;"")*(BR$1&lt;&gt;""),IF(_xlfn.XLOOKUP(BR$1,Attendance_sorted!$B493:$CW493,Attendance_sorted!$B493:$CW493,"nn")&lt;&gt;"nn","•",""),"")</f>
        <v/>
      </c>
      <c r="BS494" s="1" t="str">
        <f ca="1">IF(($A494&lt;&gt;"")*(BS$1&lt;&gt;""),IF(_xlfn.XLOOKUP(BS$1,Attendance_sorted!$B493:$CW493,Attendance_sorted!$B493:$CW493,"nn")&lt;&gt;"nn","•",""),"")</f>
        <v/>
      </c>
      <c r="BT494" s="1" t="str">
        <f ca="1">IF(($A494&lt;&gt;"")*(BT$1&lt;&gt;""),IF(_xlfn.XLOOKUP(BT$1,Attendance_sorted!$B493:$CW493,Attendance_sorted!$B493:$CW493,"nn")&lt;&gt;"nn","•",""),"")</f>
        <v/>
      </c>
      <c r="BU494" s="1" t="str">
        <f ca="1">IF(($A494&lt;&gt;"")*(BU$1&lt;&gt;""),IF(_xlfn.XLOOKUP(BU$1,Attendance_sorted!$B493:$CW493,Attendance_sorted!$B493:$CW493,"nn")&lt;&gt;"nn","•",""),"")</f>
        <v/>
      </c>
      <c r="BV494" s="1" t="str">
        <f ca="1">IF(($A494&lt;&gt;"")*(BV$1&lt;&gt;""),IF(_xlfn.XLOOKUP(BV$1,Attendance_sorted!$B493:$CW493,Attendance_sorted!$B493:$CW493,"nn")&lt;&gt;"nn","•",""),"")</f>
        <v/>
      </c>
      <c r="BW494" s="1" t="str">
        <f ca="1">IF(($A494&lt;&gt;"")*(BW$1&lt;&gt;""),IF(_xlfn.XLOOKUP(BW$1,Attendance_sorted!$B493:$CW493,Attendance_sorted!$B493:$CW493,"nn")&lt;&gt;"nn","•",""),"")</f>
        <v/>
      </c>
      <c r="BX494" s="1" t="str">
        <f ca="1">IF(($A494&lt;&gt;"")*(BX$1&lt;&gt;""),IF(_xlfn.XLOOKUP(BX$1,Attendance_sorted!$B493:$CW493,Attendance_sorted!$B493:$CW493,"nn")&lt;&gt;"nn","•",""),"")</f>
        <v/>
      </c>
      <c r="BY494" s="1" t="str">
        <f ca="1">IF(($A494&lt;&gt;"")*(BY$1&lt;&gt;""),IF(_xlfn.XLOOKUP(BY$1,Attendance_sorted!$B493:$CW493,Attendance_sorted!$B493:$CW493,"nn")&lt;&gt;"nn","•",""),"")</f>
        <v/>
      </c>
      <c r="BZ494" s="1" t="str">
        <f ca="1">IF(($A494&lt;&gt;"")*(BZ$1&lt;&gt;""),IF(_xlfn.XLOOKUP(BZ$1,Attendance_sorted!$B493:$CW493,Attendance_sorted!$B493:$CW493,"nn")&lt;&gt;"nn","•",""),"")</f>
        <v/>
      </c>
      <c r="CA494" s="1" t="str">
        <f ca="1">IF(($A494&lt;&gt;"")*(CA$1&lt;&gt;""),IF(_xlfn.XLOOKUP(CA$1,Attendance_sorted!$B493:$CW493,Attendance_sorted!$B493:$CW493,"nn")&lt;&gt;"nn","•",""),"")</f>
        <v/>
      </c>
      <c r="CB494" s="1" t="str">
        <f ca="1">IF(($A494&lt;&gt;"")*(CB$1&lt;&gt;""),IF(_xlfn.XLOOKUP(CB$1,Attendance_sorted!$B493:$CW493,Attendance_sorted!$B493:$CW493,"nn")&lt;&gt;"nn","•",""),"")</f>
        <v/>
      </c>
      <c r="CC494" s="1" t="str">
        <f ca="1">IF(($A494&lt;&gt;"")*(CC$1&lt;&gt;""),IF(_xlfn.XLOOKUP(CC$1,Attendance_sorted!$B493:$CW493,Attendance_sorted!$B493:$CW493,"nn")&lt;&gt;"nn","•",""),"")</f>
        <v/>
      </c>
      <c r="CD494" s="1" t="str">
        <f ca="1">IF(($A494&lt;&gt;"")*(CD$1&lt;&gt;""),IF(_xlfn.XLOOKUP(CD$1,Attendance_sorted!$B493:$CW493,Attendance_sorted!$B493:$CW493,"nn")&lt;&gt;"nn","•",""),"")</f>
        <v/>
      </c>
      <c r="CE494" s="1" t="str">
        <f ca="1">IF(($A494&lt;&gt;"")*(CE$1&lt;&gt;""),IF(_xlfn.XLOOKUP(CE$1,Attendance_sorted!$B493:$CW493,Attendance_sorted!$B493:$CW493,"nn")&lt;&gt;"nn","•",""),"")</f>
        <v/>
      </c>
      <c r="CF494" s="1" t="str">
        <f ca="1">IF(($A494&lt;&gt;"")*(CF$1&lt;&gt;""),IF(_xlfn.XLOOKUP(CF$1,Attendance_sorted!$B493:$CW493,Attendance_sorted!$B493:$CW493,"nn")&lt;&gt;"nn","•",""),"")</f>
        <v/>
      </c>
      <c r="CG494" s="1" t="str">
        <f ca="1">IF(($A494&lt;&gt;"")*(CG$1&lt;&gt;""),IF(_xlfn.XLOOKUP(CG$1,Attendance_sorted!$B493:$CW493,Attendance_sorted!$B493:$CW493,"nn")&lt;&gt;"nn","•",""),"")</f>
        <v/>
      </c>
      <c r="CH494" s="1" t="str">
        <f ca="1">IF(($A494&lt;&gt;"")*(CH$1&lt;&gt;""),IF(_xlfn.XLOOKUP(CH$1,Attendance_sorted!$B493:$CW493,Attendance_sorted!$B493:$CW493,"nn")&lt;&gt;"nn","•",""),"")</f>
        <v/>
      </c>
      <c r="CI494" s="1" t="str">
        <f ca="1">IF(($A494&lt;&gt;"")*(CI$1&lt;&gt;""),IF(_xlfn.XLOOKUP(CI$1,Attendance_sorted!$B493:$CW493,Attendance_sorted!$B493:$CW493,"nn")&lt;&gt;"nn","•",""),"")</f>
        <v/>
      </c>
      <c r="CJ494" s="1" t="str">
        <f ca="1">IF(($A494&lt;&gt;"")*(CJ$1&lt;&gt;""),IF(_xlfn.XLOOKUP(CJ$1,Attendance_sorted!$B493:$CW493,Attendance_sorted!$B493:$CW493,"nn")&lt;&gt;"nn","•",""),"")</f>
        <v/>
      </c>
      <c r="CK494" s="1" t="str">
        <f ca="1">IF(($A494&lt;&gt;"")*(CK$1&lt;&gt;""),IF(_xlfn.XLOOKUP(CK$1,Attendance_sorted!$B493:$CW493,Attendance_sorted!$B493:$CW493,"nn")&lt;&gt;"nn","•",""),"")</f>
        <v/>
      </c>
      <c r="CL494" s="1" t="str">
        <f ca="1">IF(($A494&lt;&gt;"")*(CL$1&lt;&gt;""),IF(_xlfn.XLOOKUP(CL$1,Attendance_sorted!$B493:$CW493,Attendance_sorted!$B493:$CW493,"nn")&lt;&gt;"nn","•",""),"")</f>
        <v/>
      </c>
      <c r="CM494" s="1" t="str">
        <f ca="1">IF(($A494&lt;&gt;"")*(CM$1&lt;&gt;""),IF(_xlfn.XLOOKUP(CM$1,Attendance_sorted!$B493:$CW493,Attendance_sorted!$B493:$CW493,"nn")&lt;&gt;"nn","•",""),"")</f>
        <v/>
      </c>
      <c r="CN494" s="1" t="str">
        <f ca="1">IF(($A494&lt;&gt;"")*(CN$1&lt;&gt;""),IF(_xlfn.XLOOKUP(CN$1,Attendance_sorted!$B493:$CW493,Attendance_sorted!$B493:$CW493,"nn")&lt;&gt;"nn","•",""),"")</f>
        <v/>
      </c>
      <c r="CO494" s="1" t="str">
        <f ca="1">IF(($A494&lt;&gt;"")*(CO$1&lt;&gt;""),IF(_xlfn.XLOOKUP(CO$1,Attendance_sorted!$B493:$CW493,Attendance_sorted!$B493:$CW493,"nn")&lt;&gt;"nn","•",""),"")</f>
        <v/>
      </c>
      <c r="CP494" s="1" t="str">
        <f ca="1">IF(($A494&lt;&gt;"")*(CP$1&lt;&gt;""),IF(_xlfn.XLOOKUP(CP$1,Attendance_sorted!$B493:$CW493,Attendance_sorted!$B493:$CW493,"nn")&lt;&gt;"nn","•",""),"")</f>
        <v/>
      </c>
      <c r="CQ494" s="1" t="str">
        <f ca="1">IF(($A494&lt;&gt;"")*(CQ$1&lt;&gt;""),IF(_xlfn.XLOOKUP(CQ$1,Attendance_sorted!$B493:$CW493,Attendance_sorted!$B493:$CW493,"nn")&lt;&gt;"nn","•",""),"")</f>
        <v/>
      </c>
      <c r="CR494" s="1" t="str">
        <f ca="1">IF(($A494&lt;&gt;"")*(CR$1&lt;&gt;""),IF(_xlfn.XLOOKUP(CR$1,Attendance_sorted!$B493:$CW493,Attendance_sorted!$B493:$CW493,"nn")&lt;&gt;"nn","•",""),"")</f>
        <v/>
      </c>
      <c r="CS494" s="1" t="str">
        <f ca="1">IF(($A494&lt;&gt;"")*(CS$1&lt;&gt;""),IF(_xlfn.XLOOKUP(CS$1,Attendance_sorted!$B493:$CW493,Attendance_sorted!$B493:$CW493,"nn")&lt;&gt;"nn","•",""),"")</f>
        <v/>
      </c>
      <c r="CT494" s="1" t="str">
        <f ca="1">IF(($A494&lt;&gt;"")*(CT$1&lt;&gt;""),IF(_xlfn.XLOOKUP(CT$1,Attendance_sorted!$B493:$CW493,Attendance_sorted!$B493:$CW493,"nn")&lt;&gt;"nn","•",""),"")</f>
        <v/>
      </c>
      <c r="CU494" s="1" t="str">
        <f ca="1">IF(($A494&lt;&gt;"")*(CU$1&lt;&gt;""),IF(_xlfn.XLOOKUP(CU$1,Attendance_sorted!$B493:$CW493,Attendance_sorted!$B493:$CW493,"nn")&lt;&gt;"nn","•",""),"")</f>
        <v/>
      </c>
      <c r="CV494" s="1" t="str">
        <f ca="1">IF(($A494&lt;&gt;"")*(CV$1&lt;&gt;""),IF(_xlfn.XLOOKUP(CV$1,Attendance_sorted!$B493:$CW493,Attendance_sorted!$B493:$CW493,"nn")&lt;&gt;"nn","•",""),"")</f>
        <v/>
      </c>
      <c r="CW494" s="1" t="str">
        <f ca="1">IF(($A494&lt;&gt;"")*(CW$1&lt;&gt;""),IF(_xlfn.XLOOKUP(CW$1,Attendance_sorted!$B493:$CW493,Attendance_sorted!$B493:$CW493,"nn")&lt;&gt;"nn","•",""),"")</f>
        <v/>
      </c>
    </row>
    <row r="495" spans="1:101">
      <c r="A495" s="1"/>
      <c r="B495" s="1" t="str">
        <f ca="1">IF(($A495&lt;&gt;"")*(B$1&lt;&gt;""),IF(_xlfn.XLOOKUP(B$1,Attendance_sorted!$B494:$CW494,Attendance_sorted!$B494:$CW494,"nn")&lt;&gt;"nn","•",""),"")</f>
        <v/>
      </c>
      <c r="C495" s="1" t="str">
        <f ca="1">IF(($A495&lt;&gt;"")*(C$1&lt;&gt;""),IF(_xlfn.XLOOKUP(C$1,Attendance_sorted!$B494:$CW494,Attendance_sorted!$B494:$CW494,"nn")&lt;&gt;"nn","•",""),"")</f>
        <v/>
      </c>
      <c r="D495" s="1" t="str">
        <f ca="1">IF(($A495&lt;&gt;"")*(D$1&lt;&gt;""),IF(_xlfn.XLOOKUP(D$1,Attendance_sorted!$B494:$CW494,Attendance_sorted!$B494:$CW494,"nn")&lt;&gt;"nn","•",""),"")</f>
        <v/>
      </c>
      <c r="E495" s="1" t="str">
        <f ca="1">IF(($A495&lt;&gt;"")*(E$1&lt;&gt;""),IF(_xlfn.XLOOKUP(E$1,Attendance_sorted!$B494:$CW494,Attendance_sorted!$B494:$CW494,"nn")&lt;&gt;"nn","•",""),"")</f>
        <v/>
      </c>
      <c r="F495" s="1" t="str">
        <f ca="1">IF(($A495&lt;&gt;"")*(F$1&lt;&gt;""),IF(_xlfn.XLOOKUP(F$1,Attendance_sorted!$B494:$CW494,Attendance_sorted!$B494:$CW494,"nn")&lt;&gt;"nn","•",""),"")</f>
        <v/>
      </c>
      <c r="G495" s="1" t="str">
        <f ca="1">IF(($A495&lt;&gt;"")*(G$1&lt;&gt;""),IF(_xlfn.XLOOKUP(G$1,Attendance_sorted!$B494:$CW494,Attendance_sorted!$B494:$CW494,"nn")&lt;&gt;"nn","•",""),"")</f>
        <v/>
      </c>
      <c r="H495" s="1" t="str">
        <f ca="1">IF(($A495&lt;&gt;"")*(H$1&lt;&gt;""),IF(_xlfn.XLOOKUP(H$1,Attendance_sorted!$B494:$CW494,Attendance_sorted!$B494:$CW494,"nn")&lt;&gt;"nn","•",""),"")</f>
        <v/>
      </c>
      <c r="I495" s="1" t="str">
        <f ca="1">IF(($A495&lt;&gt;"")*(I$1&lt;&gt;""),IF(_xlfn.XLOOKUP(I$1,Attendance_sorted!$B494:$CW494,Attendance_sorted!$B494:$CW494,"nn")&lt;&gt;"nn","•",""),"")</f>
        <v/>
      </c>
      <c r="J495" s="1" t="str">
        <f ca="1">IF(($A495&lt;&gt;"")*(J$1&lt;&gt;""),IF(_xlfn.XLOOKUP(J$1,Attendance_sorted!$B494:$CW494,Attendance_sorted!$B494:$CW494,"nn")&lt;&gt;"nn","•",""),"")</f>
        <v/>
      </c>
      <c r="K495" s="1" t="str">
        <f ca="1">IF(($A495&lt;&gt;"")*(K$1&lt;&gt;""),IF(_xlfn.XLOOKUP(K$1,Attendance_sorted!$B494:$CW494,Attendance_sorted!$B494:$CW494,"nn")&lt;&gt;"nn","•",""),"")</f>
        <v/>
      </c>
      <c r="L495" s="1" t="str">
        <f ca="1">IF(($A495&lt;&gt;"")*(L$1&lt;&gt;""),IF(_xlfn.XLOOKUP(L$1,Attendance_sorted!$B494:$CW494,Attendance_sorted!$B494:$CW494,"nn")&lt;&gt;"nn","•",""),"")</f>
        <v/>
      </c>
      <c r="M495" s="1" t="str">
        <f ca="1">IF(($A495&lt;&gt;"")*(M$1&lt;&gt;""),IF(_xlfn.XLOOKUP(M$1,Attendance_sorted!$B494:$CW494,Attendance_sorted!$B494:$CW494,"nn")&lt;&gt;"nn","•",""),"")</f>
        <v/>
      </c>
      <c r="N495" s="1" t="str">
        <f ca="1">IF(($A495&lt;&gt;"")*(N$1&lt;&gt;""),IF(_xlfn.XLOOKUP(N$1,Attendance_sorted!$B494:$CW494,Attendance_sorted!$B494:$CW494,"nn")&lt;&gt;"nn","•",""),"")</f>
        <v/>
      </c>
      <c r="O495" s="1" t="str">
        <f ca="1">IF(($A495&lt;&gt;"")*(O$1&lt;&gt;""),IF(_xlfn.XLOOKUP(O$1,Attendance_sorted!$B494:$CW494,Attendance_sorted!$B494:$CW494,"nn")&lt;&gt;"nn","•",""),"")</f>
        <v/>
      </c>
      <c r="P495" s="1" t="str">
        <f ca="1">IF(($A495&lt;&gt;"")*(P$1&lt;&gt;""),IF(_xlfn.XLOOKUP(P$1,Attendance_sorted!$B494:$CW494,Attendance_sorted!$B494:$CW494,"nn")&lt;&gt;"nn","•",""),"")</f>
        <v/>
      </c>
      <c r="Q495" s="1" t="str">
        <f ca="1">IF(($A495&lt;&gt;"")*(Q$1&lt;&gt;""),IF(_xlfn.XLOOKUP(Q$1,Attendance_sorted!$B494:$CW494,Attendance_sorted!$B494:$CW494,"nn")&lt;&gt;"nn","•",""),"")</f>
        <v/>
      </c>
      <c r="R495" s="1" t="str">
        <f ca="1">IF(($A495&lt;&gt;"")*(R$1&lt;&gt;""),IF(_xlfn.XLOOKUP(R$1,Attendance_sorted!$B494:$CW494,Attendance_sorted!$B494:$CW494,"nn")&lt;&gt;"nn","•",""),"")</f>
        <v/>
      </c>
      <c r="S495" s="1" t="str">
        <f ca="1">IF(($A495&lt;&gt;"")*(S$1&lt;&gt;""),IF(_xlfn.XLOOKUP(S$1,Attendance_sorted!$B494:$CW494,Attendance_sorted!$B494:$CW494,"nn")&lt;&gt;"nn","•",""),"")</f>
        <v/>
      </c>
      <c r="T495" s="1" t="str">
        <f ca="1">IF(($A495&lt;&gt;"")*(T$1&lt;&gt;""),IF(_xlfn.XLOOKUP(T$1,Attendance_sorted!$B494:$CW494,Attendance_sorted!$B494:$CW494,"nn")&lt;&gt;"nn","•",""),"")</f>
        <v/>
      </c>
      <c r="U495" s="1" t="str">
        <f ca="1">IF(($A495&lt;&gt;"")*(U$1&lt;&gt;""),IF(_xlfn.XLOOKUP(U$1,Attendance_sorted!$B494:$CW494,Attendance_sorted!$B494:$CW494,"nn")&lt;&gt;"nn","•",""),"")</f>
        <v/>
      </c>
      <c r="V495" s="1" t="str">
        <f ca="1">IF(($A495&lt;&gt;"")*(V$1&lt;&gt;""),IF(_xlfn.XLOOKUP(V$1,Attendance_sorted!$B494:$CW494,Attendance_sorted!$B494:$CW494,"nn")&lt;&gt;"nn","•",""),"")</f>
        <v/>
      </c>
      <c r="W495" s="1" t="str">
        <f ca="1">IF(($A495&lt;&gt;"")*(W$1&lt;&gt;""),IF(_xlfn.XLOOKUP(W$1,Attendance_sorted!$B494:$CW494,Attendance_sorted!$B494:$CW494,"nn")&lt;&gt;"nn","•",""),"")</f>
        <v/>
      </c>
      <c r="X495" s="1" t="str">
        <f ca="1">IF(($A495&lt;&gt;"")*(X$1&lt;&gt;""),IF(_xlfn.XLOOKUP(X$1,Attendance_sorted!$B494:$CW494,Attendance_sorted!$B494:$CW494,"nn")&lt;&gt;"nn","•",""),"")</f>
        <v/>
      </c>
      <c r="Y495" s="1" t="str">
        <f ca="1">IF(($A495&lt;&gt;"")*(Y$1&lt;&gt;""),IF(_xlfn.XLOOKUP(Y$1,Attendance_sorted!$B494:$CW494,Attendance_sorted!$B494:$CW494,"nn")&lt;&gt;"nn","•",""),"")</f>
        <v/>
      </c>
      <c r="Z495" s="1" t="str">
        <f ca="1">IF(($A495&lt;&gt;"")*(Z$1&lt;&gt;""),IF(_xlfn.XLOOKUP(Z$1,Attendance_sorted!$B494:$CW494,Attendance_sorted!$B494:$CW494,"nn")&lt;&gt;"nn","•",""),"")</f>
        <v/>
      </c>
      <c r="AA495" s="1" t="str">
        <f ca="1">IF(($A495&lt;&gt;"")*(AA$1&lt;&gt;""),IF(_xlfn.XLOOKUP(AA$1,Attendance_sorted!$B494:$CW494,Attendance_sorted!$B494:$CW494,"nn")&lt;&gt;"nn","•",""),"")</f>
        <v/>
      </c>
      <c r="AB495" s="1" t="str">
        <f ca="1">IF(($A495&lt;&gt;"")*(AB$1&lt;&gt;""),IF(_xlfn.XLOOKUP(AB$1,Attendance_sorted!$B494:$CW494,Attendance_sorted!$B494:$CW494,"nn")&lt;&gt;"nn","•",""),"")</f>
        <v/>
      </c>
      <c r="AC495" s="1" t="str">
        <f ca="1">IF(($A495&lt;&gt;"")*(AC$1&lt;&gt;""),IF(_xlfn.XLOOKUP(AC$1,Attendance_sorted!$B494:$CW494,Attendance_sorted!$B494:$CW494,"nn")&lt;&gt;"nn","•",""),"")</f>
        <v/>
      </c>
      <c r="AD495" s="1" t="str">
        <f ca="1">IF(($A495&lt;&gt;"")*(AD$1&lt;&gt;""),IF(_xlfn.XLOOKUP(AD$1,Attendance_sorted!$B494:$CW494,Attendance_sorted!$B494:$CW494,"nn")&lt;&gt;"nn","•",""),"")</f>
        <v/>
      </c>
      <c r="AE495" s="1" t="str">
        <f ca="1">IF(($A495&lt;&gt;"")*(AE$1&lt;&gt;""),IF(_xlfn.XLOOKUP(AE$1,Attendance_sorted!$B494:$CW494,Attendance_sorted!$B494:$CW494,"nn")&lt;&gt;"nn","•",""),"")</f>
        <v/>
      </c>
      <c r="AF495" s="1" t="str">
        <f ca="1">IF(($A495&lt;&gt;"")*(AF$1&lt;&gt;""),IF(_xlfn.XLOOKUP(AF$1,Attendance_sorted!$B494:$CW494,Attendance_sorted!$B494:$CW494,"nn")&lt;&gt;"nn","•",""),"")</f>
        <v/>
      </c>
      <c r="AG495" s="1" t="str">
        <f ca="1">IF(($A495&lt;&gt;"")*(AG$1&lt;&gt;""),IF(_xlfn.XLOOKUP(AG$1,Attendance_sorted!$B494:$CW494,Attendance_sorted!$B494:$CW494,"nn")&lt;&gt;"nn","•",""),"")</f>
        <v/>
      </c>
      <c r="AH495" s="1" t="str">
        <f ca="1">IF(($A495&lt;&gt;"")*(AH$1&lt;&gt;""),IF(_xlfn.XLOOKUP(AH$1,Attendance_sorted!$B494:$CW494,Attendance_sorted!$B494:$CW494,"nn")&lt;&gt;"nn","•",""),"")</f>
        <v/>
      </c>
      <c r="AI495" s="1" t="str">
        <f ca="1">IF(($A495&lt;&gt;"")*(AI$1&lt;&gt;""),IF(_xlfn.XLOOKUP(AI$1,Attendance_sorted!$B494:$CW494,Attendance_sorted!$B494:$CW494,"nn")&lt;&gt;"nn","•",""),"")</f>
        <v/>
      </c>
      <c r="AJ495" s="1" t="str">
        <f ca="1">IF(($A495&lt;&gt;"")*(AJ$1&lt;&gt;""),IF(_xlfn.XLOOKUP(AJ$1,Attendance_sorted!$B494:$CW494,Attendance_sorted!$B494:$CW494,"nn")&lt;&gt;"nn","•",""),"")</f>
        <v/>
      </c>
      <c r="AK495" s="1" t="str">
        <f ca="1">IF(($A495&lt;&gt;"")*(AK$1&lt;&gt;""),IF(_xlfn.XLOOKUP(AK$1,Attendance_sorted!$B494:$CW494,Attendance_sorted!$B494:$CW494,"nn")&lt;&gt;"nn","•",""),"")</f>
        <v/>
      </c>
      <c r="AL495" s="1" t="str">
        <f ca="1">IF(($A495&lt;&gt;"")*(AL$1&lt;&gt;""),IF(_xlfn.XLOOKUP(AL$1,Attendance_sorted!$B494:$CW494,Attendance_sorted!$B494:$CW494,"nn")&lt;&gt;"nn","•",""),"")</f>
        <v/>
      </c>
      <c r="AM495" s="1" t="str">
        <f ca="1">IF(($A495&lt;&gt;"")*(AM$1&lt;&gt;""),IF(_xlfn.XLOOKUP(AM$1,Attendance_sorted!$B494:$CW494,Attendance_sorted!$B494:$CW494,"nn")&lt;&gt;"nn","•",""),"")</f>
        <v/>
      </c>
      <c r="AN495" s="1" t="str">
        <f ca="1">IF(($A495&lt;&gt;"")*(AN$1&lt;&gt;""),IF(_xlfn.XLOOKUP(AN$1,Attendance_sorted!$B494:$CW494,Attendance_sorted!$B494:$CW494,"nn")&lt;&gt;"nn","•",""),"")</f>
        <v/>
      </c>
      <c r="AO495" s="1" t="str">
        <f ca="1">IF(($A495&lt;&gt;"")*(AO$1&lt;&gt;""),IF(_xlfn.XLOOKUP(AO$1,Attendance_sorted!$B494:$CW494,Attendance_sorted!$B494:$CW494,"nn")&lt;&gt;"nn","•",""),"")</f>
        <v/>
      </c>
      <c r="AP495" s="1" t="str">
        <f ca="1">IF(($A495&lt;&gt;"")*(AP$1&lt;&gt;""),IF(_xlfn.XLOOKUP(AP$1,Attendance_sorted!$B494:$CW494,Attendance_sorted!$B494:$CW494,"nn")&lt;&gt;"nn","•",""),"")</f>
        <v/>
      </c>
      <c r="AQ495" s="1" t="str">
        <f ca="1">IF(($A495&lt;&gt;"")*(AQ$1&lt;&gt;""),IF(_xlfn.XLOOKUP(AQ$1,Attendance_sorted!$B494:$CW494,Attendance_sorted!$B494:$CW494,"nn")&lt;&gt;"nn","•",""),"")</f>
        <v/>
      </c>
      <c r="AR495" s="1" t="str">
        <f ca="1">IF(($A495&lt;&gt;"")*(AR$1&lt;&gt;""),IF(_xlfn.XLOOKUP(AR$1,Attendance_sorted!$B494:$CW494,Attendance_sorted!$B494:$CW494,"nn")&lt;&gt;"nn","•",""),"")</f>
        <v/>
      </c>
      <c r="AS495" s="1" t="str">
        <f ca="1">IF(($A495&lt;&gt;"")*(AS$1&lt;&gt;""),IF(_xlfn.XLOOKUP(AS$1,Attendance_sorted!$B494:$CW494,Attendance_sorted!$B494:$CW494,"nn")&lt;&gt;"nn","•",""),"")</f>
        <v/>
      </c>
      <c r="AT495" s="1" t="str">
        <f ca="1">IF(($A495&lt;&gt;"")*(AT$1&lt;&gt;""),IF(_xlfn.XLOOKUP(AT$1,Attendance_sorted!$B494:$CW494,Attendance_sorted!$B494:$CW494,"nn")&lt;&gt;"nn","•",""),"")</f>
        <v/>
      </c>
      <c r="AU495" s="1" t="str">
        <f ca="1">IF(($A495&lt;&gt;"")*(AU$1&lt;&gt;""),IF(_xlfn.XLOOKUP(AU$1,Attendance_sorted!$B494:$CW494,Attendance_sorted!$B494:$CW494,"nn")&lt;&gt;"nn","•",""),"")</f>
        <v/>
      </c>
      <c r="AV495" s="1" t="str">
        <f ca="1">IF(($A495&lt;&gt;"")*(AV$1&lt;&gt;""),IF(_xlfn.XLOOKUP(AV$1,Attendance_sorted!$B494:$CW494,Attendance_sorted!$B494:$CW494,"nn")&lt;&gt;"nn","•",""),"")</f>
        <v/>
      </c>
      <c r="AW495" s="1" t="str">
        <f ca="1">IF(($A495&lt;&gt;"")*(AW$1&lt;&gt;""),IF(_xlfn.XLOOKUP(AW$1,Attendance_sorted!$B494:$CW494,Attendance_sorted!$B494:$CW494,"nn")&lt;&gt;"nn","•",""),"")</f>
        <v/>
      </c>
      <c r="AX495" s="1" t="str">
        <f ca="1">IF(($A495&lt;&gt;"")*(AX$1&lt;&gt;""),IF(_xlfn.XLOOKUP(AX$1,Attendance_sorted!$B494:$CW494,Attendance_sorted!$B494:$CW494,"nn")&lt;&gt;"nn","•",""),"")</f>
        <v/>
      </c>
      <c r="AY495" s="1" t="str">
        <f ca="1">IF(($A495&lt;&gt;"")*(AY$1&lt;&gt;""),IF(_xlfn.XLOOKUP(AY$1,Attendance_sorted!$B494:$CW494,Attendance_sorted!$B494:$CW494,"nn")&lt;&gt;"nn","•",""),"")</f>
        <v/>
      </c>
      <c r="AZ495" s="1" t="str">
        <f ca="1">IF(($A495&lt;&gt;"")*(AZ$1&lt;&gt;""),IF(_xlfn.XLOOKUP(AZ$1,Attendance_sorted!$B494:$CW494,Attendance_sorted!$B494:$CW494,"nn")&lt;&gt;"nn","•",""),"")</f>
        <v/>
      </c>
      <c r="BA495" s="1" t="str">
        <f ca="1">IF(($A495&lt;&gt;"")*(BA$1&lt;&gt;""),IF(_xlfn.XLOOKUP(BA$1,Attendance_sorted!$B494:$CW494,Attendance_sorted!$B494:$CW494,"nn")&lt;&gt;"nn","•",""),"")</f>
        <v/>
      </c>
      <c r="BB495" s="1" t="str">
        <f ca="1">IF(($A495&lt;&gt;"")*(BB$1&lt;&gt;""),IF(_xlfn.XLOOKUP(BB$1,Attendance_sorted!$B494:$CW494,Attendance_sorted!$B494:$CW494,"nn")&lt;&gt;"nn","•",""),"")</f>
        <v/>
      </c>
      <c r="BC495" s="1" t="str">
        <f ca="1">IF(($A495&lt;&gt;"")*(BC$1&lt;&gt;""),IF(_xlfn.XLOOKUP(BC$1,Attendance_sorted!$B494:$CW494,Attendance_sorted!$B494:$CW494,"nn")&lt;&gt;"nn","•",""),"")</f>
        <v/>
      </c>
      <c r="BD495" s="1" t="str">
        <f ca="1">IF(($A495&lt;&gt;"")*(BD$1&lt;&gt;""),IF(_xlfn.XLOOKUP(BD$1,Attendance_sorted!$B494:$CW494,Attendance_sorted!$B494:$CW494,"nn")&lt;&gt;"nn","•",""),"")</f>
        <v/>
      </c>
      <c r="BE495" s="1" t="str">
        <f ca="1">IF(($A495&lt;&gt;"")*(BE$1&lt;&gt;""),IF(_xlfn.XLOOKUP(BE$1,Attendance_sorted!$B494:$CW494,Attendance_sorted!$B494:$CW494,"nn")&lt;&gt;"nn","•",""),"")</f>
        <v/>
      </c>
      <c r="BF495" s="1" t="str">
        <f ca="1">IF(($A495&lt;&gt;"")*(BF$1&lt;&gt;""),IF(_xlfn.XLOOKUP(BF$1,Attendance_sorted!$B494:$CW494,Attendance_sorted!$B494:$CW494,"nn")&lt;&gt;"nn","•",""),"")</f>
        <v/>
      </c>
      <c r="BG495" s="1" t="str">
        <f ca="1">IF(($A495&lt;&gt;"")*(BG$1&lt;&gt;""),IF(_xlfn.XLOOKUP(BG$1,Attendance_sorted!$B494:$CW494,Attendance_sorted!$B494:$CW494,"nn")&lt;&gt;"nn","•",""),"")</f>
        <v/>
      </c>
      <c r="BH495" s="1" t="str">
        <f ca="1">IF(($A495&lt;&gt;"")*(BH$1&lt;&gt;""),IF(_xlfn.XLOOKUP(BH$1,Attendance_sorted!$B494:$CW494,Attendance_sorted!$B494:$CW494,"nn")&lt;&gt;"nn","•",""),"")</f>
        <v/>
      </c>
      <c r="BI495" s="1" t="str">
        <f ca="1">IF(($A495&lt;&gt;"")*(BI$1&lt;&gt;""),IF(_xlfn.XLOOKUP(BI$1,Attendance_sorted!$B494:$CW494,Attendance_sorted!$B494:$CW494,"nn")&lt;&gt;"nn","•",""),"")</f>
        <v/>
      </c>
      <c r="BJ495" s="1" t="str">
        <f ca="1">IF(($A495&lt;&gt;"")*(BJ$1&lt;&gt;""),IF(_xlfn.XLOOKUP(BJ$1,Attendance_sorted!$B494:$CW494,Attendance_sorted!$B494:$CW494,"nn")&lt;&gt;"nn","•",""),"")</f>
        <v/>
      </c>
      <c r="BK495" s="1" t="str">
        <f ca="1">IF(($A495&lt;&gt;"")*(BK$1&lt;&gt;""),IF(_xlfn.XLOOKUP(BK$1,Attendance_sorted!$B494:$CW494,Attendance_sorted!$B494:$CW494,"nn")&lt;&gt;"nn","•",""),"")</f>
        <v/>
      </c>
      <c r="BL495" s="1" t="str">
        <f ca="1">IF(($A495&lt;&gt;"")*(BL$1&lt;&gt;""),IF(_xlfn.XLOOKUP(BL$1,Attendance_sorted!$B494:$CW494,Attendance_sorted!$B494:$CW494,"nn")&lt;&gt;"nn","•",""),"")</f>
        <v/>
      </c>
      <c r="BM495" s="1" t="str">
        <f ca="1">IF(($A495&lt;&gt;"")*(BM$1&lt;&gt;""),IF(_xlfn.XLOOKUP(BM$1,Attendance_sorted!$B494:$CW494,Attendance_sorted!$B494:$CW494,"nn")&lt;&gt;"nn","•",""),"")</f>
        <v/>
      </c>
      <c r="BN495" s="1" t="str">
        <f ca="1">IF(($A495&lt;&gt;"")*(BN$1&lt;&gt;""),IF(_xlfn.XLOOKUP(BN$1,Attendance_sorted!$B494:$CW494,Attendance_sorted!$B494:$CW494,"nn")&lt;&gt;"nn","•",""),"")</f>
        <v/>
      </c>
      <c r="BO495" s="1" t="str">
        <f ca="1">IF(($A495&lt;&gt;"")*(BO$1&lt;&gt;""),IF(_xlfn.XLOOKUP(BO$1,Attendance_sorted!$B494:$CW494,Attendance_sorted!$B494:$CW494,"nn")&lt;&gt;"nn","•",""),"")</f>
        <v/>
      </c>
      <c r="BP495" s="1" t="str">
        <f ca="1">IF(($A495&lt;&gt;"")*(BP$1&lt;&gt;""),IF(_xlfn.XLOOKUP(BP$1,Attendance_sorted!$B494:$CW494,Attendance_sorted!$B494:$CW494,"nn")&lt;&gt;"nn","•",""),"")</f>
        <v/>
      </c>
      <c r="BQ495" s="1" t="str">
        <f ca="1">IF(($A495&lt;&gt;"")*(BQ$1&lt;&gt;""),IF(_xlfn.XLOOKUP(BQ$1,Attendance_sorted!$B494:$CW494,Attendance_sorted!$B494:$CW494,"nn")&lt;&gt;"nn","•",""),"")</f>
        <v/>
      </c>
      <c r="BR495" s="1" t="str">
        <f ca="1">IF(($A495&lt;&gt;"")*(BR$1&lt;&gt;""),IF(_xlfn.XLOOKUP(BR$1,Attendance_sorted!$B494:$CW494,Attendance_sorted!$B494:$CW494,"nn")&lt;&gt;"nn","•",""),"")</f>
        <v/>
      </c>
      <c r="BS495" s="1" t="str">
        <f ca="1">IF(($A495&lt;&gt;"")*(BS$1&lt;&gt;""),IF(_xlfn.XLOOKUP(BS$1,Attendance_sorted!$B494:$CW494,Attendance_sorted!$B494:$CW494,"nn")&lt;&gt;"nn","•",""),"")</f>
        <v/>
      </c>
      <c r="BT495" s="1" t="str">
        <f ca="1">IF(($A495&lt;&gt;"")*(BT$1&lt;&gt;""),IF(_xlfn.XLOOKUP(BT$1,Attendance_sorted!$B494:$CW494,Attendance_sorted!$B494:$CW494,"nn")&lt;&gt;"nn","•",""),"")</f>
        <v/>
      </c>
      <c r="BU495" s="1" t="str">
        <f ca="1">IF(($A495&lt;&gt;"")*(BU$1&lt;&gt;""),IF(_xlfn.XLOOKUP(BU$1,Attendance_sorted!$B494:$CW494,Attendance_sorted!$B494:$CW494,"nn")&lt;&gt;"nn","•",""),"")</f>
        <v/>
      </c>
      <c r="BV495" s="1" t="str">
        <f ca="1">IF(($A495&lt;&gt;"")*(BV$1&lt;&gt;""),IF(_xlfn.XLOOKUP(BV$1,Attendance_sorted!$B494:$CW494,Attendance_sorted!$B494:$CW494,"nn")&lt;&gt;"nn","•",""),"")</f>
        <v/>
      </c>
      <c r="BW495" s="1" t="str">
        <f ca="1">IF(($A495&lt;&gt;"")*(BW$1&lt;&gt;""),IF(_xlfn.XLOOKUP(BW$1,Attendance_sorted!$B494:$CW494,Attendance_sorted!$B494:$CW494,"nn")&lt;&gt;"nn","•",""),"")</f>
        <v/>
      </c>
      <c r="BX495" s="1" t="str">
        <f ca="1">IF(($A495&lt;&gt;"")*(BX$1&lt;&gt;""),IF(_xlfn.XLOOKUP(BX$1,Attendance_sorted!$B494:$CW494,Attendance_sorted!$B494:$CW494,"nn")&lt;&gt;"nn","•",""),"")</f>
        <v/>
      </c>
      <c r="BY495" s="1" t="str">
        <f ca="1">IF(($A495&lt;&gt;"")*(BY$1&lt;&gt;""),IF(_xlfn.XLOOKUP(BY$1,Attendance_sorted!$B494:$CW494,Attendance_sorted!$B494:$CW494,"nn")&lt;&gt;"nn","•",""),"")</f>
        <v/>
      </c>
      <c r="BZ495" s="1" t="str">
        <f ca="1">IF(($A495&lt;&gt;"")*(BZ$1&lt;&gt;""),IF(_xlfn.XLOOKUP(BZ$1,Attendance_sorted!$B494:$CW494,Attendance_sorted!$B494:$CW494,"nn")&lt;&gt;"nn","•",""),"")</f>
        <v/>
      </c>
      <c r="CA495" s="1" t="str">
        <f ca="1">IF(($A495&lt;&gt;"")*(CA$1&lt;&gt;""),IF(_xlfn.XLOOKUP(CA$1,Attendance_sorted!$B494:$CW494,Attendance_sorted!$B494:$CW494,"nn")&lt;&gt;"nn","•",""),"")</f>
        <v/>
      </c>
      <c r="CB495" s="1" t="str">
        <f ca="1">IF(($A495&lt;&gt;"")*(CB$1&lt;&gt;""),IF(_xlfn.XLOOKUP(CB$1,Attendance_sorted!$B494:$CW494,Attendance_sorted!$B494:$CW494,"nn")&lt;&gt;"nn","•",""),"")</f>
        <v/>
      </c>
      <c r="CC495" s="1" t="str">
        <f ca="1">IF(($A495&lt;&gt;"")*(CC$1&lt;&gt;""),IF(_xlfn.XLOOKUP(CC$1,Attendance_sorted!$B494:$CW494,Attendance_sorted!$B494:$CW494,"nn")&lt;&gt;"nn","•",""),"")</f>
        <v/>
      </c>
      <c r="CD495" s="1" t="str">
        <f ca="1">IF(($A495&lt;&gt;"")*(CD$1&lt;&gt;""),IF(_xlfn.XLOOKUP(CD$1,Attendance_sorted!$B494:$CW494,Attendance_sorted!$B494:$CW494,"nn")&lt;&gt;"nn","•",""),"")</f>
        <v/>
      </c>
      <c r="CE495" s="1" t="str">
        <f ca="1">IF(($A495&lt;&gt;"")*(CE$1&lt;&gt;""),IF(_xlfn.XLOOKUP(CE$1,Attendance_sorted!$B494:$CW494,Attendance_sorted!$B494:$CW494,"nn")&lt;&gt;"nn","•",""),"")</f>
        <v/>
      </c>
      <c r="CF495" s="1" t="str">
        <f ca="1">IF(($A495&lt;&gt;"")*(CF$1&lt;&gt;""),IF(_xlfn.XLOOKUP(CF$1,Attendance_sorted!$B494:$CW494,Attendance_sorted!$B494:$CW494,"nn")&lt;&gt;"nn","•",""),"")</f>
        <v/>
      </c>
      <c r="CG495" s="1" t="str">
        <f ca="1">IF(($A495&lt;&gt;"")*(CG$1&lt;&gt;""),IF(_xlfn.XLOOKUP(CG$1,Attendance_sorted!$B494:$CW494,Attendance_sorted!$B494:$CW494,"nn")&lt;&gt;"nn","•",""),"")</f>
        <v/>
      </c>
      <c r="CH495" s="1" t="str">
        <f ca="1">IF(($A495&lt;&gt;"")*(CH$1&lt;&gt;""),IF(_xlfn.XLOOKUP(CH$1,Attendance_sorted!$B494:$CW494,Attendance_sorted!$B494:$CW494,"nn")&lt;&gt;"nn","•",""),"")</f>
        <v/>
      </c>
      <c r="CI495" s="1" t="str">
        <f ca="1">IF(($A495&lt;&gt;"")*(CI$1&lt;&gt;""),IF(_xlfn.XLOOKUP(CI$1,Attendance_sorted!$B494:$CW494,Attendance_sorted!$B494:$CW494,"nn")&lt;&gt;"nn","•",""),"")</f>
        <v/>
      </c>
      <c r="CJ495" s="1" t="str">
        <f ca="1">IF(($A495&lt;&gt;"")*(CJ$1&lt;&gt;""),IF(_xlfn.XLOOKUP(CJ$1,Attendance_sorted!$B494:$CW494,Attendance_sorted!$B494:$CW494,"nn")&lt;&gt;"nn","•",""),"")</f>
        <v/>
      </c>
      <c r="CK495" s="1" t="str">
        <f ca="1">IF(($A495&lt;&gt;"")*(CK$1&lt;&gt;""),IF(_xlfn.XLOOKUP(CK$1,Attendance_sorted!$B494:$CW494,Attendance_sorted!$B494:$CW494,"nn")&lt;&gt;"nn","•",""),"")</f>
        <v/>
      </c>
      <c r="CL495" s="1" t="str">
        <f ca="1">IF(($A495&lt;&gt;"")*(CL$1&lt;&gt;""),IF(_xlfn.XLOOKUP(CL$1,Attendance_sorted!$B494:$CW494,Attendance_sorted!$B494:$CW494,"nn")&lt;&gt;"nn","•",""),"")</f>
        <v/>
      </c>
      <c r="CM495" s="1" t="str">
        <f ca="1">IF(($A495&lt;&gt;"")*(CM$1&lt;&gt;""),IF(_xlfn.XLOOKUP(CM$1,Attendance_sorted!$B494:$CW494,Attendance_sorted!$B494:$CW494,"nn")&lt;&gt;"nn","•",""),"")</f>
        <v/>
      </c>
      <c r="CN495" s="1" t="str">
        <f ca="1">IF(($A495&lt;&gt;"")*(CN$1&lt;&gt;""),IF(_xlfn.XLOOKUP(CN$1,Attendance_sorted!$B494:$CW494,Attendance_sorted!$B494:$CW494,"nn")&lt;&gt;"nn","•",""),"")</f>
        <v/>
      </c>
      <c r="CO495" s="1" t="str">
        <f ca="1">IF(($A495&lt;&gt;"")*(CO$1&lt;&gt;""),IF(_xlfn.XLOOKUP(CO$1,Attendance_sorted!$B494:$CW494,Attendance_sorted!$B494:$CW494,"nn")&lt;&gt;"nn","•",""),"")</f>
        <v/>
      </c>
      <c r="CP495" s="1" t="str">
        <f ca="1">IF(($A495&lt;&gt;"")*(CP$1&lt;&gt;""),IF(_xlfn.XLOOKUP(CP$1,Attendance_sorted!$B494:$CW494,Attendance_sorted!$B494:$CW494,"nn")&lt;&gt;"nn","•",""),"")</f>
        <v/>
      </c>
      <c r="CQ495" s="1" t="str">
        <f ca="1">IF(($A495&lt;&gt;"")*(CQ$1&lt;&gt;""),IF(_xlfn.XLOOKUP(CQ$1,Attendance_sorted!$B494:$CW494,Attendance_sorted!$B494:$CW494,"nn")&lt;&gt;"nn","•",""),"")</f>
        <v/>
      </c>
      <c r="CR495" s="1" t="str">
        <f ca="1">IF(($A495&lt;&gt;"")*(CR$1&lt;&gt;""),IF(_xlfn.XLOOKUP(CR$1,Attendance_sorted!$B494:$CW494,Attendance_sorted!$B494:$CW494,"nn")&lt;&gt;"nn","•",""),"")</f>
        <v/>
      </c>
      <c r="CS495" s="1" t="str">
        <f ca="1">IF(($A495&lt;&gt;"")*(CS$1&lt;&gt;""),IF(_xlfn.XLOOKUP(CS$1,Attendance_sorted!$B494:$CW494,Attendance_sorted!$B494:$CW494,"nn")&lt;&gt;"nn","•",""),"")</f>
        <v/>
      </c>
      <c r="CT495" s="1" t="str">
        <f ca="1">IF(($A495&lt;&gt;"")*(CT$1&lt;&gt;""),IF(_xlfn.XLOOKUP(CT$1,Attendance_sorted!$B494:$CW494,Attendance_sorted!$B494:$CW494,"nn")&lt;&gt;"nn","•",""),"")</f>
        <v/>
      </c>
      <c r="CU495" s="1" t="str">
        <f ca="1">IF(($A495&lt;&gt;"")*(CU$1&lt;&gt;""),IF(_xlfn.XLOOKUP(CU$1,Attendance_sorted!$B494:$CW494,Attendance_sorted!$B494:$CW494,"nn")&lt;&gt;"nn","•",""),"")</f>
        <v/>
      </c>
      <c r="CV495" s="1" t="str">
        <f ca="1">IF(($A495&lt;&gt;"")*(CV$1&lt;&gt;""),IF(_xlfn.XLOOKUP(CV$1,Attendance_sorted!$B494:$CW494,Attendance_sorted!$B494:$CW494,"nn")&lt;&gt;"nn","•",""),"")</f>
        <v/>
      </c>
      <c r="CW495" s="1" t="str">
        <f ca="1">IF(($A495&lt;&gt;"")*(CW$1&lt;&gt;""),IF(_xlfn.XLOOKUP(CW$1,Attendance_sorted!$B494:$CW494,Attendance_sorted!$B494:$CW494,"nn")&lt;&gt;"nn","•",""),"")</f>
        <v/>
      </c>
    </row>
    <row r="496" spans="1:101">
      <c r="A496" s="1"/>
      <c r="B496" s="1" t="str">
        <f ca="1">IF(($A496&lt;&gt;"")*(B$1&lt;&gt;""),IF(_xlfn.XLOOKUP(B$1,Attendance_sorted!$B495:$CW495,Attendance_sorted!$B495:$CW495,"nn")&lt;&gt;"nn","•",""),"")</f>
        <v/>
      </c>
      <c r="C496" s="1" t="str">
        <f ca="1">IF(($A496&lt;&gt;"")*(C$1&lt;&gt;""),IF(_xlfn.XLOOKUP(C$1,Attendance_sorted!$B495:$CW495,Attendance_sorted!$B495:$CW495,"nn")&lt;&gt;"nn","•",""),"")</f>
        <v/>
      </c>
      <c r="D496" s="1" t="str">
        <f ca="1">IF(($A496&lt;&gt;"")*(D$1&lt;&gt;""),IF(_xlfn.XLOOKUP(D$1,Attendance_sorted!$B495:$CW495,Attendance_sorted!$B495:$CW495,"nn")&lt;&gt;"nn","•",""),"")</f>
        <v/>
      </c>
      <c r="E496" s="1" t="str">
        <f ca="1">IF(($A496&lt;&gt;"")*(E$1&lt;&gt;""),IF(_xlfn.XLOOKUP(E$1,Attendance_sorted!$B495:$CW495,Attendance_sorted!$B495:$CW495,"nn")&lt;&gt;"nn","•",""),"")</f>
        <v/>
      </c>
      <c r="F496" s="1" t="str">
        <f ca="1">IF(($A496&lt;&gt;"")*(F$1&lt;&gt;""),IF(_xlfn.XLOOKUP(F$1,Attendance_sorted!$B495:$CW495,Attendance_sorted!$B495:$CW495,"nn")&lt;&gt;"nn","•",""),"")</f>
        <v/>
      </c>
      <c r="G496" s="1" t="str">
        <f ca="1">IF(($A496&lt;&gt;"")*(G$1&lt;&gt;""),IF(_xlfn.XLOOKUP(G$1,Attendance_sorted!$B495:$CW495,Attendance_sorted!$B495:$CW495,"nn")&lt;&gt;"nn","•",""),"")</f>
        <v/>
      </c>
      <c r="H496" s="1" t="str">
        <f ca="1">IF(($A496&lt;&gt;"")*(H$1&lt;&gt;""),IF(_xlfn.XLOOKUP(H$1,Attendance_sorted!$B495:$CW495,Attendance_sorted!$B495:$CW495,"nn")&lt;&gt;"nn","•",""),"")</f>
        <v/>
      </c>
      <c r="I496" s="1" t="str">
        <f ca="1">IF(($A496&lt;&gt;"")*(I$1&lt;&gt;""),IF(_xlfn.XLOOKUP(I$1,Attendance_sorted!$B495:$CW495,Attendance_sorted!$B495:$CW495,"nn")&lt;&gt;"nn","•",""),"")</f>
        <v/>
      </c>
      <c r="J496" s="1" t="str">
        <f ca="1">IF(($A496&lt;&gt;"")*(J$1&lt;&gt;""),IF(_xlfn.XLOOKUP(J$1,Attendance_sorted!$B495:$CW495,Attendance_sorted!$B495:$CW495,"nn")&lt;&gt;"nn","•",""),"")</f>
        <v/>
      </c>
      <c r="K496" s="1" t="str">
        <f ca="1">IF(($A496&lt;&gt;"")*(K$1&lt;&gt;""),IF(_xlfn.XLOOKUP(K$1,Attendance_sorted!$B495:$CW495,Attendance_sorted!$B495:$CW495,"nn")&lt;&gt;"nn","•",""),"")</f>
        <v/>
      </c>
      <c r="L496" s="1" t="str">
        <f ca="1">IF(($A496&lt;&gt;"")*(L$1&lt;&gt;""),IF(_xlfn.XLOOKUP(L$1,Attendance_sorted!$B495:$CW495,Attendance_sorted!$B495:$CW495,"nn")&lt;&gt;"nn","•",""),"")</f>
        <v/>
      </c>
      <c r="M496" s="1" t="str">
        <f ca="1">IF(($A496&lt;&gt;"")*(M$1&lt;&gt;""),IF(_xlfn.XLOOKUP(M$1,Attendance_sorted!$B495:$CW495,Attendance_sorted!$B495:$CW495,"nn")&lt;&gt;"nn","•",""),"")</f>
        <v/>
      </c>
      <c r="N496" s="1" t="str">
        <f ca="1">IF(($A496&lt;&gt;"")*(N$1&lt;&gt;""),IF(_xlfn.XLOOKUP(N$1,Attendance_sorted!$B495:$CW495,Attendance_sorted!$B495:$CW495,"nn")&lt;&gt;"nn","•",""),"")</f>
        <v/>
      </c>
      <c r="O496" s="1" t="str">
        <f ca="1">IF(($A496&lt;&gt;"")*(O$1&lt;&gt;""),IF(_xlfn.XLOOKUP(O$1,Attendance_sorted!$B495:$CW495,Attendance_sorted!$B495:$CW495,"nn")&lt;&gt;"nn","•",""),"")</f>
        <v/>
      </c>
      <c r="P496" s="1" t="str">
        <f ca="1">IF(($A496&lt;&gt;"")*(P$1&lt;&gt;""),IF(_xlfn.XLOOKUP(P$1,Attendance_sorted!$B495:$CW495,Attendance_sorted!$B495:$CW495,"nn")&lt;&gt;"nn","•",""),"")</f>
        <v/>
      </c>
      <c r="Q496" s="1" t="str">
        <f ca="1">IF(($A496&lt;&gt;"")*(Q$1&lt;&gt;""),IF(_xlfn.XLOOKUP(Q$1,Attendance_sorted!$B495:$CW495,Attendance_sorted!$B495:$CW495,"nn")&lt;&gt;"nn","•",""),"")</f>
        <v/>
      </c>
      <c r="R496" s="1" t="str">
        <f ca="1">IF(($A496&lt;&gt;"")*(R$1&lt;&gt;""),IF(_xlfn.XLOOKUP(R$1,Attendance_sorted!$B495:$CW495,Attendance_sorted!$B495:$CW495,"nn")&lt;&gt;"nn","•",""),"")</f>
        <v/>
      </c>
      <c r="S496" s="1" t="str">
        <f ca="1">IF(($A496&lt;&gt;"")*(S$1&lt;&gt;""),IF(_xlfn.XLOOKUP(S$1,Attendance_sorted!$B495:$CW495,Attendance_sorted!$B495:$CW495,"nn")&lt;&gt;"nn","•",""),"")</f>
        <v/>
      </c>
      <c r="T496" s="1" t="str">
        <f ca="1">IF(($A496&lt;&gt;"")*(T$1&lt;&gt;""),IF(_xlfn.XLOOKUP(T$1,Attendance_sorted!$B495:$CW495,Attendance_sorted!$B495:$CW495,"nn")&lt;&gt;"nn","•",""),"")</f>
        <v/>
      </c>
      <c r="U496" s="1" t="str">
        <f ca="1">IF(($A496&lt;&gt;"")*(U$1&lt;&gt;""),IF(_xlfn.XLOOKUP(U$1,Attendance_sorted!$B495:$CW495,Attendance_sorted!$B495:$CW495,"nn")&lt;&gt;"nn","•",""),"")</f>
        <v/>
      </c>
      <c r="V496" s="1" t="str">
        <f ca="1">IF(($A496&lt;&gt;"")*(V$1&lt;&gt;""),IF(_xlfn.XLOOKUP(V$1,Attendance_sorted!$B495:$CW495,Attendance_sorted!$B495:$CW495,"nn")&lt;&gt;"nn","•",""),"")</f>
        <v/>
      </c>
      <c r="W496" s="1" t="str">
        <f ca="1">IF(($A496&lt;&gt;"")*(W$1&lt;&gt;""),IF(_xlfn.XLOOKUP(W$1,Attendance_sorted!$B495:$CW495,Attendance_sorted!$B495:$CW495,"nn")&lt;&gt;"nn","•",""),"")</f>
        <v/>
      </c>
      <c r="X496" s="1" t="str">
        <f ca="1">IF(($A496&lt;&gt;"")*(X$1&lt;&gt;""),IF(_xlfn.XLOOKUP(X$1,Attendance_sorted!$B495:$CW495,Attendance_sorted!$B495:$CW495,"nn")&lt;&gt;"nn","•",""),"")</f>
        <v/>
      </c>
      <c r="Y496" s="1" t="str">
        <f ca="1">IF(($A496&lt;&gt;"")*(Y$1&lt;&gt;""),IF(_xlfn.XLOOKUP(Y$1,Attendance_sorted!$B495:$CW495,Attendance_sorted!$B495:$CW495,"nn")&lt;&gt;"nn","•",""),"")</f>
        <v/>
      </c>
      <c r="Z496" s="1" t="str">
        <f ca="1">IF(($A496&lt;&gt;"")*(Z$1&lt;&gt;""),IF(_xlfn.XLOOKUP(Z$1,Attendance_sorted!$B495:$CW495,Attendance_sorted!$B495:$CW495,"nn")&lt;&gt;"nn","•",""),"")</f>
        <v/>
      </c>
      <c r="AA496" s="1" t="str">
        <f ca="1">IF(($A496&lt;&gt;"")*(AA$1&lt;&gt;""),IF(_xlfn.XLOOKUP(AA$1,Attendance_sorted!$B495:$CW495,Attendance_sorted!$B495:$CW495,"nn")&lt;&gt;"nn","•",""),"")</f>
        <v/>
      </c>
      <c r="AB496" s="1" t="str">
        <f ca="1">IF(($A496&lt;&gt;"")*(AB$1&lt;&gt;""),IF(_xlfn.XLOOKUP(AB$1,Attendance_sorted!$B495:$CW495,Attendance_sorted!$B495:$CW495,"nn")&lt;&gt;"nn","•",""),"")</f>
        <v/>
      </c>
      <c r="AC496" s="1" t="str">
        <f ca="1">IF(($A496&lt;&gt;"")*(AC$1&lt;&gt;""),IF(_xlfn.XLOOKUP(AC$1,Attendance_sorted!$B495:$CW495,Attendance_sorted!$B495:$CW495,"nn")&lt;&gt;"nn","•",""),"")</f>
        <v/>
      </c>
      <c r="AD496" s="1" t="str">
        <f ca="1">IF(($A496&lt;&gt;"")*(AD$1&lt;&gt;""),IF(_xlfn.XLOOKUP(AD$1,Attendance_sorted!$B495:$CW495,Attendance_sorted!$B495:$CW495,"nn")&lt;&gt;"nn","•",""),"")</f>
        <v/>
      </c>
      <c r="AE496" s="1" t="str">
        <f ca="1">IF(($A496&lt;&gt;"")*(AE$1&lt;&gt;""),IF(_xlfn.XLOOKUP(AE$1,Attendance_sorted!$B495:$CW495,Attendance_sorted!$B495:$CW495,"nn")&lt;&gt;"nn","•",""),"")</f>
        <v/>
      </c>
      <c r="AF496" s="1" t="str">
        <f ca="1">IF(($A496&lt;&gt;"")*(AF$1&lt;&gt;""),IF(_xlfn.XLOOKUP(AF$1,Attendance_sorted!$B495:$CW495,Attendance_sorted!$B495:$CW495,"nn")&lt;&gt;"nn","•",""),"")</f>
        <v/>
      </c>
      <c r="AG496" s="1" t="str">
        <f ca="1">IF(($A496&lt;&gt;"")*(AG$1&lt;&gt;""),IF(_xlfn.XLOOKUP(AG$1,Attendance_sorted!$B495:$CW495,Attendance_sorted!$B495:$CW495,"nn")&lt;&gt;"nn","•",""),"")</f>
        <v/>
      </c>
      <c r="AH496" s="1" t="str">
        <f ca="1">IF(($A496&lt;&gt;"")*(AH$1&lt;&gt;""),IF(_xlfn.XLOOKUP(AH$1,Attendance_sorted!$B495:$CW495,Attendance_sorted!$B495:$CW495,"nn")&lt;&gt;"nn","•",""),"")</f>
        <v/>
      </c>
      <c r="AI496" s="1" t="str">
        <f ca="1">IF(($A496&lt;&gt;"")*(AI$1&lt;&gt;""),IF(_xlfn.XLOOKUP(AI$1,Attendance_sorted!$B495:$CW495,Attendance_sorted!$B495:$CW495,"nn")&lt;&gt;"nn","•",""),"")</f>
        <v/>
      </c>
      <c r="AJ496" s="1" t="str">
        <f ca="1">IF(($A496&lt;&gt;"")*(AJ$1&lt;&gt;""),IF(_xlfn.XLOOKUP(AJ$1,Attendance_sorted!$B495:$CW495,Attendance_sorted!$B495:$CW495,"nn")&lt;&gt;"nn","•",""),"")</f>
        <v/>
      </c>
      <c r="AK496" s="1" t="str">
        <f ca="1">IF(($A496&lt;&gt;"")*(AK$1&lt;&gt;""),IF(_xlfn.XLOOKUP(AK$1,Attendance_sorted!$B495:$CW495,Attendance_sorted!$B495:$CW495,"nn")&lt;&gt;"nn","•",""),"")</f>
        <v/>
      </c>
      <c r="AL496" s="1" t="str">
        <f ca="1">IF(($A496&lt;&gt;"")*(AL$1&lt;&gt;""),IF(_xlfn.XLOOKUP(AL$1,Attendance_sorted!$B495:$CW495,Attendance_sorted!$B495:$CW495,"nn")&lt;&gt;"nn","•",""),"")</f>
        <v/>
      </c>
      <c r="AM496" s="1" t="str">
        <f ca="1">IF(($A496&lt;&gt;"")*(AM$1&lt;&gt;""),IF(_xlfn.XLOOKUP(AM$1,Attendance_sorted!$B495:$CW495,Attendance_sorted!$B495:$CW495,"nn")&lt;&gt;"nn","•",""),"")</f>
        <v/>
      </c>
      <c r="AN496" s="1" t="str">
        <f ca="1">IF(($A496&lt;&gt;"")*(AN$1&lt;&gt;""),IF(_xlfn.XLOOKUP(AN$1,Attendance_sorted!$B495:$CW495,Attendance_sorted!$B495:$CW495,"nn")&lt;&gt;"nn","•",""),"")</f>
        <v/>
      </c>
      <c r="AO496" s="1" t="str">
        <f ca="1">IF(($A496&lt;&gt;"")*(AO$1&lt;&gt;""),IF(_xlfn.XLOOKUP(AO$1,Attendance_sorted!$B495:$CW495,Attendance_sorted!$B495:$CW495,"nn")&lt;&gt;"nn","•",""),"")</f>
        <v/>
      </c>
      <c r="AP496" s="1" t="str">
        <f ca="1">IF(($A496&lt;&gt;"")*(AP$1&lt;&gt;""),IF(_xlfn.XLOOKUP(AP$1,Attendance_sorted!$B495:$CW495,Attendance_sorted!$B495:$CW495,"nn")&lt;&gt;"nn","•",""),"")</f>
        <v/>
      </c>
      <c r="AQ496" s="1" t="str">
        <f ca="1">IF(($A496&lt;&gt;"")*(AQ$1&lt;&gt;""),IF(_xlfn.XLOOKUP(AQ$1,Attendance_sorted!$B495:$CW495,Attendance_sorted!$B495:$CW495,"nn")&lt;&gt;"nn","•",""),"")</f>
        <v/>
      </c>
      <c r="AR496" s="1" t="str">
        <f ca="1">IF(($A496&lt;&gt;"")*(AR$1&lt;&gt;""),IF(_xlfn.XLOOKUP(AR$1,Attendance_sorted!$B495:$CW495,Attendance_sorted!$B495:$CW495,"nn")&lt;&gt;"nn","•",""),"")</f>
        <v/>
      </c>
      <c r="AS496" s="1" t="str">
        <f ca="1">IF(($A496&lt;&gt;"")*(AS$1&lt;&gt;""),IF(_xlfn.XLOOKUP(AS$1,Attendance_sorted!$B495:$CW495,Attendance_sorted!$B495:$CW495,"nn")&lt;&gt;"nn","•",""),"")</f>
        <v/>
      </c>
      <c r="AT496" s="1" t="str">
        <f ca="1">IF(($A496&lt;&gt;"")*(AT$1&lt;&gt;""),IF(_xlfn.XLOOKUP(AT$1,Attendance_sorted!$B495:$CW495,Attendance_sorted!$B495:$CW495,"nn")&lt;&gt;"nn","•",""),"")</f>
        <v/>
      </c>
      <c r="AU496" s="1" t="str">
        <f ca="1">IF(($A496&lt;&gt;"")*(AU$1&lt;&gt;""),IF(_xlfn.XLOOKUP(AU$1,Attendance_sorted!$B495:$CW495,Attendance_sorted!$B495:$CW495,"nn")&lt;&gt;"nn","•",""),"")</f>
        <v/>
      </c>
      <c r="AV496" s="1" t="str">
        <f ca="1">IF(($A496&lt;&gt;"")*(AV$1&lt;&gt;""),IF(_xlfn.XLOOKUP(AV$1,Attendance_sorted!$B495:$CW495,Attendance_sorted!$B495:$CW495,"nn")&lt;&gt;"nn","•",""),"")</f>
        <v/>
      </c>
      <c r="AW496" s="1" t="str">
        <f ca="1">IF(($A496&lt;&gt;"")*(AW$1&lt;&gt;""),IF(_xlfn.XLOOKUP(AW$1,Attendance_sorted!$B495:$CW495,Attendance_sorted!$B495:$CW495,"nn")&lt;&gt;"nn","•",""),"")</f>
        <v/>
      </c>
      <c r="AX496" s="1" t="str">
        <f ca="1">IF(($A496&lt;&gt;"")*(AX$1&lt;&gt;""),IF(_xlfn.XLOOKUP(AX$1,Attendance_sorted!$B495:$CW495,Attendance_sorted!$B495:$CW495,"nn")&lt;&gt;"nn","•",""),"")</f>
        <v/>
      </c>
      <c r="AY496" s="1" t="str">
        <f ca="1">IF(($A496&lt;&gt;"")*(AY$1&lt;&gt;""),IF(_xlfn.XLOOKUP(AY$1,Attendance_sorted!$B495:$CW495,Attendance_sorted!$B495:$CW495,"nn")&lt;&gt;"nn","•",""),"")</f>
        <v/>
      </c>
      <c r="AZ496" s="1" t="str">
        <f ca="1">IF(($A496&lt;&gt;"")*(AZ$1&lt;&gt;""),IF(_xlfn.XLOOKUP(AZ$1,Attendance_sorted!$B495:$CW495,Attendance_sorted!$B495:$CW495,"nn")&lt;&gt;"nn","•",""),"")</f>
        <v/>
      </c>
      <c r="BA496" s="1" t="str">
        <f ca="1">IF(($A496&lt;&gt;"")*(BA$1&lt;&gt;""),IF(_xlfn.XLOOKUP(BA$1,Attendance_sorted!$B495:$CW495,Attendance_sorted!$B495:$CW495,"nn")&lt;&gt;"nn","•",""),"")</f>
        <v/>
      </c>
      <c r="BB496" s="1" t="str">
        <f ca="1">IF(($A496&lt;&gt;"")*(BB$1&lt;&gt;""),IF(_xlfn.XLOOKUP(BB$1,Attendance_sorted!$B495:$CW495,Attendance_sorted!$B495:$CW495,"nn")&lt;&gt;"nn","•",""),"")</f>
        <v/>
      </c>
      <c r="BC496" s="1" t="str">
        <f ca="1">IF(($A496&lt;&gt;"")*(BC$1&lt;&gt;""),IF(_xlfn.XLOOKUP(BC$1,Attendance_sorted!$B495:$CW495,Attendance_sorted!$B495:$CW495,"nn")&lt;&gt;"nn","•",""),"")</f>
        <v/>
      </c>
      <c r="BD496" s="1" t="str">
        <f ca="1">IF(($A496&lt;&gt;"")*(BD$1&lt;&gt;""),IF(_xlfn.XLOOKUP(BD$1,Attendance_sorted!$B495:$CW495,Attendance_sorted!$B495:$CW495,"nn")&lt;&gt;"nn","•",""),"")</f>
        <v/>
      </c>
      <c r="BE496" s="1" t="str">
        <f ca="1">IF(($A496&lt;&gt;"")*(BE$1&lt;&gt;""),IF(_xlfn.XLOOKUP(BE$1,Attendance_sorted!$B495:$CW495,Attendance_sorted!$B495:$CW495,"nn")&lt;&gt;"nn","•",""),"")</f>
        <v/>
      </c>
      <c r="BF496" s="1" t="str">
        <f ca="1">IF(($A496&lt;&gt;"")*(BF$1&lt;&gt;""),IF(_xlfn.XLOOKUP(BF$1,Attendance_sorted!$B495:$CW495,Attendance_sorted!$B495:$CW495,"nn")&lt;&gt;"nn","•",""),"")</f>
        <v/>
      </c>
      <c r="BG496" s="1" t="str">
        <f ca="1">IF(($A496&lt;&gt;"")*(BG$1&lt;&gt;""),IF(_xlfn.XLOOKUP(BG$1,Attendance_sorted!$B495:$CW495,Attendance_sorted!$B495:$CW495,"nn")&lt;&gt;"nn","•",""),"")</f>
        <v/>
      </c>
      <c r="BH496" s="1" t="str">
        <f ca="1">IF(($A496&lt;&gt;"")*(BH$1&lt;&gt;""),IF(_xlfn.XLOOKUP(BH$1,Attendance_sorted!$B495:$CW495,Attendance_sorted!$B495:$CW495,"nn")&lt;&gt;"nn","•",""),"")</f>
        <v/>
      </c>
      <c r="BI496" s="1" t="str">
        <f ca="1">IF(($A496&lt;&gt;"")*(BI$1&lt;&gt;""),IF(_xlfn.XLOOKUP(BI$1,Attendance_sorted!$B495:$CW495,Attendance_sorted!$B495:$CW495,"nn")&lt;&gt;"nn","•",""),"")</f>
        <v/>
      </c>
      <c r="BJ496" s="1" t="str">
        <f ca="1">IF(($A496&lt;&gt;"")*(BJ$1&lt;&gt;""),IF(_xlfn.XLOOKUP(BJ$1,Attendance_sorted!$B495:$CW495,Attendance_sorted!$B495:$CW495,"nn")&lt;&gt;"nn","•",""),"")</f>
        <v/>
      </c>
      <c r="BK496" s="1" t="str">
        <f ca="1">IF(($A496&lt;&gt;"")*(BK$1&lt;&gt;""),IF(_xlfn.XLOOKUP(BK$1,Attendance_sorted!$B495:$CW495,Attendance_sorted!$B495:$CW495,"nn")&lt;&gt;"nn","•",""),"")</f>
        <v/>
      </c>
      <c r="BL496" s="1" t="str">
        <f ca="1">IF(($A496&lt;&gt;"")*(BL$1&lt;&gt;""),IF(_xlfn.XLOOKUP(BL$1,Attendance_sorted!$B495:$CW495,Attendance_sorted!$B495:$CW495,"nn")&lt;&gt;"nn","•",""),"")</f>
        <v/>
      </c>
      <c r="BM496" s="1" t="str">
        <f ca="1">IF(($A496&lt;&gt;"")*(BM$1&lt;&gt;""),IF(_xlfn.XLOOKUP(BM$1,Attendance_sorted!$B495:$CW495,Attendance_sorted!$B495:$CW495,"nn")&lt;&gt;"nn","•",""),"")</f>
        <v/>
      </c>
      <c r="BN496" s="1" t="str">
        <f ca="1">IF(($A496&lt;&gt;"")*(BN$1&lt;&gt;""),IF(_xlfn.XLOOKUP(BN$1,Attendance_sorted!$B495:$CW495,Attendance_sorted!$B495:$CW495,"nn")&lt;&gt;"nn","•",""),"")</f>
        <v/>
      </c>
      <c r="BO496" s="1" t="str">
        <f ca="1">IF(($A496&lt;&gt;"")*(BO$1&lt;&gt;""),IF(_xlfn.XLOOKUP(BO$1,Attendance_sorted!$B495:$CW495,Attendance_sorted!$B495:$CW495,"nn")&lt;&gt;"nn","•",""),"")</f>
        <v/>
      </c>
      <c r="BP496" s="1" t="str">
        <f ca="1">IF(($A496&lt;&gt;"")*(BP$1&lt;&gt;""),IF(_xlfn.XLOOKUP(BP$1,Attendance_sorted!$B495:$CW495,Attendance_sorted!$B495:$CW495,"nn")&lt;&gt;"nn","•",""),"")</f>
        <v/>
      </c>
      <c r="BQ496" s="1" t="str">
        <f ca="1">IF(($A496&lt;&gt;"")*(BQ$1&lt;&gt;""),IF(_xlfn.XLOOKUP(BQ$1,Attendance_sorted!$B495:$CW495,Attendance_sorted!$B495:$CW495,"nn")&lt;&gt;"nn","•",""),"")</f>
        <v/>
      </c>
      <c r="BR496" s="1" t="str">
        <f ca="1">IF(($A496&lt;&gt;"")*(BR$1&lt;&gt;""),IF(_xlfn.XLOOKUP(BR$1,Attendance_sorted!$B495:$CW495,Attendance_sorted!$B495:$CW495,"nn")&lt;&gt;"nn","•",""),"")</f>
        <v/>
      </c>
      <c r="BS496" s="1" t="str">
        <f ca="1">IF(($A496&lt;&gt;"")*(BS$1&lt;&gt;""),IF(_xlfn.XLOOKUP(BS$1,Attendance_sorted!$B495:$CW495,Attendance_sorted!$B495:$CW495,"nn")&lt;&gt;"nn","•",""),"")</f>
        <v/>
      </c>
      <c r="BT496" s="1" t="str">
        <f ca="1">IF(($A496&lt;&gt;"")*(BT$1&lt;&gt;""),IF(_xlfn.XLOOKUP(BT$1,Attendance_sorted!$B495:$CW495,Attendance_sorted!$B495:$CW495,"nn")&lt;&gt;"nn","•",""),"")</f>
        <v/>
      </c>
      <c r="BU496" s="1" t="str">
        <f ca="1">IF(($A496&lt;&gt;"")*(BU$1&lt;&gt;""),IF(_xlfn.XLOOKUP(BU$1,Attendance_sorted!$B495:$CW495,Attendance_sorted!$B495:$CW495,"nn")&lt;&gt;"nn","•",""),"")</f>
        <v/>
      </c>
      <c r="BV496" s="1" t="str">
        <f ca="1">IF(($A496&lt;&gt;"")*(BV$1&lt;&gt;""),IF(_xlfn.XLOOKUP(BV$1,Attendance_sorted!$B495:$CW495,Attendance_sorted!$B495:$CW495,"nn")&lt;&gt;"nn","•",""),"")</f>
        <v/>
      </c>
      <c r="BW496" s="1" t="str">
        <f ca="1">IF(($A496&lt;&gt;"")*(BW$1&lt;&gt;""),IF(_xlfn.XLOOKUP(BW$1,Attendance_sorted!$B495:$CW495,Attendance_sorted!$B495:$CW495,"nn")&lt;&gt;"nn","•",""),"")</f>
        <v/>
      </c>
      <c r="BX496" s="1" t="str">
        <f ca="1">IF(($A496&lt;&gt;"")*(BX$1&lt;&gt;""),IF(_xlfn.XLOOKUP(BX$1,Attendance_sorted!$B495:$CW495,Attendance_sorted!$B495:$CW495,"nn")&lt;&gt;"nn","•",""),"")</f>
        <v/>
      </c>
      <c r="BY496" s="1" t="str">
        <f ca="1">IF(($A496&lt;&gt;"")*(BY$1&lt;&gt;""),IF(_xlfn.XLOOKUP(BY$1,Attendance_sorted!$B495:$CW495,Attendance_sorted!$B495:$CW495,"nn")&lt;&gt;"nn","•",""),"")</f>
        <v/>
      </c>
      <c r="BZ496" s="1" t="str">
        <f ca="1">IF(($A496&lt;&gt;"")*(BZ$1&lt;&gt;""),IF(_xlfn.XLOOKUP(BZ$1,Attendance_sorted!$B495:$CW495,Attendance_sorted!$B495:$CW495,"nn")&lt;&gt;"nn","•",""),"")</f>
        <v/>
      </c>
      <c r="CA496" s="1" t="str">
        <f ca="1">IF(($A496&lt;&gt;"")*(CA$1&lt;&gt;""),IF(_xlfn.XLOOKUP(CA$1,Attendance_sorted!$B495:$CW495,Attendance_sorted!$B495:$CW495,"nn")&lt;&gt;"nn","•",""),"")</f>
        <v/>
      </c>
      <c r="CB496" s="1" t="str">
        <f ca="1">IF(($A496&lt;&gt;"")*(CB$1&lt;&gt;""),IF(_xlfn.XLOOKUP(CB$1,Attendance_sorted!$B495:$CW495,Attendance_sorted!$B495:$CW495,"nn")&lt;&gt;"nn","•",""),"")</f>
        <v/>
      </c>
      <c r="CC496" s="1" t="str">
        <f ca="1">IF(($A496&lt;&gt;"")*(CC$1&lt;&gt;""),IF(_xlfn.XLOOKUP(CC$1,Attendance_sorted!$B495:$CW495,Attendance_sorted!$B495:$CW495,"nn")&lt;&gt;"nn","•",""),"")</f>
        <v/>
      </c>
      <c r="CD496" s="1" t="str">
        <f ca="1">IF(($A496&lt;&gt;"")*(CD$1&lt;&gt;""),IF(_xlfn.XLOOKUP(CD$1,Attendance_sorted!$B495:$CW495,Attendance_sorted!$B495:$CW495,"nn")&lt;&gt;"nn","•",""),"")</f>
        <v/>
      </c>
      <c r="CE496" s="1" t="str">
        <f ca="1">IF(($A496&lt;&gt;"")*(CE$1&lt;&gt;""),IF(_xlfn.XLOOKUP(CE$1,Attendance_sorted!$B495:$CW495,Attendance_sorted!$B495:$CW495,"nn")&lt;&gt;"nn","•",""),"")</f>
        <v/>
      </c>
      <c r="CF496" s="1" t="str">
        <f ca="1">IF(($A496&lt;&gt;"")*(CF$1&lt;&gt;""),IF(_xlfn.XLOOKUP(CF$1,Attendance_sorted!$B495:$CW495,Attendance_sorted!$B495:$CW495,"nn")&lt;&gt;"nn","•",""),"")</f>
        <v/>
      </c>
      <c r="CG496" s="1" t="str">
        <f ca="1">IF(($A496&lt;&gt;"")*(CG$1&lt;&gt;""),IF(_xlfn.XLOOKUP(CG$1,Attendance_sorted!$B495:$CW495,Attendance_sorted!$B495:$CW495,"nn")&lt;&gt;"nn","•",""),"")</f>
        <v/>
      </c>
      <c r="CH496" s="1" t="str">
        <f ca="1">IF(($A496&lt;&gt;"")*(CH$1&lt;&gt;""),IF(_xlfn.XLOOKUP(CH$1,Attendance_sorted!$B495:$CW495,Attendance_sorted!$B495:$CW495,"nn")&lt;&gt;"nn","•",""),"")</f>
        <v/>
      </c>
      <c r="CI496" s="1" t="str">
        <f ca="1">IF(($A496&lt;&gt;"")*(CI$1&lt;&gt;""),IF(_xlfn.XLOOKUP(CI$1,Attendance_sorted!$B495:$CW495,Attendance_sorted!$B495:$CW495,"nn")&lt;&gt;"nn","•",""),"")</f>
        <v/>
      </c>
      <c r="CJ496" s="1" t="str">
        <f ca="1">IF(($A496&lt;&gt;"")*(CJ$1&lt;&gt;""),IF(_xlfn.XLOOKUP(CJ$1,Attendance_sorted!$B495:$CW495,Attendance_sorted!$B495:$CW495,"nn")&lt;&gt;"nn","•",""),"")</f>
        <v/>
      </c>
      <c r="CK496" s="1" t="str">
        <f ca="1">IF(($A496&lt;&gt;"")*(CK$1&lt;&gt;""),IF(_xlfn.XLOOKUP(CK$1,Attendance_sorted!$B495:$CW495,Attendance_sorted!$B495:$CW495,"nn")&lt;&gt;"nn","•",""),"")</f>
        <v/>
      </c>
      <c r="CL496" s="1" t="str">
        <f ca="1">IF(($A496&lt;&gt;"")*(CL$1&lt;&gt;""),IF(_xlfn.XLOOKUP(CL$1,Attendance_sorted!$B495:$CW495,Attendance_sorted!$B495:$CW495,"nn")&lt;&gt;"nn","•",""),"")</f>
        <v/>
      </c>
      <c r="CM496" s="1" t="str">
        <f ca="1">IF(($A496&lt;&gt;"")*(CM$1&lt;&gt;""),IF(_xlfn.XLOOKUP(CM$1,Attendance_sorted!$B495:$CW495,Attendance_sorted!$B495:$CW495,"nn")&lt;&gt;"nn","•",""),"")</f>
        <v/>
      </c>
      <c r="CN496" s="1" t="str">
        <f ca="1">IF(($A496&lt;&gt;"")*(CN$1&lt;&gt;""),IF(_xlfn.XLOOKUP(CN$1,Attendance_sorted!$B495:$CW495,Attendance_sorted!$B495:$CW495,"nn")&lt;&gt;"nn","•",""),"")</f>
        <v/>
      </c>
      <c r="CO496" s="1" t="str">
        <f ca="1">IF(($A496&lt;&gt;"")*(CO$1&lt;&gt;""),IF(_xlfn.XLOOKUP(CO$1,Attendance_sorted!$B495:$CW495,Attendance_sorted!$B495:$CW495,"nn")&lt;&gt;"nn","•",""),"")</f>
        <v/>
      </c>
      <c r="CP496" s="1" t="str">
        <f ca="1">IF(($A496&lt;&gt;"")*(CP$1&lt;&gt;""),IF(_xlfn.XLOOKUP(CP$1,Attendance_sorted!$B495:$CW495,Attendance_sorted!$B495:$CW495,"nn")&lt;&gt;"nn","•",""),"")</f>
        <v/>
      </c>
      <c r="CQ496" s="1" t="str">
        <f ca="1">IF(($A496&lt;&gt;"")*(CQ$1&lt;&gt;""),IF(_xlfn.XLOOKUP(CQ$1,Attendance_sorted!$B495:$CW495,Attendance_sorted!$B495:$CW495,"nn")&lt;&gt;"nn","•",""),"")</f>
        <v/>
      </c>
      <c r="CR496" s="1" t="str">
        <f ca="1">IF(($A496&lt;&gt;"")*(CR$1&lt;&gt;""),IF(_xlfn.XLOOKUP(CR$1,Attendance_sorted!$B495:$CW495,Attendance_sorted!$B495:$CW495,"nn")&lt;&gt;"nn","•",""),"")</f>
        <v/>
      </c>
      <c r="CS496" s="1" t="str">
        <f ca="1">IF(($A496&lt;&gt;"")*(CS$1&lt;&gt;""),IF(_xlfn.XLOOKUP(CS$1,Attendance_sorted!$B495:$CW495,Attendance_sorted!$B495:$CW495,"nn")&lt;&gt;"nn","•",""),"")</f>
        <v/>
      </c>
      <c r="CT496" s="1" t="str">
        <f ca="1">IF(($A496&lt;&gt;"")*(CT$1&lt;&gt;""),IF(_xlfn.XLOOKUP(CT$1,Attendance_sorted!$B495:$CW495,Attendance_sorted!$B495:$CW495,"nn")&lt;&gt;"nn","•",""),"")</f>
        <v/>
      </c>
      <c r="CU496" s="1" t="str">
        <f ca="1">IF(($A496&lt;&gt;"")*(CU$1&lt;&gt;""),IF(_xlfn.XLOOKUP(CU$1,Attendance_sorted!$B495:$CW495,Attendance_sorted!$B495:$CW495,"nn")&lt;&gt;"nn","•",""),"")</f>
        <v/>
      </c>
      <c r="CV496" s="1" t="str">
        <f ca="1">IF(($A496&lt;&gt;"")*(CV$1&lt;&gt;""),IF(_xlfn.XLOOKUP(CV$1,Attendance_sorted!$B495:$CW495,Attendance_sorted!$B495:$CW495,"nn")&lt;&gt;"nn","•",""),"")</f>
        <v/>
      </c>
      <c r="CW496" s="1" t="str">
        <f ca="1">IF(($A496&lt;&gt;"")*(CW$1&lt;&gt;""),IF(_xlfn.XLOOKUP(CW$1,Attendance_sorted!$B495:$CW495,Attendance_sorted!$B495:$CW495,"nn")&lt;&gt;"nn","•",""),"")</f>
        <v/>
      </c>
    </row>
    <row r="497" spans="1:101">
      <c r="A497" s="1"/>
      <c r="B497" s="1" t="str">
        <f ca="1">IF(($A497&lt;&gt;"")*(B$1&lt;&gt;""),IF(_xlfn.XLOOKUP(B$1,Attendance_sorted!$B496:$CW496,Attendance_sorted!$B496:$CW496,"nn")&lt;&gt;"nn","•",""),"")</f>
        <v/>
      </c>
      <c r="C497" s="1" t="str">
        <f ca="1">IF(($A497&lt;&gt;"")*(C$1&lt;&gt;""),IF(_xlfn.XLOOKUP(C$1,Attendance_sorted!$B496:$CW496,Attendance_sorted!$B496:$CW496,"nn")&lt;&gt;"nn","•",""),"")</f>
        <v/>
      </c>
      <c r="D497" s="1" t="str">
        <f ca="1">IF(($A497&lt;&gt;"")*(D$1&lt;&gt;""),IF(_xlfn.XLOOKUP(D$1,Attendance_sorted!$B496:$CW496,Attendance_sorted!$B496:$CW496,"nn")&lt;&gt;"nn","•",""),"")</f>
        <v/>
      </c>
      <c r="E497" s="1" t="str">
        <f ca="1">IF(($A497&lt;&gt;"")*(E$1&lt;&gt;""),IF(_xlfn.XLOOKUP(E$1,Attendance_sorted!$B496:$CW496,Attendance_sorted!$B496:$CW496,"nn")&lt;&gt;"nn","•",""),"")</f>
        <v/>
      </c>
      <c r="F497" s="1" t="str">
        <f ca="1">IF(($A497&lt;&gt;"")*(F$1&lt;&gt;""),IF(_xlfn.XLOOKUP(F$1,Attendance_sorted!$B496:$CW496,Attendance_sorted!$B496:$CW496,"nn")&lt;&gt;"nn","•",""),"")</f>
        <v/>
      </c>
      <c r="G497" s="1" t="str">
        <f ca="1">IF(($A497&lt;&gt;"")*(G$1&lt;&gt;""),IF(_xlfn.XLOOKUP(G$1,Attendance_sorted!$B496:$CW496,Attendance_sorted!$B496:$CW496,"nn")&lt;&gt;"nn","•",""),"")</f>
        <v/>
      </c>
      <c r="H497" s="1" t="str">
        <f ca="1">IF(($A497&lt;&gt;"")*(H$1&lt;&gt;""),IF(_xlfn.XLOOKUP(H$1,Attendance_sorted!$B496:$CW496,Attendance_sorted!$B496:$CW496,"nn")&lt;&gt;"nn","•",""),"")</f>
        <v/>
      </c>
      <c r="I497" s="1" t="str">
        <f ca="1">IF(($A497&lt;&gt;"")*(I$1&lt;&gt;""),IF(_xlfn.XLOOKUP(I$1,Attendance_sorted!$B496:$CW496,Attendance_sorted!$B496:$CW496,"nn")&lt;&gt;"nn","•",""),"")</f>
        <v/>
      </c>
      <c r="J497" s="1" t="str">
        <f ca="1">IF(($A497&lt;&gt;"")*(J$1&lt;&gt;""),IF(_xlfn.XLOOKUP(J$1,Attendance_sorted!$B496:$CW496,Attendance_sorted!$B496:$CW496,"nn")&lt;&gt;"nn","•",""),"")</f>
        <v/>
      </c>
      <c r="K497" s="1" t="str">
        <f ca="1">IF(($A497&lt;&gt;"")*(K$1&lt;&gt;""),IF(_xlfn.XLOOKUP(K$1,Attendance_sorted!$B496:$CW496,Attendance_sorted!$B496:$CW496,"nn")&lt;&gt;"nn","•",""),"")</f>
        <v/>
      </c>
      <c r="L497" s="1" t="str">
        <f ca="1">IF(($A497&lt;&gt;"")*(L$1&lt;&gt;""),IF(_xlfn.XLOOKUP(L$1,Attendance_sorted!$B496:$CW496,Attendance_sorted!$B496:$CW496,"nn")&lt;&gt;"nn","•",""),"")</f>
        <v/>
      </c>
      <c r="M497" s="1" t="str">
        <f ca="1">IF(($A497&lt;&gt;"")*(M$1&lt;&gt;""),IF(_xlfn.XLOOKUP(M$1,Attendance_sorted!$B496:$CW496,Attendance_sorted!$B496:$CW496,"nn")&lt;&gt;"nn","•",""),"")</f>
        <v/>
      </c>
      <c r="N497" s="1" t="str">
        <f ca="1">IF(($A497&lt;&gt;"")*(N$1&lt;&gt;""),IF(_xlfn.XLOOKUP(N$1,Attendance_sorted!$B496:$CW496,Attendance_sorted!$B496:$CW496,"nn")&lt;&gt;"nn","•",""),"")</f>
        <v/>
      </c>
      <c r="O497" s="1" t="str">
        <f ca="1">IF(($A497&lt;&gt;"")*(O$1&lt;&gt;""),IF(_xlfn.XLOOKUP(O$1,Attendance_sorted!$B496:$CW496,Attendance_sorted!$B496:$CW496,"nn")&lt;&gt;"nn","•",""),"")</f>
        <v/>
      </c>
      <c r="P497" s="1" t="str">
        <f ca="1">IF(($A497&lt;&gt;"")*(P$1&lt;&gt;""),IF(_xlfn.XLOOKUP(P$1,Attendance_sorted!$B496:$CW496,Attendance_sorted!$B496:$CW496,"nn")&lt;&gt;"nn","•",""),"")</f>
        <v/>
      </c>
      <c r="Q497" s="1" t="str">
        <f ca="1">IF(($A497&lt;&gt;"")*(Q$1&lt;&gt;""),IF(_xlfn.XLOOKUP(Q$1,Attendance_sorted!$B496:$CW496,Attendance_sorted!$B496:$CW496,"nn")&lt;&gt;"nn","•",""),"")</f>
        <v/>
      </c>
      <c r="R497" s="1" t="str">
        <f ca="1">IF(($A497&lt;&gt;"")*(R$1&lt;&gt;""),IF(_xlfn.XLOOKUP(R$1,Attendance_sorted!$B496:$CW496,Attendance_sorted!$B496:$CW496,"nn")&lt;&gt;"nn","•",""),"")</f>
        <v/>
      </c>
      <c r="S497" s="1" t="str">
        <f ca="1">IF(($A497&lt;&gt;"")*(S$1&lt;&gt;""),IF(_xlfn.XLOOKUP(S$1,Attendance_sorted!$B496:$CW496,Attendance_sorted!$B496:$CW496,"nn")&lt;&gt;"nn","•",""),"")</f>
        <v/>
      </c>
      <c r="T497" s="1" t="str">
        <f ca="1">IF(($A497&lt;&gt;"")*(T$1&lt;&gt;""),IF(_xlfn.XLOOKUP(T$1,Attendance_sorted!$B496:$CW496,Attendance_sorted!$B496:$CW496,"nn")&lt;&gt;"nn","•",""),"")</f>
        <v/>
      </c>
      <c r="U497" s="1" t="str">
        <f ca="1">IF(($A497&lt;&gt;"")*(U$1&lt;&gt;""),IF(_xlfn.XLOOKUP(U$1,Attendance_sorted!$B496:$CW496,Attendance_sorted!$B496:$CW496,"nn")&lt;&gt;"nn","•",""),"")</f>
        <v/>
      </c>
      <c r="V497" s="1" t="str">
        <f ca="1">IF(($A497&lt;&gt;"")*(V$1&lt;&gt;""),IF(_xlfn.XLOOKUP(V$1,Attendance_sorted!$B496:$CW496,Attendance_sorted!$B496:$CW496,"nn")&lt;&gt;"nn","•",""),"")</f>
        <v/>
      </c>
      <c r="W497" s="1" t="str">
        <f ca="1">IF(($A497&lt;&gt;"")*(W$1&lt;&gt;""),IF(_xlfn.XLOOKUP(W$1,Attendance_sorted!$B496:$CW496,Attendance_sorted!$B496:$CW496,"nn")&lt;&gt;"nn","•",""),"")</f>
        <v/>
      </c>
      <c r="X497" s="1" t="str">
        <f ca="1">IF(($A497&lt;&gt;"")*(X$1&lt;&gt;""),IF(_xlfn.XLOOKUP(X$1,Attendance_sorted!$B496:$CW496,Attendance_sorted!$B496:$CW496,"nn")&lt;&gt;"nn","•",""),"")</f>
        <v/>
      </c>
      <c r="Y497" s="1" t="str">
        <f ca="1">IF(($A497&lt;&gt;"")*(Y$1&lt;&gt;""),IF(_xlfn.XLOOKUP(Y$1,Attendance_sorted!$B496:$CW496,Attendance_sorted!$B496:$CW496,"nn")&lt;&gt;"nn","•",""),"")</f>
        <v/>
      </c>
      <c r="Z497" s="1" t="str">
        <f ca="1">IF(($A497&lt;&gt;"")*(Z$1&lt;&gt;""),IF(_xlfn.XLOOKUP(Z$1,Attendance_sorted!$B496:$CW496,Attendance_sorted!$B496:$CW496,"nn")&lt;&gt;"nn","•",""),"")</f>
        <v/>
      </c>
      <c r="AA497" s="1" t="str">
        <f ca="1">IF(($A497&lt;&gt;"")*(AA$1&lt;&gt;""),IF(_xlfn.XLOOKUP(AA$1,Attendance_sorted!$B496:$CW496,Attendance_sorted!$B496:$CW496,"nn")&lt;&gt;"nn","•",""),"")</f>
        <v/>
      </c>
      <c r="AB497" s="1" t="str">
        <f ca="1">IF(($A497&lt;&gt;"")*(AB$1&lt;&gt;""),IF(_xlfn.XLOOKUP(AB$1,Attendance_sorted!$B496:$CW496,Attendance_sorted!$B496:$CW496,"nn")&lt;&gt;"nn","•",""),"")</f>
        <v/>
      </c>
      <c r="AC497" s="1" t="str">
        <f ca="1">IF(($A497&lt;&gt;"")*(AC$1&lt;&gt;""),IF(_xlfn.XLOOKUP(AC$1,Attendance_sorted!$B496:$CW496,Attendance_sorted!$B496:$CW496,"nn")&lt;&gt;"nn","•",""),"")</f>
        <v/>
      </c>
      <c r="AD497" s="1" t="str">
        <f ca="1">IF(($A497&lt;&gt;"")*(AD$1&lt;&gt;""),IF(_xlfn.XLOOKUP(AD$1,Attendance_sorted!$B496:$CW496,Attendance_sorted!$B496:$CW496,"nn")&lt;&gt;"nn","•",""),"")</f>
        <v/>
      </c>
      <c r="AE497" s="1" t="str">
        <f ca="1">IF(($A497&lt;&gt;"")*(AE$1&lt;&gt;""),IF(_xlfn.XLOOKUP(AE$1,Attendance_sorted!$B496:$CW496,Attendance_sorted!$B496:$CW496,"nn")&lt;&gt;"nn","•",""),"")</f>
        <v/>
      </c>
      <c r="AF497" s="1" t="str">
        <f ca="1">IF(($A497&lt;&gt;"")*(AF$1&lt;&gt;""),IF(_xlfn.XLOOKUP(AF$1,Attendance_sorted!$B496:$CW496,Attendance_sorted!$B496:$CW496,"nn")&lt;&gt;"nn","•",""),"")</f>
        <v/>
      </c>
      <c r="AG497" s="1" t="str">
        <f ca="1">IF(($A497&lt;&gt;"")*(AG$1&lt;&gt;""),IF(_xlfn.XLOOKUP(AG$1,Attendance_sorted!$B496:$CW496,Attendance_sorted!$B496:$CW496,"nn")&lt;&gt;"nn","•",""),"")</f>
        <v/>
      </c>
      <c r="AH497" s="1" t="str">
        <f ca="1">IF(($A497&lt;&gt;"")*(AH$1&lt;&gt;""),IF(_xlfn.XLOOKUP(AH$1,Attendance_sorted!$B496:$CW496,Attendance_sorted!$B496:$CW496,"nn")&lt;&gt;"nn","•",""),"")</f>
        <v/>
      </c>
      <c r="AI497" s="1" t="str">
        <f ca="1">IF(($A497&lt;&gt;"")*(AI$1&lt;&gt;""),IF(_xlfn.XLOOKUP(AI$1,Attendance_sorted!$B496:$CW496,Attendance_sorted!$B496:$CW496,"nn")&lt;&gt;"nn","•",""),"")</f>
        <v/>
      </c>
      <c r="AJ497" s="1" t="str">
        <f ca="1">IF(($A497&lt;&gt;"")*(AJ$1&lt;&gt;""),IF(_xlfn.XLOOKUP(AJ$1,Attendance_sorted!$B496:$CW496,Attendance_sorted!$B496:$CW496,"nn")&lt;&gt;"nn","•",""),"")</f>
        <v/>
      </c>
      <c r="AK497" s="1" t="str">
        <f ca="1">IF(($A497&lt;&gt;"")*(AK$1&lt;&gt;""),IF(_xlfn.XLOOKUP(AK$1,Attendance_sorted!$B496:$CW496,Attendance_sorted!$B496:$CW496,"nn")&lt;&gt;"nn","•",""),"")</f>
        <v/>
      </c>
      <c r="AL497" s="1" t="str">
        <f ca="1">IF(($A497&lt;&gt;"")*(AL$1&lt;&gt;""),IF(_xlfn.XLOOKUP(AL$1,Attendance_sorted!$B496:$CW496,Attendance_sorted!$B496:$CW496,"nn")&lt;&gt;"nn","•",""),"")</f>
        <v/>
      </c>
      <c r="AM497" s="1" t="str">
        <f ca="1">IF(($A497&lt;&gt;"")*(AM$1&lt;&gt;""),IF(_xlfn.XLOOKUP(AM$1,Attendance_sorted!$B496:$CW496,Attendance_sorted!$B496:$CW496,"nn")&lt;&gt;"nn","•",""),"")</f>
        <v/>
      </c>
      <c r="AN497" s="1" t="str">
        <f ca="1">IF(($A497&lt;&gt;"")*(AN$1&lt;&gt;""),IF(_xlfn.XLOOKUP(AN$1,Attendance_sorted!$B496:$CW496,Attendance_sorted!$B496:$CW496,"nn")&lt;&gt;"nn","•",""),"")</f>
        <v/>
      </c>
      <c r="AO497" s="1" t="str">
        <f ca="1">IF(($A497&lt;&gt;"")*(AO$1&lt;&gt;""),IF(_xlfn.XLOOKUP(AO$1,Attendance_sorted!$B496:$CW496,Attendance_sorted!$B496:$CW496,"nn")&lt;&gt;"nn","•",""),"")</f>
        <v/>
      </c>
      <c r="AP497" s="1" t="str">
        <f ca="1">IF(($A497&lt;&gt;"")*(AP$1&lt;&gt;""),IF(_xlfn.XLOOKUP(AP$1,Attendance_sorted!$B496:$CW496,Attendance_sorted!$B496:$CW496,"nn")&lt;&gt;"nn","•",""),"")</f>
        <v/>
      </c>
      <c r="AQ497" s="1" t="str">
        <f ca="1">IF(($A497&lt;&gt;"")*(AQ$1&lt;&gt;""),IF(_xlfn.XLOOKUP(AQ$1,Attendance_sorted!$B496:$CW496,Attendance_sorted!$B496:$CW496,"nn")&lt;&gt;"nn","•",""),"")</f>
        <v/>
      </c>
      <c r="AR497" s="1" t="str">
        <f ca="1">IF(($A497&lt;&gt;"")*(AR$1&lt;&gt;""),IF(_xlfn.XLOOKUP(AR$1,Attendance_sorted!$B496:$CW496,Attendance_sorted!$B496:$CW496,"nn")&lt;&gt;"nn","•",""),"")</f>
        <v/>
      </c>
      <c r="AS497" s="1" t="str">
        <f ca="1">IF(($A497&lt;&gt;"")*(AS$1&lt;&gt;""),IF(_xlfn.XLOOKUP(AS$1,Attendance_sorted!$B496:$CW496,Attendance_sorted!$B496:$CW496,"nn")&lt;&gt;"nn","•",""),"")</f>
        <v/>
      </c>
      <c r="AT497" s="1" t="str">
        <f ca="1">IF(($A497&lt;&gt;"")*(AT$1&lt;&gt;""),IF(_xlfn.XLOOKUP(AT$1,Attendance_sorted!$B496:$CW496,Attendance_sorted!$B496:$CW496,"nn")&lt;&gt;"nn","•",""),"")</f>
        <v/>
      </c>
      <c r="AU497" s="1" t="str">
        <f ca="1">IF(($A497&lt;&gt;"")*(AU$1&lt;&gt;""),IF(_xlfn.XLOOKUP(AU$1,Attendance_sorted!$B496:$CW496,Attendance_sorted!$B496:$CW496,"nn")&lt;&gt;"nn","•",""),"")</f>
        <v/>
      </c>
      <c r="AV497" s="1" t="str">
        <f ca="1">IF(($A497&lt;&gt;"")*(AV$1&lt;&gt;""),IF(_xlfn.XLOOKUP(AV$1,Attendance_sorted!$B496:$CW496,Attendance_sorted!$B496:$CW496,"nn")&lt;&gt;"nn","•",""),"")</f>
        <v/>
      </c>
      <c r="AW497" s="1" t="str">
        <f ca="1">IF(($A497&lt;&gt;"")*(AW$1&lt;&gt;""),IF(_xlfn.XLOOKUP(AW$1,Attendance_sorted!$B496:$CW496,Attendance_sorted!$B496:$CW496,"nn")&lt;&gt;"nn","•",""),"")</f>
        <v/>
      </c>
      <c r="AX497" s="1" t="str">
        <f ca="1">IF(($A497&lt;&gt;"")*(AX$1&lt;&gt;""),IF(_xlfn.XLOOKUP(AX$1,Attendance_sorted!$B496:$CW496,Attendance_sorted!$B496:$CW496,"nn")&lt;&gt;"nn","•",""),"")</f>
        <v/>
      </c>
      <c r="AY497" s="1" t="str">
        <f ca="1">IF(($A497&lt;&gt;"")*(AY$1&lt;&gt;""),IF(_xlfn.XLOOKUP(AY$1,Attendance_sorted!$B496:$CW496,Attendance_sorted!$B496:$CW496,"nn")&lt;&gt;"nn","•",""),"")</f>
        <v/>
      </c>
      <c r="AZ497" s="1" t="str">
        <f ca="1">IF(($A497&lt;&gt;"")*(AZ$1&lt;&gt;""),IF(_xlfn.XLOOKUP(AZ$1,Attendance_sorted!$B496:$CW496,Attendance_sorted!$B496:$CW496,"nn")&lt;&gt;"nn","•",""),"")</f>
        <v/>
      </c>
      <c r="BA497" s="1" t="str">
        <f ca="1">IF(($A497&lt;&gt;"")*(BA$1&lt;&gt;""),IF(_xlfn.XLOOKUP(BA$1,Attendance_sorted!$B496:$CW496,Attendance_sorted!$B496:$CW496,"nn")&lt;&gt;"nn","•",""),"")</f>
        <v/>
      </c>
      <c r="BB497" s="1" t="str">
        <f ca="1">IF(($A497&lt;&gt;"")*(BB$1&lt;&gt;""),IF(_xlfn.XLOOKUP(BB$1,Attendance_sorted!$B496:$CW496,Attendance_sorted!$B496:$CW496,"nn")&lt;&gt;"nn","•",""),"")</f>
        <v/>
      </c>
      <c r="BC497" s="1" t="str">
        <f ca="1">IF(($A497&lt;&gt;"")*(BC$1&lt;&gt;""),IF(_xlfn.XLOOKUP(BC$1,Attendance_sorted!$B496:$CW496,Attendance_sorted!$B496:$CW496,"nn")&lt;&gt;"nn","•",""),"")</f>
        <v/>
      </c>
      <c r="BD497" s="1" t="str">
        <f ca="1">IF(($A497&lt;&gt;"")*(BD$1&lt;&gt;""),IF(_xlfn.XLOOKUP(BD$1,Attendance_sorted!$B496:$CW496,Attendance_sorted!$B496:$CW496,"nn")&lt;&gt;"nn","•",""),"")</f>
        <v/>
      </c>
      <c r="BE497" s="1" t="str">
        <f ca="1">IF(($A497&lt;&gt;"")*(BE$1&lt;&gt;""),IF(_xlfn.XLOOKUP(BE$1,Attendance_sorted!$B496:$CW496,Attendance_sorted!$B496:$CW496,"nn")&lt;&gt;"nn","•",""),"")</f>
        <v/>
      </c>
      <c r="BF497" s="1" t="str">
        <f ca="1">IF(($A497&lt;&gt;"")*(BF$1&lt;&gt;""),IF(_xlfn.XLOOKUP(BF$1,Attendance_sorted!$B496:$CW496,Attendance_sorted!$B496:$CW496,"nn")&lt;&gt;"nn","•",""),"")</f>
        <v/>
      </c>
      <c r="BG497" s="1" t="str">
        <f ca="1">IF(($A497&lt;&gt;"")*(BG$1&lt;&gt;""),IF(_xlfn.XLOOKUP(BG$1,Attendance_sorted!$B496:$CW496,Attendance_sorted!$B496:$CW496,"nn")&lt;&gt;"nn","•",""),"")</f>
        <v/>
      </c>
      <c r="BH497" s="1" t="str">
        <f ca="1">IF(($A497&lt;&gt;"")*(BH$1&lt;&gt;""),IF(_xlfn.XLOOKUP(BH$1,Attendance_sorted!$B496:$CW496,Attendance_sorted!$B496:$CW496,"nn")&lt;&gt;"nn","•",""),"")</f>
        <v/>
      </c>
      <c r="BI497" s="1" t="str">
        <f ca="1">IF(($A497&lt;&gt;"")*(BI$1&lt;&gt;""),IF(_xlfn.XLOOKUP(BI$1,Attendance_sorted!$B496:$CW496,Attendance_sorted!$B496:$CW496,"nn")&lt;&gt;"nn","•",""),"")</f>
        <v/>
      </c>
      <c r="BJ497" s="1" t="str">
        <f ca="1">IF(($A497&lt;&gt;"")*(BJ$1&lt;&gt;""),IF(_xlfn.XLOOKUP(BJ$1,Attendance_sorted!$B496:$CW496,Attendance_sorted!$B496:$CW496,"nn")&lt;&gt;"nn","•",""),"")</f>
        <v/>
      </c>
      <c r="BK497" s="1" t="str">
        <f ca="1">IF(($A497&lt;&gt;"")*(BK$1&lt;&gt;""),IF(_xlfn.XLOOKUP(BK$1,Attendance_sorted!$B496:$CW496,Attendance_sorted!$B496:$CW496,"nn")&lt;&gt;"nn","•",""),"")</f>
        <v/>
      </c>
      <c r="BL497" s="1" t="str">
        <f ca="1">IF(($A497&lt;&gt;"")*(BL$1&lt;&gt;""),IF(_xlfn.XLOOKUP(BL$1,Attendance_sorted!$B496:$CW496,Attendance_sorted!$B496:$CW496,"nn")&lt;&gt;"nn","•",""),"")</f>
        <v/>
      </c>
      <c r="BM497" s="1" t="str">
        <f ca="1">IF(($A497&lt;&gt;"")*(BM$1&lt;&gt;""),IF(_xlfn.XLOOKUP(BM$1,Attendance_sorted!$B496:$CW496,Attendance_sorted!$B496:$CW496,"nn")&lt;&gt;"nn","•",""),"")</f>
        <v/>
      </c>
      <c r="BN497" s="1" t="str">
        <f ca="1">IF(($A497&lt;&gt;"")*(BN$1&lt;&gt;""),IF(_xlfn.XLOOKUP(BN$1,Attendance_sorted!$B496:$CW496,Attendance_sorted!$B496:$CW496,"nn")&lt;&gt;"nn","•",""),"")</f>
        <v/>
      </c>
      <c r="BO497" s="1" t="str">
        <f ca="1">IF(($A497&lt;&gt;"")*(BO$1&lt;&gt;""),IF(_xlfn.XLOOKUP(BO$1,Attendance_sorted!$B496:$CW496,Attendance_sorted!$B496:$CW496,"nn")&lt;&gt;"nn","•",""),"")</f>
        <v/>
      </c>
      <c r="BP497" s="1" t="str">
        <f ca="1">IF(($A497&lt;&gt;"")*(BP$1&lt;&gt;""),IF(_xlfn.XLOOKUP(BP$1,Attendance_sorted!$B496:$CW496,Attendance_sorted!$B496:$CW496,"nn")&lt;&gt;"nn","•",""),"")</f>
        <v/>
      </c>
      <c r="BQ497" s="1" t="str">
        <f ca="1">IF(($A497&lt;&gt;"")*(BQ$1&lt;&gt;""),IF(_xlfn.XLOOKUP(BQ$1,Attendance_sorted!$B496:$CW496,Attendance_sorted!$B496:$CW496,"nn")&lt;&gt;"nn","•",""),"")</f>
        <v/>
      </c>
      <c r="BR497" s="1" t="str">
        <f ca="1">IF(($A497&lt;&gt;"")*(BR$1&lt;&gt;""),IF(_xlfn.XLOOKUP(BR$1,Attendance_sorted!$B496:$CW496,Attendance_sorted!$B496:$CW496,"nn")&lt;&gt;"nn","•",""),"")</f>
        <v/>
      </c>
      <c r="BS497" s="1" t="str">
        <f ca="1">IF(($A497&lt;&gt;"")*(BS$1&lt;&gt;""),IF(_xlfn.XLOOKUP(BS$1,Attendance_sorted!$B496:$CW496,Attendance_sorted!$B496:$CW496,"nn")&lt;&gt;"nn","•",""),"")</f>
        <v/>
      </c>
      <c r="BT497" s="1" t="str">
        <f ca="1">IF(($A497&lt;&gt;"")*(BT$1&lt;&gt;""),IF(_xlfn.XLOOKUP(BT$1,Attendance_sorted!$B496:$CW496,Attendance_sorted!$B496:$CW496,"nn")&lt;&gt;"nn","•",""),"")</f>
        <v/>
      </c>
      <c r="BU497" s="1" t="str">
        <f ca="1">IF(($A497&lt;&gt;"")*(BU$1&lt;&gt;""),IF(_xlfn.XLOOKUP(BU$1,Attendance_sorted!$B496:$CW496,Attendance_sorted!$B496:$CW496,"nn")&lt;&gt;"nn","•",""),"")</f>
        <v/>
      </c>
      <c r="BV497" s="1" t="str">
        <f ca="1">IF(($A497&lt;&gt;"")*(BV$1&lt;&gt;""),IF(_xlfn.XLOOKUP(BV$1,Attendance_sorted!$B496:$CW496,Attendance_sorted!$B496:$CW496,"nn")&lt;&gt;"nn","•",""),"")</f>
        <v/>
      </c>
      <c r="BW497" s="1" t="str">
        <f ca="1">IF(($A497&lt;&gt;"")*(BW$1&lt;&gt;""),IF(_xlfn.XLOOKUP(BW$1,Attendance_sorted!$B496:$CW496,Attendance_sorted!$B496:$CW496,"nn")&lt;&gt;"nn","•",""),"")</f>
        <v/>
      </c>
      <c r="BX497" s="1" t="str">
        <f ca="1">IF(($A497&lt;&gt;"")*(BX$1&lt;&gt;""),IF(_xlfn.XLOOKUP(BX$1,Attendance_sorted!$B496:$CW496,Attendance_sorted!$B496:$CW496,"nn")&lt;&gt;"nn","•",""),"")</f>
        <v/>
      </c>
      <c r="BY497" s="1" t="str">
        <f ca="1">IF(($A497&lt;&gt;"")*(BY$1&lt;&gt;""),IF(_xlfn.XLOOKUP(BY$1,Attendance_sorted!$B496:$CW496,Attendance_sorted!$B496:$CW496,"nn")&lt;&gt;"nn","•",""),"")</f>
        <v/>
      </c>
      <c r="BZ497" s="1" t="str">
        <f ca="1">IF(($A497&lt;&gt;"")*(BZ$1&lt;&gt;""),IF(_xlfn.XLOOKUP(BZ$1,Attendance_sorted!$B496:$CW496,Attendance_sorted!$B496:$CW496,"nn")&lt;&gt;"nn","•",""),"")</f>
        <v/>
      </c>
      <c r="CA497" s="1" t="str">
        <f ca="1">IF(($A497&lt;&gt;"")*(CA$1&lt;&gt;""),IF(_xlfn.XLOOKUP(CA$1,Attendance_sorted!$B496:$CW496,Attendance_sorted!$B496:$CW496,"nn")&lt;&gt;"nn","•",""),"")</f>
        <v/>
      </c>
      <c r="CB497" s="1" t="str">
        <f ca="1">IF(($A497&lt;&gt;"")*(CB$1&lt;&gt;""),IF(_xlfn.XLOOKUP(CB$1,Attendance_sorted!$B496:$CW496,Attendance_sorted!$B496:$CW496,"nn")&lt;&gt;"nn","•",""),"")</f>
        <v/>
      </c>
      <c r="CC497" s="1" t="str">
        <f ca="1">IF(($A497&lt;&gt;"")*(CC$1&lt;&gt;""),IF(_xlfn.XLOOKUP(CC$1,Attendance_sorted!$B496:$CW496,Attendance_sorted!$B496:$CW496,"nn")&lt;&gt;"nn","•",""),"")</f>
        <v/>
      </c>
      <c r="CD497" s="1" t="str">
        <f ca="1">IF(($A497&lt;&gt;"")*(CD$1&lt;&gt;""),IF(_xlfn.XLOOKUP(CD$1,Attendance_sorted!$B496:$CW496,Attendance_sorted!$B496:$CW496,"nn")&lt;&gt;"nn","•",""),"")</f>
        <v/>
      </c>
      <c r="CE497" s="1" t="str">
        <f ca="1">IF(($A497&lt;&gt;"")*(CE$1&lt;&gt;""),IF(_xlfn.XLOOKUP(CE$1,Attendance_sorted!$B496:$CW496,Attendance_sorted!$B496:$CW496,"nn")&lt;&gt;"nn","•",""),"")</f>
        <v/>
      </c>
      <c r="CF497" s="1" t="str">
        <f ca="1">IF(($A497&lt;&gt;"")*(CF$1&lt;&gt;""),IF(_xlfn.XLOOKUP(CF$1,Attendance_sorted!$B496:$CW496,Attendance_sorted!$B496:$CW496,"nn")&lt;&gt;"nn","•",""),"")</f>
        <v/>
      </c>
      <c r="CG497" s="1" t="str">
        <f ca="1">IF(($A497&lt;&gt;"")*(CG$1&lt;&gt;""),IF(_xlfn.XLOOKUP(CG$1,Attendance_sorted!$B496:$CW496,Attendance_sorted!$B496:$CW496,"nn")&lt;&gt;"nn","•",""),"")</f>
        <v/>
      </c>
      <c r="CH497" s="1" t="str">
        <f ca="1">IF(($A497&lt;&gt;"")*(CH$1&lt;&gt;""),IF(_xlfn.XLOOKUP(CH$1,Attendance_sorted!$B496:$CW496,Attendance_sorted!$B496:$CW496,"nn")&lt;&gt;"nn","•",""),"")</f>
        <v/>
      </c>
      <c r="CI497" s="1" t="str">
        <f ca="1">IF(($A497&lt;&gt;"")*(CI$1&lt;&gt;""),IF(_xlfn.XLOOKUP(CI$1,Attendance_sorted!$B496:$CW496,Attendance_sorted!$B496:$CW496,"nn")&lt;&gt;"nn","•",""),"")</f>
        <v/>
      </c>
      <c r="CJ497" s="1" t="str">
        <f ca="1">IF(($A497&lt;&gt;"")*(CJ$1&lt;&gt;""),IF(_xlfn.XLOOKUP(CJ$1,Attendance_sorted!$B496:$CW496,Attendance_sorted!$B496:$CW496,"nn")&lt;&gt;"nn","•",""),"")</f>
        <v/>
      </c>
      <c r="CK497" s="1" t="str">
        <f ca="1">IF(($A497&lt;&gt;"")*(CK$1&lt;&gt;""),IF(_xlfn.XLOOKUP(CK$1,Attendance_sorted!$B496:$CW496,Attendance_sorted!$B496:$CW496,"nn")&lt;&gt;"nn","•",""),"")</f>
        <v/>
      </c>
      <c r="CL497" s="1" t="str">
        <f ca="1">IF(($A497&lt;&gt;"")*(CL$1&lt;&gt;""),IF(_xlfn.XLOOKUP(CL$1,Attendance_sorted!$B496:$CW496,Attendance_sorted!$B496:$CW496,"nn")&lt;&gt;"nn","•",""),"")</f>
        <v/>
      </c>
      <c r="CM497" s="1" t="str">
        <f ca="1">IF(($A497&lt;&gt;"")*(CM$1&lt;&gt;""),IF(_xlfn.XLOOKUP(CM$1,Attendance_sorted!$B496:$CW496,Attendance_sorted!$B496:$CW496,"nn")&lt;&gt;"nn","•",""),"")</f>
        <v/>
      </c>
      <c r="CN497" s="1" t="str">
        <f ca="1">IF(($A497&lt;&gt;"")*(CN$1&lt;&gt;""),IF(_xlfn.XLOOKUP(CN$1,Attendance_sorted!$B496:$CW496,Attendance_sorted!$B496:$CW496,"nn")&lt;&gt;"nn","•",""),"")</f>
        <v/>
      </c>
      <c r="CO497" s="1" t="str">
        <f ca="1">IF(($A497&lt;&gt;"")*(CO$1&lt;&gt;""),IF(_xlfn.XLOOKUP(CO$1,Attendance_sorted!$B496:$CW496,Attendance_sorted!$B496:$CW496,"nn")&lt;&gt;"nn","•",""),"")</f>
        <v/>
      </c>
      <c r="CP497" s="1" t="str">
        <f ca="1">IF(($A497&lt;&gt;"")*(CP$1&lt;&gt;""),IF(_xlfn.XLOOKUP(CP$1,Attendance_sorted!$B496:$CW496,Attendance_sorted!$B496:$CW496,"nn")&lt;&gt;"nn","•",""),"")</f>
        <v/>
      </c>
      <c r="CQ497" s="1" t="str">
        <f ca="1">IF(($A497&lt;&gt;"")*(CQ$1&lt;&gt;""),IF(_xlfn.XLOOKUP(CQ$1,Attendance_sorted!$B496:$CW496,Attendance_sorted!$B496:$CW496,"nn")&lt;&gt;"nn","•",""),"")</f>
        <v/>
      </c>
      <c r="CR497" s="1" t="str">
        <f ca="1">IF(($A497&lt;&gt;"")*(CR$1&lt;&gt;""),IF(_xlfn.XLOOKUP(CR$1,Attendance_sorted!$B496:$CW496,Attendance_sorted!$B496:$CW496,"nn")&lt;&gt;"nn","•",""),"")</f>
        <v/>
      </c>
      <c r="CS497" s="1" t="str">
        <f ca="1">IF(($A497&lt;&gt;"")*(CS$1&lt;&gt;""),IF(_xlfn.XLOOKUP(CS$1,Attendance_sorted!$B496:$CW496,Attendance_sorted!$B496:$CW496,"nn")&lt;&gt;"nn","•",""),"")</f>
        <v/>
      </c>
      <c r="CT497" s="1" t="str">
        <f ca="1">IF(($A497&lt;&gt;"")*(CT$1&lt;&gt;""),IF(_xlfn.XLOOKUP(CT$1,Attendance_sorted!$B496:$CW496,Attendance_sorted!$B496:$CW496,"nn")&lt;&gt;"nn","•",""),"")</f>
        <v/>
      </c>
      <c r="CU497" s="1" t="str">
        <f ca="1">IF(($A497&lt;&gt;"")*(CU$1&lt;&gt;""),IF(_xlfn.XLOOKUP(CU$1,Attendance_sorted!$B496:$CW496,Attendance_sorted!$B496:$CW496,"nn")&lt;&gt;"nn","•",""),"")</f>
        <v/>
      </c>
      <c r="CV497" s="1" t="str">
        <f ca="1">IF(($A497&lt;&gt;"")*(CV$1&lt;&gt;""),IF(_xlfn.XLOOKUP(CV$1,Attendance_sorted!$B496:$CW496,Attendance_sorted!$B496:$CW496,"nn")&lt;&gt;"nn","•",""),"")</f>
        <v/>
      </c>
      <c r="CW497" s="1" t="str">
        <f ca="1">IF(($A497&lt;&gt;"")*(CW$1&lt;&gt;""),IF(_xlfn.XLOOKUP(CW$1,Attendance_sorted!$B496:$CW496,Attendance_sorted!$B496:$CW496,"nn")&lt;&gt;"nn","•",""),"")</f>
        <v/>
      </c>
    </row>
    <row r="498" spans="1:101">
      <c r="A498" s="1"/>
      <c r="B498" s="1" t="str">
        <f ca="1">IF(($A498&lt;&gt;"")*(B$1&lt;&gt;""),IF(_xlfn.XLOOKUP(B$1,Attendance_sorted!$B497:$CW497,Attendance_sorted!$B497:$CW497,"nn")&lt;&gt;"nn","•",""),"")</f>
        <v/>
      </c>
      <c r="C498" s="1" t="str">
        <f ca="1">IF(($A498&lt;&gt;"")*(C$1&lt;&gt;""),IF(_xlfn.XLOOKUP(C$1,Attendance_sorted!$B497:$CW497,Attendance_sorted!$B497:$CW497,"nn")&lt;&gt;"nn","•",""),"")</f>
        <v/>
      </c>
      <c r="D498" s="1" t="str">
        <f ca="1">IF(($A498&lt;&gt;"")*(D$1&lt;&gt;""),IF(_xlfn.XLOOKUP(D$1,Attendance_sorted!$B497:$CW497,Attendance_sorted!$B497:$CW497,"nn")&lt;&gt;"nn","•",""),"")</f>
        <v/>
      </c>
      <c r="E498" s="1" t="str">
        <f ca="1">IF(($A498&lt;&gt;"")*(E$1&lt;&gt;""),IF(_xlfn.XLOOKUP(E$1,Attendance_sorted!$B497:$CW497,Attendance_sorted!$B497:$CW497,"nn")&lt;&gt;"nn","•",""),"")</f>
        <v/>
      </c>
      <c r="F498" s="1" t="str">
        <f ca="1">IF(($A498&lt;&gt;"")*(F$1&lt;&gt;""),IF(_xlfn.XLOOKUP(F$1,Attendance_sorted!$B497:$CW497,Attendance_sorted!$B497:$CW497,"nn")&lt;&gt;"nn","•",""),"")</f>
        <v/>
      </c>
      <c r="G498" s="1" t="str">
        <f ca="1">IF(($A498&lt;&gt;"")*(G$1&lt;&gt;""),IF(_xlfn.XLOOKUP(G$1,Attendance_sorted!$B497:$CW497,Attendance_sorted!$B497:$CW497,"nn")&lt;&gt;"nn","•",""),"")</f>
        <v/>
      </c>
      <c r="H498" s="1" t="str">
        <f ca="1">IF(($A498&lt;&gt;"")*(H$1&lt;&gt;""),IF(_xlfn.XLOOKUP(H$1,Attendance_sorted!$B497:$CW497,Attendance_sorted!$B497:$CW497,"nn")&lt;&gt;"nn","•",""),"")</f>
        <v/>
      </c>
      <c r="I498" s="1" t="str">
        <f ca="1">IF(($A498&lt;&gt;"")*(I$1&lt;&gt;""),IF(_xlfn.XLOOKUP(I$1,Attendance_sorted!$B497:$CW497,Attendance_sorted!$B497:$CW497,"nn")&lt;&gt;"nn","•",""),"")</f>
        <v/>
      </c>
      <c r="J498" s="1" t="str">
        <f ca="1">IF(($A498&lt;&gt;"")*(J$1&lt;&gt;""),IF(_xlfn.XLOOKUP(J$1,Attendance_sorted!$B497:$CW497,Attendance_sorted!$B497:$CW497,"nn")&lt;&gt;"nn","•",""),"")</f>
        <v/>
      </c>
      <c r="K498" s="1" t="str">
        <f ca="1">IF(($A498&lt;&gt;"")*(K$1&lt;&gt;""),IF(_xlfn.XLOOKUP(K$1,Attendance_sorted!$B497:$CW497,Attendance_sorted!$B497:$CW497,"nn")&lt;&gt;"nn","•",""),"")</f>
        <v/>
      </c>
      <c r="L498" s="1" t="str">
        <f ca="1">IF(($A498&lt;&gt;"")*(L$1&lt;&gt;""),IF(_xlfn.XLOOKUP(L$1,Attendance_sorted!$B497:$CW497,Attendance_sorted!$B497:$CW497,"nn")&lt;&gt;"nn","•",""),"")</f>
        <v/>
      </c>
      <c r="M498" s="1" t="str">
        <f ca="1">IF(($A498&lt;&gt;"")*(M$1&lt;&gt;""),IF(_xlfn.XLOOKUP(M$1,Attendance_sorted!$B497:$CW497,Attendance_sorted!$B497:$CW497,"nn")&lt;&gt;"nn","•",""),"")</f>
        <v/>
      </c>
      <c r="N498" s="1" t="str">
        <f ca="1">IF(($A498&lt;&gt;"")*(N$1&lt;&gt;""),IF(_xlfn.XLOOKUP(N$1,Attendance_sorted!$B497:$CW497,Attendance_sorted!$B497:$CW497,"nn")&lt;&gt;"nn","•",""),"")</f>
        <v/>
      </c>
      <c r="O498" s="1" t="str">
        <f ca="1">IF(($A498&lt;&gt;"")*(O$1&lt;&gt;""),IF(_xlfn.XLOOKUP(O$1,Attendance_sorted!$B497:$CW497,Attendance_sorted!$B497:$CW497,"nn")&lt;&gt;"nn","•",""),"")</f>
        <v/>
      </c>
      <c r="P498" s="1" t="str">
        <f ca="1">IF(($A498&lt;&gt;"")*(P$1&lt;&gt;""),IF(_xlfn.XLOOKUP(P$1,Attendance_sorted!$B497:$CW497,Attendance_sorted!$B497:$CW497,"nn")&lt;&gt;"nn","•",""),"")</f>
        <v/>
      </c>
      <c r="Q498" s="1" t="str">
        <f ca="1">IF(($A498&lt;&gt;"")*(Q$1&lt;&gt;""),IF(_xlfn.XLOOKUP(Q$1,Attendance_sorted!$B497:$CW497,Attendance_sorted!$B497:$CW497,"nn")&lt;&gt;"nn","•",""),"")</f>
        <v/>
      </c>
      <c r="R498" s="1" t="str">
        <f ca="1">IF(($A498&lt;&gt;"")*(R$1&lt;&gt;""),IF(_xlfn.XLOOKUP(R$1,Attendance_sorted!$B497:$CW497,Attendance_sorted!$B497:$CW497,"nn")&lt;&gt;"nn","•",""),"")</f>
        <v/>
      </c>
      <c r="S498" s="1" t="str">
        <f ca="1">IF(($A498&lt;&gt;"")*(S$1&lt;&gt;""),IF(_xlfn.XLOOKUP(S$1,Attendance_sorted!$B497:$CW497,Attendance_sorted!$B497:$CW497,"nn")&lt;&gt;"nn","•",""),"")</f>
        <v/>
      </c>
      <c r="T498" s="1" t="str">
        <f ca="1">IF(($A498&lt;&gt;"")*(T$1&lt;&gt;""),IF(_xlfn.XLOOKUP(T$1,Attendance_sorted!$B497:$CW497,Attendance_sorted!$B497:$CW497,"nn")&lt;&gt;"nn","•",""),"")</f>
        <v/>
      </c>
      <c r="U498" s="1" t="str">
        <f ca="1">IF(($A498&lt;&gt;"")*(U$1&lt;&gt;""),IF(_xlfn.XLOOKUP(U$1,Attendance_sorted!$B497:$CW497,Attendance_sorted!$B497:$CW497,"nn")&lt;&gt;"nn","•",""),"")</f>
        <v/>
      </c>
      <c r="V498" s="1" t="str">
        <f ca="1">IF(($A498&lt;&gt;"")*(V$1&lt;&gt;""),IF(_xlfn.XLOOKUP(V$1,Attendance_sorted!$B497:$CW497,Attendance_sorted!$B497:$CW497,"nn")&lt;&gt;"nn","•",""),"")</f>
        <v/>
      </c>
      <c r="W498" s="1" t="str">
        <f ca="1">IF(($A498&lt;&gt;"")*(W$1&lt;&gt;""),IF(_xlfn.XLOOKUP(W$1,Attendance_sorted!$B497:$CW497,Attendance_sorted!$B497:$CW497,"nn")&lt;&gt;"nn","•",""),"")</f>
        <v/>
      </c>
      <c r="X498" s="1" t="str">
        <f ca="1">IF(($A498&lt;&gt;"")*(X$1&lt;&gt;""),IF(_xlfn.XLOOKUP(X$1,Attendance_sorted!$B497:$CW497,Attendance_sorted!$B497:$CW497,"nn")&lt;&gt;"nn","•",""),"")</f>
        <v/>
      </c>
      <c r="Y498" s="1" t="str">
        <f ca="1">IF(($A498&lt;&gt;"")*(Y$1&lt;&gt;""),IF(_xlfn.XLOOKUP(Y$1,Attendance_sorted!$B497:$CW497,Attendance_sorted!$B497:$CW497,"nn")&lt;&gt;"nn","•",""),"")</f>
        <v/>
      </c>
      <c r="Z498" s="1" t="str">
        <f ca="1">IF(($A498&lt;&gt;"")*(Z$1&lt;&gt;""),IF(_xlfn.XLOOKUP(Z$1,Attendance_sorted!$B497:$CW497,Attendance_sorted!$B497:$CW497,"nn")&lt;&gt;"nn","•",""),"")</f>
        <v/>
      </c>
      <c r="AA498" s="1" t="str">
        <f ca="1">IF(($A498&lt;&gt;"")*(AA$1&lt;&gt;""),IF(_xlfn.XLOOKUP(AA$1,Attendance_sorted!$B497:$CW497,Attendance_sorted!$B497:$CW497,"nn")&lt;&gt;"nn","•",""),"")</f>
        <v/>
      </c>
      <c r="AB498" s="1" t="str">
        <f ca="1">IF(($A498&lt;&gt;"")*(AB$1&lt;&gt;""),IF(_xlfn.XLOOKUP(AB$1,Attendance_sorted!$B497:$CW497,Attendance_sorted!$B497:$CW497,"nn")&lt;&gt;"nn","•",""),"")</f>
        <v/>
      </c>
      <c r="AC498" s="1" t="str">
        <f ca="1">IF(($A498&lt;&gt;"")*(AC$1&lt;&gt;""),IF(_xlfn.XLOOKUP(AC$1,Attendance_sorted!$B497:$CW497,Attendance_sorted!$B497:$CW497,"nn")&lt;&gt;"nn","•",""),"")</f>
        <v/>
      </c>
      <c r="AD498" s="1" t="str">
        <f ca="1">IF(($A498&lt;&gt;"")*(AD$1&lt;&gt;""),IF(_xlfn.XLOOKUP(AD$1,Attendance_sorted!$B497:$CW497,Attendance_sorted!$B497:$CW497,"nn")&lt;&gt;"nn","•",""),"")</f>
        <v/>
      </c>
      <c r="AE498" s="1" t="str">
        <f ca="1">IF(($A498&lt;&gt;"")*(AE$1&lt;&gt;""),IF(_xlfn.XLOOKUP(AE$1,Attendance_sorted!$B497:$CW497,Attendance_sorted!$B497:$CW497,"nn")&lt;&gt;"nn","•",""),"")</f>
        <v/>
      </c>
      <c r="AF498" s="1" t="str">
        <f ca="1">IF(($A498&lt;&gt;"")*(AF$1&lt;&gt;""),IF(_xlfn.XLOOKUP(AF$1,Attendance_sorted!$B497:$CW497,Attendance_sorted!$B497:$CW497,"nn")&lt;&gt;"nn","•",""),"")</f>
        <v/>
      </c>
      <c r="AG498" s="1" t="str">
        <f ca="1">IF(($A498&lt;&gt;"")*(AG$1&lt;&gt;""),IF(_xlfn.XLOOKUP(AG$1,Attendance_sorted!$B497:$CW497,Attendance_sorted!$B497:$CW497,"nn")&lt;&gt;"nn","•",""),"")</f>
        <v/>
      </c>
      <c r="AH498" s="1" t="str">
        <f ca="1">IF(($A498&lt;&gt;"")*(AH$1&lt;&gt;""),IF(_xlfn.XLOOKUP(AH$1,Attendance_sorted!$B497:$CW497,Attendance_sorted!$B497:$CW497,"nn")&lt;&gt;"nn","•",""),"")</f>
        <v/>
      </c>
      <c r="AI498" s="1" t="str">
        <f ca="1">IF(($A498&lt;&gt;"")*(AI$1&lt;&gt;""),IF(_xlfn.XLOOKUP(AI$1,Attendance_sorted!$B497:$CW497,Attendance_sorted!$B497:$CW497,"nn")&lt;&gt;"nn","•",""),"")</f>
        <v/>
      </c>
      <c r="AJ498" s="1" t="str">
        <f ca="1">IF(($A498&lt;&gt;"")*(AJ$1&lt;&gt;""),IF(_xlfn.XLOOKUP(AJ$1,Attendance_sorted!$B497:$CW497,Attendance_sorted!$B497:$CW497,"nn")&lt;&gt;"nn","•",""),"")</f>
        <v/>
      </c>
      <c r="AK498" s="1" t="str">
        <f ca="1">IF(($A498&lt;&gt;"")*(AK$1&lt;&gt;""),IF(_xlfn.XLOOKUP(AK$1,Attendance_sorted!$B497:$CW497,Attendance_sorted!$B497:$CW497,"nn")&lt;&gt;"nn","•",""),"")</f>
        <v/>
      </c>
      <c r="AL498" s="1" t="str">
        <f ca="1">IF(($A498&lt;&gt;"")*(AL$1&lt;&gt;""),IF(_xlfn.XLOOKUP(AL$1,Attendance_sorted!$B497:$CW497,Attendance_sorted!$B497:$CW497,"nn")&lt;&gt;"nn","•",""),"")</f>
        <v/>
      </c>
      <c r="AM498" s="1" t="str">
        <f ca="1">IF(($A498&lt;&gt;"")*(AM$1&lt;&gt;""),IF(_xlfn.XLOOKUP(AM$1,Attendance_sorted!$B497:$CW497,Attendance_sorted!$B497:$CW497,"nn")&lt;&gt;"nn","•",""),"")</f>
        <v/>
      </c>
      <c r="AN498" s="1" t="str">
        <f ca="1">IF(($A498&lt;&gt;"")*(AN$1&lt;&gt;""),IF(_xlfn.XLOOKUP(AN$1,Attendance_sorted!$B497:$CW497,Attendance_sorted!$B497:$CW497,"nn")&lt;&gt;"nn","•",""),"")</f>
        <v/>
      </c>
      <c r="AO498" s="1" t="str">
        <f ca="1">IF(($A498&lt;&gt;"")*(AO$1&lt;&gt;""),IF(_xlfn.XLOOKUP(AO$1,Attendance_sorted!$B497:$CW497,Attendance_sorted!$B497:$CW497,"nn")&lt;&gt;"nn","•",""),"")</f>
        <v/>
      </c>
      <c r="AP498" s="1" t="str">
        <f ca="1">IF(($A498&lt;&gt;"")*(AP$1&lt;&gt;""),IF(_xlfn.XLOOKUP(AP$1,Attendance_sorted!$B497:$CW497,Attendance_sorted!$B497:$CW497,"nn")&lt;&gt;"nn","•",""),"")</f>
        <v/>
      </c>
      <c r="AQ498" s="1" t="str">
        <f ca="1">IF(($A498&lt;&gt;"")*(AQ$1&lt;&gt;""),IF(_xlfn.XLOOKUP(AQ$1,Attendance_sorted!$B497:$CW497,Attendance_sorted!$B497:$CW497,"nn")&lt;&gt;"nn","•",""),"")</f>
        <v/>
      </c>
      <c r="AR498" s="1" t="str">
        <f ca="1">IF(($A498&lt;&gt;"")*(AR$1&lt;&gt;""),IF(_xlfn.XLOOKUP(AR$1,Attendance_sorted!$B497:$CW497,Attendance_sorted!$B497:$CW497,"nn")&lt;&gt;"nn","•",""),"")</f>
        <v/>
      </c>
      <c r="AS498" s="1" t="str">
        <f ca="1">IF(($A498&lt;&gt;"")*(AS$1&lt;&gt;""),IF(_xlfn.XLOOKUP(AS$1,Attendance_sorted!$B497:$CW497,Attendance_sorted!$B497:$CW497,"nn")&lt;&gt;"nn","•",""),"")</f>
        <v/>
      </c>
      <c r="AT498" s="1" t="str">
        <f ca="1">IF(($A498&lt;&gt;"")*(AT$1&lt;&gt;""),IF(_xlfn.XLOOKUP(AT$1,Attendance_sorted!$B497:$CW497,Attendance_sorted!$B497:$CW497,"nn")&lt;&gt;"nn","•",""),"")</f>
        <v/>
      </c>
      <c r="AU498" s="1" t="str">
        <f ca="1">IF(($A498&lt;&gt;"")*(AU$1&lt;&gt;""),IF(_xlfn.XLOOKUP(AU$1,Attendance_sorted!$B497:$CW497,Attendance_sorted!$B497:$CW497,"nn")&lt;&gt;"nn","•",""),"")</f>
        <v/>
      </c>
      <c r="AV498" s="1" t="str">
        <f ca="1">IF(($A498&lt;&gt;"")*(AV$1&lt;&gt;""),IF(_xlfn.XLOOKUP(AV$1,Attendance_sorted!$B497:$CW497,Attendance_sorted!$B497:$CW497,"nn")&lt;&gt;"nn","•",""),"")</f>
        <v/>
      </c>
      <c r="AW498" s="1" t="str">
        <f ca="1">IF(($A498&lt;&gt;"")*(AW$1&lt;&gt;""),IF(_xlfn.XLOOKUP(AW$1,Attendance_sorted!$B497:$CW497,Attendance_sorted!$B497:$CW497,"nn")&lt;&gt;"nn","•",""),"")</f>
        <v/>
      </c>
      <c r="AX498" s="1" t="str">
        <f ca="1">IF(($A498&lt;&gt;"")*(AX$1&lt;&gt;""),IF(_xlfn.XLOOKUP(AX$1,Attendance_sorted!$B497:$CW497,Attendance_sorted!$B497:$CW497,"nn")&lt;&gt;"nn","•",""),"")</f>
        <v/>
      </c>
      <c r="AY498" s="1" t="str">
        <f ca="1">IF(($A498&lt;&gt;"")*(AY$1&lt;&gt;""),IF(_xlfn.XLOOKUP(AY$1,Attendance_sorted!$B497:$CW497,Attendance_sorted!$B497:$CW497,"nn")&lt;&gt;"nn","•",""),"")</f>
        <v/>
      </c>
      <c r="AZ498" s="1" t="str">
        <f ca="1">IF(($A498&lt;&gt;"")*(AZ$1&lt;&gt;""),IF(_xlfn.XLOOKUP(AZ$1,Attendance_sorted!$B497:$CW497,Attendance_sorted!$B497:$CW497,"nn")&lt;&gt;"nn","•",""),"")</f>
        <v/>
      </c>
      <c r="BA498" s="1" t="str">
        <f ca="1">IF(($A498&lt;&gt;"")*(BA$1&lt;&gt;""),IF(_xlfn.XLOOKUP(BA$1,Attendance_sorted!$B497:$CW497,Attendance_sorted!$B497:$CW497,"nn")&lt;&gt;"nn","•",""),"")</f>
        <v/>
      </c>
      <c r="BB498" s="1" t="str">
        <f ca="1">IF(($A498&lt;&gt;"")*(BB$1&lt;&gt;""),IF(_xlfn.XLOOKUP(BB$1,Attendance_sorted!$B497:$CW497,Attendance_sorted!$B497:$CW497,"nn")&lt;&gt;"nn","•",""),"")</f>
        <v/>
      </c>
      <c r="BC498" s="1" t="str">
        <f ca="1">IF(($A498&lt;&gt;"")*(BC$1&lt;&gt;""),IF(_xlfn.XLOOKUP(BC$1,Attendance_sorted!$B497:$CW497,Attendance_sorted!$B497:$CW497,"nn")&lt;&gt;"nn","•",""),"")</f>
        <v/>
      </c>
      <c r="BD498" s="1" t="str">
        <f ca="1">IF(($A498&lt;&gt;"")*(BD$1&lt;&gt;""),IF(_xlfn.XLOOKUP(BD$1,Attendance_sorted!$B497:$CW497,Attendance_sorted!$B497:$CW497,"nn")&lt;&gt;"nn","•",""),"")</f>
        <v/>
      </c>
      <c r="BE498" s="1" t="str">
        <f ca="1">IF(($A498&lt;&gt;"")*(BE$1&lt;&gt;""),IF(_xlfn.XLOOKUP(BE$1,Attendance_sorted!$B497:$CW497,Attendance_sorted!$B497:$CW497,"nn")&lt;&gt;"nn","•",""),"")</f>
        <v/>
      </c>
      <c r="BF498" s="1" t="str">
        <f ca="1">IF(($A498&lt;&gt;"")*(BF$1&lt;&gt;""),IF(_xlfn.XLOOKUP(BF$1,Attendance_sorted!$B497:$CW497,Attendance_sorted!$B497:$CW497,"nn")&lt;&gt;"nn","•",""),"")</f>
        <v/>
      </c>
      <c r="BG498" s="1" t="str">
        <f ca="1">IF(($A498&lt;&gt;"")*(BG$1&lt;&gt;""),IF(_xlfn.XLOOKUP(BG$1,Attendance_sorted!$B497:$CW497,Attendance_sorted!$B497:$CW497,"nn")&lt;&gt;"nn","•",""),"")</f>
        <v/>
      </c>
      <c r="BH498" s="1" t="str">
        <f ca="1">IF(($A498&lt;&gt;"")*(BH$1&lt;&gt;""),IF(_xlfn.XLOOKUP(BH$1,Attendance_sorted!$B497:$CW497,Attendance_sorted!$B497:$CW497,"nn")&lt;&gt;"nn","•",""),"")</f>
        <v/>
      </c>
      <c r="BI498" s="1" t="str">
        <f ca="1">IF(($A498&lt;&gt;"")*(BI$1&lt;&gt;""),IF(_xlfn.XLOOKUP(BI$1,Attendance_sorted!$B497:$CW497,Attendance_sorted!$B497:$CW497,"nn")&lt;&gt;"nn","•",""),"")</f>
        <v/>
      </c>
      <c r="BJ498" s="1" t="str">
        <f ca="1">IF(($A498&lt;&gt;"")*(BJ$1&lt;&gt;""),IF(_xlfn.XLOOKUP(BJ$1,Attendance_sorted!$B497:$CW497,Attendance_sorted!$B497:$CW497,"nn")&lt;&gt;"nn","•",""),"")</f>
        <v/>
      </c>
      <c r="BK498" s="1" t="str">
        <f ca="1">IF(($A498&lt;&gt;"")*(BK$1&lt;&gt;""),IF(_xlfn.XLOOKUP(BK$1,Attendance_sorted!$B497:$CW497,Attendance_sorted!$B497:$CW497,"nn")&lt;&gt;"nn","•",""),"")</f>
        <v/>
      </c>
      <c r="BL498" s="1" t="str">
        <f ca="1">IF(($A498&lt;&gt;"")*(BL$1&lt;&gt;""),IF(_xlfn.XLOOKUP(BL$1,Attendance_sorted!$B497:$CW497,Attendance_sorted!$B497:$CW497,"nn")&lt;&gt;"nn","•",""),"")</f>
        <v/>
      </c>
      <c r="BM498" s="1" t="str">
        <f ca="1">IF(($A498&lt;&gt;"")*(BM$1&lt;&gt;""),IF(_xlfn.XLOOKUP(BM$1,Attendance_sorted!$B497:$CW497,Attendance_sorted!$B497:$CW497,"nn")&lt;&gt;"nn","•",""),"")</f>
        <v/>
      </c>
      <c r="BN498" s="1" t="str">
        <f ca="1">IF(($A498&lt;&gt;"")*(BN$1&lt;&gt;""),IF(_xlfn.XLOOKUP(BN$1,Attendance_sorted!$B497:$CW497,Attendance_sorted!$B497:$CW497,"nn")&lt;&gt;"nn","•",""),"")</f>
        <v/>
      </c>
      <c r="BO498" s="1" t="str">
        <f ca="1">IF(($A498&lt;&gt;"")*(BO$1&lt;&gt;""),IF(_xlfn.XLOOKUP(BO$1,Attendance_sorted!$B497:$CW497,Attendance_sorted!$B497:$CW497,"nn")&lt;&gt;"nn","•",""),"")</f>
        <v/>
      </c>
      <c r="BP498" s="1" t="str">
        <f ca="1">IF(($A498&lt;&gt;"")*(BP$1&lt;&gt;""),IF(_xlfn.XLOOKUP(BP$1,Attendance_sorted!$B497:$CW497,Attendance_sorted!$B497:$CW497,"nn")&lt;&gt;"nn","•",""),"")</f>
        <v/>
      </c>
      <c r="BQ498" s="1" t="str">
        <f ca="1">IF(($A498&lt;&gt;"")*(BQ$1&lt;&gt;""),IF(_xlfn.XLOOKUP(BQ$1,Attendance_sorted!$B497:$CW497,Attendance_sorted!$B497:$CW497,"nn")&lt;&gt;"nn","•",""),"")</f>
        <v/>
      </c>
      <c r="BR498" s="1" t="str">
        <f ca="1">IF(($A498&lt;&gt;"")*(BR$1&lt;&gt;""),IF(_xlfn.XLOOKUP(BR$1,Attendance_sorted!$B497:$CW497,Attendance_sorted!$B497:$CW497,"nn")&lt;&gt;"nn","•",""),"")</f>
        <v/>
      </c>
      <c r="BS498" s="1" t="str">
        <f ca="1">IF(($A498&lt;&gt;"")*(BS$1&lt;&gt;""),IF(_xlfn.XLOOKUP(BS$1,Attendance_sorted!$B497:$CW497,Attendance_sorted!$B497:$CW497,"nn")&lt;&gt;"nn","•",""),"")</f>
        <v/>
      </c>
      <c r="BT498" s="1" t="str">
        <f ca="1">IF(($A498&lt;&gt;"")*(BT$1&lt;&gt;""),IF(_xlfn.XLOOKUP(BT$1,Attendance_sorted!$B497:$CW497,Attendance_sorted!$B497:$CW497,"nn")&lt;&gt;"nn","•",""),"")</f>
        <v/>
      </c>
      <c r="BU498" s="1" t="str">
        <f ca="1">IF(($A498&lt;&gt;"")*(BU$1&lt;&gt;""),IF(_xlfn.XLOOKUP(BU$1,Attendance_sorted!$B497:$CW497,Attendance_sorted!$B497:$CW497,"nn")&lt;&gt;"nn","•",""),"")</f>
        <v/>
      </c>
      <c r="BV498" s="1" t="str">
        <f ca="1">IF(($A498&lt;&gt;"")*(BV$1&lt;&gt;""),IF(_xlfn.XLOOKUP(BV$1,Attendance_sorted!$B497:$CW497,Attendance_sorted!$B497:$CW497,"nn")&lt;&gt;"nn","•",""),"")</f>
        <v/>
      </c>
      <c r="BW498" s="1" t="str">
        <f ca="1">IF(($A498&lt;&gt;"")*(BW$1&lt;&gt;""),IF(_xlfn.XLOOKUP(BW$1,Attendance_sorted!$B497:$CW497,Attendance_sorted!$B497:$CW497,"nn")&lt;&gt;"nn","•",""),"")</f>
        <v/>
      </c>
      <c r="BX498" s="1" t="str">
        <f ca="1">IF(($A498&lt;&gt;"")*(BX$1&lt;&gt;""),IF(_xlfn.XLOOKUP(BX$1,Attendance_sorted!$B497:$CW497,Attendance_sorted!$B497:$CW497,"nn")&lt;&gt;"nn","•",""),"")</f>
        <v/>
      </c>
      <c r="BY498" s="1" t="str">
        <f ca="1">IF(($A498&lt;&gt;"")*(BY$1&lt;&gt;""),IF(_xlfn.XLOOKUP(BY$1,Attendance_sorted!$B497:$CW497,Attendance_sorted!$B497:$CW497,"nn")&lt;&gt;"nn","•",""),"")</f>
        <v/>
      </c>
      <c r="BZ498" s="1" t="str">
        <f ca="1">IF(($A498&lt;&gt;"")*(BZ$1&lt;&gt;""),IF(_xlfn.XLOOKUP(BZ$1,Attendance_sorted!$B497:$CW497,Attendance_sorted!$B497:$CW497,"nn")&lt;&gt;"nn","•",""),"")</f>
        <v/>
      </c>
      <c r="CA498" s="1" t="str">
        <f ca="1">IF(($A498&lt;&gt;"")*(CA$1&lt;&gt;""),IF(_xlfn.XLOOKUP(CA$1,Attendance_sorted!$B497:$CW497,Attendance_sorted!$B497:$CW497,"nn")&lt;&gt;"nn","•",""),"")</f>
        <v/>
      </c>
      <c r="CB498" s="1" t="str">
        <f ca="1">IF(($A498&lt;&gt;"")*(CB$1&lt;&gt;""),IF(_xlfn.XLOOKUP(CB$1,Attendance_sorted!$B497:$CW497,Attendance_sorted!$B497:$CW497,"nn")&lt;&gt;"nn","•",""),"")</f>
        <v/>
      </c>
      <c r="CC498" s="1" t="str">
        <f ca="1">IF(($A498&lt;&gt;"")*(CC$1&lt;&gt;""),IF(_xlfn.XLOOKUP(CC$1,Attendance_sorted!$B497:$CW497,Attendance_sorted!$B497:$CW497,"nn")&lt;&gt;"nn","•",""),"")</f>
        <v/>
      </c>
      <c r="CD498" s="1" t="str">
        <f ca="1">IF(($A498&lt;&gt;"")*(CD$1&lt;&gt;""),IF(_xlfn.XLOOKUP(CD$1,Attendance_sorted!$B497:$CW497,Attendance_sorted!$B497:$CW497,"nn")&lt;&gt;"nn","•",""),"")</f>
        <v/>
      </c>
      <c r="CE498" s="1" t="str">
        <f ca="1">IF(($A498&lt;&gt;"")*(CE$1&lt;&gt;""),IF(_xlfn.XLOOKUP(CE$1,Attendance_sorted!$B497:$CW497,Attendance_sorted!$B497:$CW497,"nn")&lt;&gt;"nn","•",""),"")</f>
        <v/>
      </c>
      <c r="CF498" s="1" t="str">
        <f ca="1">IF(($A498&lt;&gt;"")*(CF$1&lt;&gt;""),IF(_xlfn.XLOOKUP(CF$1,Attendance_sorted!$B497:$CW497,Attendance_sorted!$B497:$CW497,"nn")&lt;&gt;"nn","•",""),"")</f>
        <v/>
      </c>
      <c r="CG498" s="1" t="str">
        <f ca="1">IF(($A498&lt;&gt;"")*(CG$1&lt;&gt;""),IF(_xlfn.XLOOKUP(CG$1,Attendance_sorted!$B497:$CW497,Attendance_sorted!$B497:$CW497,"nn")&lt;&gt;"nn","•",""),"")</f>
        <v/>
      </c>
      <c r="CH498" s="1" t="str">
        <f ca="1">IF(($A498&lt;&gt;"")*(CH$1&lt;&gt;""),IF(_xlfn.XLOOKUP(CH$1,Attendance_sorted!$B497:$CW497,Attendance_sorted!$B497:$CW497,"nn")&lt;&gt;"nn","•",""),"")</f>
        <v/>
      </c>
      <c r="CI498" s="1" t="str">
        <f ca="1">IF(($A498&lt;&gt;"")*(CI$1&lt;&gt;""),IF(_xlfn.XLOOKUP(CI$1,Attendance_sorted!$B497:$CW497,Attendance_sorted!$B497:$CW497,"nn")&lt;&gt;"nn","•",""),"")</f>
        <v/>
      </c>
      <c r="CJ498" s="1" t="str">
        <f ca="1">IF(($A498&lt;&gt;"")*(CJ$1&lt;&gt;""),IF(_xlfn.XLOOKUP(CJ$1,Attendance_sorted!$B497:$CW497,Attendance_sorted!$B497:$CW497,"nn")&lt;&gt;"nn","•",""),"")</f>
        <v/>
      </c>
      <c r="CK498" s="1" t="str">
        <f ca="1">IF(($A498&lt;&gt;"")*(CK$1&lt;&gt;""),IF(_xlfn.XLOOKUP(CK$1,Attendance_sorted!$B497:$CW497,Attendance_sorted!$B497:$CW497,"nn")&lt;&gt;"nn","•",""),"")</f>
        <v/>
      </c>
      <c r="CL498" s="1" t="str">
        <f ca="1">IF(($A498&lt;&gt;"")*(CL$1&lt;&gt;""),IF(_xlfn.XLOOKUP(CL$1,Attendance_sorted!$B497:$CW497,Attendance_sorted!$B497:$CW497,"nn")&lt;&gt;"nn","•",""),"")</f>
        <v/>
      </c>
      <c r="CM498" s="1" t="str">
        <f ca="1">IF(($A498&lt;&gt;"")*(CM$1&lt;&gt;""),IF(_xlfn.XLOOKUP(CM$1,Attendance_sorted!$B497:$CW497,Attendance_sorted!$B497:$CW497,"nn")&lt;&gt;"nn","•",""),"")</f>
        <v/>
      </c>
      <c r="CN498" s="1" t="str">
        <f ca="1">IF(($A498&lt;&gt;"")*(CN$1&lt;&gt;""),IF(_xlfn.XLOOKUP(CN$1,Attendance_sorted!$B497:$CW497,Attendance_sorted!$B497:$CW497,"nn")&lt;&gt;"nn","•",""),"")</f>
        <v/>
      </c>
      <c r="CO498" s="1" t="str">
        <f ca="1">IF(($A498&lt;&gt;"")*(CO$1&lt;&gt;""),IF(_xlfn.XLOOKUP(CO$1,Attendance_sorted!$B497:$CW497,Attendance_sorted!$B497:$CW497,"nn")&lt;&gt;"nn","•",""),"")</f>
        <v/>
      </c>
      <c r="CP498" s="1" t="str">
        <f ca="1">IF(($A498&lt;&gt;"")*(CP$1&lt;&gt;""),IF(_xlfn.XLOOKUP(CP$1,Attendance_sorted!$B497:$CW497,Attendance_sorted!$B497:$CW497,"nn")&lt;&gt;"nn","•",""),"")</f>
        <v/>
      </c>
      <c r="CQ498" s="1" t="str">
        <f ca="1">IF(($A498&lt;&gt;"")*(CQ$1&lt;&gt;""),IF(_xlfn.XLOOKUP(CQ$1,Attendance_sorted!$B497:$CW497,Attendance_sorted!$B497:$CW497,"nn")&lt;&gt;"nn","•",""),"")</f>
        <v/>
      </c>
      <c r="CR498" s="1" t="str">
        <f ca="1">IF(($A498&lt;&gt;"")*(CR$1&lt;&gt;""),IF(_xlfn.XLOOKUP(CR$1,Attendance_sorted!$B497:$CW497,Attendance_sorted!$B497:$CW497,"nn")&lt;&gt;"nn","•",""),"")</f>
        <v/>
      </c>
      <c r="CS498" s="1" t="str">
        <f ca="1">IF(($A498&lt;&gt;"")*(CS$1&lt;&gt;""),IF(_xlfn.XLOOKUP(CS$1,Attendance_sorted!$B497:$CW497,Attendance_sorted!$B497:$CW497,"nn")&lt;&gt;"nn","•",""),"")</f>
        <v/>
      </c>
      <c r="CT498" s="1" t="str">
        <f ca="1">IF(($A498&lt;&gt;"")*(CT$1&lt;&gt;""),IF(_xlfn.XLOOKUP(CT$1,Attendance_sorted!$B497:$CW497,Attendance_sorted!$B497:$CW497,"nn")&lt;&gt;"nn","•",""),"")</f>
        <v/>
      </c>
      <c r="CU498" s="1" t="str">
        <f ca="1">IF(($A498&lt;&gt;"")*(CU$1&lt;&gt;""),IF(_xlfn.XLOOKUP(CU$1,Attendance_sorted!$B497:$CW497,Attendance_sorted!$B497:$CW497,"nn")&lt;&gt;"nn","•",""),"")</f>
        <v/>
      </c>
      <c r="CV498" s="1" t="str">
        <f ca="1">IF(($A498&lt;&gt;"")*(CV$1&lt;&gt;""),IF(_xlfn.XLOOKUP(CV$1,Attendance_sorted!$B497:$CW497,Attendance_sorted!$B497:$CW497,"nn")&lt;&gt;"nn","•",""),"")</f>
        <v/>
      </c>
      <c r="CW498" s="1" t="str">
        <f ca="1">IF(($A498&lt;&gt;"")*(CW$1&lt;&gt;""),IF(_xlfn.XLOOKUP(CW$1,Attendance_sorted!$B497:$CW497,Attendance_sorted!$B497:$CW497,"nn")&lt;&gt;"nn","•",""),"")</f>
        <v/>
      </c>
    </row>
    <row r="499" spans="1:101">
      <c r="A499" s="1"/>
      <c r="B499" s="1" t="str">
        <f ca="1">IF(($A499&lt;&gt;"")*(B$1&lt;&gt;""),IF(_xlfn.XLOOKUP(B$1,Attendance_sorted!$B498:$CW498,Attendance_sorted!$B498:$CW498,"nn")&lt;&gt;"nn","•",""),"")</f>
        <v/>
      </c>
      <c r="C499" s="1" t="str">
        <f ca="1">IF(($A499&lt;&gt;"")*(C$1&lt;&gt;""),IF(_xlfn.XLOOKUP(C$1,Attendance_sorted!$B498:$CW498,Attendance_sorted!$B498:$CW498,"nn")&lt;&gt;"nn","•",""),"")</f>
        <v/>
      </c>
      <c r="D499" s="1" t="str">
        <f ca="1">IF(($A499&lt;&gt;"")*(D$1&lt;&gt;""),IF(_xlfn.XLOOKUP(D$1,Attendance_sorted!$B498:$CW498,Attendance_sorted!$B498:$CW498,"nn")&lt;&gt;"nn","•",""),"")</f>
        <v/>
      </c>
      <c r="E499" s="1" t="str">
        <f ca="1">IF(($A499&lt;&gt;"")*(E$1&lt;&gt;""),IF(_xlfn.XLOOKUP(E$1,Attendance_sorted!$B498:$CW498,Attendance_sorted!$B498:$CW498,"nn")&lt;&gt;"nn","•",""),"")</f>
        <v/>
      </c>
      <c r="F499" s="1" t="str">
        <f ca="1">IF(($A499&lt;&gt;"")*(F$1&lt;&gt;""),IF(_xlfn.XLOOKUP(F$1,Attendance_sorted!$B498:$CW498,Attendance_sorted!$B498:$CW498,"nn")&lt;&gt;"nn","•",""),"")</f>
        <v/>
      </c>
      <c r="G499" s="1" t="str">
        <f ca="1">IF(($A499&lt;&gt;"")*(G$1&lt;&gt;""),IF(_xlfn.XLOOKUP(G$1,Attendance_sorted!$B498:$CW498,Attendance_sorted!$B498:$CW498,"nn")&lt;&gt;"nn","•",""),"")</f>
        <v/>
      </c>
      <c r="H499" s="1" t="str">
        <f ca="1">IF(($A499&lt;&gt;"")*(H$1&lt;&gt;""),IF(_xlfn.XLOOKUP(H$1,Attendance_sorted!$B498:$CW498,Attendance_sorted!$B498:$CW498,"nn")&lt;&gt;"nn","•",""),"")</f>
        <v/>
      </c>
      <c r="I499" s="1" t="str">
        <f ca="1">IF(($A499&lt;&gt;"")*(I$1&lt;&gt;""),IF(_xlfn.XLOOKUP(I$1,Attendance_sorted!$B498:$CW498,Attendance_sorted!$B498:$CW498,"nn")&lt;&gt;"nn","•",""),"")</f>
        <v/>
      </c>
      <c r="J499" s="1" t="str">
        <f ca="1">IF(($A499&lt;&gt;"")*(J$1&lt;&gt;""),IF(_xlfn.XLOOKUP(J$1,Attendance_sorted!$B498:$CW498,Attendance_sorted!$B498:$CW498,"nn")&lt;&gt;"nn","•",""),"")</f>
        <v/>
      </c>
      <c r="K499" s="1" t="str">
        <f ca="1">IF(($A499&lt;&gt;"")*(K$1&lt;&gt;""),IF(_xlfn.XLOOKUP(K$1,Attendance_sorted!$B498:$CW498,Attendance_sorted!$B498:$CW498,"nn")&lt;&gt;"nn","•",""),"")</f>
        <v/>
      </c>
      <c r="L499" s="1" t="str">
        <f ca="1">IF(($A499&lt;&gt;"")*(L$1&lt;&gt;""),IF(_xlfn.XLOOKUP(L$1,Attendance_sorted!$B498:$CW498,Attendance_sorted!$B498:$CW498,"nn")&lt;&gt;"nn","•",""),"")</f>
        <v/>
      </c>
      <c r="M499" s="1" t="str">
        <f ca="1">IF(($A499&lt;&gt;"")*(M$1&lt;&gt;""),IF(_xlfn.XLOOKUP(M$1,Attendance_sorted!$B498:$CW498,Attendance_sorted!$B498:$CW498,"nn")&lt;&gt;"nn","•",""),"")</f>
        <v/>
      </c>
      <c r="N499" s="1" t="str">
        <f ca="1">IF(($A499&lt;&gt;"")*(N$1&lt;&gt;""),IF(_xlfn.XLOOKUP(N$1,Attendance_sorted!$B498:$CW498,Attendance_sorted!$B498:$CW498,"nn")&lt;&gt;"nn","•",""),"")</f>
        <v/>
      </c>
      <c r="O499" s="1" t="str">
        <f ca="1">IF(($A499&lt;&gt;"")*(O$1&lt;&gt;""),IF(_xlfn.XLOOKUP(O$1,Attendance_sorted!$B498:$CW498,Attendance_sorted!$B498:$CW498,"nn")&lt;&gt;"nn","•",""),"")</f>
        <v/>
      </c>
      <c r="P499" s="1" t="str">
        <f ca="1">IF(($A499&lt;&gt;"")*(P$1&lt;&gt;""),IF(_xlfn.XLOOKUP(P$1,Attendance_sorted!$B498:$CW498,Attendance_sorted!$B498:$CW498,"nn")&lt;&gt;"nn","•",""),"")</f>
        <v/>
      </c>
      <c r="Q499" s="1" t="str">
        <f ca="1">IF(($A499&lt;&gt;"")*(Q$1&lt;&gt;""),IF(_xlfn.XLOOKUP(Q$1,Attendance_sorted!$B498:$CW498,Attendance_sorted!$B498:$CW498,"nn")&lt;&gt;"nn","•",""),"")</f>
        <v/>
      </c>
      <c r="R499" s="1" t="str">
        <f ca="1">IF(($A499&lt;&gt;"")*(R$1&lt;&gt;""),IF(_xlfn.XLOOKUP(R$1,Attendance_sorted!$B498:$CW498,Attendance_sorted!$B498:$CW498,"nn")&lt;&gt;"nn","•",""),"")</f>
        <v/>
      </c>
      <c r="S499" s="1" t="str">
        <f ca="1">IF(($A499&lt;&gt;"")*(S$1&lt;&gt;""),IF(_xlfn.XLOOKUP(S$1,Attendance_sorted!$B498:$CW498,Attendance_sorted!$B498:$CW498,"nn")&lt;&gt;"nn","•",""),"")</f>
        <v/>
      </c>
      <c r="T499" s="1" t="str">
        <f ca="1">IF(($A499&lt;&gt;"")*(T$1&lt;&gt;""),IF(_xlfn.XLOOKUP(T$1,Attendance_sorted!$B498:$CW498,Attendance_sorted!$B498:$CW498,"nn")&lt;&gt;"nn","•",""),"")</f>
        <v/>
      </c>
      <c r="U499" s="1" t="str">
        <f ca="1">IF(($A499&lt;&gt;"")*(U$1&lt;&gt;""),IF(_xlfn.XLOOKUP(U$1,Attendance_sorted!$B498:$CW498,Attendance_sorted!$B498:$CW498,"nn")&lt;&gt;"nn","•",""),"")</f>
        <v/>
      </c>
      <c r="V499" s="1" t="str">
        <f ca="1">IF(($A499&lt;&gt;"")*(V$1&lt;&gt;""),IF(_xlfn.XLOOKUP(V$1,Attendance_sorted!$B498:$CW498,Attendance_sorted!$B498:$CW498,"nn")&lt;&gt;"nn","•",""),"")</f>
        <v/>
      </c>
      <c r="W499" s="1" t="str">
        <f ca="1">IF(($A499&lt;&gt;"")*(W$1&lt;&gt;""),IF(_xlfn.XLOOKUP(W$1,Attendance_sorted!$B498:$CW498,Attendance_sorted!$B498:$CW498,"nn")&lt;&gt;"nn","•",""),"")</f>
        <v/>
      </c>
      <c r="X499" s="1" t="str">
        <f ca="1">IF(($A499&lt;&gt;"")*(X$1&lt;&gt;""),IF(_xlfn.XLOOKUP(X$1,Attendance_sorted!$B498:$CW498,Attendance_sorted!$B498:$CW498,"nn")&lt;&gt;"nn","•",""),"")</f>
        <v/>
      </c>
      <c r="Y499" s="1" t="str">
        <f ca="1">IF(($A499&lt;&gt;"")*(Y$1&lt;&gt;""),IF(_xlfn.XLOOKUP(Y$1,Attendance_sorted!$B498:$CW498,Attendance_sorted!$B498:$CW498,"nn")&lt;&gt;"nn","•",""),"")</f>
        <v/>
      </c>
      <c r="Z499" s="1" t="str">
        <f ca="1">IF(($A499&lt;&gt;"")*(Z$1&lt;&gt;""),IF(_xlfn.XLOOKUP(Z$1,Attendance_sorted!$B498:$CW498,Attendance_sorted!$B498:$CW498,"nn")&lt;&gt;"nn","•",""),"")</f>
        <v/>
      </c>
      <c r="AA499" s="1" t="str">
        <f ca="1">IF(($A499&lt;&gt;"")*(AA$1&lt;&gt;""),IF(_xlfn.XLOOKUP(AA$1,Attendance_sorted!$B498:$CW498,Attendance_sorted!$B498:$CW498,"nn")&lt;&gt;"nn","•",""),"")</f>
        <v/>
      </c>
      <c r="AB499" s="1" t="str">
        <f ca="1">IF(($A499&lt;&gt;"")*(AB$1&lt;&gt;""),IF(_xlfn.XLOOKUP(AB$1,Attendance_sorted!$B498:$CW498,Attendance_sorted!$B498:$CW498,"nn")&lt;&gt;"nn","•",""),"")</f>
        <v/>
      </c>
      <c r="AC499" s="1" t="str">
        <f ca="1">IF(($A499&lt;&gt;"")*(AC$1&lt;&gt;""),IF(_xlfn.XLOOKUP(AC$1,Attendance_sorted!$B498:$CW498,Attendance_sorted!$B498:$CW498,"nn")&lt;&gt;"nn","•",""),"")</f>
        <v/>
      </c>
      <c r="AD499" s="1" t="str">
        <f ca="1">IF(($A499&lt;&gt;"")*(AD$1&lt;&gt;""),IF(_xlfn.XLOOKUP(AD$1,Attendance_sorted!$B498:$CW498,Attendance_sorted!$B498:$CW498,"nn")&lt;&gt;"nn","•",""),"")</f>
        <v/>
      </c>
      <c r="AE499" s="1" t="str">
        <f ca="1">IF(($A499&lt;&gt;"")*(AE$1&lt;&gt;""),IF(_xlfn.XLOOKUP(AE$1,Attendance_sorted!$B498:$CW498,Attendance_sorted!$B498:$CW498,"nn")&lt;&gt;"nn","•",""),"")</f>
        <v/>
      </c>
      <c r="AF499" s="1" t="str">
        <f ca="1">IF(($A499&lt;&gt;"")*(AF$1&lt;&gt;""),IF(_xlfn.XLOOKUP(AF$1,Attendance_sorted!$B498:$CW498,Attendance_sorted!$B498:$CW498,"nn")&lt;&gt;"nn","•",""),"")</f>
        <v/>
      </c>
      <c r="AG499" s="1" t="str">
        <f ca="1">IF(($A499&lt;&gt;"")*(AG$1&lt;&gt;""),IF(_xlfn.XLOOKUP(AG$1,Attendance_sorted!$B498:$CW498,Attendance_sorted!$B498:$CW498,"nn")&lt;&gt;"nn","•",""),"")</f>
        <v/>
      </c>
      <c r="AH499" s="1" t="str">
        <f ca="1">IF(($A499&lt;&gt;"")*(AH$1&lt;&gt;""),IF(_xlfn.XLOOKUP(AH$1,Attendance_sorted!$B498:$CW498,Attendance_sorted!$B498:$CW498,"nn")&lt;&gt;"nn","•",""),"")</f>
        <v/>
      </c>
      <c r="AI499" s="1" t="str">
        <f ca="1">IF(($A499&lt;&gt;"")*(AI$1&lt;&gt;""),IF(_xlfn.XLOOKUP(AI$1,Attendance_sorted!$B498:$CW498,Attendance_sorted!$B498:$CW498,"nn")&lt;&gt;"nn","•",""),"")</f>
        <v/>
      </c>
      <c r="AJ499" s="1" t="str">
        <f ca="1">IF(($A499&lt;&gt;"")*(AJ$1&lt;&gt;""),IF(_xlfn.XLOOKUP(AJ$1,Attendance_sorted!$B498:$CW498,Attendance_sorted!$B498:$CW498,"nn")&lt;&gt;"nn","•",""),"")</f>
        <v/>
      </c>
      <c r="AK499" s="1" t="str">
        <f ca="1">IF(($A499&lt;&gt;"")*(AK$1&lt;&gt;""),IF(_xlfn.XLOOKUP(AK$1,Attendance_sorted!$B498:$CW498,Attendance_sorted!$B498:$CW498,"nn")&lt;&gt;"nn","•",""),"")</f>
        <v/>
      </c>
      <c r="AL499" s="1" t="str">
        <f ca="1">IF(($A499&lt;&gt;"")*(AL$1&lt;&gt;""),IF(_xlfn.XLOOKUP(AL$1,Attendance_sorted!$B498:$CW498,Attendance_sorted!$B498:$CW498,"nn")&lt;&gt;"nn","•",""),"")</f>
        <v/>
      </c>
      <c r="AM499" s="1" t="str">
        <f ca="1">IF(($A499&lt;&gt;"")*(AM$1&lt;&gt;""),IF(_xlfn.XLOOKUP(AM$1,Attendance_sorted!$B498:$CW498,Attendance_sorted!$B498:$CW498,"nn")&lt;&gt;"nn","•",""),"")</f>
        <v/>
      </c>
      <c r="AN499" s="1" t="str">
        <f ca="1">IF(($A499&lt;&gt;"")*(AN$1&lt;&gt;""),IF(_xlfn.XLOOKUP(AN$1,Attendance_sorted!$B498:$CW498,Attendance_sorted!$B498:$CW498,"nn")&lt;&gt;"nn","•",""),"")</f>
        <v/>
      </c>
      <c r="AO499" s="1" t="str">
        <f ca="1">IF(($A499&lt;&gt;"")*(AO$1&lt;&gt;""),IF(_xlfn.XLOOKUP(AO$1,Attendance_sorted!$B498:$CW498,Attendance_sorted!$B498:$CW498,"nn")&lt;&gt;"nn","•",""),"")</f>
        <v/>
      </c>
      <c r="AP499" s="1" t="str">
        <f ca="1">IF(($A499&lt;&gt;"")*(AP$1&lt;&gt;""),IF(_xlfn.XLOOKUP(AP$1,Attendance_sorted!$B498:$CW498,Attendance_sorted!$B498:$CW498,"nn")&lt;&gt;"nn","•",""),"")</f>
        <v/>
      </c>
      <c r="AQ499" s="1" t="str">
        <f ca="1">IF(($A499&lt;&gt;"")*(AQ$1&lt;&gt;""),IF(_xlfn.XLOOKUP(AQ$1,Attendance_sorted!$B498:$CW498,Attendance_sorted!$B498:$CW498,"nn")&lt;&gt;"nn","•",""),"")</f>
        <v/>
      </c>
      <c r="AR499" s="1" t="str">
        <f ca="1">IF(($A499&lt;&gt;"")*(AR$1&lt;&gt;""),IF(_xlfn.XLOOKUP(AR$1,Attendance_sorted!$B498:$CW498,Attendance_sorted!$B498:$CW498,"nn")&lt;&gt;"nn","•",""),"")</f>
        <v/>
      </c>
      <c r="AS499" s="1" t="str">
        <f ca="1">IF(($A499&lt;&gt;"")*(AS$1&lt;&gt;""),IF(_xlfn.XLOOKUP(AS$1,Attendance_sorted!$B498:$CW498,Attendance_sorted!$B498:$CW498,"nn")&lt;&gt;"nn","•",""),"")</f>
        <v/>
      </c>
      <c r="AT499" s="1" t="str">
        <f ca="1">IF(($A499&lt;&gt;"")*(AT$1&lt;&gt;""),IF(_xlfn.XLOOKUP(AT$1,Attendance_sorted!$B498:$CW498,Attendance_sorted!$B498:$CW498,"nn")&lt;&gt;"nn","•",""),"")</f>
        <v/>
      </c>
      <c r="AU499" s="1" t="str">
        <f ca="1">IF(($A499&lt;&gt;"")*(AU$1&lt;&gt;""),IF(_xlfn.XLOOKUP(AU$1,Attendance_sorted!$B498:$CW498,Attendance_sorted!$B498:$CW498,"nn")&lt;&gt;"nn","•",""),"")</f>
        <v/>
      </c>
      <c r="AV499" s="1" t="str">
        <f ca="1">IF(($A499&lt;&gt;"")*(AV$1&lt;&gt;""),IF(_xlfn.XLOOKUP(AV$1,Attendance_sorted!$B498:$CW498,Attendance_sorted!$B498:$CW498,"nn")&lt;&gt;"nn","•",""),"")</f>
        <v/>
      </c>
      <c r="AW499" s="1" t="str">
        <f ca="1">IF(($A499&lt;&gt;"")*(AW$1&lt;&gt;""),IF(_xlfn.XLOOKUP(AW$1,Attendance_sorted!$B498:$CW498,Attendance_sorted!$B498:$CW498,"nn")&lt;&gt;"nn","•",""),"")</f>
        <v/>
      </c>
      <c r="AX499" s="1" t="str">
        <f ca="1">IF(($A499&lt;&gt;"")*(AX$1&lt;&gt;""),IF(_xlfn.XLOOKUP(AX$1,Attendance_sorted!$B498:$CW498,Attendance_sorted!$B498:$CW498,"nn")&lt;&gt;"nn","•",""),"")</f>
        <v/>
      </c>
      <c r="AY499" s="1" t="str">
        <f ca="1">IF(($A499&lt;&gt;"")*(AY$1&lt;&gt;""),IF(_xlfn.XLOOKUP(AY$1,Attendance_sorted!$B498:$CW498,Attendance_sorted!$B498:$CW498,"nn")&lt;&gt;"nn","•",""),"")</f>
        <v/>
      </c>
      <c r="AZ499" s="1" t="str">
        <f ca="1">IF(($A499&lt;&gt;"")*(AZ$1&lt;&gt;""),IF(_xlfn.XLOOKUP(AZ$1,Attendance_sorted!$B498:$CW498,Attendance_sorted!$B498:$CW498,"nn")&lt;&gt;"nn","•",""),"")</f>
        <v/>
      </c>
      <c r="BA499" s="1" t="str">
        <f ca="1">IF(($A499&lt;&gt;"")*(BA$1&lt;&gt;""),IF(_xlfn.XLOOKUP(BA$1,Attendance_sorted!$B498:$CW498,Attendance_sorted!$B498:$CW498,"nn")&lt;&gt;"nn","•",""),"")</f>
        <v/>
      </c>
      <c r="BB499" s="1" t="str">
        <f ca="1">IF(($A499&lt;&gt;"")*(BB$1&lt;&gt;""),IF(_xlfn.XLOOKUP(BB$1,Attendance_sorted!$B498:$CW498,Attendance_sorted!$B498:$CW498,"nn")&lt;&gt;"nn","•",""),"")</f>
        <v/>
      </c>
      <c r="BC499" s="1" t="str">
        <f ca="1">IF(($A499&lt;&gt;"")*(BC$1&lt;&gt;""),IF(_xlfn.XLOOKUP(BC$1,Attendance_sorted!$B498:$CW498,Attendance_sorted!$B498:$CW498,"nn")&lt;&gt;"nn","•",""),"")</f>
        <v/>
      </c>
      <c r="BD499" s="1" t="str">
        <f ca="1">IF(($A499&lt;&gt;"")*(BD$1&lt;&gt;""),IF(_xlfn.XLOOKUP(BD$1,Attendance_sorted!$B498:$CW498,Attendance_sorted!$B498:$CW498,"nn")&lt;&gt;"nn","•",""),"")</f>
        <v/>
      </c>
      <c r="BE499" s="1" t="str">
        <f ca="1">IF(($A499&lt;&gt;"")*(BE$1&lt;&gt;""),IF(_xlfn.XLOOKUP(BE$1,Attendance_sorted!$B498:$CW498,Attendance_sorted!$B498:$CW498,"nn")&lt;&gt;"nn","•",""),"")</f>
        <v/>
      </c>
      <c r="BF499" s="1" t="str">
        <f ca="1">IF(($A499&lt;&gt;"")*(BF$1&lt;&gt;""),IF(_xlfn.XLOOKUP(BF$1,Attendance_sorted!$B498:$CW498,Attendance_sorted!$B498:$CW498,"nn")&lt;&gt;"nn","•",""),"")</f>
        <v/>
      </c>
      <c r="BG499" s="1" t="str">
        <f ca="1">IF(($A499&lt;&gt;"")*(BG$1&lt;&gt;""),IF(_xlfn.XLOOKUP(BG$1,Attendance_sorted!$B498:$CW498,Attendance_sorted!$B498:$CW498,"nn")&lt;&gt;"nn","•",""),"")</f>
        <v/>
      </c>
      <c r="BH499" s="1" t="str">
        <f ca="1">IF(($A499&lt;&gt;"")*(BH$1&lt;&gt;""),IF(_xlfn.XLOOKUP(BH$1,Attendance_sorted!$B498:$CW498,Attendance_sorted!$B498:$CW498,"nn")&lt;&gt;"nn","•",""),"")</f>
        <v/>
      </c>
      <c r="BI499" s="1" t="str">
        <f ca="1">IF(($A499&lt;&gt;"")*(BI$1&lt;&gt;""),IF(_xlfn.XLOOKUP(BI$1,Attendance_sorted!$B498:$CW498,Attendance_sorted!$B498:$CW498,"nn")&lt;&gt;"nn","•",""),"")</f>
        <v/>
      </c>
      <c r="BJ499" s="1" t="str">
        <f ca="1">IF(($A499&lt;&gt;"")*(BJ$1&lt;&gt;""),IF(_xlfn.XLOOKUP(BJ$1,Attendance_sorted!$B498:$CW498,Attendance_sorted!$B498:$CW498,"nn")&lt;&gt;"nn","•",""),"")</f>
        <v/>
      </c>
      <c r="BK499" s="1" t="str">
        <f ca="1">IF(($A499&lt;&gt;"")*(BK$1&lt;&gt;""),IF(_xlfn.XLOOKUP(BK$1,Attendance_sorted!$B498:$CW498,Attendance_sorted!$B498:$CW498,"nn")&lt;&gt;"nn","•",""),"")</f>
        <v/>
      </c>
      <c r="BL499" s="1" t="str">
        <f ca="1">IF(($A499&lt;&gt;"")*(BL$1&lt;&gt;""),IF(_xlfn.XLOOKUP(BL$1,Attendance_sorted!$B498:$CW498,Attendance_sorted!$B498:$CW498,"nn")&lt;&gt;"nn","•",""),"")</f>
        <v/>
      </c>
      <c r="BM499" s="1" t="str">
        <f ca="1">IF(($A499&lt;&gt;"")*(BM$1&lt;&gt;""),IF(_xlfn.XLOOKUP(BM$1,Attendance_sorted!$B498:$CW498,Attendance_sorted!$B498:$CW498,"nn")&lt;&gt;"nn","•",""),"")</f>
        <v/>
      </c>
      <c r="BN499" s="1" t="str">
        <f ca="1">IF(($A499&lt;&gt;"")*(BN$1&lt;&gt;""),IF(_xlfn.XLOOKUP(BN$1,Attendance_sorted!$B498:$CW498,Attendance_sorted!$B498:$CW498,"nn")&lt;&gt;"nn","•",""),"")</f>
        <v/>
      </c>
      <c r="BO499" s="1" t="str">
        <f ca="1">IF(($A499&lt;&gt;"")*(BO$1&lt;&gt;""),IF(_xlfn.XLOOKUP(BO$1,Attendance_sorted!$B498:$CW498,Attendance_sorted!$B498:$CW498,"nn")&lt;&gt;"nn","•",""),"")</f>
        <v/>
      </c>
      <c r="BP499" s="1" t="str">
        <f ca="1">IF(($A499&lt;&gt;"")*(BP$1&lt;&gt;""),IF(_xlfn.XLOOKUP(BP$1,Attendance_sorted!$B498:$CW498,Attendance_sorted!$B498:$CW498,"nn")&lt;&gt;"nn","•",""),"")</f>
        <v/>
      </c>
      <c r="BQ499" s="1" t="str">
        <f ca="1">IF(($A499&lt;&gt;"")*(BQ$1&lt;&gt;""),IF(_xlfn.XLOOKUP(BQ$1,Attendance_sorted!$B498:$CW498,Attendance_sorted!$B498:$CW498,"nn")&lt;&gt;"nn","•",""),"")</f>
        <v/>
      </c>
      <c r="BR499" s="1" t="str">
        <f ca="1">IF(($A499&lt;&gt;"")*(BR$1&lt;&gt;""),IF(_xlfn.XLOOKUP(BR$1,Attendance_sorted!$B498:$CW498,Attendance_sorted!$B498:$CW498,"nn")&lt;&gt;"nn","•",""),"")</f>
        <v/>
      </c>
      <c r="BS499" s="1" t="str">
        <f ca="1">IF(($A499&lt;&gt;"")*(BS$1&lt;&gt;""),IF(_xlfn.XLOOKUP(BS$1,Attendance_sorted!$B498:$CW498,Attendance_sorted!$B498:$CW498,"nn")&lt;&gt;"nn","•",""),"")</f>
        <v/>
      </c>
      <c r="BT499" s="1" t="str">
        <f ca="1">IF(($A499&lt;&gt;"")*(BT$1&lt;&gt;""),IF(_xlfn.XLOOKUP(BT$1,Attendance_sorted!$B498:$CW498,Attendance_sorted!$B498:$CW498,"nn")&lt;&gt;"nn","•",""),"")</f>
        <v/>
      </c>
      <c r="BU499" s="1" t="str">
        <f ca="1">IF(($A499&lt;&gt;"")*(BU$1&lt;&gt;""),IF(_xlfn.XLOOKUP(BU$1,Attendance_sorted!$B498:$CW498,Attendance_sorted!$B498:$CW498,"nn")&lt;&gt;"nn","•",""),"")</f>
        <v/>
      </c>
      <c r="BV499" s="1" t="str">
        <f ca="1">IF(($A499&lt;&gt;"")*(BV$1&lt;&gt;""),IF(_xlfn.XLOOKUP(BV$1,Attendance_sorted!$B498:$CW498,Attendance_sorted!$B498:$CW498,"nn")&lt;&gt;"nn","•",""),"")</f>
        <v/>
      </c>
      <c r="BW499" s="1" t="str">
        <f ca="1">IF(($A499&lt;&gt;"")*(BW$1&lt;&gt;""),IF(_xlfn.XLOOKUP(BW$1,Attendance_sorted!$B498:$CW498,Attendance_sorted!$B498:$CW498,"nn")&lt;&gt;"nn","•",""),"")</f>
        <v/>
      </c>
      <c r="BX499" s="1" t="str">
        <f ca="1">IF(($A499&lt;&gt;"")*(BX$1&lt;&gt;""),IF(_xlfn.XLOOKUP(BX$1,Attendance_sorted!$B498:$CW498,Attendance_sorted!$B498:$CW498,"nn")&lt;&gt;"nn","•",""),"")</f>
        <v/>
      </c>
      <c r="BY499" s="1" t="str">
        <f ca="1">IF(($A499&lt;&gt;"")*(BY$1&lt;&gt;""),IF(_xlfn.XLOOKUP(BY$1,Attendance_sorted!$B498:$CW498,Attendance_sorted!$B498:$CW498,"nn")&lt;&gt;"nn","•",""),"")</f>
        <v/>
      </c>
      <c r="BZ499" s="1" t="str">
        <f ca="1">IF(($A499&lt;&gt;"")*(BZ$1&lt;&gt;""),IF(_xlfn.XLOOKUP(BZ$1,Attendance_sorted!$B498:$CW498,Attendance_sorted!$B498:$CW498,"nn")&lt;&gt;"nn","•",""),"")</f>
        <v/>
      </c>
      <c r="CA499" s="1" t="str">
        <f ca="1">IF(($A499&lt;&gt;"")*(CA$1&lt;&gt;""),IF(_xlfn.XLOOKUP(CA$1,Attendance_sorted!$B498:$CW498,Attendance_sorted!$B498:$CW498,"nn")&lt;&gt;"nn","•",""),"")</f>
        <v/>
      </c>
      <c r="CB499" s="1" t="str">
        <f ca="1">IF(($A499&lt;&gt;"")*(CB$1&lt;&gt;""),IF(_xlfn.XLOOKUP(CB$1,Attendance_sorted!$B498:$CW498,Attendance_sorted!$B498:$CW498,"nn")&lt;&gt;"nn","•",""),"")</f>
        <v/>
      </c>
      <c r="CC499" s="1" t="str">
        <f ca="1">IF(($A499&lt;&gt;"")*(CC$1&lt;&gt;""),IF(_xlfn.XLOOKUP(CC$1,Attendance_sorted!$B498:$CW498,Attendance_sorted!$B498:$CW498,"nn")&lt;&gt;"nn","•",""),"")</f>
        <v/>
      </c>
      <c r="CD499" s="1" t="str">
        <f ca="1">IF(($A499&lt;&gt;"")*(CD$1&lt;&gt;""),IF(_xlfn.XLOOKUP(CD$1,Attendance_sorted!$B498:$CW498,Attendance_sorted!$B498:$CW498,"nn")&lt;&gt;"nn","•",""),"")</f>
        <v/>
      </c>
      <c r="CE499" s="1" t="str">
        <f ca="1">IF(($A499&lt;&gt;"")*(CE$1&lt;&gt;""),IF(_xlfn.XLOOKUP(CE$1,Attendance_sorted!$B498:$CW498,Attendance_sorted!$B498:$CW498,"nn")&lt;&gt;"nn","•",""),"")</f>
        <v/>
      </c>
      <c r="CF499" s="1" t="str">
        <f ca="1">IF(($A499&lt;&gt;"")*(CF$1&lt;&gt;""),IF(_xlfn.XLOOKUP(CF$1,Attendance_sorted!$B498:$CW498,Attendance_sorted!$B498:$CW498,"nn")&lt;&gt;"nn","•",""),"")</f>
        <v/>
      </c>
      <c r="CG499" s="1" t="str">
        <f ca="1">IF(($A499&lt;&gt;"")*(CG$1&lt;&gt;""),IF(_xlfn.XLOOKUP(CG$1,Attendance_sorted!$B498:$CW498,Attendance_sorted!$B498:$CW498,"nn")&lt;&gt;"nn","•",""),"")</f>
        <v/>
      </c>
      <c r="CH499" s="1" t="str">
        <f ca="1">IF(($A499&lt;&gt;"")*(CH$1&lt;&gt;""),IF(_xlfn.XLOOKUP(CH$1,Attendance_sorted!$B498:$CW498,Attendance_sorted!$B498:$CW498,"nn")&lt;&gt;"nn","•",""),"")</f>
        <v/>
      </c>
      <c r="CI499" s="1" t="str">
        <f ca="1">IF(($A499&lt;&gt;"")*(CI$1&lt;&gt;""),IF(_xlfn.XLOOKUP(CI$1,Attendance_sorted!$B498:$CW498,Attendance_sorted!$B498:$CW498,"nn")&lt;&gt;"nn","•",""),"")</f>
        <v/>
      </c>
      <c r="CJ499" s="1" t="str">
        <f ca="1">IF(($A499&lt;&gt;"")*(CJ$1&lt;&gt;""),IF(_xlfn.XLOOKUP(CJ$1,Attendance_sorted!$B498:$CW498,Attendance_sorted!$B498:$CW498,"nn")&lt;&gt;"nn","•",""),"")</f>
        <v/>
      </c>
      <c r="CK499" s="1" t="str">
        <f ca="1">IF(($A499&lt;&gt;"")*(CK$1&lt;&gt;""),IF(_xlfn.XLOOKUP(CK$1,Attendance_sorted!$B498:$CW498,Attendance_sorted!$B498:$CW498,"nn")&lt;&gt;"nn","•",""),"")</f>
        <v/>
      </c>
      <c r="CL499" s="1" t="str">
        <f ca="1">IF(($A499&lt;&gt;"")*(CL$1&lt;&gt;""),IF(_xlfn.XLOOKUP(CL$1,Attendance_sorted!$B498:$CW498,Attendance_sorted!$B498:$CW498,"nn")&lt;&gt;"nn","•",""),"")</f>
        <v/>
      </c>
      <c r="CM499" s="1" t="str">
        <f ca="1">IF(($A499&lt;&gt;"")*(CM$1&lt;&gt;""),IF(_xlfn.XLOOKUP(CM$1,Attendance_sorted!$B498:$CW498,Attendance_sorted!$B498:$CW498,"nn")&lt;&gt;"nn","•",""),"")</f>
        <v/>
      </c>
      <c r="CN499" s="1" t="str">
        <f ca="1">IF(($A499&lt;&gt;"")*(CN$1&lt;&gt;""),IF(_xlfn.XLOOKUP(CN$1,Attendance_sorted!$B498:$CW498,Attendance_sorted!$B498:$CW498,"nn")&lt;&gt;"nn","•",""),"")</f>
        <v/>
      </c>
      <c r="CO499" s="1" t="str">
        <f ca="1">IF(($A499&lt;&gt;"")*(CO$1&lt;&gt;""),IF(_xlfn.XLOOKUP(CO$1,Attendance_sorted!$B498:$CW498,Attendance_sorted!$B498:$CW498,"nn")&lt;&gt;"nn","•",""),"")</f>
        <v/>
      </c>
      <c r="CP499" s="1" t="str">
        <f ca="1">IF(($A499&lt;&gt;"")*(CP$1&lt;&gt;""),IF(_xlfn.XLOOKUP(CP$1,Attendance_sorted!$B498:$CW498,Attendance_sorted!$B498:$CW498,"nn")&lt;&gt;"nn","•",""),"")</f>
        <v/>
      </c>
      <c r="CQ499" s="1" t="str">
        <f ca="1">IF(($A499&lt;&gt;"")*(CQ$1&lt;&gt;""),IF(_xlfn.XLOOKUP(CQ$1,Attendance_sorted!$B498:$CW498,Attendance_sorted!$B498:$CW498,"nn")&lt;&gt;"nn","•",""),"")</f>
        <v/>
      </c>
      <c r="CR499" s="1" t="str">
        <f ca="1">IF(($A499&lt;&gt;"")*(CR$1&lt;&gt;""),IF(_xlfn.XLOOKUP(CR$1,Attendance_sorted!$B498:$CW498,Attendance_sorted!$B498:$CW498,"nn")&lt;&gt;"nn","•",""),"")</f>
        <v/>
      </c>
      <c r="CS499" s="1" t="str">
        <f ca="1">IF(($A499&lt;&gt;"")*(CS$1&lt;&gt;""),IF(_xlfn.XLOOKUP(CS$1,Attendance_sorted!$B498:$CW498,Attendance_sorted!$B498:$CW498,"nn")&lt;&gt;"nn","•",""),"")</f>
        <v/>
      </c>
      <c r="CT499" s="1" t="str">
        <f ca="1">IF(($A499&lt;&gt;"")*(CT$1&lt;&gt;""),IF(_xlfn.XLOOKUP(CT$1,Attendance_sorted!$B498:$CW498,Attendance_sorted!$B498:$CW498,"nn")&lt;&gt;"nn","•",""),"")</f>
        <v/>
      </c>
      <c r="CU499" s="1" t="str">
        <f ca="1">IF(($A499&lt;&gt;"")*(CU$1&lt;&gt;""),IF(_xlfn.XLOOKUP(CU$1,Attendance_sorted!$B498:$CW498,Attendance_sorted!$B498:$CW498,"nn")&lt;&gt;"nn","•",""),"")</f>
        <v/>
      </c>
      <c r="CV499" s="1" t="str">
        <f ca="1">IF(($A499&lt;&gt;"")*(CV$1&lt;&gt;""),IF(_xlfn.XLOOKUP(CV$1,Attendance_sorted!$B498:$CW498,Attendance_sorted!$B498:$CW498,"nn")&lt;&gt;"nn","•",""),"")</f>
        <v/>
      </c>
      <c r="CW499" s="1" t="str">
        <f ca="1">IF(($A499&lt;&gt;"")*(CW$1&lt;&gt;""),IF(_xlfn.XLOOKUP(CW$1,Attendance_sorted!$B498:$CW498,Attendance_sorted!$B498:$CW498,"nn")&lt;&gt;"nn","•",""),"")</f>
        <v/>
      </c>
    </row>
    <row r="500" spans="1:101">
      <c r="A500" s="1"/>
      <c r="B500" s="1" t="str">
        <f ca="1">IF(($A500&lt;&gt;"")*(B$1&lt;&gt;""),IF(_xlfn.XLOOKUP(B$1,Attendance_sorted!$B499:$CW499,Attendance_sorted!$B499:$CW499,"nn")&lt;&gt;"nn","•",""),"")</f>
        <v/>
      </c>
      <c r="C500" s="1" t="str">
        <f ca="1">IF(($A500&lt;&gt;"")*(C$1&lt;&gt;""),IF(_xlfn.XLOOKUP(C$1,Attendance_sorted!$B499:$CW499,Attendance_sorted!$B499:$CW499,"nn")&lt;&gt;"nn","•",""),"")</f>
        <v/>
      </c>
      <c r="D500" s="1" t="str">
        <f ca="1">IF(($A500&lt;&gt;"")*(D$1&lt;&gt;""),IF(_xlfn.XLOOKUP(D$1,Attendance_sorted!$B499:$CW499,Attendance_sorted!$B499:$CW499,"nn")&lt;&gt;"nn","•",""),"")</f>
        <v/>
      </c>
      <c r="E500" s="1" t="str">
        <f ca="1">IF(($A500&lt;&gt;"")*(E$1&lt;&gt;""),IF(_xlfn.XLOOKUP(E$1,Attendance_sorted!$B499:$CW499,Attendance_sorted!$B499:$CW499,"nn")&lt;&gt;"nn","•",""),"")</f>
        <v/>
      </c>
      <c r="F500" s="1" t="str">
        <f ca="1">IF(($A500&lt;&gt;"")*(F$1&lt;&gt;""),IF(_xlfn.XLOOKUP(F$1,Attendance_sorted!$B499:$CW499,Attendance_sorted!$B499:$CW499,"nn")&lt;&gt;"nn","•",""),"")</f>
        <v/>
      </c>
      <c r="G500" s="1" t="str">
        <f ca="1">IF(($A500&lt;&gt;"")*(G$1&lt;&gt;""),IF(_xlfn.XLOOKUP(G$1,Attendance_sorted!$B499:$CW499,Attendance_sorted!$B499:$CW499,"nn")&lt;&gt;"nn","•",""),"")</f>
        <v/>
      </c>
      <c r="H500" s="1" t="str">
        <f ca="1">IF(($A500&lt;&gt;"")*(H$1&lt;&gt;""),IF(_xlfn.XLOOKUP(H$1,Attendance_sorted!$B499:$CW499,Attendance_sorted!$B499:$CW499,"nn")&lt;&gt;"nn","•",""),"")</f>
        <v/>
      </c>
      <c r="I500" s="1" t="str">
        <f ca="1">IF(($A500&lt;&gt;"")*(I$1&lt;&gt;""),IF(_xlfn.XLOOKUP(I$1,Attendance_sorted!$B499:$CW499,Attendance_sorted!$B499:$CW499,"nn")&lt;&gt;"nn","•",""),"")</f>
        <v/>
      </c>
      <c r="J500" s="1" t="str">
        <f ca="1">IF(($A500&lt;&gt;"")*(J$1&lt;&gt;""),IF(_xlfn.XLOOKUP(J$1,Attendance_sorted!$B499:$CW499,Attendance_sorted!$B499:$CW499,"nn")&lt;&gt;"nn","•",""),"")</f>
        <v/>
      </c>
      <c r="K500" s="1" t="str">
        <f ca="1">IF(($A500&lt;&gt;"")*(K$1&lt;&gt;""),IF(_xlfn.XLOOKUP(K$1,Attendance_sorted!$B499:$CW499,Attendance_sorted!$B499:$CW499,"nn")&lt;&gt;"nn","•",""),"")</f>
        <v/>
      </c>
      <c r="L500" s="1" t="str">
        <f ca="1">IF(($A500&lt;&gt;"")*(L$1&lt;&gt;""),IF(_xlfn.XLOOKUP(L$1,Attendance_sorted!$B499:$CW499,Attendance_sorted!$B499:$CW499,"nn")&lt;&gt;"nn","•",""),"")</f>
        <v/>
      </c>
      <c r="M500" s="1" t="str">
        <f ca="1">IF(($A500&lt;&gt;"")*(M$1&lt;&gt;""),IF(_xlfn.XLOOKUP(M$1,Attendance_sorted!$B499:$CW499,Attendance_sorted!$B499:$CW499,"nn")&lt;&gt;"nn","•",""),"")</f>
        <v/>
      </c>
      <c r="N500" s="1" t="str">
        <f ca="1">IF(($A500&lt;&gt;"")*(N$1&lt;&gt;""),IF(_xlfn.XLOOKUP(N$1,Attendance_sorted!$B499:$CW499,Attendance_sorted!$B499:$CW499,"nn")&lt;&gt;"nn","•",""),"")</f>
        <v/>
      </c>
      <c r="O500" s="1" t="str">
        <f ca="1">IF(($A500&lt;&gt;"")*(O$1&lt;&gt;""),IF(_xlfn.XLOOKUP(O$1,Attendance_sorted!$B499:$CW499,Attendance_sorted!$B499:$CW499,"nn")&lt;&gt;"nn","•",""),"")</f>
        <v/>
      </c>
      <c r="P500" s="1" t="str">
        <f ca="1">IF(($A500&lt;&gt;"")*(P$1&lt;&gt;""),IF(_xlfn.XLOOKUP(P$1,Attendance_sorted!$B499:$CW499,Attendance_sorted!$B499:$CW499,"nn")&lt;&gt;"nn","•",""),"")</f>
        <v/>
      </c>
      <c r="Q500" s="1" t="str">
        <f ca="1">IF(($A500&lt;&gt;"")*(Q$1&lt;&gt;""),IF(_xlfn.XLOOKUP(Q$1,Attendance_sorted!$B499:$CW499,Attendance_sorted!$B499:$CW499,"nn")&lt;&gt;"nn","•",""),"")</f>
        <v/>
      </c>
      <c r="R500" s="1" t="str">
        <f ca="1">IF(($A500&lt;&gt;"")*(R$1&lt;&gt;""),IF(_xlfn.XLOOKUP(R$1,Attendance_sorted!$B499:$CW499,Attendance_sorted!$B499:$CW499,"nn")&lt;&gt;"nn","•",""),"")</f>
        <v/>
      </c>
      <c r="S500" s="1" t="str">
        <f ca="1">IF(($A500&lt;&gt;"")*(S$1&lt;&gt;""),IF(_xlfn.XLOOKUP(S$1,Attendance_sorted!$B499:$CW499,Attendance_sorted!$B499:$CW499,"nn")&lt;&gt;"nn","•",""),"")</f>
        <v/>
      </c>
      <c r="T500" s="1" t="str">
        <f ca="1">IF(($A500&lt;&gt;"")*(T$1&lt;&gt;""),IF(_xlfn.XLOOKUP(T$1,Attendance_sorted!$B499:$CW499,Attendance_sorted!$B499:$CW499,"nn")&lt;&gt;"nn","•",""),"")</f>
        <v/>
      </c>
      <c r="U500" s="1" t="str">
        <f ca="1">IF(($A500&lt;&gt;"")*(U$1&lt;&gt;""),IF(_xlfn.XLOOKUP(U$1,Attendance_sorted!$B499:$CW499,Attendance_sorted!$B499:$CW499,"nn")&lt;&gt;"nn","•",""),"")</f>
        <v/>
      </c>
      <c r="V500" s="1" t="str">
        <f ca="1">IF(($A500&lt;&gt;"")*(V$1&lt;&gt;""),IF(_xlfn.XLOOKUP(V$1,Attendance_sorted!$B499:$CW499,Attendance_sorted!$B499:$CW499,"nn")&lt;&gt;"nn","•",""),"")</f>
        <v/>
      </c>
      <c r="W500" s="1" t="str">
        <f ca="1">IF(($A500&lt;&gt;"")*(W$1&lt;&gt;""),IF(_xlfn.XLOOKUP(W$1,Attendance_sorted!$B499:$CW499,Attendance_sorted!$B499:$CW499,"nn")&lt;&gt;"nn","•",""),"")</f>
        <v/>
      </c>
      <c r="X500" s="1" t="str">
        <f ca="1">IF(($A500&lt;&gt;"")*(X$1&lt;&gt;""),IF(_xlfn.XLOOKUP(X$1,Attendance_sorted!$B499:$CW499,Attendance_sorted!$B499:$CW499,"nn")&lt;&gt;"nn","•",""),"")</f>
        <v/>
      </c>
      <c r="Y500" s="1" t="str">
        <f ca="1">IF(($A500&lt;&gt;"")*(Y$1&lt;&gt;""),IF(_xlfn.XLOOKUP(Y$1,Attendance_sorted!$B499:$CW499,Attendance_sorted!$B499:$CW499,"nn")&lt;&gt;"nn","•",""),"")</f>
        <v/>
      </c>
      <c r="Z500" s="1" t="str">
        <f ca="1">IF(($A500&lt;&gt;"")*(Z$1&lt;&gt;""),IF(_xlfn.XLOOKUP(Z$1,Attendance_sorted!$B499:$CW499,Attendance_sorted!$B499:$CW499,"nn")&lt;&gt;"nn","•",""),"")</f>
        <v/>
      </c>
      <c r="AA500" s="1" t="str">
        <f ca="1">IF(($A500&lt;&gt;"")*(AA$1&lt;&gt;""),IF(_xlfn.XLOOKUP(AA$1,Attendance_sorted!$B499:$CW499,Attendance_sorted!$B499:$CW499,"nn")&lt;&gt;"nn","•",""),"")</f>
        <v/>
      </c>
      <c r="AB500" s="1" t="str">
        <f ca="1">IF(($A500&lt;&gt;"")*(AB$1&lt;&gt;""),IF(_xlfn.XLOOKUP(AB$1,Attendance_sorted!$B499:$CW499,Attendance_sorted!$B499:$CW499,"nn")&lt;&gt;"nn","•",""),"")</f>
        <v/>
      </c>
      <c r="AC500" s="1" t="str">
        <f ca="1">IF(($A500&lt;&gt;"")*(AC$1&lt;&gt;""),IF(_xlfn.XLOOKUP(AC$1,Attendance_sorted!$B499:$CW499,Attendance_sorted!$B499:$CW499,"nn")&lt;&gt;"nn","•",""),"")</f>
        <v/>
      </c>
      <c r="AD500" s="1" t="str">
        <f ca="1">IF(($A500&lt;&gt;"")*(AD$1&lt;&gt;""),IF(_xlfn.XLOOKUP(AD$1,Attendance_sorted!$B499:$CW499,Attendance_sorted!$B499:$CW499,"nn")&lt;&gt;"nn","•",""),"")</f>
        <v/>
      </c>
      <c r="AE500" s="1" t="str">
        <f ca="1">IF(($A500&lt;&gt;"")*(AE$1&lt;&gt;""),IF(_xlfn.XLOOKUP(AE$1,Attendance_sorted!$B499:$CW499,Attendance_sorted!$B499:$CW499,"nn")&lt;&gt;"nn","•",""),"")</f>
        <v/>
      </c>
      <c r="AF500" s="1" t="str">
        <f ca="1">IF(($A500&lt;&gt;"")*(AF$1&lt;&gt;""),IF(_xlfn.XLOOKUP(AF$1,Attendance_sorted!$B499:$CW499,Attendance_sorted!$B499:$CW499,"nn")&lt;&gt;"nn","•",""),"")</f>
        <v/>
      </c>
      <c r="AG500" s="1" t="str">
        <f ca="1">IF(($A500&lt;&gt;"")*(AG$1&lt;&gt;""),IF(_xlfn.XLOOKUP(AG$1,Attendance_sorted!$B499:$CW499,Attendance_sorted!$B499:$CW499,"nn")&lt;&gt;"nn","•",""),"")</f>
        <v/>
      </c>
      <c r="AH500" s="1" t="str">
        <f ca="1">IF(($A500&lt;&gt;"")*(AH$1&lt;&gt;""),IF(_xlfn.XLOOKUP(AH$1,Attendance_sorted!$B499:$CW499,Attendance_sorted!$B499:$CW499,"nn")&lt;&gt;"nn","•",""),"")</f>
        <v/>
      </c>
      <c r="AI500" s="1" t="str">
        <f ca="1">IF(($A500&lt;&gt;"")*(AI$1&lt;&gt;""),IF(_xlfn.XLOOKUP(AI$1,Attendance_sorted!$B499:$CW499,Attendance_sorted!$B499:$CW499,"nn")&lt;&gt;"nn","•",""),"")</f>
        <v/>
      </c>
      <c r="AJ500" s="1" t="str">
        <f ca="1">IF(($A500&lt;&gt;"")*(AJ$1&lt;&gt;""),IF(_xlfn.XLOOKUP(AJ$1,Attendance_sorted!$B499:$CW499,Attendance_sorted!$B499:$CW499,"nn")&lt;&gt;"nn","•",""),"")</f>
        <v/>
      </c>
      <c r="AK500" s="1" t="str">
        <f ca="1">IF(($A500&lt;&gt;"")*(AK$1&lt;&gt;""),IF(_xlfn.XLOOKUP(AK$1,Attendance_sorted!$B499:$CW499,Attendance_sorted!$B499:$CW499,"nn")&lt;&gt;"nn","•",""),"")</f>
        <v/>
      </c>
      <c r="AL500" s="1" t="str">
        <f ca="1">IF(($A500&lt;&gt;"")*(AL$1&lt;&gt;""),IF(_xlfn.XLOOKUP(AL$1,Attendance_sorted!$B499:$CW499,Attendance_sorted!$B499:$CW499,"nn")&lt;&gt;"nn","•",""),"")</f>
        <v/>
      </c>
      <c r="AM500" s="1" t="str">
        <f ca="1">IF(($A500&lt;&gt;"")*(AM$1&lt;&gt;""),IF(_xlfn.XLOOKUP(AM$1,Attendance_sorted!$B499:$CW499,Attendance_sorted!$B499:$CW499,"nn")&lt;&gt;"nn","•",""),"")</f>
        <v/>
      </c>
      <c r="AN500" s="1" t="str">
        <f ca="1">IF(($A500&lt;&gt;"")*(AN$1&lt;&gt;""),IF(_xlfn.XLOOKUP(AN$1,Attendance_sorted!$B499:$CW499,Attendance_sorted!$B499:$CW499,"nn")&lt;&gt;"nn","•",""),"")</f>
        <v/>
      </c>
      <c r="AO500" s="1" t="str">
        <f ca="1">IF(($A500&lt;&gt;"")*(AO$1&lt;&gt;""),IF(_xlfn.XLOOKUP(AO$1,Attendance_sorted!$B499:$CW499,Attendance_sorted!$B499:$CW499,"nn")&lt;&gt;"nn","•",""),"")</f>
        <v/>
      </c>
      <c r="AP500" s="1" t="str">
        <f ca="1">IF(($A500&lt;&gt;"")*(AP$1&lt;&gt;""),IF(_xlfn.XLOOKUP(AP$1,Attendance_sorted!$B499:$CW499,Attendance_sorted!$B499:$CW499,"nn")&lt;&gt;"nn","•",""),"")</f>
        <v/>
      </c>
      <c r="AQ500" s="1" t="str">
        <f ca="1">IF(($A500&lt;&gt;"")*(AQ$1&lt;&gt;""),IF(_xlfn.XLOOKUP(AQ$1,Attendance_sorted!$B499:$CW499,Attendance_sorted!$B499:$CW499,"nn")&lt;&gt;"nn","•",""),"")</f>
        <v/>
      </c>
      <c r="AR500" s="1" t="str">
        <f ca="1">IF(($A500&lt;&gt;"")*(AR$1&lt;&gt;""),IF(_xlfn.XLOOKUP(AR$1,Attendance_sorted!$B499:$CW499,Attendance_sorted!$B499:$CW499,"nn")&lt;&gt;"nn","•",""),"")</f>
        <v/>
      </c>
      <c r="AS500" s="1" t="str">
        <f ca="1">IF(($A500&lt;&gt;"")*(AS$1&lt;&gt;""),IF(_xlfn.XLOOKUP(AS$1,Attendance_sorted!$B499:$CW499,Attendance_sorted!$B499:$CW499,"nn")&lt;&gt;"nn","•",""),"")</f>
        <v/>
      </c>
      <c r="AT500" s="1" t="str">
        <f ca="1">IF(($A500&lt;&gt;"")*(AT$1&lt;&gt;""),IF(_xlfn.XLOOKUP(AT$1,Attendance_sorted!$B499:$CW499,Attendance_sorted!$B499:$CW499,"nn")&lt;&gt;"nn","•",""),"")</f>
        <v/>
      </c>
      <c r="AU500" s="1" t="str">
        <f ca="1">IF(($A500&lt;&gt;"")*(AU$1&lt;&gt;""),IF(_xlfn.XLOOKUP(AU$1,Attendance_sorted!$B499:$CW499,Attendance_sorted!$B499:$CW499,"nn")&lt;&gt;"nn","•",""),"")</f>
        <v/>
      </c>
      <c r="AV500" s="1" t="str">
        <f ca="1">IF(($A500&lt;&gt;"")*(AV$1&lt;&gt;""),IF(_xlfn.XLOOKUP(AV$1,Attendance_sorted!$B499:$CW499,Attendance_sorted!$B499:$CW499,"nn")&lt;&gt;"nn","•",""),"")</f>
        <v/>
      </c>
      <c r="AW500" s="1" t="str">
        <f ca="1">IF(($A500&lt;&gt;"")*(AW$1&lt;&gt;""),IF(_xlfn.XLOOKUP(AW$1,Attendance_sorted!$B499:$CW499,Attendance_sorted!$B499:$CW499,"nn")&lt;&gt;"nn","•",""),"")</f>
        <v/>
      </c>
      <c r="AX500" s="1" t="str">
        <f ca="1">IF(($A500&lt;&gt;"")*(AX$1&lt;&gt;""),IF(_xlfn.XLOOKUP(AX$1,Attendance_sorted!$B499:$CW499,Attendance_sorted!$B499:$CW499,"nn")&lt;&gt;"nn","•",""),"")</f>
        <v/>
      </c>
      <c r="AY500" s="1" t="str">
        <f ca="1">IF(($A500&lt;&gt;"")*(AY$1&lt;&gt;""),IF(_xlfn.XLOOKUP(AY$1,Attendance_sorted!$B499:$CW499,Attendance_sorted!$B499:$CW499,"nn")&lt;&gt;"nn","•",""),"")</f>
        <v/>
      </c>
      <c r="AZ500" s="1" t="str">
        <f ca="1">IF(($A500&lt;&gt;"")*(AZ$1&lt;&gt;""),IF(_xlfn.XLOOKUP(AZ$1,Attendance_sorted!$B499:$CW499,Attendance_sorted!$B499:$CW499,"nn")&lt;&gt;"nn","•",""),"")</f>
        <v/>
      </c>
      <c r="BA500" s="1" t="str">
        <f ca="1">IF(($A500&lt;&gt;"")*(BA$1&lt;&gt;""),IF(_xlfn.XLOOKUP(BA$1,Attendance_sorted!$B499:$CW499,Attendance_sorted!$B499:$CW499,"nn")&lt;&gt;"nn","•",""),"")</f>
        <v/>
      </c>
      <c r="BB500" s="1" t="str">
        <f ca="1">IF(($A500&lt;&gt;"")*(BB$1&lt;&gt;""),IF(_xlfn.XLOOKUP(BB$1,Attendance_sorted!$B499:$CW499,Attendance_sorted!$B499:$CW499,"nn")&lt;&gt;"nn","•",""),"")</f>
        <v/>
      </c>
      <c r="BC500" s="1" t="str">
        <f ca="1">IF(($A500&lt;&gt;"")*(BC$1&lt;&gt;""),IF(_xlfn.XLOOKUP(BC$1,Attendance_sorted!$B499:$CW499,Attendance_sorted!$B499:$CW499,"nn")&lt;&gt;"nn","•",""),"")</f>
        <v/>
      </c>
      <c r="BD500" s="1" t="str">
        <f ca="1">IF(($A500&lt;&gt;"")*(BD$1&lt;&gt;""),IF(_xlfn.XLOOKUP(BD$1,Attendance_sorted!$B499:$CW499,Attendance_sorted!$B499:$CW499,"nn")&lt;&gt;"nn","•",""),"")</f>
        <v/>
      </c>
      <c r="BE500" s="1" t="str">
        <f ca="1">IF(($A500&lt;&gt;"")*(BE$1&lt;&gt;""),IF(_xlfn.XLOOKUP(BE$1,Attendance_sorted!$B499:$CW499,Attendance_sorted!$B499:$CW499,"nn")&lt;&gt;"nn","•",""),"")</f>
        <v/>
      </c>
      <c r="BF500" s="1" t="str">
        <f ca="1">IF(($A500&lt;&gt;"")*(BF$1&lt;&gt;""),IF(_xlfn.XLOOKUP(BF$1,Attendance_sorted!$B499:$CW499,Attendance_sorted!$B499:$CW499,"nn")&lt;&gt;"nn","•",""),"")</f>
        <v/>
      </c>
      <c r="BG500" s="1" t="str">
        <f ca="1">IF(($A500&lt;&gt;"")*(BG$1&lt;&gt;""),IF(_xlfn.XLOOKUP(BG$1,Attendance_sorted!$B499:$CW499,Attendance_sorted!$B499:$CW499,"nn")&lt;&gt;"nn","•",""),"")</f>
        <v/>
      </c>
      <c r="BH500" s="1" t="str">
        <f ca="1">IF(($A500&lt;&gt;"")*(BH$1&lt;&gt;""),IF(_xlfn.XLOOKUP(BH$1,Attendance_sorted!$B499:$CW499,Attendance_sorted!$B499:$CW499,"nn")&lt;&gt;"nn","•",""),"")</f>
        <v/>
      </c>
      <c r="BI500" s="1" t="str">
        <f ca="1">IF(($A500&lt;&gt;"")*(BI$1&lt;&gt;""),IF(_xlfn.XLOOKUP(BI$1,Attendance_sorted!$B499:$CW499,Attendance_sorted!$B499:$CW499,"nn")&lt;&gt;"nn","•",""),"")</f>
        <v/>
      </c>
      <c r="BJ500" s="1" t="str">
        <f ca="1">IF(($A500&lt;&gt;"")*(BJ$1&lt;&gt;""),IF(_xlfn.XLOOKUP(BJ$1,Attendance_sorted!$B499:$CW499,Attendance_sorted!$B499:$CW499,"nn")&lt;&gt;"nn","•",""),"")</f>
        <v/>
      </c>
      <c r="BK500" s="1" t="str">
        <f ca="1">IF(($A500&lt;&gt;"")*(BK$1&lt;&gt;""),IF(_xlfn.XLOOKUP(BK$1,Attendance_sorted!$B499:$CW499,Attendance_sorted!$B499:$CW499,"nn")&lt;&gt;"nn","•",""),"")</f>
        <v/>
      </c>
      <c r="BL500" s="1" t="str">
        <f ca="1">IF(($A500&lt;&gt;"")*(BL$1&lt;&gt;""),IF(_xlfn.XLOOKUP(BL$1,Attendance_sorted!$B499:$CW499,Attendance_sorted!$B499:$CW499,"nn")&lt;&gt;"nn","•",""),"")</f>
        <v/>
      </c>
      <c r="BM500" s="1" t="str">
        <f ca="1">IF(($A500&lt;&gt;"")*(BM$1&lt;&gt;""),IF(_xlfn.XLOOKUP(BM$1,Attendance_sorted!$B499:$CW499,Attendance_sorted!$B499:$CW499,"nn")&lt;&gt;"nn","•",""),"")</f>
        <v/>
      </c>
      <c r="BN500" s="1" t="str">
        <f ca="1">IF(($A500&lt;&gt;"")*(BN$1&lt;&gt;""),IF(_xlfn.XLOOKUP(BN$1,Attendance_sorted!$B499:$CW499,Attendance_sorted!$B499:$CW499,"nn")&lt;&gt;"nn","•",""),"")</f>
        <v/>
      </c>
      <c r="BO500" s="1" t="str">
        <f ca="1">IF(($A500&lt;&gt;"")*(BO$1&lt;&gt;""),IF(_xlfn.XLOOKUP(BO$1,Attendance_sorted!$B499:$CW499,Attendance_sorted!$B499:$CW499,"nn")&lt;&gt;"nn","•",""),"")</f>
        <v/>
      </c>
      <c r="BP500" s="1" t="str">
        <f ca="1">IF(($A500&lt;&gt;"")*(BP$1&lt;&gt;""),IF(_xlfn.XLOOKUP(BP$1,Attendance_sorted!$B499:$CW499,Attendance_sorted!$B499:$CW499,"nn")&lt;&gt;"nn","•",""),"")</f>
        <v/>
      </c>
      <c r="BQ500" s="1" t="str">
        <f ca="1">IF(($A500&lt;&gt;"")*(BQ$1&lt;&gt;""),IF(_xlfn.XLOOKUP(BQ$1,Attendance_sorted!$B499:$CW499,Attendance_sorted!$B499:$CW499,"nn")&lt;&gt;"nn","•",""),"")</f>
        <v/>
      </c>
      <c r="BR500" s="1" t="str">
        <f ca="1">IF(($A500&lt;&gt;"")*(BR$1&lt;&gt;""),IF(_xlfn.XLOOKUP(BR$1,Attendance_sorted!$B499:$CW499,Attendance_sorted!$B499:$CW499,"nn")&lt;&gt;"nn","•",""),"")</f>
        <v/>
      </c>
      <c r="BS500" s="1" t="str">
        <f ca="1">IF(($A500&lt;&gt;"")*(BS$1&lt;&gt;""),IF(_xlfn.XLOOKUP(BS$1,Attendance_sorted!$B499:$CW499,Attendance_sorted!$B499:$CW499,"nn")&lt;&gt;"nn","•",""),"")</f>
        <v/>
      </c>
      <c r="BT500" s="1" t="str">
        <f ca="1">IF(($A500&lt;&gt;"")*(BT$1&lt;&gt;""),IF(_xlfn.XLOOKUP(BT$1,Attendance_sorted!$B499:$CW499,Attendance_sorted!$B499:$CW499,"nn")&lt;&gt;"nn","•",""),"")</f>
        <v/>
      </c>
      <c r="BU500" s="1" t="str">
        <f ca="1">IF(($A500&lt;&gt;"")*(BU$1&lt;&gt;""),IF(_xlfn.XLOOKUP(BU$1,Attendance_sorted!$B499:$CW499,Attendance_sorted!$B499:$CW499,"nn")&lt;&gt;"nn","•",""),"")</f>
        <v/>
      </c>
      <c r="BV500" s="1" t="str">
        <f ca="1">IF(($A500&lt;&gt;"")*(BV$1&lt;&gt;""),IF(_xlfn.XLOOKUP(BV$1,Attendance_sorted!$B499:$CW499,Attendance_sorted!$B499:$CW499,"nn")&lt;&gt;"nn","•",""),"")</f>
        <v/>
      </c>
      <c r="BW500" s="1" t="str">
        <f ca="1">IF(($A500&lt;&gt;"")*(BW$1&lt;&gt;""),IF(_xlfn.XLOOKUP(BW$1,Attendance_sorted!$B499:$CW499,Attendance_sorted!$B499:$CW499,"nn")&lt;&gt;"nn","•",""),"")</f>
        <v/>
      </c>
      <c r="BX500" s="1" t="str">
        <f ca="1">IF(($A500&lt;&gt;"")*(BX$1&lt;&gt;""),IF(_xlfn.XLOOKUP(BX$1,Attendance_sorted!$B499:$CW499,Attendance_sorted!$B499:$CW499,"nn")&lt;&gt;"nn","•",""),"")</f>
        <v/>
      </c>
      <c r="BY500" s="1" t="str">
        <f ca="1">IF(($A500&lt;&gt;"")*(BY$1&lt;&gt;""),IF(_xlfn.XLOOKUP(BY$1,Attendance_sorted!$B499:$CW499,Attendance_sorted!$B499:$CW499,"nn")&lt;&gt;"nn","•",""),"")</f>
        <v/>
      </c>
      <c r="BZ500" s="1" t="str">
        <f ca="1">IF(($A500&lt;&gt;"")*(BZ$1&lt;&gt;""),IF(_xlfn.XLOOKUP(BZ$1,Attendance_sorted!$B499:$CW499,Attendance_sorted!$B499:$CW499,"nn")&lt;&gt;"nn","•",""),"")</f>
        <v/>
      </c>
      <c r="CA500" s="1" t="str">
        <f ca="1">IF(($A500&lt;&gt;"")*(CA$1&lt;&gt;""),IF(_xlfn.XLOOKUP(CA$1,Attendance_sorted!$B499:$CW499,Attendance_sorted!$B499:$CW499,"nn")&lt;&gt;"nn","•",""),"")</f>
        <v/>
      </c>
      <c r="CB500" s="1" t="str">
        <f ca="1">IF(($A500&lt;&gt;"")*(CB$1&lt;&gt;""),IF(_xlfn.XLOOKUP(CB$1,Attendance_sorted!$B499:$CW499,Attendance_sorted!$B499:$CW499,"nn")&lt;&gt;"nn","•",""),"")</f>
        <v/>
      </c>
      <c r="CC500" s="1" t="str">
        <f ca="1">IF(($A500&lt;&gt;"")*(CC$1&lt;&gt;""),IF(_xlfn.XLOOKUP(CC$1,Attendance_sorted!$B499:$CW499,Attendance_sorted!$B499:$CW499,"nn")&lt;&gt;"nn","•",""),"")</f>
        <v/>
      </c>
      <c r="CD500" s="1" t="str">
        <f ca="1">IF(($A500&lt;&gt;"")*(CD$1&lt;&gt;""),IF(_xlfn.XLOOKUP(CD$1,Attendance_sorted!$B499:$CW499,Attendance_sorted!$B499:$CW499,"nn")&lt;&gt;"nn","•",""),"")</f>
        <v/>
      </c>
      <c r="CE500" s="1" t="str">
        <f ca="1">IF(($A500&lt;&gt;"")*(CE$1&lt;&gt;""),IF(_xlfn.XLOOKUP(CE$1,Attendance_sorted!$B499:$CW499,Attendance_sorted!$B499:$CW499,"nn")&lt;&gt;"nn","•",""),"")</f>
        <v/>
      </c>
      <c r="CF500" s="1" t="str">
        <f ca="1">IF(($A500&lt;&gt;"")*(CF$1&lt;&gt;""),IF(_xlfn.XLOOKUP(CF$1,Attendance_sorted!$B499:$CW499,Attendance_sorted!$B499:$CW499,"nn")&lt;&gt;"nn","•",""),"")</f>
        <v/>
      </c>
      <c r="CG500" s="1" t="str">
        <f ca="1">IF(($A500&lt;&gt;"")*(CG$1&lt;&gt;""),IF(_xlfn.XLOOKUP(CG$1,Attendance_sorted!$B499:$CW499,Attendance_sorted!$B499:$CW499,"nn")&lt;&gt;"nn","•",""),"")</f>
        <v/>
      </c>
      <c r="CH500" s="1" t="str">
        <f ca="1">IF(($A500&lt;&gt;"")*(CH$1&lt;&gt;""),IF(_xlfn.XLOOKUP(CH$1,Attendance_sorted!$B499:$CW499,Attendance_sorted!$B499:$CW499,"nn")&lt;&gt;"nn","•",""),"")</f>
        <v/>
      </c>
      <c r="CI500" s="1" t="str">
        <f ca="1">IF(($A500&lt;&gt;"")*(CI$1&lt;&gt;""),IF(_xlfn.XLOOKUP(CI$1,Attendance_sorted!$B499:$CW499,Attendance_sorted!$B499:$CW499,"nn")&lt;&gt;"nn","•",""),"")</f>
        <v/>
      </c>
      <c r="CJ500" s="1" t="str">
        <f ca="1">IF(($A500&lt;&gt;"")*(CJ$1&lt;&gt;""),IF(_xlfn.XLOOKUP(CJ$1,Attendance_sorted!$B499:$CW499,Attendance_sorted!$B499:$CW499,"nn")&lt;&gt;"nn","•",""),"")</f>
        <v/>
      </c>
      <c r="CK500" s="1" t="str">
        <f ca="1">IF(($A500&lt;&gt;"")*(CK$1&lt;&gt;""),IF(_xlfn.XLOOKUP(CK$1,Attendance_sorted!$B499:$CW499,Attendance_sorted!$B499:$CW499,"nn")&lt;&gt;"nn","•",""),"")</f>
        <v/>
      </c>
      <c r="CL500" s="1" t="str">
        <f ca="1">IF(($A500&lt;&gt;"")*(CL$1&lt;&gt;""),IF(_xlfn.XLOOKUP(CL$1,Attendance_sorted!$B499:$CW499,Attendance_sorted!$B499:$CW499,"nn")&lt;&gt;"nn","•",""),"")</f>
        <v/>
      </c>
      <c r="CM500" s="1" t="str">
        <f ca="1">IF(($A500&lt;&gt;"")*(CM$1&lt;&gt;""),IF(_xlfn.XLOOKUP(CM$1,Attendance_sorted!$B499:$CW499,Attendance_sorted!$B499:$CW499,"nn")&lt;&gt;"nn","•",""),"")</f>
        <v/>
      </c>
      <c r="CN500" s="1" t="str">
        <f ca="1">IF(($A500&lt;&gt;"")*(CN$1&lt;&gt;""),IF(_xlfn.XLOOKUP(CN$1,Attendance_sorted!$B499:$CW499,Attendance_sorted!$B499:$CW499,"nn")&lt;&gt;"nn","•",""),"")</f>
        <v/>
      </c>
      <c r="CO500" s="1" t="str">
        <f ca="1">IF(($A500&lt;&gt;"")*(CO$1&lt;&gt;""),IF(_xlfn.XLOOKUP(CO$1,Attendance_sorted!$B499:$CW499,Attendance_sorted!$B499:$CW499,"nn")&lt;&gt;"nn","•",""),"")</f>
        <v/>
      </c>
      <c r="CP500" s="1" t="st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IF(($A500&lt;&gt;"")*(CQ$1&lt;&gt;""),IF(_xlfn.XLOOKUP(CQ$1,Attendance_sorted!$B499:$CW499,Attendance_sorted!$B499:$CW499,"nn")&lt;&gt;"nn","•",""),"")</f>
        <v/>
      </c>
      <c r="CR500" s="1" t="str">
        <f ca="1">IF(($A500&lt;&gt;"")*(CR$1&lt;&gt;""),IF(_xlfn.XLOOKUP(CR$1,Attendance_sorted!$B499:$CW499,Attendance_sorted!$B499:$CW499,"nn")&lt;&gt;"nn","•",""),"")</f>
        <v/>
      </c>
      <c r="CS500" s="1" t="str">
        <f ca="1">IF(($A500&lt;&gt;"")*(CS$1&lt;&gt;""),IF(_xlfn.XLOOKUP(CS$1,Attendance_sorted!$B499:$CW499,Attendance_sorted!$B499:$CW499,"nn")&lt;&gt;"nn","•",""),"")</f>
        <v/>
      </c>
      <c r="CT500" s="1" t="str">
        <f ca="1">IF(($A500&lt;&gt;"")*(CT$1&lt;&gt;""),IF(_xlfn.XLOOKUP(CT$1,Attendance_sorted!$B499:$CW499,Attendance_sorted!$B499:$CW499,"nn")&lt;&gt;"nn","•",""),"")</f>
        <v/>
      </c>
      <c r="CU500" s="1" t="str">
        <f ca="1">IF(($A500&lt;&gt;"")*(CU$1&lt;&gt;""),IF(_xlfn.XLOOKUP(CU$1,Attendance_sorted!$B499:$CW499,Attendance_sorted!$B499:$CW499,"nn")&lt;&gt;"nn","•",""),"")</f>
        <v/>
      </c>
      <c r="CV500" s="1" t="str">
        <f ca="1">IF(($A500&lt;&gt;"")*(CV$1&lt;&gt;""),IF(_xlfn.XLOOKUP(CV$1,Attendance_sorted!$B499:$CW499,Attendance_sorted!$B499:$CW499,"nn")&lt;&gt;"nn","•",""),"")</f>
        <v/>
      </c>
      <c r="CW500" s="1" t="str">
        <f ca="1">IF(($A500&lt;&gt;"")*(CW$1&lt;&gt;""),IF(_xlfn.XLOOKUP(CW$1,Attendance_sorted!$B499:$CW499,Attendance_sorted!$B499:$CW499,"nn")&lt;&gt;"nn","•",""),"")</f>
        <v/>
      </c>
    </row>
    <row r="501" spans="1:101">
      <c r="A501" s="1"/>
      <c r="B501" s="1" t="str">
        <f ca="1">IF(($A501&lt;&gt;"")*(B$1&lt;&gt;""),IF(_xlfn.XLOOKUP(B$1,Attendance_sorted!$B500:$CW500,Attendance_sorted!$B500:$CW500,"nn")&lt;&gt;"nn","•",""),"")</f>
        <v/>
      </c>
      <c r="C501" s="1" t="str">
        <f ca="1">IF(($A501&lt;&gt;"")*(C$1&lt;&gt;""),IF(_xlfn.XLOOKUP(C$1,Attendance_sorted!$B500:$CW500,Attendance_sorted!$B500:$CW500,"nn")&lt;&gt;"nn","•",""),"")</f>
        <v/>
      </c>
      <c r="D501" s="1" t="str">
        <f ca="1">IF(($A501&lt;&gt;"")*(D$1&lt;&gt;""),IF(_xlfn.XLOOKUP(D$1,Attendance_sorted!$B500:$CW500,Attendance_sorted!$B500:$CW500,"nn")&lt;&gt;"nn","•",""),"")</f>
        <v/>
      </c>
      <c r="E501" s="1" t="str">
        <f ca="1">IF(($A501&lt;&gt;"")*(E$1&lt;&gt;""),IF(_xlfn.XLOOKUP(E$1,Attendance_sorted!$B500:$CW500,Attendance_sorted!$B500:$CW500,"nn")&lt;&gt;"nn","•",""),"")</f>
        <v/>
      </c>
      <c r="F501" s="1" t="str">
        <f ca="1">IF(($A501&lt;&gt;"")*(F$1&lt;&gt;""),IF(_xlfn.XLOOKUP(F$1,Attendance_sorted!$B500:$CW500,Attendance_sorted!$B500:$CW500,"nn")&lt;&gt;"nn","•",""),"")</f>
        <v/>
      </c>
      <c r="G501" s="1" t="str">
        <f ca="1">IF(($A501&lt;&gt;"")*(G$1&lt;&gt;""),IF(_xlfn.XLOOKUP(G$1,Attendance_sorted!$B500:$CW500,Attendance_sorted!$B500:$CW500,"nn")&lt;&gt;"nn","•",""),"")</f>
        <v/>
      </c>
      <c r="H501" s="1" t="str">
        <f ca="1">IF(($A501&lt;&gt;"")*(H$1&lt;&gt;""),IF(_xlfn.XLOOKUP(H$1,Attendance_sorted!$B500:$CW500,Attendance_sorted!$B500:$CW500,"nn")&lt;&gt;"nn","•",""),"")</f>
        <v/>
      </c>
      <c r="I501" s="1" t="str">
        <f ca="1">IF(($A501&lt;&gt;"")*(I$1&lt;&gt;""),IF(_xlfn.XLOOKUP(I$1,Attendance_sorted!$B500:$CW500,Attendance_sorted!$B500:$CW500,"nn")&lt;&gt;"nn","•",""),"")</f>
        <v/>
      </c>
      <c r="J501" s="1" t="str">
        <f ca="1">IF(($A501&lt;&gt;"")*(J$1&lt;&gt;""),IF(_xlfn.XLOOKUP(J$1,Attendance_sorted!$B500:$CW500,Attendance_sorted!$B500:$CW500,"nn")&lt;&gt;"nn","•",""),"")</f>
        <v/>
      </c>
      <c r="K501" s="1" t="str">
        <f ca="1">IF(($A501&lt;&gt;"")*(K$1&lt;&gt;""),IF(_xlfn.XLOOKUP(K$1,Attendance_sorted!$B500:$CW500,Attendance_sorted!$B500:$CW500,"nn")&lt;&gt;"nn","•",""),"")</f>
        <v/>
      </c>
      <c r="L501" s="1" t="str">
        <f ca="1">IF(($A501&lt;&gt;"")*(L$1&lt;&gt;""),IF(_xlfn.XLOOKUP(L$1,Attendance_sorted!$B500:$CW500,Attendance_sorted!$B500:$CW500,"nn")&lt;&gt;"nn","•",""),"")</f>
        <v/>
      </c>
      <c r="M501" s="1" t="str">
        <f ca="1">IF(($A501&lt;&gt;"")*(M$1&lt;&gt;""),IF(_xlfn.XLOOKUP(M$1,Attendance_sorted!$B500:$CW500,Attendance_sorted!$B500:$CW500,"nn")&lt;&gt;"nn","•",""),"")</f>
        <v/>
      </c>
      <c r="N501" s="1" t="str">
        <f ca="1">IF(($A501&lt;&gt;"")*(N$1&lt;&gt;""),IF(_xlfn.XLOOKUP(N$1,Attendance_sorted!$B500:$CW500,Attendance_sorted!$B500:$CW500,"nn")&lt;&gt;"nn","•",""),"")</f>
        <v/>
      </c>
      <c r="O501" s="1" t="str">
        <f ca="1">IF(($A501&lt;&gt;"")*(O$1&lt;&gt;""),IF(_xlfn.XLOOKUP(O$1,Attendance_sorted!$B500:$CW500,Attendance_sorted!$B500:$CW500,"nn")&lt;&gt;"nn","•",""),"")</f>
        <v/>
      </c>
      <c r="P501" s="1" t="str">
        <f ca="1">IF(($A501&lt;&gt;"")*(P$1&lt;&gt;""),IF(_xlfn.XLOOKUP(P$1,Attendance_sorted!$B500:$CW500,Attendance_sorted!$B500:$CW500,"nn")&lt;&gt;"nn","•",""),"")</f>
        <v/>
      </c>
      <c r="Q501" s="1" t="str">
        <f ca="1">IF(($A501&lt;&gt;"")*(Q$1&lt;&gt;""),IF(_xlfn.XLOOKUP(Q$1,Attendance_sorted!$B500:$CW500,Attendance_sorted!$B500:$CW500,"nn")&lt;&gt;"nn","•",""),"")</f>
        <v/>
      </c>
      <c r="R501" s="1" t="str">
        <f ca="1">IF(($A501&lt;&gt;"")*(R$1&lt;&gt;""),IF(_xlfn.XLOOKUP(R$1,Attendance_sorted!$B500:$CW500,Attendance_sorted!$B500:$CW500,"nn")&lt;&gt;"nn","•",""),"")</f>
        <v/>
      </c>
      <c r="S501" s="1" t="str">
        <f ca="1">IF(($A501&lt;&gt;"")*(S$1&lt;&gt;""),IF(_xlfn.XLOOKUP(S$1,Attendance_sorted!$B500:$CW500,Attendance_sorted!$B500:$CW500,"nn")&lt;&gt;"nn","•",""),"")</f>
        <v/>
      </c>
      <c r="T501" s="1" t="str">
        <f ca="1">IF(($A501&lt;&gt;"")*(T$1&lt;&gt;""),IF(_xlfn.XLOOKUP(T$1,Attendance_sorted!$B500:$CW500,Attendance_sorted!$B500:$CW500,"nn")&lt;&gt;"nn","•",""),"")</f>
        <v/>
      </c>
      <c r="U501" s="1" t="str">
        <f ca="1">IF(($A501&lt;&gt;"")*(U$1&lt;&gt;""),IF(_xlfn.XLOOKUP(U$1,Attendance_sorted!$B500:$CW500,Attendance_sorted!$B500:$CW500,"nn")&lt;&gt;"nn","•",""),"")</f>
        <v/>
      </c>
      <c r="V501" s="1" t="str">
        <f ca="1">IF(($A501&lt;&gt;"")*(V$1&lt;&gt;""),IF(_xlfn.XLOOKUP(V$1,Attendance_sorted!$B500:$CW500,Attendance_sorted!$B500:$CW500,"nn")&lt;&gt;"nn","•",""),"")</f>
        <v/>
      </c>
      <c r="W501" s="1" t="str">
        <f ca="1">IF(($A501&lt;&gt;"")*(W$1&lt;&gt;""),IF(_xlfn.XLOOKUP(W$1,Attendance_sorted!$B500:$CW500,Attendance_sorted!$B500:$CW500,"nn")&lt;&gt;"nn","•",""),"")</f>
        <v/>
      </c>
      <c r="X501" s="1" t="str">
        <f ca="1">IF(($A501&lt;&gt;"")*(X$1&lt;&gt;""),IF(_xlfn.XLOOKUP(X$1,Attendance_sorted!$B500:$CW500,Attendance_sorted!$B500:$CW500,"nn")&lt;&gt;"nn","•",""),"")</f>
        <v/>
      </c>
      <c r="Y501" s="1" t="str">
        <f ca="1">IF(($A501&lt;&gt;"")*(Y$1&lt;&gt;""),IF(_xlfn.XLOOKUP(Y$1,Attendance_sorted!$B500:$CW500,Attendance_sorted!$B500:$CW500,"nn")&lt;&gt;"nn","•",""),"")</f>
        <v/>
      </c>
      <c r="Z501" s="1" t="str">
        <f ca="1">IF(($A501&lt;&gt;"")*(Z$1&lt;&gt;""),IF(_xlfn.XLOOKUP(Z$1,Attendance_sorted!$B500:$CW500,Attendance_sorted!$B500:$CW500,"nn")&lt;&gt;"nn","•",""),"")</f>
        <v/>
      </c>
      <c r="AA501" s="1" t="str">
        <f ca="1">IF(($A501&lt;&gt;"")*(AA$1&lt;&gt;""),IF(_xlfn.XLOOKUP(AA$1,Attendance_sorted!$B500:$CW500,Attendance_sorted!$B500:$CW500,"nn")&lt;&gt;"nn","•",""),"")</f>
        <v/>
      </c>
      <c r="AB501" s="1" t="str">
        <f ca="1">IF(($A501&lt;&gt;"")*(AB$1&lt;&gt;""),IF(_xlfn.XLOOKUP(AB$1,Attendance_sorted!$B500:$CW500,Attendance_sorted!$B500:$CW500,"nn")&lt;&gt;"nn","•",""),"")</f>
        <v/>
      </c>
      <c r="AC501" s="1" t="str">
        <f ca="1">IF(($A501&lt;&gt;"")*(AC$1&lt;&gt;""),IF(_xlfn.XLOOKUP(AC$1,Attendance_sorted!$B500:$CW500,Attendance_sorted!$B500:$CW500,"nn")&lt;&gt;"nn","•",""),"")</f>
        <v/>
      </c>
      <c r="AD501" s="1" t="str">
        <f ca="1">IF(($A501&lt;&gt;"")*(AD$1&lt;&gt;""),IF(_xlfn.XLOOKUP(AD$1,Attendance_sorted!$B500:$CW500,Attendance_sorted!$B500:$CW500,"nn")&lt;&gt;"nn","•",""),"")</f>
        <v/>
      </c>
      <c r="AE501" s="1" t="str">
        <f ca="1">IF(($A501&lt;&gt;"")*(AE$1&lt;&gt;""),IF(_xlfn.XLOOKUP(AE$1,Attendance_sorted!$B500:$CW500,Attendance_sorted!$B500:$CW500,"nn")&lt;&gt;"nn","•",""),"")</f>
        <v/>
      </c>
      <c r="AF501" s="1" t="str">
        <f ca="1">IF(($A501&lt;&gt;"")*(AF$1&lt;&gt;""),IF(_xlfn.XLOOKUP(AF$1,Attendance_sorted!$B500:$CW500,Attendance_sorted!$B500:$CW500,"nn")&lt;&gt;"nn","•",""),"")</f>
        <v/>
      </c>
      <c r="AG501" s="1" t="str">
        <f ca="1">IF(($A501&lt;&gt;"")*(AG$1&lt;&gt;""),IF(_xlfn.XLOOKUP(AG$1,Attendance_sorted!$B500:$CW500,Attendance_sorted!$B500:$CW500,"nn")&lt;&gt;"nn","•",""),"")</f>
        <v/>
      </c>
      <c r="AH501" s="1" t="str">
        <f ca="1">IF(($A501&lt;&gt;"")*(AH$1&lt;&gt;""),IF(_xlfn.XLOOKUP(AH$1,Attendance_sorted!$B500:$CW500,Attendance_sorted!$B500:$CW500,"nn")&lt;&gt;"nn","•",""),"")</f>
        <v/>
      </c>
      <c r="AI501" s="1" t="str">
        <f ca="1">IF(($A501&lt;&gt;"")*(AI$1&lt;&gt;""),IF(_xlfn.XLOOKUP(AI$1,Attendance_sorted!$B500:$CW500,Attendance_sorted!$B500:$CW500,"nn")&lt;&gt;"nn","•",""),"")</f>
        <v/>
      </c>
      <c r="AJ501" s="1" t="str">
        <f ca="1">IF(($A501&lt;&gt;"")*(AJ$1&lt;&gt;""),IF(_xlfn.XLOOKUP(AJ$1,Attendance_sorted!$B500:$CW500,Attendance_sorted!$B500:$CW500,"nn")&lt;&gt;"nn","•",""),"")</f>
        <v/>
      </c>
      <c r="AK501" s="1" t="str">
        <f ca="1">IF(($A501&lt;&gt;"")*(AK$1&lt;&gt;""),IF(_xlfn.XLOOKUP(AK$1,Attendance_sorted!$B500:$CW500,Attendance_sorted!$B500:$CW500,"nn")&lt;&gt;"nn","•",""),"")</f>
        <v/>
      </c>
      <c r="AL501" s="1" t="str">
        <f ca="1">IF(($A501&lt;&gt;"")*(AL$1&lt;&gt;""),IF(_xlfn.XLOOKUP(AL$1,Attendance_sorted!$B500:$CW500,Attendance_sorted!$B500:$CW500,"nn")&lt;&gt;"nn","•",""),"")</f>
        <v/>
      </c>
      <c r="AM501" s="1" t="str">
        <f ca="1">IF(($A501&lt;&gt;"")*(AM$1&lt;&gt;""),IF(_xlfn.XLOOKUP(AM$1,Attendance_sorted!$B500:$CW500,Attendance_sorted!$B500:$CW500,"nn")&lt;&gt;"nn","•",""),"")</f>
        <v/>
      </c>
      <c r="AN501" s="1" t="str">
        <f ca="1">IF(($A501&lt;&gt;"")*(AN$1&lt;&gt;""),IF(_xlfn.XLOOKUP(AN$1,Attendance_sorted!$B500:$CW500,Attendance_sorted!$B500:$CW500,"nn")&lt;&gt;"nn","•",""),"")</f>
        <v/>
      </c>
      <c r="AO501" s="1" t="str">
        <f ca="1">IF(($A501&lt;&gt;"")*(AO$1&lt;&gt;""),IF(_xlfn.XLOOKUP(AO$1,Attendance_sorted!$B500:$CW500,Attendance_sorted!$B500:$CW500,"nn")&lt;&gt;"nn","•",""),"")</f>
        <v/>
      </c>
      <c r="AP501" s="1" t="str">
        <f ca="1">IF(($A501&lt;&gt;"")*(AP$1&lt;&gt;""),IF(_xlfn.XLOOKUP(AP$1,Attendance_sorted!$B500:$CW500,Attendance_sorted!$B500:$CW500,"nn")&lt;&gt;"nn","•",""),"")</f>
        <v/>
      </c>
      <c r="AQ501" s="1" t="str">
        <f ca="1">IF(($A501&lt;&gt;"")*(AQ$1&lt;&gt;""),IF(_xlfn.XLOOKUP(AQ$1,Attendance_sorted!$B500:$CW500,Attendance_sorted!$B500:$CW500,"nn")&lt;&gt;"nn","•",""),"")</f>
        <v/>
      </c>
      <c r="AR501" s="1" t="str">
        <f ca="1">IF(($A501&lt;&gt;"")*(AR$1&lt;&gt;""),IF(_xlfn.XLOOKUP(AR$1,Attendance_sorted!$B500:$CW500,Attendance_sorted!$B500:$CW500,"nn")&lt;&gt;"nn","•",""),"")</f>
        <v/>
      </c>
      <c r="AS501" s="1" t="str">
        <f ca="1">IF(($A501&lt;&gt;"")*(AS$1&lt;&gt;""),IF(_xlfn.XLOOKUP(AS$1,Attendance_sorted!$B500:$CW500,Attendance_sorted!$B500:$CW500,"nn")&lt;&gt;"nn","•",""),"")</f>
        <v/>
      </c>
      <c r="AT501" s="1" t="str">
        <f ca="1">IF(($A501&lt;&gt;"")*(AT$1&lt;&gt;""),IF(_xlfn.XLOOKUP(AT$1,Attendance_sorted!$B500:$CW500,Attendance_sorted!$B500:$CW500,"nn")&lt;&gt;"nn","•",""),"")</f>
        <v/>
      </c>
      <c r="AU501" s="1" t="str">
        <f ca="1">IF(($A501&lt;&gt;"")*(AU$1&lt;&gt;""),IF(_xlfn.XLOOKUP(AU$1,Attendance_sorted!$B500:$CW500,Attendance_sorted!$B500:$CW500,"nn")&lt;&gt;"nn","•",""),"")</f>
        <v/>
      </c>
      <c r="AV501" s="1" t="str">
        <f ca="1">IF(($A501&lt;&gt;"")*(AV$1&lt;&gt;""),IF(_xlfn.XLOOKUP(AV$1,Attendance_sorted!$B500:$CW500,Attendance_sorted!$B500:$CW500,"nn")&lt;&gt;"nn","•",""),"")</f>
        <v/>
      </c>
      <c r="AW501" s="1" t="str">
        <f ca="1">IF(($A501&lt;&gt;"")*(AW$1&lt;&gt;""),IF(_xlfn.XLOOKUP(AW$1,Attendance_sorted!$B500:$CW500,Attendance_sorted!$B500:$CW500,"nn")&lt;&gt;"nn","•",""),"")</f>
        <v/>
      </c>
      <c r="AX501" s="1" t="str">
        <f ca="1">IF(($A501&lt;&gt;"")*(AX$1&lt;&gt;""),IF(_xlfn.XLOOKUP(AX$1,Attendance_sorted!$B500:$CW500,Attendance_sorted!$B500:$CW500,"nn")&lt;&gt;"nn","•",""),"")</f>
        <v/>
      </c>
      <c r="AY501" s="1" t="str">
        <f ca="1">IF(($A501&lt;&gt;"")*(AY$1&lt;&gt;""),IF(_xlfn.XLOOKUP(AY$1,Attendance_sorted!$B500:$CW500,Attendance_sorted!$B500:$CW500,"nn")&lt;&gt;"nn","•",""),"")</f>
        <v/>
      </c>
      <c r="AZ501" s="1" t="str">
        <f ca="1">IF(($A501&lt;&gt;"")*(AZ$1&lt;&gt;""),IF(_xlfn.XLOOKUP(AZ$1,Attendance_sorted!$B500:$CW500,Attendance_sorted!$B500:$CW500,"nn")&lt;&gt;"nn","•",""),"")</f>
        <v/>
      </c>
      <c r="BA501" s="1" t="str">
        <f ca="1">IF(($A501&lt;&gt;"")*(BA$1&lt;&gt;""),IF(_xlfn.XLOOKUP(BA$1,Attendance_sorted!$B500:$CW500,Attendance_sorted!$B500:$CW500,"nn")&lt;&gt;"nn","•",""),"")</f>
        <v/>
      </c>
      <c r="BB501" s="1" t="str">
        <f ca="1">IF(($A501&lt;&gt;"")*(BB$1&lt;&gt;""),IF(_xlfn.XLOOKUP(BB$1,Attendance_sorted!$B500:$CW500,Attendance_sorted!$B500:$CW500,"nn")&lt;&gt;"nn","•",""),"")</f>
        <v/>
      </c>
      <c r="BC501" s="1" t="str">
        <f ca="1">IF(($A501&lt;&gt;"")*(BC$1&lt;&gt;""),IF(_xlfn.XLOOKUP(BC$1,Attendance_sorted!$B500:$CW500,Attendance_sorted!$B500:$CW500,"nn")&lt;&gt;"nn","•",""),"")</f>
        <v/>
      </c>
      <c r="BD501" s="1" t="str">
        <f ca="1">IF(($A501&lt;&gt;"")*(BD$1&lt;&gt;""),IF(_xlfn.XLOOKUP(BD$1,Attendance_sorted!$B500:$CW500,Attendance_sorted!$B500:$CW500,"nn")&lt;&gt;"nn","•",""),"")</f>
        <v/>
      </c>
      <c r="BE501" s="1" t="str">
        <f ca="1">IF(($A501&lt;&gt;"")*(BE$1&lt;&gt;""),IF(_xlfn.XLOOKUP(BE$1,Attendance_sorted!$B500:$CW500,Attendance_sorted!$B500:$CW500,"nn")&lt;&gt;"nn","•",""),"")</f>
        <v/>
      </c>
      <c r="BF501" s="1" t="str">
        <f ca="1">IF(($A501&lt;&gt;"")*(BF$1&lt;&gt;""),IF(_xlfn.XLOOKUP(BF$1,Attendance_sorted!$B500:$CW500,Attendance_sorted!$B500:$CW500,"nn")&lt;&gt;"nn","•",""),"")</f>
        <v/>
      </c>
      <c r="BG501" s="1" t="str">
        <f ca="1">IF(($A501&lt;&gt;"")*(BG$1&lt;&gt;""),IF(_xlfn.XLOOKUP(BG$1,Attendance_sorted!$B500:$CW500,Attendance_sorted!$B500:$CW500,"nn")&lt;&gt;"nn","•",""),"")</f>
        <v/>
      </c>
      <c r="BH501" s="1" t="str">
        <f ca="1">IF(($A501&lt;&gt;"")*(BH$1&lt;&gt;""),IF(_xlfn.XLOOKUP(BH$1,Attendance_sorted!$B500:$CW500,Attendance_sorted!$B500:$CW500,"nn")&lt;&gt;"nn","•",""),"")</f>
        <v/>
      </c>
      <c r="BI501" s="1" t="str">
        <f ca="1">IF(($A501&lt;&gt;"")*(BI$1&lt;&gt;""),IF(_xlfn.XLOOKUP(BI$1,Attendance_sorted!$B500:$CW500,Attendance_sorted!$B500:$CW500,"nn")&lt;&gt;"nn","•",""),"")</f>
        <v/>
      </c>
      <c r="BJ501" s="1" t="str">
        <f ca="1">IF(($A501&lt;&gt;"")*(BJ$1&lt;&gt;""),IF(_xlfn.XLOOKUP(BJ$1,Attendance_sorted!$B500:$CW500,Attendance_sorted!$B500:$CW500,"nn")&lt;&gt;"nn","•",""),"")</f>
        <v/>
      </c>
      <c r="BK501" s="1" t="str">
        <f ca="1">IF(($A501&lt;&gt;"")*(BK$1&lt;&gt;""),IF(_xlfn.XLOOKUP(BK$1,Attendance_sorted!$B500:$CW500,Attendance_sorted!$B500:$CW500,"nn")&lt;&gt;"nn","•",""),"")</f>
        <v/>
      </c>
      <c r="BL501" s="1" t="str">
        <f ca="1">IF(($A501&lt;&gt;"")*(BL$1&lt;&gt;""),IF(_xlfn.XLOOKUP(BL$1,Attendance_sorted!$B500:$CW500,Attendance_sorted!$B500:$CW500,"nn")&lt;&gt;"nn","•",""),"")</f>
        <v/>
      </c>
      <c r="BM501" s="1" t="str">
        <f ca="1">IF(($A501&lt;&gt;"")*(BM$1&lt;&gt;""),IF(_xlfn.XLOOKUP(BM$1,Attendance_sorted!$B500:$CW500,Attendance_sorted!$B500:$CW500,"nn")&lt;&gt;"nn","•",""),"")</f>
        <v/>
      </c>
      <c r="BN501" s="1" t="str">
        <f ca="1">IF(($A501&lt;&gt;"")*(BN$1&lt;&gt;""),IF(_xlfn.XLOOKUP(BN$1,Attendance_sorted!$B500:$CW500,Attendance_sorted!$B500:$CW500,"nn")&lt;&gt;"nn","•",""),"")</f>
        <v/>
      </c>
      <c r="BO501" s="1" t="str">
        <f ca="1">IF(($A501&lt;&gt;"")*(BO$1&lt;&gt;""),IF(_xlfn.XLOOKUP(BO$1,Attendance_sorted!$B500:$CW500,Attendance_sorted!$B500:$CW500,"nn")&lt;&gt;"nn","•",""),"")</f>
        <v/>
      </c>
      <c r="BP501" s="1" t="str">
        <f ca="1">IF(($A501&lt;&gt;"")*(BP$1&lt;&gt;""),IF(_xlfn.XLOOKUP(BP$1,Attendance_sorted!$B500:$CW500,Attendance_sorted!$B500:$CW500,"nn")&lt;&gt;"nn","•",""),"")</f>
        <v/>
      </c>
      <c r="BQ501" s="1" t="str">
        <f ca="1">IF(($A501&lt;&gt;"")*(BQ$1&lt;&gt;""),IF(_xlfn.XLOOKUP(BQ$1,Attendance_sorted!$B500:$CW500,Attendance_sorted!$B500:$CW500,"nn")&lt;&gt;"nn","•",""),"")</f>
        <v/>
      </c>
      <c r="BR501" s="1" t="str">
        <f ca="1">IF(($A501&lt;&gt;"")*(BR$1&lt;&gt;""),IF(_xlfn.XLOOKUP(BR$1,Attendance_sorted!$B500:$CW500,Attendance_sorted!$B500:$CW500,"nn")&lt;&gt;"nn","•",""),"")</f>
        <v/>
      </c>
      <c r="BS501" s="1" t="str">
        <f ca="1">IF(($A501&lt;&gt;"")*(BS$1&lt;&gt;""),IF(_xlfn.XLOOKUP(BS$1,Attendance_sorted!$B500:$CW500,Attendance_sorted!$B500:$CW500,"nn")&lt;&gt;"nn","•",""),"")</f>
        <v/>
      </c>
      <c r="BT501" s="1" t="str">
        <f ca="1">IF(($A501&lt;&gt;"")*(BT$1&lt;&gt;""),IF(_xlfn.XLOOKUP(BT$1,Attendance_sorted!$B500:$CW500,Attendance_sorted!$B500:$CW500,"nn")&lt;&gt;"nn","•",""),"")</f>
        <v/>
      </c>
      <c r="BU501" s="1" t="str">
        <f ca="1">IF(($A501&lt;&gt;"")*(BU$1&lt;&gt;""),IF(_xlfn.XLOOKUP(BU$1,Attendance_sorted!$B500:$CW500,Attendance_sorted!$B500:$CW500,"nn")&lt;&gt;"nn","•",""),"")</f>
        <v/>
      </c>
      <c r="BV501" s="1" t="str">
        <f ca="1">IF(($A501&lt;&gt;"")*(BV$1&lt;&gt;""),IF(_xlfn.XLOOKUP(BV$1,Attendance_sorted!$B500:$CW500,Attendance_sorted!$B500:$CW500,"nn")&lt;&gt;"nn","•",""),"")</f>
        <v/>
      </c>
      <c r="BW501" s="1" t="str">
        <f ca="1">IF(($A501&lt;&gt;"")*(BW$1&lt;&gt;""),IF(_xlfn.XLOOKUP(BW$1,Attendance_sorted!$B500:$CW500,Attendance_sorted!$B500:$CW500,"nn")&lt;&gt;"nn","•",""),"")</f>
        <v/>
      </c>
      <c r="BX501" s="1" t="str">
        <f ca="1">IF(($A501&lt;&gt;"")*(BX$1&lt;&gt;""),IF(_xlfn.XLOOKUP(BX$1,Attendance_sorted!$B500:$CW500,Attendance_sorted!$B500:$CW500,"nn")&lt;&gt;"nn","•",""),"")</f>
        <v/>
      </c>
      <c r="BY501" s="1" t="str">
        <f ca="1">IF(($A501&lt;&gt;"")*(BY$1&lt;&gt;""),IF(_xlfn.XLOOKUP(BY$1,Attendance_sorted!$B500:$CW500,Attendance_sorted!$B500:$CW500,"nn")&lt;&gt;"nn","•",""),"")</f>
        <v/>
      </c>
      <c r="BZ501" s="1" t="str">
        <f ca="1">IF(($A501&lt;&gt;"")*(BZ$1&lt;&gt;""),IF(_xlfn.XLOOKUP(BZ$1,Attendance_sorted!$B500:$CW500,Attendance_sorted!$B500:$CW500,"nn")&lt;&gt;"nn","•",""),"")</f>
        <v/>
      </c>
      <c r="CA501" s="1" t="str">
        <f ca="1">IF(($A501&lt;&gt;"")*(CA$1&lt;&gt;""),IF(_xlfn.XLOOKUP(CA$1,Attendance_sorted!$B500:$CW500,Attendance_sorted!$B500:$CW500,"nn")&lt;&gt;"nn","•",""),"")</f>
        <v/>
      </c>
      <c r="CB501" s="1" t="str">
        <f ca="1">IF(($A501&lt;&gt;"")*(CB$1&lt;&gt;""),IF(_xlfn.XLOOKUP(CB$1,Attendance_sorted!$B500:$CW500,Attendance_sorted!$B500:$CW500,"nn")&lt;&gt;"nn","•",""),"")</f>
        <v/>
      </c>
      <c r="CC501" s="1" t="str">
        <f ca="1">IF(($A501&lt;&gt;"")*(CC$1&lt;&gt;""),IF(_xlfn.XLOOKUP(CC$1,Attendance_sorted!$B500:$CW500,Attendance_sorted!$B500:$CW500,"nn")&lt;&gt;"nn","•",""),"")</f>
        <v/>
      </c>
      <c r="CD501" s="1" t="str">
        <f ca="1">IF(($A501&lt;&gt;"")*(CD$1&lt;&gt;""),IF(_xlfn.XLOOKUP(CD$1,Attendance_sorted!$B500:$CW500,Attendance_sorted!$B500:$CW500,"nn")&lt;&gt;"nn","•",""),"")</f>
        <v/>
      </c>
      <c r="CE501" s="1" t="str">
        <f ca="1">IF(($A501&lt;&gt;"")*(CE$1&lt;&gt;""),IF(_xlfn.XLOOKUP(CE$1,Attendance_sorted!$B500:$CW500,Attendance_sorted!$B500:$CW500,"nn")&lt;&gt;"nn","•",""),"")</f>
        <v/>
      </c>
      <c r="CF501" s="1" t="str">
        <f ca="1">IF(($A501&lt;&gt;"")*(CF$1&lt;&gt;""),IF(_xlfn.XLOOKUP(CF$1,Attendance_sorted!$B500:$CW500,Attendance_sorted!$B500:$CW500,"nn")&lt;&gt;"nn","•",""),"")</f>
        <v/>
      </c>
      <c r="CG501" s="1" t="str">
        <f ca="1">IF(($A501&lt;&gt;"")*(CG$1&lt;&gt;""),IF(_xlfn.XLOOKUP(CG$1,Attendance_sorted!$B500:$CW500,Attendance_sorted!$B500:$CW500,"nn")&lt;&gt;"nn","•",""),"")</f>
        <v/>
      </c>
      <c r="CH501" s="1" t="str">
        <f ca="1">IF(($A501&lt;&gt;"")*(CH$1&lt;&gt;""),IF(_xlfn.XLOOKUP(CH$1,Attendance_sorted!$B500:$CW500,Attendance_sorted!$B500:$CW500,"nn")&lt;&gt;"nn","•",""),"")</f>
        <v/>
      </c>
      <c r="CI501" s="1" t="str">
        <f ca="1">IF(($A501&lt;&gt;"")*(CI$1&lt;&gt;""),IF(_xlfn.XLOOKUP(CI$1,Attendance_sorted!$B500:$CW500,Attendance_sorted!$B500:$CW500,"nn")&lt;&gt;"nn","•",""),"")</f>
        <v/>
      </c>
      <c r="CJ501" s="1" t="str">
        <f ca="1">IF(($A501&lt;&gt;"")*(CJ$1&lt;&gt;""),IF(_xlfn.XLOOKUP(CJ$1,Attendance_sorted!$B500:$CW500,Attendance_sorted!$B500:$CW500,"nn")&lt;&gt;"nn","•",""),"")</f>
        <v/>
      </c>
      <c r="CK501" s="1" t="str">
        <f ca="1">IF(($A501&lt;&gt;"")*(CK$1&lt;&gt;""),IF(_xlfn.XLOOKUP(CK$1,Attendance_sorted!$B500:$CW500,Attendance_sorted!$B500:$CW500,"nn")&lt;&gt;"nn","•",""),"")</f>
        <v/>
      </c>
      <c r="CL501" s="1" t="str">
        <f ca="1">IF(($A501&lt;&gt;"")*(CL$1&lt;&gt;""),IF(_xlfn.XLOOKUP(CL$1,Attendance_sorted!$B500:$CW500,Attendance_sorted!$B500:$CW500,"nn")&lt;&gt;"nn","•",""),"")</f>
        <v/>
      </c>
      <c r="CM501" s="1" t="str">
        <f ca="1">IF(($A501&lt;&gt;"")*(CM$1&lt;&gt;""),IF(_xlfn.XLOOKUP(CM$1,Attendance_sorted!$B500:$CW500,Attendance_sorted!$B500:$CW500,"nn")&lt;&gt;"nn","•",""),"")</f>
        <v/>
      </c>
      <c r="CN501" s="1" t="str">
        <f ca="1">IF(($A501&lt;&gt;"")*(CN$1&lt;&gt;""),IF(_xlfn.XLOOKUP(CN$1,Attendance_sorted!$B500:$CW500,Attendance_sorted!$B500:$CW500,"nn")&lt;&gt;"nn","•",""),"")</f>
        <v/>
      </c>
      <c r="CO501" s="1" t="str">
        <f ca="1">IF(($A501&lt;&gt;"")*(CO$1&lt;&gt;""),IF(_xlfn.XLOOKUP(CO$1,Attendance_sorted!$B500:$CW500,Attendance_sorted!$B500:$CW500,"nn")&lt;&gt;"nn","•",""),"")</f>
        <v/>
      </c>
      <c r="CP501" s="1" t="str">
        <f ca="1">IF(($A501&lt;&gt;"")*(CP$1&lt;&gt;""),IF(_xlfn.XLOOKUP(CP$1,Attendance_sorted!$B500:$CW500,Attendance_sorted!$B500:$CW500,"nn")&lt;&gt;"nn","•",""),"")</f>
        <v/>
      </c>
      <c r="CQ501" s="1" t="str">
        <f ca="1">IF(($A501&lt;&gt;"")*(CQ$1&lt;&gt;""),IF(_xlfn.XLOOKUP(CQ$1,Attendance_sorted!$B500:$CW500,Attendance_sorted!$B500:$CW500,"nn")&lt;&gt;"nn","•",""),"")</f>
        <v/>
      </c>
      <c r="CR501" s="1" t="str">
        <f ca="1">IF(($A501&lt;&gt;"")*(CR$1&lt;&gt;""),IF(_xlfn.XLOOKUP(CR$1,Attendance_sorted!$B500:$CW500,Attendance_sorted!$B500:$CW500,"nn")&lt;&gt;"nn","•",""),"")</f>
        <v/>
      </c>
      <c r="CS501" s="1" t="str">
        <f ca="1">IF(($A501&lt;&gt;"")*(CS$1&lt;&gt;""),IF(_xlfn.XLOOKUP(CS$1,Attendance_sorted!$B500:$CW500,Attendance_sorted!$B500:$CW500,"nn")&lt;&gt;"nn","•",""),"")</f>
        <v/>
      </c>
      <c r="CT501" s="1" t="str">
        <f ca="1">IF(($A501&lt;&gt;"")*(CT$1&lt;&gt;""),IF(_xlfn.XLOOKUP(CT$1,Attendance_sorted!$B500:$CW500,Attendance_sorted!$B500:$CW500,"nn")&lt;&gt;"nn","•",""),"")</f>
        <v/>
      </c>
      <c r="CU501" s="1" t="str">
        <f ca="1">IF(($A501&lt;&gt;"")*(CU$1&lt;&gt;""),IF(_xlfn.XLOOKUP(CU$1,Attendance_sorted!$B500:$CW500,Attendance_sorted!$B500:$CW500,"nn")&lt;&gt;"nn","•",""),"")</f>
        <v/>
      </c>
      <c r="CV501" s="1" t="str">
        <f ca="1">IF(($A501&lt;&gt;"")*(CV$1&lt;&gt;""),IF(_xlfn.XLOOKUP(CV$1,Attendance_sorted!$B500:$CW500,Attendance_sorted!$B500:$CW500,"nn")&lt;&gt;"nn","•",""),"")</f>
        <v/>
      </c>
      <c r="CW501" s="1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" priority="1">
      <formula>B2="•"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5"/>
  <cols>
    <col min="2" max="4" width="10.5703125" bestFit="1" customWidth="1"/>
    <col min="5" max="5" width="9.5703125" customWidth="1"/>
    <col min="6" max="8" width="10.5703125" bestFit="1" customWidth="1"/>
    <col min="9" max="12" width="9.5703125" bestFit="1" customWidth="1"/>
    <col min="13" max="14" width="9" bestFit="1" customWidth="1"/>
    <col min="15" max="17" width="9.5703125" bestFit="1" customWidth="1"/>
    <col min="18" max="18" width="9" bestFit="1" customWidth="1"/>
    <col min="19" max="21" width="9.5703125" bestFit="1" customWidth="1"/>
    <col min="22" max="22" width="9" bestFit="1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45352</v>
      </c>
      <c r="C1" s="28">
        <f ca="1"/>
        <v>45345</v>
      </c>
      <c r="D1" s="28">
        <f ca="1"/>
        <v>45338</v>
      </c>
      <c r="E1" s="28">
        <f ca="1"/>
        <v>45331</v>
      </c>
      <c r="F1" s="28">
        <f ca="1"/>
        <v>45324</v>
      </c>
      <c r="G1" s="28">
        <f ca="1"/>
        <v>45317</v>
      </c>
      <c r="H1" s="28">
        <f ca="1"/>
        <v>45310</v>
      </c>
      <c r="I1" s="28">
        <f ca="1"/>
        <v>45303</v>
      </c>
      <c r="J1" s="28">
        <f ca="1"/>
        <v>45296</v>
      </c>
      <c r="K1" s="28">
        <f ca="1"/>
        <v>45289</v>
      </c>
      <c r="L1" s="28">
        <f ca="1"/>
        <v>45282</v>
      </c>
      <c r="M1" s="28">
        <f ca="1"/>
        <v>45275</v>
      </c>
      <c r="N1" s="28">
        <f ca="1"/>
        <v>45268</v>
      </c>
      <c r="O1" s="28">
        <f ca="1"/>
        <v>45261</v>
      </c>
      <c r="P1" s="28">
        <f ca="1"/>
        <v>45254</v>
      </c>
      <c r="Q1" s="28">
        <f ca="1"/>
        <v>45247</v>
      </c>
      <c r="R1" s="28">
        <f ca="1"/>
        <v>45240</v>
      </c>
      <c r="S1" s="28">
        <f ca="1"/>
        <v>45233</v>
      </c>
      <c r="T1" s="28">
        <f ca="1"/>
        <v>45226</v>
      </c>
      <c r="U1" s="28">
        <f ca="1"/>
        <v>45219</v>
      </c>
      <c r="V1" s="28">
        <f ca="1"/>
        <v>45212</v>
      </c>
      <c r="W1" s="28">
        <f ca="1"/>
        <v>45205</v>
      </c>
      <c r="X1" s="28">
        <f ca="1"/>
        <v>45198</v>
      </c>
      <c r="Y1" s="28">
        <f ca="1"/>
        <v>45191</v>
      </c>
      <c r="Z1" s="28" t="str">
        <f ca="1"/>
        <v/>
      </c>
      <c r="AA1" s="28" t="str">
        <f ca="1"/>
        <v/>
      </c>
      <c r="AB1" s="28" t="str">
        <f ca="1"/>
        <v/>
      </c>
      <c r="AC1" s="28" t="str">
        <f ca="1"/>
        <v/>
      </c>
      <c r="AD1" s="28" t="str">
        <f ca="1"/>
        <v/>
      </c>
      <c r="AE1" s="28" t="str">
        <f ca="1"/>
        <v/>
      </c>
      <c r="AF1" s="28" t="str">
        <f ca="1"/>
        <v/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8">_xlfn._xlws.FILTER(Attendance_sorted_S!A1:A500,Attendance_sorted_S!A1:A500&lt;&gt;0)</f>
        <v>1</v>
      </c>
      <c r="B2" s="1" t="str">
        <f ca="1">IF(($A2&lt;&gt;"")*(B$1&lt;&gt;""),IF(_xlfn.XLOOKUP(B$1,Attendance_sorted_S!$B1:$CW1,Attendance_sorted_S!$B1:$CW1,"nn")&lt;&gt;"nn","•",""),"")</f>
        <v/>
      </c>
      <c r="C2" s="1" t="str">
        <f ca="1">IF(($A2&lt;&gt;"")*(C$1&lt;&gt;""),IF(_xlfn.XLOOKUP(C$1,Attendance_sorted_S!$B1:$CW1,Attendance_sorted_S!$B1:$CW1,"nn")&lt;&gt;"nn","•",""),"")</f>
        <v/>
      </c>
      <c r="D2" s="1" t="str">
        <f ca="1">IF(($A2&lt;&gt;"")*(D$1&lt;&gt;""),IF(_xlfn.XLOOKUP(D$1,Attendance_sorted_S!$B1:$CW1,Attendance_sorted_S!$B1:$CW1,"nn")&lt;&gt;"nn","•",""),"")</f>
        <v/>
      </c>
      <c r="E2" s="1" t="str">
        <f ca="1">IF(($A2&lt;&gt;"")*(E$1&lt;&gt;""),IF(_xlfn.XLOOKUP(E$1,Attendance_sorted_S!$B1:$CW1,Attendance_sorted_S!$B1:$CW1,"nn")&lt;&gt;"nn","•",""),"")</f>
        <v>•</v>
      </c>
      <c r="F2" s="1" t="str">
        <f ca="1">IF(($A2&lt;&gt;"")*(F$1&lt;&gt;""),IF(_xlfn.XLOOKUP(F$1,Attendance_sorted_S!$B1:$CW1,Attendance_sorted_S!$B1:$CW1,"nn")&lt;&gt;"nn","•",""),"")</f>
        <v/>
      </c>
      <c r="G2" s="1" t="str">
        <f ca="1">IF(($A2&lt;&gt;"")*(G$1&lt;&gt;""),IF(_xlfn.XLOOKUP(G$1,Attendance_sorted_S!$B1:$CW1,Attendance_sorted_S!$B1:$CW1,"nn")&lt;&gt;"nn","•",""),"")</f>
        <v>•</v>
      </c>
      <c r="H2" s="1" t="str">
        <f ca="1">IF(($A2&lt;&gt;"")*(H$1&lt;&gt;""),IF(_xlfn.XLOOKUP(H$1,Attendance_sorted_S!$B1:$CW1,Attendance_sorted_S!$B1:$CW1,"nn")&lt;&gt;"nn","•",""),"")</f>
        <v/>
      </c>
      <c r="I2" s="1" t="str">
        <f ca="1">IF(($A2&lt;&gt;"")*(I$1&lt;&gt;""),IF(_xlfn.XLOOKUP(I$1,Attendance_sorted_S!$B1:$CW1,Attendance_sorted_S!$B1:$CW1,"nn")&lt;&gt;"nn","•",""),"")</f>
        <v/>
      </c>
      <c r="J2" s="1" t="str">
        <f ca="1">IF(($A2&lt;&gt;"")*(J$1&lt;&gt;""),IF(_xlfn.XLOOKUP(J$1,Attendance_sorted_S!$B1:$CW1,Attendance_sorted_S!$B1:$CW1,"nn")&lt;&gt;"nn","•",""),"")</f>
        <v/>
      </c>
      <c r="K2" s="1" t="str">
        <f ca="1">IF(($A2&lt;&gt;"")*(K$1&lt;&gt;""),IF(_xlfn.XLOOKUP(K$1,Attendance_sorted_S!$B1:$CW1,Attendance_sorted_S!$B1:$CW1,"nn")&lt;&gt;"nn","•",""),"")</f>
        <v>•</v>
      </c>
      <c r="L2" s="1" t="str">
        <f ca="1">IF(($A2&lt;&gt;"")*(L$1&lt;&gt;""),IF(_xlfn.XLOOKUP(L$1,Attendance_sorted_S!$B1:$CW1,Attendance_sorted_S!$B1:$CW1,"nn")&lt;&gt;"nn","•",""),"")</f>
        <v>•</v>
      </c>
      <c r="M2" s="1" t="str">
        <f ca="1">IF(($A2&lt;&gt;"")*(M$1&lt;&gt;""),IF(_xlfn.XLOOKUP(M$1,Attendance_sorted_S!$B1:$CW1,Attendance_sorted_S!$B1:$CW1,"nn")&lt;&gt;"nn","•",""),"")</f>
        <v/>
      </c>
      <c r="N2" s="1" t="str">
        <f ca="1">IF(($A2&lt;&gt;"")*(N$1&lt;&gt;""),IF(_xlfn.XLOOKUP(N$1,Attendance_sorted_S!$B1:$CW1,Attendance_sorted_S!$B1:$CW1,"nn")&lt;&gt;"nn","•",""),"")</f>
        <v/>
      </c>
      <c r="O2" s="1" t="str">
        <f ca="1">IF(($A2&lt;&gt;"")*(O$1&lt;&gt;""),IF(_xlfn.XLOOKUP(O$1,Attendance_sorted_S!$B1:$CW1,Attendance_sorted_S!$B1:$CW1,"nn")&lt;&gt;"nn","•",""),"")</f>
        <v>•</v>
      </c>
      <c r="P2" s="1" t="str">
        <f ca="1">IF(($A2&lt;&gt;"")*(P$1&lt;&gt;""),IF(_xlfn.XLOOKUP(P$1,Attendance_sorted_S!$B1:$CW1,Attendance_sorted_S!$B1:$CW1,"nn")&lt;&gt;"nn","•",""),"")</f>
        <v>•</v>
      </c>
      <c r="Q2" s="1" t="str">
        <f ca="1">IF(($A2&lt;&gt;"")*(Q$1&lt;&gt;""),IF(_xlfn.XLOOKUP(Q$1,Attendance_sorted_S!$B1:$CW1,Attendance_sorted_S!$B1:$CW1,"nn")&lt;&gt;"nn","•",""),"")</f>
        <v>•</v>
      </c>
      <c r="R2" s="1" t="str">
        <f ca="1">IF(($A2&lt;&gt;"")*(R$1&lt;&gt;""),IF(_xlfn.XLOOKUP(R$1,Attendance_sorted_S!$B1:$CW1,Attendance_sorted_S!$B1:$CW1,"nn")&lt;&gt;"nn","•",""),"")</f>
        <v/>
      </c>
      <c r="S2" s="1" t="str">
        <f ca="1">IF(($A2&lt;&gt;"")*(S$1&lt;&gt;""),IF(_xlfn.XLOOKUP(S$1,Attendance_sorted_S!$B1:$CW1,Attendance_sorted_S!$B1:$CW1,"nn")&lt;&gt;"nn","•",""),"")</f>
        <v>•</v>
      </c>
      <c r="T2" s="1" t="str">
        <f ca="1">IF(($A2&lt;&gt;"")*(T$1&lt;&gt;""),IF(_xlfn.XLOOKUP(T$1,Attendance_sorted_S!$B1:$CW1,Attendance_sorted_S!$B1:$CW1,"nn")&lt;&gt;"nn","•",""),"")</f>
        <v/>
      </c>
      <c r="U2" s="1" t="str">
        <f ca="1">IF(($A2&lt;&gt;"")*(U$1&lt;&gt;""),IF(_xlfn.XLOOKUP(U$1,Attendance_sorted_S!$B1:$CW1,Attendance_sorted_S!$B1:$CW1,"nn")&lt;&gt;"nn","•",""),"")</f>
        <v>•</v>
      </c>
      <c r="V2" s="1" t="str">
        <f ca="1">IF(($A2&lt;&gt;"")*(V$1&lt;&gt;""),IF(_xlfn.XLOOKUP(V$1,Attendance_sorted_S!$B1:$CW1,Attendance_sorted_S!$B1:$CW1,"nn")&lt;&gt;"nn","•",""),"")</f>
        <v/>
      </c>
      <c r="W2" s="1" t="str">
        <f ca="1">IF(($A2&lt;&gt;"")*(W$1&lt;&gt;""),IF(_xlfn.XLOOKUP(W$1,Attendance_sorted_S!$B1:$CW1,Attendance_sorted_S!$B1:$CW1,"nn")&lt;&gt;"nn","•",""),"")</f>
        <v/>
      </c>
      <c r="X2" s="1" t="str">
        <f ca="1">IF(($A2&lt;&gt;"")*(X$1&lt;&gt;""),IF(_xlfn.XLOOKUP(X$1,Attendance_sorted_S!$B1:$CW1,Attendance_sorted_S!$B1:$CW1,"nn")&lt;&gt;"nn","•",""),"")</f>
        <v/>
      </c>
      <c r="Y2" s="1" t="str">
        <f ca="1">IF(($A2&lt;&gt;"")*(Y$1&lt;&gt;""),IF(_xlfn.XLOOKUP(Y$1,Attendance_sorted_S!$B1:$CW1,Attendance_sorted_S!$B1:$CW1,"nn")&lt;&gt;"nn","•",""),"")</f>
        <v/>
      </c>
      <c r="Z2" s="1" t="str">
        <f ca="1">IF(($A2&lt;&gt;"")*(Z$1&lt;&gt;""),IF(_xlfn.XLOOKUP(Z$1,Attendance_sorted_S!$B1:$CW1,Attendance_sorted_S!$B1:$CW1,"nn")&lt;&gt;"nn","•",""),"")</f>
        <v/>
      </c>
      <c r="AA2" s="1" t="str">
        <f ca="1">IF(($A2&lt;&gt;"")*(AA$1&lt;&gt;""),IF(_xlfn.XLOOKUP(AA$1,Attendance_sorted_S!$B1:$CW1,Attendance_sorted_S!$B1:$CW1,"nn")&lt;&gt;"nn","•",""),"")</f>
        <v/>
      </c>
      <c r="AB2" s="1" t="str">
        <f ca="1">IF(($A2&lt;&gt;"")*(AB$1&lt;&gt;""),IF(_xlfn.XLOOKUP(AB$1,Attendance_sorted_S!$B1:$CW1,Attendance_sorted_S!$B1:$CW1,"nn")&lt;&gt;"nn","•",""),"")</f>
        <v/>
      </c>
      <c r="AC2" s="1" t="str">
        <f ca="1">IF(($A2&lt;&gt;"")*(AC$1&lt;&gt;""),IF(_xlfn.XLOOKUP(AC$1,Attendance_sorted_S!$B1:$CW1,Attendance_sorted_S!$B1:$CW1,"nn")&lt;&gt;"nn","•",""),"")</f>
        <v/>
      </c>
      <c r="AD2" s="1" t="str">
        <f ca="1">IF(($A2&lt;&gt;"")*(AD$1&lt;&gt;""),IF(_xlfn.XLOOKUP(AD$1,Attendance_sorted_S!$B1:$CW1,Attendance_sorted_S!$B1:$CW1,"nn")&lt;&gt;"nn","•",""),"")</f>
        <v/>
      </c>
      <c r="AE2" s="1" t="str">
        <f ca="1">IF(($A2&lt;&gt;"")*(AE$1&lt;&gt;""),IF(_xlfn.XLOOKUP(AE$1,Attendance_sorted_S!$B1:$CW1,Attendance_sorted_S!$B1:$CW1,"nn")&lt;&gt;"nn","•",""),"")</f>
        <v/>
      </c>
      <c r="AF2" s="1" t="str">
        <f ca="1">IF(($A2&lt;&gt;"")*(AF$1&lt;&gt;""),IF(_xlfn.XLOOKUP(AF$1,Attendance_sorted_S!$B1:$CW1,Attendance_sorted_S!$B1:$CW1,"nn")&lt;&gt;"nn","•",""),"")</f>
        <v/>
      </c>
      <c r="AG2" s="1" t="str">
        <f ca="1">IF(($A2&lt;&gt;"")*(AG$1&lt;&gt;""),IF(_xlfn.XLOOKUP(AG$1,Attendance_sorted_S!$B1:$CW1,Attendance_sorted_S!$B1:$CW1,"nn")&lt;&gt;"nn","•",""),"")</f>
        <v/>
      </c>
      <c r="AH2" s="1" t="str">
        <f ca="1">IF(($A2&lt;&gt;"")*(AH$1&lt;&gt;""),IF(_xlfn.XLOOKUP(AH$1,Attendance_sorted_S!$B1:$CW1,Attendance_sorted_S!$B1:$CW1,"nn")&lt;&gt;"nn","•",""),"")</f>
        <v/>
      </c>
      <c r="AI2" s="1" t="str">
        <f ca="1">IF(($A2&lt;&gt;"")*(AI$1&lt;&gt;""),IF(_xlfn.XLOOKUP(AI$1,Attendance_sorted_S!$B1:$CW1,Attendance_sorted_S!$B1:$CW1,"nn")&lt;&gt;"nn","•",""),"")</f>
        <v/>
      </c>
      <c r="AJ2" s="1" t="str">
        <f ca="1">IF(($A2&lt;&gt;"")*(AJ$1&lt;&gt;""),IF(_xlfn.XLOOKUP(AJ$1,Attendance_sorted_S!$B1:$CW1,Attendance_sorted_S!$B1:$CW1,"nn")&lt;&gt;"nn","•",""),"")</f>
        <v/>
      </c>
      <c r="AK2" s="1" t="str">
        <f ca="1">IF(($A2&lt;&gt;"")*(AK$1&lt;&gt;""),IF(_xlfn.XLOOKUP(AK$1,Attendance_sorted_S!$B1:$CW1,Attendance_sorted_S!$B1:$CW1,"nn")&lt;&gt;"nn","•",""),"")</f>
        <v/>
      </c>
      <c r="AL2" s="1" t="str">
        <f ca="1">IF(($A2&lt;&gt;"")*(AL$1&lt;&gt;""),IF(_xlfn.XLOOKUP(AL$1,Attendance_sorted_S!$B1:$CW1,Attendance_sorted_S!$B1:$CW1,"nn")&lt;&gt;"nn","•",""),"")</f>
        <v/>
      </c>
      <c r="AM2" s="1" t="str">
        <f ca="1">IF(($A2&lt;&gt;"")*(AM$1&lt;&gt;""),IF(_xlfn.XLOOKUP(AM$1,Attendance_sorted_S!$B1:$CW1,Attendance_sorted_S!$B1:$CW1,"nn")&lt;&gt;"nn","•",""),"")</f>
        <v/>
      </c>
      <c r="AN2" s="1" t="str">
        <f ca="1">IF(($A2&lt;&gt;"")*(AN$1&lt;&gt;""),IF(_xlfn.XLOOKUP(AN$1,Attendance_sorted_S!$B1:$CW1,Attendance_sorted_S!$B1:$CW1,"nn")&lt;&gt;"nn","•",""),"")</f>
        <v/>
      </c>
      <c r="AO2" s="1" t="str">
        <f ca="1">IF(($A2&lt;&gt;"")*(AO$1&lt;&gt;""),IF(_xlfn.XLOOKUP(AO$1,Attendance_sorted_S!$B1:$CW1,Attendance_sorted_S!$B1:$CW1,"nn")&lt;&gt;"nn","•",""),"")</f>
        <v/>
      </c>
      <c r="AP2" s="1" t="str">
        <f ca="1">IF(($A2&lt;&gt;"")*(AP$1&lt;&gt;""),IF(_xlfn.XLOOKUP(AP$1,Attendance_sorted_S!$B1:$CW1,Attendance_sorted_S!$B1:$CW1,"nn")&lt;&gt;"nn","•",""),"")</f>
        <v/>
      </c>
      <c r="AQ2" s="1" t="str">
        <f ca="1">IF(($A2&lt;&gt;"")*(AQ$1&lt;&gt;""),IF(_xlfn.XLOOKUP(AQ$1,Attendance_sorted_S!$B1:$CW1,Attendance_sorted_S!$B1:$CW1,"nn")&lt;&gt;"nn","•",""),"")</f>
        <v/>
      </c>
      <c r="AR2" s="1" t="str">
        <f ca="1">IF(($A2&lt;&gt;"")*(AR$1&lt;&gt;""),IF(_xlfn.XLOOKUP(AR$1,Attendance_sorted_S!$B1:$CW1,Attendance_sorted_S!$B1:$CW1,"nn")&lt;&gt;"nn","•",""),"")</f>
        <v/>
      </c>
      <c r="AS2" s="1" t="str">
        <f ca="1">IF(($A2&lt;&gt;"")*(AS$1&lt;&gt;""),IF(_xlfn.XLOOKUP(AS$1,Attendance_sorted_S!$B1:$CW1,Attendance_sorted_S!$B1:$CW1,"nn")&lt;&gt;"nn","•",""),"")</f>
        <v/>
      </c>
      <c r="AT2" s="1" t="str">
        <f ca="1">IF(($A2&lt;&gt;"")*(AT$1&lt;&gt;""),IF(_xlfn.XLOOKUP(AT$1,Attendance_sorted_S!$B1:$CW1,Attendance_sorted_S!$B1:$CW1,"nn")&lt;&gt;"nn","•",""),"")</f>
        <v/>
      </c>
      <c r="AU2" s="1" t="str">
        <f ca="1">IF(($A2&lt;&gt;"")*(AU$1&lt;&gt;""),IF(_xlfn.XLOOKUP(AU$1,Attendance_sorted_S!$B1:$CW1,Attendance_sorted_S!$B1:$CW1,"nn")&lt;&gt;"nn","•",""),"")</f>
        <v/>
      </c>
      <c r="AV2" s="1" t="str">
        <f ca="1">IF(($A2&lt;&gt;"")*(AV$1&lt;&gt;""),IF(_xlfn.XLOOKUP(AV$1,Attendance_sorted_S!$B1:$CW1,Attendance_sorted_S!$B1:$CW1,"nn")&lt;&gt;"nn","•",""),"")</f>
        <v/>
      </c>
      <c r="AW2" s="1" t="str">
        <f ca="1">IF(($A2&lt;&gt;"")*(AW$1&lt;&gt;""),IF(_xlfn.XLOOKUP(AW$1,Attendance_sorted_S!$B1:$CW1,Attendance_sorted_S!$B1:$CW1,"nn")&lt;&gt;"nn","•",""),"")</f>
        <v/>
      </c>
      <c r="AX2" s="1" t="str">
        <f ca="1">IF(($A2&lt;&gt;"")*(AX$1&lt;&gt;""),IF(_xlfn.XLOOKUP(AX$1,Attendance_sorted_S!$B1:$CW1,Attendance_sorted_S!$B1:$CW1,"nn")&lt;&gt;"nn","•",""),"")</f>
        <v/>
      </c>
      <c r="AY2" s="1" t="str">
        <f ca="1">IF(($A2&lt;&gt;"")*(AY$1&lt;&gt;""),IF(_xlfn.XLOOKUP(AY$1,Attendance_sorted_S!$B1:$CW1,Attendance_sorted_S!$B1:$CW1,"nn")&lt;&gt;"nn","•",""),"")</f>
        <v/>
      </c>
      <c r="AZ2" s="1" t="str">
        <f ca="1">IF(($A2&lt;&gt;"")*(AZ$1&lt;&gt;""),IF(_xlfn.XLOOKUP(AZ$1,Attendance_sorted_S!$B1:$CW1,Attendance_sorted_S!$B1:$CW1,"nn")&lt;&gt;"nn","•",""),"")</f>
        <v/>
      </c>
      <c r="BA2" s="1" t="str">
        <f ca="1">IF(($A2&lt;&gt;"")*(BA$1&lt;&gt;""),IF(_xlfn.XLOOKUP(BA$1,Attendance_sorted_S!$B1:$CW1,Attendance_sorted_S!$B1:$CW1,"nn")&lt;&gt;"nn","•",""),"")</f>
        <v/>
      </c>
      <c r="BB2" s="1" t="str">
        <f ca="1">IF(($A2&lt;&gt;"")*(BB$1&lt;&gt;""),IF(_xlfn.XLOOKUP(BB$1,Attendance_sorted_S!$B1:$CW1,Attendance_sorted_S!$B1:$CW1,"nn")&lt;&gt;"nn","•",""),"")</f>
        <v/>
      </c>
      <c r="BC2" s="1" t="str">
        <f ca="1">IF(($A2&lt;&gt;"")*(BC$1&lt;&gt;""),IF(_xlfn.XLOOKUP(BC$1,Attendance_sorted_S!$B1:$CW1,Attendance_sorted_S!$B1:$CW1,"nn")&lt;&gt;"nn","•",""),"")</f>
        <v/>
      </c>
      <c r="BD2" s="1" t="str">
        <f ca="1">IF(($A2&lt;&gt;"")*(BD$1&lt;&gt;""),IF(_xlfn.XLOOKUP(BD$1,Attendance_sorted_S!$B1:$CW1,Attendance_sorted_S!$B1:$CW1,"nn")&lt;&gt;"nn","•",""),"")</f>
        <v/>
      </c>
      <c r="BE2" s="1" t="str">
        <f ca="1">IF(($A2&lt;&gt;"")*(BE$1&lt;&gt;""),IF(_xlfn.XLOOKUP(BE$1,Attendance_sorted_S!$B1:$CW1,Attendance_sorted_S!$B1:$CW1,"nn")&lt;&gt;"nn","•",""),"")</f>
        <v/>
      </c>
      <c r="BF2" s="1" t="str">
        <f ca="1">IF(($A2&lt;&gt;"")*(BF$1&lt;&gt;""),IF(_xlfn.XLOOKUP(BF$1,Attendance_sorted_S!$B1:$CW1,Attendance_sorted_S!$B1:$CW1,"nn")&lt;&gt;"nn","•",""),"")</f>
        <v/>
      </c>
      <c r="BG2" s="1" t="str">
        <f ca="1">IF(($A2&lt;&gt;"")*(BG$1&lt;&gt;""),IF(_xlfn.XLOOKUP(BG$1,Attendance_sorted_S!$B1:$CW1,Attendance_sorted_S!$B1:$CW1,"nn")&lt;&gt;"nn","•",""),"")</f>
        <v/>
      </c>
      <c r="BH2" s="1" t="str">
        <f ca="1">IF(($A2&lt;&gt;"")*(BH$1&lt;&gt;""),IF(_xlfn.XLOOKUP(BH$1,Attendance_sorted_S!$B1:$CW1,Attendance_sorted_S!$B1:$CW1,"nn")&lt;&gt;"nn","•",""),"")</f>
        <v/>
      </c>
      <c r="BI2" s="1" t="str">
        <f ca="1">IF(($A2&lt;&gt;"")*(BI$1&lt;&gt;""),IF(_xlfn.XLOOKUP(BI$1,Attendance_sorted_S!$B1:$CW1,Attendance_sorted_S!$B1:$CW1,"nn")&lt;&gt;"nn","•",""),"")</f>
        <v/>
      </c>
      <c r="BJ2" s="1" t="str">
        <f ca="1">IF(($A2&lt;&gt;"")*(BJ$1&lt;&gt;""),IF(_xlfn.XLOOKUP(BJ$1,Attendance_sorted_S!$B1:$CW1,Attendance_sorted_S!$B1:$CW1,"nn")&lt;&gt;"nn","•",""),"")</f>
        <v/>
      </c>
      <c r="BK2" s="1" t="str">
        <f ca="1">IF(($A2&lt;&gt;"")*(BK$1&lt;&gt;""),IF(_xlfn.XLOOKUP(BK$1,Attendance_sorted_S!$B1:$CW1,Attendance_sorted_S!$B1:$CW1,"nn")&lt;&gt;"nn","•",""),"")</f>
        <v/>
      </c>
      <c r="BL2" s="1" t="str">
        <f ca="1">IF(($A2&lt;&gt;"")*(BL$1&lt;&gt;""),IF(_xlfn.XLOOKUP(BL$1,Attendance_sorted_S!$B1:$CW1,Attendance_sorted_S!$B1:$CW1,"nn")&lt;&gt;"nn","•",""),"")</f>
        <v/>
      </c>
      <c r="BM2" s="1" t="str">
        <f ca="1">IF(($A2&lt;&gt;"")*(BM$1&lt;&gt;""),IF(_xlfn.XLOOKUP(BM$1,Attendance_sorted_S!$B1:$CW1,Attendance_sorted_S!$B1:$CW1,"nn")&lt;&gt;"nn","•",""),"")</f>
        <v/>
      </c>
      <c r="BN2" s="1" t="str">
        <f ca="1">IF(($A2&lt;&gt;"")*(BN$1&lt;&gt;""),IF(_xlfn.XLOOKUP(BN$1,Attendance_sorted_S!$B1:$CW1,Attendance_sorted_S!$B1:$CW1,"nn")&lt;&gt;"nn","•",""),"")</f>
        <v/>
      </c>
      <c r="BO2" s="1" t="str">
        <f ca="1">IF(($A2&lt;&gt;"")*(BO$1&lt;&gt;""),IF(_xlfn.XLOOKUP(BO$1,Attendance_sorted_S!$B1:$CW1,Attendance_sorted_S!$B1:$CW1,"nn")&lt;&gt;"nn","•",""),"")</f>
        <v/>
      </c>
      <c r="BP2" s="1" t="str">
        <f ca="1">IF(($A2&lt;&gt;"")*(BP$1&lt;&gt;""),IF(_xlfn.XLOOKUP(BP$1,Attendance_sorted_S!$B1:$CW1,Attendance_sorted_S!$B1:$CW1,"nn")&lt;&gt;"nn","•",""),"")</f>
        <v/>
      </c>
      <c r="BQ2" s="1" t="str">
        <f ca="1">IF(($A2&lt;&gt;"")*(BQ$1&lt;&gt;""),IF(_xlfn.XLOOKUP(BQ$1,Attendance_sorted_S!$B1:$CW1,Attendance_sorted_S!$B1:$CW1,"nn")&lt;&gt;"nn","•",""),"")</f>
        <v/>
      </c>
      <c r="BR2" s="1" t="str">
        <f ca="1">IF(($A2&lt;&gt;"")*(BR$1&lt;&gt;""),IF(_xlfn.XLOOKUP(BR$1,Attendance_sorted_S!$B1:$CW1,Attendance_sorted_S!$B1:$CW1,"nn")&lt;&gt;"nn","•",""),"")</f>
        <v/>
      </c>
      <c r="BS2" s="1" t="str">
        <f ca="1">IF(($A2&lt;&gt;"")*(BS$1&lt;&gt;""),IF(_xlfn.XLOOKUP(BS$1,Attendance_sorted_S!$B1:$CW1,Attendance_sorted_S!$B1:$CW1,"nn")&lt;&gt;"nn","•",""),"")</f>
        <v/>
      </c>
      <c r="BT2" s="1" t="str">
        <f ca="1">IF(($A2&lt;&gt;"")*(BT$1&lt;&gt;""),IF(_xlfn.XLOOKUP(BT$1,Attendance_sorted_S!$B1:$CW1,Attendance_sorted_S!$B1:$CW1,"nn")&lt;&gt;"nn","•",""),"")</f>
        <v/>
      </c>
      <c r="BU2" s="1" t="str">
        <f ca="1">IF(($A2&lt;&gt;"")*(BU$1&lt;&gt;""),IF(_xlfn.XLOOKUP(BU$1,Attendance_sorted_S!$B1:$CW1,Attendance_sorted_S!$B1:$CW1,"nn")&lt;&gt;"nn","•",""),"")</f>
        <v/>
      </c>
      <c r="BV2" s="1" t="str">
        <f ca="1">IF(($A2&lt;&gt;"")*(BV$1&lt;&gt;""),IF(_xlfn.XLOOKUP(BV$1,Attendance_sorted_S!$B1:$CW1,Attendance_sorted_S!$B1:$CW1,"nn")&lt;&gt;"nn","•",""),"")</f>
        <v/>
      </c>
      <c r="BW2" s="1" t="str">
        <f ca="1">IF(($A2&lt;&gt;"")*(BW$1&lt;&gt;""),IF(_xlfn.XLOOKUP(BW$1,Attendance_sorted_S!$B1:$CW1,Attendance_sorted_S!$B1:$CW1,"nn")&lt;&gt;"nn","•",""),"")</f>
        <v/>
      </c>
      <c r="BX2" s="1" t="str">
        <f ca="1">IF(($A2&lt;&gt;"")*(BX$1&lt;&gt;""),IF(_xlfn.XLOOKUP(BX$1,Attendance_sorted_S!$B1:$CW1,Attendance_sorted_S!$B1:$CW1,"nn")&lt;&gt;"nn","•",""),"")</f>
        <v/>
      </c>
      <c r="BY2" s="1" t="str">
        <f ca="1">IF(($A2&lt;&gt;"")*(BY$1&lt;&gt;""),IF(_xlfn.XLOOKUP(BY$1,Attendance_sorted_S!$B1:$CW1,Attendance_sorted_S!$B1:$CW1,"nn")&lt;&gt;"nn","•",""),"")</f>
        <v/>
      </c>
      <c r="BZ2" s="1" t="str">
        <f ca="1">IF(($A2&lt;&gt;"")*(BZ$1&lt;&gt;""),IF(_xlfn.XLOOKUP(BZ$1,Attendance_sorted_S!$B1:$CW1,Attendance_sorted_S!$B1:$CW1,"nn")&lt;&gt;"nn","•",""),"")</f>
        <v/>
      </c>
      <c r="CA2" s="1" t="str">
        <f ca="1">IF(($A2&lt;&gt;"")*(CA$1&lt;&gt;""),IF(_xlfn.XLOOKUP(CA$1,Attendance_sorted_S!$B1:$CW1,Attendance_sorted_S!$B1:$CW1,"nn")&lt;&gt;"nn","•",""),"")</f>
        <v/>
      </c>
      <c r="CB2" s="1" t="str">
        <f ca="1">IF(($A2&lt;&gt;"")*(CB$1&lt;&gt;""),IF(_xlfn.XLOOKUP(CB$1,Attendance_sorted_S!$B1:$CW1,Attendance_sorted_S!$B1:$CW1,"nn")&lt;&gt;"nn","•",""),"")</f>
        <v/>
      </c>
      <c r="CC2" s="1" t="str">
        <f ca="1">IF(($A2&lt;&gt;"")*(CC$1&lt;&gt;""),IF(_xlfn.XLOOKUP(CC$1,Attendance_sorted_S!$B1:$CW1,Attendance_sorted_S!$B1:$CW1,"nn")&lt;&gt;"nn","•",""),"")</f>
        <v/>
      </c>
      <c r="CD2" s="1" t="str">
        <f ca="1">IF(($A2&lt;&gt;"")*(CD$1&lt;&gt;""),IF(_xlfn.XLOOKUP(CD$1,Attendance_sorted_S!$B1:$CW1,Attendance_sorted_S!$B1:$CW1,"nn")&lt;&gt;"nn","•",""),"")</f>
        <v/>
      </c>
      <c r="CE2" s="1" t="str">
        <f ca="1">IF(($A2&lt;&gt;"")*(CE$1&lt;&gt;""),IF(_xlfn.XLOOKUP(CE$1,Attendance_sorted_S!$B1:$CW1,Attendance_sorted_S!$B1:$CW1,"nn")&lt;&gt;"nn","•",""),"")</f>
        <v/>
      </c>
      <c r="CF2" s="1" t="str">
        <f ca="1">IF(($A2&lt;&gt;"")*(CF$1&lt;&gt;""),IF(_xlfn.XLOOKUP(CF$1,Attendance_sorted_S!$B1:$CW1,Attendance_sorted_S!$B1:$CW1,"nn")&lt;&gt;"nn","•",""),"")</f>
        <v/>
      </c>
      <c r="CG2" s="1" t="str">
        <f ca="1">IF(($A2&lt;&gt;"")*(CG$1&lt;&gt;""),IF(_xlfn.XLOOKUP(CG$1,Attendance_sorted_S!$B1:$CW1,Attendance_sorted_S!$B1:$CW1,"nn")&lt;&gt;"nn","•",""),"")</f>
        <v/>
      </c>
      <c r="CH2" s="1" t="str">
        <f ca="1">IF(($A2&lt;&gt;"")*(CH$1&lt;&gt;""),IF(_xlfn.XLOOKUP(CH$1,Attendance_sorted_S!$B1:$CW1,Attendance_sorted_S!$B1:$CW1,"nn")&lt;&gt;"nn","•",""),"")</f>
        <v/>
      </c>
      <c r="CI2" s="1" t="str">
        <f ca="1">IF(($A2&lt;&gt;"")*(CI$1&lt;&gt;""),IF(_xlfn.XLOOKUP(CI$1,Attendance_sorted_S!$B1:$CW1,Attendance_sorted_S!$B1:$CW1,"nn")&lt;&gt;"nn","•",""),"")</f>
        <v/>
      </c>
      <c r="CJ2" s="1" t="str">
        <f ca="1">IF(($A2&lt;&gt;"")*(CJ$1&lt;&gt;""),IF(_xlfn.XLOOKUP(CJ$1,Attendance_sorted_S!$B1:$CW1,Attendance_sorted_S!$B1:$CW1,"nn")&lt;&gt;"nn","•",""),"")</f>
        <v/>
      </c>
      <c r="CK2" s="1" t="str">
        <f ca="1">IF(($A2&lt;&gt;"")*(CK$1&lt;&gt;""),IF(_xlfn.XLOOKUP(CK$1,Attendance_sorted_S!$B1:$CW1,Attendance_sorted_S!$B1:$CW1,"nn")&lt;&gt;"nn","•",""),"")</f>
        <v/>
      </c>
      <c r="CL2" s="1" t="str">
        <f ca="1">IF(($A2&lt;&gt;"")*(CL$1&lt;&gt;""),IF(_xlfn.XLOOKUP(CL$1,Attendance_sorted_S!$B1:$CW1,Attendance_sorted_S!$B1:$CW1,"nn")&lt;&gt;"nn","•",""),"")</f>
        <v/>
      </c>
      <c r="CM2" s="1" t="str">
        <f ca="1">IF(($A2&lt;&gt;"")*(CM$1&lt;&gt;""),IF(_xlfn.XLOOKUP(CM$1,Attendance_sorted_S!$B1:$CW1,Attendance_sorted_S!$B1:$CW1,"nn")&lt;&gt;"nn","•",""),"")</f>
        <v/>
      </c>
      <c r="CN2" s="1" t="str">
        <f ca="1">IF(($A2&lt;&gt;"")*(CN$1&lt;&gt;""),IF(_xlfn.XLOOKUP(CN$1,Attendance_sorted_S!$B1:$CW1,Attendance_sorted_S!$B1:$CW1,"nn")&lt;&gt;"nn","•",""),"")</f>
        <v/>
      </c>
      <c r="CO2" s="1" t="str">
        <f ca="1">IF(($A2&lt;&gt;"")*(CO$1&lt;&gt;""),IF(_xlfn.XLOOKUP(CO$1,Attendance_sorted_S!$B1:$CW1,Attendance_sorted_S!$B1:$CW1,"nn")&lt;&gt;"nn","•",""),"")</f>
        <v/>
      </c>
      <c r="CP2" s="1" t="str">
        <f ca="1">IF(($A2&lt;&gt;"")*(CP$1&lt;&gt;""),IF(_xlfn.XLOOKUP(CP$1,Attendance_sorted_S!$B1:$CW1,Attendance_sorted_S!$B1:$CW1,"nn")&lt;&gt;"nn","•",""),"")</f>
        <v/>
      </c>
      <c r="CQ2" s="1" t="str">
        <f ca="1">IF(($A2&lt;&gt;"")*(CQ$1&lt;&gt;""),IF(_xlfn.XLOOKUP(CQ$1,Attendance_sorted_S!$B1:$CW1,Attendance_sorted_S!$B1:$CW1,"nn")&lt;&gt;"nn","•",""),"")</f>
        <v/>
      </c>
      <c r="CR2" s="1" t="str">
        <f ca="1">IF(($A2&lt;&gt;"")*(CR$1&lt;&gt;""),IF(_xlfn.XLOOKUP(CR$1,Attendance_sorted_S!$B1:$CW1,Attendance_sorted_S!$B1:$CW1,"nn")&lt;&gt;"nn","•",""),"")</f>
        <v/>
      </c>
      <c r="CS2" s="1" t="str">
        <f ca="1">IF(($A2&lt;&gt;"")*(CS$1&lt;&gt;""),IF(_xlfn.XLOOKUP(CS$1,Attendance_sorted_S!$B1:$CW1,Attendance_sorted_S!$B1:$CW1,"nn")&lt;&gt;"nn","•",""),"")</f>
        <v/>
      </c>
      <c r="CT2" s="1" t="str">
        <f ca="1">IF(($A2&lt;&gt;"")*(CT$1&lt;&gt;""),IF(_xlfn.XLOOKUP(CT$1,Attendance_sorted_S!$B1:$CW1,Attendance_sorted_S!$B1:$CW1,"nn")&lt;&gt;"nn","•",""),"")</f>
        <v/>
      </c>
      <c r="CU2" s="1" t="str">
        <f ca="1">IF(($A2&lt;&gt;"")*(CU$1&lt;&gt;""),IF(_xlfn.XLOOKUP(CU$1,Attendance_sorted_S!$B1:$CW1,Attendance_sorted_S!$B1:$CW1,"nn")&lt;&gt;"nn","•",""),"")</f>
        <v/>
      </c>
      <c r="CV2" s="1" t="str">
        <f ca="1">IF(($A2&lt;&gt;"")*(CV$1&lt;&gt;""),IF(_xlfn.XLOOKUP(CV$1,Attendance_sorted_S!$B1:$CW1,Attendance_sorted_S!$B1:$CW1,"nn")&lt;&gt;"nn","•",""),"")</f>
        <v/>
      </c>
      <c r="CW2" s="1" t="str">
        <f ca="1">IF(($A2&lt;&gt;"")*(CW$1&lt;&gt;""),IF(_xlfn.XLOOKUP(CW$1,Attendance_sorted_S!$B1:$CW1,Attendance_sorted_S!$B1:$CW1,"nn")&lt;&gt;"nn","•",""),"")</f>
        <v/>
      </c>
    </row>
    <row r="3" spans="1:101">
      <c r="A3" s="1">
        <v>2</v>
      </c>
      <c r="B3" s="1" t="str">
        <f ca="1">IF(($A3&lt;&gt;"")*(B$1&lt;&gt;""),IF(_xlfn.XLOOKUP(B$1,Attendance_sorted_S!$B2:$CW2,Attendance_sorted_S!$B2:$CW2,"nn")&lt;&gt;"nn","•",""),"")</f>
        <v/>
      </c>
      <c r="C3" s="1" t="str">
        <f ca="1">IF(($A3&lt;&gt;"")*(C$1&lt;&gt;""),IF(_xlfn.XLOOKUP(C$1,Attendance_sorted_S!$B2:$CW2,Attendance_sorted_S!$B2:$CW2,"nn")&lt;&gt;"nn","•",""),"")</f>
        <v/>
      </c>
      <c r="D3" s="1" t="str">
        <f ca="1">IF(($A3&lt;&gt;"")*(D$1&lt;&gt;""),IF(_xlfn.XLOOKUP(D$1,Attendance_sorted_S!$B2:$CW2,Attendance_sorted_S!$B2:$CW2,"nn")&lt;&gt;"nn","•",""),"")</f>
        <v/>
      </c>
      <c r="E3" s="1" t="str">
        <f ca="1">IF(($A3&lt;&gt;"")*(E$1&lt;&gt;""),IF(_xlfn.XLOOKUP(E$1,Attendance_sorted_S!$B2:$CW2,Attendance_sorted_S!$B2:$CW2,"nn")&lt;&gt;"nn","•",""),"")</f>
        <v/>
      </c>
      <c r="F3" s="1" t="str">
        <f ca="1">IF(($A3&lt;&gt;"")*(F$1&lt;&gt;""),IF(_xlfn.XLOOKUP(F$1,Attendance_sorted_S!$B2:$CW2,Attendance_sorted_S!$B2:$CW2,"nn")&lt;&gt;"nn","•",""),"")</f>
        <v/>
      </c>
      <c r="G3" s="1" t="str">
        <f ca="1">IF(($A3&lt;&gt;"")*(G$1&lt;&gt;""),IF(_xlfn.XLOOKUP(G$1,Attendance_sorted_S!$B2:$CW2,Attendance_sorted_S!$B2:$CW2,"nn")&lt;&gt;"nn","•",""),"")</f>
        <v/>
      </c>
      <c r="H3" s="1" t="str">
        <f ca="1">IF(($A3&lt;&gt;"")*(H$1&lt;&gt;""),IF(_xlfn.XLOOKUP(H$1,Attendance_sorted_S!$B2:$CW2,Attendance_sorted_S!$B2:$CW2,"nn")&lt;&gt;"nn","•",""),"")</f>
        <v/>
      </c>
      <c r="I3" s="1" t="str">
        <f ca="1">IF(($A3&lt;&gt;"")*(I$1&lt;&gt;""),IF(_xlfn.XLOOKUP(I$1,Attendance_sorted_S!$B2:$CW2,Attendance_sorted_S!$B2:$CW2,"nn")&lt;&gt;"nn","•",""),"")</f>
        <v/>
      </c>
      <c r="J3" s="1" t="str">
        <f ca="1">IF(($A3&lt;&gt;"")*(J$1&lt;&gt;""),IF(_xlfn.XLOOKUP(J$1,Attendance_sorted_S!$B2:$CW2,Attendance_sorted_S!$B2:$CW2,"nn")&lt;&gt;"nn","•",""),"")</f>
        <v/>
      </c>
      <c r="K3" s="1" t="str">
        <f ca="1">IF(($A3&lt;&gt;"")*(K$1&lt;&gt;""),IF(_xlfn.XLOOKUP(K$1,Attendance_sorted_S!$B2:$CW2,Attendance_sorted_S!$B2:$CW2,"nn")&lt;&gt;"nn","•",""),"")</f>
        <v/>
      </c>
      <c r="L3" s="1" t="str">
        <f ca="1">IF(($A3&lt;&gt;"")*(L$1&lt;&gt;""),IF(_xlfn.XLOOKUP(L$1,Attendance_sorted_S!$B2:$CW2,Attendance_sorted_S!$B2:$CW2,"nn")&lt;&gt;"nn","•",""),"")</f>
        <v/>
      </c>
      <c r="M3" s="1" t="str">
        <f ca="1">IF(($A3&lt;&gt;"")*(M$1&lt;&gt;""),IF(_xlfn.XLOOKUP(M$1,Attendance_sorted_S!$B2:$CW2,Attendance_sorted_S!$B2:$CW2,"nn")&lt;&gt;"nn","•",""),"")</f>
        <v/>
      </c>
      <c r="N3" s="1" t="str">
        <f ca="1">IF(($A3&lt;&gt;"")*(N$1&lt;&gt;""),IF(_xlfn.XLOOKUP(N$1,Attendance_sorted_S!$B2:$CW2,Attendance_sorted_S!$B2:$CW2,"nn")&lt;&gt;"nn","•",""),"")</f>
        <v/>
      </c>
      <c r="O3" s="1" t="str">
        <f ca="1">IF(($A3&lt;&gt;"")*(O$1&lt;&gt;""),IF(_xlfn.XLOOKUP(O$1,Attendance_sorted_S!$B2:$CW2,Attendance_sorted_S!$B2:$CW2,"nn")&lt;&gt;"nn","•",""),"")</f>
        <v/>
      </c>
      <c r="P3" s="1" t="str">
        <f ca="1">IF(($A3&lt;&gt;"")*(P$1&lt;&gt;""),IF(_xlfn.XLOOKUP(P$1,Attendance_sorted_S!$B2:$CW2,Attendance_sorted_S!$B2:$CW2,"nn")&lt;&gt;"nn","•",""),"")</f>
        <v/>
      </c>
      <c r="Q3" s="1" t="str">
        <f ca="1">IF(($A3&lt;&gt;"")*(Q$1&lt;&gt;""),IF(_xlfn.XLOOKUP(Q$1,Attendance_sorted_S!$B2:$CW2,Attendance_sorted_S!$B2:$CW2,"nn")&lt;&gt;"nn","•",""),"")</f>
        <v/>
      </c>
      <c r="R3" s="1" t="str">
        <f ca="1">IF(($A3&lt;&gt;"")*(R$1&lt;&gt;""),IF(_xlfn.XLOOKUP(R$1,Attendance_sorted_S!$B2:$CW2,Attendance_sorted_S!$B2:$CW2,"nn")&lt;&gt;"nn","•",""),"")</f>
        <v/>
      </c>
      <c r="S3" s="1" t="str">
        <f ca="1">IF(($A3&lt;&gt;"")*(S$1&lt;&gt;""),IF(_xlfn.XLOOKUP(S$1,Attendance_sorted_S!$B2:$CW2,Attendance_sorted_S!$B2:$CW2,"nn")&lt;&gt;"nn","•",""),"")</f>
        <v/>
      </c>
      <c r="T3" s="1" t="str">
        <f ca="1">IF(($A3&lt;&gt;"")*(T$1&lt;&gt;""),IF(_xlfn.XLOOKUP(T$1,Attendance_sorted_S!$B2:$CW2,Attendance_sorted_S!$B2:$CW2,"nn")&lt;&gt;"nn","•",""),"")</f>
        <v/>
      </c>
      <c r="U3" s="1" t="str">
        <f ca="1">IF(($A3&lt;&gt;"")*(U$1&lt;&gt;""),IF(_xlfn.XLOOKUP(U$1,Attendance_sorted_S!$B2:$CW2,Attendance_sorted_S!$B2:$CW2,"nn")&lt;&gt;"nn","•",""),"")</f>
        <v/>
      </c>
      <c r="V3" s="1" t="str">
        <f ca="1">IF(($A3&lt;&gt;"")*(V$1&lt;&gt;""),IF(_xlfn.XLOOKUP(V$1,Attendance_sorted_S!$B2:$CW2,Attendance_sorted_S!$B2:$CW2,"nn")&lt;&gt;"nn","•",""),"")</f>
        <v/>
      </c>
      <c r="W3" s="1" t="str">
        <f ca="1">IF(($A3&lt;&gt;"")*(W$1&lt;&gt;""),IF(_xlfn.XLOOKUP(W$1,Attendance_sorted_S!$B2:$CW2,Attendance_sorted_S!$B2:$CW2,"nn")&lt;&gt;"nn","•",""),"")</f>
        <v/>
      </c>
      <c r="X3" s="1" t="str">
        <f ca="1">IF(($A3&lt;&gt;"")*(X$1&lt;&gt;""),IF(_xlfn.XLOOKUP(X$1,Attendance_sorted_S!$B2:$CW2,Attendance_sorted_S!$B2:$CW2,"nn")&lt;&gt;"nn","•",""),"")</f>
        <v/>
      </c>
      <c r="Y3" s="1" t="str">
        <f ca="1">IF(($A3&lt;&gt;"")*(Y$1&lt;&gt;""),IF(_xlfn.XLOOKUP(Y$1,Attendance_sorted_S!$B2:$CW2,Attendance_sorted_S!$B2:$CW2,"nn")&lt;&gt;"nn","•",""),"")</f>
        <v/>
      </c>
      <c r="Z3" s="1" t="str">
        <f ca="1">IF(($A3&lt;&gt;"")*(Z$1&lt;&gt;""),IF(_xlfn.XLOOKUP(Z$1,Attendance_sorted_S!$B2:$CW2,Attendance_sorted_S!$B2:$CW2,"nn")&lt;&gt;"nn","•",""),"")</f>
        <v/>
      </c>
      <c r="AA3" s="1" t="str">
        <f ca="1">IF(($A3&lt;&gt;"")*(AA$1&lt;&gt;""),IF(_xlfn.XLOOKUP(AA$1,Attendance_sorted_S!$B2:$CW2,Attendance_sorted_S!$B2:$CW2,"nn")&lt;&gt;"nn","•",""),"")</f>
        <v/>
      </c>
      <c r="AB3" s="1" t="str">
        <f ca="1">IF(($A3&lt;&gt;"")*(AB$1&lt;&gt;""),IF(_xlfn.XLOOKUP(AB$1,Attendance_sorted_S!$B2:$CW2,Attendance_sorted_S!$B2:$CW2,"nn")&lt;&gt;"nn","•",""),"")</f>
        <v/>
      </c>
      <c r="AC3" s="1" t="str">
        <f ca="1">IF(($A3&lt;&gt;"")*(AC$1&lt;&gt;""),IF(_xlfn.XLOOKUP(AC$1,Attendance_sorted_S!$B2:$CW2,Attendance_sorted_S!$B2:$CW2,"nn")&lt;&gt;"nn","•",""),"")</f>
        <v/>
      </c>
      <c r="AD3" s="1" t="str">
        <f ca="1">IF(($A3&lt;&gt;"")*(AD$1&lt;&gt;""),IF(_xlfn.XLOOKUP(AD$1,Attendance_sorted_S!$B2:$CW2,Attendance_sorted_S!$B2:$CW2,"nn")&lt;&gt;"nn","•",""),"")</f>
        <v/>
      </c>
      <c r="AE3" s="1" t="str">
        <f ca="1">IF(($A3&lt;&gt;"")*(AE$1&lt;&gt;""),IF(_xlfn.XLOOKUP(AE$1,Attendance_sorted_S!$B2:$CW2,Attendance_sorted_S!$B2:$CW2,"nn")&lt;&gt;"nn","•",""),"")</f>
        <v/>
      </c>
      <c r="AF3" s="1" t="str">
        <f ca="1">IF(($A3&lt;&gt;"")*(AF$1&lt;&gt;""),IF(_xlfn.XLOOKUP(AF$1,Attendance_sorted_S!$B2:$CW2,Attendance_sorted_S!$B2:$CW2,"nn")&lt;&gt;"nn","•",""),"")</f>
        <v/>
      </c>
      <c r="AG3" s="1" t="str">
        <f ca="1">IF(($A3&lt;&gt;"")*(AG$1&lt;&gt;""),IF(_xlfn.XLOOKUP(AG$1,Attendance_sorted_S!$B2:$CW2,Attendance_sorted_S!$B2:$CW2,"nn")&lt;&gt;"nn","•",""),"")</f>
        <v/>
      </c>
      <c r="AH3" s="1" t="str">
        <f ca="1">IF(($A3&lt;&gt;"")*(AH$1&lt;&gt;""),IF(_xlfn.XLOOKUP(AH$1,Attendance_sorted_S!$B2:$CW2,Attendance_sorted_S!$B2:$CW2,"nn")&lt;&gt;"nn","•",""),"")</f>
        <v/>
      </c>
      <c r="AI3" s="1" t="str">
        <f ca="1">IF(($A3&lt;&gt;"")*(AI$1&lt;&gt;""),IF(_xlfn.XLOOKUP(AI$1,Attendance_sorted_S!$B2:$CW2,Attendance_sorted_S!$B2:$CW2,"nn")&lt;&gt;"nn","•",""),"")</f>
        <v/>
      </c>
      <c r="AJ3" s="1" t="str">
        <f ca="1">IF(($A3&lt;&gt;"")*(AJ$1&lt;&gt;""),IF(_xlfn.XLOOKUP(AJ$1,Attendance_sorted_S!$B2:$CW2,Attendance_sorted_S!$B2:$CW2,"nn")&lt;&gt;"nn","•",""),"")</f>
        <v/>
      </c>
      <c r="AK3" s="1" t="str">
        <f ca="1">IF(($A3&lt;&gt;"")*(AK$1&lt;&gt;""),IF(_xlfn.XLOOKUP(AK$1,Attendance_sorted_S!$B2:$CW2,Attendance_sorted_S!$B2:$CW2,"nn")&lt;&gt;"nn","•",""),"")</f>
        <v/>
      </c>
      <c r="AL3" s="1" t="str">
        <f ca="1">IF(($A3&lt;&gt;"")*(AL$1&lt;&gt;""),IF(_xlfn.XLOOKUP(AL$1,Attendance_sorted_S!$B2:$CW2,Attendance_sorted_S!$B2:$CW2,"nn")&lt;&gt;"nn","•",""),"")</f>
        <v/>
      </c>
      <c r="AM3" s="1" t="str">
        <f ca="1">IF(($A3&lt;&gt;"")*(AM$1&lt;&gt;""),IF(_xlfn.XLOOKUP(AM$1,Attendance_sorted_S!$B2:$CW2,Attendance_sorted_S!$B2:$CW2,"nn")&lt;&gt;"nn","•",""),"")</f>
        <v/>
      </c>
      <c r="AN3" s="1" t="str">
        <f ca="1">IF(($A3&lt;&gt;"")*(AN$1&lt;&gt;""),IF(_xlfn.XLOOKUP(AN$1,Attendance_sorted_S!$B2:$CW2,Attendance_sorted_S!$B2:$CW2,"nn")&lt;&gt;"nn","•",""),"")</f>
        <v/>
      </c>
      <c r="AO3" s="1" t="str">
        <f ca="1">IF(($A3&lt;&gt;"")*(AO$1&lt;&gt;""),IF(_xlfn.XLOOKUP(AO$1,Attendance_sorted_S!$B2:$CW2,Attendance_sorted_S!$B2:$CW2,"nn")&lt;&gt;"nn","•",""),"")</f>
        <v/>
      </c>
      <c r="AP3" s="1" t="str">
        <f ca="1">IF(($A3&lt;&gt;"")*(AP$1&lt;&gt;""),IF(_xlfn.XLOOKUP(AP$1,Attendance_sorted_S!$B2:$CW2,Attendance_sorted_S!$B2:$CW2,"nn")&lt;&gt;"nn","•",""),"")</f>
        <v/>
      </c>
      <c r="AQ3" s="1" t="str">
        <f ca="1">IF(($A3&lt;&gt;"")*(AQ$1&lt;&gt;""),IF(_xlfn.XLOOKUP(AQ$1,Attendance_sorted_S!$B2:$CW2,Attendance_sorted_S!$B2:$CW2,"nn")&lt;&gt;"nn","•",""),"")</f>
        <v/>
      </c>
      <c r="AR3" s="1" t="str">
        <f ca="1">IF(($A3&lt;&gt;"")*(AR$1&lt;&gt;""),IF(_xlfn.XLOOKUP(AR$1,Attendance_sorted_S!$B2:$CW2,Attendance_sorted_S!$B2:$CW2,"nn")&lt;&gt;"nn","•",""),"")</f>
        <v/>
      </c>
      <c r="AS3" s="1" t="str">
        <f ca="1">IF(($A3&lt;&gt;"")*(AS$1&lt;&gt;""),IF(_xlfn.XLOOKUP(AS$1,Attendance_sorted_S!$B2:$CW2,Attendance_sorted_S!$B2:$CW2,"nn")&lt;&gt;"nn","•",""),"")</f>
        <v/>
      </c>
      <c r="AT3" s="1" t="str">
        <f ca="1">IF(($A3&lt;&gt;"")*(AT$1&lt;&gt;""),IF(_xlfn.XLOOKUP(AT$1,Attendance_sorted_S!$B2:$CW2,Attendance_sorted_S!$B2:$CW2,"nn")&lt;&gt;"nn","•",""),"")</f>
        <v/>
      </c>
      <c r="AU3" s="1" t="str">
        <f ca="1">IF(($A3&lt;&gt;"")*(AU$1&lt;&gt;""),IF(_xlfn.XLOOKUP(AU$1,Attendance_sorted_S!$B2:$CW2,Attendance_sorted_S!$B2:$CW2,"nn")&lt;&gt;"nn","•",""),"")</f>
        <v/>
      </c>
      <c r="AV3" s="1" t="str">
        <f ca="1">IF(($A3&lt;&gt;"")*(AV$1&lt;&gt;""),IF(_xlfn.XLOOKUP(AV$1,Attendance_sorted_S!$B2:$CW2,Attendance_sorted_S!$B2:$CW2,"nn")&lt;&gt;"nn","•",""),"")</f>
        <v/>
      </c>
      <c r="AW3" s="1" t="str">
        <f ca="1">IF(($A3&lt;&gt;"")*(AW$1&lt;&gt;""),IF(_xlfn.XLOOKUP(AW$1,Attendance_sorted_S!$B2:$CW2,Attendance_sorted_S!$B2:$CW2,"nn")&lt;&gt;"nn","•",""),"")</f>
        <v/>
      </c>
      <c r="AX3" s="1" t="str">
        <f ca="1">IF(($A3&lt;&gt;"")*(AX$1&lt;&gt;""),IF(_xlfn.XLOOKUP(AX$1,Attendance_sorted_S!$B2:$CW2,Attendance_sorted_S!$B2:$CW2,"nn")&lt;&gt;"nn","•",""),"")</f>
        <v/>
      </c>
      <c r="AY3" s="1" t="str">
        <f ca="1">IF(($A3&lt;&gt;"")*(AY$1&lt;&gt;""),IF(_xlfn.XLOOKUP(AY$1,Attendance_sorted_S!$B2:$CW2,Attendance_sorted_S!$B2:$CW2,"nn")&lt;&gt;"nn","•",""),"")</f>
        <v/>
      </c>
      <c r="AZ3" s="1" t="str">
        <f ca="1">IF(($A3&lt;&gt;"")*(AZ$1&lt;&gt;""),IF(_xlfn.XLOOKUP(AZ$1,Attendance_sorted_S!$B2:$CW2,Attendance_sorted_S!$B2:$CW2,"nn")&lt;&gt;"nn","•",""),"")</f>
        <v/>
      </c>
      <c r="BA3" s="1" t="str">
        <f ca="1">IF(($A3&lt;&gt;"")*(BA$1&lt;&gt;""),IF(_xlfn.XLOOKUP(BA$1,Attendance_sorted_S!$B2:$CW2,Attendance_sorted_S!$B2:$CW2,"nn")&lt;&gt;"nn","•",""),"")</f>
        <v/>
      </c>
      <c r="BB3" s="1" t="str">
        <f ca="1">IF(($A3&lt;&gt;"")*(BB$1&lt;&gt;""),IF(_xlfn.XLOOKUP(BB$1,Attendance_sorted_S!$B2:$CW2,Attendance_sorted_S!$B2:$CW2,"nn")&lt;&gt;"nn","•",""),"")</f>
        <v/>
      </c>
      <c r="BC3" s="1" t="str">
        <f ca="1">IF(($A3&lt;&gt;"")*(BC$1&lt;&gt;""),IF(_xlfn.XLOOKUP(BC$1,Attendance_sorted_S!$B2:$CW2,Attendance_sorted_S!$B2:$CW2,"nn")&lt;&gt;"nn","•",""),"")</f>
        <v/>
      </c>
      <c r="BD3" s="1" t="str">
        <f ca="1">IF(($A3&lt;&gt;"")*(BD$1&lt;&gt;""),IF(_xlfn.XLOOKUP(BD$1,Attendance_sorted_S!$B2:$CW2,Attendance_sorted_S!$B2:$CW2,"nn")&lt;&gt;"nn","•",""),"")</f>
        <v/>
      </c>
      <c r="BE3" s="1" t="str">
        <f ca="1">IF(($A3&lt;&gt;"")*(BE$1&lt;&gt;""),IF(_xlfn.XLOOKUP(BE$1,Attendance_sorted_S!$B2:$CW2,Attendance_sorted_S!$B2:$CW2,"nn")&lt;&gt;"nn","•",""),"")</f>
        <v/>
      </c>
      <c r="BF3" s="1" t="str">
        <f ca="1">IF(($A3&lt;&gt;"")*(BF$1&lt;&gt;""),IF(_xlfn.XLOOKUP(BF$1,Attendance_sorted_S!$B2:$CW2,Attendance_sorted_S!$B2:$CW2,"nn")&lt;&gt;"nn","•",""),"")</f>
        <v/>
      </c>
      <c r="BG3" s="1" t="str">
        <f ca="1">IF(($A3&lt;&gt;"")*(BG$1&lt;&gt;""),IF(_xlfn.XLOOKUP(BG$1,Attendance_sorted_S!$B2:$CW2,Attendance_sorted_S!$B2:$CW2,"nn")&lt;&gt;"nn","•",""),"")</f>
        <v/>
      </c>
      <c r="BH3" s="1" t="str">
        <f ca="1">IF(($A3&lt;&gt;"")*(BH$1&lt;&gt;""),IF(_xlfn.XLOOKUP(BH$1,Attendance_sorted_S!$B2:$CW2,Attendance_sorted_S!$B2:$CW2,"nn")&lt;&gt;"nn","•",""),"")</f>
        <v/>
      </c>
      <c r="BI3" s="1" t="str">
        <f ca="1">IF(($A3&lt;&gt;"")*(BI$1&lt;&gt;""),IF(_xlfn.XLOOKUP(BI$1,Attendance_sorted_S!$B2:$CW2,Attendance_sorted_S!$B2:$CW2,"nn")&lt;&gt;"nn","•",""),"")</f>
        <v/>
      </c>
      <c r="BJ3" s="1" t="str">
        <f ca="1">IF(($A3&lt;&gt;"")*(BJ$1&lt;&gt;""),IF(_xlfn.XLOOKUP(BJ$1,Attendance_sorted_S!$B2:$CW2,Attendance_sorted_S!$B2:$CW2,"nn")&lt;&gt;"nn","•",""),"")</f>
        <v/>
      </c>
      <c r="BK3" s="1" t="str">
        <f ca="1">IF(($A3&lt;&gt;"")*(BK$1&lt;&gt;""),IF(_xlfn.XLOOKUP(BK$1,Attendance_sorted_S!$B2:$CW2,Attendance_sorted_S!$B2:$CW2,"nn")&lt;&gt;"nn","•",""),"")</f>
        <v/>
      </c>
      <c r="BL3" s="1" t="str">
        <f ca="1">IF(($A3&lt;&gt;"")*(BL$1&lt;&gt;""),IF(_xlfn.XLOOKUP(BL$1,Attendance_sorted_S!$B2:$CW2,Attendance_sorted_S!$B2:$CW2,"nn")&lt;&gt;"nn","•",""),"")</f>
        <v/>
      </c>
      <c r="BM3" s="1" t="str">
        <f ca="1">IF(($A3&lt;&gt;"")*(BM$1&lt;&gt;""),IF(_xlfn.XLOOKUP(BM$1,Attendance_sorted_S!$B2:$CW2,Attendance_sorted_S!$B2:$CW2,"nn")&lt;&gt;"nn","•",""),"")</f>
        <v/>
      </c>
      <c r="BN3" s="1" t="str">
        <f ca="1">IF(($A3&lt;&gt;"")*(BN$1&lt;&gt;""),IF(_xlfn.XLOOKUP(BN$1,Attendance_sorted_S!$B2:$CW2,Attendance_sorted_S!$B2:$CW2,"nn")&lt;&gt;"nn","•",""),"")</f>
        <v/>
      </c>
      <c r="BO3" s="1" t="str">
        <f ca="1">IF(($A3&lt;&gt;"")*(BO$1&lt;&gt;""),IF(_xlfn.XLOOKUP(BO$1,Attendance_sorted_S!$B2:$CW2,Attendance_sorted_S!$B2:$CW2,"nn")&lt;&gt;"nn","•",""),"")</f>
        <v/>
      </c>
      <c r="BP3" s="1" t="str">
        <f ca="1">IF(($A3&lt;&gt;"")*(BP$1&lt;&gt;""),IF(_xlfn.XLOOKUP(BP$1,Attendance_sorted_S!$B2:$CW2,Attendance_sorted_S!$B2:$CW2,"nn")&lt;&gt;"nn","•",""),"")</f>
        <v/>
      </c>
      <c r="BQ3" s="1" t="str">
        <f ca="1">IF(($A3&lt;&gt;"")*(BQ$1&lt;&gt;""),IF(_xlfn.XLOOKUP(BQ$1,Attendance_sorted_S!$B2:$CW2,Attendance_sorted_S!$B2:$CW2,"nn")&lt;&gt;"nn","•",""),"")</f>
        <v/>
      </c>
      <c r="BR3" s="1" t="str">
        <f ca="1">IF(($A3&lt;&gt;"")*(BR$1&lt;&gt;""),IF(_xlfn.XLOOKUP(BR$1,Attendance_sorted_S!$B2:$CW2,Attendance_sorted_S!$B2:$CW2,"nn")&lt;&gt;"nn","•",""),"")</f>
        <v/>
      </c>
      <c r="BS3" s="1" t="str">
        <f ca="1">IF(($A3&lt;&gt;"")*(BS$1&lt;&gt;""),IF(_xlfn.XLOOKUP(BS$1,Attendance_sorted_S!$B2:$CW2,Attendance_sorted_S!$B2:$CW2,"nn")&lt;&gt;"nn","•",""),"")</f>
        <v/>
      </c>
      <c r="BT3" s="1" t="str">
        <f ca="1">IF(($A3&lt;&gt;"")*(BT$1&lt;&gt;""),IF(_xlfn.XLOOKUP(BT$1,Attendance_sorted_S!$B2:$CW2,Attendance_sorted_S!$B2:$CW2,"nn")&lt;&gt;"nn","•",""),"")</f>
        <v/>
      </c>
      <c r="BU3" s="1" t="str">
        <f ca="1">IF(($A3&lt;&gt;"")*(BU$1&lt;&gt;""),IF(_xlfn.XLOOKUP(BU$1,Attendance_sorted_S!$B2:$CW2,Attendance_sorted_S!$B2:$CW2,"nn")&lt;&gt;"nn","•",""),"")</f>
        <v/>
      </c>
      <c r="BV3" s="1" t="str">
        <f ca="1">IF(($A3&lt;&gt;"")*(BV$1&lt;&gt;""),IF(_xlfn.XLOOKUP(BV$1,Attendance_sorted_S!$B2:$CW2,Attendance_sorted_S!$B2:$CW2,"nn")&lt;&gt;"nn","•",""),"")</f>
        <v/>
      </c>
      <c r="BW3" s="1" t="str">
        <f ca="1">IF(($A3&lt;&gt;"")*(BW$1&lt;&gt;""),IF(_xlfn.XLOOKUP(BW$1,Attendance_sorted_S!$B2:$CW2,Attendance_sorted_S!$B2:$CW2,"nn")&lt;&gt;"nn","•",""),"")</f>
        <v/>
      </c>
      <c r="BX3" s="1" t="str">
        <f ca="1">IF(($A3&lt;&gt;"")*(BX$1&lt;&gt;""),IF(_xlfn.XLOOKUP(BX$1,Attendance_sorted_S!$B2:$CW2,Attendance_sorted_S!$B2:$CW2,"nn")&lt;&gt;"nn","•",""),"")</f>
        <v/>
      </c>
      <c r="BY3" s="1" t="str">
        <f ca="1">IF(($A3&lt;&gt;"")*(BY$1&lt;&gt;""),IF(_xlfn.XLOOKUP(BY$1,Attendance_sorted_S!$B2:$CW2,Attendance_sorted_S!$B2:$CW2,"nn")&lt;&gt;"nn","•",""),"")</f>
        <v/>
      </c>
      <c r="BZ3" s="1" t="str">
        <f ca="1">IF(($A3&lt;&gt;"")*(BZ$1&lt;&gt;""),IF(_xlfn.XLOOKUP(BZ$1,Attendance_sorted_S!$B2:$CW2,Attendance_sorted_S!$B2:$CW2,"nn")&lt;&gt;"nn","•",""),"")</f>
        <v/>
      </c>
      <c r="CA3" s="1" t="str">
        <f ca="1">IF(($A3&lt;&gt;"")*(CA$1&lt;&gt;""),IF(_xlfn.XLOOKUP(CA$1,Attendance_sorted_S!$B2:$CW2,Attendance_sorted_S!$B2:$CW2,"nn")&lt;&gt;"nn","•",""),"")</f>
        <v/>
      </c>
      <c r="CB3" s="1" t="str">
        <f ca="1">IF(($A3&lt;&gt;"")*(CB$1&lt;&gt;""),IF(_xlfn.XLOOKUP(CB$1,Attendance_sorted_S!$B2:$CW2,Attendance_sorted_S!$B2:$CW2,"nn")&lt;&gt;"nn","•",""),"")</f>
        <v/>
      </c>
      <c r="CC3" s="1" t="str">
        <f ca="1">IF(($A3&lt;&gt;"")*(CC$1&lt;&gt;""),IF(_xlfn.XLOOKUP(CC$1,Attendance_sorted_S!$B2:$CW2,Attendance_sorted_S!$B2:$CW2,"nn")&lt;&gt;"nn","•",""),"")</f>
        <v/>
      </c>
      <c r="CD3" s="1" t="str">
        <f ca="1">IF(($A3&lt;&gt;"")*(CD$1&lt;&gt;""),IF(_xlfn.XLOOKUP(CD$1,Attendance_sorted_S!$B2:$CW2,Attendance_sorted_S!$B2:$CW2,"nn")&lt;&gt;"nn","•",""),"")</f>
        <v/>
      </c>
      <c r="CE3" s="1" t="str">
        <f ca="1">IF(($A3&lt;&gt;"")*(CE$1&lt;&gt;""),IF(_xlfn.XLOOKUP(CE$1,Attendance_sorted_S!$B2:$CW2,Attendance_sorted_S!$B2:$CW2,"nn")&lt;&gt;"nn","•",""),"")</f>
        <v/>
      </c>
      <c r="CF3" s="1" t="str">
        <f ca="1">IF(($A3&lt;&gt;"")*(CF$1&lt;&gt;""),IF(_xlfn.XLOOKUP(CF$1,Attendance_sorted_S!$B2:$CW2,Attendance_sorted_S!$B2:$CW2,"nn")&lt;&gt;"nn","•",""),"")</f>
        <v/>
      </c>
      <c r="CG3" s="1" t="str">
        <f ca="1">IF(($A3&lt;&gt;"")*(CG$1&lt;&gt;""),IF(_xlfn.XLOOKUP(CG$1,Attendance_sorted_S!$B2:$CW2,Attendance_sorted_S!$B2:$CW2,"nn")&lt;&gt;"nn","•",""),"")</f>
        <v/>
      </c>
      <c r="CH3" s="1" t="str">
        <f ca="1">IF(($A3&lt;&gt;"")*(CH$1&lt;&gt;""),IF(_xlfn.XLOOKUP(CH$1,Attendance_sorted_S!$B2:$CW2,Attendance_sorted_S!$B2:$CW2,"nn")&lt;&gt;"nn","•",""),"")</f>
        <v/>
      </c>
      <c r="CI3" s="1" t="str">
        <f ca="1">IF(($A3&lt;&gt;"")*(CI$1&lt;&gt;""),IF(_xlfn.XLOOKUP(CI$1,Attendance_sorted_S!$B2:$CW2,Attendance_sorted_S!$B2:$CW2,"nn")&lt;&gt;"nn","•",""),"")</f>
        <v/>
      </c>
      <c r="CJ3" s="1" t="str">
        <f ca="1">IF(($A3&lt;&gt;"")*(CJ$1&lt;&gt;""),IF(_xlfn.XLOOKUP(CJ$1,Attendance_sorted_S!$B2:$CW2,Attendance_sorted_S!$B2:$CW2,"nn")&lt;&gt;"nn","•",""),"")</f>
        <v/>
      </c>
      <c r="CK3" s="1" t="str">
        <f ca="1">IF(($A3&lt;&gt;"")*(CK$1&lt;&gt;""),IF(_xlfn.XLOOKUP(CK$1,Attendance_sorted_S!$B2:$CW2,Attendance_sorted_S!$B2:$CW2,"nn")&lt;&gt;"nn","•",""),"")</f>
        <v/>
      </c>
      <c r="CL3" s="1" t="str">
        <f ca="1">IF(($A3&lt;&gt;"")*(CL$1&lt;&gt;""),IF(_xlfn.XLOOKUP(CL$1,Attendance_sorted_S!$B2:$CW2,Attendance_sorted_S!$B2:$CW2,"nn")&lt;&gt;"nn","•",""),"")</f>
        <v/>
      </c>
      <c r="CM3" s="1" t="str">
        <f ca="1">IF(($A3&lt;&gt;"")*(CM$1&lt;&gt;""),IF(_xlfn.XLOOKUP(CM$1,Attendance_sorted_S!$B2:$CW2,Attendance_sorted_S!$B2:$CW2,"nn")&lt;&gt;"nn","•",""),"")</f>
        <v/>
      </c>
      <c r="CN3" s="1" t="str">
        <f ca="1">IF(($A3&lt;&gt;"")*(CN$1&lt;&gt;""),IF(_xlfn.XLOOKUP(CN$1,Attendance_sorted_S!$B2:$CW2,Attendance_sorted_S!$B2:$CW2,"nn")&lt;&gt;"nn","•",""),"")</f>
        <v/>
      </c>
      <c r="CO3" s="1" t="str">
        <f ca="1">IF(($A3&lt;&gt;"")*(CO$1&lt;&gt;""),IF(_xlfn.XLOOKUP(CO$1,Attendance_sorted_S!$B2:$CW2,Attendance_sorted_S!$B2:$CW2,"nn")&lt;&gt;"nn","•",""),"")</f>
        <v/>
      </c>
      <c r="CP3" s="1" t="str">
        <f ca="1">IF(($A3&lt;&gt;"")*(CP$1&lt;&gt;""),IF(_xlfn.XLOOKUP(CP$1,Attendance_sorted_S!$B2:$CW2,Attendance_sorted_S!$B2:$CW2,"nn")&lt;&gt;"nn","•",""),"")</f>
        <v/>
      </c>
      <c r="CQ3" s="1" t="str">
        <f ca="1">IF(($A3&lt;&gt;"")*(CQ$1&lt;&gt;""),IF(_xlfn.XLOOKUP(CQ$1,Attendance_sorted_S!$B2:$CW2,Attendance_sorted_S!$B2:$CW2,"nn")&lt;&gt;"nn","•",""),"")</f>
        <v/>
      </c>
      <c r="CR3" s="1" t="str">
        <f ca="1">IF(($A3&lt;&gt;"")*(CR$1&lt;&gt;""),IF(_xlfn.XLOOKUP(CR$1,Attendance_sorted_S!$B2:$CW2,Attendance_sorted_S!$B2:$CW2,"nn")&lt;&gt;"nn","•",""),"")</f>
        <v/>
      </c>
      <c r="CS3" s="1" t="str">
        <f ca="1">IF(($A3&lt;&gt;"")*(CS$1&lt;&gt;""),IF(_xlfn.XLOOKUP(CS$1,Attendance_sorted_S!$B2:$CW2,Attendance_sorted_S!$B2:$CW2,"nn")&lt;&gt;"nn","•",""),"")</f>
        <v/>
      </c>
      <c r="CT3" s="1" t="str">
        <f ca="1">IF(($A3&lt;&gt;"")*(CT$1&lt;&gt;""),IF(_xlfn.XLOOKUP(CT$1,Attendance_sorted_S!$B2:$CW2,Attendance_sorted_S!$B2:$CW2,"nn")&lt;&gt;"nn","•",""),"")</f>
        <v/>
      </c>
      <c r="CU3" s="1" t="str">
        <f ca="1">IF(($A3&lt;&gt;"")*(CU$1&lt;&gt;""),IF(_xlfn.XLOOKUP(CU$1,Attendance_sorted_S!$B2:$CW2,Attendance_sorted_S!$B2:$CW2,"nn")&lt;&gt;"nn","•",""),"")</f>
        <v/>
      </c>
      <c r="CV3" s="1" t="str">
        <f ca="1">IF(($A3&lt;&gt;"")*(CV$1&lt;&gt;""),IF(_xlfn.XLOOKUP(CV$1,Attendance_sorted_S!$B2:$CW2,Attendance_sorted_S!$B2:$CW2,"nn")&lt;&gt;"nn","•",""),"")</f>
        <v/>
      </c>
      <c r="CW3" s="1" t="str">
        <f ca="1">IF(($A3&lt;&gt;"")*(CW$1&lt;&gt;""),IF(_xlfn.XLOOKUP(CW$1,Attendance_sorted_S!$B2:$CW2,Attendance_sorted_S!$B2:$CW2,"nn")&lt;&gt;"nn","•",""),"")</f>
        <v/>
      </c>
    </row>
    <row r="4" spans="1:101">
      <c r="A4" s="1">
        <v>3</v>
      </c>
      <c r="B4" s="1" t="str">
        <f ca="1">IF(($A4&lt;&gt;"")*(B$1&lt;&gt;""),IF(_xlfn.XLOOKUP(B$1,Attendance_sorted_S!$B3:$CW3,Attendance_sorted_S!$B3:$CW3,"nn")&lt;&gt;"nn","•",""),"")</f>
        <v/>
      </c>
      <c r="C4" s="1" t="str">
        <f ca="1">IF(($A4&lt;&gt;"")*(C$1&lt;&gt;""),IF(_xlfn.XLOOKUP(C$1,Attendance_sorted_S!$B3:$CW3,Attendance_sorted_S!$B3:$CW3,"nn")&lt;&gt;"nn","•",""),"")</f>
        <v/>
      </c>
      <c r="D4" s="1" t="str">
        <f ca="1">IF(($A4&lt;&gt;"")*(D$1&lt;&gt;""),IF(_xlfn.XLOOKUP(D$1,Attendance_sorted_S!$B3:$CW3,Attendance_sorted_S!$B3:$CW3,"nn")&lt;&gt;"nn","•",""),"")</f>
        <v>•</v>
      </c>
      <c r="E4" s="1" t="str">
        <f ca="1">IF(($A4&lt;&gt;"")*(E$1&lt;&gt;""),IF(_xlfn.XLOOKUP(E$1,Attendance_sorted_S!$B3:$CW3,Attendance_sorted_S!$B3:$CW3,"nn")&lt;&gt;"nn","•",""),"")</f>
        <v>•</v>
      </c>
      <c r="F4" s="1" t="str">
        <f ca="1">IF(($A4&lt;&gt;"")*(F$1&lt;&gt;""),IF(_xlfn.XLOOKUP(F$1,Attendance_sorted_S!$B3:$CW3,Attendance_sorted_S!$B3:$CW3,"nn")&lt;&gt;"nn","•",""),"")</f>
        <v>•</v>
      </c>
      <c r="G4" s="1" t="str">
        <f ca="1">IF(($A4&lt;&gt;"")*(G$1&lt;&gt;""),IF(_xlfn.XLOOKUP(G$1,Attendance_sorted_S!$B3:$CW3,Attendance_sorted_S!$B3:$CW3,"nn")&lt;&gt;"nn","•",""),"")</f>
        <v>•</v>
      </c>
      <c r="H4" s="1" t="str">
        <f ca="1">IF(($A4&lt;&gt;"")*(H$1&lt;&gt;""),IF(_xlfn.XLOOKUP(H$1,Attendance_sorted_S!$B3:$CW3,Attendance_sorted_S!$B3:$CW3,"nn")&lt;&gt;"nn","•",""),"")</f>
        <v/>
      </c>
      <c r="I4" s="1" t="str">
        <f ca="1">IF(($A4&lt;&gt;"")*(I$1&lt;&gt;""),IF(_xlfn.XLOOKUP(I$1,Attendance_sorted_S!$B3:$CW3,Attendance_sorted_S!$B3:$CW3,"nn")&lt;&gt;"nn","•",""),"")</f>
        <v>•</v>
      </c>
      <c r="J4" s="1" t="str">
        <f ca="1">IF(($A4&lt;&gt;"")*(J$1&lt;&gt;""),IF(_xlfn.XLOOKUP(J$1,Attendance_sorted_S!$B3:$CW3,Attendance_sorted_S!$B3:$CW3,"nn")&lt;&gt;"nn","•",""),"")</f>
        <v>•</v>
      </c>
      <c r="K4" s="1" t="str">
        <f ca="1">IF(($A4&lt;&gt;"")*(K$1&lt;&gt;""),IF(_xlfn.XLOOKUP(K$1,Attendance_sorted_S!$B3:$CW3,Attendance_sorted_S!$B3:$CW3,"nn")&lt;&gt;"nn","•",""),"")</f>
        <v>•</v>
      </c>
      <c r="L4" s="1" t="str">
        <f ca="1">IF(($A4&lt;&gt;"")*(L$1&lt;&gt;""),IF(_xlfn.XLOOKUP(L$1,Attendance_sorted_S!$B3:$CW3,Attendance_sorted_S!$B3:$CW3,"nn")&lt;&gt;"nn","•",""),"")</f>
        <v>•</v>
      </c>
      <c r="M4" s="1" t="str">
        <f ca="1">IF(($A4&lt;&gt;"")*(M$1&lt;&gt;""),IF(_xlfn.XLOOKUP(M$1,Attendance_sorted_S!$B3:$CW3,Attendance_sorted_S!$B3:$CW3,"nn")&lt;&gt;"nn","•",""),"")</f>
        <v>•</v>
      </c>
      <c r="N4" s="1" t="str">
        <f ca="1">IF(($A4&lt;&gt;"")*(N$1&lt;&gt;""),IF(_xlfn.XLOOKUP(N$1,Attendance_sorted_S!$B3:$CW3,Attendance_sorted_S!$B3:$CW3,"nn")&lt;&gt;"nn","•",""),"")</f>
        <v>•</v>
      </c>
      <c r="O4" s="1" t="str">
        <f ca="1">IF(($A4&lt;&gt;"")*(O$1&lt;&gt;""),IF(_xlfn.XLOOKUP(O$1,Attendance_sorted_S!$B3:$CW3,Attendance_sorted_S!$B3:$CW3,"nn")&lt;&gt;"nn","•",""),"")</f>
        <v>•</v>
      </c>
      <c r="P4" s="1" t="str">
        <f ca="1">IF(($A4&lt;&gt;"")*(P$1&lt;&gt;""),IF(_xlfn.XLOOKUP(P$1,Attendance_sorted_S!$B3:$CW3,Attendance_sorted_S!$B3:$CW3,"nn")&lt;&gt;"nn","•",""),"")</f>
        <v>•</v>
      </c>
      <c r="Q4" s="1" t="str">
        <f ca="1">IF(($A4&lt;&gt;"")*(Q$1&lt;&gt;""),IF(_xlfn.XLOOKUP(Q$1,Attendance_sorted_S!$B3:$CW3,Attendance_sorted_S!$B3:$CW3,"nn")&lt;&gt;"nn","•",""),"")</f>
        <v/>
      </c>
      <c r="R4" s="1" t="str">
        <f ca="1">IF(($A4&lt;&gt;"")*(R$1&lt;&gt;""),IF(_xlfn.XLOOKUP(R$1,Attendance_sorted_S!$B3:$CW3,Attendance_sorted_S!$B3:$CW3,"nn")&lt;&gt;"nn","•",""),"")</f>
        <v>•</v>
      </c>
      <c r="S4" s="1" t="str">
        <f ca="1">IF(($A4&lt;&gt;"")*(S$1&lt;&gt;""),IF(_xlfn.XLOOKUP(S$1,Attendance_sorted_S!$B3:$CW3,Attendance_sorted_S!$B3:$CW3,"nn")&lt;&gt;"nn","•",""),"")</f>
        <v>•</v>
      </c>
      <c r="T4" s="1" t="str">
        <f ca="1">IF(($A4&lt;&gt;"")*(T$1&lt;&gt;""),IF(_xlfn.XLOOKUP(T$1,Attendance_sorted_S!$B3:$CW3,Attendance_sorted_S!$B3:$CW3,"nn")&lt;&gt;"nn","•",""),"")</f>
        <v/>
      </c>
      <c r="U4" s="1" t="str">
        <f ca="1">IF(($A4&lt;&gt;"")*(U$1&lt;&gt;""),IF(_xlfn.XLOOKUP(U$1,Attendance_sorted_S!$B3:$CW3,Attendance_sorted_S!$B3:$CW3,"nn")&lt;&gt;"nn","•",""),"")</f>
        <v>•</v>
      </c>
      <c r="V4" s="1" t="str">
        <f ca="1">IF(($A4&lt;&gt;"")*(V$1&lt;&gt;""),IF(_xlfn.XLOOKUP(V$1,Attendance_sorted_S!$B3:$CW3,Attendance_sorted_S!$B3:$CW3,"nn")&lt;&gt;"nn","•",""),"")</f>
        <v>•</v>
      </c>
      <c r="W4" s="1" t="str">
        <f ca="1">IF(($A4&lt;&gt;"")*(W$1&lt;&gt;""),IF(_xlfn.XLOOKUP(W$1,Attendance_sorted_S!$B3:$CW3,Attendance_sorted_S!$B3:$CW3,"nn")&lt;&gt;"nn","•",""),"")</f>
        <v>•</v>
      </c>
      <c r="X4" s="1" t="str">
        <f ca="1">IF(($A4&lt;&gt;"")*(X$1&lt;&gt;""),IF(_xlfn.XLOOKUP(X$1,Attendance_sorted_S!$B3:$CW3,Attendance_sorted_S!$B3:$CW3,"nn")&lt;&gt;"nn","•",""),"")</f>
        <v/>
      </c>
      <c r="Y4" s="1" t="str">
        <f ca="1">IF(($A4&lt;&gt;"")*(Y$1&lt;&gt;""),IF(_xlfn.XLOOKUP(Y$1,Attendance_sorted_S!$B3:$CW3,Attendance_sorted_S!$B3:$CW3,"nn")&lt;&gt;"nn","•",""),"")</f>
        <v/>
      </c>
      <c r="Z4" s="1" t="str">
        <f ca="1">IF(($A4&lt;&gt;"")*(Z$1&lt;&gt;""),IF(_xlfn.XLOOKUP(Z$1,Attendance_sorted_S!$B3:$CW3,Attendance_sorted_S!$B3:$CW3,"nn")&lt;&gt;"nn","•",""),"")</f>
        <v/>
      </c>
      <c r="AA4" s="1" t="str">
        <f ca="1">IF(($A4&lt;&gt;"")*(AA$1&lt;&gt;""),IF(_xlfn.XLOOKUP(AA$1,Attendance_sorted_S!$B3:$CW3,Attendance_sorted_S!$B3:$CW3,"nn")&lt;&gt;"nn","•",""),"")</f>
        <v/>
      </c>
      <c r="AB4" s="1" t="str">
        <f ca="1">IF(($A4&lt;&gt;"")*(AB$1&lt;&gt;""),IF(_xlfn.XLOOKUP(AB$1,Attendance_sorted_S!$B3:$CW3,Attendance_sorted_S!$B3:$CW3,"nn")&lt;&gt;"nn","•",""),"")</f>
        <v/>
      </c>
      <c r="AC4" s="1" t="str">
        <f ca="1">IF(($A4&lt;&gt;"")*(AC$1&lt;&gt;""),IF(_xlfn.XLOOKUP(AC$1,Attendance_sorted_S!$B3:$CW3,Attendance_sorted_S!$B3:$CW3,"nn")&lt;&gt;"nn","•",""),"")</f>
        <v/>
      </c>
      <c r="AD4" s="1" t="str">
        <f ca="1">IF(($A4&lt;&gt;"")*(AD$1&lt;&gt;""),IF(_xlfn.XLOOKUP(AD$1,Attendance_sorted_S!$B3:$CW3,Attendance_sorted_S!$B3:$CW3,"nn")&lt;&gt;"nn","•",""),"")</f>
        <v/>
      </c>
      <c r="AE4" s="1" t="str">
        <f ca="1">IF(($A4&lt;&gt;"")*(AE$1&lt;&gt;""),IF(_xlfn.XLOOKUP(AE$1,Attendance_sorted_S!$B3:$CW3,Attendance_sorted_S!$B3:$CW3,"nn")&lt;&gt;"nn","•",""),"")</f>
        <v/>
      </c>
      <c r="AF4" s="1" t="str">
        <f ca="1">IF(($A4&lt;&gt;"")*(AF$1&lt;&gt;""),IF(_xlfn.XLOOKUP(AF$1,Attendance_sorted_S!$B3:$CW3,Attendance_sorted_S!$B3:$CW3,"nn")&lt;&gt;"nn","•",""),"")</f>
        <v/>
      </c>
      <c r="AG4" s="1" t="str">
        <f ca="1">IF(($A4&lt;&gt;"")*(AG$1&lt;&gt;""),IF(_xlfn.XLOOKUP(AG$1,Attendance_sorted_S!$B3:$CW3,Attendance_sorted_S!$B3:$CW3,"nn")&lt;&gt;"nn","•",""),"")</f>
        <v/>
      </c>
      <c r="AH4" s="1" t="str">
        <f ca="1">IF(($A4&lt;&gt;"")*(AH$1&lt;&gt;""),IF(_xlfn.XLOOKUP(AH$1,Attendance_sorted_S!$B3:$CW3,Attendance_sorted_S!$B3:$CW3,"nn")&lt;&gt;"nn","•",""),"")</f>
        <v/>
      </c>
      <c r="AI4" s="1" t="str">
        <f ca="1">IF(($A4&lt;&gt;"")*(AI$1&lt;&gt;""),IF(_xlfn.XLOOKUP(AI$1,Attendance_sorted_S!$B3:$CW3,Attendance_sorted_S!$B3:$CW3,"nn")&lt;&gt;"nn","•",""),"")</f>
        <v/>
      </c>
      <c r="AJ4" s="1" t="str">
        <f ca="1">IF(($A4&lt;&gt;"")*(AJ$1&lt;&gt;""),IF(_xlfn.XLOOKUP(AJ$1,Attendance_sorted_S!$B3:$CW3,Attendance_sorted_S!$B3:$CW3,"nn")&lt;&gt;"nn","•",""),"")</f>
        <v/>
      </c>
      <c r="AK4" s="1" t="str">
        <f ca="1">IF(($A4&lt;&gt;"")*(AK$1&lt;&gt;""),IF(_xlfn.XLOOKUP(AK$1,Attendance_sorted_S!$B3:$CW3,Attendance_sorted_S!$B3:$CW3,"nn")&lt;&gt;"nn","•",""),"")</f>
        <v/>
      </c>
      <c r="AL4" s="1" t="str">
        <f ca="1">IF(($A4&lt;&gt;"")*(AL$1&lt;&gt;""),IF(_xlfn.XLOOKUP(AL$1,Attendance_sorted_S!$B3:$CW3,Attendance_sorted_S!$B3:$CW3,"nn")&lt;&gt;"nn","•",""),"")</f>
        <v/>
      </c>
      <c r="AM4" s="1" t="str">
        <f ca="1">IF(($A4&lt;&gt;"")*(AM$1&lt;&gt;""),IF(_xlfn.XLOOKUP(AM$1,Attendance_sorted_S!$B3:$CW3,Attendance_sorted_S!$B3:$CW3,"nn")&lt;&gt;"nn","•",""),"")</f>
        <v/>
      </c>
      <c r="AN4" s="1" t="str">
        <f ca="1">IF(($A4&lt;&gt;"")*(AN$1&lt;&gt;""),IF(_xlfn.XLOOKUP(AN$1,Attendance_sorted_S!$B3:$CW3,Attendance_sorted_S!$B3:$CW3,"nn")&lt;&gt;"nn","•",""),"")</f>
        <v/>
      </c>
      <c r="AO4" s="1" t="str">
        <f ca="1">IF(($A4&lt;&gt;"")*(AO$1&lt;&gt;""),IF(_xlfn.XLOOKUP(AO$1,Attendance_sorted_S!$B3:$CW3,Attendance_sorted_S!$B3:$CW3,"nn")&lt;&gt;"nn","•",""),"")</f>
        <v/>
      </c>
      <c r="AP4" s="1" t="str">
        <f ca="1">IF(($A4&lt;&gt;"")*(AP$1&lt;&gt;""),IF(_xlfn.XLOOKUP(AP$1,Attendance_sorted_S!$B3:$CW3,Attendance_sorted_S!$B3:$CW3,"nn")&lt;&gt;"nn","•",""),"")</f>
        <v/>
      </c>
      <c r="AQ4" s="1" t="str">
        <f ca="1">IF(($A4&lt;&gt;"")*(AQ$1&lt;&gt;""),IF(_xlfn.XLOOKUP(AQ$1,Attendance_sorted_S!$B3:$CW3,Attendance_sorted_S!$B3:$CW3,"nn")&lt;&gt;"nn","•",""),"")</f>
        <v/>
      </c>
      <c r="AR4" s="1" t="str">
        <f ca="1">IF(($A4&lt;&gt;"")*(AR$1&lt;&gt;""),IF(_xlfn.XLOOKUP(AR$1,Attendance_sorted_S!$B3:$CW3,Attendance_sorted_S!$B3:$CW3,"nn")&lt;&gt;"nn","•",""),"")</f>
        <v/>
      </c>
      <c r="AS4" s="1" t="str">
        <f ca="1">IF(($A4&lt;&gt;"")*(AS$1&lt;&gt;""),IF(_xlfn.XLOOKUP(AS$1,Attendance_sorted_S!$B3:$CW3,Attendance_sorted_S!$B3:$CW3,"nn")&lt;&gt;"nn","•",""),"")</f>
        <v/>
      </c>
      <c r="AT4" s="1" t="str">
        <f ca="1">IF(($A4&lt;&gt;"")*(AT$1&lt;&gt;""),IF(_xlfn.XLOOKUP(AT$1,Attendance_sorted_S!$B3:$CW3,Attendance_sorted_S!$B3:$CW3,"nn")&lt;&gt;"nn","•",""),"")</f>
        <v/>
      </c>
      <c r="AU4" s="1" t="str">
        <f ca="1">IF(($A4&lt;&gt;"")*(AU$1&lt;&gt;""),IF(_xlfn.XLOOKUP(AU$1,Attendance_sorted_S!$B3:$CW3,Attendance_sorted_S!$B3:$CW3,"nn")&lt;&gt;"nn","•",""),"")</f>
        <v/>
      </c>
      <c r="AV4" s="1" t="str">
        <f ca="1">IF(($A4&lt;&gt;"")*(AV$1&lt;&gt;""),IF(_xlfn.XLOOKUP(AV$1,Attendance_sorted_S!$B3:$CW3,Attendance_sorted_S!$B3:$CW3,"nn")&lt;&gt;"nn","•",""),"")</f>
        <v/>
      </c>
      <c r="AW4" s="1" t="str">
        <f ca="1">IF(($A4&lt;&gt;"")*(AW$1&lt;&gt;""),IF(_xlfn.XLOOKUP(AW$1,Attendance_sorted_S!$B3:$CW3,Attendance_sorted_S!$B3:$CW3,"nn")&lt;&gt;"nn","•",""),"")</f>
        <v/>
      </c>
      <c r="AX4" s="1" t="str">
        <f ca="1">IF(($A4&lt;&gt;"")*(AX$1&lt;&gt;""),IF(_xlfn.XLOOKUP(AX$1,Attendance_sorted_S!$B3:$CW3,Attendance_sorted_S!$B3:$CW3,"nn")&lt;&gt;"nn","•",""),"")</f>
        <v/>
      </c>
      <c r="AY4" s="1" t="str">
        <f ca="1">IF(($A4&lt;&gt;"")*(AY$1&lt;&gt;""),IF(_xlfn.XLOOKUP(AY$1,Attendance_sorted_S!$B3:$CW3,Attendance_sorted_S!$B3:$CW3,"nn")&lt;&gt;"nn","•",""),"")</f>
        <v/>
      </c>
      <c r="AZ4" s="1" t="str">
        <f ca="1">IF(($A4&lt;&gt;"")*(AZ$1&lt;&gt;""),IF(_xlfn.XLOOKUP(AZ$1,Attendance_sorted_S!$B3:$CW3,Attendance_sorted_S!$B3:$CW3,"nn")&lt;&gt;"nn","•",""),"")</f>
        <v/>
      </c>
      <c r="BA4" s="1" t="str">
        <f ca="1">IF(($A4&lt;&gt;"")*(BA$1&lt;&gt;""),IF(_xlfn.XLOOKUP(BA$1,Attendance_sorted_S!$B3:$CW3,Attendance_sorted_S!$B3:$CW3,"nn")&lt;&gt;"nn","•",""),"")</f>
        <v/>
      </c>
      <c r="BB4" s="1" t="str">
        <f ca="1">IF(($A4&lt;&gt;"")*(BB$1&lt;&gt;""),IF(_xlfn.XLOOKUP(BB$1,Attendance_sorted_S!$B3:$CW3,Attendance_sorted_S!$B3:$CW3,"nn")&lt;&gt;"nn","•",""),"")</f>
        <v/>
      </c>
      <c r="BC4" s="1" t="str">
        <f ca="1">IF(($A4&lt;&gt;"")*(BC$1&lt;&gt;""),IF(_xlfn.XLOOKUP(BC$1,Attendance_sorted_S!$B3:$CW3,Attendance_sorted_S!$B3:$CW3,"nn")&lt;&gt;"nn","•",""),"")</f>
        <v/>
      </c>
      <c r="BD4" s="1" t="str">
        <f ca="1">IF(($A4&lt;&gt;"")*(BD$1&lt;&gt;""),IF(_xlfn.XLOOKUP(BD$1,Attendance_sorted_S!$B3:$CW3,Attendance_sorted_S!$B3:$CW3,"nn")&lt;&gt;"nn","•",""),"")</f>
        <v/>
      </c>
      <c r="BE4" s="1" t="str">
        <f ca="1">IF(($A4&lt;&gt;"")*(BE$1&lt;&gt;""),IF(_xlfn.XLOOKUP(BE$1,Attendance_sorted_S!$B3:$CW3,Attendance_sorted_S!$B3:$CW3,"nn")&lt;&gt;"nn","•",""),"")</f>
        <v/>
      </c>
      <c r="BF4" s="1" t="str">
        <f ca="1">IF(($A4&lt;&gt;"")*(BF$1&lt;&gt;""),IF(_xlfn.XLOOKUP(BF$1,Attendance_sorted_S!$B3:$CW3,Attendance_sorted_S!$B3:$CW3,"nn")&lt;&gt;"nn","•",""),"")</f>
        <v/>
      </c>
      <c r="BG4" s="1" t="str">
        <f ca="1">IF(($A4&lt;&gt;"")*(BG$1&lt;&gt;""),IF(_xlfn.XLOOKUP(BG$1,Attendance_sorted_S!$B3:$CW3,Attendance_sorted_S!$B3:$CW3,"nn")&lt;&gt;"nn","•",""),"")</f>
        <v/>
      </c>
      <c r="BH4" s="1" t="str">
        <f ca="1">IF(($A4&lt;&gt;"")*(BH$1&lt;&gt;""),IF(_xlfn.XLOOKUP(BH$1,Attendance_sorted_S!$B3:$CW3,Attendance_sorted_S!$B3:$CW3,"nn")&lt;&gt;"nn","•",""),"")</f>
        <v/>
      </c>
      <c r="BI4" s="1" t="str">
        <f ca="1">IF(($A4&lt;&gt;"")*(BI$1&lt;&gt;""),IF(_xlfn.XLOOKUP(BI$1,Attendance_sorted_S!$B3:$CW3,Attendance_sorted_S!$B3:$CW3,"nn")&lt;&gt;"nn","•",""),"")</f>
        <v/>
      </c>
      <c r="BJ4" s="1" t="str">
        <f ca="1">IF(($A4&lt;&gt;"")*(BJ$1&lt;&gt;""),IF(_xlfn.XLOOKUP(BJ$1,Attendance_sorted_S!$B3:$CW3,Attendance_sorted_S!$B3:$CW3,"nn")&lt;&gt;"nn","•",""),"")</f>
        <v/>
      </c>
      <c r="BK4" s="1" t="str">
        <f ca="1">IF(($A4&lt;&gt;"")*(BK$1&lt;&gt;""),IF(_xlfn.XLOOKUP(BK$1,Attendance_sorted_S!$B3:$CW3,Attendance_sorted_S!$B3:$CW3,"nn")&lt;&gt;"nn","•",""),"")</f>
        <v/>
      </c>
      <c r="BL4" s="1" t="str">
        <f ca="1">IF(($A4&lt;&gt;"")*(BL$1&lt;&gt;""),IF(_xlfn.XLOOKUP(BL$1,Attendance_sorted_S!$B3:$CW3,Attendance_sorted_S!$B3:$CW3,"nn")&lt;&gt;"nn","•",""),"")</f>
        <v/>
      </c>
      <c r="BM4" s="1" t="str">
        <f ca="1">IF(($A4&lt;&gt;"")*(BM$1&lt;&gt;""),IF(_xlfn.XLOOKUP(BM$1,Attendance_sorted_S!$B3:$CW3,Attendance_sorted_S!$B3:$CW3,"nn")&lt;&gt;"nn","•",""),"")</f>
        <v/>
      </c>
      <c r="BN4" s="1" t="str">
        <f ca="1">IF(($A4&lt;&gt;"")*(BN$1&lt;&gt;""),IF(_xlfn.XLOOKUP(BN$1,Attendance_sorted_S!$B3:$CW3,Attendance_sorted_S!$B3:$CW3,"nn")&lt;&gt;"nn","•",""),"")</f>
        <v/>
      </c>
      <c r="BO4" s="1" t="str">
        <f ca="1">IF(($A4&lt;&gt;"")*(BO$1&lt;&gt;""),IF(_xlfn.XLOOKUP(BO$1,Attendance_sorted_S!$B3:$CW3,Attendance_sorted_S!$B3:$CW3,"nn")&lt;&gt;"nn","•",""),"")</f>
        <v/>
      </c>
      <c r="BP4" s="1" t="str">
        <f ca="1">IF(($A4&lt;&gt;"")*(BP$1&lt;&gt;""),IF(_xlfn.XLOOKUP(BP$1,Attendance_sorted_S!$B3:$CW3,Attendance_sorted_S!$B3:$CW3,"nn")&lt;&gt;"nn","•",""),"")</f>
        <v/>
      </c>
      <c r="BQ4" s="1" t="str">
        <f ca="1">IF(($A4&lt;&gt;"")*(BQ$1&lt;&gt;""),IF(_xlfn.XLOOKUP(BQ$1,Attendance_sorted_S!$B3:$CW3,Attendance_sorted_S!$B3:$CW3,"nn")&lt;&gt;"nn","•",""),"")</f>
        <v/>
      </c>
      <c r="BR4" s="1" t="str">
        <f ca="1">IF(($A4&lt;&gt;"")*(BR$1&lt;&gt;""),IF(_xlfn.XLOOKUP(BR$1,Attendance_sorted_S!$B3:$CW3,Attendance_sorted_S!$B3:$CW3,"nn")&lt;&gt;"nn","•",""),"")</f>
        <v/>
      </c>
      <c r="BS4" s="1" t="str">
        <f ca="1">IF(($A4&lt;&gt;"")*(BS$1&lt;&gt;""),IF(_xlfn.XLOOKUP(BS$1,Attendance_sorted_S!$B3:$CW3,Attendance_sorted_S!$B3:$CW3,"nn")&lt;&gt;"nn","•",""),"")</f>
        <v/>
      </c>
      <c r="BT4" s="1" t="str">
        <f ca="1">IF(($A4&lt;&gt;"")*(BT$1&lt;&gt;""),IF(_xlfn.XLOOKUP(BT$1,Attendance_sorted_S!$B3:$CW3,Attendance_sorted_S!$B3:$CW3,"nn")&lt;&gt;"nn","•",""),"")</f>
        <v/>
      </c>
      <c r="BU4" s="1" t="str">
        <f ca="1">IF(($A4&lt;&gt;"")*(BU$1&lt;&gt;""),IF(_xlfn.XLOOKUP(BU$1,Attendance_sorted_S!$B3:$CW3,Attendance_sorted_S!$B3:$CW3,"nn")&lt;&gt;"nn","•",""),"")</f>
        <v/>
      </c>
      <c r="BV4" s="1" t="str">
        <f ca="1">IF(($A4&lt;&gt;"")*(BV$1&lt;&gt;""),IF(_xlfn.XLOOKUP(BV$1,Attendance_sorted_S!$B3:$CW3,Attendance_sorted_S!$B3:$CW3,"nn")&lt;&gt;"nn","•",""),"")</f>
        <v/>
      </c>
      <c r="BW4" s="1" t="str">
        <f ca="1">IF(($A4&lt;&gt;"")*(BW$1&lt;&gt;""),IF(_xlfn.XLOOKUP(BW$1,Attendance_sorted_S!$B3:$CW3,Attendance_sorted_S!$B3:$CW3,"nn")&lt;&gt;"nn","•",""),"")</f>
        <v/>
      </c>
      <c r="BX4" s="1" t="str">
        <f ca="1">IF(($A4&lt;&gt;"")*(BX$1&lt;&gt;""),IF(_xlfn.XLOOKUP(BX$1,Attendance_sorted_S!$B3:$CW3,Attendance_sorted_S!$B3:$CW3,"nn")&lt;&gt;"nn","•",""),"")</f>
        <v/>
      </c>
      <c r="BY4" s="1" t="str">
        <f ca="1">IF(($A4&lt;&gt;"")*(BY$1&lt;&gt;""),IF(_xlfn.XLOOKUP(BY$1,Attendance_sorted_S!$B3:$CW3,Attendance_sorted_S!$B3:$CW3,"nn")&lt;&gt;"nn","•",""),"")</f>
        <v/>
      </c>
      <c r="BZ4" s="1" t="str">
        <f ca="1">IF(($A4&lt;&gt;"")*(BZ$1&lt;&gt;""),IF(_xlfn.XLOOKUP(BZ$1,Attendance_sorted_S!$B3:$CW3,Attendance_sorted_S!$B3:$CW3,"nn")&lt;&gt;"nn","•",""),"")</f>
        <v/>
      </c>
      <c r="CA4" s="1" t="str">
        <f ca="1">IF(($A4&lt;&gt;"")*(CA$1&lt;&gt;""),IF(_xlfn.XLOOKUP(CA$1,Attendance_sorted_S!$B3:$CW3,Attendance_sorted_S!$B3:$CW3,"nn")&lt;&gt;"nn","•",""),"")</f>
        <v/>
      </c>
      <c r="CB4" s="1" t="str">
        <f ca="1">IF(($A4&lt;&gt;"")*(CB$1&lt;&gt;""),IF(_xlfn.XLOOKUP(CB$1,Attendance_sorted_S!$B3:$CW3,Attendance_sorted_S!$B3:$CW3,"nn")&lt;&gt;"nn","•",""),"")</f>
        <v/>
      </c>
      <c r="CC4" s="1" t="str">
        <f ca="1">IF(($A4&lt;&gt;"")*(CC$1&lt;&gt;""),IF(_xlfn.XLOOKUP(CC$1,Attendance_sorted_S!$B3:$CW3,Attendance_sorted_S!$B3:$CW3,"nn")&lt;&gt;"nn","•",""),"")</f>
        <v/>
      </c>
      <c r="CD4" s="1" t="str">
        <f ca="1">IF(($A4&lt;&gt;"")*(CD$1&lt;&gt;""),IF(_xlfn.XLOOKUP(CD$1,Attendance_sorted_S!$B3:$CW3,Attendance_sorted_S!$B3:$CW3,"nn")&lt;&gt;"nn","•",""),"")</f>
        <v/>
      </c>
      <c r="CE4" s="1" t="str">
        <f ca="1">IF(($A4&lt;&gt;"")*(CE$1&lt;&gt;""),IF(_xlfn.XLOOKUP(CE$1,Attendance_sorted_S!$B3:$CW3,Attendance_sorted_S!$B3:$CW3,"nn")&lt;&gt;"nn","•",""),"")</f>
        <v/>
      </c>
      <c r="CF4" s="1" t="str">
        <f ca="1">IF(($A4&lt;&gt;"")*(CF$1&lt;&gt;""),IF(_xlfn.XLOOKUP(CF$1,Attendance_sorted_S!$B3:$CW3,Attendance_sorted_S!$B3:$CW3,"nn")&lt;&gt;"nn","•",""),"")</f>
        <v/>
      </c>
      <c r="CG4" s="1" t="str">
        <f ca="1">IF(($A4&lt;&gt;"")*(CG$1&lt;&gt;""),IF(_xlfn.XLOOKUP(CG$1,Attendance_sorted_S!$B3:$CW3,Attendance_sorted_S!$B3:$CW3,"nn")&lt;&gt;"nn","•",""),"")</f>
        <v/>
      </c>
      <c r="CH4" s="1" t="str">
        <f ca="1">IF(($A4&lt;&gt;"")*(CH$1&lt;&gt;""),IF(_xlfn.XLOOKUP(CH$1,Attendance_sorted_S!$B3:$CW3,Attendance_sorted_S!$B3:$CW3,"nn")&lt;&gt;"nn","•",""),"")</f>
        <v/>
      </c>
      <c r="CI4" s="1" t="str">
        <f ca="1">IF(($A4&lt;&gt;"")*(CI$1&lt;&gt;""),IF(_xlfn.XLOOKUP(CI$1,Attendance_sorted_S!$B3:$CW3,Attendance_sorted_S!$B3:$CW3,"nn")&lt;&gt;"nn","•",""),"")</f>
        <v/>
      </c>
      <c r="CJ4" s="1" t="str">
        <f ca="1">IF(($A4&lt;&gt;"")*(CJ$1&lt;&gt;""),IF(_xlfn.XLOOKUP(CJ$1,Attendance_sorted_S!$B3:$CW3,Attendance_sorted_S!$B3:$CW3,"nn")&lt;&gt;"nn","•",""),"")</f>
        <v/>
      </c>
      <c r="CK4" s="1" t="str">
        <f ca="1">IF(($A4&lt;&gt;"")*(CK$1&lt;&gt;""),IF(_xlfn.XLOOKUP(CK$1,Attendance_sorted_S!$B3:$CW3,Attendance_sorted_S!$B3:$CW3,"nn")&lt;&gt;"nn","•",""),"")</f>
        <v/>
      </c>
      <c r="CL4" s="1" t="str">
        <f ca="1">IF(($A4&lt;&gt;"")*(CL$1&lt;&gt;""),IF(_xlfn.XLOOKUP(CL$1,Attendance_sorted_S!$B3:$CW3,Attendance_sorted_S!$B3:$CW3,"nn")&lt;&gt;"nn","•",""),"")</f>
        <v/>
      </c>
      <c r="CM4" s="1" t="str">
        <f ca="1">IF(($A4&lt;&gt;"")*(CM$1&lt;&gt;""),IF(_xlfn.XLOOKUP(CM$1,Attendance_sorted_S!$B3:$CW3,Attendance_sorted_S!$B3:$CW3,"nn")&lt;&gt;"nn","•",""),"")</f>
        <v/>
      </c>
      <c r="CN4" s="1" t="str">
        <f ca="1">IF(($A4&lt;&gt;"")*(CN$1&lt;&gt;""),IF(_xlfn.XLOOKUP(CN$1,Attendance_sorted_S!$B3:$CW3,Attendance_sorted_S!$B3:$CW3,"nn")&lt;&gt;"nn","•",""),"")</f>
        <v/>
      </c>
      <c r="CO4" s="1" t="str">
        <f ca="1">IF(($A4&lt;&gt;"")*(CO$1&lt;&gt;""),IF(_xlfn.XLOOKUP(CO$1,Attendance_sorted_S!$B3:$CW3,Attendance_sorted_S!$B3:$CW3,"nn")&lt;&gt;"nn","•",""),"")</f>
        <v/>
      </c>
      <c r="CP4" s="1" t="str">
        <f ca="1">IF(($A4&lt;&gt;"")*(CP$1&lt;&gt;""),IF(_xlfn.XLOOKUP(CP$1,Attendance_sorted_S!$B3:$CW3,Attendance_sorted_S!$B3:$CW3,"nn")&lt;&gt;"nn","•",""),"")</f>
        <v/>
      </c>
      <c r="CQ4" s="1" t="str">
        <f ca="1">IF(($A4&lt;&gt;"")*(CQ$1&lt;&gt;""),IF(_xlfn.XLOOKUP(CQ$1,Attendance_sorted_S!$B3:$CW3,Attendance_sorted_S!$B3:$CW3,"nn")&lt;&gt;"nn","•",""),"")</f>
        <v/>
      </c>
      <c r="CR4" s="1" t="str">
        <f ca="1">IF(($A4&lt;&gt;"")*(CR$1&lt;&gt;""),IF(_xlfn.XLOOKUP(CR$1,Attendance_sorted_S!$B3:$CW3,Attendance_sorted_S!$B3:$CW3,"nn")&lt;&gt;"nn","•",""),"")</f>
        <v/>
      </c>
      <c r="CS4" s="1" t="str">
        <f ca="1">IF(($A4&lt;&gt;"")*(CS$1&lt;&gt;""),IF(_xlfn.XLOOKUP(CS$1,Attendance_sorted_S!$B3:$CW3,Attendance_sorted_S!$B3:$CW3,"nn")&lt;&gt;"nn","•",""),"")</f>
        <v/>
      </c>
      <c r="CT4" s="1" t="str">
        <f ca="1">IF(($A4&lt;&gt;"")*(CT$1&lt;&gt;""),IF(_xlfn.XLOOKUP(CT$1,Attendance_sorted_S!$B3:$CW3,Attendance_sorted_S!$B3:$CW3,"nn")&lt;&gt;"nn","•",""),"")</f>
        <v/>
      </c>
      <c r="CU4" s="1" t="str">
        <f ca="1">IF(($A4&lt;&gt;"")*(CU$1&lt;&gt;""),IF(_xlfn.XLOOKUP(CU$1,Attendance_sorted_S!$B3:$CW3,Attendance_sorted_S!$B3:$CW3,"nn")&lt;&gt;"nn","•",""),"")</f>
        <v/>
      </c>
      <c r="CV4" s="1" t="str">
        <f ca="1">IF(($A4&lt;&gt;"")*(CV$1&lt;&gt;""),IF(_xlfn.XLOOKUP(CV$1,Attendance_sorted_S!$B3:$CW3,Attendance_sorted_S!$B3:$CW3,"nn")&lt;&gt;"nn","•",""),"")</f>
        <v/>
      </c>
      <c r="CW4" s="1" t="str">
        <f ca="1">IF(($A4&lt;&gt;"")*(CW$1&lt;&gt;""),IF(_xlfn.XLOOKUP(CW$1,Attendance_sorted_S!$B3:$CW3,Attendance_sorted_S!$B3:$CW3,"nn")&lt;&gt;"nn","•",""),"")</f>
        <v/>
      </c>
    </row>
    <row r="5" spans="1:101">
      <c r="A5" s="1">
        <v>4</v>
      </c>
      <c r="B5" s="1" t="str">
        <f ca="1">IF(($A5&lt;&gt;"")*(B$1&lt;&gt;""),IF(_xlfn.XLOOKUP(B$1,Attendance_sorted_S!$B4:$CW4,Attendance_sorted_S!$B4:$CW4,"nn")&lt;&gt;"nn","•",""),"")</f>
        <v/>
      </c>
      <c r="C5" s="1" t="str">
        <f ca="1">IF(($A5&lt;&gt;"")*(C$1&lt;&gt;""),IF(_xlfn.XLOOKUP(C$1,Attendance_sorted_S!$B4:$CW4,Attendance_sorted_S!$B4:$CW4,"nn")&lt;&gt;"nn","•",""),"")</f>
        <v/>
      </c>
      <c r="D5" s="1" t="str">
        <f ca="1">IF(($A5&lt;&gt;"")*(D$1&lt;&gt;""),IF(_xlfn.XLOOKUP(D$1,Attendance_sorted_S!$B4:$CW4,Attendance_sorted_S!$B4:$CW4,"nn")&lt;&gt;"nn","•",""),"")</f>
        <v>•</v>
      </c>
      <c r="E5" s="1" t="str">
        <f ca="1">IF(($A5&lt;&gt;"")*(E$1&lt;&gt;""),IF(_xlfn.XLOOKUP(E$1,Attendance_sorted_S!$B4:$CW4,Attendance_sorted_S!$B4:$CW4,"nn")&lt;&gt;"nn","•",""),"")</f>
        <v>•</v>
      </c>
      <c r="F5" s="1" t="str">
        <f ca="1">IF(($A5&lt;&gt;"")*(F$1&lt;&gt;""),IF(_xlfn.XLOOKUP(F$1,Attendance_sorted_S!$B4:$CW4,Attendance_sorted_S!$B4:$CW4,"nn")&lt;&gt;"nn","•",""),"")</f>
        <v/>
      </c>
      <c r="G5" s="1" t="str">
        <f ca="1">IF(($A5&lt;&gt;"")*(G$1&lt;&gt;""),IF(_xlfn.XLOOKUP(G$1,Attendance_sorted_S!$B4:$CW4,Attendance_sorted_S!$B4:$CW4,"nn")&lt;&gt;"nn","•",""),"")</f>
        <v>•</v>
      </c>
      <c r="H5" s="1" t="str">
        <f ca="1">IF(($A5&lt;&gt;"")*(H$1&lt;&gt;""),IF(_xlfn.XLOOKUP(H$1,Attendance_sorted_S!$B4:$CW4,Attendance_sorted_S!$B4:$CW4,"nn")&lt;&gt;"nn","•",""),"")</f>
        <v/>
      </c>
      <c r="I5" s="1" t="str">
        <f ca="1">IF(($A5&lt;&gt;"")*(I$1&lt;&gt;""),IF(_xlfn.XLOOKUP(I$1,Attendance_sorted_S!$B4:$CW4,Attendance_sorted_S!$B4:$CW4,"nn")&lt;&gt;"nn","•",""),"")</f>
        <v/>
      </c>
      <c r="J5" s="1" t="str">
        <f ca="1">IF(($A5&lt;&gt;"")*(J$1&lt;&gt;""),IF(_xlfn.XLOOKUP(J$1,Attendance_sorted_S!$B4:$CW4,Attendance_sorted_S!$B4:$CW4,"nn")&lt;&gt;"nn","•",""),"")</f>
        <v>•</v>
      </c>
      <c r="K5" s="1" t="str">
        <f ca="1">IF(($A5&lt;&gt;"")*(K$1&lt;&gt;""),IF(_xlfn.XLOOKUP(K$1,Attendance_sorted_S!$B4:$CW4,Attendance_sorted_S!$B4:$CW4,"nn")&lt;&gt;"nn","•",""),"")</f>
        <v>•</v>
      </c>
      <c r="L5" s="1" t="str">
        <f ca="1">IF(($A5&lt;&gt;"")*(L$1&lt;&gt;""),IF(_xlfn.XLOOKUP(L$1,Attendance_sorted_S!$B4:$CW4,Attendance_sorted_S!$B4:$CW4,"nn")&lt;&gt;"nn","•",""),"")</f>
        <v>•</v>
      </c>
      <c r="M5" s="1" t="str">
        <f ca="1">IF(($A5&lt;&gt;"")*(M$1&lt;&gt;""),IF(_xlfn.XLOOKUP(M$1,Attendance_sorted_S!$B4:$CW4,Attendance_sorted_S!$B4:$CW4,"nn")&lt;&gt;"nn","•",""),"")</f>
        <v/>
      </c>
      <c r="N5" s="1" t="str">
        <f ca="1">IF(($A5&lt;&gt;"")*(N$1&lt;&gt;""),IF(_xlfn.XLOOKUP(N$1,Attendance_sorted_S!$B4:$CW4,Attendance_sorted_S!$B4:$CW4,"nn")&lt;&gt;"nn","•",""),"")</f>
        <v>•</v>
      </c>
      <c r="O5" s="1" t="str">
        <f ca="1">IF(($A5&lt;&gt;"")*(O$1&lt;&gt;""),IF(_xlfn.XLOOKUP(O$1,Attendance_sorted_S!$B4:$CW4,Attendance_sorted_S!$B4:$CW4,"nn")&lt;&gt;"nn","•",""),"")</f>
        <v>•</v>
      </c>
      <c r="P5" s="1" t="str">
        <f ca="1">IF(($A5&lt;&gt;"")*(P$1&lt;&gt;""),IF(_xlfn.XLOOKUP(P$1,Attendance_sorted_S!$B4:$CW4,Attendance_sorted_S!$B4:$CW4,"nn")&lt;&gt;"nn","•",""),"")</f>
        <v>•</v>
      </c>
      <c r="Q5" s="1" t="str">
        <f ca="1">IF(($A5&lt;&gt;"")*(Q$1&lt;&gt;""),IF(_xlfn.XLOOKUP(Q$1,Attendance_sorted_S!$B4:$CW4,Attendance_sorted_S!$B4:$CW4,"nn")&lt;&gt;"nn","•",""),"")</f>
        <v/>
      </c>
      <c r="R5" s="1" t="str">
        <f ca="1">IF(($A5&lt;&gt;"")*(R$1&lt;&gt;""),IF(_xlfn.XLOOKUP(R$1,Attendance_sorted_S!$B4:$CW4,Attendance_sorted_S!$B4:$CW4,"nn")&lt;&gt;"nn","•",""),"")</f>
        <v/>
      </c>
      <c r="S5" s="1" t="str">
        <f ca="1">IF(($A5&lt;&gt;"")*(S$1&lt;&gt;""),IF(_xlfn.XLOOKUP(S$1,Attendance_sorted_S!$B4:$CW4,Attendance_sorted_S!$B4:$CW4,"nn")&lt;&gt;"nn","•",""),"")</f>
        <v>•</v>
      </c>
      <c r="T5" s="1" t="str">
        <f ca="1">IF(($A5&lt;&gt;"")*(T$1&lt;&gt;""),IF(_xlfn.XLOOKUP(T$1,Attendance_sorted_S!$B4:$CW4,Attendance_sorted_S!$B4:$CW4,"nn")&lt;&gt;"nn","•",""),"")</f>
        <v>•</v>
      </c>
      <c r="U5" s="1" t="str">
        <f ca="1">IF(($A5&lt;&gt;"")*(U$1&lt;&gt;""),IF(_xlfn.XLOOKUP(U$1,Attendance_sorted_S!$B4:$CW4,Attendance_sorted_S!$B4:$CW4,"nn")&lt;&gt;"nn","•",""),"")</f>
        <v>•</v>
      </c>
      <c r="V5" s="1" t="str">
        <f ca="1">IF(($A5&lt;&gt;"")*(V$1&lt;&gt;""),IF(_xlfn.XLOOKUP(V$1,Attendance_sorted_S!$B4:$CW4,Attendance_sorted_S!$B4:$CW4,"nn")&lt;&gt;"nn","•",""),"")</f>
        <v>•</v>
      </c>
      <c r="W5" s="1" t="str">
        <f ca="1">IF(($A5&lt;&gt;"")*(W$1&lt;&gt;""),IF(_xlfn.XLOOKUP(W$1,Attendance_sorted_S!$B4:$CW4,Attendance_sorted_S!$B4:$CW4,"nn")&lt;&gt;"nn","•",""),"")</f>
        <v/>
      </c>
      <c r="X5" s="1" t="str">
        <f ca="1">IF(($A5&lt;&gt;"")*(X$1&lt;&gt;""),IF(_xlfn.XLOOKUP(X$1,Attendance_sorted_S!$B4:$CW4,Attendance_sorted_S!$B4:$CW4,"nn")&lt;&gt;"nn","•",""),"")</f>
        <v>•</v>
      </c>
      <c r="Y5" s="1" t="str">
        <f ca="1">IF(($A5&lt;&gt;"")*(Y$1&lt;&gt;""),IF(_xlfn.XLOOKUP(Y$1,Attendance_sorted_S!$B4:$CW4,Attendance_sorted_S!$B4:$CW4,"nn")&lt;&gt;"nn","•",""),"")</f>
        <v/>
      </c>
      <c r="Z5" s="1" t="str">
        <f ca="1">IF(($A5&lt;&gt;"")*(Z$1&lt;&gt;""),IF(_xlfn.XLOOKUP(Z$1,Attendance_sorted_S!$B4:$CW4,Attendance_sorted_S!$B4:$CW4,"nn")&lt;&gt;"nn","•",""),"")</f>
        <v/>
      </c>
      <c r="AA5" s="1" t="str">
        <f ca="1">IF(($A5&lt;&gt;"")*(AA$1&lt;&gt;""),IF(_xlfn.XLOOKUP(AA$1,Attendance_sorted_S!$B4:$CW4,Attendance_sorted_S!$B4:$CW4,"nn")&lt;&gt;"nn","•",""),"")</f>
        <v/>
      </c>
      <c r="AB5" s="1" t="str">
        <f ca="1">IF(($A5&lt;&gt;"")*(AB$1&lt;&gt;""),IF(_xlfn.XLOOKUP(AB$1,Attendance_sorted_S!$B4:$CW4,Attendance_sorted_S!$B4:$CW4,"nn")&lt;&gt;"nn","•",""),"")</f>
        <v/>
      </c>
      <c r="AC5" s="1" t="str">
        <f ca="1">IF(($A5&lt;&gt;"")*(AC$1&lt;&gt;""),IF(_xlfn.XLOOKUP(AC$1,Attendance_sorted_S!$B4:$CW4,Attendance_sorted_S!$B4:$CW4,"nn")&lt;&gt;"nn","•",""),"")</f>
        <v/>
      </c>
      <c r="AD5" s="1" t="str">
        <f ca="1">IF(($A5&lt;&gt;"")*(AD$1&lt;&gt;""),IF(_xlfn.XLOOKUP(AD$1,Attendance_sorted_S!$B4:$CW4,Attendance_sorted_S!$B4:$CW4,"nn")&lt;&gt;"nn","•",""),"")</f>
        <v/>
      </c>
      <c r="AE5" s="1" t="str">
        <f ca="1">IF(($A5&lt;&gt;"")*(AE$1&lt;&gt;""),IF(_xlfn.XLOOKUP(AE$1,Attendance_sorted_S!$B4:$CW4,Attendance_sorted_S!$B4:$CW4,"nn")&lt;&gt;"nn","•",""),"")</f>
        <v/>
      </c>
      <c r="AF5" s="1" t="str">
        <f ca="1">IF(($A5&lt;&gt;"")*(AF$1&lt;&gt;""),IF(_xlfn.XLOOKUP(AF$1,Attendance_sorted_S!$B4:$CW4,Attendance_sorted_S!$B4:$CW4,"nn")&lt;&gt;"nn","•",""),"")</f>
        <v/>
      </c>
      <c r="AG5" s="1" t="str">
        <f ca="1">IF(($A5&lt;&gt;"")*(AG$1&lt;&gt;""),IF(_xlfn.XLOOKUP(AG$1,Attendance_sorted_S!$B4:$CW4,Attendance_sorted_S!$B4:$CW4,"nn")&lt;&gt;"nn","•",""),"")</f>
        <v/>
      </c>
      <c r="AH5" s="1" t="str">
        <f ca="1">IF(($A5&lt;&gt;"")*(AH$1&lt;&gt;""),IF(_xlfn.XLOOKUP(AH$1,Attendance_sorted_S!$B4:$CW4,Attendance_sorted_S!$B4:$CW4,"nn")&lt;&gt;"nn","•",""),"")</f>
        <v/>
      </c>
      <c r="AI5" s="1" t="str">
        <f ca="1">IF(($A5&lt;&gt;"")*(AI$1&lt;&gt;""),IF(_xlfn.XLOOKUP(AI$1,Attendance_sorted_S!$B4:$CW4,Attendance_sorted_S!$B4:$CW4,"nn")&lt;&gt;"nn","•",""),"")</f>
        <v/>
      </c>
      <c r="AJ5" s="1" t="str">
        <f ca="1">IF(($A5&lt;&gt;"")*(AJ$1&lt;&gt;""),IF(_xlfn.XLOOKUP(AJ$1,Attendance_sorted_S!$B4:$CW4,Attendance_sorted_S!$B4:$CW4,"nn")&lt;&gt;"nn","•",""),"")</f>
        <v/>
      </c>
      <c r="AK5" s="1" t="str">
        <f ca="1">IF(($A5&lt;&gt;"")*(AK$1&lt;&gt;""),IF(_xlfn.XLOOKUP(AK$1,Attendance_sorted_S!$B4:$CW4,Attendance_sorted_S!$B4:$CW4,"nn")&lt;&gt;"nn","•",""),"")</f>
        <v/>
      </c>
      <c r="AL5" s="1" t="str">
        <f ca="1">IF(($A5&lt;&gt;"")*(AL$1&lt;&gt;""),IF(_xlfn.XLOOKUP(AL$1,Attendance_sorted_S!$B4:$CW4,Attendance_sorted_S!$B4:$CW4,"nn")&lt;&gt;"nn","•",""),"")</f>
        <v/>
      </c>
      <c r="AM5" s="1" t="str">
        <f ca="1">IF(($A5&lt;&gt;"")*(AM$1&lt;&gt;""),IF(_xlfn.XLOOKUP(AM$1,Attendance_sorted_S!$B4:$CW4,Attendance_sorted_S!$B4:$CW4,"nn")&lt;&gt;"nn","•",""),"")</f>
        <v/>
      </c>
      <c r="AN5" s="1" t="str">
        <f ca="1">IF(($A5&lt;&gt;"")*(AN$1&lt;&gt;""),IF(_xlfn.XLOOKUP(AN$1,Attendance_sorted_S!$B4:$CW4,Attendance_sorted_S!$B4:$CW4,"nn")&lt;&gt;"nn","•",""),"")</f>
        <v/>
      </c>
      <c r="AO5" s="1" t="str">
        <f ca="1">IF(($A5&lt;&gt;"")*(AO$1&lt;&gt;""),IF(_xlfn.XLOOKUP(AO$1,Attendance_sorted_S!$B4:$CW4,Attendance_sorted_S!$B4:$CW4,"nn")&lt;&gt;"nn","•",""),"")</f>
        <v/>
      </c>
      <c r="AP5" s="1" t="str">
        <f ca="1">IF(($A5&lt;&gt;"")*(AP$1&lt;&gt;""),IF(_xlfn.XLOOKUP(AP$1,Attendance_sorted_S!$B4:$CW4,Attendance_sorted_S!$B4:$CW4,"nn")&lt;&gt;"nn","•",""),"")</f>
        <v/>
      </c>
      <c r="AQ5" s="1" t="str">
        <f ca="1">IF(($A5&lt;&gt;"")*(AQ$1&lt;&gt;""),IF(_xlfn.XLOOKUP(AQ$1,Attendance_sorted_S!$B4:$CW4,Attendance_sorted_S!$B4:$CW4,"nn")&lt;&gt;"nn","•",""),"")</f>
        <v/>
      </c>
      <c r="AR5" s="1" t="str">
        <f ca="1">IF(($A5&lt;&gt;"")*(AR$1&lt;&gt;""),IF(_xlfn.XLOOKUP(AR$1,Attendance_sorted_S!$B4:$CW4,Attendance_sorted_S!$B4:$CW4,"nn")&lt;&gt;"nn","•",""),"")</f>
        <v/>
      </c>
      <c r="AS5" s="1" t="str">
        <f ca="1">IF(($A5&lt;&gt;"")*(AS$1&lt;&gt;""),IF(_xlfn.XLOOKUP(AS$1,Attendance_sorted_S!$B4:$CW4,Attendance_sorted_S!$B4:$CW4,"nn")&lt;&gt;"nn","•",""),"")</f>
        <v/>
      </c>
      <c r="AT5" s="1" t="str">
        <f ca="1">IF(($A5&lt;&gt;"")*(AT$1&lt;&gt;""),IF(_xlfn.XLOOKUP(AT$1,Attendance_sorted_S!$B4:$CW4,Attendance_sorted_S!$B4:$CW4,"nn")&lt;&gt;"nn","•",""),"")</f>
        <v/>
      </c>
      <c r="AU5" s="1" t="str">
        <f ca="1">IF(($A5&lt;&gt;"")*(AU$1&lt;&gt;""),IF(_xlfn.XLOOKUP(AU$1,Attendance_sorted_S!$B4:$CW4,Attendance_sorted_S!$B4:$CW4,"nn")&lt;&gt;"nn","•",""),"")</f>
        <v/>
      </c>
      <c r="AV5" s="1" t="str">
        <f ca="1">IF(($A5&lt;&gt;"")*(AV$1&lt;&gt;""),IF(_xlfn.XLOOKUP(AV$1,Attendance_sorted_S!$B4:$CW4,Attendance_sorted_S!$B4:$CW4,"nn")&lt;&gt;"nn","•",""),"")</f>
        <v/>
      </c>
      <c r="AW5" s="1" t="str">
        <f ca="1">IF(($A5&lt;&gt;"")*(AW$1&lt;&gt;""),IF(_xlfn.XLOOKUP(AW$1,Attendance_sorted_S!$B4:$CW4,Attendance_sorted_S!$B4:$CW4,"nn")&lt;&gt;"nn","•",""),"")</f>
        <v/>
      </c>
      <c r="AX5" s="1" t="str">
        <f ca="1">IF(($A5&lt;&gt;"")*(AX$1&lt;&gt;""),IF(_xlfn.XLOOKUP(AX$1,Attendance_sorted_S!$B4:$CW4,Attendance_sorted_S!$B4:$CW4,"nn")&lt;&gt;"nn","•",""),"")</f>
        <v/>
      </c>
      <c r="AY5" s="1" t="str">
        <f ca="1">IF(($A5&lt;&gt;"")*(AY$1&lt;&gt;""),IF(_xlfn.XLOOKUP(AY$1,Attendance_sorted_S!$B4:$CW4,Attendance_sorted_S!$B4:$CW4,"nn")&lt;&gt;"nn","•",""),"")</f>
        <v/>
      </c>
      <c r="AZ5" s="1" t="str">
        <f ca="1">IF(($A5&lt;&gt;"")*(AZ$1&lt;&gt;""),IF(_xlfn.XLOOKUP(AZ$1,Attendance_sorted_S!$B4:$CW4,Attendance_sorted_S!$B4:$CW4,"nn")&lt;&gt;"nn","•",""),"")</f>
        <v/>
      </c>
      <c r="BA5" s="1" t="str">
        <f ca="1">IF(($A5&lt;&gt;"")*(BA$1&lt;&gt;""),IF(_xlfn.XLOOKUP(BA$1,Attendance_sorted_S!$B4:$CW4,Attendance_sorted_S!$B4:$CW4,"nn")&lt;&gt;"nn","•",""),"")</f>
        <v/>
      </c>
      <c r="BB5" s="1" t="str">
        <f ca="1">IF(($A5&lt;&gt;"")*(BB$1&lt;&gt;""),IF(_xlfn.XLOOKUP(BB$1,Attendance_sorted_S!$B4:$CW4,Attendance_sorted_S!$B4:$CW4,"nn")&lt;&gt;"nn","•",""),"")</f>
        <v/>
      </c>
      <c r="BC5" s="1" t="str">
        <f ca="1">IF(($A5&lt;&gt;"")*(BC$1&lt;&gt;""),IF(_xlfn.XLOOKUP(BC$1,Attendance_sorted_S!$B4:$CW4,Attendance_sorted_S!$B4:$CW4,"nn")&lt;&gt;"nn","•",""),"")</f>
        <v/>
      </c>
      <c r="BD5" s="1" t="str">
        <f ca="1">IF(($A5&lt;&gt;"")*(BD$1&lt;&gt;""),IF(_xlfn.XLOOKUP(BD$1,Attendance_sorted_S!$B4:$CW4,Attendance_sorted_S!$B4:$CW4,"nn")&lt;&gt;"nn","•",""),"")</f>
        <v/>
      </c>
      <c r="BE5" s="1" t="str">
        <f ca="1">IF(($A5&lt;&gt;"")*(BE$1&lt;&gt;""),IF(_xlfn.XLOOKUP(BE$1,Attendance_sorted_S!$B4:$CW4,Attendance_sorted_S!$B4:$CW4,"nn")&lt;&gt;"nn","•",""),"")</f>
        <v/>
      </c>
      <c r="BF5" s="1" t="str">
        <f ca="1">IF(($A5&lt;&gt;"")*(BF$1&lt;&gt;""),IF(_xlfn.XLOOKUP(BF$1,Attendance_sorted_S!$B4:$CW4,Attendance_sorted_S!$B4:$CW4,"nn")&lt;&gt;"nn","•",""),"")</f>
        <v/>
      </c>
      <c r="BG5" s="1" t="str">
        <f ca="1">IF(($A5&lt;&gt;"")*(BG$1&lt;&gt;""),IF(_xlfn.XLOOKUP(BG$1,Attendance_sorted_S!$B4:$CW4,Attendance_sorted_S!$B4:$CW4,"nn")&lt;&gt;"nn","•",""),"")</f>
        <v/>
      </c>
      <c r="BH5" s="1" t="str">
        <f ca="1">IF(($A5&lt;&gt;"")*(BH$1&lt;&gt;""),IF(_xlfn.XLOOKUP(BH$1,Attendance_sorted_S!$B4:$CW4,Attendance_sorted_S!$B4:$CW4,"nn")&lt;&gt;"nn","•",""),"")</f>
        <v/>
      </c>
      <c r="BI5" s="1" t="str">
        <f ca="1">IF(($A5&lt;&gt;"")*(BI$1&lt;&gt;""),IF(_xlfn.XLOOKUP(BI$1,Attendance_sorted_S!$B4:$CW4,Attendance_sorted_S!$B4:$CW4,"nn")&lt;&gt;"nn","•",""),"")</f>
        <v/>
      </c>
      <c r="BJ5" s="1" t="str">
        <f ca="1">IF(($A5&lt;&gt;"")*(BJ$1&lt;&gt;""),IF(_xlfn.XLOOKUP(BJ$1,Attendance_sorted_S!$B4:$CW4,Attendance_sorted_S!$B4:$CW4,"nn")&lt;&gt;"nn","•",""),"")</f>
        <v/>
      </c>
      <c r="BK5" s="1" t="str">
        <f ca="1">IF(($A5&lt;&gt;"")*(BK$1&lt;&gt;""),IF(_xlfn.XLOOKUP(BK$1,Attendance_sorted_S!$B4:$CW4,Attendance_sorted_S!$B4:$CW4,"nn")&lt;&gt;"nn","•",""),"")</f>
        <v/>
      </c>
      <c r="BL5" s="1" t="str">
        <f ca="1">IF(($A5&lt;&gt;"")*(BL$1&lt;&gt;""),IF(_xlfn.XLOOKUP(BL$1,Attendance_sorted_S!$B4:$CW4,Attendance_sorted_S!$B4:$CW4,"nn")&lt;&gt;"nn","•",""),"")</f>
        <v/>
      </c>
      <c r="BM5" s="1" t="str">
        <f ca="1">IF(($A5&lt;&gt;"")*(BM$1&lt;&gt;""),IF(_xlfn.XLOOKUP(BM$1,Attendance_sorted_S!$B4:$CW4,Attendance_sorted_S!$B4:$CW4,"nn")&lt;&gt;"nn","•",""),"")</f>
        <v/>
      </c>
      <c r="BN5" s="1" t="str">
        <f ca="1">IF(($A5&lt;&gt;"")*(BN$1&lt;&gt;""),IF(_xlfn.XLOOKUP(BN$1,Attendance_sorted_S!$B4:$CW4,Attendance_sorted_S!$B4:$CW4,"nn")&lt;&gt;"nn","•",""),"")</f>
        <v/>
      </c>
      <c r="BO5" s="1" t="str">
        <f ca="1">IF(($A5&lt;&gt;"")*(BO$1&lt;&gt;""),IF(_xlfn.XLOOKUP(BO$1,Attendance_sorted_S!$B4:$CW4,Attendance_sorted_S!$B4:$CW4,"nn")&lt;&gt;"nn","•",""),"")</f>
        <v/>
      </c>
      <c r="BP5" s="1" t="str">
        <f ca="1">IF(($A5&lt;&gt;"")*(BP$1&lt;&gt;""),IF(_xlfn.XLOOKUP(BP$1,Attendance_sorted_S!$B4:$CW4,Attendance_sorted_S!$B4:$CW4,"nn")&lt;&gt;"nn","•",""),"")</f>
        <v/>
      </c>
      <c r="BQ5" s="1" t="str">
        <f ca="1">IF(($A5&lt;&gt;"")*(BQ$1&lt;&gt;""),IF(_xlfn.XLOOKUP(BQ$1,Attendance_sorted_S!$B4:$CW4,Attendance_sorted_S!$B4:$CW4,"nn")&lt;&gt;"nn","•",""),"")</f>
        <v/>
      </c>
      <c r="BR5" s="1" t="str">
        <f ca="1">IF(($A5&lt;&gt;"")*(BR$1&lt;&gt;""),IF(_xlfn.XLOOKUP(BR$1,Attendance_sorted_S!$B4:$CW4,Attendance_sorted_S!$B4:$CW4,"nn")&lt;&gt;"nn","•",""),"")</f>
        <v/>
      </c>
      <c r="BS5" s="1" t="str">
        <f ca="1">IF(($A5&lt;&gt;"")*(BS$1&lt;&gt;""),IF(_xlfn.XLOOKUP(BS$1,Attendance_sorted_S!$B4:$CW4,Attendance_sorted_S!$B4:$CW4,"nn")&lt;&gt;"nn","•",""),"")</f>
        <v/>
      </c>
      <c r="BT5" s="1" t="str">
        <f ca="1">IF(($A5&lt;&gt;"")*(BT$1&lt;&gt;""),IF(_xlfn.XLOOKUP(BT$1,Attendance_sorted_S!$B4:$CW4,Attendance_sorted_S!$B4:$CW4,"nn")&lt;&gt;"nn","•",""),"")</f>
        <v/>
      </c>
      <c r="BU5" s="1" t="str">
        <f ca="1">IF(($A5&lt;&gt;"")*(BU$1&lt;&gt;""),IF(_xlfn.XLOOKUP(BU$1,Attendance_sorted_S!$B4:$CW4,Attendance_sorted_S!$B4:$CW4,"nn")&lt;&gt;"nn","•",""),"")</f>
        <v/>
      </c>
      <c r="BV5" s="1" t="str">
        <f ca="1">IF(($A5&lt;&gt;"")*(BV$1&lt;&gt;""),IF(_xlfn.XLOOKUP(BV$1,Attendance_sorted_S!$B4:$CW4,Attendance_sorted_S!$B4:$CW4,"nn")&lt;&gt;"nn","•",""),"")</f>
        <v/>
      </c>
      <c r="BW5" s="1" t="str">
        <f ca="1">IF(($A5&lt;&gt;"")*(BW$1&lt;&gt;""),IF(_xlfn.XLOOKUP(BW$1,Attendance_sorted_S!$B4:$CW4,Attendance_sorted_S!$B4:$CW4,"nn")&lt;&gt;"nn","•",""),"")</f>
        <v/>
      </c>
      <c r="BX5" s="1" t="str">
        <f ca="1">IF(($A5&lt;&gt;"")*(BX$1&lt;&gt;""),IF(_xlfn.XLOOKUP(BX$1,Attendance_sorted_S!$B4:$CW4,Attendance_sorted_S!$B4:$CW4,"nn")&lt;&gt;"nn","•",""),"")</f>
        <v/>
      </c>
      <c r="BY5" s="1" t="str">
        <f ca="1">IF(($A5&lt;&gt;"")*(BY$1&lt;&gt;""),IF(_xlfn.XLOOKUP(BY$1,Attendance_sorted_S!$B4:$CW4,Attendance_sorted_S!$B4:$CW4,"nn")&lt;&gt;"nn","•",""),"")</f>
        <v/>
      </c>
      <c r="BZ5" s="1" t="str">
        <f ca="1">IF(($A5&lt;&gt;"")*(BZ$1&lt;&gt;""),IF(_xlfn.XLOOKUP(BZ$1,Attendance_sorted_S!$B4:$CW4,Attendance_sorted_S!$B4:$CW4,"nn")&lt;&gt;"nn","•",""),"")</f>
        <v/>
      </c>
      <c r="CA5" s="1" t="str">
        <f ca="1">IF(($A5&lt;&gt;"")*(CA$1&lt;&gt;""),IF(_xlfn.XLOOKUP(CA$1,Attendance_sorted_S!$B4:$CW4,Attendance_sorted_S!$B4:$CW4,"nn")&lt;&gt;"nn","•",""),"")</f>
        <v/>
      </c>
      <c r="CB5" s="1" t="str">
        <f ca="1">IF(($A5&lt;&gt;"")*(CB$1&lt;&gt;""),IF(_xlfn.XLOOKUP(CB$1,Attendance_sorted_S!$B4:$CW4,Attendance_sorted_S!$B4:$CW4,"nn")&lt;&gt;"nn","•",""),"")</f>
        <v/>
      </c>
      <c r="CC5" s="1" t="str">
        <f ca="1">IF(($A5&lt;&gt;"")*(CC$1&lt;&gt;""),IF(_xlfn.XLOOKUP(CC$1,Attendance_sorted_S!$B4:$CW4,Attendance_sorted_S!$B4:$CW4,"nn")&lt;&gt;"nn","•",""),"")</f>
        <v/>
      </c>
      <c r="CD5" s="1" t="str">
        <f ca="1">IF(($A5&lt;&gt;"")*(CD$1&lt;&gt;""),IF(_xlfn.XLOOKUP(CD$1,Attendance_sorted_S!$B4:$CW4,Attendance_sorted_S!$B4:$CW4,"nn")&lt;&gt;"nn","•",""),"")</f>
        <v/>
      </c>
      <c r="CE5" s="1" t="str">
        <f ca="1">IF(($A5&lt;&gt;"")*(CE$1&lt;&gt;""),IF(_xlfn.XLOOKUP(CE$1,Attendance_sorted_S!$B4:$CW4,Attendance_sorted_S!$B4:$CW4,"nn")&lt;&gt;"nn","•",""),"")</f>
        <v/>
      </c>
      <c r="CF5" s="1" t="str">
        <f ca="1">IF(($A5&lt;&gt;"")*(CF$1&lt;&gt;""),IF(_xlfn.XLOOKUP(CF$1,Attendance_sorted_S!$B4:$CW4,Attendance_sorted_S!$B4:$CW4,"nn")&lt;&gt;"nn","•",""),"")</f>
        <v/>
      </c>
      <c r="CG5" s="1" t="str">
        <f ca="1">IF(($A5&lt;&gt;"")*(CG$1&lt;&gt;""),IF(_xlfn.XLOOKUP(CG$1,Attendance_sorted_S!$B4:$CW4,Attendance_sorted_S!$B4:$CW4,"nn")&lt;&gt;"nn","•",""),"")</f>
        <v/>
      </c>
      <c r="CH5" s="1" t="str">
        <f ca="1">IF(($A5&lt;&gt;"")*(CH$1&lt;&gt;""),IF(_xlfn.XLOOKUP(CH$1,Attendance_sorted_S!$B4:$CW4,Attendance_sorted_S!$B4:$CW4,"nn")&lt;&gt;"nn","•",""),"")</f>
        <v/>
      </c>
      <c r="CI5" s="1" t="str">
        <f ca="1">IF(($A5&lt;&gt;"")*(CI$1&lt;&gt;""),IF(_xlfn.XLOOKUP(CI$1,Attendance_sorted_S!$B4:$CW4,Attendance_sorted_S!$B4:$CW4,"nn")&lt;&gt;"nn","•",""),"")</f>
        <v/>
      </c>
      <c r="CJ5" s="1" t="str">
        <f ca="1">IF(($A5&lt;&gt;"")*(CJ$1&lt;&gt;""),IF(_xlfn.XLOOKUP(CJ$1,Attendance_sorted_S!$B4:$CW4,Attendance_sorted_S!$B4:$CW4,"nn")&lt;&gt;"nn","•",""),"")</f>
        <v/>
      </c>
      <c r="CK5" s="1" t="str">
        <f ca="1">IF(($A5&lt;&gt;"")*(CK$1&lt;&gt;""),IF(_xlfn.XLOOKUP(CK$1,Attendance_sorted_S!$B4:$CW4,Attendance_sorted_S!$B4:$CW4,"nn")&lt;&gt;"nn","•",""),"")</f>
        <v/>
      </c>
      <c r="CL5" s="1" t="str">
        <f ca="1">IF(($A5&lt;&gt;"")*(CL$1&lt;&gt;""),IF(_xlfn.XLOOKUP(CL$1,Attendance_sorted_S!$B4:$CW4,Attendance_sorted_S!$B4:$CW4,"nn")&lt;&gt;"nn","•",""),"")</f>
        <v/>
      </c>
      <c r="CM5" s="1" t="str">
        <f ca="1">IF(($A5&lt;&gt;"")*(CM$1&lt;&gt;""),IF(_xlfn.XLOOKUP(CM$1,Attendance_sorted_S!$B4:$CW4,Attendance_sorted_S!$B4:$CW4,"nn")&lt;&gt;"nn","•",""),"")</f>
        <v/>
      </c>
      <c r="CN5" s="1" t="str">
        <f ca="1">IF(($A5&lt;&gt;"")*(CN$1&lt;&gt;""),IF(_xlfn.XLOOKUP(CN$1,Attendance_sorted_S!$B4:$CW4,Attendance_sorted_S!$B4:$CW4,"nn")&lt;&gt;"nn","•",""),"")</f>
        <v/>
      </c>
      <c r="CO5" s="1" t="str">
        <f ca="1">IF(($A5&lt;&gt;"")*(CO$1&lt;&gt;""),IF(_xlfn.XLOOKUP(CO$1,Attendance_sorted_S!$B4:$CW4,Attendance_sorted_S!$B4:$CW4,"nn")&lt;&gt;"nn","•",""),"")</f>
        <v/>
      </c>
      <c r="CP5" s="1" t="str">
        <f ca="1">IF(($A5&lt;&gt;"")*(CP$1&lt;&gt;""),IF(_xlfn.XLOOKUP(CP$1,Attendance_sorted_S!$B4:$CW4,Attendance_sorted_S!$B4:$CW4,"nn")&lt;&gt;"nn","•",""),"")</f>
        <v/>
      </c>
      <c r="CQ5" s="1" t="str">
        <f ca="1">IF(($A5&lt;&gt;"")*(CQ$1&lt;&gt;""),IF(_xlfn.XLOOKUP(CQ$1,Attendance_sorted_S!$B4:$CW4,Attendance_sorted_S!$B4:$CW4,"nn")&lt;&gt;"nn","•",""),"")</f>
        <v/>
      </c>
      <c r="CR5" s="1" t="str">
        <f ca="1">IF(($A5&lt;&gt;"")*(CR$1&lt;&gt;""),IF(_xlfn.XLOOKUP(CR$1,Attendance_sorted_S!$B4:$CW4,Attendance_sorted_S!$B4:$CW4,"nn")&lt;&gt;"nn","•",""),"")</f>
        <v/>
      </c>
      <c r="CS5" s="1" t="str">
        <f ca="1">IF(($A5&lt;&gt;"")*(CS$1&lt;&gt;""),IF(_xlfn.XLOOKUP(CS$1,Attendance_sorted_S!$B4:$CW4,Attendance_sorted_S!$B4:$CW4,"nn")&lt;&gt;"nn","•",""),"")</f>
        <v/>
      </c>
      <c r="CT5" s="1" t="str">
        <f ca="1">IF(($A5&lt;&gt;"")*(CT$1&lt;&gt;""),IF(_xlfn.XLOOKUP(CT$1,Attendance_sorted_S!$B4:$CW4,Attendance_sorted_S!$B4:$CW4,"nn")&lt;&gt;"nn","•",""),"")</f>
        <v/>
      </c>
      <c r="CU5" s="1" t="str">
        <f ca="1">IF(($A5&lt;&gt;"")*(CU$1&lt;&gt;""),IF(_xlfn.XLOOKUP(CU$1,Attendance_sorted_S!$B4:$CW4,Attendance_sorted_S!$B4:$CW4,"nn")&lt;&gt;"nn","•",""),"")</f>
        <v/>
      </c>
      <c r="CV5" s="1" t="str">
        <f ca="1">IF(($A5&lt;&gt;"")*(CV$1&lt;&gt;""),IF(_xlfn.XLOOKUP(CV$1,Attendance_sorted_S!$B4:$CW4,Attendance_sorted_S!$B4:$CW4,"nn")&lt;&gt;"nn","•",""),"")</f>
        <v/>
      </c>
      <c r="CW5" s="1" t="str">
        <f ca="1">IF(($A5&lt;&gt;"")*(CW$1&lt;&gt;""),IF(_xlfn.XLOOKUP(CW$1,Attendance_sorted_S!$B4:$CW4,Attendance_sorted_S!$B4:$CW4,"nn")&lt;&gt;"nn","•",""),"")</f>
        <v/>
      </c>
    </row>
    <row r="6" spans="1:101">
      <c r="A6" s="1">
        <v>6</v>
      </c>
      <c r="B6" s="1" t="str">
        <f ca="1">IF(($A6&lt;&gt;"")*(B$1&lt;&gt;""),IF(_xlfn.XLOOKUP(B$1,Attendance_sorted_S!$B5:$CW5,Attendance_sorted_S!$B5:$CW5,"nn")&lt;&gt;"nn","•",""),"")</f>
        <v/>
      </c>
      <c r="C6" s="1" t="str">
        <f ca="1">IF(($A6&lt;&gt;"")*(C$1&lt;&gt;""),IF(_xlfn.XLOOKUP(C$1,Attendance_sorted_S!$B5:$CW5,Attendance_sorted_S!$B5:$CW5,"nn")&lt;&gt;"nn","•",""),"")</f>
        <v/>
      </c>
      <c r="D6" s="1" t="str">
        <f ca="1">IF(($A6&lt;&gt;"")*(D$1&lt;&gt;""),IF(_xlfn.XLOOKUP(D$1,Attendance_sorted_S!$B5:$CW5,Attendance_sorted_S!$B5:$CW5,"nn")&lt;&gt;"nn","•",""),"")</f>
        <v/>
      </c>
      <c r="E6" s="1" t="str">
        <f ca="1">IF(($A6&lt;&gt;"")*(E$1&lt;&gt;""),IF(_xlfn.XLOOKUP(E$1,Attendance_sorted_S!$B5:$CW5,Attendance_sorted_S!$B5:$CW5,"nn")&lt;&gt;"nn","•",""),"")</f>
        <v>•</v>
      </c>
      <c r="F6" s="1" t="str">
        <f ca="1">IF(($A6&lt;&gt;"")*(F$1&lt;&gt;""),IF(_xlfn.XLOOKUP(F$1,Attendance_sorted_S!$B5:$CW5,Attendance_sorted_S!$B5:$CW5,"nn")&lt;&gt;"nn","•",""),"")</f>
        <v/>
      </c>
      <c r="G6" s="1" t="str">
        <f ca="1">IF(($A6&lt;&gt;"")*(G$1&lt;&gt;""),IF(_xlfn.XLOOKUP(G$1,Attendance_sorted_S!$B5:$CW5,Attendance_sorted_S!$B5:$CW5,"nn")&lt;&gt;"nn","•",""),"")</f>
        <v>•</v>
      </c>
      <c r="H6" s="1" t="str">
        <f ca="1">IF(($A6&lt;&gt;"")*(H$1&lt;&gt;""),IF(_xlfn.XLOOKUP(H$1,Attendance_sorted_S!$B5:$CW5,Attendance_sorted_S!$B5:$CW5,"nn")&lt;&gt;"nn","•",""),"")</f>
        <v/>
      </c>
      <c r="I6" s="1" t="str">
        <f ca="1">IF(($A6&lt;&gt;"")*(I$1&lt;&gt;""),IF(_xlfn.XLOOKUP(I$1,Attendance_sorted_S!$B5:$CW5,Attendance_sorted_S!$B5:$CW5,"nn")&lt;&gt;"nn","•",""),"")</f>
        <v/>
      </c>
      <c r="J6" s="1" t="str">
        <f ca="1">IF(($A6&lt;&gt;"")*(J$1&lt;&gt;""),IF(_xlfn.XLOOKUP(J$1,Attendance_sorted_S!$B5:$CW5,Attendance_sorted_S!$B5:$CW5,"nn")&lt;&gt;"nn","•",""),"")</f>
        <v>•</v>
      </c>
      <c r="K6" s="1" t="str">
        <f ca="1">IF(($A6&lt;&gt;"")*(K$1&lt;&gt;""),IF(_xlfn.XLOOKUP(K$1,Attendance_sorted_S!$B5:$CW5,Attendance_sorted_S!$B5:$CW5,"nn")&lt;&gt;"nn","•",""),"")</f>
        <v>•</v>
      </c>
      <c r="L6" s="1" t="str">
        <f ca="1">IF(($A6&lt;&gt;"")*(L$1&lt;&gt;""),IF(_xlfn.XLOOKUP(L$1,Attendance_sorted_S!$B5:$CW5,Attendance_sorted_S!$B5:$CW5,"nn")&lt;&gt;"nn","•",""),"")</f>
        <v>•</v>
      </c>
      <c r="M6" s="1" t="str">
        <f ca="1">IF(($A6&lt;&gt;"")*(M$1&lt;&gt;""),IF(_xlfn.XLOOKUP(M$1,Attendance_sorted_S!$B5:$CW5,Attendance_sorted_S!$B5:$CW5,"nn")&lt;&gt;"nn","•",""),"")</f>
        <v>•</v>
      </c>
      <c r="N6" s="1" t="str">
        <f ca="1">IF(($A6&lt;&gt;"")*(N$1&lt;&gt;""),IF(_xlfn.XLOOKUP(N$1,Attendance_sorted_S!$B5:$CW5,Attendance_sorted_S!$B5:$CW5,"nn")&lt;&gt;"nn","•",""),"")</f>
        <v/>
      </c>
      <c r="O6" s="1" t="str">
        <f ca="1">IF(($A6&lt;&gt;"")*(O$1&lt;&gt;""),IF(_xlfn.XLOOKUP(O$1,Attendance_sorted_S!$B5:$CW5,Attendance_sorted_S!$B5:$CW5,"nn")&lt;&gt;"nn","•",""),"")</f>
        <v>•</v>
      </c>
      <c r="P6" s="1" t="str">
        <f ca="1">IF(($A6&lt;&gt;"")*(P$1&lt;&gt;""),IF(_xlfn.XLOOKUP(P$1,Attendance_sorted_S!$B5:$CW5,Attendance_sorted_S!$B5:$CW5,"nn")&lt;&gt;"nn","•",""),"")</f>
        <v/>
      </c>
      <c r="Q6" s="1" t="str">
        <f ca="1">IF(($A6&lt;&gt;"")*(Q$1&lt;&gt;""),IF(_xlfn.XLOOKUP(Q$1,Attendance_sorted_S!$B5:$CW5,Attendance_sorted_S!$B5:$CW5,"nn")&lt;&gt;"nn","•",""),"")</f>
        <v/>
      </c>
      <c r="R6" s="1" t="str">
        <f ca="1">IF(($A6&lt;&gt;"")*(R$1&lt;&gt;""),IF(_xlfn.XLOOKUP(R$1,Attendance_sorted_S!$B5:$CW5,Attendance_sorted_S!$B5:$CW5,"nn")&lt;&gt;"nn","•",""),"")</f>
        <v/>
      </c>
      <c r="S6" s="1" t="str">
        <f ca="1">IF(($A6&lt;&gt;"")*(S$1&lt;&gt;""),IF(_xlfn.XLOOKUP(S$1,Attendance_sorted_S!$B5:$CW5,Attendance_sorted_S!$B5:$CW5,"nn")&lt;&gt;"nn","•",""),"")</f>
        <v>•</v>
      </c>
      <c r="T6" s="1" t="str">
        <f ca="1">IF(($A6&lt;&gt;"")*(T$1&lt;&gt;""),IF(_xlfn.XLOOKUP(T$1,Attendance_sorted_S!$B5:$CW5,Attendance_sorted_S!$B5:$CW5,"nn")&lt;&gt;"nn","•",""),"")</f>
        <v/>
      </c>
      <c r="U6" s="1" t="str">
        <f ca="1">IF(($A6&lt;&gt;"")*(U$1&lt;&gt;""),IF(_xlfn.XLOOKUP(U$1,Attendance_sorted_S!$B5:$CW5,Attendance_sorted_S!$B5:$CW5,"nn")&lt;&gt;"nn","•",""),"")</f>
        <v/>
      </c>
      <c r="V6" s="1" t="str">
        <f ca="1">IF(($A6&lt;&gt;"")*(V$1&lt;&gt;""),IF(_xlfn.XLOOKUP(V$1,Attendance_sorted_S!$B5:$CW5,Attendance_sorted_S!$B5:$CW5,"nn")&lt;&gt;"nn","•",""),"")</f>
        <v/>
      </c>
      <c r="W6" s="1" t="str">
        <f ca="1">IF(($A6&lt;&gt;"")*(W$1&lt;&gt;""),IF(_xlfn.XLOOKUP(W$1,Attendance_sorted_S!$B5:$CW5,Attendance_sorted_S!$B5:$CW5,"nn")&lt;&gt;"nn","•",""),"")</f>
        <v/>
      </c>
      <c r="X6" s="1" t="str">
        <f ca="1">IF(($A6&lt;&gt;"")*(X$1&lt;&gt;""),IF(_xlfn.XLOOKUP(X$1,Attendance_sorted_S!$B5:$CW5,Attendance_sorted_S!$B5:$CW5,"nn")&lt;&gt;"nn","•",""),"")</f>
        <v/>
      </c>
      <c r="Y6" s="1" t="str">
        <f ca="1">IF(($A6&lt;&gt;"")*(Y$1&lt;&gt;""),IF(_xlfn.XLOOKUP(Y$1,Attendance_sorted_S!$B5:$CW5,Attendance_sorted_S!$B5:$CW5,"nn")&lt;&gt;"nn","•",""),"")</f>
        <v/>
      </c>
      <c r="Z6" s="1" t="str">
        <f ca="1">IF(($A6&lt;&gt;"")*(Z$1&lt;&gt;""),IF(_xlfn.XLOOKUP(Z$1,Attendance_sorted_S!$B5:$CW5,Attendance_sorted_S!$B5:$CW5,"nn")&lt;&gt;"nn","•",""),"")</f>
        <v/>
      </c>
      <c r="AA6" s="1" t="str">
        <f ca="1">IF(($A6&lt;&gt;"")*(AA$1&lt;&gt;""),IF(_xlfn.XLOOKUP(AA$1,Attendance_sorted_S!$B5:$CW5,Attendance_sorted_S!$B5:$CW5,"nn")&lt;&gt;"nn","•",""),"")</f>
        <v/>
      </c>
      <c r="AB6" s="1" t="str">
        <f ca="1">IF(($A6&lt;&gt;"")*(AB$1&lt;&gt;""),IF(_xlfn.XLOOKUP(AB$1,Attendance_sorted_S!$B5:$CW5,Attendance_sorted_S!$B5:$CW5,"nn")&lt;&gt;"nn","•",""),"")</f>
        <v/>
      </c>
      <c r="AC6" s="1" t="str">
        <f ca="1">IF(($A6&lt;&gt;"")*(AC$1&lt;&gt;""),IF(_xlfn.XLOOKUP(AC$1,Attendance_sorted_S!$B5:$CW5,Attendance_sorted_S!$B5:$CW5,"nn")&lt;&gt;"nn","•",""),"")</f>
        <v/>
      </c>
      <c r="AD6" s="1" t="str">
        <f ca="1">IF(($A6&lt;&gt;"")*(AD$1&lt;&gt;""),IF(_xlfn.XLOOKUP(AD$1,Attendance_sorted_S!$B5:$CW5,Attendance_sorted_S!$B5:$CW5,"nn")&lt;&gt;"nn","•",""),"")</f>
        <v/>
      </c>
      <c r="AE6" s="1" t="str">
        <f ca="1">IF(($A6&lt;&gt;"")*(AE$1&lt;&gt;""),IF(_xlfn.XLOOKUP(AE$1,Attendance_sorted_S!$B5:$CW5,Attendance_sorted_S!$B5:$CW5,"nn")&lt;&gt;"nn","•",""),"")</f>
        <v/>
      </c>
      <c r="AF6" s="1" t="str">
        <f ca="1">IF(($A6&lt;&gt;"")*(AF$1&lt;&gt;""),IF(_xlfn.XLOOKUP(AF$1,Attendance_sorted_S!$B5:$CW5,Attendance_sorted_S!$B5:$CW5,"nn")&lt;&gt;"nn","•",""),"")</f>
        <v/>
      </c>
      <c r="AG6" s="1" t="str">
        <f ca="1">IF(($A6&lt;&gt;"")*(AG$1&lt;&gt;""),IF(_xlfn.XLOOKUP(AG$1,Attendance_sorted_S!$B5:$CW5,Attendance_sorted_S!$B5:$CW5,"nn")&lt;&gt;"nn","•",""),"")</f>
        <v/>
      </c>
      <c r="AH6" s="1" t="str">
        <f ca="1">IF(($A6&lt;&gt;"")*(AH$1&lt;&gt;""),IF(_xlfn.XLOOKUP(AH$1,Attendance_sorted_S!$B5:$CW5,Attendance_sorted_S!$B5:$CW5,"nn")&lt;&gt;"nn","•",""),"")</f>
        <v/>
      </c>
      <c r="AI6" s="1" t="str">
        <f ca="1">IF(($A6&lt;&gt;"")*(AI$1&lt;&gt;""),IF(_xlfn.XLOOKUP(AI$1,Attendance_sorted_S!$B5:$CW5,Attendance_sorted_S!$B5:$CW5,"nn")&lt;&gt;"nn","•",""),"")</f>
        <v/>
      </c>
      <c r="AJ6" s="1" t="str">
        <f ca="1">IF(($A6&lt;&gt;"")*(AJ$1&lt;&gt;""),IF(_xlfn.XLOOKUP(AJ$1,Attendance_sorted_S!$B5:$CW5,Attendance_sorted_S!$B5:$CW5,"nn")&lt;&gt;"nn","•",""),"")</f>
        <v/>
      </c>
      <c r="AK6" s="1" t="str">
        <f ca="1">IF(($A6&lt;&gt;"")*(AK$1&lt;&gt;""),IF(_xlfn.XLOOKUP(AK$1,Attendance_sorted_S!$B5:$CW5,Attendance_sorted_S!$B5:$CW5,"nn")&lt;&gt;"nn","•",""),"")</f>
        <v/>
      </c>
      <c r="AL6" s="1" t="str">
        <f ca="1">IF(($A6&lt;&gt;"")*(AL$1&lt;&gt;""),IF(_xlfn.XLOOKUP(AL$1,Attendance_sorted_S!$B5:$CW5,Attendance_sorted_S!$B5:$CW5,"nn")&lt;&gt;"nn","•",""),"")</f>
        <v/>
      </c>
      <c r="AM6" s="1" t="str">
        <f ca="1">IF(($A6&lt;&gt;"")*(AM$1&lt;&gt;""),IF(_xlfn.XLOOKUP(AM$1,Attendance_sorted_S!$B5:$CW5,Attendance_sorted_S!$B5:$CW5,"nn")&lt;&gt;"nn","•",""),"")</f>
        <v/>
      </c>
      <c r="AN6" s="1" t="str">
        <f ca="1">IF(($A6&lt;&gt;"")*(AN$1&lt;&gt;""),IF(_xlfn.XLOOKUP(AN$1,Attendance_sorted_S!$B5:$CW5,Attendance_sorted_S!$B5:$CW5,"nn")&lt;&gt;"nn","•",""),"")</f>
        <v/>
      </c>
      <c r="AO6" s="1" t="str">
        <f ca="1">IF(($A6&lt;&gt;"")*(AO$1&lt;&gt;""),IF(_xlfn.XLOOKUP(AO$1,Attendance_sorted_S!$B5:$CW5,Attendance_sorted_S!$B5:$CW5,"nn")&lt;&gt;"nn","•",""),"")</f>
        <v/>
      </c>
      <c r="AP6" s="1" t="str">
        <f ca="1">IF(($A6&lt;&gt;"")*(AP$1&lt;&gt;""),IF(_xlfn.XLOOKUP(AP$1,Attendance_sorted_S!$B5:$CW5,Attendance_sorted_S!$B5:$CW5,"nn")&lt;&gt;"nn","•",""),"")</f>
        <v/>
      </c>
      <c r="AQ6" s="1" t="str">
        <f ca="1">IF(($A6&lt;&gt;"")*(AQ$1&lt;&gt;""),IF(_xlfn.XLOOKUP(AQ$1,Attendance_sorted_S!$B5:$CW5,Attendance_sorted_S!$B5:$CW5,"nn")&lt;&gt;"nn","•",""),"")</f>
        <v/>
      </c>
      <c r="AR6" s="1" t="str">
        <f ca="1">IF(($A6&lt;&gt;"")*(AR$1&lt;&gt;""),IF(_xlfn.XLOOKUP(AR$1,Attendance_sorted_S!$B5:$CW5,Attendance_sorted_S!$B5:$CW5,"nn")&lt;&gt;"nn","•",""),"")</f>
        <v/>
      </c>
      <c r="AS6" s="1" t="str">
        <f ca="1">IF(($A6&lt;&gt;"")*(AS$1&lt;&gt;""),IF(_xlfn.XLOOKUP(AS$1,Attendance_sorted_S!$B5:$CW5,Attendance_sorted_S!$B5:$CW5,"nn")&lt;&gt;"nn","•",""),"")</f>
        <v/>
      </c>
      <c r="AT6" s="1" t="str">
        <f ca="1">IF(($A6&lt;&gt;"")*(AT$1&lt;&gt;""),IF(_xlfn.XLOOKUP(AT$1,Attendance_sorted_S!$B5:$CW5,Attendance_sorted_S!$B5:$CW5,"nn")&lt;&gt;"nn","•",""),"")</f>
        <v/>
      </c>
      <c r="AU6" s="1" t="str">
        <f ca="1">IF(($A6&lt;&gt;"")*(AU$1&lt;&gt;""),IF(_xlfn.XLOOKUP(AU$1,Attendance_sorted_S!$B5:$CW5,Attendance_sorted_S!$B5:$CW5,"nn")&lt;&gt;"nn","•",""),"")</f>
        <v/>
      </c>
      <c r="AV6" s="1" t="str">
        <f ca="1">IF(($A6&lt;&gt;"")*(AV$1&lt;&gt;""),IF(_xlfn.XLOOKUP(AV$1,Attendance_sorted_S!$B5:$CW5,Attendance_sorted_S!$B5:$CW5,"nn")&lt;&gt;"nn","•",""),"")</f>
        <v/>
      </c>
      <c r="AW6" s="1" t="str">
        <f ca="1">IF(($A6&lt;&gt;"")*(AW$1&lt;&gt;""),IF(_xlfn.XLOOKUP(AW$1,Attendance_sorted_S!$B5:$CW5,Attendance_sorted_S!$B5:$CW5,"nn")&lt;&gt;"nn","•",""),"")</f>
        <v/>
      </c>
      <c r="AX6" s="1" t="str">
        <f ca="1">IF(($A6&lt;&gt;"")*(AX$1&lt;&gt;""),IF(_xlfn.XLOOKUP(AX$1,Attendance_sorted_S!$B5:$CW5,Attendance_sorted_S!$B5:$CW5,"nn")&lt;&gt;"nn","•",""),"")</f>
        <v/>
      </c>
      <c r="AY6" s="1" t="str">
        <f ca="1">IF(($A6&lt;&gt;"")*(AY$1&lt;&gt;""),IF(_xlfn.XLOOKUP(AY$1,Attendance_sorted_S!$B5:$CW5,Attendance_sorted_S!$B5:$CW5,"nn")&lt;&gt;"nn","•",""),"")</f>
        <v/>
      </c>
      <c r="AZ6" s="1" t="str">
        <f ca="1">IF(($A6&lt;&gt;"")*(AZ$1&lt;&gt;""),IF(_xlfn.XLOOKUP(AZ$1,Attendance_sorted_S!$B5:$CW5,Attendance_sorted_S!$B5:$CW5,"nn")&lt;&gt;"nn","•",""),"")</f>
        <v/>
      </c>
      <c r="BA6" s="1" t="str">
        <f ca="1">IF(($A6&lt;&gt;"")*(BA$1&lt;&gt;""),IF(_xlfn.XLOOKUP(BA$1,Attendance_sorted_S!$B5:$CW5,Attendance_sorted_S!$B5:$CW5,"nn")&lt;&gt;"nn","•",""),"")</f>
        <v/>
      </c>
      <c r="BB6" s="1" t="str">
        <f ca="1">IF(($A6&lt;&gt;"")*(BB$1&lt;&gt;""),IF(_xlfn.XLOOKUP(BB$1,Attendance_sorted_S!$B5:$CW5,Attendance_sorted_S!$B5:$CW5,"nn")&lt;&gt;"nn","•",""),"")</f>
        <v/>
      </c>
      <c r="BC6" s="1" t="str">
        <f ca="1">IF(($A6&lt;&gt;"")*(BC$1&lt;&gt;""),IF(_xlfn.XLOOKUP(BC$1,Attendance_sorted_S!$B5:$CW5,Attendance_sorted_S!$B5:$CW5,"nn")&lt;&gt;"nn","•",""),"")</f>
        <v/>
      </c>
      <c r="BD6" s="1" t="str">
        <f ca="1">IF(($A6&lt;&gt;"")*(BD$1&lt;&gt;""),IF(_xlfn.XLOOKUP(BD$1,Attendance_sorted_S!$B5:$CW5,Attendance_sorted_S!$B5:$CW5,"nn")&lt;&gt;"nn","•",""),"")</f>
        <v/>
      </c>
      <c r="BE6" s="1" t="str">
        <f ca="1">IF(($A6&lt;&gt;"")*(BE$1&lt;&gt;""),IF(_xlfn.XLOOKUP(BE$1,Attendance_sorted_S!$B5:$CW5,Attendance_sorted_S!$B5:$CW5,"nn")&lt;&gt;"nn","•",""),"")</f>
        <v/>
      </c>
      <c r="BF6" s="1" t="str">
        <f ca="1">IF(($A6&lt;&gt;"")*(BF$1&lt;&gt;""),IF(_xlfn.XLOOKUP(BF$1,Attendance_sorted_S!$B5:$CW5,Attendance_sorted_S!$B5:$CW5,"nn")&lt;&gt;"nn","•",""),"")</f>
        <v/>
      </c>
      <c r="BG6" s="1" t="str">
        <f ca="1">IF(($A6&lt;&gt;"")*(BG$1&lt;&gt;""),IF(_xlfn.XLOOKUP(BG$1,Attendance_sorted_S!$B5:$CW5,Attendance_sorted_S!$B5:$CW5,"nn")&lt;&gt;"nn","•",""),"")</f>
        <v/>
      </c>
      <c r="BH6" s="1" t="str">
        <f ca="1">IF(($A6&lt;&gt;"")*(BH$1&lt;&gt;""),IF(_xlfn.XLOOKUP(BH$1,Attendance_sorted_S!$B5:$CW5,Attendance_sorted_S!$B5:$CW5,"nn")&lt;&gt;"nn","•",""),"")</f>
        <v/>
      </c>
      <c r="BI6" s="1" t="str">
        <f ca="1">IF(($A6&lt;&gt;"")*(BI$1&lt;&gt;""),IF(_xlfn.XLOOKUP(BI$1,Attendance_sorted_S!$B5:$CW5,Attendance_sorted_S!$B5:$CW5,"nn")&lt;&gt;"nn","•",""),"")</f>
        <v/>
      </c>
      <c r="BJ6" s="1" t="str">
        <f ca="1">IF(($A6&lt;&gt;"")*(BJ$1&lt;&gt;""),IF(_xlfn.XLOOKUP(BJ$1,Attendance_sorted_S!$B5:$CW5,Attendance_sorted_S!$B5:$CW5,"nn")&lt;&gt;"nn","•",""),"")</f>
        <v/>
      </c>
      <c r="BK6" s="1" t="str">
        <f ca="1">IF(($A6&lt;&gt;"")*(BK$1&lt;&gt;""),IF(_xlfn.XLOOKUP(BK$1,Attendance_sorted_S!$B5:$CW5,Attendance_sorted_S!$B5:$CW5,"nn")&lt;&gt;"nn","•",""),"")</f>
        <v/>
      </c>
      <c r="BL6" s="1" t="str">
        <f ca="1">IF(($A6&lt;&gt;"")*(BL$1&lt;&gt;""),IF(_xlfn.XLOOKUP(BL$1,Attendance_sorted_S!$B5:$CW5,Attendance_sorted_S!$B5:$CW5,"nn")&lt;&gt;"nn","•",""),"")</f>
        <v/>
      </c>
      <c r="BM6" s="1" t="str">
        <f ca="1">IF(($A6&lt;&gt;"")*(BM$1&lt;&gt;""),IF(_xlfn.XLOOKUP(BM$1,Attendance_sorted_S!$B5:$CW5,Attendance_sorted_S!$B5:$CW5,"nn")&lt;&gt;"nn","•",""),"")</f>
        <v/>
      </c>
      <c r="BN6" s="1" t="str">
        <f ca="1">IF(($A6&lt;&gt;"")*(BN$1&lt;&gt;""),IF(_xlfn.XLOOKUP(BN$1,Attendance_sorted_S!$B5:$CW5,Attendance_sorted_S!$B5:$CW5,"nn")&lt;&gt;"nn","•",""),"")</f>
        <v/>
      </c>
      <c r="BO6" s="1" t="str">
        <f ca="1">IF(($A6&lt;&gt;"")*(BO$1&lt;&gt;""),IF(_xlfn.XLOOKUP(BO$1,Attendance_sorted_S!$B5:$CW5,Attendance_sorted_S!$B5:$CW5,"nn")&lt;&gt;"nn","•",""),"")</f>
        <v/>
      </c>
      <c r="BP6" s="1" t="str">
        <f ca="1">IF(($A6&lt;&gt;"")*(BP$1&lt;&gt;""),IF(_xlfn.XLOOKUP(BP$1,Attendance_sorted_S!$B5:$CW5,Attendance_sorted_S!$B5:$CW5,"nn")&lt;&gt;"nn","•",""),"")</f>
        <v/>
      </c>
      <c r="BQ6" s="1" t="str">
        <f ca="1">IF(($A6&lt;&gt;"")*(BQ$1&lt;&gt;""),IF(_xlfn.XLOOKUP(BQ$1,Attendance_sorted_S!$B5:$CW5,Attendance_sorted_S!$B5:$CW5,"nn")&lt;&gt;"nn","•",""),"")</f>
        <v/>
      </c>
      <c r="BR6" s="1" t="str">
        <f ca="1">IF(($A6&lt;&gt;"")*(BR$1&lt;&gt;""),IF(_xlfn.XLOOKUP(BR$1,Attendance_sorted_S!$B5:$CW5,Attendance_sorted_S!$B5:$CW5,"nn")&lt;&gt;"nn","•",""),"")</f>
        <v/>
      </c>
      <c r="BS6" s="1" t="str">
        <f ca="1">IF(($A6&lt;&gt;"")*(BS$1&lt;&gt;""),IF(_xlfn.XLOOKUP(BS$1,Attendance_sorted_S!$B5:$CW5,Attendance_sorted_S!$B5:$CW5,"nn")&lt;&gt;"nn","•",""),"")</f>
        <v/>
      </c>
      <c r="BT6" s="1" t="str">
        <f ca="1">IF(($A6&lt;&gt;"")*(BT$1&lt;&gt;""),IF(_xlfn.XLOOKUP(BT$1,Attendance_sorted_S!$B5:$CW5,Attendance_sorted_S!$B5:$CW5,"nn")&lt;&gt;"nn","•",""),"")</f>
        <v/>
      </c>
      <c r="BU6" s="1" t="str">
        <f ca="1">IF(($A6&lt;&gt;"")*(BU$1&lt;&gt;""),IF(_xlfn.XLOOKUP(BU$1,Attendance_sorted_S!$B5:$CW5,Attendance_sorted_S!$B5:$CW5,"nn")&lt;&gt;"nn","•",""),"")</f>
        <v/>
      </c>
      <c r="BV6" s="1" t="str">
        <f ca="1">IF(($A6&lt;&gt;"")*(BV$1&lt;&gt;""),IF(_xlfn.XLOOKUP(BV$1,Attendance_sorted_S!$B5:$CW5,Attendance_sorted_S!$B5:$CW5,"nn")&lt;&gt;"nn","•",""),"")</f>
        <v/>
      </c>
      <c r="BW6" s="1" t="str">
        <f ca="1">IF(($A6&lt;&gt;"")*(BW$1&lt;&gt;""),IF(_xlfn.XLOOKUP(BW$1,Attendance_sorted_S!$B5:$CW5,Attendance_sorted_S!$B5:$CW5,"nn")&lt;&gt;"nn","•",""),"")</f>
        <v/>
      </c>
      <c r="BX6" s="1" t="str">
        <f ca="1">IF(($A6&lt;&gt;"")*(BX$1&lt;&gt;""),IF(_xlfn.XLOOKUP(BX$1,Attendance_sorted_S!$B5:$CW5,Attendance_sorted_S!$B5:$CW5,"nn")&lt;&gt;"nn","•",""),"")</f>
        <v/>
      </c>
      <c r="BY6" s="1" t="str">
        <f ca="1">IF(($A6&lt;&gt;"")*(BY$1&lt;&gt;""),IF(_xlfn.XLOOKUP(BY$1,Attendance_sorted_S!$B5:$CW5,Attendance_sorted_S!$B5:$CW5,"nn")&lt;&gt;"nn","•",""),"")</f>
        <v/>
      </c>
      <c r="BZ6" s="1" t="str">
        <f ca="1">IF(($A6&lt;&gt;"")*(BZ$1&lt;&gt;""),IF(_xlfn.XLOOKUP(BZ$1,Attendance_sorted_S!$B5:$CW5,Attendance_sorted_S!$B5:$CW5,"nn")&lt;&gt;"nn","•",""),"")</f>
        <v/>
      </c>
      <c r="CA6" s="1" t="str">
        <f ca="1">IF(($A6&lt;&gt;"")*(CA$1&lt;&gt;""),IF(_xlfn.XLOOKUP(CA$1,Attendance_sorted_S!$B5:$CW5,Attendance_sorted_S!$B5:$CW5,"nn")&lt;&gt;"nn","•",""),"")</f>
        <v/>
      </c>
      <c r="CB6" s="1" t="str">
        <f ca="1">IF(($A6&lt;&gt;"")*(CB$1&lt;&gt;""),IF(_xlfn.XLOOKUP(CB$1,Attendance_sorted_S!$B5:$CW5,Attendance_sorted_S!$B5:$CW5,"nn")&lt;&gt;"nn","•",""),"")</f>
        <v/>
      </c>
      <c r="CC6" s="1" t="str">
        <f ca="1">IF(($A6&lt;&gt;"")*(CC$1&lt;&gt;""),IF(_xlfn.XLOOKUP(CC$1,Attendance_sorted_S!$B5:$CW5,Attendance_sorted_S!$B5:$CW5,"nn")&lt;&gt;"nn","•",""),"")</f>
        <v/>
      </c>
      <c r="CD6" s="1" t="str">
        <f ca="1">IF(($A6&lt;&gt;"")*(CD$1&lt;&gt;""),IF(_xlfn.XLOOKUP(CD$1,Attendance_sorted_S!$B5:$CW5,Attendance_sorted_S!$B5:$CW5,"nn")&lt;&gt;"nn","•",""),"")</f>
        <v/>
      </c>
      <c r="CE6" s="1" t="str">
        <f ca="1">IF(($A6&lt;&gt;"")*(CE$1&lt;&gt;""),IF(_xlfn.XLOOKUP(CE$1,Attendance_sorted_S!$B5:$CW5,Attendance_sorted_S!$B5:$CW5,"nn")&lt;&gt;"nn","•",""),"")</f>
        <v/>
      </c>
      <c r="CF6" s="1" t="str">
        <f ca="1">IF(($A6&lt;&gt;"")*(CF$1&lt;&gt;""),IF(_xlfn.XLOOKUP(CF$1,Attendance_sorted_S!$B5:$CW5,Attendance_sorted_S!$B5:$CW5,"nn")&lt;&gt;"nn","•",""),"")</f>
        <v/>
      </c>
      <c r="CG6" s="1" t="str">
        <f ca="1">IF(($A6&lt;&gt;"")*(CG$1&lt;&gt;""),IF(_xlfn.XLOOKUP(CG$1,Attendance_sorted_S!$B5:$CW5,Attendance_sorted_S!$B5:$CW5,"nn")&lt;&gt;"nn","•",""),"")</f>
        <v/>
      </c>
      <c r="CH6" s="1" t="str">
        <f ca="1">IF(($A6&lt;&gt;"")*(CH$1&lt;&gt;""),IF(_xlfn.XLOOKUP(CH$1,Attendance_sorted_S!$B5:$CW5,Attendance_sorted_S!$B5:$CW5,"nn")&lt;&gt;"nn","•",""),"")</f>
        <v/>
      </c>
      <c r="CI6" s="1" t="str">
        <f ca="1">IF(($A6&lt;&gt;"")*(CI$1&lt;&gt;""),IF(_xlfn.XLOOKUP(CI$1,Attendance_sorted_S!$B5:$CW5,Attendance_sorted_S!$B5:$CW5,"nn")&lt;&gt;"nn","•",""),"")</f>
        <v/>
      </c>
      <c r="CJ6" s="1" t="str">
        <f ca="1">IF(($A6&lt;&gt;"")*(CJ$1&lt;&gt;""),IF(_xlfn.XLOOKUP(CJ$1,Attendance_sorted_S!$B5:$CW5,Attendance_sorted_S!$B5:$CW5,"nn")&lt;&gt;"nn","•",""),"")</f>
        <v/>
      </c>
      <c r="CK6" s="1" t="str">
        <f ca="1">IF(($A6&lt;&gt;"")*(CK$1&lt;&gt;""),IF(_xlfn.XLOOKUP(CK$1,Attendance_sorted_S!$B5:$CW5,Attendance_sorted_S!$B5:$CW5,"nn")&lt;&gt;"nn","•",""),"")</f>
        <v/>
      </c>
      <c r="CL6" s="1" t="str">
        <f ca="1">IF(($A6&lt;&gt;"")*(CL$1&lt;&gt;""),IF(_xlfn.XLOOKUP(CL$1,Attendance_sorted_S!$B5:$CW5,Attendance_sorted_S!$B5:$CW5,"nn")&lt;&gt;"nn","•",""),"")</f>
        <v/>
      </c>
      <c r="CM6" s="1" t="str">
        <f ca="1">IF(($A6&lt;&gt;"")*(CM$1&lt;&gt;""),IF(_xlfn.XLOOKUP(CM$1,Attendance_sorted_S!$B5:$CW5,Attendance_sorted_S!$B5:$CW5,"nn")&lt;&gt;"nn","•",""),"")</f>
        <v/>
      </c>
      <c r="CN6" s="1" t="str">
        <f ca="1">IF(($A6&lt;&gt;"")*(CN$1&lt;&gt;""),IF(_xlfn.XLOOKUP(CN$1,Attendance_sorted_S!$B5:$CW5,Attendance_sorted_S!$B5:$CW5,"nn")&lt;&gt;"nn","•",""),"")</f>
        <v/>
      </c>
      <c r="CO6" s="1" t="str">
        <f ca="1">IF(($A6&lt;&gt;"")*(CO$1&lt;&gt;""),IF(_xlfn.XLOOKUP(CO$1,Attendance_sorted_S!$B5:$CW5,Attendance_sorted_S!$B5:$CW5,"nn")&lt;&gt;"nn","•",""),"")</f>
        <v/>
      </c>
      <c r="CP6" s="1" t="str">
        <f ca="1">IF(($A6&lt;&gt;"")*(CP$1&lt;&gt;""),IF(_xlfn.XLOOKUP(CP$1,Attendance_sorted_S!$B5:$CW5,Attendance_sorted_S!$B5:$CW5,"nn")&lt;&gt;"nn","•",""),"")</f>
        <v/>
      </c>
      <c r="CQ6" s="1" t="str">
        <f ca="1">IF(($A6&lt;&gt;"")*(CQ$1&lt;&gt;""),IF(_xlfn.XLOOKUP(CQ$1,Attendance_sorted_S!$B5:$CW5,Attendance_sorted_S!$B5:$CW5,"nn")&lt;&gt;"nn","•",""),"")</f>
        <v/>
      </c>
      <c r="CR6" s="1" t="str">
        <f ca="1">IF(($A6&lt;&gt;"")*(CR$1&lt;&gt;""),IF(_xlfn.XLOOKUP(CR$1,Attendance_sorted_S!$B5:$CW5,Attendance_sorted_S!$B5:$CW5,"nn")&lt;&gt;"nn","•",""),"")</f>
        <v/>
      </c>
      <c r="CS6" s="1" t="str">
        <f ca="1">IF(($A6&lt;&gt;"")*(CS$1&lt;&gt;""),IF(_xlfn.XLOOKUP(CS$1,Attendance_sorted_S!$B5:$CW5,Attendance_sorted_S!$B5:$CW5,"nn")&lt;&gt;"nn","•",""),"")</f>
        <v/>
      </c>
      <c r="CT6" s="1" t="str">
        <f ca="1">IF(($A6&lt;&gt;"")*(CT$1&lt;&gt;""),IF(_xlfn.XLOOKUP(CT$1,Attendance_sorted_S!$B5:$CW5,Attendance_sorted_S!$B5:$CW5,"nn")&lt;&gt;"nn","•",""),"")</f>
        <v/>
      </c>
      <c r="CU6" s="1" t="str">
        <f ca="1">IF(($A6&lt;&gt;"")*(CU$1&lt;&gt;""),IF(_xlfn.XLOOKUP(CU$1,Attendance_sorted_S!$B5:$CW5,Attendance_sorted_S!$B5:$CW5,"nn")&lt;&gt;"nn","•",""),"")</f>
        <v/>
      </c>
      <c r="CV6" s="1" t="str">
        <f ca="1">IF(($A6&lt;&gt;"")*(CV$1&lt;&gt;""),IF(_xlfn.XLOOKUP(CV$1,Attendance_sorted_S!$B5:$CW5,Attendance_sorted_S!$B5:$CW5,"nn")&lt;&gt;"nn","•",""),"")</f>
        <v/>
      </c>
      <c r="CW6" s="1" t="str">
        <f ca="1">IF(($A6&lt;&gt;"")*(CW$1&lt;&gt;""),IF(_xlfn.XLOOKUP(CW$1,Attendance_sorted_S!$B5:$CW5,Attendance_sorted_S!$B5:$CW5,"nn")&lt;&gt;"nn","•",""),"")</f>
        <v/>
      </c>
    </row>
    <row r="7" spans="1:101">
      <c r="A7" s="1">
        <v>102</v>
      </c>
      <c r="B7" s="1" t="str">
        <f ca="1">IF(($A7&lt;&gt;"")*(B$1&lt;&gt;""),IF(_xlfn.XLOOKUP(B$1,Attendance_sorted_S!$B6:$CW6,Attendance_sorted_S!$B6:$CW6,"nn")&lt;&gt;"nn","•",""),"")</f>
        <v/>
      </c>
      <c r="C7" s="1" t="str">
        <f ca="1">IF(($A7&lt;&gt;"")*(C$1&lt;&gt;""),IF(_xlfn.XLOOKUP(C$1,Attendance_sorted_S!$B6:$CW6,Attendance_sorted_S!$B6:$CW6,"nn")&lt;&gt;"nn","•",""),"")</f>
        <v/>
      </c>
      <c r="D7" s="1" t="str">
        <f ca="1">IF(($A7&lt;&gt;"")*(D$1&lt;&gt;""),IF(_xlfn.XLOOKUP(D$1,Attendance_sorted_S!$B6:$CW6,Attendance_sorted_S!$B6:$CW6,"nn")&lt;&gt;"nn","•",""),"")</f>
        <v/>
      </c>
      <c r="E7" s="1" t="str">
        <f ca="1">IF(($A7&lt;&gt;"")*(E$1&lt;&gt;""),IF(_xlfn.XLOOKUP(E$1,Attendance_sorted_S!$B6:$CW6,Attendance_sorted_S!$B6:$CW6,"nn")&lt;&gt;"nn","•",""),"")</f>
        <v/>
      </c>
      <c r="F7" s="1" t="str">
        <f ca="1">IF(($A7&lt;&gt;"")*(F$1&lt;&gt;""),IF(_xlfn.XLOOKUP(F$1,Attendance_sorted_S!$B6:$CW6,Attendance_sorted_S!$B6:$CW6,"nn")&lt;&gt;"nn","•",""),"")</f>
        <v/>
      </c>
      <c r="G7" s="1" t="str">
        <f ca="1">IF(($A7&lt;&gt;"")*(G$1&lt;&gt;""),IF(_xlfn.XLOOKUP(G$1,Attendance_sorted_S!$B6:$CW6,Attendance_sorted_S!$B6:$CW6,"nn")&lt;&gt;"nn","•",""),"")</f>
        <v/>
      </c>
      <c r="H7" s="1" t="str">
        <f ca="1">IF(($A7&lt;&gt;"")*(H$1&lt;&gt;""),IF(_xlfn.XLOOKUP(H$1,Attendance_sorted_S!$B6:$CW6,Attendance_sorted_S!$B6:$CW6,"nn")&lt;&gt;"nn","•",""),"")</f>
        <v/>
      </c>
      <c r="I7" s="1" t="str">
        <f ca="1">IF(($A7&lt;&gt;"")*(I$1&lt;&gt;""),IF(_xlfn.XLOOKUP(I$1,Attendance_sorted_S!$B6:$CW6,Attendance_sorted_S!$B6:$CW6,"nn")&lt;&gt;"nn","•",""),"")</f>
        <v/>
      </c>
      <c r="J7" s="1" t="str">
        <f ca="1">IF(($A7&lt;&gt;"")*(J$1&lt;&gt;""),IF(_xlfn.XLOOKUP(J$1,Attendance_sorted_S!$B6:$CW6,Attendance_sorted_S!$B6:$CW6,"nn")&lt;&gt;"nn","•",""),"")</f>
        <v/>
      </c>
      <c r="K7" s="1" t="str">
        <f ca="1">IF(($A7&lt;&gt;"")*(K$1&lt;&gt;""),IF(_xlfn.XLOOKUP(K$1,Attendance_sorted_S!$B6:$CW6,Attendance_sorted_S!$B6:$CW6,"nn")&lt;&gt;"nn","•",""),"")</f>
        <v/>
      </c>
      <c r="L7" s="1" t="str">
        <f ca="1">IF(($A7&lt;&gt;"")*(L$1&lt;&gt;""),IF(_xlfn.XLOOKUP(L$1,Attendance_sorted_S!$B6:$CW6,Attendance_sorted_S!$B6:$CW6,"nn")&lt;&gt;"nn","•",""),"")</f>
        <v/>
      </c>
      <c r="M7" s="1" t="str">
        <f ca="1">IF(($A7&lt;&gt;"")*(M$1&lt;&gt;""),IF(_xlfn.XLOOKUP(M$1,Attendance_sorted_S!$B6:$CW6,Attendance_sorted_S!$B6:$CW6,"nn")&lt;&gt;"nn","•",""),"")</f>
        <v/>
      </c>
      <c r="N7" s="1" t="str">
        <f ca="1">IF(($A7&lt;&gt;"")*(N$1&lt;&gt;""),IF(_xlfn.XLOOKUP(N$1,Attendance_sorted_S!$B6:$CW6,Attendance_sorted_S!$B6:$CW6,"nn")&lt;&gt;"nn","•",""),"")</f>
        <v>•</v>
      </c>
      <c r="O7" s="1" t="str">
        <f ca="1">IF(($A7&lt;&gt;"")*(O$1&lt;&gt;""),IF(_xlfn.XLOOKUP(O$1,Attendance_sorted_S!$B6:$CW6,Attendance_sorted_S!$B6:$CW6,"nn")&lt;&gt;"nn","•",""),"")</f>
        <v/>
      </c>
      <c r="P7" s="1" t="str">
        <f ca="1">IF(($A7&lt;&gt;"")*(P$1&lt;&gt;""),IF(_xlfn.XLOOKUP(P$1,Attendance_sorted_S!$B6:$CW6,Attendance_sorted_S!$B6:$CW6,"nn")&lt;&gt;"nn","•",""),"")</f>
        <v>•</v>
      </c>
      <c r="Q7" s="1" t="str">
        <f ca="1">IF(($A7&lt;&gt;"")*(Q$1&lt;&gt;""),IF(_xlfn.XLOOKUP(Q$1,Attendance_sorted_S!$B6:$CW6,Attendance_sorted_S!$B6:$CW6,"nn")&lt;&gt;"nn","•",""),"")</f>
        <v/>
      </c>
      <c r="R7" s="1" t="str">
        <f ca="1">IF(($A7&lt;&gt;"")*(R$1&lt;&gt;""),IF(_xlfn.XLOOKUP(R$1,Attendance_sorted_S!$B6:$CW6,Attendance_sorted_S!$B6:$CW6,"nn")&lt;&gt;"nn","•",""),"")</f>
        <v/>
      </c>
      <c r="S7" s="1" t="str">
        <f ca="1">IF(($A7&lt;&gt;"")*(S$1&lt;&gt;""),IF(_xlfn.XLOOKUP(S$1,Attendance_sorted_S!$B6:$CW6,Attendance_sorted_S!$B6:$CW6,"nn")&lt;&gt;"nn","•",""),"")</f>
        <v/>
      </c>
      <c r="T7" s="1" t="str">
        <f ca="1">IF(($A7&lt;&gt;"")*(T$1&lt;&gt;""),IF(_xlfn.XLOOKUP(T$1,Attendance_sorted_S!$B6:$CW6,Attendance_sorted_S!$B6:$CW6,"nn")&lt;&gt;"nn","•",""),"")</f>
        <v/>
      </c>
      <c r="U7" s="1" t="str">
        <f ca="1">IF(($A7&lt;&gt;"")*(U$1&lt;&gt;""),IF(_xlfn.XLOOKUP(U$1,Attendance_sorted_S!$B6:$CW6,Attendance_sorted_S!$B6:$CW6,"nn")&lt;&gt;"nn","•",""),"")</f>
        <v/>
      </c>
      <c r="V7" s="1" t="str">
        <f ca="1">IF(($A7&lt;&gt;"")*(V$1&lt;&gt;""),IF(_xlfn.XLOOKUP(V$1,Attendance_sorted_S!$B6:$CW6,Attendance_sorted_S!$B6:$CW6,"nn")&lt;&gt;"nn","•",""),"")</f>
        <v/>
      </c>
      <c r="W7" s="1" t="str">
        <f ca="1">IF(($A7&lt;&gt;"")*(W$1&lt;&gt;""),IF(_xlfn.XLOOKUP(W$1,Attendance_sorted_S!$B6:$CW6,Attendance_sorted_S!$B6:$CW6,"nn")&lt;&gt;"nn","•",""),"")</f>
        <v/>
      </c>
      <c r="X7" s="1" t="str">
        <f ca="1">IF(($A7&lt;&gt;"")*(X$1&lt;&gt;""),IF(_xlfn.XLOOKUP(X$1,Attendance_sorted_S!$B6:$CW6,Attendance_sorted_S!$B6:$CW6,"nn")&lt;&gt;"nn","•",""),"")</f>
        <v>•</v>
      </c>
      <c r="Y7" s="1" t="str">
        <f ca="1">IF(($A7&lt;&gt;"")*(Y$1&lt;&gt;""),IF(_xlfn.XLOOKUP(Y$1,Attendance_sorted_S!$B6:$CW6,Attendance_sorted_S!$B6:$CW6,"nn")&lt;&gt;"nn","•",""),"")</f>
        <v/>
      </c>
      <c r="Z7" s="1" t="str">
        <f ca="1">IF(($A7&lt;&gt;"")*(Z$1&lt;&gt;""),IF(_xlfn.XLOOKUP(Z$1,Attendance_sorted_S!$B6:$CW6,Attendance_sorted_S!$B6:$CW6,"nn")&lt;&gt;"nn","•",""),"")</f>
        <v/>
      </c>
      <c r="AA7" s="1" t="str">
        <f ca="1">IF(($A7&lt;&gt;"")*(AA$1&lt;&gt;""),IF(_xlfn.XLOOKUP(AA$1,Attendance_sorted_S!$B6:$CW6,Attendance_sorted_S!$B6:$CW6,"nn")&lt;&gt;"nn","•",""),"")</f>
        <v/>
      </c>
      <c r="AB7" s="1" t="str">
        <f ca="1">IF(($A7&lt;&gt;"")*(AB$1&lt;&gt;""),IF(_xlfn.XLOOKUP(AB$1,Attendance_sorted_S!$B6:$CW6,Attendance_sorted_S!$B6:$CW6,"nn")&lt;&gt;"nn","•",""),"")</f>
        <v/>
      </c>
      <c r="AC7" s="1" t="str">
        <f ca="1">IF(($A7&lt;&gt;"")*(AC$1&lt;&gt;""),IF(_xlfn.XLOOKUP(AC$1,Attendance_sorted_S!$B6:$CW6,Attendance_sorted_S!$B6:$CW6,"nn")&lt;&gt;"nn","•",""),"")</f>
        <v/>
      </c>
      <c r="AD7" s="1" t="str">
        <f ca="1">IF(($A7&lt;&gt;"")*(AD$1&lt;&gt;""),IF(_xlfn.XLOOKUP(AD$1,Attendance_sorted_S!$B6:$CW6,Attendance_sorted_S!$B6:$CW6,"nn")&lt;&gt;"nn","•",""),"")</f>
        <v/>
      </c>
      <c r="AE7" s="1" t="str">
        <f ca="1">IF(($A7&lt;&gt;"")*(AE$1&lt;&gt;""),IF(_xlfn.XLOOKUP(AE$1,Attendance_sorted_S!$B6:$CW6,Attendance_sorted_S!$B6:$CW6,"nn")&lt;&gt;"nn","•",""),"")</f>
        <v/>
      </c>
      <c r="AF7" s="1" t="str">
        <f ca="1">IF(($A7&lt;&gt;"")*(AF$1&lt;&gt;""),IF(_xlfn.XLOOKUP(AF$1,Attendance_sorted_S!$B6:$CW6,Attendance_sorted_S!$B6:$CW6,"nn")&lt;&gt;"nn","•",""),"")</f>
        <v/>
      </c>
      <c r="AG7" s="1" t="str">
        <f ca="1">IF(($A7&lt;&gt;"")*(AG$1&lt;&gt;""),IF(_xlfn.XLOOKUP(AG$1,Attendance_sorted_S!$B6:$CW6,Attendance_sorted_S!$B6:$CW6,"nn")&lt;&gt;"nn","•",""),"")</f>
        <v/>
      </c>
      <c r="AH7" s="1" t="str">
        <f ca="1">IF(($A7&lt;&gt;"")*(AH$1&lt;&gt;""),IF(_xlfn.XLOOKUP(AH$1,Attendance_sorted_S!$B6:$CW6,Attendance_sorted_S!$B6:$CW6,"nn")&lt;&gt;"nn","•",""),"")</f>
        <v/>
      </c>
      <c r="AI7" s="1" t="str">
        <f ca="1">IF(($A7&lt;&gt;"")*(AI$1&lt;&gt;""),IF(_xlfn.XLOOKUP(AI$1,Attendance_sorted_S!$B6:$CW6,Attendance_sorted_S!$B6:$CW6,"nn")&lt;&gt;"nn","•",""),"")</f>
        <v/>
      </c>
      <c r="AJ7" s="1" t="str">
        <f ca="1">IF(($A7&lt;&gt;"")*(AJ$1&lt;&gt;""),IF(_xlfn.XLOOKUP(AJ$1,Attendance_sorted_S!$B6:$CW6,Attendance_sorted_S!$B6:$CW6,"nn")&lt;&gt;"nn","•",""),"")</f>
        <v/>
      </c>
      <c r="AK7" s="1" t="str">
        <f ca="1">IF(($A7&lt;&gt;"")*(AK$1&lt;&gt;""),IF(_xlfn.XLOOKUP(AK$1,Attendance_sorted_S!$B6:$CW6,Attendance_sorted_S!$B6:$CW6,"nn")&lt;&gt;"nn","•",""),"")</f>
        <v/>
      </c>
      <c r="AL7" s="1" t="str">
        <f ca="1">IF(($A7&lt;&gt;"")*(AL$1&lt;&gt;""),IF(_xlfn.XLOOKUP(AL$1,Attendance_sorted_S!$B6:$CW6,Attendance_sorted_S!$B6:$CW6,"nn")&lt;&gt;"nn","•",""),"")</f>
        <v/>
      </c>
      <c r="AM7" s="1" t="str">
        <f ca="1">IF(($A7&lt;&gt;"")*(AM$1&lt;&gt;""),IF(_xlfn.XLOOKUP(AM$1,Attendance_sorted_S!$B6:$CW6,Attendance_sorted_S!$B6:$CW6,"nn")&lt;&gt;"nn","•",""),"")</f>
        <v/>
      </c>
      <c r="AN7" s="1" t="str">
        <f ca="1">IF(($A7&lt;&gt;"")*(AN$1&lt;&gt;""),IF(_xlfn.XLOOKUP(AN$1,Attendance_sorted_S!$B6:$CW6,Attendance_sorted_S!$B6:$CW6,"nn")&lt;&gt;"nn","•",""),"")</f>
        <v/>
      </c>
      <c r="AO7" s="1" t="str">
        <f ca="1">IF(($A7&lt;&gt;"")*(AO$1&lt;&gt;""),IF(_xlfn.XLOOKUP(AO$1,Attendance_sorted_S!$B6:$CW6,Attendance_sorted_S!$B6:$CW6,"nn")&lt;&gt;"nn","•",""),"")</f>
        <v/>
      </c>
      <c r="AP7" s="1" t="str">
        <f ca="1">IF(($A7&lt;&gt;"")*(AP$1&lt;&gt;""),IF(_xlfn.XLOOKUP(AP$1,Attendance_sorted_S!$B6:$CW6,Attendance_sorted_S!$B6:$CW6,"nn")&lt;&gt;"nn","•",""),"")</f>
        <v/>
      </c>
      <c r="AQ7" s="1" t="str">
        <f ca="1">IF(($A7&lt;&gt;"")*(AQ$1&lt;&gt;""),IF(_xlfn.XLOOKUP(AQ$1,Attendance_sorted_S!$B6:$CW6,Attendance_sorted_S!$B6:$CW6,"nn")&lt;&gt;"nn","•",""),"")</f>
        <v/>
      </c>
      <c r="AR7" s="1" t="str">
        <f ca="1">IF(($A7&lt;&gt;"")*(AR$1&lt;&gt;""),IF(_xlfn.XLOOKUP(AR$1,Attendance_sorted_S!$B6:$CW6,Attendance_sorted_S!$B6:$CW6,"nn")&lt;&gt;"nn","•",""),"")</f>
        <v/>
      </c>
      <c r="AS7" s="1" t="str">
        <f ca="1">IF(($A7&lt;&gt;"")*(AS$1&lt;&gt;""),IF(_xlfn.XLOOKUP(AS$1,Attendance_sorted_S!$B6:$CW6,Attendance_sorted_S!$B6:$CW6,"nn")&lt;&gt;"nn","•",""),"")</f>
        <v/>
      </c>
      <c r="AT7" s="1" t="str">
        <f ca="1">IF(($A7&lt;&gt;"")*(AT$1&lt;&gt;""),IF(_xlfn.XLOOKUP(AT$1,Attendance_sorted_S!$B6:$CW6,Attendance_sorted_S!$B6:$CW6,"nn")&lt;&gt;"nn","•",""),"")</f>
        <v/>
      </c>
      <c r="AU7" s="1" t="str">
        <f ca="1">IF(($A7&lt;&gt;"")*(AU$1&lt;&gt;""),IF(_xlfn.XLOOKUP(AU$1,Attendance_sorted_S!$B6:$CW6,Attendance_sorted_S!$B6:$CW6,"nn")&lt;&gt;"nn","•",""),"")</f>
        <v/>
      </c>
      <c r="AV7" s="1" t="str">
        <f ca="1">IF(($A7&lt;&gt;"")*(AV$1&lt;&gt;""),IF(_xlfn.XLOOKUP(AV$1,Attendance_sorted_S!$B6:$CW6,Attendance_sorted_S!$B6:$CW6,"nn")&lt;&gt;"nn","•",""),"")</f>
        <v/>
      </c>
      <c r="AW7" s="1" t="str">
        <f ca="1">IF(($A7&lt;&gt;"")*(AW$1&lt;&gt;""),IF(_xlfn.XLOOKUP(AW$1,Attendance_sorted_S!$B6:$CW6,Attendance_sorted_S!$B6:$CW6,"nn")&lt;&gt;"nn","•",""),"")</f>
        <v/>
      </c>
      <c r="AX7" s="1" t="str">
        <f ca="1">IF(($A7&lt;&gt;"")*(AX$1&lt;&gt;""),IF(_xlfn.XLOOKUP(AX$1,Attendance_sorted_S!$B6:$CW6,Attendance_sorted_S!$B6:$CW6,"nn")&lt;&gt;"nn","•",""),"")</f>
        <v/>
      </c>
      <c r="AY7" s="1" t="str">
        <f ca="1">IF(($A7&lt;&gt;"")*(AY$1&lt;&gt;""),IF(_xlfn.XLOOKUP(AY$1,Attendance_sorted_S!$B6:$CW6,Attendance_sorted_S!$B6:$CW6,"nn")&lt;&gt;"nn","•",""),"")</f>
        <v/>
      </c>
      <c r="AZ7" s="1" t="str">
        <f ca="1">IF(($A7&lt;&gt;"")*(AZ$1&lt;&gt;""),IF(_xlfn.XLOOKUP(AZ$1,Attendance_sorted_S!$B6:$CW6,Attendance_sorted_S!$B6:$CW6,"nn")&lt;&gt;"nn","•",""),"")</f>
        <v/>
      </c>
      <c r="BA7" s="1" t="str">
        <f ca="1">IF(($A7&lt;&gt;"")*(BA$1&lt;&gt;""),IF(_xlfn.XLOOKUP(BA$1,Attendance_sorted_S!$B6:$CW6,Attendance_sorted_S!$B6:$CW6,"nn")&lt;&gt;"nn","•",""),"")</f>
        <v/>
      </c>
      <c r="BB7" s="1" t="str">
        <f ca="1">IF(($A7&lt;&gt;"")*(BB$1&lt;&gt;""),IF(_xlfn.XLOOKUP(BB$1,Attendance_sorted_S!$B6:$CW6,Attendance_sorted_S!$B6:$CW6,"nn")&lt;&gt;"nn","•",""),"")</f>
        <v/>
      </c>
      <c r="BC7" s="1" t="str">
        <f ca="1">IF(($A7&lt;&gt;"")*(BC$1&lt;&gt;""),IF(_xlfn.XLOOKUP(BC$1,Attendance_sorted_S!$B6:$CW6,Attendance_sorted_S!$B6:$CW6,"nn")&lt;&gt;"nn","•",""),"")</f>
        <v/>
      </c>
      <c r="BD7" s="1" t="str">
        <f ca="1">IF(($A7&lt;&gt;"")*(BD$1&lt;&gt;""),IF(_xlfn.XLOOKUP(BD$1,Attendance_sorted_S!$B6:$CW6,Attendance_sorted_S!$B6:$CW6,"nn")&lt;&gt;"nn","•",""),"")</f>
        <v/>
      </c>
      <c r="BE7" s="1" t="str">
        <f ca="1">IF(($A7&lt;&gt;"")*(BE$1&lt;&gt;""),IF(_xlfn.XLOOKUP(BE$1,Attendance_sorted_S!$B6:$CW6,Attendance_sorted_S!$B6:$CW6,"nn")&lt;&gt;"nn","•",""),"")</f>
        <v/>
      </c>
      <c r="BF7" s="1" t="str">
        <f ca="1">IF(($A7&lt;&gt;"")*(BF$1&lt;&gt;""),IF(_xlfn.XLOOKUP(BF$1,Attendance_sorted_S!$B6:$CW6,Attendance_sorted_S!$B6:$CW6,"nn")&lt;&gt;"nn","•",""),"")</f>
        <v/>
      </c>
      <c r="BG7" s="1" t="str">
        <f ca="1">IF(($A7&lt;&gt;"")*(BG$1&lt;&gt;""),IF(_xlfn.XLOOKUP(BG$1,Attendance_sorted_S!$B6:$CW6,Attendance_sorted_S!$B6:$CW6,"nn")&lt;&gt;"nn","•",""),"")</f>
        <v/>
      </c>
      <c r="BH7" s="1" t="str">
        <f ca="1">IF(($A7&lt;&gt;"")*(BH$1&lt;&gt;""),IF(_xlfn.XLOOKUP(BH$1,Attendance_sorted_S!$B6:$CW6,Attendance_sorted_S!$B6:$CW6,"nn")&lt;&gt;"nn","•",""),"")</f>
        <v/>
      </c>
      <c r="BI7" s="1" t="str">
        <f ca="1">IF(($A7&lt;&gt;"")*(BI$1&lt;&gt;""),IF(_xlfn.XLOOKUP(BI$1,Attendance_sorted_S!$B6:$CW6,Attendance_sorted_S!$B6:$CW6,"nn")&lt;&gt;"nn","•",""),"")</f>
        <v/>
      </c>
      <c r="BJ7" s="1" t="str">
        <f ca="1">IF(($A7&lt;&gt;"")*(BJ$1&lt;&gt;""),IF(_xlfn.XLOOKUP(BJ$1,Attendance_sorted_S!$B6:$CW6,Attendance_sorted_S!$B6:$CW6,"nn")&lt;&gt;"nn","•",""),"")</f>
        <v/>
      </c>
      <c r="BK7" s="1" t="str">
        <f ca="1">IF(($A7&lt;&gt;"")*(BK$1&lt;&gt;""),IF(_xlfn.XLOOKUP(BK$1,Attendance_sorted_S!$B6:$CW6,Attendance_sorted_S!$B6:$CW6,"nn")&lt;&gt;"nn","•",""),"")</f>
        <v/>
      </c>
      <c r="BL7" s="1" t="str">
        <f ca="1">IF(($A7&lt;&gt;"")*(BL$1&lt;&gt;""),IF(_xlfn.XLOOKUP(BL$1,Attendance_sorted_S!$B6:$CW6,Attendance_sorted_S!$B6:$CW6,"nn")&lt;&gt;"nn","•",""),"")</f>
        <v/>
      </c>
      <c r="BM7" s="1" t="str">
        <f ca="1">IF(($A7&lt;&gt;"")*(BM$1&lt;&gt;""),IF(_xlfn.XLOOKUP(BM$1,Attendance_sorted_S!$B6:$CW6,Attendance_sorted_S!$B6:$CW6,"nn")&lt;&gt;"nn","•",""),"")</f>
        <v/>
      </c>
      <c r="BN7" s="1" t="str">
        <f ca="1">IF(($A7&lt;&gt;"")*(BN$1&lt;&gt;""),IF(_xlfn.XLOOKUP(BN$1,Attendance_sorted_S!$B6:$CW6,Attendance_sorted_S!$B6:$CW6,"nn")&lt;&gt;"nn","•",""),"")</f>
        <v/>
      </c>
      <c r="BO7" s="1" t="str">
        <f ca="1">IF(($A7&lt;&gt;"")*(BO$1&lt;&gt;""),IF(_xlfn.XLOOKUP(BO$1,Attendance_sorted_S!$B6:$CW6,Attendance_sorted_S!$B6:$CW6,"nn")&lt;&gt;"nn","•",""),"")</f>
        <v/>
      </c>
      <c r="BP7" s="1" t="str">
        <f ca="1">IF(($A7&lt;&gt;"")*(BP$1&lt;&gt;""),IF(_xlfn.XLOOKUP(BP$1,Attendance_sorted_S!$B6:$CW6,Attendance_sorted_S!$B6:$CW6,"nn")&lt;&gt;"nn","•",""),"")</f>
        <v/>
      </c>
      <c r="BQ7" s="1" t="str">
        <f ca="1">IF(($A7&lt;&gt;"")*(BQ$1&lt;&gt;""),IF(_xlfn.XLOOKUP(BQ$1,Attendance_sorted_S!$B6:$CW6,Attendance_sorted_S!$B6:$CW6,"nn")&lt;&gt;"nn","•",""),"")</f>
        <v/>
      </c>
      <c r="BR7" s="1" t="str">
        <f ca="1">IF(($A7&lt;&gt;"")*(BR$1&lt;&gt;""),IF(_xlfn.XLOOKUP(BR$1,Attendance_sorted_S!$B6:$CW6,Attendance_sorted_S!$B6:$CW6,"nn")&lt;&gt;"nn","•",""),"")</f>
        <v/>
      </c>
      <c r="BS7" s="1" t="str">
        <f ca="1">IF(($A7&lt;&gt;"")*(BS$1&lt;&gt;""),IF(_xlfn.XLOOKUP(BS$1,Attendance_sorted_S!$B6:$CW6,Attendance_sorted_S!$B6:$CW6,"nn")&lt;&gt;"nn","•",""),"")</f>
        <v/>
      </c>
      <c r="BT7" s="1" t="str">
        <f ca="1">IF(($A7&lt;&gt;"")*(BT$1&lt;&gt;""),IF(_xlfn.XLOOKUP(BT$1,Attendance_sorted_S!$B6:$CW6,Attendance_sorted_S!$B6:$CW6,"nn")&lt;&gt;"nn","•",""),"")</f>
        <v/>
      </c>
      <c r="BU7" s="1" t="str">
        <f ca="1">IF(($A7&lt;&gt;"")*(BU$1&lt;&gt;""),IF(_xlfn.XLOOKUP(BU$1,Attendance_sorted_S!$B6:$CW6,Attendance_sorted_S!$B6:$CW6,"nn")&lt;&gt;"nn","•",""),"")</f>
        <v/>
      </c>
      <c r="BV7" s="1" t="str">
        <f ca="1">IF(($A7&lt;&gt;"")*(BV$1&lt;&gt;""),IF(_xlfn.XLOOKUP(BV$1,Attendance_sorted_S!$B6:$CW6,Attendance_sorted_S!$B6:$CW6,"nn")&lt;&gt;"nn","•",""),"")</f>
        <v/>
      </c>
      <c r="BW7" s="1" t="str">
        <f ca="1">IF(($A7&lt;&gt;"")*(BW$1&lt;&gt;""),IF(_xlfn.XLOOKUP(BW$1,Attendance_sorted_S!$B6:$CW6,Attendance_sorted_S!$B6:$CW6,"nn")&lt;&gt;"nn","•",""),"")</f>
        <v/>
      </c>
      <c r="BX7" s="1" t="str">
        <f ca="1">IF(($A7&lt;&gt;"")*(BX$1&lt;&gt;""),IF(_xlfn.XLOOKUP(BX$1,Attendance_sorted_S!$B6:$CW6,Attendance_sorted_S!$B6:$CW6,"nn")&lt;&gt;"nn","•",""),"")</f>
        <v/>
      </c>
      <c r="BY7" s="1" t="str">
        <f ca="1">IF(($A7&lt;&gt;"")*(BY$1&lt;&gt;""),IF(_xlfn.XLOOKUP(BY$1,Attendance_sorted_S!$B6:$CW6,Attendance_sorted_S!$B6:$CW6,"nn")&lt;&gt;"nn","•",""),"")</f>
        <v/>
      </c>
      <c r="BZ7" s="1" t="str">
        <f ca="1">IF(($A7&lt;&gt;"")*(BZ$1&lt;&gt;""),IF(_xlfn.XLOOKUP(BZ$1,Attendance_sorted_S!$B6:$CW6,Attendance_sorted_S!$B6:$CW6,"nn")&lt;&gt;"nn","•",""),"")</f>
        <v/>
      </c>
      <c r="CA7" s="1" t="str">
        <f ca="1">IF(($A7&lt;&gt;"")*(CA$1&lt;&gt;""),IF(_xlfn.XLOOKUP(CA$1,Attendance_sorted_S!$B6:$CW6,Attendance_sorted_S!$B6:$CW6,"nn")&lt;&gt;"nn","•",""),"")</f>
        <v/>
      </c>
      <c r="CB7" s="1" t="str">
        <f ca="1">IF(($A7&lt;&gt;"")*(CB$1&lt;&gt;""),IF(_xlfn.XLOOKUP(CB$1,Attendance_sorted_S!$B6:$CW6,Attendance_sorted_S!$B6:$CW6,"nn")&lt;&gt;"nn","•",""),"")</f>
        <v/>
      </c>
      <c r="CC7" s="1" t="str">
        <f ca="1">IF(($A7&lt;&gt;"")*(CC$1&lt;&gt;""),IF(_xlfn.XLOOKUP(CC$1,Attendance_sorted_S!$B6:$CW6,Attendance_sorted_S!$B6:$CW6,"nn")&lt;&gt;"nn","•",""),"")</f>
        <v/>
      </c>
      <c r="CD7" s="1" t="str">
        <f ca="1">IF(($A7&lt;&gt;"")*(CD$1&lt;&gt;""),IF(_xlfn.XLOOKUP(CD$1,Attendance_sorted_S!$B6:$CW6,Attendance_sorted_S!$B6:$CW6,"nn")&lt;&gt;"nn","•",""),"")</f>
        <v/>
      </c>
      <c r="CE7" s="1" t="str">
        <f ca="1">IF(($A7&lt;&gt;"")*(CE$1&lt;&gt;""),IF(_xlfn.XLOOKUP(CE$1,Attendance_sorted_S!$B6:$CW6,Attendance_sorted_S!$B6:$CW6,"nn")&lt;&gt;"nn","•",""),"")</f>
        <v/>
      </c>
      <c r="CF7" s="1" t="str">
        <f ca="1">IF(($A7&lt;&gt;"")*(CF$1&lt;&gt;""),IF(_xlfn.XLOOKUP(CF$1,Attendance_sorted_S!$B6:$CW6,Attendance_sorted_S!$B6:$CW6,"nn")&lt;&gt;"nn","•",""),"")</f>
        <v/>
      </c>
      <c r="CG7" s="1" t="str">
        <f ca="1">IF(($A7&lt;&gt;"")*(CG$1&lt;&gt;""),IF(_xlfn.XLOOKUP(CG$1,Attendance_sorted_S!$B6:$CW6,Attendance_sorted_S!$B6:$CW6,"nn")&lt;&gt;"nn","•",""),"")</f>
        <v/>
      </c>
      <c r="CH7" s="1" t="str">
        <f ca="1">IF(($A7&lt;&gt;"")*(CH$1&lt;&gt;""),IF(_xlfn.XLOOKUP(CH$1,Attendance_sorted_S!$B6:$CW6,Attendance_sorted_S!$B6:$CW6,"nn")&lt;&gt;"nn","•",""),"")</f>
        <v/>
      </c>
      <c r="CI7" s="1" t="str">
        <f ca="1">IF(($A7&lt;&gt;"")*(CI$1&lt;&gt;""),IF(_xlfn.XLOOKUP(CI$1,Attendance_sorted_S!$B6:$CW6,Attendance_sorted_S!$B6:$CW6,"nn")&lt;&gt;"nn","•",""),"")</f>
        <v/>
      </c>
      <c r="CJ7" s="1" t="str">
        <f ca="1">IF(($A7&lt;&gt;"")*(CJ$1&lt;&gt;""),IF(_xlfn.XLOOKUP(CJ$1,Attendance_sorted_S!$B6:$CW6,Attendance_sorted_S!$B6:$CW6,"nn")&lt;&gt;"nn","•",""),"")</f>
        <v/>
      </c>
      <c r="CK7" s="1" t="str">
        <f ca="1">IF(($A7&lt;&gt;"")*(CK$1&lt;&gt;""),IF(_xlfn.XLOOKUP(CK$1,Attendance_sorted_S!$B6:$CW6,Attendance_sorted_S!$B6:$CW6,"nn")&lt;&gt;"nn","•",""),"")</f>
        <v/>
      </c>
      <c r="CL7" s="1" t="str">
        <f ca="1">IF(($A7&lt;&gt;"")*(CL$1&lt;&gt;""),IF(_xlfn.XLOOKUP(CL$1,Attendance_sorted_S!$B6:$CW6,Attendance_sorted_S!$B6:$CW6,"nn")&lt;&gt;"nn","•",""),"")</f>
        <v/>
      </c>
      <c r="CM7" s="1" t="str">
        <f ca="1">IF(($A7&lt;&gt;"")*(CM$1&lt;&gt;""),IF(_xlfn.XLOOKUP(CM$1,Attendance_sorted_S!$B6:$CW6,Attendance_sorted_S!$B6:$CW6,"nn")&lt;&gt;"nn","•",""),"")</f>
        <v/>
      </c>
      <c r="CN7" s="1" t="str">
        <f ca="1">IF(($A7&lt;&gt;"")*(CN$1&lt;&gt;""),IF(_xlfn.XLOOKUP(CN$1,Attendance_sorted_S!$B6:$CW6,Attendance_sorted_S!$B6:$CW6,"nn")&lt;&gt;"nn","•",""),"")</f>
        <v/>
      </c>
      <c r="CO7" s="1" t="str">
        <f ca="1">IF(($A7&lt;&gt;"")*(CO$1&lt;&gt;""),IF(_xlfn.XLOOKUP(CO$1,Attendance_sorted_S!$B6:$CW6,Attendance_sorted_S!$B6:$CW6,"nn")&lt;&gt;"nn","•",""),"")</f>
        <v/>
      </c>
      <c r="CP7" s="1" t="str">
        <f ca="1">IF(($A7&lt;&gt;"")*(CP$1&lt;&gt;""),IF(_xlfn.XLOOKUP(CP$1,Attendance_sorted_S!$B6:$CW6,Attendance_sorted_S!$B6:$CW6,"nn")&lt;&gt;"nn","•",""),"")</f>
        <v/>
      </c>
      <c r="CQ7" s="1" t="str">
        <f ca="1">IF(($A7&lt;&gt;"")*(CQ$1&lt;&gt;""),IF(_xlfn.XLOOKUP(CQ$1,Attendance_sorted_S!$B6:$CW6,Attendance_sorted_S!$B6:$CW6,"nn")&lt;&gt;"nn","•",""),"")</f>
        <v/>
      </c>
      <c r="CR7" s="1" t="str">
        <f ca="1">IF(($A7&lt;&gt;"")*(CR$1&lt;&gt;""),IF(_xlfn.XLOOKUP(CR$1,Attendance_sorted_S!$B6:$CW6,Attendance_sorted_S!$B6:$CW6,"nn")&lt;&gt;"nn","•",""),"")</f>
        <v/>
      </c>
      <c r="CS7" s="1" t="str">
        <f ca="1">IF(($A7&lt;&gt;"")*(CS$1&lt;&gt;""),IF(_xlfn.XLOOKUP(CS$1,Attendance_sorted_S!$B6:$CW6,Attendance_sorted_S!$B6:$CW6,"nn")&lt;&gt;"nn","•",""),"")</f>
        <v/>
      </c>
      <c r="CT7" s="1" t="str">
        <f ca="1">IF(($A7&lt;&gt;"")*(CT$1&lt;&gt;""),IF(_xlfn.XLOOKUP(CT$1,Attendance_sorted_S!$B6:$CW6,Attendance_sorted_S!$B6:$CW6,"nn")&lt;&gt;"nn","•",""),"")</f>
        <v/>
      </c>
      <c r="CU7" s="1" t="str">
        <f ca="1">IF(($A7&lt;&gt;"")*(CU$1&lt;&gt;""),IF(_xlfn.XLOOKUP(CU$1,Attendance_sorted_S!$B6:$CW6,Attendance_sorted_S!$B6:$CW6,"nn")&lt;&gt;"nn","•",""),"")</f>
        <v/>
      </c>
      <c r="CV7" s="1" t="str">
        <f ca="1">IF(($A7&lt;&gt;"")*(CV$1&lt;&gt;""),IF(_xlfn.XLOOKUP(CV$1,Attendance_sorted_S!$B6:$CW6,Attendance_sorted_S!$B6:$CW6,"nn")&lt;&gt;"nn","•",""),"")</f>
        <v/>
      </c>
      <c r="CW7" s="1" t="str">
        <f ca="1">IF(($A7&lt;&gt;"")*(CW$1&lt;&gt;""),IF(_xlfn.XLOOKUP(CW$1,Attendance_sorted_S!$B6:$CW6,Attendance_sorted_S!$B6:$CW6,"nn")&lt;&gt;"nn","•",""),"")</f>
        <v/>
      </c>
    </row>
    <row r="8" spans="1:101">
      <c r="A8" s="1">
        <v>103</v>
      </c>
      <c r="B8" s="1" t="str">
        <f ca="1">IF(($A8&lt;&gt;"")*(B$1&lt;&gt;""),IF(_xlfn.XLOOKUP(B$1,Attendance_sorted_S!$B7:$CW7,Attendance_sorted_S!$B7:$CW7,"nn")&lt;&gt;"nn","•",""),"")</f>
        <v/>
      </c>
      <c r="C8" s="1" t="str">
        <f ca="1">IF(($A8&lt;&gt;"")*(C$1&lt;&gt;""),IF(_xlfn.XLOOKUP(C$1,Attendance_sorted_S!$B7:$CW7,Attendance_sorted_S!$B7:$CW7,"nn")&lt;&gt;"nn","•",""),"")</f>
        <v/>
      </c>
      <c r="D8" s="1" t="str">
        <f ca="1">IF(($A8&lt;&gt;"")*(D$1&lt;&gt;""),IF(_xlfn.XLOOKUP(D$1,Attendance_sorted_S!$B7:$CW7,Attendance_sorted_S!$B7:$CW7,"nn")&lt;&gt;"nn","•",""),"")</f>
        <v/>
      </c>
      <c r="E8" s="1" t="str">
        <f ca="1">IF(($A8&lt;&gt;"")*(E$1&lt;&gt;""),IF(_xlfn.XLOOKUP(E$1,Attendance_sorted_S!$B7:$CW7,Attendance_sorted_S!$B7:$CW7,"nn")&lt;&gt;"nn","•",""),"")</f>
        <v>•</v>
      </c>
      <c r="F8" s="1" t="str">
        <f ca="1">IF(($A8&lt;&gt;"")*(F$1&lt;&gt;""),IF(_xlfn.XLOOKUP(F$1,Attendance_sorted_S!$B7:$CW7,Attendance_sorted_S!$B7:$CW7,"nn")&lt;&gt;"nn","•",""),"")</f>
        <v>•</v>
      </c>
      <c r="G8" s="1" t="str">
        <f ca="1">IF(($A8&lt;&gt;"")*(G$1&lt;&gt;""),IF(_xlfn.XLOOKUP(G$1,Attendance_sorted_S!$B7:$CW7,Attendance_sorted_S!$B7:$CW7,"nn")&lt;&gt;"nn","•",""),"")</f>
        <v>•</v>
      </c>
      <c r="H8" s="1" t="str">
        <f ca="1">IF(($A8&lt;&gt;"")*(H$1&lt;&gt;""),IF(_xlfn.XLOOKUP(H$1,Attendance_sorted_S!$B7:$CW7,Attendance_sorted_S!$B7:$CW7,"nn")&lt;&gt;"nn","•",""),"")</f>
        <v/>
      </c>
      <c r="I8" s="1" t="str">
        <f ca="1">IF(($A8&lt;&gt;"")*(I$1&lt;&gt;""),IF(_xlfn.XLOOKUP(I$1,Attendance_sorted_S!$B7:$CW7,Attendance_sorted_S!$B7:$CW7,"nn")&lt;&gt;"nn","•",""),"")</f>
        <v>•</v>
      </c>
      <c r="J8" s="1" t="str">
        <f ca="1">IF(($A8&lt;&gt;"")*(J$1&lt;&gt;""),IF(_xlfn.XLOOKUP(J$1,Attendance_sorted_S!$B7:$CW7,Attendance_sorted_S!$B7:$CW7,"nn")&lt;&gt;"nn","•",""),"")</f>
        <v>•</v>
      </c>
      <c r="K8" s="1" t="str">
        <f ca="1">IF(($A8&lt;&gt;"")*(K$1&lt;&gt;""),IF(_xlfn.XLOOKUP(K$1,Attendance_sorted_S!$B7:$CW7,Attendance_sorted_S!$B7:$CW7,"nn")&lt;&gt;"nn","•",""),"")</f>
        <v>•</v>
      </c>
      <c r="L8" s="1" t="str">
        <f ca="1">IF(($A8&lt;&gt;"")*(L$1&lt;&gt;""),IF(_xlfn.XLOOKUP(L$1,Attendance_sorted_S!$B7:$CW7,Attendance_sorted_S!$B7:$CW7,"nn")&lt;&gt;"nn","•",""),"")</f>
        <v>•</v>
      </c>
      <c r="M8" s="1" t="str">
        <f ca="1">IF(($A8&lt;&gt;"")*(M$1&lt;&gt;""),IF(_xlfn.XLOOKUP(M$1,Attendance_sorted_S!$B7:$CW7,Attendance_sorted_S!$B7:$CW7,"nn")&lt;&gt;"nn","•",""),"")</f>
        <v/>
      </c>
      <c r="N8" s="1" t="str">
        <f ca="1">IF(($A8&lt;&gt;"")*(N$1&lt;&gt;""),IF(_xlfn.XLOOKUP(N$1,Attendance_sorted_S!$B7:$CW7,Attendance_sorted_S!$B7:$CW7,"nn")&lt;&gt;"nn","•",""),"")</f>
        <v/>
      </c>
      <c r="O8" s="1" t="str">
        <f ca="1">IF(($A8&lt;&gt;"")*(O$1&lt;&gt;""),IF(_xlfn.XLOOKUP(O$1,Attendance_sorted_S!$B7:$CW7,Attendance_sorted_S!$B7:$CW7,"nn")&lt;&gt;"nn","•",""),"")</f>
        <v>•</v>
      </c>
      <c r="P8" s="1" t="str">
        <f ca="1">IF(($A8&lt;&gt;"")*(P$1&lt;&gt;""),IF(_xlfn.XLOOKUP(P$1,Attendance_sorted_S!$B7:$CW7,Attendance_sorted_S!$B7:$CW7,"nn")&lt;&gt;"nn","•",""),"")</f>
        <v/>
      </c>
      <c r="Q8" s="1" t="str">
        <f ca="1">IF(($A8&lt;&gt;"")*(Q$1&lt;&gt;""),IF(_xlfn.XLOOKUP(Q$1,Attendance_sorted_S!$B7:$CW7,Attendance_sorted_S!$B7:$CW7,"nn")&lt;&gt;"nn","•",""),"")</f>
        <v/>
      </c>
      <c r="R8" s="1" t="str">
        <f ca="1">IF(($A8&lt;&gt;"")*(R$1&lt;&gt;""),IF(_xlfn.XLOOKUP(R$1,Attendance_sorted_S!$B7:$CW7,Attendance_sorted_S!$B7:$CW7,"nn")&lt;&gt;"nn","•",""),"")</f>
        <v>•</v>
      </c>
      <c r="S8" s="1" t="str">
        <f ca="1">IF(($A8&lt;&gt;"")*(S$1&lt;&gt;""),IF(_xlfn.XLOOKUP(S$1,Attendance_sorted_S!$B7:$CW7,Attendance_sorted_S!$B7:$CW7,"nn")&lt;&gt;"nn","•",""),"")</f>
        <v>•</v>
      </c>
      <c r="T8" s="1" t="str">
        <f ca="1">IF(($A8&lt;&gt;"")*(T$1&lt;&gt;""),IF(_xlfn.XLOOKUP(T$1,Attendance_sorted_S!$B7:$CW7,Attendance_sorted_S!$B7:$CW7,"nn")&lt;&gt;"nn","•",""),"")</f>
        <v/>
      </c>
      <c r="U8" s="1" t="str">
        <f ca="1">IF(($A8&lt;&gt;"")*(U$1&lt;&gt;""),IF(_xlfn.XLOOKUP(U$1,Attendance_sorted_S!$B7:$CW7,Attendance_sorted_S!$B7:$CW7,"nn")&lt;&gt;"nn","•",""),"")</f>
        <v>•</v>
      </c>
      <c r="V8" s="1" t="str">
        <f ca="1">IF(($A8&lt;&gt;"")*(V$1&lt;&gt;""),IF(_xlfn.XLOOKUP(V$1,Attendance_sorted_S!$B7:$CW7,Attendance_sorted_S!$B7:$CW7,"nn")&lt;&gt;"nn","•",""),"")</f>
        <v>•</v>
      </c>
      <c r="W8" s="1" t="str">
        <f ca="1">IF(($A8&lt;&gt;"")*(W$1&lt;&gt;""),IF(_xlfn.XLOOKUP(W$1,Attendance_sorted_S!$B7:$CW7,Attendance_sorted_S!$B7:$CW7,"nn")&lt;&gt;"nn","•",""),"")</f>
        <v>•</v>
      </c>
      <c r="X8" s="1" t="str">
        <f ca="1">IF(($A8&lt;&gt;"")*(X$1&lt;&gt;""),IF(_xlfn.XLOOKUP(X$1,Attendance_sorted_S!$B7:$CW7,Attendance_sorted_S!$B7:$CW7,"nn")&lt;&gt;"nn","•",""),"")</f>
        <v>•</v>
      </c>
      <c r="Y8" s="1" t="str">
        <f ca="1">IF(($A8&lt;&gt;"")*(Y$1&lt;&gt;""),IF(_xlfn.XLOOKUP(Y$1,Attendance_sorted_S!$B7:$CW7,Attendance_sorted_S!$B7:$CW7,"nn")&lt;&gt;"nn","•",""),"")</f>
        <v/>
      </c>
      <c r="Z8" s="1" t="str">
        <f ca="1">IF(($A8&lt;&gt;"")*(Z$1&lt;&gt;""),IF(_xlfn.XLOOKUP(Z$1,Attendance_sorted_S!$B7:$CW7,Attendance_sorted_S!$B7:$CW7,"nn")&lt;&gt;"nn","•",""),"")</f>
        <v/>
      </c>
      <c r="AA8" s="1" t="str">
        <f ca="1">IF(($A8&lt;&gt;"")*(AA$1&lt;&gt;""),IF(_xlfn.XLOOKUP(AA$1,Attendance_sorted_S!$B7:$CW7,Attendance_sorted_S!$B7:$CW7,"nn")&lt;&gt;"nn","•",""),"")</f>
        <v/>
      </c>
      <c r="AB8" s="1" t="str">
        <f ca="1">IF(($A8&lt;&gt;"")*(AB$1&lt;&gt;""),IF(_xlfn.XLOOKUP(AB$1,Attendance_sorted_S!$B7:$CW7,Attendance_sorted_S!$B7:$CW7,"nn")&lt;&gt;"nn","•",""),"")</f>
        <v/>
      </c>
      <c r="AC8" s="1" t="str">
        <f ca="1">IF(($A8&lt;&gt;"")*(AC$1&lt;&gt;""),IF(_xlfn.XLOOKUP(AC$1,Attendance_sorted_S!$B7:$CW7,Attendance_sorted_S!$B7:$CW7,"nn")&lt;&gt;"nn","•",""),"")</f>
        <v/>
      </c>
      <c r="AD8" s="1" t="str">
        <f ca="1">IF(($A8&lt;&gt;"")*(AD$1&lt;&gt;""),IF(_xlfn.XLOOKUP(AD$1,Attendance_sorted_S!$B7:$CW7,Attendance_sorted_S!$B7:$CW7,"nn")&lt;&gt;"nn","•",""),"")</f>
        <v/>
      </c>
      <c r="AE8" s="1" t="str">
        <f ca="1">IF(($A8&lt;&gt;"")*(AE$1&lt;&gt;""),IF(_xlfn.XLOOKUP(AE$1,Attendance_sorted_S!$B7:$CW7,Attendance_sorted_S!$B7:$CW7,"nn")&lt;&gt;"nn","•",""),"")</f>
        <v/>
      </c>
      <c r="AF8" s="1" t="str">
        <f ca="1">IF(($A8&lt;&gt;"")*(AF$1&lt;&gt;""),IF(_xlfn.XLOOKUP(AF$1,Attendance_sorted_S!$B7:$CW7,Attendance_sorted_S!$B7:$CW7,"nn")&lt;&gt;"nn","•",""),"")</f>
        <v/>
      </c>
      <c r="AG8" s="1" t="str">
        <f ca="1">IF(($A8&lt;&gt;"")*(AG$1&lt;&gt;""),IF(_xlfn.XLOOKUP(AG$1,Attendance_sorted_S!$B7:$CW7,Attendance_sorted_S!$B7:$CW7,"nn")&lt;&gt;"nn","•",""),"")</f>
        <v/>
      </c>
      <c r="AH8" s="1" t="str">
        <f ca="1">IF(($A8&lt;&gt;"")*(AH$1&lt;&gt;""),IF(_xlfn.XLOOKUP(AH$1,Attendance_sorted_S!$B7:$CW7,Attendance_sorted_S!$B7:$CW7,"nn")&lt;&gt;"nn","•",""),"")</f>
        <v/>
      </c>
      <c r="AI8" s="1" t="str">
        <f ca="1">IF(($A8&lt;&gt;"")*(AI$1&lt;&gt;""),IF(_xlfn.XLOOKUP(AI$1,Attendance_sorted_S!$B7:$CW7,Attendance_sorted_S!$B7:$CW7,"nn")&lt;&gt;"nn","•",""),"")</f>
        <v/>
      </c>
      <c r="AJ8" s="1" t="str">
        <f ca="1">IF(($A8&lt;&gt;"")*(AJ$1&lt;&gt;""),IF(_xlfn.XLOOKUP(AJ$1,Attendance_sorted_S!$B7:$CW7,Attendance_sorted_S!$B7:$CW7,"nn")&lt;&gt;"nn","•",""),"")</f>
        <v/>
      </c>
      <c r="AK8" s="1" t="str">
        <f ca="1">IF(($A8&lt;&gt;"")*(AK$1&lt;&gt;""),IF(_xlfn.XLOOKUP(AK$1,Attendance_sorted_S!$B7:$CW7,Attendance_sorted_S!$B7:$CW7,"nn")&lt;&gt;"nn","•",""),"")</f>
        <v/>
      </c>
      <c r="AL8" s="1" t="str">
        <f ca="1">IF(($A8&lt;&gt;"")*(AL$1&lt;&gt;""),IF(_xlfn.XLOOKUP(AL$1,Attendance_sorted_S!$B7:$CW7,Attendance_sorted_S!$B7:$CW7,"nn")&lt;&gt;"nn","•",""),"")</f>
        <v/>
      </c>
      <c r="AM8" s="1" t="str">
        <f ca="1">IF(($A8&lt;&gt;"")*(AM$1&lt;&gt;""),IF(_xlfn.XLOOKUP(AM$1,Attendance_sorted_S!$B7:$CW7,Attendance_sorted_S!$B7:$CW7,"nn")&lt;&gt;"nn","•",""),"")</f>
        <v/>
      </c>
      <c r="AN8" s="1" t="str">
        <f ca="1">IF(($A8&lt;&gt;"")*(AN$1&lt;&gt;""),IF(_xlfn.XLOOKUP(AN$1,Attendance_sorted_S!$B7:$CW7,Attendance_sorted_S!$B7:$CW7,"nn")&lt;&gt;"nn","•",""),"")</f>
        <v/>
      </c>
      <c r="AO8" s="1" t="str">
        <f ca="1">IF(($A8&lt;&gt;"")*(AO$1&lt;&gt;""),IF(_xlfn.XLOOKUP(AO$1,Attendance_sorted_S!$B7:$CW7,Attendance_sorted_S!$B7:$CW7,"nn")&lt;&gt;"nn","•",""),"")</f>
        <v/>
      </c>
      <c r="AP8" s="1" t="str">
        <f ca="1">IF(($A8&lt;&gt;"")*(AP$1&lt;&gt;""),IF(_xlfn.XLOOKUP(AP$1,Attendance_sorted_S!$B7:$CW7,Attendance_sorted_S!$B7:$CW7,"nn")&lt;&gt;"nn","•",""),"")</f>
        <v/>
      </c>
      <c r="AQ8" s="1" t="str">
        <f ca="1">IF(($A8&lt;&gt;"")*(AQ$1&lt;&gt;""),IF(_xlfn.XLOOKUP(AQ$1,Attendance_sorted_S!$B7:$CW7,Attendance_sorted_S!$B7:$CW7,"nn")&lt;&gt;"nn","•",""),"")</f>
        <v/>
      </c>
      <c r="AR8" s="1" t="str">
        <f ca="1">IF(($A8&lt;&gt;"")*(AR$1&lt;&gt;""),IF(_xlfn.XLOOKUP(AR$1,Attendance_sorted_S!$B7:$CW7,Attendance_sorted_S!$B7:$CW7,"nn")&lt;&gt;"nn","•",""),"")</f>
        <v/>
      </c>
      <c r="AS8" s="1" t="str">
        <f ca="1">IF(($A8&lt;&gt;"")*(AS$1&lt;&gt;""),IF(_xlfn.XLOOKUP(AS$1,Attendance_sorted_S!$B7:$CW7,Attendance_sorted_S!$B7:$CW7,"nn")&lt;&gt;"nn","•",""),"")</f>
        <v/>
      </c>
      <c r="AT8" s="1" t="str">
        <f ca="1">IF(($A8&lt;&gt;"")*(AT$1&lt;&gt;""),IF(_xlfn.XLOOKUP(AT$1,Attendance_sorted_S!$B7:$CW7,Attendance_sorted_S!$B7:$CW7,"nn")&lt;&gt;"nn","•",""),"")</f>
        <v/>
      </c>
      <c r="AU8" s="1" t="str">
        <f ca="1">IF(($A8&lt;&gt;"")*(AU$1&lt;&gt;""),IF(_xlfn.XLOOKUP(AU$1,Attendance_sorted_S!$B7:$CW7,Attendance_sorted_S!$B7:$CW7,"nn")&lt;&gt;"nn","•",""),"")</f>
        <v/>
      </c>
      <c r="AV8" s="1" t="str">
        <f ca="1">IF(($A8&lt;&gt;"")*(AV$1&lt;&gt;""),IF(_xlfn.XLOOKUP(AV$1,Attendance_sorted_S!$B7:$CW7,Attendance_sorted_S!$B7:$CW7,"nn")&lt;&gt;"nn","•",""),"")</f>
        <v/>
      </c>
      <c r="AW8" s="1" t="str">
        <f ca="1">IF(($A8&lt;&gt;"")*(AW$1&lt;&gt;""),IF(_xlfn.XLOOKUP(AW$1,Attendance_sorted_S!$B7:$CW7,Attendance_sorted_S!$B7:$CW7,"nn")&lt;&gt;"nn","•",""),"")</f>
        <v/>
      </c>
      <c r="AX8" s="1" t="str">
        <f ca="1">IF(($A8&lt;&gt;"")*(AX$1&lt;&gt;""),IF(_xlfn.XLOOKUP(AX$1,Attendance_sorted_S!$B7:$CW7,Attendance_sorted_S!$B7:$CW7,"nn")&lt;&gt;"nn","•",""),"")</f>
        <v/>
      </c>
      <c r="AY8" s="1" t="str">
        <f ca="1">IF(($A8&lt;&gt;"")*(AY$1&lt;&gt;""),IF(_xlfn.XLOOKUP(AY$1,Attendance_sorted_S!$B7:$CW7,Attendance_sorted_S!$B7:$CW7,"nn")&lt;&gt;"nn","•",""),"")</f>
        <v/>
      </c>
      <c r="AZ8" s="1" t="str">
        <f ca="1">IF(($A8&lt;&gt;"")*(AZ$1&lt;&gt;""),IF(_xlfn.XLOOKUP(AZ$1,Attendance_sorted_S!$B7:$CW7,Attendance_sorted_S!$B7:$CW7,"nn")&lt;&gt;"nn","•",""),"")</f>
        <v/>
      </c>
      <c r="BA8" s="1" t="str">
        <f ca="1">IF(($A8&lt;&gt;"")*(BA$1&lt;&gt;""),IF(_xlfn.XLOOKUP(BA$1,Attendance_sorted_S!$B7:$CW7,Attendance_sorted_S!$B7:$CW7,"nn")&lt;&gt;"nn","•",""),"")</f>
        <v/>
      </c>
      <c r="BB8" s="1" t="str">
        <f ca="1">IF(($A8&lt;&gt;"")*(BB$1&lt;&gt;""),IF(_xlfn.XLOOKUP(BB$1,Attendance_sorted_S!$B7:$CW7,Attendance_sorted_S!$B7:$CW7,"nn")&lt;&gt;"nn","•",""),"")</f>
        <v/>
      </c>
      <c r="BC8" s="1" t="str">
        <f ca="1">IF(($A8&lt;&gt;"")*(BC$1&lt;&gt;""),IF(_xlfn.XLOOKUP(BC$1,Attendance_sorted_S!$B7:$CW7,Attendance_sorted_S!$B7:$CW7,"nn")&lt;&gt;"nn","•",""),"")</f>
        <v/>
      </c>
      <c r="BD8" s="1" t="str">
        <f ca="1">IF(($A8&lt;&gt;"")*(BD$1&lt;&gt;""),IF(_xlfn.XLOOKUP(BD$1,Attendance_sorted_S!$B7:$CW7,Attendance_sorted_S!$B7:$CW7,"nn")&lt;&gt;"nn","•",""),"")</f>
        <v/>
      </c>
      <c r="BE8" s="1" t="str">
        <f ca="1">IF(($A8&lt;&gt;"")*(BE$1&lt;&gt;""),IF(_xlfn.XLOOKUP(BE$1,Attendance_sorted_S!$B7:$CW7,Attendance_sorted_S!$B7:$CW7,"nn")&lt;&gt;"nn","•",""),"")</f>
        <v/>
      </c>
      <c r="BF8" s="1" t="str">
        <f ca="1">IF(($A8&lt;&gt;"")*(BF$1&lt;&gt;""),IF(_xlfn.XLOOKUP(BF$1,Attendance_sorted_S!$B7:$CW7,Attendance_sorted_S!$B7:$CW7,"nn")&lt;&gt;"nn","•",""),"")</f>
        <v/>
      </c>
      <c r="BG8" s="1" t="str">
        <f ca="1">IF(($A8&lt;&gt;"")*(BG$1&lt;&gt;""),IF(_xlfn.XLOOKUP(BG$1,Attendance_sorted_S!$B7:$CW7,Attendance_sorted_S!$B7:$CW7,"nn")&lt;&gt;"nn","•",""),"")</f>
        <v/>
      </c>
      <c r="BH8" s="1" t="str">
        <f ca="1">IF(($A8&lt;&gt;"")*(BH$1&lt;&gt;""),IF(_xlfn.XLOOKUP(BH$1,Attendance_sorted_S!$B7:$CW7,Attendance_sorted_S!$B7:$CW7,"nn")&lt;&gt;"nn","•",""),"")</f>
        <v/>
      </c>
      <c r="BI8" s="1" t="str">
        <f ca="1">IF(($A8&lt;&gt;"")*(BI$1&lt;&gt;""),IF(_xlfn.XLOOKUP(BI$1,Attendance_sorted_S!$B7:$CW7,Attendance_sorted_S!$B7:$CW7,"nn")&lt;&gt;"nn","•",""),"")</f>
        <v/>
      </c>
      <c r="BJ8" s="1" t="str">
        <f ca="1">IF(($A8&lt;&gt;"")*(BJ$1&lt;&gt;""),IF(_xlfn.XLOOKUP(BJ$1,Attendance_sorted_S!$B7:$CW7,Attendance_sorted_S!$B7:$CW7,"nn")&lt;&gt;"nn","•",""),"")</f>
        <v/>
      </c>
      <c r="BK8" s="1" t="str">
        <f ca="1">IF(($A8&lt;&gt;"")*(BK$1&lt;&gt;""),IF(_xlfn.XLOOKUP(BK$1,Attendance_sorted_S!$B7:$CW7,Attendance_sorted_S!$B7:$CW7,"nn")&lt;&gt;"nn","•",""),"")</f>
        <v/>
      </c>
      <c r="BL8" s="1" t="str">
        <f ca="1">IF(($A8&lt;&gt;"")*(BL$1&lt;&gt;""),IF(_xlfn.XLOOKUP(BL$1,Attendance_sorted_S!$B7:$CW7,Attendance_sorted_S!$B7:$CW7,"nn")&lt;&gt;"nn","•",""),"")</f>
        <v/>
      </c>
      <c r="BM8" s="1" t="str">
        <f ca="1">IF(($A8&lt;&gt;"")*(BM$1&lt;&gt;""),IF(_xlfn.XLOOKUP(BM$1,Attendance_sorted_S!$B7:$CW7,Attendance_sorted_S!$B7:$CW7,"nn")&lt;&gt;"nn","•",""),"")</f>
        <v/>
      </c>
      <c r="BN8" s="1" t="str">
        <f ca="1">IF(($A8&lt;&gt;"")*(BN$1&lt;&gt;""),IF(_xlfn.XLOOKUP(BN$1,Attendance_sorted_S!$B7:$CW7,Attendance_sorted_S!$B7:$CW7,"nn")&lt;&gt;"nn","•",""),"")</f>
        <v/>
      </c>
      <c r="BO8" s="1" t="str">
        <f ca="1">IF(($A8&lt;&gt;"")*(BO$1&lt;&gt;""),IF(_xlfn.XLOOKUP(BO$1,Attendance_sorted_S!$B7:$CW7,Attendance_sorted_S!$B7:$CW7,"nn")&lt;&gt;"nn","•",""),"")</f>
        <v/>
      </c>
      <c r="BP8" s="1" t="str">
        <f ca="1">IF(($A8&lt;&gt;"")*(BP$1&lt;&gt;""),IF(_xlfn.XLOOKUP(BP$1,Attendance_sorted_S!$B7:$CW7,Attendance_sorted_S!$B7:$CW7,"nn")&lt;&gt;"nn","•",""),"")</f>
        <v/>
      </c>
      <c r="BQ8" s="1" t="str">
        <f ca="1">IF(($A8&lt;&gt;"")*(BQ$1&lt;&gt;""),IF(_xlfn.XLOOKUP(BQ$1,Attendance_sorted_S!$B7:$CW7,Attendance_sorted_S!$B7:$CW7,"nn")&lt;&gt;"nn","•",""),"")</f>
        <v/>
      </c>
      <c r="BR8" s="1" t="str">
        <f ca="1">IF(($A8&lt;&gt;"")*(BR$1&lt;&gt;""),IF(_xlfn.XLOOKUP(BR$1,Attendance_sorted_S!$B7:$CW7,Attendance_sorted_S!$B7:$CW7,"nn")&lt;&gt;"nn","•",""),"")</f>
        <v/>
      </c>
      <c r="BS8" s="1" t="str">
        <f ca="1">IF(($A8&lt;&gt;"")*(BS$1&lt;&gt;""),IF(_xlfn.XLOOKUP(BS$1,Attendance_sorted_S!$B7:$CW7,Attendance_sorted_S!$B7:$CW7,"nn")&lt;&gt;"nn","•",""),"")</f>
        <v/>
      </c>
      <c r="BT8" s="1" t="str">
        <f ca="1">IF(($A8&lt;&gt;"")*(BT$1&lt;&gt;""),IF(_xlfn.XLOOKUP(BT$1,Attendance_sorted_S!$B7:$CW7,Attendance_sorted_S!$B7:$CW7,"nn")&lt;&gt;"nn","•",""),"")</f>
        <v/>
      </c>
      <c r="BU8" s="1" t="str">
        <f ca="1">IF(($A8&lt;&gt;"")*(BU$1&lt;&gt;""),IF(_xlfn.XLOOKUP(BU$1,Attendance_sorted_S!$B7:$CW7,Attendance_sorted_S!$B7:$CW7,"nn")&lt;&gt;"nn","•",""),"")</f>
        <v/>
      </c>
      <c r="BV8" s="1" t="str">
        <f ca="1">IF(($A8&lt;&gt;"")*(BV$1&lt;&gt;""),IF(_xlfn.XLOOKUP(BV$1,Attendance_sorted_S!$B7:$CW7,Attendance_sorted_S!$B7:$CW7,"nn")&lt;&gt;"nn","•",""),"")</f>
        <v/>
      </c>
      <c r="BW8" s="1" t="str">
        <f ca="1">IF(($A8&lt;&gt;"")*(BW$1&lt;&gt;""),IF(_xlfn.XLOOKUP(BW$1,Attendance_sorted_S!$B7:$CW7,Attendance_sorted_S!$B7:$CW7,"nn")&lt;&gt;"nn","•",""),"")</f>
        <v/>
      </c>
      <c r="BX8" s="1" t="str">
        <f ca="1">IF(($A8&lt;&gt;"")*(BX$1&lt;&gt;""),IF(_xlfn.XLOOKUP(BX$1,Attendance_sorted_S!$B7:$CW7,Attendance_sorted_S!$B7:$CW7,"nn")&lt;&gt;"nn","•",""),"")</f>
        <v/>
      </c>
      <c r="BY8" s="1" t="str">
        <f ca="1">IF(($A8&lt;&gt;"")*(BY$1&lt;&gt;""),IF(_xlfn.XLOOKUP(BY$1,Attendance_sorted_S!$B7:$CW7,Attendance_sorted_S!$B7:$CW7,"nn")&lt;&gt;"nn","•",""),"")</f>
        <v/>
      </c>
      <c r="BZ8" s="1" t="str">
        <f ca="1">IF(($A8&lt;&gt;"")*(BZ$1&lt;&gt;""),IF(_xlfn.XLOOKUP(BZ$1,Attendance_sorted_S!$B7:$CW7,Attendance_sorted_S!$B7:$CW7,"nn")&lt;&gt;"nn","•",""),"")</f>
        <v/>
      </c>
      <c r="CA8" s="1" t="str">
        <f ca="1">IF(($A8&lt;&gt;"")*(CA$1&lt;&gt;""),IF(_xlfn.XLOOKUP(CA$1,Attendance_sorted_S!$B7:$CW7,Attendance_sorted_S!$B7:$CW7,"nn")&lt;&gt;"nn","•",""),"")</f>
        <v/>
      </c>
      <c r="CB8" s="1" t="str">
        <f ca="1">IF(($A8&lt;&gt;"")*(CB$1&lt;&gt;""),IF(_xlfn.XLOOKUP(CB$1,Attendance_sorted_S!$B7:$CW7,Attendance_sorted_S!$B7:$CW7,"nn")&lt;&gt;"nn","•",""),"")</f>
        <v/>
      </c>
      <c r="CC8" s="1" t="str">
        <f ca="1">IF(($A8&lt;&gt;"")*(CC$1&lt;&gt;""),IF(_xlfn.XLOOKUP(CC$1,Attendance_sorted_S!$B7:$CW7,Attendance_sorted_S!$B7:$CW7,"nn")&lt;&gt;"nn","•",""),"")</f>
        <v/>
      </c>
      <c r="CD8" s="1" t="str">
        <f ca="1">IF(($A8&lt;&gt;"")*(CD$1&lt;&gt;""),IF(_xlfn.XLOOKUP(CD$1,Attendance_sorted_S!$B7:$CW7,Attendance_sorted_S!$B7:$CW7,"nn")&lt;&gt;"nn","•",""),"")</f>
        <v/>
      </c>
      <c r="CE8" s="1" t="str">
        <f ca="1">IF(($A8&lt;&gt;"")*(CE$1&lt;&gt;""),IF(_xlfn.XLOOKUP(CE$1,Attendance_sorted_S!$B7:$CW7,Attendance_sorted_S!$B7:$CW7,"nn")&lt;&gt;"nn","•",""),"")</f>
        <v/>
      </c>
      <c r="CF8" s="1" t="str">
        <f ca="1">IF(($A8&lt;&gt;"")*(CF$1&lt;&gt;""),IF(_xlfn.XLOOKUP(CF$1,Attendance_sorted_S!$B7:$CW7,Attendance_sorted_S!$B7:$CW7,"nn")&lt;&gt;"nn","•",""),"")</f>
        <v/>
      </c>
      <c r="CG8" s="1" t="str">
        <f ca="1">IF(($A8&lt;&gt;"")*(CG$1&lt;&gt;""),IF(_xlfn.XLOOKUP(CG$1,Attendance_sorted_S!$B7:$CW7,Attendance_sorted_S!$B7:$CW7,"nn")&lt;&gt;"nn","•",""),"")</f>
        <v/>
      </c>
      <c r="CH8" s="1" t="str">
        <f ca="1">IF(($A8&lt;&gt;"")*(CH$1&lt;&gt;""),IF(_xlfn.XLOOKUP(CH$1,Attendance_sorted_S!$B7:$CW7,Attendance_sorted_S!$B7:$CW7,"nn")&lt;&gt;"nn","•",""),"")</f>
        <v/>
      </c>
      <c r="CI8" s="1" t="str">
        <f ca="1">IF(($A8&lt;&gt;"")*(CI$1&lt;&gt;""),IF(_xlfn.XLOOKUP(CI$1,Attendance_sorted_S!$B7:$CW7,Attendance_sorted_S!$B7:$CW7,"nn")&lt;&gt;"nn","•",""),"")</f>
        <v/>
      </c>
      <c r="CJ8" s="1" t="str">
        <f ca="1">IF(($A8&lt;&gt;"")*(CJ$1&lt;&gt;""),IF(_xlfn.XLOOKUP(CJ$1,Attendance_sorted_S!$B7:$CW7,Attendance_sorted_S!$B7:$CW7,"nn")&lt;&gt;"nn","•",""),"")</f>
        <v/>
      </c>
      <c r="CK8" s="1" t="str">
        <f ca="1">IF(($A8&lt;&gt;"")*(CK$1&lt;&gt;""),IF(_xlfn.XLOOKUP(CK$1,Attendance_sorted_S!$B7:$CW7,Attendance_sorted_S!$B7:$CW7,"nn")&lt;&gt;"nn","•",""),"")</f>
        <v/>
      </c>
      <c r="CL8" s="1" t="str">
        <f ca="1">IF(($A8&lt;&gt;"")*(CL$1&lt;&gt;""),IF(_xlfn.XLOOKUP(CL$1,Attendance_sorted_S!$B7:$CW7,Attendance_sorted_S!$B7:$CW7,"nn")&lt;&gt;"nn","•",""),"")</f>
        <v/>
      </c>
      <c r="CM8" s="1" t="str">
        <f ca="1">IF(($A8&lt;&gt;"")*(CM$1&lt;&gt;""),IF(_xlfn.XLOOKUP(CM$1,Attendance_sorted_S!$B7:$CW7,Attendance_sorted_S!$B7:$CW7,"nn")&lt;&gt;"nn","•",""),"")</f>
        <v/>
      </c>
      <c r="CN8" s="1" t="str">
        <f ca="1">IF(($A8&lt;&gt;"")*(CN$1&lt;&gt;""),IF(_xlfn.XLOOKUP(CN$1,Attendance_sorted_S!$B7:$CW7,Attendance_sorted_S!$B7:$CW7,"nn")&lt;&gt;"nn","•",""),"")</f>
        <v/>
      </c>
      <c r="CO8" s="1" t="str">
        <f ca="1">IF(($A8&lt;&gt;"")*(CO$1&lt;&gt;""),IF(_xlfn.XLOOKUP(CO$1,Attendance_sorted_S!$B7:$CW7,Attendance_sorted_S!$B7:$CW7,"nn")&lt;&gt;"nn","•",""),"")</f>
        <v/>
      </c>
      <c r="CP8" s="1" t="str">
        <f ca="1">IF(($A8&lt;&gt;"")*(CP$1&lt;&gt;""),IF(_xlfn.XLOOKUP(CP$1,Attendance_sorted_S!$B7:$CW7,Attendance_sorted_S!$B7:$CW7,"nn")&lt;&gt;"nn","•",""),"")</f>
        <v/>
      </c>
      <c r="CQ8" s="1" t="str">
        <f ca="1">IF(($A8&lt;&gt;"")*(CQ$1&lt;&gt;""),IF(_xlfn.XLOOKUP(CQ$1,Attendance_sorted_S!$B7:$CW7,Attendance_sorted_S!$B7:$CW7,"nn")&lt;&gt;"nn","•",""),"")</f>
        <v/>
      </c>
      <c r="CR8" s="1" t="str">
        <f ca="1">IF(($A8&lt;&gt;"")*(CR$1&lt;&gt;""),IF(_xlfn.XLOOKUP(CR$1,Attendance_sorted_S!$B7:$CW7,Attendance_sorted_S!$B7:$CW7,"nn")&lt;&gt;"nn","•",""),"")</f>
        <v/>
      </c>
      <c r="CS8" s="1" t="str">
        <f ca="1">IF(($A8&lt;&gt;"")*(CS$1&lt;&gt;""),IF(_xlfn.XLOOKUP(CS$1,Attendance_sorted_S!$B7:$CW7,Attendance_sorted_S!$B7:$CW7,"nn")&lt;&gt;"nn","•",""),"")</f>
        <v/>
      </c>
      <c r="CT8" s="1" t="str">
        <f ca="1">IF(($A8&lt;&gt;"")*(CT$1&lt;&gt;""),IF(_xlfn.XLOOKUP(CT$1,Attendance_sorted_S!$B7:$CW7,Attendance_sorted_S!$B7:$CW7,"nn")&lt;&gt;"nn","•",""),"")</f>
        <v/>
      </c>
      <c r="CU8" s="1" t="str">
        <f ca="1">IF(($A8&lt;&gt;"")*(CU$1&lt;&gt;""),IF(_xlfn.XLOOKUP(CU$1,Attendance_sorted_S!$B7:$CW7,Attendance_sorted_S!$B7:$CW7,"nn")&lt;&gt;"nn","•",""),"")</f>
        <v/>
      </c>
      <c r="CV8" s="1" t="str">
        <f ca="1">IF(($A8&lt;&gt;"")*(CV$1&lt;&gt;""),IF(_xlfn.XLOOKUP(CV$1,Attendance_sorted_S!$B7:$CW7,Attendance_sorted_S!$B7:$CW7,"nn")&lt;&gt;"nn","•",""),"")</f>
        <v/>
      </c>
      <c r="CW8" s="1" t="str">
        <f ca="1">IF(($A8&lt;&gt;"")*(CW$1&lt;&gt;""),IF(_xlfn.XLOOKUP(CW$1,Attendance_sorted_S!$B7:$CW7,Attendance_sorted_S!$B7:$CW7,"nn")&lt;&gt;"nn","•",""),"")</f>
        <v/>
      </c>
    </row>
    <row r="9" spans="1:101">
      <c r="A9" s="1">
        <v>104</v>
      </c>
      <c r="B9" s="1" t="str">
        <f ca="1">IF(($A9&lt;&gt;"")*(B$1&lt;&gt;""),IF(_xlfn.XLOOKUP(B$1,Attendance_sorted_S!$B8:$CW8,Attendance_sorted_S!$B8:$CW8,"nn")&lt;&gt;"nn","•",""),"")</f>
        <v/>
      </c>
      <c r="C9" s="1" t="str">
        <f ca="1">IF(($A9&lt;&gt;"")*(C$1&lt;&gt;""),IF(_xlfn.XLOOKUP(C$1,Attendance_sorted_S!$B8:$CW8,Attendance_sorted_S!$B8:$CW8,"nn")&lt;&gt;"nn","•",""),"")</f>
        <v/>
      </c>
      <c r="D9" s="1" t="str">
        <f ca="1">IF(($A9&lt;&gt;"")*(D$1&lt;&gt;""),IF(_xlfn.XLOOKUP(D$1,Attendance_sorted_S!$B8:$CW8,Attendance_sorted_S!$B8:$CW8,"nn")&lt;&gt;"nn","•",""),"")</f>
        <v/>
      </c>
      <c r="E9" s="1" t="str">
        <f ca="1">IF(($A9&lt;&gt;"")*(E$1&lt;&gt;""),IF(_xlfn.XLOOKUP(E$1,Attendance_sorted_S!$B8:$CW8,Attendance_sorted_S!$B8:$CW8,"nn")&lt;&gt;"nn","•",""),"")</f>
        <v/>
      </c>
      <c r="F9" s="1" t="str">
        <f ca="1">IF(($A9&lt;&gt;"")*(F$1&lt;&gt;""),IF(_xlfn.XLOOKUP(F$1,Attendance_sorted_S!$B8:$CW8,Attendance_sorted_S!$B8:$CW8,"nn")&lt;&gt;"nn","•",""),"")</f>
        <v/>
      </c>
      <c r="G9" s="1" t="str">
        <f ca="1">IF(($A9&lt;&gt;"")*(G$1&lt;&gt;""),IF(_xlfn.XLOOKUP(G$1,Attendance_sorted_S!$B8:$CW8,Attendance_sorted_S!$B8:$CW8,"nn")&lt;&gt;"nn","•",""),"")</f>
        <v/>
      </c>
      <c r="H9" s="1" t="str">
        <f ca="1">IF(($A9&lt;&gt;"")*(H$1&lt;&gt;""),IF(_xlfn.XLOOKUP(H$1,Attendance_sorted_S!$B8:$CW8,Attendance_sorted_S!$B8:$CW8,"nn")&lt;&gt;"nn","•",""),"")</f>
        <v/>
      </c>
      <c r="I9" s="1" t="str">
        <f ca="1">IF(($A9&lt;&gt;"")*(I$1&lt;&gt;""),IF(_xlfn.XLOOKUP(I$1,Attendance_sorted_S!$B8:$CW8,Attendance_sorted_S!$B8:$CW8,"nn")&lt;&gt;"nn","•",""),"")</f>
        <v/>
      </c>
      <c r="J9" s="1" t="str">
        <f ca="1">IF(($A9&lt;&gt;"")*(J$1&lt;&gt;""),IF(_xlfn.XLOOKUP(J$1,Attendance_sorted_S!$B8:$CW8,Attendance_sorted_S!$B8:$CW8,"nn")&lt;&gt;"nn","•",""),"")</f>
        <v/>
      </c>
      <c r="K9" s="1" t="str">
        <f ca="1">IF(($A9&lt;&gt;"")*(K$1&lt;&gt;""),IF(_xlfn.XLOOKUP(K$1,Attendance_sorted_S!$B8:$CW8,Attendance_sorted_S!$B8:$CW8,"nn")&lt;&gt;"nn","•",""),"")</f>
        <v/>
      </c>
      <c r="L9" s="1" t="str">
        <f ca="1">IF(($A9&lt;&gt;"")*(L$1&lt;&gt;""),IF(_xlfn.XLOOKUP(L$1,Attendance_sorted_S!$B8:$CW8,Attendance_sorted_S!$B8:$CW8,"nn")&lt;&gt;"nn","•",""),"")</f>
        <v/>
      </c>
      <c r="M9" s="1" t="str">
        <f ca="1">IF(($A9&lt;&gt;"")*(M$1&lt;&gt;""),IF(_xlfn.XLOOKUP(M$1,Attendance_sorted_S!$B8:$CW8,Attendance_sorted_S!$B8:$CW8,"nn")&lt;&gt;"nn","•",""),"")</f>
        <v/>
      </c>
      <c r="N9" s="1" t="str">
        <f ca="1">IF(($A9&lt;&gt;"")*(N$1&lt;&gt;""),IF(_xlfn.XLOOKUP(N$1,Attendance_sorted_S!$B8:$CW8,Attendance_sorted_S!$B8:$CW8,"nn")&lt;&gt;"nn","•",""),"")</f>
        <v/>
      </c>
      <c r="O9" s="1" t="str">
        <f ca="1">IF(($A9&lt;&gt;"")*(O$1&lt;&gt;""),IF(_xlfn.XLOOKUP(O$1,Attendance_sorted_S!$B8:$CW8,Attendance_sorted_S!$B8:$CW8,"nn")&lt;&gt;"nn","•",""),"")</f>
        <v/>
      </c>
      <c r="P9" s="1" t="str">
        <f ca="1">IF(($A9&lt;&gt;"")*(P$1&lt;&gt;""),IF(_xlfn.XLOOKUP(P$1,Attendance_sorted_S!$B8:$CW8,Attendance_sorted_S!$B8:$CW8,"nn")&lt;&gt;"nn","•",""),"")</f>
        <v/>
      </c>
      <c r="Q9" s="1" t="str">
        <f ca="1">IF(($A9&lt;&gt;"")*(Q$1&lt;&gt;""),IF(_xlfn.XLOOKUP(Q$1,Attendance_sorted_S!$B8:$CW8,Attendance_sorted_S!$B8:$CW8,"nn")&lt;&gt;"nn","•",""),"")</f>
        <v/>
      </c>
      <c r="R9" s="1" t="str">
        <f ca="1">IF(($A9&lt;&gt;"")*(R$1&lt;&gt;""),IF(_xlfn.XLOOKUP(R$1,Attendance_sorted_S!$B8:$CW8,Attendance_sorted_S!$B8:$CW8,"nn")&lt;&gt;"nn","•",""),"")</f>
        <v/>
      </c>
      <c r="S9" s="1" t="str">
        <f ca="1">IF(($A9&lt;&gt;"")*(S$1&lt;&gt;""),IF(_xlfn.XLOOKUP(S$1,Attendance_sorted_S!$B8:$CW8,Attendance_sorted_S!$B8:$CW8,"nn")&lt;&gt;"nn","•",""),"")</f>
        <v/>
      </c>
      <c r="T9" s="1" t="str">
        <f ca="1">IF(($A9&lt;&gt;"")*(T$1&lt;&gt;""),IF(_xlfn.XLOOKUP(T$1,Attendance_sorted_S!$B8:$CW8,Attendance_sorted_S!$B8:$CW8,"nn")&lt;&gt;"nn","•",""),"")</f>
        <v/>
      </c>
      <c r="U9" s="1" t="str">
        <f ca="1">IF(($A9&lt;&gt;"")*(U$1&lt;&gt;""),IF(_xlfn.XLOOKUP(U$1,Attendance_sorted_S!$B8:$CW8,Attendance_sorted_S!$B8:$CW8,"nn")&lt;&gt;"nn","•",""),"")</f>
        <v/>
      </c>
      <c r="V9" s="1" t="str">
        <f ca="1">IF(($A9&lt;&gt;"")*(V$1&lt;&gt;""),IF(_xlfn.XLOOKUP(V$1,Attendance_sorted_S!$B8:$CW8,Attendance_sorted_S!$B8:$CW8,"nn")&lt;&gt;"nn","•",""),"")</f>
        <v>•</v>
      </c>
      <c r="W9" s="1" t="str">
        <f ca="1">IF(($A9&lt;&gt;"")*(W$1&lt;&gt;""),IF(_xlfn.XLOOKUP(W$1,Attendance_sorted_S!$B8:$CW8,Attendance_sorted_S!$B8:$CW8,"nn")&lt;&gt;"nn","•",""),"")</f>
        <v>•</v>
      </c>
      <c r="X9" s="1" t="str">
        <f ca="1">IF(($A9&lt;&gt;"")*(X$1&lt;&gt;""),IF(_xlfn.XLOOKUP(X$1,Attendance_sorted_S!$B8:$CW8,Attendance_sorted_S!$B8:$CW8,"nn")&lt;&gt;"nn","•",""),"")</f>
        <v>•</v>
      </c>
      <c r="Y9" s="1" t="str">
        <f ca="1">IF(($A9&lt;&gt;"")*(Y$1&lt;&gt;""),IF(_xlfn.XLOOKUP(Y$1,Attendance_sorted_S!$B8:$CW8,Attendance_sorted_S!$B8:$CW8,"nn")&lt;&gt;"nn","•",""),"")</f>
        <v/>
      </c>
      <c r="Z9" s="1" t="str">
        <f ca="1">IF(($A9&lt;&gt;"")*(Z$1&lt;&gt;""),IF(_xlfn.XLOOKUP(Z$1,Attendance_sorted_S!$B8:$CW8,Attendance_sorted_S!$B8:$CW8,"nn")&lt;&gt;"nn","•",""),"")</f>
        <v/>
      </c>
      <c r="AA9" s="1" t="str">
        <f ca="1">IF(($A9&lt;&gt;"")*(AA$1&lt;&gt;""),IF(_xlfn.XLOOKUP(AA$1,Attendance_sorted_S!$B8:$CW8,Attendance_sorted_S!$B8:$CW8,"nn")&lt;&gt;"nn","•",""),"")</f>
        <v/>
      </c>
      <c r="AB9" s="1" t="str">
        <f ca="1">IF(($A9&lt;&gt;"")*(AB$1&lt;&gt;""),IF(_xlfn.XLOOKUP(AB$1,Attendance_sorted_S!$B8:$CW8,Attendance_sorted_S!$B8:$CW8,"nn")&lt;&gt;"nn","•",""),"")</f>
        <v/>
      </c>
      <c r="AC9" s="1" t="str">
        <f ca="1">IF(($A9&lt;&gt;"")*(AC$1&lt;&gt;""),IF(_xlfn.XLOOKUP(AC$1,Attendance_sorted_S!$B8:$CW8,Attendance_sorted_S!$B8:$CW8,"nn")&lt;&gt;"nn","•",""),"")</f>
        <v/>
      </c>
      <c r="AD9" s="1" t="str">
        <f ca="1">IF(($A9&lt;&gt;"")*(AD$1&lt;&gt;""),IF(_xlfn.XLOOKUP(AD$1,Attendance_sorted_S!$B8:$CW8,Attendance_sorted_S!$B8:$CW8,"nn")&lt;&gt;"nn","•",""),"")</f>
        <v/>
      </c>
      <c r="AE9" s="1" t="str">
        <f ca="1">IF(($A9&lt;&gt;"")*(AE$1&lt;&gt;""),IF(_xlfn.XLOOKUP(AE$1,Attendance_sorted_S!$B8:$CW8,Attendance_sorted_S!$B8:$CW8,"nn")&lt;&gt;"nn","•",""),"")</f>
        <v/>
      </c>
      <c r="AF9" s="1" t="str">
        <f ca="1">IF(($A9&lt;&gt;"")*(AF$1&lt;&gt;""),IF(_xlfn.XLOOKUP(AF$1,Attendance_sorted_S!$B8:$CW8,Attendance_sorted_S!$B8:$CW8,"nn")&lt;&gt;"nn","•",""),"")</f>
        <v/>
      </c>
      <c r="AG9" s="1" t="str">
        <f ca="1">IF(($A9&lt;&gt;"")*(AG$1&lt;&gt;""),IF(_xlfn.XLOOKUP(AG$1,Attendance_sorted_S!$B8:$CW8,Attendance_sorted_S!$B8:$CW8,"nn")&lt;&gt;"nn","•",""),"")</f>
        <v/>
      </c>
      <c r="AH9" s="1" t="str">
        <f ca="1">IF(($A9&lt;&gt;"")*(AH$1&lt;&gt;""),IF(_xlfn.XLOOKUP(AH$1,Attendance_sorted_S!$B8:$CW8,Attendance_sorted_S!$B8:$CW8,"nn")&lt;&gt;"nn","•",""),"")</f>
        <v/>
      </c>
      <c r="AI9" s="1" t="str">
        <f ca="1">IF(($A9&lt;&gt;"")*(AI$1&lt;&gt;""),IF(_xlfn.XLOOKUP(AI$1,Attendance_sorted_S!$B8:$CW8,Attendance_sorted_S!$B8:$CW8,"nn")&lt;&gt;"nn","•",""),"")</f>
        <v/>
      </c>
      <c r="AJ9" s="1" t="str">
        <f ca="1">IF(($A9&lt;&gt;"")*(AJ$1&lt;&gt;""),IF(_xlfn.XLOOKUP(AJ$1,Attendance_sorted_S!$B8:$CW8,Attendance_sorted_S!$B8:$CW8,"nn")&lt;&gt;"nn","•",""),"")</f>
        <v/>
      </c>
      <c r="AK9" s="1" t="str">
        <f ca="1">IF(($A9&lt;&gt;"")*(AK$1&lt;&gt;""),IF(_xlfn.XLOOKUP(AK$1,Attendance_sorted_S!$B8:$CW8,Attendance_sorted_S!$B8:$CW8,"nn")&lt;&gt;"nn","•",""),"")</f>
        <v/>
      </c>
      <c r="AL9" s="1" t="str">
        <f ca="1">IF(($A9&lt;&gt;"")*(AL$1&lt;&gt;""),IF(_xlfn.XLOOKUP(AL$1,Attendance_sorted_S!$B8:$CW8,Attendance_sorted_S!$B8:$CW8,"nn")&lt;&gt;"nn","•",""),"")</f>
        <v/>
      </c>
      <c r="AM9" s="1" t="str">
        <f ca="1">IF(($A9&lt;&gt;"")*(AM$1&lt;&gt;""),IF(_xlfn.XLOOKUP(AM$1,Attendance_sorted_S!$B8:$CW8,Attendance_sorted_S!$B8:$CW8,"nn")&lt;&gt;"nn","•",""),"")</f>
        <v/>
      </c>
      <c r="AN9" s="1" t="str">
        <f ca="1">IF(($A9&lt;&gt;"")*(AN$1&lt;&gt;""),IF(_xlfn.XLOOKUP(AN$1,Attendance_sorted_S!$B8:$CW8,Attendance_sorted_S!$B8:$CW8,"nn")&lt;&gt;"nn","•",""),"")</f>
        <v/>
      </c>
      <c r="AO9" s="1" t="str">
        <f ca="1">IF(($A9&lt;&gt;"")*(AO$1&lt;&gt;""),IF(_xlfn.XLOOKUP(AO$1,Attendance_sorted_S!$B8:$CW8,Attendance_sorted_S!$B8:$CW8,"nn")&lt;&gt;"nn","•",""),"")</f>
        <v/>
      </c>
      <c r="AP9" s="1" t="str">
        <f ca="1">IF(($A9&lt;&gt;"")*(AP$1&lt;&gt;""),IF(_xlfn.XLOOKUP(AP$1,Attendance_sorted_S!$B8:$CW8,Attendance_sorted_S!$B8:$CW8,"nn")&lt;&gt;"nn","•",""),"")</f>
        <v/>
      </c>
      <c r="AQ9" s="1" t="str">
        <f ca="1">IF(($A9&lt;&gt;"")*(AQ$1&lt;&gt;""),IF(_xlfn.XLOOKUP(AQ$1,Attendance_sorted_S!$B8:$CW8,Attendance_sorted_S!$B8:$CW8,"nn")&lt;&gt;"nn","•",""),"")</f>
        <v/>
      </c>
      <c r="AR9" s="1" t="str">
        <f ca="1">IF(($A9&lt;&gt;"")*(AR$1&lt;&gt;""),IF(_xlfn.XLOOKUP(AR$1,Attendance_sorted_S!$B8:$CW8,Attendance_sorted_S!$B8:$CW8,"nn")&lt;&gt;"nn","•",""),"")</f>
        <v/>
      </c>
      <c r="AS9" s="1" t="str">
        <f ca="1">IF(($A9&lt;&gt;"")*(AS$1&lt;&gt;""),IF(_xlfn.XLOOKUP(AS$1,Attendance_sorted_S!$B8:$CW8,Attendance_sorted_S!$B8:$CW8,"nn")&lt;&gt;"nn","•",""),"")</f>
        <v/>
      </c>
      <c r="AT9" s="1" t="str">
        <f ca="1">IF(($A9&lt;&gt;"")*(AT$1&lt;&gt;""),IF(_xlfn.XLOOKUP(AT$1,Attendance_sorted_S!$B8:$CW8,Attendance_sorted_S!$B8:$CW8,"nn")&lt;&gt;"nn","•",""),"")</f>
        <v/>
      </c>
      <c r="AU9" s="1" t="str">
        <f ca="1">IF(($A9&lt;&gt;"")*(AU$1&lt;&gt;""),IF(_xlfn.XLOOKUP(AU$1,Attendance_sorted_S!$B8:$CW8,Attendance_sorted_S!$B8:$CW8,"nn")&lt;&gt;"nn","•",""),"")</f>
        <v/>
      </c>
      <c r="AV9" s="1" t="str">
        <f ca="1">IF(($A9&lt;&gt;"")*(AV$1&lt;&gt;""),IF(_xlfn.XLOOKUP(AV$1,Attendance_sorted_S!$B8:$CW8,Attendance_sorted_S!$B8:$CW8,"nn")&lt;&gt;"nn","•",""),"")</f>
        <v/>
      </c>
      <c r="AW9" s="1" t="str">
        <f ca="1">IF(($A9&lt;&gt;"")*(AW$1&lt;&gt;""),IF(_xlfn.XLOOKUP(AW$1,Attendance_sorted_S!$B8:$CW8,Attendance_sorted_S!$B8:$CW8,"nn")&lt;&gt;"nn","•",""),"")</f>
        <v/>
      </c>
      <c r="AX9" s="1" t="str">
        <f ca="1">IF(($A9&lt;&gt;"")*(AX$1&lt;&gt;""),IF(_xlfn.XLOOKUP(AX$1,Attendance_sorted_S!$B8:$CW8,Attendance_sorted_S!$B8:$CW8,"nn")&lt;&gt;"nn","•",""),"")</f>
        <v/>
      </c>
      <c r="AY9" s="1" t="str">
        <f ca="1">IF(($A9&lt;&gt;"")*(AY$1&lt;&gt;""),IF(_xlfn.XLOOKUP(AY$1,Attendance_sorted_S!$B8:$CW8,Attendance_sorted_S!$B8:$CW8,"nn")&lt;&gt;"nn","•",""),"")</f>
        <v/>
      </c>
      <c r="AZ9" s="1" t="str">
        <f ca="1">IF(($A9&lt;&gt;"")*(AZ$1&lt;&gt;""),IF(_xlfn.XLOOKUP(AZ$1,Attendance_sorted_S!$B8:$CW8,Attendance_sorted_S!$B8:$CW8,"nn")&lt;&gt;"nn","•",""),"")</f>
        <v/>
      </c>
      <c r="BA9" s="1" t="str">
        <f ca="1">IF(($A9&lt;&gt;"")*(BA$1&lt;&gt;""),IF(_xlfn.XLOOKUP(BA$1,Attendance_sorted_S!$B8:$CW8,Attendance_sorted_S!$B8:$CW8,"nn")&lt;&gt;"nn","•",""),"")</f>
        <v/>
      </c>
      <c r="BB9" s="1" t="str">
        <f ca="1">IF(($A9&lt;&gt;"")*(BB$1&lt;&gt;""),IF(_xlfn.XLOOKUP(BB$1,Attendance_sorted_S!$B8:$CW8,Attendance_sorted_S!$B8:$CW8,"nn")&lt;&gt;"nn","•",""),"")</f>
        <v/>
      </c>
      <c r="BC9" s="1" t="str">
        <f ca="1">IF(($A9&lt;&gt;"")*(BC$1&lt;&gt;""),IF(_xlfn.XLOOKUP(BC$1,Attendance_sorted_S!$B8:$CW8,Attendance_sorted_S!$B8:$CW8,"nn")&lt;&gt;"nn","•",""),"")</f>
        <v/>
      </c>
      <c r="BD9" s="1" t="str">
        <f ca="1">IF(($A9&lt;&gt;"")*(BD$1&lt;&gt;""),IF(_xlfn.XLOOKUP(BD$1,Attendance_sorted_S!$B8:$CW8,Attendance_sorted_S!$B8:$CW8,"nn")&lt;&gt;"nn","•",""),"")</f>
        <v/>
      </c>
      <c r="BE9" s="1" t="str">
        <f ca="1">IF(($A9&lt;&gt;"")*(BE$1&lt;&gt;""),IF(_xlfn.XLOOKUP(BE$1,Attendance_sorted_S!$B8:$CW8,Attendance_sorted_S!$B8:$CW8,"nn")&lt;&gt;"nn","•",""),"")</f>
        <v/>
      </c>
      <c r="BF9" s="1" t="str">
        <f ca="1">IF(($A9&lt;&gt;"")*(BF$1&lt;&gt;""),IF(_xlfn.XLOOKUP(BF$1,Attendance_sorted_S!$B8:$CW8,Attendance_sorted_S!$B8:$CW8,"nn")&lt;&gt;"nn","•",""),"")</f>
        <v/>
      </c>
      <c r="BG9" s="1" t="str">
        <f ca="1">IF(($A9&lt;&gt;"")*(BG$1&lt;&gt;""),IF(_xlfn.XLOOKUP(BG$1,Attendance_sorted_S!$B8:$CW8,Attendance_sorted_S!$B8:$CW8,"nn")&lt;&gt;"nn","•",""),"")</f>
        <v/>
      </c>
      <c r="BH9" s="1" t="str">
        <f ca="1">IF(($A9&lt;&gt;"")*(BH$1&lt;&gt;""),IF(_xlfn.XLOOKUP(BH$1,Attendance_sorted_S!$B8:$CW8,Attendance_sorted_S!$B8:$CW8,"nn")&lt;&gt;"nn","•",""),"")</f>
        <v/>
      </c>
      <c r="BI9" s="1" t="str">
        <f ca="1">IF(($A9&lt;&gt;"")*(BI$1&lt;&gt;""),IF(_xlfn.XLOOKUP(BI$1,Attendance_sorted_S!$B8:$CW8,Attendance_sorted_S!$B8:$CW8,"nn")&lt;&gt;"nn","•",""),"")</f>
        <v/>
      </c>
      <c r="BJ9" s="1" t="str">
        <f ca="1">IF(($A9&lt;&gt;"")*(BJ$1&lt;&gt;""),IF(_xlfn.XLOOKUP(BJ$1,Attendance_sorted_S!$B8:$CW8,Attendance_sorted_S!$B8:$CW8,"nn")&lt;&gt;"nn","•",""),"")</f>
        <v/>
      </c>
      <c r="BK9" s="1" t="str">
        <f ca="1">IF(($A9&lt;&gt;"")*(BK$1&lt;&gt;""),IF(_xlfn.XLOOKUP(BK$1,Attendance_sorted_S!$B8:$CW8,Attendance_sorted_S!$B8:$CW8,"nn")&lt;&gt;"nn","•",""),"")</f>
        <v/>
      </c>
      <c r="BL9" s="1" t="str">
        <f ca="1">IF(($A9&lt;&gt;"")*(BL$1&lt;&gt;""),IF(_xlfn.XLOOKUP(BL$1,Attendance_sorted_S!$B8:$CW8,Attendance_sorted_S!$B8:$CW8,"nn")&lt;&gt;"nn","•",""),"")</f>
        <v/>
      </c>
      <c r="BM9" s="1" t="str">
        <f ca="1">IF(($A9&lt;&gt;"")*(BM$1&lt;&gt;""),IF(_xlfn.XLOOKUP(BM$1,Attendance_sorted_S!$B8:$CW8,Attendance_sorted_S!$B8:$CW8,"nn")&lt;&gt;"nn","•",""),"")</f>
        <v/>
      </c>
      <c r="BN9" s="1" t="str">
        <f ca="1">IF(($A9&lt;&gt;"")*(BN$1&lt;&gt;""),IF(_xlfn.XLOOKUP(BN$1,Attendance_sorted_S!$B8:$CW8,Attendance_sorted_S!$B8:$CW8,"nn")&lt;&gt;"nn","•",""),"")</f>
        <v/>
      </c>
      <c r="BO9" s="1" t="str">
        <f ca="1">IF(($A9&lt;&gt;"")*(BO$1&lt;&gt;""),IF(_xlfn.XLOOKUP(BO$1,Attendance_sorted_S!$B8:$CW8,Attendance_sorted_S!$B8:$CW8,"nn")&lt;&gt;"nn","•",""),"")</f>
        <v/>
      </c>
      <c r="BP9" s="1" t="str">
        <f ca="1">IF(($A9&lt;&gt;"")*(BP$1&lt;&gt;""),IF(_xlfn.XLOOKUP(BP$1,Attendance_sorted_S!$B8:$CW8,Attendance_sorted_S!$B8:$CW8,"nn")&lt;&gt;"nn","•",""),"")</f>
        <v/>
      </c>
      <c r="BQ9" s="1" t="str">
        <f ca="1">IF(($A9&lt;&gt;"")*(BQ$1&lt;&gt;""),IF(_xlfn.XLOOKUP(BQ$1,Attendance_sorted_S!$B8:$CW8,Attendance_sorted_S!$B8:$CW8,"nn")&lt;&gt;"nn","•",""),"")</f>
        <v/>
      </c>
      <c r="BR9" s="1" t="str">
        <f ca="1">IF(($A9&lt;&gt;"")*(BR$1&lt;&gt;""),IF(_xlfn.XLOOKUP(BR$1,Attendance_sorted_S!$B8:$CW8,Attendance_sorted_S!$B8:$CW8,"nn")&lt;&gt;"nn","•",""),"")</f>
        <v/>
      </c>
      <c r="BS9" s="1" t="str">
        <f ca="1">IF(($A9&lt;&gt;"")*(BS$1&lt;&gt;""),IF(_xlfn.XLOOKUP(BS$1,Attendance_sorted_S!$B8:$CW8,Attendance_sorted_S!$B8:$CW8,"nn")&lt;&gt;"nn","•",""),"")</f>
        <v/>
      </c>
      <c r="BT9" s="1" t="str">
        <f ca="1">IF(($A9&lt;&gt;"")*(BT$1&lt;&gt;""),IF(_xlfn.XLOOKUP(BT$1,Attendance_sorted_S!$B8:$CW8,Attendance_sorted_S!$B8:$CW8,"nn")&lt;&gt;"nn","•",""),"")</f>
        <v/>
      </c>
      <c r="BU9" s="1" t="str">
        <f ca="1">IF(($A9&lt;&gt;"")*(BU$1&lt;&gt;""),IF(_xlfn.XLOOKUP(BU$1,Attendance_sorted_S!$B8:$CW8,Attendance_sorted_S!$B8:$CW8,"nn")&lt;&gt;"nn","•",""),"")</f>
        <v/>
      </c>
      <c r="BV9" s="1" t="str">
        <f ca="1">IF(($A9&lt;&gt;"")*(BV$1&lt;&gt;""),IF(_xlfn.XLOOKUP(BV$1,Attendance_sorted_S!$B8:$CW8,Attendance_sorted_S!$B8:$CW8,"nn")&lt;&gt;"nn","•",""),"")</f>
        <v/>
      </c>
      <c r="BW9" s="1" t="str">
        <f ca="1">IF(($A9&lt;&gt;"")*(BW$1&lt;&gt;""),IF(_xlfn.XLOOKUP(BW$1,Attendance_sorted_S!$B8:$CW8,Attendance_sorted_S!$B8:$CW8,"nn")&lt;&gt;"nn","•",""),"")</f>
        <v/>
      </c>
      <c r="BX9" s="1" t="str">
        <f ca="1">IF(($A9&lt;&gt;"")*(BX$1&lt;&gt;""),IF(_xlfn.XLOOKUP(BX$1,Attendance_sorted_S!$B8:$CW8,Attendance_sorted_S!$B8:$CW8,"nn")&lt;&gt;"nn","•",""),"")</f>
        <v/>
      </c>
      <c r="BY9" s="1" t="str">
        <f ca="1">IF(($A9&lt;&gt;"")*(BY$1&lt;&gt;""),IF(_xlfn.XLOOKUP(BY$1,Attendance_sorted_S!$B8:$CW8,Attendance_sorted_S!$B8:$CW8,"nn")&lt;&gt;"nn","•",""),"")</f>
        <v/>
      </c>
      <c r="BZ9" s="1" t="str">
        <f ca="1">IF(($A9&lt;&gt;"")*(BZ$1&lt;&gt;""),IF(_xlfn.XLOOKUP(BZ$1,Attendance_sorted_S!$B8:$CW8,Attendance_sorted_S!$B8:$CW8,"nn")&lt;&gt;"nn","•",""),"")</f>
        <v/>
      </c>
      <c r="CA9" s="1" t="str">
        <f ca="1">IF(($A9&lt;&gt;"")*(CA$1&lt;&gt;""),IF(_xlfn.XLOOKUP(CA$1,Attendance_sorted_S!$B8:$CW8,Attendance_sorted_S!$B8:$CW8,"nn")&lt;&gt;"nn","•",""),"")</f>
        <v/>
      </c>
      <c r="CB9" s="1" t="str">
        <f ca="1">IF(($A9&lt;&gt;"")*(CB$1&lt;&gt;""),IF(_xlfn.XLOOKUP(CB$1,Attendance_sorted_S!$B8:$CW8,Attendance_sorted_S!$B8:$CW8,"nn")&lt;&gt;"nn","•",""),"")</f>
        <v/>
      </c>
      <c r="CC9" s="1" t="str">
        <f ca="1">IF(($A9&lt;&gt;"")*(CC$1&lt;&gt;""),IF(_xlfn.XLOOKUP(CC$1,Attendance_sorted_S!$B8:$CW8,Attendance_sorted_S!$B8:$CW8,"nn")&lt;&gt;"nn","•",""),"")</f>
        <v/>
      </c>
      <c r="CD9" s="1" t="str">
        <f ca="1">IF(($A9&lt;&gt;"")*(CD$1&lt;&gt;""),IF(_xlfn.XLOOKUP(CD$1,Attendance_sorted_S!$B8:$CW8,Attendance_sorted_S!$B8:$CW8,"nn")&lt;&gt;"nn","•",""),"")</f>
        <v/>
      </c>
      <c r="CE9" s="1" t="str">
        <f ca="1">IF(($A9&lt;&gt;"")*(CE$1&lt;&gt;""),IF(_xlfn.XLOOKUP(CE$1,Attendance_sorted_S!$B8:$CW8,Attendance_sorted_S!$B8:$CW8,"nn")&lt;&gt;"nn","•",""),"")</f>
        <v/>
      </c>
      <c r="CF9" s="1" t="str">
        <f ca="1">IF(($A9&lt;&gt;"")*(CF$1&lt;&gt;""),IF(_xlfn.XLOOKUP(CF$1,Attendance_sorted_S!$B8:$CW8,Attendance_sorted_S!$B8:$CW8,"nn")&lt;&gt;"nn","•",""),"")</f>
        <v/>
      </c>
      <c r="CG9" s="1" t="str">
        <f ca="1">IF(($A9&lt;&gt;"")*(CG$1&lt;&gt;""),IF(_xlfn.XLOOKUP(CG$1,Attendance_sorted_S!$B8:$CW8,Attendance_sorted_S!$B8:$CW8,"nn")&lt;&gt;"nn","•",""),"")</f>
        <v/>
      </c>
      <c r="CH9" s="1" t="str">
        <f ca="1">IF(($A9&lt;&gt;"")*(CH$1&lt;&gt;""),IF(_xlfn.XLOOKUP(CH$1,Attendance_sorted_S!$B8:$CW8,Attendance_sorted_S!$B8:$CW8,"nn")&lt;&gt;"nn","•",""),"")</f>
        <v/>
      </c>
      <c r="CI9" s="1" t="str">
        <f ca="1">IF(($A9&lt;&gt;"")*(CI$1&lt;&gt;""),IF(_xlfn.XLOOKUP(CI$1,Attendance_sorted_S!$B8:$CW8,Attendance_sorted_S!$B8:$CW8,"nn")&lt;&gt;"nn","•",""),"")</f>
        <v/>
      </c>
      <c r="CJ9" s="1" t="str">
        <f ca="1">IF(($A9&lt;&gt;"")*(CJ$1&lt;&gt;""),IF(_xlfn.XLOOKUP(CJ$1,Attendance_sorted_S!$B8:$CW8,Attendance_sorted_S!$B8:$CW8,"nn")&lt;&gt;"nn","•",""),"")</f>
        <v/>
      </c>
      <c r="CK9" s="1" t="str">
        <f ca="1">IF(($A9&lt;&gt;"")*(CK$1&lt;&gt;""),IF(_xlfn.XLOOKUP(CK$1,Attendance_sorted_S!$B8:$CW8,Attendance_sorted_S!$B8:$CW8,"nn")&lt;&gt;"nn","•",""),"")</f>
        <v/>
      </c>
      <c r="CL9" s="1" t="str">
        <f ca="1">IF(($A9&lt;&gt;"")*(CL$1&lt;&gt;""),IF(_xlfn.XLOOKUP(CL$1,Attendance_sorted_S!$B8:$CW8,Attendance_sorted_S!$B8:$CW8,"nn")&lt;&gt;"nn","•",""),"")</f>
        <v/>
      </c>
      <c r="CM9" s="1" t="str">
        <f ca="1">IF(($A9&lt;&gt;"")*(CM$1&lt;&gt;""),IF(_xlfn.XLOOKUP(CM$1,Attendance_sorted_S!$B8:$CW8,Attendance_sorted_S!$B8:$CW8,"nn")&lt;&gt;"nn","•",""),"")</f>
        <v/>
      </c>
      <c r="CN9" s="1" t="str">
        <f ca="1">IF(($A9&lt;&gt;"")*(CN$1&lt;&gt;""),IF(_xlfn.XLOOKUP(CN$1,Attendance_sorted_S!$B8:$CW8,Attendance_sorted_S!$B8:$CW8,"nn")&lt;&gt;"nn","•",""),"")</f>
        <v/>
      </c>
      <c r="CO9" s="1" t="str">
        <f ca="1">IF(($A9&lt;&gt;"")*(CO$1&lt;&gt;""),IF(_xlfn.XLOOKUP(CO$1,Attendance_sorted_S!$B8:$CW8,Attendance_sorted_S!$B8:$CW8,"nn")&lt;&gt;"nn","•",""),"")</f>
        <v/>
      </c>
      <c r="CP9" s="1" t="str">
        <f ca="1">IF(($A9&lt;&gt;"")*(CP$1&lt;&gt;""),IF(_xlfn.XLOOKUP(CP$1,Attendance_sorted_S!$B8:$CW8,Attendance_sorted_S!$B8:$CW8,"nn")&lt;&gt;"nn","•",""),"")</f>
        <v/>
      </c>
      <c r="CQ9" s="1" t="str">
        <f ca="1">IF(($A9&lt;&gt;"")*(CQ$1&lt;&gt;""),IF(_xlfn.XLOOKUP(CQ$1,Attendance_sorted_S!$B8:$CW8,Attendance_sorted_S!$B8:$CW8,"nn")&lt;&gt;"nn","•",""),"")</f>
        <v/>
      </c>
      <c r="CR9" s="1" t="str">
        <f ca="1">IF(($A9&lt;&gt;"")*(CR$1&lt;&gt;""),IF(_xlfn.XLOOKUP(CR$1,Attendance_sorted_S!$B8:$CW8,Attendance_sorted_S!$B8:$CW8,"nn")&lt;&gt;"nn","•",""),"")</f>
        <v/>
      </c>
      <c r="CS9" s="1" t="str">
        <f ca="1">IF(($A9&lt;&gt;"")*(CS$1&lt;&gt;""),IF(_xlfn.XLOOKUP(CS$1,Attendance_sorted_S!$B8:$CW8,Attendance_sorted_S!$B8:$CW8,"nn")&lt;&gt;"nn","•",""),"")</f>
        <v/>
      </c>
      <c r="CT9" s="1" t="str">
        <f ca="1">IF(($A9&lt;&gt;"")*(CT$1&lt;&gt;""),IF(_xlfn.XLOOKUP(CT$1,Attendance_sorted_S!$B8:$CW8,Attendance_sorted_S!$B8:$CW8,"nn")&lt;&gt;"nn","•",""),"")</f>
        <v/>
      </c>
      <c r="CU9" s="1" t="str">
        <f ca="1">IF(($A9&lt;&gt;"")*(CU$1&lt;&gt;""),IF(_xlfn.XLOOKUP(CU$1,Attendance_sorted_S!$B8:$CW8,Attendance_sorted_S!$B8:$CW8,"nn")&lt;&gt;"nn","•",""),"")</f>
        <v/>
      </c>
      <c r="CV9" s="1" t="str">
        <f ca="1">IF(($A9&lt;&gt;"")*(CV$1&lt;&gt;""),IF(_xlfn.XLOOKUP(CV$1,Attendance_sorted_S!$B8:$CW8,Attendance_sorted_S!$B8:$CW8,"nn")&lt;&gt;"nn","•",""),"")</f>
        <v/>
      </c>
      <c r="CW9" s="1" t="str">
        <f ca="1">IF(($A9&lt;&gt;"")*(CW$1&lt;&gt;""),IF(_xlfn.XLOOKUP(CW$1,Attendance_sorted_S!$B8:$CW8,Attendance_sorted_S!$B8:$CW8,"nn")&lt;&gt;"nn","•",""),"")</f>
        <v/>
      </c>
    </row>
    <row r="10" spans="1:101">
      <c r="A10" s="1">
        <v>202</v>
      </c>
      <c r="B10" s="1" t="str">
        <f ca="1">IF(($A10&lt;&gt;"")*(B$1&lt;&gt;""),IF(_xlfn.XLOOKUP(B$1,Attendance_sorted_S!$B9:$CW9,Attendance_sorted_S!$B9:$CW9,"nn")&lt;&gt;"nn","•",""),"")</f>
        <v/>
      </c>
      <c r="C10" s="1" t="str">
        <f ca="1">IF(($A10&lt;&gt;"")*(C$1&lt;&gt;""),IF(_xlfn.XLOOKUP(C$1,Attendance_sorted_S!$B9:$CW9,Attendance_sorted_S!$B9:$CW9,"nn")&lt;&gt;"nn","•",""),"")</f>
        <v/>
      </c>
      <c r="D10" s="1" t="str">
        <f ca="1">IF(($A10&lt;&gt;"")*(D$1&lt;&gt;""),IF(_xlfn.XLOOKUP(D$1,Attendance_sorted_S!$B9:$CW9,Attendance_sorted_S!$B9:$CW9,"nn")&lt;&gt;"nn","•",""),"")</f>
        <v/>
      </c>
      <c r="E10" s="1" t="str">
        <f ca="1">IF(($A10&lt;&gt;"")*(E$1&lt;&gt;""),IF(_xlfn.XLOOKUP(E$1,Attendance_sorted_S!$B9:$CW9,Attendance_sorted_S!$B9:$CW9,"nn")&lt;&gt;"nn","•",""),"")</f>
        <v/>
      </c>
      <c r="F10" s="1" t="str">
        <f ca="1">IF(($A10&lt;&gt;"")*(F$1&lt;&gt;""),IF(_xlfn.XLOOKUP(F$1,Attendance_sorted_S!$B9:$CW9,Attendance_sorted_S!$B9:$CW9,"nn")&lt;&gt;"nn","•",""),"")</f>
        <v/>
      </c>
      <c r="G10" s="1" t="str">
        <f ca="1">IF(($A10&lt;&gt;"")*(G$1&lt;&gt;""),IF(_xlfn.XLOOKUP(G$1,Attendance_sorted_S!$B9:$CW9,Attendance_sorted_S!$B9:$CW9,"nn")&lt;&gt;"nn","•",""),"")</f>
        <v/>
      </c>
      <c r="H10" s="1" t="str">
        <f ca="1">IF(($A10&lt;&gt;"")*(H$1&lt;&gt;""),IF(_xlfn.XLOOKUP(H$1,Attendance_sorted_S!$B9:$CW9,Attendance_sorted_S!$B9:$CW9,"nn")&lt;&gt;"nn","•",""),"")</f>
        <v/>
      </c>
      <c r="I10" s="1" t="str">
        <f ca="1">IF(($A10&lt;&gt;"")*(I$1&lt;&gt;""),IF(_xlfn.XLOOKUP(I$1,Attendance_sorted_S!$B9:$CW9,Attendance_sorted_S!$B9:$CW9,"nn")&lt;&gt;"nn","•",""),"")</f>
        <v/>
      </c>
      <c r="J10" s="1" t="str">
        <f ca="1">IF(($A10&lt;&gt;"")*(J$1&lt;&gt;""),IF(_xlfn.XLOOKUP(J$1,Attendance_sorted_S!$B9:$CW9,Attendance_sorted_S!$B9:$CW9,"nn")&lt;&gt;"nn","•",""),"")</f>
        <v/>
      </c>
      <c r="K10" s="1" t="str">
        <f ca="1">IF(($A10&lt;&gt;"")*(K$1&lt;&gt;""),IF(_xlfn.XLOOKUP(K$1,Attendance_sorted_S!$B9:$CW9,Attendance_sorted_S!$B9:$CW9,"nn")&lt;&gt;"nn","•",""),"")</f>
        <v/>
      </c>
      <c r="L10" s="1" t="str">
        <f ca="1">IF(($A10&lt;&gt;"")*(L$1&lt;&gt;""),IF(_xlfn.XLOOKUP(L$1,Attendance_sorted_S!$B9:$CW9,Attendance_sorted_S!$B9:$CW9,"nn")&lt;&gt;"nn","•",""),"")</f>
        <v/>
      </c>
      <c r="M10" s="1" t="str">
        <f ca="1">IF(($A10&lt;&gt;"")*(M$1&lt;&gt;""),IF(_xlfn.XLOOKUP(M$1,Attendance_sorted_S!$B9:$CW9,Attendance_sorted_S!$B9:$CW9,"nn")&lt;&gt;"nn","•",""),"")</f>
        <v/>
      </c>
      <c r="N10" s="1" t="str">
        <f ca="1">IF(($A10&lt;&gt;"")*(N$1&lt;&gt;""),IF(_xlfn.XLOOKUP(N$1,Attendance_sorted_S!$B9:$CW9,Attendance_sorted_S!$B9:$CW9,"nn")&lt;&gt;"nn","•",""),"")</f>
        <v/>
      </c>
      <c r="O10" s="1" t="str">
        <f ca="1">IF(($A10&lt;&gt;"")*(O$1&lt;&gt;""),IF(_xlfn.XLOOKUP(O$1,Attendance_sorted_S!$B9:$CW9,Attendance_sorted_S!$B9:$CW9,"nn")&lt;&gt;"nn","•",""),"")</f>
        <v/>
      </c>
      <c r="P10" s="1" t="str">
        <f ca="1">IF(($A10&lt;&gt;"")*(P$1&lt;&gt;""),IF(_xlfn.XLOOKUP(P$1,Attendance_sorted_S!$B9:$CW9,Attendance_sorted_S!$B9:$CW9,"nn")&lt;&gt;"nn","•",""),"")</f>
        <v/>
      </c>
      <c r="Q10" s="1" t="str">
        <f ca="1">IF(($A10&lt;&gt;"")*(Q$1&lt;&gt;""),IF(_xlfn.XLOOKUP(Q$1,Attendance_sorted_S!$B9:$CW9,Attendance_sorted_S!$B9:$CW9,"nn")&lt;&gt;"nn","•",""),"")</f>
        <v/>
      </c>
      <c r="R10" s="1" t="str">
        <f ca="1">IF(($A10&lt;&gt;"")*(R$1&lt;&gt;""),IF(_xlfn.XLOOKUP(R$1,Attendance_sorted_S!$B9:$CW9,Attendance_sorted_S!$B9:$CW9,"nn")&lt;&gt;"nn","•",""),"")</f>
        <v/>
      </c>
      <c r="S10" s="1" t="str">
        <f ca="1">IF(($A10&lt;&gt;"")*(S$1&lt;&gt;""),IF(_xlfn.XLOOKUP(S$1,Attendance_sorted_S!$B9:$CW9,Attendance_sorted_S!$B9:$CW9,"nn")&lt;&gt;"nn","•",""),"")</f>
        <v/>
      </c>
      <c r="T10" s="1" t="str">
        <f ca="1">IF(($A10&lt;&gt;"")*(T$1&lt;&gt;""),IF(_xlfn.XLOOKUP(T$1,Attendance_sorted_S!$B9:$CW9,Attendance_sorted_S!$B9:$CW9,"nn")&lt;&gt;"nn","•",""),"")</f>
        <v/>
      </c>
      <c r="U10" s="1" t="str">
        <f ca="1">IF(($A10&lt;&gt;"")*(U$1&lt;&gt;""),IF(_xlfn.XLOOKUP(U$1,Attendance_sorted_S!$B9:$CW9,Attendance_sorted_S!$B9:$CW9,"nn")&lt;&gt;"nn","•",""),"")</f>
        <v/>
      </c>
      <c r="V10" s="1" t="str">
        <f ca="1">IF(($A10&lt;&gt;"")*(V$1&lt;&gt;""),IF(_xlfn.XLOOKUP(V$1,Attendance_sorted_S!$B9:$CW9,Attendance_sorted_S!$B9:$CW9,"nn")&lt;&gt;"nn","•",""),"")</f>
        <v/>
      </c>
      <c r="W10" s="1" t="str">
        <f ca="1">IF(($A10&lt;&gt;"")*(W$1&lt;&gt;""),IF(_xlfn.XLOOKUP(W$1,Attendance_sorted_S!$B9:$CW9,Attendance_sorted_S!$B9:$CW9,"nn")&lt;&gt;"nn","•",""),"")</f>
        <v/>
      </c>
      <c r="X10" s="1" t="str">
        <f ca="1">IF(($A10&lt;&gt;"")*(X$1&lt;&gt;""),IF(_xlfn.XLOOKUP(X$1,Attendance_sorted_S!$B9:$CW9,Attendance_sorted_S!$B9:$CW9,"nn")&lt;&gt;"nn","•",""),"")</f>
        <v>•</v>
      </c>
      <c r="Y10" s="1" t="str">
        <f ca="1">IF(($A10&lt;&gt;"")*(Y$1&lt;&gt;""),IF(_xlfn.XLOOKUP(Y$1,Attendance_sorted_S!$B9:$CW9,Attendance_sorted_S!$B9:$CW9,"nn")&lt;&gt;"nn","•",""),"")</f>
        <v/>
      </c>
      <c r="Z10" s="1" t="str">
        <f ca="1">IF(($A10&lt;&gt;"")*(Z$1&lt;&gt;""),IF(_xlfn.XLOOKUP(Z$1,Attendance_sorted_S!$B9:$CW9,Attendance_sorted_S!$B9:$CW9,"nn")&lt;&gt;"nn","•",""),"")</f>
        <v/>
      </c>
      <c r="AA10" s="1" t="str">
        <f ca="1">IF(($A10&lt;&gt;"")*(AA$1&lt;&gt;""),IF(_xlfn.XLOOKUP(AA$1,Attendance_sorted_S!$B9:$CW9,Attendance_sorted_S!$B9:$CW9,"nn")&lt;&gt;"nn","•",""),"")</f>
        <v/>
      </c>
      <c r="AB10" s="1" t="str">
        <f ca="1">IF(($A10&lt;&gt;"")*(AB$1&lt;&gt;""),IF(_xlfn.XLOOKUP(AB$1,Attendance_sorted_S!$B9:$CW9,Attendance_sorted_S!$B9:$CW9,"nn")&lt;&gt;"nn","•",""),"")</f>
        <v/>
      </c>
      <c r="AC10" s="1" t="str">
        <f ca="1">IF(($A10&lt;&gt;"")*(AC$1&lt;&gt;""),IF(_xlfn.XLOOKUP(AC$1,Attendance_sorted_S!$B9:$CW9,Attendance_sorted_S!$B9:$CW9,"nn")&lt;&gt;"nn","•",""),"")</f>
        <v/>
      </c>
      <c r="AD10" s="1" t="str">
        <f ca="1">IF(($A10&lt;&gt;"")*(AD$1&lt;&gt;""),IF(_xlfn.XLOOKUP(AD$1,Attendance_sorted_S!$B9:$CW9,Attendance_sorted_S!$B9:$CW9,"nn")&lt;&gt;"nn","•",""),"")</f>
        <v/>
      </c>
      <c r="AE10" s="1" t="str">
        <f ca="1">IF(($A10&lt;&gt;"")*(AE$1&lt;&gt;""),IF(_xlfn.XLOOKUP(AE$1,Attendance_sorted_S!$B9:$CW9,Attendance_sorted_S!$B9:$CW9,"nn")&lt;&gt;"nn","•",""),"")</f>
        <v/>
      </c>
      <c r="AF10" s="1" t="str">
        <f ca="1">IF(($A10&lt;&gt;"")*(AF$1&lt;&gt;""),IF(_xlfn.XLOOKUP(AF$1,Attendance_sorted_S!$B9:$CW9,Attendance_sorted_S!$B9:$CW9,"nn")&lt;&gt;"nn","•",""),"")</f>
        <v/>
      </c>
      <c r="AG10" s="1" t="str">
        <f ca="1">IF(($A10&lt;&gt;"")*(AG$1&lt;&gt;""),IF(_xlfn.XLOOKUP(AG$1,Attendance_sorted_S!$B9:$CW9,Attendance_sorted_S!$B9:$CW9,"nn")&lt;&gt;"nn","•",""),"")</f>
        <v/>
      </c>
      <c r="AH10" s="1" t="str">
        <f ca="1">IF(($A10&lt;&gt;"")*(AH$1&lt;&gt;""),IF(_xlfn.XLOOKUP(AH$1,Attendance_sorted_S!$B9:$CW9,Attendance_sorted_S!$B9:$CW9,"nn")&lt;&gt;"nn","•",""),"")</f>
        <v/>
      </c>
      <c r="AI10" s="1" t="str">
        <f ca="1">IF(($A10&lt;&gt;"")*(AI$1&lt;&gt;""),IF(_xlfn.XLOOKUP(AI$1,Attendance_sorted_S!$B9:$CW9,Attendance_sorted_S!$B9:$CW9,"nn")&lt;&gt;"nn","•",""),"")</f>
        <v/>
      </c>
      <c r="AJ10" s="1" t="str">
        <f ca="1">IF(($A10&lt;&gt;"")*(AJ$1&lt;&gt;""),IF(_xlfn.XLOOKUP(AJ$1,Attendance_sorted_S!$B9:$CW9,Attendance_sorted_S!$B9:$CW9,"nn")&lt;&gt;"nn","•",""),"")</f>
        <v/>
      </c>
      <c r="AK10" s="1" t="str">
        <f ca="1">IF(($A10&lt;&gt;"")*(AK$1&lt;&gt;""),IF(_xlfn.XLOOKUP(AK$1,Attendance_sorted_S!$B9:$CW9,Attendance_sorted_S!$B9:$CW9,"nn")&lt;&gt;"nn","•",""),"")</f>
        <v/>
      </c>
      <c r="AL10" s="1" t="str">
        <f ca="1">IF(($A10&lt;&gt;"")*(AL$1&lt;&gt;""),IF(_xlfn.XLOOKUP(AL$1,Attendance_sorted_S!$B9:$CW9,Attendance_sorted_S!$B9:$CW9,"nn")&lt;&gt;"nn","•",""),"")</f>
        <v/>
      </c>
      <c r="AM10" s="1" t="str">
        <f ca="1">IF(($A10&lt;&gt;"")*(AM$1&lt;&gt;""),IF(_xlfn.XLOOKUP(AM$1,Attendance_sorted_S!$B9:$CW9,Attendance_sorted_S!$B9:$CW9,"nn")&lt;&gt;"nn","•",""),"")</f>
        <v/>
      </c>
      <c r="AN10" s="1" t="str">
        <f ca="1">IF(($A10&lt;&gt;"")*(AN$1&lt;&gt;""),IF(_xlfn.XLOOKUP(AN$1,Attendance_sorted_S!$B9:$CW9,Attendance_sorted_S!$B9:$CW9,"nn")&lt;&gt;"nn","•",""),"")</f>
        <v/>
      </c>
      <c r="AO10" s="1" t="str">
        <f ca="1">IF(($A10&lt;&gt;"")*(AO$1&lt;&gt;""),IF(_xlfn.XLOOKUP(AO$1,Attendance_sorted_S!$B9:$CW9,Attendance_sorted_S!$B9:$CW9,"nn")&lt;&gt;"nn","•",""),"")</f>
        <v/>
      </c>
      <c r="AP10" s="1" t="str">
        <f ca="1">IF(($A10&lt;&gt;"")*(AP$1&lt;&gt;""),IF(_xlfn.XLOOKUP(AP$1,Attendance_sorted_S!$B9:$CW9,Attendance_sorted_S!$B9:$CW9,"nn")&lt;&gt;"nn","•",""),"")</f>
        <v/>
      </c>
      <c r="AQ10" s="1" t="str">
        <f ca="1">IF(($A10&lt;&gt;"")*(AQ$1&lt;&gt;""),IF(_xlfn.XLOOKUP(AQ$1,Attendance_sorted_S!$B9:$CW9,Attendance_sorted_S!$B9:$CW9,"nn")&lt;&gt;"nn","•",""),"")</f>
        <v/>
      </c>
      <c r="AR10" s="1" t="str">
        <f ca="1">IF(($A10&lt;&gt;"")*(AR$1&lt;&gt;""),IF(_xlfn.XLOOKUP(AR$1,Attendance_sorted_S!$B9:$CW9,Attendance_sorted_S!$B9:$CW9,"nn")&lt;&gt;"nn","•",""),"")</f>
        <v/>
      </c>
      <c r="AS10" s="1" t="str">
        <f ca="1">IF(($A10&lt;&gt;"")*(AS$1&lt;&gt;""),IF(_xlfn.XLOOKUP(AS$1,Attendance_sorted_S!$B9:$CW9,Attendance_sorted_S!$B9:$CW9,"nn")&lt;&gt;"nn","•",""),"")</f>
        <v/>
      </c>
      <c r="AT10" s="1" t="str">
        <f ca="1">IF(($A10&lt;&gt;"")*(AT$1&lt;&gt;""),IF(_xlfn.XLOOKUP(AT$1,Attendance_sorted_S!$B9:$CW9,Attendance_sorted_S!$B9:$CW9,"nn")&lt;&gt;"nn","•",""),"")</f>
        <v/>
      </c>
      <c r="AU10" s="1" t="str">
        <f ca="1">IF(($A10&lt;&gt;"")*(AU$1&lt;&gt;""),IF(_xlfn.XLOOKUP(AU$1,Attendance_sorted_S!$B9:$CW9,Attendance_sorted_S!$B9:$CW9,"nn")&lt;&gt;"nn","•",""),"")</f>
        <v/>
      </c>
      <c r="AV10" s="1" t="str">
        <f ca="1">IF(($A10&lt;&gt;"")*(AV$1&lt;&gt;""),IF(_xlfn.XLOOKUP(AV$1,Attendance_sorted_S!$B9:$CW9,Attendance_sorted_S!$B9:$CW9,"nn")&lt;&gt;"nn","•",""),"")</f>
        <v/>
      </c>
      <c r="AW10" s="1" t="str">
        <f ca="1">IF(($A10&lt;&gt;"")*(AW$1&lt;&gt;""),IF(_xlfn.XLOOKUP(AW$1,Attendance_sorted_S!$B9:$CW9,Attendance_sorted_S!$B9:$CW9,"nn")&lt;&gt;"nn","•",""),"")</f>
        <v/>
      </c>
      <c r="AX10" s="1" t="str">
        <f ca="1">IF(($A10&lt;&gt;"")*(AX$1&lt;&gt;""),IF(_xlfn.XLOOKUP(AX$1,Attendance_sorted_S!$B9:$CW9,Attendance_sorted_S!$B9:$CW9,"nn")&lt;&gt;"nn","•",""),"")</f>
        <v/>
      </c>
      <c r="AY10" s="1" t="str">
        <f ca="1">IF(($A10&lt;&gt;"")*(AY$1&lt;&gt;""),IF(_xlfn.XLOOKUP(AY$1,Attendance_sorted_S!$B9:$CW9,Attendance_sorted_S!$B9:$CW9,"nn")&lt;&gt;"nn","•",""),"")</f>
        <v/>
      </c>
      <c r="AZ10" s="1" t="str">
        <f ca="1">IF(($A10&lt;&gt;"")*(AZ$1&lt;&gt;""),IF(_xlfn.XLOOKUP(AZ$1,Attendance_sorted_S!$B9:$CW9,Attendance_sorted_S!$B9:$CW9,"nn")&lt;&gt;"nn","•",""),"")</f>
        <v/>
      </c>
      <c r="BA10" s="1" t="str">
        <f ca="1">IF(($A10&lt;&gt;"")*(BA$1&lt;&gt;""),IF(_xlfn.XLOOKUP(BA$1,Attendance_sorted_S!$B9:$CW9,Attendance_sorted_S!$B9:$CW9,"nn")&lt;&gt;"nn","•",""),"")</f>
        <v/>
      </c>
      <c r="BB10" s="1" t="str">
        <f ca="1">IF(($A10&lt;&gt;"")*(BB$1&lt;&gt;""),IF(_xlfn.XLOOKUP(BB$1,Attendance_sorted_S!$B9:$CW9,Attendance_sorted_S!$B9:$CW9,"nn")&lt;&gt;"nn","•",""),"")</f>
        <v/>
      </c>
      <c r="BC10" s="1" t="str">
        <f ca="1">IF(($A10&lt;&gt;"")*(BC$1&lt;&gt;""),IF(_xlfn.XLOOKUP(BC$1,Attendance_sorted_S!$B9:$CW9,Attendance_sorted_S!$B9:$CW9,"nn")&lt;&gt;"nn","•",""),"")</f>
        <v/>
      </c>
      <c r="BD10" s="1" t="str">
        <f ca="1">IF(($A10&lt;&gt;"")*(BD$1&lt;&gt;""),IF(_xlfn.XLOOKUP(BD$1,Attendance_sorted_S!$B9:$CW9,Attendance_sorted_S!$B9:$CW9,"nn")&lt;&gt;"nn","•",""),"")</f>
        <v/>
      </c>
      <c r="BE10" s="1" t="str">
        <f ca="1">IF(($A10&lt;&gt;"")*(BE$1&lt;&gt;""),IF(_xlfn.XLOOKUP(BE$1,Attendance_sorted_S!$B9:$CW9,Attendance_sorted_S!$B9:$CW9,"nn")&lt;&gt;"nn","•",""),"")</f>
        <v/>
      </c>
      <c r="BF10" s="1" t="str">
        <f ca="1">IF(($A10&lt;&gt;"")*(BF$1&lt;&gt;""),IF(_xlfn.XLOOKUP(BF$1,Attendance_sorted_S!$B9:$CW9,Attendance_sorted_S!$B9:$CW9,"nn")&lt;&gt;"nn","•",""),"")</f>
        <v/>
      </c>
      <c r="BG10" s="1" t="str">
        <f ca="1">IF(($A10&lt;&gt;"")*(BG$1&lt;&gt;""),IF(_xlfn.XLOOKUP(BG$1,Attendance_sorted_S!$B9:$CW9,Attendance_sorted_S!$B9:$CW9,"nn")&lt;&gt;"nn","•",""),"")</f>
        <v/>
      </c>
      <c r="BH10" s="1" t="str">
        <f ca="1">IF(($A10&lt;&gt;"")*(BH$1&lt;&gt;""),IF(_xlfn.XLOOKUP(BH$1,Attendance_sorted_S!$B9:$CW9,Attendance_sorted_S!$B9:$CW9,"nn")&lt;&gt;"nn","•",""),"")</f>
        <v/>
      </c>
      <c r="BI10" s="1" t="str">
        <f ca="1">IF(($A10&lt;&gt;"")*(BI$1&lt;&gt;""),IF(_xlfn.XLOOKUP(BI$1,Attendance_sorted_S!$B9:$CW9,Attendance_sorted_S!$B9:$CW9,"nn")&lt;&gt;"nn","•",""),"")</f>
        <v/>
      </c>
      <c r="BJ10" s="1" t="str">
        <f ca="1">IF(($A10&lt;&gt;"")*(BJ$1&lt;&gt;""),IF(_xlfn.XLOOKUP(BJ$1,Attendance_sorted_S!$B9:$CW9,Attendance_sorted_S!$B9:$CW9,"nn")&lt;&gt;"nn","•",""),"")</f>
        <v/>
      </c>
      <c r="BK10" s="1" t="str">
        <f ca="1">IF(($A10&lt;&gt;"")*(BK$1&lt;&gt;""),IF(_xlfn.XLOOKUP(BK$1,Attendance_sorted_S!$B9:$CW9,Attendance_sorted_S!$B9:$CW9,"nn")&lt;&gt;"nn","•",""),"")</f>
        <v/>
      </c>
      <c r="BL10" s="1" t="str">
        <f ca="1">IF(($A10&lt;&gt;"")*(BL$1&lt;&gt;""),IF(_xlfn.XLOOKUP(BL$1,Attendance_sorted_S!$B9:$CW9,Attendance_sorted_S!$B9:$CW9,"nn")&lt;&gt;"nn","•",""),"")</f>
        <v/>
      </c>
      <c r="BM10" s="1" t="str">
        <f ca="1">IF(($A10&lt;&gt;"")*(BM$1&lt;&gt;""),IF(_xlfn.XLOOKUP(BM$1,Attendance_sorted_S!$B9:$CW9,Attendance_sorted_S!$B9:$CW9,"nn")&lt;&gt;"nn","•",""),"")</f>
        <v/>
      </c>
      <c r="BN10" s="1" t="str">
        <f ca="1">IF(($A10&lt;&gt;"")*(BN$1&lt;&gt;""),IF(_xlfn.XLOOKUP(BN$1,Attendance_sorted_S!$B9:$CW9,Attendance_sorted_S!$B9:$CW9,"nn")&lt;&gt;"nn","•",""),"")</f>
        <v/>
      </c>
      <c r="BO10" s="1" t="str">
        <f ca="1">IF(($A10&lt;&gt;"")*(BO$1&lt;&gt;""),IF(_xlfn.XLOOKUP(BO$1,Attendance_sorted_S!$B9:$CW9,Attendance_sorted_S!$B9:$CW9,"nn")&lt;&gt;"nn","•",""),"")</f>
        <v/>
      </c>
      <c r="BP10" s="1" t="str">
        <f ca="1">IF(($A10&lt;&gt;"")*(BP$1&lt;&gt;""),IF(_xlfn.XLOOKUP(BP$1,Attendance_sorted_S!$B9:$CW9,Attendance_sorted_S!$B9:$CW9,"nn")&lt;&gt;"nn","•",""),"")</f>
        <v/>
      </c>
      <c r="BQ10" s="1" t="str">
        <f ca="1">IF(($A10&lt;&gt;"")*(BQ$1&lt;&gt;""),IF(_xlfn.XLOOKUP(BQ$1,Attendance_sorted_S!$B9:$CW9,Attendance_sorted_S!$B9:$CW9,"nn")&lt;&gt;"nn","•",""),"")</f>
        <v/>
      </c>
      <c r="BR10" s="1" t="str">
        <f ca="1">IF(($A10&lt;&gt;"")*(BR$1&lt;&gt;""),IF(_xlfn.XLOOKUP(BR$1,Attendance_sorted_S!$B9:$CW9,Attendance_sorted_S!$B9:$CW9,"nn")&lt;&gt;"nn","•",""),"")</f>
        <v/>
      </c>
      <c r="BS10" s="1" t="str">
        <f ca="1">IF(($A10&lt;&gt;"")*(BS$1&lt;&gt;""),IF(_xlfn.XLOOKUP(BS$1,Attendance_sorted_S!$B9:$CW9,Attendance_sorted_S!$B9:$CW9,"nn")&lt;&gt;"nn","•",""),"")</f>
        <v/>
      </c>
      <c r="BT10" s="1" t="str">
        <f ca="1">IF(($A10&lt;&gt;"")*(BT$1&lt;&gt;""),IF(_xlfn.XLOOKUP(BT$1,Attendance_sorted_S!$B9:$CW9,Attendance_sorted_S!$B9:$CW9,"nn")&lt;&gt;"nn","•",""),"")</f>
        <v/>
      </c>
      <c r="BU10" s="1" t="str">
        <f ca="1">IF(($A10&lt;&gt;"")*(BU$1&lt;&gt;""),IF(_xlfn.XLOOKUP(BU$1,Attendance_sorted_S!$B9:$CW9,Attendance_sorted_S!$B9:$CW9,"nn")&lt;&gt;"nn","•",""),"")</f>
        <v/>
      </c>
      <c r="BV10" s="1" t="str">
        <f ca="1">IF(($A10&lt;&gt;"")*(BV$1&lt;&gt;""),IF(_xlfn.XLOOKUP(BV$1,Attendance_sorted_S!$B9:$CW9,Attendance_sorted_S!$B9:$CW9,"nn")&lt;&gt;"nn","•",""),"")</f>
        <v/>
      </c>
      <c r="BW10" s="1" t="str">
        <f ca="1">IF(($A10&lt;&gt;"")*(BW$1&lt;&gt;""),IF(_xlfn.XLOOKUP(BW$1,Attendance_sorted_S!$B9:$CW9,Attendance_sorted_S!$B9:$CW9,"nn")&lt;&gt;"nn","•",""),"")</f>
        <v/>
      </c>
      <c r="BX10" s="1" t="str">
        <f ca="1">IF(($A10&lt;&gt;"")*(BX$1&lt;&gt;""),IF(_xlfn.XLOOKUP(BX$1,Attendance_sorted_S!$B9:$CW9,Attendance_sorted_S!$B9:$CW9,"nn")&lt;&gt;"nn","•",""),"")</f>
        <v/>
      </c>
      <c r="BY10" s="1" t="str">
        <f ca="1">IF(($A10&lt;&gt;"")*(BY$1&lt;&gt;""),IF(_xlfn.XLOOKUP(BY$1,Attendance_sorted_S!$B9:$CW9,Attendance_sorted_S!$B9:$CW9,"nn")&lt;&gt;"nn","•",""),"")</f>
        <v/>
      </c>
      <c r="BZ10" s="1" t="str">
        <f ca="1">IF(($A10&lt;&gt;"")*(BZ$1&lt;&gt;""),IF(_xlfn.XLOOKUP(BZ$1,Attendance_sorted_S!$B9:$CW9,Attendance_sorted_S!$B9:$CW9,"nn")&lt;&gt;"nn","•",""),"")</f>
        <v/>
      </c>
      <c r="CA10" s="1" t="str">
        <f ca="1">IF(($A10&lt;&gt;"")*(CA$1&lt;&gt;""),IF(_xlfn.XLOOKUP(CA$1,Attendance_sorted_S!$B9:$CW9,Attendance_sorted_S!$B9:$CW9,"nn")&lt;&gt;"nn","•",""),"")</f>
        <v/>
      </c>
      <c r="CB10" s="1" t="str">
        <f ca="1">IF(($A10&lt;&gt;"")*(CB$1&lt;&gt;""),IF(_xlfn.XLOOKUP(CB$1,Attendance_sorted_S!$B9:$CW9,Attendance_sorted_S!$B9:$CW9,"nn")&lt;&gt;"nn","•",""),"")</f>
        <v/>
      </c>
      <c r="CC10" s="1" t="str">
        <f ca="1">IF(($A10&lt;&gt;"")*(CC$1&lt;&gt;""),IF(_xlfn.XLOOKUP(CC$1,Attendance_sorted_S!$B9:$CW9,Attendance_sorted_S!$B9:$CW9,"nn")&lt;&gt;"nn","•",""),"")</f>
        <v/>
      </c>
      <c r="CD10" s="1" t="str">
        <f ca="1">IF(($A10&lt;&gt;"")*(CD$1&lt;&gt;""),IF(_xlfn.XLOOKUP(CD$1,Attendance_sorted_S!$B9:$CW9,Attendance_sorted_S!$B9:$CW9,"nn")&lt;&gt;"nn","•",""),"")</f>
        <v/>
      </c>
      <c r="CE10" s="1" t="str">
        <f ca="1">IF(($A10&lt;&gt;"")*(CE$1&lt;&gt;""),IF(_xlfn.XLOOKUP(CE$1,Attendance_sorted_S!$B9:$CW9,Attendance_sorted_S!$B9:$CW9,"nn")&lt;&gt;"nn","•",""),"")</f>
        <v/>
      </c>
      <c r="CF10" s="1" t="str">
        <f ca="1">IF(($A10&lt;&gt;"")*(CF$1&lt;&gt;""),IF(_xlfn.XLOOKUP(CF$1,Attendance_sorted_S!$B9:$CW9,Attendance_sorted_S!$B9:$CW9,"nn")&lt;&gt;"nn","•",""),"")</f>
        <v/>
      </c>
      <c r="CG10" s="1" t="str">
        <f ca="1">IF(($A10&lt;&gt;"")*(CG$1&lt;&gt;""),IF(_xlfn.XLOOKUP(CG$1,Attendance_sorted_S!$B9:$CW9,Attendance_sorted_S!$B9:$CW9,"nn")&lt;&gt;"nn","•",""),"")</f>
        <v/>
      </c>
      <c r="CH10" s="1" t="str">
        <f ca="1">IF(($A10&lt;&gt;"")*(CH$1&lt;&gt;""),IF(_xlfn.XLOOKUP(CH$1,Attendance_sorted_S!$B9:$CW9,Attendance_sorted_S!$B9:$CW9,"nn")&lt;&gt;"nn","•",""),"")</f>
        <v/>
      </c>
      <c r="CI10" s="1" t="str">
        <f ca="1">IF(($A10&lt;&gt;"")*(CI$1&lt;&gt;""),IF(_xlfn.XLOOKUP(CI$1,Attendance_sorted_S!$B9:$CW9,Attendance_sorted_S!$B9:$CW9,"nn")&lt;&gt;"nn","•",""),"")</f>
        <v/>
      </c>
      <c r="CJ10" s="1" t="str">
        <f ca="1">IF(($A10&lt;&gt;"")*(CJ$1&lt;&gt;""),IF(_xlfn.XLOOKUP(CJ$1,Attendance_sorted_S!$B9:$CW9,Attendance_sorted_S!$B9:$CW9,"nn")&lt;&gt;"nn","•",""),"")</f>
        <v/>
      </c>
      <c r="CK10" s="1" t="str">
        <f ca="1">IF(($A10&lt;&gt;"")*(CK$1&lt;&gt;""),IF(_xlfn.XLOOKUP(CK$1,Attendance_sorted_S!$B9:$CW9,Attendance_sorted_S!$B9:$CW9,"nn")&lt;&gt;"nn","•",""),"")</f>
        <v/>
      </c>
      <c r="CL10" s="1" t="str">
        <f ca="1">IF(($A10&lt;&gt;"")*(CL$1&lt;&gt;""),IF(_xlfn.XLOOKUP(CL$1,Attendance_sorted_S!$B9:$CW9,Attendance_sorted_S!$B9:$CW9,"nn")&lt;&gt;"nn","•",""),"")</f>
        <v/>
      </c>
      <c r="CM10" s="1" t="str">
        <f ca="1">IF(($A10&lt;&gt;"")*(CM$1&lt;&gt;""),IF(_xlfn.XLOOKUP(CM$1,Attendance_sorted_S!$B9:$CW9,Attendance_sorted_S!$B9:$CW9,"nn")&lt;&gt;"nn","•",""),"")</f>
        <v/>
      </c>
      <c r="CN10" s="1" t="str">
        <f ca="1">IF(($A10&lt;&gt;"")*(CN$1&lt;&gt;""),IF(_xlfn.XLOOKUP(CN$1,Attendance_sorted_S!$B9:$CW9,Attendance_sorted_S!$B9:$CW9,"nn")&lt;&gt;"nn","•",""),"")</f>
        <v/>
      </c>
      <c r="CO10" s="1" t="str">
        <f ca="1">IF(($A10&lt;&gt;"")*(CO$1&lt;&gt;""),IF(_xlfn.XLOOKUP(CO$1,Attendance_sorted_S!$B9:$CW9,Attendance_sorted_S!$B9:$CW9,"nn")&lt;&gt;"nn","•",""),"")</f>
        <v/>
      </c>
      <c r="CP10" s="1" t="str">
        <f ca="1">IF(($A10&lt;&gt;"")*(CP$1&lt;&gt;""),IF(_xlfn.XLOOKUP(CP$1,Attendance_sorted_S!$B9:$CW9,Attendance_sorted_S!$B9:$CW9,"nn")&lt;&gt;"nn","•",""),"")</f>
        <v/>
      </c>
      <c r="CQ10" s="1" t="str">
        <f ca="1">IF(($A10&lt;&gt;"")*(CQ$1&lt;&gt;""),IF(_xlfn.XLOOKUP(CQ$1,Attendance_sorted_S!$B9:$CW9,Attendance_sorted_S!$B9:$CW9,"nn")&lt;&gt;"nn","•",""),"")</f>
        <v/>
      </c>
      <c r="CR10" s="1" t="str">
        <f ca="1">IF(($A10&lt;&gt;"")*(CR$1&lt;&gt;""),IF(_xlfn.XLOOKUP(CR$1,Attendance_sorted_S!$B9:$CW9,Attendance_sorted_S!$B9:$CW9,"nn")&lt;&gt;"nn","•",""),"")</f>
        <v/>
      </c>
      <c r="CS10" s="1" t="str">
        <f ca="1">IF(($A10&lt;&gt;"")*(CS$1&lt;&gt;""),IF(_xlfn.XLOOKUP(CS$1,Attendance_sorted_S!$B9:$CW9,Attendance_sorted_S!$B9:$CW9,"nn")&lt;&gt;"nn","•",""),"")</f>
        <v/>
      </c>
      <c r="CT10" s="1" t="str">
        <f ca="1">IF(($A10&lt;&gt;"")*(CT$1&lt;&gt;""),IF(_xlfn.XLOOKUP(CT$1,Attendance_sorted_S!$B9:$CW9,Attendance_sorted_S!$B9:$CW9,"nn")&lt;&gt;"nn","•",""),"")</f>
        <v/>
      </c>
      <c r="CU10" s="1" t="str">
        <f ca="1">IF(($A10&lt;&gt;"")*(CU$1&lt;&gt;""),IF(_xlfn.XLOOKUP(CU$1,Attendance_sorted_S!$B9:$CW9,Attendance_sorted_S!$B9:$CW9,"nn")&lt;&gt;"nn","•",""),"")</f>
        <v/>
      </c>
      <c r="CV10" s="1" t="str">
        <f ca="1">IF(($A10&lt;&gt;"")*(CV$1&lt;&gt;""),IF(_xlfn.XLOOKUP(CV$1,Attendance_sorted_S!$B9:$CW9,Attendance_sorted_S!$B9:$CW9,"nn")&lt;&gt;"nn","•",""),"")</f>
        <v/>
      </c>
      <c r="CW10" s="1" t="str">
        <f ca="1">IF(($A10&lt;&gt;"")*(CW$1&lt;&gt;""),IF(_xlfn.XLOOKUP(CW$1,Attendance_sorted_S!$B9:$CW9,Attendance_sorted_S!$B9:$CW9,"nn")&lt;&gt;"nn","•",""),"")</f>
        <v/>
      </c>
    </row>
    <row r="11" spans="1:101">
      <c r="A11" s="1">
        <v>203</v>
      </c>
      <c r="B11" s="1" t="str">
        <f ca="1">IF(($A11&lt;&gt;"")*(B$1&lt;&gt;""),IF(_xlfn.XLOOKUP(B$1,Attendance_sorted_S!$B10:$CW10,Attendance_sorted_S!$B10:$CW10,"nn")&lt;&gt;"nn","•",""),"")</f>
        <v/>
      </c>
      <c r="C11" s="1" t="str">
        <f ca="1">IF(($A11&lt;&gt;"")*(C$1&lt;&gt;""),IF(_xlfn.XLOOKUP(C$1,Attendance_sorted_S!$B10:$CW10,Attendance_sorted_S!$B10:$CW10,"nn")&lt;&gt;"nn","•",""),"")</f>
        <v/>
      </c>
      <c r="D11" s="1" t="str">
        <f ca="1">IF(($A11&lt;&gt;"")*(D$1&lt;&gt;""),IF(_xlfn.XLOOKUP(D$1,Attendance_sorted_S!$B10:$CW10,Attendance_sorted_S!$B10:$CW10,"nn")&lt;&gt;"nn","•",""),"")</f>
        <v>•</v>
      </c>
      <c r="E11" s="1" t="str">
        <f ca="1">IF(($A11&lt;&gt;"")*(E$1&lt;&gt;""),IF(_xlfn.XLOOKUP(E$1,Attendance_sorted_S!$B10:$CW10,Attendance_sorted_S!$B10:$CW10,"nn")&lt;&gt;"nn","•",""),"")</f>
        <v>•</v>
      </c>
      <c r="F11" s="1" t="str">
        <f ca="1">IF(($A11&lt;&gt;"")*(F$1&lt;&gt;""),IF(_xlfn.XLOOKUP(F$1,Attendance_sorted_S!$B10:$CW10,Attendance_sorted_S!$B10:$CW10,"nn")&lt;&gt;"nn","•",""),"")</f>
        <v/>
      </c>
      <c r="G11" s="1" t="str">
        <f ca="1">IF(($A11&lt;&gt;"")*(G$1&lt;&gt;""),IF(_xlfn.XLOOKUP(G$1,Attendance_sorted_S!$B10:$CW10,Attendance_sorted_S!$B10:$CW10,"nn")&lt;&gt;"nn","•",""),"")</f>
        <v>•</v>
      </c>
      <c r="H11" s="1" t="str">
        <f ca="1">IF(($A11&lt;&gt;"")*(H$1&lt;&gt;""),IF(_xlfn.XLOOKUP(H$1,Attendance_sorted_S!$B10:$CW10,Attendance_sorted_S!$B10:$CW10,"nn")&lt;&gt;"nn","•",""),"")</f>
        <v/>
      </c>
      <c r="I11" s="1" t="str">
        <f ca="1">IF(($A11&lt;&gt;"")*(I$1&lt;&gt;""),IF(_xlfn.XLOOKUP(I$1,Attendance_sorted_S!$B10:$CW10,Attendance_sorted_S!$B10:$CW10,"nn")&lt;&gt;"nn","•",""),"")</f>
        <v>•</v>
      </c>
      <c r="J11" s="1" t="str">
        <f ca="1">IF(($A11&lt;&gt;"")*(J$1&lt;&gt;""),IF(_xlfn.XLOOKUP(J$1,Attendance_sorted_S!$B10:$CW10,Attendance_sorted_S!$B10:$CW10,"nn")&lt;&gt;"nn","•",""),"")</f>
        <v>•</v>
      </c>
      <c r="K11" s="1" t="str">
        <f ca="1">IF(($A11&lt;&gt;"")*(K$1&lt;&gt;""),IF(_xlfn.XLOOKUP(K$1,Attendance_sorted_S!$B10:$CW10,Attendance_sorted_S!$B10:$CW10,"nn")&lt;&gt;"nn","•",""),"")</f>
        <v>•</v>
      </c>
      <c r="L11" s="1" t="str">
        <f ca="1">IF(($A11&lt;&gt;"")*(L$1&lt;&gt;""),IF(_xlfn.XLOOKUP(L$1,Attendance_sorted_S!$B10:$CW10,Attendance_sorted_S!$B10:$CW10,"nn")&lt;&gt;"nn","•",""),"")</f>
        <v>•</v>
      </c>
      <c r="M11" s="1" t="str">
        <f ca="1">IF(($A11&lt;&gt;"")*(M$1&lt;&gt;""),IF(_xlfn.XLOOKUP(M$1,Attendance_sorted_S!$B10:$CW10,Attendance_sorted_S!$B10:$CW10,"nn")&lt;&gt;"nn","•",""),"")</f>
        <v/>
      </c>
      <c r="N11" s="1" t="str">
        <f ca="1">IF(($A11&lt;&gt;"")*(N$1&lt;&gt;""),IF(_xlfn.XLOOKUP(N$1,Attendance_sorted_S!$B10:$CW10,Attendance_sorted_S!$B10:$CW10,"nn")&lt;&gt;"nn","•",""),"")</f>
        <v>•</v>
      </c>
      <c r="O11" s="1" t="str">
        <f ca="1">IF(($A11&lt;&gt;"")*(O$1&lt;&gt;""),IF(_xlfn.XLOOKUP(O$1,Attendance_sorted_S!$B10:$CW10,Attendance_sorted_S!$B10:$CW10,"nn")&lt;&gt;"nn","•",""),"")</f>
        <v>•</v>
      </c>
      <c r="P11" s="1" t="str">
        <f ca="1">IF(($A11&lt;&gt;"")*(P$1&lt;&gt;""),IF(_xlfn.XLOOKUP(P$1,Attendance_sorted_S!$B10:$CW10,Attendance_sorted_S!$B10:$CW10,"nn")&lt;&gt;"nn","•",""),"")</f>
        <v>•</v>
      </c>
      <c r="Q11" s="1" t="str">
        <f ca="1">IF(($A11&lt;&gt;"")*(Q$1&lt;&gt;""),IF(_xlfn.XLOOKUP(Q$1,Attendance_sorted_S!$B10:$CW10,Attendance_sorted_S!$B10:$CW10,"nn")&lt;&gt;"nn","•",""),"")</f>
        <v/>
      </c>
      <c r="R11" s="1" t="str">
        <f ca="1">IF(($A11&lt;&gt;"")*(R$1&lt;&gt;""),IF(_xlfn.XLOOKUP(R$1,Attendance_sorted_S!$B10:$CW10,Attendance_sorted_S!$B10:$CW10,"nn")&lt;&gt;"nn","•",""),"")</f>
        <v>•</v>
      </c>
      <c r="S11" s="1" t="str">
        <f ca="1">IF(($A11&lt;&gt;"")*(S$1&lt;&gt;""),IF(_xlfn.XLOOKUP(S$1,Attendance_sorted_S!$B10:$CW10,Attendance_sorted_S!$B10:$CW10,"nn")&lt;&gt;"nn","•",""),"")</f>
        <v>•</v>
      </c>
      <c r="T11" s="1" t="str">
        <f ca="1">IF(($A11&lt;&gt;"")*(T$1&lt;&gt;""),IF(_xlfn.XLOOKUP(T$1,Attendance_sorted_S!$B10:$CW10,Attendance_sorted_S!$B10:$CW10,"nn")&lt;&gt;"nn","•",""),"")</f>
        <v>•</v>
      </c>
      <c r="U11" s="1" t="str">
        <f ca="1">IF(($A11&lt;&gt;"")*(U$1&lt;&gt;""),IF(_xlfn.XLOOKUP(U$1,Attendance_sorted_S!$B10:$CW10,Attendance_sorted_S!$B10:$CW10,"nn")&lt;&gt;"nn","•",""),"")</f>
        <v>•</v>
      </c>
      <c r="V11" s="1" t="str">
        <f ca="1">IF(($A11&lt;&gt;"")*(V$1&lt;&gt;""),IF(_xlfn.XLOOKUP(V$1,Attendance_sorted_S!$B10:$CW10,Attendance_sorted_S!$B10:$CW10,"nn")&lt;&gt;"nn","•",""),"")</f>
        <v>•</v>
      </c>
      <c r="W11" s="1" t="str">
        <f ca="1">IF(($A11&lt;&gt;"")*(W$1&lt;&gt;""),IF(_xlfn.XLOOKUP(W$1,Attendance_sorted_S!$B10:$CW10,Attendance_sorted_S!$B10:$CW10,"nn")&lt;&gt;"nn","•",""),"")</f>
        <v>•</v>
      </c>
      <c r="X11" s="1" t="str">
        <f ca="1">IF(($A11&lt;&gt;"")*(X$1&lt;&gt;""),IF(_xlfn.XLOOKUP(X$1,Attendance_sorted_S!$B10:$CW10,Attendance_sorted_S!$B10:$CW10,"nn")&lt;&gt;"nn","•",""),"")</f>
        <v>•</v>
      </c>
      <c r="Y11" s="1" t="str">
        <f ca="1">IF(($A11&lt;&gt;"")*(Y$1&lt;&gt;""),IF(_xlfn.XLOOKUP(Y$1,Attendance_sorted_S!$B10:$CW10,Attendance_sorted_S!$B10:$CW10,"nn")&lt;&gt;"nn","•",""),"")</f>
        <v/>
      </c>
      <c r="Z11" s="1" t="str">
        <f ca="1">IF(($A11&lt;&gt;"")*(Z$1&lt;&gt;""),IF(_xlfn.XLOOKUP(Z$1,Attendance_sorted_S!$B10:$CW10,Attendance_sorted_S!$B10:$CW10,"nn")&lt;&gt;"nn","•",""),"")</f>
        <v/>
      </c>
      <c r="AA11" s="1" t="str">
        <f ca="1">IF(($A11&lt;&gt;"")*(AA$1&lt;&gt;""),IF(_xlfn.XLOOKUP(AA$1,Attendance_sorted_S!$B10:$CW10,Attendance_sorted_S!$B10:$CW10,"nn")&lt;&gt;"nn","•",""),"")</f>
        <v/>
      </c>
      <c r="AB11" s="1" t="str">
        <f ca="1">IF(($A11&lt;&gt;"")*(AB$1&lt;&gt;""),IF(_xlfn.XLOOKUP(AB$1,Attendance_sorted_S!$B10:$CW10,Attendance_sorted_S!$B10:$CW10,"nn")&lt;&gt;"nn","•",""),"")</f>
        <v/>
      </c>
      <c r="AC11" s="1" t="str">
        <f ca="1">IF(($A11&lt;&gt;"")*(AC$1&lt;&gt;""),IF(_xlfn.XLOOKUP(AC$1,Attendance_sorted_S!$B10:$CW10,Attendance_sorted_S!$B10:$CW10,"nn")&lt;&gt;"nn","•",""),"")</f>
        <v/>
      </c>
      <c r="AD11" s="1" t="str">
        <f ca="1">IF(($A11&lt;&gt;"")*(AD$1&lt;&gt;""),IF(_xlfn.XLOOKUP(AD$1,Attendance_sorted_S!$B10:$CW10,Attendance_sorted_S!$B10:$CW10,"nn")&lt;&gt;"nn","•",""),"")</f>
        <v/>
      </c>
      <c r="AE11" s="1" t="str">
        <f ca="1">IF(($A11&lt;&gt;"")*(AE$1&lt;&gt;""),IF(_xlfn.XLOOKUP(AE$1,Attendance_sorted_S!$B10:$CW10,Attendance_sorted_S!$B10:$CW10,"nn")&lt;&gt;"nn","•",""),"")</f>
        <v/>
      </c>
      <c r="AF11" s="1" t="str">
        <f ca="1">IF(($A11&lt;&gt;"")*(AF$1&lt;&gt;""),IF(_xlfn.XLOOKUP(AF$1,Attendance_sorted_S!$B10:$CW10,Attendance_sorted_S!$B10:$CW10,"nn")&lt;&gt;"nn","•",""),"")</f>
        <v/>
      </c>
      <c r="AG11" s="1" t="str">
        <f ca="1">IF(($A11&lt;&gt;"")*(AG$1&lt;&gt;""),IF(_xlfn.XLOOKUP(AG$1,Attendance_sorted_S!$B10:$CW10,Attendance_sorted_S!$B10:$CW10,"nn")&lt;&gt;"nn","•",""),"")</f>
        <v/>
      </c>
      <c r="AH11" s="1" t="str">
        <f ca="1">IF(($A11&lt;&gt;"")*(AH$1&lt;&gt;""),IF(_xlfn.XLOOKUP(AH$1,Attendance_sorted_S!$B10:$CW10,Attendance_sorted_S!$B10:$CW10,"nn")&lt;&gt;"nn","•",""),"")</f>
        <v/>
      </c>
      <c r="AI11" s="1" t="str">
        <f ca="1">IF(($A11&lt;&gt;"")*(AI$1&lt;&gt;""),IF(_xlfn.XLOOKUP(AI$1,Attendance_sorted_S!$B10:$CW10,Attendance_sorted_S!$B10:$CW10,"nn")&lt;&gt;"nn","•",""),"")</f>
        <v/>
      </c>
      <c r="AJ11" s="1" t="str">
        <f ca="1">IF(($A11&lt;&gt;"")*(AJ$1&lt;&gt;""),IF(_xlfn.XLOOKUP(AJ$1,Attendance_sorted_S!$B10:$CW10,Attendance_sorted_S!$B10:$CW10,"nn")&lt;&gt;"nn","•",""),"")</f>
        <v/>
      </c>
      <c r="AK11" s="1" t="str">
        <f ca="1">IF(($A11&lt;&gt;"")*(AK$1&lt;&gt;""),IF(_xlfn.XLOOKUP(AK$1,Attendance_sorted_S!$B10:$CW10,Attendance_sorted_S!$B10:$CW10,"nn")&lt;&gt;"nn","•",""),"")</f>
        <v/>
      </c>
      <c r="AL11" s="1" t="str">
        <f ca="1">IF(($A11&lt;&gt;"")*(AL$1&lt;&gt;""),IF(_xlfn.XLOOKUP(AL$1,Attendance_sorted_S!$B10:$CW10,Attendance_sorted_S!$B10:$CW10,"nn")&lt;&gt;"nn","•",""),"")</f>
        <v/>
      </c>
      <c r="AM11" s="1" t="str">
        <f ca="1">IF(($A11&lt;&gt;"")*(AM$1&lt;&gt;""),IF(_xlfn.XLOOKUP(AM$1,Attendance_sorted_S!$B10:$CW10,Attendance_sorted_S!$B10:$CW10,"nn")&lt;&gt;"nn","•",""),"")</f>
        <v/>
      </c>
      <c r="AN11" s="1" t="str">
        <f ca="1">IF(($A11&lt;&gt;"")*(AN$1&lt;&gt;""),IF(_xlfn.XLOOKUP(AN$1,Attendance_sorted_S!$B10:$CW10,Attendance_sorted_S!$B10:$CW10,"nn")&lt;&gt;"nn","•",""),"")</f>
        <v/>
      </c>
      <c r="AO11" s="1" t="str">
        <f ca="1">IF(($A11&lt;&gt;"")*(AO$1&lt;&gt;""),IF(_xlfn.XLOOKUP(AO$1,Attendance_sorted_S!$B10:$CW10,Attendance_sorted_S!$B10:$CW10,"nn")&lt;&gt;"nn","•",""),"")</f>
        <v/>
      </c>
      <c r="AP11" s="1" t="str">
        <f ca="1">IF(($A11&lt;&gt;"")*(AP$1&lt;&gt;""),IF(_xlfn.XLOOKUP(AP$1,Attendance_sorted_S!$B10:$CW10,Attendance_sorted_S!$B10:$CW10,"nn")&lt;&gt;"nn","•",""),"")</f>
        <v/>
      </c>
      <c r="AQ11" s="1" t="str">
        <f ca="1">IF(($A11&lt;&gt;"")*(AQ$1&lt;&gt;""),IF(_xlfn.XLOOKUP(AQ$1,Attendance_sorted_S!$B10:$CW10,Attendance_sorted_S!$B10:$CW10,"nn")&lt;&gt;"nn","•",""),"")</f>
        <v/>
      </c>
      <c r="AR11" s="1" t="str">
        <f ca="1">IF(($A11&lt;&gt;"")*(AR$1&lt;&gt;""),IF(_xlfn.XLOOKUP(AR$1,Attendance_sorted_S!$B10:$CW10,Attendance_sorted_S!$B10:$CW10,"nn")&lt;&gt;"nn","•",""),"")</f>
        <v/>
      </c>
      <c r="AS11" s="1" t="str">
        <f ca="1">IF(($A11&lt;&gt;"")*(AS$1&lt;&gt;""),IF(_xlfn.XLOOKUP(AS$1,Attendance_sorted_S!$B10:$CW10,Attendance_sorted_S!$B10:$CW10,"nn")&lt;&gt;"nn","•",""),"")</f>
        <v/>
      </c>
      <c r="AT11" s="1" t="str">
        <f ca="1">IF(($A11&lt;&gt;"")*(AT$1&lt;&gt;""),IF(_xlfn.XLOOKUP(AT$1,Attendance_sorted_S!$B10:$CW10,Attendance_sorted_S!$B10:$CW10,"nn")&lt;&gt;"nn","•",""),"")</f>
        <v/>
      </c>
      <c r="AU11" s="1" t="str">
        <f ca="1">IF(($A11&lt;&gt;"")*(AU$1&lt;&gt;""),IF(_xlfn.XLOOKUP(AU$1,Attendance_sorted_S!$B10:$CW10,Attendance_sorted_S!$B10:$CW10,"nn")&lt;&gt;"nn","•",""),"")</f>
        <v/>
      </c>
      <c r="AV11" s="1" t="str">
        <f ca="1">IF(($A11&lt;&gt;"")*(AV$1&lt;&gt;""),IF(_xlfn.XLOOKUP(AV$1,Attendance_sorted_S!$B10:$CW10,Attendance_sorted_S!$B10:$CW10,"nn")&lt;&gt;"nn","•",""),"")</f>
        <v/>
      </c>
      <c r="AW11" s="1" t="str">
        <f ca="1">IF(($A11&lt;&gt;"")*(AW$1&lt;&gt;""),IF(_xlfn.XLOOKUP(AW$1,Attendance_sorted_S!$B10:$CW10,Attendance_sorted_S!$B10:$CW10,"nn")&lt;&gt;"nn","•",""),"")</f>
        <v/>
      </c>
      <c r="AX11" s="1" t="str">
        <f ca="1">IF(($A11&lt;&gt;"")*(AX$1&lt;&gt;""),IF(_xlfn.XLOOKUP(AX$1,Attendance_sorted_S!$B10:$CW10,Attendance_sorted_S!$B10:$CW10,"nn")&lt;&gt;"nn","•",""),"")</f>
        <v/>
      </c>
      <c r="AY11" s="1" t="str">
        <f ca="1">IF(($A11&lt;&gt;"")*(AY$1&lt;&gt;""),IF(_xlfn.XLOOKUP(AY$1,Attendance_sorted_S!$B10:$CW10,Attendance_sorted_S!$B10:$CW10,"nn")&lt;&gt;"nn","•",""),"")</f>
        <v/>
      </c>
      <c r="AZ11" s="1" t="str">
        <f ca="1">IF(($A11&lt;&gt;"")*(AZ$1&lt;&gt;""),IF(_xlfn.XLOOKUP(AZ$1,Attendance_sorted_S!$B10:$CW10,Attendance_sorted_S!$B10:$CW10,"nn")&lt;&gt;"nn","•",""),"")</f>
        <v/>
      </c>
      <c r="BA11" s="1" t="str">
        <f ca="1">IF(($A11&lt;&gt;"")*(BA$1&lt;&gt;""),IF(_xlfn.XLOOKUP(BA$1,Attendance_sorted_S!$B10:$CW10,Attendance_sorted_S!$B10:$CW10,"nn")&lt;&gt;"nn","•",""),"")</f>
        <v/>
      </c>
      <c r="BB11" s="1" t="str">
        <f ca="1">IF(($A11&lt;&gt;"")*(BB$1&lt;&gt;""),IF(_xlfn.XLOOKUP(BB$1,Attendance_sorted_S!$B10:$CW10,Attendance_sorted_S!$B10:$CW10,"nn")&lt;&gt;"nn","•",""),"")</f>
        <v/>
      </c>
      <c r="BC11" s="1" t="str">
        <f ca="1">IF(($A11&lt;&gt;"")*(BC$1&lt;&gt;""),IF(_xlfn.XLOOKUP(BC$1,Attendance_sorted_S!$B10:$CW10,Attendance_sorted_S!$B10:$CW10,"nn")&lt;&gt;"nn","•",""),"")</f>
        <v/>
      </c>
      <c r="BD11" s="1" t="str">
        <f ca="1">IF(($A11&lt;&gt;"")*(BD$1&lt;&gt;""),IF(_xlfn.XLOOKUP(BD$1,Attendance_sorted_S!$B10:$CW10,Attendance_sorted_S!$B10:$CW10,"nn")&lt;&gt;"nn","•",""),"")</f>
        <v/>
      </c>
      <c r="BE11" s="1" t="str">
        <f ca="1">IF(($A11&lt;&gt;"")*(BE$1&lt;&gt;""),IF(_xlfn.XLOOKUP(BE$1,Attendance_sorted_S!$B10:$CW10,Attendance_sorted_S!$B10:$CW10,"nn")&lt;&gt;"nn","•",""),"")</f>
        <v/>
      </c>
      <c r="BF11" s="1" t="str">
        <f ca="1">IF(($A11&lt;&gt;"")*(BF$1&lt;&gt;""),IF(_xlfn.XLOOKUP(BF$1,Attendance_sorted_S!$B10:$CW10,Attendance_sorted_S!$B10:$CW10,"nn")&lt;&gt;"nn","•",""),"")</f>
        <v/>
      </c>
      <c r="BG11" s="1" t="str">
        <f ca="1">IF(($A11&lt;&gt;"")*(BG$1&lt;&gt;""),IF(_xlfn.XLOOKUP(BG$1,Attendance_sorted_S!$B10:$CW10,Attendance_sorted_S!$B10:$CW10,"nn")&lt;&gt;"nn","•",""),"")</f>
        <v/>
      </c>
      <c r="BH11" s="1" t="str">
        <f ca="1">IF(($A11&lt;&gt;"")*(BH$1&lt;&gt;""),IF(_xlfn.XLOOKUP(BH$1,Attendance_sorted_S!$B10:$CW10,Attendance_sorted_S!$B10:$CW10,"nn")&lt;&gt;"nn","•",""),"")</f>
        <v/>
      </c>
      <c r="BI11" s="1" t="str">
        <f ca="1">IF(($A11&lt;&gt;"")*(BI$1&lt;&gt;""),IF(_xlfn.XLOOKUP(BI$1,Attendance_sorted_S!$B10:$CW10,Attendance_sorted_S!$B10:$CW10,"nn")&lt;&gt;"nn","•",""),"")</f>
        <v/>
      </c>
      <c r="BJ11" s="1" t="str">
        <f ca="1">IF(($A11&lt;&gt;"")*(BJ$1&lt;&gt;""),IF(_xlfn.XLOOKUP(BJ$1,Attendance_sorted_S!$B10:$CW10,Attendance_sorted_S!$B10:$CW10,"nn")&lt;&gt;"nn","•",""),"")</f>
        <v/>
      </c>
      <c r="BK11" s="1" t="str">
        <f ca="1">IF(($A11&lt;&gt;"")*(BK$1&lt;&gt;""),IF(_xlfn.XLOOKUP(BK$1,Attendance_sorted_S!$B10:$CW10,Attendance_sorted_S!$B10:$CW10,"nn")&lt;&gt;"nn","•",""),"")</f>
        <v/>
      </c>
      <c r="BL11" s="1" t="str">
        <f ca="1">IF(($A11&lt;&gt;"")*(BL$1&lt;&gt;""),IF(_xlfn.XLOOKUP(BL$1,Attendance_sorted_S!$B10:$CW10,Attendance_sorted_S!$B10:$CW10,"nn")&lt;&gt;"nn","•",""),"")</f>
        <v/>
      </c>
      <c r="BM11" s="1" t="str">
        <f ca="1">IF(($A11&lt;&gt;"")*(BM$1&lt;&gt;""),IF(_xlfn.XLOOKUP(BM$1,Attendance_sorted_S!$B10:$CW10,Attendance_sorted_S!$B10:$CW10,"nn")&lt;&gt;"nn","•",""),"")</f>
        <v/>
      </c>
      <c r="BN11" s="1" t="str">
        <f ca="1">IF(($A11&lt;&gt;"")*(BN$1&lt;&gt;""),IF(_xlfn.XLOOKUP(BN$1,Attendance_sorted_S!$B10:$CW10,Attendance_sorted_S!$B10:$CW10,"nn")&lt;&gt;"nn","•",""),"")</f>
        <v/>
      </c>
      <c r="BO11" s="1" t="str">
        <f ca="1">IF(($A11&lt;&gt;"")*(BO$1&lt;&gt;""),IF(_xlfn.XLOOKUP(BO$1,Attendance_sorted_S!$B10:$CW10,Attendance_sorted_S!$B10:$CW10,"nn")&lt;&gt;"nn","•",""),"")</f>
        <v/>
      </c>
      <c r="BP11" s="1" t="str">
        <f ca="1">IF(($A11&lt;&gt;"")*(BP$1&lt;&gt;""),IF(_xlfn.XLOOKUP(BP$1,Attendance_sorted_S!$B10:$CW10,Attendance_sorted_S!$B10:$CW10,"nn")&lt;&gt;"nn","•",""),"")</f>
        <v/>
      </c>
      <c r="BQ11" s="1" t="str">
        <f ca="1">IF(($A11&lt;&gt;"")*(BQ$1&lt;&gt;""),IF(_xlfn.XLOOKUP(BQ$1,Attendance_sorted_S!$B10:$CW10,Attendance_sorted_S!$B10:$CW10,"nn")&lt;&gt;"nn","•",""),"")</f>
        <v/>
      </c>
      <c r="BR11" s="1" t="str">
        <f ca="1">IF(($A11&lt;&gt;"")*(BR$1&lt;&gt;""),IF(_xlfn.XLOOKUP(BR$1,Attendance_sorted_S!$B10:$CW10,Attendance_sorted_S!$B10:$CW10,"nn")&lt;&gt;"nn","•",""),"")</f>
        <v/>
      </c>
      <c r="BS11" s="1" t="str">
        <f ca="1">IF(($A11&lt;&gt;"")*(BS$1&lt;&gt;""),IF(_xlfn.XLOOKUP(BS$1,Attendance_sorted_S!$B10:$CW10,Attendance_sorted_S!$B10:$CW10,"nn")&lt;&gt;"nn","•",""),"")</f>
        <v/>
      </c>
      <c r="BT11" s="1" t="str">
        <f ca="1">IF(($A11&lt;&gt;"")*(BT$1&lt;&gt;""),IF(_xlfn.XLOOKUP(BT$1,Attendance_sorted_S!$B10:$CW10,Attendance_sorted_S!$B10:$CW10,"nn")&lt;&gt;"nn","•",""),"")</f>
        <v/>
      </c>
      <c r="BU11" s="1" t="str">
        <f ca="1">IF(($A11&lt;&gt;"")*(BU$1&lt;&gt;""),IF(_xlfn.XLOOKUP(BU$1,Attendance_sorted_S!$B10:$CW10,Attendance_sorted_S!$B10:$CW10,"nn")&lt;&gt;"nn","•",""),"")</f>
        <v/>
      </c>
      <c r="BV11" s="1" t="str">
        <f ca="1">IF(($A11&lt;&gt;"")*(BV$1&lt;&gt;""),IF(_xlfn.XLOOKUP(BV$1,Attendance_sorted_S!$B10:$CW10,Attendance_sorted_S!$B10:$CW10,"nn")&lt;&gt;"nn","•",""),"")</f>
        <v/>
      </c>
      <c r="BW11" s="1" t="str">
        <f ca="1">IF(($A11&lt;&gt;"")*(BW$1&lt;&gt;""),IF(_xlfn.XLOOKUP(BW$1,Attendance_sorted_S!$B10:$CW10,Attendance_sorted_S!$B10:$CW10,"nn")&lt;&gt;"nn","•",""),"")</f>
        <v/>
      </c>
      <c r="BX11" s="1" t="str">
        <f ca="1">IF(($A11&lt;&gt;"")*(BX$1&lt;&gt;""),IF(_xlfn.XLOOKUP(BX$1,Attendance_sorted_S!$B10:$CW10,Attendance_sorted_S!$B10:$CW10,"nn")&lt;&gt;"nn","•",""),"")</f>
        <v/>
      </c>
      <c r="BY11" s="1" t="str">
        <f ca="1">IF(($A11&lt;&gt;"")*(BY$1&lt;&gt;""),IF(_xlfn.XLOOKUP(BY$1,Attendance_sorted_S!$B10:$CW10,Attendance_sorted_S!$B10:$CW10,"nn")&lt;&gt;"nn","•",""),"")</f>
        <v/>
      </c>
      <c r="BZ11" s="1" t="str">
        <f ca="1">IF(($A11&lt;&gt;"")*(BZ$1&lt;&gt;""),IF(_xlfn.XLOOKUP(BZ$1,Attendance_sorted_S!$B10:$CW10,Attendance_sorted_S!$B10:$CW10,"nn")&lt;&gt;"nn","•",""),"")</f>
        <v/>
      </c>
      <c r="CA11" s="1" t="str">
        <f ca="1">IF(($A11&lt;&gt;"")*(CA$1&lt;&gt;""),IF(_xlfn.XLOOKUP(CA$1,Attendance_sorted_S!$B10:$CW10,Attendance_sorted_S!$B10:$CW10,"nn")&lt;&gt;"nn","•",""),"")</f>
        <v/>
      </c>
      <c r="CB11" s="1" t="str">
        <f ca="1">IF(($A11&lt;&gt;"")*(CB$1&lt;&gt;""),IF(_xlfn.XLOOKUP(CB$1,Attendance_sorted_S!$B10:$CW10,Attendance_sorted_S!$B10:$CW10,"nn")&lt;&gt;"nn","•",""),"")</f>
        <v/>
      </c>
      <c r="CC11" s="1" t="str">
        <f ca="1">IF(($A11&lt;&gt;"")*(CC$1&lt;&gt;""),IF(_xlfn.XLOOKUP(CC$1,Attendance_sorted_S!$B10:$CW10,Attendance_sorted_S!$B10:$CW10,"nn")&lt;&gt;"nn","•",""),"")</f>
        <v/>
      </c>
      <c r="CD11" s="1" t="str">
        <f ca="1">IF(($A11&lt;&gt;"")*(CD$1&lt;&gt;""),IF(_xlfn.XLOOKUP(CD$1,Attendance_sorted_S!$B10:$CW10,Attendance_sorted_S!$B10:$CW10,"nn")&lt;&gt;"nn","•",""),"")</f>
        <v/>
      </c>
      <c r="CE11" s="1" t="str">
        <f ca="1">IF(($A11&lt;&gt;"")*(CE$1&lt;&gt;""),IF(_xlfn.XLOOKUP(CE$1,Attendance_sorted_S!$B10:$CW10,Attendance_sorted_S!$B10:$CW10,"nn")&lt;&gt;"nn","•",""),"")</f>
        <v/>
      </c>
      <c r="CF11" s="1" t="str">
        <f ca="1">IF(($A11&lt;&gt;"")*(CF$1&lt;&gt;""),IF(_xlfn.XLOOKUP(CF$1,Attendance_sorted_S!$B10:$CW10,Attendance_sorted_S!$B10:$CW10,"nn")&lt;&gt;"nn","•",""),"")</f>
        <v/>
      </c>
      <c r="CG11" s="1" t="str">
        <f ca="1">IF(($A11&lt;&gt;"")*(CG$1&lt;&gt;""),IF(_xlfn.XLOOKUP(CG$1,Attendance_sorted_S!$B10:$CW10,Attendance_sorted_S!$B10:$CW10,"nn")&lt;&gt;"nn","•",""),"")</f>
        <v/>
      </c>
      <c r="CH11" s="1" t="str">
        <f ca="1">IF(($A11&lt;&gt;"")*(CH$1&lt;&gt;""),IF(_xlfn.XLOOKUP(CH$1,Attendance_sorted_S!$B10:$CW10,Attendance_sorted_S!$B10:$CW10,"nn")&lt;&gt;"nn","•",""),"")</f>
        <v/>
      </c>
      <c r="CI11" s="1" t="str">
        <f ca="1">IF(($A11&lt;&gt;"")*(CI$1&lt;&gt;""),IF(_xlfn.XLOOKUP(CI$1,Attendance_sorted_S!$B10:$CW10,Attendance_sorted_S!$B10:$CW10,"nn")&lt;&gt;"nn","•",""),"")</f>
        <v/>
      </c>
      <c r="CJ11" s="1" t="str">
        <f ca="1">IF(($A11&lt;&gt;"")*(CJ$1&lt;&gt;""),IF(_xlfn.XLOOKUP(CJ$1,Attendance_sorted_S!$B10:$CW10,Attendance_sorted_S!$B10:$CW10,"nn")&lt;&gt;"nn","•",""),"")</f>
        <v/>
      </c>
      <c r="CK11" s="1" t="str">
        <f ca="1">IF(($A11&lt;&gt;"")*(CK$1&lt;&gt;""),IF(_xlfn.XLOOKUP(CK$1,Attendance_sorted_S!$B10:$CW10,Attendance_sorted_S!$B10:$CW10,"nn")&lt;&gt;"nn","•",""),"")</f>
        <v/>
      </c>
      <c r="CL11" s="1" t="str">
        <f ca="1">IF(($A11&lt;&gt;"")*(CL$1&lt;&gt;""),IF(_xlfn.XLOOKUP(CL$1,Attendance_sorted_S!$B10:$CW10,Attendance_sorted_S!$B10:$CW10,"nn")&lt;&gt;"nn","•",""),"")</f>
        <v/>
      </c>
      <c r="CM11" s="1" t="str">
        <f ca="1">IF(($A11&lt;&gt;"")*(CM$1&lt;&gt;""),IF(_xlfn.XLOOKUP(CM$1,Attendance_sorted_S!$B10:$CW10,Attendance_sorted_S!$B10:$CW10,"nn")&lt;&gt;"nn","•",""),"")</f>
        <v/>
      </c>
      <c r="CN11" s="1" t="str">
        <f ca="1">IF(($A11&lt;&gt;"")*(CN$1&lt;&gt;""),IF(_xlfn.XLOOKUP(CN$1,Attendance_sorted_S!$B10:$CW10,Attendance_sorted_S!$B10:$CW10,"nn")&lt;&gt;"nn","•",""),"")</f>
        <v/>
      </c>
      <c r="CO11" s="1" t="str">
        <f ca="1">IF(($A11&lt;&gt;"")*(CO$1&lt;&gt;""),IF(_xlfn.XLOOKUP(CO$1,Attendance_sorted_S!$B10:$CW10,Attendance_sorted_S!$B10:$CW10,"nn")&lt;&gt;"nn","•",""),"")</f>
        <v/>
      </c>
      <c r="CP11" s="1" t="str">
        <f ca="1">IF(($A11&lt;&gt;"")*(CP$1&lt;&gt;""),IF(_xlfn.XLOOKUP(CP$1,Attendance_sorted_S!$B10:$CW10,Attendance_sorted_S!$B10:$CW10,"nn")&lt;&gt;"nn","•",""),"")</f>
        <v/>
      </c>
      <c r="CQ11" s="1" t="str">
        <f ca="1">IF(($A11&lt;&gt;"")*(CQ$1&lt;&gt;""),IF(_xlfn.XLOOKUP(CQ$1,Attendance_sorted_S!$B10:$CW10,Attendance_sorted_S!$B10:$CW10,"nn")&lt;&gt;"nn","•",""),"")</f>
        <v/>
      </c>
      <c r="CR11" s="1" t="str">
        <f ca="1">IF(($A11&lt;&gt;"")*(CR$1&lt;&gt;""),IF(_xlfn.XLOOKUP(CR$1,Attendance_sorted_S!$B10:$CW10,Attendance_sorted_S!$B10:$CW10,"nn")&lt;&gt;"nn","•",""),"")</f>
        <v/>
      </c>
      <c r="CS11" s="1" t="str">
        <f ca="1">IF(($A11&lt;&gt;"")*(CS$1&lt;&gt;""),IF(_xlfn.XLOOKUP(CS$1,Attendance_sorted_S!$B10:$CW10,Attendance_sorted_S!$B10:$CW10,"nn")&lt;&gt;"nn","•",""),"")</f>
        <v/>
      </c>
      <c r="CT11" s="1" t="str">
        <f ca="1">IF(($A11&lt;&gt;"")*(CT$1&lt;&gt;""),IF(_xlfn.XLOOKUP(CT$1,Attendance_sorted_S!$B10:$CW10,Attendance_sorted_S!$B10:$CW10,"nn")&lt;&gt;"nn","•",""),"")</f>
        <v/>
      </c>
      <c r="CU11" s="1" t="str">
        <f ca="1">IF(($A11&lt;&gt;"")*(CU$1&lt;&gt;""),IF(_xlfn.XLOOKUP(CU$1,Attendance_sorted_S!$B10:$CW10,Attendance_sorted_S!$B10:$CW10,"nn")&lt;&gt;"nn","•",""),"")</f>
        <v/>
      </c>
      <c r="CV11" s="1" t="str">
        <f ca="1">IF(($A11&lt;&gt;"")*(CV$1&lt;&gt;""),IF(_xlfn.XLOOKUP(CV$1,Attendance_sorted_S!$B10:$CW10,Attendance_sorted_S!$B10:$CW10,"nn")&lt;&gt;"nn","•",""),"")</f>
        <v/>
      </c>
      <c r="CW11" s="1" t="str">
        <f ca="1">IF(($A11&lt;&gt;"")*(CW$1&lt;&gt;""),IF(_xlfn.XLOOKUP(CW$1,Attendance_sorted_S!$B10:$CW10,Attendance_sorted_S!$B10:$CW10,"nn")&lt;&gt;"nn","•",""),"")</f>
        <v/>
      </c>
    </row>
    <row r="12" spans="1:101">
      <c r="A12" s="1">
        <v>204</v>
      </c>
      <c r="B12" s="1" t="str">
        <f ca="1">IF(($A12&lt;&gt;"")*(B$1&lt;&gt;""),IF(_xlfn.XLOOKUP(B$1,Attendance_sorted_S!$B11:$CW11,Attendance_sorted_S!$B11:$CW11,"nn")&lt;&gt;"nn","•",""),"")</f>
        <v/>
      </c>
      <c r="C12" s="1" t="str">
        <f ca="1">IF(($A12&lt;&gt;"")*(C$1&lt;&gt;""),IF(_xlfn.XLOOKUP(C$1,Attendance_sorted_S!$B11:$CW11,Attendance_sorted_S!$B11:$CW11,"nn")&lt;&gt;"nn","•",""),"")</f>
        <v/>
      </c>
      <c r="D12" s="1" t="str">
        <f ca="1">IF(($A12&lt;&gt;"")*(D$1&lt;&gt;""),IF(_xlfn.XLOOKUP(D$1,Attendance_sorted_S!$B11:$CW11,Attendance_sorted_S!$B11:$CW11,"nn")&lt;&gt;"nn","•",""),"")</f>
        <v/>
      </c>
      <c r="E12" s="1" t="str">
        <f ca="1">IF(($A12&lt;&gt;"")*(E$1&lt;&gt;""),IF(_xlfn.XLOOKUP(E$1,Attendance_sorted_S!$B11:$CW11,Attendance_sorted_S!$B11:$CW11,"nn")&lt;&gt;"nn","•",""),"")</f>
        <v>•</v>
      </c>
      <c r="F12" s="1" t="str">
        <f ca="1">IF(($A12&lt;&gt;"")*(F$1&lt;&gt;""),IF(_xlfn.XLOOKUP(F$1,Attendance_sorted_S!$B11:$CW11,Attendance_sorted_S!$B11:$CW11,"nn")&lt;&gt;"nn","•",""),"")</f>
        <v>•</v>
      </c>
      <c r="G12" s="1" t="str">
        <f ca="1">IF(($A12&lt;&gt;"")*(G$1&lt;&gt;""),IF(_xlfn.XLOOKUP(G$1,Attendance_sorted_S!$B11:$CW11,Attendance_sorted_S!$B11:$CW11,"nn")&lt;&gt;"nn","•",""),"")</f>
        <v/>
      </c>
      <c r="H12" s="1" t="str">
        <f ca="1">IF(($A12&lt;&gt;"")*(H$1&lt;&gt;""),IF(_xlfn.XLOOKUP(H$1,Attendance_sorted_S!$B11:$CW11,Attendance_sorted_S!$B11:$CW11,"nn")&lt;&gt;"nn","•",""),"")</f>
        <v/>
      </c>
      <c r="I12" s="1" t="str">
        <f ca="1">IF(($A12&lt;&gt;"")*(I$1&lt;&gt;""),IF(_xlfn.XLOOKUP(I$1,Attendance_sorted_S!$B11:$CW11,Attendance_sorted_S!$B11:$CW11,"nn")&lt;&gt;"nn","•",""),"")</f>
        <v>•</v>
      </c>
      <c r="J12" s="1" t="str">
        <f ca="1">IF(($A12&lt;&gt;"")*(J$1&lt;&gt;""),IF(_xlfn.XLOOKUP(J$1,Attendance_sorted_S!$B11:$CW11,Attendance_sorted_S!$B11:$CW11,"nn")&lt;&gt;"nn","•",""),"")</f>
        <v/>
      </c>
      <c r="K12" s="1" t="str">
        <f ca="1">IF(($A12&lt;&gt;"")*(K$1&lt;&gt;""),IF(_xlfn.XLOOKUP(K$1,Attendance_sorted_S!$B11:$CW11,Attendance_sorted_S!$B11:$CW11,"nn")&lt;&gt;"nn","•",""),"")</f>
        <v/>
      </c>
      <c r="L12" s="1" t="str">
        <f ca="1">IF(($A12&lt;&gt;"")*(L$1&lt;&gt;""),IF(_xlfn.XLOOKUP(L$1,Attendance_sorted_S!$B11:$CW11,Attendance_sorted_S!$B11:$CW11,"nn")&lt;&gt;"nn","•",""),"")</f>
        <v/>
      </c>
      <c r="M12" s="1" t="str">
        <f ca="1">IF(($A12&lt;&gt;"")*(M$1&lt;&gt;""),IF(_xlfn.XLOOKUP(M$1,Attendance_sorted_S!$B11:$CW11,Attendance_sorted_S!$B11:$CW11,"nn")&lt;&gt;"nn","•",""),"")</f>
        <v/>
      </c>
      <c r="N12" s="1" t="str">
        <f ca="1">IF(($A12&lt;&gt;"")*(N$1&lt;&gt;""),IF(_xlfn.XLOOKUP(N$1,Attendance_sorted_S!$B11:$CW11,Attendance_sorted_S!$B11:$CW11,"nn")&lt;&gt;"nn","•",""),"")</f>
        <v/>
      </c>
      <c r="O12" s="1" t="str">
        <f ca="1">IF(($A12&lt;&gt;"")*(O$1&lt;&gt;""),IF(_xlfn.XLOOKUP(O$1,Attendance_sorted_S!$B11:$CW11,Attendance_sorted_S!$B11:$CW11,"nn")&lt;&gt;"nn","•",""),"")</f>
        <v/>
      </c>
      <c r="P12" s="1" t="str">
        <f ca="1">IF(($A12&lt;&gt;"")*(P$1&lt;&gt;""),IF(_xlfn.XLOOKUP(P$1,Attendance_sorted_S!$B11:$CW11,Attendance_sorted_S!$B11:$CW11,"nn")&lt;&gt;"nn","•",""),"")</f>
        <v/>
      </c>
      <c r="Q12" s="1" t="str">
        <f ca="1">IF(($A12&lt;&gt;"")*(Q$1&lt;&gt;""),IF(_xlfn.XLOOKUP(Q$1,Attendance_sorted_S!$B11:$CW11,Attendance_sorted_S!$B11:$CW11,"nn")&lt;&gt;"nn","•",""),"")</f>
        <v/>
      </c>
      <c r="R12" s="1" t="str">
        <f ca="1">IF(($A12&lt;&gt;"")*(R$1&lt;&gt;""),IF(_xlfn.XLOOKUP(R$1,Attendance_sorted_S!$B11:$CW11,Attendance_sorted_S!$B11:$CW11,"nn")&lt;&gt;"nn","•",""),"")</f>
        <v/>
      </c>
      <c r="S12" s="1" t="str">
        <f ca="1">IF(($A12&lt;&gt;"")*(S$1&lt;&gt;""),IF(_xlfn.XLOOKUP(S$1,Attendance_sorted_S!$B11:$CW11,Attendance_sorted_S!$B11:$CW11,"nn")&lt;&gt;"nn","•",""),"")</f>
        <v/>
      </c>
      <c r="T12" s="1" t="str">
        <f ca="1">IF(($A12&lt;&gt;"")*(T$1&lt;&gt;""),IF(_xlfn.XLOOKUP(T$1,Attendance_sorted_S!$B11:$CW11,Attendance_sorted_S!$B11:$CW11,"nn")&lt;&gt;"nn","•",""),"")</f>
        <v/>
      </c>
      <c r="U12" s="1" t="str">
        <f ca="1">IF(($A12&lt;&gt;"")*(U$1&lt;&gt;""),IF(_xlfn.XLOOKUP(U$1,Attendance_sorted_S!$B11:$CW11,Attendance_sorted_S!$B11:$CW11,"nn")&lt;&gt;"nn","•",""),"")</f>
        <v/>
      </c>
      <c r="V12" s="1" t="str">
        <f ca="1">IF(($A12&lt;&gt;"")*(V$1&lt;&gt;""),IF(_xlfn.XLOOKUP(V$1,Attendance_sorted_S!$B11:$CW11,Attendance_sorted_S!$B11:$CW11,"nn")&lt;&gt;"nn","•",""),"")</f>
        <v/>
      </c>
      <c r="W12" s="1" t="str">
        <f ca="1">IF(($A12&lt;&gt;"")*(W$1&lt;&gt;""),IF(_xlfn.XLOOKUP(W$1,Attendance_sorted_S!$B11:$CW11,Attendance_sorted_S!$B11:$CW11,"nn")&lt;&gt;"nn","•",""),"")</f>
        <v/>
      </c>
      <c r="X12" s="1" t="str">
        <f ca="1">IF(($A12&lt;&gt;"")*(X$1&lt;&gt;""),IF(_xlfn.XLOOKUP(X$1,Attendance_sorted_S!$B11:$CW11,Attendance_sorted_S!$B11:$CW11,"nn")&lt;&gt;"nn","•",""),"")</f>
        <v/>
      </c>
      <c r="Y12" s="1" t="str">
        <f ca="1">IF(($A12&lt;&gt;"")*(Y$1&lt;&gt;""),IF(_xlfn.XLOOKUP(Y$1,Attendance_sorted_S!$B11:$CW11,Attendance_sorted_S!$B11:$CW11,"nn")&lt;&gt;"nn","•",""),"")</f>
        <v/>
      </c>
      <c r="Z12" s="1" t="str">
        <f ca="1">IF(($A12&lt;&gt;"")*(Z$1&lt;&gt;""),IF(_xlfn.XLOOKUP(Z$1,Attendance_sorted_S!$B11:$CW11,Attendance_sorted_S!$B11:$CW11,"nn")&lt;&gt;"nn","•",""),"")</f>
        <v/>
      </c>
      <c r="AA12" s="1" t="str">
        <f ca="1">IF(($A12&lt;&gt;"")*(AA$1&lt;&gt;""),IF(_xlfn.XLOOKUP(AA$1,Attendance_sorted_S!$B11:$CW11,Attendance_sorted_S!$B11:$CW11,"nn")&lt;&gt;"nn","•",""),"")</f>
        <v/>
      </c>
      <c r="AB12" s="1" t="str">
        <f ca="1">IF(($A12&lt;&gt;"")*(AB$1&lt;&gt;""),IF(_xlfn.XLOOKUP(AB$1,Attendance_sorted_S!$B11:$CW11,Attendance_sorted_S!$B11:$CW11,"nn")&lt;&gt;"nn","•",""),"")</f>
        <v/>
      </c>
      <c r="AC12" s="1" t="str">
        <f ca="1">IF(($A12&lt;&gt;"")*(AC$1&lt;&gt;""),IF(_xlfn.XLOOKUP(AC$1,Attendance_sorted_S!$B11:$CW11,Attendance_sorted_S!$B11:$CW11,"nn")&lt;&gt;"nn","•",""),"")</f>
        <v/>
      </c>
      <c r="AD12" s="1" t="str">
        <f ca="1">IF(($A12&lt;&gt;"")*(AD$1&lt;&gt;""),IF(_xlfn.XLOOKUP(AD$1,Attendance_sorted_S!$B11:$CW11,Attendance_sorted_S!$B11:$CW11,"nn")&lt;&gt;"nn","•",""),"")</f>
        <v/>
      </c>
      <c r="AE12" s="1" t="str">
        <f ca="1">IF(($A12&lt;&gt;"")*(AE$1&lt;&gt;""),IF(_xlfn.XLOOKUP(AE$1,Attendance_sorted_S!$B11:$CW11,Attendance_sorted_S!$B11:$CW11,"nn")&lt;&gt;"nn","•",""),"")</f>
        <v/>
      </c>
      <c r="AF12" s="1" t="str">
        <f ca="1">IF(($A12&lt;&gt;"")*(AF$1&lt;&gt;""),IF(_xlfn.XLOOKUP(AF$1,Attendance_sorted_S!$B11:$CW11,Attendance_sorted_S!$B11:$CW11,"nn")&lt;&gt;"nn","•",""),"")</f>
        <v/>
      </c>
      <c r="AG12" s="1" t="str">
        <f ca="1">IF(($A12&lt;&gt;"")*(AG$1&lt;&gt;""),IF(_xlfn.XLOOKUP(AG$1,Attendance_sorted_S!$B11:$CW11,Attendance_sorted_S!$B11:$CW11,"nn")&lt;&gt;"nn","•",""),"")</f>
        <v/>
      </c>
      <c r="AH12" s="1" t="str">
        <f ca="1">IF(($A12&lt;&gt;"")*(AH$1&lt;&gt;""),IF(_xlfn.XLOOKUP(AH$1,Attendance_sorted_S!$B11:$CW11,Attendance_sorted_S!$B11:$CW11,"nn")&lt;&gt;"nn","•",""),"")</f>
        <v/>
      </c>
      <c r="AI12" s="1" t="str">
        <f ca="1">IF(($A12&lt;&gt;"")*(AI$1&lt;&gt;""),IF(_xlfn.XLOOKUP(AI$1,Attendance_sorted_S!$B11:$CW11,Attendance_sorted_S!$B11:$CW11,"nn")&lt;&gt;"nn","•",""),"")</f>
        <v/>
      </c>
      <c r="AJ12" s="1" t="str">
        <f ca="1">IF(($A12&lt;&gt;"")*(AJ$1&lt;&gt;""),IF(_xlfn.XLOOKUP(AJ$1,Attendance_sorted_S!$B11:$CW11,Attendance_sorted_S!$B11:$CW11,"nn")&lt;&gt;"nn","•",""),"")</f>
        <v/>
      </c>
      <c r="AK12" s="1" t="str">
        <f ca="1">IF(($A12&lt;&gt;"")*(AK$1&lt;&gt;""),IF(_xlfn.XLOOKUP(AK$1,Attendance_sorted_S!$B11:$CW11,Attendance_sorted_S!$B11:$CW11,"nn")&lt;&gt;"nn","•",""),"")</f>
        <v/>
      </c>
      <c r="AL12" s="1" t="str">
        <f ca="1">IF(($A12&lt;&gt;"")*(AL$1&lt;&gt;""),IF(_xlfn.XLOOKUP(AL$1,Attendance_sorted_S!$B11:$CW11,Attendance_sorted_S!$B11:$CW11,"nn")&lt;&gt;"nn","•",""),"")</f>
        <v/>
      </c>
      <c r="AM12" s="1" t="str">
        <f ca="1">IF(($A12&lt;&gt;"")*(AM$1&lt;&gt;""),IF(_xlfn.XLOOKUP(AM$1,Attendance_sorted_S!$B11:$CW11,Attendance_sorted_S!$B11:$CW11,"nn")&lt;&gt;"nn","•",""),"")</f>
        <v/>
      </c>
      <c r="AN12" s="1" t="str">
        <f ca="1">IF(($A12&lt;&gt;"")*(AN$1&lt;&gt;""),IF(_xlfn.XLOOKUP(AN$1,Attendance_sorted_S!$B11:$CW11,Attendance_sorted_S!$B11:$CW11,"nn")&lt;&gt;"nn","•",""),"")</f>
        <v/>
      </c>
      <c r="AO12" s="1" t="str">
        <f ca="1">IF(($A12&lt;&gt;"")*(AO$1&lt;&gt;""),IF(_xlfn.XLOOKUP(AO$1,Attendance_sorted_S!$B11:$CW11,Attendance_sorted_S!$B11:$CW11,"nn")&lt;&gt;"nn","•",""),"")</f>
        <v/>
      </c>
      <c r="AP12" s="1" t="str">
        <f ca="1">IF(($A12&lt;&gt;"")*(AP$1&lt;&gt;""),IF(_xlfn.XLOOKUP(AP$1,Attendance_sorted_S!$B11:$CW11,Attendance_sorted_S!$B11:$CW11,"nn")&lt;&gt;"nn","•",""),"")</f>
        <v/>
      </c>
      <c r="AQ12" s="1" t="str">
        <f ca="1">IF(($A12&lt;&gt;"")*(AQ$1&lt;&gt;""),IF(_xlfn.XLOOKUP(AQ$1,Attendance_sorted_S!$B11:$CW11,Attendance_sorted_S!$B11:$CW11,"nn")&lt;&gt;"nn","•",""),"")</f>
        <v/>
      </c>
      <c r="AR12" s="1" t="str">
        <f ca="1">IF(($A12&lt;&gt;"")*(AR$1&lt;&gt;""),IF(_xlfn.XLOOKUP(AR$1,Attendance_sorted_S!$B11:$CW11,Attendance_sorted_S!$B11:$CW11,"nn")&lt;&gt;"nn","•",""),"")</f>
        <v/>
      </c>
      <c r="AS12" s="1" t="str">
        <f ca="1">IF(($A12&lt;&gt;"")*(AS$1&lt;&gt;""),IF(_xlfn.XLOOKUP(AS$1,Attendance_sorted_S!$B11:$CW11,Attendance_sorted_S!$B11:$CW11,"nn")&lt;&gt;"nn","•",""),"")</f>
        <v/>
      </c>
      <c r="AT12" s="1" t="str">
        <f ca="1">IF(($A12&lt;&gt;"")*(AT$1&lt;&gt;""),IF(_xlfn.XLOOKUP(AT$1,Attendance_sorted_S!$B11:$CW11,Attendance_sorted_S!$B11:$CW11,"nn")&lt;&gt;"nn","•",""),"")</f>
        <v/>
      </c>
      <c r="AU12" s="1" t="str">
        <f ca="1">IF(($A12&lt;&gt;"")*(AU$1&lt;&gt;""),IF(_xlfn.XLOOKUP(AU$1,Attendance_sorted_S!$B11:$CW11,Attendance_sorted_S!$B11:$CW11,"nn")&lt;&gt;"nn","•",""),"")</f>
        <v/>
      </c>
      <c r="AV12" s="1" t="str">
        <f ca="1">IF(($A12&lt;&gt;"")*(AV$1&lt;&gt;""),IF(_xlfn.XLOOKUP(AV$1,Attendance_sorted_S!$B11:$CW11,Attendance_sorted_S!$B11:$CW11,"nn")&lt;&gt;"nn","•",""),"")</f>
        <v/>
      </c>
      <c r="AW12" s="1" t="str">
        <f ca="1">IF(($A12&lt;&gt;"")*(AW$1&lt;&gt;""),IF(_xlfn.XLOOKUP(AW$1,Attendance_sorted_S!$B11:$CW11,Attendance_sorted_S!$B11:$CW11,"nn")&lt;&gt;"nn","•",""),"")</f>
        <v/>
      </c>
      <c r="AX12" s="1" t="str">
        <f ca="1">IF(($A12&lt;&gt;"")*(AX$1&lt;&gt;""),IF(_xlfn.XLOOKUP(AX$1,Attendance_sorted_S!$B11:$CW11,Attendance_sorted_S!$B11:$CW11,"nn")&lt;&gt;"nn","•",""),"")</f>
        <v/>
      </c>
      <c r="AY12" s="1" t="str">
        <f ca="1">IF(($A12&lt;&gt;"")*(AY$1&lt;&gt;""),IF(_xlfn.XLOOKUP(AY$1,Attendance_sorted_S!$B11:$CW11,Attendance_sorted_S!$B11:$CW11,"nn")&lt;&gt;"nn","•",""),"")</f>
        <v/>
      </c>
      <c r="AZ12" s="1" t="str">
        <f ca="1">IF(($A12&lt;&gt;"")*(AZ$1&lt;&gt;""),IF(_xlfn.XLOOKUP(AZ$1,Attendance_sorted_S!$B11:$CW11,Attendance_sorted_S!$B11:$CW11,"nn")&lt;&gt;"nn","•",""),"")</f>
        <v/>
      </c>
      <c r="BA12" s="1" t="str">
        <f ca="1">IF(($A12&lt;&gt;"")*(BA$1&lt;&gt;""),IF(_xlfn.XLOOKUP(BA$1,Attendance_sorted_S!$B11:$CW11,Attendance_sorted_S!$B11:$CW11,"nn")&lt;&gt;"nn","•",""),"")</f>
        <v/>
      </c>
      <c r="BB12" s="1" t="str">
        <f ca="1">IF(($A12&lt;&gt;"")*(BB$1&lt;&gt;""),IF(_xlfn.XLOOKUP(BB$1,Attendance_sorted_S!$B11:$CW11,Attendance_sorted_S!$B11:$CW11,"nn")&lt;&gt;"nn","•",""),"")</f>
        <v/>
      </c>
      <c r="BC12" s="1" t="str">
        <f ca="1">IF(($A12&lt;&gt;"")*(BC$1&lt;&gt;""),IF(_xlfn.XLOOKUP(BC$1,Attendance_sorted_S!$B11:$CW11,Attendance_sorted_S!$B11:$CW11,"nn")&lt;&gt;"nn","•",""),"")</f>
        <v/>
      </c>
      <c r="BD12" s="1" t="str">
        <f ca="1">IF(($A12&lt;&gt;"")*(BD$1&lt;&gt;""),IF(_xlfn.XLOOKUP(BD$1,Attendance_sorted_S!$B11:$CW11,Attendance_sorted_S!$B11:$CW11,"nn")&lt;&gt;"nn","•",""),"")</f>
        <v/>
      </c>
      <c r="BE12" s="1" t="str">
        <f ca="1">IF(($A12&lt;&gt;"")*(BE$1&lt;&gt;""),IF(_xlfn.XLOOKUP(BE$1,Attendance_sorted_S!$B11:$CW11,Attendance_sorted_S!$B11:$CW11,"nn")&lt;&gt;"nn","•",""),"")</f>
        <v/>
      </c>
      <c r="BF12" s="1" t="str">
        <f ca="1">IF(($A12&lt;&gt;"")*(BF$1&lt;&gt;""),IF(_xlfn.XLOOKUP(BF$1,Attendance_sorted_S!$B11:$CW11,Attendance_sorted_S!$B11:$CW11,"nn")&lt;&gt;"nn","•",""),"")</f>
        <v/>
      </c>
      <c r="BG12" s="1" t="str">
        <f ca="1">IF(($A12&lt;&gt;"")*(BG$1&lt;&gt;""),IF(_xlfn.XLOOKUP(BG$1,Attendance_sorted_S!$B11:$CW11,Attendance_sorted_S!$B11:$CW11,"nn")&lt;&gt;"nn","•",""),"")</f>
        <v/>
      </c>
      <c r="BH12" s="1" t="str">
        <f ca="1">IF(($A12&lt;&gt;"")*(BH$1&lt;&gt;""),IF(_xlfn.XLOOKUP(BH$1,Attendance_sorted_S!$B11:$CW11,Attendance_sorted_S!$B11:$CW11,"nn")&lt;&gt;"nn","•",""),"")</f>
        <v/>
      </c>
      <c r="BI12" s="1" t="str">
        <f ca="1">IF(($A12&lt;&gt;"")*(BI$1&lt;&gt;""),IF(_xlfn.XLOOKUP(BI$1,Attendance_sorted_S!$B11:$CW11,Attendance_sorted_S!$B11:$CW11,"nn")&lt;&gt;"nn","•",""),"")</f>
        <v/>
      </c>
      <c r="BJ12" s="1" t="str">
        <f ca="1">IF(($A12&lt;&gt;"")*(BJ$1&lt;&gt;""),IF(_xlfn.XLOOKUP(BJ$1,Attendance_sorted_S!$B11:$CW11,Attendance_sorted_S!$B11:$CW11,"nn")&lt;&gt;"nn","•",""),"")</f>
        <v/>
      </c>
      <c r="BK12" s="1" t="str">
        <f ca="1">IF(($A12&lt;&gt;"")*(BK$1&lt;&gt;""),IF(_xlfn.XLOOKUP(BK$1,Attendance_sorted_S!$B11:$CW11,Attendance_sorted_S!$B11:$CW11,"nn")&lt;&gt;"nn","•",""),"")</f>
        <v/>
      </c>
      <c r="BL12" s="1" t="str">
        <f ca="1">IF(($A12&lt;&gt;"")*(BL$1&lt;&gt;""),IF(_xlfn.XLOOKUP(BL$1,Attendance_sorted_S!$B11:$CW11,Attendance_sorted_S!$B11:$CW11,"nn")&lt;&gt;"nn","•",""),"")</f>
        <v/>
      </c>
      <c r="BM12" s="1" t="str">
        <f ca="1">IF(($A12&lt;&gt;"")*(BM$1&lt;&gt;""),IF(_xlfn.XLOOKUP(BM$1,Attendance_sorted_S!$B11:$CW11,Attendance_sorted_S!$B11:$CW11,"nn")&lt;&gt;"nn","•",""),"")</f>
        <v/>
      </c>
      <c r="BN12" s="1" t="str">
        <f ca="1">IF(($A12&lt;&gt;"")*(BN$1&lt;&gt;""),IF(_xlfn.XLOOKUP(BN$1,Attendance_sorted_S!$B11:$CW11,Attendance_sorted_S!$B11:$CW11,"nn")&lt;&gt;"nn","•",""),"")</f>
        <v/>
      </c>
      <c r="BO12" s="1" t="str">
        <f ca="1">IF(($A12&lt;&gt;"")*(BO$1&lt;&gt;""),IF(_xlfn.XLOOKUP(BO$1,Attendance_sorted_S!$B11:$CW11,Attendance_sorted_S!$B11:$CW11,"nn")&lt;&gt;"nn","•",""),"")</f>
        <v/>
      </c>
      <c r="BP12" s="1" t="str">
        <f ca="1">IF(($A12&lt;&gt;"")*(BP$1&lt;&gt;""),IF(_xlfn.XLOOKUP(BP$1,Attendance_sorted_S!$B11:$CW11,Attendance_sorted_S!$B11:$CW11,"nn")&lt;&gt;"nn","•",""),"")</f>
        <v/>
      </c>
      <c r="BQ12" s="1" t="str">
        <f ca="1">IF(($A12&lt;&gt;"")*(BQ$1&lt;&gt;""),IF(_xlfn.XLOOKUP(BQ$1,Attendance_sorted_S!$B11:$CW11,Attendance_sorted_S!$B11:$CW11,"nn")&lt;&gt;"nn","•",""),"")</f>
        <v/>
      </c>
      <c r="BR12" s="1" t="str">
        <f ca="1">IF(($A12&lt;&gt;"")*(BR$1&lt;&gt;""),IF(_xlfn.XLOOKUP(BR$1,Attendance_sorted_S!$B11:$CW11,Attendance_sorted_S!$B11:$CW11,"nn")&lt;&gt;"nn","•",""),"")</f>
        <v/>
      </c>
      <c r="BS12" s="1" t="str">
        <f ca="1">IF(($A12&lt;&gt;"")*(BS$1&lt;&gt;""),IF(_xlfn.XLOOKUP(BS$1,Attendance_sorted_S!$B11:$CW11,Attendance_sorted_S!$B11:$CW11,"nn")&lt;&gt;"nn","•",""),"")</f>
        <v/>
      </c>
      <c r="BT12" s="1" t="str">
        <f ca="1">IF(($A12&lt;&gt;"")*(BT$1&lt;&gt;""),IF(_xlfn.XLOOKUP(BT$1,Attendance_sorted_S!$B11:$CW11,Attendance_sorted_S!$B11:$CW11,"nn")&lt;&gt;"nn","•",""),"")</f>
        <v/>
      </c>
      <c r="BU12" s="1" t="str">
        <f ca="1">IF(($A12&lt;&gt;"")*(BU$1&lt;&gt;""),IF(_xlfn.XLOOKUP(BU$1,Attendance_sorted_S!$B11:$CW11,Attendance_sorted_S!$B11:$CW11,"nn")&lt;&gt;"nn","•",""),"")</f>
        <v/>
      </c>
      <c r="BV12" s="1" t="str">
        <f ca="1">IF(($A12&lt;&gt;"")*(BV$1&lt;&gt;""),IF(_xlfn.XLOOKUP(BV$1,Attendance_sorted_S!$B11:$CW11,Attendance_sorted_S!$B11:$CW11,"nn")&lt;&gt;"nn","•",""),"")</f>
        <v/>
      </c>
      <c r="BW12" s="1" t="str">
        <f ca="1">IF(($A12&lt;&gt;"")*(BW$1&lt;&gt;""),IF(_xlfn.XLOOKUP(BW$1,Attendance_sorted_S!$B11:$CW11,Attendance_sorted_S!$B11:$CW11,"nn")&lt;&gt;"nn","•",""),"")</f>
        <v/>
      </c>
      <c r="BX12" s="1" t="str">
        <f ca="1">IF(($A12&lt;&gt;"")*(BX$1&lt;&gt;""),IF(_xlfn.XLOOKUP(BX$1,Attendance_sorted_S!$B11:$CW11,Attendance_sorted_S!$B11:$CW11,"nn")&lt;&gt;"nn","•",""),"")</f>
        <v/>
      </c>
      <c r="BY12" s="1" t="str">
        <f ca="1">IF(($A12&lt;&gt;"")*(BY$1&lt;&gt;""),IF(_xlfn.XLOOKUP(BY$1,Attendance_sorted_S!$B11:$CW11,Attendance_sorted_S!$B11:$CW11,"nn")&lt;&gt;"nn","•",""),"")</f>
        <v/>
      </c>
      <c r="BZ12" s="1" t="str">
        <f ca="1">IF(($A12&lt;&gt;"")*(BZ$1&lt;&gt;""),IF(_xlfn.XLOOKUP(BZ$1,Attendance_sorted_S!$B11:$CW11,Attendance_sorted_S!$B11:$CW11,"nn")&lt;&gt;"nn","•",""),"")</f>
        <v/>
      </c>
      <c r="CA12" s="1" t="str">
        <f ca="1">IF(($A12&lt;&gt;"")*(CA$1&lt;&gt;""),IF(_xlfn.XLOOKUP(CA$1,Attendance_sorted_S!$B11:$CW11,Attendance_sorted_S!$B11:$CW11,"nn")&lt;&gt;"nn","•",""),"")</f>
        <v/>
      </c>
      <c r="CB12" s="1" t="str">
        <f ca="1">IF(($A12&lt;&gt;"")*(CB$1&lt;&gt;""),IF(_xlfn.XLOOKUP(CB$1,Attendance_sorted_S!$B11:$CW11,Attendance_sorted_S!$B11:$CW11,"nn")&lt;&gt;"nn","•",""),"")</f>
        <v/>
      </c>
      <c r="CC12" s="1" t="str">
        <f ca="1">IF(($A12&lt;&gt;"")*(CC$1&lt;&gt;""),IF(_xlfn.XLOOKUP(CC$1,Attendance_sorted_S!$B11:$CW11,Attendance_sorted_S!$B11:$CW11,"nn")&lt;&gt;"nn","•",""),"")</f>
        <v/>
      </c>
      <c r="CD12" s="1" t="str">
        <f ca="1">IF(($A12&lt;&gt;"")*(CD$1&lt;&gt;""),IF(_xlfn.XLOOKUP(CD$1,Attendance_sorted_S!$B11:$CW11,Attendance_sorted_S!$B11:$CW11,"nn")&lt;&gt;"nn","•",""),"")</f>
        <v/>
      </c>
      <c r="CE12" s="1" t="str">
        <f ca="1">IF(($A12&lt;&gt;"")*(CE$1&lt;&gt;""),IF(_xlfn.XLOOKUP(CE$1,Attendance_sorted_S!$B11:$CW11,Attendance_sorted_S!$B11:$CW11,"nn")&lt;&gt;"nn","•",""),"")</f>
        <v/>
      </c>
      <c r="CF12" s="1" t="str">
        <f ca="1">IF(($A12&lt;&gt;"")*(CF$1&lt;&gt;""),IF(_xlfn.XLOOKUP(CF$1,Attendance_sorted_S!$B11:$CW11,Attendance_sorted_S!$B11:$CW11,"nn")&lt;&gt;"nn","•",""),"")</f>
        <v/>
      </c>
      <c r="CG12" s="1" t="str">
        <f ca="1">IF(($A12&lt;&gt;"")*(CG$1&lt;&gt;""),IF(_xlfn.XLOOKUP(CG$1,Attendance_sorted_S!$B11:$CW11,Attendance_sorted_S!$B11:$CW11,"nn")&lt;&gt;"nn","•",""),"")</f>
        <v/>
      </c>
      <c r="CH12" s="1" t="str">
        <f ca="1">IF(($A12&lt;&gt;"")*(CH$1&lt;&gt;""),IF(_xlfn.XLOOKUP(CH$1,Attendance_sorted_S!$B11:$CW11,Attendance_sorted_S!$B11:$CW11,"nn")&lt;&gt;"nn","•",""),"")</f>
        <v/>
      </c>
      <c r="CI12" s="1" t="str">
        <f ca="1">IF(($A12&lt;&gt;"")*(CI$1&lt;&gt;""),IF(_xlfn.XLOOKUP(CI$1,Attendance_sorted_S!$B11:$CW11,Attendance_sorted_S!$B11:$CW11,"nn")&lt;&gt;"nn","•",""),"")</f>
        <v/>
      </c>
      <c r="CJ12" s="1" t="str">
        <f ca="1">IF(($A12&lt;&gt;"")*(CJ$1&lt;&gt;""),IF(_xlfn.XLOOKUP(CJ$1,Attendance_sorted_S!$B11:$CW11,Attendance_sorted_S!$B11:$CW11,"nn")&lt;&gt;"nn","•",""),"")</f>
        <v/>
      </c>
      <c r="CK12" s="1" t="str">
        <f ca="1">IF(($A12&lt;&gt;"")*(CK$1&lt;&gt;""),IF(_xlfn.XLOOKUP(CK$1,Attendance_sorted_S!$B11:$CW11,Attendance_sorted_S!$B11:$CW11,"nn")&lt;&gt;"nn","•",""),"")</f>
        <v/>
      </c>
      <c r="CL12" s="1" t="str">
        <f ca="1">IF(($A12&lt;&gt;"")*(CL$1&lt;&gt;""),IF(_xlfn.XLOOKUP(CL$1,Attendance_sorted_S!$B11:$CW11,Attendance_sorted_S!$B11:$CW11,"nn")&lt;&gt;"nn","•",""),"")</f>
        <v/>
      </c>
      <c r="CM12" s="1" t="str">
        <f ca="1">IF(($A12&lt;&gt;"")*(CM$1&lt;&gt;""),IF(_xlfn.XLOOKUP(CM$1,Attendance_sorted_S!$B11:$CW11,Attendance_sorted_S!$B11:$CW11,"nn")&lt;&gt;"nn","•",""),"")</f>
        <v/>
      </c>
      <c r="CN12" s="1" t="str">
        <f ca="1">IF(($A12&lt;&gt;"")*(CN$1&lt;&gt;""),IF(_xlfn.XLOOKUP(CN$1,Attendance_sorted_S!$B11:$CW11,Attendance_sorted_S!$B11:$CW11,"nn")&lt;&gt;"nn","•",""),"")</f>
        <v/>
      </c>
      <c r="CO12" s="1" t="str">
        <f ca="1">IF(($A12&lt;&gt;"")*(CO$1&lt;&gt;""),IF(_xlfn.XLOOKUP(CO$1,Attendance_sorted_S!$B11:$CW11,Attendance_sorted_S!$B11:$CW11,"nn")&lt;&gt;"nn","•",""),"")</f>
        <v/>
      </c>
      <c r="CP12" s="1" t="str">
        <f ca="1">IF(($A12&lt;&gt;"")*(CP$1&lt;&gt;""),IF(_xlfn.XLOOKUP(CP$1,Attendance_sorted_S!$B11:$CW11,Attendance_sorted_S!$B11:$CW11,"nn")&lt;&gt;"nn","•",""),"")</f>
        <v/>
      </c>
      <c r="CQ12" s="1" t="str">
        <f ca="1">IF(($A12&lt;&gt;"")*(CQ$1&lt;&gt;""),IF(_xlfn.XLOOKUP(CQ$1,Attendance_sorted_S!$B11:$CW11,Attendance_sorted_S!$B11:$CW11,"nn")&lt;&gt;"nn","•",""),"")</f>
        <v/>
      </c>
      <c r="CR12" s="1" t="str">
        <f ca="1">IF(($A12&lt;&gt;"")*(CR$1&lt;&gt;""),IF(_xlfn.XLOOKUP(CR$1,Attendance_sorted_S!$B11:$CW11,Attendance_sorted_S!$B11:$CW11,"nn")&lt;&gt;"nn","•",""),"")</f>
        <v/>
      </c>
      <c r="CS12" s="1" t="str">
        <f ca="1">IF(($A12&lt;&gt;"")*(CS$1&lt;&gt;""),IF(_xlfn.XLOOKUP(CS$1,Attendance_sorted_S!$B11:$CW11,Attendance_sorted_S!$B11:$CW11,"nn")&lt;&gt;"nn","•",""),"")</f>
        <v/>
      </c>
      <c r="CT12" s="1" t="str">
        <f ca="1">IF(($A12&lt;&gt;"")*(CT$1&lt;&gt;""),IF(_xlfn.XLOOKUP(CT$1,Attendance_sorted_S!$B11:$CW11,Attendance_sorted_S!$B11:$CW11,"nn")&lt;&gt;"nn","•",""),"")</f>
        <v/>
      </c>
      <c r="CU12" s="1" t="str">
        <f ca="1">IF(($A12&lt;&gt;"")*(CU$1&lt;&gt;""),IF(_xlfn.XLOOKUP(CU$1,Attendance_sorted_S!$B11:$CW11,Attendance_sorted_S!$B11:$CW11,"nn")&lt;&gt;"nn","•",""),"")</f>
        <v/>
      </c>
      <c r="CV12" s="1" t="str">
        <f ca="1">IF(($A12&lt;&gt;"")*(CV$1&lt;&gt;""),IF(_xlfn.XLOOKUP(CV$1,Attendance_sorted_S!$B11:$CW11,Attendance_sorted_S!$B11:$CW11,"nn")&lt;&gt;"nn","•",""),"")</f>
        <v/>
      </c>
      <c r="CW12" s="1" t="str">
        <f ca="1">IF(($A12&lt;&gt;"")*(CW$1&lt;&gt;""),IF(_xlfn.XLOOKUP(CW$1,Attendance_sorted_S!$B11:$CW11,Attendance_sorted_S!$B11:$CW11,"nn")&lt;&gt;"nn","•",""),"")</f>
        <v/>
      </c>
    </row>
    <row r="13" spans="1:101">
      <c r="A13" s="1">
        <v>303</v>
      </c>
      <c r="B13" s="1" t="str">
        <f ca="1">IF(($A13&lt;&gt;"")*(B$1&lt;&gt;""),IF(_xlfn.XLOOKUP(B$1,Attendance_sorted_S!$B12:$CW12,Attendance_sorted_S!$B12:$CW12,"nn")&lt;&gt;"nn","•",""),"")</f>
        <v/>
      </c>
      <c r="C13" s="1" t="str">
        <f ca="1">IF(($A13&lt;&gt;"")*(C$1&lt;&gt;""),IF(_xlfn.XLOOKUP(C$1,Attendance_sorted_S!$B12:$CW12,Attendance_sorted_S!$B12:$CW12,"nn")&lt;&gt;"nn","•",""),"")</f>
        <v/>
      </c>
      <c r="D13" s="1" t="str">
        <f ca="1">IF(($A13&lt;&gt;"")*(D$1&lt;&gt;""),IF(_xlfn.XLOOKUP(D$1,Attendance_sorted_S!$B12:$CW12,Attendance_sorted_S!$B12:$CW12,"nn")&lt;&gt;"nn","•",""),"")</f>
        <v/>
      </c>
      <c r="E13" s="1" t="str">
        <f ca="1">IF(($A13&lt;&gt;"")*(E$1&lt;&gt;""),IF(_xlfn.XLOOKUP(E$1,Attendance_sorted_S!$B12:$CW12,Attendance_sorted_S!$B12:$CW12,"nn")&lt;&gt;"nn","•",""),"")</f>
        <v>•</v>
      </c>
      <c r="F13" s="1" t="str">
        <f ca="1">IF(($A13&lt;&gt;"")*(F$1&lt;&gt;""),IF(_xlfn.XLOOKUP(F$1,Attendance_sorted_S!$B12:$CW12,Attendance_sorted_S!$B12:$CW12,"nn")&lt;&gt;"nn","•",""),"")</f>
        <v/>
      </c>
      <c r="G13" s="1" t="str">
        <f ca="1">IF(($A13&lt;&gt;"")*(G$1&lt;&gt;""),IF(_xlfn.XLOOKUP(G$1,Attendance_sorted_S!$B12:$CW12,Attendance_sorted_S!$B12:$CW12,"nn")&lt;&gt;"nn","•",""),"")</f>
        <v>•</v>
      </c>
      <c r="H13" s="1" t="str">
        <f ca="1">IF(($A13&lt;&gt;"")*(H$1&lt;&gt;""),IF(_xlfn.XLOOKUP(H$1,Attendance_sorted_S!$B12:$CW12,Attendance_sorted_S!$B12:$CW12,"nn")&lt;&gt;"nn","•",""),"")</f>
        <v/>
      </c>
      <c r="I13" s="1" t="str">
        <f ca="1">IF(($A13&lt;&gt;"")*(I$1&lt;&gt;""),IF(_xlfn.XLOOKUP(I$1,Attendance_sorted_S!$B12:$CW12,Attendance_sorted_S!$B12:$CW12,"nn")&lt;&gt;"nn","•",""),"")</f>
        <v>•</v>
      </c>
      <c r="J13" s="1" t="str">
        <f ca="1">IF(($A13&lt;&gt;"")*(J$1&lt;&gt;""),IF(_xlfn.XLOOKUP(J$1,Attendance_sorted_S!$B12:$CW12,Attendance_sorted_S!$B12:$CW12,"nn")&lt;&gt;"nn","•",""),"")</f>
        <v/>
      </c>
      <c r="K13" s="1" t="str">
        <f ca="1">IF(($A13&lt;&gt;"")*(K$1&lt;&gt;""),IF(_xlfn.XLOOKUP(K$1,Attendance_sorted_S!$B12:$CW12,Attendance_sorted_S!$B12:$CW12,"nn")&lt;&gt;"nn","•",""),"")</f>
        <v>•</v>
      </c>
      <c r="L13" s="1" t="str">
        <f ca="1">IF(($A13&lt;&gt;"")*(L$1&lt;&gt;""),IF(_xlfn.XLOOKUP(L$1,Attendance_sorted_S!$B12:$CW12,Attendance_sorted_S!$B12:$CW12,"nn")&lt;&gt;"nn","•",""),"")</f>
        <v/>
      </c>
      <c r="M13" s="1" t="str">
        <f ca="1">IF(($A13&lt;&gt;"")*(M$1&lt;&gt;""),IF(_xlfn.XLOOKUP(M$1,Attendance_sorted_S!$B12:$CW12,Attendance_sorted_S!$B12:$CW12,"nn")&lt;&gt;"nn","•",""),"")</f>
        <v/>
      </c>
      <c r="N13" s="1" t="str">
        <f ca="1">IF(($A13&lt;&gt;"")*(N$1&lt;&gt;""),IF(_xlfn.XLOOKUP(N$1,Attendance_sorted_S!$B12:$CW12,Attendance_sorted_S!$B12:$CW12,"nn")&lt;&gt;"nn","•",""),"")</f>
        <v>•</v>
      </c>
      <c r="O13" s="1" t="str">
        <f ca="1">IF(($A13&lt;&gt;"")*(O$1&lt;&gt;""),IF(_xlfn.XLOOKUP(O$1,Attendance_sorted_S!$B12:$CW12,Attendance_sorted_S!$B12:$CW12,"nn")&lt;&gt;"nn","•",""),"")</f>
        <v>•</v>
      </c>
      <c r="P13" s="1" t="str">
        <f ca="1">IF(($A13&lt;&gt;"")*(P$1&lt;&gt;""),IF(_xlfn.XLOOKUP(P$1,Attendance_sorted_S!$B12:$CW12,Attendance_sorted_S!$B12:$CW12,"nn")&lt;&gt;"nn","•",""),"")</f>
        <v/>
      </c>
      <c r="Q13" s="1" t="str">
        <f ca="1">IF(($A13&lt;&gt;"")*(Q$1&lt;&gt;""),IF(_xlfn.XLOOKUP(Q$1,Attendance_sorted_S!$B12:$CW12,Attendance_sorted_S!$B12:$CW12,"nn")&lt;&gt;"nn","•",""),"")</f>
        <v/>
      </c>
      <c r="R13" s="1" t="str">
        <f ca="1">IF(($A13&lt;&gt;"")*(R$1&lt;&gt;""),IF(_xlfn.XLOOKUP(R$1,Attendance_sorted_S!$B12:$CW12,Attendance_sorted_S!$B12:$CW12,"nn")&lt;&gt;"nn","•",""),"")</f>
        <v>•</v>
      </c>
      <c r="S13" s="1" t="str">
        <f ca="1">IF(($A13&lt;&gt;"")*(S$1&lt;&gt;""),IF(_xlfn.XLOOKUP(S$1,Attendance_sorted_S!$B12:$CW12,Attendance_sorted_S!$B12:$CW12,"nn")&lt;&gt;"nn","•",""),"")</f>
        <v>•</v>
      </c>
      <c r="T13" s="1" t="str">
        <f ca="1">IF(($A13&lt;&gt;"")*(T$1&lt;&gt;""),IF(_xlfn.XLOOKUP(T$1,Attendance_sorted_S!$B12:$CW12,Attendance_sorted_S!$B12:$CW12,"nn")&lt;&gt;"nn","•",""),"")</f>
        <v>•</v>
      </c>
      <c r="U13" s="1" t="str">
        <f ca="1">IF(($A13&lt;&gt;"")*(U$1&lt;&gt;""),IF(_xlfn.XLOOKUP(U$1,Attendance_sorted_S!$B12:$CW12,Attendance_sorted_S!$B12:$CW12,"nn")&lt;&gt;"nn","•",""),"")</f>
        <v/>
      </c>
      <c r="V13" s="1" t="str">
        <f ca="1">IF(($A13&lt;&gt;"")*(V$1&lt;&gt;""),IF(_xlfn.XLOOKUP(V$1,Attendance_sorted_S!$B12:$CW12,Attendance_sorted_S!$B12:$CW12,"nn")&lt;&gt;"nn","•",""),"")</f>
        <v>•</v>
      </c>
      <c r="W13" s="1" t="str">
        <f ca="1">IF(($A13&lt;&gt;"")*(W$1&lt;&gt;""),IF(_xlfn.XLOOKUP(W$1,Attendance_sorted_S!$B12:$CW12,Attendance_sorted_S!$B12:$CW12,"nn")&lt;&gt;"nn","•",""),"")</f>
        <v>•</v>
      </c>
      <c r="X13" s="1" t="str">
        <f ca="1">IF(($A13&lt;&gt;"")*(X$1&lt;&gt;""),IF(_xlfn.XLOOKUP(X$1,Attendance_sorted_S!$B12:$CW12,Attendance_sorted_S!$B12:$CW12,"nn")&lt;&gt;"nn","•",""),"")</f>
        <v>•</v>
      </c>
      <c r="Y13" s="1" t="str">
        <f ca="1">IF(($A13&lt;&gt;"")*(Y$1&lt;&gt;""),IF(_xlfn.XLOOKUP(Y$1,Attendance_sorted_S!$B12:$CW12,Attendance_sorted_S!$B12:$CW12,"nn")&lt;&gt;"nn","•",""),"")</f>
        <v/>
      </c>
      <c r="Z13" s="1" t="str">
        <f ca="1">IF(($A13&lt;&gt;"")*(Z$1&lt;&gt;""),IF(_xlfn.XLOOKUP(Z$1,Attendance_sorted_S!$B12:$CW12,Attendance_sorted_S!$B12:$CW12,"nn")&lt;&gt;"nn","•",""),"")</f>
        <v/>
      </c>
      <c r="AA13" s="1" t="str">
        <f ca="1">IF(($A13&lt;&gt;"")*(AA$1&lt;&gt;""),IF(_xlfn.XLOOKUP(AA$1,Attendance_sorted_S!$B12:$CW12,Attendance_sorted_S!$B12:$CW12,"nn")&lt;&gt;"nn","•",""),"")</f>
        <v/>
      </c>
      <c r="AB13" s="1" t="str">
        <f ca="1">IF(($A13&lt;&gt;"")*(AB$1&lt;&gt;""),IF(_xlfn.XLOOKUP(AB$1,Attendance_sorted_S!$B12:$CW12,Attendance_sorted_S!$B12:$CW12,"nn")&lt;&gt;"nn","•",""),"")</f>
        <v/>
      </c>
      <c r="AC13" s="1" t="str">
        <f ca="1">IF(($A13&lt;&gt;"")*(AC$1&lt;&gt;""),IF(_xlfn.XLOOKUP(AC$1,Attendance_sorted_S!$B12:$CW12,Attendance_sorted_S!$B12:$CW12,"nn")&lt;&gt;"nn","•",""),"")</f>
        <v/>
      </c>
      <c r="AD13" s="1" t="str">
        <f ca="1">IF(($A13&lt;&gt;"")*(AD$1&lt;&gt;""),IF(_xlfn.XLOOKUP(AD$1,Attendance_sorted_S!$B12:$CW12,Attendance_sorted_S!$B12:$CW12,"nn")&lt;&gt;"nn","•",""),"")</f>
        <v/>
      </c>
      <c r="AE13" s="1" t="str">
        <f ca="1">IF(($A13&lt;&gt;"")*(AE$1&lt;&gt;""),IF(_xlfn.XLOOKUP(AE$1,Attendance_sorted_S!$B12:$CW12,Attendance_sorted_S!$B12:$CW12,"nn")&lt;&gt;"nn","•",""),"")</f>
        <v/>
      </c>
      <c r="AF13" s="1" t="str">
        <f ca="1">IF(($A13&lt;&gt;"")*(AF$1&lt;&gt;""),IF(_xlfn.XLOOKUP(AF$1,Attendance_sorted_S!$B12:$CW12,Attendance_sorted_S!$B12:$CW12,"nn")&lt;&gt;"nn","•",""),"")</f>
        <v/>
      </c>
      <c r="AG13" s="1" t="str">
        <f ca="1">IF(($A13&lt;&gt;"")*(AG$1&lt;&gt;""),IF(_xlfn.XLOOKUP(AG$1,Attendance_sorted_S!$B12:$CW12,Attendance_sorted_S!$B12:$CW12,"nn")&lt;&gt;"nn","•",""),"")</f>
        <v/>
      </c>
      <c r="AH13" s="1" t="str">
        <f ca="1">IF(($A13&lt;&gt;"")*(AH$1&lt;&gt;""),IF(_xlfn.XLOOKUP(AH$1,Attendance_sorted_S!$B12:$CW12,Attendance_sorted_S!$B12:$CW12,"nn")&lt;&gt;"nn","•",""),"")</f>
        <v/>
      </c>
      <c r="AI13" s="1" t="str">
        <f ca="1">IF(($A13&lt;&gt;"")*(AI$1&lt;&gt;""),IF(_xlfn.XLOOKUP(AI$1,Attendance_sorted_S!$B12:$CW12,Attendance_sorted_S!$B12:$CW12,"nn")&lt;&gt;"nn","•",""),"")</f>
        <v/>
      </c>
      <c r="AJ13" s="1" t="str">
        <f ca="1">IF(($A13&lt;&gt;"")*(AJ$1&lt;&gt;""),IF(_xlfn.XLOOKUP(AJ$1,Attendance_sorted_S!$B12:$CW12,Attendance_sorted_S!$B12:$CW12,"nn")&lt;&gt;"nn","•",""),"")</f>
        <v/>
      </c>
      <c r="AK13" s="1" t="str">
        <f ca="1">IF(($A13&lt;&gt;"")*(AK$1&lt;&gt;""),IF(_xlfn.XLOOKUP(AK$1,Attendance_sorted_S!$B12:$CW12,Attendance_sorted_S!$B12:$CW12,"nn")&lt;&gt;"nn","•",""),"")</f>
        <v/>
      </c>
      <c r="AL13" s="1" t="str">
        <f ca="1">IF(($A13&lt;&gt;"")*(AL$1&lt;&gt;""),IF(_xlfn.XLOOKUP(AL$1,Attendance_sorted_S!$B12:$CW12,Attendance_sorted_S!$B12:$CW12,"nn")&lt;&gt;"nn","•",""),"")</f>
        <v/>
      </c>
      <c r="AM13" s="1" t="str">
        <f ca="1">IF(($A13&lt;&gt;"")*(AM$1&lt;&gt;""),IF(_xlfn.XLOOKUP(AM$1,Attendance_sorted_S!$B12:$CW12,Attendance_sorted_S!$B12:$CW12,"nn")&lt;&gt;"nn","•",""),"")</f>
        <v/>
      </c>
      <c r="AN13" s="1" t="str">
        <f ca="1">IF(($A13&lt;&gt;"")*(AN$1&lt;&gt;""),IF(_xlfn.XLOOKUP(AN$1,Attendance_sorted_S!$B12:$CW12,Attendance_sorted_S!$B12:$CW12,"nn")&lt;&gt;"nn","•",""),"")</f>
        <v/>
      </c>
      <c r="AO13" s="1" t="str">
        <f ca="1">IF(($A13&lt;&gt;"")*(AO$1&lt;&gt;""),IF(_xlfn.XLOOKUP(AO$1,Attendance_sorted_S!$B12:$CW12,Attendance_sorted_S!$B12:$CW12,"nn")&lt;&gt;"nn","•",""),"")</f>
        <v/>
      </c>
      <c r="AP13" s="1" t="str">
        <f ca="1">IF(($A13&lt;&gt;"")*(AP$1&lt;&gt;""),IF(_xlfn.XLOOKUP(AP$1,Attendance_sorted_S!$B12:$CW12,Attendance_sorted_S!$B12:$CW12,"nn")&lt;&gt;"nn","•",""),"")</f>
        <v/>
      </c>
      <c r="AQ13" s="1" t="str">
        <f ca="1">IF(($A13&lt;&gt;"")*(AQ$1&lt;&gt;""),IF(_xlfn.XLOOKUP(AQ$1,Attendance_sorted_S!$B12:$CW12,Attendance_sorted_S!$B12:$CW12,"nn")&lt;&gt;"nn","•",""),"")</f>
        <v/>
      </c>
      <c r="AR13" s="1" t="str">
        <f ca="1">IF(($A13&lt;&gt;"")*(AR$1&lt;&gt;""),IF(_xlfn.XLOOKUP(AR$1,Attendance_sorted_S!$B12:$CW12,Attendance_sorted_S!$B12:$CW12,"nn")&lt;&gt;"nn","•",""),"")</f>
        <v/>
      </c>
      <c r="AS13" s="1" t="str">
        <f ca="1">IF(($A13&lt;&gt;"")*(AS$1&lt;&gt;""),IF(_xlfn.XLOOKUP(AS$1,Attendance_sorted_S!$B12:$CW12,Attendance_sorted_S!$B12:$CW12,"nn")&lt;&gt;"nn","•",""),"")</f>
        <v/>
      </c>
      <c r="AT13" s="1" t="str">
        <f ca="1">IF(($A13&lt;&gt;"")*(AT$1&lt;&gt;""),IF(_xlfn.XLOOKUP(AT$1,Attendance_sorted_S!$B12:$CW12,Attendance_sorted_S!$B12:$CW12,"nn")&lt;&gt;"nn","•",""),"")</f>
        <v/>
      </c>
      <c r="AU13" s="1" t="str">
        <f ca="1">IF(($A13&lt;&gt;"")*(AU$1&lt;&gt;""),IF(_xlfn.XLOOKUP(AU$1,Attendance_sorted_S!$B12:$CW12,Attendance_sorted_S!$B12:$CW12,"nn")&lt;&gt;"nn","•",""),"")</f>
        <v/>
      </c>
      <c r="AV13" s="1" t="str">
        <f ca="1">IF(($A13&lt;&gt;"")*(AV$1&lt;&gt;""),IF(_xlfn.XLOOKUP(AV$1,Attendance_sorted_S!$B12:$CW12,Attendance_sorted_S!$B12:$CW12,"nn")&lt;&gt;"nn","•",""),"")</f>
        <v/>
      </c>
      <c r="AW13" s="1" t="str">
        <f ca="1">IF(($A13&lt;&gt;"")*(AW$1&lt;&gt;""),IF(_xlfn.XLOOKUP(AW$1,Attendance_sorted_S!$B12:$CW12,Attendance_sorted_S!$B12:$CW12,"nn")&lt;&gt;"nn","•",""),"")</f>
        <v/>
      </c>
      <c r="AX13" s="1" t="str">
        <f ca="1">IF(($A13&lt;&gt;"")*(AX$1&lt;&gt;""),IF(_xlfn.XLOOKUP(AX$1,Attendance_sorted_S!$B12:$CW12,Attendance_sorted_S!$B12:$CW12,"nn")&lt;&gt;"nn","•",""),"")</f>
        <v/>
      </c>
      <c r="AY13" s="1" t="str">
        <f ca="1">IF(($A13&lt;&gt;"")*(AY$1&lt;&gt;""),IF(_xlfn.XLOOKUP(AY$1,Attendance_sorted_S!$B12:$CW12,Attendance_sorted_S!$B12:$CW12,"nn")&lt;&gt;"nn","•",""),"")</f>
        <v/>
      </c>
      <c r="AZ13" s="1" t="str">
        <f ca="1">IF(($A13&lt;&gt;"")*(AZ$1&lt;&gt;""),IF(_xlfn.XLOOKUP(AZ$1,Attendance_sorted_S!$B12:$CW12,Attendance_sorted_S!$B12:$CW12,"nn")&lt;&gt;"nn","•",""),"")</f>
        <v/>
      </c>
      <c r="BA13" s="1" t="str">
        <f ca="1">IF(($A13&lt;&gt;"")*(BA$1&lt;&gt;""),IF(_xlfn.XLOOKUP(BA$1,Attendance_sorted_S!$B12:$CW12,Attendance_sorted_S!$B12:$CW12,"nn")&lt;&gt;"nn","•",""),"")</f>
        <v/>
      </c>
      <c r="BB13" s="1" t="str">
        <f ca="1">IF(($A13&lt;&gt;"")*(BB$1&lt;&gt;""),IF(_xlfn.XLOOKUP(BB$1,Attendance_sorted_S!$B12:$CW12,Attendance_sorted_S!$B12:$CW12,"nn")&lt;&gt;"nn","•",""),"")</f>
        <v/>
      </c>
      <c r="BC13" s="1" t="str">
        <f ca="1">IF(($A13&lt;&gt;"")*(BC$1&lt;&gt;""),IF(_xlfn.XLOOKUP(BC$1,Attendance_sorted_S!$B12:$CW12,Attendance_sorted_S!$B12:$CW12,"nn")&lt;&gt;"nn","•",""),"")</f>
        <v/>
      </c>
      <c r="BD13" s="1" t="str">
        <f ca="1">IF(($A13&lt;&gt;"")*(BD$1&lt;&gt;""),IF(_xlfn.XLOOKUP(BD$1,Attendance_sorted_S!$B12:$CW12,Attendance_sorted_S!$B12:$CW12,"nn")&lt;&gt;"nn","•",""),"")</f>
        <v/>
      </c>
      <c r="BE13" s="1" t="str">
        <f ca="1">IF(($A13&lt;&gt;"")*(BE$1&lt;&gt;""),IF(_xlfn.XLOOKUP(BE$1,Attendance_sorted_S!$B12:$CW12,Attendance_sorted_S!$B12:$CW12,"nn")&lt;&gt;"nn","•",""),"")</f>
        <v/>
      </c>
      <c r="BF13" s="1" t="str">
        <f ca="1">IF(($A13&lt;&gt;"")*(BF$1&lt;&gt;""),IF(_xlfn.XLOOKUP(BF$1,Attendance_sorted_S!$B12:$CW12,Attendance_sorted_S!$B12:$CW12,"nn")&lt;&gt;"nn","•",""),"")</f>
        <v/>
      </c>
      <c r="BG13" s="1" t="str">
        <f ca="1">IF(($A13&lt;&gt;"")*(BG$1&lt;&gt;""),IF(_xlfn.XLOOKUP(BG$1,Attendance_sorted_S!$B12:$CW12,Attendance_sorted_S!$B12:$CW12,"nn")&lt;&gt;"nn","•",""),"")</f>
        <v/>
      </c>
      <c r="BH13" s="1" t="str">
        <f ca="1">IF(($A13&lt;&gt;"")*(BH$1&lt;&gt;""),IF(_xlfn.XLOOKUP(BH$1,Attendance_sorted_S!$B12:$CW12,Attendance_sorted_S!$B12:$CW12,"nn")&lt;&gt;"nn","•",""),"")</f>
        <v/>
      </c>
      <c r="BI13" s="1" t="str">
        <f ca="1">IF(($A13&lt;&gt;"")*(BI$1&lt;&gt;""),IF(_xlfn.XLOOKUP(BI$1,Attendance_sorted_S!$B12:$CW12,Attendance_sorted_S!$B12:$CW12,"nn")&lt;&gt;"nn","•",""),"")</f>
        <v/>
      </c>
      <c r="BJ13" s="1" t="str">
        <f ca="1">IF(($A13&lt;&gt;"")*(BJ$1&lt;&gt;""),IF(_xlfn.XLOOKUP(BJ$1,Attendance_sorted_S!$B12:$CW12,Attendance_sorted_S!$B12:$CW12,"nn")&lt;&gt;"nn","•",""),"")</f>
        <v/>
      </c>
      <c r="BK13" s="1" t="str">
        <f ca="1">IF(($A13&lt;&gt;"")*(BK$1&lt;&gt;""),IF(_xlfn.XLOOKUP(BK$1,Attendance_sorted_S!$B12:$CW12,Attendance_sorted_S!$B12:$CW12,"nn")&lt;&gt;"nn","•",""),"")</f>
        <v/>
      </c>
      <c r="BL13" s="1" t="str">
        <f ca="1">IF(($A13&lt;&gt;"")*(BL$1&lt;&gt;""),IF(_xlfn.XLOOKUP(BL$1,Attendance_sorted_S!$B12:$CW12,Attendance_sorted_S!$B12:$CW12,"nn")&lt;&gt;"nn","•",""),"")</f>
        <v/>
      </c>
      <c r="BM13" s="1" t="str">
        <f ca="1">IF(($A13&lt;&gt;"")*(BM$1&lt;&gt;""),IF(_xlfn.XLOOKUP(BM$1,Attendance_sorted_S!$B12:$CW12,Attendance_sorted_S!$B12:$CW12,"nn")&lt;&gt;"nn","•",""),"")</f>
        <v/>
      </c>
      <c r="BN13" s="1" t="str">
        <f ca="1">IF(($A13&lt;&gt;"")*(BN$1&lt;&gt;""),IF(_xlfn.XLOOKUP(BN$1,Attendance_sorted_S!$B12:$CW12,Attendance_sorted_S!$B12:$CW12,"nn")&lt;&gt;"nn","•",""),"")</f>
        <v/>
      </c>
      <c r="BO13" s="1" t="str">
        <f ca="1">IF(($A13&lt;&gt;"")*(BO$1&lt;&gt;""),IF(_xlfn.XLOOKUP(BO$1,Attendance_sorted_S!$B12:$CW12,Attendance_sorted_S!$B12:$CW12,"nn")&lt;&gt;"nn","•",""),"")</f>
        <v/>
      </c>
      <c r="BP13" s="1" t="str">
        <f ca="1">IF(($A13&lt;&gt;"")*(BP$1&lt;&gt;""),IF(_xlfn.XLOOKUP(BP$1,Attendance_sorted_S!$B12:$CW12,Attendance_sorted_S!$B12:$CW12,"nn")&lt;&gt;"nn","•",""),"")</f>
        <v/>
      </c>
      <c r="BQ13" s="1" t="str">
        <f ca="1">IF(($A13&lt;&gt;"")*(BQ$1&lt;&gt;""),IF(_xlfn.XLOOKUP(BQ$1,Attendance_sorted_S!$B12:$CW12,Attendance_sorted_S!$B12:$CW12,"nn")&lt;&gt;"nn","•",""),"")</f>
        <v/>
      </c>
      <c r="BR13" s="1" t="str">
        <f ca="1">IF(($A13&lt;&gt;"")*(BR$1&lt;&gt;""),IF(_xlfn.XLOOKUP(BR$1,Attendance_sorted_S!$B12:$CW12,Attendance_sorted_S!$B12:$CW12,"nn")&lt;&gt;"nn","•",""),"")</f>
        <v/>
      </c>
      <c r="BS13" s="1" t="str">
        <f ca="1">IF(($A13&lt;&gt;"")*(BS$1&lt;&gt;""),IF(_xlfn.XLOOKUP(BS$1,Attendance_sorted_S!$B12:$CW12,Attendance_sorted_S!$B12:$CW12,"nn")&lt;&gt;"nn","•",""),"")</f>
        <v/>
      </c>
      <c r="BT13" s="1" t="str">
        <f ca="1">IF(($A13&lt;&gt;"")*(BT$1&lt;&gt;""),IF(_xlfn.XLOOKUP(BT$1,Attendance_sorted_S!$B12:$CW12,Attendance_sorted_S!$B12:$CW12,"nn")&lt;&gt;"nn","•",""),"")</f>
        <v/>
      </c>
      <c r="BU13" s="1" t="str">
        <f ca="1">IF(($A13&lt;&gt;"")*(BU$1&lt;&gt;""),IF(_xlfn.XLOOKUP(BU$1,Attendance_sorted_S!$B12:$CW12,Attendance_sorted_S!$B12:$CW12,"nn")&lt;&gt;"nn","•",""),"")</f>
        <v/>
      </c>
      <c r="BV13" s="1" t="str">
        <f ca="1">IF(($A13&lt;&gt;"")*(BV$1&lt;&gt;""),IF(_xlfn.XLOOKUP(BV$1,Attendance_sorted_S!$B12:$CW12,Attendance_sorted_S!$B12:$CW12,"nn")&lt;&gt;"nn","•",""),"")</f>
        <v/>
      </c>
      <c r="BW13" s="1" t="str">
        <f ca="1">IF(($A13&lt;&gt;"")*(BW$1&lt;&gt;""),IF(_xlfn.XLOOKUP(BW$1,Attendance_sorted_S!$B12:$CW12,Attendance_sorted_S!$B12:$CW12,"nn")&lt;&gt;"nn","•",""),"")</f>
        <v/>
      </c>
      <c r="BX13" s="1" t="str">
        <f ca="1">IF(($A13&lt;&gt;"")*(BX$1&lt;&gt;""),IF(_xlfn.XLOOKUP(BX$1,Attendance_sorted_S!$B12:$CW12,Attendance_sorted_S!$B12:$CW12,"nn")&lt;&gt;"nn","•",""),"")</f>
        <v/>
      </c>
      <c r="BY13" s="1" t="str">
        <f ca="1">IF(($A13&lt;&gt;"")*(BY$1&lt;&gt;""),IF(_xlfn.XLOOKUP(BY$1,Attendance_sorted_S!$B12:$CW12,Attendance_sorted_S!$B12:$CW12,"nn")&lt;&gt;"nn","•",""),"")</f>
        <v/>
      </c>
      <c r="BZ13" s="1" t="str">
        <f ca="1">IF(($A13&lt;&gt;"")*(BZ$1&lt;&gt;""),IF(_xlfn.XLOOKUP(BZ$1,Attendance_sorted_S!$B12:$CW12,Attendance_sorted_S!$B12:$CW12,"nn")&lt;&gt;"nn","•",""),"")</f>
        <v/>
      </c>
      <c r="CA13" s="1" t="str">
        <f ca="1">IF(($A13&lt;&gt;"")*(CA$1&lt;&gt;""),IF(_xlfn.XLOOKUP(CA$1,Attendance_sorted_S!$B12:$CW12,Attendance_sorted_S!$B12:$CW12,"nn")&lt;&gt;"nn","•",""),"")</f>
        <v/>
      </c>
      <c r="CB13" s="1" t="str">
        <f ca="1">IF(($A13&lt;&gt;"")*(CB$1&lt;&gt;""),IF(_xlfn.XLOOKUP(CB$1,Attendance_sorted_S!$B12:$CW12,Attendance_sorted_S!$B12:$CW12,"nn")&lt;&gt;"nn","•",""),"")</f>
        <v/>
      </c>
      <c r="CC13" s="1" t="str">
        <f ca="1">IF(($A13&lt;&gt;"")*(CC$1&lt;&gt;""),IF(_xlfn.XLOOKUP(CC$1,Attendance_sorted_S!$B12:$CW12,Attendance_sorted_S!$B12:$CW12,"nn")&lt;&gt;"nn","•",""),"")</f>
        <v/>
      </c>
      <c r="CD13" s="1" t="str">
        <f ca="1">IF(($A13&lt;&gt;"")*(CD$1&lt;&gt;""),IF(_xlfn.XLOOKUP(CD$1,Attendance_sorted_S!$B12:$CW12,Attendance_sorted_S!$B12:$CW12,"nn")&lt;&gt;"nn","•",""),"")</f>
        <v/>
      </c>
      <c r="CE13" s="1" t="str">
        <f ca="1">IF(($A13&lt;&gt;"")*(CE$1&lt;&gt;""),IF(_xlfn.XLOOKUP(CE$1,Attendance_sorted_S!$B12:$CW12,Attendance_sorted_S!$B12:$CW12,"nn")&lt;&gt;"nn","•",""),"")</f>
        <v/>
      </c>
      <c r="CF13" s="1" t="str">
        <f ca="1">IF(($A13&lt;&gt;"")*(CF$1&lt;&gt;""),IF(_xlfn.XLOOKUP(CF$1,Attendance_sorted_S!$B12:$CW12,Attendance_sorted_S!$B12:$CW12,"nn")&lt;&gt;"nn","•",""),"")</f>
        <v/>
      </c>
      <c r="CG13" s="1" t="str">
        <f ca="1">IF(($A13&lt;&gt;"")*(CG$1&lt;&gt;""),IF(_xlfn.XLOOKUP(CG$1,Attendance_sorted_S!$B12:$CW12,Attendance_sorted_S!$B12:$CW12,"nn")&lt;&gt;"nn","•",""),"")</f>
        <v/>
      </c>
      <c r="CH13" s="1" t="str">
        <f ca="1">IF(($A13&lt;&gt;"")*(CH$1&lt;&gt;""),IF(_xlfn.XLOOKUP(CH$1,Attendance_sorted_S!$B12:$CW12,Attendance_sorted_S!$B12:$CW12,"nn")&lt;&gt;"nn","•",""),"")</f>
        <v/>
      </c>
      <c r="CI13" s="1" t="str">
        <f ca="1">IF(($A13&lt;&gt;"")*(CI$1&lt;&gt;""),IF(_xlfn.XLOOKUP(CI$1,Attendance_sorted_S!$B12:$CW12,Attendance_sorted_S!$B12:$CW12,"nn")&lt;&gt;"nn","•",""),"")</f>
        <v/>
      </c>
      <c r="CJ13" s="1" t="str">
        <f ca="1">IF(($A13&lt;&gt;"")*(CJ$1&lt;&gt;""),IF(_xlfn.XLOOKUP(CJ$1,Attendance_sorted_S!$B12:$CW12,Attendance_sorted_S!$B12:$CW12,"nn")&lt;&gt;"nn","•",""),"")</f>
        <v/>
      </c>
      <c r="CK13" s="1" t="str">
        <f ca="1">IF(($A13&lt;&gt;"")*(CK$1&lt;&gt;""),IF(_xlfn.XLOOKUP(CK$1,Attendance_sorted_S!$B12:$CW12,Attendance_sorted_S!$B12:$CW12,"nn")&lt;&gt;"nn","•",""),"")</f>
        <v/>
      </c>
      <c r="CL13" s="1" t="str">
        <f ca="1">IF(($A13&lt;&gt;"")*(CL$1&lt;&gt;""),IF(_xlfn.XLOOKUP(CL$1,Attendance_sorted_S!$B12:$CW12,Attendance_sorted_S!$B12:$CW12,"nn")&lt;&gt;"nn","•",""),"")</f>
        <v/>
      </c>
      <c r="CM13" s="1" t="str">
        <f ca="1">IF(($A13&lt;&gt;"")*(CM$1&lt;&gt;""),IF(_xlfn.XLOOKUP(CM$1,Attendance_sorted_S!$B12:$CW12,Attendance_sorted_S!$B12:$CW12,"nn")&lt;&gt;"nn","•",""),"")</f>
        <v/>
      </c>
      <c r="CN13" s="1" t="str">
        <f ca="1">IF(($A13&lt;&gt;"")*(CN$1&lt;&gt;""),IF(_xlfn.XLOOKUP(CN$1,Attendance_sorted_S!$B12:$CW12,Attendance_sorted_S!$B12:$CW12,"nn")&lt;&gt;"nn","•",""),"")</f>
        <v/>
      </c>
      <c r="CO13" s="1" t="str">
        <f ca="1">IF(($A13&lt;&gt;"")*(CO$1&lt;&gt;""),IF(_xlfn.XLOOKUP(CO$1,Attendance_sorted_S!$B12:$CW12,Attendance_sorted_S!$B12:$CW12,"nn")&lt;&gt;"nn","•",""),"")</f>
        <v/>
      </c>
      <c r="CP13" s="1" t="str">
        <f ca="1">IF(($A13&lt;&gt;"")*(CP$1&lt;&gt;""),IF(_xlfn.XLOOKUP(CP$1,Attendance_sorted_S!$B12:$CW12,Attendance_sorted_S!$B12:$CW12,"nn")&lt;&gt;"nn","•",""),"")</f>
        <v/>
      </c>
      <c r="CQ13" s="1" t="str">
        <f ca="1">IF(($A13&lt;&gt;"")*(CQ$1&lt;&gt;""),IF(_xlfn.XLOOKUP(CQ$1,Attendance_sorted_S!$B12:$CW12,Attendance_sorted_S!$B12:$CW12,"nn")&lt;&gt;"nn","•",""),"")</f>
        <v/>
      </c>
      <c r="CR13" s="1" t="str">
        <f ca="1">IF(($A13&lt;&gt;"")*(CR$1&lt;&gt;""),IF(_xlfn.XLOOKUP(CR$1,Attendance_sorted_S!$B12:$CW12,Attendance_sorted_S!$B12:$CW12,"nn")&lt;&gt;"nn","•",""),"")</f>
        <v/>
      </c>
      <c r="CS13" s="1" t="str">
        <f ca="1">IF(($A13&lt;&gt;"")*(CS$1&lt;&gt;""),IF(_xlfn.XLOOKUP(CS$1,Attendance_sorted_S!$B12:$CW12,Attendance_sorted_S!$B12:$CW12,"nn")&lt;&gt;"nn","•",""),"")</f>
        <v/>
      </c>
      <c r="CT13" s="1" t="str">
        <f ca="1">IF(($A13&lt;&gt;"")*(CT$1&lt;&gt;""),IF(_xlfn.XLOOKUP(CT$1,Attendance_sorted_S!$B12:$CW12,Attendance_sorted_S!$B12:$CW12,"nn")&lt;&gt;"nn","•",""),"")</f>
        <v/>
      </c>
      <c r="CU13" s="1" t="str">
        <f ca="1">IF(($A13&lt;&gt;"")*(CU$1&lt;&gt;""),IF(_xlfn.XLOOKUP(CU$1,Attendance_sorted_S!$B12:$CW12,Attendance_sorted_S!$B12:$CW12,"nn")&lt;&gt;"nn","•",""),"")</f>
        <v/>
      </c>
      <c r="CV13" s="1" t="str">
        <f ca="1">IF(($A13&lt;&gt;"")*(CV$1&lt;&gt;""),IF(_xlfn.XLOOKUP(CV$1,Attendance_sorted_S!$B12:$CW12,Attendance_sorted_S!$B12:$CW12,"nn")&lt;&gt;"nn","•",""),"")</f>
        <v/>
      </c>
      <c r="CW13" s="1" t="str">
        <f ca="1">IF(($A13&lt;&gt;"")*(CW$1&lt;&gt;""),IF(_xlfn.XLOOKUP(CW$1,Attendance_sorted_S!$B12:$CW12,Attendance_sorted_S!$B12:$CW12,"nn")&lt;&gt;"nn","•",""),"")</f>
        <v/>
      </c>
    </row>
    <row r="14" spans="1:101">
      <c r="A14" s="1">
        <v>304</v>
      </c>
      <c r="B14" s="1" t="str">
        <f ca="1">IF(($A14&lt;&gt;"")*(B$1&lt;&gt;""),IF(_xlfn.XLOOKUP(B$1,Attendance_sorted_S!$B13:$CW13,Attendance_sorted_S!$B13:$CW13,"nn")&lt;&gt;"nn","•",""),"")</f>
        <v/>
      </c>
      <c r="C14" s="1" t="str">
        <f ca="1">IF(($A14&lt;&gt;"")*(C$1&lt;&gt;""),IF(_xlfn.XLOOKUP(C$1,Attendance_sorted_S!$B13:$CW13,Attendance_sorted_S!$B13:$CW13,"nn")&lt;&gt;"nn","•",""),"")</f>
        <v/>
      </c>
      <c r="D14" s="1" t="str">
        <f ca="1">IF(($A14&lt;&gt;"")*(D$1&lt;&gt;""),IF(_xlfn.XLOOKUP(D$1,Attendance_sorted_S!$B13:$CW13,Attendance_sorted_S!$B13:$CW13,"nn")&lt;&gt;"nn","•",""),"")</f>
        <v>•</v>
      </c>
      <c r="E14" s="1" t="str">
        <f ca="1">IF(($A14&lt;&gt;"")*(E$1&lt;&gt;""),IF(_xlfn.XLOOKUP(E$1,Attendance_sorted_S!$B13:$CW13,Attendance_sorted_S!$B13:$CW13,"nn")&lt;&gt;"nn","•",""),"")</f>
        <v>•</v>
      </c>
      <c r="F14" s="1" t="str">
        <f ca="1">IF(($A14&lt;&gt;"")*(F$1&lt;&gt;""),IF(_xlfn.XLOOKUP(F$1,Attendance_sorted_S!$B13:$CW13,Attendance_sorted_S!$B13:$CW13,"nn")&lt;&gt;"nn","•",""),"")</f>
        <v>•</v>
      </c>
      <c r="G14" s="1" t="str">
        <f ca="1">IF(($A14&lt;&gt;"")*(G$1&lt;&gt;""),IF(_xlfn.XLOOKUP(G$1,Attendance_sorted_S!$B13:$CW13,Attendance_sorted_S!$B13:$CW13,"nn")&lt;&gt;"nn","•",""),"")</f>
        <v>•</v>
      </c>
      <c r="H14" s="1" t="str">
        <f ca="1">IF(($A14&lt;&gt;"")*(H$1&lt;&gt;""),IF(_xlfn.XLOOKUP(H$1,Attendance_sorted_S!$B13:$CW13,Attendance_sorted_S!$B13:$CW13,"nn")&lt;&gt;"nn","•",""),"")</f>
        <v/>
      </c>
      <c r="I14" s="1" t="str">
        <f ca="1">IF(($A14&lt;&gt;"")*(I$1&lt;&gt;""),IF(_xlfn.XLOOKUP(I$1,Attendance_sorted_S!$B13:$CW13,Attendance_sorted_S!$B13:$CW13,"nn")&lt;&gt;"nn","•",""),"")</f>
        <v/>
      </c>
      <c r="J14" s="1" t="str">
        <f ca="1">IF(($A14&lt;&gt;"")*(J$1&lt;&gt;""),IF(_xlfn.XLOOKUP(J$1,Attendance_sorted_S!$B13:$CW13,Attendance_sorted_S!$B13:$CW13,"nn")&lt;&gt;"nn","•",""),"")</f>
        <v>•</v>
      </c>
      <c r="K14" s="1" t="str">
        <f ca="1">IF(($A14&lt;&gt;"")*(K$1&lt;&gt;""),IF(_xlfn.XLOOKUP(K$1,Attendance_sorted_S!$B13:$CW13,Attendance_sorted_S!$B13:$CW13,"nn")&lt;&gt;"nn","•",""),"")</f>
        <v>•</v>
      </c>
      <c r="L14" s="1" t="str">
        <f ca="1">IF(($A14&lt;&gt;"")*(L$1&lt;&gt;""),IF(_xlfn.XLOOKUP(L$1,Attendance_sorted_S!$B13:$CW13,Attendance_sorted_S!$B13:$CW13,"nn")&lt;&gt;"nn","•",""),"")</f>
        <v>•</v>
      </c>
      <c r="M14" s="1" t="str">
        <f ca="1">IF(($A14&lt;&gt;"")*(M$1&lt;&gt;""),IF(_xlfn.XLOOKUP(M$1,Attendance_sorted_S!$B13:$CW13,Attendance_sorted_S!$B13:$CW13,"nn")&lt;&gt;"nn","•",""),"")</f>
        <v>•</v>
      </c>
      <c r="N14" s="1" t="str">
        <f ca="1">IF(($A14&lt;&gt;"")*(N$1&lt;&gt;""),IF(_xlfn.XLOOKUP(N$1,Attendance_sorted_S!$B13:$CW13,Attendance_sorted_S!$B13:$CW13,"nn")&lt;&gt;"nn","•",""),"")</f>
        <v/>
      </c>
      <c r="O14" s="1" t="str">
        <f ca="1">IF(($A14&lt;&gt;"")*(O$1&lt;&gt;""),IF(_xlfn.XLOOKUP(O$1,Attendance_sorted_S!$B13:$CW13,Attendance_sorted_S!$B13:$CW13,"nn")&lt;&gt;"nn","•",""),"")</f>
        <v>•</v>
      </c>
      <c r="P14" s="1" t="str">
        <f ca="1">IF(($A14&lt;&gt;"")*(P$1&lt;&gt;""),IF(_xlfn.XLOOKUP(P$1,Attendance_sorted_S!$B13:$CW13,Attendance_sorted_S!$B13:$CW13,"nn")&lt;&gt;"nn","•",""),"")</f>
        <v>•</v>
      </c>
      <c r="Q14" s="1" t="str">
        <f ca="1">IF(($A14&lt;&gt;"")*(Q$1&lt;&gt;""),IF(_xlfn.XLOOKUP(Q$1,Attendance_sorted_S!$B13:$CW13,Attendance_sorted_S!$B13:$CW13,"nn")&lt;&gt;"nn","•",""),"")</f>
        <v/>
      </c>
      <c r="R14" s="1" t="str">
        <f ca="1">IF(($A14&lt;&gt;"")*(R$1&lt;&gt;""),IF(_xlfn.XLOOKUP(R$1,Attendance_sorted_S!$B13:$CW13,Attendance_sorted_S!$B13:$CW13,"nn")&lt;&gt;"nn","•",""),"")</f>
        <v>•</v>
      </c>
      <c r="S14" s="1" t="str">
        <f ca="1">IF(($A14&lt;&gt;"")*(S$1&lt;&gt;""),IF(_xlfn.XLOOKUP(S$1,Attendance_sorted_S!$B13:$CW13,Attendance_sorted_S!$B13:$CW13,"nn")&lt;&gt;"nn","•",""),"")</f>
        <v>•</v>
      </c>
      <c r="T14" s="1" t="str">
        <f ca="1">IF(($A14&lt;&gt;"")*(T$1&lt;&gt;""),IF(_xlfn.XLOOKUP(T$1,Attendance_sorted_S!$B13:$CW13,Attendance_sorted_S!$B13:$CW13,"nn")&lt;&gt;"nn","•",""),"")</f>
        <v>•</v>
      </c>
      <c r="U14" s="1" t="str">
        <f ca="1">IF(($A14&lt;&gt;"")*(U$1&lt;&gt;""),IF(_xlfn.XLOOKUP(U$1,Attendance_sorted_S!$B13:$CW13,Attendance_sorted_S!$B13:$CW13,"nn")&lt;&gt;"nn","•",""),"")</f>
        <v>•</v>
      </c>
      <c r="V14" s="1" t="str">
        <f ca="1">IF(($A14&lt;&gt;"")*(V$1&lt;&gt;""),IF(_xlfn.XLOOKUP(V$1,Attendance_sorted_S!$B13:$CW13,Attendance_sorted_S!$B13:$CW13,"nn")&lt;&gt;"nn","•",""),"")</f>
        <v>•</v>
      </c>
      <c r="W14" s="1" t="str">
        <f ca="1">IF(($A14&lt;&gt;"")*(W$1&lt;&gt;""),IF(_xlfn.XLOOKUP(W$1,Attendance_sorted_S!$B13:$CW13,Attendance_sorted_S!$B13:$CW13,"nn")&lt;&gt;"nn","•",""),"")</f>
        <v>•</v>
      </c>
      <c r="X14" s="1" t="str">
        <f ca="1">IF(($A14&lt;&gt;"")*(X$1&lt;&gt;""),IF(_xlfn.XLOOKUP(X$1,Attendance_sorted_S!$B13:$CW13,Attendance_sorted_S!$B13:$CW13,"nn")&lt;&gt;"nn","•",""),"")</f>
        <v>•</v>
      </c>
      <c r="Y14" s="1" t="str">
        <f ca="1">IF(($A14&lt;&gt;"")*(Y$1&lt;&gt;""),IF(_xlfn.XLOOKUP(Y$1,Attendance_sorted_S!$B13:$CW13,Attendance_sorted_S!$B13:$CW13,"nn")&lt;&gt;"nn","•",""),"")</f>
        <v/>
      </c>
      <c r="Z14" s="1" t="str">
        <f ca="1">IF(($A14&lt;&gt;"")*(Z$1&lt;&gt;""),IF(_xlfn.XLOOKUP(Z$1,Attendance_sorted_S!$B13:$CW13,Attendance_sorted_S!$B13:$CW13,"nn")&lt;&gt;"nn","•",""),"")</f>
        <v/>
      </c>
      <c r="AA14" s="1" t="str">
        <f ca="1">IF(($A14&lt;&gt;"")*(AA$1&lt;&gt;""),IF(_xlfn.XLOOKUP(AA$1,Attendance_sorted_S!$B13:$CW13,Attendance_sorted_S!$B13:$CW13,"nn")&lt;&gt;"nn","•",""),"")</f>
        <v/>
      </c>
      <c r="AB14" s="1" t="str">
        <f ca="1">IF(($A14&lt;&gt;"")*(AB$1&lt;&gt;""),IF(_xlfn.XLOOKUP(AB$1,Attendance_sorted_S!$B13:$CW13,Attendance_sorted_S!$B13:$CW13,"nn")&lt;&gt;"nn","•",""),"")</f>
        <v/>
      </c>
      <c r="AC14" s="1" t="str">
        <f ca="1">IF(($A14&lt;&gt;"")*(AC$1&lt;&gt;""),IF(_xlfn.XLOOKUP(AC$1,Attendance_sorted_S!$B13:$CW13,Attendance_sorted_S!$B13:$CW13,"nn")&lt;&gt;"nn","•",""),"")</f>
        <v/>
      </c>
      <c r="AD14" s="1" t="str">
        <f ca="1">IF(($A14&lt;&gt;"")*(AD$1&lt;&gt;""),IF(_xlfn.XLOOKUP(AD$1,Attendance_sorted_S!$B13:$CW13,Attendance_sorted_S!$B13:$CW13,"nn")&lt;&gt;"nn","•",""),"")</f>
        <v/>
      </c>
      <c r="AE14" s="1" t="str">
        <f ca="1">IF(($A14&lt;&gt;"")*(AE$1&lt;&gt;""),IF(_xlfn.XLOOKUP(AE$1,Attendance_sorted_S!$B13:$CW13,Attendance_sorted_S!$B13:$CW13,"nn")&lt;&gt;"nn","•",""),"")</f>
        <v/>
      </c>
      <c r="AF14" s="1" t="str">
        <f ca="1">IF(($A14&lt;&gt;"")*(AF$1&lt;&gt;""),IF(_xlfn.XLOOKUP(AF$1,Attendance_sorted_S!$B13:$CW13,Attendance_sorted_S!$B13:$CW13,"nn")&lt;&gt;"nn","•",""),"")</f>
        <v/>
      </c>
      <c r="AG14" s="1" t="str">
        <f ca="1">IF(($A14&lt;&gt;"")*(AG$1&lt;&gt;""),IF(_xlfn.XLOOKUP(AG$1,Attendance_sorted_S!$B13:$CW13,Attendance_sorted_S!$B13:$CW13,"nn")&lt;&gt;"nn","•",""),"")</f>
        <v/>
      </c>
      <c r="AH14" s="1" t="str">
        <f ca="1">IF(($A14&lt;&gt;"")*(AH$1&lt;&gt;""),IF(_xlfn.XLOOKUP(AH$1,Attendance_sorted_S!$B13:$CW13,Attendance_sorted_S!$B13:$CW13,"nn")&lt;&gt;"nn","•",""),"")</f>
        <v/>
      </c>
      <c r="AI14" s="1" t="str">
        <f ca="1">IF(($A14&lt;&gt;"")*(AI$1&lt;&gt;""),IF(_xlfn.XLOOKUP(AI$1,Attendance_sorted_S!$B13:$CW13,Attendance_sorted_S!$B13:$CW13,"nn")&lt;&gt;"nn","•",""),"")</f>
        <v/>
      </c>
      <c r="AJ14" s="1" t="str">
        <f ca="1">IF(($A14&lt;&gt;"")*(AJ$1&lt;&gt;""),IF(_xlfn.XLOOKUP(AJ$1,Attendance_sorted_S!$B13:$CW13,Attendance_sorted_S!$B13:$CW13,"nn")&lt;&gt;"nn","•",""),"")</f>
        <v/>
      </c>
      <c r="AK14" s="1" t="str">
        <f ca="1">IF(($A14&lt;&gt;"")*(AK$1&lt;&gt;""),IF(_xlfn.XLOOKUP(AK$1,Attendance_sorted_S!$B13:$CW13,Attendance_sorted_S!$B13:$CW13,"nn")&lt;&gt;"nn","•",""),"")</f>
        <v/>
      </c>
      <c r="AL14" s="1" t="str">
        <f ca="1">IF(($A14&lt;&gt;"")*(AL$1&lt;&gt;""),IF(_xlfn.XLOOKUP(AL$1,Attendance_sorted_S!$B13:$CW13,Attendance_sorted_S!$B13:$CW13,"nn")&lt;&gt;"nn","•",""),"")</f>
        <v/>
      </c>
      <c r="AM14" s="1" t="str">
        <f ca="1">IF(($A14&lt;&gt;"")*(AM$1&lt;&gt;""),IF(_xlfn.XLOOKUP(AM$1,Attendance_sorted_S!$B13:$CW13,Attendance_sorted_S!$B13:$CW13,"nn")&lt;&gt;"nn","•",""),"")</f>
        <v/>
      </c>
      <c r="AN14" s="1" t="str">
        <f ca="1">IF(($A14&lt;&gt;"")*(AN$1&lt;&gt;""),IF(_xlfn.XLOOKUP(AN$1,Attendance_sorted_S!$B13:$CW13,Attendance_sorted_S!$B13:$CW13,"nn")&lt;&gt;"nn","•",""),"")</f>
        <v/>
      </c>
      <c r="AO14" s="1" t="str">
        <f ca="1">IF(($A14&lt;&gt;"")*(AO$1&lt;&gt;""),IF(_xlfn.XLOOKUP(AO$1,Attendance_sorted_S!$B13:$CW13,Attendance_sorted_S!$B13:$CW13,"nn")&lt;&gt;"nn","•",""),"")</f>
        <v/>
      </c>
      <c r="AP14" s="1" t="str">
        <f ca="1">IF(($A14&lt;&gt;"")*(AP$1&lt;&gt;""),IF(_xlfn.XLOOKUP(AP$1,Attendance_sorted_S!$B13:$CW13,Attendance_sorted_S!$B13:$CW13,"nn")&lt;&gt;"nn","•",""),"")</f>
        <v/>
      </c>
      <c r="AQ14" s="1" t="str">
        <f ca="1">IF(($A14&lt;&gt;"")*(AQ$1&lt;&gt;""),IF(_xlfn.XLOOKUP(AQ$1,Attendance_sorted_S!$B13:$CW13,Attendance_sorted_S!$B13:$CW13,"nn")&lt;&gt;"nn","•",""),"")</f>
        <v/>
      </c>
      <c r="AR14" s="1" t="str">
        <f ca="1">IF(($A14&lt;&gt;"")*(AR$1&lt;&gt;""),IF(_xlfn.XLOOKUP(AR$1,Attendance_sorted_S!$B13:$CW13,Attendance_sorted_S!$B13:$CW13,"nn")&lt;&gt;"nn","•",""),"")</f>
        <v/>
      </c>
      <c r="AS14" s="1" t="str">
        <f ca="1">IF(($A14&lt;&gt;"")*(AS$1&lt;&gt;""),IF(_xlfn.XLOOKUP(AS$1,Attendance_sorted_S!$B13:$CW13,Attendance_sorted_S!$B13:$CW13,"nn")&lt;&gt;"nn","•",""),"")</f>
        <v/>
      </c>
      <c r="AT14" s="1" t="str">
        <f ca="1">IF(($A14&lt;&gt;"")*(AT$1&lt;&gt;""),IF(_xlfn.XLOOKUP(AT$1,Attendance_sorted_S!$B13:$CW13,Attendance_sorted_S!$B13:$CW13,"nn")&lt;&gt;"nn","•",""),"")</f>
        <v/>
      </c>
      <c r="AU14" s="1" t="str">
        <f ca="1">IF(($A14&lt;&gt;"")*(AU$1&lt;&gt;""),IF(_xlfn.XLOOKUP(AU$1,Attendance_sorted_S!$B13:$CW13,Attendance_sorted_S!$B13:$CW13,"nn")&lt;&gt;"nn","•",""),"")</f>
        <v/>
      </c>
      <c r="AV14" s="1" t="str">
        <f ca="1">IF(($A14&lt;&gt;"")*(AV$1&lt;&gt;""),IF(_xlfn.XLOOKUP(AV$1,Attendance_sorted_S!$B13:$CW13,Attendance_sorted_S!$B13:$CW13,"nn")&lt;&gt;"nn","•",""),"")</f>
        <v/>
      </c>
      <c r="AW14" s="1" t="str">
        <f ca="1">IF(($A14&lt;&gt;"")*(AW$1&lt;&gt;""),IF(_xlfn.XLOOKUP(AW$1,Attendance_sorted_S!$B13:$CW13,Attendance_sorted_S!$B13:$CW13,"nn")&lt;&gt;"nn","•",""),"")</f>
        <v/>
      </c>
      <c r="AX14" s="1" t="str">
        <f ca="1">IF(($A14&lt;&gt;"")*(AX$1&lt;&gt;""),IF(_xlfn.XLOOKUP(AX$1,Attendance_sorted_S!$B13:$CW13,Attendance_sorted_S!$B13:$CW13,"nn")&lt;&gt;"nn","•",""),"")</f>
        <v/>
      </c>
      <c r="AY14" s="1" t="str">
        <f ca="1">IF(($A14&lt;&gt;"")*(AY$1&lt;&gt;""),IF(_xlfn.XLOOKUP(AY$1,Attendance_sorted_S!$B13:$CW13,Attendance_sorted_S!$B13:$CW13,"nn")&lt;&gt;"nn","•",""),"")</f>
        <v/>
      </c>
      <c r="AZ14" s="1" t="str">
        <f ca="1">IF(($A14&lt;&gt;"")*(AZ$1&lt;&gt;""),IF(_xlfn.XLOOKUP(AZ$1,Attendance_sorted_S!$B13:$CW13,Attendance_sorted_S!$B13:$CW13,"nn")&lt;&gt;"nn","•",""),"")</f>
        <v/>
      </c>
      <c r="BA14" s="1" t="str">
        <f ca="1">IF(($A14&lt;&gt;"")*(BA$1&lt;&gt;""),IF(_xlfn.XLOOKUP(BA$1,Attendance_sorted_S!$B13:$CW13,Attendance_sorted_S!$B13:$CW13,"nn")&lt;&gt;"nn","•",""),"")</f>
        <v/>
      </c>
      <c r="BB14" s="1" t="str">
        <f ca="1">IF(($A14&lt;&gt;"")*(BB$1&lt;&gt;""),IF(_xlfn.XLOOKUP(BB$1,Attendance_sorted_S!$B13:$CW13,Attendance_sorted_S!$B13:$CW13,"nn")&lt;&gt;"nn","•",""),"")</f>
        <v/>
      </c>
      <c r="BC14" s="1" t="str">
        <f ca="1">IF(($A14&lt;&gt;"")*(BC$1&lt;&gt;""),IF(_xlfn.XLOOKUP(BC$1,Attendance_sorted_S!$B13:$CW13,Attendance_sorted_S!$B13:$CW13,"nn")&lt;&gt;"nn","•",""),"")</f>
        <v/>
      </c>
      <c r="BD14" s="1" t="str">
        <f ca="1">IF(($A14&lt;&gt;"")*(BD$1&lt;&gt;""),IF(_xlfn.XLOOKUP(BD$1,Attendance_sorted_S!$B13:$CW13,Attendance_sorted_S!$B13:$CW13,"nn")&lt;&gt;"nn","•",""),"")</f>
        <v/>
      </c>
      <c r="BE14" s="1" t="str">
        <f ca="1">IF(($A14&lt;&gt;"")*(BE$1&lt;&gt;""),IF(_xlfn.XLOOKUP(BE$1,Attendance_sorted_S!$B13:$CW13,Attendance_sorted_S!$B13:$CW13,"nn")&lt;&gt;"nn","•",""),"")</f>
        <v/>
      </c>
      <c r="BF14" s="1" t="str">
        <f ca="1">IF(($A14&lt;&gt;"")*(BF$1&lt;&gt;""),IF(_xlfn.XLOOKUP(BF$1,Attendance_sorted_S!$B13:$CW13,Attendance_sorted_S!$B13:$CW13,"nn")&lt;&gt;"nn","•",""),"")</f>
        <v/>
      </c>
      <c r="BG14" s="1" t="str">
        <f ca="1">IF(($A14&lt;&gt;"")*(BG$1&lt;&gt;""),IF(_xlfn.XLOOKUP(BG$1,Attendance_sorted_S!$B13:$CW13,Attendance_sorted_S!$B13:$CW13,"nn")&lt;&gt;"nn","•",""),"")</f>
        <v/>
      </c>
      <c r="BH14" s="1" t="str">
        <f ca="1">IF(($A14&lt;&gt;"")*(BH$1&lt;&gt;""),IF(_xlfn.XLOOKUP(BH$1,Attendance_sorted_S!$B13:$CW13,Attendance_sorted_S!$B13:$CW13,"nn")&lt;&gt;"nn","•",""),"")</f>
        <v/>
      </c>
      <c r="BI14" s="1" t="str">
        <f ca="1">IF(($A14&lt;&gt;"")*(BI$1&lt;&gt;""),IF(_xlfn.XLOOKUP(BI$1,Attendance_sorted_S!$B13:$CW13,Attendance_sorted_S!$B13:$CW13,"nn")&lt;&gt;"nn","•",""),"")</f>
        <v/>
      </c>
      <c r="BJ14" s="1" t="str">
        <f ca="1">IF(($A14&lt;&gt;"")*(BJ$1&lt;&gt;""),IF(_xlfn.XLOOKUP(BJ$1,Attendance_sorted_S!$B13:$CW13,Attendance_sorted_S!$B13:$CW13,"nn")&lt;&gt;"nn","•",""),"")</f>
        <v/>
      </c>
      <c r="BK14" s="1" t="str">
        <f ca="1">IF(($A14&lt;&gt;"")*(BK$1&lt;&gt;""),IF(_xlfn.XLOOKUP(BK$1,Attendance_sorted_S!$B13:$CW13,Attendance_sorted_S!$B13:$CW13,"nn")&lt;&gt;"nn","•",""),"")</f>
        <v/>
      </c>
      <c r="BL14" s="1" t="str">
        <f ca="1">IF(($A14&lt;&gt;"")*(BL$1&lt;&gt;""),IF(_xlfn.XLOOKUP(BL$1,Attendance_sorted_S!$B13:$CW13,Attendance_sorted_S!$B13:$CW13,"nn")&lt;&gt;"nn","•",""),"")</f>
        <v/>
      </c>
      <c r="BM14" s="1" t="str">
        <f ca="1">IF(($A14&lt;&gt;"")*(BM$1&lt;&gt;""),IF(_xlfn.XLOOKUP(BM$1,Attendance_sorted_S!$B13:$CW13,Attendance_sorted_S!$B13:$CW13,"nn")&lt;&gt;"nn","•",""),"")</f>
        <v/>
      </c>
      <c r="BN14" s="1" t="str">
        <f ca="1">IF(($A14&lt;&gt;"")*(BN$1&lt;&gt;""),IF(_xlfn.XLOOKUP(BN$1,Attendance_sorted_S!$B13:$CW13,Attendance_sorted_S!$B13:$CW13,"nn")&lt;&gt;"nn","•",""),"")</f>
        <v/>
      </c>
      <c r="BO14" s="1" t="str">
        <f ca="1">IF(($A14&lt;&gt;"")*(BO$1&lt;&gt;""),IF(_xlfn.XLOOKUP(BO$1,Attendance_sorted_S!$B13:$CW13,Attendance_sorted_S!$B13:$CW13,"nn")&lt;&gt;"nn","•",""),"")</f>
        <v/>
      </c>
      <c r="BP14" s="1" t="str">
        <f ca="1">IF(($A14&lt;&gt;"")*(BP$1&lt;&gt;""),IF(_xlfn.XLOOKUP(BP$1,Attendance_sorted_S!$B13:$CW13,Attendance_sorted_S!$B13:$CW13,"nn")&lt;&gt;"nn","•",""),"")</f>
        <v/>
      </c>
      <c r="BQ14" s="1" t="str">
        <f ca="1">IF(($A14&lt;&gt;"")*(BQ$1&lt;&gt;""),IF(_xlfn.XLOOKUP(BQ$1,Attendance_sorted_S!$B13:$CW13,Attendance_sorted_S!$B13:$CW13,"nn")&lt;&gt;"nn","•",""),"")</f>
        <v/>
      </c>
      <c r="BR14" s="1" t="str">
        <f ca="1">IF(($A14&lt;&gt;"")*(BR$1&lt;&gt;""),IF(_xlfn.XLOOKUP(BR$1,Attendance_sorted_S!$B13:$CW13,Attendance_sorted_S!$B13:$CW13,"nn")&lt;&gt;"nn","•",""),"")</f>
        <v/>
      </c>
      <c r="BS14" s="1" t="str">
        <f ca="1">IF(($A14&lt;&gt;"")*(BS$1&lt;&gt;""),IF(_xlfn.XLOOKUP(BS$1,Attendance_sorted_S!$B13:$CW13,Attendance_sorted_S!$B13:$CW13,"nn")&lt;&gt;"nn","•",""),"")</f>
        <v/>
      </c>
      <c r="BT14" s="1" t="str">
        <f ca="1">IF(($A14&lt;&gt;"")*(BT$1&lt;&gt;""),IF(_xlfn.XLOOKUP(BT$1,Attendance_sorted_S!$B13:$CW13,Attendance_sorted_S!$B13:$CW13,"nn")&lt;&gt;"nn","•",""),"")</f>
        <v/>
      </c>
      <c r="BU14" s="1" t="str">
        <f ca="1">IF(($A14&lt;&gt;"")*(BU$1&lt;&gt;""),IF(_xlfn.XLOOKUP(BU$1,Attendance_sorted_S!$B13:$CW13,Attendance_sorted_S!$B13:$CW13,"nn")&lt;&gt;"nn","•",""),"")</f>
        <v/>
      </c>
      <c r="BV14" s="1" t="str">
        <f ca="1">IF(($A14&lt;&gt;"")*(BV$1&lt;&gt;""),IF(_xlfn.XLOOKUP(BV$1,Attendance_sorted_S!$B13:$CW13,Attendance_sorted_S!$B13:$CW13,"nn")&lt;&gt;"nn","•",""),"")</f>
        <v/>
      </c>
      <c r="BW14" s="1" t="str">
        <f ca="1">IF(($A14&lt;&gt;"")*(BW$1&lt;&gt;""),IF(_xlfn.XLOOKUP(BW$1,Attendance_sorted_S!$B13:$CW13,Attendance_sorted_S!$B13:$CW13,"nn")&lt;&gt;"nn","•",""),"")</f>
        <v/>
      </c>
      <c r="BX14" s="1" t="str">
        <f ca="1">IF(($A14&lt;&gt;"")*(BX$1&lt;&gt;""),IF(_xlfn.XLOOKUP(BX$1,Attendance_sorted_S!$B13:$CW13,Attendance_sorted_S!$B13:$CW13,"nn")&lt;&gt;"nn","•",""),"")</f>
        <v/>
      </c>
      <c r="BY14" s="1" t="str">
        <f ca="1">IF(($A14&lt;&gt;"")*(BY$1&lt;&gt;""),IF(_xlfn.XLOOKUP(BY$1,Attendance_sorted_S!$B13:$CW13,Attendance_sorted_S!$B13:$CW13,"nn")&lt;&gt;"nn","•",""),"")</f>
        <v/>
      </c>
      <c r="BZ14" s="1" t="str">
        <f ca="1">IF(($A14&lt;&gt;"")*(BZ$1&lt;&gt;""),IF(_xlfn.XLOOKUP(BZ$1,Attendance_sorted_S!$B13:$CW13,Attendance_sorted_S!$B13:$CW13,"nn")&lt;&gt;"nn","•",""),"")</f>
        <v/>
      </c>
      <c r="CA14" s="1" t="str">
        <f ca="1">IF(($A14&lt;&gt;"")*(CA$1&lt;&gt;""),IF(_xlfn.XLOOKUP(CA$1,Attendance_sorted_S!$B13:$CW13,Attendance_sorted_S!$B13:$CW13,"nn")&lt;&gt;"nn","•",""),"")</f>
        <v/>
      </c>
      <c r="CB14" s="1" t="str">
        <f ca="1">IF(($A14&lt;&gt;"")*(CB$1&lt;&gt;""),IF(_xlfn.XLOOKUP(CB$1,Attendance_sorted_S!$B13:$CW13,Attendance_sorted_S!$B13:$CW13,"nn")&lt;&gt;"nn","•",""),"")</f>
        <v/>
      </c>
      <c r="CC14" s="1" t="str">
        <f ca="1">IF(($A14&lt;&gt;"")*(CC$1&lt;&gt;""),IF(_xlfn.XLOOKUP(CC$1,Attendance_sorted_S!$B13:$CW13,Attendance_sorted_S!$B13:$CW13,"nn")&lt;&gt;"nn","•",""),"")</f>
        <v/>
      </c>
      <c r="CD14" s="1" t="str">
        <f ca="1">IF(($A14&lt;&gt;"")*(CD$1&lt;&gt;""),IF(_xlfn.XLOOKUP(CD$1,Attendance_sorted_S!$B13:$CW13,Attendance_sorted_S!$B13:$CW13,"nn")&lt;&gt;"nn","•",""),"")</f>
        <v/>
      </c>
      <c r="CE14" s="1" t="str">
        <f ca="1">IF(($A14&lt;&gt;"")*(CE$1&lt;&gt;""),IF(_xlfn.XLOOKUP(CE$1,Attendance_sorted_S!$B13:$CW13,Attendance_sorted_S!$B13:$CW13,"nn")&lt;&gt;"nn","•",""),"")</f>
        <v/>
      </c>
      <c r="CF14" s="1" t="str">
        <f ca="1">IF(($A14&lt;&gt;"")*(CF$1&lt;&gt;""),IF(_xlfn.XLOOKUP(CF$1,Attendance_sorted_S!$B13:$CW13,Attendance_sorted_S!$B13:$CW13,"nn")&lt;&gt;"nn","•",""),"")</f>
        <v/>
      </c>
      <c r="CG14" s="1" t="str">
        <f ca="1">IF(($A14&lt;&gt;"")*(CG$1&lt;&gt;""),IF(_xlfn.XLOOKUP(CG$1,Attendance_sorted_S!$B13:$CW13,Attendance_sorted_S!$B13:$CW13,"nn")&lt;&gt;"nn","•",""),"")</f>
        <v/>
      </c>
      <c r="CH14" s="1" t="str">
        <f ca="1">IF(($A14&lt;&gt;"")*(CH$1&lt;&gt;""),IF(_xlfn.XLOOKUP(CH$1,Attendance_sorted_S!$B13:$CW13,Attendance_sorted_S!$B13:$CW13,"nn")&lt;&gt;"nn","•",""),"")</f>
        <v/>
      </c>
      <c r="CI14" s="1" t="str">
        <f ca="1">IF(($A14&lt;&gt;"")*(CI$1&lt;&gt;""),IF(_xlfn.XLOOKUP(CI$1,Attendance_sorted_S!$B13:$CW13,Attendance_sorted_S!$B13:$CW13,"nn")&lt;&gt;"nn","•",""),"")</f>
        <v/>
      </c>
      <c r="CJ14" s="1" t="str">
        <f ca="1">IF(($A14&lt;&gt;"")*(CJ$1&lt;&gt;""),IF(_xlfn.XLOOKUP(CJ$1,Attendance_sorted_S!$B13:$CW13,Attendance_sorted_S!$B13:$CW13,"nn")&lt;&gt;"nn","•",""),"")</f>
        <v/>
      </c>
      <c r="CK14" s="1" t="str">
        <f ca="1">IF(($A14&lt;&gt;"")*(CK$1&lt;&gt;""),IF(_xlfn.XLOOKUP(CK$1,Attendance_sorted_S!$B13:$CW13,Attendance_sorted_S!$B13:$CW13,"nn")&lt;&gt;"nn","•",""),"")</f>
        <v/>
      </c>
      <c r="CL14" s="1" t="str">
        <f ca="1">IF(($A14&lt;&gt;"")*(CL$1&lt;&gt;""),IF(_xlfn.XLOOKUP(CL$1,Attendance_sorted_S!$B13:$CW13,Attendance_sorted_S!$B13:$CW13,"nn")&lt;&gt;"nn","•",""),"")</f>
        <v/>
      </c>
      <c r="CM14" s="1" t="str">
        <f ca="1">IF(($A14&lt;&gt;"")*(CM$1&lt;&gt;""),IF(_xlfn.XLOOKUP(CM$1,Attendance_sorted_S!$B13:$CW13,Attendance_sorted_S!$B13:$CW13,"nn")&lt;&gt;"nn","•",""),"")</f>
        <v/>
      </c>
      <c r="CN14" s="1" t="str">
        <f ca="1">IF(($A14&lt;&gt;"")*(CN$1&lt;&gt;""),IF(_xlfn.XLOOKUP(CN$1,Attendance_sorted_S!$B13:$CW13,Attendance_sorted_S!$B13:$CW13,"nn")&lt;&gt;"nn","•",""),"")</f>
        <v/>
      </c>
      <c r="CO14" s="1" t="str">
        <f ca="1">IF(($A14&lt;&gt;"")*(CO$1&lt;&gt;""),IF(_xlfn.XLOOKUP(CO$1,Attendance_sorted_S!$B13:$CW13,Attendance_sorted_S!$B13:$CW13,"nn")&lt;&gt;"nn","•",""),"")</f>
        <v/>
      </c>
      <c r="CP14" s="1" t="str">
        <f ca="1">IF(($A14&lt;&gt;"")*(CP$1&lt;&gt;""),IF(_xlfn.XLOOKUP(CP$1,Attendance_sorted_S!$B13:$CW13,Attendance_sorted_S!$B13:$CW13,"nn")&lt;&gt;"nn","•",""),"")</f>
        <v/>
      </c>
      <c r="CQ14" s="1" t="str">
        <f ca="1">IF(($A14&lt;&gt;"")*(CQ$1&lt;&gt;""),IF(_xlfn.XLOOKUP(CQ$1,Attendance_sorted_S!$B13:$CW13,Attendance_sorted_S!$B13:$CW13,"nn")&lt;&gt;"nn","•",""),"")</f>
        <v/>
      </c>
      <c r="CR14" s="1" t="str">
        <f ca="1">IF(($A14&lt;&gt;"")*(CR$1&lt;&gt;""),IF(_xlfn.XLOOKUP(CR$1,Attendance_sorted_S!$B13:$CW13,Attendance_sorted_S!$B13:$CW13,"nn")&lt;&gt;"nn","•",""),"")</f>
        <v/>
      </c>
      <c r="CS14" s="1" t="str">
        <f ca="1">IF(($A14&lt;&gt;"")*(CS$1&lt;&gt;""),IF(_xlfn.XLOOKUP(CS$1,Attendance_sorted_S!$B13:$CW13,Attendance_sorted_S!$B13:$CW13,"nn")&lt;&gt;"nn","•",""),"")</f>
        <v/>
      </c>
      <c r="CT14" s="1" t="str">
        <f ca="1">IF(($A14&lt;&gt;"")*(CT$1&lt;&gt;""),IF(_xlfn.XLOOKUP(CT$1,Attendance_sorted_S!$B13:$CW13,Attendance_sorted_S!$B13:$CW13,"nn")&lt;&gt;"nn","•",""),"")</f>
        <v/>
      </c>
      <c r="CU14" s="1" t="str">
        <f ca="1">IF(($A14&lt;&gt;"")*(CU$1&lt;&gt;""),IF(_xlfn.XLOOKUP(CU$1,Attendance_sorted_S!$B13:$CW13,Attendance_sorted_S!$B13:$CW13,"nn")&lt;&gt;"nn","•",""),"")</f>
        <v/>
      </c>
      <c r="CV14" s="1" t="str">
        <f ca="1">IF(($A14&lt;&gt;"")*(CV$1&lt;&gt;""),IF(_xlfn.XLOOKUP(CV$1,Attendance_sorted_S!$B13:$CW13,Attendance_sorted_S!$B13:$CW13,"nn")&lt;&gt;"nn","•",""),"")</f>
        <v/>
      </c>
      <c r="CW14" s="1" t="str">
        <f ca="1">IF(($A14&lt;&gt;"")*(CW$1&lt;&gt;""),IF(_xlfn.XLOOKUP(CW$1,Attendance_sorted_S!$B13:$CW13,Attendance_sorted_S!$B13:$CW13,"nn")&lt;&gt;"nn","•",""),"")</f>
        <v/>
      </c>
    </row>
    <row r="15" spans="1:101">
      <c r="A15" s="1">
        <v>402</v>
      </c>
      <c r="B15" s="1" t="str">
        <f ca="1">IF(($A15&lt;&gt;"")*(B$1&lt;&gt;""),IF(_xlfn.XLOOKUP(B$1,Attendance_sorted_S!$B14:$CW14,Attendance_sorted_S!$B14:$CW14,"nn")&lt;&gt;"nn","•",""),"")</f>
        <v/>
      </c>
      <c r="C15" s="1" t="str">
        <f ca="1">IF(($A15&lt;&gt;"")*(C$1&lt;&gt;""),IF(_xlfn.XLOOKUP(C$1,Attendance_sorted_S!$B14:$CW14,Attendance_sorted_S!$B14:$CW14,"nn")&lt;&gt;"nn","•",""),"")</f>
        <v/>
      </c>
      <c r="D15" s="1" t="str">
        <f ca="1">IF(($A15&lt;&gt;"")*(D$1&lt;&gt;""),IF(_xlfn.XLOOKUP(D$1,Attendance_sorted_S!$B14:$CW14,Attendance_sorted_S!$B14:$CW14,"nn")&lt;&gt;"nn","•",""),"")</f>
        <v/>
      </c>
      <c r="E15" s="1" t="str">
        <f ca="1">IF(($A15&lt;&gt;"")*(E$1&lt;&gt;""),IF(_xlfn.XLOOKUP(E$1,Attendance_sorted_S!$B14:$CW14,Attendance_sorted_S!$B14:$CW14,"nn")&lt;&gt;"nn","•",""),"")</f>
        <v/>
      </c>
      <c r="F15" s="1" t="str">
        <f ca="1">IF(($A15&lt;&gt;"")*(F$1&lt;&gt;""),IF(_xlfn.XLOOKUP(F$1,Attendance_sorted_S!$B14:$CW14,Attendance_sorted_S!$B14:$CW14,"nn")&lt;&gt;"nn","•",""),"")</f>
        <v/>
      </c>
      <c r="G15" s="1" t="str">
        <f ca="1">IF(($A15&lt;&gt;"")*(G$1&lt;&gt;""),IF(_xlfn.XLOOKUP(G$1,Attendance_sorted_S!$B14:$CW14,Attendance_sorted_S!$B14:$CW14,"nn")&lt;&gt;"nn","•",""),"")</f>
        <v>•</v>
      </c>
      <c r="H15" s="1" t="str">
        <f ca="1">IF(($A15&lt;&gt;"")*(H$1&lt;&gt;""),IF(_xlfn.XLOOKUP(H$1,Attendance_sorted_S!$B14:$CW14,Attendance_sorted_S!$B14:$CW14,"nn")&lt;&gt;"nn","•",""),"")</f>
        <v/>
      </c>
      <c r="I15" s="1" t="str">
        <f ca="1">IF(($A15&lt;&gt;"")*(I$1&lt;&gt;""),IF(_xlfn.XLOOKUP(I$1,Attendance_sorted_S!$B14:$CW14,Attendance_sorted_S!$B14:$CW14,"nn")&lt;&gt;"nn","•",""),"")</f>
        <v/>
      </c>
      <c r="J15" s="1" t="str">
        <f ca="1">IF(($A15&lt;&gt;"")*(J$1&lt;&gt;""),IF(_xlfn.XLOOKUP(J$1,Attendance_sorted_S!$B14:$CW14,Attendance_sorted_S!$B14:$CW14,"nn")&lt;&gt;"nn","•",""),"")</f>
        <v/>
      </c>
      <c r="K15" s="1" t="str">
        <f ca="1">IF(($A15&lt;&gt;"")*(K$1&lt;&gt;""),IF(_xlfn.XLOOKUP(K$1,Attendance_sorted_S!$B14:$CW14,Attendance_sorted_S!$B14:$CW14,"nn")&lt;&gt;"nn","•",""),"")</f>
        <v/>
      </c>
      <c r="L15" s="1" t="str">
        <f ca="1">IF(($A15&lt;&gt;"")*(L$1&lt;&gt;""),IF(_xlfn.XLOOKUP(L$1,Attendance_sorted_S!$B14:$CW14,Attendance_sorted_S!$B14:$CW14,"nn")&lt;&gt;"nn","•",""),"")</f>
        <v/>
      </c>
      <c r="M15" s="1" t="str">
        <f ca="1">IF(($A15&lt;&gt;"")*(M$1&lt;&gt;""),IF(_xlfn.XLOOKUP(M$1,Attendance_sorted_S!$B14:$CW14,Attendance_sorted_S!$B14:$CW14,"nn")&lt;&gt;"nn","•",""),"")</f>
        <v/>
      </c>
      <c r="N15" s="1" t="str">
        <f ca="1">IF(($A15&lt;&gt;"")*(N$1&lt;&gt;""),IF(_xlfn.XLOOKUP(N$1,Attendance_sorted_S!$B14:$CW14,Attendance_sorted_S!$B14:$CW14,"nn")&lt;&gt;"nn","•",""),"")</f>
        <v/>
      </c>
      <c r="O15" s="1" t="str">
        <f ca="1">IF(($A15&lt;&gt;"")*(O$1&lt;&gt;""),IF(_xlfn.XLOOKUP(O$1,Attendance_sorted_S!$B14:$CW14,Attendance_sorted_S!$B14:$CW14,"nn")&lt;&gt;"nn","•",""),"")</f>
        <v/>
      </c>
      <c r="P15" s="1" t="str">
        <f ca="1">IF(($A15&lt;&gt;"")*(P$1&lt;&gt;""),IF(_xlfn.XLOOKUP(P$1,Attendance_sorted_S!$B14:$CW14,Attendance_sorted_S!$B14:$CW14,"nn")&lt;&gt;"nn","•",""),"")</f>
        <v/>
      </c>
      <c r="Q15" s="1" t="str">
        <f ca="1">IF(($A15&lt;&gt;"")*(Q$1&lt;&gt;""),IF(_xlfn.XLOOKUP(Q$1,Attendance_sorted_S!$B14:$CW14,Attendance_sorted_S!$B14:$CW14,"nn")&lt;&gt;"nn","•",""),"")</f>
        <v/>
      </c>
      <c r="R15" s="1" t="str">
        <f ca="1">IF(($A15&lt;&gt;"")*(R$1&lt;&gt;""),IF(_xlfn.XLOOKUP(R$1,Attendance_sorted_S!$B14:$CW14,Attendance_sorted_S!$B14:$CW14,"nn")&lt;&gt;"nn","•",""),"")</f>
        <v/>
      </c>
      <c r="S15" s="1" t="str">
        <f ca="1">IF(($A15&lt;&gt;"")*(S$1&lt;&gt;""),IF(_xlfn.XLOOKUP(S$1,Attendance_sorted_S!$B14:$CW14,Attendance_sorted_S!$B14:$CW14,"nn")&lt;&gt;"nn","•",""),"")</f>
        <v>•</v>
      </c>
      <c r="T15" s="1" t="str">
        <f ca="1">IF(($A15&lt;&gt;"")*(T$1&lt;&gt;""),IF(_xlfn.XLOOKUP(T$1,Attendance_sorted_S!$B14:$CW14,Attendance_sorted_S!$B14:$CW14,"nn")&lt;&gt;"nn","•",""),"")</f>
        <v/>
      </c>
      <c r="U15" s="1" t="str">
        <f ca="1">IF(($A15&lt;&gt;"")*(U$1&lt;&gt;""),IF(_xlfn.XLOOKUP(U$1,Attendance_sorted_S!$B14:$CW14,Attendance_sorted_S!$B14:$CW14,"nn")&lt;&gt;"nn","•",""),"")</f>
        <v/>
      </c>
      <c r="V15" s="1" t="str">
        <f ca="1">IF(($A15&lt;&gt;"")*(V$1&lt;&gt;""),IF(_xlfn.XLOOKUP(V$1,Attendance_sorted_S!$B14:$CW14,Attendance_sorted_S!$B14:$CW14,"nn")&lt;&gt;"nn","•",""),"")</f>
        <v/>
      </c>
      <c r="W15" s="1" t="str">
        <f ca="1">IF(($A15&lt;&gt;"")*(W$1&lt;&gt;""),IF(_xlfn.XLOOKUP(W$1,Attendance_sorted_S!$B14:$CW14,Attendance_sorted_S!$B14:$CW14,"nn")&lt;&gt;"nn","•",""),"")</f>
        <v>•</v>
      </c>
      <c r="X15" s="1" t="str">
        <f ca="1">IF(($A15&lt;&gt;"")*(X$1&lt;&gt;""),IF(_xlfn.XLOOKUP(X$1,Attendance_sorted_S!$B14:$CW14,Attendance_sorted_S!$B14:$CW14,"nn")&lt;&gt;"nn","•",""),"")</f>
        <v>•</v>
      </c>
      <c r="Y15" s="1" t="str">
        <f ca="1">IF(($A15&lt;&gt;"")*(Y$1&lt;&gt;""),IF(_xlfn.XLOOKUP(Y$1,Attendance_sorted_S!$B14:$CW14,Attendance_sorted_S!$B14:$CW14,"nn")&lt;&gt;"nn","•",""),"")</f>
        <v/>
      </c>
      <c r="Z15" s="1" t="str">
        <f ca="1">IF(($A15&lt;&gt;"")*(Z$1&lt;&gt;""),IF(_xlfn.XLOOKUP(Z$1,Attendance_sorted_S!$B14:$CW14,Attendance_sorted_S!$B14:$CW14,"nn")&lt;&gt;"nn","•",""),"")</f>
        <v/>
      </c>
      <c r="AA15" s="1" t="str">
        <f ca="1">IF(($A15&lt;&gt;"")*(AA$1&lt;&gt;""),IF(_xlfn.XLOOKUP(AA$1,Attendance_sorted_S!$B14:$CW14,Attendance_sorted_S!$B14:$CW14,"nn")&lt;&gt;"nn","•",""),"")</f>
        <v/>
      </c>
      <c r="AB15" s="1" t="str">
        <f ca="1">IF(($A15&lt;&gt;"")*(AB$1&lt;&gt;""),IF(_xlfn.XLOOKUP(AB$1,Attendance_sorted_S!$B14:$CW14,Attendance_sorted_S!$B14:$CW14,"nn")&lt;&gt;"nn","•",""),"")</f>
        <v/>
      </c>
      <c r="AC15" s="1" t="str">
        <f ca="1">IF(($A15&lt;&gt;"")*(AC$1&lt;&gt;""),IF(_xlfn.XLOOKUP(AC$1,Attendance_sorted_S!$B14:$CW14,Attendance_sorted_S!$B14:$CW14,"nn")&lt;&gt;"nn","•",""),"")</f>
        <v/>
      </c>
      <c r="AD15" s="1" t="str">
        <f ca="1">IF(($A15&lt;&gt;"")*(AD$1&lt;&gt;""),IF(_xlfn.XLOOKUP(AD$1,Attendance_sorted_S!$B14:$CW14,Attendance_sorted_S!$B14:$CW14,"nn")&lt;&gt;"nn","•",""),"")</f>
        <v/>
      </c>
      <c r="AE15" s="1" t="str">
        <f ca="1">IF(($A15&lt;&gt;"")*(AE$1&lt;&gt;""),IF(_xlfn.XLOOKUP(AE$1,Attendance_sorted_S!$B14:$CW14,Attendance_sorted_S!$B14:$CW14,"nn")&lt;&gt;"nn","•",""),"")</f>
        <v/>
      </c>
      <c r="AF15" s="1" t="str">
        <f ca="1">IF(($A15&lt;&gt;"")*(AF$1&lt;&gt;""),IF(_xlfn.XLOOKUP(AF$1,Attendance_sorted_S!$B14:$CW14,Attendance_sorted_S!$B14:$CW14,"nn")&lt;&gt;"nn","•",""),"")</f>
        <v/>
      </c>
      <c r="AG15" s="1" t="str">
        <f ca="1">IF(($A15&lt;&gt;"")*(AG$1&lt;&gt;""),IF(_xlfn.XLOOKUP(AG$1,Attendance_sorted_S!$B14:$CW14,Attendance_sorted_S!$B14:$CW14,"nn")&lt;&gt;"nn","•",""),"")</f>
        <v/>
      </c>
      <c r="AH15" s="1" t="str">
        <f ca="1">IF(($A15&lt;&gt;"")*(AH$1&lt;&gt;""),IF(_xlfn.XLOOKUP(AH$1,Attendance_sorted_S!$B14:$CW14,Attendance_sorted_S!$B14:$CW14,"nn")&lt;&gt;"nn","•",""),"")</f>
        <v/>
      </c>
      <c r="AI15" s="1" t="str">
        <f ca="1">IF(($A15&lt;&gt;"")*(AI$1&lt;&gt;""),IF(_xlfn.XLOOKUP(AI$1,Attendance_sorted_S!$B14:$CW14,Attendance_sorted_S!$B14:$CW14,"nn")&lt;&gt;"nn","•",""),"")</f>
        <v/>
      </c>
      <c r="AJ15" s="1" t="str">
        <f ca="1">IF(($A15&lt;&gt;"")*(AJ$1&lt;&gt;""),IF(_xlfn.XLOOKUP(AJ$1,Attendance_sorted_S!$B14:$CW14,Attendance_sorted_S!$B14:$CW14,"nn")&lt;&gt;"nn","•",""),"")</f>
        <v/>
      </c>
      <c r="AK15" s="1" t="str">
        <f ca="1">IF(($A15&lt;&gt;"")*(AK$1&lt;&gt;""),IF(_xlfn.XLOOKUP(AK$1,Attendance_sorted_S!$B14:$CW14,Attendance_sorted_S!$B14:$CW14,"nn")&lt;&gt;"nn","•",""),"")</f>
        <v/>
      </c>
      <c r="AL15" s="1" t="str">
        <f ca="1">IF(($A15&lt;&gt;"")*(AL$1&lt;&gt;""),IF(_xlfn.XLOOKUP(AL$1,Attendance_sorted_S!$B14:$CW14,Attendance_sorted_S!$B14:$CW14,"nn")&lt;&gt;"nn","•",""),"")</f>
        <v/>
      </c>
      <c r="AM15" s="1" t="str">
        <f ca="1">IF(($A15&lt;&gt;"")*(AM$1&lt;&gt;""),IF(_xlfn.XLOOKUP(AM$1,Attendance_sorted_S!$B14:$CW14,Attendance_sorted_S!$B14:$CW14,"nn")&lt;&gt;"nn","•",""),"")</f>
        <v/>
      </c>
      <c r="AN15" s="1" t="str">
        <f ca="1">IF(($A15&lt;&gt;"")*(AN$1&lt;&gt;""),IF(_xlfn.XLOOKUP(AN$1,Attendance_sorted_S!$B14:$CW14,Attendance_sorted_S!$B14:$CW14,"nn")&lt;&gt;"nn","•",""),"")</f>
        <v/>
      </c>
      <c r="AO15" s="1" t="str">
        <f ca="1">IF(($A15&lt;&gt;"")*(AO$1&lt;&gt;""),IF(_xlfn.XLOOKUP(AO$1,Attendance_sorted_S!$B14:$CW14,Attendance_sorted_S!$B14:$CW14,"nn")&lt;&gt;"nn","•",""),"")</f>
        <v/>
      </c>
      <c r="AP15" s="1" t="str">
        <f ca="1">IF(($A15&lt;&gt;"")*(AP$1&lt;&gt;""),IF(_xlfn.XLOOKUP(AP$1,Attendance_sorted_S!$B14:$CW14,Attendance_sorted_S!$B14:$CW14,"nn")&lt;&gt;"nn","•",""),"")</f>
        <v/>
      </c>
      <c r="AQ15" s="1" t="str">
        <f ca="1">IF(($A15&lt;&gt;"")*(AQ$1&lt;&gt;""),IF(_xlfn.XLOOKUP(AQ$1,Attendance_sorted_S!$B14:$CW14,Attendance_sorted_S!$B14:$CW14,"nn")&lt;&gt;"nn","•",""),"")</f>
        <v/>
      </c>
      <c r="AR15" s="1" t="str">
        <f ca="1">IF(($A15&lt;&gt;"")*(AR$1&lt;&gt;""),IF(_xlfn.XLOOKUP(AR$1,Attendance_sorted_S!$B14:$CW14,Attendance_sorted_S!$B14:$CW14,"nn")&lt;&gt;"nn","•",""),"")</f>
        <v/>
      </c>
      <c r="AS15" s="1" t="str">
        <f ca="1">IF(($A15&lt;&gt;"")*(AS$1&lt;&gt;""),IF(_xlfn.XLOOKUP(AS$1,Attendance_sorted_S!$B14:$CW14,Attendance_sorted_S!$B14:$CW14,"nn")&lt;&gt;"nn","•",""),"")</f>
        <v/>
      </c>
      <c r="AT15" s="1" t="str">
        <f ca="1">IF(($A15&lt;&gt;"")*(AT$1&lt;&gt;""),IF(_xlfn.XLOOKUP(AT$1,Attendance_sorted_S!$B14:$CW14,Attendance_sorted_S!$B14:$CW14,"nn")&lt;&gt;"nn","•",""),"")</f>
        <v/>
      </c>
      <c r="AU15" s="1" t="str">
        <f ca="1">IF(($A15&lt;&gt;"")*(AU$1&lt;&gt;""),IF(_xlfn.XLOOKUP(AU$1,Attendance_sorted_S!$B14:$CW14,Attendance_sorted_S!$B14:$CW14,"nn")&lt;&gt;"nn","•",""),"")</f>
        <v/>
      </c>
      <c r="AV15" s="1" t="str">
        <f ca="1">IF(($A15&lt;&gt;"")*(AV$1&lt;&gt;""),IF(_xlfn.XLOOKUP(AV$1,Attendance_sorted_S!$B14:$CW14,Attendance_sorted_S!$B14:$CW14,"nn")&lt;&gt;"nn","•",""),"")</f>
        <v/>
      </c>
      <c r="AW15" s="1" t="str">
        <f ca="1">IF(($A15&lt;&gt;"")*(AW$1&lt;&gt;""),IF(_xlfn.XLOOKUP(AW$1,Attendance_sorted_S!$B14:$CW14,Attendance_sorted_S!$B14:$CW14,"nn")&lt;&gt;"nn","•",""),"")</f>
        <v/>
      </c>
      <c r="AX15" s="1" t="str">
        <f ca="1">IF(($A15&lt;&gt;"")*(AX$1&lt;&gt;""),IF(_xlfn.XLOOKUP(AX$1,Attendance_sorted_S!$B14:$CW14,Attendance_sorted_S!$B14:$CW14,"nn")&lt;&gt;"nn","•",""),"")</f>
        <v/>
      </c>
      <c r="AY15" s="1" t="str">
        <f ca="1">IF(($A15&lt;&gt;"")*(AY$1&lt;&gt;""),IF(_xlfn.XLOOKUP(AY$1,Attendance_sorted_S!$B14:$CW14,Attendance_sorted_S!$B14:$CW14,"nn")&lt;&gt;"nn","•",""),"")</f>
        <v/>
      </c>
      <c r="AZ15" s="1" t="str">
        <f ca="1">IF(($A15&lt;&gt;"")*(AZ$1&lt;&gt;""),IF(_xlfn.XLOOKUP(AZ$1,Attendance_sorted_S!$B14:$CW14,Attendance_sorted_S!$B14:$CW14,"nn")&lt;&gt;"nn","•",""),"")</f>
        <v/>
      </c>
      <c r="BA15" s="1" t="str">
        <f ca="1">IF(($A15&lt;&gt;"")*(BA$1&lt;&gt;""),IF(_xlfn.XLOOKUP(BA$1,Attendance_sorted_S!$B14:$CW14,Attendance_sorted_S!$B14:$CW14,"nn")&lt;&gt;"nn","•",""),"")</f>
        <v/>
      </c>
      <c r="BB15" s="1" t="str">
        <f ca="1">IF(($A15&lt;&gt;"")*(BB$1&lt;&gt;""),IF(_xlfn.XLOOKUP(BB$1,Attendance_sorted_S!$B14:$CW14,Attendance_sorted_S!$B14:$CW14,"nn")&lt;&gt;"nn","•",""),"")</f>
        <v/>
      </c>
      <c r="BC15" s="1" t="str">
        <f ca="1">IF(($A15&lt;&gt;"")*(BC$1&lt;&gt;""),IF(_xlfn.XLOOKUP(BC$1,Attendance_sorted_S!$B14:$CW14,Attendance_sorted_S!$B14:$CW14,"nn")&lt;&gt;"nn","•",""),"")</f>
        <v/>
      </c>
      <c r="BD15" s="1" t="str">
        <f ca="1">IF(($A15&lt;&gt;"")*(BD$1&lt;&gt;""),IF(_xlfn.XLOOKUP(BD$1,Attendance_sorted_S!$B14:$CW14,Attendance_sorted_S!$B14:$CW14,"nn")&lt;&gt;"nn","•",""),"")</f>
        <v/>
      </c>
      <c r="BE15" s="1" t="str">
        <f ca="1">IF(($A15&lt;&gt;"")*(BE$1&lt;&gt;""),IF(_xlfn.XLOOKUP(BE$1,Attendance_sorted_S!$B14:$CW14,Attendance_sorted_S!$B14:$CW14,"nn")&lt;&gt;"nn","•",""),"")</f>
        <v/>
      </c>
      <c r="BF15" s="1" t="str">
        <f ca="1">IF(($A15&lt;&gt;"")*(BF$1&lt;&gt;""),IF(_xlfn.XLOOKUP(BF$1,Attendance_sorted_S!$B14:$CW14,Attendance_sorted_S!$B14:$CW14,"nn")&lt;&gt;"nn","•",""),"")</f>
        <v/>
      </c>
      <c r="BG15" s="1" t="str">
        <f ca="1">IF(($A15&lt;&gt;"")*(BG$1&lt;&gt;""),IF(_xlfn.XLOOKUP(BG$1,Attendance_sorted_S!$B14:$CW14,Attendance_sorted_S!$B14:$CW14,"nn")&lt;&gt;"nn","•",""),"")</f>
        <v/>
      </c>
      <c r="BH15" s="1" t="str">
        <f ca="1">IF(($A15&lt;&gt;"")*(BH$1&lt;&gt;""),IF(_xlfn.XLOOKUP(BH$1,Attendance_sorted_S!$B14:$CW14,Attendance_sorted_S!$B14:$CW14,"nn")&lt;&gt;"nn","•",""),"")</f>
        <v/>
      </c>
      <c r="BI15" s="1" t="str">
        <f ca="1">IF(($A15&lt;&gt;"")*(BI$1&lt;&gt;""),IF(_xlfn.XLOOKUP(BI$1,Attendance_sorted_S!$B14:$CW14,Attendance_sorted_S!$B14:$CW14,"nn")&lt;&gt;"nn","•",""),"")</f>
        <v/>
      </c>
      <c r="BJ15" s="1" t="str">
        <f ca="1">IF(($A15&lt;&gt;"")*(BJ$1&lt;&gt;""),IF(_xlfn.XLOOKUP(BJ$1,Attendance_sorted_S!$B14:$CW14,Attendance_sorted_S!$B14:$CW14,"nn")&lt;&gt;"nn","•",""),"")</f>
        <v/>
      </c>
      <c r="BK15" s="1" t="str">
        <f ca="1">IF(($A15&lt;&gt;"")*(BK$1&lt;&gt;""),IF(_xlfn.XLOOKUP(BK$1,Attendance_sorted_S!$B14:$CW14,Attendance_sorted_S!$B14:$CW14,"nn")&lt;&gt;"nn","•",""),"")</f>
        <v/>
      </c>
      <c r="BL15" s="1" t="str">
        <f ca="1">IF(($A15&lt;&gt;"")*(BL$1&lt;&gt;""),IF(_xlfn.XLOOKUP(BL$1,Attendance_sorted_S!$B14:$CW14,Attendance_sorted_S!$B14:$CW14,"nn")&lt;&gt;"nn","•",""),"")</f>
        <v/>
      </c>
      <c r="BM15" s="1" t="str">
        <f ca="1">IF(($A15&lt;&gt;"")*(BM$1&lt;&gt;""),IF(_xlfn.XLOOKUP(BM$1,Attendance_sorted_S!$B14:$CW14,Attendance_sorted_S!$B14:$CW14,"nn")&lt;&gt;"nn","•",""),"")</f>
        <v/>
      </c>
      <c r="BN15" s="1" t="str">
        <f ca="1">IF(($A15&lt;&gt;"")*(BN$1&lt;&gt;""),IF(_xlfn.XLOOKUP(BN$1,Attendance_sorted_S!$B14:$CW14,Attendance_sorted_S!$B14:$CW14,"nn")&lt;&gt;"nn","•",""),"")</f>
        <v/>
      </c>
      <c r="BO15" s="1" t="str">
        <f ca="1">IF(($A15&lt;&gt;"")*(BO$1&lt;&gt;""),IF(_xlfn.XLOOKUP(BO$1,Attendance_sorted_S!$B14:$CW14,Attendance_sorted_S!$B14:$CW14,"nn")&lt;&gt;"nn","•",""),"")</f>
        <v/>
      </c>
      <c r="BP15" s="1" t="str">
        <f ca="1">IF(($A15&lt;&gt;"")*(BP$1&lt;&gt;""),IF(_xlfn.XLOOKUP(BP$1,Attendance_sorted_S!$B14:$CW14,Attendance_sorted_S!$B14:$CW14,"nn")&lt;&gt;"nn","•",""),"")</f>
        <v/>
      </c>
      <c r="BQ15" s="1" t="str">
        <f ca="1">IF(($A15&lt;&gt;"")*(BQ$1&lt;&gt;""),IF(_xlfn.XLOOKUP(BQ$1,Attendance_sorted_S!$B14:$CW14,Attendance_sorted_S!$B14:$CW14,"nn")&lt;&gt;"nn","•",""),"")</f>
        <v/>
      </c>
      <c r="BR15" s="1" t="str">
        <f ca="1">IF(($A15&lt;&gt;"")*(BR$1&lt;&gt;""),IF(_xlfn.XLOOKUP(BR$1,Attendance_sorted_S!$B14:$CW14,Attendance_sorted_S!$B14:$CW14,"nn")&lt;&gt;"nn","•",""),"")</f>
        <v/>
      </c>
      <c r="BS15" s="1" t="str">
        <f ca="1">IF(($A15&lt;&gt;"")*(BS$1&lt;&gt;""),IF(_xlfn.XLOOKUP(BS$1,Attendance_sorted_S!$B14:$CW14,Attendance_sorted_S!$B14:$CW14,"nn")&lt;&gt;"nn","•",""),"")</f>
        <v/>
      </c>
      <c r="BT15" s="1" t="str">
        <f ca="1">IF(($A15&lt;&gt;"")*(BT$1&lt;&gt;""),IF(_xlfn.XLOOKUP(BT$1,Attendance_sorted_S!$B14:$CW14,Attendance_sorted_S!$B14:$CW14,"nn")&lt;&gt;"nn","•",""),"")</f>
        <v/>
      </c>
      <c r="BU15" s="1" t="str">
        <f ca="1">IF(($A15&lt;&gt;"")*(BU$1&lt;&gt;""),IF(_xlfn.XLOOKUP(BU$1,Attendance_sorted_S!$B14:$CW14,Attendance_sorted_S!$B14:$CW14,"nn")&lt;&gt;"nn","•",""),"")</f>
        <v/>
      </c>
      <c r="BV15" s="1" t="str">
        <f ca="1">IF(($A15&lt;&gt;"")*(BV$1&lt;&gt;""),IF(_xlfn.XLOOKUP(BV$1,Attendance_sorted_S!$B14:$CW14,Attendance_sorted_S!$B14:$CW14,"nn")&lt;&gt;"nn","•",""),"")</f>
        <v/>
      </c>
      <c r="BW15" s="1" t="str">
        <f ca="1">IF(($A15&lt;&gt;"")*(BW$1&lt;&gt;""),IF(_xlfn.XLOOKUP(BW$1,Attendance_sorted_S!$B14:$CW14,Attendance_sorted_S!$B14:$CW14,"nn")&lt;&gt;"nn","•",""),"")</f>
        <v/>
      </c>
      <c r="BX15" s="1" t="str">
        <f ca="1">IF(($A15&lt;&gt;"")*(BX$1&lt;&gt;""),IF(_xlfn.XLOOKUP(BX$1,Attendance_sorted_S!$B14:$CW14,Attendance_sorted_S!$B14:$CW14,"nn")&lt;&gt;"nn","•",""),"")</f>
        <v/>
      </c>
      <c r="BY15" s="1" t="str">
        <f ca="1">IF(($A15&lt;&gt;"")*(BY$1&lt;&gt;""),IF(_xlfn.XLOOKUP(BY$1,Attendance_sorted_S!$B14:$CW14,Attendance_sorted_S!$B14:$CW14,"nn")&lt;&gt;"nn","•",""),"")</f>
        <v/>
      </c>
      <c r="BZ15" s="1" t="str">
        <f ca="1">IF(($A15&lt;&gt;"")*(BZ$1&lt;&gt;""),IF(_xlfn.XLOOKUP(BZ$1,Attendance_sorted_S!$B14:$CW14,Attendance_sorted_S!$B14:$CW14,"nn")&lt;&gt;"nn","•",""),"")</f>
        <v/>
      </c>
      <c r="CA15" s="1" t="str">
        <f ca="1">IF(($A15&lt;&gt;"")*(CA$1&lt;&gt;""),IF(_xlfn.XLOOKUP(CA$1,Attendance_sorted_S!$B14:$CW14,Attendance_sorted_S!$B14:$CW14,"nn")&lt;&gt;"nn","•",""),"")</f>
        <v/>
      </c>
      <c r="CB15" s="1" t="str">
        <f ca="1">IF(($A15&lt;&gt;"")*(CB$1&lt;&gt;""),IF(_xlfn.XLOOKUP(CB$1,Attendance_sorted_S!$B14:$CW14,Attendance_sorted_S!$B14:$CW14,"nn")&lt;&gt;"nn","•",""),"")</f>
        <v/>
      </c>
      <c r="CC15" s="1" t="str">
        <f ca="1">IF(($A15&lt;&gt;"")*(CC$1&lt;&gt;""),IF(_xlfn.XLOOKUP(CC$1,Attendance_sorted_S!$B14:$CW14,Attendance_sorted_S!$B14:$CW14,"nn")&lt;&gt;"nn","•",""),"")</f>
        <v/>
      </c>
      <c r="CD15" s="1" t="str">
        <f ca="1">IF(($A15&lt;&gt;"")*(CD$1&lt;&gt;""),IF(_xlfn.XLOOKUP(CD$1,Attendance_sorted_S!$B14:$CW14,Attendance_sorted_S!$B14:$CW14,"nn")&lt;&gt;"nn","•",""),"")</f>
        <v/>
      </c>
      <c r="CE15" s="1" t="str">
        <f ca="1">IF(($A15&lt;&gt;"")*(CE$1&lt;&gt;""),IF(_xlfn.XLOOKUP(CE$1,Attendance_sorted_S!$B14:$CW14,Attendance_sorted_S!$B14:$CW14,"nn")&lt;&gt;"nn","•",""),"")</f>
        <v/>
      </c>
      <c r="CF15" s="1" t="str">
        <f ca="1">IF(($A15&lt;&gt;"")*(CF$1&lt;&gt;""),IF(_xlfn.XLOOKUP(CF$1,Attendance_sorted_S!$B14:$CW14,Attendance_sorted_S!$B14:$CW14,"nn")&lt;&gt;"nn","•",""),"")</f>
        <v/>
      </c>
      <c r="CG15" s="1" t="str">
        <f ca="1">IF(($A15&lt;&gt;"")*(CG$1&lt;&gt;""),IF(_xlfn.XLOOKUP(CG$1,Attendance_sorted_S!$B14:$CW14,Attendance_sorted_S!$B14:$CW14,"nn")&lt;&gt;"nn","•",""),"")</f>
        <v/>
      </c>
      <c r="CH15" s="1" t="str">
        <f ca="1">IF(($A15&lt;&gt;"")*(CH$1&lt;&gt;""),IF(_xlfn.XLOOKUP(CH$1,Attendance_sorted_S!$B14:$CW14,Attendance_sorted_S!$B14:$CW14,"nn")&lt;&gt;"nn","•",""),"")</f>
        <v/>
      </c>
      <c r="CI15" s="1" t="str">
        <f ca="1">IF(($A15&lt;&gt;"")*(CI$1&lt;&gt;""),IF(_xlfn.XLOOKUP(CI$1,Attendance_sorted_S!$B14:$CW14,Attendance_sorted_S!$B14:$CW14,"nn")&lt;&gt;"nn","•",""),"")</f>
        <v/>
      </c>
      <c r="CJ15" s="1" t="str">
        <f ca="1">IF(($A15&lt;&gt;"")*(CJ$1&lt;&gt;""),IF(_xlfn.XLOOKUP(CJ$1,Attendance_sorted_S!$B14:$CW14,Attendance_sorted_S!$B14:$CW14,"nn")&lt;&gt;"nn","•",""),"")</f>
        <v/>
      </c>
      <c r="CK15" s="1" t="str">
        <f ca="1">IF(($A15&lt;&gt;"")*(CK$1&lt;&gt;""),IF(_xlfn.XLOOKUP(CK$1,Attendance_sorted_S!$B14:$CW14,Attendance_sorted_S!$B14:$CW14,"nn")&lt;&gt;"nn","•",""),"")</f>
        <v/>
      </c>
      <c r="CL15" s="1" t="str">
        <f ca="1">IF(($A15&lt;&gt;"")*(CL$1&lt;&gt;""),IF(_xlfn.XLOOKUP(CL$1,Attendance_sorted_S!$B14:$CW14,Attendance_sorted_S!$B14:$CW14,"nn")&lt;&gt;"nn","•",""),"")</f>
        <v/>
      </c>
      <c r="CM15" s="1" t="str">
        <f ca="1">IF(($A15&lt;&gt;"")*(CM$1&lt;&gt;""),IF(_xlfn.XLOOKUP(CM$1,Attendance_sorted_S!$B14:$CW14,Attendance_sorted_S!$B14:$CW14,"nn")&lt;&gt;"nn","•",""),"")</f>
        <v/>
      </c>
      <c r="CN15" s="1" t="str">
        <f ca="1">IF(($A15&lt;&gt;"")*(CN$1&lt;&gt;""),IF(_xlfn.XLOOKUP(CN$1,Attendance_sorted_S!$B14:$CW14,Attendance_sorted_S!$B14:$CW14,"nn")&lt;&gt;"nn","•",""),"")</f>
        <v/>
      </c>
      <c r="CO15" s="1" t="str">
        <f ca="1">IF(($A15&lt;&gt;"")*(CO$1&lt;&gt;""),IF(_xlfn.XLOOKUP(CO$1,Attendance_sorted_S!$B14:$CW14,Attendance_sorted_S!$B14:$CW14,"nn")&lt;&gt;"nn","•",""),"")</f>
        <v/>
      </c>
      <c r="CP15" s="1" t="str">
        <f ca="1">IF(($A15&lt;&gt;"")*(CP$1&lt;&gt;""),IF(_xlfn.XLOOKUP(CP$1,Attendance_sorted_S!$B14:$CW14,Attendance_sorted_S!$B14:$CW14,"nn")&lt;&gt;"nn","•",""),"")</f>
        <v/>
      </c>
      <c r="CQ15" s="1" t="str">
        <f ca="1">IF(($A15&lt;&gt;"")*(CQ$1&lt;&gt;""),IF(_xlfn.XLOOKUP(CQ$1,Attendance_sorted_S!$B14:$CW14,Attendance_sorted_S!$B14:$CW14,"nn")&lt;&gt;"nn","•",""),"")</f>
        <v/>
      </c>
      <c r="CR15" s="1" t="str">
        <f ca="1">IF(($A15&lt;&gt;"")*(CR$1&lt;&gt;""),IF(_xlfn.XLOOKUP(CR$1,Attendance_sorted_S!$B14:$CW14,Attendance_sorted_S!$B14:$CW14,"nn")&lt;&gt;"nn","•",""),"")</f>
        <v/>
      </c>
      <c r="CS15" s="1" t="str">
        <f ca="1">IF(($A15&lt;&gt;"")*(CS$1&lt;&gt;""),IF(_xlfn.XLOOKUP(CS$1,Attendance_sorted_S!$B14:$CW14,Attendance_sorted_S!$B14:$CW14,"nn")&lt;&gt;"nn","•",""),"")</f>
        <v/>
      </c>
      <c r="CT15" s="1" t="str">
        <f ca="1">IF(($A15&lt;&gt;"")*(CT$1&lt;&gt;""),IF(_xlfn.XLOOKUP(CT$1,Attendance_sorted_S!$B14:$CW14,Attendance_sorted_S!$B14:$CW14,"nn")&lt;&gt;"nn","•",""),"")</f>
        <v/>
      </c>
      <c r="CU15" s="1" t="str">
        <f ca="1">IF(($A15&lt;&gt;"")*(CU$1&lt;&gt;""),IF(_xlfn.XLOOKUP(CU$1,Attendance_sorted_S!$B14:$CW14,Attendance_sorted_S!$B14:$CW14,"nn")&lt;&gt;"nn","•",""),"")</f>
        <v/>
      </c>
      <c r="CV15" s="1" t="str">
        <f ca="1">IF(($A15&lt;&gt;"")*(CV$1&lt;&gt;""),IF(_xlfn.XLOOKUP(CV$1,Attendance_sorted_S!$B14:$CW14,Attendance_sorted_S!$B14:$CW14,"nn")&lt;&gt;"nn","•",""),"")</f>
        <v/>
      </c>
      <c r="CW15" s="1" t="str">
        <f ca="1">IF(($A15&lt;&gt;"")*(CW$1&lt;&gt;""),IF(_xlfn.XLOOKUP(CW$1,Attendance_sorted_S!$B14:$CW14,Attendance_sorted_S!$B14:$CW14,"nn")&lt;&gt;"nn","•",""),"")</f>
        <v/>
      </c>
    </row>
    <row r="16" spans="1:101">
      <c r="A16" s="1">
        <v>403</v>
      </c>
      <c r="B16" s="1" t="str">
        <f ca="1">IF(($A16&lt;&gt;"")*(B$1&lt;&gt;""),IF(_xlfn.XLOOKUP(B$1,Attendance_sorted_S!$B15:$CW15,Attendance_sorted_S!$B15:$CW15,"nn")&lt;&gt;"nn","•",""),"")</f>
        <v/>
      </c>
      <c r="C16" s="1" t="str">
        <f ca="1">IF(($A16&lt;&gt;"")*(C$1&lt;&gt;""),IF(_xlfn.XLOOKUP(C$1,Attendance_sorted_S!$B15:$CW15,Attendance_sorted_S!$B15:$CW15,"nn")&lt;&gt;"nn","•",""),"")</f>
        <v/>
      </c>
      <c r="D16" s="1" t="str">
        <f ca="1">IF(($A16&lt;&gt;"")*(D$1&lt;&gt;""),IF(_xlfn.XLOOKUP(D$1,Attendance_sorted_S!$B15:$CW15,Attendance_sorted_S!$B15:$CW15,"nn")&lt;&gt;"nn","•",""),"")</f>
        <v/>
      </c>
      <c r="E16" s="1" t="str">
        <f ca="1">IF(($A16&lt;&gt;"")*(E$1&lt;&gt;""),IF(_xlfn.XLOOKUP(E$1,Attendance_sorted_S!$B15:$CW15,Attendance_sorted_S!$B15:$CW15,"nn")&lt;&gt;"nn","•",""),"")</f>
        <v>•</v>
      </c>
      <c r="F16" s="1" t="str">
        <f ca="1">IF(($A16&lt;&gt;"")*(F$1&lt;&gt;""),IF(_xlfn.XLOOKUP(F$1,Attendance_sorted_S!$B15:$CW15,Attendance_sorted_S!$B15:$CW15,"nn")&lt;&gt;"nn","•",""),"")</f>
        <v/>
      </c>
      <c r="G16" s="1" t="str">
        <f ca="1">IF(($A16&lt;&gt;"")*(G$1&lt;&gt;""),IF(_xlfn.XLOOKUP(G$1,Attendance_sorted_S!$B15:$CW15,Attendance_sorted_S!$B15:$CW15,"nn")&lt;&gt;"nn","•",""),"")</f>
        <v>•</v>
      </c>
      <c r="H16" s="1" t="str">
        <f ca="1">IF(($A16&lt;&gt;"")*(H$1&lt;&gt;""),IF(_xlfn.XLOOKUP(H$1,Attendance_sorted_S!$B15:$CW15,Attendance_sorted_S!$B15:$CW15,"nn")&lt;&gt;"nn","•",""),"")</f>
        <v/>
      </c>
      <c r="I16" s="1" t="str">
        <f ca="1">IF(($A16&lt;&gt;"")*(I$1&lt;&gt;""),IF(_xlfn.XLOOKUP(I$1,Attendance_sorted_S!$B15:$CW15,Attendance_sorted_S!$B15:$CW15,"nn")&lt;&gt;"nn","•",""),"")</f>
        <v>•</v>
      </c>
      <c r="J16" s="1" t="str">
        <f ca="1">IF(($A16&lt;&gt;"")*(J$1&lt;&gt;""),IF(_xlfn.XLOOKUP(J$1,Attendance_sorted_S!$B15:$CW15,Attendance_sorted_S!$B15:$CW15,"nn")&lt;&gt;"nn","•",""),"")</f>
        <v/>
      </c>
      <c r="K16" s="1" t="str">
        <f ca="1">IF(($A16&lt;&gt;"")*(K$1&lt;&gt;""),IF(_xlfn.XLOOKUP(K$1,Attendance_sorted_S!$B15:$CW15,Attendance_sorted_S!$B15:$CW15,"nn")&lt;&gt;"nn","•",""),"")</f>
        <v/>
      </c>
      <c r="L16" s="1" t="str">
        <f ca="1">IF(($A16&lt;&gt;"")*(L$1&lt;&gt;""),IF(_xlfn.XLOOKUP(L$1,Attendance_sorted_S!$B15:$CW15,Attendance_sorted_S!$B15:$CW15,"nn")&lt;&gt;"nn","•",""),"")</f>
        <v>•</v>
      </c>
      <c r="M16" s="1" t="str">
        <f ca="1">IF(($A16&lt;&gt;"")*(M$1&lt;&gt;""),IF(_xlfn.XLOOKUP(M$1,Attendance_sorted_S!$B15:$CW15,Attendance_sorted_S!$B15:$CW15,"nn")&lt;&gt;"nn","•",""),"")</f>
        <v>•</v>
      </c>
      <c r="N16" s="1" t="str">
        <f ca="1">IF(($A16&lt;&gt;"")*(N$1&lt;&gt;""),IF(_xlfn.XLOOKUP(N$1,Attendance_sorted_S!$B15:$CW15,Attendance_sorted_S!$B15:$CW15,"nn")&lt;&gt;"nn","•",""),"")</f>
        <v>•</v>
      </c>
      <c r="O16" s="1" t="str">
        <f ca="1">IF(($A16&lt;&gt;"")*(O$1&lt;&gt;""),IF(_xlfn.XLOOKUP(O$1,Attendance_sorted_S!$B15:$CW15,Attendance_sorted_S!$B15:$CW15,"nn")&lt;&gt;"nn","•",""),"")</f>
        <v/>
      </c>
      <c r="P16" s="1" t="str">
        <f ca="1">IF(($A16&lt;&gt;"")*(P$1&lt;&gt;""),IF(_xlfn.XLOOKUP(P$1,Attendance_sorted_S!$B15:$CW15,Attendance_sorted_S!$B15:$CW15,"nn")&lt;&gt;"nn","•",""),"")</f>
        <v>•</v>
      </c>
      <c r="Q16" s="1" t="str">
        <f ca="1">IF(($A16&lt;&gt;"")*(Q$1&lt;&gt;""),IF(_xlfn.XLOOKUP(Q$1,Attendance_sorted_S!$B15:$CW15,Attendance_sorted_S!$B15:$CW15,"nn")&lt;&gt;"nn","•",""),"")</f>
        <v/>
      </c>
      <c r="R16" s="1" t="str">
        <f ca="1">IF(($A16&lt;&gt;"")*(R$1&lt;&gt;""),IF(_xlfn.XLOOKUP(R$1,Attendance_sorted_S!$B15:$CW15,Attendance_sorted_S!$B15:$CW15,"nn")&lt;&gt;"nn","•",""),"")</f>
        <v>•</v>
      </c>
      <c r="S16" s="1" t="str">
        <f ca="1">IF(($A16&lt;&gt;"")*(S$1&lt;&gt;""),IF(_xlfn.XLOOKUP(S$1,Attendance_sorted_S!$B15:$CW15,Attendance_sorted_S!$B15:$CW15,"nn")&lt;&gt;"nn","•",""),"")</f>
        <v/>
      </c>
      <c r="T16" s="1" t="str">
        <f ca="1">IF(($A16&lt;&gt;"")*(T$1&lt;&gt;""),IF(_xlfn.XLOOKUP(T$1,Attendance_sorted_S!$B15:$CW15,Attendance_sorted_S!$B15:$CW15,"nn")&lt;&gt;"nn","•",""),"")</f>
        <v/>
      </c>
      <c r="U16" s="1" t="str">
        <f ca="1">IF(($A16&lt;&gt;"")*(U$1&lt;&gt;""),IF(_xlfn.XLOOKUP(U$1,Attendance_sorted_S!$B15:$CW15,Attendance_sorted_S!$B15:$CW15,"nn")&lt;&gt;"nn","•",""),"")</f>
        <v>•</v>
      </c>
      <c r="V16" s="1" t="str">
        <f ca="1">IF(($A16&lt;&gt;"")*(V$1&lt;&gt;""),IF(_xlfn.XLOOKUP(V$1,Attendance_sorted_S!$B15:$CW15,Attendance_sorted_S!$B15:$CW15,"nn")&lt;&gt;"nn","•",""),"")</f>
        <v/>
      </c>
      <c r="W16" s="1" t="str">
        <f ca="1">IF(($A16&lt;&gt;"")*(W$1&lt;&gt;""),IF(_xlfn.XLOOKUP(W$1,Attendance_sorted_S!$B15:$CW15,Attendance_sorted_S!$B15:$CW15,"nn")&lt;&gt;"nn","•",""),"")</f>
        <v>•</v>
      </c>
      <c r="X16" s="1" t="str">
        <f ca="1">IF(($A16&lt;&gt;"")*(X$1&lt;&gt;""),IF(_xlfn.XLOOKUP(X$1,Attendance_sorted_S!$B15:$CW15,Attendance_sorted_S!$B15:$CW15,"nn")&lt;&gt;"nn","•",""),"")</f>
        <v>•</v>
      </c>
      <c r="Y16" s="1" t="str">
        <f ca="1">IF(($A16&lt;&gt;"")*(Y$1&lt;&gt;""),IF(_xlfn.XLOOKUP(Y$1,Attendance_sorted_S!$B15:$CW15,Attendance_sorted_S!$B15:$CW15,"nn")&lt;&gt;"nn","•",""),"")</f>
        <v/>
      </c>
      <c r="Z16" s="1" t="str">
        <f ca="1">IF(($A16&lt;&gt;"")*(Z$1&lt;&gt;""),IF(_xlfn.XLOOKUP(Z$1,Attendance_sorted_S!$B15:$CW15,Attendance_sorted_S!$B15:$CW15,"nn")&lt;&gt;"nn","•",""),"")</f>
        <v/>
      </c>
      <c r="AA16" s="1" t="str">
        <f ca="1">IF(($A16&lt;&gt;"")*(AA$1&lt;&gt;""),IF(_xlfn.XLOOKUP(AA$1,Attendance_sorted_S!$B15:$CW15,Attendance_sorted_S!$B15:$CW15,"nn")&lt;&gt;"nn","•",""),"")</f>
        <v/>
      </c>
      <c r="AB16" s="1" t="str">
        <f ca="1">IF(($A16&lt;&gt;"")*(AB$1&lt;&gt;""),IF(_xlfn.XLOOKUP(AB$1,Attendance_sorted_S!$B15:$CW15,Attendance_sorted_S!$B15:$CW15,"nn")&lt;&gt;"nn","•",""),"")</f>
        <v/>
      </c>
      <c r="AC16" s="1" t="str">
        <f ca="1">IF(($A16&lt;&gt;"")*(AC$1&lt;&gt;""),IF(_xlfn.XLOOKUP(AC$1,Attendance_sorted_S!$B15:$CW15,Attendance_sorted_S!$B15:$CW15,"nn")&lt;&gt;"nn","•",""),"")</f>
        <v/>
      </c>
      <c r="AD16" s="1" t="str">
        <f ca="1">IF(($A16&lt;&gt;"")*(AD$1&lt;&gt;""),IF(_xlfn.XLOOKUP(AD$1,Attendance_sorted_S!$B15:$CW15,Attendance_sorted_S!$B15:$CW15,"nn")&lt;&gt;"nn","•",""),"")</f>
        <v/>
      </c>
      <c r="AE16" s="1" t="str">
        <f ca="1">IF(($A16&lt;&gt;"")*(AE$1&lt;&gt;""),IF(_xlfn.XLOOKUP(AE$1,Attendance_sorted_S!$B15:$CW15,Attendance_sorted_S!$B15:$CW15,"nn")&lt;&gt;"nn","•",""),"")</f>
        <v/>
      </c>
      <c r="AF16" s="1" t="str">
        <f ca="1">IF(($A16&lt;&gt;"")*(AF$1&lt;&gt;""),IF(_xlfn.XLOOKUP(AF$1,Attendance_sorted_S!$B15:$CW15,Attendance_sorted_S!$B15:$CW15,"nn")&lt;&gt;"nn","•",""),"")</f>
        <v/>
      </c>
      <c r="AG16" s="1" t="str">
        <f ca="1">IF(($A16&lt;&gt;"")*(AG$1&lt;&gt;""),IF(_xlfn.XLOOKUP(AG$1,Attendance_sorted_S!$B15:$CW15,Attendance_sorted_S!$B15:$CW15,"nn")&lt;&gt;"nn","•",""),"")</f>
        <v/>
      </c>
      <c r="AH16" s="1" t="str">
        <f ca="1">IF(($A16&lt;&gt;"")*(AH$1&lt;&gt;""),IF(_xlfn.XLOOKUP(AH$1,Attendance_sorted_S!$B15:$CW15,Attendance_sorted_S!$B15:$CW15,"nn")&lt;&gt;"nn","•",""),"")</f>
        <v/>
      </c>
      <c r="AI16" s="1" t="str">
        <f ca="1">IF(($A16&lt;&gt;"")*(AI$1&lt;&gt;""),IF(_xlfn.XLOOKUP(AI$1,Attendance_sorted_S!$B15:$CW15,Attendance_sorted_S!$B15:$CW15,"nn")&lt;&gt;"nn","•",""),"")</f>
        <v/>
      </c>
      <c r="AJ16" s="1" t="str">
        <f ca="1">IF(($A16&lt;&gt;"")*(AJ$1&lt;&gt;""),IF(_xlfn.XLOOKUP(AJ$1,Attendance_sorted_S!$B15:$CW15,Attendance_sorted_S!$B15:$CW15,"nn")&lt;&gt;"nn","•",""),"")</f>
        <v/>
      </c>
      <c r="AK16" s="1" t="str">
        <f ca="1">IF(($A16&lt;&gt;"")*(AK$1&lt;&gt;""),IF(_xlfn.XLOOKUP(AK$1,Attendance_sorted_S!$B15:$CW15,Attendance_sorted_S!$B15:$CW15,"nn")&lt;&gt;"nn","•",""),"")</f>
        <v/>
      </c>
      <c r="AL16" s="1" t="str">
        <f ca="1">IF(($A16&lt;&gt;"")*(AL$1&lt;&gt;""),IF(_xlfn.XLOOKUP(AL$1,Attendance_sorted_S!$B15:$CW15,Attendance_sorted_S!$B15:$CW15,"nn")&lt;&gt;"nn","•",""),"")</f>
        <v/>
      </c>
      <c r="AM16" s="1" t="str">
        <f ca="1">IF(($A16&lt;&gt;"")*(AM$1&lt;&gt;""),IF(_xlfn.XLOOKUP(AM$1,Attendance_sorted_S!$B15:$CW15,Attendance_sorted_S!$B15:$CW15,"nn")&lt;&gt;"nn","•",""),"")</f>
        <v/>
      </c>
      <c r="AN16" s="1" t="str">
        <f ca="1">IF(($A16&lt;&gt;"")*(AN$1&lt;&gt;""),IF(_xlfn.XLOOKUP(AN$1,Attendance_sorted_S!$B15:$CW15,Attendance_sorted_S!$B15:$CW15,"nn")&lt;&gt;"nn","•",""),"")</f>
        <v/>
      </c>
      <c r="AO16" s="1" t="str">
        <f ca="1">IF(($A16&lt;&gt;"")*(AO$1&lt;&gt;""),IF(_xlfn.XLOOKUP(AO$1,Attendance_sorted_S!$B15:$CW15,Attendance_sorted_S!$B15:$CW15,"nn")&lt;&gt;"nn","•",""),"")</f>
        <v/>
      </c>
      <c r="AP16" s="1" t="str">
        <f ca="1">IF(($A16&lt;&gt;"")*(AP$1&lt;&gt;""),IF(_xlfn.XLOOKUP(AP$1,Attendance_sorted_S!$B15:$CW15,Attendance_sorted_S!$B15:$CW15,"nn")&lt;&gt;"nn","•",""),"")</f>
        <v/>
      </c>
      <c r="AQ16" s="1" t="str">
        <f ca="1">IF(($A16&lt;&gt;"")*(AQ$1&lt;&gt;""),IF(_xlfn.XLOOKUP(AQ$1,Attendance_sorted_S!$B15:$CW15,Attendance_sorted_S!$B15:$CW15,"nn")&lt;&gt;"nn","•",""),"")</f>
        <v/>
      </c>
      <c r="AR16" s="1" t="str">
        <f ca="1">IF(($A16&lt;&gt;"")*(AR$1&lt;&gt;""),IF(_xlfn.XLOOKUP(AR$1,Attendance_sorted_S!$B15:$CW15,Attendance_sorted_S!$B15:$CW15,"nn")&lt;&gt;"nn","•",""),"")</f>
        <v/>
      </c>
      <c r="AS16" s="1" t="str">
        <f ca="1">IF(($A16&lt;&gt;"")*(AS$1&lt;&gt;""),IF(_xlfn.XLOOKUP(AS$1,Attendance_sorted_S!$B15:$CW15,Attendance_sorted_S!$B15:$CW15,"nn")&lt;&gt;"nn","•",""),"")</f>
        <v/>
      </c>
      <c r="AT16" s="1" t="str">
        <f ca="1">IF(($A16&lt;&gt;"")*(AT$1&lt;&gt;""),IF(_xlfn.XLOOKUP(AT$1,Attendance_sorted_S!$B15:$CW15,Attendance_sorted_S!$B15:$CW15,"nn")&lt;&gt;"nn","•",""),"")</f>
        <v/>
      </c>
      <c r="AU16" s="1" t="str">
        <f ca="1">IF(($A16&lt;&gt;"")*(AU$1&lt;&gt;""),IF(_xlfn.XLOOKUP(AU$1,Attendance_sorted_S!$B15:$CW15,Attendance_sorted_S!$B15:$CW15,"nn")&lt;&gt;"nn","•",""),"")</f>
        <v/>
      </c>
      <c r="AV16" s="1" t="str">
        <f ca="1">IF(($A16&lt;&gt;"")*(AV$1&lt;&gt;""),IF(_xlfn.XLOOKUP(AV$1,Attendance_sorted_S!$B15:$CW15,Attendance_sorted_S!$B15:$CW15,"nn")&lt;&gt;"nn","•",""),"")</f>
        <v/>
      </c>
      <c r="AW16" s="1" t="str">
        <f ca="1">IF(($A16&lt;&gt;"")*(AW$1&lt;&gt;""),IF(_xlfn.XLOOKUP(AW$1,Attendance_sorted_S!$B15:$CW15,Attendance_sorted_S!$B15:$CW15,"nn")&lt;&gt;"nn","•",""),"")</f>
        <v/>
      </c>
      <c r="AX16" s="1" t="str">
        <f ca="1">IF(($A16&lt;&gt;"")*(AX$1&lt;&gt;""),IF(_xlfn.XLOOKUP(AX$1,Attendance_sorted_S!$B15:$CW15,Attendance_sorted_S!$B15:$CW15,"nn")&lt;&gt;"nn","•",""),"")</f>
        <v/>
      </c>
      <c r="AY16" s="1" t="str">
        <f ca="1">IF(($A16&lt;&gt;"")*(AY$1&lt;&gt;""),IF(_xlfn.XLOOKUP(AY$1,Attendance_sorted_S!$B15:$CW15,Attendance_sorted_S!$B15:$CW15,"nn")&lt;&gt;"nn","•",""),"")</f>
        <v/>
      </c>
      <c r="AZ16" s="1" t="str">
        <f ca="1">IF(($A16&lt;&gt;"")*(AZ$1&lt;&gt;""),IF(_xlfn.XLOOKUP(AZ$1,Attendance_sorted_S!$B15:$CW15,Attendance_sorted_S!$B15:$CW15,"nn")&lt;&gt;"nn","•",""),"")</f>
        <v/>
      </c>
      <c r="BA16" s="1" t="str">
        <f ca="1">IF(($A16&lt;&gt;"")*(BA$1&lt;&gt;""),IF(_xlfn.XLOOKUP(BA$1,Attendance_sorted_S!$B15:$CW15,Attendance_sorted_S!$B15:$CW15,"nn")&lt;&gt;"nn","•",""),"")</f>
        <v/>
      </c>
      <c r="BB16" s="1" t="str">
        <f ca="1">IF(($A16&lt;&gt;"")*(BB$1&lt;&gt;""),IF(_xlfn.XLOOKUP(BB$1,Attendance_sorted_S!$B15:$CW15,Attendance_sorted_S!$B15:$CW15,"nn")&lt;&gt;"nn","•",""),"")</f>
        <v/>
      </c>
      <c r="BC16" s="1" t="str">
        <f ca="1">IF(($A16&lt;&gt;"")*(BC$1&lt;&gt;""),IF(_xlfn.XLOOKUP(BC$1,Attendance_sorted_S!$B15:$CW15,Attendance_sorted_S!$B15:$CW15,"nn")&lt;&gt;"nn","•",""),"")</f>
        <v/>
      </c>
      <c r="BD16" s="1" t="str">
        <f ca="1">IF(($A16&lt;&gt;"")*(BD$1&lt;&gt;""),IF(_xlfn.XLOOKUP(BD$1,Attendance_sorted_S!$B15:$CW15,Attendance_sorted_S!$B15:$CW15,"nn")&lt;&gt;"nn","•",""),"")</f>
        <v/>
      </c>
      <c r="BE16" s="1" t="str">
        <f ca="1">IF(($A16&lt;&gt;"")*(BE$1&lt;&gt;""),IF(_xlfn.XLOOKUP(BE$1,Attendance_sorted_S!$B15:$CW15,Attendance_sorted_S!$B15:$CW15,"nn")&lt;&gt;"nn","•",""),"")</f>
        <v/>
      </c>
      <c r="BF16" s="1" t="str">
        <f ca="1">IF(($A16&lt;&gt;"")*(BF$1&lt;&gt;""),IF(_xlfn.XLOOKUP(BF$1,Attendance_sorted_S!$B15:$CW15,Attendance_sorted_S!$B15:$CW15,"nn")&lt;&gt;"nn","•",""),"")</f>
        <v/>
      </c>
      <c r="BG16" s="1" t="str">
        <f ca="1">IF(($A16&lt;&gt;"")*(BG$1&lt;&gt;""),IF(_xlfn.XLOOKUP(BG$1,Attendance_sorted_S!$B15:$CW15,Attendance_sorted_S!$B15:$CW15,"nn")&lt;&gt;"nn","•",""),"")</f>
        <v/>
      </c>
      <c r="BH16" s="1" t="str">
        <f ca="1">IF(($A16&lt;&gt;"")*(BH$1&lt;&gt;""),IF(_xlfn.XLOOKUP(BH$1,Attendance_sorted_S!$B15:$CW15,Attendance_sorted_S!$B15:$CW15,"nn")&lt;&gt;"nn","•",""),"")</f>
        <v/>
      </c>
      <c r="BI16" s="1" t="str">
        <f ca="1">IF(($A16&lt;&gt;"")*(BI$1&lt;&gt;""),IF(_xlfn.XLOOKUP(BI$1,Attendance_sorted_S!$B15:$CW15,Attendance_sorted_S!$B15:$CW15,"nn")&lt;&gt;"nn","•",""),"")</f>
        <v/>
      </c>
      <c r="BJ16" s="1" t="str">
        <f ca="1">IF(($A16&lt;&gt;"")*(BJ$1&lt;&gt;""),IF(_xlfn.XLOOKUP(BJ$1,Attendance_sorted_S!$B15:$CW15,Attendance_sorted_S!$B15:$CW15,"nn")&lt;&gt;"nn","•",""),"")</f>
        <v/>
      </c>
      <c r="BK16" s="1" t="str">
        <f ca="1">IF(($A16&lt;&gt;"")*(BK$1&lt;&gt;""),IF(_xlfn.XLOOKUP(BK$1,Attendance_sorted_S!$B15:$CW15,Attendance_sorted_S!$B15:$CW15,"nn")&lt;&gt;"nn","•",""),"")</f>
        <v/>
      </c>
      <c r="BL16" s="1" t="str">
        <f ca="1">IF(($A16&lt;&gt;"")*(BL$1&lt;&gt;""),IF(_xlfn.XLOOKUP(BL$1,Attendance_sorted_S!$B15:$CW15,Attendance_sorted_S!$B15:$CW15,"nn")&lt;&gt;"nn","•",""),"")</f>
        <v/>
      </c>
      <c r="BM16" s="1" t="str">
        <f ca="1">IF(($A16&lt;&gt;"")*(BM$1&lt;&gt;""),IF(_xlfn.XLOOKUP(BM$1,Attendance_sorted_S!$B15:$CW15,Attendance_sorted_S!$B15:$CW15,"nn")&lt;&gt;"nn","•",""),"")</f>
        <v/>
      </c>
      <c r="BN16" s="1" t="str">
        <f ca="1">IF(($A16&lt;&gt;"")*(BN$1&lt;&gt;""),IF(_xlfn.XLOOKUP(BN$1,Attendance_sorted_S!$B15:$CW15,Attendance_sorted_S!$B15:$CW15,"nn")&lt;&gt;"nn","•",""),"")</f>
        <v/>
      </c>
      <c r="BO16" s="1" t="str">
        <f ca="1">IF(($A16&lt;&gt;"")*(BO$1&lt;&gt;""),IF(_xlfn.XLOOKUP(BO$1,Attendance_sorted_S!$B15:$CW15,Attendance_sorted_S!$B15:$CW15,"nn")&lt;&gt;"nn","•",""),"")</f>
        <v/>
      </c>
      <c r="BP16" s="1" t="str">
        <f ca="1">IF(($A16&lt;&gt;"")*(BP$1&lt;&gt;""),IF(_xlfn.XLOOKUP(BP$1,Attendance_sorted_S!$B15:$CW15,Attendance_sorted_S!$B15:$CW15,"nn")&lt;&gt;"nn","•",""),"")</f>
        <v/>
      </c>
      <c r="BQ16" s="1" t="str">
        <f ca="1">IF(($A16&lt;&gt;"")*(BQ$1&lt;&gt;""),IF(_xlfn.XLOOKUP(BQ$1,Attendance_sorted_S!$B15:$CW15,Attendance_sorted_S!$B15:$CW15,"nn")&lt;&gt;"nn","•",""),"")</f>
        <v/>
      </c>
      <c r="BR16" s="1" t="str">
        <f ca="1">IF(($A16&lt;&gt;"")*(BR$1&lt;&gt;""),IF(_xlfn.XLOOKUP(BR$1,Attendance_sorted_S!$B15:$CW15,Attendance_sorted_S!$B15:$CW15,"nn")&lt;&gt;"nn","•",""),"")</f>
        <v/>
      </c>
      <c r="BS16" s="1" t="str">
        <f ca="1">IF(($A16&lt;&gt;"")*(BS$1&lt;&gt;""),IF(_xlfn.XLOOKUP(BS$1,Attendance_sorted_S!$B15:$CW15,Attendance_sorted_S!$B15:$CW15,"nn")&lt;&gt;"nn","•",""),"")</f>
        <v/>
      </c>
      <c r="BT16" s="1" t="str">
        <f ca="1">IF(($A16&lt;&gt;"")*(BT$1&lt;&gt;""),IF(_xlfn.XLOOKUP(BT$1,Attendance_sorted_S!$B15:$CW15,Attendance_sorted_S!$B15:$CW15,"nn")&lt;&gt;"nn","•",""),"")</f>
        <v/>
      </c>
      <c r="BU16" s="1" t="str">
        <f ca="1">IF(($A16&lt;&gt;"")*(BU$1&lt;&gt;""),IF(_xlfn.XLOOKUP(BU$1,Attendance_sorted_S!$B15:$CW15,Attendance_sorted_S!$B15:$CW15,"nn")&lt;&gt;"nn","•",""),"")</f>
        <v/>
      </c>
      <c r="BV16" s="1" t="str">
        <f ca="1">IF(($A16&lt;&gt;"")*(BV$1&lt;&gt;""),IF(_xlfn.XLOOKUP(BV$1,Attendance_sorted_S!$B15:$CW15,Attendance_sorted_S!$B15:$CW15,"nn")&lt;&gt;"nn","•",""),"")</f>
        <v/>
      </c>
      <c r="BW16" s="1" t="str">
        <f ca="1">IF(($A16&lt;&gt;"")*(BW$1&lt;&gt;""),IF(_xlfn.XLOOKUP(BW$1,Attendance_sorted_S!$B15:$CW15,Attendance_sorted_S!$B15:$CW15,"nn")&lt;&gt;"nn","•",""),"")</f>
        <v/>
      </c>
      <c r="BX16" s="1" t="str">
        <f ca="1">IF(($A16&lt;&gt;"")*(BX$1&lt;&gt;""),IF(_xlfn.XLOOKUP(BX$1,Attendance_sorted_S!$B15:$CW15,Attendance_sorted_S!$B15:$CW15,"nn")&lt;&gt;"nn","•",""),"")</f>
        <v/>
      </c>
      <c r="BY16" s="1" t="str">
        <f ca="1">IF(($A16&lt;&gt;"")*(BY$1&lt;&gt;""),IF(_xlfn.XLOOKUP(BY$1,Attendance_sorted_S!$B15:$CW15,Attendance_sorted_S!$B15:$CW15,"nn")&lt;&gt;"nn","•",""),"")</f>
        <v/>
      </c>
      <c r="BZ16" s="1" t="str">
        <f ca="1">IF(($A16&lt;&gt;"")*(BZ$1&lt;&gt;""),IF(_xlfn.XLOOKUP(BZ$1,Attendance_sorted_S!$B15:$CW15,Attendance_sorted_S!$B15:$CW15,"nn")&lt;&gt;"nn","•",""),"")</f>
        <v/>
      </c>
      <c r="CA16" s="1" t="str">
        <f ca="1">IF(($A16&lt;&gt;"")*(CA$1&lt;&gt;""),IF(_xlfn.XLOOKUP(CA$1,Attendance_sorted_S!$B15:$CW15,Attendance_sorted_S!$B15:$CW15,"nn")&lt;&gt;"nn","•",""),"")</f>
        <v/>
      </c>
      <c r="CB16" s="1" t="str">
        <f ca="1">IF(($A16&lt;&gt;"")*(CB$1&lt;&gt;""),IF(_xlfn.XLOOKUP(CB$1,Attendance_sorted_S!$B15:$CW15,Attendance_sorted_S!$B15:$CW15,"nn")&lt;&gt;"nn","•",""),"")</f>
        <v/>
      </c>
      <c r="CC16" s="1" t="str">
        <f ca="1">IF(($A16&lt;&gt;"")*(CC$1&lt;&gt;""),IF(_xlfn.XLOOKUP(CC$1,Attendance_sorted_S!$B15:$CW15,Attendance_sorted_S!$B15:$CW15,"nn")&lt;&gt;"nn","•",""),"")</f>
        <v/>
      </c>
      <c r="CD16" s="1" t="str">
        <f ca="1">IF(($A16&lt;&gt;"")*(CD$1&lt;&gt;""),IF(_xlfn.XLOOKUP(CD$1,Attendance_sorted_S!$B15:$CW15,Attendance_sorted_S!$B15:$CW15,"nn")&lt;&gt;"nn","•",""),"")</f>
        <v/>
      </c>
      <c r="CE16" s="1" t="str">
        <f ca="1">IF(($A16&lt;&gt;"")*(CE$1&lt;&gt;""),IF(_xlfn.XLOOKUP(CE$1,Attendance_sorted_S!$B15:$CW15,Attendance_sorted_S!$B15:$CW15,"nn")&lt;&gt;"nn","•",""),"")</f>
        <v/>
      </c>
      <c r="CF16" s="1" t="str">
        <f ca="1">IF(($A16&lt;&gt;"")*(CF$1&lt;&gt;""),IF(_xlfn.XLOOKUP(CF$1,Attendance_sorted_S!$B15:$CW15,Attendance_sorted_S!$B15:$CW15,"nn")&lt;&gt;"nn","•",""),"")</f>
        <v/>
      </c>
      <c r="CG16" s="1" t="str">
        <f ca="1">IF(($A16&lt;&gt;"")*(CG$1&lt;&gt;""),IF(_xlfn.XLOOKUP(CG$1,Attendance_sorted_S!$B15:$CW15,Attendance_sorted_S!$B15:$CW15,"nn")&lt;&gt;"nn","•",""),"")</f>
        <v/>
      </c>
      <c r="CH16" s="1" t="str">
        <f ca="1">IF(($A16&lt;&gt;"")*(CH$1&lt;&gt;""),IF(_xlfn.XLOOKUP(CH$1,Attendance_sorted_S!$B15:$CW15,Attendance_sorted_S!$B15:$CW15,"nn")&lt;&gt;"nn","•",""),"")</f>
        <v/>
      </c>
      <c r="CI16" s="1" t="str">
        <f ca="1">IF(($A16&lt;&gt;"")*(CI$1&lt;&gt;""),IF(_xlfn.XLOOKUP(CI$1,Attendance_sorted_S!$B15:$CW15,Attendance_sorted_S!$B15:$CW15,"nn")&lt;&gt;"nn","•",""),"")</f>
        <v/>
      </c>
      <c r="CJ16" s="1" t="str">
        <f ca="1">IF(($A16&lt;&gt;"")*(CJ$1&lt;&gt;""),IF(_xlfn.XLOOKUP(CJ$1,Attendance_sorted_S!$B15:$CW15,Attendance_sorted_S!$B15:$CW15,"nn")&lt;&gt;"nn","•",""),"")</f>
        <v/>
      </c>
      <c r="CK16" s="1" t="str">
        <f ca="1">IF(($A16&lt;&gt;"")*(CK$1&lt;&gt;""),IF(_xlfn.XLOOKUP(CK$1,Attendance_sorted_S!$B15:$CW15,Attendance_sorted_S!$B15:$CW15,"nn")&lt;&gt;"nn","•",""),"")</f>
        <v/>
      </c>
      <c r="CL16" s="1" t="str">
        <f ca="1">IF(($A16&lt;&gt;"")*(CL$1&lt;&gt;""),IF(_xlfn.XLOOKUP(CL$1,Attendance_sorted_S!$B15:$CW15,Attendance_sorted_S!$B15:$CW15,"nn")&lt;&gt;"nn","•",""),"")</f>
        <v/>
      </c>
      <c r="CM16" s="1" t="str">
        <f ca="1">IF(($A16&lt;&gt;"")*(CM$1&lt;&gt;""),IF(_xlfn.XLOOKUP(CM$1,Attendance_sorted_S!$B15:$CW15,Attendance_sorted_S!$B15:$CW15,"nn")&lt;&gt;"nn","•",""),"")</f>
        <v/>
      </c>
      <c r="CN16" s="1" t="str">
        <f ca="1">IF(($A16&lt;&gt;"")*(CN$1&lt;&gt;""),IF(_xlfn.XLOOKUP(CN$1,Attendance_sorted_S!$B15:$CW15,Attendance_sorted_S!$B15:$CW15,"nn")&lt;&gt;"nn","•",""),"")</f>
        <v/>
      </c>
      <c r="CO16" s="1" t="str">
        <f ca="1">IF(($A16&lt;&gt;"")*(CO$1&lt;&gt;""),IF(_xlfn.XLOOKUP(CO$1,Attendance_sorted_S!$B15:$CW15,Attendance_sorted_S!$B15:$CW15,"nn")&lt;&gt;"nn","•",""),"")</f>
        <v/>
      </c>
      <c r="CP16" s="1" t="str">
        <f ca="1">IF(($A16&lt;&gt;"")*(CP$1&lt;&gt;""),IF(_xlfn.XLOOKUP(CP$1,Attendance_sorted_S!$B15:$CW15,Attendance_sorted_S!$B15:$CW15,"nn")&lt;&gt;"nn","•",""),"")</f>
        <v/>
      </c>
      <c r="CQ16" s="1" t="str">
        <f ca="1">IF(($A16&lt;&gt;"")*(CQ$1&lt;&gt;""),IF(_xlfn.XLOOKUP(CQ$1,Attendance_sorted_S!$B15:$CW15,Attendance_sorted_S!$B15:$CW15,"nn")&lt;&gt;"nn","•",""),"")</f>
        <v/>
      </c>
      <c r="CR16" s="1" t="str">
        <f ca="1">IF(($A16&lt;&gt;"")*(CR$1&lt;&gt;""),IF(_xlfn.XLOOKUP(CR$1,Attendance_sorted_S!$B15:$CW15,Attendance_sorted_S!$B15:$CW15,"nn")&lt;&gt;"nn","•",""),"")</f>
        <v/>
      </c>
      <c r="CS16" s="1" t="str">
        <f ca="1">IF(($A16&lt;&gt;"")*(CS$1&lt;&gt;""),IF(_xlfn.XLOOKUP(CS$1,Attendance_sorted_S!$B15:$CW15,Attendance_sorted_S!$B15:$CW15,"nn")&lt;&gt;"nn","•",""),"")</f>
        <v/>
      </c>
      <c r="CT16" s="1" t="str">
        <f ca="1">IF(($A16&lt;&gt;"")*(CT$1&lt;&gt;""),IF(_xlfn.XLOOKUP(CT$1,Attendance_sorted_S!$B15:$CW15,Attendance_sorted_S!$B15:$CW15,"nn")&lt;&gt;"nn","•",""),"")</f>
        <v/>
      </c>
      <c r="CU16" s="1" t="str">
        <f ca="1">IF(($A16&lt;&gt;"")*(CU$1&lt;&gt;""),IF(_xlfn.XLOOKUP(CU$1,Attendance_sorted_S!$B15:$CW15,Attendance_sorted_S!$B15:$CW15,"nn")&lt;&gt;"nn","•",""),"")</f>
        <v/>
      </c>
      <c r="CV16" s="1" t="str">
        <f ca="1">IF(($A16&lt;&gt;"")*(CV$1&lt;&gt;""),IF(_xlfn.XLOOKUP(CV$1,Attendance_sorted_S!$B15:$CW15,Attendance_sorted_S!$B15:$CW15,"nn")&lt;&gt;"nn","•",""),"")</f>
        <v/>
      </c>
      <c r="CW16" s="1" t="str">
        <f ca="1">IF(($A16&lt;&gt;"")*(CW$1&lt;&gt;""),IF(_xlfn.XLOOKUP(CW$1,Attendance_sorted_S!$B15:$CW15,Attendance_sorted_S!$B15:$CW15,"nn")&lt;&gt;"nn","•",""),"")</f>
        <v/>
      </c>
    </row>
    <row r="17" spans="1:101">
      <c r="A17" s="1">
        <v>404</v>
      </c>
      <c r="B17" s="1" t="str">
        <f ca="1">IF(($A17&lt;&gt;"")*(B$1&lt;&gt;""),IF(_xlfn.XLOOKUP(B$1,Attendance_sorted_S!$B16:$CW16,Attendance_sorted_S!$B16:$CW16,"nn")&lt;&gt;"nn","•",""),"")</f>
        <v/>
      </c>
      <c r="C17" s="1" t="str">
        <f ca="1">IF(($A17&lt;&gt;"")*(C$1&lt;&gt;""),IF(_xlfn.XLOOKUP(C$1,Attendance_sorted_S!$B16:$CW16,Attendance_sorted_S!$B16:$CW16,"nn")&lt;&gt;"nn","•",""),"")</f>
        <v/>
      </c>
      <c r="D17" s="1" t="str">
        <f ca="1">IF(($A17&lt;&gt;"")*(D$1&lt;&gt;""),IF(_xlfn.XLOOKUP(D$1,Attendance_sorted_S!$B16:$CW16,Attendance_sorted_S!$B16:$CW16,"nn")&lt;&gt;"nn","•",""),"")</f>
        <v/>
      </c>
      <c r="E17" s="1" t="str">
        <f ca="1">IF(($A17&lt;&gt;"")*(E$1&lt;&gt;""),IF(_xlfn.XLOOKUP(E$1,Attendance_sorted_S!$B16:$CW16,Attendance_sorted_S!$B16:$CW16,"nn")&lt;&gt;"nn","•",""),"")</f>
        <v/>
      </c>
      <c r="F17" s="1" t="str">
        <f ca="1">IF(($A17&lt;&gt;"")*(F$1&lt;&gt;""),IF(_xlfn.XLOOKUP(F$1,Attendance_sorted_S!$B16:$CW16,Attendance_sorted_S!$B16:$CW16,"nn")&lt;&gt;"nn","•",""),"")</f>
        <v/>
      </c>
      <c r="G17" s="1" t="str">
        <f ca="1">IF(($A17&lt;&gt;"")*(G$1&lt;&gt;""),IF(_xlfn.XLOOKUP(G$1,Attendance_sorted_S!$B16:$CW16,Attendance_sorted_S!$B16:$CW16,"nn")&lt;&gt;"nn","•",""),"")</f>
        <v>•</v>
      </c>
      <c r="H17" s="1" t="str">
        <f ca="1">IF(($A17&lt;&gt;"")*(H$1&lt;&gt;""),IF(_xlfn.XLOOKUP(H$1,Attendance_sorted_S!$B16:$CW16,Attendance_sorted_S!$B16:$CW16,"nn")&lt;&gt;"nn","•",""),"")</f>
        <v/>
      </c>
      <c r="I17" s="1" t="str">
        <f ca="1">IF(($A17&lt;&gt;"")*(I$1&lt;&gt;""),IF(_xlfn.XLOOKUP(I$1,Attendance_sorted_S!$B16:$CW16,Attendance_sorted_S!$B16:$CW16,"nn")&lt;&gt;"nn","•",""),"")</f>
        <v/>
      </c>
      <c r="J17" s="1" t="str">
        <f ca="1">IF(($A17&lt;&gt;"")*(J$1&lt;&gt;""),IF(_xlfn.XLOOKUP(J$1,Attendance_sorted_S!$B16:$CW16,Attendance_sorted_S!$B16:$CW16,"nn")&lt;&gt;"nn","•",""),"")</f>
        <v>•</v>
      </c>
      <c r="K17" s="1" t="str">
        <f ca="1">IF(($A17&lt;&gt;"")*(K$1&lt;&gt;""),IF(_xlfn.XLOOKUP(K$1,Attendance_sorted_S!$B16:$CW16,Attendance_sorted_S!$B16:$CW16,"nn")&lt;&gt;"nn","•",""),"")</f>
        <v>•</v>
      </c>
      <c r="L17" s="1" t="str">
        <f ca="1">IF(($A17&lt;&gt;"")*(L$1&lt;&gt;""),IF(_xlfn.XLOOKUP(L$1,Attendance_sorted_S!$B16:$CW16,Attendance_sorted_S!$B16:$CW16,"nn")&lt;&gt;"nn","•",""),"")</f>
        <v/>
      </c>
      <c r="M17" s="1" t="str">
        <f ca="1">IF(($A17&lt;&gt;"")*(M$1&lt;&gt;""),IF(_xlfn.XLOOKUP(M$1,Attendance_sorted_S!$B16:$CW16,Attendance_sorted_S!$B16:$CW16,"nn")&lt;&gt;"nn","•",""),"")</f>
        <v/>
      </c>
      <c r="N17" s="1" t="str">
        <f ca="1">IF(($A17&lt;&gt;"")*(N$1&lt;&gt;""),IF(_xlfn.XLOOKUP(N$1,Attendance_sorted_S!$B16:$CW16,Attendance_sorted_S!$B16:$CW16,"nn")&lt;&gt;"nn","•",""),"")</f>
        <v>•</v>
      </c>
      <c r="O17" s="1" t="str">
        <f ca="1">IF(($A17&lt;&gt;"")*(O$1&lt;&gt;""),IF(_xlfn.XLOOKUP(O$1,Attendance_sorted_S!$B16:$CW16,Attendance_sorted_S!$B16:$CW16,"nn")&lt;&gt;"nn","•",""),"")</f>
        <v>•</v>
      </c>
      <c r="P17" s="1" t="str">
        <f ca="1">IF(($A17&lt;&gt;"")*(P$1&lt;&gt;""),IF(_xlfn.XLOOKUP(P$1,Attendance_sorted_S!$B16:$CW16,Attendance_sorted_S!$B16:$CW16,"nn")&lt;&gt;"nn","•",""),"")</f>
        <v/>
      </c>
      <c r="Q17" s="1" t="str">
        <f ca="1">IF(($A17&lt;&gt;"")*(Q$1&lt;&gt;""),IF(_xlfn.XLOOKUP(Q$1,Attendance_sorted_S!$B16:$CW16,Attendance_sorted_S!$B16:$CW16,"nn")&lt;&gt;"nn","•",""),"")</f>
        <v/>
      </c>
      <c r="R17" s="1" t="str">
        <f ca="1">IF(($A17&lt;&gt;"")*(R$1&lt;&gt;""),IF(_xlfn.XLOOKUP(R$1,Attendance_sorted_S!$B16:$CW16,Attendance_sorted_S!$B16:$CW16,"nn")&lt;&gt;"nn","•",""),"")</f>
        <v>•</v>
      </c>
      <c r="S17" s="1" t="str">
        <f ca="1">IF(($A17&lt;&gt;"")*(S$1&lt;&gt;""),IF(_xlfn.XLOOKUP(S$1,Attendance_sorted_S!$B16:$CW16,Attendance_sorted_S!$B16:$CW16,"nn")&lt;&gt;"nn","•",""),"")</f>
        <v>•</v>
      </c>
      <c r="T17" s="1" t="str">
        <f ca="1">IF(($A17&lt;&gt;"")*(T$1&lt;&gt;""),IF(_xlfn.XLOOKUP(T$1,Attendance_sorted_S!$B16:$CW16,Attendance_sorted_S!$B16:$CW16,"nn")&lt;&gt;"nn","•",""),"")</f>
        <v/>
      </c>
      <c r="U17" s="1" t="str">
        <f ca="1">IF(($A17&lt;&gt;"")*(U$1&lt;&gt;""),IF(_xlfn.XLOOKUP(U$1,Attendance_sorted_S!$B16:$CW16,Attendance_sorted_S!$B16:$CW16,"nn")&lt;&gt;"nn","•",""),"")</f>
        <v>•</v>
      </c>
      <c r="V17" s="1" t="str">
        <f ca="1">IF(($A17&lt;&gt;"")*(V$1&lt;&gt;""),IF(_xlfn.XLOOKUP(V$1,Attendance_sorted_S!$B16:$CW16,Attendance_sorted_S!$B16:$CW16,"nn")&lt;&gt;"nn","•",""),"")</f>
        <v>•</v>
      </c>
      <c r="W17" s="1" t="str">
        <f ca="1">IF(($A17&lt;&gt;"")*(W$1&lt;&gt;""),IF(_xlfn.XLOOKUP(W$1,Attendance_sorted_S!$B16:$CW16,Attendance_sorted_S!$B16:$CW16,"nn")&lt;&gt;"nn","•",""),"")</f>
        <v>•</v>
      </c>
      <c r="X17" s="1" t="str">
        <f ca="1">IF(($A17&lt;&gt;"")*(X$1&lt;&gt;""),IF(_xlfn.XLOOKUP(X$1,Attendance_sorted_S!$B16:$CW16,Attendance_sorted_S!$B16:$CW16,"nn")&lt;&gt;"nn","•",""),"")</f>
        <v>•</v>
      </c>
      <c r="Y17" s="1" t="str">
        <f ca="1">IF(($A17&lt;&gt;"")*(Y$1&lt;&gt;""),IF(_xlfn.XLOOKUP(Y$1,Attendance_sorted_S!$B16:$CW16,Attendance_sorted_S!$B16:$CW16,"nn")&lt;&gt;"nn","•",""),"")</f>
        <v/>
      </c>
      <c r="Z17" s="1" t="str">
        <f ca="1">IF(($A17&lt;&gt;"")*(Z$1&lt;&gt;""),IF(_xlfn.XLOOKUP(Z$1,Attendance_sorted_S!$B16:$CW16,Attendance_sorted_S!$B16:$CW16,"nn")&lt;&gt;"nn","•",""),"")</f>
        <v/>
      </c>
      <c r="AA17" s="1" t="str">
        <f ca="1">IF(($A17&lt;&gt;"")*(AA$1&lt;&gt;""),IF(_xlfn.XLOOKUP(AA$1,Attendance_sorted_S!$B16:$CW16,Attendance_sorted_S!$B16:$CW16,"nn")&lt;&gt;"nn","•",""),"")</f>
        <v/>
      </c>
      <c r="AB17" s="1" t="str">
        <f ca="1">IF(($A17&lt;&gt;"")*(AB$1&lt;&gt;""),IF(_xlfn.XLOOKUP(AB$1,Attendance_sorted_S!$B16:$CW16,Attendance_sorted_S!$B16:$CW16,"nn")&lt;&gt;"nn","•",""),"")</f>
        <v/>
      </c>
      <c r="AC17" s="1" t="str">
        <f ca="1">IF(($A17&lt;&gt;"")*(AC$1&lt;&gt;""),IF(_xlfn.XLOOKUP(AC$1,Attendance_sorted_S!$B16:$CW16,Attendance_sorted_S!$B16:$CW16,"nn")&lt;&gt;"nn","•",""),"")</f>
        <v/>
      </c>
      <c r="AD17" s="1" t="str">
        <f ca="1">IF(($A17&lt;&gt;"")*(AD$1&lt;&gt;""),IF(_xlfn.XLOOKUP(AD$1,Attendance_sorted_S!$B16:$CW16,Attendance_sorted_S!$B16:$CW16,"nn")&lt;&gt;"nn","•",""),"")</f>
        <v/>
      </c>
      <c r="AE17" s="1" t="str">
        <f ca="1">IF(($A17&lt;&gt;"")*(AE$1&lt;&gt;""),IF(_xlfn.XLOOKUP(AE$1,Attendance_sorted_S!$B16:$CW16,Attendance_sorted_S!$B16:$CW16,"nn")&lt;&gt;"nn","•",""),"")</f>
        <v/>
      </c>
      <c r="AF17" s="1" t="str">
        <f ca="1">IF(($A17&lt;&gt;"")*(AF$1&lt;&gt;""),IF(_xlfn.XLOOKUP(AF$1,Attendance_sorted_S!$B16:$CW16,Attendance_sorted_S!$B16:$CW16,"nn")&lt;&gt;"nn","•",""),"")</f>
        <v/>
      </c>
      <c r="AG17" s="1" t="str">
        <f ca="1">IF(($A17&lt;&gt;"")*(AG$1&lt;&gt;""),IF(_xlfn.XLOOKUP(AG$1,Attendance_sorted_S!$B16:$CW16,Attendance_sorted_S!$B16:$CW16,"nn")&lt;&gt;"nn","•",""),"")</f>
        <v/>
      </c>
      <c r="AH17" s="1" t="str">
        <f ca="1">IF(($A17&lt;&gt;"")*(AH$1&lt;&gt;""),IF(_xlfn.XLOOKUP(AH$1,Attendance_sorted_S!$B16:$CW16,Attendance_sorted_S!$B16:$CW16,"nn")&lt;&gt;"nn","•",""),"")</f>
        <v/>
      </c>
      <c r="AI17" s="1" t="str">
        <f ca="1">IF(($A17&lt;&gt;"")*(AI$1&lt;&gt;""),IF(_xlfn.XLOOKUP(AI$1,Attendance_sorted_S!$B16:$CW16,Attendance_sorted_S!$B16:$CW16,"nn")&lt;&gt;"nn","•",""),"")</f>
        <v/>
      </c>
      <c r="AJ17" s="1" t="str">
        <f ca="1">IF(($A17&lt;&gt;"")*(AJ$1&lt;&gt;""),IF(_xlfn.XLOOKUP(AJ$1,Attendance_sorted_S!$B16:$CW16,Attendance_sorted_S!$B16:$CW16,"nn")&lt;&gt;"nn","•",""),"")</f>
        <v/>
      </c>
      <c r="AK17" s="1" t="str">
        <f ca="1">IF(($A17&lt;&gt;"")*(AK$1&lt;&gt;""),IF(_xlfn.XLOOKUP(AK$1,Attendance_sorted_S!$B16:$CW16,Attendance_sorted_S!$B16:$CW16,"nn")&lt;&gt;"nn","•",""),"")</f>
        <v/>
      </c>
      <c r="AL17" s="1" t="str">
        <f ca="1">IF(($A17&lt;&gt;"")*(AL$1&lt;&gt;""),IF(_xlfn.XLOOKUP(AL$1,Attendance_sorted_S!$B16:$CW16,Attendance_sorted_S!$B16:$CW16,"nn")&lt;&gt;"nn","•",""),"")</f>
        <v/>
      </c>
      <c r="AM17" s="1" t="str">
        <f ca="1">IF(($A17&lt;&gt;"")*(AM$1&lt;&gt;""),IF(_xlfn.XLOOKUP(AM$1,Attendance_sorted_S!$B16:$CW16,Attendance_sorted_S!$B16:$CW16,"nn")&lt;&gt;"nn","•",""),"")</f>
        <v/>
      </c>
      <c r="AN17" s="1" t="str">
        <f ca="1">IF(($A17&lt;&gt;"")*(AN$1&lt;&gt;""),IF(_xlfn.XLOOKUP(AN$1,Attendance_sorted_S!$B16:$CW16,Attendance_sorted_S!$B16:$CW16,"nn")&lt;&gt;"nn","•",""),"")</f>
        <v/>
      </c>
      <c r="AO17" s="1" t="str">
        <f ca="1">IF(($A17&lt;&gt;"")*(AO$1&lt;&gt;""),IF(_xlfn.XLOOKUP(AO$1,Attendance_sorted_S!$B16:$CW16,Attendance_sorted_S!$B16:$CW16,"nn")&lt;&gt;"nn","•",""),"")</f>
        <v/>
      </c>
      <c r="AP17" s="1" t="str">
        <f ca="1">IF(($A17&lt;&gt;"")*(AP$1&lt;&gt;""),IF(_xlfn.XLOOKUP(AP$1,Attendance_sorted_S!$B16:$CW16,Attendance_sorted_S!$B16:$CW16,"nn")&lt;&gt;"nn","•",""),"")</f>
        <v/>
      </c>
      <c r="AQ17" s="1" t="str">
        <f ca="1">IF(($A17&lt;&gt;"")*(AQ$1&lt;&gt;""),IF(_xlfn.XLOOKUP(AQ$1,Attendance_sorted_S!$B16:$CW16,Attendance_sorted_S!$B16:$CW16,"nn")&lt;&gt;"nn","•",""),"")</f>
        <v/>
      </c>
      <c r="AR17" s="1" t="str">
        <f ca="1">IF(($A17&lt;&gt;"")*(AR$1&lt;&gt;""),IF(_xlfn.XLOOKUP(AR$1,Attendance_sorted_S!$B16:$CW16,Attendance_sorted_S!$B16:$CW16,"nn")&lt;&gt;"nn","•",""),"")</f>
        <v/>
      </c>
      <c r="AS17" s="1" t="str">
        <f ca="1">IF(($A17&lt;&gt;"")*(AS$1&lt;&gt;""),IF(_xlfn.XLOOKUP(AS$1,Attendance_sorted_S!$B16:$CW16,Attendance_sorted_S!$B16:$CW16,"nn")&lt;&gt;"nn","•",""),"")</f>
        <v/>
      </c>
      <c r="AT17" s="1" t="str">
        <f ca="1">IF(($A17&lt;&gt;"")*(AT$1&lt;&gt;""),IF(_xlfn.XLOOKUP(AT$1,Attendance_sorted_S!$B16:$CW16,Attendance_sorted_S!$B16:$CW16,"nn")&lt;&gt;"nn","•",""),"")</f>
        <v/>
      </c>
      <c r="AU17" s="1" t="str">
        <f ca="1">IF(($A17&lt;&gt;"")*(AU$1&lt;&gt;""),IF(_xlfn.XLOOKUP(AU$1,Attendance_sorted_S!$B16:$CW16,Attendance_sorted_S!$B16:$CW16,"nn")&lt;&gt;"nn","•",""),"")</f>
        <v/>
      </c>
      <c r="AV17" s="1" t="str">
        <f ca="1">IF(($A17&lt;&gt;"")*(AV$1&lt;&gt;""),IF(_xlfn.XLOOKUP(AV$1,Attendance_sorted_S!$B16:$CW16,Attendance_sorted_S!$B16:$CW16,"nn")&lt;&gt;"nn","•",""),"")</f>
        <v/>
      </c>
      <c r="AW17" s="1" t="str">
        <f ca="1">IF(($A17&lt;&gt;"")*(AW$1&lt;&gt;""),IF(_xlfn.XLOOKUP(AW$1,Attendance_sorted_S!$B16:$CW16,Attendance_sorted_S!$B16:$CW16,"nn")&lt;&gt;"nn","•",""),"")</f>
        <v/>
      </c>
      <c r="AX17" s="1" t="str">
        <f ca="1">IF(($A17&lt;&gt;"")*(AX$1&lt;&gt;""),IF(_xlfn.XLOOKUP(AX$1,Attendance_sorted_S!$B16:$CW16,Attendance_sorted_S!$B16:$CW16,"nn")&lt;&gt;"nn","•",""),"")</f>
        <v/>
      </c>
      <c r="AY17" s="1" t="str">
        <f ca="1">IF(($A17&lt;&gt;"")*(AY$1&lt;&gt;""),IF(_xlfn.XLOOKUP(AY$1,Attendance_sorted_S!$B16:$CW16,Attendance_sorted_S!$B16:$CW16,"nn")&lt;&gt;"nn","•",""),"")</f>
        <v/>
      </c>
      <c r="AZ17" s="1" t="str">
        <f ca="1">IF(($A17&lt;&gt;"")*(AZ$1&lt;&gt;""),IF(_xlfn.XLOOKUP(AZ$1,Attendance_sorted_S!$B16:$CW16,Attendance_sorted_S!$B16:$CW16,"nn")&lt;&gt;"nn","•",""),"")</f>
        <v/>
      </c>
      <c r="BA17" s="1" t="str">
        <f ca="1">IF(($A17&lt;&gt;"")*(BA$1&lt;&gt;""),IF(_xlfn.XLOOKUP(BA$1,Attendance_sorted_S!$B16:$CW16,Attendance_sorted_S!$B16:$CW16,"nn")&lt;&gt;"nn","•",""),"")</f>
        <v/>
      </c>
      <c r="BB17" s="1" t="str">
        <f ca="1">IF(($A17&lt;&gt;"")*(BB$1&lt;&gt;""),IF(_xlfn.XLOOKUP(BB$1,Attendance_sorted_S!$B16:$CW16,Attendance_sorted_S!$B16:$CW16,"nn")&lt;&gt;"nn","•",""),"")</f>
        <v/>
      </c>
      <c r="BC17" s="1" t="str">
        <f ca="1">IF(($A17&lt;&gt;"")*(BC$1&lt;&gt;""),IF(_xlfn.XLOOKUP(BC$1,Attendance_sorted_S!$B16:$CW16,Attendance_sorted_S!$B16:$CW16,"nn")&lt;&gt;"nn","•",""),"")</f>
        <v/>
      </c>
      <c r="BD17" s="1" t="str">
        <f ca="1">IF(($A17&lt;&gt;"")*(BD$1&lt;&gt;""),IF(_xlfn.XLOOKUP(BD$1,Attendance_sorted_S!$B16:$CW16,Attendance_sorted_S!$B16:$CW16,"nn")&lt;&gt;"nn","•",""),"")</f>
        <v/>
      </c>
      <c r="BE17" s="1" t="str">
        <f ca="1">IF(($A17&lt;&gt;"")*(BE$1&lt;&gt;""),IF(_xlfn.XLOOKUP(BE$1,Attendance_sorted_S!$B16:$CW16,Attendance_sorted_S!$B16:$CW16,"nn")&lt;&gt;"nn","•",""),"")</f>
        <v/>
      </c>
      <c r="BF17" s="1" t="str">
        <f ca="1">IF(($A17&lt;&gt;"")*(BF$1&lt;&gt;""),IF(_xlfn.XLOOKUP(BF$1,Attendance_sorted_S!$B16:$CW16,Attendance_sorted_S!$B16:$CW16,"nn")&lt;&gt;"nn","•",""),"")</f>
        <v/>
      </c>
      <c r="BG17" s="1" t="str">
        <f ca="1">IF(($A17&lt;&gt;"")*(BG$1&lt;&gt;""),IF(_xlfn.XLOOKUP(BG$1,Attendance_sorted_S!$B16:$CW16,Attendance_sorted_S!$B16:$CW16,"nn")&lt;&gt;"nn","•",""),"")</f>
        <v/>
      </c>
      <c r="BH17" s="1" t="str">
        <f ca="1">IF(($A17&lt;&gt;"")*(BH$1&lt;&gt;""),IF(_xlfn.XLOOKUP(BH$1,Attendance_sorted_S!$B16:$CW16,Attendance_sorted_S!$B16:$CW16,"nn")&lt;&gt;"nn","•",""),"")</f>
        <v/>
      </c>
      <c r="BI17" s="1" t="str">
        <f ca="1">IF(($A17&lt;&gt;"")*(BI$1&lt;&gt;""),IF(_xlfn.XLOOKUP(BI$1,Attendance_sorted_S!$B16:$CW16,Attendance_sorted_S!$B16:$CW16,"nn")&lt;&gt;"nn","•",""),"")</f>
        <v/>
      </c>
      <c r="BJ17" s="1" t="str">
        <f ca="1">IF(($A17&lt;&gt;"")*(BJ$1&lt;&gt;""),IF(_xlfn.XLOOKUP(BJ$1,Attendance_sorted_S!$B16:$CW16,Attendance_sorted_S!$B16:$CW16,"nn")&lt;&gt;"nn","•",""),"")</f>
        <v/>
      </c>
      <c r="BK17" s="1" t="str">
        <f ca="1">IF(($A17&lt;&gt;"")*(BK$1&lt;&gt;""),IF(_xlfn.XLOOKUP(BK$1,Attendance_sorted_S!$B16:$CW16,Attendance_sorted_S!$B16:$CW16,"nn")&lt;&gt;"nn","•",""),"")</f>
        <v/>
      </c>
      <c r="BL17" s="1" t="str">
        <f ca="1">IF(($A17&lt;&gt;"")*(BL$1&lt;&gt;""),IF(_xlfn.XLOOKUP(BL$1,Attendance_sorted_S!$B16:$CW16,Attendance_sorted_S!$B16:$CW16,"nn")&lt;&gt;"nn","•",""),"")</f>
        <v/>
      </c>
      <c r="BM17" s="1" t="str">
        <f ca="1">IF(($A17&lt;&gt;"")*(BM$1&lt;&gt;""),IF(_xlfn.XLOOKUP(BM$1,Attendance_sorted_S!$B16:$CW16,Attendance_sorted_S!$B16:$CW16,"nn")&lt;&gt;"nn","•",""),"")</f>
        <v/>
      </c>
      <c r="BN17" s="1" t="str">
        <f ca="1">IF(($A17&lt;&gt;"")*(BN$1&lt;&gt;""),IF(_xlfn.XLOOKUP(BN$1,Attendance_sorted_S!$B16:$CW16,Attendance_sorted_S!$B16:$CW16,"nn")&lt;&gt;"nn","•",""),"")</f>
        <v/>
      </c>
      <c r="BO17" s="1" t="str">
        <f ca="1">IF(($A17&lt;&gt;"")*(BO$1&lt;&gt;""),IF(_xlfn.XLOOKUP(BO$1,Attendance_sorted_S!$B16:$CW16,Attendance_sorted_S!$B16:$CW16,"nn")&lt;&gt;"nn","•",""),"")</f>
        <v/>
      </c>
      <c r="BP17" s="1" t="str">
        <f ca="1">IF(($A17&lt;&gt;"")*(BP$1&lt;&gt;""),IF(_xlfn.XLOOKUP(BP$1,Attendance_sorted_S!$B16:$CW16,Attendance_sorted_S!$B16:$CW16,"nn")&lt;&gt;"nn","•",""),"")</f>
        <v/>
      </c>
      <c r="BQ17" s="1" t="str">
        <f ca="1">IF(($A17&lt;&gt;"")*(BQ$1&lt;&gt;""),IF(_xlfn.XLOOKUP(BQ$1,Attendance_sorted_S!$B16:$CW16,Attendance_sorted_S!$B16:$CW16,"nn")&lt;&gt;"nn","•",""),"")</f>
        <v/>
      </c>
      <c r="BR17" s="1" t="str">
        <f ca="1">IF(($A17&lt;&gt;"")*(BR$1&lt;&gt;""),IF(_xlfn.XLOOKUP(BR$1,Attendance_sorted_S!$B16:$CW16,Attendance_sorted_S!$B16:$CW16,"nn")&lt;&gt;"nn","•",""),"")</f>
        <v/>
      </c>
      <c r="BS17" s="1" t="str">
        <f ca="1">IF(($A17&lt;&gt;"")*(BS$1&lt;&gt;""),IF(_xlfn.XLOOKUP(BS$1,Attendance_sorted_S!$B16:$CW16,Attendance_sorted_S!$B16:$CW16,"nn")&lt;&gt;"nn","•",""),"")</f>
        <v/>
      </c>
      <c r="BT17" s="1" t="str">
        <f ca="1">IF(($A17&lt;&gt;"")*(BT$1&lt;&gt;""),IF(_xlfn.XLOOKUP(BT$1,Attendance_sorted_S!$B16:$CW16,Attendance_sorted_S!$B16:$CW16,"nn")&lt;&gt;"nn","•",""),"")</f>
        <v/>
      </c>
      <c r="BU17" s="1" t="str">
        <f ca="1">IF(($A17&lt;&gt;"")*(BU$1&lt;&gt;""),IF(_xlfn.XLOOKUP(BU$1,Attendance_sorted_S!$B16:$CW16,Attendance_sorted_S!$B16:$CW16,"nn")&lt;&gt;"nn","•",""),"")</f>
        <v/>
      </c>
      <c r="BV17" s="1" t="str">
        <f ca="1">IF(($A17&lt;&gt;"")*(BV$1&lt;&gt;""),IF(_xlfn.XLOOKUP(BV$1,Attendance_sorted_S!$B16:$CW16,Attendance_sorted_S!$B16:$CW16,"nn")&lt;&gt;"nn","•",""),"")</f>
        <v/>
      </c>
      <c r="BW17" s="1" t="str">
        <f ca="1">IF(($A17&lt;&gt;"")*(BW$1&lt;&gt;""),IF(_xlfn.XLOOKUP(BW$1,Attendance_sorted_S!$B16:$CW16,Attendance_sorted_S!$B16:$CW16,"nn")&lt;&gt;"nn","•",""),"")</f>
        <v/>
      </c>
      <c r="BX17" s="1" t="str">
        <f ca="1">IF(($A17&lt;&gt;"")*(BX$1&lt;&gt;""),IF(_xlfn.XLOOKUP(BX$1,Attendance_sorted_S!$B16:$CW16,Attendance_sorted_S!$B16:$CW16,"nn")&lt;&gt;"nn","•",""),"")</f>
        <v/>
      </c>
      <c r="BY17" s="1" t="str">
        <f ca="1">IF(($A17&lt;&gt;"")*(BY$1&lt;&gt;""),IF(_xlfn.XLOOKUP(BY$1,Attendance_sorted_S!$B16:$CW16,Attendance_sorted_S!$B16:$CW16,"nn")&lt;&gt;"nn","•",""),"")</f>
        <v/>
      </c>
      <c r="BZ17" s="1" t="str">
        <f ca="1">IF(($A17&lt;&gt;"")*(BZ$1&lt;&gt;""),IF(_xlfn.XLOOKUP(BZ$1,Attendance_sorted_S!$B16:$CW16,Attendance_sorted_S!$B16:$CW16,"nn")&lt;&gt;"nn","•",""),"")</f>
        <v/>
      </c>
      <c r="CA17" s="1" t="str">
        <f ca="1">IF(($A17&lt;&gt;"")*(CA$1&lt;&gt;""),IF(_xlfn.XLOOKUP(CA$1,Attendance_sorted_S!$B16:$CW16,Attendance_sorted_S!$B16:$CW16,"nn")&lt;&gt;"nn","•",""),"")</f>
        <v/>
      </c>
      <c r="CB17" s="1" t="str">
        <f ca="1">IF(($A17&lt;&gt;"")*(CB$1&lt;&gt;""),IF(_xlfn.XLOOKUP(CB$1,Attendance_sorted_S!$B16:$CW16,Attendance_sorted_S!$B16:$CW16,"nn")&lt;&gt;"nn","•",""),"")</f>
        <v/>
      </c>
      <c r="CC17" s="1" t="str">
        <f ca="1">IF(($A17&lt;&gt;"")*(CC$1&lt;&gt;""),IF(_xlfn.XLOOKUP(CC$1,Attendance_sorted_S!$B16:$CW16,Attendance_sorted_S!$B16:$CW16,"nn")&lt;&gt;"nn","•",""),"")</f>
        <v/>
      </c>
      <c r="CD17" s="1" t="str">
        <f ca="1">IF(($A17&lt;&gt;"")*(CD$1&lt;&gt;""),IF(_xlfn.XLOOKUP(CD$1,Attendance_sorted_S!$B16:$CW16,Attendance_sorted_S!$B16:$CW16,"nn")&lt;&gt;"nn","•",""),"")</f>
        <v/>
      </c>
      <c r="CE17" s="1" t="str">
        <f ca="1">IF(($A17&lt;&gt;"")*(CE$1&lt;&gt;""),IF(_xlfn.XLOOKUP(CE$1,Attendance_sorted_S!$B16:$CW16,Attendance_sorted_S!$B16:$CW16,"nn")&lt;&gt;"nn","•",""),"")</f>
        <v/>
      </c>
      <c r="CF17" s="1" t="str">
        <f ca="1">IF(($A17&lt;&gt;"")*(CF$1&lt;&gt;""),IF(_xlfn.XLOOKUP(CF$1,Attendance_sorted_S!$B16:$CW16,Attendance_sorted_S!$B16:$CW16,"nn")&lt;&gt;"nn","•",""),"")</f>
        <v/>
      </c>
      <c r="CG17" s="1" t="str">
        <f ca="1">IF(($A17&lt;&gt;"")*(CG$1&lt;&gt;""),IF(_xlfn.XLOOKUP(CG$1,Attendance_sorted_S!$B16:$CW16,Attendance_sorted_S!$B16:$CW16,"nn")&lt;&gt;"nn","•",""),"")</f>
        <v/>
      </c>
      <c r="CH17" s="1" t="str">
        <f ca="1">IF(($A17&lt;&gt;"")*(CH$1&lt;&gt;""),IF(_xlfn.XLOOKUP(CH$1,Attendance_sorted_S!$B16:$CW16,Attendance_sorted_S!$B16:$CW16,"nn")&lt;&gt;"nn","•",""),"")</f>
        <v/>
      </c>
      <c r="CI17" s="1" t="str">
        <f ca="1">IF(($A17&lt;&gt;"")*(CI$1&lt;&gt;""),IF(_xlfn.XLOOKUP(CI$1,Attendance_sorted_S!$B16:$CW16,Attendance_sorted_S!$B16:$CW16,"nn")&lt;&gt;"nn","•",""),"")</f>
        <v/>
      </c>
      <c r="CJ17" s="1" t="str">
        <f ca="1">IF(($A17&lt;&gt;"")*(CJ$1&lt;&gt;""),IF(_xlfn.XLOOKUP(CJ$1,Attendance_sorted_S!$B16:$CW16,Attendance_sorted_S!$B16:$CW16,"nn")&lt;&gt;"nn","•",""),"")</f>
        <v/>
      </c>
      <c r="CK17" s="1" t="str">
        <f ca="1">IF(($A17&lt;&gt;"")*(CK$1&lt;&gt;""),IF(_xlfn.XLOOKUP(CK$1,Attendance_sorted_S!$B16:$CW16,Attendance_sorted_S!$B16:$CW16,"nn")&lt;&gt;"nn","•",""),"")</f>
        <v/>
      </c>
      <c r="CL17" s="1" t="str">
        <f ca="1">IF(($A17&lt;&gt;"")*(CL$1&lt;&gt;""),IF(_xlfn.XLOOKUP(CL$1,Attendance_sorted_S!$B16:$CW16,Attendance_sorted_S!$B16:$CW16,"nn")&lt;&gt;"nn","•",""),"")</f>
        <v/>
      </c>
      <c r="CM17" s="1" t="str">
        <f ca="1">IF(($A17&lt;&gt;"")*(CM$1&lt;&gt;""),IF(_xlfn.XLOOKUP(CM$1,Attendance_sorted_S!$B16:$CW16,Attendance_sorted_S!$B16:$CW16,"nn")&lt;&gt;"nn","•",""),"")</f>
        <v/>
      </c>
      <c r="CN17" s="1" t="str">
        <f ca="1">IF(($A17&lt;&gt;"")*(CN$1&lt;&gt;""),IF(_xlfn.XLOOKUP(CN$1,Attendance_sorted_S!$B16:$CW16,Attendance_sorted_S!$B16:$CW16,"nn")&lt;&gt;"nn","•",""),"")</f>
        <v/>
      </c>
      <c r="CO17" s="1" t="str">
        <f ca="1">IF(($A17&lt;&gt;"")*(CO$1&lt;&gt;""),IF(_xlfn.XLOOKUP(CO$1,Attendance_sorted_S!$B16:$CW16,Attendance_sorted_S!$B16:$CW16,"nn")&lt;&gt;"nn","•",""),"")</f>
        <v/>
      </c>
      <c r="CP17" s="1" t="str">
        <f ca="1">IF(($A17&lt;&gt;"")*(CP$1&lt;&gt;""),IF(_xlfn.XLOOKUP(CP$1,Attendance_sorted_S!$B16:$CW16,Attendance_sorted_S!$B16:$CW16,"nn")&lt;&gt;"nn","•",""),"")</f>
        <v/>
      </c>
      <c r="CQ17" s="1" t="str">
        <f ca="1">IF(($A17&lt;&gt;"")*(CQ$1&lt;&gt;""),IF(_xlfn.XLOOKUP(CQ$1,Attendance_sorted_S!$B16:$CW16,Attendance_sorted_S!$B16:$CW16,"nn")&lt;&gt;"nn","•",""),"")</f>
        <v/>
      </c>
      <c r="CR17" s="1" t="str">
        <f ca="1">IF(($A17&lt;&gt;"")*(CR$1&lt;&gt;""),IF(_xlfn.XLOOKUP(CR$1,Attendance_sorted_S!$B16:$CW16,Attendance_sorted_S!$B16:$CW16,"nn")&lt;&gt;"nn","•",""),"")</f>
        <v/>
      </c>
      <c r="CS17" s="1" t="str">
        <f ca="1">IF(($A17&lt;&gt;"")*(CS$1&lt;&gt;""),IF(_xlfn.XLOOKUP(CS$1,Attendance_sorted_S!$B16:$CW16,Attendance_sorted_S!$B16:$CW16,"nn")&lt;&gt;"nn","•",""),"")</f>
        <v/>
      </c>
      <c r="CT17" s="1" t="str">
        <f ca="1">IF(($A17&lt;&gt;"")*(CT$1&lt;&gt;""),IF(_xlfn.XLOOKUP(CT$1,Attendance_sorted_S!$B16:$CW16,Attendance_sorted_S!$B16:$CW16,"nn")&lt;&gt;"nn","•",""),"")</f>
        <v/>
      </c>
      <c r="CU17" s="1" t="str">
        <f ca="1">IF(($A17&lt;&gt;"")*(CU$1&lt;&gt;""),IF(_xlfn.XLOOKUP(CU$1,Attendance_sorted_S!$B16:$CW16,Attendance_sorted_S!$B16:$CW16,"nn")&lt;&gt;"nn","•",""),"")</f>
        <v/>
      </c>
      <c r="CV17" s="1" t="str">
        <f ca="1">IF(($A17&lt;&gt;"")*(CV$1&lt;&gt;""),IF(_xlfn.XLOOKUP(CV$1,Attendance_sorted_S!$B16:$CW16,Attendance_sorted_S!$B16:$CW16,"nn")&lt;&gt;"nn","•",""),"")</f>
        <v/>
      </c>
      <c r="CW17" s="1" t="str">
        <f ca="1">IF(($A17&lt;&gt;"")*(CW$1&lt;&gt;""),IF(_xlfn.XLOOKUP(CW$1,Attendance_sorted_S!$B16:$CW16,Attendance_sorted_S!$B16:$CW16,"nn")&lt;&gt;"nn","•",""),"")</f>
        <v/>
      </c>
    </row>
    <row r="18" spans="1:101">
      <c r="A18" s="1">
        <v>502</v>
      </c>
      <c r="B18" s="1" t="str">
        <f ca="1">IF(($A18&lt;&gt;"")*(B$1&lt;&gt;""),IF(_xlfn.XLOOKUP(B$1,Attendance_sorted_S!$B17:$CW17,Attendance_sorted_S!$B17:$CW17,"nn")&lt;&gt;"nn","•",""),"")</f>
        <v/>
      </c>
      <c r="C18" s="1" t="str">
        <f ca="1">IF(($A18&lt;&gt;"")*(C$1&lt;&gt;""),IF(_xlfn.XLOOKUP(C$1,Attendance_sorted_S!$B17:$CW17,Attendance_sorted_S!$B17:$CW17,"nn")&lt;&gt;"nn","•",""),"")</f>
        <v/>
      </c>
      <c r="D18" s="1" t="str">
        <f ca="1">IF(($A18&lt;&gt;"")*(D$1&lt;&gt;""),IF(_xlfn.XLOOKUP(D$1,Attendance_sorted_S!$B17:$CW17,Attendance_sorted_S!$B17:$CW17,"nn")&lt;&gt;"nn","•",""),"")</f>
        <v/>
      </c>
      <c r="E18" s="1" t="str">
        <f ca="1">IF(($A18&lt;&gt;"")*(E$1&lt;&gt;""),IF(_xlfn.XLOOKUP(E$1,Attendance_sorted_S!$B17:$CW17,Attendance_sorted_S!$B17:$CW17,"nn")&lt;&gt;"nn","•",""),"")</f>
        <v/>
      </c>
      <c r="F18" s="1" t="str">
        <f ca="1">IF(($A18&lt;&gt;"")*(F$1&lt;&gt;""),IF(_xlfn.XLOOKUP(F$1,Attendance_sorted_S!$B17:$CW17,Attendance_sorted_S!$B17:$CW17,"nn")&lt;&gt;"nn","•",""),"")</f>
        <v/>
      </c>
      <c r="G18" s="1" t="str">
        <f ca="1">IF(($A18&lt;&gt;"")*(G$1&lt;&gt;""),IF(_xlfn.XLOOKUP(G$1,Attendance_sorted_S!$B17:$CW17,Attendance_sorted_S!$B17:$CW17,"nn")&lt;&gt;"nn","•",""),"")</f>
        <v>•</v>
      </c>
      <c r="H18" s="1" t="str">
        <f ca="1">IF(($A18&lt;&gt;"")*(H$1&lt;&gt;""),IF(_xlfn.XLOOKUP(H$1,Attendance_sorted_S!$B17:$CW17,Attendance_sorted_S!$B17:$CW17,"nn")&lt;&gt;"nn","•",""),"")</f>
        <v/>
      </c>
      <c r="I18" s="1" t="str">
        <f ca="1">IF(($A18&lt;&gt;"")*(I$1&lt;&gt;""),IF(_xlfn.XLOOKUP(I$1,Attendance_sorted_S!$B17:$CW17,Attendance_sorted_S!$B17:$CW17,"nn")&lt;&gt;"nn","•",""),"")</f>
        <v>•</v>
      </c>
      <c r="J18" s="1" t="str">
        <f ca="1">IF(($A18&lt;&gt;"")*(J$1&lt;&gt;""),IF(_xlfn.XLOOKUP(J$1,Attendance_sorted_S!$B17:$CW17,Attendance_sorted_S!$B17:$CW17,"nn")&lt;&gt;"nn","•",""),"")</f>
        <v/>
      </c>
      <c r="K18" s="1" t="str">
        <f ca="1">IF(($A18&lt;&gt;"")*(K$1&lt;&gt;""),IF(_xlfn.XLOOKUP(K$1,Attendance_sorted_S!$B17:$CW17,Attendance_sorted_S!$B17:$CW17,"nn")&lt;&gt;"nn","•",""),"")</f>
        <v>•</v>
      </c>
      <c r="L18" s="1" t="str">
        <f ca="1">IF(($A18&lt;&gt;"")*(L$1&lt;&gt;""),IF(_xlfn.XLOOKUP(L$1,Attendance_sorted_S!$B17:$CW17,Attendance_sorted_S!$B17:$CW17,"nn")&lt;&gt;"nn","•",""),"")</f>
        <v>•</v>
      </c>
      <c r="M18" s="1" t="str">
        <f ca="1">IF(($A18&lt;&gt;"")*(M$1&lt;&gt;""),IF(_xlfn.XLOOKUP(M$1,Attendance_sorted_S!$B17:$CW17,Attendance_sorted_S!$B17:$CW17,"nn")&lt;&gt;"nn","•",""),"")</f>
        <v/>
      </c>
      <c r="N18" s="1" t="str">
        <f ca="1">IF(($A18&lt;&gt;"")*(N$1&lt;&gt;""),IF(_xlfn.XLOOKUP(N$1,Attendance_sorted_S!$B17:$CW17,Attendance_sorted_S!$B17:$CW17,"nn")&lt;&gt;"nn","•",""),"")</f>
        <v>•</v>
      </c>
      <c r="O18" s="1" t="str">
        <f ca="1">IF(($A18&lt;&gt;"")*(O$1&lt;&gt;""),IF(_xlfn.XLOOKUP(O$1,Attendance_sorted_S!$B17:$CW17,Attendance_sorted_S!$B17:$CW17,"nn")&lt;&gt;"nn","•",""),"")</f>
        <v>•</v>
      </c>
      <c r="P18" s="1" t="str">
        <f ca="1">IF(($A18&lt;&gt;"")*(P$1&lt;&gt;""),IF(_xlfn.XLOOKUP(P$1,Attendance_sorted_S!$B17:$CW17,Attendance_sorted_S!$B17:$CW17,"nn")&lt;&gt;"nn","•",""),"")</f>
        <v/>
      </c>
      <c r="Q18" s="1" t="str">
        <f ca="1">IF(($A18&lt;&gt;"")*(Q$1&lt;&gt;""),IF(_xlfn.XLOOKUP(Q$1,Attendance_sorted_S!$B17:$CW17,Attendance_sorted_S!$B17:$CW17,"nn")&lt;&gt;"nn","•",""),"")</f>
        <v/>
      </c>
      <c r="R18" s="1" t="str">
        <f ca="1">IF(($A18&lt;&gt;"")*(R$1&lt;&gt;""),IF(_xlfn.XLOOKUP(R$1,Attendance_sorted_S!$B17:$CW17,Attendance_sorted_S!$B17:$CW17,"nn")&lt;&gt;"nn","•",""),"")</f>
        <v/>
      </c>
      <c r="S18" s="1" t="str">
        <f ca="1">IF(($A18&lt;&gt;"")*(S$1&lt;&gt;""),IF(_xlfn.XLOOKUP(S$1,Attendance_sorted_S!$B17:$CW17,Attendance_sorted_S!$B17:$CW17,"nn")&lt;&gt;"nn","•",""),"")</f>
        <v/>
      </c>
      <c r="T18" s="1" t="str">
        <f ca="1">IF(($A18&lt;&gt;"")*(T$1&lt;&gt;""),IF(_xlfn.XLOOKUP(T$1,Attendance_sorted_S!$B17:$CW17,Attendance_sorted_S!$B17:$CW17,"nn")&lt;&gt;"nn","•",""),"")</f>
        <v/>
      </c>
      <c r="U18" s="1" t="str">
        <f ca="1">IF(($A18&lt;&gt;"")*(U$1&lt;&gt;""),IF(_xlfn.XLOOKUP(U$1,Attendance_sorted_S!$B17:$CW17,Attendance_sorted_S!$B17:$CW17,"nn")&lt;&gt;"nn","•",""),"")</f>
        <v>•</v>
      </c>
      <c r="V18" s="1" t="str">
        <f ca="1">IF(($A18&lt;&gt;"")*(V$1&lt;&gt;""),IF(_xlfn.XLOOKUP(V$1,Attendance_sorted_S!$B17:$CW17,Attendance_sorted_S!$B17:$CW17,"nn")&lt;&gt;"nn","•",""),"")</f>
        <v>•</v>
      </c>
      <c r="W18" s="1" t="str">
        <f ca="1">IF(($A18&lt;&gt;"")*(W$1&lt;&gt;""),IF(_xlfn.XLOOKUP(W$1,Attendance_sorted_S!$B17:$CW17,Attendance_sorted_S!$B17:$CW17,"nn")&lt;&gt;"nn","•",""),"")</f>
        <v>•</v>
      </c>
      <c r="X18" s="1" t="str">
        <f ca="1">IF(($A18&lt;&gt;"")*(X$1&lt;&gt;""),IF(_xlfn.XLOOKUP(X$1,Attendance_sorted_S!$B17:$CW17,Attendance_sorted_S!$B17:$CW17,"nn")&lt;&gt;"nn","•",""),"")</f>
        <v/>
      </c>
      <c r="Y18" s="1" t="str">
        <f ca="1">IF(($A18&lt;&gt;"")*(Y$1&lt;&gt;""),IF(_xlfn.XLOOKUP(Y$1,Attendance_sorted_S!$B17:$CW17,Attendance_sorted_S!$B17:$CW17,"nn")&lt;&gt;"nn","•",""),"")</f>
        <v/>
      </c>
      <c r="Z18" s="1" t="str">
        <f ca="1">IF(($A18&lt;&gt;"")*(Z$1&lt;&gt;""),IF(_xlfn.XLOOKUP(Z$1,Attendance_sorted_S!$B17:$CW17,Attendance_sorted_S!$B17:$CW17,"nn")&lt;&gt;"nn","•",""),"")</f>
        <v/>
      </c>
      <c r="AA18" s="1" t="str">
        <f ca="1">IF(($A18&lt;&gt;"")*(AA$1&lt;&gt;""),IF(_xlfn.XLOOKUP(AA$1,Attendance_sorted_S!$B17:$CW17,Attendance_sorted_S!$B17:$CW17,"nn")&lt;&gt;"nn","•",""),"")</f>
        <v/>
      </c>
      <c r="AB18" s="1" t="str">
        <f ca="1">IF(($A18&lt;&gt;"")*(AB$1&lt;&gt;""),IF(_xlfn.XLOOKUP(AB$1,Attendance_sorted_S!$B17:$CW17,Attendance_sorted_S!$B17:$CW17,"nn")&lt;&gt;"nn","•",""),"")</f>
        <v/>
      </c>
      <c r="AC18" s="1" t="str">
        <f ca="1">IF(($A18&lt;&gt;"")*(AC$1&lt;&gt;""),IF(_xlfn.XLOOKUP(AC$1,Attendance_sorted_S!$B17:$CW17,Attendance_sorted_S!$B17:$CW17,"nn")&lt;&gt;"nn","•",""),"")</f>
        <v/>
      </c>
      <c r="AD18" s="1" t="str">
        <f ca="1">IF(($A18&lt;&gt;"")*(AD$1&lt;&gt;""),IF(_xlfn.XLOOKUP(AD$1,Attendance_sorted_S!$B17:$CW17,Attendance_sorted_S!$B17:$CW17,"nn")&lt;&gt;"nn","•",""),"")</f>
        <v/>
      </c>
      <c r="AE18" s="1" t="str">
        <f ca="1">IF(($A18&lt;&gt;"")*(AE$1&lt;&gt;""),IF(_xlfn.XLOOKUP(AE$1,Attendance_sorted_S!$B17:$CW17,Attendance_sorted_S!$B17:$CW17,"nn")&lt;&gt;"nn","•",""),"")</f>
        <v/>
      </c>
      <c r="AF18" s="1" t="str">
        <f ca="1">IF(($A18&lt;&gt;"")*(AF$1&lt;&gt;""),IF(_xlfn.XLOOKUP(AF$1,Attendance_sorted_S!$B17:$CW17,Attendance_sorted_S!$B17:$CW17,"nn")&lt;&gt;"nn","•",""),"")</f>
        <v/>
      </c>
      <c r="AG18" s="1" t="str">
        <f ca="1">IF(($A18&lt;&gt;"")*(AG$1&lt;&gt;""),IF(_xlfn.XLOOKUP(AG$1,Attendance_sorted_S!$B17:$CW17,Attendance_sorted_S!$B17:$CW17,"nn")&lt;&gt;"nn","•",""),"")</f>
        <v/>
      </c>
      <c r="AH18" s="1" t="str">
        <f ca="1">IF(($A18&lt;&gt;"")*(AH$1&lt;&gt;""),IF(_xlfn.XLOOKUP(AH$1,Attendance_sorted_S!$B17:$CW17,Attendance_sorted_S!$B17:$CW17,"nn")&lt;&gt;"nn","•",""),"")</f>
        <v/>
      </c>
      <c r="AI18" s="1" t="str">
        <f ca="1">IF(($A18&lt;&gt;"")*(AI$1&lt;&gt;""),IF(_xlfn.XLOOKUP(AI$1,Attendance_sorted_S!$B17:$CW17,Attendance_sorted_S!$B17:$CW17,"nn")&lt;&gt;"nn","•",""),"")</f>
        <v/>
      </c>
      <c r="AJ18" s="1" t="str">
        <f ca="1">IF(($A18&lt;&gt;"")*(AJ$1&lt;&gt;""),IF(_xlfn.XLOOKUP(AJ$1,Attendance_sorted_S!$B17:$CW17,Attendance_sorted_S!$B17:$CW17,"nn")&lt;&gt;"nn","•",""),"")</f>
        <v/>
      </c>
      <c r="AK18" s="1" t="str">
        <f ca="1">IF(($A18&lt;&gt;"")*(AK$1&lt;&gt;""),IF(_xlfn.XLOOKUP(AK$1,Attendance_sorted_S!$B17:$CW17,Attendance_sorted_S!$B17:$CW17,"nn")&lt;&gt;"nn","•",""),"")</f>
        <v/>
      </c>
      <c r="AL18" s="1" t="str">
        <f ca="1">IF(($A18&lt;&gt;"")*(AL$1&lt;&gt;""),IF(_xlfn.XLOOKUP(AL$1,Attendance_sorted_S!$B17:$CW17,Attendance_sorted_S!$B17:$CW17,"nn")&lt;&gt;"nn","•",""),"")</f>
        <v/>
      </c>
      <c r="AM18" s="1" t="str">
        <f ca="1">IF(($A18&lt;&gt;"")*(AM$1&lt;&gt;""),IF(_xlfn.XLOOKUP(AM$1,Attendance_sorted_S!$B17:$CW17,Attendance_sorted_S!$B17:$CW17,"nn")&lt;&gt;"nn","•",""),"")</f>
        <v/>
      </c>
      <c r="AN18" s="1" t="str">
        <f ca="1">IF(($A18&lt;&gt;"")*(AN$1&lt;&gt;""),IF(_xlfn.XLOOKUP(AN$1,Attendance_sorted_S!$B17:$CW17,Attendance_sorted_S!$B17:$CW17,"nn")&lt;&gt;"nn","•",""),"")</f>
        <v/>
      </c>
      <c r="AO18" s="1" t="str">
        <f ca="1">IF(($A18&lt;&gt;"")*(AO$1&lt;&gt;""),IF(_xlfn.XLOOKUP(AO$1,Attendance_sorted_S!$B17:$CW17,Attendance_sorted_S!$B17:$CW17,"nn")&lt;&gt;"nn","•",""),"")</f>
        <v/>
      </c>
      <c r="AP18" s="1" t="str">
        <f ca="1">IF(($A18&lt;&gt;"")*(AP$1&lt;&gt;""),IF(_xlfn.XLOOKUP(AP$1,Attendance_sorted_S!$B17:$CW17,Attendance_sorted_S!$B17:$CW17,"nn")&lt;&gt;"nn","•",""),"")</f>
        <v/>
      </c>
      <c r="AQ18" s="1" t="str">
        <f ca="1">IF(($A18&lt;&gt;"")*(AQ$1&lt;&gt;""),IF(_xlfn.XLOOKUP(AQ$1,Attendance_sorted_S!$B17:$CW17,Attendance_sorted_S!$B17:$CW17,"nn")&lt;&gt;"nn","•",""),"")</f>
        <v/>
      </c>
      <c r="AR18" s="1" t="str">
        <f ca="1">IF(($A18&lt;&gt;"")*(AR$1&lt;&gt;""),IF(_xlfn.XLOOKUP(AR$1,Attendance_sorted_S!$B17:$CW17,Attendance_sorted_S!$B17:$CW17,"nn")&lt;&gt;"nn","•",""),"")</f>
        <v/>
      </c>
      <c r="AS18" s="1" t="str">
        <f ca="1">IF(($A18&lt;&gt;"")*(AS$1&lt;&gt;""),IF(_xlfn.XLOOKUP(AS$1,Attendance_sorted_S!$B17:$CW17,Attendance_sorted_S!$B17:$CW17,"nn")&lt;&gt;"nn","•",""),"")</f>
        <v/>
      </c>
      <c r="AT18" s="1" t="str">
        <f ca="1">IF(($A18&lt;&gt;"")*(AT$1&lt;&gt;""),IF(_xlfn.XLOOKUP(AT$1,Attendance_sorted_S!$B17:$CW17,Attendance_sorted_S!$B17:$CW17,"nn")&lt;&gt;"nn","•",""),"")</f>
        <v/>
      </c>
      <c r="AU18" s="1" t="str">
        <f ca="1">IF(($A18&lt;&gt;"")*(AU$1&lt;&gt;""),IF(_xlfn.XLOOKUP(AU$1,Attendance_sorted_S!$B17:$CW17,Attendance_sorted_S!$B17:$CW17,"nn")&lt;&gt;"nn","•",""),"")</f>
        <v/>
      </c>
      <c r="AV18" s="1" t="str">
        <f ca="1">IF(($A18&lt;&gt;"")*(AV$1&lt;&gt;""),IF(_xlfn.XLOOKUP(AV$1,Attendance_sorted_S!$B17:$CW17,Attendance_sorted_S!$B17:$CW17,"nn")&lt;&gt;"nn","•",""),"")</f>
        <v/>
      </c>
      <c r="AW18" s="1" t="str">
        <f ca="1">IF(($A18&lt;&gt;"")*(AW$1&lt;&gt;""),IF(_xlfn.XLOOKUP(AW$1,Attendance_sorted_S!$B17:$CW17,Attendance_sorted_S!$B17:$CW17,"nn")&lt;&gt;"nn","•",""),"")</f>
        <v/>
      </c>
      <c r="AX18" s="1" t="str">
        <f ca="1">IF(($A18&lt;&gt;"")*(AX$1&lt;&gt;""),IF(_xlfn.XLOOKUP(AX$1,Attendance_sorted_S!$B17:$CW17,Attendance_sorted_S!$B17:$CW17,"nn")&lt;&gt;"nn","•",""),"")</f>
        <v/>
      </c>
      <c r="AY18" s="1" t="str">
        <f ca="1">IF(($A18&lt;&gt;"")*(AY$1&lt;&gt;""),IF(_xlfn.XLOOKUP(AY$1,Attendance_sorted_S!$B17:$CW17,Attendance_sorted_S!$B17:$CW17,"nn")&lt;&gt;"nn","•",""),"")</f>
        <v/>
      </c>
      <c r="AZ18" s="1" t="str">
        <f ca="1">IF(($A18&lt;&gt;"")*(AZ$1&lt;&gt;""),IF(_xlfn.XLOOKUP(AZ$1,Attendance_sorted_S!$B17:$CW17,Attendance_sorted_S!$B17:$CW17,"nn")&lt;&gt;"nn","•",""),"")</f>
        <v/>
      </c>
      <c r="BA18" s="1" t="str">
        <f ca="1">IF(($A18&lt;&gt;"")*(BA$1&lt;&gt;""),IF(_xlfn.XLOOKUP(BA$1,Attendance_sorted_S!$B17:$CW17,Attendance_sorted_S!$B17:$CW17,"nn")&lt;&gt;"nn","•",""),"")</f>
        <v/>
      </c>
      <c r="BB18" s="1" t="str">
        <f ca="1">IF(($A18&lt;&gt;"")*(BB$1&lt;&gt;""),IF(_xlfn.XLOOKUP(BB$1,Attendance_sorted_S!$B17:$CW17,Attendance_sorted_S!$B17:$CW17,"nn")&lt;&gt;"nn","•",""),"")</f>
        <v/>
      </c>
      <c r="BC18" s="1" t="str">
        <f ca="1">IF(($A18&lt;&gt;"")*(BC$1&lt;&gt;""),IF(_xlfn.XLOOKUP(BC$1,Attendance_sorted_S!$B17:$CW17,Attendance_sorted_S!$B17:$CW17,"nn")&lt;&gt;"nn","•",""),"")</f>
        <v/>
      </c>
      <c r="BD18" s="1" t="str">
        <f ca="1">IF(($A18&lt;&gt;"")*(BD$1&lt;&gt;""),IF(_xlfn.XLOOKUP(BD$1,Attendance_sorted_S!$B17:$CW17,Attendance_sorted_S!$B17:$CW17,"nn")&lt;&gt;"nn","•",""),"")</f>
        <v/>
      </c>
      <c r="BE18" s="1" t="str">
        <f ca="1">IF(($A18&lt;&gt;"")*(BE$1&lt;&gt;""),IF(_xlfn.XLOOKUP(BE$1,Attendance_sorted_S!$B17:$CW17,Attendance_sorted_S!$B17:$CW17,"nn")&lt;&gt;"nn","•",""),"")</f>
        <v/>
      </c>
      <c r="BF18" s="1" t="str">
        <f ca="1">IF(($A18&lt;&gt;"")*(BF$1&lt;&gt;""),IF(_xlfn.XLOOKUP(BF$1,Attendance_sorted_S!$B17:$CW17,Attendance_sorted_S!$B17:$CW17,"nn")&lt;&gt;"nn","•",""),"")</f>
        <v/>
      </c>
      <c r="BG18" s="1" t="str">
        <f ca="1">IF(($A18&lt;&gt;"")*(BG$1&lt;&gt;""),IF(_xlfn.XLOOKUP(BG$1,Attendance_sorted_S!$B17:$CW17,Attendance_sorted_S!$B17:$CW17,"nn")&lt;&gt;"nn","•",""),"")</f>
        <v/>
      </c>
      <c r="BH18" s="1" t="str">
        <f ca="1">IF(($A18&lt;&gt;"")*(BH$1&lt;&gt;""),IF(_xlfn.XLOOKUP(BH$1,Attendance_sorted_S!$B17:$CW17,Attendance_sorted_S!$B17:$CW17,"nn")&lt;&gt;"nn","•",""),"")</f>
        <v/>
      </c>
      <c r="BI18" s="1" t="str">
        <f ca="1">IF(($A18&lt;&gt;"")*(BI$1&lt;&gt;""),IF(_xlfn.XLOOKUP(BI$1,Attendance_sorted_S!$B17:$CW17,Attendance_sorted_S!$B17:$CW17,"nn")&lt;&gt;"nn","•",""),"")</f>
        <v/>
      </c>
      <c r="BJ18" s="1" t="str">
        <f ca="1">IF(($A18&lt;&gt;"")*(BJ$1&lt;&gt;""),IF(_xlfn.XLOOKUP(BJ$1,Attendance_sorted_S!$B17:$CW17,Attendance_sorted_S!$B17:$CW17,"nn")&lt;&gt;"nn","•",""),"")</f>
        <v/>
      </c>
      <c r="BK18" s="1" t="str">
        <f ca="1">IF(($A18&lt;&gt;"")*(BK$1&lt;&gt;""),IF(_xlfn.XLOOKUP(BK$1,Attendance_sorted_S!$B17:$CW17,Attendance_sorted_S!$B17:$CW17,"nn")&lt;&gt;"nn","•",""),"")</f>
        <v/>
      </c>
      <c r="BL18" s="1" t="str">
        <f ca="1">IF(($A18&lt;&gt;"")*(BL$1&lt;&gt;""),IF(_xlfn.XLOOKUP(BL$1,Attendance_sorted_S!$B17:$CW17,Attendance_sorted_S!$B17:$CW17,"nn")&lt;&gt;"nn","•",""),"")</f>
        <v/>
      </c>
      <c r="BM18" s="1" t="str">
        <f ca="1">IF(($A18&lt;&gt;"")*(BM$1&lt;&gt;""),IF(_xlfn.XLOOKUP(BM$1,Attendance_sorted_S!$B17:$CW17,Attendance_sorted_S!$B17:$CW17,"nn")&lt;&gt;"nn","•",""),"")</f>
        <v/>
      </c>
      <c r="BN18" s="1" t="str">
        <f ca="1">IF(($A18&lt;&gt;"")*(BN$1&lt;&gt;""),IF(_xlfn.XLOOKUP(BN$1,Attendance_sorted_S!$B17:$CW17,Attendance_sorted_S!$B17:$CW17,"nn")&lt;&gt;"nn","•",""),"")</f>
        <v/>
      </c>
      <c r="BO18" s="1" t="str">
        <f ca="1">IF(($A18&lt;&gt;"")*(BO$1&lt;&gt;""),IF(_xlfn.XLOOKUP(BO$1,Attendance_sorted_S!$B17:$CW17,Attendance_sorted_S!$B17:$CW17,"nn")&lt;&gt;"nn","•",""),"")</f>
        <v/>
      </c>
      <c r="BP18" s="1" t="str">
        <f ca="1">IF(($A18&lt;&gt;"")*(BP$1&lt;&gt;""),IF(_xlfn.XLOOKUP(BP$1,Attendance_sorted_S!$B17:$CW17,Attendance_sorted_S!$B17:$CW17,"nn")&lt;&gt;"nn","•",""),"")</f>
        <v/>
      </c>
      <c r="BQ18" s="1" t="str">
        <f ca="1">IF(($A18&lt;&gt;"")*(BQ$1&lt;&gt;""),IF(_xlfn.XLOOKUP(BQ$1,Attendance_sorted_S!$B17:$CW17,Attendance_sorted_S!$B17:$CW17,"nn")&lt;&gt;"nn","•",""),"")</f>
        <v/>
      </c>
      <c r="BR18" s="1" t="str">
        <f ca="1">IF(($A18&lt;&gt;"")*(BR$1&lt;&gt;""),IF(_xlfn.XLOOKUP(BR$1,Attendance_sorted_S!$B17:$CW17,Attendance_sorted_S!$B17:$CW17,"nn")&lt;&gt;"nn","•",""),"")</f>
        <v/>
      </c>
      <c r="BS18" s="1" t="str">
        <f ca="1">IF(($A18&lt;&gt;"")*(BS$1&lt;&gt;""),IF(_xlfn.XLOOKUP(BS$1,Attendance_sorted_S!$B17:$CW17,Attendance_sorted_S!$B17:$CW17,"nn")&lt;&gt;"nn","•",""),"")</f>
        <v/>
      </c>
      <c r="BT18" s="1" t="str">
        <f ca="1">IF(($A18&lt;&gt;"")*(BT$1&lt;&gt;""),IF(_xlfn.XLOOKUP(BT$1,Attendance_sorted_S!$B17:$CW17,Attendance_sorted_S!$B17:$CW17,"nn")&lt;&gt;"nn","•",""),"")</f>
        <v/>
      </c>
      <c r="BU18" s="1" t="str">
        <f ca="1">IF(($A18&lt;&gt;"")*(BU$1&lt;&gt;""),IF(_xlfn.XLOOKUP(BU$1,Attendance_sorted_S!$B17:$CW17,Attendance_sorted_S!$B17:$CW17,"nn")&lt;&gt;"nn","•",""),"")</f>
        <v/>
      </c>
      <c r="BV18" s="1" t="str">
        <f ca="1">IF(($A18&lt;&gt;"")*(BV$1&lt;&gt;""),IF(_xlfn.XLOOKUP(BV$1,Attendance_sorted_S!$B17:$CW17,Attendance_sorted_S!$B17:$CW17,"nn")&lt;&gt;"nn","•",""),"")</f>
        <v/>
      </c>
      <c r="BW18" s="1" t="str">
        <f ca="1">IF(($A18&lt;&gt;"")*(BW$1&lt;&gt;""),IF(_xlfn.XLOOKUP(BW$1,Attendance_sorted_S!$B17:$CW17,Attendance_sorted_S!$B17:$CW17,"nn")&lt;&gt;"nn","•",""),"")</f>
        <v/>
      </c>
      <c r="BX18" s="1" t="str">
        <f ca="1">IF(($A18&lt;&gt;"")*(BX$1&lt;&gt;""),IF(_xlfn.XLOOKUP(BX$1,Attendance_sorted_S!$B17:$CW17,Attendance_sorted_S!$B17:$CW17,"nn")&lt;&gt;"nn","•",""),"")</f>
        <v/>
      </c>
      <c r="BY18" s="1" t="str">
        <f ca="1">IF(($A18&lt;&gt;"")*(BY$1&lt;&gt;""),IF(_xlfn.XLOOKUP(BY$1,Attendance_sorted_S!$B17:$CW17,Attendance_sorted_S!$B17:$CW17,"nn")&lt;&gt;"nn","•",""),"")</f>
        <v/>
      </c>
      <c r="BZ18" s="1" t="str">
        <f ca="1">IF(($A18&lt;&gt;"")*(BZ$1&lt;&gt;""),IF(_xlfn.XLOOKUP(BZ$1,Attendance_sorted_S!$B17:$CW17,Attendance_sorted_S!$B17:$CW17,"nn")&lt;&gt;"nn","•",""),"")</f>
        <v/>
      </c>
      <c r="CA18" s="1" t="str">
        <f ca="1">IF(($A18&lt;&gt;"")*(CA$1&lt;&gt;""),IF(_xlfn.XLOOKUP(CA$1,Attendance_sorted_S!$B17:$CW17,Attendance_sorted_S!$B17:$CW17,"nn")&lt;&gt;"nn","•",""),"")</f>
        <v/>
      </c>
      <c r="CB18" s="1" t="str">
        <f ca="1">IF(($A18&lt;&gt;"")*(CB$1&lt;&gt;""),IF(_xlfn.XLOOKUP(CB$1,Attendance_sorted_S!$B17:$CW17,Attendance_sorted_S!$B17:$CW17,"nn")&lt;&gt;"nn","•",""),"")</f>
        <v/>
      </c>
      <c r="CC18" s="1" t="str">
        <f ca="1">IF(($A18&lt;&gt;"")*(CC$1&lt;&gt;""),IF(_xlfn.XLOOKUP(CC$1,Attendance_sorted_S!$B17:$CW17,Attendance_sorted_S!$B17:$CW17,"nn")&lt;&gt;"nn","•",""),"")</f>
        <v/>
      </c>
      <c r="CD18" s="1" t="str">
        <f ca="1">IF(($A18&lt;&gt;"")*(CD$1&lt;&gt;""),IF(_xlfn.XLOOKUP(CD$1,Attendance_sorted_S!$B17:$CW17,Attendance_sorted_S!$B17:$CW17,"nn")&lt;&gt;"nn","•",""),"")</f>
        <v/>
      </c>
      <c r="CE18" s="1" t="str">
        <f ca="1">IF(($A18&lt;&gt;"")*(CE$1&lt;&gt;""),IF(_xlfn.XLOOKUP(CE$1,Attendance_sorted_S!$B17:$CW17,Attendance_sorted_S!$B17:$CW17,"nn")&lt;&gt;"nn","•",""),"")</f>
        <v/>
      </c>
      <c r="CF18" s="1" t="str">
        <f ca="1">IF(($A18&lt;&gt;"")*(CF$1&lt;&gt;""),IF(_xlfn.XLOOKUP(CF$1,Attendance_sorted_S!$B17:$CW17,Attendance_sorted_S!$B17:$CW17,"nn")&lt;&gt;"nn","•",""),"")</f>
        <v/>
      </c>
      <c r="CG18" s="1" t="str">
        <f ca="1">IF(($A18&lt;&gt;"")*(CG$1&lt;&gt;""),IF(_xlfn.XLOOKUP(CG$1,Attendance_sorted_S!$B17:$CW17,Attendance_sorted_S!$B17:$CW17,"nn")&lt;&gt;"nn","•",""),"")</f>
        <v/>
      </c>
      <c r="CH18" s="1" t="str">
        <f ca="1">IF(($A18&lt;&gt;"")*(CH$1&lt;&gt;""),IF(_xlfn.XLOOKUP(CH$1,Attendance_sorted_S!$B17:$CW17,Attendance_sorted_S!$B17:$CW17,"nn")&lt;&gt;"nn","•",""),"")</f>
        <v/>
      </c>
      <c r="CI18" s="1" t="str">
        <f ca="1">IF(($A18&lt;&gt;"")*(CI$1&lt;&gt;""),IF(_xlfn.XLOOKUP(CI$1,Attendance_sorted_S!$B17:$CW17,Attendance_sorted_S!$B17:$CW17,"nn")&lt;&gt;"nn","•",""),"")</f>
        <v/>
      </c>
      <c r="CJ18" s="1" t="str">
        <f ca="1">IF(($A18&lt;&gt;"")*(CJ$1&lt;&gt;""),IF(_xlfn.XLOOKUP(CJ$1,Attendance_sorted_S!$B17:$CW17,Attendance_sorted_S!$B17:$CW17,"nn")&lt;&gt;"nn","•",""),"")</f>
        <v/>
      </c>
      <c r="CK18" s="1" t="str">
        <f ca="1">IF(($A18&lt;&gt;"")*(CK$1&lt;&gt;""),IF(_xlfn.XLOOKUP(CK$1,Attendance_sorted_S!$B17:$CW17,Attendance_sorted_S!$B17:$CW17,"nn")&lt;&gt;"nn","•",""),"")</f>
        <v/>
      </c>
      <c r="CL18" s="1" t="str">
        <f ca="1">IF(($A18&lt;&gt;"")*(CL$1&lt;&gt;""),IF(_xlfn.XLOOKUP(CL$1,Attendance_sorted_S!$B17:$CW17,Attendance_sorted_S!$B17:$CW17,"nn")&lt;&gt;"nn","•",""),"")</f>
        <v/>
      </c>
      <c r="CM18" s="1" t="str">
        <f ca="1">IF(($A18&lt;&gt;"")*(CM$1&lt;&gt;""),IF(_xlfn.XLOOKUP(CM$1,Attendance_sorted_S!$B17:$CW17,Attendance_sorted_S!$B17:$CW17,"nn")&lt;&gt;"nn","•",""),"")</f>
        <v/>
      </c>
      <c r="CN18" s="1" t="str">
        <f ca="1">IF(($A18&lt;&gt;"")*(CN$1&lt;&gt;""),IF(_xlfn.XLOOKUP(CN$1,Attendance_sorted_S!$B17:$CW17,Attendance_sorted_S!$B17:$CW17,"nn")&lt;&gt;"nn","•",""),"")</f>
        <v/>
      </c>
      <c r="CO18" s="1" t="str">
        <f ca="1">IF(($A18&lt;&gt;"")*(CO$1&lt;&gt;""),IF(_xlfn.XLOOKUP(CO$1,Attendance_sorted_S!$B17:$CW17,Attendance_sorted_S!$B17:$CW17,"nn")&lt;&gt;"nn","•",""),"")</f>
        <v/>
      </c>
      <c r="CP18" s="1" t="str">
        <f ca="1">IF(($A18&lt;&gt;"")*(CP$1&lt;&gt;""),IF(_xlfn.XLOOKUP(CP$1,Attendance_sorted_S!$B17:$CW17,Attendance_sorted_S!$B17:$CW17,"nn")&lt;&gt;"nn","•",""),"")</f>
        <v/>
      </c>
      <c r="CQ18" s="1" t="str">
        <f ca="1">IF(($A18&lt;&gt;"")*(CQ$1&lt;&gt;""),IF(_xlfn.XLOOKUP(CQ$1,Attendance_sorted_S!$B17:$CW17,Attendance_sorted_S!$B17:$CW17,"nn")&lt;&gt;"nn","•",""),"")</f>
        <v/>
      </c>
      <c r="CR18" s="1" t="str">
        <f ca="1">IF(($A18&lt;&gt;"")*(CR$1&lt;&gt;""),IF(_xlfn.XLOOKUP(CR$1,Attendance_sorted_S!$B17:$CW17,Attendance_sorted_S!$B17:$CW17,"nn")&lt;&gt;"nn","•",""),"")</f>
        <v/>
      </c>
      <c r="CS18" s="1" t="str">
        <f ca="1">IF(($A18&lt;&gt;"")*(CS$1&lt;&gt;""),IF(_xlfn.XLOOKUP(CS$1,Attendance_sorted_S!$B17:$CW17,Attendance_sorted_S!$B17:$CW17,"nn")&lt;&gt;"nn","•",""),"")</f>
        <v/>
      </c>
      <c r="CT18" s="1" t="str">
        <f ca="1">IF(($A18&lt;&gt;"")*(CT$1&lt;&gt;""),IF(_xlfn.XLOOKUP(CT$1,Attendance_sorted_S!$B17:$CW17,Attendance_sorted_S!$B17:$CW17,"nn")&lt;&gt;"nn","•",""),"")</f>
        <v/>
      </c>
      <c r="CU18" s="1" t="str">
        <f ca="1">IF(($A18&lt;&gt;"")*(CU$1&lt;&gt;""),IF(_xlfn.XLOOKUP(CU$1,Attendance_sorted_S!$B17:$CW17,Attendance_sorted_S!$B17:$CW17,"nn")&lt;&gt;"nn","•",""),"")</f>
        <v/>
      </c>
      <c r="CV18" s="1" t="str">
        <f ca="1">IF(($A18&lt;&gt;"")*(CV$1&lt;&gt;""),IF(_xlfn.XLOOKUP(CV$1,Attendance_sorted_S!$B17:$CW17,Attendance_sorted_S!$B17:$CW17,"nn")&lt;&gt;"nn","•",""),"")</f>
        <v/>
      </c>
      <c r="CW18" s="1" t="str">
        <f ca="1">IF(($A18&lt;&gt;"")*(CW$1&lt;&gt;""),IF(_xlfn.XLOOKUP(CW$1,Attendance_sorted_S!$B17:$CW17,Attendance_sorted_S!$B17:$CW17,"nn")&lt;&gt;"nn","•",""),"")</f>
        <v/>
      </c>
    </row>
    <row r="19" spans="1:101">
      <c r="A19" s="1">
        <v>503</v>
      </c>
      <c r="B19" s="1" t="str">
        <f ca="1">IF(($A19&lt;&gt;"")*(B$1&lt;&gt;""),IF(_xlfn.XLOOKUP(B$1,Attendance_sorted_S!$B18:$CW18,Attendance_sorted_S!$B18:$CW18,"nn")&lt;&gt;"nn","•",""),"")</f>
        <v/>
      </c>
      <c r="C19" s="1" t="str">
        <f ca="1">IF(($A19&lt;&gt;"")*(C$1&lt;&gt;""),IF(_xlfn.XLOOKUP(C$1,Attendance_sorted_S!$B18:$CW18,Attendance_sorted_S!$B18:$CW18,"nn")&lt;&gt;"nn","•",""),"")</f>
        <v/>
      </c>
      <c r="D19" s="1" t="str">
        <f ca="1">IF(($A19&lt;&gt;"")*(D$1&lt;&gt;""),IF(_xlfn.XLOOKUP(D$1,Attendance_sorted_S!$B18:$CW18,Attendance_sorted_S!$B18:$CW18,"nn")&lt;&gt;"nn","•",""),"")</f>
        <v/>
      </c>
      <c r="E19" s="1" t="str">
        <f ca="1">IF(($A19&lt;&gt;"")*(E$1&lt;&gt;""),IF(_xlfn.XLOOKUP(E$1,Attendance_sorted_S!$B18:$CW18,Attendance_sorted_S!$B18:$CW18,"nn")&lt;&gt;"nn","•",""),"")</f>
        <v/>
      </c>
      <c r="F19" s="1" t="str">
        <f ca="1">IF(($A19&lt;&gt;"")*(F$1&lt;&gt;""),IF(_xlfn.XLOOKUP(F$1,Attendance_sorted_S!$B18:$CW18,Attendance_sorted_S!$B18:$CW18,"nn")&lt;&gt;"nn","•",""),"")</f>
        <v>•</v>
      </c>
      <c r="G19" s="1" t="str">
        <f ca="1">IF(($A19&lt;&gt;"")*(G$1&lt;&gt;""),IF(_xlfn.XLOOKUP(G$1,Attendance_sorted_S!$B18:$CW18,Attendance_sorted_S!$B18:$CW18,"nn")&lt;&gt;"nn","•",""),"")</f>
        <v/>
      </c>
      <c r="H19" s="1" t="str">
        <f ca="1">IF(($A19&lt;&gt;"")*(H$1&lt;&gt;""),IF(_xlfn.XLOOKUP(H$1,Attendance_sorted_S!$B18:$CW18,Attendance_sorted_S!$B18:$CW18,"nn")&lt;&gt;"nn","•",""),"")</f>
        <v/>
      </c>
      <c r="I19" s="1" t="str">
        <f ca="1">IF(($A19&lt;&gt;"")*(I$1&lt;&gt;""),IF(_xlfn.XLOOKUP(I$1,Attendance_sorted_S!$B18:$CW18,Attendance_sorted_S!$B18:$CW18,"nn")&lt;&gt;"nn","•",""),"")</f>
        <v/>
      </c>
      <c r="J19" s="1" t="str">
        <f ca="1">IF(($A19&lt;&gt;"")*(J$1&lt;&gt;""),IF(_xlfn.XLOOKUP(J$1,Attendance_sorted_S!$B18:$CW18,Attendance_sorted_S!$B18:$CW18,"nn")&lt;&gt;"nn","•",""),"")</f>
        <v>•</v>
      </c>
      <c r="K19" s="1" t="str">
        <f ca="1">IF(($A19&lt;&gt;"")*(K$1&lt;&gt;""),IF(_xlfn.XLOOKUP(K$1,Attendance_sorted_S!$B18:$CW18,Attendance_sorted_S!$B18:$CW18,"nn")&lt;&gt;"nn","•",""),"")</f>
        <v/>
      </c>
      <c r="L19" s="1" t="str">
        <f ca="1">IF(($A19&lt;&gt;"")*(L$1&lt;&gt;""),IF(_xlfn.XLOOKUP(L$1,Attendance_sorted_S!$B18:$CW18,Attendance_sorted_S!$B18:$CW18,"nn")&lt;&gt;"nn","•",""),"")</f>
        <v>•</v>
      </c>
      <c r="M19" s="1" t="str">
        <f ca="1">IF(($A19&lt;&gt;"")*(M$1&lt;&gt;""),IF(_xlfn.XLOOKUP(M$1,Attendance_sorted_S!$B18:$CW18,Attendance_sorted_S!$B18:$CW18,"nn")&lt;&gt;"nn","•",""),"")</f>
        <v/>
      </c>
      <c r="N19" s="1" t="str">
        <f ca="1">IF(($A19&lt;&gt;"")*(N$1&lt;&gt;""),IF(_xlfn.XLOOKUP(N$1,Attendance_sorted_S!$B18:$CW18,Attendance_sorted_S!$B18:$CW18,"nn")&lt;&gt;"nn","•",""),"")</f>
        <v>•</v>
      </c>
      <c r="O19" s="1" t="str">
        <f ca="1">IF(($A19&lt;&gt;"")*(O$1&lt;&gt;""),IF(_xlfn.XLOOKUP(O$1,Attendance_sorted_S!$B18:$CW18,Attendance_sorted_S!$B18:$CW18,"nn")&lt;&gt;"nn","•",""),"")</f>
        <v/>
      </c>
      <c r="P19" s="1" t="str">
        <f ca="1">IF(($A19&lt;&gt;"")*(P$1&lt;&gt;""),IF(_xlfn.XLOOKUP(P$1,Attendance_sorted_S!$B18:$CW18,Attendance_sorted_S!$B18:$CW18,"nn")&lt;&gt;"nn","•",""),"")</f>
        <v>•</v>
      </c>
      <c r="Q19" s="1" t="str">
        <f ca="1">IF(($A19&lt;&gt;"")*(Q$1&lt;&gt;""),IF(_xlfn.XLOOKUP(Q$1,Attendance_sorted_S!$B18:$CW18,Attendance_sorted_S!$B18:$CW18,"nn")&lt;&gt;"nn","•",""),"")</f>
        <v/>
      </c>
      <c r="R19" s="1" t="str">
        <f ca="1">IF(($A19&lt;&gt;"")*(R$1&lt;&gt;""),IF(_xlfn.XLOOKUP(R$1,Attendance_sorted_S!$B18:$CW18,Attendance_sorted_S!$B18:$CW18,"nn")&lt;&gt;"nn","•",""),"")</f>
        <v>•</v>
      </c>
      <c r="S19" s="1" t="str">
        <f ca="1">IF(($A19&lt;&gt;"")*(S$1&lt;&gt;""),IF(_xlfn.XLOOKUP(S$1,Attendance_sorted_S!$B18:$CW18,Attendance_sorted_S!$B18:$CW18,"nn")&lt;&gt;"nn","•",""),"")</f>
        <v/>
      </c>
      <c r="T19" s="1" t="str">
        <f ca="1">IF(($A19&lt;&gt;"")*(T$1&lt;&gt;""),IF(_xlfn.XLOOKUP(T$1,Attendance_sorted_S!$B18:$CW18,Attendance_sorted_S!$B18:$CW18,"nn")&lt;&gt;"nn","•",""),"")</f>
        <v>•</v>
      </c>
      <c r="U19" s="1" t="str">
        <f ca="1">IF(($A19&lt;&gt;"")*(U$1&lt;&gt;""),IF(_xlfn.XLOOKUP(U$1,Attendance_sorted_S!$B18:$CW18,Attendance_sorted_S!$B18:$CW18,"nn")&lt;&gt;"nn","•",""),"")</f>
        <v>•</v>
      </c>
      <c r="V19" s="1" t="str">
        <f ca="1">IF(($A19&lt;&gt;"")*(V$1&lt;&gt;""),IF(_xlfn.XLOOKUP(V$1,Attendance_sorted_S!$B18:$CW18,Attendance_sorted_S!$B18:$CW18,"nn")&lt;&gt;"nn","•",""),"")</f>
        <v>•</v>
      </c>
      <c r="W19" s="1" t="str">
        <f ca="1">IF(($A19&lt;&gt;"")*(W$1&lt;&gt;""),IF(_xlfn.XLOOKUP(W$1,Attendance_sorted_S!$B18:$CW18,Attendance_sorted_S!$B18:$CW18,"nn")&lt;&gt;"nn","•",""),"")</f>
        <v>•</v>
      </c>
      <c r="X19" s="1" t="str">
        <f ca="1">IF(($A19&lt;&gt;"")*(X$1&lt;&gt;""),IF(_xlfn.XLOOKUP(X$1,Attendance_sorted_S!$B18:$CW18,Attendance_sorted_S!$B18:$CW18,"nn")&lt;&gt;"nn","•",""),"")</f>
        <v>•</v>
      </c>
      <c r="Y19" s="1" t="str">
        <f ca="1">IF(($A19&lt;&gt;"")*(Y$1&lt;&gt;""),IF(_xlfn.XLOOKUP(Y$1,Attendance_sorted_S!$B18:$CW18,Attendance_sorted_S!$B18:$CW18,"nn")&lt;&gt;"nn","•",""),"")</f>
        <v/>
      </c>
      <c r="Z19" s="1" t="str">
        <f ca="1">IF(($A19&lt;&gt;"")*(Z$1&lt;&gt;""),IF(_xlfn.XLOOKUP(Z$1,Attendance_sorted_S!$B18:$CW18,Attendance_sorted_S!$B18:$CW18,"nn")&lt;&gt;"nn","•",""),"")</f>
        <v/>
      </c>
      <c r="AA19" s="1" t="str">
        <f ca="1">IF(($A19&lt;&gt;"")*(AA$1&lt;&gt;""),IF(_xlfn.XLOOKUP(AA$1,Attendance_sorted_S!$B18:$CW18,Attendance_sorted_S!$B18:$CW18,"nn")&lt;&gt;"nn","•",""),"")</f>
        <v/>
      </c>
      <c r="AB19" s="1" t="str">
        <f ca="1">IF(($A19&lt;&gt;"")*(AB$1&lt;&gt;""),IF(_xlfn.XLOOKUP(AB$1,Attendance_sorted_S!$B18:$CW18,Attendance_sorted_S!$B18:$CW18,"nn")&lt;&gt;"nn","•",""),"")</f>
        <v/>
      </c>
      <c r="AC19" s="1" t="str">
        <f ca="1">IF(($A19&lt;&gt;"")*(AC$1&lt;&gt;""),IF(_xlfn.XLOOKUP(AC$1,Attendance_sorted_S!$B18:$CW18,Attendance_sorted_S!$B18:$CW18,"nn")&lt;&gt;"nn","•",""),"")</f>
        <v/>
      </c>
      <c r="AD19" s="1" t="str">
        <f ca="1">IF(($A19&lt;&gt;"")*(AD$1&lt;&gt;""),IF(_xlfn.XLOOKUP(AD$1,Attendance_sorted_S!$B18:$CW18,Attendance_sorted_S!$B18:$CW18,"nn")&lt;&gt;"nn","•",""),"")</f>
        <v/>
      </c>
      <c r="AE19" s="1" t="str">
        <f ca="1">IF(($A19&lt;&gt;"")*(AE$1&lt;&gt;""),IF(_xlfn.XLOOKUP(AE$1,Attendance_sorted_S!$B18:$CW18,Attendance_sorted_S!$B18:$CW18,"nn")&lt;&gt;"nn","•",""),"")</f>
        <v/>
      </c>
      <c r="AF19" s="1" t="str">
        <f ca="1">IF(($A19&lt;&gt;"")*(AF$1&lt;&gt;""),IF(_xlfn.XLOOKUP(AF$1,Attendance_sorted_S!$B18:$CW18,Attendance_sorted_S!$B18:$CW18,"nn")&lt;&gt;"nn","•",""),"")</f>
        <v/>
      </c>
      <c r="AG19" s="1" t="str">
        <f ca="1">IF(($A19&lt;&gt;"")*(AG$1&lt;&gt;""),IF(_xlfn.XLOOKUP(AG$1,Attendance_sorted_S!$B18:$CW18,Attendance_sorted_S!$B18:$CW18,"nn")&lt;&gt;"nn","•",""),"")</f>
        <v/>
      </c>
      <c r="AH19" s="1" t="str">
        <f ca="1">IF(($A19&lt;&gt;"")*(AH$1&lt;&gt;""),IF(_xlfn.XLOOKUP(AH$1,Attendance_sorted_S!$B18:$CW18,Attendance_sorted_S!$B18:$CW18,"nn")&lt;&gt;"nn","•",""),"")</f>
        <v/>
      </c>
      <c r="AI19" s="1" t="str">
        <f ca="1">IF(($A19&lt;&gt;"")*(AI$1&lt;&gt;""),IF(_xlfn.XLOOKUP(AI$1,Attendance_sorted_S!$B18:$CW18,Attendance_sorted_S!$B18:$CW18,"nn")&lt;&gt;"nn","•",""),"")</f>
        <v/>
      </c>
      <c r="AJ19" s="1" t="str">
        <f ca="1">IF(($A19&lt;&gt;"")*(AJ$1&lt;&gt;""),IF(_xlfn.XLOOKUP(AJ$1,Attendance_sorted_S!$B18:$CW18,Attendance_sorted_S!$B18:$CW18,"nn")&lt;&gt;"nn","•",""),"")</f>
        <v/>
      </c>
      <c r="AK19" s="1" t="str">
        <f ca="1">IF(($A19&lt;&gt;"")*(AK$1&lt;&gt;""),IF(_xlfn.XLOOKUP(AK$1,Attendance_sorted_S!$B18:$CW18,Attendance_sorted_S!$B18:$CW18,"nn")&lt;&gt;"nn","•",""),"")</f>
        <v/>
      </c>
      <c r="AL19" s="1" t="str">
        <f ca="1">IF(($A19&lt;&gt;"")*(AL$1&lt;&gt;""),IF(_xlfn.XLOOKUP(AL$1,Attendance_sorted_S!$B18:$CW18,Attendance_sorted_S!$B18:$CW18,"nn")&lt;&gt;"nn","•",""),"")</f>
        <v/>
      </c>
      <c r="AM19" s="1" t="str">
        <f ca="1">IF(($A19&lt;&gt;"")*(AM$1&lt;&gt;""),IF(_xlfn.XLOOKUP(AM$1,Attendance_sorted_S!$B18:$CW18,Attendance_sorted_S!$B18:$CW18,"nn")&lt;&gt;"nn","•",""),"")</f>
        <v/>
      </c>
      <c r="AN19" s="1" t="str">
        <f ca="1">IF(($A19&lt;&gt;"")*(AN$1&lt;&gt;""),IF(_xlfn.XLOOKUP(AN$1,Attendance_sorted_S!$B18:$CW18,Attendance_sorted_S!$B18:$CW18,"nn")&lt;&gt;"nn","•",""),"")</f>
        <v/>
      </c>
      <c r="AO19" s="1" t="str">
        <f ca="1">IF(($A19&lt;&gt;"")*(AO$1&lt;&gt;""),IF(_xlfn.XLOOKUP(AO$1,Attendance_sorted_S!$B18:$CW18,Attendance_sorted_S!$B18:$CW18,"nn")&lt;&gt;"nn","•",""),"")</f>
        <v/>
      </c>
      <c r="AP19" s="1" t="str">
        <f ca="1">IF(($A19&lt;&gt;"")*(AP$1&lt;&gt;""),IF(_xlfn.XLOOKUP(AP$1,Attendance_sorted_S!$B18:$CW18,Attendance_sorted_S!$B18:$CW18,"nn")&lt;&gt;"nn","•",""),"")</f>
        <v/>
      </c>
      <c r="AQ19" s="1" t="str">
        <f ca="1">IF(($A19&lt;&gt;"")*(AQ$1&lt;&gt;""),IF(_xlfn.XLOOKUP(AQ$1,Attendance_sorted_S!$B18:$CW18,Attendance_sorted_S!$B18:$CW18,"nn")&lt;&gt;"nn","•",""),"")</f>
        <v/>
      </c>
      <c r="AR19" s="1" t="str">
        <f ca="1">IF(($A19&lt;&gt;"")*(AR$1&lt;&gt;""),IF(_xlfn.XLOOKUP(AR$1,Attendance_sorted_S!$B18:$CW18,Attendance_sorted_S!$B18:$CW18,"nn")&lt;&gt;"nn","•",""),"")</f>
        <v/>
      </c>
      <c r="AS19" s="1" t="str">
        <f ca="1">IF(($A19&lt;&gt;"")*(AS$1&lt;&gt;""),IF(_xlfn.XLOOKUP(AS$1,Attendance_sorted_S!$B18:$CW18,Attendance_sorted_S!$B18:$CW18,"nn")&lt;&gt;"nn","•",""),"")</f>
        <v/>
      </c>
      <c r="AT19" s="1" t="str">
        <f ca="1">IF(($A19&lt;&gt;"")*(AT$1&lt;&gt;""),IF(_xlfn.XLOOKUP(AT$1,Attendance_sorted_S!$B18:$CW18,Attendance_sorted_S!$B18:$CW18,"nn")&lt;&gt;"nn","•",""),"")</f>
        <v/>
      </c>
      <c r="AU19" s="1" t="str">
        <f ca="1">IF(($A19&lt;&gt;"")*(AU$1&lt;&gt;""),IF(_xlfn.XLOOKUP(AU$1,Attendance_sorted_S!$B18:$CW18,Attendance_sorted_S!$B18:$CW18,"nn")&lt;&gt;"nn","•",""),"")</f>
        <v/>
      </c>
      <c r="AV19" s="1" t="str">
        <f ca="1">IF(($A19&lt;&gt;"")*(AV$1&lt;&gt;""),IF(_xlfn.XLOOKUP(AV$1,Attendance_sorted_S!$B18:$CW18,Attendance_sorted_S!$B18:$CW18,"nn")&lt;&gt;"nn","•",""),"")</f>
        <v/>
      </c>
      <c r="AW19" s="1" t="str">
        <f ca="1">IF(($A19&lt;&gt;"")*(AW$1&lt;&gt;""),IF(_xlfn.XLOOKUP(AW$1,Attendance_sorted_S!$B18:$CW18,Attendance_sorted_S!$B18:$CW18,"nn")&lt;&gt;"nn","•",""),"")</f>
        <v/>
      </c>
      <c r="AX19" s="1" t="str">
        <f ca="1">IF(($A19&lt;&gt;"")*(AX$1&lt;&gt;""),IF(_xlfn.XLOOKUP(AX$1,Attendance_sorted_S!$B18:$CW18,Attendance_sorted_S!$B18:$CW18,"nn")&lt;&gt;"nn","•",""),"")</f>
        <v/>
      </c>
      <c r="AY19" s="1" t="str">
        <f ca="1">IF(($A19&lt;&gt;"")*(AY$1&lt;&gt;""),IF(_xlfn.XLOOKUP(AY$1,Attendance_sorted_S!$B18:$CW18,Attendance_sorted_S!$B18:$CW18,"nn")&lt;&gt;"nn","•",""),"")</f>
        <v/>
      </c>
      <c r="AZ19" s="1" t="str">
        <f ca="1">IF(($A19&lt;&gt;"")*(AZ$1&lt;&gt;""),IF(_xlfn.XLOOKUP(AZ$1,Attendance_sorted_S!$B18:$CW18,Attendance_sorted_S!$B18:$CW18,"nn")&lt;&gt;"nn","•",""),"")</f>
        <v/>
      </c>
      <c r="BA19" s="1" t="str">
        <f ca="1">IF(($A19&lt;&gt;"")*(BA$1&lt;&gt;""),IF(_xlfn.XLOOKUP(BA$1,Attendance_sorted_S!$B18:$CW18,Attendance_sorted_S!$B18:$CW18,"nn")&lt;&gt;"nn","•",""),"")</f>
        <v/>
      </c>
      <c r="BB19" s="1" t="str">
        <f ca="1">IF(($A19&lt;&gt;"")*(BB$1&lt;&gt;""),IF(_xlfn.XLOOKUP(BB$1,Attendance_sorted_S!$B18:$CW18,Attendance_sorted_S!$B18:$CW18,"nn")&lt;&gt;"nn","•",""),"")</f>
        <v/>
      </c>
      <c r="BC19" s="1" t="str">
        <f ca="1">IF(($A19&lt;&gt;"")*(BC$1&lt;&gt;""),IF(_xlfn.XLOOKUP(BC$1,Attendance_sorted_S!$B18:$CW18,Attendance_sorted_S!$B18:$CW18,"nn")&lt;&gt;"nn","•",""),"")</f>
        <v/>
      </c>
      <c r="BD19" s="1" t="str">
        <f ca="1">IF(($A19&lt;&gt;"")*(BD$1&lt;&gt;""),IF(_xlfn.XLOOKUP(BD$1,Attendance_sorted_S!$B18:$CW18,Attendance_sorted_S!$B18:$CW18,"nn")&lt;&gt;"nn","•",""),"")</f>
        <v/>
      </c>
      <c r="BE19" s="1" t="str">
        <f ca="1">IF(($A19&lt;&gt;"")*(BE$1&lt;&gt;""),IF(_xlfn.XLOOKUP(BE$1,Attendance_sorted_S!$B18:$CW18,Attendance_sorted_S!$B18:$CW18,"nn")&lt;&gt;"nn","•",""),"")</f>
        <v/>
      </c>
      <c r="BF19" s="1" t="str">
        <f ca="1">IF(($A19&lt;&gt;"")*(BF$1&lt;&gt;""),IF(_xlfn.XLOOKUP(BF$1,Attendance_sorted_S!$B18:$CW18,Attendance_sorted_S!$B18:$CW18,"nn")&lt;&gt;"nn","•",""),"")</f>
        <v/>
      </c>
      <c r="BG19" s="1" t="str">
        <f ca="1">IF(($A19&lt;&gt;"")*(BG$1&lt;&gt;""),IF(_xlfn.XLOOKUP(BG$1,Attendance_sorted_S!$B18:$CW18,Attendance_sorted_S!$B18:$CW18,"nn")&lt;&gt;"nn","•",""),"")</f>
        <v/>
      </c>
      <c r="BH19" s="1" t="str">
        <f ca="1">IF(($A19&lt;&gt;"")*(BH$1&lt;&gt;""),IF(_xlfn.XLOOKUP(BH$1,Attendance_sorted_S!$B18:$CW18,Attendance_sorted_S!$B18:$CW18,"nn")&lt;&gt;"nn","•",""),"")</f>
        <v/>
      </c>
      <c r="BI19" s="1" t="str">
        <f ca="1">IF(($A19&lt;&gt;"")*(BI$1&lt;&gt;""),IF(_xlfn.XLOOKUP(BI$1,Attendance_sorted_S!$B18:$CW18,Attendance_sorted_S!$B18:$CW18,"nn")&lt;&gt;"nn","•",""),"")</f>
        <v/>
      </c>
      <c r="BJ19" s="1" t="str">
        <f ca="1">IF(($A19&lt;&gt;"")*(BJ$1&lt;&gt;""),IF(_xlfn.XLOOKUP(BJ$1,Attendance_sorted_S!$B18:$CW18,Attendance_sorted_S!$B18:$CW18,"nn")&lt;&gt;"nn","•",""),"")</f>
        <v/>
      </c>
      <c r="BK19" s="1" t="str">
        <f ca="1">IF(($A19&lt;&gt;"")*(BK$1&lt;&gt;""),IF(_xlfn.XLOOKUP(BK$1,Attendance_sorted_S!$B18:$CW18,Attendance_sorted_S!$B18:$CW18,"nn")&lt;&gt;"nn","•",""),"")</f>
        <v/>
      </c>
      <c r="BL19" s="1" t="str">
        <f ca="1">IF(($A19&lt;&gt;"")*(BL$1&lt;&gt;""),IF(_xlfn.XLOOKUP(BL$1,Attendance_sorted_S!$B18:$CW18,Attendance_sorted_S!$B18:$CW18,"nn")&lt;&gt;"nn","•",""),"")</f>
        <v/>
      </c>
      <c r="BM19" s="1" t="str">
        <f ca="1">IF(($A19&lt;&gt;"")*(BM$1&lt;&gt;""),IF(_xlfn.XLOOKUP(BM$1,Attendance_sorted_S!$B18:$CW18,Attendance_sorted_S!$B18:$CW18,"nn")&lt;&gt;"nn","•",""),"")</f>
        <v/>
      </c>
      <c r="BN19" s="1" t="str">
        <f ca="1">IF(($A19&lt;&gt;"")*(BN$1&lt;&gt;""),IF(_xlfn.XLOOKUP(BN$1,Attendance_sorted_S!$B18:$CW18,Attendance_sorted_S!$B18:$CW18,"nn")&lt;&gt;"nn","•",""),"")</f>
        <v/>
      </c>
      <c r="BO19" s="1" t="str">
        <f ca="1">IF(($A19&lt;&gt;"")*(BO$1&lt;&gt;""),IF(_xlfn.XLOOKUP(BO$1,Attendance_sorted_S!$B18:$CW18,Attendance_sorted_S!$B18:$CW18,"nn")&lt;&gt;"nn","•",""),"")</f>
        <v/>
      </c>
      <c r="BP19" s="1" t="str">
        <f ca="1">IF(($A19&lt;&gt;"")*(BP$1&lt;&gt;""),IF(_xlfn.XLOOKUP(BP$1,Attendance_sorted_S!$B18:$CW18,Attendance_sorted_S!$B18:$CW18,"nn")&lt;&gt;"nn","•",""),"")</f>
        <v/>
      </c>
      <c r="BQ19" s="1" t="str">
        <f ca="1">IF(($A19&lt;&gt;"")*(BQ$1&lt;&gt;""),IF(_xlfn.XLOOKUP(BQ$1,Attendance_sorted_S!$B18:$CW18,Attendance_sorted_S!$B18:$CW18,"nn")&lt;&gt;"nn","•",""),"")</f>
        <v/>
      </c>
      <c r="BR19" s="1" t="str">
        <f ca="1">IF(($A19&lt;&gt;"")*(BR$1&lt;&gt;""),IF(_xlfn.XLOOKUP(BR$1,Attendance_sorted_S!$B18:$CW18,Attendance_sorted_S!$B18:$CW18,"nn")&lt;&gt;"nn","•",""),"")</f>
        <v/>
      </c>
      <c r="BS19" s="1" t="str">
        <f ca="1">IF(($A19&lt;&gt;"")*(BS$1&lt;&gt;""),IF(_xlfn.XLOOKUP(BS$1,Attendance_sorted_S!$B18:$CW18,Attendance_sorted_S!$B18:$CW18,"nn")&lt;&gt;"nn","•",""),"")</f>
        <v/>
      </c>
      <c r="BT19" s="1" t="str">
        <f ca="1">IF(($A19&lt;&gt;"")*(BT$1&lt;&gt;""),IF(_xlfn.XLOOKUP(BT$1,Attendance_sorted_S!$B18:$CW18,Attendance_sorted_S!$B18:$CW18,"nn")&lt;&gt;"nn","•",""),"")</f>
        <v/>
      </c>
      <c r="BU19" s="1" t="str">
        <f ca="1">IF(($A19&lt;&gt;"")*(BU$1&lt;&gt;""),IF(_xlfn.XLOOKUP(BU$1,Attendance_sorted_S!$B18:$CW18,Attendance_sorted_S!$B18:$CW18,"nn")&lt;&gt;"nn","•",""),"")</f>
        <v/>
      </c>
      <c r="BV19" s="1" t="str">
        <f ca="1">IF(($A19&lt;&gt;"")*(BV$1&lt;&gt;""),IF(_xlfn.XLOOKUP(BV$1,Attendance_sorted_S!$B18:$CW18,Attendance_sorted_S!$B18:$CW18,"nn")&lt;&gt;"nn","•",""),"")</f>
        <v/>
      </c>
      <c r="BW19" s="1" t="str">
        <f ca="1">IF(($A19&lt;&gt;"")*(BW$1&lt;&gt;""),IF(_xlfn.XLOOKUP(BW$1,Attendance_sorted_S!$B18:$CW18,Attendance_sorted_S!$B18:$CW18,"nn")&lt;&gt;"nn","•",""),"")</f>
        <v/>
      </c>
      <c r="BX19" s="1" t="str">
        <f ca="1">IF(($A19&lt;&gt;"")*(BX$1&lt;&gt;""),IF(_xlfn.XLOOKUP(BX$1,Attendance_sorted_S!$B18:$CW18,Attendance_sorted_S!$B18:$CW18,"nn")&lt;&gt;"nn","•",""),"")</f>
        <v/>
      </c>
      <c r="BY19" s="1" t="str">
        <f ca="1">IF(($A19&lt;&gt;"")*(BY$1&lt;&gt;""),IF(_xlfn.XLOOKUP(BY$1,Attendance_sorted_S!$B18:$CW18,Attendance_sorted_S!$B18:$CW18,"nn")&lt;&gt;"nn","•",""),"")</f>
        <v/>
      </c>
      <c r="BZ19" s="1" t="str">
        <f ca="1">IF(($A19&lt;&gt;"")*(BZ$1&lt;&gt;""),IF(_xlfn.XLOOKUP(BZ$1,Attendance_sorted_S!$B18:$CW18,Attendance_sorted_S!$B18:$CW18,"nn")&lt;&gt;"nn","•",""),"")</f>
        <v/>
      </c>
      <c r="CA19" s="1" t="str">
        <f ca="1">IF(($A19&lt;&gt;"")*(CA$1&lt;&gt;""),IF(_xlfn.XLOOKUP(CA$1,Attendance_sorted_S!$B18:$CW18,Attendance_sorted_S!$B18:$CW18,"nn")&lt;&gt;"nn","•",""),"")</f>
        <v/>
      </c>
      <c r="CB19" s="1" t="str">
        <f ca="1">IF(($A19&lt;&gt;"")*(CB$1&lt;&gt;""),IF(_xlfn.XLOOKUP(CB$1,Attendance_sorted_S!$B18:$CW18,Attendance_sorted_S!$B18:$CW18,"nn")&lt;&gt;"nn","•",""),"")</f>
        <v/>
      </c>
      <c r="CC19" s="1" t="str">
        <f ca="1">IF(($A19&lt;&gt;"")*(CC$1&lt;&gt;""),IF(_xlfn.XLOOKUP(CC$1,Attendance_sorted_S!$B18:$CW18,Attendance_sorted_S!$B18:$CW18,"nn")&lt;&gt;"nn","•",""),"")</f>
        <v/>
      </c>
      <c r="CD19" s="1" t="str">
        <f ca="1">IF(($A19&lt;&gt;"")*(CD$1&lt;&gt;""),IF(_xlfn.XLOOKUP(CD$1,Attendance_sorted_S!$B18:$CW18,Attendance_sorted_S!$B18:$CW18,"nn")&lt;&gt;"nn","•",""),"")</f>
        <v/>
      </c>
      <c r="CE19" s="1" t="str">
        <f ca="1">IF(($A19&lt;&gt;"")*(CE$1&lt;&gt;""),IF(_xlfn.XLOOKUP(CE$1,Attendance_sorted_S!$B18:$CW18,Attendance_sorted_S!$B18:$CW18,"nn")&lt;&gt;"nn","•",""),"")</f>
        <v/>
      </c>
      <c r="CF19" s="1" t="str">
        <f ca="1">IF(($A19&lt;&gt;"")*(CF$1&lt;&gt;""),IF(_xlfn.XLOOKUP(CF$1,Attendance_sorted_S!$B18:$CW18,Attendance_sorted_S!$B18:$CW18,"nn")&lt;&gt;"nn","•",""),"")</f>
        <v/>
      </c>
      <c r="CG19" s="1" t="str">
        <f ca="1">IF(($A19&lt;&gt;"")*(CG$1&lt;&gt;""),IF(_xlfn.XLOOKUP(CG$1,Attendance_sorted_S!$B18:$CW18,Attendance_sorted_S!$B18:$CW18,"nn")&lt;&gt;"nn","•",""),"")</f>
        <v/>
      </c>
      <c r="CH19" s="1" t="str">
        <f ca="1">IF(($A19&lt;&gt;"")*(CH$1&lt;&gt;""),IF(_xlfn.XLOOKUP(CH$1,Attendance_sorted_S!$B18:$CW18,Attendance_sorted_S!$B18:$CW18,"nn")&lt;&gt;"nn","•",""),"")</f>
        <v/>
      </c>
      <c r="CI19" s="1" t="str">
        <f ca="1">IF(($A19&lt;&gt;"")*(CI$1&lt;&gt;""),IF(_xlfn.XLOOKUP(CI$1,Attendance_sorted_S!$B18:$CW18,Attendance_sorted_S!$B18:$CW18,"nn")&lt;&gt;"nn","•",""),"")</f>
        <v/>
      </c>
      <c r="CJ19" s="1" t="str">
        <f ca="1">IF(($A19&lt;&gt;"")*(CJ$1&lt;&gt;""),IF(_xlfn.XLOOKUP(CJ$1,Attendance_sorted_S!$B18:$CW18,Attendance_sorted_S!$B18:$CW18,"nn")&lt;&gt;"nn","•",""),"")</f>
        <v/>
      </c>
      <c r="CK19" s="1" t="str">
        <f ca="1">IF(($A19&lt;&gt;"")*(CK$1&lt;&gt;""),IF(_xlfn.XLOOKUP(CK$1,Attendance_sorted_S!$B18:$CW18,Attendance_sorted_S!$B18:$CW18,"nn")&lt;&gt;"nn","•",""),"")</f>
        <v/>
      </c>
      <c r="CL19" s="1" t="str">
        <f ca="1">IF(($A19&lt;&gt;"")*(CL$1&lt;&gt;""),IF(_xlfn.XLOOKUP(CL$1,Attendance_sorted_S!$B18:$CW18,Attendance_sorted_S!$B18:$CW18,"nn")&lt;&gt;"nn","•",""),"")</f>
        <v/>
      </c>
      <c r="CM19" s="1" t="str">
        <f ca="1">IF(($A19&lt;&gt;"")*(CM$1&lt;&gt;""),IF(_xlfn.XLOOKUP(CM$1,Attendance_sorted_S!$B18:$CW18,Attendance_sorted_S!$B18:$CW18,"nn")&lt;&gt;"nn","•",""),"")</f>
        <v/>
      </c>
      <c r="CN19" s="1" t="str">
        <f ca="1">IF(($A19&lt;&gt;"")*(CN$1&lt;&gt;""),IF(_xlfn.XLOOKUP(CN$1,Attendance_sorted_S!$B18:$CW18,Attendance_sorted_S!$B18:$CW18,"nn")&lt;&gt;"nn","•",""),"")</f>
        <v/>
      </c>
      <c r="CO19" s="1" t="str">
        <f ca="1">IF(($A19&lt;&gt;"")*(CO$1&lt;&gt;""),IF(_xlfn.XLOOKUP(CO$1,Attendance_sorted_S!$B18:$CW18,Attendance_sorted_S!$B18:$CW18,"nn")&lt;&gt;"nn","•",""),"")</f>
        <v/>
      </c>
      <c r="CP19" s="1" t="str">
        <f ca="1">IF(($A19&lt;&gt;"")*(CP$1&lt;&gt;""),IF(_xlfn.XLOOKUP(CP$1,Attendance_sorted_S!$B18:$CW18,Attendance_sorted_S!$B18:$CW18,"nn")&lt;&gt;"nn","•",""),"")</f>
        <v/>
      </c>
      <c r="CQ19" s="1" t="str">
        <f ca="1">IF(($A19&lt;&gt;"")*(CQ$1&lt;&gt;""),IF(_xlfn.XLOOKUP(CQ$1,Attendance_sorted_S!$B18:$CW18,Attendance_sorted_S!$B18:$CW18,"nn")&lt;&gt;"nn","•",""),"")</f>
        <v/>
      </c>
      <c r="CR19" s="1" t="str">
        <f ca="1">IF(($A19&lt;&gt;"")*(CR$1&lt;&gt;""),IF(_xlfn.XLOOKUP(CR$1,Attendance_sorted_S!$B18:$CW18,Attendance_sorted_S!$B18:$CW18,"nn")&lt;&gt;"nn","•",""),"")</f>
        <v/>
      </c>
      <c r="CS19" s="1" t="str">
        <f ca="1">IF(($A19&lt;&gt;"")*(CS$1&lt;&gt;""),IF(_xlfn.XLOOKUP(CS$1,Attendance_sorted_S!$B18:$CW18,Attendance_sorted_S!$B18:$CW18,"nn")&lt;&gt;"nn","•",""),"")</f>
        <v/>
      </c>
      <c r="CT19" s="1" t="str">
        <f ca="1">IF(($A19&lt;&gt;"")*(CT$1&lt;&gt;""),IF(_xlfn.XLOOKUP(CT$1,Attendance_sorted_S!$B18:$CW18,Attendance_sorted_S!$B18:$CW18,"nn")&lt;&gt;"nn","•",""),"")</f>
        <v/>
      </c>
      <c r="CU19" s="1" t="str">
        <f ca="1">IF(($A19&lt;&gt;"")*(CU$1&lt;&gt;""),IF(_xlfn.XLOOKUP(CU$1,Attendance_sorted_S!$B18:$CW18,Attendance_sorted_S!$B18:$CW18,"nn")&lt;&gt;"nn","•",""),"")</f>
        <v/>
      </c>
      <c r="CV19" s="1" t="str">
        <f ca="1">IF(($A19&lt;&gt;"")*(CV$1&lt;&gt;""),IF(_xlfn.XLOOKUP(CV$1,Attendance_sorted_S!$B18:$CW18,Attendance_sorted_S!$B18:$CW18,"nn")&lt;&gt;"nn","•",""),"")</f>
        <v/>
      </c>
      <c r="CW19" s="1" t="str">
        <f ca="1">IF(($A19&lt;&gt;"")*(CW$1&lt;&gt;""),IF(_xlfn.XLOOKUP(CW$1,Attendance_sorted_S!$B18:$CW18,Attendance_sorted_S!$B18:$CW18,"nn")&lt;&gt;"nn","•",""),"")</f>
        <v/>
      </c>
    </row>
    <row r="20" spans="1:101">
      <c r="A20" s="1">
        <v>504</v>
      </c>
      <c r="B20" s="1" t="str">
        <f ca="1">IF(($A20&lt;&gt;"")*(B$1&lt;&gt;""),IF(_xlfn.XLOOKUP(B$1,Attendance_sorted_S!$B19:$CW19,Attendance_sorted_S!$B19:$CW19,"nn")&lt;&gt;"nn","•",""),"")</f>
        <v/>
      </c>
      <c r="C20" s="1" t="str">
        <f ca="1">IF(($A20&lt;&gt;"")*(C$1&lt;&gt;""),IF(_xlfn.XLOOKUP(C$1,Attendance_sorted_S!$B19:$CW19,Attendance_sorted_S!$B19:$CW19,"nn")&lt;&gt;"nn","•",""),"")</f>
        <v/>
      </c>
      <c r="D20" s="1" t="str">
        <f ca="1">IF(($A20&lt;&gt;"")*(D$1&lt;&gt;""),IF(_xlfn.XLOOKUP(D$1,Attendance_sorted_S!$B19:$CW19,Attendance_sorted_S!$B19:$CW19,"nn")&lt;&gt;"nn","•",""),"")</f>
        <v/>
      </c>
      <c r="E20" s="1" t="str">
        <f ca="1">IF(($A20&lt;&gt;"")*(E$1&lt;&gt;""),IF(_xlfn.XLOOKUP(E$1,Attendance_sorted_S!$B19:$CW19,Attendance_sorted_S!$B19:$CW19,"nn")&lt;&gt;"nn","•",""),"")</f>
        <v>•</v>
      </c>
      <c r="F20" s="1" t="str">
        <f ca="1">IF(($A20&lt;&gt;"")*(F$1&lt;&gt;""),IF(_xlfn.XLOOKUP(F$1,Attendance_sorted_S!$B19:$CW19,Attendance_sorted_S!$B19:$CW19,"nn")&lt;&gt;"nn","•",""),"")</f>
        <v/>
      </c>
      <c r="G20" s="1" t="str">
        <f ca="1">IF(($A20&lt;&gt;"")*(G$1&lt;&gt;""),IF(_xlfn.XLOOKUP(G$1,Attendance_sorted_S!$B19:$CW19,Attendance_sorted_S!$B19:$CW19,"nn")&lt;&gt;"nn","•",""),"")</f>
        <v/>
      </c>
      <c r="H20" s="1" t="str">
        <f ca="1">IF(($A20&lt;&gt;"")*(H$1&lt;&gt;""),IF(_xlfn.XLOOKUP(H$1,Attendance_sorted_S!$B19:$CW19,Attendance_sorted_S!$B19:$CW19,"nn")&lt;&gt;"nn","•",""),"")</f>
        <v/>
      </c>
      <c r="I20" s="1" t="str">
        <f ca="1">IF(($A20&lt;&gt;"")*(I$1&lt;&gt;""),IF(_xlfn.XLOOKUP(I$1,Attendance_sorted_S!$B19:$CW19,Attendance_sorted_S!$B19:$CW19,"nn")&lt;&gt;"nn","•",""),"")</f>
        <v/>
      </c>
      <c r="J20" s="1" t="str">
        <f ca="1">IF(($A20&lt;&gt;"")*(J$1&lt;&gt;""),IF(_xlfn.XLOOKUP(J$1,Attendance_sorted_S!$B19:$CW19,Attendance_sorted_S!$B19:$CW19,"nn")&lt;&gt;"nn","•",""),"")</f>
        <v/>
      </c>
      <c r="K20" s="1" t="str">
        <f ca="1">IF(($A20&lt;&gt;"")*(K$1&lt;&gt;""),IF(_xlfn.XLOOKUP(K$1,Attendance_sorted_S!$B19:$CW19,Attendance_sorted_S!$B19:$CW19,"nn")&lt;&gt;"nn","•",""),"")</f>
        <v>•</v>
      </c>
      <c r="L20" s="1" t="str">
        <f ca="1">IF(($A20&lt;&gt;"")*(L$1&lt;&gt;""),IF(_xlfn.XLOOKUP(L$1,Attendance_sorted_S!$B19:$CW19,Attendance_sorted_S!$B19:$CW19,"nn")&lt;&gt;"nn","•",""),"")</f>
        <v>•</v>
      </c>
      <c r="M20" s="1" t="str">
        <f ca="1">IF(($A20&lt;&gt;"")*(M$1&lt;&gt;""),IF(_xlfn.XLOOKUP(M$1,Attendance_sorted_S!$B19:$CW19,Attendance_sorted_S!$B19:$CW19,"nn")&lt;&gt;"nn","•",""),"")</f>
        <v>•</v>
      </c>
      <c r="N20" s="1" t="str">
        <f ca="1">IF(($A20&lt;&gt;"")*(N$1&lt;&gt;""),IF(_xlfn.XLOOKUP(N$1,Attendance_sorted_S!$B19:$CW19,Attendance_sorted_S!$B19:$CW19,"nn")&lt;&gt;"nn","•",""),"")</f>
        <v>•</v>
      </c>
      <c r="O20" s="1" t="str">
        <f ca="1">IF(($A20&lt;&gt;"")*(O$1&lt;&gt;""),IF(_xlfn.XLOOKUP(O$1,Attendance_sorted_S!$B19:$CW19,Attendance_sorted_S!$B19:$CW19,"nn")&lt;&gt;"nn","•",""),"")</f>
        <v>•</v>
      </c>
      <c r="P20" s="1" t="str">
        <f ca="1">IF(($A20&lt;&gt;"")*(P$1&lt;&gt;""),IF(_xlfn.XLOOKUP(P$1,Attendance_sorted_S!$B19:$CW19,Attendance_sorted_S!$B19:$CW19,"nn")&lt;&gt;"nn","•",""),"")</f>
        <v>•</v>
      </c>
      <c r="Q20" s="1" t="str">
        <f ca="1">IF(($A20&lt;&gt;"")*(Q$1&lt;&gt;""),IF(_xlfn.XLOOKUP(Q$1,Attendance_sorted_S!$B19:$CW19,Attendance_sorted_S!$B19:$CW19,"nn")&lt;&gt;"nn","•",""),"")</f>
        <v/>
      </c>
      <c r="R20" s="1" t="str">
        <f ca="1">IF(($A20&lt;&gt;"")*(R$1&lt;&gt;""),IF(_xlfn.XLOOKUP(R$1,Attendance_sorted_S!$B19:$CW19,Attendance_sorted_S!$B19:$CW19,"nn")&lt;&gt;"nn","•",""),"")</f>
        <v/>
      </c>
      <c r="S20" s="1" t="str">
        <f ca="1">IF(($A20&lt;&gt;"")*(S$1&lt;&gt;""),IF(_xlfn.XLOOKUP(S$1,Attendance_sorted_S!$B19:$CW19,Attendance_sorted_S!$B19:$CW19,"nn")&lt;&gt;"nn","•",""),"")</f>
        <v/>
      </c>
      <c r="T20" s="1" t="str">
        <f ca="1">IF(($A20&lt;&gt;"")*(T$1&lt;&gt;""),IF(_xlfn.XLOOKUP(T$1,Attendance_sorted_S!$B19:$CW19,Attendance_sorted_S!$B19:$CW19,"nn")&lt;&gt;"nn","•",""),"")</f>
        <v/>
      </c>
      <c r="U20" s="1" t="str">
        <f ca="1">IF(($A20&lt;&gt;"")*(U$1&lt;&gt;""),IF(_xlfn.XLOOKUP(U$1,Attendance_sorted_S!$B19:$CW19,Attendance_sorted_S!$B19:$CW19,"nn")&lt;&gt;"nn","•",""),"")</f>
        <v>•</v>
      </c>
      <c r="V20" s="1" t="str">
        <f ca="1">IF(($A20&lt;&gt;"")*(V$1&lt;&gt;""),IF(_xlfn.XLOOKUP(V$1,Attendance_sorted_S!$B19:$CW19,Attendance_sorted_S!$B19:$CW19,"nn")&lt;&gt;"nn","•",""),"")</f>
        <v>•</v>
      </c>
      <c r="W20" s="1" t="str">
        <f ca="1">IF(($A20&lt;&gt;"")*(W$1&lt;&gt;""),IF(_xlfn.XLOOKUP(W$1,Attendance_sorted_S!$B19:$CW19,Attendance_sorted_S!$B19:$CW19,"nn")&lt;&gt;"nn","•",""),"")</f>
        <v/>
      </c>
      <c r="X20" s="1" t="str">
        <f ca="1">IF(($A20&lt;&gt;"")*(X$1&lt;&gt;""),IF(_xlfn.XLOOKUP(X$1,Attendance_sorted_S!$B19:$CW19,Attendance_sorted_S!$B19:$CW19,"nn")&lt;&gt;"nn","•",""),"")</f>
        <v>•</v>
      </c>
      <c r="Y20" s="1" t="str">
        <f ca="1">IF(($A20&lt;&gt;"")*(Y$1&lt;&gt;""),IF(_xlfn.XLOOKUP(Y$1,Attendance_sorted_S!$B19:$CW19,Attendance_sorted_S!$B19:$CW19,"nn")&lt;&gt;"nn","•",""),"")</f>
        <v/>
      </c>
      <c r="Z20" s="1" t="str">
        <f ca="1">IF(($A20&lt;&gt;"")*(Z$1&lt;&gt;""),IF(_xlfn.XLOOKUP(Z$1,Attendance_sorted_S!$B19:$CW19,Attendance_sorted_S!$B19:$CW19,"nn")&lt;&gt;"nn","•",""),"")</f>
        <v/>
      </c>
      <c r="AA20" s="1" t="str">
        <f ca="1">IF(($A20&lt;&gt;"")*(AA$1&lt;&gt;""),IF(_xlfn.XLOOKUP(AA$1,Attendance_sorted_S!$B19:$CW19,Attendance_sorted_S!$B19:$CW19,"nn")&lt;&gt;"nn","•",""),"")</f>
        <v/>
      </c>
      <c r="AB20" s="1" t="str">
        <f ca="1">IF(($A20&lt;&gt;"")*(AB$1&lt;&gt;""),IF(_xlfn.XLOOKUP(AB$1,Attendance_sorted_S!$B19:$CW19,Attendance_sorted_S!$B19:$CW19,"nn")&lt;&gt;"nn","•",""),"")</f>
        <v/>
      </c>
      <c r="AC20" s="1" t="str">
        <f ca="1">IF(($A20&lt;&gt;"")*(AC$1&lt;&gt;""),IF(_xlfn.XLOOKUP(AC$1,Attendance_sorted_S!$B19:$CW19,Attendance_sorted_S!$B19:$CW19,"nn")&lt;&gt;"nn","•",""),"")</f>
        <v/>
      </c>
      <c r="AD20" s="1" t="str">
        <f ca="1">IF(($A20&lt;&gt;"")*(AD$1&lt;&gt;""),IF(_xlfn.XLOOKUP(AD$1,Attendance_sorted_S!$B19:$CW19,Attendance_sorted_S!$B19:$CW19,"nn")&lt;&gt;"nn","•",""),"")</f>
        <v/>
      </c>
      <c r="AE20" s="1" t="str">
        <f ca="1">IF(($A20&lt;&gt;"")*(AE$1&lt;&gt;""),IF(_xlfn.XLOOKUP(AE$1,Attendance_sorted_S!$B19:$CW19,Attendance_sorted_S!$B19:$CW19,"nn")&lt;&gt;"nn","•",""),"")</f>
        <v/>
      </c>
      <c r="AF20" s="1" t="str">
        <f ca="1">IF(($A20&lt;&gt;"")*(AF$1&lt;&gt;""),IF(_xlfn.XLOOKUP(AF$1,Attendance_sorted_S!$B19:$CW19,Attendance_sorted_S!$B19:$CW19,"nn")&lt;&gt;"nn","•",""),"")</f>
        <v/>
      </c>
      <c r="AG20" s="1" t="str">
        <f ca="1">IF(($A20&lt;&gt;"")*(AG$1&lt;&gt;""),IF(_xlfn.XLOOKUP(AG$1,Attendance_sorted_S!$B19:$CW19,Attendance_sorted_S!$B19:$CW19,"nn")&lt;&gt;"nn","•",""),"")</f>
        <v/>
      </c>
      <c r="AH20" s="1" t="str">
        <f ca="1">IF(($A20&lt;&gt;"")*(AH$1&lt;&gt;""),IF(_xlfn.XLOOKUP(AH$1,Attendance_sorted_S!$B19:$CW19,Attendance_sorted_S!$B19:$CW19,"nn")&lt;&gt;"nn","•",""),"")</f>
        <v/>
      </c>
      <c r="AI20" s="1" t="str">
        <f ca="1">IF(($A20&lt;&gt;"")*(AI$1&lt;&gt;""),IF(_xlfn.XLOOKUP(AI$1,Attendance_sorted_S!$B19:$CW19,Attendance_sorted_S!$B19:$CW19,"nn")&lt;&gt;"nn","•",""),"")</f>
        <v/>
      </c>
      <c r="AJ20" s="1" t="str">
        <f ca="1">IF(($A20&lt;&gt;"")*(AJ$1&lt;&gt;""),IF(_xlfn.XLOOKUP(AJ$1,Attendance_sorted_S!$B19:$CW19,Attendance_sorted_S!$B19:$CW19,"nn")&lt;&gt;"nn","•",""),"")</f>
        <v/>
      </c>
      <c r="AK20" s="1" t="str">
        <f ca="1">IF(($A20&lt;&gt;"")*(AK$1&lt;&gt;""),IF(_xlfn.XLOOKUP(AK$1,Attendance_sorted_S!$B19:$CW19,Attendance_sorted_S!$B19:$CW19,"nn")&lt;&gt;"nn","•",""),"")</f>
        <v/>
      </c>
      <c r="AL20" s="1" t="str">
        <f ca="1">IF(($A20&lt;&gt;"")*(AL$1&lt;&gt;""),IF(_xlfn.XLOOKUP(AL$1,Attendance_sorted_S!$B19:$CW19,Attendance_sorted_S!$B19:$CW19,"nn")&lt;&gt;"nn","•",""),"")</f>
        <v/>
      </c>
      <c r="AM20" s="1" t="str">
        <f ca="1">IF(($A20&lt;&gt;"")*(AM$1&lt;&gt;""),IF(_xlfn.XLOOKUP(AM$1,Attendance_sorted_S!$B19:$CW19,Attendance_sorted_S!$B19:$CW19,"nn")&lt;&gt;"nn","•",""),"")</f>
        <v/>
      </c>
      <c r="AN20" s="1" t="str">
        <f ca="1">IF(($A20&lt;&gt;"")*(AN$1&lt;&gt;""),IF(_xlfn.XLOOKUP(AN$1,Attendance_sorted_S!$B19:$CW19,Attendance_sorted_S!$B19:$CW19,"nn")&lt;&gt;"nn","•",""),"")</f>
        <v/>
      </c>
      <c r="AO20" s="1" t="str">
        <f ca="1">IF(($A20&lt;&gt;"")*(AO$1&lt;&gt;""),IF(_xlfn.XLOOKUP(AO$1,Attendance_sorted_S!$B19:$CW19,Attendance_sorted_S!$B19:$CW19,"nn")&lt;&gt;"nn","•",""),"")</f>
        <v/>
      </c>
      <c r="AP20" s="1" t="str">
        <f ca="1">IF(($A20&lt;&gt;"")*(AP$1&lt;&gt;""),IF(_xlfn.XLOOKUP(AP$1,Attendance_sorted_S!$B19:$CW19,Attendance_sorted_S!$B19:$CW19,"nn")&lt;&gt;"nn","•",""),"")</f>
        <v/>
      </c>
      <c r="AQ20" s="1" t="str">
        <f ca="1">IF(($A20&lt;&gt;"")*(AQ$1&lt;&gt;""),IF(_xlfn.XLOOKUP(AQ$1,Attendance_sorted_S!$B19:$CW19,Attendance_sorted_S!$B19:$CW19,"nn")&lt;&gt;"nn","•",""),"")</f>
        <v/>
      </c>
      <c r="AR20" s="1" t="str">
        <f ca="1">IF(($A20&lt;&gt;"")*(AR$1&lt;&gt;""),IF(_xlfn.XLOOKUP(AR$1,Attendance_sorted_S!$B19:$CW19,Attendance_sorted_S!$B19:$CW19,"nn")&lt;&gt;"nn","•",""),"")</f>
        <v/>
      </c>
      <c r="AS20" s="1" t="str">
        <f ca="1">IF(($A20&lt;&gt;"")*(AS$1&lt;&gt;""),IF(_xlfn.XLOOKUP(AS$1,Attendance_sorted_S!$B19:$CW19,Attendance_sorted_S!$B19:$CW19,"nn")&lt;&gt;"nn","•",""),"")</f>
        <v/>
      </c>
      <c r="AT20" s="1" t="str">
        <f ca="1">IF(($A20&lt;&gt;"")*(AT$1&lt;&gt;""),IF(_xlfn.XLOOKUP(AT$1,Attendance_sorted_S!$B19:$CW19,Attendance_sorted_S!$B19:$CW19,"nn")&lt;&gt;"nn","•",""),"")</f>
        <v/>
      </c>
      <c r="AU20" s="1" t="str">
        <f ca="1">IF(($A20&lt;&gt;"")*(AU$1&lt;&gt;""),IF(_xlfn.XLOOKUP(AU$1,Attendance_sorted_S!$B19:$CW19,Attendance_sorted_S!$B19:$CW19,"nn")&lt;&gt;"nn","•",""),"")</f>
        <v/>
      </c>
      <c r="AV20" s="1" t="str">
        <f ca="1">IF(($A20&lt;&gt;"")*(AV$1&lt;&gt;""),IF(_xlfn.XLOOKUP(AV$1,Attendance_sorted_S!$B19:$CW19,Attendance_sorted_S!$B19:$CW19,"nn")&lt;&gt;"nn","•",""),"")</f>
        <v/>
      </c>
      <c r="AW20" s="1" t="str">
        <f ca="1">IF(($A20&lt;&gt;"")*(AW$1&lt;&gt;""),IF(_xlfn.XLOOKUP(AW$1,Attendance_sorted_S!$B19:$CW19,Attendance_sorted_S!$B19:$CW19,"nn")&lt;&gt;"nn","•",""),"")</f>
        <v/>
      </c>
      <c r="AX20" s="1" t="str">
        <f ca="1">IF(($A20&lt;&gt;"")*(AX$1&lt;&gt;""),IF(_xlfn.XLOOKUP(AX$1,Attendance_sorted_S!$B19:$CW19,Attendance_sorted_S!$B19:$CW19,"nn")&lt;&gt;"nn","•",""),"")</f>
        <v/>
      </c>
      <c r="AY20" s="1" t="str">
        <f ca="1">IF(($A20&lt;&gt;"")*(AY$1&lt;&gt;""),IF(_xlfn.XLOOKUP(AY$1,Attendance_sorted_S!$B19:$CW19,Attendance_sorted_S!$B19:$CW19,"nn")&lt;&gt;"nn","•",""),"")</f>
        <v/>
      </c>
      <c r="AZ20" s="1" t="str">
        <f ca="1">IF(($A20&lt;&gt;"")*(AZ$1&lt;&gt;""),IF(_xlfn.XLOOKUP(AZ$1,Attendance_sorted_S!$B19:$CW19,Attendance_sorted_S!$B19:$CW19,"nn")&lt;&gt;"nn","•",""),"")</f>
        <v/>
      </c>
      <c r="BA20" s="1" t="str">
        <f ca="1">IF(($A20&lt;&gt;"")*(BA$1&lt;&gt;""),IF(_xlfn.XLOOKUP(BA$1,Attendance_sorted_S!$B19:$CW19,Attendance_sorted_S!$B19:$CW19,"nn")&lt;&gt;"nn","•",""),"")</f>
        <v/>
      </c>
      <c r="BB20" s="1" t="str">
        <f ca="1">IF(($A20&lt;&gt;"")*(BB$1&lt;&gt;""),IF(_xlfn.XLOOKUP(BB$1,Attendance_sorted_S!$B19:$CW19,Attendance_sorted_S!$B19:$CW19,"nn")&lt;&gt;"nn","•",""),"")</f>
        <v/>
      </c>
      <c r="BC20" s="1" t="str">
        <f ca="1">IF(($A20&lt;&gt;"")*(BC$1&lt;&gt;""),IF(_xlfn.XLOOKUP(BC$1,Attendance_sorted_S!$B19:$CW19,Attendance_sorted_S!$B19:$CW19,"nn")&lt;&gt;"nn","•",""),"")</f>
        <v/>
      </c>
      <c r="BD20" s="1" t="str">
        <f ca="1">IF(($A20&lt;&gt;"")*(BD$1&lt;&gt;""),IF(_xlfn.XLOOKUP(BD$1,Attendance_sorted_S!$B19:$CW19,Attendance_sorted_S!$B19:$CW19,"nn")&lt;&gt;"nn","•",""),"")</f>
        <v/>
      </c>
      <c r="BE20" s="1" t="str">
        <f ca="1">IF(($A20&lt;&gt;"")*(BE$1&lt;&gt;""),IF(_xlfn.XLOOKUP(BE$1,Attendance_sorted_S!$B19:$CW19,Attendance_sorted_S!$B19:$CW19,"nn")&lt;&gt;"nn","•",""),"")</f>
        <v/>
      </c>
      <c r="BF20" s="1" t="str">
        <f ca="1">IF(($A20&lt;&gt;"")*(BF$1&lt;&gt;""),IF(_xlfn.XLOOKUP(BF$1,Attendance_sorted_S!$B19:$CW19,Attendance_sorted_S!$B19:$CW19,"nn")&lt;&gt;"nn","•",""),"")</f>
        <v/>
      </c>
      <c r="BG20" s="1" t="str">
        <f ca="1">IF(($A20&lt;&gt;"")*(BG$1&lt;&gt;""),IF(_xlfn.XLOOKUP(BG$1,Attendance_sorted_S!$B19:$CW19,Attendance_sorted_S!$B19:$CW19,"nn")&lt;&gt;"nn","•",""),"")</f>
        <v/>
      </c>
      <c r="BH20" s="1" t="str">
        <f ca="1">IF(($A20&lt;&gt;"")*(BH$1&lt;&gt;""),IF(_xlfn.XLOOKUP(BH$1,Attendance_sorted_S!$B19:$CW19,Attendance_sorted_S!$B19:$CW19,"nn")&lt;&gt;"nn","•",""),"")</f>
        <v/>
      </c>
      <c r="BI20" s="1" t="str">
        <f ca="1">IF(($A20&lt;&gt;"")*(BI$1&lt;&gt;""),IF(_xlfn.XLOOKUP(BI$1,Attendance_sorted_S!$B19:$CW19,Attendance_sorted_S!$B19:$CW19,"nn")&lt;&gt;"nn","•",""),"")</f>
        <v/>
      </c>
      <c r="BJ20" s="1" t="str">
        <f ca="1">IF(($A20&lt;&gt;"")*(BJ$1&lt;&gt;""),IF(_xlfn.XLOOKUP(BJ$1,Attendance_sorted_S!$B19:$CW19,Attendance_sorted_S!$B19:$CW19,"nn")&lt;&gt;"nn","•",""),"")</f>
        <v/>
      </c>
      <c r="BK20" s="1" t="str">
        <f ca="1">IF(($A20&lt;&gt;"")*(BK$1&lt;&gt;""),IF(_xlfn.XLOOKUP(BK$1,Attendance_sorted_S!$B19:$CW19,Attendance_sorted_S!$B19:$CW19,"nn")&lt;&gt;"nn","•",""),"")</f>
        <v/>
      </c>
      <c r="BL20" s="1" t="str">
        <f ca="1">IF(($A20&lt;&gt;"")*(BL$1&lt;&gt;""),IF(_xlfn.XLOOKUP(BL$1,Attendance_sorted_S!$B19:$CW19,Attendance_sorted_S!$B19:$CW19,"nn")&lt;&gt;"nn","•",""),"")</f>
        <v/>
      </c>
      <c r="BM20" s="1" t="str">
        <f ca="1">IF(($A20&lt;&gt;"")*(BM$1&lt;&gt;""),IF(_xlfn.XLOOKUP(BM$1,Attendance_sorted_S!$B19:$CW19,Attendance_sorted_S!$B19:$CW19,"nn")&lt;&gt;"nn","•",""),"")</f>
        <v/>
      </c>
      <c r="BN20" s="1" t="str">
        <f ca="1">IF(($A20&lt;&gt;"")*(BN$1&lt;&gt;""),IF(_xlfn.XLOOKUP(BN$1,Attendance_sorted_S!$B19:$CW19,Attendance_sorted_S!$B19:$CW19,"nn")&lt;&gt;"nn","•",""),"")</f>
        <v/>
      </c>
      <c r="BO20" s="1" t="str">
        <f ca="1">IF(($A20&lt;&gt;"")*(BO$1&lt;&gt;""),IF(_xlfn.XLOOKUP(BO$1,Attendance_sorted_S!$B19:$CW19,Attendance_sorted_S!$B19:$CW19,"nn")&lt;&gt;"nn","•",""),"")</f>
        <v/>
      </c>
      <c r="BP20" s="1" t="str">
        <f ca="1">IF(($A20&lt;&gt;"")*(BP$1&lt;&gt;""),IF(_xlfn.XLOOKUP(BP$1,Attendance_sorted_S!$B19:$CW19,Attendance_sorted_S!$B19:$CW19,"nn")&lt;&gt;"nn","•",""),"")</f>
        <v/>
      </c>
      <c r="BQ20" s="1" t="str">
        <f ca="1">IF(($A20&lt;&gt;"")*(BQ$1&lt;&gt;""),IF(_xlfn.XLOOKUP(BQ$1,Attendance_sorted_S!$B19:$CW19,Attendance_sorted_S!$B19:$CW19,"nn")&lt;&gt;"nn","•",""),"")</f>
        <v/>
      </c>
      <c r="BR20" s="1" t="str">
        <f ca="1">IF(($A20&lt;&gt;"")*(BR$1&lt;&gt;""),IF(_xlfn.XLOOKUP(BR$1,Attendance_sorted_S!$B19:$CW19,Attendance_sorted_S!$B19:$CW19,"nn")&lt;&gt;"nn","•",""),"")</f>
        <v/>
      </c>
      <c r="BS20" s="1" t="str">
        <f ca="1">IF(($A20&lt;&gt;"")*(BS$1&lt;&gt;""),IF(_xlfn.XLOOKUP(BS$1,Attendance_sorted_S!$B19:$CW19,Attendance_sorted_S!$B19:$CW19,"nn")&lt;&gt;"nn","•",""),"")</f>
        <v/>
      </c>
      <c r="BT20" s="1" t="str">
        <f ca="1">IF(($A20&lt;&gt;"")*(BT$1&lt;&gt;""),IF(_xlfn.XLOOKUP(BT$1,Attendance_sorted_S!$B19:$CW19,Attendance_sorted_S!$B19:$CW19,"nn")&lt;&gt;"nn","•",""),"")</f>
        <v/>
      </c>
      <c r="BU20" s="1" t="str">
        <f ca="1">IF(($A20&lt;&gt;"")*(BU$1&lt;&gt;""),IF(_xlfn.XLOOKUP(BU$1,Attendance_sorted_S!$B19:$CW19,Attendance_sorted_S!$B19:$CW19,"nn")&lt;&gt;"nn","•",""),"")</f>
        <v/>
      </c>
      <c r="BV20" s="1" t="str">
        <f ca="1">IF(($A20&lt;&gt;"")*(BV$1&lt;&gt;""),IF(_xlfn.XLOOKUP(BV$1,Attendance_sorted_S!$B19:$CW19,Attendance_sorted_S!$B19:$CW19,"nn")&lt;&gt;"nn","•",""),"")</f>
        <v/>
      </c>
      <c r="BW20" s="1" t="str">
        <f ca="1">IF(($A20&lt;&gt;"")*(BW$1&lt;&gt;""),IF(_xlfn.XLOOKUP(BW$1,Attendance_sorted_S!$B19:$CW19,Attendance_sorted_S!$B19:$CW19,"nn")&lt;&gt;"nn","•",""),"")</f>
        <v/>
      </c>
      <c r="BX20" s="1" t="str">
        <f ca="1">IF(($A20&lt;&gt;"")*(BX$1&lt;&gt;""),IF(_xlfn.XLOOKUP(BX$1,Attendance_sorted_S!$B19:$CW19,Attendance_sorted_S!$B19:$CW19,"nn")&lt;&gt;"nn","•",""),"")</f>
        <v/>
      </c>
      <c r="BY20" s="1" t="str">
        <f ca="1">IF(($A20&lt;&gt;"")*(BY$1&lt;&gt;""),IF(_xlfn.XLOOKUP(BY$1,Attendance_sorted_S!$B19:$CW19,Attendance_sorted_S!$B19:$CW19,"nn")&lt;&gt;"nn","•",""),"")</f>
        <v/>
      </c>
      <c r="BZ20" s="1" t="str">
        <f ca="1">IF(($A20&lt;&gt;"")*(BZ$1&lt;&gt;""),IF(_xlfn.XLOOKUP(BZ$1,Attendance_sorted_S!$B19:$CW19,Attendance_sorted_S!$B19:$CW19,"nn")&lt;&gt;"nn","•",""),"")</f>
        <v/>
      </c>
      <c r="CA20" s="1" t="str">
        <f ca="1">IF(($A20&lt;&gt;"")*(CA$1&lt;&gt;""),IF(_xlfn.XLOOKUP(CA$1,Attendance_sorted_S!$B19:$CW19,Attendance_sorted_S!$B19:$CW19,"nn")&lt;&gt;"nn","•",""),"")</f>
        <v/>
      </c>
      <c r="CB20" s="1" t="str">
        <f ca="1">IF(($A20&lt;&gt;"")*(CB$1&lt;&gt;""),IF(_xlfn.XLOOKUP(CB$1,Attendance_sorted_S!$B19:$CW19,Attendance_sorted_S!$B19:$CW19,"nn")&lt;&gt;"nn","•",""),"")</f>
        <v/>
      </c>
      <c r="CC20" s="1" t="str">
        <f ca="1">IF(($A20&lt;&gt;"")*(CC$1&lt;&gt;""),IF(_xlfn.XLOOKUP(CC$1,Attendance_sorted_S!$B19:$CW19,Attendance_sorted_S!$B19:$CW19,"nn")&lt;&gt;"nn","•",""),"")</f>
        <v/>
      </c>
      <c r="CD20" s="1" t="str">
        <f ca="1">IF(($A20&lt;&gt;"")*(CD$1&lt;&gt;""),IF(_xlfn.XLOOKUP(CD$1,Attendance_sorted_S!$B19:$CW19,Attendance_sorted_S!$B19:$CW19,"nn")&lt;&gt;"nn","•",""),"")</f>
        <v/>
      </c>
      <c r="CE20" s="1" t="str">
        <f ca="1">IF(($A20&lt;&gt;"")*(CE$1&lt;&gt;""),IF(_xlfn.XLOOKUP(CE$1,Attendance_sorted_S!$B19:$CW19,Attendance_sorted_S!$B19:$CW19,"nn")&lt;&gt;"nn","•",""),"")</f>
        <v/>
      </c>
      <c r="CF20" s="1" t="str">
        <f ca="1">IF(($A20&lt;&gt;"")*(CF$1&lt;&gt;""),IF(_xlfn.XLOOKUP(CF$1,Attendance_sorted_S!$B19:$CW19,Attendance_sorted_S!$B19:$CW19,"nn")&lt;&gt;"nn","•",""),"")</f>
        <v/>
      </c>
      <c r="CG20" s="1" t="str">
        <f ca="1">IF(($A20&lt;&gt;"")*(CG$1&lt;&gt;""),IF(_xlfn.XLOOKUP(CG$1,Attendance_sorted_S!$B19:$CW19,Attendance_sorted_S!$B19:$CW19,"nn")&lt;&gt;"nn","•",""),"")</f>
        <v/>
      </c>
      <c r="CH20" s="1" t="str">
        <f ca="1">IF(($A20&lt;&gt;"")*(CH$1&lt;&gt;""),IF(_xlfn.XLOOKUP(CH$1,Attendance_sorted_S!$B19:$CW19,Attendance_sorted_S!$B19:$CW19,"nn")&lt;&gt;"nn","•",""),"")</f>
        <v/>
      </c>
      <c r="CI20" s="1" t="str">
        <f ca="1">IF(($A20&lt;&gt;"")*(CI$1&lt;&gt;""),IF(_xlfn.XLOOKUP(CI$1,Attendance_sorted_S!$B19:$CW19,Attendance_sorted_S!$B19:$CW19,"nn")&lt;&gt;"nn","•",""),"")</f>
        <v/>
      </c>
      <c r="CJ20" s="1" t="str">
        <f ca="1">IF(($A20&lt;&gt;"")*(CJ$1&lt;&gt;""),IF(_xlfn.XLOOKUP(CJ$1,Attendance_sorted_S!$B19:$CW19,Attendance_sorted_S!$B19:$CW19,"nn")&lt;&gt;"nn","•",""),"")</f>
        <v/>
      </c>
      <c r="CK20" s="1" t="str">
        <f ca="1">IF(($A20&lt;&gt;"")*(CK$1&lt;&gt;""),IF(_xlfn.XLOOKUP(CK$1,Attendance_sorted_S!$B19:$CW19,Attendance_sorted_S!$B19:$CW19,"nn")&lt;&gt;"nn","•",""),"")</f>
        <v/>
      </c>
      <c r="CL20" s="1" t="str">
        <f ca="1">IF(($A20&lt;&gt;"")*(CL$1&lt;&gt;""),IF(_xlfn.XLOOKUP(CL$1,Attendance_sorted_S!$B19:$CW19,Attendance_sorted_S!$B19:$CW19,"nn")&lt;&gt;"nn","•",""),"")</f>
        <v/>
      </c>
      <c r="CM20" s="1" t="str">
        <f ca="1">IF(($A20&lt;&gt;"")*(CM$1&lt;&gt;""),IF(_xlfn.XLOOKUP(CM$1,Attendance_sorted_S!$B19:$CW19,Attendance_sorted_S!$B19:$CW19,"nn")&lt;&gt;"nn","•",""),"")</f>
        <v/>
      </c>
      <c r="CN20" s="1" t="str">
        <f ca="1">IF(($A20&lt;&gt;"")*(CN$1&lt;&gt;""),IF(_xlfn.XLOOKUP(CN$1,Attendance_sorted_S!$B19:$CW19,Attendance_sorted_S!$B19:$CW19,"nn")&lt;&gt;"nn","•",""),"")</f>
        <v/>
      </c>
      <c r="CO20" s="1" t="str">
        <f ca="1">IF(($A20&lt;&gt;"")*(CO$1&lt;&gt;""),IF(_xlfn.XLOOKUP(CO$1,Attendance_sorted_S!$B19:$CW19,Attendance_sorted_S!$B19:$CW19,"nn")&lt;&gt;"nn","•",""),"")</f>
        <v/>
      </c>
      <c r="CP20" s="1" t="str">
        <f ca="1">IF(($A20&lt;&gt;"")*(CP$1&lt;&gt;""),IF(_xlfn.XLOOKUP(CP$1,Attendance_sorted_S!$B19:$CW19,Attendance_sorted_S!$B19:$CW19,"nn")&lt;&gt;"nn","•",""),"")</f>
        <v/>
      </c>
      <c r="CQ20" s="1" t="str">
        <f ca="1">IF(($A20&lt;&gt;"")*(CQ$1&lt;&gt;""),IF(_xlfn.XLOOKUP(CQ$1,Attendance_sorted_S!$B19:$CW19,Attendance_sorted_S!$B19:$CW19,"nn")&lt;&gt;"nn","•",""),"")</f>
        <v/>
      </c>
      <c r="CR20" s="1" t="str">
        <f ca="1">IF(($A20&lt;&gt;"")*(CR$1&lt;&gt;""),IF(_xlfn.XLOOKUP(CR$1,Attendance_sorted_S!$B19:$CW19,Attendance_sorted_S!$B19:$CW19,"nn")&lt;&gt;"nn","•",""),"")</f>
        <v/>
      </c>
      <c r="CS20" s="1" t="str">
        <f ca="1">IF(($A20&lt;&gt;"")*(CS$1&lt;&gt;""),IF(_xlfn.XLOOKUP(CS$1,Attendance_sorted_S!$B19:$CW19,Attendance_sorted_S!$B19:$CW19,"nn")&lt;&gt;"nn","•",""),"")</f>
        <v/>
      </c>
      <c r="CT20" s="1" t="str">
        <f ca="1">IF(($A20&lt;&gt;"")*(CT$1&lt;&gt;""),IF(_xlfn.XLOOKUP(CT$1,Attendance_sorted_S!$B19:$CW19,Attendance_sorted_S!$B19:$CW19,"nn")&lt;&gt;"nn","•",""),"")</f>
        <v/>
      </c>
      <c r="CU20" s="1" t="str">
        <f ca="1">IF(($A20&lt;&gt;"")*(CU$1&lt;&gt;""),IF(_xlfn.XLOOKUP(CU$1,Attendance_sorted_S!$B19:$CW19,Attendance_sorted_S!$B19:$CW19,"nn")&lt;&gt;"nn","•",""),"")</f>
        <v/>
      </c>
      <c r="CV20" s="1" t="str">
        <f ca="1">IF(($A20&lt;&gt;"")*(CV$1&lt;&gt;""),IF(_xlfn.XLOOKUP(CV$1,Attendance_sorted_S!$B19:$CW19,Attendance_sorted_S!$B19:$CW19,"nn")&lt;&gt;"nn","•",""),"")</f>
        <v/>
      </c>
      <c r="CW20" s="1" t="str">
        <f ca="1">IF(($A20&lt;&gt;"")*(CW$1&lt;&gt;""),IF(_xlfn.XLOOKUP(CW$1,Attendance_sorted_S!$B19:$CW19,Attendance_sorted_S!$B19:$CW19,"nn")&lt;&gt;"nn","•",""),"")</f>
        <v/>
      </c>
    </row>
    <row r="21" spans="1:101">
      <c r="A21" s="1">
        <v>602</v>
      </c>
      <c r="B21" s="1" t="str">
        <f ca="1">IF(($A21&lt;&gt;"")*(B$1&lt;&gt;""),IF(_xlfn.XLOOKUP(B$1,Attendance_sorted_S!$B20:$CW20,Attendance_sorted_S!$B20:$CW20,"nn")&lt;&gt;"nn","•",""),"")</f>
        <v/>
      </c>
      <c r="C21" s="1" t="str">
        <f ca="1">IF(($A21&lt;&gt;"")*(C$1&lt;&gt;""),IF(_xlfn.XLOOKUP(C$1,Attendance_sorted_S!$B20:$CW20,Attendance_sorted_S!$B20:$CW20,"nn")&lt;&gt;"nn","•",""),"")</f>
        <v/>
      </c>
      <c r="D21" s="1" t="str">
        <f ca="1">IF(($A21&lt;&gt;"")*(D$1&lt;&gt;""),IF(_xlfn.XLOOKUP(D$1,Attendance_sorted_S!$B20:$CW20,Attendance_sorted_S!$B20:$CW20,"nn")&lt;&gt;"nn","•",""),"")</f>
        <v/>
      </c>
      <c r="E21" s="1" t="str">
        <f ca="1">IF(($A21&lt;&gt;"")*(E$1&lt;&gt;""),IF(_xlfn.XLOOKUP(E$1,Attendance_sorted_S!$B20:$CW20,Attendance_sorted_S!$B20:$CW20,"nn")&lt;&gt;"nn","•",""),"")</f>
        <v/>
      </c>
      <c r="F21" s="1" t="str">
        <f ca="1">IF(($A21&lt;&gt;"")*(F$1&lt;&gt;""),IF(_xlfn.XLOOKUP(F$1,Attendance_sorted_S!$B20:$CW20,Attendance_sorted_S!$B20:$CW20,"nn")&lt;&gt;"nn","•",""),"")</f>
        <v/>
      </c>
      <c r="G21" s="1" t="str">
        <f ca="1">IF(($A21&lt;&gt;"")*(G$1&lt;&gt;""),IF(_xlfn.XLOOKUP(G$1,Attendance_sorted_S!$B20:$CW20,Attendance_sorted_S!$B20:$CW20,"nn")&lt;&gt;"nn","•",""),"")</f>
        <v/>
      </c>
      <c r="H21" s="1" t="str">
        <f ca="1">IF(($A21&lt;&gt;"")*(H$1&lt;&gt;""),IF(_xlfn.XLOOKUP(H$1,Attendance_sorted_S!$B20:$CW20,Attendance_sorted_S!$B20:$CW20,"nn")&lt;&gt;"nn","•",""),"")</f>
        <v/>
      </c>
      <c r="I21" s="1" t="str">
        <f ca="1">IF(($A21&lt;&gt;"")*(I$1&lt;&gt;""),IF(_xlfn.XLOOKUP(I$1,Attendance_sorted_S!$B20:$CW20,Attendance_sorted_S!$B20:$CW20,"nn")&lt;&gt;"nn","•",""),"")</f>
        <v/>
      </c>
      <c r="J21" s="1" t="str">
        <f ca="1">IF(($A21&lt;&gt;"")*(J$1&lt;&gt;""),IF(_xlfn.XLOOKUP(J$1,Attendance_sorted_S!$B20:$CW20,Attendance_sorted_S!$B20:$CW20,"nn")&lt;&gt;"nn","•",""),"")</f>
        <v/>
      </c>
      <c r="K21" s="1" t="str">
        <f ca="1">IF(($A21&lt;&gt;"")*(K$1&lt;&gt;""),IF(_xlfn.XLOOKUP(K$1,Attendance_sorted_S!$B20:$CW20,Attendance_sorted_S!$B20:$CW20,"nn")&lt;&gt;"nn","•",""),"")</f>
        <v/>
      </c>
      <c r="L21" s="1" t="str">
        <f ca="1">IF(($A21&lt;&gt;"")*(L$1&lt;&gt;""),IF(_xlfn.XLOOKUP(L$1,Attendance_sorted_S!$B20:$CW20,Attendance_sorted_S!$B20:$CW20,"nn")&lt;&gt;"nn","•",""),"")</f>
        <v>•</v>
      </c>
      <c r="M21" s="1" t="str">
        <f ca="1">IF(($A21&lt;&gt;"")*(M$1&lt;&gt;""),IF(_xlfn.XLOOKUP(M$1,Attendance_sorted_S!$B20:$CW20,Attendance_sorted_S!$B20:$CW20,"nn")&lt;&gt;"nn","•",""),"")</f>
        <v>•</v>
      </c>
      <c r="N21" s="1" t="str">
        <f ca="1">IF(($A21&lt;&gt;"")*(N$1&lt;&gt;""),IF(_xlfn.XLOOKUP(N$1,Attendance_sorted_S!$B20:$CW20,Attendance_sorted_S!$B20:$CW20,"nn")&lt;&gt;"nn","•",""),"")</f>
        <v>•</v>
      </c>
      <c r="O21" s="1" t="str">
        <f ca="1">IF(($A21&lt;&gt;"")*(O$1&lt;&gt;""),IF(_xlfn.XLOOKUP(O$1,Attendance_sorted_S!$B20:$CW20,Attendance_sorted_S!$B20:$CW20,"nn")&lt;&gt;"nn","•",""),"")</f>
        <v>•</v>
      </c>
      <c r="P21" s="1" t="str">
        <f ca="1">IF(($A21&lt;&gt;"")*(P$1&lt;&gt;""),IF(_xlfn.XLOOKUP(P$1,Attendance_sorted_S!$B20:$CW20,Attendance_sorted_S!$B20:$CW20,"nn")&lt;&gt;"nn","•",""),"")</f>
        <v>•</v>
      </c>
      <c r="Q21" s="1" t="str">
        <f ca="1">IF(($A21&lt;&gt;"")*(Q$1&lt;&gt;""),IF(_xlfn.XLOOKUP(Q$1,Attendance_sorted_S!$B20:$CW20,Attendance_sorted_S!$B20:$CW20,"nn")&lt;&gt;"nn","•",""),"")</f>
        <v/>
      </c>
      <c r="R21" s="1" t="str">
        <f ca="1">IF(($A21&lt;&gt;"")*(R$1&lt;&gt;""),IF(_xlfn.XLOOKUP(R$1,Attendance_sorted_S!$B20:$CW20,Attendance_sorted_S!$B20:$CW20,"nn")&lt;&gt;"nn","•",""),"")</f>
        <v>•</v>
      </c>
      <c r="S21" s="1" t="str">
        <f ca="1">IF(($A21&lt;&gt;"")*(S$1&lt;&gt;""),IF(_xlfn.XLOOKUP(S$1,Attendance_sorted_S!$B20:$CW20,Attendance_sorted_S!$B20:$CW20,"nn")&lt;&gt;"nn","•",""),"")</f>
        <v/>
      </c>
      <c r="T21" s="1" t="str">
        <f ca="1">IF(($A21&lt;&gt;"")*(T$1&lt;&gt;""),IF(_xlfn.XLOOKUP(T$1,Attendance_sorted_S!$B20:$CW20,Attendance_sorted_S!$B20:$CW20,"nn")&lt;&gt;"nn","•",""),"")</f>
        <v>•</v>
      </c>
      <c r="U21" s="1" t="str">
        <f ca="1">IF(($A21&lt;&gt;"")*(U$1&lt;&gt;""),IF(_xlfn.XLOOKUP(U$1,Attendance_sorted_S!$B20:$CW20,Attendance_sorted_S!$B20:$CW20,"nn")&lt;&gt;"nn","•",""),"")</f>
        <v/>
      </c>
      <c r="V21" s="1" t="str">
        <f ca="1">IF(($A21&lt;&gt;"")*(V$1&lt;&gt;""),IF(_xlfn.XLOOKUP(V$1,Attendance_sorted_S!$B20:$CW20,Attendance_sorted_S!$B20:$CW20,"nn")&lt;&gt;"nn","•",""),"")</f>
        <v/>
      </c>
      <c r="W21" s="1" t="str">
        <f ca="1">IF(($A21&lt;&gt;"")*(W$1&lt;&gt;""),IF(_xlfn.XLOOKUP(W$1,Attendance_sorted_S!$B20:$CW20,Attendance_sorted_S!$B20:$CW20,"nn")&lt;&gt;"nn","•",""),"")</f>
        <v/>
      </c>
      <c r="X21" s="1" t="str">
        <f ca="1">IF(($A21&lt;&gt;"")*(X$1&lt;&gt;""),IF(_xlfn.XLOOKUP(X$1,Attendance_sorted_S!$B20:$CW20,Attendance_sorted_S!$B20:$CW20,"nn")&lt;&gt;"nn","•",""),"")</f>
        <v/>
      </c>
      <c r="Y21" s="1" t="str">
        <f ca="1">IF(($A21&lt;&gt;"")*(Y$1&lt;&gt;""),IF(_xlfn.XLOOKUP(Y$1,Attendance_sorted_S!$B20:$CW20,Attendance_sorted_S!$B20:$CW20,"nn")&lt;&gt;"nn","•",""),"")</f>
        <v/>
      </c>
      <c r="Z21" s="1" t="str">
        <f ca="1">IF(($A21&lt;&gt;"")*(Z$1&lt;&gt;""),IF(_xlfn.XLOOKUP(Z$1,Attendance_sorted_S!$B20:$CW20,Attendance_sorted_S!$B20:$CW20,"nn")&lt;&gt;"nn","•",""),"")</f>
        <v/>
      </c>
      <c r="AA21" s="1" t="str">
        <f ca="1">IF(($A21&lt;&gt;"")*(AA$1&lt;&gt;""),IF(_xlfn.XLOOKUP(AA$1,Attendance_sorted_S!$B20:$CW20,Attendance_sorted_S!$B20:$CW20,"nn")&lt;&gt;"nn","•",""),"")</f>
        <v/>
      </c>
      <c r="AB21" s="1" t="str">
        <f ca="1">IF(($A21&lt;&gt;"")*(AB$1&lt;&gt;""),IF(_xlfn.XLOOKUP(AB$1,Attendance_sorted_S!$B20:$CW20,Attendance_sorted_S!$B20:$CW20,"nn")&lt;&gt;"nn","•",""),"")</f>
        <v/>
      </c>
      <c r="AC21" s="1" t="str">
        <f ca="1">IF(($A21&lt;&gt;"")*(AC$1&lt;&gt;""),IF(_xlfn.XLOOKUP(AC$1,Attendance_sorted_S!$B20:$CW20,Attendance_sorted_S!$B20:$CW20,"nn")&lt;&gt;"nn","•",""),"")</f>
        <v/>
      </c>
      <c r="AD21" s="1" t="str">
        <f ca="1">IF(($A21&lt;&gt;"")*(AD$1&lt;&gt;""),IF(_xlfn.XLOOKUP(AD$1,Attendance_sorted_S!$B20:$CW20,Attendance_sorted_S!$B20:$CW20,"nn")&lt;&gt;"nn","•",""),"")</f>
        <v/>
      </c>
      <c r="AE21" s="1" t="str">
        <f ca="1">IF(($A21&lt;&gt;"")*(AE$1&lt;&gt;""),IF(_xlfn.XLOOKUP(AE$1,Attendance_sorted_S!$B20:$CW20,Attendance_sorted_S!$B20:$CW20,"nn")&lt;&gt;"nn","•",""),"")</f>
        <v/>
      </c>
      <c r="AF21" s="1" t="str">
        <f ca="1">IF(($A21&lt;&gt;"")*(AF$1&lt;&gt;""),IF(_xlfn.XLOOKUP(AF$1,Attendance_sorted_S!$B20:$CW20,Attendance_sorted_S!$B20:$CW20,"nn")&lt;&gt;"nn","•",""),"")</f>
        <v/>
      </c>
      <c r="AG21" s="1" t="str">
        <f ca="1">IF(($A21&lt;&gt;"")*(AG$1&lt;&gt;""),IF(_xlfn.XLOOKUP(AG$1,Attendance_sorted_S!$B20:$CW20,Attendance_sorted_S!$B20:$CW20,"nn")&lt;&gt;"nn","•",""),"")</f>
        <v/>
      </c>
      <c r="AH21" s="1" t="str">
        <f ca="1">IF(($A21&lt;&gt;"")*(AH$1&lt;&gt;""),IF(_xlfn.XLOOKUP(AH$1,Attendance_sorted_S!$B20:$CW20,Attendance_sorted_S!$B20:$CW20,"nn")&lt;&gt;"nn","•",""),"")</f>
        <v/>
      </c>
      <c r="AI21" s="1" t="str">
        <f ca="1">IF(($A21&lt;&gt;"")*(AI$1&lt;&gt;""),IF(_xlfn.XLOOKUP(AI$1,Attendance_sorted_S!$B20:$CW20,Attendance_sorted_S!$B20:$CW20,"nn")&lt;&gt;"nn","•",""),"")</f>
        <v/>
      </c>
      <c r="AJ21" s="1" t="str">
        <f ca="1">IF(($A21&lt;&gt;"")*(AJ$1&lt;&gt;""),IF(_xlfn.XLOOKUP(AJ$1,Attendance_sorted_S!$B20:$CW20,Attendance_sorted_S!$B20:$CW20,"nn")&lt;&gt;"nn","•",""),"")</f>
        <v/>
      </c>
      <c r="AK21" s="1" t="str">
        <f ca="1">IF(($A21&lt;&gt;"")*(AK$1&lt;&gt;""),IF(_xlfn.XLOOKUP(AK$1,Attendance_sorted_S!$B20:$CW20,Attendance_sorted_S!$B20:$CW20,"nn")&lt;&gt;"nn","•",""),"")</f>
        <v/>
      </c>
      <c r="AL21" s="1" t="str">
        <f ca="1">IF(($A21&lt;&gt;"")*(AL$1&lt;&gt;""),IF(_xlfn.XLOOKUP(AL$1,Attendance_sorted_S!$B20:$CW20,Attendance_sorted_S!$B20:$CW20,"nn")&lt;&gt;"nn","•",""),"")</f>
        <v/>
      </c>
      <c r="AM21" s="1" t="str">
        <f ca="1">IF(($A21&lt;&gt;"")*(AM$1&lt;&gt;""),IF(_xlfn.XLOOKUP(AM$1,Attendance_sorted_S!$B20:$CW20,Attendance_sorted_S!$B20:$CW20,"nn")&lt;&gt;"nn","•",""),"")</f>
        <v/>
      </c>
      <c r="AN21" s="1" t="str">
        <f ca="1">IF(($A21&lt;&gt;"")*(AN$1&lt;&gt;""),IF(_xlfn.XLOOKUP(AN$1,Attendance_sorted_S!$B20:$CW20,Attendance_sorted_S!$B20:$CW20,"nn")&lt;&gt;"nn","•",""),"")</f>
        <v/>
      </c>
      <c r="AO21" s="1" t="str">
        <f ca="1">IF(($A21&lt;&gt;"")*(AO$1&lt;&gt;""),IF(_xlfn.XLOOKUP(AO$1,Attendance_sorted_S!$B20:$CW20,Attendance_sorted_S!$B20:$CW20,"nn")&lt;&gt;"nn","•",""),"")</f>
        <v/>
      </c>
      <c r="AP21" s="1" t="str">
        <f ca="1">IF(($A21&lt;&gt;"")*(AP$1&lt;&gt;""),IF(_xlfn.XLOOKUP(AP$1,Attendance_sorted_S!$B20:$CW20,Attendance_sorted_S!$B20:$CW20,"nn")&lt;&gt;"nn","•",""),"")</f>
        <v/>
      </c>
      <c r="AQ21" s="1" t="str">
        <f ca="1">IF(($A21&lt;&gt;"")*(AQ$1&lt;&gt;""),IF(_xlfn.XLOOKUP(AQ$1,Attendance_sorted_S!$B20:$CW20,Attendance_sorted_S!$B20:$CW20,"nn")&lt;&gt;"nn","•",""),"")</f>
        <v/>
      </c>
      <c r="AR21" s="1" t="str">
        <f ca="1">IF(($A21&lt;&gt;"")*(AR$1&lt;&gt;""),IF(_xlfn.XLOOKUP(AR$1,Attendance_sorted_S!$B20:$CW20,Attendance_sorted_S!$B20:$CW20,"nn")&lt;&gt;"nn","•",""),"")</f>
        <v/>
      </c>
      <c r="AS21" s="1" t="str">
        <f ca="1">IF(($A21&lt;&gt;"")*(AS$1&lt;&gt;""),IF(_xlfn.XLOOKUP(AS$1,Attendance_sorted_S!$B20:$CW20,Attendance_sorted_S!$B20:$CW20,"nn")&lt;&gt;"nn","•",""),"")</f>
        <v/>
      </c>
      <c r="AT21" s="1" t="str">
        <f ca="1">IF(($A21&lt;&gt;"")*(AT$1&lt;&gt;""),IF(_xlfn.XLOOKUP(AT$1,Attendance_sorted_S!$B20:$CW20,Attendance_sorted_S!$B20:$CW20,"nn")&lt;&gt;"nn","•",""),"")</f>
        <v/>
      </c>
      <c r="AU21" s="1" t="str">
        <f ca="1">IF(($A21&lt;&gt;"")*(AU$1&lt;&gt;""),IF(_xlfn.XLOOKUP(AU$1,Attendance_sorted_S!$B20:$CW20,Attendance_sorted_S!$B20:$CW20,"nn")&lt;&gt;"nn","•",""),"")</f>
        <v/>
      </c>
      <c r="AV21" s="1" t="str">
        <f ca="1">IF(($A21&lt;&gt;"")*(AV$1&lt;&gt;""),IF(_xlfn.XLOOKUP(AV$1,Attendance_sorted_S!$B20:$CW20,Attendance_sorted_S!$B20:$CW20,"nn")&lt;&gt;"nn","•",""),"")</f>
        <v/>
      </c>
      <c r="AW21" s="1" t="str">
        <f ca="1">IF(($A21&lt;&gt;"")*(AW$1&lt;&gt;""),IF(_xlfn.XLOOKUP(AW$1,Attendance_sorted_S!$B20:$CW20,Attendance_sorted_S!$B20:$CW20,"nn")&lt;&gt;"nn","•",""),"")</f>
        <v/>
      </c>
      <c r="AX21" s="1" t="str">
        <f ca="1">IF(($A21&lt;&gt;"")*(AX$1&lt;&gt;""),IF(_xlfn.XLOOKUP(AX$1,Attendance_sorted_S!$B20:$CW20,Attendance_sorted_S!$B20:$CW20,"nn")&lt;&gt;"nn","•",""),"")</f>
        <v/>
      </c>
      <c r="AY21" s="1" t="str">
        <f ca="1">IF(($A21&lt;&gt;"")*(AY$1&lt;&gt;""),IF(_xlfn.XLOOKUP(AY$1,Attendance_sorted_S!$B20:$CW20,Attendance_sorted_S!$B20:$CW20,"nn")&lt;&gt;"nn","•",""),"")</f>
        <v/>
      </c>
      <c r="AZ21" s="1" t="str">
        <f ca="1">IF(($A21&lt;&gt;"")*(AZ$1&lt;&gt;""),IF(_xlfn.XLOOKUP(AZ$1,Attendance_sorted_S!$B20:$CW20,Attendance_sorted_S!$B20:$CW20,"nn")&lt;&gt;"nn","•",""),"")</f>
        <v/>
      </c>
      <c r="BA21" s="1" t="str">
        <f ca="1">IF(($A21&lt;&gt;"")*(BA$1&lt;&gt;""),IF(_xlfn.XLOOKUP(BA$1,Attendance_sorted_S!$B20:$CW20,Attendance_sorted_S!$B20:$CW20,"nn")&lt;&gt;"nn","•",""),"")</f>
        <v/>
      </c>
      <c r="BB21" s="1" t="str">
        <f ca="1">IF(($A21&lt;&gt;"")*(BB$1&lt;&gt;""),IF(_xlfn.XLOOKUP(BB$1,Attendance_sorted_S!$B20:$CW20,Attendance_sorted_S!$B20:$CW20,"nn")&lt;&gt;"nn","•",""),"")</f>
        <v/>
      </c>
      <c r="BC21" s="1" t="str">
        <f ca="1">IF(($A21&lt;&gt;"")*(BC$1&lt;&gt;""),IF(_xlfn.XLOOKUP(BC$1,Attendance_sorted_S!$B20:$CW20,Attendance_sorted_S!$B20:$CW20,"nn")&lt;&gt;"nn","•",""),"")</f>
        <v/>
      </c>
      <c r="BD21" s="1" t="str">
        <f ca="1">IF(($A21&lt;&gt;"")*(BD$1&lt;&gt;""),IF(_xlfn.XLOOKUP(BD$1,Attendance_sorted_S!$B20:$CW20,Attendance_sorted_S!$B20:$CW20,"nn")&lt;&gt;"nn","•",""),"")</f>
        <v/>
      </c>
      <c r="BE21" s="1" t="str">
        <f ca="1">IF(($A21&lt;&gt;"")*(BE$1&lt;&gt;""),IF(_xlfn.XLOOKUP(BE$1,Attendance_sorted_S!$B20:$CW20,Attendance_sorted_S!$B20:$CW20,"nn")&lt;&gt;"nn","•",""),"")</f>
        <v/>
      </c>
      <c r="BF21" s="1" t="str">
        <f ca="1">IF(($A21&lt;&gt;"")*(BF$1&lt;&gt;""),IF(_xlfn.XLOOKUP(BF$1,Attendance_sorted_S!$B20:$CW20,Attendance_sorted_S!$B20:$CW20,"nn")&lt;&gt;"nn","•",""),"")</f>
        <v/>
      </c>
      <c r="BG21" s="1" t="str">
        <f ca="1">IF(($A21&lt;&gt;"")*(BG$1&lt;&gt;""),IF(_xlfn.XLOOKUP(BG$1,Attendance_sorted_S!$B20:$CW20,Attendance_sorted_S!$B20:$CW20,"nn")&lt;&gt;"nn","•",""),"")</f>
        <v/>
      </c>
      <c r="BH21" s="1" t="str">
        <f ca="1">IF(($A21&lt;&gt;"")*(BH$1&lt;&gt;""),IF(_xlfn.XLOOKUP(BH$1,Attendance_sorted_S!$B20:$CW20,Attendance_sorted_S!$B20:$CW20,"nn")&lt;&gt;"nn","•",""),"")</f>
        <v/>
      </c>
      <c r="BI21" s="1" t="str">
        <f ca="1">IF(($A21&lt;&gt;"")*(BI$1&lt;&gt;""),IF(_xlfn.XLOOKUP(BI$1,Attendance_sorted_S!$B20:$CW20,Attendance_sorted_S!$B20:$CW20,"nn")&lt;&gt;"nn","•",""),"")</f>
        <v/>
      </c>
      <c r="BJ21" s="1" t="str">
        <f ca="1">IF(($A21&lt;&gt;"")*(BJ$1&lt;&gt;""),IF(_xlfn.XLOOKUP(BJ$1,Attendance_sorted_S!$B20:$CW20,Attendance_sorted_S!$B20:$CW20,"nn")&lt;&gt;"nn","•",""),"")</f>
        <v/>
      </c>
      <c r="BK21" s="1" t="str">
        <f ca="1">IF(($A21&lt;&gt;"")*(BK$1&lt;&gt;""),IF(_xlfn.XLOOKUP(BK$1,Attendance_sorted_S!$B20:$CW20,Attendance_sorted_S!$B20:$CW20,"nn")&lt;&gt;"nn","•",""),"")</f>
        <v/>
      </c>
      <c r="BL21" s="1" t="str">
        <f ca="1">IF(($A21&lt;&gt;"")*(BL$1&lt;&gt;""),IF(_xlfn.XLOOKUP(BL$1,Attendance_sorted_S!$B20:$CW20,Attendance_sorted_S!$B20:$CW20,"nn")&lt;&gt;"nn","•",""),"")</f>
        <v/>
      </c>
      <c r="BM21" s="1" t="str">
        <f ca="1">IF(($A21&lt;&gt;"")*(BM$1&lt;&gt;""),IF(_xlfn.XLOOKUP(BM$1,Attendance_sorted_S!$B20:$CW20,Attendance_sorted_S!$B20:$CW20,"nn")&lt;&gt;"nn","•",""),"")</f>
        <v/>
      </c>
      <c r="BN21" s="1" t="str">
        <f ca="1">IF(($A21&lt;&gt;"")*(BN$1&lt;&gt;""),IF(_xlfn.XLOOKUP(BN$1,Attendance_sorted_S!$B20:$CW20,Attendance_sorted_S!$B20:$CW20,"nn")&lt;&gt;"nn","•",""),"")</f>
        <v/>
      </c>
      <c r="BO21" s="1" t="str">
        <f ca="1">IF(($A21&lt;&gt;"")*(BO$1&lt;&gt;""),IF(_xlfn.XLOOKUP(BO$1,Attendance_sorted_S!$B20:$CW20,Attendance_sorted_S!$B20:$CW20,"nn")&lt;&gt;"nn","•",""),"")</f>
        <v/>
      </c>
      <c r="BP21" s="1" t="str">
        <f ca="1">IF(($A21&lt;&gt;"")*(BP$1&lt;&gt;""),IF(_xlfn.XLOOKUP(BP$1,Attendance_sorted_S!$B20:$CW20,Attendance_sorted_S!$B20:$CW20,"nn")&lt;&gt;"nn","•",""),"")</f>
        <v/>
      </c>
      <c r="BQ21" s="1" t="str">
        <f ca="1">IF(($A21&lt;&gt;"")*(BQ$1&lt;&gt;""),IF(_xlfn.XLOOKUP(BQ$1,Attendance_sorted_S!$B20:$CW20,Attendance_sorted_S!$B20:$CW20,"nn")&lt;&gt;"nn","•",""),"")</f>
        <v/>
      </c>
      <c r="BR21" s="1" t="str">
        <f ca="1">IF(($A21&lt;&gt;"")*(BR$1&lt;&gt;""),IF(_xlfn.XLOOKUP(BR$1,Attendance_sorted_S!$B20:$CW20,Attendance_sorted_S!$B20:$CW20,"nn")&lt;&gt;"nn","•",""),"")</f>
        <v/>
      </c>
      <c r="BS21" s="1" t="str">
        <f ca="1">IF(($A21&lt;&gt;"")*(BS$1&lt;&gt;""),IF(_xlfn.XLOOKUP(BS$1,Attendance_sorted_S!$B20:$CW20,Attendance_sorted_S!$B20:$CW20,"nn")&lt;&gt;"nn","•",""),"")</f>
        <v/>
      </c>
      <c r="BT21" s="1" t="str">
        <f ca="1">IF(($A21&lt;&gt;"")*(BT$1&lt;&gt;""),IF(_xlfn.XLOOKUP(BT$1,Attendance_sorted_S!$B20:$CW20,Attendance_sorted_S!$B20:$CW20,"nn")&lt;&gt;"nn","•",""),"")</f>
        <v/>
      </c>
      <c r="BU21" s="1" t="str">
        <f ca="1">IF(($A21&lt;&gt;"")*(BU$1&lt;&gt;""),IF(_xlfn.XLOOKUP(BU$1,Attendance_sorted_S!$B20:$CW20,Attendance_sorted_S!$B20:$CW20,"nn")&lt;&gt;"nn","•",""),"")</f>
        <v/>
      </c>
      <c r="BV21" s="1" t="str">
        <f ca="1">IF(($A21&lt;&gt;"")*(BV$1&lt;&gt;""),IF(_xlfn.XLOOKUP(BV$1,Attendance_sorted_S!$B20:$CW20,Attendance_sorted_S!$B20:$CW20,"nn")&lt;&gt;"nn","•",""),"")</f>
        <v/>
      </c>
      <c r="BW21" s="1" t="str">
        <f ca="1">IF(($A21&lt;&gt;"")*(BW$1&lt;&gt;""),IF(_xlfn.XLOOKUP(BW$1,Attendance_sorted_S!$B20:$CW20,Attendance_sorted_S!$B20:$CW20,"nn")&lt;&gt;"nn","•",""),"")</f>
        <v/>
      </c>
      <c r="BX21" s="1" t="str">
        <f ca="1">IF(($A21&lt;&gt;"")*(BX$1&lt;&gt;""),IF(_xlfn.XLOOKUP(BX$1,Attendance_sorted_S!$B20:$CW20,Attendance_sorted_S!$B20:$CW20,"nn")&lt;&gt;"nn","•",""),"")</f>
        <v/>
      </c>
      <c r="BY21" s="1" t="str">
        <f ca="1">IF(($A21&lt;&gt;"")*(BY$1&lt;&gt;""),IF(_xlfn.XLOOKUP(BY$1,Attendance_sorted_S!$B20:$CW20,Attendance_sorted_S!$B20:$CW20,"nn")&lt;&gt;"nn","•",""),"")</f>
        <v/>
      </c>
      <c r="BZ21" s="1" t="str">
        <f ca="1">IF(($A21&lt;&gt;"")*(BZ$1&lt;&gt;""),IF(_xlfn.XLOOKUP(BZ$1,Attendance_sorted_S!$B20:$CW20,Attendance_sorted_S!$B20:$CW20,"nn")&lt;&gt;"nn","•",""),"")</f>
        <v/>
      </c>
      <c r="CA21" s="1" t="str">
        <f ca="1">IF(($A21&lt;&gt;"")*(CA$1&lt;&gt;""),IF(_xlfn.XLOOKUP(CA$1,Attendance_sorted_S!$B20:$CW20,Attendance_sorted_S!$B20:$CW20,"nn")&lt;&gt;"nn","•",""),"")</f>
        <v/>
      </c>
      <c r="CB21" s="1" t="str">
        <f ca="1">IF(($A21&lt;&gt;"")*(CB$1&lt;&gt;""),IF(_xlfn.XLOOKUP(CB$1,Attendance_sorted_S!$B20:$CW20,Attendance_sorted_S!$B20:$CW20,"nn")&lt;&gt;"nn","•",""),"")</f>
        <v/>
      </c>
      <c r="CC21" s="1" t="str">
        <f ca="1">IF(($A21&lt;&gt;"")*(CC$1&lt;&gt;""),IF(_xlfn.XLOOKUP(CC$1,Attendance_sorted_S!$B20:$CW20,Attendance_sorted_S!$B20:$CW20,"nn")&lt;&gt;"nn","•",""),"")</f>
        <v/>
      </c>
      <c r="CD21" s="1" t="str">
        <f ca="1">IF(($A21&lt;&gt;"")*(CD$1&lt;&gt;""),IF(_xlfn.XLOOKUP(CD$1,Attendance_sorted_S!$B20:$CW20,Attendance_sorted_S!$B20:$CW20,"nn")&lt;&gt;"nn","•",""),"")</f>
        <v/>
      </c>
      <c r="CE21" s="1" t="str">
        <f ca="1">IF(($A21&lt;&gt;"")*(CE$1&lt;&gt;""),IF(_xlfn.XLOOKUP(CE$1,Attendance_sorted_S!$B20:$CW20,Attendance_sorted_S!$B20:$CW20,"nn")&lt;&gt;"nn","•",""),"")</f>
        <v/>
      </c>
      <c r="CF21" s="1" t="str">
        <f ca="1">IF(($A21&lt;&gt;"")*(CF$1&lt;&gt;""),IF(_xlfn.XLOOKUP(CF$1,Attendance_sorted_S!$B20:$CW20,Attendance_sorted_S!$B20:$CW20,"nn")&lt;&gt;"nn","•",""),"")</f>
        <v/>
      </c>
      <c r="CG21" s="1" t="str">
        <f ca="1">IF(($A21&lt;&gt;"")*(CG$1&lt;&gt;""),IF(_xlfn.XLOOKUP(CG$1,Attendance_sorted_S!$B20:$CW20,Attendance_sorted_S!$B20:$CW20,"nn")&lt;&gt;"nn","•",""),"")</f>
        <v/>
      </c>
      <c r="CH21" s="1" t="str">
        <f ca="1">IF(($A21&lt;&gt;"")*(CH$1&lt;&gt;""),IF(_xlfn.XLOOKUP(CH$1,Attendance_sorted_S!$B20:$CW20,Attendance_sorted_S!$B20:$CW20,"nn")&lt;&gt;"nn","•",""),"")</f>
        <v/>
      </c>
      <c r="CI21" s="1" t="str">
        <f ca="1">IF(($A21&lt;&gt;"")*(CI$1&lt;&gt;""),IF(_xlfn.XLOOKUP(CI$1,Attendance_sorted_S!$B20:$CW20,Attendance_sorted_S!$B20:$CW20,"nn")&lt;&gt;"nn","•",""),"")</f>
        <v/>
      </c>
      <c r="CJ21" s="1" t="str">
        <f ca="1">IF(($A21&lt;&gt;"")*(CJ$1&lt;&gt;""),IF(_xlfn.XLOOKUP(CJ$1,Attendance_sorted_S!$B20:$CW20,Attendance_sorted_S!$B20:$CW20,"nn")&lt;&gt;"nn","•",""),"")</f>
        <v/>
      </c>
      <c r="CK21" s="1" t="str">
        <f ca="1">IF(($A21&lt;&gt;"")*(CK$1&lt;&gt;""),IF(_xlfn.XLOOKUP(CK$1,Attendance_sorted_S!$B20:$CW20,Attendance_sorted_S!$B20:$CW20,"nn")&lt;&gt;"nn","•",""),"")</f>
        <v/>
      </c>
      <c r="CL21" s="1" t="str">
        <f ca="1">IF(($A21&lt;&gt;"")*(CL$1&lt;&gt;""),IF(_xlfn.XLOOKUP(CL$1,Attendance_sorted_S!$B20:$CW20,Attendance_sorted_S!$B20:$CW20,"nn")&lt;&gt;"nn","•",""),"")</f>
        <v/>
      </c>
      <c r="CM21" s="1" t="str">
        <f ca="1">IF(($A21&lt;&gt;"")*(CM$1&lt;&gt;""),IF(_xlfn.XLOOKUP(CM$1,Attendance_sorted_S!$B20:$CW20,Attendance_sorted_S!$B20:$CW20,"nn")&lt;&gt;"nn","•",""),"")</f>
        <v/>
      </c>
      <c r="CN21" s="1" t="str">
        <f ca="1">IF(($A21&lt;&gt;"")*(CN$1&lt;&gt;""),IF(_xlfn.XLOOKUP(CN$1,Attendance_sorted_S!$B20:$CW20,Attendance_sorted_S!$B20:$CW20,"nn")&lt;&gt;"nn","•",""),"")</f>
        <v/>
      </c>
      <c r="CO21" s="1" t="str">
        <f ca="1">IF(($A21&lt;&gt;"")*(CO$1&lt;&gt;""),IF(_xlfn.XLOOKUP(CO$1,Attendance_sorted_S!$B20:$CW20,Attendance_sorted_S!$B20:$CW20,"nn")&lt;&gt;"nn","•",""),"")</f>
        <v/>
      </c>
      <c r="CP21" s="1" t="str">
        <f ca="1">IF(($A21&lt;&gt;"")*(CP$1&lt;&gt;""),IF(_xlfn.XLOOKUP(CP$1,Attendance_sorted_S!$B20:$CW20,Attendance_sorted_S!$B20:$CW20,"nn")&lt;&gt;"nn","•",""),"")</f>
        <v/>
      </c>
      <c r="CQ21" s="1" t="str">
        <f ca="1">IF(($A21&lt;&gt;"")*(CQ$1&lt;&gt;""),IF(_xlfn.XLOOKUP(CQ$1,Attendance_sorted_S!$B20:$CW20,Attendance_sorted_S!$B20:$CW20,"nn")&lt;&gt;"nn","•",""),"")</f>
        <v/>
      </c>
      <c r="CR21" s="1" t="str">
        <f ca="1">IF(($A21&lt;&gt;"")*(CR$1&lt;&gt;""),IF(_xlfn.XLOOKUP(CR$1,Attendance_sorted_S!$B20:$CW20,Attendance_sorted_S!$B20:$CW20,"nn")&lt;&gt;"nn","•",""),"")</f>
        <v/>
      </c>
      <c r="CS21" s="1" t="str">
        <f ca="1">IF(($A21&lt;&gt;"")*(CS$1&lt;&gt;""),IF(_xlfn.XLOOKUP(CS$1,Attendance_sorted_S!$B20:$CW20,Attendance_sorted_S!$B20:$CW20,"nn")&lt;&gt;"nn","•",""),"")</f>
        <v/>
      </c>
      <c r="CT21" s="1" t="str">
        <f ca="1">IF(($A21&lt;&gt;"")*(CT$1&lt;&gt;""),IF(_xlfn.XLOOKUP(CT$1,Attendance_sorted_S!$B20:$CW20,Attendance_sorted_S!$B20:$CW20,"nn")&lt;&gt;"nn","•",""),"")</f>
        <v/>
      </c>
      <c r="CU21" s="1" t="str">
        <f ca="1">IF(($A21&lt;&gt;"")*(CU$1&lt;&gt;""),IF(_xlfn.XLOOKUP(CU$1,Attendance_sorted_S!$B20:$CW20,Attendance_sorted_S!$B20:$CW20,"nn")&lt;&gt;"nn","•",""),"")</f>
        <v/>
      </c>
      <c r="CV21" s="1" t="str">
        <f ca="1">IF(($A21&lt;&gt;"")*(CV$1&lt;&gt;""),IF(_xlfn.XLOOKUP(CV$1,Attendance_sorted_S!$B20:$CW20,Attendance_sorted_S!$B20:$CW20,"nn")&lt;&gt;"nn","•",""),"")</f>
        <v/>
      </c>
      <c r="CW21" s="1" t="str">
        <f ca="1">IF(($A21&lt;&gt;"")*(CW$1&lt;&gt;""),IF(_xlfn.XLOOKUP(CW$1,Attendance_sorted_S!$B20:$CW20,Attendance_sorted_S!$B20:$CW20,"nn")&lt;&gt;"nn","•",""),"")</f>
        <v/>
      </c>
    </row>
    <row r="22" spans="1:101">
      <c r="A22" s="1">
        <v>603</v>
      </c>
      <c r="B22" s="1" t="str">
        <f ca="1">IF(($A22&lt;&gt;"")*(B$1&lt;&gt;""),IF(_xlfn.XLOOKUP(B$1,Attendance_sorted_S!$B21:$CW21,Attendance_sorted_S!$B21:$CW21,"nn")&lt;&gt;"nn","•",""),"")</f>
        <v/>
      </c>
      <c r="C22" s="1" t="str">
        <f ca="1">IF(($A22&lt;&gt;"")*(C$1&lt;&gt;""),IF(_xlfn.XLOOKUP(C$1,Attendance_sorted_S!$B21:$CW21,Attendance_sorted_S!$B21:$CW21,"nn")&lt;&gt;"nn","•",""),"")</f>
        <v/>
      </c>
      <c r="D22" s="1" t="str">
        <f ca="1">IF(($A22&lt;&gt;"")*(D$1&lt;&gt;""),IF(_xlfn.XLOOKUP(D$1,Attendance_sorted_S!$B21:$CW21,Attendance_sorted_S!$B21:$CW21,"nn")&lt;&gt;"nn","•",""),"")</f>
        <v>•</v>
      </c>
      <c r="E22" s="1" t="str">
        <f ca="1">IF(($A22&lt;&gt;"")*(E$1&lt;&gt;""),IF(_xlfn.XLOOKUP(E$1,Attendance_sorted_S!$B21:$CW21,Attendance_sorted_S!$B21:$CW21,"nn")&lt;&gt;"nn","•",""),"")</f>
        <v/>
      </c>
      <c r="F22" s="1" t="str">
        <f ca="1">IF(($A22&lt;&gt;"")*(F$1&lt;&gt;""),IF(_xlfn.XLOOKUP(F$1,Attendance_sorted_S!$B21:$CW21,Attendance_sorted_S!$B21:$CW21,"nn")&lt;&gt;"nn","•",""),"")</f>
        <v/>
      </c>
      <c r="G22" s="1" t="str">
        <f ca="1">IF(($A22&lt;&gt;"")*(G$1&lt;&gt;""),IF(_xlfn.XLOOKUP(G$1,Attendance_sorted_S!$B21:$CW21,Attendance_sorted_S!$B21:$CW21,"nn")&lt;&gt;"nn","•",""),"")</f>
        <v/>
      </c>
      <c r="H22" s="1" t="str">
        <f ca="1">IF(($A22&lt;&gt;"")*(H$1&lt;&gt;""),IF(_xlfn.XLOOKUP(H$1,Attendance_sorted_S!$B21:$CW21,Attendance_sorted_S!$B21:$CW21,"nn")&lt;&gt;"nn","•",""),"")</f>
        <v/>
      </c>
      <c r="I22" s="1" t="str">
        <f ca="1">IF(($A22&lt;&gt;"")*(I$1&lt;&gt;""),IF(_xlfn.XLOOKUP(I$1,Attendance_sorted_S!$B21:$CW21,Attendance_sorted_S!$B21:$CW21,"nn")&lt;&gt;"nn","•",""),"")</f>
        <v/>
      </c>
      <c r="J22" s="1" t="str">
        <f ca="1">IF(($A22&lt;&gt;"")*(J$1&lt;&gt;""),IF(_xlfn.XLOOKUP(J$1,Attendance_sorted_S!$B21:$CW21,Attendance_sorted_S!$B21:$CW21,"nn")&lt;&gt;"nn","•",""),"")</f>
        <v/>
      </c>
      <c r="K22" s="1" t="str">
        <f ca="1">IF(($A22&lt;&gt;"")*(K$1&lt;&gt;""),IF(_xlfn.XLOOKUP(K$1,Attendance_sorted_S!$B21:$CW21,Attendance_sorted_S!$B21:$CW21,"nn")&lt;&gt;"nn","•",""),"")</f>
        <v>•</v>
      </c>
      <c r="L22" s="1" t="str">
        <f ca="1">IF(($A22&lt;&gt;"")*(L$1&lt;&gt;""),IF(_xlfn.XLOOKUP(L$1,Attendance_sorted_S!$B21:$CW21,Attendance_sorted_S!$B21:$CW21,"nn")&lt;&gt;"nn","•",""),"")</f>
        <v>•</v>
      </c>
      <c r="M22" s="1" t="str">
        <f ca="1">IF(($A22&lt;&gt;"")*(M$1&lt;&gt;""),IF(_xlfn.XLOOKUP(M$1,Attendance_sorted_S!$B21:$CW21,Attendance_sorted_S!$B21:$CW21,"nn")&lt;&gt;"nn","•",""),"")</f>
        <v/>
      </c>
      <c r="N22" s="1" t="str">
        <f ca="1">IF(($A22&lt;&gt;"")*(N$1&lt;&gt;""),IF(_xlfn.XLOOKUP(N$1,Attendance_sorted_S!$B21:$CW21,Attendance_sorted_S!$B21:$CW21,"nn")&lt;&gt;"nn","•",""),"")</f>
        <v/>
      </c>
      <c r="O22" s="1" t="str">
        <f ca="1">IF(($A22&lt;&gt;"")*(O$1&lt;&gt;""),IF(_xlfn.XLOOKUP(O$1,Attendance_sorted_S!$B21:$CW21,Attendance_sorted_S!$B21:$CW21,"nn")&lt;&gt;"nn","•",""),"")</f>
        <v>•</v>
      </c>
      <c r="P22" s="1" t="str">
        <f ca="1">IF(($A22&lt;&gt;"")*(P$1&lt;&gt;""),IF(_xlfn.XLOOKUP(P$1,Attendance_sorted_S!$B21:$CW21,Attendance_sorted_S!$B21:$CW21,"nn")&lt;&gt;"nn","•",""),"")</f>
        <v/>
      </c>
      <c r="Q22" s="1" t="str">
        <f ca="1">IF(($A22&lt;&gt;"")*(Q$1&lt;&gt;""),IF(_xlfn.XLOOKUP(Q$1,Attendance_sorted_S!$B21:$CW21,Attendance_sorted_S!$B21:$CW21,"nn")&lt;&gt;"nn","•",""),"")</f>
        <v/>
      </c>
      <c r="R22" s="1" t="str">
        <f ca="1">IF(($A22&lt;&gt;"")*(R$1&lt;&gt;""),IF(_xlfn.XLOOKUP(R$1,Attendance_sorted_S!$B21:$CW21,Attendance_sorted_S!$B21:$CW21,"nn")&lt;&gt;"nn","•",""),"")</f>
        <v/>
      </c>
      <c r="S22" s="1" t="str">
        <f ca="1">IF(($A22&lt;&gt;"")*(S$1&lt;&gt;""),IF(_xlfn.XLOOKUP(S$1,Attendance_sorted_S!$B21:$CW21,Attendance_sorted_S!$B21:$CW21,"nn")&lt;&gt;"nn","•",""),"")</f>
        <v/>
      </c>
      <c r="T22" s="1" t="str">
        <f ca="1">IF(($A22&lt;&gt;"")*(T$1&lt;&gt;""),IF(_xlfn.XLOOKUP(T$1,Attendance_sorted_S!$B21:$CW21,Attendance_sorted_S!$B21:$CW21,"nn")&lt;&gt;"nn","•",""),"")</f>
        <v>•</v>
      </c>
      <c r="U22" s="1" t="str">
        <f ca="1">IF(($A22&lt;&gt;"")*(U$1&lt;&gt;""),IF(_xlfn.XLOOKUP(U$1,Attendance_sorted_S!$B21:$CW21,Attendance_sorted_S!$B21:$CW21,"nn")&lt;&gt;"nn","•",""),"")</f>
        <v/>
      </c>
      <c r="V22" s="1" t="str">
        <f ca="1">IF(($A22&lt;&gt;"")*(V$1&lt;&gt;""),IF(_xlfn.XLOOKUP(V$1,Attendance_sorted_S!$B21:$CW21,Attendance_sorted_S!$B21:$CW21,"nn")&lt;&gt;"nn","•",""),"")</f>
        <v>•</v>
      </c>
      <c r="W22" s="1" t="str">
        <f ca="1">IF(($A22&lt;&gt;"")*(W$1&lt;&gt;""),IF(_xlfn.XLOOKUP(W$1,Attendance_sorted_S!$B21:$CW21,Attendance_sorted_S!$B21:$CW21,"nn")&lt;&gt;"nn","•",""),"")</f>
        <v>•</v>
      </c>
      <c r="X22" s="1" t="str">
        <f ca="1">IF(($A22&lt;&gt;"")*(X$1&lt;&gt;""),IF(_xlfn.XLOOKUP(X$1,Attendance_sorted_S!$B21:$CW21,Attendance_sorted_S!$B21:$CW21,"nn")&lt;&gt;"nn","•",""),"")</f>
        <v>•</v>
      </c>
      <c r="Y22" s="1" t="str">
        <f ca="1">IF(($A22&lt;&gt;"")*(Y$1&lt;&gt;""),IF(_xlfn.XLOOKUP(Y$1,Attendance_sorted_S!$B21:$CW21,Attendance_sorted_S!$B21:$CW21,"nn")&lt;&gt;"nn","•",""),"")</f>
        <v/>
      </c>
      <c r="Z22" s="1" t="str">
        <f ca="1">IF(($A22&lt;&gt;"")*(Z$1&lt;&gt;""),IF(_xlfn.XLOOKUP(Z$1,Attendance_sorted_S!$B21:$CW21,Attendance_sorted_S!$B21:$CW21,"nn")&lt;&gt;"nn","•",""),"")</f>
        <v/>
      </c>
      <c r="AA22" s="1" t="str">
        <f ca="1">IF(($A22&lt;&gt;"")*(AA$1&lt;&gt;""),IF(_xlfn.XLOOKUP(AA$1,Attendance_sorted_S!$B21:$CW21,Attendance_sorted_S!$B21:$CW21,"nn")&lt;&gt;"nn","•",""),"")</f>
        <v/>
      </c>
      <c r="AB22" s="1" t="str">
        <f ca="1">IF(($A22&lt;&gt;"")*(AB$1&lt;&gt;""),IF(_xlfn.XLOOKUP(AB$1,Attendance_sorted_S!$B21:$CW21,Attendance_sorted_S!$B21:$CW21,"nn")&lt;&gt;"nn","•",""),"")</f>
        <v/>
      </c>
      <c r="AC22" s="1" t="str">
        <f ca="1">IF(($A22&lt;&gt;"")*(AC$1&lt;&gt;""),IF(_xlfn.XLOOKUP(AC$1,Attendance_sorted_S!$B21:$CW21,Attendance_sorted_S!$B21:$CW21,"nn")&lt;&gt;"nn","•",""),"")</f>
        <v/>
      </c>
      <c r="AD22" s="1" t="str">
        <f ca="1">IF(($A22&lt;&gt;"")*(AD$1&lt;&gt;""),IF(_xlfn.XLOOKUP(AD$1,Attendance_sorted_S!$B21:$CW21,Attendance_sorted_S!$B21:$CW21,"nn")&lt;&gt;"nn","•",""),"")</f>
        <v/>
      </c>
      <c r="AE22" s="1" t="str">
        <f ca="1">IF(($A22&lt;&gt;"")*(AE$1&lt;&gt;""),IF(_xlfn.XLOOKUP(AE$1,Attendance_sorted_S!$B21:$CW21,Attendance_sorted_S!$B21:$CW21,"nn")&lt;&gt;"nn","•",""),"")</f>
        <v/>
      </c>
      <c r="AF22" s="1" t="str">
        <f ca="1">IF(($A22&lt;&gt;"")*(AF$1&lt;&gt;""),IF(_xlfn.XLOOKUP(AF$1,Attendance_sorted_S!$B21:$CW21,Attendance_sorted_S!$B21:$CW21,"nn")&lt;&gt;"nn","•",""),"")</f>
        <v/>
      </c>
      <c r="AG22" s="1" t="str">
        <f ca="1">IF(($A22&lt;&gt;"")*(AG$1&lt;&gt;""),IF(_xlfn.XLOOKUP(AG$1,Attendance_sorted_S!$B21:$CW21,Attendance_sorted_S!$B21:$CW21,"nn")&lt;&gt;"nn","•",""),"")</f>
        <v/>
      </c>
      <c r="AH22" s="1" t="str">
        <f ca="1">IF(($A22&lt;&gt;"")*(AH$1&lt;&gt;""),IF(_xlfn.XLOOKUP(AH$1,Attendance_sorted_S!$B21:$CW21,Attendance_sorted_S!$B21:$CW21,"nn")&lt;&gt;"nn","•",""),"")</f>
        <v/>
      </c>
      <c r="AI22" s="1" t="str">
        <f ca="1">IF(($A22&lt;&gt;"")*(AI$1&lt;&gt;""),IF(_xlfn.XLOOKUP(AI$1,Attendance_sorted_S!$B21:$CW21,Attendance_sorted_S!$B21:$CW21,"nn")&lt;&gt;"nn","•",""),"")</f>
        <v/>
      </c>
      <c r="AJ22" s="1" t="str">
        <f ca="1">IF(($A22&lt;&gt;"")*(AJ$1&lt;&gt;""),IF(_xlfn.XLOOKUP(AJ$1,Attendance_sorted_S!$B21:$CW21,Attendance_sorted_S!$B21:$CW21,"nn")&lt;&gt;"nn","•",""),"")</f>
        <v/>
      </c>
      <c r="AK22" s="1" t="str">
        <f ca="1">IF(($A22&lt;&gt;"")*(AK$1&lt;&gt;""),IF(_xlfn.XLOOKUP(AK$1,Attendance_sorted_S!$B21:$CW21,Attendance_sorted_S!$B21:$CW21,"nn")&lt;&gt;"nn","•",""),"")</f>
        <v/>
      </c>
      <c r="AL22" s="1" t="str">
        <f ca="1">IF(($A22&lt;&gt;"")*(AL$1&lt;&gt;""),IF(_xlfn.XLOOKUP(AL$1,Attendance_sorted_S!$B21:$CW21,Attendance_sorted_S!$B21:$CW21,"nn")&lt;&gt;"nn","•",""),"")</f>
        <v/>
      </c>
      <c r="AM22" s="1" t="str">
        <f ca="1">IF(($A22&lt;&gt;"")*(AM$1&lt;&gt;""),IF(_xlfn.XLOOKUP(AM$1,Attendance_sorted_S!$B21:$CW21,Attendance_sorted_S!$B21:$CW21,"nn")&lt;&gt;"nn","•",""),"")</f>
        <v/>
      </c>
      <c r="AN22" s="1" t="str">
        <f ca="1">IF(($A22&lt;&gt;"")*(AN$1&lt;&gt;""),IF(_xlfn.XLOOKUP(AN$1,Attendance_sorted_S!$B21:$CW21,Attendance_sorted_S!$B21:$CW21,"nn")&lt;&gt;"nn","•",""),"")</f>
        <v/>
      </c>
      <c r="AO22" s="1" t="str">
        <f ca="1">IF(($A22&lt;&gt;"")*(AO$1&lt;&gt;""),IF(_xlfn.XLOOKUP(AO$1,Attendance_sorted_S!$B21:$CW21,Attendance_sorted_S!$B21:$CW21,"nn")&lt;&gt;"nn","•",""),"")</f>
        <v/>
      </c>
      <c r="AP22" s="1" t="str">
        <f ca="1">IF(($A22&lt;&gt;"")*(AP$1&lt;&gt;""),IF(_xlfn.XLOOKUP(AP$1,Attendance_sorted_S!$B21:$CW21,Attendance_sorted_S!$B21:$CW21,"nn")&lt;&gt;"nn","•",""),"")</f>
        <v/>
      </c>
      <c r="AQ22" s="1" t="str">
        <f ca="1">IF(($A22&lt;&gt;"")*(AQ$1&lt;&gt;""),IF(_xlfn.XLOOKUP(AQ$1,Attendance_sorted_S!$B21:$CW21,Attendance_sorted_S!$B21:$CW21,"nn")&lt;&gt;"nn","•",""),"")</f>
        <v/>
      </c>
      <c r="AR22" s="1" t="str">
        <f ca="1">IF(($A22&lt;&gt;"")*(AR$1&lt;&gt;""),IF(_xlfn.XLOOKUP(AR$1,Attendance_sorted_S!$B21:$CW21,Attendance_sorted_S!$B21:$CW21,"nn")&lt;&gt;"nn","•",""),"")</f>
        <v/>
      </c>
      <c r="AS22" s="1" t="str">
        <f ca="1">IF(($A22&lt;&gt;"")*(AS$1&lt;&gt;""),IF(_xlfn.XLOOKUP(AS$1,Attendance_sorted_S!$B21:$CW21,Attendance_sorted_S!$B21:$CW21,"nn")&lt;&gt;"nn","•",""),"")</f>
        <v/>
      </c>
      <c r="AT22" s="1" t="str">
        <f ca="1">IF(($A22&lt;&gt;"")*(AT$1&lt;&gt;""),IF(_xlfn.XLOOKUP(AT$1,Attendance_sorted_S!$B21:$CW21,Attendance_sorted_S!$B21:$CW21,"nn")&lt;&gt;"nn","•",""),"")</f>
        <v/>
      </c>
      <c r="AU22" s="1" t="str">
        <f ca="1">IF(($A22&lt;&gt;"")*(AU$1&lt;&gt;""),IF(_xlfn.XLOOKUP(AU$1,Attendance_sorted_S!$B21:$CW21,Attendance_sorted_S!$B21:$CW21,"nn")&lt;&gt;"nn","•",""),"")</f>
        <v/>
      </c>
      <c r="AV22" s="1" t="str">
        <f ca="1">IF(($A22&lt;&gt;"")*(AV$1&lt;&gt;""),IF(_xlfn.XLOOKUP(AV$1,Attendance_sorted_S!$B21:$CW21,Attendance_sorted_S!$B21:$CW21,"nn")&lt;&gt;"nn","•",""),"")</f>
        <v/>
      </c>
      <c r="AW22" s="1" t="str">
        <f ca="1">IF(($A22&lt;&gt;"")*(AW$1&lt;&gt;""),IF(_xlfn.XLOOKUP(AW$1,Attendance_sorted_S!$B21:$CW21,Attendance_sorted_S!$B21:$CW21,"nn")&lt;&gt;"nn","•",""),"")</f>
        <v/>
      </c>
      <c r="AX22" s="1" t="str">
        <f ca="1">IF(($A22&lt;&gt;"")*(AX$1&lt;&gt;""),IF(_xlfn.XLOOKUP(AX$1,Attendance_sorted_S!$B21:$CW21,Attendance_sorted_S!$B21:$CW21,"nn")&lt;&gt;"nn","•",""),"")</f>
        <v/>
      </c>
      <c r="AY22" s="1" t="str">
        <f ca="1">IF(($A22&lt;&gt;"")*(AY$1&lt;&gt;""),IF(_xlfn.XLOOKUP(AY$1,Attendance_sorted_S!$B21:$CW21,Attendance_sorted_S!$B21:$CW21,"nn")&lt;&gt;"nn","•",""),"")</f>
        <v/>
      </c>
      <c r="AZ22" s="1" t="str">
        <f ca="1">IF(($A22&lt;&gt;"")*(AZ$1&lt;&gt;""),IF(_xlfn.XLOOKUP(AZ$1,Attendance_sorted_S!$B21:$CW21,Attendance_sorted_S!$B21:$CW21,"nn")&lt;&gt;"nn","•",""),"")</f>
        <v/>
      </c>
      <c r="BA22" s="1" t="str">
        <f ca="1">IF(($A22&lt;&gt;"")*(BA$1&lt;&gt;""),IF(_xlfn.XLOOKUP(BA$1,Attendance_sorted_S!$B21:$CW21,Attendance_sorted_S!$B21:$CW21,"nn")&lt;&gt;"nn","•",""),"")</f>
        <v/>
      </c>
      <c r="BB22" s="1" t="str">
        <f ca="1">IF(($A22&lt;&gt;"")*(BB$1&lt;&gt;""),IF(_xlfn.XLOOKUP(BB$1,Attendance_sorted_S!$B21:$CW21,Attendance_sorted_S!$B21:$CW21,"nn")&lt;&gt;"nn","•",""),"")</f>
        <v/>
      </c>
      <c r="BC22" s="1" t="str">
        <f ca="1">IF(($A22&lt;&gt;"")*(BC$1&lt;&gt;""),IF(_xlfn.XLOOKUP(BC$1,Attendance_sorted_S!$B21:$CW21,Attendance_sorted_S!$B21:$CW21,"nn")&lt;&gt;"nn","•",""),"")</f>
        <v/>
      </c>
      <c r="BD22" s="1" t="str">
        <f ca="1">IF(($A22&lt;&gt;"")*(BD$1&lt;&gt;""),IF(_xlfn.XLOOKUP(BD$1,Attendance_sorted_S!$B21:$CW21,Attendance_sorted_S!$B21:$CW21,"nn")&lt;&gt;"nn","•",""),"")</f>
        <v/>
      </c>
      <c r="BE22" s="1" t="str">
        <f ca="1">IF(($A22&lt;&gt;"")*(BE$1&lt;&gt;""),IF(_xlfn.XLOOKUP(BE$1,Attendance_sorted_S!$B21:$CW21,Attendance_sorted_S!$B21:$CW21,"nn")&lt;&gt;"nn","•",""),"")</f>
        <v/>
      </c>
      <c r="BF22" s="1" t="str">
        <f ca="1">IF(($A22&lt;&gt;"")*(BF$1&lt;&gt;""),IF(_xlfn.XLOOKUP(BF$1,Attendance_sorted_S!$B21:$CW21,Attendance_sorted_S!$B21:$CW21,"nn")&lt;&gt;"nn","•",""),"")</f>
        <v/>
      </c>
      <c r="BG22" s="1" t="str">
        <f ca="1">IF(($A22&lt;&gt;"")*(BG$1&lt;&gt;""),IF(_xlfn.XLOOKUP(BG$1,Attendance_sorted_S!$B21:$CW21,Attendance_sorted_S!$B21:$CW21,"nn")&lt;&gt;"nn","•",""),"")</f>
        <v/>
      </c>
      <c r="BH22" s="1" t="str">
        <f ca="1">IF(($A22&lt;&gt;"")*(BH$1&lt;&gt;""),IF(_xlfn.XLOOKUP(BH$1,Attendance_sorted_S!$B21:$CW21,Attendance_sorted_S!$B21:$CW21,"nn")&lt;&gt;"nn","•",""),"")</f>
        <v/>
      </c>
      <c r="BI22" s="1" t="str">
        <f ca="1">IF(($A22&lt;&gt;"")*(BI$1&lt;&gt;""),IF(_xlfn.XLOOKUP(BI$1,Attendance_sorted_S!$B21:$CW21,Attendance_sorted_S!$B21:$CW21,"nn")&lt;&gt;"nn","•",""),"")</f>
        <v/>
      </c>
      <c r="BJ22" s="1" t="str">
        <f ca="1">IF(($A22&lt;&gt;"")*(BJ$1&lt;&gt;""),IF(_xlfn.XLOOKUP(BJ$1,Attendance_sorted_S!$B21:$CW21,Attendance_sorted_S!$B21:$CW21,"nn")&lt;&gt;"nn","•",""),"")</f>
        <v/>
      </c>
      <c r="BK22" s="1" t="str">
        <f ca="1">IF(($A22&lt;&gt;"")*(BK$1&lt;&gt;""),IF(_xlfn.XLOOKUP(BK$1,Attendance_sorted_S!$B21:$CW21,Attendance_sorted_S!$B21:$CW21,"nn")&lt;&gt;"nn","•",""),"")</f>
        <v/>
      </c>
      <c r="BL22" s="1" t="str">
        <f ca="1">IF(($A22&lt;&gt;"")*(BL$1&lt;&gt;""),IF(_xlfn.XLOOKUP(BL$1,Attendance_sorted_S!$B21:$CW21,Attendance_sorted_S!$B21:$CW21,"nn")&lt;&gt;"nn","•",""),"")</f>
        <v/>
      </c>
      <c r="BM22" s="1" t="str">
        <f ca="1">IF(($A22&lt;&gt;"")*(BM$1&lt;&gt;""),IF(_xlfn.XLOOKUP(BM$1,Attendance_sorted_S!$B21:$CW21,Attendance_sorted_S!$B21:$CW21,"nn")&lt;&gt;"nn","•",""),"")</f>
        <v/>
      </c>
      <c r="BN22" s="1" t="str">
        <f ca="1">IF(($A22&lt;&gt;"")*(BN$1&lt;&gt;""),IF(_xlfn.XLOOKUP(BN$1,Attendance_sorted_S!$B21:$CW21,Attendance_sorted_S!$B21:$CW21,"nn")&lt;&gt;"nn","•",""),"")</f>
        <v/>
      </c>
      <c r="BO22" s="1" t="str">
        <f ca="1">IF(($A22&lt;&gt;"")*(BO$1&lt;&gt;""),IF(_xlfn.XLOOKUP(BO$1,Attendance_sorted_S!$B21:$CW21,Attendance_sorted_S!$B21:$CW21,"nn")&lt;&gt;"nn","•",""),"")</f>
        <v/>
      </c>
      <c r="BP22" s="1" t="str">
        <f ca="1">IF(($A22&lt;&gt;"")*(BP$1&lt;&gt;""),IF(_xlfn.XLOOKUP(BP$1,Attendance_sorted_S!$B21:$CW21,Attendance_sorted_S!$B21:$CW21,"nn")&lt;&gt;"nn","•",""),"")</f>
        <v/>
      </c>
      <c r="BQ22" s="1" t="str">
        <f ca="1">IF(($A22&lt;&gt;"")*(BQ$1&lt;&gt;""),IF(_xlfn.XLOOKUP(BQ$1,Attendance_sorted_S!$B21:$CW21,Attendance_sorted_S!$B21:$CW21,"nn")&lt;&gt;"nn","•",""),"")</f>
        <v/>
      </c>
      <c r="BR22" s="1" t="str">
        <f ca="1">IF(($A22&lt;&gt;"")*(BR$1&lt;&gt;""),IF(_xlfn.XLOOKUP(BR$1,Attendance_sorted_S!$B21:$CW21,Attendance_sorted_S!$B21:$CW21,"nn")&lt;&gt;"nn","•",""),"")</f>
        <v/>
      </c>
      <c r="BS22" s="1" t="str">
        <f ca="1">IF(($A22&lt;&gt;"")*(BS$1&lt;&gt;""),IF(_xlfn.XLOOKUP(BS$1,Attendance_sorted_S!$B21:$CW21,Attendance_sorted_S!$B21:$CW21,"nn")&lt;&gt;"nn","•",""),"")</f>
        <v/>
      </c>
      <c r="BT22" s="1" t="str">
        <f ca="1">IF(($A22&lt;&gt;"")*(BT$1&lt;&gt;""),IF(_xlfn.XLOOKUP(BT$1,Attendance_sorted_S!$B21:$CW21,Attendance_sorted_S!$B21:$CW21,"nn")&lt;&gt;"nn","•",""),"")</f>
        <v/>
      </c>
      <c r="BU22" s="1" t="str">
        <f ca="1">IF(($A22&lt;&gt;"")*(BU$1&lt;&gt;""),IF(_xlfn.XLOOKUP(BU$1,Attendance_sorted_S!$B21:$CW21,Attendance_sorted_S!$B21:$CW21,"nn")&lt;&gt;"nn","•",""),"")</f>
        <v/>
      </c>
      <c r="BV22" s="1" t="str">
        <f ca="1">IF(($A22&lt;&gt;"")*(BV$1&lt;&gt;""),IF(_xlfn.XLOOKUP(BV$1,Attendance_sorted_S!$B21:$CW21,Attendance_sorted_S!$B21:$CW21,"nn")&lt;&gt;"nn","•",""),"")</f>
        <v/>
      </c>
      <c r="BW22" s="1" t="str">
        <f ca="1">IF(($A22&lt;&gt;"")*(BW$1&lt;&gt;""),IF(_xlfn.XLOOKUP(BW$1,Attendance_sorted_S!$B21:$CW21,Attendance_sorted_S!$B21:$CW21,"nn")&lt;&gt;"nn","•",""),"")</f>
        <v/>
      </c>
      <c r="BX22" s="1" t="str">
        <f ca="1">IF(($A22&lt;&gt;"")*(BX$1&lt;&gt;""),IF(_xlfn.XLOOKUP(BX$1,Attendance_sorted_S!$B21:$CW21,Attendance_sorted_S!$B21:$CW21,"nn")&lt;&gt;"nn","•",""),"")</f>
        <v/>
      </c>
      <c r="BY22" s="1" t="str">
        <f ca="1">IF(($A22&lt;&gt;"")*(BY$1&lt;&gt;""),IF(_xlfn.XLOOKUP(BY$1,Attendance_sorted_S!$B21:$CW21,Attendance_sorted_S!$B21:$CW21,"nn")&lt;&gt;"nn","•",""),"")</f>
        <v/>
      </c>
      <c r="BZ22" s="1" t="str">
        <f ca="1">IF(($A22&lt;&gt;"")*(BZ$1&lt;&gt;""),IF(_xlfn.XLOOKUP(BZ$1,Attendance_sorted_S!$B21:$CW21,Attendance_sorted_S!$B21:$CW21,"nn")&lt;&gt;"nn","•",""),"")</f>
        <v/>
      </c>
      <c r="CA22" s="1" t="str">
        <f ca="1">IF(($A22&lt;&gt;"")*(CA$1&lt;&gt;""),IF(_xlfn.XLOOKUP(CA$1,Attendance_sorted_S!$B21:$CW21,Attendance_sorted_S!$B21:$CW21,"nn")&lt;&gt;"nn","•",""),"")</f>
        <v/>
      </c>
      <c r="CB22" s="1" t="str">
        <f ca="1">IF(($A22&lt;&gt;"")*(CB$1&lt;&gt;""),IF(_xlfn.XLOOKUP(CB$1,Attendance_sorted_S!$B21:$CW21,Attendance_sorted_S!$B21:$CW21,"nn")&lt;&gt;"nn","•",""),"")</f>
        <v/>
      </c>
      <c r="CC22" s="1" t="str">
        <f ca="1">IF(($A22&lt;&gt;"")*(CC$1&lt;&gt;""),IF(_xlfn.XLOOKUP(CC$1,Attendance_sorted_S!$B21:$CW21,Attendance_sorted_S!$B21:$CW21,"nn")&lt;&gt;"nn","•",""),"")</f>
        <v/>
      </c>
      <c r="CD22" s="1" t="str">
        <f ca="1">IF(($A22&lt;&gt;"")*(CD$1&lt;&gt;""),IF(_xlfn.XLOOKUP(CD$1,Attendance_sorted_S!$B21:$CW21,Attendance_sorted_S!$B21:$CW21,"nn")&lt;&gt;"nn","•",""),"")</f>
        <v/>
      </c>
      <c r="CE22" s="1" t="str">
        <f ca="1">IF(($A22&lt;&gt;"")*(CE$1&lt;&gt;""),IF(_xlfn.XLOOKUP(CE$1,Attendance_sorted_S!$B21:$CW21,Attendance_sorted_S!$B21:$CW21,"nn")&lt;&gt;"nn","•",""),"")</f>
        <v/>
      </c>
      <c r="CF22" s="1" t="str">
        <f ca="1">IF(($A22&lt;&gt;"")*(CF$1&lt;&gt;""),IF(_xlfn.XLOOKUP(CF$1,Attendance_sorted_S!$B21:$CW21,Attendance_sorted_S!$B21:$CW21,"nn")&lt;&gt;"nn","•",""),"")</f>
        <v/>
      </c>
      <c r="CG22" s="1" t="str">
        <f ca="1">IF(($A22&lt;&gt;"")*(CG$1&lt;&gt;""),IF(_xlfn.XLOOKUP(CG$1,Attendance_sorted_S!$B21:$CW21,Attendance_sorted_S!$B21:$CW21,"nn")&lt;&gt;"nn","•",""),"")</f>
        <v/>
      </c>
      <c r="CH22" s="1" t="str">
        <f ca="1">IF(($A22&lt;&gt;"")*(CH$1&lt;&gt;""),IF(_xlfn.XLOOKUP(CH$1,Attendance_sorted_S!$B21:$CW21,Attendance_sorted_S!$B21:$CW21,"nn")&lt;&gt;"nn","•",""),"")</f>
        <v/>
      </c>
      <c r="CI22" s="1" t="str">
        <f ca="1">IF(($A22&lt;&gt;"")*(CI$1&lt;&gt;""),IF(_xlfn.XLOOKUP(CI$1,Attendance_sorted_S!$B21:$CW21,Attendance_sorted_S!$B21:$CW21,"nn")&lt;&gt;"nn","•",""),"")</f>
        <v/>
      </c>
      <c r="CJ22" s="1" t="str">
        <f ca="1">IF(($A22&lt;&gt;"")*(CJ$1&lt;&gt;""),IF(_xlfn.XLOOKUP(CJ$1,Attendance_sorted_S!$B21:$CW21,Attendance_sorted_S!$B21:$CW21,"nn")&lt;&gt;"nn","•",""),"")</f>
        <v/>
      </c>
      <c r="CK22" s="1" t="str">
        <f ca="1">IF(($A22&lt;&gt;"")*(CK$1&lt;&gt;""),IF(_xlfn.XLOOKUP(CK$1,Attendance_sorted_S!$B21:$CW21,Attendance_sorted_S!$B21:$CW21,"nn")&lt;&gt;"nn","•",""),"")</f>
        <v/>
      </c>
      <c r="CL22" s="1" t="str">
        <f ca="1">IF(($A22&lt;&gt;"")*(CL$1&lt;&gt;""),IF(_xlfn.XLOOKUP(CL$1,Attendance_sorted_S!$B21:$CW21,Attendance_sorted_S!$B21:$CW21,"nn")&lt;&gt;"nn","•",""),"")</f>
        <v/>
      </c>
      <c r="CM22" s="1" t="str">
        <f ca="1">IF(($A22&lt;&gt;"")*(CM$1&lt;&gt;""),IF(_xlfn.XLOOKUP(CM$1,Attendance_sorted_S!$B21:$CW21,Attendance_sorted_S!$B21:$CW21,"nn")&lt;&gt;"nn","•",""),"")</f>
        <v/>
      </c>
      <c r="CN22" s="1" t="str">
        <f ca="1">IF(($A22&lt;&gt;"")*(CN$1&lt;&gt;""),IF(_xlfn.XLOOKUP(CN$1,Attendance_sorted_S!$B21:$CW21,Attendance_sorted_S!$B21:$CW21,"nn")&lt;&gt;"nn","•",""),"")</f>
        <v/>
      </c>
      <c r="CO22" s="1" t="str">
        <f ca="1">IF(($A22&lt;&gt;"")*(CO$1&lt;&gt;""),IF(_xlfn.XLOOKUP(CO$1,Attendance_sorted_S!$B21:$CW21,Attendance_sorted_S!$B21:$CW21,"nn")&lt;&gt;"nn","•",""),"")</f>
        <v/>
      </c>
      <c r="CP22" s="1" t="str">
        <f ca="1">IF(($A22&lt;&gt;"")*(CP$1&lt;&gt;""),IF(_xlfn.XLOOKUP(CP$1,Attendance_sorted_S!$B21:$CW21,Attendance_sorted_S!$B21:$CW21,"nn")&lt;&gt;"nn","•",""),"")</f>
        <v/>
      </c>
      <c r="CQ22" s="1" t="str">
        <f ca="1">IF(($A22&lt;&gt;"")*(CQ$1&lt;&gt;""),IF(_xlfn.XLOOKUP(CQ$1,Attendance_sorted_S!$B21:$CW21,Attendance_sorted_S!$B21:$CW21,"nn")&lt;&gt;"nn","•",""),"")</f>
        <v/>
      </c>
      <c r="CR22" s="1" t="str">
        <f ca="1">IF(($A22&lt;&gt;"")*(CR$1&lt;&gt;""),IF(_xlfn.XLOOKUP(CR$1,Attendance_sorted_S!$B21:$CW21,Attendance_sorted_S!$B21:$CW21,"nn")&lt;&gt;"nn","•",""),"")</f>
        <v/>
      </c>
      <c r="CS22" s="1" t="str">
        <f ca="1">IF(($A22&lt;&gt;"")*(CS$1&lt;&gt;""),IF(_xlfn.XLOOKUP(CS$1,Attendance_sorted_S!$B21:$CW21,Attendance_sorted_S!$B21:$CW21,"nn")&lt;&gt;"nn","•",""),"")</f>
        <v/>
      </c>
      <c r="CT22" s="1" t="str">
        <f ca="1">IF(($A22&lt;&gt;"")*(CT$1&lt;&gt;""),IF(_xlfn.XLOOKUP(CT$1,Attendance_sorted_S!$B21:$CW21,Attendance_sorted_S!$B21:$CW21,"nn")&lt;&gt;"nn","•",""),"")</f>
        <v/>
      </c>
      <c r="CU22" s="1" t="str">
        <f ca="1">IF(($A22&lt;&gt;"")*(CU$1&lt;&gt;""),IF(_xlfn.XLOOKUP(CU$1,Attendance_sorted_S!$B21:$CW21,Attendance_sorted_S!$B21:$CW21,"nn")&lt;&gt;"nn","•",""),"")</f>
        <v/>
      </c>
      <c r="CV22" s="1" t="str">
        <f ca="1">IF(($A22&lt;&gt;"")*(CV$1&lt;&gt;""),IF(_xlfn.XLOOKUP(CV$1,Attendance_sorted_S!$B21:$CW21,Attendance_sorted_S!$B21:$CW21,"nn")&lt;&gt;"nn","•",""),"")</f>
        <v/>
      </c>
      <c r="CW22" s="1" t="str">
        <f ca="1">IF(($A22&lt;&gt;"")*(CW$1&lt;&gt;""),IF(_xlfn.XLOOKUP(CW$1,Attendance_sorted_S!$B21:$CW21,Attendance_sorted_S!$B21:$CW21,"nn")&lt;&gt;"nn","•",""),"")</f>
        <v/>
      </c>
    </row>
    <row r="23" spans="1:101">
      <c r="A23" s="1">
        <v>702</v>
      </c>
      <c r="B23" s="1" t="str">
        <f ca="1">IF(($A23&lt;&gt;"")*(B$1&lt;&gt;""),IF(_xlfn.XLOOKUP(B$1,Attendance_sorted_S!$B22:$CW22,Attendance_sorted_S!$B22:$CW22,"nn")&lt;&gt;"nn","•",""),"")</f>
        <v/>
      </c>
      <c r="C23" s="1" t="str">
        <f ca="1">IF(($A23&lt;&gt;"")*(C$1&lt;&gt;""),IF(_xlfn.XLOOKUP(C$1,Attendance_sorted_S!$B22:$CW22,Attendance_sorted_S!$B22:$CW22,"nn")&lt;&gt;"nn","•",""),"")</f>
        <v/>
      </c>
      <c r="D23" s="1" t="str">
        <f ca="1">IF(($A23&lt;&gt;"")*(D$1&lt;&gt;""),IF(_xlfn.XLOOKUP(D$1,Attendance_sorted_S!$B22:$CW22,Attendance_sorted_S!$B22:$CW22,"nn")&lt;&gt;"nn","•",""),"")</f>
        <v>•</v>
      </c>
      <c r="E23" s="1" t="str">
        <f ca="1">IF(($A23&lt;&gt;"")*(E$1&lt;&gt;""),IF(_xlfn.XLOOKUP(E$1,Attendance_sorted_S!$B22:$CW22,Attendance_sorted_S!$B22:$CW22,"nn")&lt;&gt;"nn","•",""),"")</f>
        <v>•</v>
      </c>
      <c r="F23" s="1" t="str">
        <f ca="1">IF(($A23&lt;&gt;"")*(F$1&lt;&gt;""),IF(_xlfn.XLOOKUP(F$1,Attendance_sorted_S!$B22:$CW22,Attendance_sorted_S!$B22:$CW22,"nn")&lt;&gt;"nn","•",""),"")</f>
        <v>•</v>
      </c>
      <c r="G23" s="1" t="str">
        <f ca="1">IF(($A23&lt;&gt;"")*(G$1&lt;&gt;""),IF(_xlfn.XLOOKUP(G$1,Attendance_sorted_S!$B22:$CW22,Attendance_sorted_S!$B22:$CW22,"nn")&lt;&gt;"nn","•",""),"")</f>
        <v>•</v>
      </c>
      <c r="H23" s="1" t="str">
        <f ca="1">IF(($A23&lt;&gt;"")*(H$1&lt;&gt;""),IF(_xlfn.XLOOKUP(H$1,Attendance_sorted_S!$B22:$CW22,Attendance_sorted_S!$B22:$CW22,"nn")&lt;&gt;"nn","•",""),"")</f>
        <v/>
      </c>
      <c r="I23" s="1" t="str">
        <f ca="1">IF(($A23&lt;&gt;"")*(I$1&lt;&gt;""),IF(_xlfn.XLOOKUP(I$1,Attendance_sorted_S!$B22:$CW22,Attendance_sorted_S!$B22:$CW22,"nn")&lt;&gt;"nn","•",""),"")</f>
        <v/>
      </c>
      <c r="J23" s="1" t="str">
        <f ca="1">IF(($A23&lt;&gt;"")*(J$1&lt;&gt;""),IF(_xlfn.XLOOKUP(J$1,Attendance_sorted_S!$B22:$CW22,Attendance_sorted_S!$B22:$CW22,"nn")&lt;&gt;"nn","•",""),"")</f>
        <v>•</v>
      </c>
      <c r="K23" s="1" t="str">
        <f ca="1">IF(($A23&lt;&gt;"")*(K$1&lt;&gt;""),IF(_xlfn.XLOOKUP(K$1,Attendance_sorted_S!$B22:$CW22,Attendance_sorted_S!$B22:$CW22,"nn")&lt;&gt;"nn","•",""),"")</f>
        <v>•</v>
      </c>
      <c r="L23" s="1" t="str">
        <f ca="1">IF(($A23&lt;&gt;"")*(L$1&lt;&gt;""),IF(_xlfn.XLOOKUP(L$1,Attendance_sorted_S!$B22:$CW22,Attendance_sorted_S!$B22:$CW22,"nn")&lt;&gt;"nn","•",""),"")</f>
        <v>•</v>
      </c>
      <c r="M23" s="1" t="str">
        <f ca="1">IF(($A23&lt;&gt;"")*(M$1&lt;&gt;""),IF(_xlfn.XLOOKUP(M$1,Attendance_sorted_S!$B22:$CW22,Attendance_sorted_S!$B22:$CW22,"nn")&lt;&gt;"nn","•",""),"")</f>
        <v>•</v>
      </c>
      <c r="N23" s="1" t="str">
        <f ca="1">IF(($A23&lt;&gt;"")*(N$1&lt;&gt;""),IF(_xlfn.XLOOKUP(N$1,Attendance_sorted_S!$B22:$CW22,Attendance_sorted_S!$B22:$CW22,"nn")&lt;&gt;"nn","•",""),"")</f>
        <v>•</v>
      </c>
      <c r="O23" s="1" t="str">
        <f ca="1">IF(($A23&lt;&gt;"")*(O$1&lt;&gt;""),IF(_xlfn.XLOOKUP(O$1,Attendance_sorted_S!$B22:$CW22,Attendance_sorted_S!$B22:$CW22,"nn")&lt;&gt;"nn","•",""),"")</f>
        <v>•</v>
      </c>
      <c r="P23" s="1" t="str">
        <f ca="1">IF(($A23&lt;&gt;"")*(P$1&lt;&gt;""),IF(_xlfn.XLOOKUP(P$1,Attendance_sorted_S!$B22:$CW22,Attendance_sorted_S!$B22:$CW22,"nn")&lt;&gt;"nn","•",""),"")</f>
        <v>•</v>
      </c>
      <c r="Q23" s="1" t="str">
        <f ca="1">IF(($A23&lt;&gt;"")*(Q$1&lt;&gt;""),IF(_xlfn.XLOOKUP(Q$1,Attendance_sorted_S!$B22:$CW22,Attendance_sorted_S!$B22:$CW22,"nn")&lt;&gt;"nn","•",""),"")</f>
        <v/>
      </c>
      <c r="R23" s="1" t="str">
        <f ca="1">IF(($A23&lt;&gt;"")*(R$1&lt;&gt;""),IF(_xlfn.XLOOKUP(R$1,Attendance_sorted_S!$B22:$CW22,Attendance_sorted_S!$B22:$CW22,"nn")&lt;&gt;"nn","•",""),"")</f>
        <v>•</v>
      </c>
      <c r="S23" s="1" t="str">
        <f ca="1">IF(($A23&lt;&gt;"")*(S$1&lt;&gt;""),IF(_xlfn.XLOOKUP(S$1,Attendance_sorted_S!$B22:$CW22,Attendance_sorted_S!$B22:$CW22,"nn")&lt;&gt;"nn","•",""),"")</f>
        <v/>
      </c>
      <c r="T23" s="1" t="str">
        <f ca="1">IF(($A23&lt;&gt;"")*(T$1&lt;&gt;""),IF(_xlfn.XLOOKUP(T$1,Attendance_sorted_S!$B22:$CW22,Attendance_sorted_S!$B22:$CW22,"nn")&lt;&gt;"nn","•",""),"")</f>
        <v>•</v>
      </c>
      <c r="U23" s="1" t="str">
        <f ca="1">IF(($A23&lt;&gt;"")*(U$1&lt;&gt;""),IF(_xlfn.XLOOKUP(U$1,Attendance_sorted_S!$B22:$CW22,Attendance_sorted_S!$B22:$CW22,"nn")&lt;&gt;"nn","•",""),"")</f>
        <v>•</v>
      </c>
      <c r="V23" s="1" t="str">
        <f ca="1">IF(($A23&lt;&gt;"")*(V$1&lt;&gt;""),IF(_xlfn.XLOOKUP(V$1,Attendance_sorted_S!$B22:$CW22,Attendance_sorted_S!$B22:$CW22,"nn")&lt;&gt;"nn","•",""),"")</f>
        <v>•</v>
      </c>
      <c r="W23" s="1" t="str">
        <f ca="1">IF(($A23&lt;&gt;"")*(W$1&lt;&gt;""),IF(_xlfn.XLOOKUP(W$1,Attendance_sorted_S!$B22:$CW22,Attendance_sorted_S!$B22:$CW22,"nn")&lt;&gt;"nn","•",""),"")</f>
        <v>•</v>
      </c>
      <c r="X23" s="1" t="str">
        <f ca="1">IF(($A23&lt;&gt;"")*(X$1&lt;&gt;""),IF(_xlfn.XLOOKUP(X$1,Attendance_sorted_S!$B22:$CW22,Attendance_sorted_S!$B22:$CW22,"nn")&lt;&gt;"nn","•",""),"")</f>
        <v>•</v>
      </c>
      <c r="Y23" s="1" t="str">
        <f ca="1">IF(($A23&lt;&gt;"")*(Y$1&lt;&gt;""),IF(_xlfn.XLOOKUP(Y$1,Attendance_sorted_S!$B22:$CW22,Attendance_sorted_S!$B22:$CW22,"nn")&lt;&gt;"nn","•",""),"")</f>
        <v/>
      </c>
      <c r="Z23" s="1" t="str">
        <f ca="1">IF(($A23&lt;&gt;"")*(Z$1&lt;&gt;""),IF(_xlfn.XLOOKUP(Z$1,Attendance_sorted_S!$B22:$CW22,Attendance_sorted_S!$B22:$CW22,"nn")&lt;&gt;"nn","•",""),"")</f>
        <v/>
      </c>
      <c r="AA23" s="1" t="str">
        <f ca="1">IF(($A23&lt;&gt;"")*(AA$1&lt;&gt;""),IF(_xlfn.XLOOKUP(AA$1,Attendance_sorted_S!$B22:$CW22,Attendance_sorted_S!$B22:$CW22,"nn")&lt;&gt;"nn","•",""),"")</f>
        <v/>
      </c>
      <c r="AB23" s="1" t="str">
        <f ca="1">IF(($A23&lt;&gt;"")*(AB$1&lt;&gt;""),IF(_xlfn.XLOOKUP(AB$1,Attendance_sorted_S!$B22:$CW22,Attendance_sorted_S!$B22:$CW22,"nn")&lt;&gt;"nn","•",""),"")</f>
        <v/>
      </c>
      <c r="AC23" s="1" t="str">
        <f ca="1">IF(($A23&lt;&gt;"")*(AC$1&lt;&gt;""),IF(_xlfn.XLOOKUP(AC$1,Attendance_sorted_S!$B22:$CW22,Attendance_sorted_S!$B22:$CW22,"nn")&lt;&gt;"nn","•",""),"")</f>
        <v/>
      </c>
      <c r="AD23" s="1" t="str">
        <f ca="1">IF(($A23&lt;&gt;"")*(AD$1&lt;&gt;""),IF(_xlfn.XLOOKUP(AD$1,Attendance_sorted_S!$B22:$CW22,Attendance_sorted_S!$B22:$CW22,"nn")&lt;&gt;"nn","•",""),"")</f>
        <v/>
      </c>
      <c r="AE23" s="1" t="str">
        <f ca="1">IF(($A23&lt;&gt;"")*(AE$1&lt;&gt;""),IF(_xlfn.XLOOKUP(AE$1,Attendance_sorted_S!$B22:$CW22,Attendance_sorted_S!$B22:$CW22,"nn")&lt;&gt;"nn","•",""),"")</f>
        <v/>
      </c>
      <c r="AF23" s="1" t="str">
        <f ca="1">IF(($A23&lt;&gt;"")*(AF$1&lt;&gt;""),IF(_xlfn.XLOOKUP(AF$1,Attendance_sorted_S!$B22:$CW22,Attendance_sorted_S!$B22:$CW22,"nn")&lt;&gt;"nn","•",""),"")</f>
        <v/>
      </c>
      <c r="AG23" s="1" t="str">
        <f ca="1">IF(($A23&lt;&gt;"")*(AG$1&lt;&gt;""),IF(_xlfn.XLOOKUP(AG$1,Attendance_sorted_S!$B22:$CW22,Attendance_sorted_S!$B22:$CW22,"nn")&lt;&gt;"nn","•",""),"")</f>
        <v/>
      </c>
      <c r="AH23" s="1" t="str">
        <f ca="1">IF(($A23&lt;&gt;"")*(AH$1&lt;&gt;""),IF(_xlfn.XLOOKUP(AH$1,Attendance_sorted_S!$B22:$CW22,Attendance_sorted_S!$B22:$CW22,"nn")&lt;&gt;"nn","•",""),"")</f>
        <v/>
      </c>
      <c r="AI23" s="1" t="str">
        <f ca="1">IF(($A23&lt;&gt;"")*(AI$1&lt;&gt;""),IF(_xlfn.XLOOKUP(AI$1,Attendance_sorted_S!$B22:$CW22,Attendance_sorted_S!$B22:$CW22,"nn")&lt;&gt;"nn","•",""),"")</f>
        <v/>
      </c>
      <c r="AJ23" s="1" t="str">
        <f ca="1">IF(($A23&lt;&gt;"")*(AJ$1&lt;&gt;""),IF(_xlfn.XLOOKUP(AJ$1,Attendance_sorted_S!$B22:$CW22,Attendance_sorted_S!$B22:$CW22,"nn")&lt;&gt;"nn","•",""),"")</f>
        <v/>
      </c>
      <c r="AK23" s="1" t="str">
        <f ca="1">IF(($A23&lt;&gt;"")*(AK$1&lt;&gt;""),IF(_xlfn.XLOOKUP(AK$1,Attendance_sorted_S!$B22:$CW22,Attendance_sorted_S!$B22:$CW22,"nn")&lt;&gt;"nn","•",""),"")</f>
        <v/>
      </c>
      <c r="AL23" s="1" t="str">
        <f ca="1">IF(($A23&lt;&gt;"")*(AL$1&lt;&gt;""),IF(_xlfn.XLOOKUP(AL$1,Attendance_sorted_S!$B22:$CW22,Attendance_sorted_S!$B22:$CW22,"nn")&lt;&gt;"nn","•",""),"")</f>
        <v/>
      </c>
      <c r="AM23" s="1" t="str">
        <f ca="1">IF(($A23&lt;&gt;"")*(AM$1&lt;&gt;""),IF(_xlfn.XLOOKUP(AM$1,Attendance_sorted_S!$B22:$CW22,Attendance_sorted_S!$B22:$CW22,"nn")&lt;&gt;"nn","•",""),"")</f>
        <v/>
      </c>
      <c r="AN23" s="1" t="str">
        <f ca="1">IF(($A23&lt;&gt;"")*(AN$1&lt;&gt;""),IF(_xlfn.XLOOKUP(AN$1,Attendance_sorted_S!$B22:$CW22,Attendance_sorted_S!$B22:$CW22,"nn")&lt;&gt;"nn","•",""),"")</f>
        <v/>
      </c>
      <c r="AO23" s="1" t="str">
        <f ca="1">IF(($A23&lt;&gt;"")*(AO$1&lt;&gt;""),IF(_xlfn.XLOOKUP(AO$1,Attendance_sorted_S!$B22:$CW22,Attendance_sorted_S!$B22:$CW22,"nn")&lt;&gt;"nn","•",""),"")</f>
        <v/>
      </c>
      <c r="AP23" s="1" t="str">
        <f ca="1">IF(($A23&lt;&gt;"")*(AP$1&lt;&gt;""),IF(_xlfn.XLOOKUP(AP$1,Attendance_sorted_S!$B22:$CW22,Attendance_sorted_S!$B22:$CW22,"nn")&lt;&gt;"nn","•",""),"")</f>
        <v/>
      </c>
      <c r="AQ23" s="1" t="str">
        <f ca="1">IF(($A23&lt;&gt;"")*(AQ$1&lt;&gt;""),IF(_xlfn.XLOOKUP(AQ$1,Attendance_sorted_S!$B22:$CW22,Attendance_sorted_S!$B22:$CW22,"nn")&lt;&gt;"nn","•",""),"")</f>
        <v/>
      </c>
      <c r="AR23" s="1" t="str">
        <f ca="1">IF(($A23&lt;&gt;"")*(AR$1&lt;&gt;""),IF(_xlfn.XLOOKUP(AR$1,Attendance_sorted_S!$B22:$CW22,Attendance_sorted_S!$B22:$CW22,"nn")&lt;&gt;"nn","•",""),"")</f>
        <v/>
      </c>
      <c r="AS23" s="1" t="str">
        <f ca="1">IF(($A23&lt;&gt;"")*(AS$1&lt;&gt;""),IF(_xlfn.XLOOKUP(AS$1,Attendance_sorted_S!$B22:$CW22,Attendance_sorted_S!$B22:$CW22,"nn")&lt;&gt;"nn","•",""),"")</f>
        <v/>
      </c>
      <c r="AT23" s="1" t="str">
        <f ca="1">IF(($A23&lt;&gt;"")*(AT$1&lt;&gt;""),IF(_xlfn.XLOOKUP(AT$1,Attendance_sorted_S!$B22:$CW22,Attendance_sorted_S!$B22:$CW22,"nn")&lt;&gt;"nn","•",""),"")</f>
        <v/>
      </c>
      <c r="AU23" s="1" t="str">
        <f ca="1">IF(($A23&lt;&gt;"")*(AU$1&lt;&gt;""),IF(_xlfn.XLOOKUP(AU$1,Attendance_sorted_S!$B22:$CW22,Attendance_sorted_S!$B22:$CW22,"nn")&lt;&gt;"nn","•",""),"")</f>
        <v/>
      </c>
      <c r="AV23" s="1" t="str">
        <f ca="1">IF(($A23&lt;&gt;"")*(AV$1&lt;&gt;""),IF(_xlfn.XLOOKUP(AV$1,Attendance_sorted_S!$B22:$CW22,Attendance_sorted_S!$B22:$CW22,"nn")&lt;&gt;"nn","•",""),"")</f>
        <v/>
      </c>
      <c r="AW23" s="1" t="str">
        <f ca="1">IF(($A23&lt;&gt;"")*(AW$1&lt;&gt;""),IF(_xlfn.XLOOKUP(AW$1,Attendance_sorted_S!$B22:$CW22,Attendance_sorted_S!$B22:$CW22,"nn")&lt;&gt;"nn","•",""),"")</f>
        <v/>
      </c>
      <c r="AX23" s="1" t="str">
        <f ca="1">IF(($A23&lt;&gt;"")*(AX$1&lt;&gt;""),IF(_xlfn.XLOOKUP(AX$1,Attendance_sorted_S!$B22:$CW22,Attendance_sorted_S!$B22:$CW22,"nn")&lt;&gt;"nn","•",""),"")</f>
        <v/>
      </c>
      <c r="AY23" s="1" t="str">
        <f ca="1">IF(($A23&lt;&gt;"")*(AY$1&lt;&gt;""),IF(_xlfn.XLOOKUP(AY$1,Attendance_sorted_S!$B22:$CW22,Attendance_sorted_S!$B22:$CW22,"nn")&lt;&gt;"nn","•",""),"")</f>
        <v/>
      </c>
      <c r="AZ23" s="1" t="str">
        <f ca="1">IF(($A23&lt;&gt;"")*(AZ$1&lt;&gt;""),IF(_xlfn.XLOOKUP(AZ$1,Attendance_sorted_S!$B22:$CW22,Attendance_sorted_S!$B22:$CW22,"nn")&lt;&gt;"nn","•",""),"")</f>
        <v/>
      </c>
      <c r="BA23" s="1" t="str">
        <f ca="1">IF(($A23&lt;&gt;"")*(BA$1&lt;&gt;""),IF(_xlfn.XLOOKUP(BA$1,Attendance_sorted_S!$B22:$CW22,Attendance_sorted_S!$B22:$CW22,"nn")&lt;&gt;"nn","•",""),"")</f>
        <v/>
      </c>
      <c r="BB23" s="1" t="str">
        <f ca="1">IF(($A23&lt;&gt;"")*(BB$1&lt;&gt;""),IF(_xlfn.XLOOKUP(BB$1,Attendance_sorted_S!$B22:$CW22,Attendance_sorted_S!$B22:$CW22,"nn")&lt;&gt;"nn","•",""),"")</f>
        <v/>
      </c>
      <c r="BC23" s="1" t="str">
        <f ca="1">IF(($A23&lt;&gt;"")*(BC$1&lt;&gt;""),IF(_xlfn.XLOOKUP(BC$1,Attendance_sorted_S!$B22:$CW22,Attendance_sorted_S!$B22:$CW22,"nn")&lt;&gt;"nn","•",""),"")</f>
        <v/>
      </c>
      <c r="BD23" s="1" t="str">
        <f ca="1">IF(($A23&lt;&gt;"")*(BD$1&lt;&gt;""),IF(_xlfn.XLOOKUP(BD$1,Attendance_sorted_S!$B22:$CW22,Attendance_sorted_S!$B22:$CW22,"nn")&lt;&gt;"nn","•",""),"")</f>
        <v/>
      </c>
      <c r="BE23" s="1" t="str">
        <f ca="1">IF(($A23&lt;&gt;"")*(BE$1&lt;&gt;""),IF(_xlfn.XLOOKUP(BE$1,Attendance_sorted_S!$B22:$CW22,Attendance_sorted_S!$B22:$CW22,"nn")&lt;&gt;"nn","•",""),"")</f>
        <v/>
      </c>
      <c r="BF23" s="1" t="str">
        <f ca="1">IF(($A23&lt;&gt;"")*(BF$1&lt;&gt;""),IF(_xlfn.XLOOKUP(BF$1,Attendance_sorted_S!$B22:$CW22,Attendance_sorted_S!$B22:$CW22,"nn")&lt;&gt;"nn","•",""),"")</f>
        <v/>
      </c>
      <c r="BG23" s="1" t="str">
        <f ca="1">IF(($A23&lt;&gt;"")*(BG$1&lt;&gt;""),IF(_xlfn.XLOOKUP(BG$1,Attendance_sorted_S!$B22:$CW22,Attendance_sorted_S!$B22:$CW22,"nn")&lt;&gt;"nn","•",""),"")</f>
        <v/>
      </c>
      <c r="BH23" s="1" t="str">
        <f ca="1">IF(($A23&lt;&gt;"")*(BH$1&lt;&gt;""),IF(_xlfn.XLOOKUP(BH$1,Attendance_sorted_S!$B22:$CW22,Attendance_sorted_S!$B22:$CW22,"nn")&lt;&gt;"nn","•",""),"")</f>
        <v/>
      </c>
      <c r="BI23" s="1" t="str">
        <f ca="1">IF(($A23&lt;&gt;"")*(BI$1&lt;&gt;""),IF(_xlfn.XLOOKUP(BI$1,Attendance_sorted_S!$B22:$CW22,Attendance_sorted_S!$B22:$CW22,"nn")&lt;&gt;"nn","•",""),"")</f>
        <v/>
      </c>
      <c r="BJ23" s="1" t="str">
        <f ca="1">IF(($A23&lt;&gt;"")*(BJ$1&lt;&gt;""),IF(_xlfn.XLOOKUP(BJ$1,Attendance_sorted_S!$B22:$CW22,Attendance_sorted_S!$B22:$CW22,"nn")&lt;&gt;"nn","•",""),"")</f>
        <v/>
      </c>
      <c r="BK23" s="1" t="str">
        <f ca="1">IF(($A23&lt;&gt;"")*(BK$1&lt;&gt;""),IF(_xlfn.XLOOKUP(BK$1,Attendance_sorted_S!$B22:$CW22,Attendance_sorted_S!$B22:$CW22,"nn")&lt;&gt;"nn","•",""),"")</f>
        <v/>
      </c>
      <c r="BL23" s="1" t="str">
        <f ca="1">IF(($A23&lt;&gt;"")*(BL$1&lt;&gt;""),IF(_xlfn.XLOOKUP(BL$1,Attendance_sorted_S!$B22:$CW22,Attendance_sorted_S!$B22:$CW22,"nn")&lt;&gt;"nn","•",""),"")</f>
        <v/>
      </c>
      <c r="BM23" s="1" t="str">
        <f ca="1">IF(($A23&lt;&gt;"")*(BM$1&lt;&gt;""),IF(_xlfn.XLOOKUP(BM$1,Attendance_sorted_S!$B22:$CW22,Attendance_sorted_S!$B22:$CW22,"nn")&lt;&gt;"nn","•",""),"")</f>
        <v/>
      </c>
      <c r="BN23" s="1" t="str">
        <f ca="1">IF(($A23&lt;&gt;"")*(BN$1&lt;&gt;""),IF(_xlfn.XLOOKUP(BN$1,Attendance_sorted_S!$B22:$CW22,Attendance_sorted_S!$B22:$CW22,"nn")&lt;&gt;"nn","•",""),"")</f>
        <v/>
      </c>
      <c r="BO23" s="1" t="str">
        <f ca="1">IF(($A23&lt;&gt;"")*(BO$1&lt;&gt;""),IF(_xlfn.XLOOKUP(BO$1,Attendance_sorted_S!$B22:$CW22,Attendance_sorted_S!$B22:$CW22,"nn")&lt;&gt;"nn","•",""),"")</f>
        <v/>
      </c>
      <c r="BP23" s="1" t="str">
        <f ca="1">IF(($A23&lt;&gt;"")*(BP$1&lt;&gt;""),IF(_xlfn.XLOOKUP(BP$1,Attendance_sorted_S!$B22:$CW22,Attendance_sorted_S!$B22:$CW22,"nn")&lt;&gt;"nn","•",""),"")</f>
        <v/>
      </c>
      <c r="BQ23" s="1" t="str">
        <f ca="1">IF(($A23&lt;&gt;"")*(BQ$1&lt;&gt;""),IF(_xlfn.XLOOKUP(BQ$1,Attendance_sorted_S!$B22:$CW22,Attendance_sorted_S!$B22:$CW22,"nn")&lt;&gt;"nn","•",""),"")</f>
        <v/>
      </c>
      <c r="BR23" s="1" t="str">
        <f ca="1">IF(($A23&lt;&gt;"")*(BR$1&lt;&gt;""),IF(_xlfn.XLOOKUP(BR$1,Attendance_sorted_S!$B22:$CW22,Attendance_sorted_S!$B22:$CW22,"nn")&lt;&gt;"nn","•",""),"")</f>
        <v/>
      </c>
      <c r="BS23" s="1" t="str">
        <f ca="1">IF(($A23&lt;&gt;"")*(BS$1&lt;&gt;""),IF(_xlfn.XLOOKUP(BS$1,Attendance_sorted_S!$B22:$CW22,Attendance_sorted_S!$B22:$CW22,"nn")&lt;&gt;"nn","•",""),"")</f>
        <v/>
      </c>
      <c r="BT23" s="1" t="str">
        <f ca="1">IF(($A23&lt;&gt;"")*(BT$1&lt;&gt;""),IF(_xlfn.XLOOKUP(BT$1,Attendance_sorted_S!$B22:$CW22,Attendance_sorted_S!$B22:$CW22,"nn")&lt;&gt;"nn","•",""),"")</f>
        <v/>
      </c>
      <c r="BU23" s="1" t="str">
        <f ca="1">IF(($A23&lt;&gt;"")*(BU$1&lt;&gt;""),IF(_xlfn.XLOOKUP(BU$1,Attendance_sorted_S!$B22:$CW22,Attendance_sorted_S!$B22:$CW22,"nn")&lt;&gt;"nn","•",""),"")</f>
        <v/>
      </c>
      <c r="BV23" s="1" t="str">
        <f ca="1">IF(($A23&lt;&gt;"")*(BV$1&lt;&gt;""),IF(_xlfn.XLOOKUP(BV$1,Attendance_sorted_S!$B22:$CW22,Attendance_sorted_S!$B22:$CW22,"nn")&lt;&gt;"nn","•",""),"")</f>
        <v/>
      </c>
      <c r="BW23" s="1" t="str">
        <f ca="1">IF(($A23&lt;&gt;"")*(BW$1&lt;&gt;""),IF(_xlfn.XLOOKUP(BW$1,Attendance_sorted_S!$B22:$CW22,Attendance_sorted_S!$B22:$CW22,"nn")&lt;&gt;"nn","•",""),"")</f>
        <v/>
      </c>
      <c r="BX23" s="1" t="str">
        <f ca="1">IF(($A23&lt;&gt;"")*(BX$1&lt;&gt;""),IF(_xlfn.XLOOKUP(BX$1,Attendance_sorted_S!$B22:$CW22,Attendance_sorted_S!$B22:$CW22,"nn")&lt;&gt;"nn","•",""),"")</f>
        <v/>
      </c>
      <c r="BY23" s="1" t="str">
        <f ca="1">IF(($A23&lt;&gt;"")*(BY$1&lt;&gt;""),IF(_xlfn.XLOOKUP(BY$1,Attendance_sorted_S!$B22:$CW22,Attendance_sorted_S!$B22:$CW22,"nn")&lt;&gt;"nn","•",""),"")</f>
        <v/>
      </c>
      <c r="BZ23" s="1" t="str">
        <f ca="1">IF(($A23&lt;&gt;"")*(BZ$1&lt;&gt;""),IF(_xlfn.XLOOKUP(BZ$1,Attendance_sorted_S!$B22:$CW22,Attendance_sorted_S!$B22:$CW22,"nn")&lt;&gt;"nn","•",""),"")</f>
        <v/>
      </c>
      <c r="CA23" s="1" t="str">
        <f ca="1">IF(($A23&lt;&gt;"")*(CA$1&lt;&gt;""),IF(_xlfn.XLOOKUP(CA$1,Attendance_sorted_S!$B22:$CW22,Attendance_sorted_S!$B22:$CW22,"nn")&lt;&gt;"nn","•",""),"")</f>
        <v/>
      </c>
      <c r="CB23" s="1" t="str">
        <f ca="1">IF(($A23&lt;&gt;"")*(CB$1&lt;&gt;""),IF(_xlfn.XLOOKUP(CB$1,Attendance_sorted_S!$B22:$CW22,Attendance_sorted_S!$B22:$CW22,"nn")&lt;&gt;"nn","•",""),"")</f>
        <v/>
      </c>
      <c r="CC23" s="1" t="str">
        <f ca="1">IF(($A23&lt;&gt;"")*(CC$1&lt;&gt;""),IF(_xlfn.XLOOKUP(CC$1,Attendance_sorted_S!$B22:$CW22,Attendance_sorted_S!$B22:$CW22,"nn")&lt;&gt;"nn","•",""),"")</f>
        <v/>
      </c>
      <c r="CD23" s="1" t="str">
        <f ca="1">IF(($A23&lt;&gt;"")*(CD$1&lt;&gt;""),IF(_xlfn.XLOOKUP(CD$1,Attendance_sorted_S!$B22:$CW22,Attendance_sorted_S!$B22:$CW22,"nn")&lt;&gt;"nn","•",""),"")</f>
        <v/>
      </c>
      <c r="CE23" s="1" t="str">
        <f ca="1">IF(($A23&lt;&gt;"")*(CE$1&lt;&gt;""),IF(_xlfn.XLOOKUP(CE$1,Attendance_sorted_S!$B22:$CW22,Attendance_sorted_S!$B22:$CW22,"nn")&lt;&gt;"nn","•",""),"")</f>
        <v/>
      </c>
      <c r="CF23" s="1" t="str">
        <f ca="1">IF(($A23&lt;&gt;"")*(CF$1&lt;&gt;""),IF(_xlfn.XLOOKUP(CF$1,Attendance_sorted_S!$B22:$CW22,Attendance_sorted_S!$B22:$CW22,"nn")&lt;&gt;"nn","•",""),"")</f>
        <v/>
      </c>
      <c r="CG23" s="1" t="str">
        <f ca="1">IF(($A23&lt;&gt;"")*(CG$1&lt;&gt;""),IF(_xlfn.XLOOKUP(CG$1,Attendance_sorted_S!$B22:$CW22,Attendance_sorted_S!$B22:$CW22,"nn")&lt;&gt;"nn","•",""),"")</f>
        <v/>
      </c>
      <c r="CH23" s="1" t="str">
        <f ca="1">IF(($A23&lt;&gt;"")*(CH$1&lt;&gt;""),IF(_xlfn.XLOOKUP(CH$1,Attendance_sorted_S!$B22:$CW22,Attendance_sorted_S!$B22:$CW22,"nn")&lt;&gt;"nn","•",""),"")</f>
        <v/>
      </c>
      <c r="CI23" s="1" t="str">
        <f ca="1">IF(($A23&lt;&gt;"")*(CI$1&lt;&gt;""),IF(_xlfn.XLOOKUP(CI$1,Attendance_sorted_S!$B22:$CW22,Attendance_sorted_S!$B22:$CW22,"nn")&lt;&gt;"nn","•",""),"")</f>
        <v/>
      </c>
      <c r="CJ23" s="1" t="str">
        <f ca="1">IF(($A23&lt;&gt;"")*(CJ$1&lt;&gt;""),IF(_xlfn.XLOOKUP(CJ$1,Attendance_sorted_S!$B22:$CW22,Attendance_sorted_S!$B22:$CW22,"nn")&lt;&gt;"nn","•",""),"")</f>
        <v/>
      </c>
      <c r="CK23" s="1" t="str">
        <f ca="1">IF(($A23&lt;&gt;"")*(CK$1&lt;&gt;""),IF(_xlfn.XLOOKUP(CK$1,Attendance_sorted_S!$B22:$CW22,Attendance_sorted_S!$B22:$CW22,"nn")&lt;&gt;"nn","•",""),"")</f>
        <v/>
      </c>
      <c r="CL23" s="1" t="str">
        <f ca="1">IF(($A23&lt;&gt;"")*(CL$1&lt;&gt;""),IF(_xlfn.XLOOKUP(CL$1,Attendance_sorted_S!$B22:$CW22,Attendance_sorted_S!$B22:$CW22,"nn")&lt;&gt;"nn","•",""),"")</f>
        <v/>
      </c>
      <c r="CM23" s="1" t="str">
        <f ca="1">IF(($A23&lt;&gt;"")*(CM$1&lt;&gt;""),IF(_xlfn.XLOOKUP(CM$1,Attendance_sorted_S!$B22:$CW22,Attendance_sorted_S!$B22:$CW22,"nn")&lt;&gt;"nn","•",""),"")</f>
        <v/>
      </c>
      <c r="CN23" s="1" t="str">
        <f ca="1">IF(($A23&lt;&gt;"")*(CN$1&lt;&gt;""),IF(_xlfn.XLOOKUP(CN$1,Attendance_sorted_S!$B22:$CW22,Attendance_sorted_S!$B22:$CW22,"nn")&lt;&gt;"nn","•",""),"")</f>
        <v/>
      </c>
      <c r="CO23" s="1" t="str">
        <f ca="1">IF(($A23&lt;&gt;"")*(CO$1&lt;&gt;""),IF(_xlfn.XLOOKUP(CO$1,Attendance_sorted_S!$B22:$CW22,Attendance_sorted_S!$B22:$CW22,"nn")&lt;&gt;"nn","•",""),"")</f>
        <v/>
      </c>
      <c r="CP23" s="1" t="str">
        <f ca="1">IF(($A23&lt;&gt;"")*(CP$1&lt;&gt;""),IF(_xlfn.XLOOKUP(CP$1,Attendance_sorted_S!$B22:$CW22,Attendance_sorted_S!$B22:$CW22,"nn")&lt;&gt;"nn","•",""),"")</f>
        <v/>
      </c>
      <c r="CQ23" s="1" t="str">
        <f ca="1">IF(($A23&lt;&gt;"")*(CQ$1&lt;&gt;""),IF(_xlfn.XLOOKUP(CQ$1,Attendance_sorted_S!$B22:$CW22,Attendance_sorted_S!$B22:$CW22,"nn")&lt;&gt;"nn","•",""),"")</f>
        <v/>
      </c>
      <c r="CR23" s="1" t="str">
        <f ca="1">IF(($A23&lt;&gt;"")*(CR$1&lt;&gt;""),IF(_xlfn.XLOOKUP(CR$1,Attendance_sorted_S!$B22:$CW22,Attendance_sorted_S!$B22:$CW22,"nn")&lt;&gt;"nn","•",""),"")</f>
        <v/>
      </c>
      <c r="CS23" s="1" t="str">
        <f ca="1">IF(($A23&lt;&gt;"")*(CS$1&lt;&gt;""),IF(_xlfn.XLOOKUP(CS$1,Attendance_sorted_S!$B22:$CW22,Attendance_sorted_S!$B22:$CW22,"nn")&lt;&gt;"nn","•",""),"")</f>
        <v/>
      </c>
      <c r="CT23" s="1" t="str">
        <f ca="1">IF(($A23&lt;&gt;"")*(CT$1&lt;&gt;""),IF(_xlfn.XLOOKUP(CT$1,Attendance_sorted_S!$B22:$CW22,Attendance_sorted_S!$B22:$CW22,"nn")&lt;&gt;"nn","•",""),"")</f>
        <v/>
      </c>
      <c r="CU23" s="1" t="str">
        <f ca="1">IF(($A23&lt;&gt;"")*(CU$1&lt;&gt;""),IF(_xlfn.XLOOKUP(CU$1,Attendance_sorted_S!$B22:$CW22,Attendance_sorted_S!$B22:$CW22,"nn")&lt;&gt;"nn","•",""),"")</f>
        <v/>
      </c>
      <c r="CV23" s="1" t="str">
        <f ca="1">IF(($A23&lt;&gt;"")*(CV$1&lt;&gt;""),IF(_xlfn.XLOOKUP(CV$1,Attendance_sorted_S!$B22:$CW22,Attendance_sorted_S!$B22:$CW22,"nn")&lt;&gt;"nn","•",""),"")</f>
        <v/>
      </c>
      <c r="CW23" s="1" t="str">
        <f ca="1">IF(($A23&lt;&gt;"")*(CW$1&lt;&gt;""),IF(_xlfn.XLOOKUP(CW$1,Attendance_sorted_S!$B22:$CW22,Attendance_sorted_S!$B22:$CW22,"nn")&lt;&gt;"nn","•",""),"")</f>
        <v/>
      </c>
    </row>
    <row r="24" spans="1:101">
      <c r="A24" s="1">
        <v>703</v>
      </c>
      <c r="B24" s="1" t="str">
        <f ca="1">IF(($A24&lt;&gt;"")*(B$1&lt;&gt;""),IF(_xlfn.XLOOKUP(B$1,Attendance_sorted_S!$B23:$CW23,Attendance_sorted_S!$B23:$CW23,"nn")&lt;&gt;"nn","•",""),"")</f>
        <v>•</v>
      </c>
      <c r="C24" s="1" t="str">
        <f ca="1">IF(($A24&lt;&gt;"")*(C$1&lt;&gt;""),IF(_xlfn.XLOOKUP(C$1,Attendance_sorted_S!$B23:$CW23,Attendance_sorted_S!$B23:$CW23,"nn")&lt;&gt;"nn","•",""),"")</f>
        <v/>
      </c>
      <c r="D24" s="1" t="str">
        <f ca="1">IF(($A24&lt;&gt;"")*(D$1&lt;&gt;""),IF(_xlfn.XLOOKUP(D$1,Attendance_sorted_S!$B23:$CW23,Attendance_sorted_S!$B23:$CW23,"nn")&lt;&gt;"nn","•",""),"")</f>
        <v/>
      </c>
      <c r="E24" s="1" t="str">
        <f ca="1">IF(($A24&lt;&gt;"")*(E$1&lt;&gt;""),IF(_xlfn.XLOOKUP(E$1,Attendance_sorted_S!$B23:$CW23,Attendance_sorted_S!$B23:$CW23,"nn")&lt;&gt;"nn","•",""),"")</f>
        <v>•</v>
      </c>
      <c r="F24" s="1" t="str">
        <f ca="1">IF(($A24&lt;&gt;"")*(F$1&lt;&gt;""),IF(_xlfn.XLOOKUP(F$1,Attendance_sorted_S!$B23:$CW23,Attendance_sorted_S!$B23:$CW23,"nn")&lt;&gt;"nn","•",""),"")</f>
        <v/>
      </c>
      <c r="G24" s="1" t="str">
        <f ca="1">IF(($A24&lt;&gt;"")*(G$1&lt;&gt;""),IF(_xlfn.XLOOKUP(G$1,Attendance_sorted_S!$B23:$CW23,Attendance_sorted_S!$B23:$CW23,"nn")&lt;&gt;"nn","•",""),"")</f>
        <v>•</v>
      </c>
      <c r="H24" s="1" t="str">
        <f ca="1">IF(($A24&lt;&gt;"")*(H$1&lt;&gt;""),IF(_xlfn.XLOOKUP(H$1,Attendance_sorted_S!$B23:$CW23,Attendance_sorted_S!$B23:$CW23,"nn")&lt;&gt;"nn","•",""),"")</f>
        <v/>
      </c>
      <c r="I24" s="1" t="str">
        <f ca="1">IF(($A24&lt;&gt;"")*(I$1&lt;&gt;""),IF(_xlfn.XLOOKUP(I$1,Attendance_sorted_S!$B23:$CW23,Attendance_sorted_S!$B23:$CW23,"nn")&lt;&gt;"nn","•",""),"")</f>
        <v>•</v>
      </c>
      <c r="J24" s="1" t="str">
        <f ca="1">IF(($A24&lt;&gt;"")*(J$1&lt;&gt;""),IF(_xlfn.XLOOKUP(J$1,Attendance_sorted_S!$B23:$CW23,Attendance_sorted_S!$B23:$CW23,"nn")&lt;&gt;"nn","•",""),"")</f>
        <v>•</v>
      </c>
      <c r="K24" s="1" t="str">
        <f ca="1">IF(($A24&lt;&gt;"")*(K$1&lt;&gt;""),IF(_xlfn.XLOOKUP(K$1,Attendance_sorted_S!$B23:$CW23,Attendance_sorted_S!$B23:$CW23,"nn")&lt;&gt;"nn","•",""),"")</f>
        <v/>
      </c>
      <c r="L24" s="1" t="str">
        <f ca="1">IF(($A24&lt;&gt;"")*(L$1&lt;&gt;""),IF(_xlfn.XLOOKUP(L$1,Attendance_sorted_S!$B23:$CW23,Attendance_sorted_S!$B23:$CW23,"nn")&lt;&gt;"nn","•",""),"")</f>
        <v>•</v>
      </c>
      <c r="M24" s="1" t="str">
        <f ca="1">IF(($A24&lt;&gt;"")*(M$1&lt;&gt;""),IF(_xlfn.XLOOKUP(M$1,Attendance_sorted_S!$B23:$CW23,Attendance_sorted_S!$B23:$CW23,"nn")&lt;&gt;"nn","•",""),"")</f>
        <v>•</v>
      </c>
      <c r="N24" s="1" t="str">
        <f ca="1">IF(($A24&lt;&gt;"")*(N$1&lt;&gt;""),IF(_xlfn.XLOOKUP(N$1,Attendance_sorted_S!$B23:$CW23,Attendance_sorted_S!$B23:$CW23,"nn")&lt;&gt;"nn","•",""),"")</f>
        <v>•</v>
      </c>
      <c r="O24" s="1" t="str">
        <f ca="1">IF(($A24&lt;&gt;"")*(O$1&lt;&gt;""),IF(_xlfn.XLOOKUP(O$1,Attendance_sorted_S!$B23:$CW23,Attendance_sorted_S!$B23:$CW23,"nn")&lt;&gt;"nn","•",""),"")</f>
        <v>•</v>
      </c>
      <c r="P24" s="1" t="str">
        <f ca="1">IF(($A24&lt;&gt;"")*(P$1&lt;&gt;""),IF(_xlfn.XLOOKUP(P$1,Attendance_sorted_S!$B23:$CW23,Attendance_sorted_S!$B23:$CW23,"nn")&lt;&gt;"nn","•",""),"")</f>
        <v/>
      </c>
      <c r="Q24" s="1" t="str">
        <f ca="1">IF(($A24&lt;&gt;"")*(Q$1&lt;&gt;""),IF(_xlfn.XLOOKUP(Q$1,Attendance_sorted_S!$B23:$CW23,Attendance_sorted_S!$B23:$CW23,"nn")&lt;&gt;"nn","•",""),"")</f>
        <v/>
      </c>
      <c r="R24" s="1" t="str">
        <f ca="1">IF(($A24&lt;&gt;"")*(R$1&lt;&gt;""),IF(_xlfn.XLOOKUP(R$1,Attendance_sorted_S!$B23:$CW23,Attendance_sorted_S!$B23:$CW23,"nn")&lt;&gt;"nn","•",""),"")</f>
        <v/>
      </c>
      <c r="S24" s="1" t="str">
        <f ca="1">IF(($A24&lt;&gt;"")*(S$1&lt;&gt;""),IF(_xlfn.XLOOKUP(S$1,Attendance_sorted_S!$B23:$CW23,Attendance_sorted_S!$B23:$CW23,"nn")&lt;&gt;"nn","•",""),"")</f>
        <v>•</v>
      </c>
      <c r="T24" s="1" t="str">
        <f ca="1">IF(($A24&lt;&gt;"")*(T$1&lt;&gt;""),IF(_xlfn.XLOOKUP(T$1,Attendance_sorted_S!$B23:$CW23,Attendance_sorted_S!$B23:$CW23,"nn")&lt;&gt;"nn","•",""),"")</f>
        <v/>
      </c>
      <c r="U24" s="1" t="str">
        <f ca="1">IF(($A24&lt;&gt;"")*(U$1&lt;&gt;""),IF(_xlfn.XLOOKUP(U$1,Attendance_sorted_S!$B23:$CW23,Attendance_sorted_S!$B23:$CW23,"nn")&lt;&gt;"nn","•",""),"")</f>
        <v>•</v>
      </c>
      <c r="V24" s="1" t="str">
        <f ca="1">IF(($A24&lt;&gt;"")*(V$1&lt;&gt;""),IF(_xlfn.XLOOKUP(V$1,Attendance_sorted_S!$B23:$CW23,Attendance_sorted_S!$B23:$CW23,"nn")&lt;&gt;"nn","•",""),"")</f>
        <v>•</v>
      </c>
      <c r="W24" s="1" t="str">
        <f ca="1">IF(($A24&lt;&gt;"")*(W$1&lt;&gt;""),IF(_xlfn.XLOOKUP(W$1,Attendance_sorted_S!$B23:$CW23,Attendance_sorted_S!$B23:$CW23,"nn")&lt;&gt;"nn","•",""),"")</f>
        <v/>
      </c>
      <c r="X24" s="1" t="str">
        <f ca="1">IF(($A24&lt;&gt;"")*(X$1&lt;&gt;""),IF(_xlfn.XLOOKUP(X$1,Attendance_sorted_S!$B23:$CW23,Attendance_sorted_S!$B23:$CW23,"nn")&lt;&gt;"nn","•",""),"")</f>
        <v/>
      </c>
      <c r="Y24" s="1" t="str">
        <f ca="1">IF(($A24&lt;&gt;"")*(Y$1&lt;&gt;""),IF(_xlfn.XLOOKUP(Y$1,Attendance_sorted_S!$B23:$CW23,Attendance_sorted_S!$B23:$CW23,"nn")&lt;&gt;"nn","•",""),"")</f>
        <v/>
      </c>
      <c r="Z24" s="1" t="str">
        <f ca="1">IF(($A24&lt;&gt;"")*(Z$1&lt;&gt;""),IF(_xlfn.XLOOKUP(Z$1,Attendance_sorted_S!$B23:$CW23,Attendance_sorted_S!$B23:$CW23,"nn")&lt;&gt;"nn","•",""),"")</f>
        <v/>
      </c>
      <c r="AA24" s="1" t="str">
        <f ca="1">IF(($A24&lt;&gt;"")*(AA$1&lt;&gt;""),IF(_xlfn.XLOOKUP(AA$1,Attendance_sorted_S!$B23:$CW23,Attendance_sorted_S!$B23:$CW23,"nn")&lt;&gt;"nn","•",""),"")</f>
        <v/>
      </c>
      <c r="AB24" s="1" t="str">
        <f ca="1">IF(($A24&lt;&gt;"")*(AB$1&lt;&gt;""),IF(_xlfn.XLOOKUP(AB$1,Attendance_sorted_S!$B23:$CW23,Attendance_sorted_S!$B23:$CW23,"nn")&lt;&gt;"nn","•",""),"")</f>
        <v/>
      </c>
      <c r="AC24" s="1" t="str">
        <f ca="1">IF(($A24&lt;&gt;"")*(AC$1&lt;&gt;""),IF(_xlfn.XLOOKUP(AC$1,Attendance_sorted_S!$B23:$CW23,Attendance_sorted_S!$B23:$CW23,"nn")&lt;&gt;"nn","•",""),"")</f>
        <v/>
      </c>
      <c r="AD24" s="1" t="str">
        <f ca="1">IF(($A24&lt;&gt;"")*(AD$1&lt;&gt;""),IF(_xlfn.XLOOKUP(AD$1,Attendance_sorted_S!$B23:$CW23,Attendance_sorted_S!$B23:$CW23,"nn")&lt;&gt;"nn","•",""),"")</f>
        <v/>
      </c>
      <c r="AE24" s="1" t="str">
        <f ca="1">IF(($A24&lt;&gt;"")*(AE$1&lt;&gt;""),IF(_xlfn.XLOOKUP(AE$1,Attendance_sorted_S!$B23:$CW23,Attendance_sorted_S!$B23:$CW23,"nn")&lt;&gt;"nn","•",""),"")</f>
        <v/>
      </c>
      <c r="AF24" s="1" t="str">
        <f ca="1">IF(($A24&lt;&gt;"")*(AF$1&lt;&gt;""),IF(_xlfn.XLOOKUP(AF$1,Attendance_sorted_S!$B23:$CW23,Attendance_sorted_S!$B23:$CW23,"nn")&lt;&gt;"nn","•",""),"")</f>
        <v/>
      </c>
      <c r="AG24" s="1" t="str">
        <f ca="1">IF(($A24&lt;&gt;"")*(AG$1&lt;&gt;""),IF(_xlfn.XLOOKUP(AG$1,Attendance_sorted_S!$B23:$CW23,Attendance_sorted_S!$B23:$CW23,"nn")&lt;&gt;"nn","•",""),"")</f>
        <v/>
      </c>
      <c r="AH24" s="1" t="str">
        <f ca="1">IF(($A24&lt;&gt;"")*(AH$1&lt;&gt;""),IF(_xlfn.XLOOKUP(AH$1,Attendance_sorted_S!$B23:$CW23,Attendance_sorted_S!$B23:$CW23,"nn")&lt;&gt;"nn","•",""),"")</f>
        <v/>
      </c>
      <c r="AI24" s="1" t="str">
        <f ca="1">IF(($A24&lt;&gt;"")*(AI$1&lt;&gt;""),IF(_xlfn.XLOOKUP(AI$1,Attendance_sorted_S!$B23:$CW23,Attendance_sorted_S!$B23:$CW23,"nn")&lt;&gt;"nn","•",""),"")</f>
        <v/>
      </c>
      <c r="AJ24" s="1" t="str">
        <f ca="1">IF(($A24&lt;&gt;"")*(AJ$1&lt;&gt;""),IF(_xlfn.XLOOKUP(AJ$1,Attendance_sorted_S!$B23:$CW23,Attendance_sorted_S!$B23:$CW23,"nn")&lt;&gt;"nn","•",""),"")</f>
        <v/>
      </c>
      <c r="AK24" s="1" t="str">
        <f ca="1">IF(($A24&lt;&gt;"")*(AK$1&lt;&gt;""),IF(_xlfn.XLOOKUP(AK$1,Attendance_sorted_S!$B23:$CW23,Attendance_sorted_S!$B23:$CW23,"nn")&lt;&gt;"nn","•",""),"")</f>
        <v/>
      </c>
      <c r="AL24" s="1" t="str">
        <f ca="1">IF(($A24&lt;&gt;"")*(AL$1&lt;&gt;""),IF(_xlfn.XLOOKUP(AL$1,Attendance_sorted_S!$B23:$CW23,Attendance_sorted_S!$B23:$CW23,"nn")&lt;&gt;"nn","•",""),"")</f>
        <v/>
      </c>
      <c r="AM24" s="1" t="str">
        <f ca="1">IF(($A24&lt;&gt;"")*(AM$1&lt;&gt;""),IF(_xlfn.XLOOKUP(AM$1,Attendance_sorted_S!$B23:$CW23,Attendance_sorted_S!$B23:$CW23,"nn")&lt;&gt;"nn","•",""),"")</f>
        <v/>
      </c>
      <c r="AN24" s="1" t="str">
        <f ca="1">IF(($A24&lt;&gt;"")*(AN$1&lt;&gt;""),IF(_xlfn.XLOOKUP(AN$1,Attendance_sorted_S!$B23:$CW23,Attendance_sorted_S!$B23:$CW23,"nn")&lt;&gt;"nn","•",""),"")</f>
        <v/>
      </c>
      <c r="AO24" s="1" t="str">
        <f ca="1">IF(($A24&lt;&gt;"")*(AO$1&lt;&gt;""),IF(_xlfn.XLOOKUP(AO$1,Attendance_sorted_S!$B23:$CW23,Attendance_sorted_S!$B23:$CW23,"nn")&lt;&gt;"nn","•",""),"")</f>
        <v/>
      </c>
      <c r="AP24" s="1" t="str">
        <f ca="1">IF(($A24&lt;&gt;"")*(AP$1&lt;&gt;""),IF(_xlfn.XLOOKUP(AP$1,Attendance_sorted_S!$B23:$CW23,Attendance_sorted_S!$B23:$CW23,"nn")&lt;&gt;"nn","•",""),"")</f>
        <v/>
      </c>
      <c r="AQ24" s="1" t="str">
        <f ca="1">IF(($A24&lt;&gt;"")*(AQ$1&lt;&gt;""),IF(_xlfn.XLOOKUP(AQ$1,Attendance_sorted_S!$B23:$CW23,Attendance_sorted_S!$B23:$CW23,"nn")&lt;&gt;"nn","•",""),"")</f>
        <v/>
      </c>
      <c r="AR24" s="1" t="str">
        <f ca="1">IF(($A24&lt;&gt;"")*(AR$1&lt;&gt;""),IF(_xlfn.XLOOKUP(AR$1,Attendance_sorted_S!$B23:$CW23,Attendance_sorted_S!$B23:$CW23,"nn")&lt;&gt;"nn","•",""),"")</f>
        <v/>
      </c>
      <c r="AS24" s="1" t="str">
        <f ca="1">IF(($A24&lt;&gt;"")*(AS$1&lt;&gt;""),IF(_xlfn.XLOOKUP(AS$1,Attendance_sorted_S!$B23:$CW23,Attendance_sorted_S!$B23:$CW23,"nn")&lt;&gt;"nn","•",""),"")</f>
        <v/>
      </c>
      <c r="AT24" s="1" t="str">
        <f ca="1">IF(($A24&lt;&gt;"")*(AT$1&lt;&gt;""),IF(_xlfn.XLOOKUP(AT$1,Attendance_sorted_S!$B23:$CW23,Attendance_sorted_S!$B23:$CW23,"nn")&lt;&gt;"nn","•",""),"")</f>
        <v/>
      </c>
      <c r="AU24" s="1" t="str">
        <f ca="1">IF(($A24&lt;&gt;"")*(AU$1&lt;&gt;""),IF(_xlfn.XLOOKUP(AU$1,Attendance_sorted_S!$B23:$CW23,Attendance_sorted_S!$B23:$CW23,"nn")&lt;&gt;"nn","•",""),"")</f>
        <v/>
      </c>
      <c r="AV24" s="1" t="str">
        <f ca="1">IF(($A24&lt;&gt;"")*(AV$1&lt;&gt;""),IF(_xlfn.XLOOKUP(AV$1,Attendance_sorted_S!$B23:$CW23,Attendance_sorted_S!$B23:$CW23,"nn")&lt;&gt;"nn","•",""),"")</f>
        <v/>
      </c>
      <c r="AW24" s="1" t="str">
        <f ca="1">IF(($A24&lt;&gt;"")*(AW$1&lt;&gt;""),IF(_xlfn.XLOOKUP(AW$1,Attendance_sorted_S!$B23:$CW23,Attendance_sorted_S!$B23:$CW23,"nn")&lt;&gt;"nn","•",""),"")</f>
        <v/>
      </c>
      <c r="AX24" s="1" t="str">
        <f ca="1">IF(($A24&lt;&gt;"")*(AX$1&lt;&gt;""),IF(_xlfn.XLOOKUP(AX$1,Attendance_sorted_S!$B23:$CW23,Attendance_sorted_S!$B23:$CW23,"nn")&lt;&gt;"nn","•",""),"")</f>
        <v/>
      </c>
      <c r="AY24" s="1" t="str">
        <f ca="1">IF(($A24&lt;&gt;"")*(AY$1&lt;&gt;""),IF(_xlfn.XLOOKUP(AY$1,Attendance_sorted_S!$B23:$CW23,Attendance_sorted_S!$B23:$CW23,"nn")&lt;&gt;"nn","•",""),"")</f>
        <v/>
      </c>
      <c r="AZ24" s="1" t="str">
        <f ca="1">IF(($A24&lt;&gt;"")*(AZ$1&lt;&gt;""),IF(_xlfn.XLOOKUP(AZ$1,Attendance_sorted_S!$B23:$CW23,Attendance_sorted_S!$B23:$CW23,"nn")&lt;&gt;"nn","•",""),"")</f>
        <v/>
      </c>
      <c r="BA24" s="1" t="str">
        <f ca="1">IF(($A24&lt;&gt;"")*(BA$1&lt;&gt;""),IF(_xlfn.XLOOKUP(BA$1,Attendance_sorted_S!$B23:$CW23,Attendance_sorted_S!$B23:$CW23,"nn")&lt;&gt;"nn","•",""),"")</f>
        <v/>
      </c>
      <c r="BB24" s="1" t="str">
        <f ca="1">IF(($A24&lt;&gt;"")*(BB$1&lt;&gt;""),IF(_xlfn.XLOOKUP(BB$1,Attendance_sorted_S!$B23:$CW23,Attendance_sorted_S!$B23:$CW23,"nn")&lt;&gt;"nn","•",""),"")</f>
        <v/>
      </c>
      <c r="BC24" s="1" t="str">
        <f ca="1">IF(($A24&lt;&gt;"")*(BC$1&lt;&gt;""),IF(_xlfn.XLOOKUP(BC$1,Attendance_sorted_S!$B23:$CW23,Attendance_sorted_S!$B23:$CW23,"nn")&lt;&gt;"nn","•",""),"")</f>
        <v/>
      </c>
      <c r="BD24" s="1" t="str">
        <f ca="1">IF(($A24&lt;&gt;"")*(BD$1&lt;&gt;""),IF(_xlfn.XLOOKUP(BD$1,Attendance_sorted_S!$B23:$CW23,Attendance_sorted_S!$B23:$CW23,"nn")&lt;&gt;"nn","•",""),"")</f>
        <v/>
      </c>
      <c r="BE24" s="1" t="str">
        <f ca="1">IF(($A24&lt;&gt;"")*(BE$1&lt;&gt;""),IF(_xlfn.XLOOKUP(BE$1,Attendance_sorted_S!$B23:$CW23,Attendance_sorted_S!$B23:$CW23,"nn")&lt;&gt;"nn","•",""),"")</f>
        <v/>
      </c>
      <c r="BF24" s="1" t="str">
        <f ca="1">IF(($A24&lt;&gt;"")*(BF$1&lt;&gt;""),IF(_xlfn.XLOOKUP(BF$1,Attendance_sorted_S!$B23:$CW23,Attendance_sorted_S!$B23:$CW23,"nn")&lt;&gt;"nn","•",""),"")</f>
        <v/>
      </c>
      <c r="BG24" s="1" t="str">
        <f ca="1">IF(($A24&lt;&gt;"")*(BG$1&lt;&gt;""),IF(_xlfn.XLOOKUP(BG$1,Attendance_sorted_S!$B23:$CW23,Attendance_sorted_S!$B23:$CW23,"nn")&lt;&gt;"nn","•",""),"")</f>
        <v/>
      </c>
      <c r="BH24" s="1" t="str">
        <f ca="1">IF(($A24&lt;&gt;"")*(BH$1&lt;&gt;""),IF(_xlfn.XLOOKUP(BH$1,Attendance_sorted_S!$B23:$CW23,Attendance_sorted_S!$B23:$CW23,"nn")&lt;&gt;"nn","•",""),"")</f>
        <v/>
      </c>
      <c r="BI24" s="1" t="str">
        <f ca="1">IF(($A24&lt;&gt;"")*(BI$1&lt;&gt;""),IF(_xlfn.XLOOKUP(BI$1,Attendance_sorted_S!$B23:$CW23,Attendance_sorted_S!$B23:$CW23,"nn")&lt;&gt;"nn","•",""),"")</f>
        <v/>
      </c>
      <c r="BJ24" s="1" t="str">
        <f ca="1">IF(($A24&lt;&gt;"")*(BJ$1&lt;&gt;""),IF(_xlfn.XLOOKUP(BJ$1,Attendance_sorted_S!$B23:$CW23,Attendance_sorted_S!$B23:$CW23,"nn")&lt;&gt;"nn","•",""),"")</f>
        <v/>
      </c>
      <c r="BK24" s="1" t="str">
        <f ca="1">IF(($A24&lt;&gt;"")*(BK$1&lt;&gt;""),IF(_xlfn.XLOOKUP(BK$1,Attendance_sorted_S!$B23:$CW23,Attendance_sorted_S!$B23:$CW23,"nn")&lt;&gt;"nn","•",""),"")</f>
        <v/>
      </c>
      <c r="BL24" s="1" t="str">
        <f ca="1">IF(($A24&lt;&gt;"")*(BL$1&lt;&gt;""),IF(_xlfn.XLOOKUP(BL$1,Attendance_sorted_S!$B23:$CW23,Attendance_sorted_S!$B23:$CW23,"nn")&lt;&gt;"nn","•",""),"")</f>
        <v/>
      </c>
      <c r="BM24" s="1" t="str">
        <f ca="1">IF(($A24&lt;&gt;"")*(BM$1&lt;&gt;""),IF(_xlfn.XLOOKUP(BM$1,Attendance_sorted_S!$B23:$CW23,Attendance_sorted_S!$B23:$CW23,"nn")&lt;&gt;"nn","•",""),"")</f>
        <v/>
      </c>
      <c r="BN24" s="1" t="str">
        <f ca="1">IF(($A24&lt;&gt;"")*(BN$1&lt;&gt;""),IF(_xlfn.XLOOKUP(BN$1,Attendance_sorted_S!$B23:$CW23,Attendance_sorted_S!$B23:$CW23,"nn")&lt;&gt;"nn","•",""),"")</f>
        <v/>
      </c>
      <c r="BO24" s="1" t="str">
        <f ca="1">IF(($A24&lt;&gt;"")*(BO$1&lt;&gt;""),IF(_xlfn.XLOOKUP(BO$1,Attendance_sorted_S!$B23:$CW23,Attendance_sorted_S!$B23:$CW23,"nn")&lt;&gt;"nn","•",""),"")</f>
        <v/>
      </c>
      <c r="BP24" s="1" t="str">
        <f ca="1">IF(($A24&lt;&gt;"")*(BP$1&lt;&gt;""),IF(_xlfn.XLOOKUP(BP$1,Attendance_sorted_S!$B23:$CW23,Attendance_sorted_S!$B23:$CW23,"nn")&lt;&gt;"nn","•",""),"")</f>
        <v/>
      </c>
      <c r="BQ24" s="1" t="str">
        <f ca="1">IF(($A24&lt;&gt;"")*(BQ$1&lt;&gt;""),IF(_xlfn.XLOOKUP(BQ$1,Attendance_sorted_S!$B23:$CW23,Attendance_sorted_S!$B23:$CW23,"nn")&lt;&gt;"nn","•",""),"")</f>
        <v/>
      </c>
      <c r="BR24" s="1" t="str">
        <f ca="1">IF(($A24&lt;&gt;"")*(BR$1&lt;&gt;""),IF(_xlfn.XLOOKUP(BR$1,Attendance_sorted_S!$B23:$CW23,Attendance_sorted_S!$B23:$CW23,"nn")&lt;&gt;"nn","•",""),"")</f>
        <v/>
      </c>
      <c r="BS24" s="1" t="str">
        <f ca="1">IF(($A24&lt;&gt;"")*(BS$1&lt;&gt;""),IF(_xlfn.XLOOKUP(BS$1,Attendance_sorted_S!$B23:$CW23,Attendance_sorted_S!$B23:$CW23,"nn")&lt;&gt;"nn","•",""),"")</f>
        <v/>
      </c>
      <c r="BT24" s="1" t="str">
        <f ca="1">IF(($A24&lt;&gt;"")*(BT$1&lt;&gt;""),IF(_xlfn.XLOOKUP(BT$1,Attendance_sorted_S!$B23:$CW23,Attendance_sorted_S!$B23:$CW23,"nn")&lt;&gt;"nn","•",""),"")</f>
        <v/>
      </c>
      <c r="BU24" s="1" t="str">
        <f ca="1">IF(($A24&lt;&gt;"")*(BU$1&lt;&gt;""),IF(_xlfn.XLOOKUP(BU$1,Attendance_sorted_S!$B23:$CW23,Attendance_sorted_S!$B23:$CW23,"nn")&lt;&gt;"nn","•",""),"")</f>
        <v/>
      </c>
      <c r="BV24" s="1" t="str">
        <f ca="1">IF(($A24&lt;&gt;"")*(BV$1&lt;&gt;""),IF(_xlfn.XLOOKUP(BV$1,Attendance_sorted_S!$B23:$CW23,Attendance_sorted_S!$B23:$CW23,"nn")&lt;&gt;"nn","•",""),"")</f>
        <v/>
      </c>
      <c r="BW24" s="1" t="str">
        <f ca="1">IF(($A24&lt;&gt;"")*(BW$1&lt;&gt;""),IF(_xlfn.XLOOKUP(BW$1,Attendance_sorted_S!$B23:$CW23,Attendance_sorted_S!$B23:$CW23,"nn")&lt;&gt;"nn","•",""),"")</f>
        <v/>
      </c>
      <c r="BX24" s="1" t="str">
        <f ca="1">IF(($A24&lt;&gt;"")*(BX$1&lt;&gt;""),IF(_xlfn.XLOOKUP(BX$1,Attendance_sorted_S!$B23:$CW23,Attendance_sorted_S!$B23:$CW23,"nn")&lt;&gt;"nn","•",""),"")</f>
        <v/>
      </c>
      <c r="BY24" s="1" t="str">
        <f ca="1">IF(($A24&lt;&gt;"")*(BY$1&lt;&gt;""),IF(_xlfn.XLOOKUP(BY$1,Attendance_sorted_S!$B23:$CW23,Attendance_sorted_S!$B23:$CW23,"nn")&lt;&gt;"nn","•",""),"")</f>
        <v/>
      </c>
      <c r="BZ24" s="1" t="str">
        <f ca="1">IF(($A24&lt;&gt;"")*(BZ$1&lt;&gt;""),IF(_xlfn.XLOOKUP(BZ$1,Attendance_sorted_S!$B23:$CW23,Attendance_sorted_S!$B23:$CW23,"nn")&lt;&gt;"nn","•",""),"")</f>
        <v/>
      </c>
      <c r="CA24" s="1" t="str">
        <f ca="1">IF(($A24&lt;&gt;"")*(CA$1&lt;&gt;""),IF(_xlfn.XLOOKUP(CA$1,Attendance_sorted_S!$B23:$CW23,Attendance_sorted_S!$B23:$CW23,"nn")&lt;&gt;"nn","•",""),"")</f>
        <v/>
      </c>
      <c r="CB24" s="1" t="str">
        <f ca="1">IF(($A24&lt;&gt;"")*(CB$1&lt;&gt;""),IF(_xlfn.XLOOKUP(CB$1,Attendance_sorted_S!$B23:$CW23,Attendance_sorted_S!$B23:$CW23,"nn")&lt;&gt;"nn","•",""),"")</f>
        <v/>
      </c>
      <c r="CC24" s="1" t="str">
        <f ca="1">IF(($A24&lt;&gt;"")*(CC$1&lt;&gt;""),IF(_xlfn.XLOOKUP(CC$1,Attendance_sorted_S!$B23:$CW23,Attendance_sorted_S!$B23:$CW23,"nn")&lt;&gt;"nn","•",""),"")</f>
        <v/>
      </c>
      <c r="CD24" s="1" t="str">
        <f ca="1">IF(($A24&lt;&gt;"")*(CD$1&lt;&gt;""),IF(_xlfn.XLOOKUP(CD$1,Attendance_sorted_S!$B23:$CW23,Attendance_sorted_S!$B23:$CW23,"nn")&lt;&gt;"nn","•",""),"")</f>
        <v/>
      </c>
      <c r="CE24" s="1" t="str">
        <f ca="1">IF(($A24&lt;&gt;"")*(CE$1&lt;&gt;""),IF(_xlfn.XLOOKUP(CE$1,Attendance_sorted_S!$B23:$CW23,Attendance_sorted_S!$B23:$CW23,"nn")&lt;&gt;"nn","•",""),"")</f>
        <v/>
      </c>
      <c r="CF24" s="1" t="str">
        <f ca="1">IF(($A24&lt;&gt;"")*(CF$1&lt;&gt;""),IF(_xlfn.XLOOKUP(CF$1,Attendance_sorted_S!$B23:$CW23,Attendance_sorted_S!$B23:$CW23,"nn")&lt;&gt;"nn","•",""),"")</f>
        <v/>
      </c>
      <c r="CG24" s="1" t="str">
        <f ca="1">IF(($A24&lt;&gt;"")*(CG$1&lt;&gt;""),IF(_xlfn.XLOOKUP(CG$1,Attendance_sorted_S!$B23:$CW23,Attendance_sorted_S!$B23:$CW23,"nn")&lt;&gt;"nn","•",""),"")</f>
        <v/>
      </c>
      <c r="CH24" s="1" t="str">
        <f ca="1">IF(($A24&lt;&gt;"")*(CH$1&lt;&gt;""),IF(_xlfn.XLOOKUP(CH$1,Attendance_sorted_S!$B23:$CW23,Attendance_sorted_S!$B23:$CW23,"nn")&lt;&gt;"nn","•",""),"")</f>
        <v/>
      </c>
      <c r="CI24" s="1" t="str">
        <f ca="1">IF(($A24&lt;&gt;"")*(CI$1&lt;&gt;""),IF(_xlfn.XLOOKUP(CI$1,Attendance_sorted_S!$B23:$CW23,Attendance_sorted_S!$B23:$CW23,"nn")&lt;&gt;"nn","•",""),"")</f>
        <v/>
      </c>
      <c r="CJ24" s="1" t="str">
        <f ca="1">IF(($A24&lt;&gt;"")*(CJ$1&lt;&gt;""),IF(_xlfn.XLOOKUP(CJ$1,Attendance_sorted_S!$B23:$CW23,Attendance_sorted_S!$B23:$CW23,"nn")&lt;&gt;"nn","•",""),"")</f>
        <v/>
      </c>
      <c r="CK24" s="1" t="str">
        <f ca="1">IF(($A24&lt;&gt;"")*(CK$1&lt;&gt;""),IF(_xlfn.XLOOKUP(CK$1,Attendance_sorted_S!$B23:$CW23,Attendance_sorted_S!$B23:$CW23,"nn")&lt;&gt;"nn","•",""),"")</f>
        <v/>
      </c>
      <c r="CL24" s="1" t="str">
        <f ca="1">IF(($A24&lt;&gt;"")*(CL$1&lt;&gt;""),IF(_xlfn.XLOOKUP(CL$1,Attendance_sorted_S!$B23:$CW23,Attendance_sorted_S!$B23:$CW23,"nn")&lt;&gt;"nn","•",""),"")</f>
        <v/>
      </c>
      <c r="CM24" s="1" t="str">
        <f ca="1">IF(($A24&lt;&gt;"")*(CM$1&lt;&gt;""),IF(_xlfn.XLOOKUP(CM$1,Attendance_sorted_S!$B23:$CW23,Attendance_sorted_S!$B23:$CW23,"nn")&lt;&gt;"nn","•",""),"")</f>
        <v/>
      </c>
      <c r="CN24" s="1" t="str">
        <f ca="1">IF(($A24&lt;&gt;"")*(CN$1&lt;&gt;""),IF(_xlfn.XLOOKUP(CN$1,Attendance_sorted_S!$B23:$CW23,Attendance_sorted_S!$B23:$CW23,"nn")&lt;&gt;"nn","•",""),"")</f>
        <v/>
      </c>
      <c r="CO24" s="1" t="str">
        <f ca="1">IF(($A24&lt;&gt;"")*(CO$1&lt;&gt;""),IF(_xlfn.XLOOKUP(CO$1,Attendance_sorted_S!$B23:$CW23,Attendance_sorted_S!$B23:$CW23,"nn")&lt;&gt;"nn","•",""),"")</f>
        <v/>
      </c>
      <c r="CP24" s="1" t="str">
        <f ca="1">IF(($A24&lt;&gt;"")*(CP$1&lt;&gt;""),IF(_xlfn.XLOOKUP(CP$1,Attendance_sorted_S!$B23:$CW23,Attendance_sorted_S!$B23:$CW23,"nn")&lt;&gt;"nn","•",""),"")</f>
        <v/>
      </c>
      <c r="CQ24" s="1" t="str">
        <f ca="1">IF(($A24&lt;&gt;"")*(CQ$1&lt;&gt;""),IF(_xlfn.XLOOKUP(CQ$1,Attendance_sorted_S!$B23:$CW23,Attendance_sorted_S!$B23:$CW23,"nn")&lt;&gt;"nn","•",""),"")</f>
        <v/>
      </c>
      <c r="CR24" s="1" t="str">
        <f ca="1">IF(($A24&lt;&gt;"")*(CR$1&lt;&gt;""),IF(_xlfn.XLOOKUP(CR$1,Attendance_sorted_S!$B23:$CW23,Attendance_sorted_S!$B23:$CW23,"nn")&lt;&gt;"nn","•",""),"")</f>
        <v/>
      </c>
      <c r="CS24" s="1" t="str">
        <f ca="1">IF(($A24&lt;&gt;"")*(CS$1&lt;&gt;""),IF(_xlfn.XLOOKUP(CS$1,Attendance_sorted_S!$B23:$CW23,Attendance_sorted_S!$B23:$CW23,"nn")&lt;&gt;"nn","•",""),"")</f>
        <v/>
      </c>
      <c r="CT24" s="1" t="str">
        <f ca="1">IF(($A24&lt;&gt;"")*(CT$1&lt;&gt;""),IF(_xlfn.XLOOKUP(CT$1,Attendance_sorted_S!$B23:$CW23,Attendance_sorted_S!$B23:$CW23,"nn")&lt;&gt;"nn","•",""),"")</f>
        <v/>
      </c>
      <c r="CU24" s="1" t="str">
        <f ca="1">IF(($A24&lt;&gt;"")*(CU$1&lt;&gt;""),IF(_xlfn.XLOOKUP(CU$1,Attendance_sorted_S!$B23:$CW23,Attendance_sorted_S!$B23:$CW23,"nn")&lt;&gt;"nn","•",""),"")</f>
        <v/>
      </c>
      <c r="CV24" s="1" t="str">
        <f ca="1">IF(($A24&lt;&gt;"")*(CV$1&lt;&gt;""),IF(_xlfn.XLOOKUP(CV$1,Attendance_sorted_S!$B23:$CW23,Attendance_sorted_S!$B23:$CW23,"nn")&lt;&gt;"nn","•",""),"")</f>
        <v/>
      </c>
      <c r="CW24" s="1" t="str">
        <f ca="1">IF(($A24&lt;&gt;"")*(CW$1&lt;&gt;""),IF(_xlfn.XLOOKUP(CW$1,Attendance_sorted_S!$B23:$CW23,Attendance_sorted_S!$B23:$CW23,"nn")&lt;&gt;"nn","•",""),"")</f>
        <v/>
      </c>
    </row>
    <row r="25" spans="1:101">
      <c r="A25" s="1">
        <v>802</v>
      </c>
      <c r="B25" s="1" t="str">
        <f ca="1">IF(($A25&lt;&gt;"")*(B$1&lt;&gt;""),IF(_xlfn.XLOOKUP(B$1,Attendance_sorted_S!$B24:$CW24,Attendance_sorted_S!$B24:$CW24,"nn")&lt;&gt;"nn","•",""),"")</f>
        <v/>
      </c>
      <c r="C25" s="1" t="str">
        <f ca="1">IF(($A25&lt;&gt;"")*(C$1&lt;&gt;""),IF(_xlfn.XLOOKUP(C$1,Attendance_sorted_S!$B24:$CW24,Attendance_sorted_S!$B24:$CW24,"nn")&lt;&gt;"nn","•",""),"")</f>
        <v/>
      </c>
      <c r="D25" s="1" t="str">
        <f ca="1">IF(($A25&lt;&gt;"")*(D$1&lt;&gt;""),IF(_xlfn.XLOOKUP(D$1,Attendance_sorted_S!$B24:$CW24,Attendance_sorted_S!$B24:$CW24,"nn")&lt;&gt;"nn","•",""),"")</f>
        <v/>
      </c>
      <c r="E25" s="1" t="str">
        <f ca="1">IF(($A25&lt;&gt;"")*(E$1&lt;&gt;""),IF(_xlfn.XLOOKUP(E$1,Attendance_sorted_S!$B24:$CW24,Attendance_sorted_S!$B24:$CW24,"nn")&lt;&gt;"nn","•",""),"")</f>
        <v/>
      </c>
      <c r="F25" s="1" t="str">
        <f ca="1">IF(($A25&lt;&gt;"")*(F$1&lt;&gt;""),IF(_xlfn.XLOOKUP(F$1,Attendance_sorted_S!$B24:$CW24,Attendance_sorted_S!$B24:$CW24,"nn")&lt;&gt;"nn","•",""),"")</f>
        <v/>
      </c>
      <c r="G25" s="1" t="str">
        <f ca="1">IF(($A25&lt;&gt;"")*(G$1&lt;&gt;""),IF(_xlfn.XLOOKUP(G$1,Attendance_sorted_S!$B24:$CW24,Attendance_sorted_S!$B24:$CW24,"nn")&lt;&gt;"nn","•",""),"")</f>
        <v>•</v>
      </c>
      <c r="H25" s="1" t="str">
        <f ca="1">IF(($A25&lt;&gt;"")*(H$1&lt;&gt;""),IF(_xlfn.XLOOKUP(H$1,Attendance_sorted_S!$B24:$CW24,Attendance_sorted_S!$B24:$CW24,"nn")&lt;&gt;"nn","•",""),"")</f>
        <v/>
      </c>
      <c r="I25" s="1" t="str">
        <f ca="1">IF(($A25&lt;&gt;"")*(I$1&lt;&gt;""),IF(_xlfn.XLOOKUP(I$1,Attendance_sorted_S!$B24:$CW24,Attendance_sorted_S!$B24:$CW24,"nn")&lt;&gt;"nn","•",""),"")</f>
        <v/>
      </c>
      <c r="J25" s="1" t="str">
        <f ca="1">IF(($A25&lt;&gt;"")*(J$1&lt;&gt;""),IF(_xlfn.XLOOKUP(J$1,Attendance_sorted_S!$B24:$CW24,Attendance_sorted_S!$B24:$CW24,"nn")&lt;&gt;"nn","•",""),"")</f>
        <v>•</v>
      </c>
      <c r="K25" s="1" t="str">
        <f ca="1">IF(($A25&lt;&gt;"")*(K$1&lt;&gt;""),IF(_xlfn.XLOOKUP(K$1,Attendance_sorted_S!$B24:$CW24,Attendance_sorted_S!$B24:$CW24,"nn")&lt;&gt;"nn","•",""),"")</f>
        <v>•</v>
      </c>
      <c r="L25" s="1" t="str">
        <f ca="1">IF(($A25&lt;&gt;"")*(L$1&lt;&gt;""),IF(_xlfn.XLOOKUP(L$1,Attendance_sorted_S!$B24:$CW24,Attendance_sorted_S!$B24:$CW24,"nn")&lt;&gt;"nn","•",""),"")</f>
        <v/>
      </c>
      <c r="M25" s="1" t="str">
        <f ca="1">IF(($A25&lt;&gt;"")*(M$1&lt;&gt;""),IF(_xlfn.XLOOKUP(M$1,Attendance_sorted_S!$B24:$CW24,Attendance_sorted_S!$B24:$CW24,"nn")&lt;&gt;"nn","•",""),"")</f>
        <v/>
      </c>
      <c r="N25" s="1" t="str">
        <f ca="1">IF(($A25&lt;&gt;"")*(N$1&lt;&gt;""),IF(_xlfn.XLOOKUP(N$1,Attendance_sorted_S!$B24:$CW24,Attendance_sorted_S!$B24:$CW24,"nn")&lt;&gt;"nn","•",""),"")</f>
        <v>•</v>
      </c>
      <c r="O25" s="1" t="str">
        <f ca="1">IF(($A25&lt;&gt;"")*(O$1&lt;&gt;""),IF(_xlfn.XLOOKUP(O$1,Attendance_sorted_S!$B24:$CW24,Attendance_sorted_S!$B24:$CW24,"nn")&lt;&gt;"nn","•",""),"")</f>
        <v>•</v>
      </c>
      <c r="P25" s="1" t="str">
        <f ca="1">IF(($A25&lt;&gt;"")*(P$1&lt;&gt;""),IF(_xlfn.XLOOKUP(P$1,Attendance_sorted_S!$B24:$CW24,Attendance_sorted_S!$B24:$CW24,"nn")&lt;&gt;"nn","•",""),"")</f>
        <v>•</v>
      </c>
      <c r="Q25" s="1" t="str">
        <f ca="1">IF(($A25&lt;&gt;"")*(Q$1&lt;&gt;""),IF(_xlfn.XLOOKUP(Q$1,Attendance_sorted_S!$B24:$CW24,Attendance_sorted_S!$B24:$CW24,"nn")&lt;&gt;"nn","•",""),"")</f>
        <v/>
      </c>
      <c r="R25" s="1" t="str">
        <f ca="1">IF(($A25&lt;&gt;"")*(R$1&lt;&gt;""),IF(_xlfn.XLOOKUP(R$1,Attendance_sorted_S!$B24:$CW24,Attendance_sorted_S!$B24:$CW24,"nn")&lt;&gt;"nn","•",""),"")</f>
        <v>•</v>
      </c>
      <c r="S25" s="1" t="str">
        <f ca="1">IF(($A25&lt;&gt;"")*(S$1&lt;&gt;""),IF(_xlfn.XLOOKUP(S$1,Attendance_sorted_S!$B24:$CW24,Attendance_sorted_S!$B24:$CW24,"nn")&lt;&gt;"nn","•",""),"")</f>
        <v>•</v>
      </c>
      <c r="T25" s="1" t="str">
        <f ca="1">IF(($A25&lt;&gt;"")*(T$1&lt;&gt;""),IF(_xlfn.XLOOKUP(T$1,Attendance_sorted_S!$B24:$CW24,Attendance_sorted_S!$B24:$CW24,"nn")&lt;&gt;"nn","•",""),"")</f>
        <v>•</v>
      </c>
      <c r="U25" s="1" t="str">
        <f ca="1">IF(($A25&lt;&gt;"")*(U$1&lt;&gt;""),IF(_xlfn.XLOOKUP(U$1,Attendance_sorted_S!$B24:$CW24,Attendance_sorted_S!$B24:$CW24,"nn")&lt;&gt;"nn","•",""),"")</f>
        <v>•</v>
      </c>
      <c r="V25" s="1" t="str">
        <f ca="1">IF(($A25&lt;&gt;"")*(V$1&lt;&gt;""),IF(_xlfn.XLOOKUP(V$1,Attendance_sorted_S!$B24:$CW24,Attendance_sorted_S!$B24:$CW24,"nn")&lt;&gt;"nn","•",""),"")</f>
        <v>•</v>
      </c>
      <c r="W25" s="1" t="str">
        <f ca="1">IF(($A25&lt;&gt;"")*(W$1&lt;&gt;""),IF(_xlfn.XLOOKUP(W$1,Attendance_sorted_S!$B24:$CW24,Attendance_sorted_S!$B24:$CW24,"nn")&lt;&gt;"nn","•",""),"")</f>
        <v/>
      </c>
      <c r="X25" s="1" t="str">
        <f ca="1">IF(($A25&lt;&gt;"")*(X$1&lt;&gt;""),IF(_xlfn.XLOOKUP(X$1,Attendance_sorted_S!$B24:$CW24,Attendance_sorted_S!$B24:$CW24,"nn")&lt;&gt;"nn","•",""),"")</f>
        <v>•</v>
      </c>
      <c r="Y25" s="1" t="str">
        <f ca="1">IF(($A25&lt;&gt;"")*(Y$1&lt;&gt;""),IF(_xlfn.XLOOKUP(Y$1,Attendance_sorted_S!$B24:$CW24,Attendance_sorted_S!$B24:$CW24,"nn")&lt;&gt;"nn","•",""),"")</f>
        <v/>
      </c>
      <c r="Z25" s="1" t="str">
        <f ca="1">IF(($A25&lt;&gt;"")*(Z$1&lt;&gt;""),IF(_xlfn.XLOOKUP(Z$1,Attendance_sorted_S!$B24:$CW24,Attendance_sorted_S!$B24:$CW24,"nn")&lt;&gt;"nn","•",""),"")</f>
        <v/>
      </c>
      <c r="AA25" s="1" t="str">
        <f ca="1">IF(($A25&lt;&gt;"")*(AA$1&lt;&gt;""),IF(_xlfn.XLOOKUP(AA$1,Attendance_sorted_S!$B24:$CW24,Attendance_sorted_S!$B24:$CW24,"nn")&lt;&gt;"nn","•",""),"")</f>
        <v/>
      </c>
      <c r="AB25" s="1" t="str">
        <f ca="1">IF(($A25&lt;&gt;"")*(AB$1&lt;&gt;""),IF(_xlfn.XLOOKUP(AB$1,Attendance_sorted_S!$B24:$CW24,Attendance_sorted_S!$B24:$CW24,"nn")&lt;&gt;"nn","•",""),"")</f>
        <v/>
      </c>
      <c r="AC25" s="1" t="str">
        <f ca="1">IF(($A25&lt;&gt;"")*(AC$1&lt;&gt;""),IF(_xlfn.XLOOKUP(AC$1,Attendance_sorted_S!$B24:$CW24,Attendance_sorted_S!$B24:$CW24,"nn")&lt;&gt;"nn","•",""),"")</f>
        <v/>
      </c>
      <c r="AD25" s="1" t="str">
        <f ca="1">IF(($A25&lt;&gt;"")*(AD$1&lt;&gt;""),IF(_xlfn.XLOOKUP(AD$1,Attendance_sorted_S!$B24:$CW24,Attendance_sorted_S!$B24:$CW24,"nn")&lt;&gt;"nn","•",""),"")</f>
        <v/>
      </c>
      <c r="AE25" s="1" t="str">
        <f ca="1">IF(($A25&lt;&gt;"")*(AE$1&lt;&gt;""),IF(_xlfn.XLOOKUP(AE$1,Attendance_sorted_S!$B24:$CW24,Attendance_sorted_S!$B24:$CW24,"nn")&lt;&gt;"nn","•",""),"")</f>
        <v/>
      </c>
      <c r="AF25" s="1" t="str">
        <f ca="1">IF(($A25&lt;&gt;"")*(AF$1&lt;&gt;""),IF(_xlfn.XLOOKUP(AF$1,Attendance_sorted_S!$B24:$CW24,Attendance_sorted_S!$B24:$CW24,"nn")&lt;&gt;"nn","•",""),"")</f>
        <v/>
      </c>
      <c r="AG25" s="1" t="str">
        <f ca="1">IF(($A25&lt;&gt;"")*(AG$1&lt;&gt;""),IF(_xlfn.XLOOKUP(AG$1,Attendance_sorted_S!$B24:$CW24,Attendance_sorted_S!$B24:$CW24,"nn")&lt;&gt;"nn","•",""),"")</f>
        <v/>
      </c>
      <c r="AH25" s="1" t="str">
        <f ca="1">IF(($A25&lt;&gt;"")*(AH$1&lt;&gt;""),IF(_xlfn.XLOOKUP(AH$1,Attendance_sorted_S!$B24:$CW24,Attendance_sorted_S!$B24:$CW24,"nn")&lt;&gt;"nn","•",""),"")</f>
        <v/>
      </c>
      <c r="AI25" s="1" t="str">
        <f ca="1">IF(($A25&lt;&gt;"")*(AI$1&lt;&gt;""),IF(_xlfn.XLOOKUP(AI$1,Attendance_sorted_S!$B24:$CW24,Attendance_sorted_S!$B24:$CW24,"nn")&lt;&gt;"nn","•",""),"")</f>
        <v/>
      </c>
      <c r="AJ25" s="1" t="str">
        <f ca="1">IF(($A25&lt;&gt;"")*(AJ$1&lt;&gt;""),IF(_xlfn.XLOOKUP(AJ$1,Attendance_sorted_S!$B24:$CW24,Attendance_sorted_S!$B24:$CW24,"nn")&lt;&gt;"nn","•",""),"")</f>
        <v/>
      </c>
      <c r="AK25" s="1" t="str">
        <f ca="1">IF(($A25&lt;&gt;"")*(AK$1&lt;&gt;""),IF(_xlfn.XLOOKUP(AK$1,Attendance_sorted_S!$B24:$CW24,Attendance_sorted_S!$B24:$CW24,"nn")&lt;&gt;"nn","•",""),"")</f>
        <v/>
      </c>
      <c r="AL25" s="1" t="str">
        <f ca="1">IF(($A25&lt;&gt;"")*(AL$1&lt;&gt;""),IF(_xlfn.XLOOKUP(AL$1,Attendance_sorted_S!$B24:$CW24,Attendance_sorted_S!$B24:$CW24,"nn")&lt;&gt;"nn","•",""),"")</f>
        <v/>
      </c>
      <c r="AM25" s="1" t="str">
        <f ca="1">IF(($A25&lt;&gt;"")*(AM$1&lt;&gt;""),IF(_xlfn.XLOOKUP(AM$1,Attendance_sorted_S!$B24:$CW24,Attendance_sorted_S!$B24:$CW24,"nn")&lt;&gt;"nn","•",""),"")</f>
        <v/>
      </c>
      <c r="AN25" s="1" t="str">
        <f ca="1">IF(($A25&lt;&gt;"")*(AN$1&lt;&gt;""),IF(_xlfn.XLOOKUP(AN$1,Attendance_sorted_S!$B24:$CW24,Attendance_sorted_S!$B24:$CW24,"nn")&lt;&gt;"nn","•",""),"")</f>
        <v/>
      </c>
      <c r="AO25" s="1" t="str">
        <f ca="1">IF(($A25&lt;&gt;"")*(AO$1&lt;&gt;""),IF(_xlfn.XLOOKUP(AO$1,Attendance_sorted_S!$B24:$CW24,Attendance_sorted_S!$B24:$CW24,"nn")&lt;&gt;"nn","•",""),"")</f>
        <v/>
      </c>
      <c r="AP25" s="1" t="str">
        <f ca="1">IF(($A25&lt;&gt;"")*(AP$1&lt;&gt;""),IF(_xlfn.XLOOKUP(AP$1,Attendance_sorted_S!$B24:$CW24,Attendance_sorted_S!$B24:$CW24,"nn")&lt;&gt;"nn","•",""),"")</f>
        <v/>
      </c>
      <c r="AQ25" s="1" t="str">
        <f ca="1">IF(($A25&lt;&gt;"")*(AQ$1&lt;&gt;""),IF(_xlfn.XLOOKUP(AQ$1,Attendance_sorted_S!$B24:$CW24,Attendance_sorted_S!$B24:$CW24,"nn")&lt;&gt;"nn","•",""),"")</f>
        <v/>
      </c>
      <c r="AR25" s="1" t="str">
        <f ca="1">IF(($A25&lt;&gt;"")*(AR$1&lt;&gt;""),IF(_xlfn.XLOOKUP(AR$1,Attendance_sorted_S!$B24:$CW24,Attendance_sorted_S!$B24:$CW24,"nn")&lt;&gt;"nn","•",""),"")</f>
        <v/>
      </c>
      <c r="AS25" s="1" t="str">
        <f ca="1">IF(($A25&lt;&gt;"")*(AS$1&lt;&gt;""),IF(_xlfn.XLOOKUP(AS$1,Attendance_sorted_S!$B24:$CW24,Attendance_sorted_S!$B24:$CW24,"nn")&lt;&gt;"nn","•",""),"")</f>
        <v/>
      </c>
      <c r="AT25" s="1" t="str">
        <f ca="1">IF(($A25&lt;&gt;"")*(AT$1&lt;&gt;""),IF(_xlfn.XLOOKUP(AT$1,Attendance_sorted_S!$B24:$CW24,Attendance_sorted_S!$B24:$CW24,"nn")&lt;&gt;"nn","•",""),"")</f>
        <v/>
      </c>
      <c r="AU25" s="1" t="str">
        <f ca="1">IF(($A25&lt;&gt;"")*(AU$1&lt;&gt;""),IF(_xlfn.XLOOKUP(AU$1,Attendance_sorted_S!$B24:$CW24,Attendance_sorted_S!$B24:$CW24,"nn")&lt;&gt;"nn","•",""),"")</f>
        <v/>
      </c>
      <c r="AV25" s="1" t="str">
        <f ca="1">IF(($A25&lt;&gt;"")*(AV$1&lt;&gt;""),IF(_xlfn.XLOOKUP(AV$1,Attendance_sorted_S!$B24:$CW24,Attendance_sorted_S!$B24:$CW24,"nn")&lt;&gt;"nn","•",""),"")</f>
        <v/>
      </c>
      <c r="AW25" s="1" t="str">
        <f ca="1">IF(($A25&lt;&gt;"")*(AW$1&lt;&gt;""),IF(_xlfn.XLOOKUP(AW$1,Attendance_sorted_S!$B24:$CW24,Attendance_sorted_S!$B24:$CW24,"nn")&lt;&gt;"nn","•",""),"")</f>
        <v/>
      </c>
      <c r="AX25" s="1" t="str">
        <f ca="1">IF(($A25&lt;&gt;"")*(AX$1&lt;&gt;""),IF(_xlfn.XLOOKUP(AX$1,Attendance_sorted_S!$B24:$CW24,Attendance_sorted_S!$B24:$CW24,"nn")&lt;&gt;"nn","•",""),"")</f>
        <v/>
      </c>
      <c r="AY25" s="1" t="str">
        <f ca="1">IF(($A25&lt;&gt;"")*(AY$1&lt;&gt;""),IF(_xlfn.XLOOKUP(AY$1,Attendance_sorted_S!$B24:$CW24,Attendance_sorted_S!$B24:$CW24,"nn")&lt;&gt;"nn","•",""),"")</f>
        <v/>
      </c>
      <c r="AZ25" s="1" t="str">
        <f ca="1">IF(($A25&lt;&gt;"")*(AZ$1&lt;&gt;""),IF(_xlfn.XLOOKUP(AZ$1,Attendance_sorted_S!$B24:$CW24,Attendance_sorted_S!$B24:$CW24,"nn")&lt;&gt;"nn","•",""),"")</f>
        <v/>
      </c>
      <c r="BA25" s="1" t="str">
        <f ca="1">IF(($A25&lt;&gt;"")*(BA$1&lt;&gt;""),IF(_xlfn.XLOOKUP(BA$1,Attendance_sorted_S!$B24:$CW24,Attendance_sorted_S!$B24:$CW24,"nn")&lt;&gt;"nn","•",""),"")</f>
        <v/>
      </c>
      <c r="BB25" s="1" t="str">
        <f ca="1">IF(($A25&lt;&gt;"")*(BB$1&lt;&gt;""),IF(_xlfn.XLOOKUP(BB$1,Attendance_sorted_S!$B24:$CW24,Attendance_sorted_S!$B24:$CW24,"nn")&lt;&gt;"nn","•",""),"")</f>
        <v/>
      </c>
      <c r="BC25" s="1" t="str">
        <f ca="1">IF(($A25&lt;&gt;"")*(BC$1&lt;&gt;""),IF(_xlfn.XLOOKUP(BC$1,Attendance_sorted_S!$B24:$CW24,Attendance_sorted_S!$B24:$CW24,"nn")&lt;&gt;"nn","•",""),"")</f>
        <v/>
      </c>
      <c r="BD25" s="1" t="str">
        <f ca="1">IF(($A25&lt;&gt;"")*(BD$1&lt;&gt;""),IF(_xlfn.XLOOKUP(BD$1,Attendance_sorted_S!$B24:$CW24,Attendance_sorted_S!$B24:$CW24,"nn")&lt;&gt;"nn","•",""),"")</f>
        <v/>
      </c>
      <c r="BE25" s="1" t="str">
        <f ca="1">IF(($A25&lt;&gt;"")*(BE$1&lt;&gt;""),IF(_xlfn.XLOOKUP(BE$1,Attendance_sorted_S!$B24:$CW24,Attendance_sorted_S!$B24:$CW24,"nn")&lt;&gt;"nn","•",""),"")</f>
        <v/>
      </c>
      <c r="BF25" s="1" t="str">
        <f ca="1">IF(($A25&lt;&gt;"")*(BF$1&lt;&gt;""),IF(_xlfn.XLOOKUP(BF$1,Attendance_sorted_S!$B24:$CW24,Attendance_sorted_S!$B24:$CW24,"nn")&lt;&gt;"nn","•",""),"")</f>
        <v/>
      </c>
      <c r="BG25" s="1" t="str">
        <f ca="1">IF(($A25&lt;&gt;"")*(BG$1&lt;&gt;""),IF(_xlfn.XLOOKUP(BG$1,Attendance_sorted_S!$B24:$CW24,Attendance_sorted_S!$B24:$CW24,"nn")&lt;&gt;"nn","•",""),"")</f>
        <v/>
      </c>
      <c r="BH25" s="1" t="str">
        <f ca="1">IF(($A25&lt;&gt;"")*(BH$1&lt;&gt;""),IF(_xlfn.XLOOKUP(BH$1,Attendance_sorted_S!$B24:$CW24,Attendance_sorted_S!$B24:$CW24,"nn")&lt;&gt;"nn","•",""),"")</f>
        <v/>
      </c>
      <c r="BI25" s="1" t="str">
        <f ca="1">IF(($A25&lt;&gt;"")*(BI$1&lt;&gt;""),IF(_xlfn.XLOOKUP(BI$1,Attendance_sorted_S!$B24:$CW24,Attendance_sorted_S!$B24:$CW24,"nn")&lt;&gt;"nn","•",""),"")</f>
        <v/>
      </c>
      <c r="BJ25" s="1" t="str">
        <f ca="1">IF(($A25&lt;&gt;"")*(BJ$1&lt;&gt;""),IF(_xlfn.XLOOKUP(BJ$1,Attendance_sorted_S!$B24:$CW24,Attendance_sorted_S!$B24:$CW24,"nn")&lt;&gt;"nn","•",""),"")</f>
        <v/>
      </c>
      <c r="BK25" s="1" t="str">
        <f ca="1">IF(($A25&lt;&gt;"")*(BK$1&lt;&gt;""),IF(_xlfn.XLOOKUP(BK$1,Attendance_sorted_S!$B24:$CW24,Attendance_sorted_S!$B24:$CW24,"nn")&lt;&gt;"nn","•",""),"")</f>
        <v/>
      </c>
      <c r="BL25" s="1" t="str">
        <f ca="1">IF(($A25&lt;&gt;"")*(BL$1&lt;&gt;""),IF(_xlfn.XLOOKUP(BL$1,Attendance_sorted_S!$B24:$CW24,Attendance_sorted_S!$B24:$CW24,"nn")&lt;&gt;"nn","•",""),"")</f>
        <v/>
      </c>
      <c r="BM25" s="1" t="str">
        <f ca="1">IF(($A25&lt;&gt;"")*(BM$1&lt;&gt;""),IF(_xlfn.XLOOKUP(BM$1,Attendance_sorted_S!$B24:$CW24,Attendance_sorted_S!$B24:$CW24,"nn")&lt;&gt;"nn","•",""),"")</f>
        <v/>
      </c>
      <c r="BN25" s="1" t="str">
        <f ca="1">IF(($A25&lt;&gt;"")*(BN$1&lt;&gt;""),IF(_xlfn.XLOOKUP(BN$1,Attendance_sorted_S!$B24:$CW24,Attendance_sorted_S!$B24:$CW24,"nn")&lt;&gt;"nn","•",""),"")</f>
        <v/>
      </c>
      <c r="BO25" s="1" t="str">
        <f ca="1">IF(($A25&lt;&gt;"")*(BO$1&lt;&gt;""),IF(_xlfn.XLOOKUP(BO$1,Attendance_sorted_S!$B24:$CW24,Attendance_sorted_S!$B24:$CW24,"nn")&lt;&gt;"nn","•",""),"")</f>
        <v/>
      </c>
      <c r="BP25" s="1" t="str">
        <f ca="1">IF(($A25&lt;&gt;"")*(BP$1&lt;&gt;""),IF(_xlfn.XLOOKUP(BP$1,Attendance_sorted_S!$B24:$CW24,Attendance_sorted_S!$B24:$CW24,"nn")&lt;&gt;"nn","•",""),"")</f>
        <v/>
      </c>
      <c r="BQ25" s="1" t="str">
        <f ca="1">IF(($A25&lt;&gt;"")*(BQ$1&lt;&gt;""),IF(_xlfn.XLOOKUP(BQ$1,Attendance_sorted_S!$B24:$CW24,Attendance_sorted_S!$B24:$CW24,"nn")&lt;&gt;"nn","•",""),"")</f>
        <v/>
      </c>
      <c r="BR25" s="1" t="str">
        <f ca="1">IF(($A25&lt;&gt;"")*(BR$1&lt;&gt;""),IF(_xlfn.XLOOKUP(BR$1,Attendance_sorted_S!$B24:$CW24,Attendance_sorted_S!$B24:$CW24,"nn")&lt;&gt;"nn","•",""),"")</f>
        <v/>
      </c>
      <c r="BS25" s="1" t="str">
        <f ca="1">IF(($A25&lt;&gt;"")*(BS$1&lt;&gt;""),IF(_xlfn.XLOOKUP(BS$1,Attendance_sorted_S!$B24:$CW24,Attendance_sorted_S!$B24:$CW24,"nn")&lt;&gt;"nn","•",""),"")</f>
        <v/>
      </c>
      <c r="BT25" s="1" t="str">
        <f ca="1">IF(($A25&lt;&gt;"")*(BT$1&lt;&gt;""),IF(_xlfn.XLOOKUP(BT$1,Attendance_sorted_S!$B24:$CW24,Attendance_sorted_S!$B24:$CW24,"nn")&lt;&gt;"nn","•",""),"")</f>
        <v/>
      </c>
      <c r="BU25" s="1" t="str">
        <f ca="1">IF(($A25&lt;&gt;"")*(BU$1&lt;&gt;""),IF(_xlfn.XLOOKUP(BU$1,Attendance_sorted_S!$B24:$CW24,Attendance_sorted_S!$B24:$CW24,"nn")&lt;&gt;"nn","•",""),"")</f>
        <v/>
      </c>
      <c r="BV25" s="1" t="str">
        <f ca="1">IF(($A25&lt;&gt;"")*(BV$1&lt;&gt;""),IF(_xlfn.XLOOKUP(BV$1,Attendance_sorted_S!$B24:$CW24,Attendance_sorted_S!$B24:$CW24,"nn")&lt;&gt;"nn","•",""),"")</f>
        <v/>
      </c>
      <c r="BW25" s="1" t="str">
        <f ca="1">IF(($A25&lt;&gt;"")*(BW$1&lt;&gt;""),IF(_xlfn.XLOOKUP(BW$1,Attendance_sorted_S!$B24:$CW24,Attendance_sorted_S!$B24:$CW24,"nn")&lt;&gt;"nn","•",""),"")</f>
        <v/>
      </c>
      <c r="BX25" s="1" t="str">
        <f ca="1">IF(($A25&lt;&gt;"")*(BX$1&lt;&gt;""),IF(_xlfn.XLOOKUP(BX$1,Attendance_sorted_S!$B24:$CW24,Attendance_sorted_S!$B24:$CW24,"nn")&lt;&gt;"nn","•",""),"")</f>
        <v/>
      </c>
      <c r="BY25" s="1" t="str">
        <f ca="1">IF(($A25&lt;&gt;"")*(BY$1&lt;&gt;""),IF(_xlfn.XLOOKUP(BY$1,Attendance_sorted_S!$B24:$CW24,Attendance_sorted_S!$B24:$CW24,"nn")&lt;&gt;"nn","•",""),"")</f>
        <v/>
      </c>
      <c r="BZ25" s="1" t="str">
        <f ca="1">IF(($A25&lt;&gt;"")*(BZ$1&lt;&gt;""),IF(_xlfn.XLOOKUP(BZ$1,Attendance_sorted_S!$B24:$CW24,Attendance_sorted_S!$B24:$CW24,"nn")&lt;&gt;"nn","•",""),"")</f>
        <v/>
      </c>
      <c r="CA25" s="1" t="str">
        <f ca="1">IF(($A25&lt;&gt;"")*(CA$1&lt;&gt;""),IF(_xlfn.XLOOKUP(CA$1,Attendance_sorted_S!$B24:$CW24,Attendance_sorted_S!$B24:$CW24,"nn")&lt;&gt;"nn","•",""),"")</f>
        <v/>
      </c>
      <c r="CB25" s="1" t="str">
        <f ca="1">IF(($A25&lt;&gt;"")*(CB$1&lt;&gt;""),IF(_xlfn.XLOOKUP(CB$1,Attendance_sorted_S!$B24:$CW24,Attendance_sorted_S!$B24:$CW24,"nn")&lt;&gt;"nn","•",""),"")</f>
        <v/>
      </c>
      <c r="CC25" s="1" t="str">
        <f ca="1">IF(($A25&lt;&gt;"")*(CC$1&lt;&gt;""),IF(_xlfn.XLOOKUP(CC$1,Attendance_sorted_S!$B24:$CW24,Attendance_sorted_S!$B24:$CW24,"nn")&lt;&gt;"nn","•",""),"")</f>
        <v/>
      </c>
      <c r="CD25" s="1" t="str">
        <f ca="1">IF(($A25&lt;&gt;"")*(CD$1&lt;&gt;""),IF(_xlfn.XLOOKUP(CD$1,Attendance_sorted_S!$B24:$CW24,Attendance_sorted_S!$B24:$CW24,"nn")&lt;&gt;"nn","•",""),"")</f>
        <v/>
      </c>
      <c r="CE25" s="1" t="str">
        <f ca="1">IF(($A25&lt;&gt;"")*(CE$1&lt;&gt;""),IF(_xlfn.XLOOKUP(CE$1,Attendance_sorted_S!$B24:$CW24,Attendance_sorted_S!$B24:$CW24,"nn")&lt;&gt;"nn","•",""),"")</f>
        <v/>
      </c>
      <c r="CF25" s="1" t="str">
        <f ca="1">IF(($A25&lt;&gt;"")*(CF$1&lt;&gt;""),IF(_xlfn.XLOOKUP(CF$1,Attendance_sorted_S!$B24:$CW24,Attendance_sorted_S!$B24:$CW24,"nn")&lt;&gt;"nn","•",""),"")</f>
        <v/>
      </c>
      <c r="CG25" s="1" t="str">
        <f ca="1">IF(($A25&lt;&gt;"")*(CG$1&lt;&gt;""),IF(_xlfn.XLOOKUP(CG$1,Attendance_sorted_S!$B24:$CW24,Attendance_sorted_S!$B24:$CW24,"nn")&lt;&gt;"nn","•",""),"")</f>
        <v/>
      </c>
      <c r="CH25" s="1" t="str">
        <f ca="1">IF(($A25&lt;&gt;"")*(CH$1&lt;&gt;""),IF(_xlfn.XLOOKUP(CH$1,Attendance_sorted_S!$B24:$CW24,Attendance_sorted_S!$B24:$CW24,"nn")&lt;&gt;"nn","•",""),"")</f>
        <v/>
      </c>
      <c r="CI25" s="1" t="str">
        <f ca="1">IF(($A25&lt;&gt;"")*(CI$1&lt;&gt;""),IF(_xlfn.XLOOKUP(CI$1,Attendance_sorted_S!$B24:$CW24,Attendance_sorted_S!$B24:$CW24,"nn")&lt;&gt;"nn","•",""),"")</f>
        <v/>
      </c>
      <c r="CJ25" s="1" t="str">
        <f ca="1">IF(($A25&lt;&gt;"")*(CJ$1&lt;&gt;""),IF(_xlfn.XLOOKUP(CJ$1,Attendance_sorted_S!$B24:$CW24,Attendance_sorted_S!$B24:$CW24,"nn")&lt;&gt;"nn","•",""),"")</f>
        <v/>
      </c>
      <c r="CK25" s="1" t="str">
        <f ca="1">IF(($A25&lt;&gt;"")*(CK$1&lt;&gt;""),IF(_xlfn.XLOOKUP(CK$1,Attendance_sorted_S!$B24:$CW24,Attendance_sorted_S!$B24:$CW24,"nn")&lt;&gt;"nn","•",""),"")</f>
        <v/>
      </c>
      <c r="CL25" s="1" t="str">
        <f ca="1">IF(($A25&lt;&gt;"")*(CL$1&lt;&gt;""),IF(_xlfn.XLOOKUP(CL$1,Attendance_sorted_S!$B24:$CW24,Attendance_sorted_S!$B24:$CW24,"nn")&lt;&gt;"nn","•",""),"")</f>
        <v/>
      </c>
      <c r="CM25" s="1" t="str">
        <f ca="1">IF(($A25&lt;&gt;"")*(CM$1&lt;&gt;""),IF(_xlfn.XLOOKUP(CM$1,Attendance_sorted_S!$B24:$CW24,Attendance_sorted_S!$B24:$CW24,"nn")&lt;&gt;"nn","•",""),"")</f>
        <v/>
      </c>
      <c r="CN25" s="1" t="str">
        <f ca="1">IF(($A25&lt;&gt;"")*(CN$1&lt;&gt;""),IF(_xlfn.XLOOKUP(CN$1,Attendance_sorted_S!$B24:$CW24,Attendance_sorted_S!$B24:$CW24,"nn")&lt;&gt;"nn","•",""),"")</f>
        <v/>
      </c>
      <c r="CO25" s="1" t="str">
        <f ca="1">IF(($A25&lt;&gt;"")*(CO$1&lt;&gt;""),IF(_xlfn.XLOOKUP(CO$1,Attendance_sorted_S!$B24:$CW24,Attendance_sorted_S!$B24:$CW24,"nn")&lt;&gt;"nn","•",""),"")</f>
        <v/>
      </c>
      <c r="CP25" s="1" t="str">
        <f ca="1">IF(($A25&lt;&gt;"")*(CP$1&lt;&gt;""),IF(_xlfn.XLOOKUP(CP$1,Attendance_sorted_S!$B24:$CW24,Attendance_sorted_S!$B24:$CW24,"nn")&lt;&gt;"nn","•",""),"")</f>
        <v/>
      </c>
      <c r="CQ25" s="1" t="str">
        <f ca="1">IF(($A25&lt;&gt;"")*(CQ$1&lt;&gt;""),IF(_xlfn.XLOOKUP(CQ$1,Attendance_sorted_S!$B24:$CW24,Attendance_sorted_S!$B24:$CW24,"nn")&lt;&gt;"nn","•",""),"")</f>
        <v/>
      </c>
      <c r="CR25" s="1" t="str">
        <f ca="1">IF(($A25&lt;&gt;"")*(CR$1&lt;&gt;""),IF(_xlfn.XLOOKUP(CR$1,Attendance_sorted_S!$B24:$CW24,Attendance_sorted_S!$B24:$CW24,"nn")&lt;&gt;"nn","•",""),"")</f>
        <v/>
      </c>
      <c r="CS25" s="1" t="str">
        <f ca="1">IF(($A25&lt;&gt;"")*(CS$1&lt;&gt;""),IF(_xlfn.XLOOKUP(CS$1,Attendance_sorted_S!$B24:$CW24,Attendance_sorted_S!$B24:$CW24,"nn")&lt;&gt;"nn","•",""),"")</f>
        <v/>
      </c>
      <c r="CT25" s="1" t="str">
        <f ca="1">IF(($A25&lt;&gt;"")*(CT$1&lt;&gt;""),IF(_xlfn.XLOOKUP(CT$1,Attendance_sorted_S!$B24:$CW24,Attendance_sorted_S!$B24:$CW24,"nn")&lt;&gt;"nn","•",""),"")</f>
        <v/>
      </c>
      <c r="CU25" s="1" t="str">
        <f ca="1">IF(($A25&lt;&gt;"")*(CU$1&lt;&gt;""),IF(_xlfn.XLOOKUP(CU$1,Attendance_sorted_S!$B24:$CW24,Attendance_sorted_S!$B24:$CW24,"nn")&lt;&gt;"nn","•",""),"")</f>
        <v/>
      </c>
      <c r="CV25" s="1" t="str">
        <f ca="1">IF(($A25&lt;&gt;"")*(CV$1&lt;&gt;""),IF(_xlfn.XLOOKUP(CV$1,Attendance_sorted_S!$B24:$CW24,Attendance_sorted_S!$B24:$CW24,"nn")&lt;&gt;"nn","•",""),"")</f>
        <v/>
      </c>
      <c r="CW25" s="1" t="str">
        <f ca="1">IF(($A25&lt;&gt;"")*(CW$1&lt;&gt;""),IF(_xlfn.XLOOKUP(CW$1,Attendance_sorted_S!$B24:$CW24,Attendance_sorted_S!$B24:$CW24,"nn")&lt;&gt;"nn","•",""),"")</f>
        <v/>
      </c>
    </row>
    <row r="26" spans="1:101">
      <c r="A26" s="1">
        <v>803</v>
      </c>
      <c r="B26" s="1" t="str">
        <f ca="1">IF(($A26&lt;&gt;"")*(B$1&lt;&gt;""),IF(_xlfn.XLOOKUP(B$1,Attendance_sorted_S!$B25:$CW25,Attendance_sorted_S!$B25:$CW25,"nn")&lt;&gt;"nn","•",""),"")</f>
        <v/>
      </c>
      <c r="C26" s="1" t="str">
        <f ca="1">IF(($A26&lt;&gt;"")*(C$1&lt;&gt;""),IF(_xlfn.XLOOKUP(C$1,Attendance_sorted_S!$B25:$CW25,Attendance_sorted_S!$B25:$CW25,"nn")&lt;&gt;"nn","•",""),"")</f>
        <v/>
      </c>
      <c r="D26" s="1" t="str">
        <f ca="1">IF(($A26&lt;&gt;"")*(D$1&lt;&gt;""),IF(_xlfn.XLOOKUP(D$1,Attendance_sorted_S!$B25:$CW25,Attendance_sorted_S!$B25:$CW25,"nn")&lt;&gt;"nn","•",""),"")</f>
        <v>•</v>
      </c>
      <c r="E26" s="1" t="str">
        <f ca="1">IF(($A26&lt;&gt;"")*(E$1&lt;&gt;""),IF(_xlfn.XLOOKUP(E$1,Attendance_sorted_S!$B25:$CW25,Attendance_sorted_S!$B25:$CW25,"nn")&lt;&gt;"nn","•",""),"")</f>
        <v/>
      </c>
      <c r="F26" s="1" t="str">
        <f ca="1">IF(($A26&lt;&gt;"")*(F$1&lt;&gt;""),IF(_xlfn.XLOOKUP(F$1,Attendance_sorted_S!$B25:$CW25,Attendance_sorted_S!$B25:$CW25,"nn")&lt;&gt;"nn","•",""),"")</f>
        <v/>
      </c>
      <c r="G26" s="1" t="str">
        <f ca="1">IF(($A26&lt;&gt;"")*(G$1&lt;&gt;""),IF(_xlfn.XLOOKUP(G$1,Attendance_sorted_S!$B25:$CW25,Attendance_sorted_S!$B25:$CW25,"nn")&lt;&gt;"nn","•",""),"")</f>
        <v>•</v>
      </c>
      <c r="H26" s="1" t="str">
        <f ca="1">IF(($A26&lt;&gt;"")*(H$1&lt;&gt;""),IF(_xlfn.XLOOKUP(H$1,Attendance_sorted_S!$B25:$CW25,Attendance_sorted_S!$B25:$CW25,"nn")&lt;&gt;"nn","•",""),"")</f>
        <v/>
      </c>
      <c r="I26" s="1" t="str">
        <f ca="1">IF(($A26&lt;&gt;"")*(I$1&lt;&gt;""),IF(_xlfn.XLOOKUP(I$1,Attendance_sorted_S!$B25:$CW25,Attendance_sorted_S!$B25:$CW25,"nn")&lt;&gt;"nn","•",""),"")</f>
        <v/>
      </c>
      <c r="J26" s="1" t="str">
        <f ca="1">IF(($A26&lt;&gt;"")*(J$1&lt;&gt;""),IF(_xlfn.XLOOKUP(J$1,Attendance_sorted_S!$B25:$CW25,Attendance_sorted_S!$B25:$CW25,"nn")&lt;&gt;"nn","•",""),"")</f>
        <v/>
      </c>
      <c r="K26" s="1" t="str">
        <f ca="1">IF(($A26&lt;&gt;"")*(K$1&lt;&gt;""),IF(_xlfn.XLOOKUP(K$1,Attendance_sorted_S!$B25:$CW25,Attendance_sorted_S!$B25:$CW25,"nn")&lt;&gt;"nn","•",""),"")</f>
        <v>•</v>
      </c>
      <c r="L26" s="1" t="str">
        <f ca="1">IF(($A26&lt;&gt;"")*(L$1&lt;&gt;""),IF(_xlfn.XLOOKUP(L$1,Attendance_sorted_S!$B25:$CW25,Attendance_sorted_S!$B25:$CW25,"nn")&lt;&gt;"nn","•",""),"")</f>
        <v>•</v>
      </c>
      <c r="M26" s="1" t="str">
        <f ca="1">IF(($A26&lt;&gt;"")*(M$1&lt;&gt;""),IF(_xlfn.XLOOKUP(M$1,Attendance_sorted_S!$B25:$CW25,Attendance_sorted_S!$B25:$CW25,"nn")&lt;&gt;"nn","•",""),"")</f>
        <v>•</v>
      </c>
      <c r="N26" s="1" t="str">
        <f ca="1">IF(($A26&lt;&gt;"")*(N$1&lt;&gt;""),IF(_xlfn.XLOOKUP(N$1,Attendance_sorted_S!$B25:$CW25,Attendance_sorted_S!$B25:$CW25,"nn")&lt;&gt;"nn","•",""),"")</f>
        <v/>
      </c>
      <c r="O26" s="1" t="str">
        <f ca="1">IF(($A26&lt;&gt;"")*(O$1&lt;&gt;""),IF(_xlfn.XLOOKUP(O$1,Attendance_sorted_S!$B25:$CW25,Attendance_sorted_S!$B25:$CW25,"nn")&lt;&gt;"nn","•",""),"")</f>
        <v/>
      </c>
      <c r="P26" s="1" t="str">
        <f ca="1">IF(($A26&lt;&gt;"")*(P$1&lt;&gt;""),IF(_xlfn.XLOOKUP(P$1,Attendance_sorted_S!$B25:$CW25,Attendance_sorted_S!$B25:$CW25,"nn")&lt;&gt;"nn","•",""),"")</f>
        <v>•</v>
      </c>
      <c r="Q26" s="1" t="str">
        <f ca="1">IF(($A26&lt;&gt;"")*(Q$1&lt;&gt;""),IF(_xlfn.XLOOKUP(Q$1,Attendance_sorted_S!$B25:$CW25,Attendance_sorted_S!$B25:$CW25,"nn")&lt;&gt;"nn","•",""),"")</f>
        <v/>
      </c>
      <c r="R26" s="1" t="str">
        <f ca="1">IF(($A26&lt;&gt;"")*(R$1&lt;&gt;""),IF(_xlfn.XLOOKUP(R$1,Attendance_sorted_S!$B25:$CW25,Attendance_sorted_S!$B25:$CW25,"nn")&lt;&gt;"nn","•",""),"")</f>
        <v>•</v>
      </c>
      <c r="S26" s="1" t="str">
        <f ca="1">IF(($A26&lt;&gt;"")*(S$1&lt;&gt;""),IF(_xlfn.XLOOKUP(S$1,Attendance_sorted_S!$B25:$CW25,Attendance_sorted_S!$B25:$CW25,"nn")&lt;&gt;"nn","•",""),"")</f>
        <v/>
      </c>
      <c r="T26" s="1" t="str">
        <f ca="1">IF(($A26&lt;&gt;"")*(T$1&lt;&gt;""),IF(_xlfn.XLOOKUP(T$1,Attendance_sorted_S!$B25:$CW25,Attendance_sorted_S!$B25:$CW25,"nn")&lt;&gt;"nn","•",""),"")</f>
        <v>•</v>
      </c>
      <c r="U26" s="1" t="str">
        <f ca="1">IF(($A26&lt;&gt;"")*(U$1&lt;&gt;""),IF(_xlfn.XLOOKUP(U$1,Attendance_sorted_S!$B25:$CW25,Attendance_sorted_S!$B25:$CW25,"nn")&lt;&gt;"nn","•",""),"")</f>
        <v/>
      </c>
      <c r="V26" s="1" t="str">
        <f ca="1">IF(($A26&lt;&gt;"")*(V$1&lt;&gt;""),IF(_xlfn.XLOOKUP(V$1,Attendance_sorted_S!$B25:$CW25,Attendance_sorted_S!$B25:$CW25,"nn")&lt;&gt;"nn","•",""),"")</f>
        <v>•</v>
      </c>
      <c r="W26" s="1" t="str">
        <f ca="1">IF(($A26&lt;&gt;"")*(W$1&lt;&gt;""),IF(_xlfn.XLOOKUP(W$1,Attendance_sorted_S!$B25:$CW25,Attendance_sorted_S!$B25:$CW25,"nn")&lt;&gt;"nn","•",""),"")</f>
        <v>•</v>
      </c>
      <c r="X26" s="1" t="str">
        <f ca="1">IF(($A26&lt;&gt;"")*(X$1&lt;&gt;""),IF(_xlfn.XLOOKUP(X$1,Attendance_sorted_S!$B25:$CW25,Attendance_sorted_S!$B25:$CW25,"nn")&lt;&gt;"nn","•",""),"")</f>
        <v/>
      </c>
      <c r="Y26" s="1" t="str">
        <f ca="1">IF(($A26&lt;&gt;"")*(Y$1&lt;&gt;""),IF(_xlfn.XLOOKUP(Y$1,Attendance_sorted_S!$B25:$CW25,Attendance_sorted_S!$B25:$CW25,"nn")&lt;&gt;"nn","•",""),"")</f>
        <v/>
      </c>
      <c r="Z26" s="1" t="str">
        <f ca="1">IF(($A26&lt;&gt;"")*(Z$1&lt;&gt;""),IF(_xlfn.XLOOKUP(Z$1,Attendance_sorted_S!$B25:$CW25,Attendance_sorted_S!$B25:$CW25,"nn")&lt;&gt;"nn","•",""),"")</f>
        <v/>
      </c>
      <c r="AA26" s="1" t="str">
        <f ca="1">IF(($A26&lt;&gt;"")*(AA$1&lt;&gt;""),IF(_xlfn.XLOOKUP(AA$1,Attendance_sorted_S!$B25:$CW25,Attendance_sorted_S!$B25:$CW25,"nn")&lt;&gt;"nn","•",""),"")</f>
        <v/>
      </c>
      <c r="AB26" s="1" t="str">
        <f ca="1">IF(($A26&lt;&gt;"")*(AB$1&lt;&gt;""),IF(_xlfn.XLOOKUP(AB$1,Attendance_sorted_S!$B25:$CW25,Attendance_sorted_S!$B25:$CW25,"nn")&lt;&gt;"nn","•",""),"")</f>
        <v/>
      </c>
      <c r="AC26" s="1" t="str">
        <f ca="1">IF(($A26&lt;&gt;"")*(AC$1&lt;&gt;""),IF(_xlfn.XLOOKUP(AC$1,Attendance_sorted_S!$B25:$CW25,Attendance_sorted_S!$B25:$CW25,"nn")&lt;&gt;"nn","•",""),"")</f>
        <v/>
      </c>
      <c r="AD26" s="1" t="str">
        <f ca="1">IF(($A26&lt;&gt;"")*(AD$1&lt;&gt;""),IF(_xlfn.XLOOKUP(AD$1,Attendance_sorted_S!$B25:$CW25,Attendance_sorted_S!$B25:$CW25,"nn")&lt;&gt;"nn","•",""),"")</f>
        <v/>
      </c>
      <c r="AE26" s="1" t="str">
        <f ca="1">IF(($A26&lt;&gt;"")*(AE$1&lt;&gt;""),IF(_xlfn.XLOOKUP(AE$1,Attendance_sorted_S!$B25:$CW25,Attendance_sorted_S!$B25:$CW25,"nn")&lt;&gt;"nn","•",""),"")</f>
        <v/>
      </c>
      <c r="AF26" s="1" t="str">
        <f ca="1">IF(($A26&lt;&gt;"")*(AF$1&lt;&gt;""),IF(_xlfn.XLOOKUP(AF$1,Attendance_sorted_S!$B25:$CW25,Attendance_sorted_S!$B25:$CW25,"nn")&lt;&gt;"nn","•",""),"")</f>
        <v/>
      </c>
      <c r="AG26" s="1" t="str">
        <f ca="1">IF(($A26&lt;&gt;"")*(AG$1&lt;&gt;""),IF(_xlfn.XLOOKUP(AG$1,Attendance_sorted_S!$B25:$CW25,Attendance_sorted_S!$B25:$CW25,"nn")&lt;&gt;"nn","•",""),"")</f>
        <v/>
      </c>
      <c r="AH26" s="1" t="str">
        <f ca="1">IF(($A26&lt;&gt;"")*(AH$1&lt;&gt;""),IF(_xlfn.XLOOKUP(AH$1,Attendance_sorted_S!$B25:$CW25,Attendance_sorted_S!$B25:$CW25,"nn")&lt;&gt;"nn","•",""),"")</f>
        <v/>
      </c>
      <c r="AI26" s="1" t="str">
        <f ca="1">IF(($A26&lt;&gt;"")*(AI$1&lt;&gt;""),IF(_xlfn.XLOOKUP(AI$1,Attendance_sorted_S!$B25:$CW25,Attendance_sorted_S!$B25:$CW25,"nn")&lt;&gt;"nn","•",""),"")</f>
        <v/>
      </c>
      <c r="AJ26" s="1" t="str">
        <f ca="1">IF(($A26&lt;&gt;"")*(AJ$1&lt;&gt;""),IF(_xlfn.XLOOKUP(AJ$1,Attendance_sorted_S!$B25:$CW25,Attendance_sorted_S!$B25:$CW25,"nn")&lt;&gt;"nn","•",""),"")</f>
        <v/>
      </c>
      <c r="AK26" s="1" t="str">
        <f ca="1">IF(($A26&lt;&gt;"")*(AK$1&lt;&gt;""),IF(_xlfn.XLOOKUP(AK$1,Attendance_sorted_S!$B25:$CW25,Attendance_sorted_S!$B25:$CW25,"nn")&lt;&gt;"nn","•",""),"")</f>
        <v/>
      </c>
      <c r="AL26" s="1" t="str">
        <f ca="1">IF(($A26&lt;&gt;"")*(AL$1&lt;&gt;""),IF(_xlfn.XLOOKUP(AL$1,Attendance_sorted_S!$B25:$CW25,Attendance_sorted_S!$B25:$CW25,"nn")&lt;&gt;"nn","•",""),"")</f>
        <v/>
      </c>
      <c r="AM26" s="1" t="str">
        <f ca="1">IF(($A26&lt;&gt;"")*(AM$1&lt;&gt;""),IF(_xlfn.XLOOKUP(AM$1,Attendance_sorted_S!$B25:$CW25,Attendance_sorted_S!$B25:$CW25,"nn")&lt;&gt;"nn","•",""),"")</f>
        <v/>
      </c>
      <c r="AN26" s="1" t="str">
        <f ca="1">IF(($A26&lt;&gt;"")*(AN$1&lt;&gt;""),IF(_xlfn.XLOOKUP(AN$1,Attendance_sorted_S!$B25:$CW25,Attendance_sorted_S!$B25:$CW25,"nn")&lt;&gt;"nn","•",""),"")</f>
        <v/>
      </c>
      <c r="AO26" s="1" t="str">
        <f ca="1">IF(($A26&lt;&gt;"")*(AO$1&lt;&gt;""),IF(_xlfn.XLOOKUP(AO$1,Attendance_sorted_S!$B25:$CW25,Attendance_sorted_S!$B25:$CW25,"nn")&lt;&gt;"nn","•",""),"")</f>
        <v/>
      </c>
      <c r="AP26" s="1" t="str">
        <f ca="1">IF(($A26&lt;&gt;"")*(AP$1&lt;&gt;""),IF(_xlfn.XLOOKUP(AP$1,Attendance_sorted_S!$B25:$CW25,Attendance_sorted_S!$B25:$CW25,"nn")&lt;&gt;"nn","•",""),"")</f>
        <v/>
      </c>
      <c r="AQ26" s="1" t="str">
        <f ca="1">IF(($A26&lt;&gt;"")*(AQ$1&lt;&gt;""),IF(_xlfn.XLOOKUP(AQ$1,Attendance_sorted_S!$B25:$CW25,Attendance_sorted_S!$B25:$CW25,"nn")&lt;&gt;"nn","•",""),"")</f>
        <v/>
      </c>
      <c r="AR26" s="1" t="str">
        <f ca="1">IF(($A26&lt;&gt;"")*(AR$1&lt;&gt;""),IF(_xlfn.XLOOKUP(AR$1,Attendance_sorted_S!$B25:$CW25,Attendance_sorted_S!$B25:$CW25,"nn")&lt;&gt;"nn","•",""),"")</f>
        <v/>
      </c>
      <c r="AS26" s="1" t="str">
        <f ca="1">IF(($A26&lt;&gt;"")*(AS$1&lt;&gt;""),IF(_xlfn.XLOOKUP(AS$1,Attendance_sorted_S!$B25:$CW25,Attendance_sorted_S!$B25:$CW25,"nn")&lt;&gt;"nn","•",""),"")</f>
        <v/>
      </c>
      <c r="AT26" s="1" t="str">
        <f ca="1">IF(($A26&lt;&gt;"")*(AT$1&lt;&gt;""),IF(_xlfn.XLOOKUP(AT$1,Attendance_sorted_S!$B25:$CW25,Attendance_sorted_S!$B25:$CW25,"nn")&lt;&gt;"nn","•",""),"")</f>
        <v/>
      </c>
      <c r="AU26" s="1" t="str">
        <f ca="1">IF(($A26&lt;&gt;"")*(AU$1&lt;&gt;""),IF(_xlfn.XLOOKUP(AU$1,Attendance_sorted_S!$B25:$CW25,Attendance_sorted_S!$B25:$CW25,"nn")&lt;&gt;"nn","•",""),"")</f>
        <v/>
      </c>
      <c r="AV26" s="1" t="str">
        <f ca="1">IF(($A26&lt;&gt;"")*(AV$1&lt;&gt;""),IF(_xlfn.XLOOKUP(AV$1,Attendance_sorted_S!$B25:$CW25,Attendance_sorted_S!$B25:$CW25,"nn")&lt;&gt;"nn","•",""),"")</f>
        <v/>
      </c>
      <c r="AW26" s="1" t="str">
        <f ca="1">IF(($A26&lt;&gt;"")*(AW$1&lt;&gt;""),IF(_xlfn.XLOOKUP(AW$1,Attendance_sorted_S!$B25:$CW25,Attendance_sorted_S!$B25:$CW25,"nn")&lt;&gt;"nn","•",""),"")</f>
        <v/>
      </c>
      <c r="AX26" s="1" t="str">
        <f ca="1">IF(($A26&lt;&gt;"")*(AX$1&lt;&gt;""),IF(_xlfn.XLOOKUP(AX$1,Attendance_sorted_S!$B25:$CW25,Attendance_sorted_S!$B25:$CW25,"nn")&lt;&gt;"nn","•",""),"")</f>
        <v/>
      </c>
      <c r="AY26" s="1" t="str">
        <f ca="1">IF(($A26&lt;&gt;"")*(AY$1&lt;&gt;""),IF(_xlfn.XLOOKUP(AY$1,Attendance_sorted_S!$B25:$CW25,Attendance_sorted_S!$B25:$CW25,"nn")&lt;&gt;"nn","•",""),"")</f>
        <v/>
      </c>
      <c r="AZ26" s="1" t="str">
        <f ca="1">IF(($A26&lt;&gt;"")*(AZ$1&lt;&gt;""),IF(_xlfn.XLOOKUP(AZ$1,Attendance_sorted_S!$B25:$CW25,Attendance_sorted_S!$B25:$CW25,"nn")&lt;&gt;"nn","•",""),"")</f>
        <v/>
      </c>
      <c r="BA26" s="1" t="str">
        <f ca="1">IF(($A26&lt;&gt;"")*(BA$1&lt;&gt;""),IF(_xlfn.XLOOKUP(BA$1,Attendance_sorted_S!$B25:$CW25,Attendance_sorted_S!$B25:$CW25,"nn")&lt;&gt;"nn","•",""),"")</f>
        <v/>
      </c>
      <c r="BB26" s="1" t="str">
        <f ca="1">IF(($A26&lt;&gt;"")*(BB$1&lt;&gt;""),IF(_xlfn.XLOOKUP(BB$1,Attendance_sorted_S!$B25:$CW25,Attendance_sorted_S!$B25:$CW25,"nn")&lt;&gt;"nn","•",""),"")</f>
        <v/>
      </c>
      <c r="BC26" s="1" t="str">
        <f ca="1">IF(($A26&lt;&gt;"")*(BC$1&lt;&gt;""),IF(_xlfn.XLOOKUP(BC$1,Attendance_sorted_S!$B25:$CW25,Attendance_sorted_S!$B25:$CW25,"nn")&lt;&gt;"nn","•",""),"")</f>
        <v/>
      </c>
      <c r="BD26" s="1" t="str">
        <f ca="1">IF(($A26&lt;&gt;"")*(BD$1&lt;&gt;""),IF(_xlfn.XLOOKUP(BD$1,Attendance_sorted_S!$B25:$CW25,Attendance_sorted_S!$B25:$CW25,"nn")&lt;&gt;"nn","•",""),"")</f>
        <v/>
      </c>
      <c r="BE26" s="1" t="str">
        <f ca="1">IF(($A26&lt;&gt;"")*(BE$1&lt;&gt;""),IF(_xlfn.XLOOKUP(BE$1,Attendance_sorted_S!$B25:$CW25,Attendance_sorted_S!$B25:$CW25,"nn")&lt;&gt;"nn","•",""),"")</f>
        <v/>
      </c>
      <c r="BF26" s="1" t="str">
        <f ca="1">IF(($A26&lt;&gt;"")*(BF$1&lt;&gt;""),IF(_xlfn.XLOOKUP(BF$1,Attendance_sorted_S!$B25:$CW25,Attendance_sorted_S!$B25:$CW25,"nn")&lt;&gt;"nn","•",""),"")</f>
        <v/>
      </c>
      <c r="BG26" s="1" t="str">
        <f ca="1">IF(($A26&lt;&gt;"")*(BG$1&lt;&gt;""),IF(_xlfn.XLOOKUP(BG$1,Attendance_sorted_S!$B25:$CW25,Attendance_sorted_S!$B25:$CW25,"nn")&lt;&gt;"nn","•",""),"")</f>
        <v/>
      </c>
      <c r="BH26" s="1" t="str">
        <f ca="1">IF(($A26&lt;&gt;"")*(BH$1&lt;&gt;""),IF(_xlfn.XLOOKUP(BH$1,Attendance_sorted_S!$B25:$CW25,Attendance_sorted_S!$B25:$CW25,"nn")&lt;&gt;"nn","•",""),"")</f>
        <v/>
      </c>
      <c r="BI26" s="1" t="str">
        <f ca="1">IF(($A26&lt;&gt;"")*(BI$1&lt;&gt;""),IF(_xlfn.XLOOKUP(BI$1,Attendance_sorted_S!$B25:$CW25,Attendance_sorted_S!$B25:$CW25,"nn")&lt;&gt;"nn","•",""),"")</f>
        <v/>
      </c>
      <c r="BJ26" s="1" t="str">
        <f ca="1">IF(($A26&lt;&gt;"")*(BJ$1&lt;&gt;""),IF(_xlfn.XLOOKUP(BJ$1,Attendance_sorted_S!$B25:$CW25,Attendance_sorted_S!$B25:$CW25,"nn")&lt;&gt;"nn","•",""),"")</f>
        <v/>
      </c>
      <c r="BK26" s="1" t="str">
        <f ca="1">IF(($A26&lt;&gt;"")*(BK$1&lt;&gt;""),IF(_xlfn.XLOOKUP(BK$1,Attendance_sorted_S!$B25:$CW25,Attendance_sorted_S!$B25:$CW25,"nn")&lt;&gt;"nn","•",""),"")</f>
        <v/>
      </c>
      <c r="BL26" s="1" t="str">
        <f ca="1">IF(($A26&lt;&gt;"")*(BL$1&lt;&gt;""),IF(_xlfn.XLOOKUP(BL$1,Attendance_sorted_S!$B25:$CW25,Attendance_sorted_S!$B25:$CW25,"nn")&lt;&gt;"nn","•",""),"")</f>
        <v/>
      </c>
      <c r="BM26" s="1" t="str">
        <f ca="1">IF(($A26&lt;&gt;"")*(BM$1&lt;&gt;""),IF(_xlfn.XLOOKUP(BM$1,Attendance_sorted_S!$B25:$CW25,Attendance_sorted_S!$B25:$CW25,"nn")&lt;&gt;"nn","•",""),"")</f>
        <v/>
      </c>
      <c r="BN26" s="1" t="str">
        <f ca="1">IF(($A26&lt;&gt;"")*(BN$1&lt;&gt;""),IF(_xlfn.XLOOKUP(BN$1,Attendance_sorted_S!$B25:$CW25,Attendance_sorted_S!$B25:$CW25,"nn")&lt;&gt;"nn","•",""),"")</f>
        <v/>
      </c>
      <c r="BO26" s="1" t="str">
        <f ca="1">IF(($A26&lt;&gt;"")*(BO$1&lt;&gt;""),IF(_xlfn.XLOOKUP(BO$1,Attendance_sorted_S!$B25:$CW25,Attendance_sorted_S!$B25:$CW25,"nn")&lt;&gt;"nn","•",""),"")</f>
        <v/>
      </c>
      <c r="BP26" s="1" t="str">
        <f ca="1">IF(($A26&lt;&gt;"")*(BP$1&lt;&gt;""),IF(_xlfn.XLOOKUP(BP$1,Attendance_sorted_S!$B25:$CW25,Attendance_sorted_S!$B25:$CW25,"nn")&lt;&gt;"nn","•",""),"")</f>
        <v/>
      </c>
      <c r="BQ26" s="1" t="str">
        <f ca="1">IF(($A26&lt;&gt;"")*(BQ$1&lt;&gt;""),IF(_xlfn.XLOOKUP(BQ$1,Attendance_sorted_S!$B25:$CW25,Attendance_sorted_S!$B25:$CW25,"nn")&lt;&gt;"nn","•",""),"")</f>
        <v/>
      </c>
      <c r="BR26" s="1" t="str">
        <f ca="1">IF(($A26&lt;&gt;"")*(BR$1&lt;&gt;""),IF(_xlfn.XLOOKUP(BR$1,Attendance_sorted_S!$B25:$CW25,Attendance_sorted_S!$B25:$CW25,"nn")&lt;&gt;"nn","•",""),"")</f>
        <v/>
      </c>
      <c r="BS26" s="1" t="str">
        <f ca="1">IF(($A26&lt;&gt;"")*(BS$1&lt;&gt;""),IF(_xlfn.XLOOKUP(BS$1,Attendance_sorted_S!$B25:$CW25,Attendance_sorted_S!$B25:$CW25,"nn")&lt;&gt;"nn","•",""),"")</f>
        <v/>
      </c>
      <c r="BT26" s="1" t="str">
        <f ca="1">IF(($A26&lt;&gt;"")*(BT$1&lt;&gt;""),IF(_xlfn.XLOOKUP(BT$1,Attendance_sorted_S!$B25:$CW25,Attendance_sorted_S!$B25:$CW25,"nn")&lt;&gt;"nn","•",""),"")</f>
        <v/>
      </c>
      <c r="BU26" s="1" t="str">
        <f ca="1">IF(($A26&lt;&gt;"")*(BU$1&lt;&gt;""),IF(_xlfn.XLOOKUP(BU$1,Attendance_sorted_S!$B25:$CW25,Attendance_sorted_S!$B25:$CW25,"nn")&lt;&gt;"nn","•",""),"")</f>
        <v/>
      </c>
      <c r="BV26" s="1" t="str">
        <f ca="1">IF(($A26&lt;&gt;"")*(BV$1&lt;&gt;""),IF(_xlfn.XLOOKUP(BV$1,Attendance_sorted_S!$B25:$CW25,Attendance_sorted_S!$B25:$CW25,"nn")&lt;&gt;"nn","•",""),"")</f>
        <v/>
      </c>
      <c r="BW26" s="1" t="str">
        <f ca="1">IF(($A26&lt;&gt;"")*(BW$1&lt;&gt;""),IF(_xlfn.XLOOKUP(BW$1,Attendance_sorted_S!$B25:$CW25,Attendance_sorted_S!$B25:$CW25,"nn")&lt;&gt;"nn","•",""),"")</f>
        <v/>
      </c>
      <c r="BX26" s="1" t="str">
        <f ca="1">IF(($A26&lt;&gt;"")*(BX$1&lt;&gt;""),IF(_xlfn.XLOOKUP(BX$1,Attendance_sorted_S!$B25:$CW25,Attendance_sorted_S!$B25:$CW25,"nn")&lt;&gt;"nn","•",""),"")</f>
        <v/>
      </c>
      <c r="BY26" s="1" t="str">
        <f ca="1">IF(($A26&lt;&gt;"")*(BY$1&lt;&gt;""),IF(_xlfn.XLOOKUP(BY$1,Attendance_sorted_S!$B25:$CW25,Attendance_sorted_S!$B25:$CW25,"nn")&lt;&gt;"nn","•",""),"")</f>
        <v/>
      </c>
      <c r="BZ26" s="1" t="str">
        <f ca="1">IF(($A26&lt;&gt;"")*(BZ$1&lt;&gt;""),IF(_xlfn.XLOOKUP(BZ$1,Attendance_sorted_S!$B25:$CW25,Attendance_sorted_S!$B25:$CW25,"nn")&lt;&gt;"nn","•",""),"")</f>
        <v/>
      </c>
      <c r="CA26" s="1" t="str">
        <f ca="1">IF(($A26&lt;&gt;"")*(CA$1&lt;&gt;""),IF(_xlfn.XLOOKUP(CA$1,Attendance_sorted_S!$B25:$CW25,Attendance_sorted_S!$B25:$CW25,"nn")&lt;&gt;"nn","•",""),"")</f>
        <v/>
      </c>
      <c r="CB26" s="1" t="str">
        <f ca="1">IF(($A26&lt;&gt;"")*(CB$1&lt;&gt;""),IF(_xlfn.XLOOKUP(CB$1,Attendance_sorted_S!$B25:$CW25,Attendance_sorted_S!$B25:$CW25,"nn")&lt;&gt;"nn","•",""),"")</f>
        <v/>
      </c>
      <c r="CC26" s="1" t="str">
        <f ca="1">IF(($A26&lt;&gt;"")*(CC$1&lt;&gt;""),IF(_xlfn.XLOOKUP(CC$1,Attendance_sorted_S!$B25:$CW25,Attendance_sorted_S!$B25:$CW25,"nn")&lt;&gt;"nn","•",""),"")</f>
        <v/>
      </c>
      <c r="CD26" s="1" t="str">
        <f ca="1">IF(($A26&lt;&gt;"")*(CD$1&lt;&gt;""),IF(_xlfn.XLOOKUP(CD$1,Attendance_sorted_S!$B25:$CW25,Attendance_sorted_S!$B25:$CW25,"nn")&lt;&gt;"nn","•",""),"")</f>
        <v/>
      </c>
      <c r="CE26" s="1" t="str">
        <f ca="1">IF(($A26&lt;&gt;"")*(CE$1&lt;&gt;""),IF(_xlfn.XLOOKUP(CE$1,Attendance_sorted_S!$B25:$CW25,Attendance_sorted_S!$B25:$CW25,"nn")&lt;&gt;"nn","•",""),"")</f>
        <v/>
      </c>
      <c r="CF26" s="1" t="str">
        <f ca="1">IF(($A26&lt;&gt;"")*(CF$1&lt;&gt;""),IF(_xlfn.XLOOKUP(CF$1,Attendance_sorted_S!$B25:$CW25,Attendance_sorted_S!$B25:$CW25,"nn")&lt;&gt;"nn","•",""),"")</f>
        <v/>
      </c>
      <c r="CG26" s="1" t="str">
        <f ca="1">IF(($A26&lt;&gt;"")*(CG$1&lt;&gt;""),IF(_xlfn.XLOOKUP(CG$1,Attendance_sorted_S!$B25:$CW25,Attendance_sorted_S!$B25:$CW25,"nn")&lt;&gt;"nn","•",""),"")</f>
        <v/>
      </c>
      <c r="CH26" s="1" t="str">
        <f ca="1">IF(($A26&lt;&gt;"")*(CH$1&lt;&gt;""),IF(_xlfn.XLOOKUP(CH$1,Attendance_sorted_S!$B25:$CW25,Attendance_sorted_S!$B25:$CW25,"nn")&lt;&gt;"nn","•",""),"")</f>
        <v/>
      </c>
      <c r="CI26" s="1" t="str">
        <f ca="1">IF(($A26&lt;&gt;"")*(CI$1&lt;&gt;""),IF(_xlfn.XLOOKUP(CI$1,Attendance_sorted_S!$B25:$CW25,Attendance_sorted_S!$B25:$CW25,"nn")&lt;&gt;"nn","•",""),"")</f>
        <v/>
      </c>
      <c r="CJ26" s="1" t="str">
        <f ca="1">IF(($A26&lt;&gt;"")*(CJ$1&lt;&gt;""),IF(_xlfn.XLOOKUP(CJ$1,Attendance_sorted_S!$B25:$CW25,Attendance_sorted_S!$B25:$CW25,"nn")&lt;&gt;"nn","•",""),"")</f>
        <v/>
      </c>
      <c r="CK26" s="1" t="str">
        <f ca="1">IF(($A26&lt;&gt;"")*(CK$1&lt;&gt;""),IF(_xlfn.XLOOKUP(CK$1,Attendance_sorted_S!$B25:$CW25,Attendance_sorted_S!$B25:$CW25,"nn")&lt;&gt;"nn","•",""),"")</f>
        <v/>
      </c>
      <c r="CL26" s="1" t="str">
        <f ca="1">IF(($A26&lt;&gt;"")*(CL$1&lt;&gt;""),IF(_xlfn.XLOOKUP(CL$1,Attendance_sorted_S!$B25:$CW25,Attendance_sorted_S!$B25:$CW25,"nn")&lt;&gt;"nn","•",""),"")</f>
        <v/>
      </c>
      <c r="CM26" s="1" t="str">
        <f ca="1">IF(($A26&lt;&gt;"")*(CM$1&lt;&gt;""),IF(_xlfn.XLOOKUP(CM$1,Attendance_sorted_S!$B25:$CW25,Attendance_sorted_S!$B25:$CW25,"nn")&lt;&gt;"nn","•",""),"")</f>
        <v/>
      </c>
      <c r="CN26" s="1" t="str">
        <f ca="1">IF(($A26&lt;&gt;"")*(CN$1&lt;&gt;""),IF(_xlfn.XLOOKUP(CN$1,Attendance_sorted_S!$B25:$CW25,Attendance_sorted_S!$B25:$CW25,"nn")&lt;&gt;"nn","•",""),"")</f>
        <v/>
      </c>
      <c r="CO26" s="1" t="str">
        <f ca="1">IF(($A26&lt;&gt;"")*(CO$1&lt;&gt;""),IF(_xlfn.XLOOKUP(CO$1,Attendance_sorted_S!$B25:$CW25,Attendance_sorted_S!$B25:$CW25,"nn")&lt;&gt;"nn","•",""),"")</f>
        <v/>
      </c>
      <c r="CP26" s="1" t="str">
        <f ca="1">IF(($A26&lt;&gt;"")*(CP$1&lt;&gt;""),IF(_xlfn.XLOOKUP(CP$1,Attendance_sorted_S!$B25:$CW25,Attendance_sorted_S!$B25:$CW25,"nn")&lt;&gt;"nn","•",""),"")</f>
        <v/>
      </c>
      <c r="CQ26" s="1" t="str">
        <f ca="1">IF(($A26&lt;&gt;"")*(CQ$1&lt;&gt;""),IF(_xlfn.XLOOKUP(CQ$1,Attendance_sorted_S!$B25:$CW25,Attendance_sorted_S!$B25:$CW25,"nn")&lt;&gt;"nn","•",""),"")</f>
        <v/>
      </c>
      <c r="CR26" s="1" t="str">
        <f ca="1">IF(($A26&lt;&gt;"")*(CR$1&lt;&gt;""),IF(_xlfn.XLOOKUP(CR$1,Attendance_sorted_S!$B25:$CW25,Attendance_sorted_S!$B25:$CW25,"nn")&lt;&gt;"nn","•",""),"")</f>
        <v/>
      </c>
      <c r="CS26" s="1" t="str">
        <f ca="1">IF(($A26&lt;&gt;"")*(CS$1&lt;&gt;""),IF(_xlfn.XLOOKUP(CS$1,Attendance_sorted_S!$B25:$CW25,Attendance_sorted_S!$B25:$CW25,"nn")&lt;&gt;"nn","•",""),"")</f>
        <v/>
      </c>
      <c r="CT26" s="1" t="str">
        <f ca="1">IF(($A26&lt;&gt;"")*(CT$1&lt;&gt;""),IF(_xlfn.XLOOKUP(CT$1,Attendance_sorted_S!$B25:$CW25,Attendance_sorted_S!$B25:$CW25,"nn")&lt;&gt;"nn","•",""),"")</f>
        <v/>
      </c>
      <c r="CU26" s="1" t="str">
        <f ca="1">IF(($A26&lt;&gt;"")*(CU$1&lt;&gt;""),IF(_xlfn.XLOOKUP(CU$1,Attendance_sorted_S!$B25:$CW25,Attendance_sorted_S!$B25:$CW25,"nn")&lt;&gt;"nn","•",""),"")</f>
        <v/>
      </c>
      <c r="CV26" s="1" t="str">
        <f ca="1">IF(($A26&lt;&gt;"")*(CV$1&lt;&gt;""),IF(_xlfn.XLOOKUP(CV$1,Attendance_sorted_S!$B25:$CW25,Attendance_sorted_S!$B25:$CW25,"nn")&lt;&gt;"nn","•",""),"")</f>
        <v/>
      </c>
      <c r="CW26" s="1" t="str">
        <f ca="1">IF(($A26&lt;&gt;"")*(CW$1&lt;&gt;""),IF(_xlfn.XLOOKUP(CW$1,Attendance_sorted_S!$B25:$CW25,Attendance_sorted_S!$B25:$CW25,"nn")&lt;&gt;"nn","•",""),"")</f>
        <v/>
      </c>
    </row>
    <row r="27" spans="1:101">
      <c r="A27" s="1">
        <v>804</v>
      </c>
      <c r="B27" s="1" t="str">
        <f ca="1">IF(($A27&lt;&gt;"")*(B$1&lt;&gt;""),IF(_xlfn.XLOOKUP(B$1,Attendance_sorted_S!$B26:$CW26,Attendance_sorted_S!$B26:$CW26,"nn")&lt;&gt;"nn","•",""),"")</f>
        <v/>
      </c>
      <c r="C27" s="1" t="str">
        <f ca="1">IF(($A27&lt;&gt;"")*(C$1&lt;&gt;""),IF(_xlfn.XLOOKUP(C$1,Attendance_sorted_S!$B26:$CW26,Attendance_sorted_S!$B26:$CW26,"nn")&lt;&gt;"nn","•",""),"")</f>
        <v/>
      </c>
      <c r="D27" s="1" t="str">
        <f ca="1">IF(($A27&lt;&gt;"")*(D$1&lt;&gt;""),IF(_xlfn.XLOOKUP(D$1,Attendance_sorted_S!$B26:$CW26,Attendance_sorted_S!$B26:$CW26,"nn")&lt;&gt;"nn","•",""),"")</f>
        <v/>
      </c>
      <c r="E27" s="1" t="str">
        <f ca="1">IF(($A27&lt;&gt;"")*(E$1&lt;&gt;""),IF(_xlfn.XLOOKUP(E$1,Attendance_sorted_S!$B26:$CW26,Attendance_sorted_S!$B26:$CW26,"nn")&lt;&gt;"nn","•",""),"")</f>
        <v/>
      </c>
      <c r="F27" s="1" t="str">
        <f ca="1">IF(($A27&lt;&gt;"")*(F$1&lt;&gt;""),IF(_xlfn.XLOOKUP(F$1,Attendance_sorted_S!$B26:$CW26,Attendance_sorted_S!$B26:$CW26,"nn")&lt;&gt;"nn","•",""),"")</f>
        <v>•</v>
      </c>
      <c r="G27" s="1" t="str">
        <f ca="1">IF(($A27&lt;&gt;"")*(G$1&lt;&gt;""),IF(_xlfn.XLOOKUP(G$1,Attendance_sorted_S!$B26:$CW26,Attendance_sorted_S!$B26:$CW26,"nn")&lt;&gt;"nn","•",""),"")</f>
        <v/>
      </c>
      <c r="H27" s="1" t="str">
        <f ca="1">IF(($A27&lt;&gt;"")*(H$1&lt;&gt;""),IF(_xlfn.XLOOKUP(H$1,Attendance_sorted_S!$B26:$CW26,Attendance_sorted_S!$B26:$CW26,"nn")&lt;&gt;"nn","•",""),"")</f>
        <v/>
      </c>
      <c r="I27" s="1" t="str">
        <f ca="1">IF(($A27&lt;&gt;"")*(I$1&lt;&gt;""),IF(_xlfn.XLOOKUP(I$1,Attendance_sorted_S!$B26:$CW26,Attendance_sorted_S!$B26:$CW26,"nn")&lt;&gt;"nn","•",""),"")</f>
        <v/>
      </c>
      <c r="J27" s="1" t="str">
        <f ca="1">IF(($A27&lt;&gt;"")*(J$1&lt;&gt;""),IF(_xlfn.XLOOKUP(J$1,Attendance_sorted_S!$B26:$CW26,Attendance_sorted_S!$B26:$CW26,"nn")&lt;&gt;"nn","•",""),"")</f>
        <v/>
      </c>
      <c r="K27" s="1" t="str">
        <f ca="1">IF(($A27&lt;&gt;"")*(K$1&lt;&gt;""),IF(_xlfn.XLOOKUP(K$1,Attendance_sorted_S!$B26:$CW26,Attendance_sorted_S!$B26:$CW26,"nn")&lt;&gt;"nn","•",""),"")</f>
        <v/>
      </c>
      <c r="L27" s="1" t="str">
        <f ca="1">IF(($A27&lt;&gt;"")*(L$1&lt;&gt;""),IF(_xlfn.XLOOKUP(L$1,Attendance_sorted_S!$B26:$CW26,Attendance_sorted_S!$B26:$CW26,"nn")&lt;&gt;"nn","•",""),"")</f>
        <v>•</v>
      </c>
      <c r="M27" s="1" t="str">
        <f ca="1">IF(($A27&lt;&gt;"")*(M$1&lt;&gt;""),IF(_xlfn.XLOOKUP(M$1,Attendance_sorted_S!$B26:$CW26,Attendance_sorted_S!$B26:$CW26,"nn")&lt;&gt;"nn","•",""),"")</f>
        <v>•</v>
      </c>
      <c r="N27" s="1" t="str">
        <f ca="1">IF(($A27&lt;&gt;"")*(N$1&lt;&gt;""),IF(_xlfn.XLOOKUP(N$1,Attendance_sorted_S!$B26:$CW26,Attendance_sorted_S!$B26:$CW26,"nn")&lt;&gt;"nn","•",""),"")</f>
        <v>•</v>
      </c>
      <c r="O27" s="1" t="str">
        <f ca="1">IF(($A27&lt;&gt;"")*(O$1&lt;&gt;""),IF(_xlfn.XLOOKUP(O$1,Attendance_sorted_S!$B26:$CW26,Attendance_sorted_S!$B26:$CW26,"nn")&lt;&gt;"nn","•",""),"")</f>
        <v>•</v>
      </c>
      <c r="P27" s="1" t="str">
        <f ca="1">IF(($A27&lt;&gt;"")*(P$1&lt;&gt;""),IF(_xlfn.XLOOKUP(P$1,Attendance_sorted_S!$B26:$CW26,Attendance_sorted_S!$B26:$CW26,"nn")&lt;&gt;"nn","•",""),"")</f>
        <v/>
      </c>
      <c r="Q27" s="1" t="str">
        <f ca="1">IF(($A27&lt;&gt;"")*(Q$1&lt;&gt;""),IF(_xlfn.XLOOKUP(Q$1,Attendance_sorted_S!$B26:$CW26,Attendance_sorted_S!$B26:$CW26,"nn")&lt;&gt;"nn","•",""),"")</f>
        <v>•</v>
      </c>
      <c r="R27" s="1" t="str">
        <f ca="1">IF(($A27&lt;&gt;"")*(R$1&lt;&gt;""),IF(_xlfn.XLOOKUP(R$1,Attendance_sorted_S!$B26:$CW26,Attendance_sorted_S!$B26:$CW26,"nn")&lt;&gt;"nn","•",""),"")</f>
        <v>•</v>
      </c>
      <c r="S27" s="1" t="str">
        <f ca="1">IF(($A27&lt;&gt;"")*(S$1&lt;&gt;""),IF(_xlfn.XLOOKUP(S$1,Attendance_sorted_S!$B26:$CW26,Attendance_sorted_S!$B26:$CW26,"nn")&lt;&gt;"nn","•",""),"")</f>
        <v>•</v>
      </c>
      <c r="T27" s="1" t="str">
        <f ca="1">IF(($A27&lt;&gt;"")*(T$1&lt;&gt;""),IF(_xlfn.XLOOKUP(T$1,Attendance_sorted_S!$B26:$CW26,Attendance_sorted_S!$B26:$CW26,"nn")&lt;&gt;"nn","•",""),"")</f>
        <v>•</v>
      </c>
      <c r="U27" s="1" t="str">
        <f ca="1">IF(($A27&lt;&gt;"")*(U$1&lt;&gt;""),IF(_xlfn.XLOOKUP(U$1,Attendance_sorted_S!$B26:$CW26,Attendance_sorted_S!$B26:$CW26,"nn")&lt;&gt;"nn","•",""),"")</f>
        <v>•</v>
      </c>
      <c r="V27" s="1" t="str">
        <f ca="1">IF(($A27&lt;&gt;"")*(V$1&lt;&gt;""),IF(_xlfn.XLOOKUP(V$1,Attendance_sorted_S!$B26:$CW26,Attendance_sorted_S!$B26:$CW26,"nn")&lt;&gt;"nn","•",""),"")</f>
        <v>•</v>
      </c>
      <c r="W27" s="1" t="str">
        <f ca="1">IF(($A27&lt;&gt;"")*(W$1&lt;&gt;""),IF(_xlfn.XLOOKUP(W$1,Attendance_sorted_S!$B26:$CW26,Attendance_sorted_S!$B26:$CW26,"nn")&lt;&gt;"nn","•",""),"")</f>
        <v>•</v>
      </c>
      <c r="X27" s="1" t="str">
        <f ca="1">IF(($A27&lt;&gt;"")*(X$1&lt;&gt;""),IF(_xlfn.XLOOKUP(X$1,Attendance_sorted_S!$B26:$CW26,Attendance_sorted_S!$B26:$CW26,"nn")&lt;&gt;"nn","•",""),"")</f>
        <v/>
      </c>
      <c r="Y27" s="1" t="str">
        <f ca="1">IF(($A27&lt;&gt;"")*(Y$1&lt;&gt;""),IF(_xlfn.XLOOKUP(Y$1,Attendance_sorted_S!$B26:$CW26,Attendance_sorted_S!$B26:$CW26,"nn")&lt;&gt;"nn","•",""),"")</f>
        <v/>
      </c>
      <c r="Z27" s="1" t="str">
        <f ca="1">IF(($A27&lt;&gt;"")*(Z$1&lt;&gt;""),IF(_xlfn.XLOOKUP(Z$1,Attendance_sorted_S!$B26:$CW26,Attendance_sorted_S!$B26:$CW26,"nn")&lt;&gt;"nn","•",""),"")</f>
        <v/>
      </c>
      <c r="AA27" s="1" t="str">
        <f ca="1">IF(($A27&lt;&gt;"")*(AA$1&lt;&gt;""),IF(_xlfn.XLOOKUP(AA$1,Attendance_sorted_S!$B26:$CW26,Attendance_sorted_S!$B26:$CW26,"nn")&lt;&gt;"nn","•",""),"")</f>
        <v/>
      </c>
      <c r="AB27" s="1" t="str">
        <f ca="1">IF(($A27&lt;&gt;"")*(AB$1&lt;&gt;""),IF(_xlfn.XLOOKUP(AB$1,Attendance_sorted_S!$B26:$CW26,Attendance_sorted_S!$B26:$CW26,"nn")&lt;&gt;"nn","•",""),"")</f>
        <v/>
      </c>
      <c r="AC27" s="1" t="str">
        <f ca="1">IF(($A27&lt;&gt;"")*(AC$1&lt;&gt;""),IF(_xlfn.XLOOKUP(AC$1,Attendance_sorted_S!$B26:$CW26,Attendance_sorted_S!$B26:$CW26,"nn")&lt;&gt;"nn","•",""),"")</f>
        <v/>
      </c>
      <c r="AD27" s="1" t="str">
        <f ca="1">IF(($A27&lt;&gt;"")*(AD$1&lt;&gt;""),IF(_xlfn.XLOOKUP(AD$1,Attendance_sorted_S!$B26:$CW26,Attendance_sorted_S!$B26:$CW26,"nn")&lt;&gt;"nn","•",""),"")</f>
        <v/>
      </c>
      <c r="AE27" s="1" t="str">
        <f ca="1">IF(($A27&lt;&gt;"")*(AE$1&lt;&gt;""),IF(_xlfn.XLOOKUP(AE$1,Attendance_sorted_S!$B26:$CW26,Attendance_sorted_S!$B26:$CW26,"nn")&lt;&gt;"nn","•",""),"")</f>
        <v/>
      </c>
      <c r="AF27" s="1" t="str">
        <f ca="1">IF(($A27&lt;&gt;"")*(AF$1&lt;&gt;""),IF(_xlfn.XLOOKUP(AF$1,Attendance_sorted_S!$B26:$CW26,Attendance_sorted_S!$B26:$CW26,"nn")&lt;&gt;"nn","•",""),"")</f>
        <v/>
      </c>
      <c r="AG27" s="1" t="str">
        <f ca="1">IF(($A27&lt;&gt;"")*(AG$1&lt;&gt;""),IF(_xlfn.XLOOKUP(AG$1,Attendance_sorted_S!$B26:$CW26,Attendance_sorted_S!$B26:$CW26,"nn")&lt;&gt;"nn","•",""),"")</f>
        <v/>
      </c>
      <c r="AH27" s="1" t="str">
        <f ca="1">IF(($A27&lt;&gt;"")*(AH$1&lt;&gt;""),IF(_xlfn.XLOOKUP(AH$1,Attendance_sorted_S!$B26:$CW26,Attendance_sorted_S!$B26:$CW26,"nn")&lt;&gt;"nn","•",""),"")</f>
        <v/>
      </c>
      <c r="AI27" s="1" t="str">
        <f ca="1">IF(($A27&lt;&gt;"")*(AI$1&lt;&gt;""),IF(_xlfn.XLOOKUP(AI$1,Attendance_sorted_S!$B26:$CW26,Attendance_sorted_S!$B26:$CW26,"nn")&lt;&gt;"nn","•",""),"")</f>
        <v/>
      </c>
      <c r="AJ27" s="1" t="str">
        <f ca="1">IF(($A27&lt;&gt;"")*(AJ$1&lt;&gt;""),IF(_xlfn.XLOOKUP(AJ$1,Attendance_sorted_S!$B26:$CW26,Attendance_sorted_S!$B26:$CW26,"nn")&lt;&gt;"nn","•",""),"")</f>
        <v/>
      </c>
      <c r="AK27" s="1" t="str">
        <f ca="1">IF(($A27&lt;&gt;"")*(AK$1&lt;&gt;""),IF(_xlfn.XLOOKUP(AK$1,Attendance_sorted_S!$B26:$CW26,Attendance_sorted_S!$B26:$CW26,"nn")&lt;&gt;"nn","•",""),"")</f>
        <v/>
      </c>
      <c r="AL27" s="1" t="str">
        <f ca="1">IF(($A27&lt;&gt;"")*(AL$1&lt;&gt;""),IF(_xlfn.XLOOKUP(AL$1,Attendance_sorted_S!$B26:$CW26,Attendance_sorted_S!$B26:$CW26,"nn")&lt;&gt;"nn","•",""),"")</f>
        <v/>
      </c>
      <c r="AM27" s="1" t="str">
        <f ca="1">IF(($A27&lt;&gt;"")*(AM$1&lt;&gt;""),IF(_xlfn.XLOOKUP(AM$1,Attendance_sorted_S!$B26:$CW26,Attendance_sorted_S!$B26:$CW26,"nn")&lt;&gt;"nn","•",""),"")</f>
        <v/>
      </c>
      <c r="AN27" s="1" t="str">
        <f ca="1">IF(($A27&lt;&gt;"")*(AN$1&lt;&gt;""),IF(_xlfn.XLOOKUP(AN$1,Attendance_sorted_S!$B26:$CW26,Attendance_sorted_S!$B26:$CW26,"nn")&lt;&gt;"nn","•",""),"")</f>
        <v/>
      </c>
      <c r="AO27" s="1" t="str">
        <f ca="1">IF(($A27&lt;&gt;"")*(AO$1&lt;&gt;""),IF(_xlfn.XLOOKUP(AO$1,Attendance_sorted_S!$B26:$CW26,Attendance_sorted_S!$B26:$CW26,"nn")&lt;&gt;"nn","•",""),"")</f>
        <v/>
      </c>
      <c r="AP27" s="1" t="str">
        <f ca="1">IF(($A27&lt;&gt;"")*(AP$1&lt;&gt;""),IF(_xlfn.XLOOKUP(AP$1,Attendance_sorted_S!$B26:$CW26,Attendance_sorted_S!$B26:$CW26,"nn")&lt;&gt;"nn","•",""),"")</f>
        <v/>
      </c>
      <c r="AQ27" s="1" t="str">
        <f ca="1">IF(($A27&lt;&gt;"")*(AQ$1&lt;&gt;""),IF(_xlfn.XLOOKUP(AQ$1,Attendance_sorted_S!$B26:$CW26,Attendance_sorted_S!$B26:$CW26,"nn")&lt;&gt;"nn","•",""),"")</f>
        <v/>
      </c>
      <c r="AR27" s="1" t="str">
        <f ca="1">IF(($A27&lt;&gt;"")*(AR$1&lt;&gt;""),IF(_xlfn.XLOOKUP(AR$1,Attendance_sorted_S!$B26:$CW26,Attendance_sorted_S!$B26:$CW26,"nn")&lt;&gt;"nn","•",""),"")</f>
        <v/>
      </c>
      <c r="AS27" s="1" t="str">
        <f ca="1">IF(($A27&lt;&gt;"")*(AS$1&lt;&gt;""),IF(_xlfn.XLOOKUP(AS$1,Attendance_sorted_S!$B26:$CW26,Attendance_sorted_S!$B26:$CW26,"nn")&lt;&gt;"nn","•",""),"")</f>
        <v/>
      </c>
      <c r="AT27" s="1" t="str">
        <f ca="1">IF(($A27&lt;&gt;"")*(AT$1&lt;&gt;""),IF(_xlfn.XLOOKUP(AT$1,Attendance_sorted_S!$B26:$CW26,Attendance_sorted_S!$B26:$CW26,"nn")&lt;&gt;"nn","•",""),"")</f>
        <v/>
      </c>
      <c r="AU27" s="1" t="str">
        <f ca="1">IF(($A27&lt;&gt;"")*(AU$1&lt;&gt;""),IF(_xlfn.XLOOKUP(AU$1,Attendance_sorted_S!$B26:$CW26,Attendance_sorted_S!$B26:$CW26,"nn")&lt;&gt;"nn","•",""),"")</f>
        <v/>
      </c>
      <c r="AV27" s="1" t="str">
        <f ca="1">IF(($A27&lt;&gt;"")*(AV$1&lt;&gt;""),IF(_xlfn.XLOOKUP(AV$1,Attendance_sorted_S!$B26:$CW26,Attendance_sorted_S!$B26:$CW26,"nn")&lt;&gt;"nn","•",""),"")</f>
        <v/>
      </c>
      <c r="AW27" s="1" t="str">
        <f ca="1">IF(($A27&lt;&gt;"")*(AW$1&lt;&gt;""),IF(_xlfn.XLOOKUP(AW$1,Attendance_sorted_S!$B26:$CW26,Attendance_sorted_S!$B26:$CW26,"nn")&lt;&gt;"nn","•",""),"")</f>
        <v/>
      </c>
      <c r="AX27" s="1" t="str">
        <f ca="1">IF(($A27&lt;&gt;"")*(AX$1&lt;&gt;""),IF(_xlfn.XLOOKUP(AX$1,Attendance_sorted_S!$B26:$CW26,Attendance_sorted_S!$B26:$CW26,"nn")&lt;&gt;"nn","•",""),"")</f>
        <v/>
      </c>
      <c r="AY27" s="1" t="str">
        <f ca="1">IF(($A27&lt;&gt;"")*(AY$1&lt;&gt;""),IF(_xlfn.XLOOKUP(AY$1,Attendance_sorted_S!$B26:$CW26,Attendance_sorted_S!$B26:$CW26,"nn")&lt;&gt;"nn","•",""),"")</f>
        <v/>
      </c>
      <c r="AZ27" s="1" t="str">
        <f ca="1">IF(($A27&lt;&gt;"")*(AZ$1&lt;&gt;""),IF(_xlfn.XLOOKUP(AZ$1,Attendance_sorted_S!$B26:$CW26,Attendance_sorted_S!$B26:$CW26,"nn")&lt;&gt;"nn","•",""),"")</f>
        <v/>
      </c>
      <c r="BA27" s="1" t="str">
        <f ca="1">IF(($A27&lt;&gt;"")*(BA$1&lt;&gt;""),IF(_xlfn.XLOOKUP(BA$1,Attendance_sorted_S!$B26:$CW26,Attendance_sorted_S!$B26:$CW26,"nn")&lt;&gt;"nn","•",""),"")</f>
        <v/>
      </c>
      <c r="BB27" s="1" t="str">
        <f ca="1">IF(($A27&lt;&gt;"")*(BB$1&lt;&gt;""),IF(_xlfn.XLOOKUP(BB$1,Attendance_sorted_S!$B26:$CW26,Attendance_sorted_S!$B26:$CW26,"nn")&lt;&gt;"nn","•",""),"")</f>
        <v/>
      </c>
      <c r="BC27" s="1" t="str">
        <f ca="1">IF(($A27&lt;&gt;"")*(BC$1&lt;&gt;""),IF(_xlfn.XLOOKUP(BC$1,Attendance_sorted_S!$B26:$CW26,Attendance_sorted_S!$B26:$CW26,"nn")&lt;&gt;"nn","•",""),"")</f>
        <v/>
      </c>
      <c r="BD27" s="1" t="str">
        <f ca="1">IF(($A27&lt;&gt;"")*(BD$1&lt;&gt;""),IF(_xlfn.XLOOKUP(BD$1,Attendance_sorted_S!$B26:$CW26,Attendance_sorted_S!$B26:$CW26,"nn")&lt;&gt;"nn","•",""),"")</f>
        <v/>
      </c>
      <c r="BE27" s="1" t="str">
        <f ca="1">IF(($A27&lt;&gt;"")*(BE$1&lt;&gt;""),IF(_xlfn.XLOOKUP(BE$1,Attendance_sorted_S!$B26:$CW26,Attendance_sorted_S!$B26:$CW26,"nn")&lt;&gt;"nn","•",""),"")</f>
        <v/>
      </c>
      <c r="BF27" s="1" t="str">
        <f ca="1">IF(($A27&lt;&gt;"")*(BF$1&lt;&gt;""),IF(_xlfn.XLOOKUP(BF$1,Attendance_sorted_S!$B26:$CW26,Attendance_sorted_S!$B26:$CW26,"nn")&lt;&gt;"nn","•",""),"")</f>
        <v/>
      </c>
      <c r="BG27" s="1" t="str">
        <f ca="1">IF(($A27&lt;&gt;"")*(BG$1&lt;&gt;""),IF(_xlfn.XLOOKUP(BG$1,Attendance_sorted_S!$B26:$CW26,Attendance_sorted_S!$B26:$CW26,"nn")&lt;&gt;"nn","•",""),"")</f>
        <v/>
      </c>
      <c r="BH27" s="1" t="str">
        <f ca="1">IF(($A27&lt;&gt;"")*(BH$1&lt;&gt;""),IF(_xlfn.XLOOKUP(BH$1,Attendance_sorted_S!$B26:$CW26,Attendance_sorted_S!$B26:$CW26,"nn")&lt;&gt;"nn","•",""),"")</f>
        <v/>
      </c>
      <c r="BI27" s="1" t="str">
        <f ca="1">IF(($A27&lt;&gt;"")*(BI$1&lt;&gt;""),IF(_xlfn.XLOOKUP(BI$1,Attendance_sorted_S!$B26:$CW26,Attendance_sorted_S!$B26:$CW26,"nn")&lt;&gt;"nn","•",""),"")</f>
        <v/>
      </c>
      <c r="BJ27" s="1" t="str">
        <f ca="1">IF(($A27&lt;&gt;"")*(BJ$1&lt;&gt;""),IF(_xlfn.XLOOKUP(BJ$1,Attendance_sorted_S!$B26:$CW26,Attendance_sorted_S!$B26:$CW26,"nn")&lt;&gt;"nn","•",""),"")</f>
        <v/>
      </c>
      <c r="BK27" s="1" t="str">
        <f ca="1">IF(($A27&lt;&gt;"")*(BK$1&lt;&gt;""),IF(_xlfn.XLOOKUP(BK$1,Attendance_sorted_S!$B26:$CW26,Attendance_sorted_S!$B26:$CW26,"nn")&lt;&gt;"nn","•",""),"")</f>
        <v/>
      </c>
      <c r="BL27" s="1" t="str">
        <f ca="1">IF(($A27&lt;&gt;"")*(BL$1&lt;&gt;""),IF(_xlfn.XLOOKUP(BL$1,Attendance_sorted_S!$B26:$CW26,Attendance_sorted_S!$B26:$CW26,"nn")&lt;&gt;"nn","•",""),"")</f>
        <v/>
      </c>
      <c r="BM27" s="1" t="str">
        <f ca="1">IF(($A27&lt;&gt;"")*(BM$1&lt;&gt;""),IF(_xlfn.XLOOKUP(BM$1,Attendance_sorted_S!$B26:$CW26,Attendance_sorted_S!$B26:$CW26,"nn")&lt;&gt;"nn","•",""),"")</f>
        <v/>
      </c>
      <c r="BN27" s="1" t="str">
        <f ca="1">IF(($A27&lt;&gt;"")*(BN$1&lt;&gt;""),IF(_xlfn.XLOOKUP(BN$1,Attendance_sorted_S!$B26:$CW26,Attendance_sorted_S!$B26:$CW26,"nn")&lt;&gt;"nn","•",""),"")</f>
        <v/>
      </c>
      <c r="BO27" s="1" t="str">
        <f ca="1">IF(($A27&lt;&gt;"")*(BO$1&lt;&gt;""),IF(_xlfn.XLOOKUP(BO$1,Attendance_sorted_S!$B26:$CW26,Attendance_sorted_S!$B26:$CW26,"nn")&lt;&gt;"nn","•",""),"")</f>
        <v/>
      </c>
      <c r="BP27" s="1" t="str">
        <f ca="1">IF(($A27&lt;&gt;"")*(BP$1&lt;&gt;""),IF(_xlfn.XLOOKUP(BP$1,Attendance_sorted_S!$B26:$CW26,Attendance_sorted_S!$B26:$CW26,"nn")&lt;&gt;"nn","•",""),"")</f>
        <v/>
      </c>
      <c r="BQ27" s="1" t="str">
        <f ca="1">IF(($A27&lt;&gt;"")*(BQ$1&lt;&gt;""),IF(_xlfn.XLOOKUP(BQ$1,Attendance_sorted_S!$B26:$CW26,Attendance_sorted_S!$B26:$CW26,"nn")&lt;&gt;"nn","•",""),"")</f>
        <v/>
      </c>
      <c r="BR27" s="1" t="str">
        <f ca="1">IF(($A27&lt;&gt;"")*(BR$1&lt;&gt;""),IF(_xlfn.XLOOKUP(BR$1,Attendance_sorted_S!$B26:$CW26,Attendance_sorted_S!$B26:$CW26,"nn")&lt;&gt;"nn","•",""),"")</f>
        <v/>
      </c>
      <c r="BS27" s="1" t="str">
        <f ca="1">IF(($A27&lt;&gt;"")*(BS$1&lt;&gt;""),IF(_xlfn.XLOOKUP(BS$1,Attendance_sorted_S!$B26:$CW26,Attendance_sorted_S!$B26:$CW26,"nn")&lt;&gt;"nn","•",""),"")</f>
        <v/>
      </c>
      <c r="BT27" s="1" t="str">
        <f ca="1">IF(($A27&lt;&gt;"")*(BT$1&lt;&gt;""),IF(_xlfn.XLOOKUP(BT$1,Attendance_sorted_S!$B26:$CW26,Attendance_sorted_S!$B26:$CW26,"nn")&lt;&gt;"nn","•",""),"")</f>
        <v/>
      </c>
      <c r="BU27" s="1" t="str">
        <f ca="1">IF(($A27&lt;&gt;"")*(BU$1&lt;&gt;""),IF(_xlfn.XLOOKUP(BU$1,Attendance_sorted_S!$B26:$CW26,Attendance_sorted_S!$B26:$CW26,"nn")&lt;&gt;"nn","•",""),"")</f>
        <v/>
      </c>
      <c r="BV27" s="1" t="str">
        <f ca="1">IF(($A27&lt;&gt;"")*(BV$1&lt;&gt;""),IF(_xlfn.XLOOKUP(BV$1,Attendance_sorted_S!$B26:$CW26,Attendance_sorted_S!$B26:$CW26,"nn")&lt;&gt;"nn","•",""),"")</f>
        <v/>
      </c>
      <c r="BW27" s="1" t="str">
        <f ca="1">IF(($A27&lt;&gt;"")*(BW$1&lt;&gt;""),IF(_xlfn.XLOOKUP(BW$1,Attendance_sorted_S!$B26:$CW26,Attendance_sorted_S!$B26:$CW26,"nn")&lt;&gt;"nn","•",""),"")</f>
        <v/>
      </c>
      <c r="BX27" s="1" t="str">
        <f ca="1">IF(($A27&lt;&gt;"")*(BX$1&lt;&gt;""),IF(_xlfn.XLOOKUP(BX$1,Attendance_sorted_S!$B26:$CW26,Attendance_sorted_S!$B26:$CW26,"nn")&lt;&gt;"nn","•",""),"")</f>
        <v/>
      </c>
      <c r="BY27" s="1" t="str">
        <f ca="1">IF(($A27&lt;&gt;"")*(BY$1&lt;&gt;""),IF(_xlfn.XLOOKUP(BY$1,Attendance_sorted_S!$B26:$CW26,Attendance_sorted_S!$B26:$CW26,"nn")&lt;&gt;"nn","•",""),"")</f>
        <v/>
      </c>
      <c r="BZ27" s="1" t="str">
        <f ca="1">IF(($A27&lt;&gt;"")*(BZ$1&lt;&gt;""),IF(_xlfn.XLOOKUP(BZ$1,Attendance_sorted_S!$B26:$CW26,Attendance_sorted_S!$B26:$CW26,"nn")&lt;&gt;"nn","•",""),"")</f>
        <v/>
      </c>
      <c r="CA27" s="1" t="str">
        <f ca="1">IF(($A27&lt;&gt;"")*(CA$1&lt;&gt;""),IF(_xlfn.XLOOKUP(CA$1,Attendance_sorted_S!$B26:$CW26,Attendance_sorted_S!$B26:$CW26,"nn")&lt;&gt;"nn","•",""),"")</f>
        <v/>
      </c>
      <c r="CB27" s="1" t="str">
        <f ca="1">IF(($A27&lt;&gt;"")*(CB$1&lt;&gt;""),IF(_xlfn.XLOOKUP(CB$1,Attendance_sorted_S!$B26:$CW26,Attendance_sorted_S!$B26:$CW26,"nn")&lt;&gt;"nn","•",""),"")</f>
        <v/>
      </c>
      <c r="CC27" s="1" t="str">
        <f ca="1">IF(($A27&lt;&gt;"")*(CC$1&lt;&gt;""),IF(_xlfn.XLOOKUP(CC$1,Attendance_sorted_S!$B26:$CW26,Attendance_sorted_S!$B26:$CW26,"nn")&lt;&gt;"nn","•",""),"")</f>
        <v/>
      </c>
      <c r="CD27" s="1" t="str">
        <f ca="1">IF(($A27&lt;&gt;"")*(CD$1&lt;&gt;""),IF(_xlfn.XLOOKUP(CD$1,Attendance_sorted_S!$B26:$CW26,Attendance_sorted_S!$B26:$CW26,"nn")&lt;&gt;"nn","•",""),"")</f>
        <v/>
      </c>
      <c r="CE27" s="1" t="str">
        <f ca="1">IF(($A27&lt;&gt;"")*(CE$1&lt;&gt;""),IF(_xlfn.XLOOKUP(CE$1,Attendance_sorted_S!$B26:$CW26,Attendance_sorted_S!$B26:$CW26,"nn")&lt;&gt;"nn","•",""),"")</f>
        <v/>
      </c>
      <c r="CF27" s="1" t="str">
        <f ca="1">IF(($A27&lt;&gt;"")*(CF$1&lt;&gt;""),IF(_xlfn.XLOOKUP(CF$1,Attendance_sorted_S!$B26:$CW26,Attendance_sorted_S!$B26:$CW26,"nn")&lt;&gt;"nn","•",""),"")</f>
        <v/>
      </c>
      <c r="CG27" s="1" t="str">
        <f ca="1">IF(($A27&lt;&gt;"")*(CG$1&lt;&gt;""),IF(_xlfn.XLOOKUP(CG$1,Attendance_sorted_S!$B26:$CW26,Attendance_sorted_S!$B26:$CW26,"nn")&lt;&gt;"nn","•",""),"")</f>
        <v/>
      </c>
      <c r="CH27" s="1" t="str">
        <f ca="1">IF(($A27&lt;&gt;"")*(CH$1&lt;&gt;""),IF(_xlfn.XLOOKUP(CH$1,Attendance_sorted_S!$B26:$CW26,Attendance_sorted_S!$B26:$CW26,"nn")&lt;&gt;"nn","•",""),"")</f>
        <v/>
      </c>
      <c r="CI27" s="1" t="str">
        <f ca="1">IF(($A27&lt;&gt;"")*(CI$1&lt;&gt;""),IF(_xlfn.XLOOKUP(CI$1,Attendance_sorted_S!$B26:$CW26,Attendance_sorted_S!$B26:$CW26,"nn")&lt;&gt;"nn","•",""),"")</f>
        <v/>
      </c>
      <c r="CJ27" s="1" t="str">
        <f ca="1">IF(($A27&lt;&gt;"")*(CJ$1&lt;&gt;""),IF(_xlfn.XLOOKUP(CJ$1,Attendance_sorted_S!$B26:$CW26,Attendance_sorted_S!$B26:$CW26,"nn")&lt;&gt;"nn","•",""),"")</f>
        <v/>
      </c>
      <c r="CK27" s="1" t="str">
        <f ca="1">IF(($A27&lt;&gt;"")*(CK$1&lt;&gt;""),IF(_xlfn.XLOOKUP(CK$1,Attendance_sorted_S!$B26:$CW26,Attendance_sorted_S!$B26:$CW26,"nn")&lt;&gt;"nn","•",""),"")</f>
        <v/>
      </c>
      <c r="CL27" s="1" t="str">
        <f ca="1">IF(($A27&lt;&gt;"")*(CL$1&lt;&gt;""),IF(_xlfn.XLOOKUP(CL$1,Attendance_sorted_S!$B26:$CW26,Attendance_sorted_S!$B26:$CW26,"nn")&lt;&gt;"nn","•",""),"")</f>
        <v/>
      </c>
      <c r="CM27" s="1" t="str">
        <f ca="1">IF(($A27&lt;&gt;"")*(CM$1&lt;&gt;""),IF(_xlfn.XLOOKUP(CM$1,Attendance_sorted_S!$B26:$CW26,Attendance_sorted_S!$B26:$CW26,"nn")&lt;&gt;"nn","•",""),"")</f>
        <v/>
      </c>
      <c r="CN27" s="1" t="str">
        <f ca="1">IF(($A27&lt;&gt;"")*(CN$1&lt;&gt;""),IF(_xlfn.XLOOKUP(CN$1,Attendance_sorted_S!$B26:$CW26,Attendance_sorted_S!$B26:$CW26,"nn")&lt;&gt;"nn","•",""),"")</f>
        <v/>
      </c>
      <c r="CO27" s="1" t="str">
        <f ca="1">IF(($A27&lt;&gt;"")*(CO$1&lt;&gt;""),IF(_xlfn.XLOOKUP(CO$1,Attendance_sorted_S!$B26:$CW26,Attendance_sorted_S!$B26:$CW26,"nn")&lt;&gt;"nn","•",""),"")</f>
        <v/>
      </c>
      <c r="CP27" s="1" t="str">
        <f ca="1">IF(($A27&lt;&gt;"")*(CP$1&lt;&gt;""),IF(_xlfn.XLOOKUP(CP$1,Attendance_sorted_S!$B26:$CW26,Attendance_sorted_S!$B26:$CW26,"nn")&lt;&gt;"nn","•",""),"")</f>
        <v/>
      </c>
      <c r="CQ27" s="1" t="str">
        <f ca="1">IF(($A27&lt;&gt;"")*(CQ$1&lt;&gt;""),IF(_xlfn.XLOOKUP(CQ$1,Attendance_sorted_S!$B26:$CW26,Attendance_sorted_S!$B26:$CW26,"nn")&lt;&gt;"nn","•",""),"")</f>
        <v/>
      </c>
      <c r="CR27" s="1" t="str">
        <f ca="1">IF(($A27&lt;&gt;"")*(CR$1&lt;&gt;""),IF(_xlfn.XLOOKUP(CR$1,Attendance_sorted_S!$B26:$CW26,Attendance_sorted_S!$B26:$CW26,"nn")&lt;&gt;"nn","•",""),"")</f>
        <v/>
      </c>
      <c r="CS27" s="1" t="str">
        <f ca="1">IF(($A27&lt;&gt;"")*(CS$1&lt;&gt;""),IF(_xlfn.XLOOKUP(CS$1,Attendance_sorted_S!$B26:$CW26,Attendance_sorted_S!$B26:$CW26,"nn")&lt;&gt;"nn","•",""),"")</f>
        <v/>
      </c>
      <c r="CT27" s="1" t="str">
        <f ca="1">IF(($A27&lt;&gt;"")*(CT$1&lt;&gt;""),IF(_xlfn.XLOOKUP(CT$1,Attendance_sorted_S!$B26:$CW26,Attendance_sorted_S!$B26:$CW26,"nn")&lt;&gt;"nn","•",""),"")</f>
        <v/>
      </c>
      <c r="CU27" s="1" t="str">
        <f ca="1">IF(($A27&lt;&gt;"")*(CU$1&lt;&gt;""),IF(_xlfn.XLOOKUP(CU$1,Attendance_sorted_S!$B26:$CW26,Attendance_sorted_S!$B26:$CW26,"nn")&lt;&gt;"nn","•",""),"")</f>
        <v/>
      </c>
      <c r="CV27" s="1" t="str">
        <f ca="1">IF(($A27&lt;&gt;"")*(CV$1&lt;&gt;""),IF(_xlfn.XLOOKUP(CV$1,Attendance_sorted_S!$B26:$CW26,Attendance_sorted_S!$B26:$CW26,"nn")&lt;&gt;"nn","•",""),"")</f>
        <v/>
      </c>
      <c r="CW27" s="1" t="str">
        <f ca="1">IF(($A27&lt;&gt;"")*(CW$1&lt;&gt;""),IF(_xlfn.XLOOKUP(CW$1,Attendance_sorted_S!$B26:$CW26,Attendance_sorted_S!$B26:$CW26,"nn")&lt;&gt;"nn","•",""),"")</f>
        <v/>
      </c>
    </row>
    <row r="28" spans="1:101">
      <c r="A28" s="1">
        <v>900</v>
      </c>
      <c r="B28" s="1" t="str">
        <f ca="1">IF(($A28&lt;&gt;"")*(B$1&lt;&gt;""),IF(_xlfn.XLOOKUP(B$1,Attendance_sorted_S!$B27:$CW27,Attendance_sorted_S!$B27:$CW27,"nn")&lt;&gt;"nn","•",""),"")</f>
        <v/>
      </c>
      <c r="C28" s="1" t="str">
        <f ca="1">IF(($A28&lt;&gt;"")*(C$1&lt;&gt;""),IF(_xlfn.XLOOKUP(C$1,Attendance_sorted_S!$B27:$CW27,Attendance_sorted_S!$B27:$CW27,"nn")&lt;&gt;"nn","•",""),"")</f>
        <v/>
      </c>
      <c r="D28" s="1" t="str">
        <f ca="1">IF(($A28&lt;&gt;"")*(D$1&lt;&gt;""),IF(_xlfn.XLOOKUP(D$1,Attendance_sorted_S!$B27:$CW27,Attendance_sorted_S!$B27:$CW27,"nn")&lt;&gt;"nn","•",""),"")</f>
        <v/>
      </c>
      <c r="E28" s="1" t="str">
        <f ca="1">IF(($A28&lt;&gt;"")*(E$1&lt;&gt;""),IF(_xlfn.XLOOKUP(E$1,Attendance_sorted_S!$B27:$CW27,Attendance_sorted_S!$B27:$CW27,"nn")&lt;&gt;"nn","•",""),"")</f>
        <v/>
      </c>
      <c r="F28" s="1" t="str">
        <f ca="1">IF(($A28&lt;&gt;"")*(F$1&lt;&gt;""),IF(_xlfn.XLOOKUP(F$1,Attendance_sorted_S!$B27:$CW27,Attendance_sorted_S!$B27:$CW27,"nn")&lt;&gt;"nn","•",""),"")</f>
        <v/>
      </c>
      <c r="G28" s="1" t="str">
        <f ca="1">IF(($A28&lt;&gt;"")*(G$1&lt;&gt;""),IF(_xlfn.XLOOKUP(G$1,Attendance_sorted_S!$B27:$CW27,Attendance_sorted_S!$B27:$CW27,"nn")&lt;&gt;"nn","•",""),"")</f>
        <v/>
      </c>
      <c r="H28" s="1" t="str">
        <f ca="1">IF(($A28&lt;&gt;"")*(H$1&lt;&gt;""),IF(_xlfn.XLOOKUP(H$1,Attendance_sorted_S!$B27:$CW27,Attendance_sorted_S!$B27:$CW27,"nn")&lt;&gt;"nn","•",""),"")</f>
        <v/>
      </c>
      <c r="I28" s="1" t="str">
        <f ca="1">IF(($A28&lt;&gt;"")*(I$1&lt;&gt;""),IF(_xlfn.XLOOKUP(I$1,Attendance_sorted_S!$B27:$CW27,Attendance_sorted_S!$B27:$CW27,"nn")&lt;&gt;"nn","•",""),"")</f>
        <v/>
      </c>
      <c r="J28" s="1" t="str">
        <f ca="1">IF(($A28&lt;&gt;"")*(J$1&lt;&gt;""),IF(_xlfn.XLOOKUP(J$1,Attendance_sorted_S!$B27:$CW27,Attendance_sorted_S!$B27:$CW27,"nn")&lt;&gt;"nn","•",""),"")</f>
        <v/>
      </c>
      <c r="K28" s="1" t="str">
        <f ca="1">IF(($A28&lt;&gt;"")*(K$1&lt;&gt;""),IF(_xlfn.XLOOKUP(K$1,Attendance_sorted_S!$B27:$CW27,Attendance_sorted_S!$B27:$CW27,"nn")&lt;&gt;"nn","•",""),"")</f>
        <v/>
      </c>
      <c r="L28" s="1" t="str">
        <f ca="1">IF(($A28&lt;&gt;"")*(L$1&lt;&gt;""),IF(_xlfn.XLOOKUP(L$1,Attendance_sorted_S!$B27:$CW27,Attendance_sorted_S!$B27:$CW27,"nn")&lt;&gt;"nn","•",""),"")</f>
        <v/>
      </c>
      <c r="M28" s="1" t="str">
        <f ca="1">IF(($A28&lt;&gt;"")*(M$1&lt;&gt;""),IF(_xlfn.XLOOKUP(M$1,Attendance_sorted_S!$B27:$CW27,Attendance_sorted_S!$B27:$CW27,"nn")&lt;&gt;"nn","•",""),"")</f>
        <v/>
      </c>
      <c r="N28" s="1" t="str">
        <f ca="1">IF(($A28&lt;&gt;"")*(N$1&lt;&gt;""),IF(_xlfn.XLOOKUP(N$1,Attendance_sorted_S!$B27:$CW27,Attendance_sorted_S!$B27:$CW27,"nn")&lt;&gt;"nn","•",""),"")</f>
        <v/>
      </c>
      <c r="O28" s="1" t="str">
        <f ca="1">IF(($A28&lt;&gt;"")*(O$1&lt;&gt;""),IF(_xlfn.XLOOKUP(O$1,Attendance_sorted_S!$B27:$CW27,Attendance_sorted_S!$B27:$CW27,"nn")&lt;&gt;"nn","•",""),"")</f>
        <v/>
      </c>
      <c r="P28" s="1" t="str">
        <f ca="1">IF(($A28&lt;&gt;"")*(P$1&lt;&gt;""),IF(_xlfn.XLOOKUP(P$1,Attendance_sorted_S!$B27:$CW27,Attendance_sorted_S!$B27:$CW27,"nn")&lt;&gt;"nn","•",""),"")</f>
        <v/>
      </c>
      <c r="Q28" s="1" t="str">
        <f ca="1">IF(($A28&lt;&gt;"")*(Q$1&lt;&gt;""),IF(_xlfn.XLOOKUP(Q$1,Attendance_sorted_S!$B27:$CW27,Attendance_sorted_S!$B27:$CW27,"nn")&lt;&gt;"nn","•",""),"")</f>
        <v/>
      </c>
      <c r="R28" s="1" t="str">
        <f ca="1">IF(($A28&lt;&gt;"")*(R$1&lt;&gt;""),IF(_xlfn.XLOOKUP(R$1,Attendance_sorted_S!$B27:$CW27,Attendance_sorted_S!$B27:$CW27,"nn")&lt;&gt;"nn","•",""),"")</f>
        <v/>
      </c>
      <c r="S28" s="1" t="str">
        <f ca="1">IF(($A28&lt;&gt;"")*(S$1&lt;&gt;""),IF(_xlfn.XLOOKUP(S$1,Attendance_sorted_S!$B27:$CW27,Attendance_sorted_S!$B27:$CW27,"nn")&lt;&gt;"nn","•",""),"")</f>
        <v>•</v>
      </c>
      <c r="T28" s="1" t="str">
        <f ca="1">IF(($A28&lt;&gt;"")*(T$1&lt;&gt;""),IF(_xlfn.XLOOKUP(T$1,Attendance_sorted_S!$B27:$CW27,Attendance_sorted_S!$B27:$CW27,"nn")&lt;&gt;"nn","•",""),"")</f>
        <v/>
      </c>
      <c r="U28" s="1" t="str">
        <f ca="1">IF(($A28&lt;&gt;"")*(U$1&lt;&gt;""),IF(_xlfn.XLOOKUP(U$1,Attendance_sorted_S!$B27:$CW27,Attendance_sorted_S!$B27:$CW27,"nn")&lt;&gt;"nn","•",""),"")</f>
        <v>•</v>
      </c>
      <c r="V28" s="1" t="str">
        <f ca="1">IF(($A28&lt;&gt;"")*(V$1&lt;&gt;""),IF(_xlfn.XLOOKUP(V$1,Attendance_sorted_S!$B27:$CW27,Attendance_sorted_S!$B27:$CW27,"nn")&lt;&gt;"nn","•",""),"")</f>
        <v/>
      </c>
      <c r="W28" s="1" t="str">
        <f ca="1">IF(($A28&lt;&gt;"")*(W$1&lt;&gt;""),IF(_xlfn.XLOOKUP(W$1,Attendance_sorted_S!$B27:$CW27,Attendance_sorted_S!$B27:$CW27,"nn")&lt;&gt;"nn","•",""),"")</f>
        <v/>
      </c>
      <c r="X28" s="1" t="str">
        <f ca="1">IF(($A28&lt;&gt;"")*(X$1&lt;&gt;""),IF(_xlfn.XLOOKUP(X$1,Attendance_sorted_S!$B27:$CW27,Attendance_sorted_S!$B27:$CW27,"nn")&lt;&gt;"nn","•",""),"")</f>
        <v/>
      </c>
      <c r="Y28" s="1" t="str">
        <f ca="1">IF(($A28&lt;&gt;"")*(Y$1&lt;&gt;""),IF(_xlfn.XLOOKUP(Y$1,Attendance_sorted_S!$B27:$CW27,Attendance_sorted_S!$B27:$CW27,"nn")&lt;&gt;"nn","•",""),"")</f>
        <v/>
      </c>
      <c r="Z28" s="1" t="str">
        <f ca="1">IF(($A28&lt;&gt;"")*(Z$1&lt;&gt;""),IF(_xlfn.XLOOKUP(Z$1,Attendance_sorted_S!$B27:$CW27,Attendance_sorted_S!$B27:$CW27,"nn")&lt;&gt;"nn","•",""),"")</f>
        <v/>
      </c>
      <c r="AA28" s="1" t="str">
        <f ca="1">IF(($A28&lt;&gt;"")*(AA$1&lt;&gt;""),IF(_xlfn.XLOOKUP(AA$1,Attendance_sorted_S!$B27:$CW27,Attendance_sorted_S!$B27:$CW27,"nn")&lt;&gt;"nn","•",""),"")</f>
        <v/>
      </c>
      <c r="AB28" s="1" t="str">
        <f ca="1">IF(($A28&lt;&gt;"")*(AB$1&lt;&gt;""),IF(_xlfn.XLOOKUP(AB$1,Attendance_sorted_S!$B27:$CW27,Attendance_sorted_S!$B27:$CW27,"nn")&lt;&gt;"nn","•",""),"")</f>
        <v/>
      </c>
      <c r="AC28" s="1" t="str">
        <f ca="1">IF(($A28&lt;&gt;"")*(AC$1&lt;&gt;""),IF(_xlfn.XLOOKUP(AC$1,Attendance_sorted_S!$B27:$CW27,Attendance_sorted_S!$B27:$CW27,"nn")&lt;&gt;"nn","•",""),"")</f>
        <v/>
      </c>
      <c r="AD28" s="1" t="str">
        <f ca="1">IF(($A28&lt;&gt;"")*(AD$1&lt;&gt;""),IF(_xlfn.XLOOKUP(AD$1,Attendance_sorted_S!$B27:$CW27,Attendance_sorted_S!$B27:$CW27,"nn")&lt;&gt;"nn","•",""),"")</f>
        <v/>
      </c>
      <c r="AE28" s="1" t="str">
        <f ca="1">IF(($A28&lt;&gt;"")*(AE$1&lt;&gt;""),IF(_xlfn.XLOOKUP(AE$1,Attendance_sorted_S!$B27:$CW27,Attendance_sorted_S!$B27:$CW27,"nn")&lt;&gt;"nn","•",""),"")</f>
        <v/>
      </c>
      <c r="AF28" s="1" t="str">
        <f ca="1">IF(($A28&lt;&gt;"")*(AF$1&lt;&gt;""),IF(_xlfn.XLOOKUP(AF$1,Attendance_sorted_S!$B27:$CW27,Attendance_sorted_S!$B27:$CW27,"nn")&lt;&gt;"nn","•",""),"")</f>
        <v/>
      </c>
      <c r="AG28" s="1" t="str">
        <f ca="1">IF(($A28&lt;&gt;"")*(AG$1&lt;&gt;""),IF(_xlfn.XLOOKUP(AG$1,Attendance_sorted_S!$B27:$CW27,Attendance_sorted_S!$B27:$CW27,"nn")&lt;&gt;"nn","•",""),"")</f>
        <v/>
      </c>
      <c r="AH28" s="1" t="str">
        <f ca="1">IF(($A28&lt;&gt;"")*(AH$1&lt;&gt;""),IF(_xlfn.XLOOKUP(AH$1,Attendance_sorted_S!$B27:$CW27,Attendance_sorted_S!$B27:$CW27,"nn")&lt;&gt;"nn","•",""),"")</f>
        <v/>
      </c>
      <c r="AI28" s="1" t="str">
        <f ca="1">IF(($A28&lt;&gt;"")*(AI$1&lt;&gt;""),IF(_xlfn.XLOOKUP(AI$1,Attendance_sorted_S!$B27:$CW27,Attendance_sorted_S!$B27:$CW27,"nn")&lt;&gt;"nn","•",""),"")</f>
        <v/>
      </c>
      <c r="AJ28" s="1" t="str">
        <f ca="1">IF(($A28&lt;&gt;"")*(AJ$1&lt;&gt;""),IF(_xlfn.XLOOKUP(AJ$1,Attendance_sorted_S!$B27:$CW27,Attendance_sorted_S!$B27:$CW27,"nn")&lt;&gt;"nn","•",""),"")</f>
        <v/>
      </c>
      <c r="AK28" s="1" t="str">
        <f ca="1">IF(($A28&lt;&gt;"")*(AK$1&lt;&gt;""),IF(_xlfn.XLOOKUP(AK$1,Attendance_sorted_S!$B27:$CW27,Attendance_sorted_S!$B27:$CW27,"nn")&lt;&gt;"nn","•",""),"")</f>
        <v/>
      </c>
      <c r="AL28" s="1" t="str">
        <f ca="1">IF(($A28&lt;&gt;"")*(AL$1&lt;&gt;""),IF(_xlfn.XLOOKUP(AL$1,Attendance_sorted_S!$B27:$CW27,Attendance_sorted_S!$B27:$CW27,"nn")&lt;&gt;"nn","•",""),"")</f>
        <v/>
      </c>
      <c r="AM28" s="1" t="str">
        <f ca="1">IF(($A28&lt;&gt;"")*(AM$1&lt;&gt;""),IF(_xlfn.XLOOKUP(AM$1,Attendance_sorted_S!$B27:$CW27,Attendance_sorted_S!$B27:$CW27,"nn")&lt;&gt;"nn","•",""),"")</f>
        <v/>
      </c>
      <c r="AN28" s="1" t="str">
        <f ca="1">IF(($A28&lt;&gt;"")*(AN$1&lt;&gt;""),IF(_xlfn.XLOOKUP(AN$1,Attendance_sorted_S!$B27:$CW27,Attendance_sorted_S!$B27:$CW27,"nn")&lt;&gt;"nn","•",""),"")</f>
        <v/>
      </c>
      <c r="AO28" s="1" t="str">
        <f ca="1">IF(($A28&lt;&gt;"")*(AO$1&lt;&gt;""),IF(_xlfn.XLOOKUP(AO$1,Attendance_sorted_S!$B27:$CW27,Attendance_sorted_S!$B27:$CW27,"nn")&lt;&gt;"nn","•",""),"")</f>
        <v/>
      </c>
      <c r="AP28" s="1" t="str">
        <f ca="1">IF(($A28&lt;&gt;"")*(AP$1&lt;&gt;""),IF(_xlfn.XLOOKUP(AP$1,Attendance_sorted_S!$B27:$CW27,Attendance_sorted_S!$B27:$CW27,"nn")&lt;&gt;"nn","•",""),"")</f>
        <v/>
      </c>
      <c r="AQ28" s="1" t="str">
        <f ca="1">IF(($A28&lt;&gt;"")*(AQ$1&lt;&gt;""),IF(_xlfn.XLOOKUP(AQ$1,Attendance_sorted_S!$B27:$CW27,Attendance_sorted_S!$B27:$CW27,"nn")&lt;&gt;"nn","•",""),"")</f>
        <v/>
      </c>
      <c r="AR28" s="1" t="str">
        <f ca="1">IF(($A28&lt;&gt;"")*(AR$1&lt;&gt;""),IF(_xlfn.XLOOKUP(AR$1,Attendance_sorted_S!$B27:$CW27,Attendance_sorted_S!$B27:$CW27,"nn")&lt;&gt;"nn","•",""),"")</f>
        <v/>
      </c>
      <c r="AS28" s="1" t="str">
        <f ca="1">IF(($A28&lt;&gt;"")*(AS$1&lt;&gt;""),IF(_xlfn.XLOOKUP(AS$1,Attendance_sorted_S!$B27:$CW27,Attendance_sorted_S!$B27:$CW27,"nn")&lt;&gt;"nn","•",""),"")</f>
        <v/>
      </c>
      <c r="AT28" s="1" t="str">
        <f ca="1">IF(($A28&lt;&gt;"")*(AT$1&lt;&gt;""),IF(_xlfn.XLOOKUP(AT$1,Attendance_sorted_S!$B27:$CW27,Attendance_sorted_S!$B27:$CW27,"nn")&lt;&gt;"nn","•",""),"")</f>
        <v/>
      </c>
      <c r="AU28" s="1" t="str">
        <f ca="1">IF(($A28&lt;&gt;"")*(AU$1&lt;&gt;""),IF(_xlfn.XLOOKUP(AU$1,Attendance_sorted_S!$B27:$CW27,Attendance_sorted_S!$B27:$CW27,"nn")&lt;&gt;"nn","•",""),"")</f>
        <v/>
      </c>
      <c r="AV28" s="1" t="str">
        <f ca="1">IF(($A28&lt;&gt;"")*(AV$1&lt;&gt;""),IF(_xlfn.XLOOKUP(AV$1,Attendance_sorted_S!$B27:$CW27,Attendance_sorted_S!$B27:$CW27,"nn")&lt;&gt;"nn","•",""),"")</f>
        <v/>
      </c>
      <c r="AW28" s="1" t="str">
        <f ca="1">IF(($A28&lt;&gt;"")*(AW$1&lt;&gt;""),IF(_xlfn.XLOOKUP(AW$1,Attendance_sorted_S!$B27:$CW27,Attendance_sorted_S!$B27:$CW27,"nn")&lt;&gt;"nn","•",""),"")</f>
        <v/>
      </c>
      <c r="AX28" s="1" t="str">
        <f ca="1">IF(($A28&lt;&gt;"")*(AX$1&lt;&gt;""),IF(_xlfn.XLOOKUP(AX$1,Attendance_sorted_S!$B27:$CW27,Attendance_sorted_S!$B27:$CW27,"nn")&lt;&gt;"nn","•",""),"")</f>
        <v/>
      </c>
      <c r="AY28" s="1" t="str">
        <f ca="1">IF(($A28&lt;&gt;"")*(AY$1&lt;&gt;""),IF(_xlfn.XLOOKUP(AY$1,Attendance_sorted_S!$B27:$CW27,Attendance_sorted_S!$B27:$CW27,"nn")&lt;&gt;"nn","•",""),"")</f>
        <v/>
      </c>
      <c r="AZ28" s="1" t="str">
        <f ca="1">IF(($A28&lt;&gt;"")*(AZ$1&lt;&gt;""),IF(_xlfn.XLOOKUP(AZ$1,Attendance_sorted_S!$B27:$CW27,Attendance_sorted_S!$B27:$CW27,"nn")&lt;&gt;"nn","•",""),"")</f>
        <v/>
      </c>
      <c r="BA28" s="1" t="str">
        <f ca="1">IF(($A28&lt;&gt;"")*(BA$1&lt;&gt;""),IF(_xlfn.XLOOKUP(BA$1,Attendance_sorted_S!$B27:$CW27,Attendance_sorted_S!$B27:$CW27,"nn")&lt;&gt;"nn","•",""),"")</f>
        <v/>
      </c>
      <c r="BB28" s="1" t="str">
        <f ca="1">IF(($A28&lt;&gt;"")*(BB$1&lt;&gt;""),IF(_xlfn.XLOOKUP(BB$1,Attendance_sorted_S!$B27:$CW27,Attendance_sorted_S!$B27:$CW27,"nn")&lt;&gt;"nn","•",""),"")</f>
        <v/>
      </c>
      <c r="BC28" s="1" t="str">
        <f ca="1">IF(($A28&lt;&gt;"")*(BC$1&lt;&gt;""),IF(_xlfn.XLOOKUP(BC$1,Attendance_sorted_S!$B27:$CW27,Attendance_sorted_S!$B27:$CW27,"nn")&lt;&gt;"nn","•",""),"")</f>
        <v/>
      </c>
      <c r="BD28" s="1" t="str">
        <f ca="1">IF(($A28&lt;&gt;"")*(BD$1&lt;&gt;""),IF(_xlfn.XLOOKUP(BD$1,Attendance_sorted_S!$B27:$CW27,Attendance_sorted_S!$B27:$CW27,"nn")&lt;&gt;"nn","•",""),"")</f>
        <v/>
      </c>
      <c r="BE28" s="1" t="str">
        <f ca="1">IF(($A28&lt;&gt;"")*(BE$1&lt;&gt;""),IF(_xlfn.XLOOKUP(BE$1,Attendance_sorted_S!$B27:$CW27,Attendance_sorted_S!$B27:$CW27,"nn")&lt;&gt;"nn","•",""),"")</f>
        <v/>
      </c>
      <c r="BF28" s="1" t="str">
        <f ca="1">IF(($A28&lt;&gt;"")*(BF$1&lt;&gt;""),IF(_xlfn.XLOOKUP(BF$1,Attendance_sorted_S!$B27:$CW27,Attendance_sorted_S!$B27:$CW27,"nn")&lt;&gt;"nn","•",""),"")</f>
        <v/>
      </c>
      <c r="BG28" s="1" t="str">
        <f ca="1">IF(($A28&lt;&gt;"")*(BG$1&lt;&gt;""),IF(_xlfn.XLOOKUP(BG$1,Attendance_sorted_S!$B27:$CW27,Attendance_sorted_S!$B27:$CW27,"nn")&lt;&gt;"nn","•",""),"")</f>
        <v/>
      </c>
      <c r="BH28" s="1" t="str">
        <f ca="1">IF(($A28&lt;&gt;"")*(BH$1&lt;&gt;""),IF(_xlfn.XLOOKUP(BH$1,Attendance_sorted_S!$B27:$CW27,Attendance_sorted_S!$B27:$CW27,"nn")&lt;&gt;"nn","•",""),"")</f>
        <v/>
      </c>
      <c r="BI28" s="1" t="str">
        <f ca="1">IF(($A28&lt;&gt;"")*(BI$1&lt;&gt;""),IF(_xlfn.XLOOKUP(BI$1,Attendance_sorted_S!$B27:$CW27,Attendance_sorted_S!$B27:$CW27,"nn")&lt;&gt;"nn","•",""),"")</f>
        <v/>
      </c>
      <c r="BJ28" s="1" t="str">
        <f ca="1">IF(($A28&lt;&gt;"")*(BJ$1&lt;&gt;""),IF(_xlfn.XLOOKUP(BJ$1,Attendance_sorted_S!$B27:$CW27,Attendance_sorted_S!$B27:$CW27,"nn")&lt;&gt;"nn","•",""),"")</f>
        <v/>
      </c>
      <c r="BK28" s="1" t="str">
        <f ca="1">IF(($A28&lt;&gt;"")*(BK$1&lt;&gt;""),IF(_xlfn.XLOOKUP(BK$1,Attendance_sorted_S!$B27:$CW27,Attendance_sorted_S!$B27:$CW27,"nn")&lt;&gt;"nn","•",""),"")</f>
        <v/>
      </c>
      <c r="BL28" s="1" t="str">
        <f ca="1">IF(($A28&lt;&gt;"")*(BL$1&lt;&gt;""),IF(_xlfn.XLOOKUP(BL$1,Attendance_sorted_S!$B27:$CW27,Attendance_sorted_S!$B27:$CW27,"nn")&lt;&gt;"nn","•",""),"")</f>
        <v/>
      </c>
      <c r="BM28" s="1" t="str">
        <f ca="1">IF(($A28&lt;&gt;"")*(BM$1&lt;&gt;""),IF(_xlfn.XLOOKUP(BM$1,Attendance_sorted_S!$B27:$CW27,Attendance_sorted_S!$B27:$CW27,"nn")&lt;&gt;"nn","•",""),"")</f>
        <v/>
      </c>
      <c r="BN28" s="1" t="str">
        <f ca="1">IF(($A28&lt;&gt;"")*(BN$1&lt;&gt;""),IF(_xlfn.XLOOKUP(BN$1,Attendance_sorted_S!$B27:$CW27,Attendance_sorted_S!$B27:$CW27,"nn")&lt;&gt;"nn","•",""),"")</f>
        <v/>
      </c>
      <c r="BO28" s="1" t="str">
        <f ca="1">IF(($A28&lt;&gt;"")*(BO$1&lt;&gt;""),IF(_xlfn.XLOOKUP(BO$1,Attendance_sorted_S!$B27:$CW27,Attendance_sorted_S!$B27:$CW27,"nn")&lt;&gt;"nn","•",""),"")</f>
        <v/>
      </c>
      <c r="BP28" s="1" t="str">
        <f ca="1">IF(($A28&lt;&gt;"")*(BP$1&lt;&gt;""),IF(_xlfn.XLOOKUP(BP$1,Attendance_sorted_S!$B27:$CW27,Attendance_sorted_S!$B27:$CW27,"nn")&lt;&gt;"nn","•",""),"")</f>
        <v/>
      </c>
      <c r="BQ28" s="1" t="str">
        <f ca="1">IF(($A28&lt;&gt;"")*(BQ$1&lt;&gt;""),IF(_xlfn.XLOOKUP(BQ$1,Attendance_sorted_S!$B27:$CW27,Attendance_sorted_S!$B27:$CW27,"nn")&lt;&gt;"nn","•",""),"")</f>
        <v/>
      </c>
      <c r="BR28" s="1" t="str">
        <f ca="1">IF(($A28&lt;&gt;"")*(BR$1&lt;&gt;""),IF(_xlfn.XLOOKUP(BR$1,Attendance_sorted_S!$B27:$CW27,Attendance_sorted_S!$B27:$CW27,"nn")&lt;&gt;"nn","•",""),"")</f>
        <v/>
      </c>
      <c r="BS28" s="1" t="str">
        <f ca="1">IF(($A28&lt;&gt;"")*(BS$1&lt;&gt;""),IF(_xlfn.XLOOKUP(BS$1,Attendance_sorted_S!$B27:$CW27,Attendance_sorted_S!$B27:$CW27,"nn")&lt;&gt;"nn","•",""),"")</f>
        <v/>
      </c>
      <c r="BT28" s="1" t="str">
        <f ca="1">IF(($A28&lt;&gt;"")*(BT$1&lt;&gt;""),IF(_xlfn.XLOOKUP(BT$1,Attendance_sorted_S!$B27:$CW27,Attendance_sorted_S!$B27:$CW27,"nn")&lt;&gt;"nn","•",""),"")</f>
        <v/>
      </c>
      <c r="BU28" s="1" t="str">
        <f ca="1">IF(($A28&lt;&gt;"")*(BU$1&lt;&gt;""),IF(_xlfn.XLOOKUP(BU$1,Attendance_sorted_S!$B27:$CW27,Attendance_sorted_S!$B27:$CW27,"nn")&lt;&gt;"nn","•",""),"")</f>
        <v/>
      </c>
      <c r="BV28" s="1" t="str">
        <f ca="1">IF(($A28&lt;&gt;"")*(BV$1&lt;&gt;""),IF(_xlfn.XLOOKUP(BV$1,Attendance_sorted_S!$B27:$CW27,Attendance_sorted_S!$B27:$CW27,"nn")&lt;&gt;"nn","•",""),"")</f>
        <v/>
      </c>
      <c r="BW28" s="1" t="str">
        <f ca="1">IF(($A28&lt;&gt;"")*(BW$1&lt;&gt;""),IF(_xlfn.XLOOKUP(BW$1,Attendance_sorted_S!$B27:$CW27,Attendance_sorted_S!$B27:$CW27,"nn")&lt;&gt;"nn","•",""),"")</f>
        <v/>
      </c>
      <c r="BX28" s="1" t="str">
        <f ca="1">IF(($A28&lt;&gt;"")*(BX$1&lt;&gt;""),IF(_xlfn.XLOOKUP(BX$1,Attendance_sorted_S!$B27:$CW27,Attendance_sorted_S!$B27:$CW27,"nn")&lt;&gt;"nn","•",""),"")</f>
        <v/>
      </c>
      <c r="BY28" s="1" t="str">
        <f ca="1">IF(($A28&lt;&gt;"")*(BY$1&lt;&gt;""),IF(_xlfn.XLOOKUP(BY$1,Attendance_sorted_S!$B27:$CW27,Attendance_sorted_S!$B27:$CW27,"nn")&lt;&gt;"nn","•",""),"")</f>
        <v/>
      </c>
      <c r="BZ28" s="1" t="str">
        <f ca="1">IF(($A28&lt;&gt;"")*(BZ$1&lt;&gt;""),IF(_xlfn.XLOOKUP(BZ$1,Attendance_sorted_S!$B27:$CW27,Attendance_sorted_S!$B27:$CW27,"nn")&lt;&gt;"nn","•",""),"")</f>
        <v/>
      </c>
      <c r="CA28" s="1" t="str">
        <f ca="1">IF(($A28&lt;&gt;"")*(CA$1&lt;&gt;""),IF(_xlfn.XLOOKUP(CA$1,Attendance_sorted_S!$B27:$CW27,Attendance_sorted_S!$B27:$CW27,"nn")&lt;&gt;"nn","•",""),"")</f>
        <v/>
      </c>
      <c r="CB28" s="1" t="str">
        <f ca="1">IF(($A28&lt;&gt;"")*(CB$1&lt;&gt;""),IF(_xlfn.XLOOKUP(CB$1,Attendance_sorted_S!$B27:$CW27,Attendance_sorted_S!$B27:$CW27,"nn")&lt;&gt;"nn","•",""),"")</f>
        <v/>
      </c>
      <c r="CC28" s="1" t="str">
        <f ca="1">IF(($A28&lt;&gt;"")*(CC$1&lt;&gt;""),IF(_xlfn.XLOOKUP(CC$1,Attendance_sorted_S!$B27:$CW27,Attendance_sorted_S!$B27:$CW27,"nn")&lt;&gt;"nn","•",""),"")</f>
        <v/>
      </c>
      <c r="CD28" s="1" t="str">
        <f ca="1">IF(($A28&lt;&gt;"")*(CD$1&lt;&gt;""),IF(_xlfn.XLOOKUP(CD$1,Attendance_sorted_S!$B27:$CW27,Attendance_sorted_S!$B27:$CW27,"nn")&lt;&gt;"nn","•",""),"")</f>
        <v/>
      </c>
      <c r="CE28" s="1" t="str">
        <f ca="1">IF(($A28&lt;&gt;"")*(CE$1&lt;&gt;""),IF(_xlfn.XLOOKUP(CE$1,Attendance_sorted_S!$B27:$CW27,Attendance_sorted_S!$B27:$CW27,"nn")&lt;&gt;"nn","•",""),"")</f>
        <v/>
      </c>
      <c r="CF28" s="1" t="str">
        <f ca="1">IF(($A28&lt;&gt;"")*(CF$1&lt;&gt;""),IF(_xlfn.XLOOKUP(CF$1,Attendance_sorted_S!$B27:$CW27,Attendance_sorted_S!$B27:$CW27,"nn")&lt;&gt;"nn","•",""),"")</f>
        <v/>
      </c>
      <c r="CG28" s="1" t="str">
        <f ca="1">IF(($A28&lt;&gt;"")*(CG$1&lt;&gt;""),IF(_xlfn.XLOOKUP(CG$1,Attendance_sorted_S!$B27:$CW27,Attendance_sorted_S!$B27:$CW27,"nn")&lt;&gt;"nn","•",""),"")</f>
        <v/>
      </c>
      <c r="CH28" s="1" t="str">
        <f ca="1">IF(($A28&lt;&gt;"")*(CH$1&lt;&gt;""),IF(_xlfn.XLOOKUP(CH$1,Attendance_sorted_S!$B27:$CW27,Attendance_sorted_S!$B27:$CW27,"nn")&lt;&gt;"nn","•",""),"")</f>
        <v/>
      </c>
      <c r="CI28" s="1" t="str">
        <f ca="1">IF(($A28&lt;&gt;"")*(CI$1&lt;&gt;""),IF(_xlfn.XLOOKUP(CI$1,Attendance_sorted_S!$B27:$CW27,Attendance_sorted_S!$B27:$CW27,"nn")&lt;&gt;"nn","•",""),"")</f>
        <v/>
      </c>
      <c r="CJ28" s="1" t="str">
        <f ca="1">IF(($A28&lt;&gt;"")*(CJ$1&lt;&gt;""),IF(_xlfn.XLOOKUP(CJ$1,Attendance_sorted_S!$B27:$CW27,Attendance_sorted_S!$B27:$CW27,"nn")&lt;&gt;"nn","•",""),"")</f>
        <v/>
      </c>
      <c r="CK28" s="1" t="str">
        <f ca="1">IF(($A28&lt;&gt;"")*(CK$1&lt;&gt;""),IF(_xlfn.XLOOKUP(CK$1,Attendance_sorted_S!$B27:$CW27,Attendance_sorted_S!$B27:$CW27,"nn")&lt;&gt;"nn","•",""),"")</f>
        <v/>
      </c>
      <c r="CL28" s="1" t="str">
        <f ca="1">IF(($A28&lt;&gt;"")*(CL$1&lt;&gt;""),IF(_xlfn.XLOOKUP(CL$1,Attendance_sorted_S!$B27:$CW27,Attendance_sorted_S!$B27:$CW27,"nn")&lt;&gt;"nn","•",""),"")</f>
        <v/>
      </c>
      <c r="CM28" s="1" t="str">
        <f ca="1">IF(($A28&lt;&gt;"")*(CM$1&lt;&gt;""),IF(_xlfn.XLOOKUP(CM$1,Attendance_sorted_S!$B27:$CW27,Attendance_sorted_S!$B27:$CW27,"nn")&lt;&gt;"nn","•",""),"")</f>
        <v/>
      </c>
      <c r="CN28" s="1" t="str">
        <f ca="1">IF(($A28&lt;&gt;"")*(CN$1&lt;&gt;""),IF(_xlfn.XLOOKUP(CN$1,Attendance_sorted_S!$B27:$CW27,Attendance_sorted_S!$B27:$CW27,"nn")&lt;&gt;"nn","•",""),"")</f>
        <v/>
      </c>
      <c r="CO28" s="1" t="str">
        <f ca="1">IF(($A28&lt;&gt;"")*(CO$1&lt;&gt;""),IF(_xlfn.XLOOKUP(CO$1,Attendance_sorted_S!$B27:$CW27,Attendance_sorted_S!$B27:$CW27,"nn")&lt;&gt;"nn","•",""),"")</f>
        <v/>
      </c>
      <c r="CP28" s="1" t="str">
        <f ca="1">IF(($A28&lt;&gt;"")*(CP$1&lt;&gt;""),IF(_xlfn.XLOOKUP(CP$1,Attendance_sorted_S!$B27:$CW27,Attendance_sorted_S!$B27:$CW27,"nn")&lt;&gt;"nn","•",""),"")</f>
        <v/>
      </c>
      <c r="CQ28" s="1" t="str">
        <f ca="1">IF(($A28&lt;&gt;"")*(CQ$1&lt;&gt;""),IF(_xlfn.XLOOKUP(CQ$1,Attendance_sorted_S!$B27:$CW27,Attendance_sorted_S!$B27:$CW27,"nn")&lt;&gt;"nn","•",""),"")</f>
        <v/>
      </c>
      <c r="CR28" s="1" t="str">
        <f ca="1">IF(($A28&lt;&gt;"")*(CR$1&lt;&gt;""),IF(_xlfn.XLOOKUP(CR$1,Attendance_sorted_S!$B27:$CW27,Attendance_sorted_S!$B27:$CW27,"nn")&lt;&gt;"nn","•",""),"")</f>
        <v/>
      </c>
      <c r="CS28" s="1" t="str">
        <f ca="1">IF(($A28&lt;&gt;"")*(CS$1&lt;&gt;""),IF(_xlfn.XLOOKUP(CS$1,Attendance_sorted_S!$B27:$CW27,Attendance_sorted_S!$B27:$CW27,"nn")&lt;&gt;"nn","•",""),"")</f>
        <v/>
      </c>
      <c r="CT28" s="1" t="str">
        <f ca="1">IF(($A28&lt;&gt;"")*(CT$1&lt;&gt;""),IF(_xlfn.XLOOKUP(CT$1,Attendance_sorted_S!$B27:$CW27,Attendance_sorted_S!$B27:$CW27,"nn")&lt;&gt;"nn","•",""),"")</f>
        <v/>
      </c>
      <c r="CU28" s="1" t="str">
        <f ca="1">IF(($A28&lt;&gt;"")*(CU$1&lt;&gt;""),IF(_xlfn.XLOOKUP(CU$1,Attendance_sorted_S!$B27:$CW27,Attendance_sorted_S!$B27:$CW27,"nn")&lt;&gt;"nn","•",""),"")</f>
        <v/>
      </c>
      <c r="CV28" s="1" t="str">
        <f ca="1">IF(($A28&lt;&gt;"")*(CV$1&lt;&gt;""),IF(_xlfn.XLOOKUP(CV$1,Attendance_sorted_S!$B27:$CW27,Attendance_sorted_S!$B27:$CW27,"nn")&lt;&gt;"nn","•",""),"")</f>
        <v/>
      </c>
      <c r="CW28" s="1" t="str">
        <f ca="1">IF(($A28&lt;&gt;"")*(CW$1&lt;&gt;""),IF(_xlfn.XLOOKUP(CW$1,Attendance_sorted_S!$B27:$CW27,Attendance_sorted_S!$B27:$CW27,"nn")&lt;&gt;"nn","•",""),"")</f>
        <v/>
      </c>
    </row>
    <row r="29" spans="1:101">
      <c r="A29" s="1"/>
      <c r="B29" s="1" t="str">
        <f ca="1">IF(($A29&lt;&gt;"")*(B$1&lt;&gt;""),IF(_xlfn.XLOOKUP(B$1,Attendance_sorted_S!$B28:$CW28,Attendance_sorted_S!$B28:$CW28,"nn")&lt;&gt;"nn","•",""),"")</f>
        <v/>
      </c>
      <c r="C29" s="1" t="str">
        <f ca="1">IF(($A29&lt;&gt;"")*(C$1&lt;&gt;""),IF(_xlfn.XLOOKUP(C$1,Attendance_sorted_S!$B28:$CW28,Attendance_sorted_S!$B28:$CW28,"nn")&lt;&gt;"nn","•",""),"")</f>
        <v/>
      </c>
      <c r="D29" s="1" t="str">
        <f ca="1">IF(($A29&lt;&gt;"")*(D$1&lt;&gt;""),IF(_xlfn.XLOOKUP(D$1,Attendance_sorted_S!$B28:$CW28,Attendance_sorted_S!$B28:$CW28,"nn")&lt;&gt;"nn","•",""),"")</f>
        <v/>
      </c>
      <c r="E29" s="1" t="str">
        <f ca="1">IF(($A29&lt;&gt;"")*(E$1&lt;&gt;""),IF(_xlfn.XLOOKUP(E$1,Attendance_sorted_S!$B28:$CW28,Attendance_sorted_S!$B28:$CW28,"nn")&lt;&gt;"nn","•",""),"")</f>
        <v/>
      </c>
      <c r="F29" s="1" t="str">
        <f ca="1">IF(($A29&lt;&gt;"")*(F$1&lt;&gt;""),IF(_xlfn.XLOOKUP(F$1,Attendance_sorted_S!$B28:$CW28,Attendance_sorted_S!$B28:$CW28,"nn")&lt;&gt;"nn","•",""),"")</f>
        <v/>
      </c>
      <c r="G29" s="1" t="str">
        <f ca="1">IF(($A29&lt;&gt;"")*(G$1&lt;&gt;""),IF(_xlfn.XLOOKUP(G$1,Attendance_sorted_S!$B28:$CW28,Attendance_sorted_S!$B28:$CW28,"nn")&lt;&gt;"nn","•",""),"")</f>
        <v/>
      </c>
      <c r="H29" s="1" t="str">
        <f ca="1">IF(($A29&lt;&gt;"")*(H$1&lt;&gt;""),IF(_xlfn.XLOOKUP(H$1,Attendance_sorted_S!$B28:$CW28,Attendance_sorted_S!$B28:$CW28,"nn")&lt;&gt;"nn","•",""),"")</f>
        <v/>
      </c>
      <c r="I29" s="1" t="str">
        <f ca="1">IF(($A29&lt;&gt;"")*(I$1&lt;&gt;""),IF(_xlfn.XLOOKUP(I$1,Attendance_sorted_S!$B28:$CW28,Attendance_sorted_S!$B28:$CW28,"nn")&lt;&gt;"nn","•",""),"")</f>
        <v/>
      </c>
      <c r="J29" s="1" t="str">
        <f ca="1">IF(($A29&lt;&gt;"")*(J$1&lt;&gt;""),IF(_xlfn.XLOOKUP(J$1,Attendance_sorted_S!$B28:$CW28,Attendance_sorted_S!$B28:$CW28,"nn")&lt;&gt;"nn","•",""),"")</f>
        <v/>
      </c>
      <c r="K29" s="1" t="str">
        <f ca="1">IF(($A29&lt;&gt;"")*(K$1&lt;&gt;""),IF(_xlfn.XLOOKUP(K$1,Attendance_sorted_S!$B28:$CW28,Attendance_sorted_S!$B28:$CW28,"nn")&lt;&gt;"nn","•",""),"")</f>
        <v/>
      </c>
      <c r="L29" s="1" t="str">
        <f ca="1">IF(($A29&lt;&gt;"")*(L$1&lt;&gt;""),IF(_xlfn.XLOOKUP(L$1,Attendance_sorted_S!$B28:$CW28,Attendance_sorted_S!$B28:$CW28,"nn")&lt;&gt;"nn","•",""),"")</f>
        <v/>
      </c>
      <c r="M29" s="1" t="str">
        <f ca="1">IF(($A29&lt;&gt;"")*(M$1&lt;&gt;""),IF(_xlfn.XLOOKUP(M$1,Attendance_sorted_S!$B28:$CW28,Attendance_sorted_S!$B28:$CW28,"nn")&lt;&gt;"nn","•",""),"")</f>
        <v/>
      </c>
      <c r="N29" s="1" t="str">
        <f ca="1">IF(($A29&lt;&gt;"")*(N$1&lt;&gt;""),IF(_xlfn.XLOOKUP(N$1,Attendance_sorted_S!$B28:$CW28,Attendance_sorted_S!$B28:$CW28,"nn")&lt;&gt;"nn","•",""),"")</f>
        <v/>
      </c>
      <c r="O29" s="1" t="str">
        <f ca="1">IF(($A29&lt;&gt;"")*(O$1&lt;&gt;""),IF(_xlfn.XLOOKUP(O$1,Attendance_sorted_S!$B28:$CW28,Attendance_sorted_S!$B28:$CW28,"nn")&lt;&gt;"nn","•",""),"")</f>
        <v/>
      </c>
      <c r="P29" s="1" t="str">
        <f ca="1">IF(($A29&lt;&gt;"")*(P$1&lt;&gt;""),IF(_xlfn.XLOOKUP(P$1,Attendance_sorted_S!$B28:$CW28,Attendance_sorted_S!$B28:$CW28,"nn")&lt;&gt;"nn","•",""),"")</f>
        <v/>
      </c>
      <c r="Q29" s="1" t="str">
        <f ca="1">IF(($A29&lt;&gt;"")*(Q$1&lt;&gt;""),IF(_xlfn.XLOOKUP(Q$1,Attendance_sorted_S!$B28:$CW28,Attendance_sorted_S!$B28:$CW28,"nn")&lt;&gt;"nn","•",""),"")</f>
        <v/>
      </c>
      <c r="R29" s="1" t="str">
        <f ca="1">IF(($A29&lt;&gt;"")*(R$1&lt;&gt;""),IF(_xlfn.XLOOKUP(R$1,Attendance_sorted_S!$B28:$CW28,Attendance_sorted_S!$B28:$CW28,"nn")&lt;&gt;"nn","•",""),"")</f>
        <v/>
      </c>
      <c r="S29" s="1" t="str">
        <f ca="1">IF(($A29&lt;&gt;"")*(S$1&lt;&gt;""),IF(_xlfn.XLOOKUP(S$1,Attendance_sorted_S!$B28:$CW28,Attendance_sorted_S!$B28:$CW28,"nn")&lt;&gt;"nn","•",""),"")</f>
        <v/>
      </c>
      <c r="T29" s="1" t="str">
        <f ca="1">IF(($A29&lt;&gt;"")*(T$1&lt;&gt;""),IF(_xlfn.XLOOKUP(T$1,Attendance_sorted_S!$B28:$CW28,Attendance_sorted_S!$B28:$CW28,"nn")&lt;&gt;"nn","•",""),"")</f>
        <v/>
      </c>
      <c r="U29" s="1" t="str">
        <f ca="1">IF(($A29&lt;&gt;"")*(U$1&lt;&gt;""),IF(_xlfn.XLOOKUP(U$1,Attendance_sorted_S!$B28:$CW28,Attendance_sorted_S!$B28:$CW28,"nn")&lt;&gt;"nn","•",""),"")</f>
        <v/>
      </c>
      <c r="V29" s="1" t="str">
        <f ca="1">IF(($A29&lt;&gt;"")*(V$1&lt;&gt;""),IF(_xlfn.XLOOKUP(V$1,Attendance_sorted_S!$B28:$CW28,Attendance_sorted_S!$B28:$CW28,"nn")&lt;&gt;"nn","•",""),"")</f>
        <v/>
      </c>
      <c r="W29" s="1" t="str">
        <f ca="1">IF(($A29&lt;&gt;"")*(W$1&lt;&gt;""),IF(_xlfn.XLOOKUP(W$1,Attendance_sorted_S!$B28:$CW28,Attendance_sorted_S!$B28:$CW28,"nn")&lt;&gt;"nn","•",""),"")</f>
        <v/>
      </c>
      <c r="X29" s="1" t="str">
        <f ca="1">IF(($A29&lt;&gt;"")*(X$1&lt;&gt;""),IF(_xlfn.XLOOKUP(X$1,Attendance_sorted_S!$B28:$CW28,Attendance_sorted_S!$B28:$CW28,"nn")&lt;&gt;"nn","•",""),"")</f>
        <v/>
      </c>
      <c r="Y29" s="1" t="str">
        <f ca="1">IF(($A29&lt;&gt;"")*(Y$1&lt;&gt;""),IF(_xlfn.XLOOKUP(Y$1,Attendance_sorted_S!$B28:$CW28,Attendance_sorted_S!$B28:$CW28,"nn")&lt;&gt;"nn","•",""),"")</f>
        <v/>
      </c>
      <c r="Z29" s="1" t="str">
        <f ca="1">IF(($A29&lt;&gt;"")*(Z$1&lt;&gt;""),IF(_xlfn.XLOOKUP(Z$1,Attendance_sorted_S!$B28:$CW28,Attendance_sorted_S!$B28:$CW28,"nn")&lt;&gt;"nn","•",""),"")</f>
        <v/>
      </c>
      <c r="AA29" s="1" t="str">
        <f ca="1">IF(($A29&lt;&gt;"")*(AA$1&lt;&gt;""),IF(_xlfn.XLOOKUP(AA$1,Attendance_sorted_S!$B28:$CW28,Attendance_sorted_S!$B28:$CW28,"nn")&lt;&gt;"nn","•",""),"")</f>
        <v/>
      </c>
      <c r="AB29" s="1" t="str">
        <f ca="1">IF(($A29&lt;&gt;"")*(AB$1&lt;&gt;""),IF(_xlfn.XLOOKUP(AB$1,Attendance_sorted_S!$B28:$CW28,Attendance_sorted_S!$B28:$CW28,"nn")&lt;&gt;"nn","•",""),"")</f>
        <v/>
      </c>
      <c r="AC29" s="1" t="str">
        <f ca="1">IF(($A29&lt;&gt;"")*(AC$1&lt;&gt;""),IF(_xlfn.XLOOKUP(AC$1,Attendance_sorted_S!$B28:$CW28,Attendance_sorted_S!$B28:$CW28,"nn")&lt;&gt;"nn","•",""),"")</f>
        <v/>
      </c>
      <c r="AD29" s="1" t="str">
        <f ca="1">IF(($A29&lt;&gt;"")*(AD$1&lt;&gt;""),IF(_xlfn.XLOOKUP(AD$1,Attendance_sorted_S!$B28:$CW28,Attendance_sorted_S!$B28:$CW28,"nn")&lt;&gt;"nn","•",""),"")</f>
        <v/>
      </c>
      <c r="AE29" s="1" t="str">
        <f ca="1">IF(($A29&lt;&gt;"")*(AE$1&lt;&gt;""),IF(_xlfn.XLOOKUP(AE$1,Attendance_sorted_S!$B28:$CW28,Attendance_sorted_S!$B28:$CW28,"nn")&lt;&gt;"nn","•",""),"")</f>
        <v/>
      </c>
      <c r="AF29" s="1" t="str">
        <f ca="1">IF(($A29&lt;&gt;"")*(AF$1&lt;&gt;""),IF(_xlfn.XLOOKUP(AF$1,Attendance_sorted_S!$B28:$CW28,Attendance_sorted_S!$B28:$CW28,"nn")&lt;&gt;"nn","•",""),"")</f>
        <v/>
      </c>
      <c r="AG29" s="1" t="str">
        <f ca="1">IF(($A29&lt;&gt;"")*(AG$1&lt;&gt;""),IF(_xlfn.XLOOKUP(AG$1,Attendance_sorted_S!$B28:$CW28,Attendance_sorted_S!$B28:$CW28,"nn")&lt;&gt;"nn","•",""),"")</f>
        <v/>
      </c>
      <c r="AH29" s="1" t="str">
        <f ca="1">IF(($A29&lt;&gt;"")*(AH$1&lt;&gt;""),IF(_xlfn.XLOOKUP(AH$1,Attendance_sorted_S!$B28:$CW28,Attendance_sorted_S!$B28:$CW28,"nn")&lt;&gt;"nn","•",""),"")</f>
        <v/>
      </c>
      <c r="AI29" s="1" t="str">
        <f ca="1">IF(($A29&lt;&gt;"")*(AI$1&lt;&gt;""),IF(_xlfn.XLOOKUP(AI$1,Attendance_sorted_S!$B28:$CW28,Attendance_sorted_S!$B28:$CW28,"nn")&lt;&gt;"nn","•",""),"")</f>
        <v/>
      </c>
      <c r="AJ29" s="1" t="str">
        <f ca="1">IF(($A29&lt;&gt;"")*(AJ$1&lt;&gt;""),IF(_xlfn.XLOOKUP(AJ$1,Attendance_sorted_S!$B28:$CW28,Attendance_sorted_S!$B28:$CW28,"nn")&lt;&gt;"nn","•",""),"")</f>
        <v/>
      </c>
      <c r="AK29" s="1" t="str">
        <f ca="1">IF(($A29&lt;&gt;"")*(AK$1&lt;&gt;""),IF(_xlfn.XLOOKUP(AK$1,Attendance_sorted_S!$B28:$CW28,Attendance_sorted_S!$B28:$CW28,"nn")&lt;&gt;"nn","•",""),"")</f>
        <v/>
      </c>
      <c r="AL29" s="1" t="str">
        <f ca="1">IF(($A29&lt;&gt;"")*(AL$1&lt;&gt;""),IF(_xlfn.XLOOKUP(AL$1,Attendance_sorted_S!$B28:$CW28,Attendance_sorted_S!$B28:$CW28,"nn")&lt;&gt;"nn","•",""),"")</f>
        <v/>
      </c>
      <c r="AM29" s="1" t="str">
        <f ca="1">IF(($A29&lt;&gt;"")*(AM$1&lt;&gt;""),IF(_xlfn.XLOOKUP(AM$1,Attendance_sorted_S!$B28:$CW28,Attendance_sorted_S!$B28:$CW28,"nn")&lt;&gt;"nn","•",""),"")</f>
        <v/>
      </c>
      <c r="AN29" s="1" t="str">
        <f ca="1">IF(($A29&lt;&gt;"")*(AN$1&lt;&gt;""),IF(_xlfn.XLOOKUP(AN$1,Attendance_sorted_S!$B28:$CW28,Attendance_sorted_S!$B28:$CW28,"nn")&lt;&gt;"nn","•",""),"")</f>
        <v/>
      </c>
      <c r="AO29" s="1" t="str">
        <f ca="1">IF(($A29&lt;&gt;"")*(AO$1&lt;&gt;""),IF(_xlfn.XLOOKUP(AO$1,Attendance_sorted_S!$B28:$CW28,Attendance_sorted_S!$B28:$CW28,"nn")&lt;&gt;"nn","•",""),"")</f>
        <v/>
      </c>
      <c r="AP29" s="1" t="str">
        <f ca="1">IF(($A29&lt;&gt;"")*(AP$1&lt;&gt;""),IF(_xlfn.XLOOKUP(AP$1,Attendance_sorted_S!$B28:$CW28,Attendance_sorted_S!$B28:$CW28,"nn")&lt;&gt;"nn","•",""),"")</f>
        <v/>
      </c>
      <c r="AQ29" s="1" t="str">
        <f ca="1">IF(($A29&lt;&gt;"")*(AQ$1&lt;&gt;""),IF(_xlfn.XLOOKUP(AQ$1,Attendance_sorted_S!$B28:$CW28,Attendance_sorted_S!$B28:$CW28,"nn")&lt;&gt;"nn","•",""),"")</f>
        <v/>
      </c>
      <c r="AR29" s="1" t="str">
        <f ca="1">IF(($A29&lt;&gt;"")*(AR$1&lt;&gt;""),IF(_xlfn.XLOOKUP(AR$1,Attendance_sorted_S!$B28:$CW28,Attendance_sorted_S!$B28:$CW28,"nn")&lt;&gt;"nn","•",""),"")</f>
        <v/>
      </c>
      <c r="AS29" s="1" t="str">
        <f ca="1">IF(($A29&lt;&gt;"")*(AS$1&lt;&gt;""),IF(_xlfn.XLOOKUP(AS$1,Attendance_sorted_S!$B28:$CW28,Attendance_sorted_S!$B28:$CW28,"nn")&lt;&gt;"nn","•",""),"")</f>
        <v/>
      </c>
      <c r="AT29" s="1" t="str">
        <f ca="1">IF(($A29&lt;&gt;"")*(AT$1&lt;&gt;""),IF(_xlfn.XLOOKUP(AT$1,Attendance_sorted_S!$B28:$CW28,Attendance_sorted_S!$B28:$CW28,"nn")&lt;&gt;"nn","•",""),"")</f>
        <v/>
      </c>
      <c r="AU29" s="1" t="str">
        <f ca="1">IF(($A29&lt;&gt;"")*(AU$1&lt;&gt;""),IF(_xlfn.XLOOKUP(AU$1,Attendance_sorted_S!$B28:$CW28,Attendance_sorted_S!$B28:$CW28,"nn")&lt;&gt;"nn","•",""),"")</f>
        <v/>
      </c>
      <c r="AV29" s="1" t="str">
        <f ca="1">IF(($A29&lt;&gt;"")*(AV$1&lt;&gt;""),IF(_xlfn.XLOOKUP(AV$1,Attendance_sorted_S!$B28:$CW28,Attendance_sorted_S!$B28:$CW28,"nn")&lt;&gt;"nn","•",""),"")</f>
        <v/>
      </c>
      <c r="AW29" s="1" t="str">
        <f ca="1">IF(($A29&lt;&gt;"")*(AW$1&lt;&gt;""),IF(_xlfn.XLOOKUP(AW$1,Attendance_sorted_S!$B28:$CW28,Attendance_sorted_S!$B28:$CW28,"nn")&lt;&gt;"nn","•",""),"")</f>
        <v/>
      </c>
      <c r="AX29" s="1" t="str">
        <f ca="1">IF(($A29&lt;&gt;"")*(AX$1&lt;&gt;""),IF(_xlfn.XLOOKUP(AX$1,Attendance_sorted_S!$B28:$CW28,Attendance_sorted_S!$B28:$CW28,"nn")&lt;&gt;"nn","•",""),"")</f>
        <v/>
      </c>
      <c r="AY29" s="1" t="str">
        <f ca="1">IF(($A29&lt;&gt;"")*(AY$1&lt;&gt;""),IF(_xlfn.XLOOKUP(AY$1,Attendance_sorted_S!$B28:$CW28,Attendance_sorted_S!$B28:$CW28,"nn")&lt;&gt;"nn","•",""),"")</f>
        <v/>
      </c>
      <c r="AZ29" s="1" t="str">
        <f ca="1">IF(($A29&lt;&gt;"")*(AZ$1&lt;&gt;""),IF(_xlfn.XLOOKUP(AZ$1,Attendance_sorted_S!$B28:$CW28,Attendance_sorted_S!$B28:$CW28,"nn")&lt;&gt;"nn","•",""),"")</f>
        <v/>
      </c>
      <c r="BA29" s="1" t="str">
        <f ca="1">IF(($A29&lt;&gt;"")*(BA$1&lt;&gt;""),IF(_xlfn.XLOOKUP(BA$1,Attendance_sorted_S!$B28:$CW28,Attendance_sorted_S!$B28:$CW28,"nn")&lt;&gt;"nn","•",""),"")</f>
        <v/>
      </c>
      <c r="BB29" s="1" t="str">
        <f ca="1">IF(($A29&lt;&gt;"")*(BB$1&lt;&gt;""),IF(_xlfn.XLOOKUP(BB$1,Attendance_sorted_S!$B28:$CW28,Attendance_sorted_S!$B28:$CW28,"nn")&lt;&gt;"nn","•",""),"")</f>
        <v/>
      </c>
      <c r="BC29" s="1" t="str">
        <f ca="1">IF(($A29&lt;&gt;"")*(BC$1&lt;&gt;""),IF(_xlfn.XLOOKUP(BC$1,Attendance_sorted_S!$B28:$CW28,Attendance_sorted_S!$B28:$CW28,"nn")&lt;&gt;"nn","•",""),"")</f>
        <v/>
      </c>
      <c r="BD29" s="1" t="str">
        <f ca="1">IF(($A29&lt;&gt;"")*(BD$1&lt;&gt;""),IF(_xlfn.XLOOKUP(BD$1,Attendance_sorted_S!$B28:$CW28,Attendance_sorted_S!$B28:$CW28,"nn")&lt;&gt;"nn","•",""),"")</f>
        <v/>
      </c>
      <c r="BE29" s="1" t="str">
        <f ca="1">IF(($A29&lt;&gt;"")*(BE$1&lt;&gt;""),IF(_xlfn.XLOOKUP(BE$1,Attendance_sorted_S!$B28:$CW28,Attendance_sorted_S!$B28:$CW28,"nn")&lt;&gt;"nn","•",""),"")</f>
        <v/>
      </c>
      <c r="BF29" s="1" t="str">
        <f ca="1">IF(($A29&lt;&gt;"")*(BF$1&lt;&gt;""),IF(_xlfn.XLOOKUP(BF$1,Attendance_sorted_S!$B28:$CW28,Attendance_sorted_S!$B28:$CW28,"nn")&lt;&gt;"nn","•",""),"")</f>
        <v/>
      </c>
      <c r="BG29" s="1" t="str">
        <f ca="1">IF(($A29&lt;&gt;"")*(BG$1&lt;&gt;""),IF(_xlfn.XLOOKUP(BG$1,Attendance_sorted_S!$B28:$CW28,Attendance_sorted_S!$B28:$CW28,"nn")&lt;&gt;"nn","•",""),"")</f>
        <v/>
      </c>
      <c r="BH29" s="1" t="str">
        <f ca="1">IF(($A29&lt;&gt;"")*(BH$1&lt;&gt;""),IF(_xlfn.XLOOKUP(BH$1,Attendance_sorted_S!$B28:$CW28,Attendance_sorted_S!$B28:$CW28,"nn")&lt;&gt;"nn","•",""),"")</f>
        <v/>
      </c>
      <c r="BI29" s="1" t="str">
        <f ca="1">IF(($A29&lt;&gt;"")*(BI$1&lt;&gt;""),IF(_xlfn.XLOOKUP(BI$1,Attendance_sorted_S!$B28:$CW28,Attendance_sorted_S!$B28:$CW28,"nn")&lt;&gt;"nn","•",""),"")</f>
        <v/>
      </c>
      <c r="BJ29" s="1" t="str">
        <f ca="1">IF(($A29&lt;&gt;"")*(BJ$1&lt;&gt;""),IF(_xlfn.XLOOKUP(BJ$1,Attendance_sorted_S!$B28:$CW28,Attendance_sorted_S!$B28:$CW28,"nn")&lt;&gt;"nn","•",""),"")</f>
        <v/>
      </c>
      <c r="BK29" s="1" t="str">
        <f ca="1">IF(($A29&lt;&gt;"")*(BK$1&lt;&gt;""),IF(_xlfn.XLOOKUP(BK$1,Attendance_sorted_S!$B28:$CW28,Attendance_sorted_S!$B28:$CW28,"nn")&lt;&gt;"nn","•",""),"")</f>
        <v/>
      </c>
      <c r="BL29" s="1" t="str">
        <f ca="1">IF(($A29&lt;&gt;"")*(BL$1&lt;&gt;""),IF(_xlfn.XLOOKUP(BL$1,Attendance_sorted_S!$B28:$CW28,Attendance_sorted_S!$B28:$CW28,"nn")&lt;&gt;"nn","•",""),"")</f>
        <v/>
      </c>
      <c r="BM29" s="1" t="str">
        <f ca="1">IF(($A29&lt;&gt;"")*(BM$1&lt;&gt;""),IF(_xlfn.XLOOKUP(BM$1,Attendance_sorted_S!$B28:$CW28,Attendance_sorted_S!$B28:$CW28,"nn")&lt;&gt;"nn","•",""),"")</f>
        <v/>
      </c>
      <c r="BN29" s="1" t="str">
        <f ca="1">IF(($A29&lt;&gt;"")*(BN$1&lt;&gt;""),IF(_xlfn.XLOOKUP(BN$1,Attendance_sorted_S!$B28:$CW28,Attendance_sorted_S!$B28:$CW28,"nn")&lt;&gt;"nn","•",""),"")</f>
        <v/>
      </c>
      <c r="BO29" s="1" t="str">
        <f ca="1">IF(($A29&lt;&gt;"")*(BO$1&lt;&gt;""),IF(_xlfn.XLOOKUP(BO$1,Attendance_sorted_S!$B28:$CW28,Attendance_sorted_S!$B28:$CW28,"nn")&lt;&gt;"nn","•",""),"")</f>
        <v/>
      </c>
      <c r="BP29" s="1" t="str">
        <f ca="1">IF(($A29&lt;&gt;"")*(BP$1&lt;&gt;""),IF(_xlfn.XLOOKUP(BP$1,Attendance_sorted_S!$B28:$CW28,Attendance_sorted_S!$B28:$CW28,"nn")&lt;&gt;"nn","•",""),"")</f>
        <v/>
      </c>
      <c r="BQ29" s="1" t="str">
        <f ca="1">IF(($A29&lt;&gt;"")*(BQ$1&lt;&gt;""),IF(_xlfn.XLOOKUP(BQ$1,Attendance_sorted_S!$B28:$CW28,Attendance_sorted_S!$B28:$CW28,"nn")&lt;&gt;"nn","•",""),"")</f>
        <v/>
      </c>
      <c r="BR29" s="1" t="str">
        <f ca="1">IF(($A29&lt;&gt;"")*(BR$1&lt;&gt;""),IF(_xlfn.XLOOKUP(BR$1,Attendance_sorted_S!$B28:$CW28,Attendance_sorted_S!$B28:$CW28,"nn")&lt;&gt;"nn","•",""),"")</f>
        <v/>
      </c>
      <c r="BS29" s="1" t="str">
        <f ca="1">IF(($A29&lt;&gt;"")*(BS$1&lt;&gt;""),IF(_xlfn.XLOOKUP(BS$1,Attendance_sorted_S!$B28:$CW28,Attendance_sorted_S!$B28:$CW28,"nn")&lt;&gt;"nn","•",""),"")</f>
        <v/>
      </c>
      <c r="BT29" s="1" t="str">
        <f ca="1">IF(($A29&lt;&gt;"")*(BT$1&lt;&gt;""),IF(_xlfn.XLOOKUP(BT$1,Attendance_sorted_S!$B28:$CW28,Attendance_sorted_S!$B28:$CW28,"nn")&lt;&gt;"nn","•",""),"")</f>
        <v/>
      </c>
      <c r="BU29" s="1" t="str">
        <f ca="1">IF(($A29&lt;&gt;"")*(BU$1&lt;&gt;""),IF(_xlfn.XLOOKUP(BU$1,Attendance_sorted_S!$B28:$CW28,Attendance_sorted_S!$B28:$CW28,"nn")&lt;&gt;"nn","•",""),"")</f>
        <v/>
      </c>
      <c r="BV29" s="1" t="str">
        <f ca="1">IF(($A29&lt;&gt;"")*(BV$1&lt;&gt;""),IF(_xlfn.XLOOKUP(BV$1,Attendance_sorted_S!$B28:$CW28,Attendance_sorted_S!$B28:$CW28,"nn")&lt;&gt;"nn","•",""),"")</f>
        <v/>
      </c>
      <c r="BW29" s="1" t="str">
        <f ca="1">IF(($A29&lt;&gt;"")*(BW$1&lt;&gt;""),IF(_xlfn.XLOOKUP(BW$1,Attendance_sorted_S!$B28:$CW28,Attendance_sorted_S!$B28:$CW28,"nn")&lt;&gt;"nn","•",""),"")</f>
        <v/>
      </c>
      <c r="BX29" s="1" t="str">
        <f ca="1">IF(($A29&lt;&gt;"")*(BX$1&lt;&gt;""),IF(_xlfn.XLOOKUP(BX$1,Attendance_sorted_S!$B28:$CW28,Attendance_sorted_S!$B28:$CW28,"nn")&lt;&gt;"nn","•",""),"")</f>
        <v/>
      </c>
      <c r="BY29" s="1" t="str">
        <f ca="1">IF(($A29&lt;&gt;"")*(BY$1&lt;&gt;""),IF(_xlfn.XLOOKUP(BY$1,Attendance_sorted_S!$B28:$CW28,Attendance_sorted_S!$B28:$CW28,"nn")&lt;&gt;"nn","•",""),"")</f>
        <v/>
      </c>
      <c r="BZ29" s="1" t="str">
        <f ca="1">IF(($A29&lt;&gt;"")*(BZ$1&lt;&gt;""),IF(_xlfn.XLOOKUP(BZ$1,Attendance_sorted_S!$B28:$CW28,Attendance_sorted_S!$B28:$CW28,"nn")&lt;&gt;"nn","•",""),"")</f>
        <v/>
      </c>
      <c r="CA29" s="1" t="str">
        <f ca="1">IF(($A29&lt;&gt;"")*(CA$1&lt;&gt;""),IF(_xlfn.XLOOKUP(CA$1,Attendance_sorted_S!$B28:$CW28,Attendance_sorted_S!$B28:$CW28,"nn")&lt;&gt;"nn","•",""),"")</f>
        <v/>
      </c>
      <c r="CB29" s="1" t="str">
        <f ca="1">IF(($A29&lt;&gt;"")*(CB$1&lt;&gt;""),IF(_xlfn.XLOOKUP(CB$1,Attendance_sorted_S!$B28:$CW28,Attendance_sorted_S!$B28:$CW28,"nn")&lt;&gt;"nn","•",""),"")</f>
        <v/>
      </c>
      <c r="CC29" s="1" t="str">
        <f ca="1">IF(($A29&lt;&gt;"")*(CC$1&lt;&gt;""),IF(_xlfn.XLOOKUP(CC$1,Attendance_sorted_S!$B28:$CW28,Attendance_sorted_S!$B28:$CW28,"nn")&lt;&gt;"nn","•",""),"")</f>
        <v/>
      </c>
      <c r="CD29" s="1" t="str">
        <f ca="1">IF(($A29&lt;&gt;"")*(CD$1&lt;&gt;""),IF(_xlfn.XLOOKUP(CD$1,Attendance_sorted_S!$B28:$CW28,Attendance_sorted_S!$B28:$CW28,"nn")&lt;&gt;"nn","•",""),"")</f>
        <v/>
      </c>
      <c r="CE29" s="1" t="str">
        <f ca="1">IF(($A29&lt;&gt;"")*(CE$1&lt;&gt;""),IF(_xlfn.XLOOKUP(CE$1,Attendance_sorted_S!$B28:$CW28,Attendance_sorted_S!$B28:$CW28,"nn")&lt;&gt;"nn","•",""),"")</f>
        <v/>
      </c>
      <c r="CF29" s="1" t="str">
        <f ca="1">IF(($A29&lt;&gt;"")*(CF$1&lt;&gt;""),IF(_xlfn.XLOOKUP(CF$1,Attendance_sorted_S!$B28:$CW28,Attendance_sorted_S!$B28:$CW28,"nn")&lt;&gt;"nn","•",""),"")</f>
        <v/>
      </c>
      <c r="CG29" s="1" t="str">
        <f ca="1">IF(($A29&lt;&gt;"")*(CG$1&lt;&gt;""),IF(_xlfn.XLOOKUP(CG$1,Attendance_sorted_S!$B28:$CW28,Attendance_sorted_S!$B28:$CW28,"nn")&lt;&gt;"nn","•",""),"")</f>
        <v/>
      </c>
      <c r="CH29" s="1" t="str">
        <f ca="1">IF(($A29&lt;&gt;"")*(CH$1&lt;&gt;""),IF(_xlfn.XLOOKUP(CH$1,Attendance_sorted_S!$B28:$CW28,Attendance_sorted_S!$B28:$CW28,"nn")&lt;&gt;"nn","•",""),"")</f>
        <v/>
      </c>
      <c r="CI29" s="1" t="str">
        <f ca="1">IF(($A29&lt;&gt;"")*(CI$1&lt;&gt;""),IF(_xlfn.XLOOKUP(CI$1,Attendance_sorted_S!$B28:$CW28,Attendance_sorted_S!$B28:$CW28,"nn")&lt;&gt;"nn","•",""),"")</f>
        <v/>
      </c>
      <c r="CJ29" s="1" t="str">
        <f ca="1">IF(($A29&lt;&gt;"")*(CJ$1&lt;&gt;""),IF(_xlfn.XLOOKUP(CJ$1,Attendance_sorted_S!$B28:$CW28,Attendance_sorted_S!$B28:$CW28,"nn")&lt;&gt;"nn","•",""),"")</f>
        <v/>
      </c>
      <c r="CK29" s="1" t="str">
        <f ca="1">IF(($A29&lt;&gt;"")*(CK$1&lt;&gt;""),IF(_xlfn.XLOOKUP(CK$1,Attendance_sorted_S!$B28:$CW28,Attendance_sorted_S!$B28:$CW28,"nn")&lt;&gt;"nn","•",""),"")</f>
        <v/>
      </c>
      <c r="CL29" s="1" t="str">
        <f ca="1">IF(($A29&lt;&gt;"")*(CL$1&lt;&gt;""),IF(_xlfn.XLOOKUP(CL$1,Attendance_sorted_S!$B28:$CW28,Attendance_sorted_S!$B28:$CW28,"nn")&lt;&gt;"nn","•",""),"")</f>
        <v/>
      </c>
      <c r="CM29" s="1" t="str">
        <f ca="1">IF(($A29&lt;&gt;"")*(CM$1&lt;&gt;""),IF(_xlfn.XLOOKUP(CM$1,Attendance_sorted_S!$B28:$CW28,Attendance_sorted_S!$B28:$CW28,"nn")&lt;&gt;"nn","•",""),"")</f>
        <v/>
      </c>
      <c r="CN29" s="1" t="str">
        <f ca="1">IF(($A29&lt;&gt;"")*(CN$1&lt;&gt;""),IF(_xlfn.XLOOKUP(CN$1,Attendance_sorted_S!$B28:$CW28,Attendance_sorted_S!$B28:$CW28,"nn")&lt;&gt;"nn","•",""),"")</f>
        <v/>
      </c>
      <c r="CO29" s="1" t="str">
        <f ca="1">IF(($A29&lt;&gt;"")*(CO$1&lt;&gt;""),IF(_xlfn.XLOOKUP(CO$1,Attendance_sorted_S!$B28:$CW28,Attendance_sorted_S!$B28:$CW28,"nn")&lt;&gt;"nn","•",""),"")</f>
        <v/>
      </c>
      <c r="CP29" s="1" t="str">
        <f ca="1">IF(($A29&lt;&gt;"")*(CP$1&lt;&gt;""),IF(_xlfn.XLOOKUP(CP$1,Attendance_sorted_S!$B28:$CW28,Attendance_sorted_S!$B28:$CW28,"nn")&lt;&gt;"nn","•",""),"")</f>
        <v/>
      </c>
      <c r="CQ29" s="1" t="str">
        <f ca="1">IF(($A29&lt;&gt;"")*(CQ$1&lt;&gt;""),IF(_xlfn.XLOOKUP(CQ$1,Attendance_sorted_S!$B28:$CW28,Attendance_sorted_S!$B28:$CW28,"nn")&lt;&gt;"nn","•",""),"")</f>
        <v/>
      </c>
      <c r="CR29" s="1" t="str">
        <f ca="1">IF(($A29&lt;&gt;"")*(CR$1&lt;&gt;""),IF(_xlfn.XLOOKUP(CR$1,Attendance_sorted_S!$B28:$CW28,Attendance_sorted_S!$B28:$CW28,"nn")&lt;&gt;"nn","•",""),"")</f>
        <v/>
      </c>
      <c r="CS29" s="1" t="str">
        <f ca="1">IF(($A29&lt;&gt;"")*(CS$1&lt;&gt;""),IF(_xlfn.XLOOKUP(CS$1,Attendance_sorted_S!$B28:$CW28,Attendance_sorted_S!$B28:$CW28,"nn")&lt;&gt;"nn","•",""),"")</f>
        <v/>
      </c>
      <c r="CT29" s="1" t="str">
        <f ca="1">IF(($A29&lt;&gt;"")*(CT$1&lt;&gt;""),IF(_xlfn.XLOOKUP(CT$1,Attendance_sorted_S!$B28:$CW28,Attendance_sorted_S!$B28:$CW28,"nn")&lt;&gt;"nn","•",""),"")</f>
        <v/>
      </c>
      <c r="CU29" s="1" t="str">
        <f ca="1">IF(($A29&lt;&gt;"")*(CU$1&lt;&gt;""),IF(_xlfn.XLOOKUP(CU$1,Attendance_sorted_S!$B28:$CW28,Attendance_sorted_S!$B28:$CW28,"nn")&lt;&gt;"nn","•",""),"")</f>
        <v/>
      </c>
      <c r="CV29" s="1" t="str">
        <f ca="1">IF(($A29&lt;&gt;"")*(CV$1&lt;&gt;""),IF(_xlfn.XLOOKUP(CV$1,Attendance_sorted_S!$B28:$CW28,Attendance_sorted_S!$B28:$CW28,"nn")&lt;&gt;"nn","•",""),"")</f>
        <v/>
      </c>
      <c r="CW29" s="1" t="str">
        <f ca="1">IF(($A29&lt;&gt;"")*(CW$1&lt;&gt;""),IF(_xlfn.XLOOKUP(CW$1,Attendance_sorted_S!$B28:$CW28,Attendance_sorted_S!$B28:$CW28,"nn")&lt;&gt;"nn","•",""),"")</f>
        <v/>
      </c>
    </row>
    <row r="30" spans="1:101">
      <c r="A30" s="1"/>
      <c r="B30" s="1" t="str">
        <f ca="1">IF(($A30&lt;&gt;"")*(B$1&lt;&gt;""),IF(_xlfn.XLOOKUP(B$1,Attendance_sorted_S!$B29:$CW29,Attendance_sorted_S!$B29:$CW29,"nn")&lt;&gt;"nn","•",""),"")</f>
        <v/>
      </c>
      <c r="C30" s="1" t="str">
        <f ca="1">IF(($A30&lt;&gt;"")*(C$1&lt;&gt;""),IF(_xlfn.XLOOKUP(C$1,Attendance_sorted_S!$B29:$CW29,Attendance_sorted_S!$B29:$CW29,"nn")&lt;&gt;"nn","•",""),"")</f>
        <v/>
      </c>
      <c r="D30" s="1" t="str">
        <f ca="1">IF(($A30&lt;&gt;"")*(D$1&lt;&gt;""),IF(_xlfn.XLOOKUP(D$1,Attendance_sorted_S!$B29:$CW29,Attendance_sorted_S!$B29:$CW29,"nn")&lt;&gt;"nn","•",""),"")</f>
        <v/>
      </c>
      <c r="E30" s="1" t="str">
        <f ca="1">IF(($A30&lt;&gt;"")*(E$1&lt;&gt;""),IF(_xlfn.XLOOKUP(E$1,Attendance_sorted_S!$B29:$CW29,Attendance_sorted_S!$B29:$CW29,"nn")&lt;&gt;"nn","•",""),"")</f>
        <v/>
      </c>
      <c r="F30" s="1" t="str">
        <f ca="1">IF(($A30&lt;&gt;"")*(F$1&lt;&gt;""),IF(_xlfn.XLOOKUP(F$1,Attendance_sorted_S!$B29:$CW29,Attendance_sorted_S!$B29:$CW29,"nn")&lt;&gt;"nn","•",""),"")</f>
        <v/>
      </c>
      <c r="G30" s="1" t="str">
        <f ca="1">IF(($A30&lt;&gt;"")*(G$1&lt;&gt;""),IF(_xlfn.XLOOKUP(G$1,Attendance_sorted_S!$B29:$CW29,Attendance_sorted_S!$B29:$CW29,"nn")&lt;&gt;"nn","•",""),"")</f>
        <v/>
      </c>
      <c r="H30" s="1" t="str">
        <f ca="1">IF(($A30&lt;&gt;"")*(H$1&lt;&gt;""),IF(_xlfn.XLOOKUP(H$1,Attendance_sorted_S!$B29:$CW29,Attendance_sorted_S!$B29:$CW29,"nn")&lt;&gt;"nn","•",""),"")</f>
        <v/>
      </c>
      <c r="I30" s="1" t="str">
        <f ca="1">IF(($A30&lt;&gt;"")*(I$1&lt;&gt;""),IF(_xlfn.XLOOKUP(I$1,Attendance_sorted_S!$B29:$CW29,Attendance_sorted_S!$B29:$CW29,"nn")&lt;&gt;"nn","•",""),"")</f>
        <v/>
      </c>
      <c r="J30" s="1" t="str">
        <f ca="1">IF(($A30&lt;&gt;"")*(J$1&lt;&gt;""),IF(_xlfn.XLOOKUP(J$1,Attendance_sorted_S!$B29:$CW29,Attendance_sorted_S!$B29:$CW29,"nn")&lt;&gt;"nn","•",""),"")</f>
        <v/>
      </c>
      <c r="K30" s="1" t="str">
        <f ca="1">IF(($A30&lt;&gt;"")*(K$1&lt;&gt;""),IF(_xlfn.XLOOKUP(K$1,Attendance_sorted_S!$B29:$CW29,Attendance_sorted_S!$B29:$CW29,"nn")&lt;&gt;"nn","•",""),"")</f>
        <v/>
      </c>
      <c r="L30" s="1" t="str">
        <f ca="1">IF(($A30&lt;&gt;"")*(L$1&lt;&gt;""),IF(_xlfn.XLOOKUP(L$1,Attendance_sorted_S!$B29:$CW29,Attendance_sorted_S!$B29:$CW29,"nn")&lt;&gt;"nn","•",""),"")</f>
        <v/>
      </c>
      <c r="M30" s="1" t="str">
        <f ca="1">IF(($A30&lt;&gt;"")*(M$1&lt;&gt;""),IF(_xlfn.XLOOKUP(M$1,Attendance_sorted_S!$B29:$CW29,Attendance_sorted_S!$B29:$CW29,"nn")&lt;&gt;"nn","•",""),"")</f>
        <v/>
      </c>
      <c r="N30" s="1" t="str">
        <f ca="1">IF(($A30&lt;&gt;"")*(N$1&lt;&gt;""),IF(_xlfn.XLOOKUP(N$1,Attendance_sorted_S!$B29:$CW29,Attendance_sorted_S!$B29:$CW29,"nn")&lt;&gt;"nn","•",""),"")</f>
        <v/>
      </c>
      <c r="O30" s="1" t="str">
        <f ca="1">IF(($A30&lt;&gt;"")*(O$1&lt;&gt;""),IF(_xlfn.XLOOKUP(O$1,Attendance_sorted_S!$B29:$CW29,Attendance_sorted_S!$B29:$CW29,"nn")&lt;&gt;"nn","•",""),"")</f>
        <v/>
      </c>
      <c r="P30" s="1" t="str">
        <f ca="1">IF(($A30&lt;&gt;"")*(P$1&lt;&gt;""),IF(_xlfn.XLOOKUP(P$1,Attendance_sorted_S!$B29:$CW29,Attendance_sorted_S!$B29:$CW29,"nn")&lt;&gt;"nn","•",""),"")</f>
        <v/>
      </c>
      <c r="Q30" s="1" t="str">
        <f ca="1">IF(($A30&lt;&gt;"")*(Q$1&lt;&gt;""),IF(_xlfn.XLOOKUP(Q$1,Attendance_sorted_S!$B29:$CW29,Attendance_sorted_S!$B29:$CW29,"nn")&lt;&gt;"nn","•",""),"")</f>
        <v/>
      </c>
      <c r="R30" s="1" t="str">
        <f ca="1">IF(($A30&lt;&gt;"")*(R$1&lt;&gt;""),IF(_xlfn.XLOOKUP(R$1,Attendance_sorted_S!$B29:$CW29,Attendance_sorted_S!$B29:$CW29,"nn")&lt;&gt;"nn","•",""),"")</f>
        <v/>
      </c>
      <c r="S30" s="1" t="str">
        <f ca="1">IF(($A30&lt;&gt;"")*(S$1&lt;&gt;""),IF(_xlfn.XLOOKUP(S$1,Attendance_sorted_S!$B29:$CW29,Attendance_sorted_S!$B29:$CW29,"nn")&lt;&gt;"nn","•",""),"")</f>
        <v/>
      </c>
      <c r="T30" s="1" t="str">
        <f ca="1">IF(($A30&lt;&gt;"")*(T$1&lt;&gt;""),IF(_xlfn.XLOOKUP(T$1,Attendance_sorted_S!$B29:$CW29,Attendance_sorted_S!$B29:$CW29,"nn")&lt;&gt;"nn","•",""),"")</f>
        <v/>
      </c>
      <c r="U30" s="1" t="str">
        <f ca="1">IF(($A30&lt;&gt;"")*(U$1&lt;&gt;""),IF(_xlfn.XLOOKUP(U$1,Attendance_sorted_S!$B29:$CW29,Attendance_sorted_S!$B29:$CW29,"nn")&lt;&gt;"nn","•",""),"")</f>
        <v/>
      </c>
      <c r="V30" s="1" t="str">
        <f ca="1">IF(($A30&lt;&gt;"")*(V$1&lt;&gt;""),IF(_xlfn.XLOOKUP(V$1,Attendance_sorted_S!$B29:$CW29,Attendance_sorted_S!$B29:$CW29,"nn")&lt;&gt;"nn","•",""),"")</f>
        <v/>
      </c>
      <c r="W30" s="1" t="str">
        <f ca="1">IF(($A30&lt;&gt;"")*(W$1&lt;&gt;""),IF(_xlfn.XLOOKUP(W$1,Attendance_sorted_S!$B29:$CW29,Attendance_sorted_S!$B29:$CW29,"nn")&lt;&gt;"nn","•",""),"")</f>
        <v/>
      </c>
      <c r="X30" s="1" t="str">
        <f ca="1">IF(($A30&lt;&gt;"")*(X$1&lt;&gt;""),IF(_xlfn.XLOOKUP(X$1,Attendance_sorted_S!$B29:$CW29,Attendance_sorted_S!$B29:$CW29,"nn")&lt;&gt;"nn","•",""),"")</f>
        <v/>
      </c>
      <c r="Y30" s="1" t="str">
        <f ca="1">IF(($A30&lt;&gt;"")*(Y$1&lt;&gt;""),IF(_xlfn.XLOOKUP(Y$1,Attendance_sorted_S!$B29:$CW29,Attendance_sorted_S!$B29:$CW29,"nn")&lt;&gt;"nn","•",""),"")</f>
        <v/>
      </c>
      <c r="Z30" s="1" t="str">
        <f ca="1">IF(($A30&lt;&gt;"")*(Z$1&lt;&gt;""),IF(_xlfn.XLOOKUP(Z$1,Attendance_sorted_S!$B29:$CW29,Attendance_sorted_S!$B29:$CW29,"nn")&lt;&gt;"nn","•",""),"")</f>
        <v/>
      </c>
      <c r="AA30" s="1" t="str">
        <f ca="1">IF(($A30&lt;&gt;"")*(AA$1&lt;&gt;""),IF(_xlfn.XLOOKUP(AA$1,Attendance_sorted_S!$B29:$CW29,Attendance_sorted_S!$B29:$CW29,"nn")&lt;&gt;"nn","•",""),"")</f>
        <v/>
      </c>
      <c r="AB30" s="1" t="str">
        <f ca="1">IF(($A30&lt;&gt;"")*(AB$1&lt;&gt;""),IF(_xlfn.XLOOKUP(AB$1,Attendance_sorted_S!$B29:$CW29,Attendance_sorted_S!$B29:$CW29,"nn")&lt;&gt;"nn","•",""),"")</f>
        <v/>
      </c>
      <c r="AC30" s="1" t="str">
        <f ca="1">IF(($A30&lt;&gt;"")*(AC$1&lt;&gt;""),IF(_xlfn.XLOOKUP(AC$1,Attendance_sorted_S!$B29:$CW29,Attendance_sorted_S!$B29:$CW29,"nn")&lt;&gt;"nn","•",""),"")</f>
        <v/>
      </c>
      <c r="AD30" s="1" t="str">
        <f ca="1">IF(($A30&lt;&gt;"")*(AD$1&lt;&gt;""),IF(_xlfn.XLOOKUP(AD$1,Attendance_sorted_S!$B29:$CW29,Attendance_sorted_S!$B29:$CW29,"nn")&lt;&gt;"nn","•",""),"")</f>
        <v/>
      </c>
      <c r="AE30" s="1" t="str">
        <f ca="1">IF(($A30&lt;&gt;"")*(AE$1&lt;&gt;""),IF(_xlfn.XLOOKUP(AE$1,Attendance_sorted_S!$B29:$CW29,Attendance_sorted_S!$B29:$CW29,"nn")&lt;&gt;"nn","•",""),"")</f>
        <v/>
      </c>
      <c r="AF30" s="1" t="str">
        <f ca="1">IF(($A30&lt;&gt;"")*(AF$1&lt;&gt;""),IF(_xlfn.XLOOKUP(AF$1,Attendance_sorted_S!$B29:$CW29,Attendance_sorted_S!$B29:$CW29,"nn")&lt;&gt;"nn","•",""),"")</f>
        <v/>
      </c>
      <c r="AG30" s="1" t="str">
        <f ca="1">IF(($A30&lt;&gt;"")*(AG$1&lt;&gt;""),IF(_xlfn.XLOOKUP(AG$1,Attendance_sorted_S!$B29:$CW29,Attendance_sorted_S!$B29:$CW29,"nn")&lt;&gt;"nn","•",""),"")</f>
        <v/>
      </c>
      <c r="AH30" s="1" t="str">
        <f ca="1">IF(($A30&lt;&gt;"")*(AH$1&lt;&gt;""),IF(_xlfn.XLOOKUP(AH$1,Attendance_sorted_S!$B29:$CW29,Attendance_sorted_S!$B29:$CW29,"nn")&lt;&gt;"nn","•",""),"")</f>
        <v/>
      </c>
      <c r="AI30" s="1" t="str">
        <f ca="1">IF(($A30&lt;&gt;"")*(AI$1&lt;&gt;""),IF(_xlfn.XLOOKUP(AI$1,Attendance_sorted_S!$B29:$CW29,Attendance_sorted_S!$B29:$CW29,"nn")&lt;&gt;"nn","•",""),"")</f>
        <v/>
      </c>
      <c r="AJ30" s="1" t="str">
        <f ca="1">IF(($A30&lt;&gt;"")*(AJ$1&lt;&gt;""),IF(_xlfn.XLOOKUP(AJ$1,Attendance_sorted_S!$B29:$CW29,Attendance_sorted_S!$B29:$CW29,"nn")&lt;&gt;"nn","•",""),"")</f>
        <v/>
      </c>
      <c r="AK30" s="1" t="str">
        <f ca="1">IF(($A30&lt;&gt;"")*(AK$1&lt;&gt;""),IF(_xlfn.XLOOKUP(AK$1,Attendance_sorted_S!$B29:$CW29,Attendance_sorted_S!$B29:$CW29,"nn")&lt;&gt;"nn","•",""),"")</f>
        <v/>
      </c>
      <c r="AL30" s="1" t="str">
        <f ca="1">IF(($A30&lt;&gt;"")*(AL$1&lt;&gt;""),IF(_xlfn.XLOOKUP(AL$1,Attendance_sorted_S!$B29:$CW29,Attendance_sorted_S!$B29:$CW29,"nn")&lt;&gt;"nn","•",""),"")</f>
        <v/>
      </c>
      <c r="AM30" s="1" t="str">
        <f ca="1">IF(($A30&lt;&gt;"")*(AM$1&lt;&gt;""),IF(_xlfn.XLOOKUP(AM$1,Attendance_sorted_S!$B29:$CW29,Attendance_sorted_S!$B29:$CW29,"nn")&lt;&gt;"nn","•",""),"")</f>
        <v/>
      </c>
      <c r="AN30" s="1" t="str">
        <f ca="1">IF(($A30&lt;&gt;"")*(AN$1&lt;&gt;""),IF(_xlfn.XLOOKUP(AN$1,Attendance_sorted_S!$B29:$CW29,Attendance_sorted_S!$B29:$CW29,"nn")&lt;&gt;"nn","•",""),"")</f>
        <v/>
      </c>
      <c r="AO30" s="1" t="str">
        <f ca="1">IF(($A30&lt;&gt;"")*(AO$1&lt;&gt;""),IF(_xlfn.XLOOKUP(AO$1,Attendance_sorted_S!$B29:$CW29,Attendance_sorted_S!$B29:$CW29,"nn")&lt;&gt;"nn","•",""),"")</f>
        <v/>
      </c>
      <c r="AP30" s="1" t="str">
        <f ca="1">IF(($A30&lt;&gt;"")*(AP$1&lt;&gt;""),IF(_xlfn.XLOOKUP(AP$1,Attendance_sorted_S!$B29:$CW29,Attendance_sorted_S!$B29:$CW29,"nn")&lt;&gt;"nn","•",""),"")</f>
        <v/>
      </c>
      <c r="AQ30" s="1" t="str">
        <f ca="1">IF(($A30&lt;&gt;"")*(AQ$1&lt;&gt;""),IF(_xlfn.XLOOKUP(AQ$1,Attendance_sorted_S!$B29:$CW29,Attendance_sorted_S!$B29:$CW29,"nn")&lt;&gt;"nn","•",""),"")</f>
        <v/>
      </c>
      <c r="AR30" s="1" t="str">
        <f ca="1">IF(($A30&lt;&gt;"")*(AR$1&lt;&gt;""),IF(_xlfn.XLOOKUP(AR$1,Attendance_sorted_S!$B29:$CW29,Attendance_sorted_S!$B29:$CW29,"nn")&lt;&gt;"nn","•",""),"")</f>
        <v/>
      </c>
      <c r="AS30" s="1" t="str">
        <f ca="1">IF(($A30&lt;&gt;"")*(AS$1&lt;&gt;""),IF(_xlfn.XLOOKUP(AS$1,Attendance_sorted_S!$B29:$CW29,Attendance_sorted_S!$B29:$CW29,"nn")&lt;&gt;"nn","•",""),"")</f>
        <v/>
      </c>
      <c r="AT30" s="1" t="str">
        <f ca="1">IF(($A30&lt;&gt;"")*(AT$1&lt;&gt;""),IF(_xlfn.XLOOKUP(AT$1,Attendance_sorted_S!$B29:$CW29,Attendance_sorted_S!$B29:$CW29,"nn")&lt;&gt;"nn","•",""),"")</f>
        <v/>
      </c>
      <c r="AU30" s="1" t="str">
        <f ca="1">IF(($A30&lt;&gt;"")*(AU$1&lt;&gt;""),IF(_xlfn.XLOOKUP(AU$1,Attendance_sorted_S!$B29:$CW29,Attendance_sorted_S!$B29:$CW29,"nn")&lt;&gt;"nn","•",""),"")</f>
        <v/>
      </c>
      <c r="AV30" s="1" t="str">
        <f ca="1">IF(($A30&lt;&gt;"")*(AV$1&lt;&gt;""),IF(_xlfn.XLOOKUP(AV$1,Attendance_sorted_S!$B29:$CW29,Attendance_sorted_S!$B29:$CW29,"nn")&lt;&gt;"nn","•",""),"")</f>
        <v/>
      </c>
      <c r="AW30" s="1" t="str">
        <f ca="1">IF(($A30&lt;&gt;"")*(AW$1&lt;&gt;""),IF(_xlfn.XLOOKUP(AW$1,Attendance_sorted_S!$B29:$CW29,Attendance_sorted_S!$B29:$CW29,"nn")&lt;&gt;"nn","•",""),"")</f>
        <v/>
      </c>
      <c r="AX30" s="1" t="str">
        <f ca="1">IF(($A30&lt;&gt;"")*(AX$1&lt;&gt;""),IF(_xlfn.XLOOKUP(AX$1,Attendance_sorted_S!$B29:$CW29,Attendance_sorted_S!$B29:$CW29,"nn")&lt;&gt;"nn","•",""),"")</f>
        <v/>
      </c>
      <c r="AY30" s="1" t="str">
        <f ca="1">IF(($A30&lt;&gt;"")*(AY$1&lt;&gt;""),IF(_xlfn.XLOOKUP(AY$1,Attendance_sorted_S!$B29:$CW29,Attendance_sorted_S!$B29:$CW29,"nn")&lt;&gt;"nn","•",""),"")</f>
        <v/>
      </c>
      <c r="AZ30" s="1" t="str">
        <f ca="1">IF(($A30&lt;&gt;"")*(AZ$1&lt;&gt;""),IF(_xlfn.XLOOKUP(AZ$1,Attendance_sorted_S!$B29:$CW29,Attendance_sorted_S!$B29:$CW29,"nn")&lt;&gt;"nn","•",""),"")</f>
        <v/>
      </c>
      <c r="BA30" s="1" t="str">
        <f ca="1">IF(($A30&lt;&gt;"")*(BA$1&lt;&gt;""),IF(_xlfn.XLOOKUP(BA$1,Attendance_sorted_S!$B29:$CW29,Attendance_sorted_S!$B29:$CW29,"nn")&lt;&gt;"nn","•",""),"")</f>
        <v/>
      </c>
      <c r="BB30" s="1" t="str">
        <f ca="1">IF(($A30&lt;&gt;"")*(BB$1&lt;&gt;""),IF(_xlfn.XLOOKUP(BB$1,Attendance_sorted_S!$B29:$CW29,Attendance_sorted_S!$B29:$CW29,"nn")&lt;&gt;"nn","•",""),"")</f>
        <v/>
      </c>
      <c r="BC30" s="1" t="str">
        <f ca="1">IF(($A30&lt;&gt;"")*(BC$1&lt;&gt;""),IF(_xlfn.XLOOKUP(BC$1,Attendance_sorted_S!$B29:$CW29,Attendance_sorted_S!$B29:$CW29,"nn")&lt;&gt;"nn","•",""),"")</f>
        <v/>
      </c>
      <c r="BD30" s="1" t="str">
        <f ca="1">IF(($A30&lt;&gt;"")*(BD$1&lt;&gt;""),IF(_xlfn.XLOOKUP(BD$1,Attendance_sorted_S!$B29:$CW29,Attendance_sorted_S!$B29:$CW29,"nn")&lt;&gt;"nn","•",""),"")</f>
        <v/>
      </c>
      <c r="BE30" s="1" t="str">
        <f ca="1">IF(($A30&lt;&gt;"")*(BE$1&lt;&gt;""),IF(_xlfn.XLOOKUP(BE$1,Attendance_sorted_S!$B29:$CW29,Attendance_sorted_S!$B29:$CW29,"nn")&lt;&gt;"nn","•",""),"")</f>
        <v/>
      </c>
      <c r="BF30" s="1" t="str">
        <f ca="1">IF(($A30&lt;&gt;"")*(BF$1&lt;&gt;""),IF(_xlfn.XLOOKUP(BF$1,Attendance_sorted_S!$B29:$CW29,Attendance_sorted_S!$B29:$CW29,"nn")&lt;&gt;"nn","•",""),"")</f>
        <v/>
      </c>
      <c r="BG30" s="1" t="str">
        <f ca="1">IF(($A30&lt;&gt;"")*(BG$1&lt;&gt;""),IF(_xlfn.XLOOKUP(BG$1,Attendance_sorted_S!$B29:$CW29,Attendance_sorted_S!$B29:$CW29,"nn")&lt;&gt;"nn","•",""),"")</f>
        <v/>
      </c>
      <c r="BH30" s="1" t="str">
        <f ca="1">IF(($A30&lt;&gt;"")*(BH$1&lt;&gt;""),IF(_xlfn.XLOOKUP(BH$1,Attendance_sorted_S!$B29:$CW29,Attendance_sorted_S!$B29:$CW29,"nn")&lt;&gt;"nn","•",""),"")</f>
        <v/>
      </c>
      <c r="BI30" s="1" t="str">
        <f ca="1">IF(($A30&lt;&gt;"")*(BI$1&lt;&gt;""),IF(_xlfn.XLOOKUP(BI$1,Attendance_sorted_S!$B29:$CW29,Attendance_sorted_S!$B29:$CW29,"nn")&lt;&gt;"nn","•",""),"")</f>
        <v/>
      </c>
      <c r="BJ30" s="1" t="str">
        <f ca="1">IF(($A30&lt;&gt;"")*(BJ$1&lt;&gt;""),IF(_xlfn.XLOOKUP(BJ$1,Attendance_sorted_S!$B29:$CW29,Attendance_sorted_S!$B29:$CW29,"nn")&lt;&gt;"nn","•",""),"")</f>
        <v/>
      </c>
      <c r="BK30" s="1" t="str">
        <f ca="1">IF(($A30&lt;&gt;"")*(BK$1&lt;&gt;""),IF(_xlfn.XLOOKUP(BK$1,Attendance_sorted_S!$B29:$CW29,Attendance_sorted_S!$B29:$CW29,"nn")&lt;&gt;"nn","•",""),"")</f>
        <v/>
      </c>
      <c r="BL30" s="1" t="str">
        <f ca="1">IF(($A30&lt;&gt;"")*(BL$1&lt;&gt;""),IF(_xlfn.XLOOKUP(BL$1,Attendance_sorted_S!$B29:$CW29,Attendance_sorted_S!$B29:$CW29,"nn")&lt;&gt;"nn","•",""),"")</f>
        <v/>
      </c>
      <c r="BM30" s="1" t="str">
        <f ca="1">IF(($A30&lt;&gt;"")*(BM$1&lt;&gt;""),IF(_xlfn.XLOOKUP(BM$1,Attendance_sorted_S!$B29:$CW29,Attendance_sorted_S!$B29:$CW29,"nn")&lt;&gt;"nn","•",""),"")</f>
        <v/>
      </c>
      <c r="BN30" s="1" t="str">
        <f ca="1">IF(($A30&lt;&gt;"")*(BN$1&lt;&gt;""),IF(_xlfn.XLOOKUP(BN$1,Attendance_sorted_S!$B29:$CW29,Attendance_sorted_S!$B29:$CW29,"nn")&lt;&gt;"nn","•",""),"")</f>
        <v/>
      </c>
      <c r="BO30" s="1" t="str">
        <f ca="1">IF(($A30&lt;&gt;"")*(BO$1&lt;&gt;""),IF(_xlfn.XLOOKUP(BO$1,Attendance_sorted_S!$B29:$CW29,Attendance_sorted_S!$B29:$CW29,"nn")&lt;&gt;"nn","•",""),"")</f>
        <v/>
      </c>
      <c r="BP30" s="1" t="str">
        <f ca="1">IF(($A30&lt;&gt;"")*(BP$1&lt;&gt;""),IF(_xlfn.XLOOKUP(BP$1,Attendance_sorted_S!$B29:$CW29,Attendance_sorted_S!$B29:$CW29,"nn")&lt;&gt;"nn","•",""),"")</f>
        <v/>
      </c>
      <c r="BQ30" s="1" t="str">
        <f ca="1">IF(($A30&lt;&gt;"")*(BQ$1&lt;&gt;""),IF(_xlfn.XLOOKUP(BQ$1,Attendance_sorted_S!$B29:$CW29,Attendance_sorted_S!$B29:$CW29,"nn")&lt;&gt;"nn","•",""),"")</f>
        <v/>
      </c>
      <c r="BR30" s="1" t="str">
        <f ca="1">IF(($A30&lt;&gt;"")*(BR$1&lt;&gt;""),IF(_xlfn.XLOOKUP(BR$1,Attendance_sorted_S!$B29:$CW29,Attendance_sorted_S!$B29:$CW29,"nn")&lt;&gt;"nn","•",""),"")</f>
        <v/>
      </c>
      <c r="BS30" s="1" t="str">
        <f ca="1">IF(($A30&lt;&gt;"")*(BS$1&lt;&gt;""),IF(_xlfn.XLOOKUP(BS$1,Attendance_sorted_S!$B29:$CW29,Attendance_sorted_S!$B29:$CW29,"nn")&lt;&gt;"nn","•",""),"")</f>
        <v/>
      </c>
      <c r="BT30" s="1" t="str">
        <f ca="1">IF(($A30&lt;&gt;"")*(BT$1&lt;&gt;""),IF(_xlfn.XLOOKUP(BT$1,Attendance_sorted_S!$B29:$CW29,Attendance_sorted_S!$B29:$CW29,"nn")&lt;&gt;"nn","•",""),"")</f>
        <v/>
      </c>
      <c r="BU30" s="1" t="str">
        <f ca="1">IF(($A30&lt;&gt;"")*(BU$1&lt;&gt;""),IF(_xlfn.XLOOKUP(BU$1,Attendance_sorted_S!$B29:$CW29,Attendance_sorted_S!$B29:$CW29,"nn")&lt;&gt;"nn","•",""),"")</f>
        <v/>
      </c>
      <c r="BV30" s="1" t="str">
        <f ca="1">IF(($A30&lt;&gt;"")*(BV$1&lt;&gt;""),IF(_xlfn.XLOOKUP(BV$1,Attendance_sorted_S!$B29:$CW29,Attendance_sorted_S!$B29:$CW29,"nn")&lt;&gt;"nn","•",""),"")</f>
        <v/>
      </c>
      <c r="BW30" s="1" t="str">
        <f ca="1">IF(($A30&lt;&gt;"")*(BW$1&lt;&gt;""),IF(_xlfn.XLOOKUP(BW$1,Attendance_sorted_S!$B29:$CW29,Attendance_sorted_S!$B29:$CW29,"nn")&lt;&gt;"nn","•",""),"")</f>
        <v/>
      </c>
      <c r="BX30" s="1" t="str">
        <f ca="1">IF(($A30&lt;&gt;"")*(BX$1&lt;&gt;""),IF(_xlfn.XLOOKUP(BX$1,Attendance_sorted_S!$B29:$CW29,Attendance_sorted_S!$B29:$CW29,"nn")&lt;&gt;"nn","•",""),"")</f>
        <v/>
      </c>
      <c r="BY30" s="1" t="str">
        <f ca="1">IF(($A30&lt;&gt;"")*(BY$1&lt;&gt;""),IF(_xlfn.XLOOKUP(BY$1,Attendance_sorted_S!$B29:$CW29,Attendance_sorted_S!$B29:$CW29,"nn")&lt;&gt;"nn","•",""),"")</f>
        <v/>
      </c>
      <c r="BZ30" s="1" t="str">
        <f ca="1">IF(($A30&lt;&gt;"")*(BZ$1&lt;&gt;""),IF(_xlfn.XLOOKUP(BZ$1,Attendance_sorted_S!$B29:$CW29,Attendance_sorted_S!$B29:$CW29,"nn")&lt;&gt;"nn","•",""),"")</f>
        <v/>
      </c>
      <c r="CA30" s="1" t="str">
        <f ca="1">IF(($A30&lt;&gt;"")*(CA$1&lt;&gt;""),IF(_xlfn.XLOOKUP(CA$1,Attendance_sorted_S!$B29:$CW29,Attendance_sorted_S!$B29:$CW29,"nn")&lt;&gt;"nn","•",""),"")</f>
        <v/>
      </c>
      <c r="CB30" s="1" t="str">
        <f ca="1">IF(($A30&lt;&gt;"")*(CB$1&lt;&gt;""),IF(_xlfn.XLOOKUP(CB$1,Attendance_sorted_S!$B29:$CW29,Attendance_sorted_S!$B29:$CW29,"nn")&lt;&gt;"nn","•",""),"")</f>
        <v/>
      </c>
      <c r="CC30" s="1" t="str">
        <f ca="1">IF(($A30&lt;&gt;"")*(CC$1&lt;&gt;""),IF(_xlfn.XLOOKUP(CC$1,Attendance_sorted_S!$B29:$CW29,Attendance_sorted_S!$B29:$CW29,"nn")&lt;&gt;"nn","•",""),"")</f>
        <v/>
      </c>
      <c r="CD30" s="1" t="str">
        <f ca="1">IF(($A30&lt;&gt;"")*(CD$1&lt;&gt;""),IF(_xlfn.XLOOKUP(CD$1,Attendance_sorted_S!$B29:$CW29,Attendance_sorted_S!$B29:$CW29,"nn")&lt;&gt;"nn","•",""),"")</f>
        <v/>
      </c>
      <c r="CE30" s="1" t="str">
        <f ca="1">IF(($A30&lt;&gt;"")*(CE$1&lt;&gt;""),IF(_xlfn.XLOOKUP(CE$1,Attendance_sorted_S!$B29:$CW29,Attendance_sorted_S!$B29:$CW29,"nn")&lt;&gt;"nn","•",""),"")</f>
        <v/>
      </c>
      <c r="CF30" s="1" t="str">
        <f ca="1">IF(($A30&lt;&gt;"")*(CF$1&lt;&gt;""),IF(_xlfn.XLOOKUP(CF$1,Attendance_sorted_S!$B29:$CW29,Attendance_sorted_S!$B29:$CW29,"nn")&lt;&gt;"nn","•",""),"")</f>
        <v/>
      </c>
      <c r="CG30" s="1" t="str">
        <f ca="1">IF(($A30&lt;&gt;"")*(CG$1&lt;&gt;""),IF(_xlfn.XLOOKUP(CG$1,Attendance_sorted_S!$B29:$CW29,Attendance_sorted_S!$B29:$CW29,"nn")&lt;&gt;"nn","•",""),"")</f>
        <v/>
      </c>
      <c r="CH30" s="1" t="str">
        <f ca="1">IF(($A30&lt;&gt;"")*(CH$1&lt;&gt;""),IF(_xlfn.XLOOKUP(CH$1,Attendance_sorted_S!$B29:$CW29,Attendance_sorted_S!$B29:$CW29,"nn")&lt;&gt;"nn","•",""),"")</f>
        <v/>
      </c>
      <c r="CI30" s="1" t="str">
        <f ca="1">IF(($A30&lt;&gt;"")*(CI$1&lt;&gt;""),IF(_xlfn.XLOOKUP(CI$1,Attendance_sorted_S!$B29:$CW29,Attendance_sorted_S!$B29:$CW29,"nn")&lt;&gt;"nn","•",""),"")</f>
        <v/>
      </c>
      <c r="CJ30" s="1" t="str">
        <f ca="1">IF(($A30&lt;&gt;"")*(CJ$1&lt;&gt;""),IF(_xlfn.XLOOKUP(CJ$1,Attendance_sorted_S!$B29:$CW29,Attendance_sorted_S!$B29:$CW29,"nn")&lt;&gt;"nn","•",""),"")</f>
        <v/>
      </c>
      <c r="CK30" s="1" t="str">
        <f ca="1">IF(($A30&lt;&gt;"")*(CK$1&lt;&gt;""),IF(_xlfn.XLOOKUP(CK$1,Attendance_sorted_S!$B29:$CW29,Attendance_sorted_S!$B29:$CW29,"nn")&lt;&gt;"nn","•",""),"")</f>
        <v/>
      </c>
      <c r="CL30" s="1" t="str">
        <f ca="1">IF(($A30&lt;&gt;"")*(CL$1&lt;&gt;""),IF(_xlfn.XLOOKUP(CL$1,Attendance_sorted_S!$B29:$CW29,Attendance_sorted_S!$B29:$CW29,"nn")&lt;&gt;"nn","•",""),"")</f>
        <v/>
      </c>
      <c r="CM30" s="1" t="str">
        <f ca="1">IF(($A30&lt;&gt;"")*(CM$1&lt;&gt;""),IF(_xlfn.XLOOKUP(CM$1,Attendance_sorted_S!$B29:$CW29,Attendance_sorted_S!$B29:$CW29,"nn")&lt;&gt;"nn","•",""),"")</f>
        <v/>
      </c>
      <c r="CN30" s="1" t="str">
        <f ca="1">IF(($A30&lt;&gt;"")*(CN$1&lt;&gt;""),IF(_xlfn.XLOOKUP(CN$1,Attendance_sorted_S!$B29:$CW29,Attendance_sorted_S!$B29:$CW29,"nn")&lt;&gt;"nn","•",""),"")</f>
        <v/>
      </c>
      <c r="CO30" s="1" t="str">
        <f ca="1">IF(($A30&lt;&gt;"")*(CO$1&lt;&gt;""),IF(_xlfn.XLOOKUP(CO$1,Attendance_sorted_S!$B29:$CW29,Attendance_sorted_S!$B29:$CW29,"nn")&lt;&gt;"nn","•",""),"")</f>
        <v/>
      </c>
      <c r="CP30" s="1" t="str">
        <f ca="1">IF(($A30&lt;&gt;"")*(CP$1&lt;&gt;""),IF(_xlfn.XLOOKUP(CP$1,Attendance_sorted_S!$B29:$CW29,Attendance_sorted_S!$B29:$CW29,"nn")&lt;&gt;"nn","•",""),"")</f>
        <v/>
      </c>
      <c r="CQ30" s="1" t="str">
        <f ca="1">IF(($A30&lt;&gt;"")*(CQ$1&lt;&gt;""),IF(_xlfn.XLOOKUP(CQ$1,Attendance_sorted_S!$B29:$CW29,Attendance_sorted_S!$B29:$CW29,"nn")&lt;&gt;"nn","•",""),"")</f>
        <v/>
      </c>
      <c r="CR30" s="1" t="str">
        <f ca="1">IF(($A30&lt;&gt;"")*(CR$1&lt;&gt;""),IF(_xlfn.XLOOKUP(CR$1,Attendance_sorted_S!$B29:$CW29,Attendance_sorted_S!$B29:$CW29,"nn")&lt;&gt;"nn","•",""),"")</f>
        <v/>
      </c>
      <c r="CS30" s="1" t="str">
        <f ca="1">IF(($A30&lt;&gt;"")*(CS$1&lt;&gt;""),IF(_xlfn.XLOOKUP(CS$1,Attendance_sorted_S!$B29:$CW29,Attendance_sorted_S!$B29:$CW29,"nn")&lt;&gt;"nn","•",""),"")</f>
        <v/>
      </c>
      <c r="CT30" s="1" t="str">
        <f ca="1">IF(($A30&lt;&gt;"")*(CT$1&lt;&gt;""),IF(_xlfn.XLOOKUP(CT$1,Attendance_sorted_S!$B29:$CW29,Attendance_sorted_S!$B29:$CW29,"nn")&lt;&gt;"nn","•",""),"")</f>
        <v/>
      </c>
      <c r="CU30" s="1" t="str">
        <f ca="1">IF(($A30&lt;&gt;"")*(CU$1&lt;&gt;""),IF(_xlfn.XLOOKUP(CU$1,Attendance_sorted_S!$B29:$CW29,Attendance_sorted_S!$B29:$CW29,"nn")&lt;&gt;"nn","•",""),"")</f>
        <v/>
      </c>
      <c r="CV30" s="1" t="str">
        <f ca="1">IF(($A30&lt;&gt;"")*(CV$1&lt;&gt;""),IF(_xlfn.XLOOKUP(CV$1,Attendance_sorted_S!$B29:$CW29,Attendance_sorted_S!$B29:$CW29,"nn")&lt;&gt;"nn","•",""),"")</f>
        <v/>
      </c>
      <c r="CW30" s="1" t="str">
        <f ca="1">IF(($A30&lt;&gt;"")*(CW$1&lt;&gt;""),IF(_xlfn.XLOOKUP(CW$1,Attendance_sorted_S!$B29:$CW29,Attendance_sorted_S!$B29:$CW29,"nn")&lt;&gt;"nn","•",""),"")</f>
        <v/>
      </c>
    </row>
    <row r="31" spans="1:101">
      <c r="A31" s="1"/>
      <c r="B31" s="1" t="str">
        <f ca="1">IF(($A31&lt;&gt;"")*(B$1&lt;&gt;""),IF(_xlfn.XLOOKUP(B$1,Attendance_sorted_S!$B30:$CW30,Attendance_sorted_S!$B30:$CW30,"nn")&lt;&gt;"nn","•",""),"")</f>
        <v/>
      </c>
      <c r="C31" s="1" t="str">
        <f ca="1">IF(($A31&lt;&gt;"")*(C$1&lt;&gt;""),IF(_xlfn.XLOOKUP(C$1,Attendance_sorted_S!$B30:$CW30,Attendance_sorted_S!$B30:$CW30,"nn")&lt;&gt;"nn","•",""),"")</f>
        <v/>
      </c>
      <c r="D31" s="1" t="str">
        <f ca="1">IF(($A31&lt;&gt;"")*(D$1&lt;&gt;""),IF(_xlfn.XLOOKUP(D$1,Attendance_sorted_S!$B30:$CW30,Attendance_sorted_S!$B30:$CW30,"nn")&lt;&gt;"nn","•",""),"")</f>
        <v/>
      </c>
      <c r="E31" s="1" t="str">
        <f ca="1">IF(($A31&lt;&gt;"")*(E$1&lt;&gt;""),IF(_xlfn.XLOOKUP(E$1,Attendance_sorted_S!$B30:$CW30,Attendance_sorted_S!$B30:$CW30,"nn")&lt;&gt;"nn","•",""),"")</f>
        <v/>
      </c>
      <c r="F31" s="1" t="str">
        <f ca="1">IF(($A31&lt;&gt;"")*(F$1&lt;&gt;""),IF(_xlfn.XLOOKUP(F$1,Attendance_sorted_S!$B30:$CW30,Attendance_sorted_S!$B30:$CW30,"nn")&lt;&gt;"nn","•",""),"")</f>
        <v/>
      </c>
      <c r="G31" s="1" t="str">
        <f ca="1">IF(($A31&lt;&gt;"")*(G$1&lt;&gt;""),IF(_xlfn.XLOOKUP(G$1,Attendance_sorted_S!$B30:$CW30,Attendance_sorted_S!$B30:$CW30,"nn")&lt;&gt;"nn","•",""),"")</f>
        <v/>
      </c>
      <c r="H31" s="1" t="str">
        <f ca="1">IF(($A31&lt;&gt;"")*(H$1&lt;&gt;""),IF(_xlfn.XLOOKUP(H$1,Attendance_sorted_S!$B30:$CW30,Attendance_sorted_S!$B30:$CW30,"nn")&lt;&gt;"nn","•",""),"")</f>
        <v/>
      </c>
      <c r="I31" s="1" t="str">
        <f ca="1">IF(($A31&lt;&gt;"")*(I$1&lt;&gt;""),IF(_xlfn.XLOOKUP(I$1,Attendance_sorted_S!$B30:$CW30,Attendance_sorted_S!$B30:$CW30,"nn")&lt;&gt;"nn","•",""),"")</f>
        <v/>
      </c>
      <c r="J31" s="1" t="str">
        <f ca="1">IF(($A31&lt;&gt;"")*(J$1&lt;&gt;""),IF(_xlfn.XLOOKUP(J$1,Attendance_sorted_S!$B30:$CW30,Attendance_sorted_S!$B30:$CW30,"nn")&lt;&gt;"nn","•",""),"")</f>
        <v/>
      </c>
      <c r="K31" s="1" t="str">
        <f ca="1">IF(($A31&lt;&gt;"")*(K$1&lt;&gt;""),IF(_xlfn.XLOOKUP(K$1,Attendance_sorted_S!$B30:$CW30,Attendance_sorted_S!$B30:$CW30,"nn")&lt;&gt;"nn","•",""),"")</f>
        <v/>
      </c>
      <c r="L31" s="1" t="str">
        <f ca="1">IF(($A31&lt;&gt;"")*(L$1&lt;&gt;""),IF(_xlfn.XLOOKUP(L$1,Attendance_sorted_S!$B30:$CW30,Attendance_sorted_S!$B30:$CW30,"nn")&lt;&gt;"nn","•",""),"")</f>
        <v/>
      </c>
      <c r="M31" s="1" t="str">
        <f ca="1">IF(($A31&lt;&gt;"")*(M$1&lt;&gt;""),IF(_xlfn.XLOOKUP(M$1,Attendance_sorted_S!$B30:$CW30,Attendance_sorted_S!$B30:$CW30,"nn")&lt;&gt;"nn","•",""),"")</f>
        <v/>
      </c>
      <c r="N31" s="1" t="str">
        <f ca="1">IF(($A31&lt;&gt;"")*(N$1&lt;&gt;""),IF(_xlfn.XLOOKUP(N$1,Attendance_sorted_S!$B30:$CW30,Attendance_sorted_S!$B30:$CW30,"nn")&lt;&gt;"nn","•",""),"")</f>
        <v/>
      </c>
      <c r="O31" s="1" t="str">
        <f ca="1">IF(($A31&lt;&gt;"")*(O$1&lt;&gt;""),IF(_xlfn.XLOOKUP(O$1,Attendance_sorted_S!$B30:$CW30,Attendance_sorted_S!$B30:$CW30,"nn")&lt;&gt;"nn","•",""),"")</f>
        <v/>
      </c>
      <c r="P31" s="1" t="str">
        <f ca="1">IF(($A31&lt;&gt;"")*(P$1&lt;&gt;""),IF(_xlfn.XLOOKUP(P$1,Attendance_sorted_S!$B30:$CW30,Attendance_sorted_S!$B30:$CW30,"nn")&lt;&gt;"nn","•",""),"")</f>
        <v/>
      </c>
      <c r="Q31" s="1" t="str">
        <f ca="1">IF(($A31&lt;&gt;"")*(Q$1&lt;&gt;""),IF(_xlfn.XLOOKUP(Q$1,Attendance_sorted_S!$B30:$CW30,Attendance_sorted_S!$B30:$CW30,"nn")&lt;&gt;"nn","•",""),"")</f>
        <v/>
      </c>
      <c r="R31" s="1" t="str">
        <f ca="1">IF(($A31&lt;&gt;"")*(R$1&lt;&gt;""),IF(_xlfn.XLOOKUP(R$1,Attendance_sorted_S!$B30:$CW30,Attendance_sorted_S!$B30:$CW30,"nn")&lt;&gt;"nn","•",""),"")</f>
        <v/>
      </c>
      <c r="S31" s="1" t="str">
        <f ca="1">IF(($A31&lt;&gt;"")*(S$1&lt;&gt;""),IF(_xlfn.XLOOKUP(S$1,Attendance_sorted_S!$B30:$CW30,Attendance_sorted_S!$B30:$CW30,"nn")&lt;&gt;"nn","•",""),"")</f>
        <v/>
      </c>
      <c r="T31" s="1" t="str">
        <f ca="1">IF(($A31&lt;&gt;"")*(T$1&lt;&gt;""),IF(_xlfn.XLOOKUP(T$1,Attendance_sorted_S!$B30:$CW30,Attendance_sorted_S!$B30:$CW30,"nn")&lt;&gt;"nn","•",""),"")</f>
        <v/>
      </c>
      <c r="U31" s="1" t="str">
        <f ca="1">IF(($A31&lt;&gt;"")*(U$1&lt;&gt;""),IF(_xlfn.XLOOKUP(U$1,Attendance_sorted_S!$B30:$CW30,Attendance_sorted_S!$B30:$CW30,"nn")&lt;&gt;"nn","•",""),"")</f>
        <v/>
      </c>
      <c r="V31" s="1" t="str">
        <f ca="1">IF(($A31&lt;&gt;"")*(V$1&lt;&gt;""),IF(_xlfn.XLOOKUP(V$1,Attendance_sorted_S!$B30:$CW30,Attendance_sorted_S!$B30:$CW30,"nn")&lt;&gt;"nn","•",""),"")</f>
        <v/>
      </c>
      <c r="W31" s="1" t="str">
        <f ca="1">IF(($A31&lt;&gt;"")*(W$1&lt;&gt;""),IF(_xlfn.XLOOKUP(W$1,Attendance_sorted_S!$B30:$CW30,Attendance_sorted_S!$B30:$CW30,"nn")&lt;&gt;"nn","•",""),"")</f>
        <v/>
      </c>
      <c r="X31" s="1" t="str">
        <f ca="1">IF(($A31&lt;&gt;"")*(X$1&lt;&gt;""),IF(_xlfn.XLOOKUP(X$1,Attendance_sorted_S!$B30:$CW30,Attendance_sorted_S!$B30:$CW30,"nn")&lt;&gt;"nn","•",""),"")</f>
        <v/>
      </c>
      <c r="Y31" s="1" t="str">
        <f ca="1">IF(($A31&lt;&gt;"")*(Y$1&lt;&gt;""),IF(_xlfn.XLOOKUP(Y$1,Attendance_sorted_S!$B30:$CW30,Attendance_sorted_S!$B30:$CW30,"nn")&lt;&gt;"nn","•",""),"")</f>
        <v/>
      </c>
      <c r="Z31" s="1" t="str">
        <f ca="1">IF(($A31&lt;&gt;"")*(Z$1&lt;&gt;""),IF(_xlfn.XLOOKUP(Z$1,Attendance_sorted_S!$B30:$CW30,Attendance_sorted_S!$B30:$CW30,"nn")&lt;&gt;"nn","•",""),"")</f>
        <v/>
      </c>
      <c r="AA31" s="1" t="str">
        <f ca="1">IF(($A31&lt;&gt;"")*(AA$1&lt;&gt;""),IF(_xlfn.XLOOKUP(AA$1,Attendance_sorted_S!$B30:$CW30,Attendance_sorted_S!$B30:$CW30,"nn")&lt;&gt;"nn","•",""),"")</f>
        <v/>
      </c>
      <c r="AB31" s="1" t="str">
        <f ca="1">IF(($A31&lt;&gt;"")*(AB$1&lt;&gt;""),IF(_xlfn.XLOOKUP(AB$1,Attendance_sorted_S!$B30:$CW30,Attendance_sorted_S!$B30:$CW30,"nn")&lt;&gt;"nn","•",""),"")</f>
        <v/>
      </c>
      <c r="AC31" s="1" t="str">
        <f ca="1">IF(($A31&lt;&gt;"")*(AC$1&lt;&gt;""),IF(_xlfn.XLOOKUP(AC$1,Attendance_sorted_S!$B30:$CW30,Attendance_sorted_S!$B30:$CW30,"nn")&lt;&gt;"nn","•",""),"")</f>
        <v/>
      </c>
      <c r="AD31" s="1" t="str">
        <f ca="1">IF(($A31&lt;&gt;"")*(AD$1&lt;&gt;""),IF(_xlfn.XLOOKUP(AD$1,Attendance_sorted_S!$B30:$CW30,Attendance_sorted_S!$B30:$CW30,"nn")&lt;&gt;"nn","•",""),"")</f>
        <v/>
      </c>
      <c r="AE31" s="1" t="str">
        <f ca="1">IF(($A31&lt;&gt;"")*(AE$1&lt;&gt;""),IF(_xlfn.XLOOKUP(AE$1,Attendance_sorted_S!$B30:$CW30,Attendance_sorted_S!$B30:$CW30,"nn")&lt;&gt;"nn","•",""),"")</f>
        <v/>
      </c>
      <c r="AF31" s="1" t="str">
        <f ca="1">IF(($A31&lt;&gt;"")*(AF$1&lt;&gt;""),IF(_xlfn.XLOOKUP(AF$1,Attendance_sorted_S!$B30:$CW30,Attendance_sorted_S!$B30:$CW30,"nn")&lt;&gt;"nn","•",""),"")</f>
        <v/>
      </c>
      <c r="AG31" s="1" t="str">
        <f ca="1">IF(($A31&lt;&gt;"")*(AG$1&lt;&gt;""),IF(_xlfn.XLOOKUP(AG$1,Attendance_sorted_S!$B30:$CW30,Attendance_sorted_S!$B30:$CW30,"nn")&lt;&gt;"nn","•",""),"")</f>
        <v/>
      </c>
      <c r="AH31" s="1" t="str">
        <f ca="1">IF(($A31&lt;&gt;"")*(AH$1&lt;&gt;""),IF(_xlfn.XLOOKUP(AH$1,Attendance_sorted_S!$B30:$CW30,Attendance_sorted_S!$B30:$CW30,"nn")&lt;&gt;"nn","•",""),"")</f>
        <v/>
      </c>
      <c r="AI31" s="1" t="str">
        <f ca="1">IF(($A31&lt;&gt;"")*(AI$1&lt;&gt;""),IF(_xlfn.XLOOKUP(AI$1,Attendance_sorted_S!$B30:$CW30,Attendance_sorted_S!$B30:$CW30,"nn")&lt;&gt;"nn","•",""),"")</f>
        <v/>
      </c>
      <c r="AJ31" s="1" t="str">
        <f ca="1">IF(($A31&lt;&gt;"")*(AJ$1&lt;&gt;""),IF(_xlfn.XLOOKUP(AJ$1,Attendance_sorted_S!$B30:$CW30,Attendance_sorted_S!$B30:$CW30,"nn")&lt;&gt;"nn","•",""),"")</f>
        <v/>
      </c>
      <c r="AK31" s="1" t="str">
        <f ca="1">IF(($A31&lt;&gt;"")*(AK$1&lt;&gt;""),IF(_xlfn.XLOOKUP(AK$1,Attendance_sorted_S!$B30:$CW30,Attendance_sorted_S!$B30:$CW30,"nn")&lt;&gt;"nn","•",""),"")</f>
        <v/>
      </c>
      <c r="AL31" s="1" t="str">
        <f ca="1">IF(($A31&lt;&gt;"")*(AL$1&lt;&gt;""),IF(_xlfn.XLOOKUP(AL$1,Attendance_sorted_S!$B30:$CW30,Attendance_sorted_S!$B30:$CW30,"nn")&lt;&gt;"nn","•",""),"")</f>
        <v/>
      </c>
      <c r="AM31" s="1" t="str">
        <f ca="1">IF(($A31&lt;&gt;"")*(AM$1&lt;&gt;""),IF(_xlfn.XLOOKUP(AM$1,Attendance_sorted_S!$B30:$CW30,Attendance_sorted_S!$B30:$CW30,"nn")&lt;&gt;"nn","•",""),"")</f>
        <v/>
      </c>
      <c r="AN31" s="1" t="str">
        <f ca="1">IF(($A31&lt;&gt;"")*(AN$1&lt;&gt;""),IF(_xlfn.XLOOKUP(AN$1,Attendance_sorted_S!$B30:$CW30,Attendance_sorted_S!$B30:$CW30,"nn")&lt;&gt;"nn","•",""),"")</f>
        <v/>
      </c>
      <c r="AO31" s="1" t="str">
        <f ca="1">IF(($A31&lt;&gt;"")*(AO$1&lt;&gt;""),IF(_xlfn.XLOOKUP(AO$1,Attendance_sorted_S!$B30:$CW30,Attendance_sorted_S!$B30:$CW30,"nn")&lt;&gt;"nn","•",""),"")</f>
        <v/>
      </c>
      <c r="AP31" s="1" t="str">
        <f ca="1">IF(($A31&lt;&gt;"")*(AP$1&lt;&gt;""),IF(_xlfn.XLOOKUP(AP$1,Attendance_sorted_S!$B30:$CW30,Attendance_sorted_S!$B30:$CW30,"nn")&lt;&gt;"nn","•",""),"")</f>
        <v/>
      </c>
      <c r="AQ31" s="1" t="str">
        <f ca="1">IF(($A31&lt;&gt;"")*(AQ$1&lt;&gt;""),IF(_xlfn.XLOOKUP(AQ$1,Attendance_sorted_S!$B30:$CW30,Attendance_sorted_S!$B30:$CW30,"nn")&lt;&gt;"nn","•",""),"")</f>
        <v/>
      </c>
      <c r="AR31" s="1" t="str">
        <f ca="1">IF(($A31&lt;&gt;"")*(AR$1&lt;&gt;""),IF(_xlfn.XLOOKUP(AR$1,Attendance_sorted_S!$B30:$CW30,Attendance_sorted_S!$B30:$CW30,"nn")&lt;&gt;"nn","•",""),"")</f>
        <v/>
      </c>
      <c r="AS31" s="1" t="str">
        <f ca="1">IF(($A31&lt;&gt;"")*(AS$1&lt;&gt;""),IF(_xlfn.XLOOKUP(AS$1,Attendance_sorted_S!$B30:$CW30,Attendance_sorted_S!$B30:$CW30,"nn")&lt;&gt;"nn","•",""),"")</f>
        <v/>
      </c>
      <c r="AT31" s="1" t="str">
        <f ca="1">IF(($A31&lt;&gt;"")*(AT$1&lt;&gt;""),IF(_xlfn.XLOOKUP(AT$1,Attendance_sorted_S!$B30:$CW30,Attendance_sorted_S!$B30:$CW30,"nn")&lt;&gt;"nn","•",""),"")</f>
        <v/>
      </c>
      <c r="AU31" s="1" t="str">
        <f ca="1">IF(($A31&lt;&gt;"")*(AU$1&lt;&gt;""),IF(_xlfn.XLOOKUP(AU$1,Attendance_sorted_S!$B30:$CW30,Attendance_sorted_S!$B30:$CW30,"nn")&lt;&gt;"nn","•",""),"")</f>
        <v/>
      </c>
      <c r="AV31" s="1" t="str">
        <f ca="1">IF(($A31&lt;&gt;"")*(AV$1&lt;&gt;""),IF(_xlfn.XLOOKUP(AV$1,Attendance_sorted_S!$B30:$CW30,Attendance_sorted_S!$B30:$CW30,"nn")&lt;&gt;"nn","•",""),"")</f>
        <v/>
      </c>
      <c r="AW31" s="1" t="str">
        <f ca="1">IF(($A31&lt;&gt;"")*(AW$1&lt;&gt;""),IF(_xlfn.XLOOKUP(AW$1,Attendance_sorted_S!$B30:$CW30,Attendance_sorted_S!$B30:$CW30,"nn")&lt;&gt;"nn","•",""),"")</f>
        <v/>
      </c>
      <c r="AX31" s="1" t="str">
        <f ca="1">IF(($A31&lt;&gt;"")*(AX$1&lt;&gt;""),IF(_xlfn.XLOOKUP(AX$1,Attendance_sorted_S!$B30:$CW30,Attendance_sorted_S!$B30:$CW30,"nn")&lt;&gt;"nn","•",""),"")</f>
        <v/>
      </c>
      <c r="AY31" s="1" t="str">
        <f ca="1">IF(($A31&lt;&gt;"")*(AY$1&lt;&gt;""),IF(_xlfn.XLOOKUP(AY$1,Attendance_sorted_S!$B30:$CW30,Attendance_sorted_S!$B30:$CW30,"nn")&lt;&gt;"nn","•",""),"")</f>
        <v/>
      </c>
      <c r="AZ31" s="1" t="str">
        <f ca="1">IF(($A31&lt;&gt;"")*(AZ$1&lt;&gt;""),IF(_xlfn.XLOOKUP(AZ$1,Attendance_sorted_S!$B30:$CW30,Attendance_sorted_S!$B30:$CW30,"nn")&lt;&gt;"nn","•",""),"")</f>
        <v/>
      </c>
      <c r="BA31" s="1" t="str">
        <f ca="1">IF(($A31&lt;&gt;"")*(BA$1&lt;&gt;""),IF(_xlfn.XLOOKUP(BA$1,Attendance_sorted_S!$B30:$CW30,Attendance_sorted_S!$B30:$CW30,"nn")&lt;&gt;"nn","•",""),"")</f>
        <v/>
      </c>
      <c r="BB31" s="1" t="str">
        <f ca="1">IF(($A31&lt;&gt;"")*(BB$1&lt;&gt;""),IF(_xlfn.XLOOKUP(BB$1,Attendance_sorted_S!$B30:$CW30,Attendance_sorted_S!$B30:$CW30,"nn")&lt;&gt;"nn","•",""),"")</f>
        <v/>
      </c>
      <c r="BC31" s="1" t="str">
        <f ca="1">IF(($A31&lt;&gt;"")*(BC$1&lt;&gt;""),IF(_xlfn.XLOOKUP(BC$1,Attendance_sorted_S!$B30:$CW30,Attendance_sorted_S!$B30:$CW30,"nn")&lt;&gt;"nn","•",""),"")</f>
        <v/>
      </c>
      <c r="BD31" s="1" t="str">
        <f ca="1">IF(($A31&lt;&gt;"")*(BD$1&lt;&gt;""),IF(_xlfn.XLOOKUP(BD$1,Attendance_sorted_S!$B30:$CW30,Attendance_sorted_S!$B30:$CW30,"nn")&lt;&gt;"nn","•",""),"")</f>
        <v/>
      </c>
      <c r="BE31" s="1" t="str">
        <f ca="1">IF(($A31&lt;&gt;"")*(BE$1&lt;&gt;""),IF(_xlfn.XLOOKUP(BE$1,Attendance_sorted_S!$B30:$CW30,Attendance_sorted_S!$B30:$CW30,"nn")&lt;&gt;"nn","•",""),"")</f>
        <v/>
      </c>
      <c r="BF31" s="1" t="str">
        <f ca="1">IF(($A31&lt;&gt;"")*(BF$1&lt;&gt;""),IF(_xlfn.XLOOKUP(BF$1,Attendance_sorted_S!$B30:$CW30,Attendance_sorted_S!$B30:$CW30,"nn")&lt;&gt;"nn","•",""),"")</f>
        <v/>
      </c>
      <c r="BG31" s="1" t="str">
        <f ca="1">IF(($A31&lt;&gt;"")*(BG$1&lt;&gt;""),IF(_xlfn.XLOOKUP(BG$1,Attendance_sorted_S!$B30:$CW30,Attendance_sorted_S!$B30:$CW30,"nn")&lt;&gt;"nn","•",""),"")</f>
        <v/>
      </c>
      <c r="BH31" s="1" t="str">
        <f ca="1">IF(($A31&lt;&gt;"")*(BH$1&lt;&gt;""),IF(_xlfn.XLOOKUP(BH$1,Attendance_sorted_S!$B30:$CW30,Attendance_sorted_S!$B30:$CW30,"nn")&lt;&gt;"nn","•",""),"")</f>
        <v/>
      </c>
      <c r="BI31" s="1" t="str">
        <f ca="1">IF(($A31&lt;&gt;"")*(BI$1&lt;&gt;""),IF(_xlfn.XLOOKUP(BI$1,Attendance_sorted_S!$B30:$CW30,Attendance_sorted_S!$B30:$CW30,"nn")&lt;&gt;"nn","•",""),"")</f>
        <v/>
      </c>
      <c r="BJ31" s="1" t="str">
        <f ca="1">IF(($A31&lt;&gt;"")*(BJ$1&lt;&gt;""),IF(_xlfn.XLOOKUP(BJ$1,Attendance_sorted_S!$B30:$CW30,Attendance_sorted_S!$B30:$CW30,"nn")&lt;&gt;"nn","•",""),"")</f>
        <v/>
      </c>
      <c r="BK31" s="1" t="str">
        <f ca="1">IF(($A31&lt;&gt;"")*(BK$1&lt;&gt;""),IF(_xlfn.XLOOKUP(BK$1,Attendance_sorted_S!$B30:$CW30,Attendance_sorted_S!$B30:$CW30,"nn")&lt;&gt;"nn","•",""),"")</f>
        <v/>
      </c>
      <c r="BL31" s="1" t="str">
        <f ca="1">IF(($A31&lt;&gt;"")*(BL$1&lt;&gt;""),IF(_xlfn.XLOOKUP(BL$1,Attendance_sorted_S!$B30:$CW30,Attendance_sorted_S!$B30:$CW30,"nn")&lt;&gt;"nn","•",""),"")</f>
        <v/>
      </c>
      <c r="BM31" s="1" t="str">
        <f ca="1">IF(($A31&lt;&gt;"")*(BM$1&lt;&gt;""),IF(_xlfn.XLOOKUP(BM$1,Attendance_sorted_S!$B30:$CW30,Attendance_sorted_S!$B30:$CW30,"nn")&lt;&gt;"nn","•",""),"")</f>
        <v/>
      </c>
      <c r="BN31" s="1" t="str">
        <f ca="1">IF(($A31&lt;&gt;"")*(BN$1&lt;&gt;""),IF(_xlfn.XLOOKUP(BN$1,Attendance_sorted_S!$B30:$CW30,Attendance_sorted_S!$B30:$CW30,"nn")&lt;&gt;"nn","•",""),"")</f>
        <v/>
      </c>
      <c r="BO31" s="1" t="str">
        <f ca="1">IF(($A31&lt;&gt;"")*(BO$1&lt;&gt;""),IF(_xlfn.XLOOKUP(BO$1,Attendance_sorted_S!$B30:$CW30,Attendance_sorted_S!$B30:$CW30,"nn")&lt;&gt;"nn","•",""),"")</f>
        <v/>
      </c>
      <c r="BP31" s="1" t="str">
        <f ca="1">IF(($A31&lt;&gt;"")*(BP$1&lt;&gt;""),IF(_xlfn.XLOOKUP(BP$1,Attendance_sorted_S!$B30:$CW30,Attendance_sorted_S!$B30:$CW30,"nn")&lt;&gt;"nn","•",""),"")</f>
        <v/>
      </c>
      <c r="BQ31" s="1" t="str">
        <f ca="1">IF(($A31&lt;&gt;"")*(BQ$1&lt;&gt;""),IF(_xlfn.XLOOKUP(BQ$1,Attendance_sorted_S!$B30:$CW30,Attendance_sorted_S!$B30:$CW30,"nn")&lt;&gt;"nn","•",""),"")</f>
        <v/>
      </c>
      <c r="BR31" s="1" t="str">
        <f ca="1">IF(($A31&lt;&gt;"")*(BR$1&lt;&gt;""),IF(_xlfn.XLOOKUP(BR$1,Attendance_sorted_S!$B30:$CW30,Attendance_sorted_S!$B30:$CW30,"nn")&lt;&gt;"nn","•",""),"")</f>
        <v/>
      </c>
      <c r="BS31" s="1" t="str">
        <f ca="1">IF(($A31&lt;&gt;"")*(BS$1&lt;&gt;""),IF(_xlfn.XLOOKUP(BS$1,Attendance_sorted_S!$B30:$CW30,Attendance_sorted_S!$B30:$CW30,"nn")&lt;&gt;"nn","•",""),"")</f>
        <v/>
      </c>
      <c r="BT31" s="1" t="str">
        <f ca="1">IF(($A31&lt;&gt;"")*(BT$1&lt;&gt;""),IF(_xlfn.XLOOKUP(BT$1,Attendance_sorted_S!$B30:$CW30,Attendance_sorted_S!$B30:$CW30,"nn")&lt;&gt;"nn","•",""),"")</f>
        <v/>
      </c>
      <c r="BU31" s="1" t="str">
        <f ca="1">IF(($A31&lt;&gt;"")*(BU$1&lt;&gt;""),IF(_xlfn.XLOOKUP(BU$1,Attendance_sorted_S!$B30:$CW30,Attendance_sorted_S!$B30:$CW30,"nn")&lt;&gt;"nn","•",""),"")</f>
        <v/>
      </c>
      <c r="BV31" s="1" t="str">
        <f ca="1">IF(($A31&lt;&gt;"")*(BV$1&lt;&gt;""),IF(_xlfn.XLOOKUP(BV$1,Attendance_sorted_S!$B30:$CW30,Attendance_sorted_S!$B30:$CW30,"nn")&lt;&gt;"nn","•",""),"")</f>
        <v/>
      </c>
      <c r="BW31" s="1" t="str">
        <f ca="1">IF(($A31&lt;&gt;"")*(BW$1&lt;&gt;""),IF(_xlfn.XLOOKUP(BW$1,Attendance_sorted_S!$B30:$CW30,Attendance_sorted_S!$B30:$CW30,"nn")&lt;&gt;"nn","•",""),"")</f>
        <v/>
      </c>
      <c r="BX31" s="1" t="str">
        <f ca="1">IF(($A31&lt;&gt;"")*(BX$1&lt;&gt;""),IF(_xlfn.XLOOKUP(BX$1,Attendance_sorted_S!$B30:$CW30,Attendance_sorted_S!$B30:$CW30,"nn")&lt;&gt;"nn","•",""),"")</f>
        <v/>
      </c>
      <c r="BY31" s="1" t="str">
        <f ca="1">IF(($A31&lt;&gt;"")*(BY$1&lt;&gt;""),IF(_xlfn.XLOOKUP(BY$1,Attendance_sorted_S!$B30:$CW30,Attendance_sorted_S!$B30:$CW30,"nn")&lt;&gt;"nn","•",""),"")</f>
        <v/>
      </c>
      <c r="BZ31" s="1" t="str">
        <f ca="1">IF(($A31&lt;&gt;"")*(BZ$1&lt;&gt;""),IF(_xlfn.XLOOKUP(BZ$1,Attendance_sorted_S!$B30:$CW30,Attendance_sorted_S!$B30:$CW30,"nn")&lt;&gt;"nn","•",""),"")</f>
        <v/>
      </c>
      <c r="CA31" s="1" t="str">
        <f ca="1">IF(($A31&lt;&gt;"")*(CA$1&lt;&gt;""),IF(_xlfn.XLOOKUP(CA$1,Attendance_sorted_S!$B30:$CW30,Attendance_sorted_S!$B30:$CW30,"nn")&lt;&gt;"nn","•",""),"")</f>
        <v/>
      </c>
      <c r="CB31" s="1" t="str">
        <f ca="1">IF(($A31&lt;&gt;"")*(CB$1&lt;&gt;""),IF(_xlfn.XLOOKUP(CB$1,Attendance_sorted_S!$B30:$CW30,Attendance_sorted_S!$B30:$CW30,"nn")&lt;&gt;"nn","•",""),"")</f>
        <v/>
      </c>
      <c r="CC31" s="1" t="str">
        <f ca="1">IF(($A31&lt;&gt;"")*(CC$1&lt;&gt;""),IF(_xlfn.XLOOKUP(CC$1,Attendance_sorted_S!$B30:$CW30,Attendance_sorted_S!$B30:$CW30,"nn")&lt;&gt;"nn","•",""),"")</f>
        <v/>
      </c>
      <c r="CD31" s="1" t="str">
        <f ca="1">IF(($A31&lt;&gt;"")*(CD$1&lt;&gt;""),IF(_xlfn.XLOOKUP(CD$1,Attendance_sorted_S!$B30:$CW30,Attendance_sorted_S!$B30:$CW30,"nn")&lt;&gt;"nn","•",""),"")</f>
        <v/>
      </c>
      <c r="CE31" s="1" t="str">
        <f ca="1">IF(($A31&lt;&gt;"")*(CE$1&lt;&gt;""),IF(_xlfn.XLOOKUP(CE$1,Attendance_sorted_S!$B30:$CW30,Attendance_sorted_S!$B30:$CW30,"nn")&lt;&gt;"nn","•",""),"")</f>
        <v/>
      </c>
      <c r="CF31" s="1" t="str">
        <f ca="1">IF(($A31&lt;&gt;"")*(CF$1&lt;&gt;""),IF(_xlfn.XLOOKUP(CF$1,Attendance_sorted_S!$B30:$CW30,Attendance_sorted_S!$B30:$CW30,"nn")&lt;&gt;"nn","•",""),"")</f>
        <v/>
      </c>
      <c r="CG31" s="1" t="str">
        <f ca="1">IF(($A31&lt;&gt;"")*(CG$1&lt;&gt;""),IF(_xlfn.XLOOKUP(CG$1,Attendance_sorted_S!$B30:$CW30,Attendance_sorted_S!$B30:$CW30,"nn")&lt;&gt;"nn","•",""),"")</f>
        <v/>
      </c>
      <c r="CH31" s="1" t="str">
        <f ca="1">IF(($A31&lt;&gt;"")*(CH$1&lt;&gt;""),IF(_xlfn.XLOOKUP(CH$1,Attendance_sorted_S!$B30:$CW30,Attendance_sorted_S!$B30:$CW30,"nn")&lt;&gt;"nn","•",""),"")</f>
        <v/>
      </c>
      <c r="CI31" s="1" t="str">
        <f ca="1">IF(($A31&lt;&gt;"")*(CI$1&lt;&gt;""),IF(_xlfn.XLOOKUP(CI$1,Attendance_sorted_S!$B30:$CW30,Attendance_sorted_S!$B30:$CW30,"nn")&lt;&gt;"nn","•",""),"")</f>
        <v/>
      </c>
      <c r="CJ31" s="1" t="str">
        <f ca="1">IF(($A31&lt;&gt;"")*(CJ$1&lt;&gt;""),IF(_xlfn.XLOOKUP(CJ$1,Attendance_sorted_S!$B30:$CW30,Attendance_sorted_S!$B30:$CW30,"nn")&lt;&gt;"nn","•",""),"")</f>
        <v/>
      </c>
      <c r="CK31" s="1" t="str">
        <f ca="1">IF(($A31&lt;&gt;"")*(CK$1&lt;&gt;""),IF(_xlfn.XLOOKUP(CK$1,Attendance_sorted_S!$B30:$CW30,Attendance_sorted_S!$B30:$CW30,"nn")&lt;&gt;"nn","•",""),"")</f>
        <v/>
      </c>
      <c r="CL31" s="1" t="str">
        <f ca="1">IF(($A31&lt;&gt;"")*(CL$1&lt;&gt;""),IF(_xlfn.XLOOKUP(CL$1,Attendance_sorted_S!$B30:$CW30,Attendance_sorted_S!$B30:$CW30,"nn")&lt;&gt;"nn","•",""),"")</f>
        <v/>
      </c>
      <c r="CM31" s="1" t="str">
        <f ca="1">IF(($A31&lt;&gt;"")*(CM$1&lt;&gt;""),IF(_xlfn.XLOOKUP(CM$1,Attendance_sorted_S!$B30:$CW30,Attendance_sorted_S!$B30:$CW30,"nn")&lt;&gt;"nn","•",""),"")</f>
        <v/>
      </c>
      <c r="CN31" s="1" t="str">
        <f ca="1">IF(($A31&lt;&gt;"")*(CN$1&lt;&gt;""),IF(_xlfn.XLOOKUP(CN$1,Attendance_sorted_S!$B30:$CW30,Attendance_sorted_S!$B30:$CW30,"nn")&lt;&gt;"nn","•",""),"")</f>
        <v/>
      </c>
      <c r="CO31" s="1" t="str">
        <f ca="1">IF(($A31&lt;&gt;"")*(CO$1&lt;&gt;""),IF(_xlfn.XLOOKUP(CO$1,Attendance_sorted_S!$B30:$CW30,Attendance_sorted_S!$B30:$CW30,"nn")&lt;&gt;"nn","•",""),"")</f>
        <v/>
      </c>
      <c r="CP31" s="1" t="str">
        <f ca="1">IF(($A31&lt;&gt;"")*(CP$1&lt;&gt;""),IF(_xlfn.XLOOKUP(CP$1,Attendance_sorted_S!$B30:$CW30,Attendance_sorted_S!$B30:$CW30,"nn")&lt;&gt;"nn","•",""),"")</f>
        <v/>
      </c>
      <c r="CQ31" s="1" t="str">
        <f ca="1">IF(($A31&lt;&gt;"")*(CQ$1&lt;&gt;""),IF(_xlfn.XLOOKUP(CQ$1,Attendance_sorted_S!$B30:$CW30,Attendance_sorted_S!$B30:$CW30,"nn")&lt;&gt;"nn","•",""),"")</f>
        <v/>
      </c>
      <c r="CR31" s="1" t="str">
        <f ca="1">IF(($A31&lt;&gt;"")*(CR$1&lt;&gt;""),IF(_xlfn.XLOOKUP(CR$1,Attendance_sorted_S!$B30:$CW30,Attendance_sorted_S!$B30:$CW30,"nn")&lt;&gt;"nn","•",""),"")</f>
        <v/>
      </c>
      <c r="CS31" s="1" t="str">
        <f ca="1">IF(($A31&lt;&gt;"")*(CS$1&lt;&gt;""),IF(_xlfn.XLOOKUP(CS$1,Attendance_sorted_S!$B30:$CW30,Attendance_sorted_S!$B30:$CW30,"nn")&lt;&gt;"nn","•",""),"")</f>
        <v/>
      </c>
      <c r="CT31" s="1" t="str">
        <f ca="1">IF(($A31&lt;&gt;"")*(CT$1&lt;&gt;""),IF(_xlfn.XLOOKUP(CT$1,Attendance_sorted_S!$B30:$CW30,Attendance_sorted_S!$B30:$CW30,"nn")&lt;&gt;"nn","•",""),"")</f>
        <v/>
      </c>
      <c r="CU31" s="1" t="str">
        <f ca="1">IF(($A31&lt;&gt;"")*(CU$1&lt;&gt;""),IF(_xlfn.XLOOKUP(CU$1,Attendance_sorted_S!$B30:$CW30,Attendance_sorted_S!$B30:$CW30,"nn")&lt;&gt;"nn","•",""),"")</f>
        <v/>
      </c>
      <c r="CV31" s="1" t="str">
        <f ca="1">IF(($A31&lt;&gt;"")*(CV$1&lt;&gt;""),IF(_xlfn.XLOOKUP(CV$1,Attendance_sorted_S!$B30:$CW30,Attendance_sorted_S!$B30:$CW30,"nn")&lt;&gt;"nn","•",""),"")</f>
        <v/>
      </c>
      <c r="CW31" s="1" t="str">
        <f ca="1">IF(($A31&lt;&gt;"")*(CW$1&lt;&gt;""),IF(_xlfn.XLOOKUP(CW$1,Attendance_sorted_S!$B30:$CW30,Attendance_sorted_S!$B30:$CW30,"nn")&lt;&gt;"nn","•",""),"")</f>
        <v/>
      </c>
    </row>
    <row r="32" spans="1:101">
      <c r="A32" s="1"/>
      <c r="B32" s="1" t="str">
        <f ca="1">IF(($A32&lt;&gt;"")*(B$1&lt;&gt;""),IF(_xlfn.XLOOKUP(B$1,Attendance_sorted_S!$B31:$CW31,Attendance_sorted_S!$B31:$CW31,"nn")&lt;&gt;"nn","•",""),"")</f>
        <v/>
      </c>
      <c r="C32" s="1" t="str">
        <f ca="1">IF(($A32&lt;&gt;"")*(C$1&lt;&gt;""),IF(_xlfn.XLOOKUP(C$1,Attendance_sorted_S!$B31:$CW31,Attendance_sorted_S!$B31:$CW31,"nn")&lt;&gt;"nn","•",""),"")</f>
        <v/>
      </c>
      <c r="D32" s="1" t="str">
        <f ca="1">IF(($A32&lt;&gt;"")*(D$1&lt;&gt;""),IF(_xlfn.XLOOKUP(D$1,Attendance_sorted_S!$B31:$CW31,Attendance_sorted_S!$B31:$CW31,"nn")&lt;&gt;"nn","•",""),"")</f>
        <v/>
      </c>
      <c r="E32" s="1" t="str">
        <f ca="1">IF(($A32&lt;&gt;"")*(E$1&lt;&gt;""),IF(_xlfn.XLOOKUP(E$1,Attendance_sorted_S!$B31:$CW31,Attendance_sorted_S!$B31:$CW31,"nn")&lt;&gt;"nn","•",""),"")</f>
        <v/>
      </c>
      <c r="F32" s="1" t="str">
        <f ca="1">IF(($A32&lt;&gt;"")*(F$1&lt;&gt;""),IF(_xlfn.XLOOKUP(F$1,Attendance_sorted_S!$B31:$CW31,Attendance_sorted_S!$B31:$CW31,"nn")&lt;&gt;"nn","•",""),"")</f>
        <v/>
      </c>
      <c r="G32" s="1" t="str">
        <f ca="1">IF(($A32&lt;&gt;"")*(G$1&lt;&gt;""),IF(_xlfn.XLOOKUP(G$1,Attendance_sorted_S!$B31:$CW31,Attendance_sorted_S!$B31:$CW31,"nn")&lt;&gt;"nn","•",""),"")</f>
        <v/>
      </c>
      <c r="H32" s="1" t="str">
        <f ca="1">IF(($A32&lt;&gt;"")*(H$1&lt;&gt;""),IF(_xlfn.XLOOKUP(H$1,Attendance_sorted_S!$B31:$CW31,Attendance_sorted_S!$B31:$CW31,"nn")&lt;&gt;"nn","•",""),"")</f>
        <v/>
      </c>
      <c r="I32" s="1" t="str">
        <f ca="1">IF(($A32&lt;&gt;"")*(I$1&lt;&gt;""),IF(_xlfn.XLOOKUP(I$1,Attendance_sorted_S!$B31:$CW31,Attendance_sorted_S!$B31:$CW31,"nn")&lt;&gt;"nn","•",""),"")</f>
        <v/>
      </c>
      <c r="J32" s="1" t="str">
        <f ca="1">IF(($A32&lt;&gt;"")*(J$1&lt;&gt;""),IF(_xlfn.XLOOKUP(J$1,Attendance_sorted_S!$B31:$CW31,Attendance_sorted_S!$B31:$CW31,"nn")&lt;&gt;"nn","•",""),"")</f>
        <v/>
      </c>
      <c r="K32" s="1" t="str">
        <f ca="1">IF(($A32&lt;&gt;"")*(K$1&lt;&gt;""),IF(_xlfn.XLOOKUP(K$1,Attendance_sorted_S!$B31:$CW31,Attendance_sorted_S!$B31:$CW31,"nn")&lt;&gt;"nn","•",""),"")</f>
        <v/>
      </c>
      <c r="L32" s="1" t="str">
        <f ca="1">IF(($A32&lt;&gt;"")*(L$1&lt;&gt;""),IF(_xlfn.XLOOKUP(L$1,Attendance_sorted_S!$B31:$CW31,Attendance_sorted_S!$B31:$CW31,"nn")&lt;&gt;"nn","•",""),"")</f>
        <v/>
      </c>
      <c r="M32" s="1" t="str">
        <f ca="1">IF(($A32&lt;&gt;"")*(M$1&lt;&gt;""),IF(_xlfn.XLOOKUP(M$1,Attendance_sorted_S!$B31:$CW31,Attendance_sorted_S!$B31:$CW31,"nn")&lt;&gt;"nn","•",""),"")</f>
        <v/>
      </c>
      <c r="N32" s="1" t="str">
        <f ca="1">IF(($A32&lt;&gt;"")*(N$1&lt;&gt;""),IF(_xlfn.XLOOKUP(N$1,Attendance_sorted_S!$B31:$CW31,Attendance_sorted_S!$B31:$CW31,"nn")&lt;&gt;"nn","•",""),"")</f>
        <v/>
      </c>
      <c r="O32" s="1" t="str">
        <f ca="1">IF(($A32&lt;&gt;"")*(O$1&lt;&gt;""),IF(_xlfn.XLOOKUP(O$1,Attendance_sorted_S!$B31:$CW31,Attendance_sorted_S!$B31:$CW31,"nn")&lt;&gt;"nn","•",""),"")</f>
        <v/>
      </c>
      <c r="P32" s="1" t="str">
        <f ca="1">IF(($A32&lt;&gt;"")*(P$1&lt;&gt;""),IF(_xlfn.XLOOKUP(P$1,Attendance_sorted_S!$B31:$CW31,Attendance_sorted_S!$B31:$CW31,"nn")&lt;&gt;"nn","•",""),"")</f>
        <v/>
      </c>
      <c r="Q32" s="1" t="str">
        <f ca="1">IF(($A32&lt;&gt;"")*(Q$1&lt;&gt;""),IF(_xlfn.XLOOKUP(Q$1,Attendance_sorted_S!$B31:$CW31,Attendance_sorted_S!$B31:$CW31,"nn")&lt;&gt;"nn","•",""),"")</f>
        <v/>
      </c>
      <c r="R32" s="1" t="str">
        <f ca="1">IF(($A32&lt;&gt;"")*(R$1&lt;&gt;""),IF(_xlfn.XLOOKUP(R$1,Attendance_sorted_S!$B31:$CW31,Attendance_sorted_S!$B31:$CW31,"nn")&lt;&gt;"nn","•",""),"")</f>
        <v/>
      </c>
      <c r="S32" s="1" t="str">
        <f ca="1">IF(($A32&lt;&gt;"")*(S$1&lt;&gt;""),IF(_xlfn.XLOOKUP(S$1,Attendance_sorted_S!$B31:$CW31,Attendance_sorted_S!$B31:$CW31,"nn")&lt;&gt;"nn","•",""),"")</f>
        <v/>
      </c>
      <c r="T32" s="1" t="str">
        <f ca="1">IF(($A32&lt;&gt;"")*(T$1&lt;&gt;""),IF(_xlfn.XLOOKUP(T$1,Attendance_sorted_S!$B31:$CW31,Attendance_sorted_S!$B31:$CW31,"nn")&lt;&gt;"nn","•",""),"")</f>
        <v/>
      </c>
      <c r="U32" s="1" t="str">
        <f ca="1">IF(($A32&lt;&gt;"")*(U$1&lt;&gt;""),IF(_xlfn.XLOOKUP(U$1,Attendance_sorted_S!$B31:$CW31,Attendance_sorted_S!$B31:$CW31,"nn")&lt;&gt;"nn","•",""),"")</f>
        <v/>
      </c>
      <c r="V32" s="1" t="str">
        <f ca="1">IF(($A32&lt;&gt;"")*(V$1&lt;&gt;""),IF(_xlfn.XLOOKUP(V$1,Attendance_sorted_S!$B31:$CW31,Attendance_sorted_S!$B31:$CW31,"nn")&lt;&gt;"nn","•",""),"")</f>
        <v/>
      </c>
      <c r="W32" s="1" t="str">
        <f ca="1">IF(($A32&lt;&gt;"")*(W$1&lt;&gt;""),IF(_xlfn.XLOOKUP(W$1,Attendance_sorted_S!$B31:$CW31,Attendance_sorted_S!$B31:$CW31,"nn")&lt;&gt;"nn","•",""),"")</f>
        <v/>
      </c>
      <c r="X32" s="1" t="str">
        <f ca="1">IF(($A32&lt;&gt;"")*(X$1&lt;&gt;""),IF(_xlfn.XLOOKUP(X$1,Attendance_sorted_S!$B31:$CW31,Attendance_sorted_S!$B31:$CW31,"nn")&lt;&gt;"nn","•",""),"")</f>
        <v/>
      </c>
      <c r="Y32" s="1" t="str">
        <f ca="1">IF(($A32&lt;&gt;"")*(Y$1&lt;&gt;""),IF(_xlfn.XLOOKUP(Y$1,Attendance_sorted_S!$B31:$CW31,Attendance_sorted_S!$B31:$CW31,"nn")&lt;&gt;"nn","•",""),"")</f>
        <v/>
      </c>
      <c r="Z32" s="1" t="str">
        <f ca="1">IF(($A32&lt;&gt;"")*(Z$1&lt;&gt;""),IF(_xlfn.XLOOKUP(Z$1,Attendance_sorted_S!$B31:$CW31,Attendance_sorted_S!$B31:$CW31,"nn")&lt;&gt;"nn","•",""),"")</f>
        <v/>
      </c>
      <c r="AA32" s="1" t="str">
        <f ca="1">IF(($A32&lt;&gt;"")*(AA$1&lt;&gt;""),IF(_xlfn.XLOOKUP(AA$1,Attendance_sorted_S!$B31:$CW31,Attendance_sorted_S!$B31:$CW31,"nn")&lt;&gt;"nn","•",""),"")</f>
        <v/>
      </c>
      <c r="AB32" s="1" t="str">
        <f ca="1">IF(($A32&lt;&gt;"")*(AB$1&lt;&gt;""),IF(_xlfn.XLOOKUP(AB$1,Attendance_sorted_S!$B31:$CW31,Attendance_sorted_S!$B31:$CW31,"nn")&lt;&gt;"nn","•",""),"")</f>
        <v/>
      </c>
      <c r="AC32" s="1" t="str">
        <f ca="1">IF(($A32&lt;&gt;"")*(AC$1&lt;&gt;""),IF(_xlfn.XLOOKUP(AC$1,Attendance_sorted_S!$B31:$CW31,Attendance_sorted_S!$B31:$CW31,"nn")&lt;&gt;"nn","•",""),"")</f>
        <v/>
      </c>
      <c r="AD32" s="1" t="str">
        <f ca="1">IF(($A32&lt;&gt;"")*(AD$1&lt;&gt;""),IF(_xlfn.XLOOKUP(AD$1,Attendance_sorted_S!$B31:$CW31,Attendance_sorted_S!$B31:$CW31,"nn")&lt;&gt;"nn","•",""),"")</f>
        <v/>
      </c>
      <c r="AE32" s="1" t="str">
        <f ca="1">IF(($A32&lt;&gt;"")*(AE$1&lt;&gt;""),IF(_xlfn.XLOOKUP(AE$1,Attendance_sorted_S!$B31:$CW31,Attendance_sorted_S!$B31:$CW31,"nn")&lt;&gt;"nn","•",""),"")</f>
        <v/>
      </c>
      <c r="AF32" s="1" t="str">
        <f ca="1">IF(($A32&lt;&gt;"")*(AF$1&lt;&gt;""),IF(_xlfn.XLOOKUP(AF$1,Attendance_sorted_S!$B31:$CW31,Attendance_sorted_S!$B31:$CW31,"nn")&lt;&gt;"nn","•",""),"")</f>
        <v/>
      </c>
      <c r="AG32" s="1" t="str">
        <f ca="1">IF(($A32&lt;&gt;"")*(AG$1&lt;&gt;""),IF(_xlfn.XLOOKUP(AG$1,Attendance_sorted_S!$B31:$CW31,Attendance_sorted_S!$B31:$CW31,"nn")&lt;&gt;"nn","•",""),"")</f>
        <v/>
      </c>
      <c r="AH32" s="1" t="str">
        <f ca="1">IF(($A32&lt;&gt;"")*(AH$1&lt;&gt;""),IF(_xlfn.XLOOKUP(AH$1,Attendance_sorted_S!$B31:$CW31,Attendance_sorted_S!$B31:$CW31,"nn")&lt;&gt;"nn","•",""),"")</f>
        <v/>
      </c>
      <c r="AI32" s="1" t="str">
        <f ca="1">IF(($A32&lt;&gt;"")*(AI$1&lt;&gt;""),IF(_xlfn.XLOOKUP(AI$1,Attendance_sorted_S!$B31:$CW31,Attendance_sorted_S!$B31:$CW31,"nn")&lt;&gt;"nn","•",""),"")</f>
        <v/>
      </c>
      <c r="AJ32" s="1" t="str">
        <f ca="1">IF(($A32&lt;&gt;"")*(AJ$1&lt;&gt;""),IF(_xlfn.XLOOKUP(AJ$1,Attendance_sorted_S!$B31:$CW31,Attendance_sorted_S!$B31:$CW31,"nn")&lt;&gt;"nn","•",""),"")</f>
        <v/>
      </c>
      <c r="AK32" s="1" t="str">
        <f ca="1">IF(($A32&lt;&gt;"")*(AK$1&lt;&gt;""),IF(_xlfn.XLOOKUP(AK$1,Attendance_sorted_S!$B31:$CW31,Attendance_sorted_S!$B31:$CW31,"nn")&lt;&gt;"nn","•",""),"")</f>
        <v/>
      </c>
      <c r="AL32" s="1" t="str">
        <f ca="1">IF(($A32&lt;&gt;"")*(AL$1&lt;&gt;""),IF(_xlfn.XLOOKUP(AL$1,Attendance_sorted_S!$B31:$CW31,Attendance_sorted_S!$B31:$CW31,"nn")&lt;&gt;"nn","•",""),"")</f>
        <v/>
      </c>
      <c r="AM32" s="1" t="str">
        <f ca="1">IF(($A32&lt;&gt;"")*(AM$1&lt;&gt;""),IF(_xlfn.XLOOKUP(AM$1,Attendance_sorted_S!$B31:$CW31,Attendance_sorted_S!$B31:$CW31,"nn")&lt;&gt;"nn","•",""),"")</f>
        <v/>
      </c>
      <c r="AN32" s="1" t="str">
        <f ca="1">IF(($A32&lt;&gt;"")*(AN$1&lt;&gt;""),IF(_xlfn.XLOOKUP(AN$1,Attendance_sorted_S!$B31:$CW31,Attendance_sorted_S!$B31:$CW31,"nn")&lt;&gt;"nn","•",""),"")</f>
        <v/>
      </c>
      <c r="AO32" s="1" t="str">
        <f ca="1">IF(($A32&lt;&gt;"")*(AO$1&lt;&gt;""),IF(_xlfn.XLOOKUP(AO$1,Attendance_sorted_S!$B31:$CW31,Attendance_sorted_S!$B31:$CW31,"nn")&lt;&gt;"nn","•",""),"")</f>
        <v/>
      </c>
      <c r="AP32" s="1" t="str">
        <f ca="1">IF(($A32&lt;&gt;"")*(AP$1&lt;&gt;""),IF(_xlfn.XLOOKUP(AP$1,Attendance_sorted_S!$B31:$CW31,Attendance_sorted_S!$B31:$CW31,"nn")&lt;&gt;"nn","•",""),"")</f>
        <v/>
      </c>
      <c r="AQ32" s="1" t="str">
        <f ca="1">IF(($A32&lt;&gt;"")*(AQ$1&lt;&gt;""),IF(_xlfn.XLOOKUP(AQ$1,Attendance_sorted_S!$B31:$CW31,Attendance_sorted_S!$B31:$CW31,"nn")&lt;&gt;"nn","•",""),"")</f>
        <v/>
      </c>
      <c r="AR32" s="1" t="str">
        <f ca="1">IF(($A32&lt;&gt;"")*(AR$1&lt;&gt;""),IF(_xlfn.XLOOKUP(AR$1,Attendance_sorted_S!$B31:$CW31,Attendance_sorted_S!$B31:$CW31,"nn")&lt;&gt;"nn","•",""),"")</f>
        <v/>
      </c>
      <c r="AS32" s="1" t="str">
        <f ca="1">IF(($A32&lt;&gt;"")*(AS$1&lt;&gt;""),IF(_xlfn.XLOOKUP(AS$1,Attendance_sorted_S!$B31:$CW31,Attendance_sorted_S!$B31:$CW31,"nn")&lt;&gt;"nn","•",""),"")</f>
        <v/>
      </c>
      <c r="AT32" s="1" t="str">
        <f ca="1">IF(($A32&lt;&gt;"")*(AT$1&lt;&gt;""),IF(_xlfn.XLOOKUP(AT$1,Attendance_sorted_S!$B31:$CW31,Attendance_sorted_S!$B31:$CW31,"nn")&lt;&gt;"nn","•",""),"")</f>
        <v/>
      </c>
      <c r="AU32" s="1" t="str">
        <f ca="1">IF(($A32&lt;&gt;"")*(AU$1&lt;&gt;""),IF(_xlfn.XLOOKUP(AU$1,Attendance_sorted_S!$B31:$CW31,Attendance_sorted_S!$B31:$CW31,"nn")&lt;&gt;"nn","•",""),"")</f>
        <v/>
      </c>
      <c r="AV32" s="1" t="str">
        <f ca="1">IF(($A32&lt;&gt;"")*(AV$1&lt;&gt;""),IF(_xlfn.XLOOKUP(AV$1,Attendance_sorted_S!$B31:$CW31,Attendance_sorted_S!$B31:$CW31,"nn")&lt;&gt;"nn","•",""),"")</f>
        <v/>
      </c>
      <c r="AW32" s="1" t="str">
        <f ca="1">IF(($A32&lt;&gt;"")*(AW$1&lt;&gt;""),IF(_xlfn.XLOOKUP(AW$1,Attendance_sorted_S!$B31:$CW31,Attendance_sorted_S!$B31:$CW31,"nn")&lt;&gt;"nn","•",""),"")</f>
        <v/>
      </c>
      <c r="AX32" s="1" t="str">
        <f ca="1">IF(($A32&lt;&gt;"")*(AX$1&lt;&gt;""),IF(_xlfn.XLOOKUP(AX$1,Attendance_sorted_S!$B31:$CW31,Attendance_sorted_S!$B31:$CW31,"nn")&lt;&gt;"nn","•",""),"")</f>
        <v/>
      </c>
      <c r="AY32" s="1" t="str">
        <f ca="1">IF(($A32&lt;&gt;"")*(AY$1&lt;&gt;""),IF(_xlfn.XLOOKUP(AY$1,Attendance_sorted_S!$B31:$CW31,Attendance_sorted_S!$B31:$CW31,"nn")&lt;&gt;"nn","•",""),"")</f>
        <v/>
      </c>
      <c r="AZ32" s="1" t="str">
        <f ca="1">IF(($A32&lt;&gt;"")*(AZ$1&lt;&gt;""),IF(_xlfn.XLOOKUP(AZ$1,Attendance_sorted_S!$B31:$CW31,Attendance_sorted_S!$B31:$CW31,"nn")&lt;&gt;"nn","•",""),"")</f>
        <v/>
      </c>
      <c r="BA32" s="1" t="str">
        <f ca="1">IF(($A32&lt;&gt;"")*(BA$1&lt;&gt;""),IF(_xlfn.XLOOKUP(BA$1,Attendance_sorted_S!$B31:$CW31,Attendance_sorted_S!$B31:$CW31,"nn")&lt;&gt;"nn","•",""),"")</f>
        <v/>
      </c>
      <c r="BB32" s="1" t="str">
        <f ca="1">IF(($A32&lt;&gt;"")*(BB$1&lt;&gt;""),IF(_xlfn.XLOOKUP(BB$1,Attendance_sorted_S!$B31:$CW31,Attendance_sorted_S!$B31:$CW31,"nn")&lt;&gt;"nn","•",""),"")</f>
        <v/>
      </c>
      <c r="BC32" s="1" t="str">
        <f ca="1">IF(($A32&lt;&gt;"")*(BC$1&lt;&gt;""),IF(_xlfn.XLOOKUP(BC$1,Attendance_sorted_S!$B31:$CW31,Attendance_sorted_S!$B31:$CW31,"nn")&lt;&gt;"nn","•",""),"")</f>
        <v/>
      </c>
      <c r="BD32" s="1" t="str">
        <f ca="1">IF(($A32&lt;&gt;"")*(BD$1&lt;&gt;""),IF(_xlfn.XLOOKUP(BD$1,Attendance_sorted_S!$B31:$CW31,Attendance_sorted_S!$B31:$CW31,"nn")&lt;&gt;"nn","•",""),"")</f>
        <v/>
      </c>
      <c r="BE32" s="1" t="str">
        <f ca="1">IF(($A32&lt;&gt;"")*(BE$1&lt;&gt;""),IF(_xlfn.XLOOKUP(BE$1,Attendance_sorted_S!$B31:$CW31,Attendance_sorted_S!$B31:$CW31,"nn")&lt;&gt;"nn","•",""),"")</f>
        <v/>
      </c>
      <c r="BF32" s="1" t="str">
        <f ca="1">IF(($A32&lt;&gt;"")*(BF$1&lt;&gt;""),IF(_xlfn.XLOOKUP(BF$1,Attendance_sorted_S!$B31:$CW31,Attendance_sorted_S!$B31:$CW31,"nn")&lt;&gt;"nn","•",""),"")</f>
        <v/>
      </c>
      <c r="BG32" s="1" t="str">
        <f ca="1">IF(($A32&lt;&gt;"")*(BG$1&lt;&gt;""),IF(_xlfn.XLOOKUP(BG$1,Attendance_sorted_S!$B31:$CW31,Attendance_sorted_S!$B31:$CW31,"nn")&lt;&gt;"nn","•",""),"")</f>
        <v/>
      </c>
      <c r="BH32" s="1" t="str">
        <f ca="1">IF(($A32&lt;&gt;"")*(BH$1&lt;&gt;""),IF(_xlfn.XLOOKUP(BH$1,Attendance_sorted_S!$B31:$CW31,Attendance_sorted_S!$B31:$CW31,"nn")&lt;&gt;"nn","•",""),"")</f>
        <v/>
      </c>
      <c r="BI32" s="1" t="str">
        <f ca="1">IF(($A32&lt;&gt;"")*(BI$1&lt;&gt;""),IF(_xlfn.XLOOKUP(BI$1,Attendance_sorted_S!$B31:$CW31,Attendance_sorted_S!$B31:$CW31,"nn")&lt;&gt;"nn","•",""),"")</f>
        <v/>
      </c>
      <c r="BJ32" s="1" t="str">
        <f ca="1">IF(($A32&lt;&gt;"")*(BJ$1&lt;&gt;""),IF(_xlfn.XLOOKUP(BJ$1,Attendance_sorted_S!$B31:$CW31,Attendance_sorted_S!$B31:$CW31,"nn")&lt;&gt;"nn","•",""),"")</f>
        <v/>
      </c>
      <c r="BK32" s="1" t="str">
        <f ca="1">IF(($A32&lt;&gt;"")*(BK$1&lt;&gt;""),IF(_xlfn.XLOOKUP(BK$1,Attendance_sorted_S!$B31:$CW31,Attendance_sorted_S!$B31:$CW31,"nn")&lt;&gt;"nn","•",""),"")</f>
        <v/>
      </c>
      <c r="BL32" s="1" t="str">
        <f ca="1">IF(($A32&lt;&gt;"")*(BL$1&lt;&gt;""),IF(_xlfn.XLOOKUP(BL$1,Attendance_sorted_S!$B31:$CW31,Attendance_sorted_S!$B31:$CW31,"nn")&lt;&gt;"nn","•",""),"")</f>
        <v/>
      </c>
      <c r="BM32" s="1" t="str">
        <f ca="1">IF(($A32&lt;&gt;"")*(BM$1&lt;&gt;""),IF(_xlfn.XLOOKUP(BM$1,Attendance_sorted_S!$B31:$CW31,Attendance_sorted_S!$B31:$CW31,"nn")&lt;&gt;"nn","•",""),"")</f>
        <v/>
      </c>
      <c r="BN32" s="1" t="str">
        <f ca="1">IF(($A32&lt;&gt;"")*(BN$1&lt;&gt;""),IF(_xlfn.XLOOKUP(BN$1,Attendance_sorted_S!$B31:$CW31,Attendance_sorted_S!$B31:$CW31,"nn")&lt;&gt;"nn","•",""),"")</f>
        <v/>
      </c>
      <c r="BO32" s="1" t="str">
        <f ca="1">IF(($A32&lt;&gt;"")*(BO$1&lt;&gt;""),IF(_xlfn.XLOOKUP(BO$1,Attendance_sorted_S!$B31:$CW31,Attendance_sorted_S!$B31:$CW31,"nn")&lt;&gt;"nn","•",""),"")</f>
        <v/>
      </c>
      <c r="BP32" s="1" t="str">
        <f ca="1">IF(($A32&lt;&gt;"")*(BP$1&lt;&gt;""),IF(_xlfn.XLOOKUP(BP$1,Attendance_sorted_S!$B31:$CW31,Attendance_sorted_S!$B31:$CW31,"nn")&lt;&gt;"nn","•",""),"")</f>
        <v/>
      </c>
      <c r="BQ32" s="1" t="str">
        <f ca="1">IF(($A32&lt;&gt;"")*(BQ$1&lt;&gt;""),IF(_xlfn.XLOOKUP(BQ$1,Attendance_sorted_S!$B31:$CW31,Attendance_sorted_S!$B31:$CW31,"nn")&lt;&gt;"nn","•",""),"")</f>
        <v/>
      </c>
      <c r="BR32" s="1" t="str">
        <f ca="1">IF(($A32&lt;&gt;"")*(BR$1&lt;&gt;""),IF(_xlfn.XLOOKUP(BR$1,Attendance_sorted_S!$B31:$CW31,Attendance_sorted_S!$B31:$CW31,"nn")&lt;&gt;"nn","•",""),"")</f>
        <v/>
      </c>
      <c r="BS32" s="1" t="str">
        <f ca="1">IF(($A32&lt;&gt;"")*(BS$1&lt;&gt;""),IF(_xlfn.XLOOKUP(BS$1,Attendance_sorted_S!$B31:$CW31,Attendance_sorted_S!$B31:$CW31,"nn")&lt;&gt;"nn","•",""),"")</f>
        <v/>
      </c>
      <c r="BT32" s="1" t="str">
        <f ca="1">IF(($A32&lt;&gt;"")*(BT$1&lt;&gt;""),IF(_xlfn.XLOOKUP(BT$1,Attendance_sorted_S!$B31:$CW31,Attendance_sorted_S!$B31:$CW31,"nn")&lt;&gt;"nn","•",""),"")</f>
        <v/>
      </c>
      <c r="BU32" s="1" t="str">
        <f ca="1">IF(($A32&lt;&gt;"")*(BU$1&lt;&gt;""),IF(_xlfn.XLOOKUP(BU$1,Attendance_sorted_S!$B31:$CW31,Attendance_sorted_S!$B31:$CW31,"nn")&lt;&gt;"nn","•",""),"")</f>
        <v/>
      </c>
      <c r="BV32" s="1" t="str">
        <f ca="1">IF(($A32&lt;&gt;"")*(BV$1&lt;&gt;""),IF(_xlfn.XLOOKUP(BV$1,Attendance_sorted_S!$B31:$CW31,Attendance_sorted_S!$B31:$CW31,"nn")&lt;&gt;"nn","•",""),"")</f>
        <v/>
      </c>
      <c r="BW32" s="1" t="str">
        <f ca="1">IF(($A32&lt;&gt;"")*(BW$1&lt;&gt;""),IF(_xlfn.XLOOKUP(BW$1,Attendance_sorted_S!$B31:$CW31,Attendance_sorted_S!$B31:$CW31,"nn")&lt;&gt;"nn","•",""),"")</f>
        <v/>
      </c>
      <c r="BX32" s="1" t="str">
        <f ca="1">IF(($A32&lt;&gt;"")*(BX$1&lt;&gt;""),IF(_xlfn.XLOOKUP(BX$1,Attendance_sorted_S!$B31:$CW31,Attendance_sorted_S!$B31:$CW31,"nn")&lt;&gt;"nn","•",""),"")</f>
        <v/>
      </c>
      <c r="BY32" s="1" t="str">
        <f ca="1">IF(($A32&lt;&gt;"")*(BY$1&lt;&gt;""),IF(_xlfn.XLOOKUP(BY$1,Attendance_sorted_S!$B31:$CW31,Attendance_sorted_S!$B31:$CW31,"nn")&lt;&gt;"nn","•",""),"")</f>
        <v/>
      </c>
      <c r="BZ32" s="1" t="str">
        <f ca="1">IF(($A32&lt;&gt;"")*(BZ$1&lt;&gt;""),IF(_xlfn.XLOOKUP(BZ$1,Attendance_sorted_S!$B31:$CW31,Attendance_sorted_S!$B31:$CW31,"nn")&lt;&gt;"nn","•",""),"")</f>
        <v/>
      </c>
      <c r="CA32" s="1" t="str">
        <f ca="1">IF(($A32&lt;&gt;"")*(CA$1&lt;&gt;""),IF(_xlfn.XLOOKUP(CA$1,Attendance_sorted_S!$B31:$CW31,Attendance_sorted_S!$B31:$CW31,"nn")&lt;&gt;"nn","•",""),"")</f>
        <v/>
      </c>
      <c r="CB32" s="1" t="str">
        <f ca="1">IF(($A32&lt;&gt;"")*(CB$1&lt;&gt;""),IF(_xlfn.XLOOKUP(CB$1,Attendance_sorted_S!$B31:$CW31,Attendance_sorted_S!$B31:$CW31,"nn")&lt;&gt;"nn","•",""),"")</f>
        <v/>
      </c>
      <c r="CC32" s="1" t="str">
        <f ca="1">IF(($A32&lt;&gt;"")*(CC$1&lt;&gt;""),IF(_xlfn.XLOOKUP(CC$1,Attendance_sorted_S!$B31:$CW31,Attendance_sorted_S!$B31:$CW31,"nn")&lt;&gt;"nn","•",""),"")</f>
        <v/>
      </c>
      <c r="CD32" s="1" t="str">
        <f ca="1">IF(($A32&lt;&gt;"")*(CD$1&lt;&gt;""),IF(_xlfn.XLOOKUP(CD$1,Attendance_sorted_S!$B31:$CW31,Attendance_sorted_S!$B31:$CW31,"nn")&lt;&gt;"nn","•",""),"")</f>
        <v/>
      </c>
      <c r="CE32" s="1" t="str">
        <f ca="1">IF(($A32&lt;&gt;"")*(CE$1&lt;&gt;""),IF(_xlfn.XLOOKUP(CE$1,Attendance_sorted_S!$B31:$CW31,Attendance_sorted_S!$B31:$CW31,"nn")&lt;&gt;"nn","•",""),"")</f>
        <v/>
      </c>
      <c r="CF32" s="1" t="str">
        <f ca="1">IF(($A32&lt;&gt;"")*(CF$1&lt;&gt;""),IF(_xlfn.XLOOKUP(CF$1,Attendance_sorted_S!$B31:$CW31,Attendance_sorted_S!$B31:$CW31,"nn")&lt;&gt;"nn","•",""),"")</f>
        <v/>
      </c>
      <c r="CG32" s="1" t="str">
        <f ca="1">IF(($A32&lt;&gt;"")*(CG$1&lt;&gt;""),IF(_xlfn.XLOOKUP(CG$1,Attendance_sorted_S!$B31:$CW31,Attendance_sorted_S!$B31:$CW31,"nn")&lt;&gt;"nn","•",""),"")</f>
        <v/>
      </c>
      <c r="CH32" s="1" t="str">
        <f ca="1">IF(($A32&lt;&gt;"")*(CH$1&lt;&gt;""),IF(_xlfn.XLOOKUP(CH$1,Attendance_sorted_S!$B31:$CW31,Attendance_sorted_S!$B31:$CW31,"nn")&lt;&gt;"nn","•",""),"")</f>
        <v/>
      </c>
      <c r="CI32" s="1" t="str">
        <f ca="1">IF(($A32&lt;&gt;"")*(CI$1&lt;&gt;""),IF(_xlfn.XLOOKUP(CI$1,Attendance_sorted_S!$B31:$CW31,Attendance_sorted_S!$B31:$CW31,"nn")&lt;&gt;"nn","•",""),"")</f>
        <v/>
      </c>
      <c r="CJ32" s="1" t="str">
        <f ca="1">IF(($A32&lt;&gt;"")*(CJ$1&lt;&gt;""),IF(_xlfn.XLOOKUP(CJ$1,Attendance_sorted_S!$B31:$CW31,Attendance_sorted_S!$B31:$CW31,"nn")&lt;&gt;"nn","•",""),"")</f>
        <v/>
      </c>
      <c r="CK32" s="1" t="str">
        <f ca="1">IF(($A32&lt;&gt;"")*(CK$1&lt;&gt;""),IF(_xlfn.XLOOKUP(CK$1,Attendance_sorted_S!$B31:$CW31,Attendance_sorted_S!$B31:$CW31,"nn")&lt;&gt;"nn","•",""),"")</f>
        <v/>
      </c>
      <c r="CL32" s="1" t="str">
        <f ca="1">IF(($A32&lt;&gt;"")*(CL$1&lt;&gt;""),IF(_xlfn.XLOOKUP(CL$1,Attendance_sorted_S!$B31:$CW31,Attendance_sorted_S!$B31:$CW31,"nn")&lt;&gt;"nn","•",""),"")</f>
        <v/>
      </c>
      <c r="CM32" s="1" t="str">
        <f ca="1">IF(($A32&lt;&gt;"")*(CM$1&lt;&gt;""),IF(_xlfn.XLOOKUP(CM$1,Attendance_sorted_S!$B31:$CW31,Attendance_sorted_S!$B31:$CW31,"nn")&lt;&gt;"nn","•",""),"")</f>
        <v/>
      </c>
      <c r="CN32" s="1" t="str">
        <f ca="1">IF(($A32&lt;&gt;"")*(CN$1&lt;&gt;""),IF(_xlfn.XLOOKUP(CN$1,Attendance_sorted_S!$B31:$CW31,Attendance_sorted_S!$B31:$CW31,"nn")&lt;&gt;"nn","•",""),"")</f>
        <v/>
      </c>
      <c r="CO32" s="1" t="str">
        <f ca="1">IF(($A32&lt;&gt;"")*(CO$1&lt;&gt;""),IF(_xlfn.XLOOKUP(CO$1,Attendance_sorted_S!$B31:$CW31,Attendance_sorted_S!$B31:$CW31,"nn")&lt;&gt;"nn","•",""),"")</f>
        <v/>
      </c>
      <c r="CP32" s="1" t="str">
        <f ca="1">IF(($A32&lt;&gt;"")*(CP$1&lt;&gt;""),IF(_xlfn.XLOOKUP(CP$1,Attendance_sorted_S!$B31:$CW31,Attendance_sorted_S!$B31:$CW31,"nn")&lt;&gt;"nn","•",""),"")</f>
        <v/>
      </c>
      <c r="CQ32" s="1" t="str">
        <f ca="1">IF(($A32&lt;&gt;"")*(CQ$1&lt;&gt;""),IF(_xlfn.XLOOKUP(CQ$1,Attendance_sorted_S!$B31:$CW31,Attendance_sorted_S!$B31:$CW31,"nn")&lt;&gt;"nn","•",""),"")</f>
        <v/>
      </c>
      <c r="CR32" s="1" t="str">
        <f ca="1">IF(($A32&lt;&gt;"")*(CR$1&lt;&gt;""),IF(_xlfn.XLOOKUP(CR$1,Attendance_sorted_S!$B31:$CW31,Attendance_sorted_S!$B31:$CW31,"nn")&lt;&gt;"nn","•",""),"")</f>
        <v/>
      </c>
      <c r="CS32" s="1" t="str">
        <f ca="1">IF(($A32&lt;&gt;"")*(CS$1&lt;&gt;""),IF(_xlfn.XLOOKUP(CS$1,Attendance_sorted_S!$B31:$CW31,Attendance_sorted_S!$B31:$CW31,"nn")&lt;&gt;"nn","•",""),"")</f>
        <v/>
      </c>
      <c r="CT32" s="1" t="str">
        <f ca="1">IF(($A32&lt;&gt;"")*(CT$1&lt;&gt;""),IF(_xlfn.XLOOKUP(CT$1,Attendance_sorted_S!$B31:$CW31,Attendance_sorted_S!$B31:$CW31,"nn")&lt;&gt;"nn","•",""),"")</f>
        <v/>
      </c>
      <c r="CU32" s="1" t="str">
        <f ca="1">IF(($A32&lt;&gt;"")*(CU$1&lt;&gt;""),IF(_xlfn.XLOOKUP(CU$1,Attendance_sorted_S!$B31:$CW31,Attendance_sorted_S!$B31:$CW31,"nn")&lt;&gt;"nn","•",""),"")</f>
        <v/>
      </c>
      <c r="CV32" s="1" t="str">
        <f ca="1">IF(($A32&lt;&gt;"")*(CV$1&lt;&gt;""),IF(_xlfn.XLOOKUP(CV$1,Attendance_sorted_S!$B31:$CW31,Attendance_sorted_S!$B31:$CW31,"nn")&lt;&gt;"nn","•",""),"")</f>
        <v/>
      </c>
      <c r="CW32" s="1" t="str">
        <f ca="1">IF(($A32&lt;&gt;"")*(CW$1&lt;&gt;""),IF(_xlfn.XLOOKUP(CW$1,Attendance_sorted_S!$B31:$CW31,Attendance_sorted_S!$B31:$CW31,"nn")&lt;&gt;"nn","•",""),"")</f>
        <v/>
      </c>
    </row>
    <row r="33" spans="1:101">
      <c r="A33" s="1"/>
      <c r="B33" s="1" t="str">
        <f ca="1">IF(($A33&lt;&gt;"")*(B$1&lt;&gt;""),IF(_xlfn.XLOOKUP(B$1,Attendance_sorted_S!$B32:$CW32,Attendance_sorted_S!$B32:$CW32,"nn")&lt;&gt;"nn","•",""),"")</f>
        <v/>
      </c>
      <c r="C33" s="1" t="str">
        <f ca="1">IF(($A33&lt;&gt;"")*(C$1&lt;&gt;""),IF(_xlfn.XLOOKUP(C$1,Attendance_sorted_S!$B32:$CW32,Attendance_sorted_S!$B32:$CW32,"nn")&lt;&gt;"nn","•",""),"")</f>
        <v/>
      </c>
      <c r="D33" s="1" t="str">
        <f ca="1">IF(($A33&lt;&gt;"")*(D$1&lt;&gt;""),IF(_xlfn.XLOOKUP(D$1,Attendance_sorted_S!$B32:$CW32,Attendance_sorted_S!$B32:$CW32,"nn")&lt;&gt;"nn","•",""),"")</f>
        <v/>
      </c>
      <c r="E33" s="1" t="str">
        <f ca="1">IF(($A33&lt;&gt;"")*(E$1&lt;&gt;""),IF(_xlfn.XLOOKUP(E$1,Attendance_sorted_S!$B32:$CW32,Attendance_sorted_S!$B32:$CW32,"nn")&lt;&gt;"nn","•",""),"")</f>
        <v/>
      </c>
      <c r="F33" s="1" t="str">
        <f ca="1">IF(($A33&lt;&gt;"")*(F$1&lt;&gt;""),IF(_xlfn.XLOOKUP(F$1,Attendance_sorted_S!$B32:$CW32,Attendance_sorted_S!$B32:$CW32,"nn")&lt;&gt;"nn","•",""),"")</f>
        <v/>
      </c>
      <c r="G33" s="1" t="str">
        <f ca="1">IF(($A33&lt;&gt;"")*(G$1&lt;&gt;""),IF(_xlfn.XLOOKUP(G$1,Attendance_sorted_S!$B32:$CW32,Attendance_sorted_S!$B32:$CW32,"nn")&lt;&gt;"nn","•",""),"")</f>
        <v/>
      </c>
      <c r="H33" s="1" t="str">
        <f ca="1">IF(($A33&lt;&gt;"")*(H$1&lt;&gt;""),IF(_xlfn.XLOOKUP(H$1,Attendance_sorted_S!$B32:$CW32,Attendance_sorted_S!$B32:$CW32,"nn")&lt;&gt;"nn","•",""),"")</f>
        <v/>
      </c>
      <c r="I33" s="1" t="str">
        <f ca="1">IF(($A33&lt;&gt;"")*(I$1&lt;&gt;""),IF(_xlfn.XLOOKUP(I$1,Attendance_sorted_S!$B32:$CW32,Attendance_sorted_S!$B32:$CW32,"nn")&lt;&gt;"nn","•",""),"")</f>
        <v/>
      </c>
      <c r="J33" s="1" t="str">
        <f ca="1">IF(($A33&lt;&gt;"")*(J$1&lt;&gt;""),IF(_xlfn.XLOOKUP(J$1,Attendance_sorted_S!$B32:$CW32,Attendance_sorted_S!$B32:$CW32,"nn")&lt;&gt;"nn","•",""),"")</f>
        <v/>
      </c>
      <c r="K33" s="1" t="str">
        <f ca="1">IF(($A33&lt;&gt;"")*(K$1&lt;&gt;""),IF(_xlfn.XLOOKUP(K$1,Attendance_sorted_S!$B32:$CW32,Attendance_sorted_S!$B32:$CW32,"nn")&lt;&gt;"nn","•",""),"")</f>
        <v/>
      </c>
      <c r="L33" s="1" t="str">
        <f ca="1">IF(($A33&lt;&gt;"")*(L$1&lt;&gt;""),IF(_xlfn.XLOOKUP(L$1,Attendance_sorted_S!$B32:$CW32,Attendance_sorted_S!$B32:$CW32,"nn")&lt;&gt;"nn","•",""),"")</f>
        <v/>
      </c>
      <c r="M33" s="1" t="str">
        <f ca="1">IF(($A33&lt;&gt;"")*(M$1&lt;&gt;""),IF(_xlfn.XLOOKUP(M$1,Attendance_sorted_S!$B32:$CW32,Attendance_sorted_S!$B32:$CW32,"nn")&lt;&gt;"nn","•",""),"")</f>
        <v/>
      </c>
      <c r="N33" s="1" t="str">
        <f ca="1">IF(($A33&lt;&gt;"")*(N$1&lt;&gt;""),IF(_xlfn.XLOOKUP(N$1,Attendance_sorted_S!$B32:$CW32,Attendance_sorted_S!$B32:$CW32,"nn")&lt;&gt;"nn","•",""),"")</f>
        <v/>
      </c>
      <c r="O33" s="1" t="str">
        <f ca="1">IF(($A33&lt;&gt;"")*(O$1&lt;&gt;""),IF(_xlfn.XLOOKUP(O$1,Attendance_sorted_S!$B32:$CW32,Attendance_sorted_S!$B32:$CW32,"nn")&lt;&gt;"nn","•",""),"")</f>
        <v/>
      </c>
      <c r="P33" s="1" t="str">
        <f ca="1">IF(($A33&lt;&gt;"")*(P$1&lt;&gt;""),IF(_xlfn.XLOOKUP(P$1,Attendance_sorted_S!$B32:$CW32,Attendance_sorted_S!$B32:$CW32,"nn")&lt;&gt;"nn","•",""),"")</f>
        <v/>
      </c>
      <c r="Q33" s="1" t="str">
        <f ca="1">IF(($A33&lt;&gt;"")*(Q$1&lt;&gt;""),IF(_xlfn.XLOOKUP(Q$1,Attendance_sorted_S!$B32:$CW32,Attendance_sorted_S!$B32:$CW32,"nn")&lt;&gt;"nn","•",""),"")</f>
        <v/>
      </c>
      <c r="R33" s="1" t="str">
        <f ca="1">IF(($A33&lt;&gt;"")*(R$1&lt;&gt;""),IF(_xlfn.XLOOKUP(R$1,Attendance_sorted_S!$B32:$CW32,Attendance_sorted_S!$B32:$CW32,"nn")&lt;&gt;"nn","•",""),"")</f>
        <v/>
      </c>
      <c r="S33" s="1" t="str">
        <f ca="1">IF(($A33&lt;&gt;"")*(S$1&lt;&gt;""),IF(_xlfn.XLOOKUP(S$1,Attendance_sorted_S!$B32:$CW32,Attendance_sorted_S!$B32:$CW32,"nn")&lt;&gt;"nn","•",""),"")</f>
        <v/>
      </c>
      <c r="T33" s="1" t="str">
        <f ca="1">IF(($A33&lt;&gt;"")*(T$1&lt;&gt;""),IF(_xlfn.XLOOKUP(T$1,Attendance_sorted_S!$B32:$CW32,Attendance_sorted_S!$B32:$CW32,"nn")&lt;&gt;"nn","•",""),"")</f>
        <v/>
      </c>
      <c r="U33" s="1" t="str">
        <f ca="1">IF(($A33&lt;&gt;"")*(U$1&lt;&gt;""),IF(_xlfn.XLOOKUP(U$1,Attendance_sorted_S!$B32:$CW32,Attendance_sorted_S!$B32:$CW32,"nn")&lt;&gt;"nn","•",""),"")</f>
        <v/>
      </c>
      <c r="V33" s="1" t="str">
        <f ca="1">IF(($A33&lt;&gt;"")*(V$1&lt;&gt;""),IF(_xlfn.XLOOKUP(V$1,Attendance_sorted_S!$B32:$CW32,Attendance_sorted_S!$B32:$CW32,"nn")&lt;&gt;"nn","•",""),"")</f>
        <v/>
      </c>
      <c r="W33" s="1" t="str">
        <f ca="1">IF(($A33&lt;&gt;"")*(W$1&lt;&gt;""),IF(_xlfn.XLOOKUP(W$1,Attendance_sorted_S!$B32:$CW32,Attendance_sorted_S!$B32:$CW32,"nn")&lt;&gt;"nn","•",""),"")</f>
        <v/>
      </c>
      <c r="X33" s="1" t="str">
        <f ca="1">IF(($A33&lt;&gt;"")*(X$1&lt;&gt;""),IF(_xlfn.XLOOKUP(X$1,Attendance_sorted_S!$B32:$CW32,Attendance_sorted_S!$B32:$CW32,"nn")&lt;&gt;"nn","•",""),"")</f>
        <v/>
      </c>
      <c r="Y33" s="1" t="str">
        <f ca="1">IF(($A33&lt;&gt;"")*(Y$1&lt;&gt;""),IF(_xlfn.XLOOKUP(Y$1,Attendance_sorted_S!$B32:$CW32,Attendance_sorted_S!$B32:$CW32,"nn")&lt;&gt;"nn","•",""),"")</f>
        <v/>
      </c>
      <c r="Z33" s="1" t="str">
        <f ca="1">IF(($A33&lt;&gt;"")*(Z$1&lt;&gt;""),IF(_xlfn.XLOOKUP(Z$1,Attendance_sorted_S!$B32:$CW32,Attendance_sorted_S!$B32:$CW32,"nn")&lt;&gt;"nn","•",""),"")</f>
        <v/>
      </c>
      <c r="AA33" s="1" t="str">
        <f ca="1">IF(($A33&lt;&gt;"")*(AA$1&lt;&gt;""),IF(_xlfn.XLOOKUP(AA$1,Attendance_sorted_S!$B32:$CW32,Attendance_sorted_S!$B32:$CW32,"nn")&lt;&gt;"nn","•",""),"")</f>
        <v/>
      </c>
      <c r="AB33" s="1" t="str">
        <f ca="1">IF(($A33&lt;&gt;"")*(AB$1&lt;&gt;""),IF(_xlfn.XLOOKUP(AB$1,Attendance_sorted_S!$B32:$CW32,Attendance_sorted_S!$B32:$CW32,"nn")&lt;&gt;"nn","•",""),"")</f>
        <v/>
      </c>
      <c r="AC33" s="1" t="str">
        <f ca="1">IF(($A33&lt;&gt;"")*(AC$1&lt;&gt;""),IF(_xlfn.XLOOKUP(AC$1,Attendance_sorted_S!$B32:$CW32,Attendance_sorted_S!$B32:$CW32,"nn")&lt;&gt;"nn","•",""),"")</f>
        <v/>
      </c>
      <c r="AD33" s="1" t="str">
        <f ca="1">IF(($A33&lt;&gt;"")*(AD$1&lt;&gt;""),IF(_xlfn.XLOOKUP(AD$1,Attendance_sorted_S!$B32:$CW32,Attendance_sorted_S!$B32:$CW32,"nn")&lt;&gt;"nn","•",""),"")</f>
        <v/>
      </c>
      <c r="AE33" s="1" t="str">
        <f ca="1">IF(($A33&lt;&gt;"")*(AE$1&lt;&gt;""),IF(_xlfn.XLOOKUP(AE$1,Attendance_sorted_S!$B32:$CW32,Attendance_sorted_S!$B32:$CW32,"nn")&lt;&gt;"nn","•",""),"")</f>
        <v/>
      </c>
      <c r="AF33" s="1" t="str">
        <f ca="1">IF(($A33&lt;&gt;"")*(AF$1&lt;&gt;""),IF(_xlfn.XLOOKUP(AF$1,Attendance_sorted_S!$B32:$CW32,Attendance_sorted_S!$B32:$CW32,"nn")&lt;&gt;"nn","•",""),"")</f>
        <v/>
      </c>
      <c r="AG33" s="1" t="str">
        <f ca="1">IF(($A33&lt;&gt;"")*(AG$1&lt;&gt;""),IF(_xlfn.XLOOKUP(AG$1,Attendance_sorted_S!$B32:$CW32,Attendance_sorted_S!$B32:$CW32,"nn")&lt;&gt;"nn","•",""),"")</f>
        <v/>
      </c>
      <c r="AH33" s="1" t="str">
        <f ca="1">IF(($A33&lt;&gt;"")*(AH$1&lt;&gt;""),IF(_xlfn.XLOOKUP(AH$1,Attendance_sorted_S!$B32:$CW32,Attendance_sorted_S!$B32:$CW32,"nn")&lt;&gt;"nn","•",""),"")</f>
        <v/>
      </c>
      <c r="AI33" s="1" t="str">
        <f ca="1">IF(($A33&lt;&gt;"")*(AI$1&lt;&gt;""),IF(_xlfn.XLOOKUP(AI$1,Attendance_sorted_S!$B32:$CW32,Attendance_sorted_S!$B32:$CW32,"nn")&lt;&gt;"nn","•",""),"")</f>
        <v/>
      </c>
      <c r="AJ33" s="1" t="str">
        <f ca="1">IF(($A33&lt;&gt;"")*(AJ$1&lt;&gt;""),IF(_xlfn.XLOOKUP(AJ$1,Attendance_sorted_S!$B32:$CW32,Attendance_sorted_S!$B32:$CW32,"nn")&lt;&gt;"nn","•",""),"")</f>
        <v/>
      </c>
      <c r="AK33" s="1" t="str">
        <f ca="1">IF(($A33&lt;&gt;"")*(AK$1&lt;&gt;""),IF(_xlfn.XLOOKUP(AK$1,Attendance_sorted_S!$B32:$CW32,Attendance_sorted_S!$B32:$CW32,"nn")&lt;&gt;"nn","•",""),"")</f>
        <v/>
      </c>
      <c r="AL33" s="1" t="str">
        <f ca="1">IF(($A33&lt;&gt;"")*(AL$1&lt;&gt;""),IF(_xlfn.XLOOKUP(AL$1,Attendance_sorted_S!$B32:$CW32,Attendance_sorted_S!$B32:$CW32,"nn")&lt;&gt;"nn","•",""),"")</f>
        <v/>
      </c>
      <c r="AM33" s="1" t="str">
        <f ca="1">IF(($A33&lt;&gt;"")*(AM$1&lt;&gt;""),IF(_xlfn.XLOOKUP(AM$1,Attendance_sorted_S!$B32:$CW32,Attendance_sorted_S!$B32:$CW32,"nn")&lt;&gt;"nn","•",""),"")</f>
        <v/>
      </c>
      <c r="AN33" s="1" t="str">
        <f ca="1">IF(($A33&lt;&gt;"")*(AN$1&lt;&gt;""),IF(_xlfn.XLOOKUP(AN$1,Attendance_sorted_S!$B32:$CW32,Attendance_sorted_S!$B32:$CW32,"nn")&lt;&gt;"nn","•",""),"")</f>
        <v/>
      </c>
      <c r="AO33" s="1" t="str">
        <f ca="1">IF(($A33&lt;&gt;"")*(AO$1&lt;&gt;""),IF(_xlfn.XLOOKUP(AO$1,Attendance_sorted_S!$B32:$CW32,Attendance_sorted_S!$B32:$CW32,"nn")&lt;&gt;"nn","•",""),"")</f>
        <v/>
      </c>
      <c r="AP33" s="1" t="str">
        <f ca="1">IF(($A33&lt;&gt;"")*(AP$1&lt;&gt;""),IF(_xlfn.XLOOKUP(AP$1,Attendance_sorted_S!$B32:$CW32,Attendance_sorted_S!$B32:$CW32,"nn")&lt;&gt;"nn","•",""),"")</f>
        <v/>
      </c>
      <c r="AQ33" s="1" t="str">
        <f ca="1">IF(($A33&lt;&gt;"")*(AQ$1&lt;&gt;""),IF(_xlfn.XLOOKUP(AQ$1,Attendance_sorted_S!$B32:$CW32,Attendance_sorted_S!$B32:$CW32,"nn")&lt;&gt;"nn","•",""),"")</f>
        <v/>
      </c>
      <c r="AR33" s="1" t="str">
        <f ca="1">IF(($A33&lt;&gt;"")*(AR$1&lt;&gt;""),IF(_xlfn.XLOOKUP(AR$1,Attendance_sorted_S!$B32:$CW32,Attendance_sorted_S!$B32:$CW32,"nn")&lt;&gt;"nn","•",""),"")</f>
        <v/>
      </c>
      <c r="AS33" s="1" t="str">
        <f ca="1">IF(($A33&lt;&gt;"")*(AS$1&lt;&gt;""),IF(_xlfn.XLOOKUP(AS$1,Attendance_sorted_S!$B32:$CW32,Attendance_sorted_S!$B32:$CW32,"nn")&lt;&gt;"nn","•",""),"")</f>
        <v/>
      </c>
      <c r="AT33" s="1" t="str">
        <f ca="1">IF(($A33&lt;&gt;"")*(AT$1&lt;&gt;""),IF(_xlfn.XLOOKUP(AT$1,Attendance_sorted_S!$B32:$CW32,Attendance_sorted_S!$B32:$CW32,"nn")&lt;&gt;"nn","•",""),"")</f>
        <v/>
      </c>
      <c r="AU33" s="1" t="str">
        <f ca="1">IF(($A33&lt;&gt;"")*(AU$1&lt;&gt;""),IF(_xlfn.XLOOKUP(AU$1,Attendance_sorted_S!$B32:$CW32,Attendance_sorted_S!$B32:$CW32,"nn")&lt;&gt;"nn","•",""),"")</f>
        <v/>
      </c>
      <c r="AV33" s="1" t="str">
        <f ca="1">IF(($A33&lt;&gt;"")*(AV$1&lt;&gt;""),IF(_xlfn.XLOOKUP(AV$1,Attendance_sorted_S!$B32:$CW32,Attendance_sorted_S!$B32:$CW32,"nn")&lt;&gt;"nn","•",""),"")</f>
        <v/>
      </c>
      <c r="AW33" s="1" t="str">
        <f ca="1">IF(($A33&lt;&gt;"")*(AW$1&lt;&gt;""),IF(_xlfn.XLOOKUP(AW$1,Attendance_sorted_S!$B32:$CW32,Attendance_sorted_S!$B32:$CW32,"nn")&lt;&gt;"nn","•",""),"")</f>
        <v/>
      </c>
      <c r="AX33" s="1" t="str">
        <f ca="1">IF(($A33&lt;&gt;"")*(AX$1&lt;&gt;""),IF(_xlfn.XLOOKUP(AX$1,Attendance_sorted_S!$B32:$CW32,Attendance_sorted_S!$B32:$CW32,"nn")&lt;&gt;"nn","•",""),"")</f>
        <v/>
      </c>
      <c r="AY33" s="1" t="str">
        <f ca="1">IF(($A33&lt;&gt;"")*(AY$1&lt;&gt;""),IF(_xlfn.XLOOKUP(AY$1,Attendance_sorted_S!$B32:$CW32,Attendance_sorted_S!$B32:$CW32,"nn")&lt;&gt;"nn","•",""),"")</f>
        <v/>
      </c>
      <c r="AZ33" s="1" t="str">
        <f ca="1">IF(($A33&lt;&gt;"")*(AZ$1&lt;&gt;""),IF(_xlfn.XLOOKUP(AZ$1,Attendance_sorted_S!$B32:$CW32,Attendance_sorted_S!$B32:$CW32,"nn")&lt;&gt;"nn","•",""),"")</f>
        <v/>
      </c>
      <c r="BA33" s="1" t="str">
        <f ca="1">IF(($A33&lt;&gt;"")*(BA$1&lt;&gt;""),IF(_xlfn.XLOOKUP(BA$1,Attendance_sorted_S!$B32:$CW32,Attendance_sorted_S!$B32:$CW32,"nn")&lt;&gt;"nn","•",""),"")</f>
        <v/>
      </c>
      <c r="BB33" s="1" t="str">
        <f ca="1">IF(($A33&lt;&gt;"")*(BB$1&lt;&gt;""),IF(_xlfn.XLOOKUP(BB$1,Attendance_sorted_S!$B32:$CW32,Attendance_sorted_S!$B32:$CW32,"nn")&lt;&gt;"nn","•",""),"")</f>
        <v/>
      </c>
      <c r="BC33" s="1" t="str">
        <f ca="1">IF(($A33&lt;&gt;"")*(BC$1&lt;&gt;""),IF(_xlfn.XLOOKUP(BC$1,Attendance_sorted_S!$B32:$CW32,Attendance_sorted_S!$B32:$CW32,"nn")&lt;&gt;"nn","•",""),"")</f>
        <v/>
      </c>
      <c r="BD33" s="1" t="str">
        <f ca="1">IF(($A33&lt;&gt;"")*(BD$1&lt;&gt;""),IF(_xlfn.XLOOKUP(BD$1,Attendance_sorted_S!$B32:$CW32,Attendance_sorted_S!$B32:$CW32,"nn")&lt;&gt;"nn","•",""),"")</f>
        <v/>
      </c>
      <c r="BE33" s="1" t="str">
        <f ca="1">IF(($A33&lt;&gt;"")*(BE$1&lt;&gt;""),IF(_xlfn.XLOOKUP(BE$1,Attendance_sorted_S!$B32:$CW32,Attendance_sorted_S!$B32:$CW32,"nn")&lt;&gt;"nn","•",""),"")</f>
        <v/>
      </c>
      <c r="BF33" s="1" t="str">
        <f ca="1">IF(($A33&lt;&gt;"")*(BF$1&lt;&gt;""),IF(_xlfn.XLOOKUP(BF$1,Attendance_sorted_S!$B32:$CW32,Attendance_sorted_S!$B32:$CW32,"nn")&lt;&gt;"nn","•",""),"")</f>
        <v/>
      </c>
      <c r="BG33" s="1" t="str">
        <f ca="1">IF(($A33&lt;&gt;"")*(BG$1&lt;&gt;""),IF(_xlfn.XLOOKUP(BG$1,Attendance_sorted_S!$B32:$CW32,Attendance_sorted_S!$B32:$CW32,"nn")&lt;&gt;"nn","•",""),"")</f>
        <v/>
      </c>
      <c r="BH33" s="1" t="str">
        <f ca="1">IF(($A33&lt;&gt;"")*(BH$1&lt;&gt;""),IF(_xlfn.XLOOKUP(BH$1,Attendance_sorted_S!$B32:$CW32,Attendance_sorted_S!$B32:$CW32,"nn")&lt;&gt;"nn","•",""),"")</f>
        <v/>
      </c>
      <c r="BI33" s="1" t="str">
        <f ca="1">IF(($A33&lt;&gt;"")*(BI$1&lt;&gt;""),IF(_xlfn.XLOOKUP(BI$1,Attendance_sorted_S!$B32:$CW32,Attendance_sorted_S!$B32:$CW32,"nn")&lt;&gt;"nn","•",""),"")</f>
        <v/>
      </c>
      <c r="BJ33" s="1" t="str">
        <f ca="1">IF(($A33&lt;&gt;"")*(BJ$1&lt;&gt;""),IF(_xlfn.XLOOKUP(BJ$1,Attendance_sorted_S!$B32:$CW32,Attendance_sorted_S!$B32:$CW32,"nn")&lt;&gt;"nn","•",""),"")</f>
        <v/>
      </c>
      <c r="BK33" s="1" t="str">
        <f ca="1">IF(($A33&lt;&gt;"")*(BK$1&lt;&gt;""),IF(_xlfn.XLOOKUP(BK$1,Attendance_sorted_S!$B32:$CW32,Attendance_sorted_S!$B32:$CW32,"nn")&lt;&gt;"nn","•",""),"")</f>
        <v/>
      </c>
      <c r="BL33" s="1" t="str">
        <f ca="1">IF(($A33&lt;&gt;"")*(BL$1&lt;&gt;""),IF(_xlfn.XLOOKUP(BL$1,Attendance_sorted_S!$B32:$CW32,Attendance_sorted_S!$B32:$CW32,"nn")&lt;&gt;"nn","•",""),"")</f>
        <v/>
      </c>
      <c r="BM33" s="1" t="str">
        <f ca="1">IF(($A33&lt;&gt;"")*(BM$1&lt;&gt;""),IF(_xlfn.XLOOKUP(BM$1,Attendance_sorted_S!$B32:$CW32,Attendance_sorted_S!$B32:$CW32,"nn")&lt;&gt;"nn","•",""),"")</f>
        <v/>
      </c>
      <c r="BN33" s="1" t="str">
        <f ca="1">IF(($A33&lt;&gt;"")*(BN$1&lt;&gt;""),IF(_xlfn.XLOOKUP(BN$1,Attendance_sorted_S!$B32:$CW32,Attendance_sorted_S!$B32:$CW32,"nn")&lt;&gt;"nn","•",""),"")</f>
        <v/>
      </c>
      <c r="BO33" s="1" t="str">
        <f ca="1">IF(($A33&lt;&gt;"")*(BO$1&lt;&gt;""),IF(_xlfn.XLOOKUP(BO$1,Attendance_sorted_S!$B32:$CW32,Attendance_sorted_S!$B32:$CW32,"nn")&lt;&gt;"nn","•",""),"")</f>
        <v/>
      </c>
      <c r="BP33" s="1" t="str">
        <f ca="1">IF(($A33&lt;&gt;"")*(BP$1&lt;&gt;""),IF(_xlfn.XLOOKUP(BP$1,Attendance_sorted_S!$B32:$CW32,Attendance_sorted_S!$B32:$CW32,"nn")&lt;&gt;"nn","•",""),"")</f>
        <v/>
      </c>
      <c r="BQ33" s="1" t="str">
        <f ca="1">IF(($A33&lt;&gt;"")*(BQ$1&lt;&gt;""),IF(_xlfn.XLOOKUP(BQ$1,Attendance_sorted_S!$B32:$CW32,Attendance_sorted_S!$B32:$CW32,"nn")&lt;&gt;"nn","•",""),"")</f>
        <v/>
      </c>
      <c r="BR33" s="1" t="str">
        <f ca="1">IF(($A33&lt;&gt;"")*(BR$1&lt;&gt;""),IF(_xlfn.XLOOKUP(BR$1,Attendance_sorted_S!$B32:$CW32,Attendance_sorted_S!$B32:$CW32,"nn")&lt;&gt;"nn","•",""),"")</f>
        <v/>
      </c>
      <c r="BS33" s="1" t="str">
        <f ca="1">IF(($A33&lt;&gt;"")*(BS$1&lt;&gt;""),IF(_xlfn.XLOOKUP(BS$1,Attendance_sorted_S!$B32:$CW32,Attendance_sorted_S!$B32:$CW32,"nn")&lt;&gt;"nn","•",""),"")</f>
        <v/>
      </c>
      <c r="BT33" s="1" t="str">
        <f ca="1">IF(($A33&lt;&gt;"")*(BT$1&lt;&gt;""),IF(_xlfn.XLOOKUP(BT$1,Attendance_sorted_S!$B32:$CW32,Attendance_sorted_S!$B32:$CW32,"nn")&lt;&gt;"nn","•",""),"")</f>
        <v/>
      </c>
      <c r="BU33" s="1" t="str">
        <f ca="1">IF(($A33&lt;&gt;"")*(BU$1&lt;&gt;""),IF(_xlfn.XLOOKUP(BU$1,Attendance_sorted_S!$B32:$CW32,Attendance_sorted_S!$B32:$CW32,"nn")&lt;&gt;"nn","•",""),"")</f>
        <v/>
      </c>
      <c r="BV33" s="1" t="str">
        <f ca="1">IF(($A33&lt;&gt;"")*(BV$1&lt;&gt;""),IF(_xlfn.XLOOKUP(BV$1,Attendance_sorted_S!$B32:$CW32,Attendance_sorted_S!$B32:$CW32,"nn")&lt;&gt;"nn","•",""),"")</f>
        <v/>
      </c>
      <c r="BW33" s="1" t="str">
        <f ca="1">IF(($A33&lt;&gt;"")*(BW$1&lt;&gt;""),IF(_xlfn.XLOOKUP(BW$1,Attendance_sorted_S!$B32:$CW32,Attendance_sorted_S!$B32:$CW32,"nn")&lt;&gt;"nn","•",""),"")</f>
        <v/>
      </c>
      <c r="BX33" s="1" t="str">
        <f ca="1">IF(($A33&lt;&gt;"")*(BX$1&lt;&gt;""),IF(_xlfn.XLOOKUP(BX$1,Attendance_sorted_S!$B32:$CW32,Attendance_sorted_S!$B32:$CW32,"nn")&lt;&gt;"nn","•",""),"")</f>
        <v/>
      </c>
      <c r="BY33" s="1" t="str">
        <f ca="1">IF(($A33&lt;&gt;"")*(BY$1&lt;&gt;""),IF(_xlfn.XLOOKUP(BY$1,Attendance_sorted_S!$B32:$CW32,Attendance_sorted_S!$B32:$CW32,"nn")&lt;&gt;"nn","•",""),"")</f>
        <v/>
      </c>
      <c r="BZ33" s="1" t="str">
        <f ca="1">IF(($A33&lt;&gt;"")*(BZ$1&lt;&gt;""),IF(_xlfn.XLOOKUP(BZ$1,Attendance_sorted_S!$B32:$CW32,Attendance_sorted_S!$B32:$CW32,"nn")&lt;&gt;"nn","•",""),"")</f>
        <v/>
      </c>
      <c r="CA33" s="1" t="str">
        <f ca="1">IF(($A33&lt;&gt;"")*(CA$1&lt;&gt;""),IF(_xlfn.XLOOKUP(CA$1,Attendance_sorted_S!$B32:$CW32,Attendance_sorted_S!$B32:$CW32,"nn")&lt;&gt;"nn","•",""),"")</f>
        <v/>
      </c>
      <c r="CB33" s="1" t="str">
        <f ca="1">IF(($A33&lt;&gt;"")*(CB$1&lt;&gt;""),IF(_xlfn.XLOOKUP(CB$1,Attendance_sorted_S!$B32:$CW32,Attendance_sorted_S!$B32:$CW32,"nn")&lt;&gt;"nn","•",""),"")</f>
        <v/>
      </c>
      <c r="CC33" s="1" t="str">
        <f ca="1">IF(($A33&lt;&gt;"")*(CC$1&lt;&gt;""),IF(_xlfn.XLOOKUP(CC$1,Attendance_sorted_S!$B32:$CW32,Attendance_sorted_S!$B32:$CW32,"nn")&lt;&gt;"nn","•",""),"")</f>
        <v/>
      </c>
      <c r="CD33" s="1" t="str">
        <f ca="1">IF(($A33&lt;&gt;"")*(CD$1&lt;&gt;""),IF(_xlfn.XLOOKUP(CD$1,Attendance_sorted_S!$B32:$CW32,Attendance_sorted_S!$B32:$CW32,"nn")&lt;&gt;"nn","•",""),"")</f>
        <v/>
      </c>
      <c r="CE33" s="1" t="str">
        <f ca="1">IF(($A33&lt;&gt;"")*(CE$1&lt;&gt;""),IF(_xlfn.XLOOKUP(CE$1,Attendance_sorted_S!$B32:$CW32,Attendance_sorted_S!$B32:$CW32,"nn")&lt;&gt;"nn","•",""),"")</f>
        <v/>
      </c>
      <c r="CF33" s="1" t="str">
        <f ca="1">IF(($A33&lt;&gt;"")*(CF$1&lt;&gt;""),IF(_xlfn.XLOOKUP(CF$1,Attendance_sorted_S!$B32:$CW32,Attendance_sorted_S!$B32:$CW32,"nn")&lt;&gt;"nn","•",""),"")</f>
        <v/>
      </c>
      <c r="CG33" s="1" t="str">
        <f ca="1">IF(($A33&lt;&gt;"")*(CG$1&lt;&gt;""),IF(_xlfn.XLOOKUP(CG$1,Attendance_sorted_S!$B32:$CW32,Attendance_sorted_S!$B32:$CW32,"nn")&lt;&gt;"nn","•",""),"")</f>
        <v/>
      </c>
      <c r="CH33" s="1" t="str">
        <f ca="1">IF(($A33&lt;&gt;"")*(CH$1&lt;&gt;""),IF(_xlfn.XLOOKUP(CH$1,Attendance_sorted_S!$B32:$CW32,Attendance_sorted_S!$B32:$CW32,"nn")&lt;&gt;"nn","•",""),"")</f>
        <v/>
      </c>
      <c r="CI33" s="1" t="str">
        <f ca="1">IF(($A33&lt;&gt;"")*(CI$1&lt;&gt;""),IF(_xlfn.XLOOKUP(CI$1,Attendance_sorted_S!$B32:$CW32,Attendance_sorted_S!$B32:$CW32,"nn")&lt;&gt;"nn","•",""),"")</f>
        <v/>
      </c>
      <c r="CJ33" s="1" t="str">
        <f ca="1">IF(($A33&lt;&gt;"")*(CJ$1&lt;&gt;""),IF(_xlfn.XLOOKUP(CJ$1,Attendance_sorted_S!$B32:$CW32,Attendance_sorted_S!$B32:$CW32,"nn")&lt;&gt;"nn","•",""),"")</f>
        <v/>
      </c>
      <c r="CK33" s="1" t="str">
        <f ca="1">IF(($A33&lt;&gt;"")*(CK$1&lt;&gt;""),IF(_xlfn.XLOOKUP(CK$1,Attendance_sorted_S!$B32:$CW32,Attendance_sorted_S!$B32:$CW32,"nn")&lt;&gt;"nn","•",""),"")</f>
        <v/>
      </c>
      <c r="CL33" s="1" t="str">
        <f ca="1">IF(($A33&lt;&gt;"")*(CL$1&lt;&gt;""),IF(_xlfn.XLOOKUP(CL$1,Attendance_sorted_S!$B32:$CW32,Attendance_sorted_S!$B32:$CW32,"nn")&lt;&gt;"nn","•",""),"")</f>
        <v/>
      </c>
      <c r="CM33" s="1" t="str">
        <f ca="1">IF(($A33&lt;&gt;"")*(CM$1&lt;&gt;""),IF(_xlfn.XLOOKUP(CM$1,Attendance_sorted_S!$B32:$CW32,Attendance_sorted_S!$B32:$CW32,"nn")&lt;&gt;"nn","•",""),"")</f>
        <v/>
      </c>
      <c r="CN33" s="1" t="str">
        <f ca="1">IF(($A33&lt;&gt;"")*(CN$1&lt;&gt;""),IF(_xlfn.XLOOKUP(CN$1,Attendance_sorted_S!$B32:$CW32,Attendance_sorted_S!$B32:$CW32,"nn")&lt;&gt;"nn","•",""),"")</f>
        <v/>
      </c>
      <c r="CO33" s="1" t="str">
        <f ca="1">IF(($A33&lt;&gt;"")*(CO$1&lt;&gt;""),IF(_xlfn.XLOOKUP(CO$1,Attendance_sorted_S!$B32:$CW32,Attendance_sorted_S!$B32:$CW32,"nn")&lt;&gt;"nn","•",""),"")</f>
        <v/>
      </c>
      <c r="CP33" s="1" t="str">
        <f ca="1">IF(($A33&lt;&gt;"")*(CP$1&lt;&gt;""),IF(_xlfn.XLOOKUP(CP$1,Attendance_sorted_S!$B32:$CW32,Attendance_sorted_S!$B32:$CW32,"nn")&lt;&gt;"nn","•",""),"")</f>
        <v/>
      </c>
      <c r="CQ33" s="1" t="str">
        <f ca="1">IF(($A33&lt;&gt;"")*(CQ$1&lt;&gt;""),IF(_xlfn.XLOOKUP(CQ$1,Attendance_sorted_S!$B32:$CW32,Attendance_sorted_S!$B32:$CW32,"nn")&lt;&gt;"nn","•",""),"")</f>
        <v/>
      </c>
      <c r="CR33" s="1" t="str">
        <f ca="1">IF(($A33&lt;&gt;"")*(CR$1&lt;&gt;""),IF(_xlfn.XLOOKUP(CR$1,Attendance_sorted_S!$B32:$CW32,Attendance_sorted_S!$B32:$CW32,"nn")&lt;&gt;"nn","•",""),"")</f>
        <v/>
      </c>
      <c r="CS33" s="1" t="str">
        <f ca="1">IF(($A33&lt;&gt;"")*(CS$1&lt;&gt;""),IF(_xlfn.XLOOKUP(CS$1,Attendance_sorted_S!$B32:$CW32,Attendance_sorted_S!$B32:$CW32,"nn")&lt;&gt;"nn","•",""),"")</f>
        <v/>
      </c>
      <c r="CT33" s="1" t="str">
        <f ca="1">IF(($A33&lt;&gt;"")*(CT$1&lt;&gt;""),IF(_xlfn.XLOOKUP(CT$1,Attendance_sorted_S!$B32:$CW32,Attendance_sorted_S!$B32:$CW32,"nn")&lt;&gt;"nn","•",""),"")</f>
        <v/>
      </c>
      <c r="CU33" s="1" t="str">
        <f ca="1">IF(($A33&lt;&gt;"")*(CU$1&lt;&gt;""),IF(_xlfn.XLOOKUP(CU$1,Attendance_sorted_S!$B32:$CW32,Attendance_sorted_S!$B32:$CW32,"nn")&lt;&gt;"nn","•",""),"")</f>
        <v/>
      </c>
      <c r="CV33" s="1" t="str">
        <f ca="1">IF(($A33&lt;&gt;"")*(CV$1&lt;&gt;""),IF(_xlfn.XLOOKUP(CV$1,Attendance_sorted_S!$B32:$CW32,Attendance_sorted_S!$B32:$CW32,"nn")&lt;&gt;"nn","•",""),"")</f>
        <v/>
      </c>
      <c r="CW33" s="1" t="str">
        <f ca="1">IF(($A33&lt;&gt;"")*(CW$1&lt;&gt;""),IF(_xlfn.XLOOKUP(CW$1,Attendance_sorted_S!$B32:$CW32,Attendance_sorted_S!$B32:$CW32,"nn")&lt;&gt;"nn","•",""),"")</f>
        <v/>
      </c>
    </row>
    <row r="34" spans="1:101">
      <c r="A34" s="1"/>
      <c r="B34" s="1" t="str">
        <f ca="1">IF(($A34&lt;&gt;"")*(B$1&lt;&gt;""),IF(_xlfn.XLOOKUP(B$1,Attendance_sorted_S!$B33:$CW33,Attendance_sorted_S!$B33:$CW33,"nn")&lt;&gt;"nn","•",""),"")</f>
        <v/>
      </c>
      <c r="C34" s="1" t="str">
        <f ca="1">IF(($A34&lt;&gt;"")*(C$1&lt;&gt;""),IF(_xlfn.XLOOKUP(C$1,Attendance_sorted_S!$B33:$CW33,Attendance_sorted_S!$B33:$CW33,"nn")&lt;&gt;"nn","•",""),"")</f>
        <v/>
      </c>
      <c r="D34" s="1" t="str">
        <f ca="1">IF(($A34&lt;&gt;"")*(D$1&lt;&gt;""),IF(_xlfn.XLOOKUP(D$1,Attendance_sorted_S!$B33:$CW33,Attendance_sorted_S!$B33:$CW33,"nn")&lt;&gt;"nn","•",""),"")</f>
        <v/>
      </c>
      <c r="E34" s="1" t="str">
        <f ca="1">IF(($A34&lt;&gt;"")*(E$1&lt;&gt;""),IF(_xlfn.XLOOKUP(E$1,Attendance_sorted_S!$B33:$CW33,Attendance_sorted_S!$B33:$CW33,"nn")&lt;&gt;"nn","•",""),"")</f>
        <v/>
      </c>
      <c r="F34" s="1" t="str">
        <f ca="1">IF(($A34&lt;&gt;"")*(F$1&lt;&gt;""),IF(_xlfn.XLOOKUP(F$1,Attendance_sorted_S!$B33:$CW33,Attendance_sorted_S!$B33:$CW33,"nn")&lt;&gt;"nn","•",""),"")</f>
        <v/>
      </c>
      <c r="G34" s="1" t="str">
        <f ca="1">IF(($A34&lt;&gt;"")*(G$1&lt;&gt;""),IF(_xlfn.XLOOKUP(G$1,Attendance_sorted_S!$B33:$CW33,Attendance_sorted_S!$B33:$CW33,"nn")&lt;&gt;"nn","•",""),"")</f>
        <v/>
      </c>
      <c r="H34" s="1" t="str">
        <f ca="1">IF(($A34&lt;&gt;"")*(H$1&lt;&gt;""),IF(_xlfn.XLOOKUP(H$1,Attendance_sorted_S!$B33:$CW33,Attendance_sorted_S!$B33:$CW33,"nn")&lt;&gt;"nn","•",""),"")</f>
        <v/>
      </c>
      <c r="I34" s="1" t="str">
        <f ca="1">IF(($A34&lt;&gt;"")*(I$1&lt;&gt;""),IF(_xlfn.XLOOKUP(I$1,Attendance_sorted_S!$B33:$CW33,Attendance_sorted_S!$B33:$CW33,"nn")&lt;&gt;"nn","•",""),"")</f>
        <v/>
      </c>
      <c r="J34" s="1" t="str">
        <f ca="1">IF(($A34&lt;&gt;"")*(J$1&lt;&gt;""),IF(_xlfn.XLOOKUP(J$1,Attendance_sorted_S!$B33:$CW33,Attendance_sorted_S!$B33:$CW33,"nn")&lt;&gt;"nn","•",""),"")</f>
        <v/>
      </c>
      <c r="K34" s="1" t="str">
        <f ca="1">IF(($A34&lt;&gt;"")*(K$1&lt;&gt;""),IF(_xlfn.XLOOKUP(K$1,Attendance_sorted_S!$B33:$CW33,Attendance_sorted_S!$B33:$CW33,"nn")&lt;&gt;"nn","•",""),"")</f>
        <v/>
      </c>
      <c r="L34" s="1" t="str">
        <f ca="1">IF(($A34&lt;&gt;"")*(L$1&lt;&gt;""),IF(_xlfn.XLOOKUP(L$1,Attendance_sorted_S!$B33:$CW33,Attendance_sorted_S!$B33:$CW33,"nn")&lt;&gt;"nn","•",""),"")</f>
        <v/>
      </c>
      <c r="M34" s="1" t="str">
        <f ca="1">IF(($A34&lt;&gt;"")*(M$1&lt;&gt;""),IF(_xlfn.XLOOKUP(M$1,Attendance_sorted_S!$B33:$CW33,Attendance_sorted_S!$B33:$CW33,"nn")&lt;&gt;"nn","•",""),"")</f>
        <v/>
      </c>
      <c r="N34" s="1" t="str">
        <f ca="1">IF(($A34&lt;&gt;"")*(N$1&lt;&gt;""),IF(_xlfn.XLOOKUP(N$1,Attendance_sorted_S!$B33:$CW33,Attendance_sorted_S!$B33:$CW33,"nn")&lt;&gt;"nn","•",""),"")</f>
        <v/>
      </c>
      <c r="O34" s="1" t="str">
        <f ca="1">IF(($A34&lt;&gt;"")*(O$1&lt;&gt;""),IF(_xlfn.XLOOKUP(O$1,Attendance_sorted_S!$B33:$CW33,Attendance_sorted_S!$B33:$CW33,"nn")&lt;&gt;"nn","•",""),"")</f>
        <v/>
      </c>
      <c r="P34" s="1" t="str">
        <f ca="1">IF(($A34&lt;&gt;"")*(P$1&lt;&gt;""),IF(_xlfn.XLOOKUP(P$1,Attendance_sorted_S!$B33:$CW33,Attendance_sorted_S!$B33:$CW33,"nn")&lt;&gt;"nn","•",""),"")</f>
        <v/>
      </c>
      <c r="Q34" s="1" t="str">
        <f ca="1">IF(($A34&lt;&gt;"")*(Q$1&lt;&gt;""),IF(_xlfn.XLOOKUP(Q$1,Attendance_sorted_S!$B33:$CW33,Attendance_sorted_S!$B33:$CW33,"nn")&lt;&gt;"nn","•",""),"")</f>
        <v/>
      </c>
      <c r="R34" s="1" t="str">
        <f ca="1">IF(($A34&lt;&gt;"")*(R$1&lt;&gt;""),IF(_xlfn.XLOOKUP(R$1,Attendance_sorted_S!$B33:$CW33,Attendance_sorted_S!$B33:$CW33,"nn")&lt;&gt;"nn","•",""),"")</f>
        <v/>
      </c>
      <c r="S34" s="1" t="str">
        <f ca="1">IF(($A34&lt;&gt;"")*(S$1&lt;&gt;""),IF(_xlfn.XLOOKUP(S$1,Attendance_sorted_S!$B33:$CW33,Attendance_sorted_S!$B33:$CW33,"nn")&lt;&gt;"nn","•",""),"")</f>
        <v/>
      </c>
      <c r="T34" s="1" t="str">
        <f ca="1">IF(($A34&lt;&gt;"")*(T$1&lt;&gt;""),IF(_xlfn.XLOOKUP(T$1,Attendance_sorted_S!$B33:$CW33,Attendance_sorted_S!$B33:$CW33,"nn")&lt;&gt;"nn","•",""),"")</f>
        <v/>
      </c>
      <c r="U34" s="1" t="str">
        <f ca="1">IF(($A34&lt;&gt;"")*(U$1&lt;&gt;""),IF(_xlfn.XLOOKUP(U$1,Attendance_sorted_S!$B33:$CW33,Attendance_sorted_S!$B33:$CW33,"nn")&lt;&gt;"nn","•",""),"")</f>
        <v/>
      </c>
      <c r="V34" s="1" t="str">
        <f ca="1">IF(($A34&lt;&gt;"")*(V$1&lt;&gt;""),IF(_xlfn.XLOOKUP(V$1,Attendance_sorted_S!$B33:$CW33,Attendance_sorted_S!$B33:$CW33,"nn")&lt;&gt;"nn","•",""),"")</f>
        <v/>
      </c>
      <c r="W34" s="1" t="str">
        <f ca="1">IF(($A34&lt;&gt;"")*(W$1&lt;&gt;""),IF(_xlfn.XLOOKUP(W$1,Attendance_sorted_S!$B33:$CW33,Attendance_sorted_S!$B33:$CW33,"nn")&lt;&gt;"nn","•",""),"")</f>
        <v/>
      </c>
      <c r="X34" s="1" t="str">
        <f ca="1">IF(($A34&lt;&gt;"")*(X$1&lt;&gt;""),IF(_xlfn.XLOOKUP(X$1,Attendance_sorted_S!$B33:$CW33,Attendance_sorted_S!$B33:$CW33,"nn")&lt;&gt;"nn","•",""),"")</f>
        <v/>
      </c>
      <c r="Y34" s="1" t="str">
        <f ca="1">IF(($A34&lt;&gt;"")*(Y$1&lt;&gt;""),IF(_xlfn.XLOOKUP(Y$1,Attendance_sorted_S!$B33:$CW33,Attendance_sorted_S!$B33:$CW33,"nn")&lt;&gt;"nn","•",""),"")</f>
        <v/>
      </c>
      <c r="Z34" s="1" t="str">
        <f ca="1">IF(($A34&lt;&gt;"")*(Z$1&lt;&gt;""),IF(_xlfn.XLOOKUP(Z$1,Attendance_sorted_S!$B33:$CW33,Attendance_sorted_S!$B33:$CW33,"nn")&lt;&gt;"nn","•",""),"")</f>
        <v/>
      </c>
      <c r="AA34" s="1" t="str">
        <f ca="1">IF(($A34&lt;&gt;"")*(AA$1&lt;&gt;""),IF(_xlfn.XLOOKUP(AA$1,Attendance_sorted_S!$B33:$CW33,Attendance_sorted_S!$B33:$CW33,"nn")&lt;&gt;"nn","•",""),"")</f>
        <v/>
      </c>
      <c r="AB34" s="1" t="str">
        <f ca="1">IF(($A34&lt;&gt;"")*(AB$1&lt;&gt;""),IF(_xlfn.XLOOKUP(AB$1,Attendance_sorted_S!$B33:$CW33,Attendance_sorted_S!$B33:$CW33,"nn")&lt;&gt;"nn","•",""),"")</f>
        <v/>
      </c>
      <c r="AC34" s="1" t="str">
        <f ca="1">IF(($A34&lt;&gt;"")*(AC$1&lt;&gt;""),IF(_xlfn.XLOOKUP(AC$1,Attendance_sorted_S!$B33:$CW33,Attendance_sorted_S!$B33:$CW33,"nn")&lt;&gt;"nn","•",""),"")</f>
        <v/>
      </c>
      <c r="AD34" s="1" t="str">
        <f ca="1">IF(($A34&lt;&gt;"")*(AD$1&lt;&gt;""),IF(_xlfn.XLOOKUP(AD$1,Attendance_sorted_S!$B33:$CW33,Attendance_sorted_S!$B33:$CW33,"nn")&lt;&gt;"nn","•",""),"")</f>
        <v/>
      </c>
      <c r="AE34" s="1" t="str">
        <f ca="1">IF(($A34&lt;&gt;"")*(AE$1&lt;&gt;""),IF(_xlfn.XLOOKUP(AE$1,Attendance_sorted_S!$B33:$CW33,Attendance_sorted_S!$B33:$CW33,"nn")&lt;&gt;"nn","•",""),"")</f>
        <v/>
      </c>
      <c r="AF34" s="1" t="str">
        <f ca="1">IF(($A34&lt;&gt;"")*(AF$1&lt;&gt;""),IF(_xlfn.XLOOKUP(AF$1,Attendance_sorted_S!$B33:$CW33,Attendance_sorted_S!$B33:$CW33,"nn")&lt;&gt;"nn","•",""),"")</f>
        <v/>
      </c>
      <c r="AG34" s="1" t="str">
        <f ca="1">IF(($A34&lt;&gt;"")*(AG$1&lt;&gt;""),IF(_xlfn.XLOOKUP(AG$1,Attendance_sorted_S!$B33:$CW33,Attendance_sorted_S!$B33:$CW33,"nn")&lt;&gt;"nn","•",""),"")</f>
        <v/>
      </c>
      <c r="AH34" s="1" t="str">
        <f ca="1">IF(($A34&lt;&gt;"")*(AH$1&lt;&gt;""),IF(_xlfn.XLOOKUP(AH$1,Attendance_sorted_S!$B33:$CW33,Attendance_sorted_S!$B33:$CW33,"nn")&lt;&gt;"nn","•",""),"")</f>
        <v/>
      </c>
      <c r="AI34" s="1" t="str">
        <f ca="1">IF(($A34&lt;&gt;"")*(AI$1&lt;&gt;""),IF(_xlfn.XLOOKUP(AI$1,Attendance_sorted_S!$B33:$CW33,Attendance_sorted_S!$B33:$CW33,"nn")&lt;&gt;"nn","•",""),"")</f>
        <v/>
      </c>
      <c r="AJ34" s="1" t="str">
        <f ca="1">IF(($A34&lt;&gt;"")*(AJ$1&lt;&gt;""),IF(_xlfn.XLOOKUP(AJ$1,Attendance_sorted_S!$B33:$CW33,Attendance_sorted_S!$B33:$CW33,"nn")&lt;&gt;"nn","•",""),"")</f>
        <v/>
      </c>
      <c r="AK34" s="1" t="str">
        <f ca="1">IF(($A34&lt;&gt;"")*(AK$1&lt;&gt;""),IF(_xlfn.XLOOKUP(AK$1,Attendance_sorted_S!$B33:$CW33,Attendance_sorted_S!$B33:$CW33,"nn")&lt;&gt;"nn","•",""),"")</f>
        <v/>
      </c>
      <c r="AL34" s="1" t="str">
        <f ca="1">IF(($A34&lt;&gt;"")*(AL$1&lt;&gt;""),IF(_xlfn.XLOOKUP(AL$1,Attendance_sorted_S!$B33:$CW33,Attendance_sorted_S!$B33:$CW33,"nn")&lt;&gt;"nn","•",""),"")</f>
        <v/>
      </c>
      <c r="AM34" s="1" t="str">
        <f ca="1">IF(($A34&lt;&gt;"")*(AM$1&lt;&gt;""),IF(_xlfn.XLOOKUP(AM$1,Attendance_sorted_S!$B33:$CW33,Attendance_sorted_S!$B33:$CW33,"nn")&lt;&gt;"nn","•",""),"")</f>
        <v/>
      </c>
      <c r="AN34" s="1" t="str">
        <f ca="1">IF(($A34&lt;&gt;"")*(AN$1&lt;&gt;""),IF(_xlfn.XLOOKUP(AN$1,Attendance_sorted_S!$B33:$CW33,Attendance_sorted_S!$B33:$CW33,"nn")&lt;&gt;"nn","•",""),"")</f>
        <v/>
      </c>
      <c r="AO34" s="1" t="str">
        <f ca="1">IF(($A34&lt;&gt;"")*(AO$1&lt;&gt;""),IF(_xlfn.XLOOKUP(AO$1,Attendance_sorted_S!$B33:$CW33,Attendance_sorted_S!$B33:$CW33,"nn")&lt;&gt;"nn","•",""),"")</f>
        <v/>
      </c>
      <c r="AP34" s="1" t="str">
        <f ca="1">IF(($A34&lt;&gt;"")*(AP$1&lt;&gt;""),IF(_xlfn.XLOOKUP(AP$1,Attendance_sorted_S!$B33:$CW33,Attendance_sorted_S!$B33:$CW33,"nn")&lt;&gt;"nn","•",""),"")</f>
        <v/>
      </c>
      <c r="AQ34" s="1" t="str">
        <f ca="1">IF(($A34&lt;&gt;"")*(AQ$1&lt;&gt;""),IF(_xlfn.XLOOKUP(AQ$1,Attendance_sorted_S!$B33:$CW33,Attendance_sorted_S!$B33:$CW33,"nn")&lt;&gt;"nn","•",""),"")</f>
        <v/>
      </c>
      <c r="AR34" s="1" t="str">
        <f ca="1">IF(($A34&lt;&gt;"")*(AR$1&lt;&gt;""),IF(_xlfn.XLOOKUP(AR$1,Attendance_sorted_S!$B33:$CW33,Attendance_sorted_S!$B33:$CW33,"nn")&lt;&gt;"nn","•",""),"")</f>
        <v/>
      </c>
      <c r="AS34" s="1" t="str">
        <f ca="1">IF(($A34&lt;&gt;"")*(AS$1&lt;&gt;""),IF(_xlfn.XLOOKUP(AS$1,Attendance_sorted_S!$B33:$CW33,Attendance_sorted_S!$B33:$CW33,"nn")&lt;&gt;"nn","•",""),"")</f>
        <v/>
      </c>
      <c r="AT34" s="1" t="str">
        <f ca="1">IF(($A34&lt;&gt;"")*(AT$1&lt;&gt;""),IF(_xlfn.XLOOKUP(AT$1,Attendance_sorted_S!$B33:$CW33,Attendance_sorted_S!$B33:$CW33,"nn")&lt;&gt;"nn","•",""),"")</f>
        <v/>
      </c>
      <c r="AU34" s="1" t="str">
        <f ca="1">IF(($A34&lt;&gt;"")*(AU$1&lt;&gt;""),IF(_xlfn.XLOOKUP(AU$1,Attendance_sorted_S!$B33:$CW33,Attendance_sorted_S!$B33:$CW33,"nn")&lt;&gt;"nn","•",""),"")</f>
        <v/>
      </c>
      <c r="AV34" s="1" t="str">
        <f ca="1">IF(($A34&lt;&gt;"")*(AV$1&lt;&gt;""),IF(_xlfn.XLOOKUP(AV$1,Attendance_sorted_S!$B33:$CW33,Attendance_sorted_S!$B33:$CW33,"nn")&lt;&gt;"nn","•",""),"")</f>
        <v/>
      </c>
      <c r="AW34" s="1" t="str">
        <f ca="1">IF(($A34&lt;&gt;"")*(AW$1&lt;&gt;""),IF(_xlfn.XLOOKUP(AW$1,Attendance_sorted_S!$B33:$CW33,Attendance_sorted_S!$B33:$CW33,"nn")&lt;&gt;"nn","•",""),"")</f>
        <v/>
      </c>
      <c r="AX34" s="1" t="str">
        <f ca="1">IF(($A34&lt;&gt;"")*(AX$1&lt;&gt;""),IF(_xlfn.XLOOKUP(AX$1,Attendance_sorted_S!$B33:$CW33,Attendance_sorted_S!$B33:$CW33,"nn")&lt;&gt;"nn","•",""),"")</f>
        <v/>
      </c>
      <c r="AY34" s="1" t="str">
        <f ca="1">IF(($A34&lt;&gt;"")*(AY$1&lt;&gt;""),IF(_xlfn.XLOOKUP(AY$1,Attendance_sorted_S!$B33:$CW33,Attendance_sorted_S!$B33:$CW33,"nn")&lt;&gt;"nn","•",""),"")</f>
        <v/>
      </c>
      <c r="AZ34" s="1" t="str">
        <f ca="1">IF(($A34&lt;&gt;"")*(AZ$1&lt;&gt;""),IF(_xlfn.XLOOKUP(AZ$1,Attendance_sorted_S!$B33:$CW33,Attendance_sorted_S!$B33:$CW33,"nn")&lt;&gt;"nn","•",""),"")</f>
        <v/>
      </c>
      <c r="BA34" s="1" t="str">
        <f ca="1">IF(($A34&lt;&gt;"")*(BA$1&lt;&gt;""),IF(_xlfn.XLOOKUP(BA$1,Attendance_sorted_S!$B33:$CW33,Attendance_sorted_S!$B33:$CW33,"nn")&lt;&gt;"nn","•",""),"")</f>
        <v/>
      </c>
      <c r="BB34" s="1" t="str">
        <f ca="1">IF(($A34&lt;&gt;"")*(BB$1&lt;&gt;""),IF(_xlfn.XLOOKUP(BB$1,Attendance_sorted_S!$B33:$CW33,Attendance_sorted_S!$B33:$CW33,"nn")&lt;&gt;"nn","•",""),"")</f>
        <v/>
      </c>
      <c r="BC34" s="1" t="str">
        <f ca="1">IF(($A34&lt;&gt;"")*(BC$1&lt;&gt;""),IF(_xlfn.XLOOKUP(BC$1,Attendance_sorted_S!$B33:$CW33,Attendance_sorted_S!$B33:$CW33,"nn")&lt;&gt;"nn","•",""),"")</f>
        <v/>
      </c>
      <c r="BD34" s="1" t="str">
        <f ca="1">IF(($A34&lt;&gt;"")*(BD$1&lt;&gt;""),IF(_xlfn.XLOOKUP(BD$1,Attendance_sorted_S!$B33:$CW33,Attendance_sorted_S!$B33:$CW33,"nn")&lt;&gt;"nn","•",""),"")</f>
        <v/>
      </c>
      <c r="BE34" s="1" t="str">
        <f ca="1">IF(($A34&lt;&gt;"")*(BE$1&lt;&gt;""),IF(_xlfn.XLOOKUP(BE$1,Attendance_sorted_S!$B33:$CW33,Attendance_sorted_S!$B33:$CW33,"nn")&lt;&gt;"nn","•",""),"")</f>
        <v/>
      </c>
      <c r="BF34" s="1" t="str">
        <f ca="1">IF(($A34&lt;&gt;"")*(BF$1&lt;&gt;""),IF(_xlfn.XLOOKUP(BF$1,Attendance_sorted_S!$B33:$CW33,Attendance_sorted_S!$B33:$CW33,"nn")&lt;&gt;"nn","•",""),"")</f>
        <v/>
      </c>
      <c r="BG34" s="1" t="str">
        <f ca="1">IF(($A34&lt;&gt;"")*(BG$1&lt;&gt;""),IF(_xlfn.XLOOKUP(BG$1,Attendance_sorted_S!$B33:$CW33,Attendance_sorted_S!$B33:$CW33,"nn")&lt;&gt;"nn","•",""),"")</f>
        <v/>
      </c>
      <c r="BH34" s="1" t="str">
        <f ca="1">IF(($A34&lt;&gt;"")*(BH$1&lt;&gt;""),IF(_xlfn.XLOOKUP(BH$1,Attendance_sorted_S!$B33:$CW33,Attendance_sorted_S!$B33:$CW33,"nn")&lt;&gt;"nn","•",""),"")</f>
        <v/>
      </c>
      <c r="BI34" s="1" t="str">
        <f ca="1">IF(($A34&lt;&gt;"")*(BI$1&lt;&gt;""),IF(_xlfn.XLOOKUP(BI$1,Attendance_sorted_S!$B33:$CW33,Attendance_sorted_S!$B33:$CW33,"nn")&lt;&gt;"nn","•",""),"")</f>
        <v/>
      </c>
      <c r="BJ34" s="1" t="str">
        <f ca="1">IF(($A34&lt;&gt;"")*(BJ$1&lt;&gt;""),IF(_xlfn.XLOOKUP(BJ$1,Attendance_sorted_S!$B33:$CW33,Attendance_sorted_S!$B33:$CW33,"nn")&lt;&gt;"nn","•",""),"")</f>
        <v/>
      </c>
      <c r="BK34" s="1" t="str">
        <f ca="1">IF(($A34&lt;&gt;"")*(BK$1&lt;&gt;""),IF(_xlfn.XLOOKUP(BK$1,Attendance_sorted_S!$B33:$CW33,Attendance_sorted_S!$B33:$CW33,"nn")&lt;&gt;"nn","•",""),"")</f>
        <v/>
      </c>
      <c r="BL34" s="1" t="str">
        <f ca="1">IF(($A34&lt;&gt;"")*(BL$1&lt;&gt;""),IF(_xlfn.XLOOKUP(BL$1,Attendance_sorted_S!$B33:$CW33,Attendance_sorted_S!$B33:$CW33,"nn")&lt;&gt;"nn","•",""),"")</f>
        <v/>
      </c>
      <c r="BM34" s="1" t="str">
        <f ca="1">IF(($A34&lt;&gt;"")*(BM$1&lt;&gt;""),IF(_xlfn.XLOOKUP(BM$1,Attendance_sorted_S!$B33:$CW33,Attendance_sorted_S!$B33:$CW33,"nn")&lt;&gt;"nn","•",""),"")</f>
        <v/>
      </c>
      <c r="BN34" s="1" t="str">
        <f ca="1">IF(($A34&lt;&gt;"")*(BN$1&lt;&gt;""),IF(_xlfn.XLOOKUP(BN$1,Attendance_sorted_S!$B33:$CW33,Attendance_sorted_S!$B33:$CW33,"nn")&lt;&gt;"nn","•",""),"")</f>
        <v/>
      </c>
      <c r="BO34" s="1" t="str">
        <f ca="1">IF(($A34&lt;&gt;"")*(BO$1&lt;&gt;""),IF(_xlfn.XLOOKUP(BO$1,Attendance_sorted_S!$B33:$CW33,Attendance_sorted_S!$B33:$CW33,"nn")&lt;&gt;"nn","•",""),"")</f>
        <v/>
      </c>
      <c r="BP34" s="1" t="str">
        <f ca="1">IF(($A34&lt;&gt;"")*(BP$1&lt;&gt;""),IF(_xlfn.XLOOKUP(BP$1,Attendance_sorted_S!$B33:$CW33,Attendance_sorted_S!$B33:$CW33,"nn")&lt;&gt;"nn","•",""),"")</f>
        <v/>
      </c>
      <c r="BQ34" s="1" t="str">
        <f ca="1">IF(($A34&lt;&gt;"")*(BQ$1&lt;&gt;""),IF(_xlfn.XLOOKUP(BQ$1,Attendance_sorted_S!$B33:$CW33,Attendance_sorted_S!$B33:$CW33,"nn")&lt;&gt;"nn","•",""),"")</f>
        <v/>
      </c>
      <c r="BR34" s="1" t="str">
        <f ca="1">IF(($A34&lt;&gt;"")*(BR$1&lt;&gt;""),IF(_xlfn.XLOOKUP(BR$1,Attendance_sorted_S!$B33:$CW33,Attendance_sorted_S!$B33:$CW33,"nn")&lt;&gt;"nn","•",""),"")</f>
        <v/>
      </c>
      <c r="BS34" s="1" t="str">
        <f ca="1">IF(($A34&lt;&gt;"")*(BS$1&lt;&gt;""),IF(_xlfn.XLOOKUP(BS$1,Attendance_sorted_S!$B33:$CW33,Attendance_sorted_S!$B33:$CW33,"nn")&lt;&gt;"nn","•",""),"")</f>
        <v/>
      </c>
      <c r="BT34" s="1" t="str">
        <f ca="1">IF(($A34&lt;&gt;"")*(BT$1&lt;&gt;""),IF(_xlfn.XLOOKUP(BT$1,Attendance_sorted_S!$B33:$CW33,Attendance_sorted_S!$B33:$CW33,"nn")&lt;&gt;"nn","•",""),"")</f>
        <v/>
      </c>
      <c r="BU34" s="1" t="str">
        <f ca="1">IF(($A34&lt;&gt;"")*(BU$1&lt;&gt;""),IF(_xlfn.XLOOKUP(BU$1,Attendance_sorted_S!$B33:$CW33,Attendance_sorted_S!$B33:$CW33,"nn")&lt;&gt;"nn","•",""),"")</f>
        <v/>
      </c>
      <c r="BV34" s="1" t="str">
        <f ca="1">IF(($A34&lt;&gt;"")*(BV$1&lt;&gt;""),IF(_xlfn.XLOOKUP(BV$1,Attendance_sorted_S!$B33:$CW33,Attendance_sorted_S!$B33:$CW33,"nn")&lt;&gt;"nn","•",""),"")</f>
        <v/>
      </c>
      <c r="BW34" s="1" t="str">
        <f ca="1">IF(($A34&lt;&gt;"")*(BW$1&lt;&gt;""),IF(_xlfn.XLOOKUP(BW$1,Attendance_sorted_S!$B33:$CW33,Attendance_sorted_S!$B33:$CW33,"nn")&lt;&gt;"nn","•",""),"")</f>
        <v/>
      </c>
      <c r="BX34" s="1" t="str">
        <f ca="1">IF(($A34&lt;&gt;"")*(BX$1&lt;&gt;""),IF(_xlfn.XLOOKUP(BX$1,Attendance_sorted_S!$B33:$CW33,Attendance_sorted_S!$B33:$CW33,"nn")&lt;&gt;"nn","•",""),"")</f>
        <v/>
      </c>
      <c r="BY34" s="1" t="str">
        <f ca="1">IF(($A34&lt;&gt;"")*(BY$1&lt;&gt;""),IF(_xlfn.XLOOKUP(BY$1,Attendance_sorted_S!$B33:$CW33,Attendance_sorted_S!$B33:$CW33,"nn")&lt;&gt;"nn","•",""),"")</f>
        <v/>
      </c>
      <c r="BZ34" s="1" t="str">
        <f ca="1">IF(($A34&lt;&gt;"")*(BZ$1&lt;&gt;""),IF(_xlfn.XLOOKUP(BZ$1,Attendance_sorted_S!$B33:$CW33,Attendance_sorted_S!$B33:$CW33,"nn")&lt;&gt;"nn","•",""),"")</f>
        <v/>
      </c>
      <c r="CA34" s="1" t="str">
        <f ca="1">IF(($A34&lt;&gt;"")*(CA$1&lt;&gt;""),IF(_xlfn.XLOOKUP(CA$1,Attendance_sorted_S!$B33:$CW33,Attendance_sorted_S!$B33:$CW33,"nn")&lt;&gt;"nn","•",""),"")</f>
        <v/>
      </c>
      <c r="CB34" s="1" t="str">
        <f ca="1">IF(($A34&lt;&gt;"")*(CB$1&lt;&gt;""),IF(_xlfn.XLOOKUP(CB$1,Attendance_sorted_S!$B33:$CW33,Attendance_sorted_S!$B33:$CW33,"nn")&lt;&gt;"nn","•",""),"")</f>
        <v/>
      </c>
      <c r="CC34" s="1" t="str">
        <f ca="1">IF(($A34&lt;&gt;"")*(CC$1&lt;&gt;""),IF(_xlfn.XLOOKUP(CC$1,Attendance_sorted_S!$B33:$CW33,Attendance_sorted_S!$B33:$CW33,"nn")&lt;&gt;"nn","•",""),"")</f>
        <v/>
      </c>
      <c r="CD34" s="1" t="str">
        <f ca="1">IF(($A34&lt;&gt;"")*(CD$1&lt;&gt;""),IF(_xlfn.XLOOKUP(CD$1,Attendance_sorted_S!$B33:$CW33,Attendance_sorted_S!$B33:$CW33,"nn")&lt;&gt;"nn","•",""),"")</f>
        <v/>
      </c>
      <c r="CE34" s="1" t="str">
        <f ca="1">IF(($A34&lt;&gt;"")*(CE$1&lt;&gt;""),IF(_xlfn.XLOOKUP(CE$1,Attendance_sorted_S!$B33:$CW33,Attendance_sorted_S!$B33:$CW33,"nn")&lt;&gt;"nn","•",""),"")</f>
        <v/>
      </c>
      <c r="CF34" s="1" t="str">
        <f ca="1">IF(($A34&lt;&gt;"")*(CF$1&lt;&gt;""),IF(_xlfn.XLOOKUP(CF$1,Attendance_sorted_S!$B33:$CW33,Attendance_sorted_S!$B33:$CW33,"nn")&lt;&gt;"nn","•",""),"")</f>
        <v/>
      </c>
      <c r="CG34" s="1" t="str">
        <f ca="1">IF(($A34&lt;&gt;"")*(CG$1&lt;&gt;""),IF(_xlfn.XLOOKUP(CG$1,Attendance_sorted_S!$B33:$CW33,Attendance_sorted_S!$B33:$CW33,"nn")&lt;&gt;"nn","•",""),"")</f>
        <v/>
      </c>
      <c r="CH34" s="1" t="str">
        <f ca="1">IF(($A34&lt;&gt;"")*(CH$1&lt;&gt;""),IF(_xlfn.XLOOKUP(CH$1,Attendance_sorted_S!$B33:$CW33,Attendance_sorted_S!$B33:$CW33,"nn")&lt;&gt;"nn","•",""),"")</f>
        <v/>
      </c>
      <c r="CI34" s="1" t="str">
        <f ca="1">IF(($A34&lt;&gt;"")*(CI$1&lt;&gt;""),IF(_xlfn.XLOOKUP(CI$1,Attendance_sorted_S!$B33:$CW33,Attendance_sorted_S!$B33:$CW33,"nn")&lt;&gt;"nn","•",""),"")</f>
        <v/>
      </c>
      <c r="CJ34" s="1" t="str">
        <f ca="1">IF(($A34&lt;&gt;"")*(CJ$1&lt;&gt;""),IF(_xlfn.XLOOKUP(CJ$1,Attendance_sorted_S!$B33:$CW33,Attendance_sorted_S!$B33:$CW33,"nn")&lt;&gt;"nn","•",""),"")</f>
        <v/>
      </c>
      <c r="CK34" s="1" t="str">
        <f ca="1">IF(($A34&lt;&gt;"")*(CK$1&lt;&gt;""),IF(_xlfn.XLOOKUP(CK$1,Attendance_sorted_S!$B33:$CW33,Attendance_sorted_S!$B33:$CW33,"nn")&lt;&gt;"nn","•",""),"")</f>
        <v/>
      </c>
      <c r="CL34" s="1" t="str">
        <f ca="1">IF(($A34&lt;&gt;"")*(CL$1&lt;&gt;""),IF(_xlfn.XLOOKUP(CL$1,Attendance_sorted_S!$B33:$CW33,Attendance_sorted_S!$B33:$CW33,"nn")&lt;&gt;"nn","•",""),"")</f>
        <v/>
      </c>
      <c r="CM34" s="1" t="str">
        <f ca="1">IF(($A34&lt;&gt;"")*(CM$1&lt;&gt;""),IF(_xlfn.XLOOKUP(CM$1,Attendance_sorted_S!$B33:$CW33,Attendance_sorted_S!$B33:$CW33,"nn")&lt;&gt;"nn","•",""),"")</f>
        <v/>
      </c>
      <c r="CN34" s="1" t="str">
        <f ca="1">IF(($A34&lt;&gt;"")*(CN$1&lt;&gt;""),IF(_xlfn.XLOOKUP(CN$1,Attendance_sorted_S!$B33:$CW33,Attendance_sorted_S!$B33:$CW33,"nn")&lt;&gt;"nn","•",""),"")</f>
        <v/>
      </c>
      <c r="CO34" s="1" t="str">
        <f ca="1">IF(($A34&lt;&gt;"")*(CO$1&lt;&gt;""),IF(_xlfn.XLOOKUP(CO$1,Attendance_sorted_S!$B33:$CW33,Attendance_sorted_S!$B33:$CW33,"nn")&lt;&gt;"nn","•",""),"")</f>
        <v/>
      </c>
      <c r="CP34" s="1" t="str">
        <f ca="1">IF(($A34&lt;&gt;"")*(CP$1&lt;&gt;""),IF(_xlfn.XLOOKUP(CP$1,Attendance_sorted_S!$B33:$CW33,Attendance_sorted_S!$B33:$CW33,"nn")&lt;&gt;"nn","•",""),"")</f>
        <v/>
      </c>
      <c r="CQ34" s="1" t="str">
        <f ca="1">IF(($A34&lt;&gt;"")*(CQ$1&lt;&gt;""),IF(_xlfn.XLOOKUP(CQ$1,Attendance_sorted_S!$B33:$CW33,Attendance_sorted_S!$B33:$CW33,"nn")&lt;&gt;"nn","•",""),"")</f>
        <v/>
      </c>
      <c r="CR34" s="1" t="str">
        <f ca="1">IF(($A34&lt;&gt;"")*(CR$1&lt;&gt;""),IF(_xlfn.XLOOKUP(CR$1,Attendance_sorted_S!$B33:$CW33,Attendance_sorted_S!$B33:$CW33,"nn")&lt;&gt;"nn","•",""),"")</f>
        <v/>
      </c>
      <c r="CS34" s="1" t="str">
        <f ca="1">IF(($A34&lt;&gt;"")*(CS$1&lt;&gt;""),IF(_xlfn.XLOOKUP(CS$1,Attendance_sorted_S!$B33:$CW33,Attendance_sorted_S!$B33:$CW33,"nn")&lt;&gt;"nn","•",""),"")</f>
        <v/>
      </c>
      <c r="CT34" s="1" t="str">
        <f ca="1">IF(($A34&lt;&gt;"")*(CT$1&lt;&gt;""),IF(_xlfn.XLOOKUP(CT$1,Attendance_sorted_S!$B33:$CW33,Attendance_sorted_S!$B33:$CW33,"nn")&lt;&gt;"nn","•",""),"")</f>
        <v/>
      </c>
      <c r="CU34" s="1" t="str">
        <f ca="1">IF(($A34&lt;&gt;"")*(CU$1&lt;&gt;""),IF(_xlfn.XLOOKUP(CU$1,Attendance_sorted_S!$B33:$CW33,Attendance_sorted_S!$B33:$CW33,"nn")&lt;&gt;"nn","•",""),"")</f>
        <v/>
      </c>
      <c r="CV34" s="1" t="str">
        <f ca="1">IF(($A34&lt;&gt;"")*(CV$1&lt;&gt;""),IF(_xlfn.XLOOKUP(CV$1,Attendance_sorted_S!$B33:$CW33,Attendance_sorted_S!$B33:$CW33,"nn")&lt;&gt;"nn","•",""),"")</f>
        <v/>
      </c>
      <c r="CW34" s="1" t="str">
        <f ca="1">IF(($A34&lt;&gt;"")*(CW$1&lt;&gt;""),IF(_xlfn.XLOOKUP(CW$1,Attendance_sorted_S!$B33:$CW33,Attendance_sorted_S!$B33:$CW33,"nn")&lt;&gt;"nn","•",""),"")</f>
        <v/>
      </c>
    </row>
    <row r="35" spans="1:101">
      <c r="A35" s="1"/>
      <c r="B35" s="1" t="str">
        <f ca="1">IF(($A35&lt;&gt;"")*(B$1&lt;&gt;""),IF(_xlfn.XLOOKUP(B$1,Attendance_sorted_S!$B34:$CW34,Attendance_sorted_S!$B34:$CW34,"nn")&lt;&gt;"nn","•",""),"")</f>
        <v/>
      </c>
      <c r="C35" s="1" t="str">
        <f ca="1">IF(($A35&lt;&gt;"")*(C$1&lt;&gt;""),IF(_xlfn.XLOOKUP(C$1,Attendance_sorted_S!$B34:$CW34,Attendance_sorted_S!$B34:$CW34,"nn")&lt;&gt;"nn","•",""),"")</f>
        <v/>
      </c>
      <c r="D35" s="1" t="str">
        <f ca="1">IF(($A35&lt;&gt;"")*(D$1&lt;&gt;""),IF(_xlfn.XLOOKUP(D$1,Attendance_sorted_S!$B34:$CW34,Attendance_sorted_S!$B34:$CW34,"nn")&lt;&gt;"nn","•",""),"")</f>
        <v/>
      </c>
      <c r="E35" s="1" t="str">
        <f ca="1">IF(($A35&lt;&gt;"")*(E$1&lt;&gt;""),IF(_xlfn.XLOOKUP(E$1,Attendance_sorted_S!$B34:$CW34,Attendance_sorted_S!$B34:$CW34,"nn")&lt;&gt;"nn","•",""),"")</f>
        <v/>
      </c>
      <c r="F35" s="1" t="str">
        <f ca="1">IF(($A35&lt;&gt;"")*(F$1&lt;&gt;""),IF(_xlfn.XLOOKUP(F$1,Attendance_sorted_S!$B34:$CW34,Attendance_sorted_S!$B34:$CW34,"nn")&lt;&gt;"nn","•",""),"")</f>
        <v/>
      </c>
      <c r="G35" s="1" t="str">
        <f ca="1">IF(($A35&lt;&gt;"")*(G$1&lt;&gt;""),IF(_xlfn.XLOOKUP(G$1,Attendance_sorted_S!$B34:$CW34,Attendance_sorted_S!$B34:$CW34,"nn")&lt;&gt;"nn","•",""),"")</f>
        <v/>
      </c>
      <c r="H35" s="1" t="str">
        <f ca="1">IF(($A35&lt;&gt;"")*(H$1&lt;&gt;""),IF(_xlfn.XLOOKUP(H$1,Attendance_sorted_S!$B34:$CW34,Attendance_sorted_S!$B34:$CW34,"nn")&lt;&gt;"nn","•",""),"")</f>
        <v/>
      </c>
      <c r="I35" s="1" t="str">
        <f ca="1">IF(($A35&lt;&gt;"")*(I$1&lt;&gt;""),IF(_xlfn.XLOOKUP(I$1,Attendance_sorted_S!$B34:$CW34,Attendance_sorted_S!$B34:$CW34,"nn")&lt;&gt;"nn","•",""),"")</f>
        <v/>
      </c>
      <c r="J35" s="1" t="str">
        <f ca="1">IF(($A35&lt;&gt;"")*(J$1&lt;&gt;""),IF(_xlfn.XLOOKUP(J$1,Attendance_sorted_S!$B34:$CW34,Attendance_sorted_S!$B34:$CW34,"nn")&lt;&gt;"nn","•",""),"")</f>
        <v/>
      </c>
      <c r="K35" s="1" t="str">
        <f ca="1">IF(($A35&lt;&gt;"")*(K$1&lt;&gt;""),IF(_xlfn.XLOOKUP(K$1,Attendance_sorted_S!$B34:$CW34,Attendance_sorted_S!$B34:$CW34,"nn")&lt;&gt;"nn","•",""),"")</f>
        <v/>
      </c>
      <c r="L35" s="1" t="str">
        <f ca="1">IF(($A35&lt;&gt;"")*(L$1&lt;&gt;""),IF(_xlfn.XLOOKUP(L$1,Attendance_sorted_S!$B34:$CW34,Attendance_sorted_S!$B34:$CW34,"nn")&lt;&gt;"nn","•",""),"")</f>
        <v/>
      </c>
      <c r="M35" s="1" t="str">
        <f ca="1">IF(($A35&lt;&gt;"")*(M$1&lt;&gt;""),IF(_xlfn.XLOOKUP(M$1,Attendance_sorted_S!$B34:$CW34,Attendance_sorted_S!$B34:$CW34,"nn")&lt;&gt;"nn","•",""),"")</f>
        <v/>
      </c>
      <c r="N35" s="1" t="str">
        <f ca="1">IF(($A35&lt;&gt;"")*(N$1&lt;&gt;""),IF(_xlfn.XLOOKUP(N$1,Attendance_sorted_S!$B34:$CW34,Attendance_sorted_S!$B34:$CW34,"nn")&lt;&gt;"nn","•",""),"")</f>
        <v/>
      </c>
      <c r="O35" s="1" t="str">
        <f ca="1">IF(($A35&lt;&gt;"")*(O$1&lt;&gt;""),IF(_xlfn.XLOOKUP(O$1,Attendance_sorted_S!$B34:$CW34,Attendance_sorted_S!$B34:$CW34,"nn")&lt;&gt;"nn","•",""),"")</f>
        <v/>
      </c>
      <c r="P35" s="1" t="str">
        <f ca="1">IF(($A35&lt;&gt;"")*(P$1&lt;&gt;""),IF(_xlfn.XLOOKUP(P$1,Attendance_sorted_S!$B34:$CW34,Attendance_sorted_S!$B34:$CW34,"nn")&lt;&gt;"nn","•",""),"")</f>
        <v/>
      </c>
      <c r="Q35" s="1" t="str">
        <f ca="1">IF(($A35&lt;&gt;"")*(Q$1&lt;&gt;""),IF(_xlfn.XLOOKUP(Q$1,Attendance_sorted_S!$B34:$CW34,Attendance_sorted_S!$B34:$CW34,"nn")&lt;&gt;"nn","•",""),"")</f>
        <v/>
      </c>
      <c r="R35" s="1" t="str">
        <f ca="1">IF(($A35&lt;&gt;"")*(R$1&lt;&gt;""),IF(_xlfn.XLOOKUP(R$1,Attendance_sorted_S!$B34:$CW34,Attendance_sorted_S!$B34:$CW34,"nn")&lt;&gt;"nn","•",""),"")</f>
        <v/>
      </c>
      <c r="S35" s="1" t="str">
        <f ca="1">IF(($A35&lt;&gt;"")*(S$1&lt;&gt;""),IF(_xlfn.XLOOKUP(S$1,Attendance_sorted_S!$B34:$CW34,Attendance_sorted_S!$B34:$CW34,"nn")&lt;&gt;"nn","•",""),"")</f>
        <v/>
      </c>
      <c r="T35" s="1" t="str">
        <f ca="1">IF(($A35&lt;&gt;"")*(T$1&lt;&gt;""),IF(_xlfn.XLOOKUP(T$1,Attendance_sorted_S!$B34:$CW34,Attendance_sorted_S!$B34:$CW34,"nn")&lt;&gt;"nn","•",""),"")</f>
        <v/>
      </c>
      <c r="U35" s="1" t="str">
        <f ca="1">IF(($A35&lt;&gt;"")*(U$1&lt;&gt;""),IF(_xlfn.XLOOKUP(U$1,Attendance_sorted_S!$B34:$CW34,Attendance_sorted_S!$B34:$CW34,"nn")&lt;&gt;"nn","•",""),"")</f>
        <v/>
      </c>
      <c r="V35" s="1" t="str">
        <f ca="1">IF(($A35&lt;&gt;"")*(V$1&lt;&gt;""),IF(_xlfn.XLOOKUP(V$1,Attendance_sorted_S!$B34:$CW34,Attendance_sorted_S!$B34:$CW34,"nn")&lt;&gt;"nn","•",""),"")</f>
        <v/>
      </c>
      <c r="W35" s="1" t="str">
        <f ca="1">IF(($A35&lt;&gt;"")*(W$1&lt;&gt;""),IF(_xlfn.XLOOKUP(W$1,Attendance_sorted_S!$B34:$CW34,Attendance_sorted_S!$B34:$CW34,"nn")&lt;&gt;"nn","•",""),"")</f>
        <v/>
      </c>
      <c r="X35" s="1" t="str">
        <f ca="1">IF(($A35&lt;&gt;"")*(X$1&lt;&gt;""),IF(_xlfn.XLOOKUP(X$1,Attendance_sorted_S!$B34:$CW34,Attendance_sorted_S!$B34:$CW34,"nn")&lt;&gt;"nn","•",""),"")</f>
        <v/>
      </c>
      <c r="Y35" s="1" t="str">
        <f ca="1">IF(($A35&lt;&gt;"")*(Y$1&lt;&gt;""),IF(_xlfn.XLOOKUP(Y$1,Attendance_sorted_S!$B34:$CW34,Attendance_sorted_S!$B34:$CW34,"nn")&lt;&gt;"nn","•",""),"")</f>
        <v/>
      </c>
      <c r="Z35" s="1" t="str">
        <f ca="1">IF(($A35&lt;&gt;"")*(Z$1&lt;&gt;""),IF(_xlfn.XLOOKUP(Z$1,Attendance_sorted_S!$B34:$CW34,Attendance_sorted_S!$B34:$CW34,"nn")&lt;&gt;"nn","•",""),"")</f>
        <v/>
      </c>
      <c r="AA35" s="1" t="str">
        <f ca="1">IF(($A35&lt;&gt;"")*(AA$1&lt;&gt;""),IF(_xlfn.XLOOKUP(AA$1,Attendance_sorted_S!$B34:$CW34,Attendance_sorted_S!$B34:$CW34,"nn")&lt;&gt;"nn","•",""),"")</f>
        <v/>
      </c>
      <c r="AB35" s="1" t="str">
        <f ca="1">IF(($A35&lt;&gt;"")*(AB$1&lt;&gt;""),IF(_xlfn.XLOOKUP(AB$1,Attendance_sorted_S!$B34:$CW34,Attendance_sorted_S!$B34:$CW34,"nn")&lt;&gt;"nn","•",""),"")</f>
        <v/>
      </c>
      <c r="AC35" s="1" t="str">
        <f ca="1">IF(($A35&lt;&gt;"")*(AC$1&lt;&gt;""),IF(_xlfn.XLOOKUP(AC$1,Attendance_sorted_S!$B34:$CW34,Attendance_sorted_S!$B34:$CW34,"nn")&lt;&gt;"nn","•",""),"")</f>
        <v/>
      </c>
      <c r="AD35" s="1" t="str">
        <f ca="1">IF(($A35&lt;&gt;"")*(AD$1&lt;&gt;""),IF(_xlfn.XLOOKUP(AD$1,Attendance_sorted_S!$B34:$CW34,Attendance_sorted_S!$B34:$CW34,"nn")&lt;&gt;"nn","•",""),"")</f>
        <v/>
      </c>
      <c r="AE35" s="1" t="str">
        <f ca="1">IF(($A35&lt;&gt;"")*(AE$1&lt;&gt;""),IF(_xlfn.XLOOKUP(AE$1,Attendance_sorted_S!$B34:$CW34,Attendance_sorted_S!$B34:$CW34,"nn")&lt;&gt;"nn","•",""),"")</f>
        <v/>
      </c>
      <c r="AF35" s="1" t="str">
        <f ca="1">IF(($A35&lt;&gt;"")*(AF$1&lt;&gt;""),IF(_xlfn.XLOOKUP(AF$1,Attendance_sorted_S!$B34:$CW34,Attendance_sorted_S!$B34:$CW34,"nn")&lt;&gt;"nn","•",""),"")</f>
        <v/>
      </c>
      <c r="AG35" s="1" t="str">
        <f ca="1">IF(($A35&lt;&gt;"")*(AG$1&lt;&gt;""),IF(_xlfn.XLOOKUP(AG$1,Attendance_sorted_S!$B34:$CW34,Attendance_sorted_S!$B34:$CW34,"nn")&lt;&gt;"nn","•",""),"")</f>
        <v/>
      </c>
      <c r="AH35" s="1" t="str">
        <f ca="1">IF(($A35&lt;&gt;"")*(AH$1&lt;&gt;""),IF(_xlfn.XLOOKUP(AH$1,Attendance_sorted_S!$B34:$CW34,Attendance_sorted_S!$B34:$CW34,"nn")&lt;&gt;"nn","•",""),"")</f>
        <v/>
      </c>
      <c r="AI35" s="1" t="str">
        <f ca="1">IF(($A35&lt;&gt;"")*(AI$1&lt;&gt;""),IF(_xlfn.XLOOKUP(AI$1,Attendance_sorted_S!$B34:$CW34,Attendance_sorted_S!$B34:$CW34,"nn")&lt;&gt;"nn","•",""),"")</f>
        <v/>
      </c>
      <c r="AJ35" s="1" t="str">
        <f ca="1">IF(($A35&lt;&gt;"")*(AJ$1&lt;&gt;""),IF(_xlfn.XLOOKUP(AJ$1,Attendance_sorted_S!$B34:$CW34,Attendance_sorted_S!$B34:$CW34,"nn")&lt;&gt;"nn","•",""),"")</f>
        <v/>
      </c>
      <c r="AK35" s="1" t="str">
        <f ca="1">IF(($A35&lt;&gt;"")*(AK$1&lt;&gt;""),IF(_xlfn.XLOOKUP(AK$1,Attendance_sorted_S!$B34:$CW34,Attendance_sorted_S!$B34:$CW34,"nn")&lt;&gt;"nn","•",""),"")</f>
        <v/>
      </c>
      <c r="AL35" s="1" t="str">
        <f ca="1">IF(($A35&lt;&gt;"")*(AL$1&lt;&gt;""),IF(_xlfn.XLOOKUP(AL$1,Attendance_sorted_S!$B34:$CW34,Attendance_sorted_S!$B34:$CW34,"nn")&lt;&gt;"nn","•",""),"")</f>
        <v/>
      </c>
      <c r="AM35" s="1" t="str">
        <f ca="1">IF(($A35&lt;&gt;"")*(AM$1&lt;&gt;""),IF(_xlfn.XLOOKUP(AM$1,Attendance_sorted_S!$B34:$CW34,Attendance_sorted_S!$B34:$CW34,"nn")&lt;&gt;"nn","•",""),"")</f>
        <v/>
      </c>
      <c r="AN35" s="1" t="str">
        <f ca="1">IF(($A35&lt;&gt;"")*(AN$1&lt;&gt;""),IF(_xlfn.XLOOKUP(AN$1,Attendance_sorted_S!$B34:$CW34,Attendance_sorted_S!$B34:$CW34,"nn")&lt;&gt;"nn","•",""),"")</f>
        <v/>
      </c>
      <c r="AO35" s="1" t="str">
        <f ca="1">IF(($A35&lt;&gt;"")*(AO$1&lt;&gt;""),IF(_xlfn.XLOOKUP(AO$1,Attendance_sorted_S!$B34:$CW34,Attendance_sorted_S!$B34:$CW34,"nn")&lt;&gt;"nn","•",""),"")</f>
        <v/>
      </c>
      <c r="AP35" s="1" t="str">
        <f ca="1">IF(($A35&lt;&gt;"")*(AP$1&lt;&gt;""),IF(_xlfn.XLOOKUP(AP$1,Attendance_sorted_S!$B34:$CW34,Attendance_sorted_S!$B34:$CW34,"nn")&lt;&gt;"nn","•",""),"")</f>
        <v/>
      </c>
      <c r="AQ35" s="1" t="str">
        <f ca="1">IF(($A35&lt;&gt;"")*(AQ$1&lt;&gt;""),IF(_xlfn.XLOOKUP(AQ$1,Attendance_sorted_S!$B34:$CW34,Attendance_sorted_S!$B34:$CW34,"nn")&lt;&gt;"nn","•",""),"")</f>
        <v/>
      </c>
      <c r="AR35" s="1" t="str">
        <f ca="1">IF(($A35&lt;&gt;"")*(AR$1&lt;&gt;""),IF(_xlfn.XLOOKUP(AR$1,Attendance_sorted_S!$B34:$CW34,Attendance_sorted_S!$B34:$CW34,"nn")&lt;&gt;"nn","•",""),"")</f>
        <v/>
      </c>
      <c r="AS35" s="1" t="str">
        <f ca="1">IF(($A35&lt;&gt;"")*(AS$1&lt;&gt;""),IF(_xlfn.XLOOKUP(AS$1,Attendance_sorted_S!$B34:$CW34,Attendance_sorted_S!$B34:$CW34,"nn")&lt;&gt;"nn","•",""),"")</f>
        <v/>
      </c>
      <c r="AT35" s="1" t="str">
        <f ca="1">IF(($A35&lt;&gt;"")*(AT$1&lt;&gt;""),IF(_xlfn.XLOOKUP(AT$1,Attendance_sorted_S!$B34:$CW34,Attendance_sorted_S!$B34:$CW34,"nn")&lt;&gt;"nn","•",""),"")</f>
        <v/>
      </c>
      <c r="AU35" s="1" t="str">
        <f ca="1">IF(($A35&lt;&gt;"")*(AU$1&lt;&gt;""),IF(_xlfn.XLOOKUP(AU$1,Attendance_sorted_S!$B34:$CW34,Attendance_sorted_S!$B34:$CW34,"nn")&lt;&gt;"nn","•",""),"")</f>
        <v/>
      </c>
      <c r="AV35" s="1" t="str">
        <f ca="1">IF(($A35&lt;&gt;"")*(AV$1&lt;&gt;""),IF(_xlfn.XLOOKUP(AV$1,Attendance_sorted_S!$B34:$CW34,Attendance_sorted_S!$B34:$CW34,"nn")&lt;&gt;"nn","•",""),"")</f>
        <v/>
      </c>
      <c r="AW35" s="1" t="str">
        <f ca="1">IF(($A35&lt;&gt;"")*(AW$1&lt;&gt;""),IF(_xlfn.XLOOKUP(AW$1,Attendance_sorted_S!$B34:$CW34,Attendance_sorted_S!$B34:$CW34,"nn")&lt;&gt;"nn","•",""),"")</f>
        <v/>
      </c>
      <c r="AX35" s="1" t="str">
        <f ca="1">IF(($A35&lt;&gt;"")*(AX$1&lt;&gt;""),IF(_xlfn.XLOOKUP(AX$1,Attendance_sorted_S!$B34:$CW34,Attendance_sorted_S!$B34:$CW34,"nn")&lt;&gt;"nn","•",""),"")</f>
        <v/>
      </c>
      <c r="AY35" s="1" t="str">
        <f ca="1">IF(($A35&lt;&gt;"")*(AY$1&lt;&gt;""),IF(_xlfn.XLOOKUP(AY$1,Attendance_sorted_S!$B34:$CW34,Attendance_sorted_S!$B34:$CW34,"nn")&lt;&gt;"nn","•",""),"")</f>
        <v/>
      </c>
      <c r="AZ35" s="1" t="str">
        <f ca="1">IF(($A35&lt;&gt;"")*(AZ$1&lt;&gt;""),IF(_xlfn.XLOOKUP(AZ$1,Attendance_sorted_S!$B34:$CW34,Attendance_sorted_S!$B34:$CW34,"nn")&lt;&gt;"nn","•",""),"")</f>
        <v/>
      </c>
      <c r="BA35" s="1" t="str">
        <f ca="1">IF(($A35&lt;&gt;"")*(BA$1&lt;&gt;""),IF(_xlfn.XLOOKUP(BA$1,Attendance_sorted_S!$B34:$CW34,Attendance_sorted_S!$B34:$CW34,"nn")&lt;&gt;"nn","•",""),"")</f>
        <v/>
      </c>
      <c r="BB35" s="1" t="str">
        <f ca="1">IF(($A35&lt;&gt;"")*(BB$1&lt;&gt;""),IF(_xlfn.XLOOKUP(BB$1,Attendance_sorted_S!$B34:$CW34,Attendance_sorted_S!$B34:$CW34,"nn")&lt;&gt;"nn","•",""),"")</f>
        <v/>
      </c>
      <c r="BC35" s="1" t="str">
        <f ca="1">IF(($A35&lt;&gt;"")*(BC$1&lt;&gt;""),IF(_xlfn.XLOOKUP(BC$1,Attendance_sorted_S!$B34:$CW34,Attendance_sorted_S!$B34:$CW34,"nn")&lt;&gt;"nn","•",""),"")</f>
        <v/>
      </c>
      <c r="BD35" s="1" t="str">
        <f ca="1">IF(($A35&lt;&gt;"")*(BD$1&lt;&gt;""),IF(_xlfn.XLOOKUP(BD$1,Attendance_sorted_S!$B34:$CW34,Attendance_sorted_S!$B34:$CW34,"nn")&lt;&gt;"nn","•",""),"")</f>
        <v/>
      </c>
      <c r="BE35" s="1" t="str">
        <f ca="1">IF(($A35&lt;&gt;"")*(BE$1&lt;&gt;""),IF(_xlfn.XLOOKUP(BE$1,Attendance_sorted_S!$B34:$CW34,Attendance_sorted_S!$B34:$CW34,"nn")&lt;&gt;"nn","•",""),"")</f>
        <v/>
      </c>
      <c r="BF35" s="1" t="str">
        <f ca="1">IF(($A35&lt;&gt;"")*(BF$1&lt;&gt;""),IF(_xlfn.XLOOKUP(BF$1,Attendance_sorted_S!$B34:$CW34,Attendance_sorted_S!$B34:$CW34,"nn")&lt;&gt;"nn","•",""),"")</f>
        <v/>
      </c>
      <c r="BG35" s="1" t="str">
        <f ca="1">IF(($A35&lt;&gt;"")*(BG$1&lt;&gt;""),IF(_xlfn.XLOOKUP(BG$1,Attendance_sorted_S!$B34:$CW34,Attendance_sorted_S!$B34:$CW34,"nn")&lt;&gt;"nn","•",""),"")</f>
        <v/>
      </c>
      <c r="BH35" s="1" t="str">
        <f ca="1">IF(($A35&lt;&gt;"")*(BH$1&lt;&gt;""),IF(_xlfn.XLOOKUP(BH$1,Attendance_sorted_S!$B34:$CW34,Attendance_sorted_S!$B34:$CW34,"nn")&lt;&gt;"nn","•",""),"")</f>
        <v/>
      </c>
      <c r="BI35" s="1" t="str">
        <f ca="1">IF(($A35&lt;&gt;"")*(BI$1&lt;&gt;""),IF(_xlfn.XLOOKUP(BI$1,Attendance_sorted_S!$B34:$CW34,Attendance_sorted_S!$B34:$CW34,"nn")&lt;&gt;"nn","•",""),"")</f>
        <v/>
      </c>
      <c r="BJ35" s="1" t="str">
        <f ca="1">IF(($A35&lt;&gt;"")*(BJ$1&lt;&gt;""),IF(_xlfn.XLOOKUP(BJ$1,Attendance_sorted_S!$B34:$CW34,Attendance_sorted_S!$B34:$CW34,"nn")&lt;&gt;"nn","•",""),"")</f>
        <v/>
      </c>
      <c r="BK35" s="1" t="str">
        <f ca="1">IF(($A35&lt;&gt;"")*(BK$1&lt;&gt;""),IF(_xlfn.XLOOKUP(BK$1,Attendance_sorted_S!$B34:$CW34,Attendance_sorted_S!$B34:$CW34,"nn")&lt;&gt;"nn","•",""),"")</f>
        <v/>
      </c>
      <c r="BL35" s="1" t="str">
        <f ca="1">IF(($A35&lt;&gt;"")*(BL$1&lt;&gt;""),IF(_xlfn.XLOOKUP(BL$1,Attendance_sorted_S!$B34:$CW34,Attendance_sorted_S!$B34:$CW34,"nn")&lt;&gt;"nn","•",""),"")</f>
        <v/>
      </c>
      <c r="BM35" s="1" t="str">
        <f ca="1">IF(($A35&lt;&gt;"")*(BM$1&lt;&gt;""),IF(_xlfn.XLOOKUP(BM$1,Attendance_sorted_S!$B34:$CW34,Attendance_sorted_S!$B34:$CW34,"nn")&lt;&gt;"nn","•",""),"")</f>
        <v/>
      </c>
      <c r="BN35" s="1" t="str">
        <f ca="1">IF(($A35&lt;&gt;"")*(BN$1&lt;&gt;""),IF(_xlfn.XLOOKUP(BN$1,Attendance_sorted_S!$B34:$CW34,Attendance_sorted_S!$B34:$CW34,"nn")&lt;&gt;"nn","•",""),"")</f>
        <v/>
      </c>
      <c r="BO35" s="1" t="str">
        <f ca="1">IF(($A35&lt;&gt;"")*(BO$1&lt;&gt;""),IF(_xlfn.XLOOKUP(BO$1,Attendance_sorted_S!$B34:$CW34,Attendance_sorted_S!$B34:$CW34,"nn")&lt;&gt;"nn","•",""),"")</f>
        <v/>
      </c>
      <c r="BP35" s="1" t="str">
        <f ca="1">IF(($A35&lt;&gt;"")*(BP$1&lt;&gt;""),IF(_xlfn.XLOOKUP(BP$1,Attendance_sorted_S!$B34:$CW34,Attendance_sorted_S!$B34:$CW34,"nn")&lt;&gt;"nn","•",""),"")</f>
        <v/>
      </c>
      <c r="BQ35" s="1" t="str">
        <f ca="1">IF(($A35&lt;&gt;"")*(BQ$1&lt;&gt;""),IF(_xlfn.XLOOKUP(BQ$1,Attendance_sorted_S!$B34:$CW34,Attendance_sorted_S!$B34:$CW34,"nn")&lt;&gt;"nn","•",""),"")</f>
        <v/>
      </c>
      <c r="BR35" s="1" t="str">
        <f ca="1">IF(($A35&lt;&gt;"")*(BR$1&lt;&gt;""),IF(_xlfn.XLOOKUP(BR$1,Attendance_sorted_S!$B34:$CW34,Attendance_sorted_S!$B34:$CW34,"nn")&lt;&gt;"nn","•",""),"")</f>
        <v/>
      </c>
      <c r="BS35" s="1" t="str">
        <f ca="1">IF(($A35&lt;&gt;"")*(BS$1&lt;&gt;""),IF(_xlfn.XLOOKUP(BS$1,Attendance_sorted_S!$B34:$CW34,Attendance_sorted_S!$B34:$CW34,"nn")&lt;&gt;"nn","•",""),"")</f>
        <v/>
      </c>
      <c r="BT35" s="1" t="str">
        <f ca="1">IF(($A35&lt;&gt;"")*(BT$1&lt;&gt;""),IF(_xlfn.XLOOKUP(BT$1,Attendance_sorted_S!$B34:$CW34,Attendance_sorted_S!$B34:$CW34,"nn")&lt;&gt;"nn","•",""),"")</f>
        <v/>
      </c>
      <c r="BU35" s="1" t="str">
        <f ca="1">IF(($A35&lt;&gt;"")*(BU$1&lt;&gt;""),IF(_xlfn.XLOOKUP(BU$1,Attendance_sorted_S!$B34:$CW34,Attendance_sorted_S!$B34:$CW34,"nn")&lt;&gt;"nn","•",""),"")</f>
        <v/>
      </c>
      <c r="BV35" s="1" t="str">
        <f ca="1">IF(($A35&lt;&gt;"")*(BV$1&lt;&gt;""),IF(_xlfn.XLOOKUP(BV$1,Attendance_sorted_S!$B34:$CW34,Attendance_sorted_S!$B34:$CW34,"nn")&lt;&gt;"nn","•",""),"")</f>
        <v/>
      </c>
      <c r="BW35" s="1" t="str">
        <f ca="1">IF(($A35&lt;&gt;"")*(BW$1&lt;&gt;""),IF(_xlfn.XLOOKUP(BW$1,Attendance_sorted_S!$B34:$CW34,Attendance_sorted_S!$B34:$CW34,"nn")&lt;&gt;"nn","•",""),"")</f>
        <v/>
      </c>
      <c r="BX35" s="1" t="str">
        <f ca="1">IF(($A35&lt;&gt;"")*(BX$1&lt;&gt;""),IF(_xlfn.XLOOKUP(BX$1,Attendance_sorted_S!$B34:$CW34,Attendance_sorted_S!$B34:$CW34,"nn")&lt;&gt;"nn","•",""),"")</f>
        <v/>
      </c>
      <c r="BY35" s="1" t="str">
        <f ca="1">IF(($A35&lt;&gt;"")*(BY$1&lt;&gt;""),IF(_xlfn.XLOOKUP(BY$1,Attendance_sorted_S!$B34:$CW34,Attendance_sorted_S!$B34:$CW34,"nn")&lt;&gt;"nn","•",""),"")</f>
        <v/>
      </c>
      <c r="BZ35" s="1" t="str">
        <f ca="1">IF(($A35&lt;&gt;"")*(BZ$1&lt;&gt;""),IF(_xlfn.XLOOKUP(BZ$1,Attendance_sorted_S!$B34:$CW34,Attendance_sorted_S!$B34:$CW34,"nn")&lt;&gt;"nn","•",""),"")</f>
        <v/>
      </c>
      <c r="CA35" s="1" t="str">
        <f ca="1">IF(($A35&lt;&gt;"")*(CA$1&lt;&gt;""),IF(_xlfn.XLOOKUP(CA$1,Attendance_sorted_S!$B34:$CW34,Attendance_sorted_S!$B34:$CW34,"nn")&lt;&gt;"nn","•",""),"")</f>
        <v/>
      </c>
      <c r="CB35" s="1" t="str">
        <f ca="1">IF(($A35&lt;&gt;"")*(CB$1&lt;&gt;""),IF(_xlfn.XLOOKUP(CB$1,Attendance_sorted_S!$B34:$CW34,Attendance_sorted_S!$B34:$CW34,"nn")&lt;&gt;"nn","•",""),"")</f>
        <v/>
      </c>
      <c r="CC35" s="1" t="str">
        <f ca="1">IF(($A35&lt;&gt;"")*(CC$1&lt;&gt;""),IF(_xlfn.XLOOKUP(CC$1,Attendance_sorted_S!$B34:$CW34,Attendance_sorted_S!$B34:$CW34,"nn")&lt;&gt;"nn","•",""),"")</f>
        <v/>
      </c>
      <c r="CD35" s="1" t="str">
        <f ca="1">IF(($A35&lt;&gt;"")*(CD$1&lt;&gt;""),IF(_xlfn.XLOOKUP(CD$1,Attendance_sorted_S!$B34:$CW34,Attendance_sorted_S!$B34:$CW34,"nn")&lt;&gt;"nn","•",""),"")</f>
        <v/>
      </c>
      <c r="CE35" s="1" t="str">
        <f ca="1">IF(($A35&lt;&gt;"")*(CE$1&lt;&gt;""),IF(_xlfn.XLOOKUP(CE$1,Attendance_sorted_S!$B34:$CW34,Attendance_sorted_S!$B34:$CW34,"nn")&lt;&gt;"nn","•",""),"")</f>
        <v/>
      </c>
      <c r="CF35" s="1" t="str">
        <f ca="1">IF(($A35&lt;&gt;"")*(CF$1&lt;&gt;""),IF(_xlfn.XLOOKUP(CF$1,Attendance_sorted_S!$B34:$CW34,Attendance_sorted_S!$B34:$CW34,"nn")&lt;&gt;"nn","•",""),"")</f>
        <v/>
      </c>
      <c r="CG35" s="1" t="str">
        <f ca="1">IF(($A35&lt;&gt;"")*(CG$1&lt;&gt;""),IF(_xlfn.XLOOKUP(CG$1,Attendance_sorted_S!$B34:$CW34,Attendance_sorted_S!$B34:$CW34,"nn")&lt;&gt;"nn","•",""),"")</f>
        <v/>
      </c>
      <c r="CH35" s="1" t="str">
        <f ca="1">IF(($A35&lt;&gt;"")*(CH$1&lt;&gt;""),IF(_xlfn.XLOOKUP(CH$1,Attendance_sorted_S!$B34:$CW34,Attendance_sorted_S!$B34:$CW34,"nn")&lt;&gt;"nn","•",""),"")</f>
        <v/>
      </c>
      <c r="CI35" s="1" t="str">
        <f ca="1">IF(($A35&lt;&gt;"")*(CI$1&lt;&gt;""),IF(_xlfn.XLOOKUP(CI$1,Attendance_sorted_S!$B34:$CW34,Attendance_sorted_S!$B34:$CW34,"nn")&lt;&gt;"nn","•",""),"")</f>
        <v/>
      </c>
      <c r="CJ35" s="1" t="str">
        <f ca="1">IF(($A35&lt;&gt;"")*(CJ$1&lt;&gt;""),IF(_xlfn.XLOOKUP(CJ$1,Attendance_sorted_S!$B34:$CW34,Attendance_sorted_S!$B34:$CW34,"nn")&lt;&gt;"nn","•",""),"")</f>
        <v/>
      </c>
      <c r="CK35" s="1" t="str">
        <f ca="1">IF(($A35&lt;&gt;"")*(CK$1&lt;&gt;""),IF(_xlfn.XLOOKUP(CK$1,Attendance_sorted_S!$B34:$CW34,Attendance_sorted_S!$B34:$CW34,"nn")&lt;&gt;"nn","•",""),"")</f>
        <v/>
      </c>
      <c r="CL35" s="1" t="str">
        <f ca="1">IF(($A35&lt;&gt;"")*(CL$1&lt;&gt;""),IF(_xlfn.XLOOKUP(CL$1,Attendance_sorted_S!$B34:$CW34,Attendance_sorted_S!$B34:$CW34,"nn")&lt;&gt;"nn","•",""),"")</f>
        <v/>
      </c>
      <c r="CM35" s="1" t="str">
        <f ca="1">IF(($A35&lt;&gt;"")*(CM$1&lt;&gt;""),IF(_xlfn.XLOOKUP(CM$1,Attendance_sorted_S!$B34:$CW34,Attendance_sorted_S!$B34:$CW34,"nn")&lt;&gt;"nn","•",""),"")</f>
        <v/>
      </c>
      <c r="CN35" s="1" t="str">
        <f ca="1">IF(($A35&lt;&gt;"")*(CN$1&lt;&gt;""),IF(_xlfn.XLOOKUP(CN$1,Attendance_sorted_S!$B34:$CW34,Attendance_sorted_S!$B34:$CW34,"nn")&lt;&gt;"nn","•",""),"")</f>
        <v/>
      </c>
      <c r="CO35" s="1" t="str">
        <f ca="1">IF(($A35&lt;&gt;"")*(CO$1&lt;&gt;""),IF(_xlfn.XLOOKUP(CO$1,Attendance_sorted_S!$B34:$CW34,Attendance_sorted_S!$B34:$CW34,"nn")&lt;&gt;"nn","•",""),"")</f>
        <v/>
      </c>
      <c r="CP35" s="1" t="str">
        <f ca="1">IF(($A35&lt;&gt;"")*(CP$1&lt;&gt;""),IF(_xlfn.XLOOKUP(CP$1,Attendance_sorted_S!$B34:$CW34,Attendance_sorted_S!$B34:$CW34,"nn")&lt;&gt;"nn","•",""),"")</f>
        <v/>
      </c>
      <c r="CQ35" s="1" t="str">
        <f ca="1">IF(($A35&lt;&gt;"")*(CQ$1&lt;&gt;""),IF(_xlfn.XLOOKUP(CQ$1,Attendance_sorted_S!$B34:$CW34,Attendance_sorted_S!$B34:$CW34,"nn")&lt;&gt;"nn","•",""),"")</f>
        <v/>
      </c>
      <c r="CR35" s="1" t="str">
        <f ca="1">IF(($A35&lt;&gt;"")*(CR$1&lt;&gt;""),IF(_xlfn.XLOOKUP(CR$1,Attendance_sorted_S!$B34:$CW34,Attendance_sorted_S!$B34:$CW34,"nn")&lt;&gt;"nn","•",""),"")</f>
        <v/>
      </c>
      <c r="CS35" s="1" t="str">
        <f ca="1">IF(($A35&lt;&gt;"")*(CS$1&lt;&gt;""),IF(_xlfn.XLOOKUP(CS$1,Attendance_sorted_S!$B34:$CW34,Attendance_sorted_S!$B34:$CW34,"nn")&lt;&gt;"nn","•",""),"")</f>
        <v/>
      </c>
      <c r="CT35" s="1" t="str">
        <f ca="1">IF(($A35&lt;&gt;"")*(CT$1&lt;&gt;""),IF(_xlfn.XLOOKUP(CT$1,Attendance_sorted_S!$B34:$CW34,Attendance_sorted_S!$B34:$CW34,"nn")&lt;&gt;"nn","•",""),"")</f>
        <v/>
      </c>
      <c r="CU35" s="1" t="str">
        <f ca="1">IF(($A35&lt;&gt;"")*(CU$1&lt;&gt;""),IF(_xlfn.XLOOKUP(CU$1,Attendance_sorted_S!$B34:$CW34,Attendance_sorted_S!$B34:$CW34,"nn")&lt;&gt;"nn","•",""),"")</f>
        <v/>
      </c>
      <c r="CV35" s="1" t="str">
        <f ca="1">IF(($A35&lt;&gt;"")*(CV$1&lt;&gt;""),IF(_xlfn.XLOOKUP(CV$1,Attendance_sorted_S!$B34:$CW34,Attendance_sorted_S!$B34:$CW34,"nn")&lt;&gt;"nn","•",""),"")</f>
        <v/>
      </c>
      <c r="CW35" s="1" t="str">
        <f ca="1">IF(($A35&lt;&gt;"")*(CW$1&lt;&gt;""),IF(_xlfn.XLOOKUP(CW$1,Attendance_sorted_S!$B34:$CW34,Attendance_sorted_S!$B34:$CW34,"nn")&lt;&gt;"nn","•",""),"")</f>
        <v/>
      </c>
    </row>
    <row r="36" spans="1:101">
      <c r="A36" s="1"/>
      <c r="B36" s="1" t="str">
        <f ca="1">IF(($A36&lt;&gt;"")*(B$1&lt;&gt;""),IF(_xlfn.XLOOKUP(B$1,Attendance_sorted_S!$B35:$CW35,Attendance_sorted_S!$B35:$CW35,"nn")&lt;&gt;"nn","•",""),"")</f>
        <v/>
      </c>
      <c r="C36" s="1" t="str">
        <f ca="1">IF(($A36&lt;&gt;"")*(C$1&lt;&gt;""),IF(_xlfn.XLOOKUP(C$1,Attendance_sorted_S!$B35:$CW35,Attendance_sorted_S!$B35:$CW35,"nn")&lt;&gt;"nn","•",""),"")</f>
        <v/>
      </c>
      <c r="D36" s="1" t="str">
        <f ca="1">IF(($A36&lt;&gt;"")*(D$1&lt;&gt;""),IF(_xlfn.XLOOKUP(D$1,Attendance_sorted_S!$B35:$CW35,Attendance_sorted_S!$B35:$CW35,"nn")&lt;&gt;"nn","•",""),"")</f>
        <v/>
      </c>
      <c r="E36" s="1" t="str">
        <f ca="1">IF(($A36&lt;&gt;"")*(E$1&lt;&gt;""),IF(_xlfn.XLOOKUP(E$1,Attendance_sorted_S!$B35:$CW35,Attendance_sorted_S!$B35:$CW35,"nn")&lt;&gt;"nn","•",""),"")</f>
        <v/>
      </c>
      <c r="F36" s="1" t="str">
        <f ca="1">IF(($A36&lt;&gt;"")*(F$1&lt;&gt;""),IF(_xlfn.XLOOKUP(F$1,Attendance_sorted_S!$B35:$CW35,Attendance_sorted_S!$B35:$CW35,"nn")&lt;&gt;"nn","•",""),"")</f>
        <v/>
      </c>
      <c r="G36" s="1" t="str">
        <f ca="1">IF(($A36&lt;&gt;"")*(G$1&lt;&gt;""),IF(_xlfn.XLOOKUP(G$1,Attendance_sorted_S!$B35:$CW35,Attendance_sorted_S!$B35:$CW35,"nn")&lt;&gt;"nn","•",""),"")</f>
        <v/>
      </c>
      <c r="H36" s="1" t="str">
        <f ca="1">IF(($A36&lt;&gt;"")*(H$1&lt;&gt;""),IF(_xlfn.XLOOKUP(H$1,Attendance_sorted_S!$B35:$CW35,Attendance_sorted_S!$B35:$CW35,"nn")&lt;&gt;"nn","•",""),"")</f>
        <v/>
      </c>
      <c r="I36" s="1" t="str">
        <f ca="1">IF(($A36&lt;&gt;"")*(I$1&lt;&gt;""),IF(_xlfn.XLOOKUP(I$1,Attendance_sorted_S!$B35:$CW35,Attendance_sorted_S!$B35:$CW35,"nn")&lt;&gt;"nn","•",""),"")</f>
        <v/>
      </c>
      <c r="J36" s="1" t="str">
        <f ca="1">IF(($A36&lt;&gt;"")*(J$1&lt;&gt;""),IF(_xlfn.XLOOKUP(J$1,Attendance_sorted_S!$B35:$CW35,Attendance_sorted_S!$B35:$CW35,"nn")&lt;&gt;"nn","•",""),"")</f>
        <v/>
      </c>
      <c r="K36" s="1" t="str">
        <f ca="1">IF(($A36&lt;&gt;"")*(K$1&lt;&gt;""),IF(_xlfn.XLOOKUP(K$1,Attendance_sorted_S!$B35:$CW35,Attendance_sorted_S!$B35:$CW35,"nn")&lt;&gt;"nn","•",""),"")</f>
        <v/>
      </c>
      <c r="L36" s="1" t="str">
        <f ca="1">IF(($A36&lt;&gt;"")*(L$1&lt;&gt;""),IF(_xlfn.XLOOKUP(L$1,Attendance_sorted_S!$B35:$CW35,Attendance_sorted_S!$B35:$CW35,"nn")&lt;&gt;"nn","•",""),"")</f>
        <v/>
      </c>
      <c r="M36" s="1" t="str">
        <f ca="1">IF(($A36&lt;&gt;"")*(M$1&lt;&gt;""),IF(_xlfn.XLOOKUP(M$1,Attendance_sorted_S!$B35:$CW35,Attendance_sorted_S!$B35:$CW35,"nn")&lt;&gt;"nn","•",""),"")</f>
        <v/>
      </c>
      <c r="N36" s="1" t="str">
        <f ca="1">IF(($A36&lt;&gt;"")*(N$1&lt;&gt;""),IF(_xlfn.XLOOKUP(N$1,Attendance_sorted_S!$B35:$CW35,Attendance_sorted_S!$B35:$CW35,"nn")&lt;&gt;"nn","•",""),"")</f>
        <v/>
      </c>
      <c r="O36" s="1" t="str">
        <f ca="1">IF(($A36&lt;&gt;"")*(O$1&lt;&gt;""),IF(_xlfn.XLOOKUP(O$1,Attendance_sorted_S!$B35:$CW35,Attendance_sorted_S!$B35:$CW35,"nn")&lt;&gt;"nn","•",""),"")</f>
        <v/>
      </c>
      <c r="P36" s="1" t="str">
        <f ca="1">IF(($A36&lt;&gt;"")*(P$1&lt;&gt;""),IF(_xlfn.XLOOKUP(P$1,Attendance_sorted_S!$B35:$CW35,Attendance_sorted_S!$B35:$CW35,"nn")&lt;&gt;"nn","•",""),"")</f>
        <v/>
      </c>
      <c r="Q36" s="1" t="str">
        <f ca="1">IF(($A36&lt;&gt;"")*(Q$1&lt;&gt;""),IF(_xlfn.XLOOKUP(Q$1,Attendance_sorted_S!$B35:$CW35,Attendance_sorted_S!$B35:$CW35,"nn")&lt;&gt;"nn","•",""),"")</f>
        <v/>
      </c>
      <c r="R36" s="1" t="str">
        <f ca="1">IF(($A36&lt;&gt;"")*(R$1&lt;&gt;""),IF(_xlfn.XLOOKUP(R$1,Attendance_sorted_S!$B35:$CW35,Attendance_sorted_S!$B35:$CW35,"nn")&lt;&gt;"nn","•",""),"")</f>
        <v/>
      </c>
      <c r="S36" s="1" t="str">
        <f ca="1">IF(($A36&lt;&gt;"")*(S$1&lt;&gt;""),IF(_xlfn.XLOOKUP(S$1,Attendance_sorted_S!$B35:$CW35,Attendance_sorted_S!$B35:$CW35,"nn")&lt;&gt;"nn","•",""),"")</f>
        <v/>
      </c>
      <c r="T36" s="1" t="str">
        <f ca="1">IF(($A36&lt;&gt;"")*(T$1&lt;&gt;""),IF(_xlfn.XLOOKUP(T$1,Attendance_sorted_S!$B35:$CW35,Attendance_sorted_S!$B35:$CW35,"nn")&lt;&gt;"nn","•",""),"")</f>
        <v/>
      </c>
      <c r="U36" s="1" t="str">
        <f ca="1">IF(($A36&lt;&gt;"")*(U$1&lt;&gt;""),IF(_xlfn.XLOOKUP(U$1,Attendance_sorted_S!$B35:$CW35,Attendance_sorted_S!$B35:$CW35,"nn")&lt;&gt;"nn","•",""),"")</f>
        <v/>
      </c>
      <c r="V36" s="1" t="str">
        <f ca="1">IF(($A36&lt;&gt;"")*(V$1&lt;&gt;""),IF(_xlfn.XLOOKUP(V$1,Attendance_sorted_S!$B35:$CW35,Attendance_sorted_S!$B35:$CW35,"nn")&lt;&gt;"nn","•",""),"")</f>
        <v/>
      </c>
      <c r="W36" s="1" t="str">
        <f ca="1">IF(($A36&lt;&gt;"")*(W$1&lt;&gt;""),IF(_xlfn.XLOOKUP(W$1,Attendance_sorted_S!$B35:$CW35,Attendance_sorted_S!$B35:$CW35,"nn")&lt;&gt;"nn","•",""),"")</f>
        <v/>
      </c>
      <c r="X36" s="1" t="str">
        <f ca="1">IF(($A36&lt;&gt;"")*(X$1&lt;&gt;""),IF(_xlfn.XLOOKUP(X$1,Attendance_sorted_S!$B35:$CW35,Attendance_sorted_S!$B35:$CW35,"nn")&lt;&gt;"nn","•",""),"")</f>
        <v/>
      </c>
      <c r="Y36" s="1" t="str">
        <f ca="1">IF(($A36&lt;&gt;"")*(Y$1&lt;&gt;""),IF(_xlfn.XLOOKUP(Y$1,Attendance_sorted_S!$B35:$CW35,Attendance_sorted_S!$B35:$CW35,"nn")&lt;&gt;"nn","•",""),"")</f>
        <v/>
      </c>
      <c r="Z36" s="1" t="str">
        <f ca="1">IF(($A36&lt;&gt;"")*(Z$1&lt;&gt;""),IF(_xlfn.XLOOKUP(Z$1,Attendance_sorted_S!$B35:$CW35,Attendance_sorted_S!$B35:$CW35,"nn")&lt;&gt;"nn","•",""),"")</f>
        <v/>
      </c>
      <c r="AA36" s="1" t="str">
        <f ca="1">IF(($A36&lt;&gt;"")*(AA$1&lt;&gt;""),IF(_xlfn.XLOOKUP(AA$1,Attendance_sorted_S!$B35:$CW35,Attendance_sorted_S!$B35:$CW35,"nn")&lt;&gt;"nn","•",""),"")</f>
        <v/>
      </c>
      <c r="AB36" s="1" t="str">
        <f ca="1">IF(($A36&lt;&gt;"")*(AB$1&lt;&gt;""),IF(_xlfn.XLOOKUP(AB$1,Attendance_sorted_S!$B35:$CW35,Attendance_sorted_S!$B35:$CW35,"nn")&lt;&gt;"nn","•",""),"")</f>
        <v/>
      </c>
      <c r="AC36" s="1" t="str">
        <f ca="1">IF(($A36&lt;&gt;"")*(AC$1&lt;&gt;""),IF(_xlfn.XLOOKUP(AC$1,Attendance_sorted_S!$B35:$CW35,Attendance_sorted_S!$B35:$CW35,"nn")&lt;&gt;"nn","•",""),"")</f>
        <v/>
      </c>
      <c r="AD36" s="1" t="str">
        <f ca="1">IF(($A36&lt;&gt;"")*(AD$1&lt;&gt;""),IF(_xlfn.XLOOKUP(AD$1,Attendance_sorted_S!$B35:$CW35,Attendance_sorted_S!$B35:$CW35,"nn")&lt;&gt;"nn","•",""),"")</f>
        <v/>
      </c>
      <c r="AE36" s="1" t="str">
        <f ca="1">IF(($A36&lt;&gt;"")*(AE$1&lt;&gt;""),IF(_xlfn.XLOOKUP(AE$1,Attendance_sorted_S!$B35:$CW35,Attendance_sorted_S!$B35:$CW35,"nn")&lt;&gt;"nn","•",""),"")</f>
        <v/>
      </c>
      <c r="AF36" s="1" t="str">
        <f ca="1">IF(($A36&lt;&gt;"")*(AF$1&lt;&gt;""),IF(_xlfn.XLOOKUP(AF$1,Attendance_sorted_S!$B35:$CW35,Attendance_sorted_S!$B35:$CW35,"nn")&lt;&gt;"nn","•",""),"")</f>
        <v/>
      </c>
      <c r="AG36" s="1" t="str">
        <f ca="1">IF(($A36&lt;&gt;"")*(AG$1&lt;&gt;""),IF(_xlfn.XLOOKUP(AG$1,Attendance_sorted_S!$B35:$CW35,Attendance_sorted_S!$B35:$CW35,"nn")&lt;&gt;"nn","•",""),"")</f>
        <v/>
      </c>
      <c r="AH36" s="1" t="str">
        <f ca="1">IF(($A36&lt;&gt;"")*(AH$1&lt;&gt;""),IF(_xlfn.XLOOKUP(AH$1,Attendance_sorted_S!$B35:$CW35,Attendance_sorted_S!$B35:$CW35,"nn")&lt;&gt;"nn","•",""),"")</f>
        <v/>
      </c>
      <c r="AI36" s="1" t="str">
        <f ca="1">IF(($A36&lt;&gt;"")*(AI$1&lt;&gt;""),IF(_xlfn.XLOOKUP(AI$1,Attendance_sorted_S!$B35:$CW35,Attendance_sorted_S!$B35:$CW35,"nn")&lt;&gt;"nn","•",""),"")</f>
        <v/>
      </c>
      <c r="AJ36" s="1" t="str">
        <f ca="1">IF(($A36&lt;&gt;"")*(AJ$1&lt;&gt;""),IF(_xlfn.XLOOKUP(AJ$1,Attendance_sorted_S!$B35:$CW35,Attendance_sorted_S!$B35:$CW35,"nn")&lt;&gt;"nn","•",""),"")</f>
        <v/>
      </c>
      <c r="AK36" s="1" t="str">
        <f ca="1">IF(($A36&lt;&gt;"")*(AK$1&lt;&gt;""),IF(_xlfn.XLOOKUP(AK$1,Attendance_sorted_S!$B35:$CW35,Attendance_sorted_S!$B35:$CW35,"nn")&lt;&gt;"nn","•",""),"")</f>
        <v/>
      </c>
      <c r="AL36" s="1" t="str">
        <f ca="1">IF(($A36&lt;&gt;"")*(AL$1&lt;&gt;""),IF(_xlfn.XLOOKUP(AL$1,Attendance_sorted_S!$B35:$CW35,Attendance_sorted_S!$B35:$CW35,"nn")&lt;&gt;"nn","•",""),"")</f>
        <v/>
      </c>
      <c r="AM36" s="1" t="str">
        <f ca="1">IF(($A36&lt;&gt;"")*(AM$1&lt;&gt;""),IF(_xlfn.XLOOKUP(AM$1,Attendance_sorted_S!$B35:$CW35,Attendance_sorted_S!$B35:$CW35,"nn")&lt;&gt;"nn","•",""),"")</f>
        <v/>
      </c>
      <c r="AN36" s="1" t="str">
        <f ca="1">IF(($A36&lt;&gt;"")*(AN$1&lt;&gt;""),IF(_xlfn.XLOOKUP(AN$1,Attendance_sorted_S!$B35:$CW35,Attendance_sorted_S!$B35:$CW35,"nn")&lt;&gt;"nn","•",""),"")</f>
        <v/>
      </c>
      <c r="AO36" s="1" t="str">
        <f ca="1">IF(($A36&lt;&gt;"")*(AO$1&lt;&gt;""),IF(_xlfn.XLOOKUP(AO$1,Attendance_sorted_S!$B35:$CW35,Attendance_sorted_S!$B35:$CW35,"nn")&lt;&gt;"nn","•",""),"")</f>
        <v/>
      </c>
      <c r="AP36" s="1" t="str">
        <f ca="1">IF(($A36&lt;&gt;"")*(AP$1&lt;&gt;""),IF(_xlfn.XLOOKUP(AP$1,Attendance_sorted_S!$B35:$CW35,Attendance_sorted_S!$B35:$CW35,"nn")&lt;&gt;"nn","•",""),"")</f>
        <v/>
      </c>
      <c r="AQ36" s="1" t="str">
        <f ca="1">IF(($A36&lt;&gt;"")*(AQ$1&lt;&gt;""),IF(_xlfn.XLOOKUP(AQ$1,Attendance_sorted_S!$B35:$CW35,Attendance_sorted_S!$B35:$CW35,"nn")&lt;&gt;"nn","•",""),"")</f>
        <v/>
      </c>
      <c r="AR36" s="1" t="str">
        <f ca="1">IF(($A36&lt;&gt;"")*(AR$1&lt;&gt;""),IF(_xlfn.XLOOKUP(AR$1,Attendance_sorted_S!$B35:$CW35,Attendance_sorted_S!$B35:$CW35,"nn")&lt;&gt;"nn","•",""),"")</f>
        <v/>
      </c>
      <c r="AS36" s="1" t="str">
        <f ca="1">IF(($A36&lt;&gt;"")*(AS$1&lt;&gt;""),IF(_xlfn.XLOOKUP(AS$1,Attendance_sorted_S!$B35:$CW35,Attendance_sorted_S!$B35:$CW35,"nn")&lt;&gt;"nn","•",""),"")</f>
        <v/>
      </c>
      <c r="AT36" s="1" t="str">
        <f ca="1">IF(($A36&lt;&gt;"")*(AT$1&lt;&gt;""),IF(_xlfn.XLOOKUP(AT$1,Attendance_sorted_S!$B35:$CW35,Attendance_sorted_S!$B35:$CW35,"nn")&lt;&gt;"nn","•",""),"")</f>
        <v/>
      </c>
      <c r="AU36" s="1" t="str">
        <f ca="1">IF(($A36&lt;&gt;"")*(AU$1&lt;&gt;""),IF(_xlfn.XLOOKUP(AU$1,Attendance_sorted_S!$B35:$CW35,Attendance_sorted_S!$B35:$CW35,"nn")&lt;&gt;"nn","•",""),"")</f>
        <v/>
      </c>
      <c r="AV36" s="1" t="str">
        <f ca="1">IF(($A36&lt;&gt;"")*(AV$1&lt;&gt;""),IF(_xlfn.XLOOKUP(AV$1,Attendance_sorted_S!$B35:$CW35,Attendance_sorted_S!$B35:$CW35,"nn")&lt;&gt;"nn","•",""),"")</f>
        <v/>
      </c>
      <c r="AW36" s="1" t="str">
        <f ca="1">IF(($A36&lt;&gt;"")*(AW$1&lt;&gt;""),IF(_xlfn.XLOOKUP(AW$1,Attendance_sorted_S!$B35:$CW35,Attendance_sorted_S!$B35:$CW35,"nn")&lt;&gt;"nn","•",""),"")</f>
        <v/>
      </c>
      <c r="AX36" s="1" t="str">
        <f ca="1">IF(($A36&lt;&gt;"")*(AX$1&lt;&gt;""),IF(_xlfn.XLOOKUP(AX$1,Attendance_sorted_S!$B35:$CW35,Attendance_sorted_S!$B35:$CW35,"nn")&lt;&gt;"nn","•",""),"")</f>
        <v/>
      </c>
      <c r="AY36" s="1" t="str">
        <f ca="1">IF(($A36&lt;&gt;"")*(AY$1&lt;&gt;""),IF(_xlfn.XLOOKUP(AY$1,Attendance_sorted_S!$B35:$CW35,Attendance_sorted_S!$B35:$CW35,"nn")&lt;&gt;"nn","•",""),"")</f>
        <v/>
      </c>
      <c r="AZ36" s="1" t="str">
        <f ca="1">IF(($A36&lt;&gt;"")*(AZ$1&lt;&gt;""),IF(_xlfn.XLOOKUP(AZ$1,Attendance_sorted_S!$B35:$CW35,Attendance_sorted_S!$B35:$CW35,"nn")&lt;&gt;"nn","•",""),"")</f>
        <v/>
      </c>
      <c r="BA36" s="1" t="str">
        <f ca="1">IF(($A36&lt;&gt;"")*(BA$1&lt;&gt;""),IF(_xlfn.XLOOKUP(BA$1,Attendance_sorted_S!$B35:$CW35,Attendance_sorted_S!$B35:$CW35,"nn")&lt;&gt;"nn","•",""),"")</f>
        <v/>
      </c>
      <c r="BB36" s="1" t="str">
        <f ca="1">IF(($A36&lt;&gt;"")*(BB$1&lt;&gt;""),IF(_xlfn.XLOOKUP(BB$1,Attendance_sorted_S!$B35:$CW35,Attendance_sorted_S!$B35:$CW35,"nn")&lt;&gt;"nn","•",""),"")</f>
        <v/>
      </c>
      <c r="BC36" s="1" t="str">
        <f ca="1">IF(($A36&lt;&gt;"")*(BC$1&lt;&gt;""),IF(_xlfn.XLOOKUP(BC$1,Attendance_sorted_S!$B35:$CW35,Attendance_sorted_S!$B35:$CW35,"nn")&lt;&gt;"nn","•",""),"")</f>
        <v/>
      </c>
      <c r="BD36" s="1" t="str">
        <f ca="1">IF(($A36&lt;&gt;"")*(BD$1&lt;&gt;""),IF(_xlfn.XLOOKUP(BD$1,Attendance_sorted_S!$B35:$CW35,Attendance_sorted_S!$B35:$CW35,"nn")&lt;&gt;"nn","•",""),"")</f>
        <v/>
      </c>
      <c r="BE36" s="1" t="str">
        <f ca="1">IF(($A36&lt;&gt;"")*(BE$1&lt;&gt;""),IF(_xlfn.XLOOKUP(BE$1,Attendance_sorted_S!$B35:$CW35,Attendance_sorted_S!$B35:$CW35,"nn")&lt;&gt;"nn","•",""),"")</f>
        <v/>
      </c>
      <c r="BF36" s="1" t="str">
        <f ca="1">IF(($A36&lt;&gt;"")*(BF$1&lt;&gt;""),IF(_xlfn.XLOOKUP(BF$1,Attendance_sorted_S!$B35:$CW35,Attendance_sorted_S!$B35:$CW35,"nn")&lt;&gt;"nn","•",""),"")</f>
        <v/>
      </c>
      <c r="BG36" s="1" t="str">
        <f ca="1">IF(($A36&lt;&gt;"")*(BG$1&lt;&gt;""),IF(_xlfn.XLOOKUP(BG$1,Attendance_sorted_S!$B35:$CW35,Attendance_sorted_S!$B35:$CW35,"nn")&lt;&gt;"nn","•",""),"")</f>
        <v/>
      </c>
      <c r="BH36" s="1" t="str">
        <f ca="1">IF(($A36&lt;&gt;"")*(BH$1&lt;&gt;""),IF(_xlfn.XLOOKUP(BH$1,Attendance_sorted_S!$B35:$CW35,Attendance_sorted_S!$B35:$CW35,"nn")&lt;&gt;"nn","•",""),"")</f>
        <v/>
      </c>
      <c r="BI36" s="1" t="str">
        <f ca="1">IF(($A36&lt;&gt;"")*(BI$1&lt;&gt;""),IF(_xlfn.XLOOKUP(BI$1,Attendance_sorted_S!$B35:$CW35,Attendance_sorted_S!$B35:$CW35,"nn")&lt;&gt;"nn","•",""),"")</f>
        <v/>
      </c>
      <c r="BJ36" s="1" t="str">
        <f ca="1">IF(($A36&lt;&gt;"")*(BJ$1&lt;&gt;""),IF(_xlfn.XLOOKUP(BJ$1,Attendance_sorted_S!$B35:$CW35,Attendance_sorted_S!$B35:$CW35,"nn")&lt;&gt;"nn","•",""),"")</f>
        <v/>
      </c>
      <c r="BK36" s="1" t="str">
        <f ca="1">IF(($A36&lt;&gt;"")*(BK$1&lt;&gt;""),IF(_xlfn.XLOOKUP(BK$1,Attendance_sorted_S!$B35:$CW35,Attendance_sorted_S!$B35:$CW35,"nn")&lt;&gt;"nn","•",""),"")</f>
        <v/>
      </c>
      <c r="BL36" s="1" t="str">
        <f ca="1">IF(($A36&lt;&gt;"")*(BL$1&lt;&gt;""),IF(_xlfn.XLOOKUP(BL$1,Attendance_sorted_S!$B35:$CW35,Attendance_sorted_S!$B35:$CW35,"nn")&lt;&gt;"nn","•",""),"")</f>
        <v/>
      </c>
      <c r="BM36" s="1" t="str">
        <f ca="1">IF(($A36&lt;&gt;"")*(BM$1&lt;&gt;""),IF(_xlfn.XLOOKUP(BM$1,Attendance_sorted_S!$B35:$CW35,Attendance_sorted_S!$B35:$CW35,"nn")&lt;&gt;"nn","•",""),"")</f>
        <v/>
      </c>
      <c r="BN36" s="1" t="str">
        <f ca="1">IF(($A36&lt;&gt;"")*(BN$1&lt;&gt;""),IF(_xlfn.XLOOKUP(BN$1,Attendance_sorted_S!$B35:$CW35,Attendance_sorted_S!$B35:$CW35,"nn")&lt;&gt;"nn","•",""),"")</f>
        <v/>
      </c>
      <c r="BO36" s="1" t="str">
        <f ca="1">IF(($A36&lt;&gt;"")*(BO$1&lt;&gt;""),IF(_xlfn.XLOOKUP(BO$1,Attendance_sorted_S!$B35:$CW35,Attendance_sorted_S!$B35:$CW35,"nn")&lt;&gt;"nn","•",""),"")</f>
        <v/>
      </c>
      <c r="BP36" s="1" t="str">
        <f ca="1">IF(($A36&lt;&gt;"")*(BP$1&lt;&gt;""),IF(_xlfn.XLOOKUP(BP$1,Attendance_sorted_S!$B35:$CW35,Attendance_sorted_S!$B35:$CW35,"nn")&lt;&gt;"nn","•",""),"")</f>
        <v/>
      </c>
      <c r="BQ36" s="1" t="str">
        <f ca="1">IF(($A36&lt;&gt;"")*(BQ$1&lt;&gt;""),IF(_xlfn.XLOOKUP(BQ$1,Attendance_sorted_S!$B35:$CW35,Attendance_sorted_S!$B35:$CW35,"nn")&lt;&gt;"nn","•",""),"")</f>
        <v/>
      </c>
      <c r="BR36" s="1" t="str">
        <f ca="1">IF(($A36&lt;&gt;"")*(BR$1&lt;&gt;""),IF(_xlfn.XLOOKUP(BR$1,Attendance_sorted_S!$B35:$CW35,Attendance_sorted_S!$B35:$CW35,"nn")&lt;&gt;"nn","•",""),"")</f>
        <v/>
      </c>
      <c r="BS36" s="1" t="str">
        <f ca="1">IF(($A36&lt;&gt;"")*(BS$1&lt;&gt;""),IF(_xlfn.XLOOKUP(BS$1,Attendance_sorted_S!$B35:$CW35,Attendance_sorted_S!$B35:$CW35,"nn")&lt;&gt;"nn","•",""),"")</f>
        <v/>
      </c>
      <c r="BT36" s="1" t="str">
        <f ca="1">IF(($A36&lt;&gt;"")*(BT$1&lt;&gt;""),IF(_xlfn.XLOOKUP(BT$1,Attendance_sorted_S!$B35:$CW35,Attendance_sorted_S!$B35:$CW35,"nn")&lt;&gt;"nn","•",""),"")</f>
        <v/>
      </c>
      <c r="BU36" s="1" t="str">
        <f ca="1">IF(($A36&lt;&gt;"")*(BU$1&lt;&gt;""),IF(_xlfn.XLOOKUP(BU$1,Attendance_sorted_S!$B35:$CW35,Attendance_sorted_S!$B35:$CW35,"nn")&lt;&gt;"nn","•",""),"")</f>
        <v/>
      </c>
      <c r="BV36" s="1" t="str">
        <f ca="1">IF(($A36&lt;&gt;"")*(BV$1&lt;&gt;""),IF(_xlfn.XLOOKUP(BV$1,Attendance_sorted_S!$B35:$CW35,Attendance_sorted_S!$B35:$CW35,"nn")&lt;&gt;"nn","•",""),"")</f>
        <v/>
      </c>
      <c r="BW36" s="1" t="str">
        <f ca="1">IF(($A36&lt;&gt;"")*(BW$1&lt;&gt;""),IF(_xlfn.XLOOKUP(BW$1,Attendance_sorted_S!$B35:$CW35,Attendance_sorted_S!$B35:$CW35,"nn")&lt;&gt;"nn","•",""),"")</f>
        <v/>
      </c>
      <c r="BX36" s="1" t="str">
        <f ca="1">IF(($A36&lt;&gt;"")*(BX$1&lt;&gt;""),IF(_xlfn.XLOOKUP(BX$1,Attendance_sorted_S!$B35:$CW35,Attendance_sorted_S!$B35:$CW35,"nn")&lt;&gt;"nn","•",""),"")</f>
        <v/>
      </c>
      <c r="BY36" s="1" t="str">
        <f ca="1">IF(($A36&lt;&gt;"")*(BY$1&lt;&gt;""),IF(_xlfn.XLOOKUP(BY$1,Attendance_sorted_S!$B35:$CW35,Attendance_sorted_S!$B35:$CW35,"nn")&lt;&gt;"nn","•",""),"")</f>
        <v/>
      </c>
      <c r="BZ36" s="1" t="str">
        <f ca="1">IF(($A36&lt;&gt;"")*(BZ$1&lt;&gt;""),IF(_xlfn.XLOOKUP(BZ$1,Attendance_sorted_S!$B35:$CW35,Attendance_sorted_S!$B35:$CW35,"nn")&lt;&gt;"nn","•",""),"")</f>
        <v/>
      </c>
      <c r="CA36" s="1" t="str">
        <f ca="1">IF(($A36&lt;&gt;"")*(CA$1&lt;&gt;""),IF(_xlfn.XLOOKUP(CA$1,Attendance_sorted_S!$B35:$CW35,Attendance_sorted_S!$B35:$CW35,"nn")&lt;&gt;"nn","•",""),"")</f>
        <v/>
      </c>
      <c r="CB36" s="1" t="str">
        <f ca="1">IF(($A36&lt;&gt;"")*(CB$1&lt;&gt;""),IF(_xlfn.XLOOKUP(CB$1,Attendance_sorted_S!$B35:$CW35,Attendance_sorted_S!$B35:$CW35,"nn")&lt;&gt;"nn","•",""),"")</f>
        <v/>
      </c>
      <c r="CC36" s="1" t="str">
        <f ca="1">IF(($A36&lt;&gt;"")*(CC$1&lt;&gt;""),IF(_xlfn.XLOOKUP(CC$1,Attendance_sorted_S!$B35:$CW35,Attendance_sorted_S!$B35:$CW35,"nn")&lt;&gt;"nn","•",""),"")</f>
        <v/>
      </c>
      <c r="CD36" s="1" t="str">
        <f ca="1">IF(($A36&lt;&gt;"")*(CD$1&lt;&gt;""),IF(_xlfn.XLOOKUP(CD$1,Attendance_sorted_S!$B35:$CW35,Attendance_sorted_S!$B35:$CW35,"nn")&lt;&gt;"nn","•",""),"")</f>
        <v/>
      </c>
      <c r="CE36" s="1" t="str">
        <f ca="1">IF(($A36&lt;&gt;"")*(CE$1&lt;&gt;""),IF(_xlfn.XLOOKUP(CE$1,Attendance_sorted_S!$B35:$CW35,Attendance_sorted_S!$B35:$CW35,"nn")&lt;&gt;"nn","•",""),"")</f>
        <v/>
      </c>
      <c r="CF36" s="1" t="str">
        <f ca="1">IF(($A36&lt;&gt;"")*(CF$1&lt;&gt;""),IF(_xlfn.XLOOKUP(CF$1,Attendance_sorted_S!$B35:$CW35,Attendance_sorted_S!$B35:$CW35,"nn")&lt;&gt;"nn","•",""),"")</f>
        <v/>
      </c>
      <c r="CG36" s="1" t="str">
        <f ca="1">IF(($A36&lt;&gt;"")*(CG$1&lt;&gt;""),IF(_xlfn.XLOOKUP(CG$1,Attendance_sorted_S!$B35:$CW35,Attendance_sorted_S!$B35:$CW35,"nn")&lt;&gt;"nn","•",""),"")</f>
        <v/>
      </c>
      <c r="CH36" s="1" t="str">
        <f ca="1">IF(($A36&lt;&gt;"")*(CH$1&lt;&gt;""),IF(_xlfn.XLOOKUP(CH$1,Attendance_sorted_S!$B35:$CW35,Attendance_sorted_S!$B35:$CW35,"nn")&lt;&gt;"nn","•",""),"")</f>
        <v/>
      </c>
      <c r="CI36" s="1" t="str">
        <f ca="1">IF(($A36&lt;&gt;"")*(CI$1&lt;&gt;""),IF(_xlfn.XLOOKUP(CI$1,Attendance_sorted_S!$B35:$CW35,Attendance_sorted_S!$B35:$CW35,"nn")&lt;&gt;"nn","•",""),"")</f>
        <v/>
      </c>
      <c r="CJ36" s="1" t="str">
        <f ca="1">IF(($A36&lt;&gt;"")*(CJ$1&lt;&gt;""),IF(_xlfn.XLOOKUP(CJ$1,Attendance_sorted_S!$B35:$CW35,Attendance_sorted_S!$B35:$CW35,"nn")&lt;&gt;"nn","•",""),"")</f>
        <v/>
      </c>
      <c r="CK36" s="1" t="str">
        <f ca="1">IF(($A36&lt;&gt;"")*(CK$1&lt;&gt;""),IF(_xlfn.XLOOKUP(CK$1,Attendance_sorted_S!$B35:$CW35,Attendance_sorted_S!$B35:$CW35,"nn")&lt;&gt;"nn","•",""),"")</f>
        <v/>
      </c>
      <c r="CL36" s="1" t="str">
        <f ca="1">IF(($A36&lt;&gt;"")*(CL$1&lt;&gt;""),IF(_xlfn.XLOOKUP(CL$1,Attendance_sorted_S!$B35:$CW35,Attendance_sorted_S!$B35:$CW35,"nn")&lt;&gt;"nn","•",""),"")</f>
        <v/>
      </c>
      <c r="CM36" s="1" t="str">
        <f ca="1">IF(($A36&lt;&gt;"")*(CM$1&lt;&gt;""),IF(_xlfn.XLOOKUP(CM$1,Attendance_sorted_S!$B35:$CW35,Attendance_sorted_S!$B35:$CW35,"nn")&lt;&gt;"nn","•",""),"")</f>
        <v/>
      </c>
      <c r="CN36" s="1" t="str">
        <f ca="1">IF(($A36&lt;&gt;"")*(CN$1&lt;&gt;""),IF(_xlfn.XLOOKUP(CN$1,Attendance_sorted_S!$B35:$CW35,Attendance_sorted_S!$B35:$CW35,"nn")&lt;&gt;"nn","•",""),"")</f>
        <v/>
      </c>
      <c r="CO36" s="1" t="str">
        <f ca="1">IF(($A36&lt;&gt;"")*(CO$1&lt;&gt;""),IF(_xlfn.XLOOKUP(CO$1,Attendance_sorted_S!$B35:$CW35,Attendance_sorted_S!$B35:$CW35,"nn")&lt;&gt;"nn","•",""),"")</f>
        <v/>
      </c>
      <c r="CP36" s="1" t="str">
        <f ca="1">IF(($A36&lt;&gt;"")*(CP$1&lt;&gt;""),IF(_xlfn.XLOOKUP(CP$1,Attendance_sorted_S!$B35:$CW35,Attendance_sorted_S!$B35:$CW35,"nn")&lt;&gt;"nn","•",""),"")</f>
        <v/>
      </c>
      <c r="CQ36" s="1" t="str">
        <f ca="1">IF(($A36&lt;&gt;"")*(CQ$1&lt;&gt;""),IF(_xlfn.XLOOKUP(CQ$1,Attendance_sorted_S!$B35:$CW35,Attendance_sorted_S!$B35:$CW35,"nn")&lt;&gt;"nn","•",""),"")</f>
        <v/>
      </c>
      <c r="CR36" s="1" t="str">
        <f ca="1">IF(($A36&lt;&gt;"")*(CR$1&lt;&gt;""),IF(_xlfn.XLOOKUP(CR$1,Attendance_sorted_S!$B35:$CW35,Attendance_sorted_S!$B35:$CW35,"nn")&lt;&gt;"nn","•",""),"")</f>
        <v/>
      </c>
      <c r="CS36" s="1" t="str">
        <f ca="1">IF(($A36&lt;&gt;"")*(CS$1&lt;&gt;""),IF(_xlfn.XLOOKUP(CS$1,Attendance_sorted_S!$B35:$CW35,Attendance_sorted_S!$B35:$CW35,"nn")&lt;&gt;"nn","•",""),"")</f>
        <v/>
      </c>
      <c r="CT36" s="1" t="str">
        <f ca="1">IF(($A36&lt;&gt;"")*(CT$1&lt;&gt;""),IF(_xlfn.XLOOKUP(CT$1,Attendance_sorted_S!$B35:$CW35,Attendance_sorted_S!$B35:$CW35,"nn")&lt;&gt;"nn","•",""),"")</f>
        <v/>
      </c>
      <c r="CU36" s="1" t="str">
        <f ca="1">IF(($A36&lt;&gt;"")*(CU$1&lt;&gt;""),IF(_xlfn.XLOOKUP(CU$1,Attendance_sorted_S!$B35:$CW35,Attendance_sorted_S!$B35:$CW35,"nn")&lt;&gt;"nn","•",""),"")</f>
        <v/>
      </c>
      <c r="CV36" s="1" t="str">
        <f ca="1">IF(($A36&lt;&gt;"")*(CV$1&lt;&gt;""),IF(_xlfn.XLOOKUP(CV$1,Attendance_sorted_S!$B35:$CW35,Attendance_sorted_S!$B35:$CW35,"nn")&lt;&gt;"nn","•",""),"")</f>
        <v/>
      </c>
      <c r="CW36" s="1" t="str">
        <f ca="1">IF(($A36&lt;&gt;"")*(CW$1&lt;&gt;""),IF(_xlfn.XLOOKUP(CW$1,Attendance_sorted_S!$B35:$CW35,Attendance_sorted_S!$B35:$CW35,"nn")&lt;&gt;"nn","•",""),"")</f>
        <v/>
      </c>
    </row>
    <row r="37" spans="1:101">
      <c r="A37" s="1"/>
      <c r="B37" s="1" t="str">
        <f ca="1">IF(($A37&lt;&gt;"")*(B$1&lt;&gt;""),IF(_xlfn.XLOOKUP(B$1,Attendance_sorted_S!$B36:$CW36,Attendance_sorted_S!$B36:$CW36,"nn")&lt;&gt;"nn","•",""),"")</f>
        <v/>
      </c>
      <c r="C37" s="1" t="str">
        <f ca="1">IF(($A37&lt;&gt;"")*(C$1&lt;&gt;""),IF(_xlfn.XLOOKUP(C$1,Attendance_sorted_S!$B36:$CW36,Attendance_sorted_S!$B36:$CW36,"nn")&lt;&gt;"nn","•",""),"")</f>
        <v/>
      </c>
      <c r="D37" s="1" t="str">
        <f ca="1">IF(($A37&lt;&gt;"")*(D$1&lt;&gt;""),IF(_xlfn.XLOOKUP(D$1,Attendance_sorted_S!$B36:$CW36,Attendance_sorted_S!$B36:$CW36,"nn")&lt;&gt;"nn","•",""),"")</f>
        <v/>
      </c>
      <c r="E37" s="1" t="str">
        <f ca="1">IF(($A37&lt;&gt;"")*(E$1&lt;&gt;""),IF(_xlfn.XLOOKUP(E$1,Attendance_sorted_S!$B36:$CW36,Attendance_sorted_S!$B36:$CW36,"nn")&lt;&gt;"nn","•",""),"")</f>
        <v/>
      </c>
      <c r="F37" s="1" t="str">
        <f ca="1">IF(($A37&lt;&gt;"")*(F$1&lt;&gt;""),IF(_xlfn.XLOOKUP(F$1,Attendance_sorted_S!$B36:$CW36,Attendance_sorted_S!$B36:$CW36,"nn")&lt;&gt;"nn","•",""),"")</f>
        <v/>
      </c>
      <c r="G37" s="1" t="str">
        <f ca="1">IF(($A37&lt;&gt;"")*(G$1&lt;&gt;""),IF(_xlfn.XLOOKUP(G$1,Attendance_sorted_S!$B36:$CW36,Attendance_sorted_S!$B36:$CW36,"nn")&lt;&gt;"nn","•",""),"")</f>
        <v/>
      </c>
      <c r="H37" s="1" t="str">
        <f ca="1">IF(($A37&lt;&gt;"")*(H$1&lt;&gt;""),IF(_xlfn.XLOOKUP(H$1,Attendance_sorted_S!$B36:$CW36,Attendance_sorted_S!$B36:$CW36,"nn")&lt;&gt;"nn","•",""),"")</f>
        <v/>
      </c>
      <c r="I37" s="1" t="str">
        <f ca="1">IF(($A37&lt;&gt;"")*(I$1&lt;&gt;""),IF(_xlfn.XLOOKUP(I$1,Attendance_sorted_S!$B36:$CW36,Attendance_sorted_S!$B36:$CW36,"nn")&lt;&gt;"nn","•",""),"")</f>
        <v/>
      </c>
      <c r="J37" s="1" t="str">
        <f ca="1">IF(($A37&lt;&gt;"")*(J$1&lt;&gt;""),IF(_xlfn.XLOOKUP(J$1,Attendance_sorted_S!$B36:$CW36,Attendance_sorted_S!$B36:$CW36,"nn")&lt;&gt;"nn","•",""),"")</f>
        <v/>
      </c>
      <c r="K37" s="1" t="str">
        <f ca="1">IF(($A37&lt;&gt;"")*(K$1&lt;&gt;""),IF(_xlfn.XLOOKUP(K$1,Attendance_sorted_S!$B36:$CW36,Attendance_sorted_S!$B36:$CW36,"nn")&lt;&gt;"nn","•",""),"")</f>
        <v/>
      </c>
      <c r="L37" s="1" t="str">
        <f ca="1">IF(($A37&lt;&gt;"")*(L$1&lt;&gt;""),IF(_xlfn.XLOOKUP(L$1,Attendance_sorted_S!$B36:$CW36,Attendance_sorted_S!$B36:$CW36,"nn")&lt;&gt;"nn","•",""),"")</f>
        <v/>
      </c>
      <c r="M37" s="1" t="str">
        <f ca="1">IF(($A37&lt;&gt;"")*(M$1&lt;&gt;""),IF(_xlfn.XLOOKUP(M$1,Attendance_sorted_S!$B36:$CW36,Attendance_sorted_S!$B36:$CW36,"nn")&lt;&gt;"nn","•",""),"")</f>
        <v/>
      </c>
      <c r="N37" s="1" t="str">
        <f ca="1">IF(($A37&lt;&gt;"")*(N$1&lt;&gt;""),IF(_xlfn.XLOOKUP(N$1,Attendance_sorted_S!$B36:$CW36,Attendance_sorted_S!$B36:$CW36,"nn")&lt;&gt;"nn","•",""),"")</f>
        <v/>
      </c>
      <c r="O37" s="1" t="str">
        <f ca="1">IF(($A37&lt;&gt;"")*(O$1&lt;&gt;""),IF(_xlfn.XLOOKUP(O$1,Attendance_sorted_S!$B36:$CW36,Attendance_sorted_S!$B36:$CW36,"nn")&lt;&gt;"nn","•",""),"")</f>
        <v/>
      </c>
      <c r="P37" s="1" t="str">
        <f ca="1">IF(($A37&lt;&gt;"")*(P$1&lt;&gt;""),IF(_xlfn.XLOOKUP(P$1,Attendance_sorted_S!$B36:$CW36,Attendance_sorted_S!$B36:$CW36,"nn")&lt;&gt;"nn","•",""),"")</f>
        <v/>
      </c>
      <c r="Q37" s="1" t="str">
        <f ca="1">IF(($A37&lt;&gt;"")*(Q$1&lt;&gt;""),IF(_xlfn.XLOOKUP(Q$1,Attendance_sorted_S!$B36:$CW36,Attendance_sorted_S!$B36:$CW36,"nn")&lt;&gt;"nn","•",""),"")</f>
        <v/>
      </c>
      <c r="R37" s="1" t="str">
        <f ca="1">IF(($A37&lt;&gt;"")*(R$1&lt;&gt;""),IF(_xlfn.XLOOKUP(R$1,Attendance_sorted_S!$B36:$CW36,Attendance_sorted_S!$B36:$CW36,"nn")&lt;&gt;"nn","•",""),"")</f>
        <v/>
      </c>
      <c r="S37" s="1" t="str">
        <f ca="1">IF(($A37&lt;&gt;"")*(S$1&lt;&gt;""),IF(_xlfn.XLOOKUP(S$1,Attendance_sorted_S!$B36:$CW36,Attendance_sorted_S!$B36:$CW36,"nn")&lt;&gt;"nn","•",""),"")</f>
        <v/>
      </c>
      <c r="T37" s="1" t="str">
        <f ca="1">IF(($A37&lt;&gt;"")*(T$1&lt;&gt;""),IF(_xlfn.XLOOKUP(T$1,Attendance_sorted_S!$B36:$CW36,Attendance_sorted_S!$B36:$CW36,"nn")&lt;&gt;"nn","•",""),"")</f>
        <v/>
      </c>
      <c r="U37" s="1" t="str">
        <f ca="1">IF(($A37&lt;&gt;"")*(U$1&lt;&gt;""),IF(_xlfn.XLOOKUP(U$1,Attendance_sorted_S!$B36:$CW36,Attendance_sorted_S!$B36:$CW36,"nn")&lt;&gt;"nn","•",""),"")</f>
        <v/>
      </c>
      <c r="V37" s="1" t="str">
        <f ca="1">IF(($A37&lt;&gt;"")*(V$1&lt;&gt;""),IF(_xlfn.XLOOKUP(V$1,Attendance_sorted_S!$B36:$CW36,Attendance_sorted_S!$B36:$CW36,"nn")&lt;&gt;"nn","•",""),"")</f>
        <v/>
      </c>
      <c r="W37" s="1" t="str">
        <f ca="1">IF(($A37&lt;&gt;"")*(W$1&lt;&gt;""),IF(_xlfn.XLOOKUP(W$1,Attendance_sorted_S!$B36:$CW36,Attendance_sorted_S!$B36:$CW36,"nn")&lt;&gt;"nn","•",""),"")</f>
        <v/>
      </c>
      <c r="X37" s="1" t="str">
        <f ca="1">IF(($A37&lt;&gt;"")*(X$1&lt;&gt;""),IF(_xlfn.XLOOKUP(X$1,Attendance_sorted_S!$B36:$CW36,Attendance_sorted_S!$B36:$CW36,"nn")&lt;&gt;"nn","•",""),"")</f>
        <v/>
      </c>
      <c r="Y37" s="1" t="str">
        <f ca="1">IF(($A37&lt;&gt;"")*(Y$1&lt;&gt;""),IF(_xlfn.XLOOKUP(Y$1,Attendance_sorted_S!$B36:$CW36,Attendance_sorted_S!$B36:$CW36,"nn")&lt;&gt;"nn","•",""),"")</f>
        <v/>
      </c>
      <c r="Z37" s="1" t="str">
        <f ca="1">IF(($A37&lt;&gt;"")*(Z$1&lt;&gt;""),IF(_xlfn.XLOOKUP(Z$1,Attendance_sorted_S!$B36:$CW36,Attendance_sorted_S!$B36:$CW36,"nn")&lt;&gt;"nn","•",""),"")</f>
        <v/>
      </c>
      <c r="AA37" s="1" t="str">
        <f ca="1">IF(($A37&lt;&gt;"")*(AA$1&lt;&gt;""),IF(_xlfn.XLOOKUP(AA$1,Attendance_sorted_S!$B36:$CW36,Attendance_sorted_S!$B36:$CW36,"nn")&lt;&gt;"nn","•",""),"")</f>
        <v/>
      </c>
      <c r="AB37" s="1" t="str">
        <f ca="1">IF(($A37&lt;&gt;"")*(AB$1&lt;&gt;""),IF(_xlfn.XLOOKUP(AB$1,Attendance_sorted_S!$B36:$CW36,Attendance_sorted_S!$B36:$CW36,"nn")&lt;&gt;"nn","•",""),"")</f>
        <v/>
      </c>
      <c r="AC37" s="1" t="str">
        <f ca="1">IF(($A37&lt;&gt;"")*(AC$1&lt;&gt;""),IF(_xlfn.XLOOKUP(AC$1,Attendance_sorted_S!$B36:$CW36,Attendance_sorted_S!$B36:$CW36,"nn")&lt;&gt;"nn","•",""),"")</f>
        <v/>
      </c>
      <c r="AD37" s="1" t="str">
        <f ca="1">IF(($A37&lt;&gt;"")*(AD$1&lt;&gt;""),IF(_xlfn.XLOOKUP(AD$1,Attendance_sorted_S!$B36:$CW36,Attendance_sorted_S!$B36:$CW36,"nn")&lt;&gt;"nn","•",""),"")</f>
        <v/>
      </c>
      <c r="AE37" s="1" t="str">
        <f ca="1">IF(($A37&lt;&gt;"")*(AE$1&lt;&gt;""),IF(_xlfn.XLOOKUP(AE$1,Attendance_sorted_S!$B36:$CW36,Attendance_sorted_S!$B36:$CW36,"nn")&lt;&gt;"nn","•",""),"")</f>
        <v/>
      </c>
      <c r="AF37" s="1" t="str">
        <f ca="1">IF(($A37&lt;&gt;"")*(AF$1&lt;&gt;""),IF(_xlfn.XLOOKUP(AF$1,Attendance_sorted_S!$B36:$CW36,Attendance_sorted_S!$B36:$CW36,"nn")&lt;&gt;"nn","•",""),"")</f>
        <v/>
      </c>
      <c r="AG37" s="1" t="str">
        <f ca="1">IF(($A37&lt;&gt;"")*(AG$1&lt;&gt;""),IF(_xlfn.XLOOKUP(AG$1,Attendance_sorted_S!$B36:$CW36,Attendance_sorted_S!$B36:$CW36,"nn")&lt;&gt;"nn","•",""),"")</f>
        <v/>
      </c>
      <c r="AH37" s="1" t="str">
        <f ca="1">IF(($A37&lt;&gt;"")*(AH$1&lt;&gt;""),IF(_xlfn.XLOOKUP(AH$1,Attendance_sorted_S!$B36:$CW36,Attendance_sorted_S!$B36:$CW36,"nn")&lt;&gt;"nn","•",""),"")</f>
        <v/>
      </c>
      <c r="AI37" s="1" t="str">
        <f ca="1">IF(($A37&lt;&gt;"")*(AI$1&lt;&gt;""),IF(_xlfn.XLOOKUP(AI$1,Attendance_sorted_S!$B36:$CW36,Attendance_sorted_S!$B36:$CW36,"nn")&lt;&gt;"nn","•",""),"")</f>
        <v/>
      </c>
      <c r="AJ37" s="1" t="str">
        <f ca="1">IF(($A37&lt;&gt;"")*(AJ$1&lt;&gt;""),IF(_xlfn.XLOOKUP(AJ$1,Attendance_sorted_S!$B36:$CW36,Attendance_sorted_S!$B36:$CW36,"nn")&lt;&gt;"nn","•",""),"")</f>
        <v/>
      </c>
      <c r="AK37" s="1" t="str">
        <f ca="1">IF(($A37&lt;&gt;"")*(AK$1&lt;&gt;""),IF(_xlfn.XLOOKUP(AK$1,Attendance_sorted_S!$B36:$CW36,Attendance_sorted_S!$B36:$CW36,"nn")&lt;&gt;"nn","•",""),"")</f>
        <v/>
      </c>
      <c r="AL37" s="1" t="str">
        <f ca="1">IF(($A37&lt;&gt;"")*(AL$1&lt;&gt;""),IF(_xlfn.XLOOKUP(AL$1,Attendance_sorted_S!$B36:$CW36,Attendance_sorted_S!$B36:$CW36,"nn")&lt;&gt;"nn","•",""),"")</f>
        <v/>
      </c>
      <c r="AM37" s="1" t="str">
        <f ca="1">IF(($A37&lt;&gt;"")*(AM$1&lt;&gt;""),IF(_xlfn.XLOOKUP(AM$1,Attendance_sorted_S!$B36:$CW36,Attendance_sorted_S!$B36:$CW36,"nn")&lt;&gt;"nn","•",""),"")</f>
        <v/>
      </c>
      <c r="AN37" s="1" t="str">
        <f ca="1">IF(($A37&lt;&gt;"")*(AN$1&lt;&gt;""),IF(_xlfn.XLOOKUP(AN$1,Attendance_sorted_S!$B36:$CW36,Attendance_sorted_S!$B36:$CW36,"nn")&lt;&gt;"nn","•",""),"")</f>
        <v/>
      </c>
      <c r="AO37" s="1" t="str">
        <f ca="1">IF(($A37&lt;&gt;"")*(AO$1&lt;&gt;""),IF(_xlfn.XLOOKUP(AO$1,Attendance_sorted_S!$B36:$CW36,Attendance_sorted_S!$B36:$CW36,"nn")&lt;&gt;"nn","•",""),"")</f>
        <v/>
      </c>
      <c r="AP37" s="1" t="str">
        <f ca="1">IF(($A37&lt;&gt;"")*(AP$1&lt;&gt;""),IF(_xlfn.XLOOKUP(AP$1,Attendance_sorted_S!$B36:$CW36,Attendance_sorted_S!$B36:$CW36,"nn")&lt;&gt;"nn","•",""),"")</f>
        <v/>
      </c>
      <c r="AQ37" s="1" t="str">
        <f ca="1">IF(($A37&lt;&gt;"")*(AQ$1&lt;&gt;""),IF(_xlfn.XLOOKUP(AQ$1,Attendance_sorted_S!$B36:$CW36,Attendance_sorted_S!$B36:$CW36,"nn")&lt;&gt;"nn","•",""),"")</f>
        <v/>
      </c>
      <c r="AR37" s="1" t="str">
        <f ca="1">IF(($A37&lt;&gt;"")*(AR$1&lt;&gt;""),IF(_xlfn.XLOOKUP(AR$1,Attendance_sorted_S!$B36:$CW36,Attendance_sorted_S!$B36:$CW36,"nn")&lt;&gt;"nn","•",""),"")</f>
        <v/>
      </c>
      <c r="AS37" s="1" t="str">
        <f ca="1">IF(($A37&lt;&gt;"")*(AS$1&lt;&gt;""),IF(_xlfn.XLOOKUP(AS$1,Attendance_sorted_S!$B36:$CW36,Attendance_sorted_S!$B36:$CW36,"nn")&lt;&gt;"nn","•",""),"")</f>
        <v/>
      </c>
      <c r="AT37" s="1" t="str">
        <f ca="1">IF(($A37&lt;&gt;"")*(AT$1&lt;&gt;""),IF(_xlfn.XLOOKUP(AT$1,Attendance_sorted_S!$B36:$CW36,Attendance_sorted_S!$B36:$CW36,"nn")&lt;&gt;"nn","•",""),"")</f>
        <v/>
      </c>
      <c r="AU37" s="1" t="str">
        <f ca="1">IF(($A37&lt;&gt;"")*(AU$1&lt;&gt;""),IF(_xlfn.XLOOKUP(AU$1,Attendance_sorted_S!$B36:$CW36,Attendance_sorted_S!$B36:$CW36,"nn")&lt;&gt;"nn","•",""),"")</f>
        <v/>
      </c>
      <c r="AV37" s="1" t="str">
        <f ca="1">IF(($A37&lt;&gt;"")*(AV$1&lt;&gt;""),IF(_xlfn.XLOOKUP(AV$1,Attendance_sorted_S!$B36:$CW36,Attendance_sorted_S!$B36:$CW36,"nn")&lt;&gt;"nn","•",""),"")</f>
        <v/>
      </c>
      <c r="AW37" s="1" t="str">
        <f ca="1">IF(($A37&lt;&gt;"")*(AW$1&lt;&gt;""),IF(_xlfn.XLOOKUP(AW$1,Attendance_sorted_S!$B36:$CW36,Attendance_sorted_S!$B36:$CW36,"nn")&lt;&gt;"nn","•",""),"")</f>
        <v/>
      </c>
      <c r="AX37" s="1" t="str">
        <f ca="1">IF(($A37&lt;&gt;"")*(AX$1&lt;&gt;""),IF(_xlfn.XLOOKUP(AX$1,Attendance_sorted_S!$B36:$CW36,Attendance_sorted_S!$B36:$CW36,"nn")&lt;&gt;"nn","•",""),"")</f>
        <v/>
      </c>
      <c r="AY37" s="1" t="str">
        <f ca="1">IF(($A37&lt;&gt;"")*(AY$1&lt;&gt;""),IF(_xlfn.XLOOKUP(AY$1,Attendance_sorted_S!$B36:$CW36,Attendance_sorted_S!$B36:$CW36,"nn")&lt;&gt;"nn","•",""),"")</f>
        <v/>
      </c>
      <c r="AZ37" s="1" t="str">
        <f ca="1">IF(($A37&lt;&gt;"")*(AZ$1&lt;&gt;""),IF(_xlfn.XLOOKUP(AZ$1,Attendance_sorted_S!$B36:$CW36,Attendance_sorted_S!$B36:$CW36,"nn")&lt;&gt;"nn","•",""),"")</f>
        <v/>
      </c>
      <c r="BA37" s="1" t="str">
        <f ca="1">IF(($A37&lt;&gt;"")*(BA$1&lt;&gt;""),IF(_xlfn.XLOOKUP(BA$1,Attendance_sorted_S!$B36:$CW36,Attendance_sorted_S!$B36:$CW36,"nn")&lt;&gt;"nn","•",""),"")</f>
        <v/>
      </c>
      <c r="BB37" s="1" t="str">
        <f ca="1">IF(($A37&lt;&gt;"")*(BB$1&lt;&gt;""),IF(_xlfn.XLOOKUP(BB$1,Attendance_sorted_S!$B36:$CW36,Attendance_sorted_S!$B36:$CW36,"nn")&lt;&gt;"nn","•",""),"")</f>
        <v/>
      </c>
      <c r="BC37" s="1" t="str">
        <f ca="1">IF(($A37&lt;&gt;"")*(BC$1&lt;&gt;""),IF(_xlfn.XLOOKUP(BC$1,Attendance_sorted_S!$B36:$CW36,Attendance_sorted_S!$B36:$CW36,"nn")&lt;&gt;"nn","•",""),"")</f>
        <v/>
      </c>
      <c r="BD37" s="1" t="str">
        <f ca="1">IF(($A37&lt;&gt;"")*(BD$1&lt;&gt;""),IF(_xlfn.XLOOKUP(BD$1,Attendance_sorted_S!$B36:$CW36,Attendance_sorted_S!$B36:$CW36,"nn")&lt;&gt;"nn","•",""),"")</f>
        <v/>
      </c>
      <c r="BE37" s="1" t="str">
        <f ca="1">IF(($A37&lt;&gt;"")*(BE$1&lt;&gt;""),IF(_xlfn.XLOOKUP(BE$1,Attendance_sorted_S!$B36:$CW36,Attendance_sorted_S!$B36:$CW36,"nn")&lt;&gt;"nn","•",""),"")</f>
        <v/>
      </c>
      <c r="BF37" s="1" t="str">
        <f ca="1">IF(($A37&lt;&gt;"")*(BF$1&lt;&gt;""),IF(_xlfn.XLOOKUP(BF$1,Attendance_sorted_S!$B36:$CW36,Attendance_sorted_S!$B36:$CW36,"nn")&lt;&gt;"nn","•",""),"")</f>
        <v/>
      </c>
      <c r="BG37" s="1" t="str">
        <f ca="1">IF(($A37&lt;&gt;"")*(BG$1&lt;&gt;""),IF(_xlfn.XLOOKUP(BG$1,Attendance_sorted_S!$B36:$CW36,Attendance_sorted_S!$B36:$CW36,"nn")&lt;&gt;"nn","•",""),"")</f>
        <v/>
      </c>
      <c r="BH37" s="1" t="str">
        <f ca="1">IF(($A37&lt;&gt;"")*(BH$1&lt;&gt;""),IF(_xlfn.XLOOKUP(BH$1,Attendance_sorted_S!$B36:$CW36,Attendance_sorted_S!$B36:$CW36,"nn")&lt;&gt;"nn","•",""),"")</f>
        <v/>
      </c>
      <c r="BI37" s="1" t="str">
        <f ca="1">IF(($A37&lt;&gt;"")*(BI$1&lt;&gt;""),IF(_xlfn.XLOOKUP(BI$1,Attendance_sorted_S!$B36:$CW36,Attendance_sorted_S!$B36:$CW36,"nn")&lt;&gt;"nn","•",""),"")</f>
        <v/>
      </c>
      <c r="BJ37" s="1" t="str">
        <f ca="1">IF(($A37&lt;&gt;"")*(BJ$1&lt;&gt;""),IF(_xlfn.XLOOKUP(BJ$1,Attendance_sorted_S!$B36:$CW36,Attendance_sorted_S!$B36:$CW36,"nn")&lt;&gt;"nn","•",""),"")</f>
        <v/>
      </c>
      <c r="BK37" s="1" t="str">
        <f ca="1">IF(($A37&lt;&gt;"")*(BK$1&lt;&gt;""),IF(_xlfn.XLOOKUP(BK$1,Attendance_sorted_S!$B36:$CW36,Attendance_sorted_S!$B36:$CW36,"nn")&lt;&gt;"nn","•",""),"")</f>
        <v/>
      </c>
      <c r="BL37" s="1" t="str">
        <f ca="1">IF(($A37&lt;&gt;"")*(BL$1&lt;&gt;""),IF(_xlfn.XLOOKUP(BL$1,Attendance_sorted_S!$B36:$CW36,Attendance_sorted_S!$B36:$CW36,"nn")&lt;&gt;"nn","•",""),"")</f>
        <v/>
      </c>
      <c r="BM37" s="1" t="str">
        <f ca="1">IF(($A37&lt;&gt;"")*(BM$1&lt;&gt;""),IF(_xlfn.XLOOKUP(BM$1,Attendance_sorted_S!$B36:$CW36,Attendance_sorted_S!$B36:$CW36,"nn")&lt;&gt;"nn","•",""),"")</f>
        <v/>
      </c>
      <c r="BN37" s="1" t="str">
        <f ca="1">IF(($A37&lt;&gt;"")*(BN$1&lt;&gt;""),IF(_xlfn.XLOOKUP(BN$1,Attendance_sorted_S!$B36:$CW36,Attendance_sorted_S!$B36:$CW36,"nn")&lt;&gt;"nn","•",""),"")</f>
        <v/>
      </c>
      <c r="BO37" s="1" t="str">
        <f ca="1">IF(($A37&lt;&gt;"")*(BO$1&lt;&gt;""),IF(_xlfn.XLOOKUP(BO$1,Attendance_sorted_S!$B36:$CW36,Attendance_sorted_S!$B36:$CW36,"nn")&lt;&gt;"nn","•",""),"")</f>
        <v/>
      </c>
      <c r="BP37" s="1" t="str">
        <f ca="1">IF(($A37&lt;&gt;"")*(BP$1&lt;&gt;""),IF(_xlfn.XLOOKUP(BP$1,Attendance_sorted_S!$B36:$CW36,Attendance_sorted_S!$B36:$CW36,"nn")&lt;&gt;"nn","•",""),"")</f>
        <v/>
      </c>
      <c r="BQ37" s="1" t="str">
        <f ca="1">IF(($A37&lt;&gt;"")*(BQ$1&lt;&gt;""),IF(_xlfn.XLOOKUP(BQ$1,Attendance_sorted_S!$B36:$CW36,Attendance_sorted_S!$B36:$CW36,"nn")&lt;&gt;"nn","•",""),"")</f>
        <v/>
      </c>
      <c r="BR37" s="1" t="str">
        <f ca="1">IF(($A37&lt;&gt;"")*(BR$1&lt;&gt;""),IF(_xlfn.XLOOKUP(BR$1,Attendance_sorted_S!$B36:$CW36,Attendance_sorted_S!$B36:$CW36,"nn")&lt;&gt;"nn","•",""),"")</f>
        <v/>
      </c>
      <c r="BS37" s="1" t="str">
        <f ca="1">IF(($A37&lt;&gt;"")*(BS$1&lt;&gt;""),IF(_xlfn.XLOOKUP(BS$1,Attendance_sorted_S!$B36:$CW36,Attendance_sorted_S!$B36:$CW36,"nn")&lt;&gt;"nn","•",""),"")</f>
        <v/>
      </c>
      <c r="BT37" s="1" t="str">
        <f ca="1">IF(($A37&lt;&gt;"")*(BT$1&lt;&gt;""),IF(_xlfn.XLOOKUP(BT$1,Attendance_sorted_S!$B36:$CW36,Attendance_sorted_S!$B36:$CW36,"nn")&lt;&gt;"nn","•",""),"")</f>
        <v/>
      </c>
      <c r="BU37" s="1" t="str">
        <f ca="1">IF(($A37&lt;&gt;"")*(BU$1&lt;&gt;""),IF(_xlfn.XLOOKUP(BU$1,Attendance_sorted_S!$B36:$CW36,Attendance_sorted_S!$B36:$CW36,"nn")&lt;&gt;"nn","•",""),"")</f>
        <v/>
      </c>
      <c r="BV37" s="1" t="str">
        <f ca="1">IF(($A37&lt;&gt;"")*(BV$1&lt;&gt;""),IF(_xlfn.XLOOKUP(BV$1,Attendance_sorted_S!$B36:$CW36,Attendance_sorted_S!$B36:$CW36,"nn")&lt;&gt;"nn","•",""),"")</f>
        <v/>
      </c>
      <c r="BW37" s="1" t="str">
        <f ca="1">IF(($A37&lt;&gt;"")*(BW$1&lt;&gt;""),IF(_xlfn.XLOOKUP(BW$1,Attendance_sorted_S!$B36:$CW36,Attendance_sorted_S!$B36:$CW36,"nn")&lt;&gt;"nn","•",""),"")</f>
        <v/>
      </c>
      <c r="BX37" s="1" t="str">
        <f ca="1">IF(($A37&lt;&gt;"")*(BX$1&lt;&gt;""),IF(_xlfn.XLOOKUP(BX$1,Attendance_sorted_S!$B36:$CW36,Attendance_sorted_S!$B36:$CW36,"nn")&lt;&gt;"nn","•",""),"")</f>
        <v/>
      </c>
      <c r="BY37" s="1" t="str">
        <f ca="1">IF(($A37&lt;&gt;"")*(BY$1&lt;&gt;""),IF(_xlfn.XLOOKUP(BY$1,Attendance_sorted_S!$B36:$CW36,Attendance_sorted_S!$B36:$CW36,"nn")&lt;&gt;"nn","•",""),"")</f>
        <v/>
      </c>
      <c r="BZ37" s="1" t="str">
        <f ca="1">IF(($A37&lt;&gt;"")*(BZ$1&lt;&gt;""),IF(_xlfn.XLOOKUP(BZ$1,Attendance_sorted_S!$B36:$CW36,Attendance_sorted_S!$B36:$CW36,"nn")&lt;&gt;"nn","•",""),"")</f>
        <v/>
      </c>
      <c r="CA37" s="1" t="str">
        <f ca="1">IF(($A37&lt;&gt;"")*(CA$1&lt;&gt;""),IF(_xlfn.XLOOKUP(CA$1,Attendance_sorted_S!$B36:$CW36,Attendance_sorted_S!$B36:$CW36,"nn")&lt;&gt;"nn","•",""),"")</f>
        <v/>
      </c>
      <c r="CB37" s="1" t="str">
        <f ca="1">IF(($A37&lt;&gt;"")*(CB$1&lt;&gt;""),IF(_xlfn.XLOOKUP(CB$1,Attendance_sorted_S!$B36:$CW36,Attendance_sorted_S!$B36:$CW36,"nn")&lt;&gt;"nn","•",""),"")</f>
        <v/>
      </c>
      <c r="CC37" s="1" t="str">
        <f ca="1">IF(($A37&lt;&gt;"")*(CC$1&lt;&gt;""),IF(_xlfn.XLOOKUP(CC$1,Attendance_sorted_S!$B36:$CW36,Attendance_sorted_S!$B36:$CW36,"nn")&lt;&gt;"nn","•",""),"")</f>
        <v/>
      </c>
      <c r="CD37" s="1" t="str">
        <f ca="1">IF(($A37&lt;&gt;"")*(CD$1&lt;&gt;""),IF(_xlfn.XLOOKUP(CD$1,Attendance_sorted_S!$B36:$CW36,Attendance_sorted_S!$B36:$CW36,"nn")&lt;&gt;"nn","•",""),"")</f>
        <v/>
      </c>
      <c r="CE37" s="1" t="str">
        <f ca="1">IF(($A37&lt;&gt;"")*(CE$1&lt;&gt;""),IF(_xlfn.XLOOKUP(CE$1,Attendance_sorted_S!$B36:$CW36,Attendance_sorted_S!$B36:$CW36,"nn")&lt;&gt;"nn","•",""),"")</f>
        <v/>
      </c>
      <c r="CF37" s="1" t="str">
        <f ca="1">IF(($A37&lt;&gt;"")*(CF$1&lt;&gt;""),IF(_xlfn.XLOOKUP(CF$1,Attendance_sorted_S!$B36:$CW36,Attendance_sorted_S!$B36:$CW36,"nn")&lt;&gt;"nn","•",""),"")</f>
        <v/>
      </c>
      <c r="CG37" s="1" t="str">
        <f ca="1">IF(($A37&lt;&gt;"")*(CG$1&lt;&gt;""),IF(_xlfn.XLOOKUP(CG$1,Attendance_sorted_S!$B36:$CW36,Attendance_sorted_S!$B36:$CW36,"nn")&lt;&gt;"nn","•",""),"")</f>
        <v/>
      </c>
      <c r="CH37" s="1" t="str">
        <f ca="1">IF(($A37&lt;&gt;"")*(CH$1&lt;&gt;""),IF(_xlfn.XLOOKUP(CH$1,Attendance_sorted_S!$B36:$CW36,Attendance_sorted_S!$B36:$CW36,"nn")&lt;&gt;"nn","•",""),"")</f>
        <v/>
      </c>
      <c r="CI37" s="1" t="str">
        <f ca="1">IF(($A37&lt;&gt;"")*(CI$1&lt;&gt;""),IF(_xlfn.XLOOKUP(CI$1,Attendance_sorted_S!$B36:$CW36,Attendance_sorted_S!$B36:$CW36,"nn")&lt;&gt;"nn","•",""),"")</f>
        <v/>
      </c>
      <c r="CJ37" s="1" t="str">
        <f ca="1">IF(($A37&lt;&gt;"")*(CJ$1&lt;&gt;""),IF(_xlfn.XLOOKUP(CJ$1,Attendance_sorted_S!$B36:$CW36,Attendance_sorted_S!$B36:$CW36,"nn")&lt;&gt;"nn","•",""),"")</f>
        <v/>
      </c>
      <c r="CK37" s="1" t="str">
        <f ca="1">IF(($A37&lt;&gt;"")*(CK$1&lt;&gt;""),IF(_xlfn.XLOOKUP(CK$1,Attendance_sorted_S!$B36:$CW36,Attendance_sorted_S!$B36:$CW36,"nn")&lt;&gt;"nn","•",""),"")</f>
        <v/>
      </c>
      <c r="CL37" s="1" t="str">
        <f ca="1">IF(($A37&lt;&gt;"")*(CL$1&lt;&gt;""),IF(_xlfn.XLOOKUP(CL$1,Attendance_sorted_S!$B36:$CW36,Attendance_sorted_S!$B36:$CW36,"nn")&lt;&gt;"nn","•",""),"")</f>
        <v/>
      </c>
      <c r="CM37" s="1" t="str">
        <f ca="1">IF(($A37&lt;&gt;"")*(CM$1&lt;&gt;""),IF(_xlfn.XLOOKUP(CM$1,Attendance_sorted_S!$B36:$CW36,Attendance_sorted_S!$B36:$CW36,"nn")&lt;&gt;"nn","•",""),"")</f>
        <v/>
      </c>
      <c r="CN37" s="1" t="str">
        <f ca="1">IF(($A37&lt;&gt;"")*(CN$1&lt;&gt;""),IF(_xlfn.XLOOKUP(CN$1,Attendance_sorted_S!$B36:$CW36,Attendance_sorted_S!$B36:$CW36,"nn")&lt;&gt;"nn","•",""),"")</f>
        <v/>
      </c>
      <c r="CO37" s="1" t="str">
        <f ca="1">IF(($A37&lt;&gt;"")*(CO$1&lt;&gt;""),IF(_xlfn.XLOOKUP(CO$1,Attendance_sorted_S!$B36:$CW36,Attendance_sorted_S!$B36:$CW36,"nn")&lt;&gt;"nn","•",""),"")</f>
        <v/>
      </c>
      <c r="CP37" s="1" t="str">
        <f ca="1">IF(($A37&lt;&gt;"")*(CP$1&lt;&gt;""),IF(_xlfn.XLOOKUP(CP$1,Attendance_sorted_S!$B36:$CW36,Attendance_sorted_S!$B36:$CW36,"nn")&lt;&gt;"nn","•",""),"")</f>
        <v/>
      </c>
      <c r="CQ37" s="1" t="str">
        <f ca="1">IF(($A37&lt;&gt;"")*(CQ$1&lt;&gt;""),IF(_xlfn.XLOOKUP(CQ$1,Attendance_sorted_S!$B36:$CW36,Attendance_sorted_S!$B36:$CW36,"nn")&lt;&gt;"nn","•",""),"")</f>
        <v/>
      </c>
      <c r="CR37" s="1" t="str">
        <f ca="1">IF(($A37&lt;&gt;"")*(CR$1&lt;&gt;""),IF(_xlfn.XLOOKUP(CR$1,Attendance_sorted_S!$B36:$CW36,Attendance_sorted_S!$B36:$CW36,"nn")&lt;&gt;"nn","•",""),"")</f>
        <v/>
      </c>
      <c r="CS37" s="1" t="str">
        <f ca="1">IF(($A37&lt;&gt;"")*(CS$1&lt;&gt;""),IF(_xlfn.XLOOKUP(CS$1,Attendance_sorted_S!$B36:$CW36,Attendance_sorted_S!$B36:$CW36,"nn")&lt;&gt;"nn","•",""),"")</f>
        <v/>
      </c>
      <c r="CT37" s="1" t="str">
        <f ca="1">IF(($A37&lt;&gt;"")*(CT$1&lt;&gt;""),IF(_xlfn.XLOOKUP(CT$1,Attendance_sorted_S!$B36:$CW36,Attendance_sorted_S!$B36:$CW36,"nn")&lt;&gt;"nn","•",""),"")</f>
        <v/>
      </c>
      <c r="CU37" s="1" t="str">
        <f ca="1">IF(($A37&lt;&gt;"")*(CU$1&lt;&gt;""),IF(_xlfn.XLOOKUP(CU$1,Attendance_sorted_S!$B36:$CW36,Attendance_sorted_S!$B36:$CW36,"nn")&lt;&gt;"nn","•",""),"")</f>
        <v/>
      </c>
      <c r="CV37" s="1" t="str">
        <f ca="1">IF(($A37&lt;&gt;"")*(CV$1&lt;&gt;""),IF(_xlfn.XLOOKUP(CV$1,Attendance_sorted_S!$B36:$CW36,Attendance_sorted_S!$B36:$CW36,"nn")&lt;&gt;"nn","•",""),"")</f>
        <v/>
      </c>
      <c r="CW37" s="1" t="str">
        <f ca="1">IF(($A37&lt;&gt;"")*(CW$1&lt;&gt;""),IF(_xlfn.XLOOKUP(CW$1,Attendance_sorted_S!$B36:$CW36,Attendance_sorted_S!$B36:$CW36,"nn")&lt;&gt;"nn","•",""),"")</f>
        <v/>
      </c>
    </row>
    <row r="38" spans="1:101">
      <c r="A38" s="1"/>
      <c r="B38" s="1" t="str">
        <f ca="1">IF(($A38&lt;&gt;"")*(B$1&lt;&gt;""),IF(_xlfn.XLOOKUP(B$1,Attendance_sorted_S!$B37:$CW37,Attendance_sorted_S!$B37:$CW37,"nn")&lt;&gt;"nn","•",""),"")</f>
        <v/>
      </c>
      <c r="C38" s="1" t="str">
        <f ca="1">IF(($A38&lt;&gt;"")*(C$1&lt;&gt;""),IF(_xlfn.XLOOKUP(C$1,Attendance_sorted_S!$B37:$CW37,Attendance_sorted_S!$B37:$CW37,"nn")&lt;&gt;"nn","•",""),"")</f>
        <v/>
      </c>
      <c r="D38" s="1" t="str">
        <f ca="1">IF(($A38&lt;&gt;"")*(D$1&lt;&gt;""),IF(_xlfn.XLOOKUP(D$1,Attendance_sorted_S!$B37:$CW37,Attendance_sorted_S!$B37:$CW37,"nn")&lt;&gt;"nn","•",""),"")</f>
        <v/>
      </c>
      <c r="E38" s="1" t="str">
        <f ca="1">IF(($A38&lt;&gt;"")*(E$1&lt;&gt;""),IF(_xlfn.XLOOKUP(E$1,Attendance_sorted_S!$B37:$CW37,Attendance_sorted_S!$B37:$CW37,"nn")&lt;&gt;"nn","•",""),"")</f>
        <v/>
      </c>
      <c r="F38" s="1" t="str">
        <f ca="1">IF(($A38&lt;&gt;"")*(F$1&lt;&gt;""),IF(_xlfn.XLOOKUP(F$1,Attendance_sorted_S!$B37:$CW37,Attendance_sorted_S!$B37:$CW37,"nn")&lt;&gt;"nn","•",""),"")</f>
        <v/>
      </c>
      <c r="G38" s="1" t="str">
        <f ca="1">IF(($A38&lt;&gt;"")*(G$1&lt;&gt;""),IF(_xlfn.XLOOKUP(G$1,Attendance_sorted_S!$B37:$CW37,Attendance_sorted_S!$B37:$CW37,"nn")&lt;&gt;"nn","•",""),"")</f>
        <v/>
      </c>
      <c r="H38" s="1" t="str">
        <f ca="1">IF(($A38&lt;&gt;"")*(H$1&lt;&gt;""),IF(_xlfn.XLOOKUP(H$1,Attendance_sorted_S!$B37:$CW37,Attendance_sorted_S!$B37:$CW37,"nn")&lt;&gt;"nn","•",""),"")</f>
        <v/>
      </c>
      <c r="I38" s="1" t="str">
        <f ca="1">IF(($A38&lt;&gt;"")*(I$1&lt;&gt;""),IF(_xlfn.XLOOKUP(I$1,Attendance_sorted_S!$B37:$CW37,Attendance_sorted_S!$B37:$CW37,"nn")&lt;&gt;"nn","•",""),"")</f>
        <v/>
      </c>
      <c r="J38" s="1" t="str">
        <f ca="1">IF(($A38&lt;&gt;"")*(J$1&lt;&gt;""),IF(_xlfn.XLOOKUP(J$1,Attendance_sorted_S!$B37:$CW37,Attendance_sorted_S!$B37:$CW37,"nn")&lt;&gt;"nn","•",""),"")</f>
        <v/>
      </c>
      <c r="K38" s="1" t="str">
        <f ca="1">IF(($A38&lt;&gt;"")*(K$1&lt;&gt;""),IF(_xlfn.XLOOKUP(K$1,Attendance_sorted_S!$B37:$CW37,Attendance_sorted_S!$B37:$CW37,"nn")&lt;&gt;"nn","•",""),"")</f>
        <v/>
      </c>
      <c r="L38" s="1" t="str">
        <f ca="1">IF(($A38&lt;&gt;"")*(L$1&lt;&gt;""),IF(_xlfn.XLOOKUP(L$1,Attendance_sorted_S!$B37:$CW37,Attendance_sorted_S!$B37:$CW37,"nn")&lt;&gt;"nn","•",""),"")</f>
        <v/>
      </c>
      <c r="M38" s="1" t="str">
        <f ca="1">IF(($A38&lt;&gt;"")*(M$1&lt;&gt;""),IF(_xlfn.XLOOKUP(M$1,Attendance_sorted_S!$B37:$CW37,Attendance_sorted_S!$B37:$CW37,"nn")&lt;&gt;"nn","•",""),"")</f>
        <v/>
      </c>
      <c r="N38" s="1" t="str">
        <f ca="1">IF(($A38&lt;&gt;"")*(N$1&lt;&gt;""),IF(_xlfn.XLOOKUP(N$1,Attendance_sorted_S!$B37:$CW37,Attendance_sorted_S!$B37:$CW37,"nn")&lt;&gt;"nn","•",""),"")</f>
        <v/>
      </c>
      <c r="O38" s="1" t="str">
        <f ca="1">IF(($A38&lt;&gt;"")*(O$1&lt;&gt;""),IF(_xlfn.XLOOKUP(O$1,Attendance_sorted_S!$B37:$CW37,Attendance_sorted_S!$B37:$CW37,"nn")&lt;&gt;"nn","•",""),"")</f>
        <v/>
      </c>
      <c r="P38" s="1" t="str">
        <f ca="1">IF(($A38&lt;&gt;"")*(P$1&lt;&gt;""),IF(_xlfn.XLOOKUP(P$1,Attendance_sorted_S!$B37:$CW37,Attendance_sorted_S!$B37:$CW37,"nn")&lt;&gt;"nn","•",""),"")</f>
        <v/>
      </c>
      <c r="Q38" s="1" t="str">
        <f ca="1">IF(($A38&lt;&gt;"")*(Q$1&lt;&gt;""),IF(_xlfn.XLOOKUP(Q$1,Attendance_sorted_S!$B37:$CW37,Attendance_sorted_S!$B37:$CW37,"nn")&lt;&gt;"nn","•",""),"")</f>
        <v/>
      </c>
      <c r="R38" s="1" t="str">
        <f ca="1">IF(($A38&lt;&gt;"")*(R$1&lt;&gt;""),IF(_xlfn.XLOOKUP(R$1,Attendance_sorted_S!$B37:$CW37,Attendance_sorted_S!$B37:$CW37,"nn")&lt;&gt;"nn","•",""),"")</f>
        <v/>
      </c>
      <c r="S38" s="1" t="str">
        <f ca="1">IF(($A38&lt;&gt;"")*(S$1&lt;&gt;""),IF(_xlfn.XLOOKUP(S$1,Attendance_sorted_S!$B37:$CW37,Attendance_sorted_S!$B37:$CW37,"nn")&lt;&gt;"nn","•",""),"")</f>
        <v/>
      </c>
      <c r="T38" s="1" t="str">
        <f ca="1">IF(($A38&lt;&gt;"")*(T$1&lt;&gt;""),IF(_xlfn.XLOOKUP(T$1,Attendance_sorted_S!$B37:$CW37,Attendance_sorted_S!$B37:$CW37,"nn")&lt;&gt;"nn","•",""),"")</f>
        <v/>
      </c>
      <c r="U38" s="1" t="str">
        <f ca="1">IF(($A38&lt;&gt;"")*(U$1&lt;&gt;""),IF(_xlfn.XLOOKUP(U$1,Attendance_sorted_S!$B37:$CW37,Attendance_sorted_S!$B37:$CW37,"nn")&lt;&gt;"nn","•",""),"")</f>
        <v/>
      </c>
      <c r="V38" s="1" t="str">
        <f ca="1">IF(($A38&lt;&gt;"")*(V$1&lt;&gt;""),IF(_xlfn.XLOOKUP(V$1,Attendance_sorted_S!$B37:$CW37,Attendance_sorted_S!$B37:$CW37,"nn")&lt;&gt;"nn","•",""),"")</f>
        <v/>
      </c>
      <c r="W38" s="1" t="str">
        <f ca="1">IF(($A38&lt;&gt;"")*(W$1&lt;&gt;""),IF(_xlfn.XLOOKUP(W$1,Attendance_sorted_S!$B37:$CW37,Attendance_sorted_S!$B37:$CW37,"nn")&lt;&gt;"nn","•",""),"")</f>
        <v/>
      </c>
      <c r="X38" s="1" t="str">
        <f ca="1">IF(($A38&lt;&gt;"")*(X$1&lt;&gt;""),IF(_xlfn.XLOOKUP(X$1,Attendance_sorted_S!$B37:$CW37,Attendance_sorted_S!$B37:$CW37,"nn")&lt;&gt;"nn","•",""),"")</f>
        <v/>
      </c>
      <c r="Y38" s="1" t="str">
        <f ca="1">IF(($A38&lt;&gt;"")*(Y$1&lt;&gt;""),IF(_xlfn.XLOOKUP(Y$1,Attendance_sorted_S!$B37:$CW37,Attendance_sorted_S!$B37:$CW37,"nn")&lt;&gt;"nn","•",""),"")</f>
        <v/>
      </c>
      <c r="Z38" s="1" t="str">
        <f ca="1">IF(($A38&lt;&gt;"")*(Z$1&lt;&gt;""),IF(_xlfn.XLOOKUP(Z$1,Attendance_sorted_S!$B37:$CW37,Attendance_sorted_S!$B37:$CW37,"nn")&lt;&gt;"nn","•",""),"")</f>
        <v/>
      </c>
      <c r="AA38" s="1" t="str">
        <f ca="1">IF(($A38&lt;&gt;"")*(AA$1&lt;&gt;""),IF(_xlfn.XLOOKUP(AA$1,Attendance_sorted_S!$B37:$CW37,Attendance_sorted_S!$B37:$CW37,"nn")&lt;&gt;"nn","•",""),"")</f>
        <v/>
      </c>
      <c r="AB38" s="1" t="str">
        <f ca="1">IF(($A38&lt;&gt;"")*(AB$1&lt;&gt;""),IF(_xlfn.XLOOKUP(AB$1,Attendance_sorted_S!$B37:$CW37,Attendance_sorted_S!$B37:$CW37,"nn")&lt;&gt;"nn","•",""),"")</f>
        <v/>
      </c>
      <c r="AC38" s="1" t="str">
        <f ca="1">IF(($A38&lt;&gt;"")*(AC$1&lt;&gt;""),IF(_xlfn.XLOOKUP(AC$1,Attendance_sorted_S!$B37:$CW37,Attendance_sorted_S!$B37:$CW37,"nn")&lt;&gt;"nn","•",""),"")</f>
        <v/>
      </c>
      <c r="AD38" s="1" t="str">
        <f ca="1">IF(($A38&lt;&gt;"")*(AD$1&lt;&gt;""),IF(_xlfn.XLOOKUP(AD$1,Attendance_sorted_S!$B37:$CW37,Attendance_sorted_S!$B37:$CW37,"nn")&lt;&gt;"nn","•",""),"")</f>
        <v/>
      </c>
      <c r="AE38" s="1" t="str">
        <f ca="1">IF(($A38&lt;&gt;"")*(AE$1&lt;&gt;""),IF(_xlfn.XLOOKUP(AE$1,Attendance_sorted_S!$B37:$CW37,Attendance_sorted_S!$B37:$CW37,"nn")&lt;&gt;"nn","•",""),"")</f>
        <v/>
      </c>
      <c r="AF38" s="1" t="str">
        <f ca="1">IF(($A38&lt;&gt;"")*(AF$1&lt;&gt;""),IF(_xlfn.XLOOKUP(AF$1,Attendance_sorted_S!$B37:$CW37,Attendance_sorted_S!$B37:$CW37,"nn")&lt;&gt;"nn","•",""),"")</f>
        <v/>
      </c>
      <c r="AG38" s="1" t="str">
        <f ca="1">IF(($A38&lt;&gt;"")*(AG$1&lt;&gt;""),IF(_xlfn.XLOOKUP(AG$1,Attendance_sorted_S!$B37:$CW37,Attendance_sorted_S!$B37:$CW37,"nn")&lt;&gt;"nn","•",""),"")</f>
        <v/>
      </c>
      <c r="AH38" s="1" t="str">
        <f ca="1">IF(($A38&lt;&gt;"")*(AH$1&lt;&gt;""),IF(_xlfn.XLOOKUP(AH$1,Attendance_sorted_S!$B37:$CW37,Attendance_sorted_S!$B37:$CW37,"nn")&lt;&gt;"nn","•",""),"")</f>
        <v/>
      </c>
      <c r="AI38" s="1" t="str">
        <f ca="1">IF(($A38&lt;&gt;"")*(AI$1&lt;&gt;""),IF(_xlfn.XLOOKUP(AI$1,Attendance_sorted_S!$B37:$CW37,Attendance_sorted_S!$B37:$CW37,"nn")&lt;&gt;"nn","•",""),"")</f>
        <v/>
      </c>
      <c r="AJ38" s="1" t="str">
        <f ca="1">IF(($A38&lt;&gt;"")*(AJ$1&lt;&gt;""),IF(_xlfn.XLOOKUP(AJ$1,Attendance_sorted_S!$B37:$CW37,Attendance_sorted_S!$B37:$CW37,"nn")&lt;&gt;"nn","•",""),"")</f>
        <v/>
      </c>
      <c r="AK38" s="1" t="str">
        <f ca="1">IF(($A38&lt;&gt;"")*(AK$1&lt;&gt;""),IF(_xlfn.XLOOKUP(AK$1,Attendance_sorted_S!$B37:$CW37,Attendance_sorted_S!$B37:$CW37,"nn")&lt;&gt;"nn","•",""),"")</f>
        <v/>
      </c>
      <c r="AL38" s="1" t="str">
        <f ca="1">IF(($A38&lt;&gt;"")*(AL$1&lt;&gt;""),IF(_xlfn.XLOOKUP(AL$1,Attendance_sorted_S!$B37:$CW37,Attendance_sorted_S!$B37:$CW37,"nn")&lt;&gt;"nn","•",""),"")</f>
        <v/>
      </c>
      <c r="AM38" s="1" t="str">
        <f ca="1">IF(($A38&lt;&gt;"")*(AM$1&lt;&gt;""),IF(_xlfn.XLOOKUP(AM$1,Attendance_sorted_S!$B37:$CW37,Attendance_sorted_S!$B37:$CW37,"nn")&lt;&gt;"nn","•",""),"")</f>
        <v/>
      </c>
      <c r="AN38" s="1" t="str">
        <f ca="1">IF(($A38&lt;&gt;"")*(AN$1&lt;&gt;""),IF(_xlfn.XLOOKUP(AN$1,Attendance_sorted_S!$B37:$CW37,Attendance_sorted_S!$B37:$CW37,"nn")&lt;&gt;"nn","•",""),"")</f>
        <v/>
      </c>
      <c r="AO38" s="1" t="str">
        <f ca="1">IF(($A38&lt;&gt;"")*(AO$1&lt;&gt;""),IF(_xlfn.XLOOKUP(AO$1,Attendance_sorted_S!$B37:$CW37,Attendance_sorted_S!$B37:$CW37,"nn")&lt;&gt;"nn","•",""),"")</f>
        <v/>
      </c>
      <c r="AP38" s="1" t="str">
        <f ca="1">IF(($A38&lt;&gt;"")*(AP$1&lt;&gt;""),IF(_xlfn.XLOOKUP(AP$1,Attendance_sorted_S!$B37:$CW37,Attendance_sorted_S!$B37:$CW37,"nn")&lt;&gt;"nn","•",""),"")</f>
        <v/>
      </c>
      <c r="AQ38" s="1" t="str">
        <f ca="1">IF(($A38&lt;&gt;"")*(AQ$1&lt;&gt;""),IF(_xlfn.XLOOKUP(AQ$1,Attendance_sorted_S!$B37:$CW37,Attendance_sorted_S!$B37:$CW37,"nn")&lt;&gt;"nn","•",""),"")</f>
        <v/>
      </c>
      <c r="AR38" s="1" t="str">
        <f ca="1">IF(($A38&lt;&gt;"")*(AR$1&lt;&gt;""),IF(_xlfn.XLOOKUP(AR$1,Attendance_sorted_S!$B37:$CW37,Attendance_sorted_S!$B37:$CW37,"nn")&lt;&gt;"nn","•",""),"")</f>
        <v/>
      </c>
      <c r="AS38" s="1" t="str">
        <f ca="1">IF(($A38&lt;&gt;"")*(AS$1&lt;&gt;""),IF(_xlfn.XLOOKUP(AS$1,Attendance_sorted_S!$B37:$CW37,Attendance_sorted_S!$B37:$CW37,"nn")&lt;&gt;"nn","•",""),"")</f>
        <v/>
      </c>
      <c r="AT38" s="1" t="str">
        <f ca="1">IF(($A38&lt;&gt;"")*(AT$1&lt;&gt;""),IF(_xlfn.XLOOKUP(AT$1,Attendance_sorted_S!$B37:$CW37,Attendance_sorted_S!$B37:$CW37,"nn")&lt;&gt;"nn","•",""),"")</f>
        <v/>
      </c>
      <c r="AU38" s="1" t="str">
        <f ca="1">IF(($A38&lt;&gt;"")*(AU$1&lt;&gt;""),IF(_xlfn.XLOOKUP(AU$1,Attendance_sorted_S!$B37:$CW37,Attendance_sorted_S!$B37:$CW37,"nn")&lt;&gt;"nn","•",""),"")</f>
        <v/>
      </c>
      <c r="AV38" s="1" t="str">
        <f ca="1">IF(($A38&lt;&gt;"")*(AV$1&lt;&gt;""),IF(_xlfn.XLOOKUP(AV$1,Attendance_sorted_S!$B37:$CW37,Attendance_sorted_S!$B37:$CW37,"nn")&lt;&gt;"nn","•",""),"")</f>
        <v/>
      </c>
      <c r="AW38" s="1" t="str">
        <f ca="1">IF(($A38&lt;&gt;"")*(AW$1&lt;&gt;""),IF(_xlfn.XLOOKUP(AW$1,Attendance_sorted_S!$B37:$CW37,Attendance_sorted_S!$B37:$CW37,"nn")&lt;&gt;"nn","•",""),"")</f>
        <v/>
      </c>
      <c r="AX38" s="1" t="str">
        <f ca="1">IF(($A38&lt;&gt;"")*(AX$1&lt;&gt;""),IF(_xlfn.XLOOKUP(AX$1,Attendance_sorted_S!$B37:$CW37,Attendance_sorted_S!$B37:$CW37,"nn")&lt;&gt;"nn","•",""),"")</f>
        <v/>
      </c>
      <c r="AY38" s="1" t="str">
        <f ca="1">IF(($A38&lt;&gt;"")*(AY$1&lt;&gt;""),IF(_xlfn.XLOOKUP(AY$1,Attendance_sorted_S!$B37:$CW37,Attendance_sorted_S!$B37:$CW37,"nn")&lt;&gt;"nn","•",""),"")</f>
        <v/>
      </c>
      <c r="AZ38" s="1" t="str">
        <f ca="1">IF(($A38&lt;&gt;"")*(AZ$1&lt;&gt;""),IF(_xlfn.XLOOKUP(AZ$1,Attendance_sorted_S!$B37:$CW37,Attendance_sorted_S!$B37:$CW37,"nn")&lt;&gt;"nn","•",""),"")</f>
        <v/>
      </c>
      <c r="BA38" s="1" t="str">
        <f ca="1">IF(($A38&lt;&gt;"")*(BA$1&lt;&gt;""),IF(_xlfn.XLOOKUP(BA$1,Attendance_sorted_S!$B37:$CW37,Attendance_sorted_S!$B37:$CW37,"nn")&lt;&gt;"nn","•",""),"")</f>
        <v/>
      </c>
      <c r="BB38" s="1" t="str">
        <f ca="1">IF(($A38&lt;&gt;"")*(BB$1&lt;&gt;""),IF(_xlfn.XLOOKUP(BB$1,Attendance_sorted_S!$B37:$CW37,Attendance_sorted_S!$B37:$CW37,"nn")&lt;&gt;"nn","•",""),"")</f>
        <v/>
      </c>
      <c r="BC38" s="1" t="str">
        <f ca="1">IF(($A38&lt;&gt;"")*(BC$1&lt;&gt;""),IF(_xlfn.XLOOKUP(BC$1,Attendance_sorted_S!$B37:$CW37,Attendance_sorted_S!$B37:$CW37,"nn")&lt;&gt;"nn","•",""),"")</f>
        <v/>
      </c>
      <c r="BD38" s="1" t="str">
        <f ca="1">IF(($A38&lt;&gt;"")*(BD$1&lt;&gt;""),IF(_xlfn.XLOOKUP(BD$1,Attendance_sorted_S!$B37:$CW37,Attendance_sorted_S!$B37:$CW37,"nn")&lt;&gt;"nn","•",""),"")</f>
        <v/>
      </c>
      <c r="BE38" s="1" t="str">
        <f ca="1">IF(($A38&lt;&gt;"")*(BE$1&lt;&gt;""),IF(_xlfn.XLOOKUP(BE$1,Attendance_sorted_S!$B37:$CW37,Attendance_sorted_S!$B37:$CW37,"nn")&lt;&gt;"nn","•",""),"")</f>
        <v/>
      </c>
      <c r="BF38" s="1" t="str">
        <f ca="1">IF(($A38&lt;&gt;"")*(BF$1&lt;&gt;""),IF(_xlfn.XLOOKUP(BF$1,Attendance_sorted_S!$B37:$CW37,Attendance_sorted_S!$B37:$CW37,"nn")&lt;&gt;"nn","•",""),"")</f>
        <v/>
      </c>
      <c r="BG38" s="1" t="str">
        <f ca="1">IF(($A38&lt;&gt;"")*(BG$1&lt;&gt;""),IF(_xlfn.XLOOKUP(BG$1,Attendance_sorted_S!$B37:$CW37,Attendance_sorted_S!$B37:$CW37,"nn")&lt;&gt;"nn","•",""),"")</f>
        <v/>
      </c>
      <c r="BH38" s="1" t="str">
        <f ca="1">IF(($A38&lt;&gt;"")*(BH$1&lt;&gt;""),IF(_xlfn.XLOOKUP(BH$1,Attendance_sorted_S!$B37:$CW37,Attendance_sorted_S!$B37:$CW37,"nn")&lt;&gt;"nn","•",""),"")</f>
        <v/>
      </c>
      <c r="BI38" s="1" t="str">
        <f ca="1">IF(($A38&lt;&gt;"")*(BI$1&lt;&gt;""),IF(_xlfn.XLOOKUP(BI$1,Attendance_sorted_S!$B37:$CW37,Attendance_sorted_S!$B37:$CW37,"nn")&lt;&gt;"nn","•",""),"")</f>
        <v/>
      </c>
      <c r="BJ38" s="1" t="str">
        <f ca="1">IF(($A38&lt;&gt;"")*(BJ$1&lt;&gt;""),IF(_xlfn.XLOOKUP(BJ$1,Attendance_sorted_S!$B37:$CW37,Attendance_sorted_S!$B37:$CW37,"nn")&lt;&gt;"nn","•",""),"")</f>
        <v/>
      </c>
      <c r="BK38" s="1" t="str">
        <f ca="1">IF(($A38&lt;&gt;"")*(BK$1&lt;&gt;""),IF(_xlfn.XLOOKUP(BK$1,Attendance_sorted_S!$B37:$CW37,Attendance_sorted_S!$B37:$CW37,"nn")&lt;&gt;"nn","•",""),"")</f>
        <v/>
      </c>
      <c r="BL38" s="1" t="str">
        <f ca="1">IF(($A38&lt;&gt;"")*(BL$1&lt;&gt;""),IF(_xlfn.XLOOKUP(BL$1,Attendance_sorted_S!$B37:$CW37,Attendance_sorted_S!$B37:$CW37,"nn")&lt;&gt;"nn","•",""),"")</f>
        <v/>
      </c>
      <c r="BM38" s="1" t="str">
        <f ca="1">IF(($A38&lt;&gt;"")*(BM$1&lt;&gt;""),IF(_xlfn.XLOOKUP(BM$1,Attendance_sorted_S!$B37:$CW37,Attendance_sorted_S!$B37:$CW37,"nn")&lt;&gt;"nn","•",""),"")</f>
        <v/>
      </c>
      <c r="BN38" s="1" t="str">
        <f ca="1">IF(($A38&lt;&gt;"")*(BN$1&lt;&gt;""),IF(_xlfn.XLOOKUP(BN$1,Attendance_sorted_S!$B37:$CW37,Attendance_sorted_S!$B37:$CW37,"nn")&lt;&gt;"nn","•",""),"")</f>
        <v/>
      </c>
      <c r="BO38" s="1" t="str">
        <f ca="1">IF(($A38&lt;&gt;"")*(BO$1&lt;&gt;""),IF(_xlfn.XLOOKUP(BO$1,Attendance_sorted_S!$B37:$CW37,Attendance_sorted_S!$B37:$CW37,"nn")&lt;&gt;"nn","•",""),"")</f>
        <v/>
      </c>
      <c r="BP38" s="1" t="str">
        <f ca="1">IF(($A38&lt;&gt;"")*(BP$1&lt;&gt;""),IF(_xlfn.XLOOKUP(BP$1,Attendance_sorted_S!$B37:$CW37,Attendance_sorted_S!$B37:$CW37,"nn")&lt;&gt;"nn","•",""),"")</f>
        <v/>
      </c>
      <c r="BQ38" s="1" t="str">
        <f ca="1">IF(($A38&lt;&gt;"")*(BQ$1&lt;&gt;""),IF(_xlfn.XLOOKUP(BQ$1,Attendance_sorted_S!$B37:$CW37,Attendance_sorted_S!$B37:$CW37,"nn")&lt;&gt;"nn","•",""),"")</f>
        <v/>
      </c>
      <c r="BR38" s="1" t="str">
        <f ca="1">IF(($A38&lt;&gt;"")*(BR$1&lt;&gt;""),IF(_xlfn.XLOOKUP(BR$1,Attendance_sorted_S!$B37:$CW37,Attendance_sorted_S!$B37:$CW37,"nn")&lt;&gt;"nn","•",""),"")</f>
        <v/>
      </c>
      <c r="BS38" s="1" t="str">
        <f ca="1">IF(($A38&lt;&gt;"")*(BS$1&lt;&gt;""),IF(_xlfn.XLOOKUP(BS$1,Attendance_sorted_S!$B37:$CW37,Attendance_sorted_S!$B37:$CW37,"nn")&lt;&gt;"nn","•",""),"")</f>
        <v/>
      </c>
      <c r="BT38" s="1" t="str">
        <f ca="1">IF(($A38&lt;&gt;"")*(BT$1&lt;&gt;""),IF(_xlfn.XLOOKUP(BT$1,Attendance_sorted_S!$B37:$CW37,Attendance_sorted_S!$B37:$CW37,"nn")&lt;&gt;"nn","•",""),"")</f>
        <v/>
      </c>
      <c r="BU38" s="1" t="str">
        <f ca="1">IF(($A38&lt;&gt;"")*(BU$1&lt;&gt;""),IF(_xlfn.XLOOKUP(BU$1,Attendance_sorted_S!$B37:$CW37,Attendance_sorted_S!$B37:$CW37,"nn")&lt;&gt;"nn","•",""),"")</f>
        <v/>
      </c>
      <c r="BV38" s="1" t="str">
        <f ca="1">IF(($A38&lt;&gt;"")*(BV$1&lt;&gt;""),IF(_xlfn.XLOOKUP(BV$1,Attendance_sorted_S!$B37:$CW37,Attendance_sorted_S!$B37:$CW37,"nn")&lt;&gt;"nn","•",""),"")</f>
        <v/>
      </c>
      <c r="BW38" s="1" t="str">
        <f ca="1">IF(($A38&lt;&gt;"")*(BW$1&lt;&gt;""),IF(_xlfn.XLOOKUP(BW$1,Attendance_sorted_S!$B37:$CW37,Attendance_sorted_S!$B37:$CW37,"nn")&lt;&gt;"nn","•",""),"")</f>
        <v/>
      </c>
      <c r="BX38" s="1" t="str">
        <f ca="1">IF(($A38&lt;&gt;"")*(BX$1&lt;&gt;""),IF(_xlfn.XLOOKUP(BX$1,Attendance_sorted_S!$B37:$CW37,Attendance_sorted_S!$B37:$CW37,"nn")&lt;&gt;"nn","•",""),"")</f>
        <v/>
      </c>
      <c r="BY38" s="1" t="str">
        <f ca="1">IF(($A38&lt;&gt;"")*(BY$1&lt;&gt;""),IF(_xlfn.XLOOKUP(BY$1,Attendance_sorted_S!$B37:$CW37,Attendance_sorted_S!$B37:$CW37,"nn")&lt;&gt;"nn","•",""),"")</f>
        <v/>
      </c>
      <c r="BZ38" s="1" t="str">
        <f ca="1">IF(($A38&lt;&gt;"")*(BZ$1&lt;&gt;""),IF(_xlfn.XLOOKUP(BZ$1,Attendance_sorted_S!$B37:$CW37,Attendance_sorted_S!$B37:$CW37,"nn")&lt;&gt;"nn","•",""),"")</f>
        <v/>
      </c>
      <c r="CA38" s="1" t="str">
        <f ca="1">IF(($A38&lt;&gt;"")*(CA$1&lt;&gt;""),IF(_xlfn.XLOOKUP(CA$1,Attendance_sorted_S!$B37:$CW37,Attendance_sorted_S!$B37:$CW37,"nn")&lt;&gt;"nn","•",""),"")</f>
        <v/>
      </c>
      <c r="CB38" s="1" t="str">
        <f ca="1">IF(($A38&lt;&gt;"")*(CB$1&lt;&gt;""),IF(_xlfn.XLOOKUP(CB$1,Attendance_sorted_S!$B37:$CW37,Attendance_sorted_S!$B37:$CW37,"nn")&lt;&gt;"nn","•",""),"")</f>
        <v/>
      </c>
      <c r="CC38" s="1" t="str">
        <f ca="1">IF(($A38&lt;&gt;"")*(CC$1&lt;&gt;""),IF(_xlfn.XLOOKUP(CC$1,Attendance_sorted_S!$B37:$CW37,Attendance_sorted_S!$B37:$CW37,"nn")&lt;&gt;"nn","•",""),"")</f>
        <v/>
      </c>
      <c r="CD38" s="1" t="str">
        <f ca="1">IF(($A38&lt;&gt;"")*(CD$1&lt;&gt;""),IF(_xlfn.XLOOKUP(CD$1,Attendance_sorted_S!$B37:$CW37,Attendance_sorted_S!$B37:$CW37,"nn")&lt;&gt;"nn","•",""),"")</f>
        <v/>
      </c>
      <c r="CE38" s="1" t="str">
        <f ca="1">IF(($A38&lt;&gt;"")*(CE$1&lt;&gt;""),IF(_xlfn.XLOOKUP(CE$1,Attendance_sorted_S!$B37:$CW37,Attendance_sorted_S!$B37:$CW37,"nn")&lt;&gt;"nn","•",""),"")</f>
        <v/>
      </c>
      <c r="CF38" s="1" t="str">
        <f ca="1">IF(($A38&lt;&gt;"")*(CF$1&lt;&gt;""),IF(_xlfn.XLOOKUP(CF$1,Attendance_sorted_S!$B37:$CW37,Attendance_sorted_S!$B37:$CW37,"nn")&lt;&gt;"nn","•",""),"")</f>
        <v/>
      </c>
      <c r="CG38" s="1" t="str">
        <f ca="1">IF(($A38&lt;&gt;"")*(CG$1&lt;&gt;""),IF(_xlfn.XLOOKUP(CG$1,Attendance_sorted_S!$B37:$CW37,Attendance_sorted_S!$B37:$CW37,"nn")&lt;&gt;"nn","•",""),"")</f>
        <v/>
      </c>
      <c r="CH38" s="1" t="str">
        <f ca="1">IF(($A38&lt;&gt;"")*(CH$1&lt;&gt;""),IF(_xlfn.XLOOKUP(CH$1,Attendance_sorted_S!$B37:$CW37,Attendance_sorted_S!$B37:$CW37,"nn")&lt;&gt;"nn","•",""),"")</f>
        <v/>
      </c>
      <c r="CI38" s="1" t="str">
        <f ca="1">IF(($A38&lt;&gt;"")*(CI$1&lt;&gt;""),IF(_xlfn.XLOOKUP(CI$1,Attendance_sorted_S!$B37:$CW37,Attendance_sorted_S!$B37:$CW37,"nn")&lt;&gt;"nn","•",""),"")</f>
        <v/>
      </c>
      <c r="CJ38" s="1" t="str">
        <f ca="1">IF(($A38&lt;&gt;"")*(CJ$1&lt;&gt;""),IF(_xlfn.XLOOKUP(CJ$1,Attendance_sorted_S!$B37:$CW37,Attendance_sorted_S!$B37:$CW37,"nn")&lt;&gt;"nn","•",""),"")</f>
        <v/>
      </c>
      <c r="CK38" s="1" t="str">
        <f ca="1">IF(($A38&lt;&gt;"")*(CK$1&lt;&gt;""),IF(_xlfn.XLOOKUP(CK$1,Attendance_sorted_S!$B37:$CW37,Attendance_sorted_S!$B37:$CW37,"nn")&lt;&gt;"nn","•",""),"")</f>
        <v/>
      </c>
      <c r="CL38" s="1" t="str">
        <f ca="1">IF(($A38&lt;&gt;"")*(CL$1&lt;&gt;""),IF(_xlfn.XLOOKUP(CL$1,Attendance_sorted_S!$B37:$CW37,Attendance_sorted_S!$B37:$CW37,"nn")&lt;&gt;"nn","•",""),"")</f>
        <v/>
      </c>
      <c r="CM38" s="1" t="str">
        <f ca="1">IF(($A38&lt;&gt;"")*(CM$1&lt;&gt;""),IF(_xlfn.XLOOKUP(CM$1,Attendance_sorted_S!$B37:$CW37,Attendance_sorted_S!$B37:$CW37,"nn")&lt;&gt;"nn","•",""),"")</f>
        <v/>
      </c>
      <c r="CN38" s="1" t="str">
        <f ca="1">IF(($A38&lt;&gt;"")*(CN$1&lt;&gt;""),IF(_xlfn.XLOOKUP(CN$1,Attendance_sorted_S!$B37:$CW37,Attendance_sorted_S!$B37:$CW37,"nn")&lt;&gt;"nn","•",""),"")</f>
        <v/>
      </c>
      <c r="CO38" s="1" t="str">
        <f ca="1">IF(($A38&lt;&gt;"")*(CO$1&lt;&gt;""),IF(_xlfn.XLOOKUP(CO$1,Attendance_sorted_S!$B37:$CW37,Attendance_sorted_S!$B37:$CW37,"nn")&lt;&gt;"nn","•",""),"")</f>
        <v/>
      </c>
      <c r="CP38" s="1" t="str">
        <f ca="1">IF(($A38&lt;&gt;"")*(CP$1&lt;&gt;""),IF(_xlfn.XLOOKUP(CP$1,Attendance_sorted_S!$B37:$CW37,Attendance_sorted_S!$B37:$CW37,"nn")&lt;&gt;"nn","•",""),"")</f>
        <v/>
      </c>
      <c r="CQ38" s="1" t="str">
        <f ca="1">IF(($A38&lt;&gt;"")*(CQ$1&lt;&gt;""),IF(_xlfn.XLOOKUP(CQ$1,Attendance_sorted_S!$B37:$CW37,Attendance_sorted_S!$B37:$CW37,"nn")&lt;&gt;"nn","•",""),"")</f>
        <v/>
      </c>
      <c r="CR38" s="1" t="str">
        <f ca="1">IF(($A38&lt;&gt;"")*(CR$1&lt;&gt;""),IF(_xlfn.XLOOKUP(CR$1,Attendance_sorted_S!$B37:$CW37,Attendance_sorted_S!$B37:$CW37,"nn")&lt;&gt;"nn","•",""),"")</f>
        <v/>
      </c>
      <c r="CS38" s="1" t="str">
        <f ca="1">IF(($A38&lt;&gt;"")*(CS$1&lt;&gt;""),IF(_xlfn.XLOOKUP(CS$1,Attendance_sorted_S!$B37:$CW37,Attendance_sorted_S!$B37:$CW37,"nn")&lt;&gt;"nn","•",""),"")</f>
        <v/>
      </c>
      <c r="CT38" s="1" t="str">
        <f ca="1">IF(($A38&lt;&gt;"")*(CT$1&lt;&gt;""),IF(_xlfn.XLOOKUP(CT$1,Attendance_sorted_S!$B37:$CW37,Attendance_sorted_S!$B37:$CW37,"nn")&lt;&gt;"nn","•",""),"")</f>
        <v/>
      </c>
      <c r="CU38" s="1" t="str">
        <f ca="1">IF(($A38&lt;&gt;"")*(CU$1&lt;&gt;""),IF(_xlfn.XLOOKUP(CU$1,Attendance_sorted_S!$B37:$CW37,Attendance_sorted_S!$B37:$CW37,"nn")&lt;&gt;"nn","•",""),"")</f>
        <v/>
      </c>
      <c r="CV38" s="1" t="str">
        <f ca="1">IF(($A38&lt;&gt;"")*(CV$1&lt;&gt;""),IF(_xlfn.XLOOKUP(CV$1,Attendance_sorted_S!$B37:$CW37,Attendance_sorted_S!$B37:$CW37,"nn")&lt;&gt;"nn","•",""),"")</f>
        <v/>
      </c>
      <c r="CW38" s="1" t="str">
        <f ca="1">IF(($A38&lt;&gt;"")*(CW$1&lt;&gt;""),IF(_xlfn.XLOOKUP(CW$1,Attendance_sorted_S!$B37:$CW37,Attendance_sorted_S!$B37:$CW37,"nn")&lt;&gt;"nn","•",""),"")</f>
        <v/>
      </c>
    </row>
    <row r="39" spans="1:101">
      <c r="A39" s="1"/>
      <c r="B39" s="1" t="str">
        <f ca="1">IF(($A39&lt;&gt;"")*(B$1&lt;&gt;""),IF(_xlfn.XLOOKUP(B$1,Attendance_sorted_S!$B38:$CW38,Attendance_sorted_S!$B38:$CW38,"nn")&lt;&gt;"nn","•",""),"")</f>
        <v/>
      </c>
      <c r="C39" s="1" t="str">
        <f ca="1">IF(($A39&lt;&gt;"")*(C$1&lt;&gt;""),IF(_xlfn.XLOOKUP(C$1,Attendance_sorted_S!$B38:$CW38,Attendance_sorted_S!$B38:$CW38,"nn")&lt;&gt;"nn","•",""),"")</f>
        <v/>
      </c>
      <c r="D39" s="1" t="str">
        <f ca="1">IF(($A39&lt;&gt;"")*(D$1&lt;&gt;""),IF(_xlfn.XLOOKUP(D$1,Attendance_sorted_S!$B38:$CW38,Attendance_sorted_S!$B38:$CW38,"nn")&lt;&gt;"nn","•",""),"")</f>
        <v/>
      </c>
      <c r="E39" s="1" t="str">
        <f ca="1">IF(($A39&lt;&gt;"")*(E$1&lt;&gt;""),IF(_xlfn.XLOOKUP(E$1,Attendance_sorted_S!$B38:$CW38,Attendance_sorted_S!$B38:$CW38,"nn")&lt;&gt;"nn","•",""),"")</f>
        <v/>
      </c>
      <c r="F39" s="1" t="str">
        <f ca="1">IF(($A39&lt;&gt;"")*(F$1&lt;&gt;""),IF(_xlfn.XLOOKUP(F$1,Attendance_sorted_S!$B38:$CW38,Attendance_sorted_S!$B38:$CW38,"nn")&lt;&gt;"nn","•",""),"")</f>
        <v/>
      </c>
      <c r="G39" s="1" t="str">
        <f ca="1">IF(($A39&lt;&gt;"")*(G$1&lt;&gt;""),IF(_xlfn.XLOOKUP(G$1,Attendance_sorted_S!$B38:$CW38,Attendance_sorted_S!$B38:$CW38,"nn")&lt;&gt;"nn","•",""),"")</f>
        <v/>
      </c>
      <c r="H39" s="1" t="str">
        <f ca="1">IF(($A39&lt;&gt;"")*(H$1&lt;&gt;""),IF(_xlfn.XLOOKUP(H$1,Attendance_sorted_S!$B38:$CW38,Attendance_sorted_S!$B38:$CW38,"nn")&lt;&gt;"nn","•",""),"")</f>
        <v/>
      </c>
      <c r="I39" s="1" t="str">
        <f ca="1">IF(($A39&lt;&gt;"")*(I$1&lt;&gt;""),IF(_xlfn.XLOOKUP(I$1,Attendance_sorted_S!$B38:$CW38,Attendance_sorted_S!$B38:$CW38,"nn")&lt;&gt;"nn","•",""),"")</f>
        <v/>
      </c>
      <c r="J39" s="1" t="str">
        <f ca="1">IF(($A39&lt;&gt;"")*(J$1&lt;&gt;""),IF(_xlfn.XLOOKUP(J$1,Attendance_sorted_S!$B38:$CW38,Attendance_sorted_S!$B38:$CW38,"nn")&lt;&gt;"nn","•",""),"")</f>
        <v/>
      </c>
      <c r="K39" s="1" t="str">
        <f ca="1">IF(($A39&lt;&gt;"")*(K$1&lt;&gt;""),IF(_xlfn.XLOOKUP(K$1,Attendance_sorted_S!$B38:$CW38,Attendance_sorted_S!$B38:$CW38,"nn")&lt;&gt;"nn","•",""),"")</f>
        <v/>
      </c>
      <c r="L39" s="1" t="str">
        <f ca="1">IF(($A39&lt;&gt;"")*(L$1&lt;&gt;""),IF(_xlfn.XLOOKUP(L$1,Attendance_sorted_S!$B38:$CW38,Attendance_sorted_S!$B38:$CW38,"nn")&lt;&gt;"nn","•",""),"")</f>
        <v/>
      </c>
      <c r="M39" s="1" t="str">
        <f ca="1">IF(($A39&lt;&gt;"")*(M$1&lt;&gt;""),IF(_xlfn.XLOOKUP(M$1,Attendance_sorted_S!$B38:$CW38,Attendance_sorted_S!$B38:$CW38,"nn")&lt;&gt;"nn","•",""),"")</f>
        <v/>
      </c>
      <c r="N39" s="1" t="str">
        <f ca="1">IF(($A39&lt;&gt;"")*(N$1&lt;&gt;""),IF(_xlfn.XLOOKUP(N$1,Attendance_sorted_S!$B38:$CW38,Attendance_sorted_S!$B38:$CW38,"nn")&lt;&gt;"nn","•",""),"")</f>
        <v/>
      </c>
      <c r="O39" s="1" t="str">
        <f ca="1">IF(($A39&lt;&gt;"")*(O$1&lt;&gt;""),IF(_xlfn.XLOOKUP(O$1,Attendance_sorted_S!$B38:$CW38,Attendance_sorted_S!$B38:$CW38,"nn")&lt;&gt;"nn","•",""),"")</f>
        <v/>
      </c>
      <c r="P39" s="1" t="str">
        <f ca="1">IF(($A39&lt;&gt;"")*(P$1&lt;&gt;""),IF(_xlfn.XLOOKUP(P$1,Attendance_sorted_S!$B38:$CW38,Attendance_sorted_S!$B38:$CW38,"nn")&lt;&gt;"nn","•",""),"")</f>
        <v/>
      </c>
      <c r="Q39" s="1" t="str">
        <f ca="1">IF(($A39&lt;&gt;"")*(Q$1&lt;&gt;""),IF(_xlfn.XLOOKUP(Q$1,Attendance_sorted_S!$B38:$CW38,Attendance_sorted_S!$B38:$CW38,"nn")&lt;&gt;"nn","•",""),"")</f>
        <v/>
      </c>
      <c r="R39" s="1" t="str">
        <f ca="1">IF(($A39&lt;&gt;"")*(R$1&lt;&gt;""),IF(_xlfn.XLOOKUP(R$1,Attendance_sorted_S!$B38:$CW38,Attendance_sorted_S!$B38:$CW38,"nn")&lt;&gt;"nn","•",""),"")</f>
        <v/>
      </c>
      <c r="S39" s="1" t="str">
        <f ca="1">IF(($A39&lt;&gt;"")*(S$1&lt;&gt;""),IF(_xlfn.XLOOKUP(S$1,Attendance_sorted_S!$B38:$CW38,Attendance_sorted_S!$B38:$CW38,"nn")&lt;&gt;"nn","•",""),"")</f>
        <v/>
      </c>
      <c r="T39" s="1" t="str">
        <f ca="1">IF(($A39&lt;&gt;"")*(T$1&lt;&gt;""),IF(_xlfn.XLOOKUP(T$1,Attendance_sorted_S!$B38:$CW38,Attendance_sorted_S!$B38:$CW38,"nn")&lt;&gt;"nn","•",""),"")</f>
        <v/>
      </c>
      <c r="U39" s="1" t="str">
        <f ca="1">IF(($A39&lt;&gt;"")*(U$1&lt;&gt;""),IF(_xlfn.XLOOKUP(U$1,Attendance_sorted_S!$B38:$CW38,Attendance_sorted_S!$B38:$CW38,"nn")&lt;&gt;"nn","•",""),"")</f>
        <v/>
      </c>
      <c r="V39" s="1" t="str">
        <f ca="1">IF(($A39&lt;&gt;"")*(V$1&lt;&gt;""),IF(_xlfn.XLOOKUP(V$1,Attendance_sorted_S!$B38:$CW38,Attendance_sorted_S!$B38:$CW38,"nn")&lt;&gt;"nn","•",""),"")</f>
        <v/>
      </c>
      <c r="W39" s="1" t="str">
        <f ca="1">IF(($A39&lt;&gt;"")*(W$1&lt;&gt;""),IF(_xlfn.XLOOKUP(W$1,Attendance_sorted_S!$B38:$CW38,Attendance_sorted_S!$B38:$CW38,"nn")&lt;&gt;"nn","•",""),"")</f>
        <v/>
      </c>
      <c r="X39" s="1" t="str">
        <f ca="1">IF(($A39&lt;&gt;"")*(X$1&lt;&gt;""),IF(_xlfn.XLOOKUP(X$1,Attendance_sorted_S!$B38:$CW38,Attendance_sorted_S!$B38:$CW38,"nn")&lt;&gt;"nn","•",""),"")</f>
        <v/>
      </c>
      <c r="Y39" s="1" t="str">
        <f ca="1">IF(($A39&lt;&gt;"")*(Y$1&lt;&gt;""),IF(_xlfn.XLOOKUP(Y$1,Attendance_sorted_S!$B38:$CW38,Attendance_sorted_S!$B38:$CW38,"nn")&lt;&gt;"nn","•",""),"")</f>
        <v/>
      </c>
      <c r="Z39" s="1" t="str">
        <f ca="1">IF(($A39&lt;&gt;"")*(Z$1&lt;&gt;""),IF(_xlfn.XLOOKUP(Z$1,Attendance_sorted_S!$B38:$CW38,Attendance_sorted_S!$B38:$CW38,"nn")&lt;&gt;"nn","•",""),"")</f>
        <v/>
      </c>
      <c r="AA39" s="1" t="str">
        <f ca="1">IF(($A39&lt;&gt;"")*(AA$1&lt;&gt;""),IF(_xlfn.XLOOKUP(AA$1,Attendance_sorted_S!$B38:$CW38,Attendance_sorted_S!$B38:$CW38,"nn")&lt;&gt;"nn","•",""),"")</f>
        <v/>
      </c>
      <c r="AB39" s="1" t="str">
        <f ca="1">IF(($A39&lt;&gt;"")*(AB$1&lt;&gt;""),IF(_xlfn.XLOOKUP(AB$1,Attendance_sorted_S!$B38:$CW38,Attendance_sorted_S!$B38:$CW38,"nn")&lt;&gt;"nn","•",""),"")</f>
        <v/>
      </c>
      <c r="AC39" s="1" t="str">
        <f ca="1">IF(($A39&lt;&gt;"")*(AC$1&lt;&gt;""),IF(_xlfn.XLOOKUP(AC$1,Attendance_sorted_S!$B38:$CW38,Attendance_sorted_S!$B38:$CW38,"nn")&lt;&gt;"nn","•",""),"")</f>
        <v/>
      </c>
      <c r="AD39" s="1" t="str">
        <f ca="1">IF(($A39&lt;&gt;"")*(AD$1&lt;&gt;""),IF(_xlfn.XLOOKUP(AD$1,Attendance_sorted_S!$B38:$CW38,Attendance_sorted_S!$B38:$CW38,"nn")&lt;&gt;"nn","•",""),"")</f>
        <v/>
      </c>
      <c r="AE39" s="1" t="str">
        <f ca="1">IF(($A39&lt;&gt;"")*(AE$1&lt;&gt;""),IF(_xlfn.XLOOKUP(AE$1,Attendance_sorted_S!$B38:$CW38,Attendance_sorted_S!$B38:$CW38,"nn")&lt;&gt;"nn","•",""),"")</f>
        <v/>
      </c>
      <c r="AF39" s="1" t="str">
        <f ca="1">IF(($A39&lt;&gt;"")*(AF$1&lt;&gt;""),IF(_xlfn.XLOOKUP(AF$1,Attendance_sorted_S!$B38:$CW38,Attendance_sorted_S!$B38:$CW38,"nn")&lt;&gt;"nn","•",""),"")</f>
        <v/>
      </c>
      <c r="AG39" s="1" t="str">
        <f ca="1">IF(($A39&lt;&gt;"")*(AG$1&lt;&gt;""),IF(_xlfn.XLOOKUP(AG$1,Attendance_sorted_S!$B38:$CW38,Attendance_sorted_S!$B38:$CW38,"nn")&lt;&gt;"nn","•",""),"")</f>
        <v/>
      </c>
      <c r="AH39" s="1" t="str">
        <f ca="1">IF(($A39&lt;&gt;"")*(AH$1&lt;&gt;""),IF(_xlfn.XLOOKUP(AH$1,Attendance_sorted_S!$B38:$CW38,Attendance_sorted_S!$B38:$CW38,"nn")&lt;&gt;"nn","•",""),"")</f>
        <v/>
      </c>
      <c r="AI39" s="1" t="str">
        <f ca="1">IF(($A39&lt;&gt;"")*(AI$1&lt;&gt;""),IF(_xlfn.XLOOKUP(AI$1,Attendance_sorted_S!$B38:$CW38,Attendance_sorted_S!$B38:$CW38,"nn")&lt;&gt;"nn","•",""),"")</f>
        <v/>
      </c>
      <c r="AJ39" s="1" t="str">
        <f ca="1">IF(($A39&lt;&gt;"")*(AJ$1&lt;&gt;""),IF(_xlfn.XLOOKUP(AJ$1,Attendance_sorted_S!$B38:$CW38,Attendance_sorted_S!$B38:$CW38,"nn")&lt;&gt;"nn","•",""),"")</f>
        <v/>
      </c>
      <c r="AK39" s="1" t="str">
        <f ca="1">IF(($A39&lt;&gt;"")*(AK$1&lt;&gt;""),IF(_xlfn.XLOOKUP(AK$1,Attendance_sorted_S!$B38:$CW38,Attendance_sorted_S!$B38:$CW38,"nn")&lt;&gt;"nn","•",""),"")</f>
        <v/>
      </c>
      <c r="AL39" s="1" t="str">
        <f ca="1">IF(($A39&lt;&gt;"")*(AL$1&lt;&gt;""),IF(_xlfn.XLOOKUP(AL$1,Attendance_sorted_S!$B38:$CW38,Attendance_sorted_S!$B38:$CW38,"nn")&lt;&gt;"nn","•",""),"")</f>
        <v/>
      </c>
      <c r="AM39" s="1" t="str">
        <f ca="1">IF(($A39&lt;&gt;"")*(AM$1&lt;&gt;""),IF(_xlfn.XLOOKUP(AM$1,Attendance_sorted_S!$B38:$CW38,Attendance_sorted_S!$B38:$CW38,"nn")&lt;&gt;"nn","•",""),"")</f>
        <v/>
      </c>
      <c r="AN39" s="1" t="str">
        <f ca="1">IF(($A39&lt;&gt;"")*(AN$1&lt;&gt;""),IF(_xlfn.XLOOKUP(AN$1,Attendance_sorted_S!$B38:$CW38,Attendance_sorted_S!$B38:$CW38,"nn")&lt;&gt;"nn","•",""),"")</f>
        <v/>
      </c>
      <c r="AO39" s="1" t="str">
        <f ca="1">IF(($A39&lt;&gt;"")*(AO$1&lt;&gt;""),IF(_xlfn.XLOOKUP(AO$1,Attendance_sorted_S!$B38:$CW38,Attendance_sorted_S!$B38:$CW38,"nn")&lt;&gt;"nn","•",""),"")</f>
        <v/>
      </c>
      <c r="AP39" s="1" t="str">
        <f ca="1">IF(($A39&lt;&gt;"")*(AP$1&lt;&gt;""),IF(_xlfn.XLOOKUP(AP$1,Attendance_sorted_S!$B38:$CW38,Attendance_sorted_S!$B38:$CW38,"nn")&lt;&gt;"nn","•",""),"")</f>
        <v/>
      </c>
      <c r="AQ39" s="1" t="str">
        <f ca="1">IF(($A39&lt;&gt;"")*(AQ$1&lt;&gt;""),IF(_xlfn.XLOOKUP(AQ$1,Attendance_sorted_S!$B38:$CW38,Attendance_sorted_S!$B38:$CW38,"nn")&lt;&gt;"nn","•",""),"")</f>
        <v/>
      </c>
      <c r="AR39" s="1" t="str">
        <f ca="1">IF(($A39&lt;&gt;"")*(AR$1&lt;&gt;""),IF(_xlfn.XLOOKUP(AR$1,Attendance_sorted_S!$B38:$CW38,Attendance_sorted_S!$B38:$CW38,"nn")&lt;&gt;"nn","•",""),"")</f>
        <v/>
      </c>
      <c r="AS39" s="1" t="str">
        <f ca="1">IF(($A39&lt;&gt;"")*(AS$1&lt;&gt;""),IF(_xlfn.XLOOKUP(AS$1,Attendance_sorted_S!$B38:$CW38,Attendance_sorted_S!$B38:$CW38,"nn")&lt;&gt;"nn","•",""),"")</f>
        <v/>
      </c>
      <c r="AT39" s="1" t="str">
        <f ca="1">IF(($A39&lt;&gt;"")*(AT$1&lt;&gt;""),IF(_xlfn.XLOOKUP(AT$1,Attendance_sorted_S!$B38:$CW38,Attendance_sorted_S!$B38:$CW38,"nn")&lt;&gt;"nn","•",""),"")</f>
        <v/>
      </c>
      <c r="AU39" s="1" t="str">
        <f ca="1">IF(($A39&lt;&gt;"")*(AU$1&lt;&gt;""),IF(_xlfn.XLOOKUP(AU$1,Attendance_sorted_S!$B38:$CW38,Attendance_sorted_S!$B38:$CW38,"nn")&lt;&gt;"nn","•",""),"")</f>
        <v/>
      </c>
      <c r="AV39" s="1" t="str">
        <f ca="1">IF(($A39&lt;&gt;"")*(AV$1&lt;&gt;""),IF(_xlfn.XLOOKUP(AV$1,Attendance_sorted_S!$B38:$CW38,Attendance_sorted_S!$B38:$CW38,"nn")&lt;&gt;"nn","•",""),"")</f>
        <v/>
      </c>
      <c r="AW39" s="1" t="str">
        <f ca="1">IF(($A39&lt;&gt;"")*(AW$1&lt;&gt;""),IF(_xlfn.XLOOKUP(AW$1,Attendance_sorted_S!$B38:$CW38,Attendance_sorted_S!$B38:$CW38,"nn")&lt;&gt;"nn","•",""),"")</f>
        <v/>
      </c>
      <c r="AX39" s="1" t="str">
        <f ca="1">IF(($A39&lt;&gt;"")*(AX$1&lt;&gt;""),IF(_xlfn.XLOOKUP(AX$1,Attendance_sorted_S!$B38:$CW38,Attendance_sorted_S!$B38:$CW38,"nn")&lt;&gt;"nn","•",""),"")</f>
        <v/>
      </c>
      <c r="AY39" s="1" t="str">
        <f ca="1">IF(($A39&lt;&gt;"")*(AY$1&lt;&gt;""),IF(_xlfn.XLOOKUP(AY$1,Attendance_sorted_S!$B38:$CW38,Attendance_sorted_S!$B38:$CW38,"nn")&lt;&gt;"nn","•",""),"")</f>
        <v/>
      </c>
      <c r="AZ39" s="1" t="str">
        <f ca="1">IF(($A39&lt;&gt;"")*(AZ$1&lt;&gt;""),IF(_xlfn.XLOOKUP(AZ$1,Attendance_sorted_S!$B38:$CW38,Attendance_sorted_S!$B38:$CW38,"nn")&lt;&gt;"nn","•",""),"")</f>
        <v/>
      </c>
      <c r="BA39" s="1" t="str">
        <f ca="1">IF(($A39&lt;&gt;"")*(BA$1&lt;&gt;""),IF(_xlfn.XLOOKUP(BA$1,Attendance_sorted_S!$B38:$CW38,Attendance_sorted_S!$B38:$CW38,"nn")&lt;&gt;"nn","•",""),"")</f>
        <v/>
      </c>
      <c r="BB39" s="1" t="str">
        <f ca="1">IF(($A39&lt;&gt;"")*(BB$1&lt;&gt;""),IF(_xlfn.XLOOKUP(BB$1,Attendance_sorted_S!$B38:$CW38,Attendance_sorted_S!$B38:$CW38,"nn")&lt;&gt;"nn","•",""),"")</f>
        <v/>
      </c>
      <c r="BC39" s="1" t="str">
        <f ca="1">IF(($A39&lt;&gt;"")*(BC$1&lt;&gt;""),IF(_xlfn.XLOOKUP(BC$1,Attendance_sorted_S!$B38:$CW38,Attendance_sorted_S!$B38:$CW38,"nn")&lt;&gt;"nn","•",""),"")</f>
        <v/>
      </c>
      <c r="BD39" s="1" t="str">
        <f ca="1">IF(($A39&lt;&gt;"")*(BD$1&lt;&gt;""),IF(_xlfn.XLOOKUP(BD$1,Attendance_sorted_S!$B38:$CW38,Attendance_sorted_S!$B38:$CW38,"nn")&lt;&gt;"nn","•",""),"")</f>
        <v/>
      </c>
      <c r="BE39" s="1" t="str">
        <f ca="1">IF(($A39&lt;&gt;"")*(BE$1&lt;&gt;""),IF(_xlfn.XLOOKUP(BE$1,Attendance_sorted_S!$B38:$CW38,Attendance_sorted_S!$B38:$CW38,"nn")&lt;&gt;"nn","•",""),"")</f>
        <v/>
      </c>
      <c r="BF39" s="1" t="str">
        <f ca="1">IF(($A39&lt;&gt;"")*(BF$1&lt;&gt;""),IF(_xlfn.XLOOKUP(BF$1,Attendance_sorted_S!$B38:$CW38,Attendance_sorted_S!$B38:$CW38,"nn")&lt;&gt;"nn","•",""),"")</f>
        <v/>
      </c>
      <c r="BG39" s="1" t="str">
        <f ca="1">IF(($A39&lt;&gt;"")*(BG$1&lt;&gt;""),IF(_xlfn.XLOOKUP(BG$1,Attendance_sorted_S!$B38:$CW38,Attendance_sorted_S!$B38:$CW38,"nn")&lt;&gt;"nn","•",""),"")</f>
        <v/>
      </c>
      <c r="BH39" s="1" t="str">
        <f ca="1">IF(($A39&lt;&gt;"")*(BH$1&lt;&gt;""),IF(_xlfn.XLOOKUP(BH$1,Attendance_sorted_S!$B38:$CW38,Attendance_sorted_S!$B38:$CW38,"nn")&lt;&gt;"nn","•",""),"")</f>
        <v/>
      </c>
      <c r="BI39" s="1" t="str">
        <f ca="1">IF(($A39&lt;&gt;"")*(BI$1&lt;&gt;""),IF(_xlfn.XLOOKUP(BI$1,Attendance_sorted_S!$B38:$CW38,Attendance_sorted_S!$B38:$CW38,"nn")&lt;&gt;"nn","•",""),"")</f>
        <v/>
      </c>
      <c r="BJ39" s="1" t="str">
        <f ca="1">IF(($A39&lt;&gt;"")*(BJ$1&lt;&gt;""),IF(_xlfn.XLOOKUP(BJ$1,Attendance_sorted_S!$B38:$CW38,Attendance_sorted_S!$B38:$CW38,"nn")&lt;&gt;"nn","•",""),"")</f>
        <v/>
      </c>
      <c r="BK39" s="1" t="str">
        <f ca="1">IF(($A39&lt;&gt;"")*(BK$1&lt;&gt;""),IF(_xlfn.XLOOKUP(BK$1,Attendance_sorted_S!$B38:$CW38,Attendance_sorted_S!$B38:$CW38,"nn")&lt;&gt;"nn","•",""),"")</f>
        <v/>
      </c>
      <c r="BL39" s="1" t="str">
        <f ca="1">IF(($A39&lt;&gt;"")*(BL$1&lt;&gt;""),IF(_xlfn.XLOOKUP(BL$1,Attendance_sorted_S!$B38:$CW38,Attendance_sorted_S!$B38:$CW38,"nn")&lt;&gt;"nn","•",""),"")</f>
        <v/>
      </c>
      <c r="BM39" s="1" t="str">
        <f ca="1">IF(($A39&lt;&gt;"")*(BM$1&lt;&gt;""),IF(_xlfn.XLOOKUP(BM$1,Attendance_sorted_S!$B38:$CW38,Attendance_sorted_S!$B38:$CW38,"nn")&lt;&gt;"nn","•",""),"")</f>
        <v/>
      </c>
      <c r="BN39" s="1" t="str">
        <f ca="1">IF(($A39&lt;&gt;"")*(BN$1&lt;&gt;""),IF(_xlfn.XLOOKUP(BN$1,Attendance_sorted_S!$B38:$CW38,Attendance_sorted_S!$B38:$CW38,"nn")&lt;&gt;"nn","•",""),"")</f>
        <v/>
      </c>
      <c r="BO39" s="1" t="str">
        <f ca="1">IF(($A39&lt;&gt;"")*(BO$1&lt;&gt;""),IF(_xlfn.XLOOKUP(BO$1,Attendance_sorted_S!$B38:$CW38,Attendance_sorted_S!$B38:$CW38,"nn")&lt;&gt;"nn","•",""),"")</f>
        <v/>
      </c>
      <c r="BP39" s="1" t="str">
        <f ca="1">IF(($A39&lt;&gt;"")*(BP$1&lt;&gt;""),IF(_xlfn.XLOOKUP(BP$1,Attendance_sorted_S!$B38:$CW38,Attendance_sorted_S!$B38:$CW38,"nn")&lt;&gt;"nn","•",""),"")</f>
        <v/>
      </c>
      <c r="BQ39" s="1" t="str">
        <f ca="1">IF(($A39&lt;&gt;"")*(BQ$1&lt;&gt;""),IF(_xlfn.XLOOKUP(BQ$1,Attendance_sorted_S!$B38:$CW38,Attendance_sorted_S!$B38:$CW38,"nn")&lt;&gt;"nn","•",""),"")</f>
        <v/>
      </c>
      <c r="BR39" s="1" t="str">
        <f ca="1">IF(($A39&lt;&gt;"")*(BR$1&lt;&gt;""),IF(_xlfn.XLOOKUP(BR$1,Attendance_sorted_S!$B38:$CW38,Attendance_sorted_S!$B38:$CW38,"nn")&lt;&gt;"nn","•",""),"")</f>
        <v/>
      </c>
      <c r="BS39" s="1" t="str">
        <f ca="1">IF(($A39&lt;&gt;"")*(BS$1&lt;&gt;""),IF(_xlfn.XLOOKUP(BS$1,Attendance_sorted_S!$B38:$CW38,Attendance_sorted_S!$B38:$CW38,"nn")&lt;&gt;"nn","•",""),"")</f>
        <v/>
      </c>
      <c r="BT39" s="1" t="str">
        <f ca="1">IF(($A39&lt;&gt;"")*(BT$1&lt;&gt;""),IF(_xlfn.XLOOKUP(BT$1,Attendance_sorted_S!$B38:$CW38,Attendance_sorted_S!$B38:$CW38,"nn")&lt;&gt;"nn","•",""),"")</f>
        <v/>
      </c>
      <c r="BU39" s="1" t="str">
        <f ca="1">IF(($A39&lt;&gt;"")*(BU$1&lt;&gt;""),IF(_xlfn.XLOOKUP(BU$1,Attendance_sorted_S!$B38:$CW38,Attendance_sorted_S!$B38:$CW38,"nn")&lt;&gt;"nn","•",""),"")</f>
        <v/>
      </c>
      <c r="BV39" s="1" t="str">
        <f ca="1">IF(($A39&lt;&gt;"")*(BV$1&lt;&gt;""),IF(_xlfn.XLOOKUP(BV$1,Attendance_sorted_S!$B38:$CW38,Attendance_sorted_S!$B38:$CW38,"nn")&lt;&gt;"nn","•",""),"")</f>
        <v/>
      </c>
      <c r="BW39" s="1" t="str">
        <f ca="1">IF(($A39&lt;&gt;"")*(BW$1&lt;&gt;""),IF(_xlfn.XLOOKUP(BW$1,Attendance_sorted_S!$B38:$CW38,Attendance_sorted_S!$B38:$CW38,"nn")&lt;&gt;"nn","•",""),"")</f>
        <v/>
      </c>
      <c r="BX39" s="1" t="str">
        <f ca="1">IF(($A39&lt;&gt;"")*(BX$1&lt;&gt;""),IF(_xlfn.XLOOKUP(BX$1,Attendance_sorted_S!$B38:$CW38,Attendance_sorted_S!$B38:$CW38,"nn")&lt;&gt;"nn","•",""),"")</f>
        <v/>
      </c>
      <c r="BY39" s="1" t="str">
        <f ca="1">IF(($A39&lt;&gt;"")*(BY$1&lt;&gt;""),IF(_xlfn.XLOOKUP(BY$1,Attendance_sorted_S!$B38:$CW38,Attendance_sorted_S!$B38:$CW38,"nn")&lt;&gt;"nn","•",""),"")</f>
        <v/>
      </c>
      <c r="BZ39" s="1" t="str">
        <f ca="1">IF(($A39&lt;&gt;"")*(BZ$1&lt;&gt;""),IF(_xlfn.XLOOKUP(BZ$1,Attendance_sorted_S!$B38:$CW38,Attendance_sorted_S!$B38:$CW38,"nn")&lt;&gt;"nn","•",""),"")</f>
        <v/>
      </c>
      <c r="CA39" s="1" t="str">
        <f ca="1">IF(($A39&lt;&gt;"")*(CA$1&lt;&gt;""),IF(_xlfn.XLOOKUP(CA$1,Attendance_sorted_S!$B38:$CW38,Attendance_sorted_S!$B38:$CW38,"nn")&lt;&gt;"nn","•",""),"")</f>
        <v/>
      </c>
      <c r="CB39" s="1" t="str">
        <f ca="1">IF(($A39&lt;&gt;"")*(CB$1&lt;&gt;""),IF(_xlfn.XLOOKUP(CB$1,Attendance_sorted_S!$B38:$CW38,Attendance_sorted_S!$B38:$CW38,"nn")&lt;&gt;"nn","•",""),"")</f>
        <v/>
      </c>
      <c r="CC39" s="1" t="str">
        <f ca="1">IF(($A39&lt;&gt;"")*(CC$1&lt;&gt;""),IF(_xlfn.XLOOKUP(CC$1,Attendance_sorted_S!$B38:$CW38,Attendance_sorted_S!$B38:$CW38,"nn")&lt;&gt;"nn","•",""),"")</f>
        <v/>
      </c>
      <c r="CD39" s="1" t="str">
        <f ca="1">IF(($A39&lt;&gt;"")*(CD$1&lt;&gt;""),IF(_xlfn.XLOOKUP(CD$1,Attendance_sorted_S!$B38:$CW38,Attendance_sorted_S!$B38:$CW38,"nn")&lt;&gt;"nn","•",""),"")</f>
        <v/>
      </c>
      <c r="CE39" s="1" t="str">
        <f ca="1">IF(($A39&lt;&gt;"")*(CE$1&lt;&gt;""),IF(_xlfn.XLOOKUP(CE$1,Attendance_sorted_S!$B38:$CW38,Attendance_sorted_S!$B38:$CW38,"nn")&lt;&gt;"nn","•",""),"")</f>
        <v/>
      </c>
      <c r="CF39" s="1" t="str">
        <f ca="1">IF(($A39&lt;&gt;"")*(CF$1&lt;&gt;""),IF(_xlfn.XLOOKUP(CF$1,Attendance_sorted_S!$B38:$CW38,Attendance_sorted_S!$B38:$CW38,"nn")&lt;&gt;"nn","•",""),"")</f>
        <v/>
      </c>
      <c r="CG39" s="1" t="str">
        <f ca="1">IF(($A39&lt;&gt;"")*(CG$1&lt;&gt;""),IF(_xlfn.XLOOKUP(CG$1,Attendance_sorted_S!$B38:$CW38,Attendance_sorted_S!$B38:$CW38,"nn")&lt;&gt;"nn","•",""),"")</f>
        <v/>
      </c>
      <c r="CH39" s="1" t="str">
        <f ca="1">IF(($A39&lt;&gt;"")*(CH$1&lt;&gt;""),IF(_xlfn.XLOOKUP(CH$1,Attendance_sorted_S!$B38:$CW38,Attendance_sorted_S!$B38:$CW38,"nn")&lt;&gt;"nn","•",""),"")</f>
        <v/>
      </c>
      <c r="CI39" s="1" t="str">
        <f ca="1">IF(($A39&lt;&gt;"")*(CI$1&lt;&gt;""),IF(_xlfn.XLOOKUP(CI$1,Attendance_sorted_S!$B38:$CW38,Attendance_sorted_S!$B38:$CW38,"nn")&lt;&gt;"nn","•",""),"")</f>
        <v/>
      </c>
      <c r="CJ39" s="1" t="str">
        <f ca="1">IF(($A39&lt;&gt;"")*(CJ$1&lt;&gt;""),IF(_xlfn.XLOOKUP(CJ$1,Attendance_sorted_S!$B38:$CW38,Attendance_sorted_S!$B38:$CW38,"nn")&lt;&gt;"nn","•",""),"")</f>
        <v/>
      </c>
      <c r="CK39" s="1" t="str">
        <f ca="1">IF(($A39&lt;&gt;"")*(CK$1&lt;&gt;""),IF(_xlfn.XLOOKUP(CK$1,Attendance_sorted_S!$B38:$CW38,Attendance_sorted_S!$B38:$CW38,"nn")&lt;&gt;"nn","•",""),"")</f>
        <v/>
      </c>
      <c r="CL39" s="1" t="str">
        <f ca="1">IF(($A39&lt;&gt;"")*(CL$1&lt;&gt;""),IF(_xlfn.XLOOKUP(CL$1,Attendance_sorted_S!$B38:$CW38,Attendance_sorted_S!$B38:$CW38,"nn")&lt;&gt;"nn","•",""),"")</f>
        <v/>
      </c>
      <c r="CM39" s="1" t="str">
        <f ca="1">IF(($A39&lt;&gt;"")*(CM$1&lt;&gt;""),IF(_xlfn.XLOOKUP(CM$1,Attendance_sorted_S!$B38:$CW38,Attendance_sorted_S!$B38:$CW38,"nn")&lt;&gt;"nn","•",""),"")</f>
        <v/>
      </c>
      <c r="CN39" s="1" t="str">
        <f ca="1">IF(($A39&lt;&gt;"")*(CN$1&lt;&gt;""),IF(_xlfn.XLOOKUP(CN$1,Attendance_sorted_S!$B38:$CW38,Attendance_sorted_S!$B38:$CW38,"nn")&lt;&gt;"nn","•",""),"")</f>
        <v/>
      </c>
      <c r="CO39" s="1" t="str">
        <f ca="1">IF(($A39&lt;&gt;"")*(CO$1&lt;&gt;""),IF(_xlfn.XLOOKUP(CO$1,Attendance_sorted_S!$B38:$CW38,Attendance_sorted_S!$B38:$CW38,"nn")&lt;&gt;"nn","•",""),"")</f>
        <v/>
      </c>
      <c r="CP39" s="1" t="str">
        <f ca="1">IF(($A39&lt;&gt;"")*(CP$1&lt;&gt;""),IF(_xlfn.XLOOKUP(CP$1,Attendance_sorted_S!$B38:$CW38,Attendance_sorted_S!$B38:$CW38,"nn")&lt;&gt;"nn","•",""),"")</f>
        <v/>
      </c>
      <c r="CQ39" s="1" t="str">
        <f ca="1">IF(($A39&lt;&gt;"")*(CQ$1&lt;&gt;""),IF(_xlfn.XLOOKUP(CQ$1,Attendance_sorted_S!$B38:$CW38,Attendance_sorted_S!$B38:$CW38,"nn")&lt;&gt;"nn","•",""),"")</f>
        <v/>
      </c>
      <c r="CR39" s="1" t="str">
        <f ca="1">IF(($A39&lt;&gt;"")*(CR$1&lt;&gt;""),IF(_xlfn.XLOOKUP(CR$1,Attendance_sorted_S!$B38:$CW38,Attendance_sorted_S!$B38:$CW38,"nn")&lt;&gt;"nn","•",""),"")</f>
        <v/>
      </c>
      <c r="CS39" s="1" t="str">
        <f ca="1">IF(($A39&lt;&gt;"")*(CS$1&lt;&gt;""),IF(_xlfn.XLOOKUP(CS$1,Attendance_sorted_S!$B38:$CW38,Attendance_sorted_S!$B38:$CW38,"nn")&lt;&gt;"nn","•",""),"")</f>
        <v/>
      </c>
      <c r="CT39" s="1" t="str">
        <f ca="1">IF(($A39&lt;&gt;"")*(CT$1&lt;&gt;""),IF(_xlfn.XLOOKUP(CT$1,Attendance_sorted_S!$B38:$CW38,Attendance_sorted_S!$B38:$CW38,"nn")&lt;&gt;"nn","•",""),"")</f>
        <v/>
      </c>
      <c r="CU39" s="1" t="str">
        <f ca="1">IF(($A39&lt;&gt;"")*(CU$1&lt;&gt;""),IF(_xlfn.XLOOKUP(CU$1,Attendance_sorted_S!$B38:$CW38,Attendance_sorted_S!$B38:$CW38,"nn")&lt;&gt;"nn","•",""),"")</f>
        <v/>
      </c>
      <c r="CV39" s="1" t="str">
        <f ca="1">IF(($A39&lt;&gt;"")*(CV$1&lt;&gt;""),IF(_xlfn.XLOOKUP(CV$1,Attendance_sorted_S!$B38:$CW38,Attendance_sorted_S!$B38:$CW38,"nn")&lt;&gt;"nn","•",""),"")</f>
        <v/>
      </c>
      <c r="CW39" s="1" t="str">
        <f ca="1">IF(($A39&lt;&gt;"")*(CW$1&lt;&gt;""),IF(_xlfn.XLOOKUP(CW$1,Attendance_sorted_S!$B38:$CW38,Attendance_sorted_S!$B38:$CW38,"nn")&lt;&gt;"nn","•",""),"")</f>
        <v/>
      </c>
    </row>
    <row r="40" spans="1:101">
      <c r="A40" s="1"/>
      <c r="B40" s="1" t="str">
        <f ca="1">IF(($A40&lt;&gt;"")*(B$1&lt;&gt;""),IF(_xlfn.XLOOKUP(B$1,Attendance_sorted_S!$B39:$CW39,Attendance_sorted_S!$B39:$CW39,"nn")&lt;&gt;"nn","•",""),"")</f>
        <v/>
      </c>
      <c r="C40" s="1" t="str">
        <f ca="1">IF(($A40&lt;&gt;"")*(C$1&lt;&gt;""),IF(_xlfn.XLOOKUP(C$1,Attendance_sorted_S!$B39:$CW39,Attendance_sorted_S!$B39:$CW39,"nn")&lt;&gt;"nn","•",""),"")</f>
        <v/>
      </c>
      <c r="D40" s="1" t="str">
        <f ca="1">IF(($A40&lt;&gt;"")*(D$1&lt;&gt;""),IF(_xlfn.XLOOKUP(D$1,Attendance_sorted_S!$B39:$CW39,Attendance_sorted_S!$B39:$CW39,"nn")&lt;&gt;"nn","•",""),"")</f>
        <v/>
      </c>
      <c r="E40" s="1" t="str">
        <f ca="1">IF(($A40&lt;&gt;"")*(E$1&lt;&gt;""),IF(_xlfn.XLOOKUP(E$1,Attendance_sorted_S!$B39:$CW39,Attendance_sorted_S!$B39:$CW39,"nn")&lt;&gt;"nn","•",""),"")</f>
        <v/>
      </c>
      <c r="F40" s="1" t="str">
        <f ca="1">IF(($A40&lt;&gt;"")*(F$1&lt;&gt;""),IF(_xlfn.XLOOKUP(F$1,Attendance_sorted_S!$B39:$CW39,Attendance_sorted_S!$B39:$CW39,"nn")&lt;&gt;"nn","•",""),"")</f>
        <v/>
      </c>
      <c r="G40" s="1" t="str">
        <f ca="1">IF(($A40&lt;&gt;"")*(G$1&lt;&gt;""),IF(_xlfn.XLOOKUP(G$1,Attendance_sorted_S!$B39:$CW39,Attendance_sorted_S!$B39:$CW39,"nn")&lt;&gt;"nn","•",""),"")</f>
        <v/>
      </c>
      <c r="H40" s="1" t="str">
        <f ca="1">IF(($A40&lt;&gt;"")*(H$1&lt;&gt;""),IF(_xlfn.XLOOKUP(H$1,Attendance_sorted_S!$B39:$CW39,Attendance_sorted_S!$B39:$CW39,"nn")&lt;&gt;"nn","•",""),"")</f>
        <v/>
      </c>
      <c r="I40" s="1" t="str">
        <f ca="1">IF(($A40&lt;&gt;"")*(I$1&lt;&gt;""),IF(_xlfn.XLOOKUP(I$1,Attendance_sorted_S!$B39:$CW39,Attendance_sorted_S!$B39:$CW39,"nn")&lt;&gt;"nn","•",""),"")</f>
        <v/>
      </c>
      <c r="J40" s="1" t="str">
        <f ca="1">IF(($A40&lt;&gt;"")*(J$1&lt;&gt;""),IF(_xlfn.XLOOKUP(J$1,Attendance_sorted_S!$B39:$CW39,Attendance_sorted_S!$B39:$CW39,"nn")&lt;&gt;"nn","•",""),"")</f>
        <v/>
      </c>
      <c r="K40" s="1" t="str">
        <f ca="1">IF(($A40&lt;&gt;"")*(K$1&lt;&gt;""),IF(_xlfn.XLOOKUP(K$1,Attendance_sorted_S!$B39:$CW39,Attendance_sorted_S!$B39:$CW39,"nn")&lt;&gt;"nn","•",""),"")</f>
        <v/>
      </c>
      <c r="L40" s="1" t="str">
        <f ca="1">IF(($A40&lt;&gt;"")*(L$1&lt;&gt;""),IF(_xlfn.XLOOKUP(L$1,Attendance_sorted_S!$B39:$CW39,Attendance_sorted_S!$B39:$CW39,"nn")&lt;&gt;"nn","•",""),"")</f>
        <v/>
      </c>
      <c r="M40" s="1" t="str">
        <f ca="1">IF(($A40&lt;&gt;"")*(M$1&lt;&gt;""),IF(_xlfn.XLOOKUP(M$1,Attendance_sorted_S!$B39:$CW39,Attendance_sorted_S!$B39:$CW39,"nn")&lt;&gt;"nn","•",""),"")</f>
        <v/>
      </c>
      <c r="N40" s="1" t="str">
        <f ca="1">IF(($A40&lt;&gt;"")*(N$1&lt;&gt;""),IF(_xlfn.XLOOKUP(N$1,Attendance_sorted_S!$B39:$CW39,Attendance_sorted_S!$B39:$CW39,"nn")&lt;&gt;"nn","•",""),"")</f>
        <v/>
      </c>
      <c r="O40" s="1" t="str">
        <f ca="1">IF(($A40&lt;&gt;"")*(O$1&lt;&gt;""),IF(_xlfn.XLOOKUP(O$1,Attendance_sorted_S!$B39:$CW39,Attendance_sorted_S!$B39:$CW39,"nn")&lt;&gt;"nn","•",""),"")</f>
        <v/>
      </c>
      <c r="P40" s="1" t="str">
        <f ca="1">IF(($A40&lt;&gt;"")*(P$1&lt;&gt;""),IF(_xlfn.XLOOKUP(P$1,Attendance_sorted_S!$B39:$CW39,Attendance_sorted_S!$B39:$CW39,"nn")&lt;&gt;"nn","•",""),"")</f>
        <v/>
      </c>
      <c r="Q40" s="1" t="str">
        <f ca="1">IF(($A40&lt;&gt;"")*(Q$1&lt;&gt;""),IF(_xlfn.XLOOKUP(Q$1,Attendance_sorted_S!$B39:$CW39,Attendance_sorted_S!$B39:$CW39,"nn")&lt;&gt;"nn","•",""),"")</f>
        <v/>
      </c>
      <c r="R40" s="1" t="str">
        <f ca="1">IF(($A40&lt;&gt;"")*(R$1&lt;&gt;""),IF(_xlfn.XLOOKUP(R$1,Attendance_sorted_S!$B39:$CW39,Attendance_sorted_S!$B39:$CW39,"nn")&lt;&gt;"nn","•",""),"")</f>
        <v/>
      </c>
      <c r="S40" s="1" t="str">
        <f ca="1">IF(($A40&lt;&gt;"")*(S$1&lt;&gt;""),IF(_xlfn.XLOOKUP(S$1,Attendance_sorted_S!$B39:$CW39,Attendance_sorted_S!$B39:$CW39,"nn")&lt;&gt;"nn","•",""),"")</f>
        <v/>
      </c>
      <c r="T40" s="1" t="str">
        <f ca="1">IF(($A40&lt;&gt;"")*(T$1&lt;&gt;""),IF(_xlfn.XLOOKUP(T$1,Attendance_sorted_S!$B39:$CW39,Attendance_sorted_S!$B39:$CW39,"nn")&lt;&gt;"nn","•",""),"")</f>
        <v/>
      </c>
      <c r="U40" s="1" t="str">
        <f ca="1">IF(($A40&lt;&gt;"")*(U$1&lt;&gt;""),IF(_xlfn.XLOOKUP(U$1,Attendance_sorted_S!$B39:$CW39,Attendance_sorted_S!$B39:$CW39,"nn")&lt;&gt;"nn","•",""),"")</f>
        <v/>
      </c>
      <c r="V40" s="1" t="str">
        <f ca="1">IF(($A40&lt;&gt;"")*(V$1&lt;&gt;""),IF(_xlfn.XLOOKUP(V$1,Attendance_sorted_S!$B39:$CW39,Attendance_sorted_S!$B39:$CW39,"nn")&lt;&gt;"nn","•",""),"")</f>
        <v/>
      </c>
      <c r="W40" s="1" t="str">
        <f ca="1">IF(($A40&lt;&gt;"")*(W$1&lt;&gt;""),IF(_xlfn.XLOOKUP(W$1,Attendance_sorted_S!$B39:$CW39,Attendance_sorted_S!$B39:$CW39,"nn")&lt;&gt;"nn","•",""),"")</f>
        <v/>
      </c>
      <c r="X40" s="1" t="str">
        <f ca="1">IF(($A40&lt;&gt;"")*(X$1&lt;&gt;""),IF(_xlfn.XLOOKUP(X$1,Attendance_sorted_S!$B39:$CW39,Attendance_sorted_S!$B39:$CW39,"nn")&lt;&gt;"nn","•",""),"")</f>
        <v/>
      </c>
      <c r="Y40" s="1" t="str">
        <f ca="1">IF(($A40&lt;&gt;"")*(Y$1&lt;&gt;""),IF(_xlfn.XLOOKUP(Y$1,Attendance_sorted_S!$B39:$CW39,Attendance_sorted_S!$B39:$CW39,"nn")&lt;&gt;"nn","•",""),"")</f>
        <v/>
      </c>
      <c r="Z40" s="1" t="str">
        <f ca="1">IF(($A40&lt;&gt;"")*(Z$1&lt;&gt;""),IF(_xlfn.XLOOKUP(Z$1,Attendance_sorted_S!$B39:$CW39,Attendance_sorted_S!$B39:$CW39,"nn")&lt;&gt;"nn","•",""),"")</f>
        <v/>
      </c>
      <c r="AA40" s="1" t="str">
        <f ca="1">IF(($A40&lt;&gt;"")*(AA$1&lt;&gt;""),IF(_xlfn.XLOOKUP(AA$1,Attendance_sorted_S!$B39:$CW39,Attendance_sorted_S!$B39:$CW39,"nn")&lt;&gt;"nn","•",""),"")</f>
        <v/>
      </c>
      <c r="AB40" s="1" t="str">
        <f ca="1">IF(($A40&lt;&gt;"")*(AB$1&lt;&gt;""),IF(_xlfn.XLOOKUP(AB$1,Attendance_sorted_S!$B39:$CW39,Attendance_sorted_S!$B39:$CW39,"nn")&lt;&gt;"nn","•",""),"")</f>
        <v/>
      </c>
      <c r="AC40" s="1" t="str">
        <f ca="1">IF(($A40&lt;&gt;"")*(AC$1&lt;&gt;""),IF(_xlfn.XLOOKUP(AC$1,Attendance_sorted_S!$B39:$CW39,Attendance_sorted_S!$B39:$CW39,"nn")&lt;&gt;"nn","•",""),"")</f>
        <v/>
      </c>
      <c r="AD40" s="1" t="str">
        <f ca="1">IF(($A40&lt;&gt;"")*(AD$1&lt;&gt;""),IF(_xlfn.XLOOKUP(AD$1,Attendance_sorted_S!$B39:$CW39,Attendance_sorted_S!$B39:$CW39,"nn")&lt;&gt;"nn","•",""),"")</f>
        <v/>
      </c>
      <c r="AE40" s="1" t="str">
        <f ca="1">IF(($A40&lt;&gt;"")*(AE$1&lt;&gt;""),IF(_xlfn.XLOOKUP(AE$1,Attendance_sorted_S!$B39:$CW39,Attendance_sorted_S!$B39:$CW39,"nn")&lt;&gt;"nn","•",""),"")</f>
        <v/>
      </c>
      <c r="AF40" s="1" t="str">
        <f ca="1">IF(($A40&lt;&gt;"")*(AF$1&lt;&gt;""),IF(_xlfn.XLOOKUP(AF$1,Attendance_sorted_S!$B39:$CW39,Attendance_sorted_S!$B39:$CW39,"nn")&lt;&gt;"nn","•",""),"")</f>
        <v/>
      </c>
      <c r="AG40" s="1" t="str">
        <f ca="1">IF(($A40&lt;&gt;"")*(AG$1&lt;&gt;""),IF(_xlfn.XLOOKUP(AG$1,Attendance_sorted_S!$B39:$CW39,Attendance_sorted_S!$B39:$CW39,"nn")&lt;&gt;"nn","•",""),"")</f>
        <v/>
      </c>
      <c r="AH40" s="1" t="str">
        <f ca="1">IF(($A40&lt;&gt;"")*(AH$1&lt;&gt;""),IF(_xlfn.XLOOKUP(AH$1,Attendance_sorted_S!$B39:$CW39,Attendance_sorted_S!$B39:$CW39,"nn")&lt;&gt;"nn","•",""),"")</f>
        <v/>
      </c>
      <c r="AI40" s="1" t="str">
        <f ca="1">IF(($A40&lt;&gt;"")*(AI$1&lt;&gt;""),IF(_xlfn.XLOOKUP(AI$1,Attendance_sorted_S!$B39:$CW39,Attendance_sorted_S!$B39:$CW39,"nn")&lt;&gt;"nn","•",""),"")</f>
        <v/>
      </c>
      <c r="AJ40" s="1" t="str">
        <f ca="1">IF(($A40&lt;&gt;"")*(AJ$1&lt;&gt;""),IF(_xlfn.XLOOKUP(AJ$1,Attendance_sorted_S!$B39:$CW39,Attendance_sorted_S!$B39:$CW39,"nn")&lt;&gt;"nn","•",""),"")</f>
        <v/>
      </c>
      <c r="AK40" s="1" t="str">
        <f ca="1">IF(($A40&lt;&gt;"")*(AK$1&lt;&gt;""),IF(_xlfn.XLOOKUP(AK$1,Attendance_sorted_S!$B39:$CW39,Attendance_sorted_S!$B39:$CW39,"nn")&lt;&gt;"nn","•",""),"")</f>
        <v/>
      </c>
      <c r="AL40" s="1" t="str">
        <f ca="1">IF(($A40&lt;&gt;"")*(AL$1&lt;&gt;""),IF(_xlfn.XLOOKUP(AL$1,Attendance_sorted_S!$B39:$CW39,Attendance_sorted_S!$B39:$CW39,"nn")&lt;&gt;"nn","•",""),"")</f>
        <v/>
      </c>
      <c r="AM40" s="1" t="str">
        <f ca="1">IF(($A40&lt;&gt;"")*(AM$1&lt;&gt;""),IF(_xlfn.XLOOKUP(AM$1,Attendance_sorted_S!$B39:$CW39,Attendance_sorted_S!$B39:$CW39,"nn")&lt;&gt;"nn","•",""),"")</f>
        <v/>
      </c>
      <c r="AN40" s="1" t="str">
        <f ca="1">IF(($A40&lt;&gt;"")*(AN$1&lt;&gt;""),IF(_xlfn.XLOOKUP(AN$1,Attendance_sorted_S!$B39:$CW39,Attendance_sorted_S!$B39:$CW39,"nn")&lt;&gt;"nn","•",""),"")</f>
        <v/>
      </c>
      <c r="AO40" s="1" t="str">
        <f ca="1">IF(($A40&lt;&gt;"")*(AO$1&lt;&gt;""),IF(_xlfn.XLOOKUP(AO$1,Attendance_sorted_S!$B39:$CW39,Attendance_sorted_S!$B39:$CW39,"nn")&lt;&gt;"nn","•",""),"")</f>
        <v/>
      </c>
      <c r="AP40" s="1" t="str">
        <f ca="1">IF(($A40&lt;&gt;"")*(AP$1&lt;&gt;""),IF(_xlfn.XLOOKUP(AP$1,Attendance_sorted_S!$B39:$CW39,Attendance_sorted_S!$B39:$CW39,"nn")&lt;&gt;"nn","•",""),"")</f>
        <v/>
      </c>
      <c r="AQ40" s="1" t="str">
        <f ca="1">IF(($A40&lt;&gt;"")*(AQ$1&lt;&gt;""),IF(_xlfn.XLOOKUP(AQ$1,Attendance_sorted_S!$B39:$CW39,Attendance_sorted_S!$B39:$CW39,"nn")&lt;&gt;"nn","•",""),"")</f>
        <v/>
      </c>
      <c r="AR40" s="1" t="str">
        <f ca="1">IF(($A40&lt;&gt;"")*(AR$1&lt;&gt;""),IF(_xlfn.XLOOKUP(AR$1,Attendance_sorted_S!$B39:$CW39,Attendance_sorted_S!$B39:$CW39,"nn")&lt;&gt;"nn","•",""),"")</f>
        <v/>
      </c>
      <c r="AS40" s="1" t="str">
        <f ca="1">IF(($A40&lt;&gt;"")*(AS$1&lt;&gt;""),IF(_xlfn.XLOOKUP(AS$1,Attendance_sorted_S!$B39:$CW39,Attendance_sorted_S!$B39:$CW39,"nn")&lt;&gt;"nn","•",""),"")</f>
        <v/>
      </c>
      <c r="AT40" s="1" t="str">
        <f ca="1">IF(($A40&lt;&gt;"")*(AT$1&lt;&gt;""),IF(_xlfn.XLOOKUP(AT$1,Attendance_sorted_S!$B39:$CW39,Attendance_sorted_S!$B39:$CW39,"nn")&lt;&gt;"nn","•",""),"")</f>
        <v/>
      </c>
      <c r="AU40" s="1" t="str">
        <f ca="1">IF(($A40&lt;&gt;"")*(AU$1&lt;&gt;""),IF(_xlfn.XLOOKUP(AU$1,Attendance_sorted_S!$B39:$CW39,Attendance_sorted_S!$B39:$CW39,"nn")&lt;&gt;"nn","•",""),"")</f>
        <v/>
      </c>
      <c r="AV40" s="1" t="str">
        <f ca="1">IF(($A40&lt;&gt;"")*(AV$1&lt;&gt;""),IF(_xlfn.XLOOKUP(AV$1,Attendance_sorted_S!$B39:$CW39,Attendance_sorted_S!$B39:$CW39,"nn")&lt;&gt;"nn","•",""),"")</f>
        <v/>
      </c>
      <c r="AW40" s="1" t="str">
        <f ca="1">IF(($A40&lt;&gt;"")*(AW$1&lt;&gt;""),IF(_xlfn.XLOOKUP(AW$1,Attendance_sorted_S!$B39:$CW39,Attendance_sorted_S!$B39:$CW39,"nn")&lt;&gt;"nn","•",""),"")</f>
        <v/>
      </c>
      <c r="AX40" s="1" t="str">
        <f ca="1">IF(($A40&lt;&gt;"")*(AX$1&lt;&gt;""),IF(_xlfn.XLOOKUP(AX$1,Attendance_sorted_S!$B39:$CW39,Attendance_sorted_S!$B39:$CW39,"nn")&lt;&gt;"nn","•",""),"")</f>
        <v/>
      </c>
      <c r="AY40" s="1" t="str">
        <f ca="1">IF(($A40&lt;&gt;"")*(AY$1&lt;&gt;""),IF(_xlfn.XLOOKUP(AY$1,Attendance_sorted_S!$B39:$CW39,Attendance_sorted_S!$B39:$CW39,"nn")&lt;&gt;"nn","•",""),"")</f>
        <v/>
      </c>
      <c r="AZ40" s="1" t="str">
        <f ca="1">IF(($A40&lt;&gt;"")*(AZ$1&lt;&gt;""),IF(_xlfn.XLOOKUP(AZ$1,Attendance_sorted_S!$B39:$CW39,Attendance_sorted_S!$B39:$CW39,"nn")&lt;&gt;"nn","•",""),"")</f>
        <v/>
      </c>
      <c r="BA40" s="1" t="str">
        <f ca="1">IF(($A40&lt;&gt;"")*(BA$1&lt;&gt;""),IF(_xlfn.XLOOKUP(BA$1,Attendance_sorted_S!$B39:$CW39,Attendance_sorted_S!$B39:$CW39,"nn")&lt;&gt;"nn","•",""),"")</f>
        <v/>
      </c>
      <c r="BB40" s="1" t="str">
        <f ca="1">IF(($A40&lt;&gt;"")*(BB$1&lt;&gt;""),IF(_xlfn.XLOOKUP(BB$1,Attendance_sorted_S!$B39:$CW39,Attendance_sorted_S!$B39:$CW39,"nn")&lt;&gt;"nn","•",""),"")</f>
        <v/>
      </c>
      <c r="BC40" s="1" t="str">
        <f ca="1">IF(($A40&lt;&gt;"")*(BC$1&lt;&gt;""),IF(_xlfn.XLOOKUP(BC$1,Attendance_sorted_S!$B39:$CW39,Attendance_sorted_S!$B39:$CW39,"nn")&lt;&gt;"nn","•",""),"")</f>
        <v/>
      </c>
      <c r="BD40" s="1" t="str">
        <f ca="1">IF(($A40&lt;&gt;"")*(BD$1&lt;&gt;""),IF(_xlfn.XLOOKUP(BD$1,Attendance_sorted_S!$B39:$CW39,Attendance_sorted_S!$B39:$CW39,"nn")&lt;&gt;"nn","•",""),"")</f>
        <v/>
      </c>
      <c r="BE40" s="1" t="str">
        <f ca="1">IF(($A40&lt;&gt;"")*(BE$1&lt;&gt;""),IF(_xlfn.XLOOKUP(BE$1,Attendance_sorted_S!$B39:$CW39,Attendance_sorted_S!$B39:$CW39,"nn")&lt;&gt;"nn","•",""),"")</f>
        <v/>
      </c>
      <c r="BF40" s="1" t="str">
        <f ca="1">IF(($A40&lt;&gt;"")*(BF$1&lt;&gt;""),IF(_xlfn.XLOOKUP(BF$1,Attendance_sorted_S!$B39:$CW39,Attendance_sorted_S!$B39:$CW39,"nn")&lt;&gt;"nn","•",""),"")</f>
        <v/>
      </c>
      <c r="BG40" s="1" t="str">
        <f ca="1">IF(($A40&lt;&gt;"")*(BG$1&lt;&gt;""),IF(_xlfn.XLOOKUP(BG$1,Attendance_sorted_S!$B39:$CW39,Attendance_sorted_S!$B39:$CW39,"nn")&lt;&gt;"nn","•",""),"")</f>
        <v/>
      </c>
      <c r="BH40" s="1" t="str">
        <f ca="1">IF(($A40&lt;&gt;"")*(BH$1&lt;&gt;""),IF(_xlfn.XLOOKUP(BH$1,Attendance_sorted_S!$B39:$CW39,Attendance_sorted_S!$B39:$CW39,"nn")&lt;&gt;"nn","•",""),"")</f>
        <v/>
      </c>
      <c r="BI40" s="1" t="str">
        <f ca="1">IF(($A40&lt;&gt;"")*(BI$1&lt;&gt;""),IF(_xlfn.XLOOKUP(BI$1,Attendance_sorted_S!$B39:$CW39,Attendance_sorted_S!$B39:$CW39,"nn")&lt;&gt;"nn","•",""),"")</f>
        <v/>
      </c>
      <c r="BJ40" s="1" t="str">
        <f ca="1">IF(($A40&lt;&gt;"")*(BJ$1&lt;&gt;""),IF(_xlfn.XLOOKUP(BJ$1,Attendance_sorted_S!$B39:$CW39,Attendance_sorted_S!$B39:$CW39,"nn")&lt;&gt;"nn","•",""),"")</f>
        <v/>
      </c>
      <c r="BK40" s="1" t="str">
        <f ca="1">IF(($A40&lt;&gt;"")*(BK$1&lt;&gt;""),IF(_xlfn.XLOOKUP(BK$1,Attendance_sorted_S!$B39:$CW39,Attendance_sorted_S!$B39:$CW39,"nn")&lt;&gt;"nn","•",""),"")</f>
        <v/>
      </c>
      <c r="BL40" s="1" t="str">
        <f ca="1">IF(($A40&lt;&gt;"")*(BL$1&lt;&gt;""),IF(_xlfn.XLOOKUP(BL$1,Attendance_sorted_S!$B39:$CW39,Attendance_sorted_S!$B39:$CW39,"nn")&lt;&gt;"nn","•",""),"")</f>
        <v/>
      </c>
      <c r="BM40" s="1" t="str">
        <f ca="1">IF(($A40&lt;&gt;"")*(BM$1&lt;&gt;""),IF(_xlfn.XLOOKUP(BM$1,Attendance_sorted_S!$B39:$CW39,Attendance_sorted_S!$B39:$CW39,"nn")&lt;&gt;"nn","•",""),"")</f>
        <v/>
      </c>
      <c r="BN40" s="1" t="str">
        <f ca="1">IF(($A40&lt;&gt;"")*(BN$1&lt;&gt;""),IF(_xlfn.XLOOKUP(BN$1,Attendance_sorted_S!$B39:$CW39,Attendance_sorted_S!$B39:$CW39,"nn")&lt;&gt;"nn","•",""),"")</f>
        <v/>
      </c>
      <c r="BO40" s="1" t="str">
        <f ca="1">IF(($A40&lt;&gt;"")*(BO$1&lt;&gt;""),IF(_xlfn.XLOOKUP(BO$1,Attendance_sorted_S!$B39:$CW39,Attendance_sorted_S!$B39:$CW39,"nn")&lt;&gt;"nn","•",""),"")</f>
        <v/>
      </c>
      <c r="BP40" s="1" t="str">
        <f ca="1">IF(($A40&lt;&gt;"")*(BP$1&lt;&gt;""),IF(_xlfn.XLOOKUP(BP$1,Attendance_sorted_S!$B39:$CW39,Attendance_sorted_S!$B39:$CW39,"nn")&lt;&gt;"nn","•",""),"")</f>
        <v/>
      </c>
      <c r="BQ40" s="1" t="str">
        <f ca="1">IF(($A40&lt;&gt;"")*(BQ$1&lt;&gt;""),IF(_xlfn.XLOOKUP(BQ$1,Attendance_sorted_S!$B39:$CW39,Attendance_sorted_S!$B39:$CW39,"nn")&lt;&gt;"nn","•",""),"")</f>
        <v/>
      </c>
      <c r="BR40" s="1" t="str">
        <f ca="1">IF(($A40&lt;&gt;"")*(BR$1&lt;&gt;""),IF(_xlfn.XLOOKUP(BR$1,Attendance_sorted_S!$B39:$CW39,Attendance_sorted_S!$B39:$CW39,"nn")&lt;&gt;"nn","•",""),"")</f>
        <v/>
      </c>
      <c r="BS40" s="1" t="str">
        <f ca="1">IF(($A40&lt;&gt;"")*(BS$1&lt;&gt;""),IF(_xlfn.XLOOKUP(BS$1,Attendance_sorted_S!$B39:$CW39,Attendance_sorted_S!$B39:$CW39,"nn")&lt;&gt;"nn","•",""),"")</f>
        <v/>
      </c>
      <c r="BT40" s="1" t="str">
        <f ca="1">IF(($A40&lt;&gt;"")*(BT$1&lt;&gt;""),IF(_xlfn.XLOOKUP(BT$1,Attendance_sorted_S!$B39:$CW39,Attendance_sorted_S!$B39:$CW39,"nn")&lt;&gt;"nn","•",""),"")</f>
        <v/>
      </c>
      <c r="BU40" s="1" t="str">
        <f ca="1">IF(($A40&lt;&gt;"")*(BU$1&lt;&gt;""),IF(_xlfn.XLOOKUP(BU$1,Attendance_sorted_S!$B39:$CW39,Attendance_sorted_S!$B39:$CW39,"nn")&lt;&gt;"nn","•",""),"")</f>
        <v/>
      </c>
      <c r="BV40" s="1" t="str">
        <f ca="1">IF(($A40&lt;&gt;"")*(BV$1&lt;&gt;""),IF(_xlfn.XLOOKUP(BV$1,Attendance_sorted_S!$B39:$CW39,Attendance_sorted_S!$B39:$CW39,"nn")&lt;&gt;"nn","•",""),"")</f>
        <v/>
      </c>
      <c r="BW40" s="1" t="str">
        <f ca="1">IF(($A40&lt;&gt;"")*(BW$1&lt;&gt;""),IF(_xlfn.XLOOKUP(BW$1,Attendance_sorted_S!$B39:$CW39,Attendance_sorted_S!$B39:$CW39,"nn")&lt;&gt;"nn","•",""),"")</f>
        <v/>
      </c>
      <c r="BX40" s="1" t="str">
        <f ca="1">IF(($A40&lt;&gt;"")*(BX$1&lt;&gt;""),IF(_xlfn.XLOOKUP(BX$1,Attendance_sorted_S!$B39:$CW39,Attendance_sorted_S!$B39:$CW39,"nn")&lt;&gt;"nn","•",""),"")</f>
        <v/>
      </c>
      <c r="BY40" s="1" t="str">
        <f ca="1">IF(($A40&lt;&gt;"")*(BY$1&lt;&gt;""),IF(_xlfn.XLOOKUP(BY$1,Attendance_sorted_S!$B39:$CW39,Attendance_sorted_S!$B39:$CW39,"nn")&lt;&gt;"nn","•",""),"")</f>
        <v/>
      </c>
      <c r="BZ40" s="1" t="str">
        <f ca="1">IF(($A40&lt;&gt;"")*(BZ$1&lt;&gt;""),IF(_xlfn.XLOOKUP(BZ$1,Attendance_sorted_S!$B39:$CW39,Attendance_sorted_S!$B39:$CW39,"nn")&lt;&gt;"nn","•",""),"")</f>
        <v/>
      </c>
      <c r="CA40" s="1" t="str">
        <f ca="1">IF(($A40&lt;&gt;"")*(CA$1&lt;&gt;""),IF(_xlfn.XLOOKUP(CA$1,Attendance_sorted_S!$B39:$CW39,Attendance_sorted_S!$B39:$CW39,"nn")&lt;&gt;"nn","•",""),"")</f>
        <v/>
      </c>
      <c r="CB40" s="1" t="str">
        <f ca="1">IF(($A40&lt;&gt;"")*(CB$1&lt;&gt;""),IF(_xlfn.XLOOKUP(CB$1,Attendance_sorted_S!$B39:$CW39,Attendance_sorted_S!$B39:$CW39,"nn")&lt;&gt;"nn","•",""),"")</f>
        <v/>
      </c>
      <c r="CC40" s="1" t="str">
        <f ca="1">IF(($A40&lt;&gt;"")*(CC$1&lt;&gt;""),IF(_xlfn.XLOOKUP(CC$1,Attendance_sorted_S!$B39:$CW39,Attendance_sorted_S!$B39:$CW39,"nn")&lt;&gt;"nn","•",""),"")</f>
        <v/>
      </c>
      <c r="CD40" s="1" t="str">
        <f ca="1">IF(($A40&lt;&gt;"")*(CD$1&lt;&gt;""),IF(_xlfn.XLOOKUP(CD$1,Attendance_sorted_S!$B39:$CW39,Attendance_sorted_S!$B39:$CW39,"nn")&lt;&gt;"nn","•",""),"")</f>
        <v/>
      </c>
      <c r="CE40" s="1" t="str">
        <f ca="1">IF(($A40&lt;&gt;"")*(CE$1&lt;&gt;""),IF(_xlfn.XLOOKUP(CE$1,Attendance_sorted_S!$B39:$CW39,Attendance_sorted_S!$B39:$CW39,"nn")&lt;&gt;"nn","•",""),"")</f>
        <v/>
      </c>
      <c r="CF40" s="1" t="str">
        <f ca="1">IF(($A40&lt;&gt;"")*(CF$1&lt;&gt;""),IF(_xlfn.XLOOKUP(CF$1,Attendance_sorted_S!$B39:$CW39,Attendance_sorted_S!$B39:$CW39,"nn")&lt;&gt;"nn","•",""),"")</f>
        <v/>
      </c>
      <c r="CG40" s="1" t="str">
        <f ca="1">IF(($A40&lt;&gt;"")*(CG$1&lt;&gt;""),IF(_xlfn.XLOOKUP(CG$1,Attendance_sorted_S!$B39:$CW39,Attendance_sorted_S!$B39:$CW39,"nn")&lt;&gt;"nn","•",""),"")</f>
        <v/>
      </c>
      <c r="CH40" s="1" t="str">
        <f ca="1">IF(($A40&lt;&gt;"")*(CH$1&lt;&gt;""),IF(_xlfn.XLOOKUP(CH$1,Attendance_sorted_S!$B39:$CW39,Attendance_sorted_S!$B39:$CW39,"nn")&lt;&gt;"nn","•",""),"")</f>
        <v/>
      </c>
      <c r="CI40" s="1" t="str">
        <f ca="1">IF(($A40&lt;&gt;"")*(CI$1&lt;&gt;""),IF(_xlfn.XLOOKUP(CI$1,Attendance_sorted_S!$B39:$CW39,Attendance_sorted_S!$B39:$CW39,"nn")&lt;&gt;"nn","•",""),"")</f>
        <v/>
      </c>
      <c r="CJ40" s="1" t="str">
        <f ca="1">IF(($A40&lt;&gt;"")*(CJ$1&lt;&gt;""),IF(_xlfn.XLOOKUP(CJ$1,Attendance_sorted_S!$B39:$CW39,Attendance_sorted_S!$B39:$CW39,"nn")&lt;&gt;"nn","•",""),"")</f>
        <v/>
      </c>
      <c r="CK40" s="1" t="str">
        <f ca="1">IF(($A40&lt;&gt;"")*(CK$1&lt;&gt;""),IF(_xlfn.XLOOKUP(CK$1,Attendance_sorted_S!$B39:$CW39,Attendance_sorted_S!$B39:$CW39,"nn")&lt;&gt;"nn","•",""),"")</f>
        <v/>
      </c>
      <c r="CL40" s="1" t="str">
        <f ca="1">IF(($A40&lt;&gt;"")*(CL$1&lt;&gt;""),IF(_xlfn.XLOOKUP(CL$1,Attendance_sorted_S!$B39:$CW39,Attendance_sorted_S!$B39:$CW39,"nn")&lt;&gt;"nn","•",""),"")</f>
        <v/>
      </c>
      <c r="CM40" s="1" t="str">
        <f ca="1">IF(($A40&lt;&gt;"")*(CM$1&lt;&gt;""),IF(_xlfn.XLOOKUP(CM$1,Attendance_sorted_S!$B39:$CW39,Attendance_sorted_S!$B39:$CW39,"nn")&lt;&gt;"nn","•",""),"")</f>
        <v/>
      </c>
      <c r="CN40" s="1" t="str">
        <f ca="1">IF(($A40&lt;&gt;"")*(CN$1&lt;&gt;""),IF(_xlfn.XLOOKUP(CN$1,Attendance_sorted_S!$B39:$CW39,Attendance_sorted_S!$B39:$CW39,"nn")&lt;&gt;"nn","•",""),"")</f>
        <v/>
      </c>
      <c r="CO40" s="1" t="str">
        <f ca="1">IF(($A40&lt;&gt;"")*(CO$1&lt;&gt;""),IF(_xlfn.XLOOKUP(CO$1,Attendance_sorted_S!$B39:$CW39,Attendance_sorted_S!$B39:$CW39,"nn")&lt;&gt;"nn","•",""),"")</f>
        <v/>
      </c>
      <c r="CP40" s="1" t="str">
        <f ca="1">IF(($A40&lt;&gt;"")*(CP$1&lt;&gt;""),IF(_xlfn.XLOOKUP(CP$1,Attendance_sorted_S!$B39:$CW39,Attendance_sorted_S!$B39:$CW39,"nn")&lt;&gt;"nn","•",""),"")</f>
        <v/>
      </c>
      <c r="CQ40" s="1" t="str">
        <f ca="1">IF(($A40&lt;&gt;"")*(CQ$1&lt;&gt;""),IF(_xlfn.XLOOKUP(CQ$1,Attendance_sorted_S!$B39:$CW39,Attendance_sorted_S!$B39:$CW39,"nn")&lt;&gt;"nn","•",""),"")</f>
        <v/>
      </c>
      <c r="CR40" s="1" t="str">
        <f ca="1">IF(($A40&lt;&gt;"")*(CR$1&lt;&gt;""),IF(_xlfn.XLOOKUP(CR$1,Attendance_sorted_S!$B39:$CW39,Attendance_sorted_S!$B39:$CW39,"nn")&lt;&gt;"nn","•",""),"")</f>
        <v/>
      </c>
      <c r="CS40" s="1" t="str">
        <f ca="1">IF(($A40&lt;&gt;"")*(CS$1&lt;&gt;""),IF(_xlfn.XLOOKUP(CS$1,Attendance_sorted_S!$B39:$CW39,Attendance_sorted_S!$B39:$CW39,"nn")&lt;&gt;"nn","•",""),"")</f>
        <v/>
      </c>
      <c r="CT40" s="1" t="str">
        <f ca="1">IF(($A40&lt;&gt;"")*(CT$1&lt;&gt;""),IF(_xlfn.XLOOKUP(CT$1,Attendance_sorted_S!$B39:$CW39,Attendance_sorted_S!$B39:$CW39,"nn")&lt;&gt;"nn","•",""),"")</f>
        <v/>
      </c>
      <c r="CU40" s="1" t="str">
        <f ca="1">IF(($A40&lt;&gt;"")*(CU$1&lt;&gt;""),IF(_xlfn.XLOOKUP(CU$1,Attendance_sorted_S!$B39:$CW39,Attendance_sorted_S!$B39:$CW39,"nn")&lt;&gt;"nn","•",""),"")</f>
        <v/>
      </c>
      <c r="CV40" s="1" t="str">
        <f ca="1">IF(($A40&lt;&gt;"")*(CV$1&lt;&gt;""),IF(_xlfn.XLOOKUP(CV$1,Attendance_sorted_S!$B39:$CW39,Attendance_sorted_S!$B39:$CW39,"nn")&lt;&gt;"nn","•",""),"")</f>
        <v/>
      </c>
      <c r="CW40" s="1" t="str">
        <f ca="1">IF(($A40&lt;&gt;"")*(CW$1&lt;&gt;""),IF(_xlfn.XLOOKUP(CW$1,Attendance_sorted_S!$B39:$CW39,Attendance_sorted_S!$B39:$CW39,"nn")&lt;&gt;"nn","•",""),"")</f>
        <v/>
      </c>
    </row>
    <row r="41" spans="1:101">
      <c r="A41" s="1"/>
      <c r="B41" s="1" t="str">
        <f ca="1">IF(($A41&lt;&gt;"")*(B$1&lt;&gt;""),IF(_xlfn.XLOOKUP(B$1,Attendance_sorted_S!$B40:$CW40,Attendance_sorted_S!$B40:$CW40,"nn")&lt;&gt;"nn","•",""),"")</f>
        <v/>
      </c>
      <c r="C41" s="1" t="str">
        <f ca="1">IF(($A41&lt;&gt;"")*(C$1&lt;&gt;""),IF(_xlfn.XLOOKUP(C$1,Attendance_sorted_S!$B40:$CW40,Attendance_sorted_S!$B40:$CW40,"nn")&lt;&gt;"nn","•",""),"")</f>
        <v/>
      </c>
      <c r="D41" s="1" t="str">
        <f ca="1">IF(($A41&lt;&gt;"")*(D$1&lt;&gt;""),IF(_xlfn.XLOOKUP(D$1,Attendance_sorted_S!$B40:$CW40,Attendance_sorted_S!$B40:$CW40,"nn")&lt;&gt;"nn","•",""),"")</f>
        <v/>
      </c>
      <c r="E41" s="1" t="str">
        <f ca="1">IF(($A41&lt;&gt;"")*(E$1&lt;&gt;""),IF(_xlfn.XLOOKUP(E$1,Attendance_sorted_S!$B40:$CW40,Attendance_sorted_S!$B40:$CW40,"nn")&lt;&gt;"nn","•",""),"")</f>
        <v/>
      </c>
      <c r="F41" s="1" t="str">
        <f ca="1">IF(($A41&lt;&gt;"")*(F$1&lt;&gt;""),IF(_xlfn.XLOOKUP(F$1,Attendance_sorted_S!$B40:$CW40,Attendance_sorted_S!$B40:$CW40,"nn")&lt;&gt;"nn","•",""),"")</f>
        <v/>
      </c>
      <c r="G41" s="1" t="str">
        <f ca="1">IF(($A41&lt;&gt;"")*(G$1&lt;&gt;""),IF(_xlfn.XLOOKUP(G$1,Attendance_sorted_S!$B40:$CW40,Attendance_sorted_S!$B40:$CW40,"nn")&lt;&gt;"nn","•",""),"")</f>
        <v/>
      </c>
      <c r="H41" s="1" t="str">
        <f ca="1">IF(($A41&lt;&gt;"")*(H$1&lt;&gt;""),IF(_xlfn.XLOOKUP(H$1,Attendance_sorted_S!$B40:$CW40,Attendance_sorted_S!$B40:$CW40,"nn")&lt;&gt;"nn","•",""),"")</f>
        <v/>
      </c>
      <c r="I41" s="1" t="str">
        <f ca="1">IF(($A41&lt;&gt;"")*(I$1&lt;&gt;""),IF(_xlfn.XLOOKUP(I$1,Attendance_sorted_S!$B40:$CW40,Attendance_sorted_S!$B40:$CW40,"nn")&lt;&gt;"nn","•",""),"")</f>
        <v/>
      </c>
      <c r="J41" s="1" t="str">
        <f ca="1">IF(($A41&lt;&gt;"")*(J$1&lt;&gt;""),IF(_xlfn.XLOOKUP(J$1,Attendance_sorted_S!$B40:$CW40,Attendance_sorted_S!$B40:$CW40,"nn")&lt;&gt;"nn","•",""),"")</f>
        <v/>
      </c>
      <c r="K41" s="1" t="str">
        <f ca="1">IF(($A41&lt;&gt;"")*(K$1&lt;&gt;""),IF(_xlfn.XLOOKUP(K$1,Attendance_sorted_S!$B40:$CW40,Attendance_sorted_S!$B40:$CW40,"nn")&lt;&gt;"nn","•",""),"")</f>
        <v/>
      </c>
      <c r="L41" s="1" t="str">
        <f ca="1">IF(($A41&lt;&gt;"")*(L$1&lt;&gt;""),IF(_xlfn.XLOOKUP(L$1,Attendance_sorted_S!$B40:$CW40,Attendance_sorted_S!$B40:$CW40,"nn")&lt;&gt;"nn","•",""),"")</f>
        <v/>
      </c>
      <c r="M41" s="1" t="str">
        <f ca="1">IF(($A41&lt;&gt;"")*(M$1&lt;&gt;""),IF(_xlfn.XLOOKUP(M$1,Attendance_sorted_S!$B40:$CW40,Attendance_sorted_S!$B40:$CW40,"nn")&lt;&gt;"nn","•",""),"")</f>
        <v/>
      </c>
      <c r="N41" s="1" t="str">
        <f ca="1">IF(($A41&lt;&gt;"")*(N$1&lt;&gt;""),IF(_xlfn.XLOOKUP(N$1,Attendance_sorted_S!$B40:$CW40,Attendance_sorted_S!$B40:$CW40,"nn")&lt;&gt;"nn","•",""),"")</f>
        <v/>
      </c>
      <c r="O41" s="1" t="str">
        <f ca="1">IF(($A41&lt;&gt;"")*(O$1&lt;&gt;""),IF(_xlfn.XLOOKUP(O$1,Attendance_sorted_S!$B40:$CW40,Attendance_sorted_S!$B40:$CW40,"nn")&lt;&gt;"nn","•",""),"")</f>
        <v/>
      </c>
      <c r="P41" s="1" t="str">
        <f ca="1">IF(($A41&lt;&gt;"")*(P$1&lt;&gt;""),IF(_xlfn.XLOOKUP(P$1,Attendance_sorted_S!$B40:$CW40,Attendance_sorted_S!$B40:$CW40,"nn")&lt;&gt;"nn","•",""),"")</f>
        <v/>
      </c>
      <c r="Q41" s="1" t="str">
        <f ca="1">IF(($A41&lt;&gt;"")*(Q$1&lt;&gt;""),IF(_xlfn.XLOOKUP(Q$1,Attendance_sorted_S!$B40:$CW40,Attendance_sorted_S!$B40:$CW40,"nn")&lt;&gt;"nn","•",""),"")</f>
        <v/>
      </c>
      <c r="R41" s="1" t="str">
        <f ca="1">IF(($A41&lt;&gt;"")*(R$1&lt;&gt;""),IF(_xlfn.XLOOKUP(R$1,Attendance_sorted_S!$B40:$CW40,Attendance_sorted_S!$B40:$CW40,"nn")&lt;&gt;"nn","•",""),"")</f>
        <v/>
      </c>
      <c r="S41" s="1" t="str">
        <f ca="1">IF(($A41&lt;&gt;"")*(S$1&lt;&gt;""),IF(_xlfn.XLOOKUP(S$1,Attendance_sorted_S!$B40:$CW40,Attendance_sorted_S!$B40:$CW40,"nn")&lt;&gt;"nn","•",""),"")</f>
        <v/>
      </c>
      <c r="T41" s="1" t="str">
        <f ca="1">IF(($A41&lt;&gt;"")*(T$1&lt;&gt;""),IF(_xlfn.XLOOKUP(T$1,Attendance_sorted_S!$B40:$CW40,Attendance_sorted_S!$B40:$CW40,"nn")&lt;&gt;"nn","•",""),"")</f>
        <v/>
      </c>
      <c r="U41" s="1" t="str">
        <f ca="1">IF(($A41&lt;&gt;"")*(U$1&lt;&gt;""),IF(_xlfn.XLOOKUP(U$1,Attendance_sorted_S!$B40:$CW40,Attendance_sorted_S!$B40:$CW40,"nn")&lt;&gt;"nn","•",""),"")</f>
        <v/>
      </c>
      <c r="V41" s="1" t="str">
        <f ca="1">IF(($A41&lt;&gt;"")*(V$1&lt;&gt;""),IF(_xlfn.XLOOKUP(V$1,Attendance_sorted_S!$B40:$CW40,Attendance_sorted_S!$B40:$CW40,"nn")&lt;&gt;"nn","•",""),"")</f>
        <v/>
      </c>
      <c r="W41" s="1" t="str">
        <f ca="1">IF(($A41&lt;&gt;"")*(W$1&lt;&gt;""),IF(_xlfn.XLOOKUP(W$1,Attendance_sorted_S!$B40:$CW40,Attendance_sorted_S!$B40:$CW40,"nn")&lt;&gt;"nn","•",""),"")</f>
        <v/>
      </c>
      <c r="X41" s="1" t="str">
        <f ca="1">IF(($A41&lt;&gt;"")*(X$1&lt;&gt;""),IF(_xlfn.XLOOKUP(X$1,Attendance_sorted_S!$B40:$CW40,Attendance_sorted_S!$B40:$CW40,"nn")&lt;&gt;"nn","•",""),"")</f>
        <v/>
      </c>
      <c r="Y41" s="1" t="str">
        <f ca="1">IF(($A41&lt;&gt;"")*(Y$1&lt;&gt;""),IF(_xlfn.XLOOKUP(Y$1,Attendance_sorted_S!$B40:$CW40,Attendance_sorted_S!$B40:$CW40,"nn")&lt;&gt;"nn","•",""),"")</f>
        <v/>
      </c>
      <c r="Z41" s="1" t="str">
        <f ca="1">IF(($A41&lt;&gt;"")*(Z$1&lt;&gt;""),IF(_xlfn.XLOOKUP(Z$1,Attendance_sorted_S!$B40:$CW40,Attendance_sorted_S!$B40:$CW40,"nn")&lt;&gt;"nn","•",""),"")</f>
        <v/>
      </c>
      <c r="AA41" s="1" t="str">
        <f ca="1">IF(($A41&lt;&gt;"")*(AA$1&lt;&gt;""),IF(_xlfn.XLOOKUP(AA$1,Attendance_sorted_S!$B40:$CW40,Attendance_sorted_S!$B40:$CW40,"nn")&lt;&gt;"nn","•",""),"")</f>
        <v/>
      </c>
      <c r="AB41" s="1" t="str">
        <f ca="1">IF(($A41&lt;&gt;"")*(AB$1&lt;&gt;""),IF(_xlfn.XLOOKUP(AB$1,Attendance_sorted_S!$B40:$CW40,Attendance_sorted_S!$B40:$CW40,"nn")&lt;&gt;"nn","•",""),"")</f>
        <v/>
      </c>
      <c r="AC41" s="1" t="str">
        <f ca="1">IF(($A41&lt;&gt;"")*(AC$1&lt;&gt;""),IF(_xlfn.XLOOKUP(AC$1,Attendance_sorted_S!$B40:$CW40,Attendance_sorted_S!$B40:$CW40,"nn")&lt;&gt;"nn","•",""),"")</f>
        <v/>
      </c>
      <c r="AD41" s="1" t="str">
        <f ca="1">IF(($A41&lt;&gt;"")*(AD$1&lt;&gt;""),IF(_xlfn.XLOOKUP(AD$1,Attendance_sorted_S!$B40:$CW40,Attendance_sorted_S!$B40:$CW40,"nn")&lt;&gt;"nn","•",""),"")</f>
        <v/>
      </c>
      <c r="AE41" s="1" t="str">
        <f ca="1">IF(($A41&lt;&gt;"")*(AE$1&lt;&gt;""),IF(_xlfn.XLOOKUP(AE$1,Attendance_sorted_S!$B40:$CW40,Attendance_sorted_S!$B40:$CW40,"nn")&lt;&gt;"nn","•",""),"")</f>
        <v/>
      </c>
      <c r="AF41" s="1" t="str">
        <f ca="1">IF(($A41&lt;&gt;"")*(AF$1&lt;&gt;""),IF(_xlfn.XLOOKUP(AF$1,Attendance_sorted_S!$B40:$CW40,Attendance_sorted_S!$B40:$CW40,"nn")&lt;&gt;"nn","•",""),"")</f>
        <v/>
      </c>
      <c r="AG41" s="1" t="str">
        <f ca="1">IF(($A41&lt;&gt;"")*(AG$1&lt;&gt;""),IF(_xlfn.XLOOKUP(AG$1,Attendance_sorted_S!$B40:$CW40,Attendance_sorted_S!$B40:$CW40,"nn")&lt;&gt;"nn","•",""),"")</f>
        <v/>
      </c>
      <c r="AH41" s="1" t="str">
        <f ca="1">IF(($A41&lt;&gt;"")*(AH$1&lt;&gt;""),IF(_xlfn.XLOOKUP(AH$1,Attendance_sorted_S!$B40:$CW40,Attendance_sorted_S!$B40:$CW40,"nn")&lt;&gt;"nn","•",""),"")</f>
        <v/>
      </c>
      <c r="AI41" s="1" t="str">
        <f ca="1">IF(($A41&lt;&gt;"")*(AI$1&lt;&gt;""),IF(_xlfn.XLOOKUP(AI$1,Attendance_sorted_S!$B40:$CW40,Attendance_sorted_S!$B40:$CW40,"nn")&lt;&gt;"nn","•",""),"")</f>
        <v/>
      </c>
      <c r="AJ41" s="1" t="str">
        <f ca="1">IF(($A41&lt;&gt;"")*(AJ$1&lt;&gt;""),IF(_xlfn.XLOOKUP(AJ$1,Attendance_sorted_S!$B40:$CW40,Attendance_sorted_S!$B40:$CW40,"nn")&lt;&gt;"nn","•",""),"")</f>
        <v/>
      </c>
      <c r="AK41" s="1" t="str">
        <f ca="1">IF(($A41&lt;&gt;"")*(AK$1&lt;&gt;""),IF(_xlfn.XLOOKUP(AK$1,Attendance_sorted_S!$B40:$CW40,Attendance_sorted_S!$B40:$CW40,"nn")&lt;&gt;"nn","•",""),"")</f>
        <v/>
      </c>
      <c r="AL41" s="1" t="str">
        <f ca="1">IF(($A41&lt;&gt;"")*(AL$1&lt;&gt;""),IF(_xlfn.XLOOKUP(AL$1,Attendance_sorted_S!$B40:$CW40,Attendance_sorted_S!$B40:$CW40,"nn")&lt;&gt;"nn","•",""),"")</f>
        <v/>
      </c>
      <c r="AM41" s="1" t="str">
        <f ca="1">IF(($A41&lt;&gt;"")*(AM$1&lt;&gt;""),IF(_xlfn.XLOOKUP(AM$1,Attendance_sorted_S!$B40:$CW40,Attendance_sorted_S!$B40:$CW40,"nn")&lt;&gt;"nn","•",""),"")</f>
        <v/>
      </c>
      <c r="AN41" s="1" t="str">
        <f ca="1">IF(($A41&lt;&gt;"")*(AN$1&lt;&gt;""),IF(_xlfn.XLOOKUP(AN$1,Attendance_sorted_S!$B40:$CW40,Attendance_sorted_S!$B40:$CW40,"nn")&lt;&gt;"nn","•",""),"")</f>
        <v/>
      </c>
      <c r="AO41" s="1" t="str">
        <f ca="1">IF(($A41&lt;&gt;"")*(AO$1&lt;&gt;""),IF(_xlfn.XLOOKUP(AO$1,Attendance_sorted_S!$B40:$CW40,Attendance_sorted_S!$B40:$CW40,"nn")&lt;&gt;"nn","•",""),"")</f>
        <v/>
      </c>
      <c r="AP41" s="1" t="str">
        <f ca="1">IF(($A41&lt;&gt;"")*(AP$1&lt;&gt;""),IF(_xlfn.XLOOKUP(AP$1,Attendance_sorted_S!$B40:$CW40,Attendance_sorted_S!$B40:$CW40,"nn")&lt;&gt;"nn","•",""),"")</f>
        <v/>
      </c>
      <c r="AQ41" s="1" t="str">
        <f ca="1">IF(($A41&lt;&gt;"")*(AQ$1&lt;&gt;""),IF(_xlfn.XLOOKUP(AQ$1,Attendance_sorted_S!$B40:$CW40,Attendance_sorted_S!$B40:$CW40,"nn")&lt;&gt;"nn","•",""),"")</f>
        <v/>
      </c>
      <c r="AR41" s="1" t="str">
        <f ca="1">IF(($A41&lt;&gt;"")*(AR$1&lt;&gt;""),IF(_xlfn.XLOOKUP(AR$1,Attendance_sorted_S!$B40:$CW40,Attendance_sorted_S!$B40:$CW40,"nn")&lt;&gt;"nn","•",""),"")</f>
        <v/>
      </c>
      <c r="AS41" s="1" t="str">
        <f ca="1">IF(($A41&lt;&gt;"")*(AS$1&lt;&gt;""),IF(_xlfn.XLOOKUP(AS$1,Attendance_sorted_S!$B40:$CW40,Attendance_sorted_S!$B40:$CW40,"nn")&lt;&gt;"nn","•",""),"")</f>
        <v/>
      </c>
      <c r="AT41" s="1" t="str">
        <f ca="1">IF(($A41&lt;&gt;"")*(AT$1&lt;&gt;""),IF(_xlfn.XLOOKUP(AT$1,Attendance_sorted_S!$B40:$CW40,Attendance_sorted_S!$B40:$CW40,"nn")&lt;&gt;"nn","•",""),"")</f>
        <v/>
      </c>
      <c r="AU41" s="1" t="str">
        <f ca="1">IF(($A41&lt;&gt;"")*(AU$1&lt;&gt;""),IF(_xlfn.XLOOKUP(AU$1,Attendance_sorted_S!$B40:$CW40,Attendance_sorted_S!$B40:$CW40,"nn")&lt;&gt;"nn","•",""),"")</f>
        <v/>
      </c>
      <c r="AV41" s="1" t="str">
        <f ca="1">IF(($A41&lt;&gt;"")*(AV$1&lt;&gt;""),IF(_xlfn.XLOOKUP(AV$1,Attendance_sorted_S!$B40:$CW40,Attendance_sorted_S!$B40:$CW40,"nn")&lt;&gt;"nn","•",""),"")</f>
        <v/>
      </c>
      <c r="AW41" s="1" t="str">
        <f ca="1">IF(($A41&lt;&gt;"")*(AW$1&lt;&gt;""),IF(_xlfn.XLOOKUP(AW$1,Attendance_sorted_S!$B40:$CW40,Attendance_sorted_S!$B40:$CW40,"nn")&lt;&gt;"nn","•",""),"")</f>
        <v/>
      </c>
      <c r="AX41" s="1" t="str">
        <f ca="1">IF(($A41&lt;&gt;"")*(AX$1&lt;&gt;""),IF(_xlfn.XLOOKUP(AX$1,Attendance_sorted_S!$B40:$CW40,Attendance_sorted_S!$B40:$CW40,"nn")&lt;&gt;"nn","•",""),"")</f>
        <v/>
      </c>
      <c r="AY41" s="1" t="str">
        <f ca="1">IF(($A41&lt;&gt;"")*(AY$1&lt;&gt;""),IF(_xlfn.XLOOKUP(AY$1,Attendance_sorted_S!$B40:$CW40,Attendance_sorted_S!$B40:$CW40,"nn")&lt;&gt;"nn","•",""),"")</f>
        <v/>
      </c>
      <c r="AZ41" s="1" t="str">
        <f ca="1">IF(($A41&lt;&gt;"")*(AZ$1&lt;&gt;""),IF(_xlfn.XLOOKUP(AZ$1,Attendance_sorted_S!$B40:$CW40,Attendance_sorted_S!$B40:$CW40,"nn")&lt;&gt;"nn","•",""),"")</f>
        <v/>
      </c>
      <c r="BA41" s="1" t="str">
        <f ca="1">IF(($A41&lt;&gt;"")*(BA$1&lt;&gt;""),IF(_xlfn.XLOOKUP(BA$1,Attendance_sorted_S!$B40:$CW40,Attendance_sorted_S!$B40:$CW40,"nn")&lt;&gt;"nn","•",""),"")</f>
        <v/>
      </c>
      <c r="BB41" s="1" t="str">
        <f ca="1">IF(($A41&lt;&gt;"")*(BB$1&lt;&gt;""),IF(_xlfn.XLOOKUP(BB$1,Attendance_sorted_S!$B40:$CW40,Attendance_sorted_S!$B40:$CW40,"nn")&lt;&gt;"nn","•",""),"")</f>
        <v/>
      </c>
      <c r="BC41" s="1" t="str">
        <f ca="1">IF(($A41&lt;&gt;"")*(BC$1&lt;&gt;""),IF(_xlfn.XLOOKUP(BC$1,Attendance_sorted_S!$B40:$CW40,Attendance_sorted_S!$B40:$CW40,"nn")&lt;&gt;"nn","•",""),"")</f>
        <v/>
      </c>
      <c r="BD41" s="1" t="str">
        <f ca="1">IF(($A41&lt;&gt;"")*(BD$1&lt;&gt;""),IF(_xlfn.XLOOKUP(BD$1,Attendance_sorted_S!$B40:$CW40,Attendance_sorted_S!$B40:$CW40,"nn")&lt;&gt;"nn","•",""),"")</f>
        <v/>
      </c>
      <c r="BE41" s="1" t="str">
        <f ca="1">IF(($A41&lt;&gt;"")*(BE$1&lt;&gt;""),IF(_xlfn.XLOOKUP(BE$1,Attendance_sorted_S!$B40:$CW40,Attendance_sorted_S!$B40:$CW40,"nn")&lt;&gt;"nn","•",""),"")</f>
        <v/>
      </c>
      <c r="BF41" s="1" t="str">
        <f ca="1">IF(($A41&lt;&gt;"")*(BF$1&lt;&gt;""),IF(_xlfn.XLOOKUP(BF$1,Attendance_sorted_S!$B40:$CW40,Attendance_sorted_S!$B40:$CW40,"nn")&lt;&gt;"nn","•",""),"")</f>
        <v/>
      </c>
      <c r="BG41" s="1" t="str">
        <f ca="1">IF(($A41&lt;&gt;"")*(BG$1&lt;&gt;""),IF(_xlfn.XLOOKUP(BG$1,Attendance_sorted_S!$B40:$CW40,Attendance_sorted_S!$B40:$CW40,"nn")&lt;&gt;"nn","•",""),"")</f>
        <v/>
      </c>
      <c r="BH41" s="1" t="str">
        <f ca="1">IF(($A41&lt;&gt;"")*(BH$1&lt;&gt;""),IF(_xlfn.XLOOKUP(BH$1,Attendance_sorted_S!$B40:$CW40,Attendance_sorted_S!$B40:$CW40,"nn")&lt;&gt;"nn","•",""),"")</f>
        <v/>
      </c>
      <c r="BI41" s="1" t="str">
        <f ca="1">IF(($A41&lt;&gt;"")*(BI$1&lt;&gt;""),IF(_xlfn.XLOOKUP(BI$1,Attendance_sorted_S!$B40:$CW40,Attendance_sorted_S!$B40:$CW40,"nn")&lt;&gt;"nn","•",""),"")</f>
        <v/>
      </c>
      <c r="BJ41" s="1" t="str">
        <f ca="1">IF(($A41&lt;&gt;"")*(BJ$1&lt;&gt;""),IF(_xlfn.XLOOKUP(BJ$1,Attendance_sorted_S!$B40:$CW40,Attendance_sorted_S!$B40:$CW40,"nn")&lt;&gt;"nn","•",""),"")</f>
        <v/>
      </c>
      <c r="BK41" s="1" t="str">
        <f ca="1">IF(($A41&lt;&gt;"")*(BK$1&lt;&gt;""),IF(_xlfn.XLOOKUP(BK$1,Attendance_sorted_S!$B40:$CW40,Attendance_sorted_S!$B40:$CW40,"nn")&lt;&gt;"nn","•",""),"")</f>
        <v/>
      </c>
      <c r="BL41" s="1" t="str">
        <f ca="1">IF(($A41&lt;&gt;"")*(BL$1&lt;&gt;""),IF(_xlfn.XLOOKUP(BL$1,Attendance_sorted_S!$B40:$CW40,Attendance_sorted_S!$B40:$CW40,"nn")&lt;&gt;"nn","•",""),"")</f>
        <v/>
      </c>
      <c r="BM41" s="1" t="str">
        <f ca="1">IF(($A41&lt;&gt;"")*(BM$1&lt;&gt;""),IF(_xlfn.XLOOKUP(BM$1,Attendance_sorted_S!$B40:$CW40,Attendance_sorted_S!$B40:$CW40,"nn")&lt;&gt;"nn","•",""),"")</f>
        <v/>
      </c>
      <c r="BN41" s="1" t="str">
        <f ca="1">IF(($A41&lt;&gt;"")*(BN$1&lt;&gt;""),IF(_xlfn.XLOOKUP(BN$1,Attendance_sorted_S!$B40:$CW40,Attendance_sorted_S!$B40:$CW40,"nn")&lt;&gt;"nn","•",""),"")</f>
        <v/>
      </c>
      <c r="BO41" s="1" t="str">
        <f ca="1">IF(($A41&lt;&gt;"")*(BO$1&lt;&gt;""),IF(_xlfn.XLOOKUP(BO$1,Attendance_sorted_S!$B40:$CW40,Attendance_sorted_S!$B40:$CW40,"nn")&lt;&gt;"nn","•",""),"")</f>
        <v/>
      </c>
      <c r="BP41" s="1" t="str">
        <f ca="1">IF(($A41&lt;&gt;"")*(BP$1&lt;&gt;""),IF(_xlfn.XLOOKUP(BP$1,Attendance_sorted_S!$B40:$CW40,Attendance_sorted_S!$B40:$CW40,"nn")&lt;&gt;"nn","•",""),"")</f>
        <v/>
      </c>
      <c r="BQ41" s="1" t="str">
        <f ca="1">IF(($A41&lt;&gt;"")*(BQ$1&lt;&gt;""),IF(_xlfn.XLOOKUP(BQ$1,Attendance_sorted_S!$B40:$CW40,Attendance_sorted_S!$B40:$CW40,"nn")&lt;&gt;"nn","•",""),"")</f>
        <v/>
      </c>
      <c r="BR41" s="1" t="str">
        <f ca="1">IF(($A41&lt;&gt;"")*(BR$1&lt;&gt;""),IF(_xlfn.XLOOKUP(BR$1,Attendance_sorted_S!$B40:$CW40,Attendance_sorted_S!$B40:$CW40,"nn")&lt;&gt;"nn","•",""),"")</f>
        <v/>
      </c>
      <c r="BS41" s="1" t="str">
        <f ca="1">IF(($A41&lt;&gt;"")*(BS$1&lt;&gt;""),IF(_xlfn.XLOOKUP(BS$1,Attendance_sorted_S!$B40:$CW40,Attendance_sorted_S!$B40:$CW40,"nn")&lt;&gt;"nn","•",""),"")</f>
        <v/>
      </c>
      <c r="BT41" s="1" t="str">
        <f ca="1">IF(($A41&lt;&gt;"")*(BT$1&lt;&gt;""),IF(_xlfn.XLOOKUP(BT$1,Attendance_sorted_S!$B40:$CW40,Attendance_sorted_S!$B40:$CW40,"nn")&lt;&gt;"nn","•",""),"")</f>
        <v/>
      </c>
      <c r="BU41" s="1" t="str">
        <f ca="1">IF(($A41&lt;&gt;"")*(BU$1&lt;&gt;""),IF(_xlfn.XLOOKUP(BU$1,Attendance_sorted_S!$B40:$CW40,Attendance_sorted_S!$B40:$CW40,"nn")&lt;&gt;"nn","•",""),"")</f>
        <v/>
      </c>
      <c r="BV41" s="1" t="str">
        <f ca="1">IF(($A41&lt;&gt;"")*(BV$1&lt;&gt;""),IF(_xlfn.XLOOKUP(BV$1,Attendance_sorted_S!$B40:$CW40,Attendance_sorted_S!$B40:$CW40,"nn")&lt;&gt;"nn","•",""),"")</f>
        <v/>
      </c>
      <c r="BW41" s="1" t="str">
        <f ca="1">IF(($A41&lt;&gt;"")*(BW$1&lt;&gt;""),IF(_xlfn.XLOOKUP(BW$1,Attendance_sorted_S!$B40:$CW40,Attendance_sorted_S!$B40:$CW40,"nn")&lt;&gt;"nn","•",""),"")</f>
        <v/>
      </c>
      <c r="BX41" s="1" t="str">
        <f ca="1">IF(($A41&lt;&gt;"")*(BX$1&lt;&gt;""),IF(_xlfn.XLOOKUP(BX$1,Attendance_sorted_S!$B40:$CW40,Attendance_sorted_S!$B40:$CW40,"nn")&lt;&gt;"nn","•",""),"")</f>
        <v/>
      </c>
      <c r="BY41" s="1" t="str">
        <f ca="1">IF(($A41&lt;&gt;"")*(BY$1&lt;&gt;""),IF(_xlfn.XLOOKUP(BY$1,Attendance_sorted_S!$B40:$CW40,Attendance_sorted_S!$B40:$CW40,"nn")&lt;&gt;"nn","•",""),"")</f>
        <v/>
      </c>
      <c r="BZ41" s="1" t="str">
        <f ca="1">IF(($A41&lt;&gt;"")*(BZ$1&lt;&gt;""),IF(_xlfn.XLOOKUP(BZ$1,Attendance_sorted_S!$B40:$CW40,Attendance_sorted_S!$B40:$CW40,"nn")&lt;&gt;"nn","•",""),"")</f>
        <v/>
      </c>
      <c r="CA41" s="1" t="str">
        <f ca="1">IF(($A41&lt;&gt;"")*(CA$1&lt;&gt;""),IF(_xlfn.XLOOKUP(CA$1,Attendance_sorted_S!$B40:$CW40,Attendance_sorted_S!$B40:$CW40,"nn")&lt;&gt;"nn","•",""),"")</f>
        <v/>
      </c>
      <c r="CB41" s="1" t="str">
        <f ca="1">IF(($A41&lt;&gt;"")*(CB$1&lt;&gt;""),IF(_xlfn.XLOOKUP(CB$1,Attendance_sorted_S!$B40:$CW40,Attendance_sorted_S!$B40:$CW40,"nn")&lt;&gt;"nn","•",""),"")</f>
        <v/>
      </c>
      <c r="CC41" s="1" t="str">
        <f ca="1">IF(($A41&lt;&gt;"")*(CC$1&lt;&gt;""),IF(_xlfn.XLOOKUP(CC$1,Attendance_sorted_S!$B40:$CW40,Attendance_sorted_S!$B40:$CW40,"nn")&lt;&gt;"nn","•",""),"")</f>
        <v/>
      </c>
      <c r="CD41" s="1" t="str">
        <f ca="1">IF(($A41&lt;&gt;"")*(CD$1&lt;&gt;""),IF(_xlfn.XLOOKUP(CD$1,Attendance_sorted_S!$B40:$CW40,Attendance_sorted_S!$B40:$CW40,"nn")&lt;&gt;"nn","•",""),"")</f>
        <v/>
      </c>
      <c r="CE41" s="1" t="str">
        <f ca="1">IF(($A41&lt;&gt;"")*(CE$1&lt;&gt;""),IF(_xlfn.XLOOKUP(CE$1,Attendance_sorted_S!$B40:$CW40,Attendance_sorted_S!$B40:$CW40,"nn")&lt;&gt;"nn","•",""),"")</f>
        <v/>
      </c>
      <c r="CF41" s="1" t="str">
        <f ca="1">IF(($A41&lt;&gt;"")*(CF$1&lt;&gt;""),IF(_xlfn.XLOOKUP(CF$1,Attendance_sorted_S!$B40:$CW40,Attendance_sorted_S!$B40:$CW40,"nn")&lt;&gt;"nn","•",""),"")</f>
        <v/>
      </c>
      <c r="CG41" s="1" t="str">
        <f ca="1">IF(($A41&lt;&gt;"")*(CG$1&lt;&gt;""),IF(_xlfn.XLOOKUP(CG$1,Attendance_sorted_S!$B40:$CW40,Attendance_sorted_S!$B40:$CW40,"nn")&lt;&gt;"nn","•",""),"")</f>
        <v/>
      </c>
      <c r="CH41" s="1" t="str">
        <f ca="1">IF(($A41&lt;&gt;"")*(CH$1&lt;&gt;""),IF(_xlfn.XLOOKUP(CH$1,Attendance_sorted_S!$B40:$CW40,Attendance_sorted_S!$B40:$CW40,"nn")&lt;&gt;"nn","•",""),"")</f>
        <v/>
      </c>
      <c r="CI41" s="1" t="str">
        <f ca="1">IF(($A41&lt;&gt;"")*(CI$1&lt;&gt;""),IF(_xlfn.XLOOKUP(CI$1,Attendance_sorted_S!$B40:$CW40,Attendance_sorted_S!$B40:$CW40,"nn")&lt;&gt;"nn","•",""),"")</f>
        <v/>
      </c>
      <c r="CJ41" s="1" t="str">
        <f ca="1">IF(($A41&lt;&gt;"")*(CJ$1&lt;&gt;""),IF(_xlfn.XLOOKUP(CJ$1,Attendance_sorted_S!$B40:$CW40,Attendance_sorted_S!$B40:$CW40,"nn")&lt;&gt;"nn","•",""),"")</f>
        <v/>
      </c>
      <c r="CK41" s="1" t="str">
        <f ca="1">IF(($A41&lt;&gt;"")*(CK$1&lt;&gt;""),IF(_xlfn.XLOOKUP(CK$1,Attendance_sorted_S!$B40:$CW40,Attendance_sorted_S!$B40:$CW40,"nn")&lt;&gt;"nn","•",""),"")</f>
        <v/>
      </c>
      <c r="CL41" s="1" t="str">
        <f ca="1">IF(($A41&lt;&gt;"")*(CL$1&lt;&gt;""),IF(_xlfn.XLOOKUP(CL$1,Attendance_sorted_S!$B40:$CW40,Attendance_sorted_S!$B40:$CW40,"nn")&lt;&gt;"nn","•",""),"")</f>
        <v/>
      </c>
      <c r="CM41" s="1" t="str">
        <f ca="1">IF(($A41&lt;&gt;"")*(CM$1&lt;&gt;""),IF(_xlfn.XLOOKUP(CM$1,Attendance_sorted_S!$B40:$CW40,Attendance_sorted_S!$B40:$CW40,"nn")&lt;&gt;"nn","•",""),"")</f>
        <v/>
      </c>
      <c r="CN41" s="1" t="str">
        <f ca="1">IF(($A41&lt;&gt;"")*(CN$1&lt;&gt;""),IF(_xlfn.XLOOKUP(CN$1,Attendance_sorted_S!$B40:$CW40,Attendance_sorted_S!$B40:$CW40,"nn")&lt;&gt;"nn","•",""),"")</f>
        <v/>
      </c>
      <c r="CO41" s="1" t="str">
        <f ca="1">IF(($A41&lt;&gt;"")*(CO$1&lt;&gt;""),IF(_xlfn.XLOOKUP(CO$1,Attendance_sorted_S!$B40:$CW40,Attendance_sorted_S!$B40:$CW40,"nn")&lt;&gt;"nn","•",""),"")</f>
        <v/>
      </c>
      <c r="CP41" s="1" t="str">
        <f ca="1">IF(($A41&lt;&gt;"")*(CP$1&lt;&gt;""),IF(_xlfn.XLOOKUP(CP$1,Attendance_sorted_S!$B40:$CW40,Attendance_sorted_S!$B40:$CW40,"nn")&lt;&gt;"nn","•",""),"")</f>
        <v/>
      </c>
      <c r="CQ41" s="1" t="str">
        <f ca="1">IF(($A41&lt;&gt;"")*(CQ$1&lt;&gt;""),IF(_xlfn.XLOOKUP(CQ$1,Attendance_sorted_S!$B40:$CW40,Attendance_sorted_S!$B40:$CW40,"nn")&lt;&gt;"nn","•",""),"")</f>
        <v/>
      </c>
      <c r="CR41" s="1" t="str">
        <f ca="1">IF(($A41&lt;&gt;"")*(CR$1&lt;&gt;""),IF(_xlfn.XLOOKUP(CR$1,Attendance_sorted_S!$B40:$CW40,Attendance_sorted_S!$B40:$CW40,"nn")&lt;&gt;"nn","•",""),"")</f>
        <v/>
      </c>
      <c r="CS41" s="1" t="str">
        <f ca="1">IF(($A41&lt;&gt;"")*(CS$1&lt;&gt;""),IF(_xlfn.XLOOKUP(CS$1,Attendance_sorted_S!$B40:$CW40,Attendance_sorted_S!$B40:$CW40,"nn")&lt;&gt;"nn","•",""),"")</f>
        <v/>
      </c>
      <c r="CT41" s="1" t="str">
        <f ca="1">IF(($A41&lt;&gt;"")*(CT$1&lt;&gt;""),IF(_xlfn.XLOOKUP(CT$1,Attendance_sorted_S!$B40:$CW40,Attendance_sorted_S!$B40:$CW40,"nn")&lt;&gt;"nn","•",""),"")</f>
        <v/>
      </c>
      <c r="CU41" s="1" t="str">
        <f ca="1">IF(($A41&lt;&gt;"")*(CU$1&lt;&gt;""),IF(_xlfn.XLOOKUP(CU$1,Attendance_sorted_S!$B40:$CW40,Attendance_sorted_S!$B40:$CW40,"nn")&lt;&gt;"nn","•",""),"")</f>
        <v/>
      </c>
      <c r="CV41" s="1" t="str">
        <f ca="1">IF(($A41&lt;&gt;"")*(CV$1&lt;&gt;""),IF(_xlfn.XLOOKUP(CV$1,Attendance_sorted_S!$B40:$CW40,Attendance_sorted_S!$B40:$CW40,"nn")&lt;&gt;"nn","•",""),"")</f>
        <v/>
      </c>
      <c r="CW41" s="1" t="str">
        <f ca="1">IF(($A41&lt;&gt;"")*(CW$1&lt;&gt;""),IF(_xlfn.XLOOKUP(CW$1,Attendance_sorted_S!$B40:$CW40,Attendance_sorted_S!$B40:$CW40,"nn")&lt;&gt;"nn","•",""),"")</f>
        <v/>
      </c>
    </row>
    <row r="42" spans="1:101">
      <c r="A42" s="1"/>
      <c r="B42" s="1" t="str">
        <f ca="1">IF(($A42&lt;&gt;"")*(B$1&lt;&gt;""),IF(_xlfn.XLOOKUP(B$1,Attendance_sorted_S!$B41:$CW41,Attendance_sorted_S!$B41:$CW41,"nn")&lt;&gt;"nn","•",""),"")</f>
        <v/>
      </c>
      <c r="C42" s="1" t="str">
        <f ca="1">IF(($A42&lt;&gt;"")*(C$1&lt;&gt;""),IF(_xlfn.XLOOKUP(C$1,Attendance_sorted_S!$B41:$CW41,Attendance_sorted_S!$B41:$CW41,"nn")&lt;&gt;"nn","•",""),"")</f>
        <v/>
      </c>
      <c r="D42" s="1" t="str">
        <f ca="1">IF(($A42&lt;&gt;"")*(D$1&lt;&gt;""),IF(_xlfn.XLOOKUP(D$1,Attendance_sorted_S!$B41:$CW41,Attendance_sorted_S!$B41:$CW41,"nn")&lt;&gt;"nn","•",""),"")</f>
        <v/>
      </c>
      <c r="E42" s="1" t="str">
        <f ca="1">IF(($A42&lt;&gt;"")*(E$1&lt;&gt;""),IF(_xlfn.XLOOKUP(E$1,Attendance_sorted_S!$B41:$CW41,Attendance_sorted_S!$B41:$CW41,"nn")&lt;&gt;"nn","•",""),"")</f>
        <v/>
      </c>
      <c r="F42" s="1" t="str">
        <f ca="1">IF(($A42&lt;&gt;"")*(F$1&lt;&gt;""),IF(_xlfn.XLOOKUP(F$1,Attendance_sorted_S!$B41:$CW41,Attendance_sorted_S!$B41:$CW41,"nn")&lt;&gt;"nn","•",""),"")</f>
        <v/>
      </c>
      <c r="G42" s="1" t="str">
        <f ca="1">IF(($A42&lt;&gt;"")*(G$1&lt;&gt;""),IF(_xlfn.XLOOKUP(G$1,Attendance_sorted_S!$B41:$CW41,Attendance_sorted_S!$B41:$CW41,"nn")&lt;&gt;"nn","•",""),"")</f>
        <v/>
      </c>
      <c r="H42" s="1" t="str">
        <f ca="1">IF(($A42&lt;&gt;"")*(H$1&lt;&gt;""),IF(_xlfn.XLOOKUP(H$1,Attendance_sorted_S!$B41:$CW41,Attendance_sorted_S!$B41:$CW41,"nn")&lt;&gt;"nn","•",""),"")</f>
        <v/>
      </c>
      <c r="I42" s="1" t="str">
        <f ca="1">IF(($A42&lt;&gt;"")*(I$1&lt;&gt;""),IF(_xlfn.XLOOKUP(I$1,Attendance_sorted_S!$B41:$CW41,Attendance_sorted_S!$B41:$CW41,"nn")&lt;&gt;"nn","•",""),"")</f>
        <v/>
      </c>
      <c r="J42" s="1" t="str">
        <f ca="1">IF(($A42&lt;&gt;"")*(J$1&lt;&gt;""),IF(_xlfn.XLOOKUP(J$1,Attendance_sorted_S!$B41:$CW41,Attendance_sorted_S!$B41:$CW41,"nn")&lt;&gt;"nn","•",""),"")</f>
        <v/>
      </c>
      <c r="K42" s="1" t="str">
        <f ca="1">IF(($A42&lt;&gt;"")*(K$1&lt;&gt;""),IF(_xlfn.XLOOKUP(K$1,Attendance_sorted_S!$B41:$CW41,Attendance_sorted_S!$B41:$CW41,"nn")&lt;&gt;"nn","•",""),"")</f>
        <v/>
      </c>
      <c r="L42" s="1" t="str">
        <f ca="1">IF(($A42&lt;&gt;"")*(L$1&lt;&gt;""),IF(_xlfn.XLOOKUP(L$1,Attendance_sorted_S!$B41:$CW41,Attendance_sorted_S!$B41:$CW41,"nn")&lt;&gt;"nn","•",""),"")</f>
        <v/>
      </c>
      <c r="M42" s="1" t="str">
        <f ca="1">IF(($A42&lt;&gt;"")*(M$1&lt;&gt;""),IF(_xlfn.XLOOKUP(M$1,Attendance_sorted_S!$B41:$CW41,Attendance_sorted_S!$B41:$CW41,"nn")&lt;&gt;"nn","•",""),"")</f>
        <v/>
      </c>
      <c r="N42" s="1" t="str">
        <f ca="1">IF(($A42&lt;&gt;"")*(N$1&lt;&gt;""),IF(_xlfn.XLOOKUP(N$1,Attendance_sorted_S!$B41:$CW41,Attendance_sorted_S!$B41:$CW41,"nn")&lt;&gt;"nn","•",""),"")</f>
        <v/>
      </c>
      <c r="O42" s="1" t="str">
        <f ca="1">IF(($A42&lt;&gt;"")*(O$1&lt;&gt;""),IF(_xlfn.XLOOKUP(O$1,Attendance_sorted_S!$B41:$CW41,Attendance_sorted_S!$B41:$CW41,"nn")&lt;&gt;"nn","•",""),"")</f>
        <v/>
      </c>
      <c r="P42" s="1" t="str">
        <f ca="1">IF(($A42&lt;&gt;"")*(P$1&lt;&gt;""),IF(_xlfn.XLOOKUP(P$1,Attendance_sorted_S!$B41:$CW41,Attendance_sorted_S!$B41:$CW41,"nn")&lt;&gt;"nn","•",""),"")</f>
        <v/>
      </c>
      <c r="Q42" s="1" t="str">
        <f ca="1">IF(($A42&lt;&gt;"")*(Q$1&lt;&gt;""),IF(_xlfn.XLOOKUP(Q$1,Attendance_sorted_S!$B41:$CW41,Attendance_sorted_S!$B41:$CW41,"nn")&lt;&gt;"nn","•",""),"")</f>
        <v/>
      </c>
      <c r="R42" s="1" t="str">
        <f ca="1">IF(($A42&lt;&gt;"")*(R$1&lt;&gt;""),IF(_xlfn.XLOOKUP(R$1,Attendance_sorted_S!$B41:$CW41,Attendance_sorted_S!$B41:$CW41,"nn")&lt;&gt;"nn","•",""),"")</f>
        <v/>
      </c>
      <c r="S42" s="1" t="str">
        <f ca="1">IF(($A42&lt;&gt;"")*(S$1&lt;&gt;""),IF(_xlfn.XLOOKUP(S$1,Attendance_sorted_S!$B41:$CW41,Attendance_sorted_S!$B41:$CW41,"nn")&lt;&gt;"nn","•",""),"")</f>
        <v/>
      </c>
      <c r="T42" s="1" t="str">
        <f ca="1">IF(($A42&lt;&gt;"")*(T$1&lt;&gt;""),IF(_xlfn.XLOOKUP(T$1,Attendance_sorted_S!$B41:$CW41,Attendance_sorted_S!$B41:$CW41,"nn")&lt;&gt;"nn","•",""),"")</f>
        <v/>
      </c>
      <c r="U42" s="1" t="str">
        <f ca="1">IF(($A42&lt;&gt;"")*(U$1&lt;&gt;""),IF(_xlfn.XLOOKUP(U$1,Attendance_sorted_S!$B41:$CW41,Attendance_sorted_S!$B41:$CW41,"nn")&lt;&gt;"nn","•",""),"")</f>
        <v/>
      </c>
      <c r="V42" s="1" t="str">
        <f ca="1">IF(($A42&lt;&gt;"")*(V$1&lt;&gt;""),IF(_xlfn.XLOOKUP(V$1,Attendance_sorted_S!$B41:$CW41,Attendance_sorted_S!$B41:$CW41,"nn")&lt;&gt;"nn","•",""),"")</f>
        <v/>
      </c>
      <c r="W42" s="1" t="str">
        <f ca="1">IF(($A42&lt;&gt;"")*(W$1&lt;&gt;""),IF(_xlfn.XLOOKUP(W$1,Attendance_sorted_S!$B41:$CW41,Attendance_sorted_S!$B41:$CW41,"nn")&lt;&gt;"nn","•",""),"")</f>
        <v/>
      </c>
      <c r="X42" s="1" t="str">
        <f ca="1">IF(($A42&lt;&gt;"")*(X$1&lt;&gt;""),IF(_xlfn.XLOOKUP(X$1,Attendance_sorted_S!$B41:$CW41,Attendance_sorted_S!$B41:$CW41,"nn")&lt;&gt;"nn","•",""),"")</f>
        <v/>
      </c>
      <c r="Y42" s="1" t="str">
        <f ca="1">IF(($A42&lt;&gt;"")*(Y$1&lt;&gt;""),IF(_xlfn.XLOOKUP(Y$1,Attendance_sorted_S!$B41:$CW41,Attendance_sorted_S!$B41:$CW41,"nn")&lt;&gt;"nn","•",""),"")</f>
        <v/>
      </c>
      <c r="Z42" s="1" t="str">
        <f ca="1">IF(($A42&lt;&gt;"")*(Z$1&lt;&gt;""),IF(_xlfn.XLOOKUP(Z$1,Attendance_sorted_S!$B41:$CW41,Attendance_sorted_S!$B41:$CW41,"nn")&lt;&gt;"nn","•",""),"")</f>
        <v/>
      </c>
      <c r="AA42" s="1" t="str">
        <f ca="1">IF(($A42&lt;&gt;"")*(AA$1&lt;&gt;""),IF(_xlfn.XLOOKUP(AA$1,Attendance_sorted_S!$B41:$CW41,Attendance_sorted_S!$B41:$CW41,"nn")&lt;&gt;"nn","•",""),"")</f>
        <v/>
      </c>
      <c r="AB42" s="1" t="str">
        <f ca="1">IF(($A42&lt;&gt;"")*(AB$1&lt;&gt;""),IF(_xlfn.XLOOKUP(AB$1,Attendance_sorted_S!$B41:$CW41,Attendance_sorted_S!$B41:$CW41,"nn")&lt;&gt;"nn","•",""),"")</f>
        <v/>
      </c>
      <c r="AC42" s="1" t="str">
        <f ca="1">IF(($A42&lt;&gt;"")*(AC$1&lt;&gt;""),IF(_xlfn.XLOOKUP(AC$1,Attendance_sorted_S!$B41:$CW41,Attendance_sorted_S!$B41:$CW41,"nn")&lt;&gt;"nn","•",""),"")</f>
        <v/>
      </c>
      <c r="AD42" s="1" t="str">
        <f ca="1">IF(($A42&lt;&gt;"")*(AD$1&lt;&gt;""),IF(_xlfn.XLOOKUP(AD$1,Attendance_sorted_S!$B41:$CW41,Attendance_sorted_S!$B41:$CW41,"nn")&lt;&gt;"nn","•",""),"")</f>
        <v/>
      </c>
      <c r="AE42" s="1" t="str">
        <f ca="1">IF(($A42&lt;&gt;"")*(AE$1&lt;&gt;""),IF(_xlfn.XLOOKUP(AE$1,Attendance_sorted_S!$B41:$CW41,Attendance_sorted_S!$B41:$CW41,"nn")&lt;&gt;"nn","•",""),"")</f>
        <v/>
      </c>
      <c r="AF42" s="1" t="str">
        <f ca="1">IF(($A42&lt;&gt;"")*(AF$1&lt;&gt;""),IF(_xlfn.XLOOKUP(AF$1,Attendance_sorted_S!$B41:$CW41,Attendance_sorted_S!$B41:$CW41,"nn")&lt;&gt;"nn","•",""),"")</f>
        <v/>
      </c>
      <c r="AG42" s="1" t="str">
        <f ca="1">IF(($A42&lt;&gt;"")*(AG$1&lt;&gt;""),IF(_xlfn.XLOOKUP(AG$1,Attendance_sorted_S!$B41:$CW41,Attendance_sorted_S!$B41:$CW41,"nn")&lt;&gt;"nn","•",""),"")</f>
        <v/>
      </c>
      <c r="AH42" s="1" t="str">
        <f ca="1">IF(($A42&lt;&gt;"")*(AH$1&lt;&gt;""),IF(_xlfn.XLOOKUP(AH$1,Attendance_sorted_S!$B41:$CW41,Attendance_sorted_S!$B41:$CW41,"nn")&lt;&gt;"nn","•",""),"")</f>
        <v/>
      </c>
      <c r="AI42" s="1" t="str">
        <f ca="1">IF(($A42&lt;&gt;"")*(AI$1&lt;&gt;""),IF(_xlfn.XLOOKUP(AI$1,Attendance_sorted_S!$B41:$CW41,Attendance_sorted_S!$B41:$CW41,"nn")&lt;&gt;"nn","•",""),"")</f>
        <v/>
      </c>
      <c r="AJ42" s="1" t="str">
        <f ca="1">IF(($A42&lt;&gt;"")*(AJ$1&lt;&gt;""),IF(_xlfn.XLOOKUP(AJ$1,Attendance_sorted_S!$B41:$CW41,Attendance_sorted_S!$B41:$CW41,"nn")&lt;&gt;"nn","•",""),"")</f>
        <v/>
      </c>
      <c r="AK42" s="1" t="str">
        <f ca="1">IF(($A42&lt;&gt;"")*(AK$1&lt;&gt;""),IF(_xlfn.XLOOKUP(AK$1,Attendance_sorted_S!$B41:$CW41,Attendance_sorted_S!$B41:$CW41,"nn")&lt;&gt;"nn","•",""),"")</f>
        <v/>
      </c>
      <c r="AL42" s="1" t="str">
        <f ca="1">IF(($A42&lt;&gt;"")*(AL$1&lt;&gt;""),IF(_xlfn.XLOOKUP(AL$1,Attendance_sorted_S!$B41:$CW41,Attendance_sorted_S!$B41:$CW41,"nn")&lt;&gt;"nn","•",""),"")</f>
        <v/>
      </c>
      <c r="AM42" s="1" t="str">
        <f ca="1">IF(($A42&lt;&gt;"")*(AM$1&lt;&gt;""),IF(_xlfn.XLOOKUP(AM$1,Attendance_sorted_S!$B41:$CW41,Attendance_sorted_S!$B41:$CW41,"nn")&lt;&gt;"nn","•",""),"")</f>
        <v/>
      </c>
      <c r="AN42" s="1" t="str">
        <f ca="1">IF(($A42&lt;&gt;"")*(AN$1&lt;&gt;""),IF(_xlfn.XLOOKUP(AN$1,Attendance_sorted_S!$B41:$CW41,Attendance_sorted_S!$B41:$CW41,"nn")&lt;&gt;"nn","•",""),"")</f>
        <v/>
      </c>
      <c r="AO42" s="1" t="str">
        <f ca="1">IF(($A42&lt;&gt;"")*(AO$1&lt;&gt;""),IF(_xlfn.XLOOKUP(AO$1,Attendance_sorted_S!$B41:$CW41,Attendance_sorted_S!$B41:$CW41,"nn")&lt;&gt;"nn","•",""),"")</f>
        <v/>
      </c>
      <c r="AP42" s="1" t="str">
        <f ca="1">IF(($A42&lt;&gt;"")*(AP$1&lt;&gt;""),IF(_xlfn.XLOOKUP(AP$1,Attendance_sorted_S!$B41:$CW41,Attendance_sorted_S!$B41:$CW41,"nn")&lt;&gt;"nn","•",""),"")</f>
        <v/>
      </c>
      <c r="AQ42" s="1" t="str">
        <f ca="1">IF(($A42&lt;&gt;"")*(AQ$1&lt;&gt;""),IF(_xlfn.XLOOKUP(AQ$1,Attendance_sorted_S!$B41:$CW41,Attendance_sorted_S!$B41:$CW41,"nn")&lt;&gt;"nn","•",""),"")</f>
        <v/>
      </c>
      <c r="AR42" s="1" t="str">
        <f ca="1">IF(($A42&lt;&gt;"")*(AR$1&lt;&gt;""),IF(_xlfn.XLOOKUP(AR$1,Attendance_sorted_S!$B41:$CW41,Attendance_sorted_S!$B41:$CW41,"nn")&lt;&gt;"nn","•",""),"")</f>
        <v/>
      </c>
      <c r="AS42" s="1" t="str">
        <f ca="1">IF(($A42&lt;&gt;"")*(AS$1&lt;&gt;""),IF(_xlfn.XLOOKUP(AS$1,Attendance_sorted_S!$B41:$CW41,Attendance_sorted_S!$B41:$CW41,"nn")&lt;&gt;"nn","•",""),"")</f>
        <v/>
      </c>
      <c r="AT42" s="1" t="str">
        <f ca="1">IF(($A42&lt;&gt;"")*(AT$1&lt;&gt;""),IF(_xlfn.XLOOKUP(AT$1,Attendance_sorted_S!$B41:$CW41,Attendance_sorted_S!$B41:$CW41,"nn")&lt;&gt;"nn","•",""),"")</f>
        <v/>
      </c>
      <c r="AU42" s="1" t="str">
        <f ca="1">IF(($A42&lt;&gt;"")*(AU$1&lt;&gt;""),IF(_xlfn.XLOOKUP(AU$1,Attendance_sorted_S!$B41:$CW41,Attendance_sorted_S!$B41:$CW41,"nn")&lt;&gt;"nn","•",""),"")</f>
        <v/>
      </c>
      <c r="AV42" s="1" t="str">
        <f ca="1">IF(($A42&lt;&gt;"")*(AV$1&lt;&gt;""),IF(_xlfn.XLOOKUP(AV$1,Attendance_sorted_S!$B41:$CW41,Attendance_sorted_S!$B41:$CW41,"nn")&lt;&gt;"nn","•",""),"")</f>
        <v/>
      </c>
      <c r="AW42" s="1" t="str">
        <f ca="1">IF(($A42&lt;&gt;"")*(AW$1&lt;&gt;""),IF(_xlfn.XLOOKUP(AW$1,Attendance_sorted_S!$B41:$CW41,Attendance_sorted_S!$B41:$CW41,"nn")&lt;&gt;"nn","•",""),"")</f>
        <v/>
      </c>
      <c r="AX42" s="1" t="str">
        <f ca="1">IF(($A42&lt;&gt;"")*(AX$1&lt;&gt;""),IF(_xlfn.XLOOKUP(AX$1,Attendance_sorted_S!$B41:$CW41,Attendance_sorted_S!$B41:$CW41,"nn")&lt;&gt;"nn","•",""),"")</f>
        <v/>
      </c>
      <c r="AY42" s="1" t="str">
        <f ca="1">IF(($A42&lt;&gt;"")*(AY$1&lt;&gt;""),IF(_xlfn.XLOOKUP(AY$1,Attendance_sorted_S!$B41:$CW41,Attendance_sorted_S!$B41:$CW41,"nn")&lt;&gt;"nn","•",""),"")</f>
        <v/>
      </c>
      <c r="AZ42" s="1" t="str">
        <f ca="1">IF(($A42&lt;&gt;"")*(AZ$1&lt;&gt;""),IF(_xlfn.XLOOKUP(AZ$1,Attendance_sorted_S!$B41:$CW41,Attendance_sorted_S!$B41:$CW41,"nn")&lt;&gt;"nn","•",""),"")</f>
        <v/>
      </c>
      <c r="BA42" s="1" t="str">
        <f ca="1">IF(($A42&lt;&gt;"")*(BA$1&lt;&gt;""),IF(_xlfn.XLOOKUP(BA$1,Attendance_sorted_S!$B41:$CW41,Attendance_sorted_S!$B41:$CW41,"nn")&lt;&gt;"nn","•",""),"")</f>
        <v/>
      </c>
      <c r="BB42" s="1" t="str">
        <f ca="1">IF(($A42&lt;&gt;"")*(BB$1&lt;&gt;""),IF(_xlfn.XLOOKUP(BB$1,Attendance_sorted_S!$B41:$CW41,Attendance_sorted_S!$B41:$CW41,"nn")&lt;&gt;"nn","•",""),"")</f>
        <v/>
      </c>
      <c r="BC42" s="1" t="str">
        <f ca="1">IF(($A42&lt;&gt;"")*(BC$1&lt;&gt;""),IF(_xlfn.XLOOKUP(BC$1,Attendance_sorted_S!$B41:$CW41,Attendance_sorted_S!$B41:$CW41,"nn")&lt;&gt;"nn","•",""),"")</f>
        <v/>
      </c>
      <c r="BD42" s="1" t="str">
        <f ca="1">IF(($A42&lt;&gt;"")*(BD$1&lt;&gt;""),IF(_xlfn.XLOOKUP(BD$1,Attendance_sorted_S!$B41:$CW41,Attendance_sorted_S!$B41:$CW41,"nn")&lt;&gt;"nn","•",""),"")</f>
        <v/>
      </c>
      <c r="BE42" s="1" t="str">
        <f ca="1">IF(($A42&lt;&gt;"")*(BE$1&lt;&gt;""),IF(_xlfn.XLOOKUP(BE$1,Attendance_sorted_S!$B41:$CW41,Attendance_sorted_S!$B41:$CW41,"nn")&lt;&gt;"nn","•",""),"")</f>
        <v/>
      </c>
      <c r="BF42" s="1" t="str">
        <f ca="1">IF(($A42&lt;&gt;"")*(BF$1&lt;&gt;""),IF(_xlfn.XLOOKUP(BF$1,Attendance_sorted_S!$B41:$CW41,Attendance_sorted_S!$B41:$CW41,"nn")&lt;&gt;"nn","•",""),"")</f>
        <v/>
      </c>
      <c r="BG42" s="1" t="str">
        <f ca="1">IF(($A42&lt;&gt;"")*(BG$1&lt;&gt;""),IF(_xlfn.XLOOKUP(BG$1,Attendance_sorted_S!$B41:$CW41,Attendance_sorted_S!$B41:$CW41,"nn")&lt;&gt;"nn","•",""),"")</f>
        <v/>
      </c>
      <c r="BH42" s="1" t="str">
        <f ca="1">IF(($A42&lt;&gt;"")*(BH$1&lt;&gt;""),IF(_xlfn.XLOOKUP(BH$1,Attendance_sorted_S!$B41:$CW41,Attendance_sorted_S!$B41:$CW41,"nn")&lt;&gt;"nn","•",""),"")</f>
        <v/>
      </c>
      <c r="BI42" s="1" t="str">
        <f ca="1">IF(($A42&lt;&gt;"")*(BI$1&lt;&gt;""),IF(_xlfn.XLOOKUP(BI$1,Attendance_sorted_S!$B41:$CW41,Attendance_sorted_S!$B41:$CW41,"nn")&lt;&gt;"nn","•",""),"")</f>
        <v/>
      </c>
      <c r="BJ42" s="1" t="str">
        <f ca="1">IF(($A42&lt;&gt;"")*(BJ$1&lt;&gt;""),IF(_xlfn.XLOOKUP(BJ$1,Attendance_sorted_S!$B41:$CW41,Attendance_sorted_S!$B41:$CW41,"nn")&lt;&gt;"nn","•",""),"")</f>
        <v/>
      </c>
      <c r="BK42" s="1" t="str">
        <f ca="1">IF(($A42&lt;&gt;"")*(BK$1&lt;&gt;""),IF(_xlfn.XLOOKUP(BK$1,Attendance_sorted_S!$B41:$CW41,Attendance_sorted_S!$B41:$CW41,"nn")&lt;&gt;"nn","•",""),"")</f>
        <v/>
      </c>
      <c r="BL42" s="1" t="str">
        <f ca="1">IF(($A42&lt;&gt;"")*(BL$1&lt;&gt;""),IF(_xlfn.XLOOKUP(BL$1,Attendance_sorted_S!$B41:$CW41,Attendance_sorted_S!$B41:$CW41,"nn")&lt;&gt;"nn","•",""),"")</f>
        <v/>
      </c>
      <c r="BM42" s="1" t="str">
        <f ca="1">IF(($A42&lt;&gt;"")*(BM$1&lt;&gt;""),IF(_xlfn.XLOOKUP(BM$1,Attendance_sorted_S!$B41:$CW41,Attendance_sorted_S!$B41:$CW41,"nn")&lt;&gt;"nn","•",""),"")</f>
        <v/>
      </c>
      <c r="BN42" s="1" t="str">
        <f ca="1">IF(($A42&lt;&gt;"")*(BN$1&lt;&gt;""),IF(_xlfn.XLOOKUP(BN$1,Attendance_sorted_S!$B41:$CW41,Attendance_sorted_S!$B41:$CW41,"nn")&lt;&gt;"nn","•",""),"")</f>
        <v/>
      </c>
      <c r="BO42" s="1" t="str">
        <f ca="1">IF(($A42&lt;&gt;"")*(BO$1&lt;&gt;""),IF(_xlfn.XLOOKUP(BO$1,Attendance_sorted_S!$B41:$CW41,Attendance_sorted_S!$B41:$CW41,"nn")&lt;&gt;"nn","•",""),"")</f>
        <v/>
      </c>
      <c r="BP42" s="1" t="str">
        <f ca="1">IF(($A42&lt;&gt;"")*(BP$1&lt;&gt;""),IF(_xlfn.XLOOKUP(BP$1,Attendance_sorted_S!$B41:$CW41,Attendance_sorted_S!$B41:$CW41,"nn")&lt;&gt;"nn","•",""),"")</f>
        <v/>
      </c>
      <c r="BQ42" s="1" t="str">
        <f ca="1">IF(($A42&lt;&gt;"")*(BQ$1&lt;&gt;""),IF(_xlfn.XLOOKUP(BQ$1,Attendance_sorted_S!$B41:$CW41,Attendance_sorted_S!$B41:$CW41,"nn")&lt;&gt;"nn","•",""),"")</f>
        <v/>
      </c>
      <c r="BR42" s="1" t="str">
        <f ca="1">IF(($A42&lt;&gt;"")*(BR$1&lt;&gt;""),IF(_xlfn.XLOOKUP(BR$1,Attendance_sorted_S!$B41:$CW41,Attendance_sorted_S!$B41:$CW41,"nn")&lt;&gt;"nn","•",""),"")</f>
        <v/>
      </c>
      <c r="BS42" s="1" t="str">
        <f ca="1">IF(($A42&lt;&gt;"")*(BS$1&lt;&gt;""),IF(_xlfn.XLOOKUP(BS$1,Attendance_sorted_S!$B41:$CW41,Attendance_sorted_S!$B41:$CW41,"nn")&lt;&gt;"nn","•",""),"")</f>
        <v/>
      </c>
      <c r="BT42" s="1" t="str">
        <f ca="1">IF(($A42&lt;&gt;"")*(BT$1&lt;&gt;""),IF(_xlfn.XLOOKUP(BT$1,Attendance_sorted_S!$B41:$CW41,Attendance_sorted_S!$B41:$CW41,"nn")&lt;&gt;"nn","•",""),"")</f>
        <v/>
      </c>
      <c r="BU42" s="1" t="str">
        <f ca="1">IF(($A42&lt;&gt;"")*(BU$1&lt;&gt;""),IF(_xlfn.XLOOKUP(BU$1,Attendance_sorted_S!$B41:$CW41,Attendance_sorted_S!$B41:$CW41,"nn")&lt;&gt;"nn","•",""),"")</f>
        <v/>
      </c>
      <c r="BV42" s="1" t="str">
        <f ca="1">IF(($A42&lt;&gt;"")*(BV$1&lt;&gt;""),IF(_xlfn.XLOOKUP(BV$1,Attendance_sorted_S!$B41:$CW41,Attendance_sorted_S!$B41:$CW41,"nn")&lt;&gt;"nn","•",""),"")</f>
        <v/>
      </c>
      <c r="BW42" s="1" t="str">
        <f ca="1">IF(($A42&lt;&gt;"")*(BW$1&lt;&gt;""),IF(_xlfn.XLOOKUP(BW$1,Attendance_sorted_S!$B41:$CW41,Attendance_sorted_S!$B41:$CW41,"nn")&lt;&gt;"nn","•",""),"")</f>
        <v/>
      </c>
      <c r="BX42" s="1" t="str">
        <f ca="1">IF(($A42&lt;&gt;"")*(BX$1&lt;&gt;""),IF(_xlfn.XLOOKUP(BX$1,Attendance_sorted_S!$B41:$CW41,Attendance_sorted_S!$B41:$CW41,"nn")&lt;&gt;"nn","•",""),"")</f>
        <v/>
      </c>
      <c r="BY42" s="1" t="str">
        <f ca="1">IF(($A42&lt;&gt;"")*(BY$1&lt;&gt;""),IF(_xlfn.XLOOKUP(BY$1,Attendance_sorted_S!$B41:$CW41,Attendance_sorted_S!$B41:$CW41,"nn")&lt;&gt;"nn","•",""),"")</f>
        <v/>
      </c>
      <c r="BZ42" s="1" t="str">
        <f ca="1">IF(($A42&lt;&gt;"")*(BZ$1&lt;&gt;""),IF(_xlfn.XLOOKUP(BZ$1,Attendance_sorted_S!$B41:$CW41,Attendance_sorted_S!$B41:$CW41,"nn")&lt;&gt;"nn","•",""),"")</f>
        <v/>
      </c>
      <c r="CA42" s="1" t="str">
        <f ca="1">IF(($A42&lt;&gt;"")*(CA$1&lt;&gt;""),IF(_xlfn.XLOOKUP(CA$1,Attendance_sorted_S!$B41:$CW41,Attendance_sorted_S!$B41:$CW41,"nn")&lt;&gt;"nn","•",""),"")</f>
        <v/>
      </c>
      <c r="CB42" s="1" t="str">
        <f ca="1">IF(($A42&lt;&gt;"")*(CB$1&lt;&gt;""),IF(_xlfn.XLOOKUP(CB$1,Attendance_sorted_S!$B41:$CW41,Attendance_sorted_S!$B41:$CW41,"nn")&lt;&gt;"nn","•",""),"")</f>
        <v/>
      </c>
      <c r="CC42" s="1" t="str">
        <f ca="1">IF(($A42&lt;&gt;"")*(CC$1&lt;&gt;""),IF(_xlfn.XLOOKUP(CC$1,Attendance_sorted_S!$B41:$CW41,Attendance_sorted_S!$B41:$CW41,"nn")&lt;&gt;"nn","•",""),"")</f>
        <v/>
      </c>
      <c r="CD42" s="1" t="str">
        <f ca="1">IF(($A42&lt;&gt;"")*(CD$1&lt;&gt;""),IF(_xlfn.XLOOKUP(CD$1,Attendance_sorted_S!$B41:$CW41,Attendance_sorted_S!$B41:$CW41,"nn")&lt;&gt;"nn","•",""),"")</f>
        <v/>
      </c>
      <c r="CE42" s="1" t="str">
        <f ca="1">IF(($A42&lt;&gt;"")*(CE$1&lt;&gt;""),IF(_xlfn.XLOOKUP(CE$1,Attendance_sorted_S!$B41:$CW41,Attendance_sorted_S!$B41:$CW41,"nn")&lt;&gt;"nn","•",""),"")</f>
        <v/>
      </c>
      <c r="CF42" s="1" t="str">
        <f ca="1">IF(($A42&lt;&gt;"")*(CF$1&lt;&gt;""),IF(_xlfn.XLOOKUP(CF$1,Attendance_sorted_S!$B41:$CW41,Attendance_sorted_S!$B41:$CW41,"nn")&lt;&gt;"nn","•",""),"")</f>
        <v/>
      </c>
      <c r="CG42" s="1" t="str">
        <f ca="1">IF(($A42&lt;&gt;"")*(CG$1&lt;&gt;""),IF(_xlfn.XLOOKUP(CG$1,Attendance_sorted_S!$B41:$CW41,Attendance_sorted_S!$B41:$CW41,"nn")&lt;&gt;"nn","•",""),"")</f>
        <v/>
      </c>
      <c r="CH42" s="1" t="str">
        <f ca="1">IF(($A42&lt;&gt;"")*(CH$1&lt;&gt;""),IF(_xlfn.XLOOKUP(CH$1,Attendance_sorted_S!$B41:$CW41,Attendance_sorted_S!$B41:$CW41,"nn")&lt;&gt;"nn","•",""),"")</f>
        <v/>
      </c>
      <c r="CI42" s="1" t="str">
        <f ca="1">IF(($A42&lt;&gt;"")*(CI$1&lt;&gt;""),IF(_xlfn.XLOOKUP(CI$1,Attendance_sorted_S!$B41:$CW41,Attendance_sorted_S!$B41:$CW41,"nn")&lt;&gt;"nn","•",""),"")</f>
        <v/>
      </c>
      <c r="CJ42" s="1" t="str">
        <f ca="1">IF(($A42&lt;&gt;"")*(CJ$1&lt;&gt;""),IF(_xlfn.XLOOKUP(CJ$1,Attendance_sorted_S!$B41:$CW41,Attendance_sorted_S!$B41:$CW41,"nn")&lt;&gt;"nn","•",""),"")</f>
        <v/>
      </c>
      <c r="CK42" s="1" t="str">
        <f ca="1">IF(($A42&lt;&gt;"")*(CK$1&lt;&gt;""),IF(_xlfn.XLOOKUP(CK$1,Attendance_sorted_S!$B41:$CW41,Attendance_sorted_S!$B41:$CW41,"nn")&lt;&gt;"nn","•",""),"")</f>
        <v/>
      </c>
      <c r="CL42" s="1" t="str">
        <f ca="1">IF(($A42&lt;&gt;"")*(CL$1&lt;&gt;""),IF(_xlfn.XLOOKUP(CL$1,Attendance_sorted_S!$B41:$CW41,Attendance_sorted_S!$B41:$CW41,"nn")&lt;&gt;"nn","•",""),"")</f>
        <v/>
      </c>
      <c r="CM42" s="1" t="str">
        <f ca="1">IF(($A42&lt;&gt;"")*(CM$1&lt;&gt;""),IF(_xlfn.XLOOKUP(CM$1,Attendance_sorted_S!$B41:$CW41,Attendance_sorted_S!$B41:$CW41,"nn")&lt;&gt;"nn","•",""),"")</f>
        <v/>
      </c>
      <c r="CN42" s="1" t="str">
        <f ca="1">IF(($A42&lt;&gt;"")*(CN$1&lt;&gt;""),IF(_xlfn.XLOOKUP(CN$1,Attendance_sorted_S!$B41:$CW41,Attendance_sorted_S!$B41:$CW41,"nn")&lt;&gt;"nn","•",""),"")</f>
        <v/>
      </c>
      <c r="CO42" s="1" t="str">
        <f ca="1">IF(($A42&lt;&gt;"")*(CO$1&lt;&gt;""),IF(_xlfn.XLOOKUP(CO$1,Attendance_sorted_S!$B41:$CW41,Attendance_sorted_S!$B41:$CW41,"nn")&lt;&gt;"nn","•",""),"")</f>
        <v/>
      </c>
      <c r="CP42" s="1" t="str">
        <f ca="1">IF(($A42&lt;&gt;"")*(CP$1&lt;&gt;""),IF(_xlfn.XLOOKUP(CP$1,Attendance_sorted_S!$B41:$CW41,Attendance_sorted_S!$B41:$CW41,"nn")&lt;&gt;"nn","•",""),"")</f>
        <v/>
      </c>
      <c r="CQ42" s="1" t="str">
        <f ca="1">IF(($A42&lt;&gt;"")*(CQ$1&lt;&gt;""),IF(_xlfn.XLOOKUP(CQ$1,Attendance_sorted_S!$B41:$CW41,Attendance_sorted_S!$B41:$CW41,"nn")&lt;&gt;"nn","•",""),"")</f>
        <v/>
      </c>
      <c r="CR42" s="1" t="str">
        <f ca="1">IF(($A42&lt;&gt;"")*(CR$1&lt;&gt;""),IF(_xlfn.XLOOKUP(CR$1,Attendance_sorted_S!$B41:$CW41,Attendance_sorted_S!$B41:$CW41,"nn")&lt;&gt;"nn","•",""),"")</f>
        <v/>
      </c>
      <c r="CS42" s="1" t="str">
        <f ca="1">IF(($A42&lt;&gt;"")*(CS$1&lt;&gt;""),IF(_xlfn.XLOOKUP(CS$1,Attendance_sorted_S!$B41:$CW41,Attendance_sorted_S!$B41:$CW41,"nn")&lt;&gt;"nn","•",""),"")</f>
        <v/>
      </c>
      <c r="CT42" s="1" t="str">
        <f ca="1">IF(($A42&lt;&gt;"")*(CT$1&lt;&gt;""),IF(_xlfn.XLOOKUP(CT$1,Attendance_sorted_S!$B41:$CW41,Attendance_sorted_S!$B41:$CW41,"nn")&lt;&gt;"nn","•",""),"")</f>
        <v/>
      </c>
      <c r="CU42" s="1" t="str">
        <f ca="1">IF(($A42&lt;&gt;"")*(CU$1&lt;&gt;""),IF(_xlfn.XLOOKUP(CU$1,Attendance_sorted_S!$B41:$CW41,Attendance_sorted_S!$B41:$CW41,"nn")&lt;&gt;"nn","•",""),"")</f>
        <v/>
      </c>
      <c r="CV42" s="1" t="str">
        <f ca="1">IF(($A42&lt;&gt;"")*(CV$1&lt;&gt;""),IF(_xlfn.XLOOKUP(CV$1,Attendance_sorted_S!$B41:$CW41,Attendance_sorted_S!$B41:$CW41,"nn")&lt;&gt;"nn","•",""),"")</f>
        <v/>
      </c>
      <c r="CW42" s="1" t="str">
        <f ca="1">IF(($A42&lt;&gt;"")*(CW$1&lt;&gt;""),IF(_xlfn.XLOOKUP(CW$1,Attendance_sorted_S!$B41:$CW41,Attendance_sorted_S!$B41:$CW41,"nn")&lt;&gt;"nn","•",""),"")</f>
        <v/>
      </c>
    </row>
    <row r="43" spans="1:101">
      <c r="A43" s="1"/>
      <c r="B43" s="1" t="str">
        <f ca="1">IF(($A43&lt;&gt;"")*(B$1&lt;&gt;""),IF(_xlfn.XLOOKUP(B$1,Attendance_sorted_S!$B42:$CW42,Attendance_sorted_S!$B42:$CW42,"nn")&lt;&gt;"nn","•",""),"")</f>
        <v/>
      </c>
      <c r="C43" s="1" t="str">
        <f ca="1">IF(($A43&lt;&gt;"")*(C$1&lt;&gt;""),IF(_xlfn.XLOOKUP(C$1,Attendance_sorted_S!$B42:$CW42,Attendance_sorted_S!$B42:$CW42,"nn")&lt;&gt;"nn","•",""),"")</f>
        <v/>
      </c>
      <c r="D43" s="1" t="str">
        <f ca="1">IF(($A43&lt;&gt;"")*(D$1&lt;&gt;""),IF(_xlfn.XLOOKUP(D$1,Attendance_sorted_S!$B42:$CW42,Attendance_sorted_S!$B42:$CW42,"nn")&lt;&gt;"nn","•",""),"")</f>
        <v/>
      </c>
      <c r="E43" s="1" t="str">
        <f ca="1">IF(($A43&lt;&gt;"")*(E$1&lt;&gt;""),IF(_xlfn.XLOOKUP(E$1,Attendance_sorted_S!$B42:$CW42,Attendance_sorted_S!$B42:$CW42,"nn")&lt;&gt;"nn","•",""),"")</f>
        <v/>
      </c>
      <c r="F43" s="1" t="str">
        <f ca="1">IF(($A43&lt;&gt;"")*(F$1&lt;&gt;""),IF(_xlfn.XLOOKUP(F$1,Attendance_sorted_S!$B42:$CW42,Attendance_sorted_S!$B42:$CW42,"nn")&lt;&gt;"nn","•",""),"")</f>
        <v/>
      </c>
      <c r="G43" s="1" t="str">
        <f ca="1">IF(($A43&lt;&gt;"")*(G$1&lt;&gt;""),IF(_xlfn.XLOOKUP(G$1,Attendance_sorted_S!$B42:$CW42,Attendance_sorted_S!$B42:$CW42,"nn")&lt;&gt;"nn","•",""),"")</f>
        <v/>
      </c>
      <c r="H43" s="1" t="str">
        <f ca="1">IF(($A43&lt;&gt;"")*(H$1&lt;&gt;""),IF(_xlfn.XLOOKUP(H$1,Attendance_sorted_S!$B42:$CW42,Attendance_sorted_S!$B42:$CW42,"nn")&lt;&gt;"nn","•",""),"")</f>
        <v/>
      </c>
      <c r="I43" s="1" t="str">
        <f ca="1">IF(($A43&lt;&gt;"")*(I$1&lt;&gt;""),IF(_xlfn.XLOOKUP(I$1,Attendance_sorted_S!$B42:$CW42,Attendance_sorted_S!$B42:$CW42,"nn")&lt;&gt;"nn","•",""),"")</f>
        <v/>
      </c>
      <c r="J43" s="1" t="str">
        <f ca="1">IF(($A43&lt;&gt;"")*(J$1&lt;&gt;""),IF(_xlfn.XLOOKUP(J$1,Attendance_sorted_S!$B42:$CW42,Attendance_sorted_S!$B42:$CW42,"nn")&lt;&gt;"nn","•",""),"")</f>
        <v/>
      </c>
      <c r="K43" s="1" t="str">
        <f ca="1">IF(($A43&lt;&gt;"")*(K$1&lt;&gt;""),IF(_xlfn.XLOOKUP(K$1,Attendance_sorted_S!$B42:$CW42,Attendance_sorted_S!$B42:$CW42,"nn")&lt;&gt;"nn","•",""),"")</f>
        <v/>
      </c>
      <c r="L43" s="1" t="str">
        <f ca="1">IF(($A43&lt;&gt;"")*(L$1&lt;&gt;""),IF(_xlfn.XLOOKUP(L$1,Attendance_sorted_S!$B42:$CW42,Attendance_sorted_S!$B42:$CW42,"nn")&lt;&gt;"nn","•",""),"")</f>
        <v/>
      </c>
      <c r="M43" s="1" t="str">
        <f ca="1">IF(($A43&lt;&gt;"")*(M$1&lt;&gt;""),IF(_xlfn.XLOOKUP(M$1,Attendance_sorted_S!$B42:$CW42,Attendance_sorted_S!$B42:$CW42,"nn")&lt;&gt;"nn","•",""),"")</f>
        <v/>
      </c>
      <c r="N43" s="1" t="str">
        <f ca="1">IF(($A43&lt;&gt;"")*(N$1&lt;&gt;""),IF(_xlfn.XLOOKUP(N$1,Attendance_sorted_S!$B42:$CW42,Attendance_sorted_S!$B42:$CW42,"nn")&lt;&gt;"nn","•",""),"")</f>
        <v/>
      </c>
      <c r="O43" s="1" t="str">
        <f ca="1">IF(($A43&lt;&gt;"")*(O$1&lt;&gt;""),IF(_xlfn.XLOOKUP(O$1,Attendance_sorted_S!$B42:$CW42,Attendance_sorted_S!$B42:$CW42,"nn")&lt;&gt;"nn","•",""),"")</f>
        <v/>
      </c>
      <c r="P43" s="1" t="str">
        <f ca="1">IF(($A43&lt;&gt;"")*(P$1&lt;&gt;""),IF(_xlfn.XLOOKUP(P$1,Attendance_sorted_S!$B42:$CW42,Attendance_sorted_S!$B42:$CW42,"nn")&lt;&gt;"nn","•",""),"")</f>
        <v/>
      </c>
      <c r="Q43" s="1" t="str">
        <f ca="1">IF(($A43&lt;&gt;"")*(Q$1&lt;&gt;""),IF(_xlfn.XLOOKUP(Q$1,Attendance_sorted_S!$B42:$CW42,Attendance_sorted_S!$B42:$CW42,"nn")&lt;&gt;"nn","•",""),"")</f>
        <v/>
      </c>
      <c r="R43" s="1" t="str">
        <f ca="1">IF(($A43&lt;&gt;"")*(R$1&lt;&gt;""),IF(_xlfn.XLOOKUP(R$1,Attendance_sorted_S!$B42:$CW42,Attendance_sorted_S!$B42:$CW42,"nn")&lt;&gt;"nn","•",""),"")</f>
        <v/>
      </c>
      <c r="S43" s="1" t="str">
        <f ca="1">IF(($A43&lt;&gt;"")*(S$1&lt;&gt;""),IF(_xlfn.XLOOKUP(S$1,Attendance_sorted_S!$B42:$CW42,Attendance_sorted_S!$B42:$CW42,"nn")&lt;&gt;"nn","•",""),"")</f>
        <v/>
      </c>
      <c r="T43" s="1" t="str">
        <f ca="1">IF(($A43&lt;&gt;"")*(T$1&lt;&gt;""),IF(_xlfn.XLOOKUP(T$1,Attendance_sorted_S!$B42:$CW42,Attendance_sorted_S!$B42:$CW42,"nn")&lt;&gt;"nn","•",""),"")</f>
        <v/>
      </c>
      <c r="U43" s="1" t="str">
        <f ca="1">IF(($A43&lt;&gt;"")*(U$1&lt;&gt;""),IF(_xlfn.XLOOKUP(U$1,Attendance_sorted_S!$B42:$CW42,Attendance_sorted_S!$B42:$CW42,"nn")&lt;&gt;"nn","•",""),"")</f>
        <v/>
      </c>
      <c r="V43" s="1" t="str">
        <f ca="1">IF(($A43&lt;&gt;"")*(V$1&lt;&gt;""),IF(_xlfn.XLOOKUP(V$1,Attendance_sorted_S!$B42:$CW42,Attendance_sorted_S!$B42:$CW42,"nn")&lt;&gt;"nn","•",""),"")</f>
        <v/>
      </c>
      <c r="W43" s="1" t="str">
        <f ca="1">IF(($A43&lt;&gt;"")*(W$1&lt;&gt;""),IF(_xlfn.XLOOKUP(W$1,Attendance_sorted_S!$B42:$CW42,Attendance_sorted_S!$B42:$CW42,"nn")&lt;&gt;"nn","•",""),"")</f>
        <v/>
      </c>
      <c r="X43" s="1" t="str">
        <f ca="1">IF(($A43&lt;&gt;"")*(X$1&lt;&gt;""),IF(_xlfn.XLOOKUP(X$1,Attendance_sorted_S!$B42:$CW42,Attendance_sorted_S!$B42:$CW42,"nn")&lt;&gt;"nn","•",""),"")</f>
        <v/>
      </c>
      <c r="Y43" s="1" t="str">
        <f ca="1">IF(($A43&lt;&gt;"")*(Y$1&lt;&gt;""),IF(_xlfn.XLOOKUP(Y$1,Attendance_sorted_S!$B42:$CW42,Attendance_sorted_S!$B42:$CW42,"nn")&lt;&gt;"nn","•",""),"")</f>
        <v/>
      </c>
      <c r="Z43" s="1" t="str">
        <f ca="1">IF(($A43&lt;&gt;"")*(Z$1&lt;&gt;""),IF(_xlfn.XLOOKUP(Z$1,Attendance_sorted_S!$B42:$CW42,Attendance_sorted_S!$B42:$CW42,"nn")&lt;&gt;"nn","•",""),"")</f>
        <v/>
      </c>
      <c r="AA43" s="1" t="str">
        <f ca="1">IF(($A43&lt;&gt;"")*(AA$1&lt;&gt;""),IF(_xlfn.XLOOKUP(AA$1,Attendance_sorted_S!$B42:$CW42,Attendance_sorted_S!$B42:$CW42,"nn")&lt;&gt;"nn","•",""),"")</f>
        <v/>
      </c>
      <c r="AB43" s="1" t="str">
        <f ca="1">IF(($A43&lt;&gt;"")*(AB$1&lt;&gt;""),IF(_xlfn.XLOOKUP(AB$1,Attendance_sorted_S!$B42:$CW42,Attendance_sorted_S!$B42:$CW42,"nn")&lt;&gt;"nn","•",""),"")</f>
        <v/>
      </c>
      <c r="AC43" s="1" t="str">
        <f ca="1">IF(($A43&lt;&gt;"")*(AC$1&lt;&gt;""),IF(_xlfn.XLOOKUP(AC$1,Attendance_sorted_S!$B42:$CW42,Attendance_sorted_S!$B42:$CW42,"nn")&lt;&gt;"nn","•",""),"")</f>
        <v/>
      </c>
      <c r="AD43" s="1" t="str">
        <f ca="1">IF(($A43&lt;&gt;"")*(AD$1&lt;&gt;""),IF(_xlfn.XLOOKUP(AD$1,Attendance_sorted_S!$B42:$CW42,Attendance_sorted_S!$B42:$CW42,"nn")&lt;&gt;"nn","•",""),"")</f>
        <v/>
      </c>
      <c r="AE43" s="1" t="str">
        <f ca="1">IF(($A43&lt;&gt;"")*(AE$1&lt;&gt;""),IF(_xlfn.XLOOKUP(AE$1,Attendance_sorted_S!$B42:$CW42,Attendance_sorted_S!$B42:$CW42,"nn")&lt;&gt;"nn","•",""),"")</f>
        <v/>
      </c>
      <c r="AF43" s="1" t="str">
        <f ca="1">IF(($A43&lt;&gt;"")*(AF$1&lt;&gt;""),IF(_xlfn.XLOOKUP(AF$1,Attendance_sorted_S!$B42:$CW42,Attendance_sorted_S!$B42:$CW42,"nn")&lt;&gt;"nn","•",""),"")</f>
        <v/>
      </c>
      <c r="AG43" s="1" t="str">
        <f ca="1">IF(($A43&lt;&gt;"")*(AG$1&lt;&gt;""),IF(_xlfn.XLOOKUP(AG$1,Attendance_sorted_S!$B42:$CW42,Attendance_sorted_S!$B42:$CW42,"nn")&lt;&gt;"nn","•",""),"")</f>
        <v/>
      </c>
      <c r="AH43" s="1" t="str">
        <f ca="1">IF(($A43&lt;&gt;"")*(AH$1&lt;&gt;""),IF(_xlfn.XLOOKUP(AH$1,Attendance_sorted_S!$B42:$CW42,Attendance_sorted_S!$B42:$CW42,"nn")&lt;&gt;"nn","•",""),"")</f>
        <v/>
      </c>
      <c r="AI43" s="1" t="str">
        <f ca="1">IF(($A43&lt;&gt;"")*(AI$1&lt;&gt;""),IF(_xlfn.XLOOKUP(AI$1,Attendance_sorted_S!$B42:$CW42,Attendance_sorted_S!$B42:$CW42,"nn")&lt;&gt;"nn","•",""),"")</f>
        <v/>
      </c>
      <c r="AJ43" s="1" t="str">
        <f ca="1">IF(($A43&lt;&gt;"")*(AJ$1&lt;&gt;""),IF(_xlfn.XLOOKUP(AJ$1,Attendance_sorted_S!$B42:$CW42,Attendance_sorted_S!$B42:$CW42,"nn")&lt;&gt;"nn","•",""),"")</f>
        <v/>
      </c>
      <c r="AK43" s="1" t="str">
        <f ca="1">IF(($A43&lt;&gt;"")*(AK$1&lt;&gt;""),IF(_xlfn.XLOOKUP(AK$1,Attendance_sorted_S!$B42:$CW42,Attendance_sorted_S!$B42:$CW42,"nn")&lt;&gt;"nn","•",""),"")</f>
        <v/>
      </c>
      <c r="AL43" s="1" t="str">
        <f ca="1">IF(($A43&lt;&gt;"")*(AL$1&lt;&gt;""),IF(_xlfn.XLOOKUP(AL$1,Attendance_sorted_S!$B42:$CW42,Attendance_sorted_S!$B42:$CW42,"nn")&lt;&gt;"nn","•",""),"")</f>
        <v/>
      </c>
      <c r="AM43" s="1" t="str">
        <f ca="1">IF(($A43&lt;&gt;"")*(AM$1&lt;&gt;""),IF(_xlfn.XLOOKUP(AM$1,Attendance_sorted_S!$B42:$CW42,Attendance_sorted_S!$B42:$CW42,"nn")&lt;&gt;"nn","•",""),"")</f>
        <v/>
      </c>
      <c r="AN43" s="1" t="str">
        <f ca="1">IF(($A43&lt;&gt;"")*(AN$1&lt;&gt;""),IF(_xlfn.XLOOKUP(AN$1,Attendance_sorted_S!$B42:$CW42,Attendance_sorted_S!$B42:$CW42,"nn")&lt;&gt;"nn","•",""),"")</f>
        <v/>
      </c>
      <c r="AO43" s="1" t="str">
        <f ca="1">IF(($A43&lt;&gt;"")*(AO$1&lt;&gt;""),IF(_xlfn.XLOOKUP(AO$1,Attendance_sorted_S!$B42:$CW42,Attendance_sorted_S!$B42:$CW42,"nn")&lt;&gt;"nn","•",""),"")</f>
        <v/>
      </c>
      <c r="AP43" s="1" t="str">
        <f ca="1">IF(($A43&lt;&gt;"")*(AP$1&lt;&gt;""),IF(_xlfn.XLOOKUP(AP$1,Attendance_sorted_S!$B42:$CW42,Attendance_sorted_S!$B42:$CW42,"nn")&lt;&gt;"nn","•",""),"")</f>
        <v/>
      </c>
      <c r="AQ43" s="1" t="str">
        <f ca="1">IF(($A43&lt;&gt;"")*(AQ$1&lt;&gt;""),IF(_xlfn.XLOOKUP(AQ$1,Attendance_sorted_S!$B42:$CW42,Attendance_sorted_S!$B42:$CW42,"nn")&lt;&gt;"nn","•",""),"")</f>
        <v/>
      </c>
      <c r="AR43" s="1" t="str">
        <f ca="1">IF(($A43&lt;&gt;"")*(AR$1&lt;&gt;""),IF(_xlfn.XLOOKUP(AR$1,Attendance_sorted_S!$B42:$CW42,Attendance_sorted_S!$B42:$CW42,"nn")&lt;&gt;"nn","•",""),"")</f>
        <v/>
      </c>
      <c r="AS43" s="1" t="str">
        <f ca="1">IF(($A43&lt;&gt;"")*(AS$1&lt;&gt;""),IF(_xlfn.XLOOKUP(AS$1,Attendance_sorted_S!$B42:$CW42,Attendance_sorted_S!$B42:$CW42,"nn")&lt;&gt;"nn","•",""),"")</f>
        <v/>
      </c>
      <c r="AT43" s="1" t="str">
        <f ca="1">IF(($A43&lt;&gt;"")*(AT$1&lt;&gt;""),IF(_xlfn.XLOOKUP(AT$1,Attendance_sorted_S!$B42:$CW42,Attendance_sorted_S!$B42:$CW42,"nn")&lt;&gt;"nn","•",""),"")</f>
        <v/>
      </c>
      <c r="AU43" s="1" t="str">
        <f ca="1">IF(($A43&lt;&gt;"")*(AU$1&lt;&gt;""),IF(_xlfn.XLOOKUP(AU$1,Attendance_sorted_S!$B42:$CW42,Attendance_sorted_S!$B42:$CW42,"nn")&lt;&gt;"nn","•",""),"")</f>
        <v/>
      </c>
      <c r="AV43" s="1" t="str">
        <f ca="1">IF(($A43&lt;&gt;"")*(AV$1&lt;&gt;""),IF(_xlfn.XLOOKUP(AV$1,Attendance_sorted_S!$B42:$CW42,Attendance_sorted_S!$B42:$CW42,"nn")&lt;&gt;"nn","•",""),"")</f>
        <v/>
      </c>
      <c r="AW43" s="1" t="str">
        <f ca="1">IF(($A43&lt;&gt;"")*(AW$1&lt;&gt;""),IF(_xlfn.XLOOKUP(AW$1,Attendance_sorted_S!$B42:$CW42,Attendance_sorted_S!$B42:$CW42,"nn")&lt;&gt;"nn","•",""),"")</f>
        <v/>
      </c>
      <c r="AX43" s="1" t="str">
        <f ca="1">IF(($A43&lt;&gt;"")*(AX$1&lt;&gt;""),IF(_xlfn.XLOOKUP(AX$1,Attendance_sorted_S!$B42:$CW42,Attendance_sorted_S!$B42:$CW42,"nn")&lt;&gt;"nn","•",""),"")</f>
        <v/>
      </c>
      <c r="AY43" s="1" t="str">
        <f ca="1">IF(($A43&lt;&gt;"")*(AY$1&lt;&gt;""),IF(_xlfn.XLOOKUP(AY$1,Attendance_sorted_S!$B42:$CW42,Attendance_sorted_S!$B42:$CW42,"nn")&lt;&gt;"nn","•",""),"")</f>
        <v/>
      </c>
      <c r="AZ43" s="1" t="str">
        <f ca="1">IF(($A43&lt;&gt;"")*(AZ$1&lt;&gt;""),IF(_xlfn.XLOOKUP(AZ$1,Attendance_sorted_S!$B42:$CW42,Attendance_sorted_S!$B42:$CW42,"nn")&lt;&gt;"nn","•",""),"")</f>
        <v/>
      </c>
      <c r="BA43" s="1" t="str">
        <f ca="1">IF(($A43&lt;&gt;"")*(BA$1&lt;&gt;""),IF(_xlfn.XLOOKUP(BA$1,Attendance_sorted_S!$B42:$CW42,Attendance_sorted_S!$B42:$CW42,"nn")&lt;&gt;"nn","•",""),"")</f>
        <v/>
      </c>
      <c r="BB43" s="1" t="str">
        <f ca="1">IF(($A43&lt;&gt;"")*(BB$1&lt;&gt;""),IF(_xlfn.XLOOKUP(BB$1,Attendance_sorted_S!$B42:$CW42,Attendance_sorted_S!$B42:$CW42,"nn")&lt;&gt;"nn","•",""),"")</f>
        <v/>
      </c>
      <c r="BC43" s="1" t="str">
        <f ca="1">IF(($A43&lt;&gt;"")*(BC$1&lt;&gt;""),IF(_xlfn.XLOOKUP(BC$1,Attendance_sorted_S!$B42:$CW42,Attendance_sorted_S!$B42:$CW42,"nn")&lt;&gt;"nn","•",""),"")</f>
        <v/>
      </c>
      <c r="BD43" s="1" t="str">
        <f ca="1">IF(($A43&lt;&gt;"")*(BD$1&lt;&gt;""),IF(_xlfn.XLOOKUP(BD$1,Attendance_sorted_S!$B42:$CW42,Attendance_sorted_S!$B42:$CW42,"nn")&lt;&gt;"nn","•",""),"")</f>
        <v/>
      </c>
      <c r="BE43" s="1" t="str">
        <f ca="1">IF(($A43&lt;&gt;"")*(BE$1&lt;&gt;""),IF(_xlfn.XLOOKUP(BE$1,Attendance_sorted_S!$B42:$CW42,Attendance_sorted_S!$B42:$CW42,"nn")&lt;&gt;"nn","•",""),"")</f>
        <v/>
      </c>
      <c r="BF43" s="1" t="str">
        <f ca="1">IF(($A43&lt;&gt;"")*(BF$1&lt;&gt;""),IF(_xlfn.XLOOKUP(BF$1,Attendance_sorted_S!$B42:$CW42,Attendance_sorted_S!$B42:$CW42,"nn")&lt;&gt;"nn","•",""),"")</f>
        <v/>
      </c>
      <c r="BG43" s="1" t="str">
        <f ca="1">IF(($A43&lt;&gt;"")*(BG$1&lt;&gt;""),IF(_xlfn.XLOOKUP(BG$1,Attendance_sorted_S!$B42:$CW42,Attendance_sorted_S!$B42:$CW42,"nn")&lt;&gt;"nn","•",""),"")</f>
        <v/>
      </c>
      <c r="BH43" s="1" t="str">
        <f ca="1">IF(($A43&lt;&gt;"")*(BH$1&lt;&gt;""),IF(_xlfn.XLOOKUP(BH$1,Attendance_sorted_S!$B42:$CW42,Attendance_sorted_S!$B42:$CW42,"nn")&lt;&gt;"nn","•",""),"")</f>
        <v/>
      </c>
      <c r="BI43" s="1" t="str">
        <f ca="1">IF(($A43&lt;&gt;"")*(BI$1&lt;&gt;""),IF(_xlfn.XLOOKUP(BI$1,Attendance_sorted_S!$B42:$CW42,Attendance_sorted_S!$B42:$CW42,"nn")&lt;&gt;"nn","•",""),"")</f>
        <v/>
      </c>
      <c r="BJ43" s="1" t="str">
        <f ca="1">IF(($A43&lt;&gt;"")*(BJ$1&lt;&gt;""),IF(_xlfn.XLOOKUP(BJ$1,Attendance_sorted_S!$B42:$CW42,Attendance_sorted_S!$B42:$CW42,"nn")&lt;&gt;"nn","•",""),"")</f>
        <v/>
      </c>
      <c r="BK43" s="1" t="str">
        <f ca="1">IF(($A43&lt;&gt;"")*(BK$1&lt;&gt;""),IF(_xlfn.XLOOKUP(BK$1,Attendance_sorted_S!$B42:$CW42,Attendance_sorted_S!$B42:$CW42,"nn")&lt;&gt;"nn","•",""),"")</f>
        <v/>
      </c>
      <c r="BL43" s="1" t="str">
        <f ca="1">IF(($A43&lt;&gt;"")*(BL$1&lt;&gt;""),IF(_xlfn.XLOOKUP(BL$1,Attendance_sorted_S!$B42:$CW42,Attendance_sorted_S!$B42:$CW42,"nn")&lt;&gt;"nn","•",""),"")</f>
        <v/>
      </c>
      <c r="BM43" s="1" t="str">
        <f ca="1">IF(($A43&lt;&gt;"")*(BM$1&lt;&gt;""),IF(_xlfn.XLOOKUP(BM$1,Attendance_sorted_S!$B42:$CW42,Attendance_sorted_S!$B42:$CW42,"nn")&lt;&gt;"nn","•",""),"")</f>
        <v/>
      </c>
      <c r="BN43" s="1" t="str">
        <f ca="1">IF(($A43&lt;&gt;"")*(BN$1&lt;&gt;""),IF(_xlfn.XLOOKUP(BN$1,Attendance_sorted_S!$B42:$CW42,Attendance_sorted_S!$B42:$CW42,"nn")&lt;&gt;"nn","•",""),"")</f>
        <v/>
      </c>
      <c r="BO43" s="1" t="str">
        <f ca="1">IF(($A43&lt;&gt;"")*(BO$1&lt;&gt;""),IF(_xlfn.XLOOKUP(BO$1,Attendance_sorted_S!$B42:$CW42,Attendance_sorted_S!$B42:$CW42,"nn")&lt;&gt;"nn","•",""),"")</f>
        <v/>
      </c>
      <c r="BP43" s="1" t="str">
        <f ca="1">IF(($A43&lt;&gt;"")*(BP$1&lt;&gt;""),IF(_xlfn.XLOOKUP(BP$1,Attendance_sorted_S!$B42:$CW42,Attendance_sorted_S!$B42:$CW42,"nn")&lt;&gt;"nn","•",""),"")</f>
        <v/>
      </c>
      <c r="BQ43" s="1" t="str">
        <f ca="1">IF(($A43&lt;&gt;"")*(BQ$1&lt;&gt;""),IF(_xlfn.XLOOKUP(BQ$1,Attendance_sorted_S!$B42:$CW42,Attendance_sorted_S!$B42:$CW42,"nn")&lt;&gt;"nn","•",""),"")</f>
        <v/>
      </c>
      <c r="BR43" s="1" t="str">
        <f ca="1">IF(($A43&lt;&gt;"")*(BR$1&lt;&gt;""),IF(_xlfn.XLOOKUP(BR$1,Attendance_sorted_S!$B42:$CW42,Attendance_sorted_S!$B42:$CW42,"nn")&lt;&gt;"nn","•",""),"")</f>
        <v/>
      </c>
      <c r="BS43" s="1" t="str">
        <f ca="1">IF(($A43&lt;&gt;"")*(BS$1&lt;&gt;""),IF(_xlfn.XLOOKUP(BS$1,Attendance_sorted_S!$B42:$CW42,Attendance_sorted_S!$B42:$CW42,"nn")&lt;&gt;"nn","•",""),"")</f>
        <v/>
      </c>
      <c r="BT43" s="1" t="str">
        <f ca="1">IF(($A43&lt;&gt;"")*(BT$1&lt;&gt;""),IF(_xlfn.XLOOKUP(BT$1,Attendance_sorted_S!$B42:$CW42,Attendance_sorted_S!$B42:$CW42,"nn")&lt;&gt;"nn","•",""),"")</f>
        <v/>
      </c>
      <c r="BU43" s="1" t="str">
        <f ca="1">IF(($A43&lt;&gt;"")*(BU$1&lt;&gt;""),IF(_xlfn.XLOOKUP(BU$1,Attendance_sorted_S!$B42:$CW42,Attendance_sorted_S!$B42:$CW42,"nn")&lt;&gt;"nn","•",""),"")</f>
        <v/>
      </c>
      <c r="BV43" s="1" t="str">
        <f ca="1">IF(($A43&lt;&gt;"")*(BV$1&lt;&gt;""),IF(_xlfn.XLOOKUP(BV$1,Attendance_sorted_S!$B42:$CW42,Attendance_sorted_S!$B42:$CW42,"nn")&lt;&gt;"nn","•",""),"")</f>
        <v/>
      </c>
      <c r="BW43" s="1" t="str">
        <f ca="1">IF(($A43&lt;&gt;"")*(BW$1&lt;&gt;""),IF(_xlfn.XLOOKUP(BW$1,Attendance_sorted_S!$B42:$CW42,Attendance_sorted_S!$B42:$CW42,"nn")&lt;&gt;"nn","•",""),"")</f>
        <v/>
      </c>
      <c r="BX43" s="1" t="str">
        <f ca="1">IF(($A43&lt;&gt;"")*(BX$1&lt;&gt;""),IF(_xlfn.XLOOKUP(BX$1,Attendance_sorted_S!$B42:$CW42,Attendance_sorted_S!$B42:$CW42,"nn")&lt;&gt;"nn","•",""),"")</f>
        <v/>
      </c>
      <c r="BY43" s="1" t="str">
        <f ca="1">IF(($A43&lt;&gt;"")*(BY$1&lt;&gt;""),IF(_xlfn.XLOOKUP(BY$1,Attendance_sorted_S!$B42:$CW42,Attendance_sorted_S!$B42:$CW42,"nn")&lt;&gt;"nn","•",""),"")</f>
        <v/>
      </c>
      <c r="BZ43" s="1" t="str">
        <f ca="1">IF(($A43&lt;&gt;"")*(BZ$1&lt;&gt;""),IF(_xlfn.XLOOKUP(BZ$1,Attendance_sorted_S!$B42:$CW42,Attendance_sorted_S!$B42:$CW42,"nn")&lt;&gt;"nn","•",""),"")</f>
        <v/>
      </c>
      <c r="CA43" s="1" t="str">
        <f ca="1">IF(($A43&lt;&gt;"")*(CA$1&lt;&gt;""),IF(_xlfn.XLOOKUP(CA$1,Attendance_sorted_S!$B42:$CW42,Attendance_sorted_S!$B42:$CW42,"nn")&lt;&gt;"nn","•",""),"")</f>
        <v/>
      </c>
      <c r="CB43" s="1" t="str">
        <f ca="1">IF(($A43&lt;&gt;"")*(CB$1&lt;&gt;""),IF(_xlfn.XLOOKUP(CB$1,Attendance_sorted_S!$B42:$CW42,Attendance_sorted_S!$B42:$CW42,"nn")&lt;&gt;"nn","•",""),"")</f>
        <v/>
      </c>
      <c r="CC43" s="1" t="str">
        <f ca="1">IF(($A43&lt;&gt;"")*(CC$1&lt;&gt;""),IF(_xlfn.XLOOKUP(CC$1,Attendance_sorted_S!$B42:$CW42,Attendance_sorted_S!$B42:$CW42,"nn")&lt;&gt;"nn","•",""),"")</f>
        <v/>
      </c>
      <c r="CD43" s="1" t="str">
        <f ca="1">IF(($A43&lt;&gt;"")*(CD$1&lt;&gt;""),IF(_xlfn.XLOOKUP(CD$1,Attendance_sorted_S!$B42:$CW42,Attendance_sorted_S!$B42:$CW42,"nn")&lt;&gt;"nn","•",""),"")</f>
        <v/>
      </c>
      <c r="CE43" s="1" t="str">
        <f ca="1">IF(($A43&lt;&gt;"")*(CE$1&lt;&gt;""),IF(_xlfn.XLOOKUP(CE$1,Attendance_sorted_S!$B42:$CW42,Attendance_sorted_S!$B42:$CW42,"nn")&lt;&gt;"nn","•",""),"")</f>
        <v/>
      </c>
      <c r="CF43" s="1" t="str">
        <f ca="1">IF(($A43&lt;&gt;"")*(CF$1&lt;&gt;""),IF(_xlfn.XLOOKUP(CF$1,Attendance_sorted_S!$B42:$CW42,Attendance_sorted_S!$B42:$CW42,"nn")&lt;&gt;"nn","•",""),"")</f>
        <v/>
      </c>
      <c r="CG43" s="1" t="str">
        <f ca="1">IF(($A43&lt;&gt;"")*(CG$1&lt;&gt;""),IF(_xlfn.XLOOKUP(CG$1,Attendance_sorted_S!$B42:$CW42,Attendance_sorted_S!$B42:$CW42,"nn")&lt;&gt;"nn","•",""),"")</f>
        <v/>
      </c>
      <c r="CH43" s="1" t="str">
        <f ca="1">IF(($A43&lt;&gt;"")*(CH$1&lt;&gt;""),IF(_xlfn.XLOOKUP(CH$1,Attendance_sorted_S!$B42:$CW42,Attendance_sorted_S!$B42:$CW42,"nn")&lt;&gt;"nn","•",""),"")</f>
        <v/>
      </c>
      <c r="CI43" s="1" t="str">
        <f ca="1">IF(($A43&lt;&gt;"")*(CI$1&lt;&gt;""),IF(_xlfn.XLOOKUP(CI$1,Attendance_sorted_S!$B42:$CW42,Attendance_sorted_S!$B42:$CW42,"nn")&lt;&gt;"nn","•",""),"")</f>
        <v/>
      </c>
      <c r="CJ43" s="1" t="str">
        <f ca="1">IF(($A43&lt;&gt;"")*(CJ$1&lt;&gt;""),IF(_xlfn.XLOOKUP(CJ$1,Attendance_sorted_S!$B42:$CW42,Attendance_sorted_S!$B42:$CW42,"nn")&lt;&gt;"nn","•",""),"")</f>
        <v/>
      </c>
      <c r="CK43" s="1" t="str">
        <f ca="1">IF(($A43&lt;&gt;"")*(CK$1&lt;&gt;""),IF(_xlfn.XLOOKUP(CK$1,Attendance_sorted_S!$B42:$CW42,Attendance_sorted_S!$B42:$CW42,"nn")&lt;&gt;"nn","•",""),"")</f>
        <v/>
      </c>
      <c r="CL43" s="1" t="str">
        <f ca="1">IF(($A43&lt;&gt;"")*(CL$1&lt;&gt;""),IF(_xlfn.XLOOKUP(CL$1,Attendance_sorted_S!$B42:$CW42,Attendance_sorted_S!$B42:$CW42,"nn")&lt;&gt;"nn","•",""),"")</f>
        <v/>
      </c>
      <c r="CM43" s="1" t="str">
        <f ca="1">IF(($A43&lt;&gt;"")*(CM$1&lt;&gt;""),IF(_xlfn.XLOOKUP(CM$1,Attendance_sorted_S!$B42:$CW42,Attendance_sorted_S!$B42:$CW42,"nn")&lt;&gt;"nn","•",""),"")</f>
        <v/>
      </c>
      <c r="CN43" s="1" t="str">
        <f ca="1">IF(($A43&lt;&gt;"")*(CN$1&lt;&gt;""),IF(_xlfn.XLOOKUP(CN$1,Attendance_sorted_S!$B42:$CW42,Attendance_sorted_S!$B42:$CW42,"nn")&lt;&gt;"nn","•",""),"")</f>
        <v/>
      </c>
      <c r="CO43" s="1" t="str">
        <f ca="1">IF(($A43&lt;&gt;"")*(CO$1&lt;&gt;""),IF(_xlfn.XLOOKUP(CO$1,Attendance_sorted_S!$B42:$CW42,Attendance_sorted_S!$B42:$CW42,"nn")&lt;&gt;"nn","•",""),"")</f>
        <v/>
      </c>
      <c r="CP43" s="1" t="str">
        <f ca="1">IF(($A43&lt;&gt;"")*(CP$1&lt;&gt;""),IF(_xlfn.XLOOKUP(CP$1,Attendance_sorted_S!$B42:$CW42,Attendance_sorted_S!$B42:$CW42,"nn")&lt;&gt;"nn","•",""),"")</f>
        <v/>
      </c>
      <c r="CQ43" s="1" t="str">
        <f ca="1">IF(($A43&lt;&gt;"")*(CQ$1&lt;&gt;""),IF(_xlfn.XLOOKUP(CQ$1,Attendance_sorted_S!$B42:$CW42,Attendance_sorted_S!$B42:$CW42,"nn")&lt;&gt;"nn","•",""),"")</f>
        <v/>
      </c>
      <c r="CR43" s="1" t="str">
        <f ca="1">IF(($A43&lt;&gt;"")*(CR$1&lt;&gt;""),IF(_xlfn.XLOOKUP(CR$1,Attendance_sorted_S!$B42:$CW42,Attendance_sorted_S!$B42:$CW42,"nn")&lt;&gt;"nn","•",""),"")</f>
        <v/>
      </c>
      <c r="CS43" s="1" t="str">
        <f ca="1">IF(($A43&lt;&gt;"")*(CS$1&lt;&gt;""),IF(_xlfn.XLOOKUP(CS$1,Attendance_sorted_S!$B42:$CW42,Attendance_sorted_S!$B42:$CW42,"nn")&lt;&gt;"nn","•",""),"")</f>
        <v/>
      </c>
      <c r="CT43" s="1" t="str">
        <f ca="1">IF(($A43&lt;&gt;"")*(CT$1&lt;&gt;""),IF(_xlfn.XLOOKUP(CT$1,Attendance_sorted_S!$B42:$CW42,Attendance_sorted_S!$B42:$CW42,"nn")&lt;&gt;"nn","•",""),"")</f>
        <v/>
      </c>
      <c r="CU43" s="1" t="str">
        <f ca="1">IF(($A43&lt;&gt;"")*(CU$1&lt;&gt;""),IF(_xlfn.XLOOKUP(CU$1,Attendance_sorted_S!$B42:$CW42,Attendance_sorted_S!$B42:$CW42,"nn")&lt;&gt;"nn","•",""),"")</f>
        <v/>
      </c>
      <c r="CV43" s="1" t="str">
        <f ca="1">IF(($A43&lt;&gt;"")*(CV$1&lt;&gt;""),IF(_xlfn.XLOOKUP(CV$1,Attendance_sorted_S!$B42:$CW42,Attendance_sorted_S!$B42:$CW42,"nn")&lt;&gt;"nn","•",""),"")</f>
        <v/>
      </c>
      <c r="CW43" s="1" t="str">
        <f ca="1">IF(($A43&lt;&gt;"")*(CW$1&lt;&gt;""),IF(_xlfn.XLOOKUP(CW$1,Attendance_sorted_S!$B42:$CW42,Attendance_sorted_S!$B42:$CW42,"nn")&lt;&gt;"nn","•",""),"")</f>
        <v/>
      </c>
    </row>
    <row r="44" spans="1:101">
      <c r="A44" s="1"/>
      <c r="B44" s="1" t="str">
        <f ca="1">IF(($A44&lt;&gt;"")*(B$1&lt;&gt;""),IF(_xlfn.XLOOKUP(B$1,Attendance_sorted_S!$B43:$CW43,Attendance_sorted_S!$B43:$CW43,"nn")&lt;&gt;"nn","•",""),"")</f>
        <v/>
      </c>
      <c r="C44" s="1" t="str">
        <f ca="1">IF(($A44&lt;&gt;"")*(C$1&lt;&gt;""),IF(_xlfn.XLOOKUP(C$1,Attendance_sorted_S!$B43:$CW43,Attendance_sorted_S!$B43:$CW43,"nn")&lt;&gt;"nn","•",""),"")</f>
        <v/>
      </c>
      <c r="D44" s="1" t="str">
        <f ca="1">IF(($A44&lt;&gt;"")*(D$1&lt;&gt;""),IF(_xlfn.XLOOKUP(D$1,Attendance_sorted_S!$B43:$CW43,Attendance_sorted_S!$B43:$CW43,"nn")&lt;&gt;"nn","•",""),"")</f>
        <v/>
      </c>
      <c r="E44" s="1" t="str">
        <f ca="1">IF(($A44&lt;&gt;"")*(E$1&lt;&gt;""),IF(_xlfn.XLOOKUP(E$1,Attendance_sorted_S!$B43:$CW43,Attendance_sorted_S!$B43:$CW43,"nn")&lt;&gt;"nn","•",""),"")</f>
        <v/>
      </c>
      <c r="F44" s="1" t="str">
        <f ca="1">IF(($A44&lt;&gt;"")*(F$1&lt;&gt;""),IF(_xlfn.XLOOKUP(F$1,Attendance_sorted_S!$B43:$CW43,Attendance_sorted_S!$B43:$CW43,"nn")&lt;&gt;"nn","•",""),"")</f>
        <v/>
      </c>
      <c r="G44" s="1" t="str">
        <f ca="1">IF(($A44&lt;&gt;"")*(G$1&lt;&gt;""),IF(_xlfn.XLOOKUP(G$1,Attendance_sorted_S!$B43:$CW43,Attendance_sorted_S!$B43:$CW43,"nn")&lt;&gt;"nn","•",""),"")</f>
        <v/>
      </c>
      <c r="H44" s="1" t="str">
        <f ca="1">IF(($A44&lt;&gt;"")*(H$1&lt;&gt;""),IF(_xlfn.XLOOKUP(H$1,Attendance_sorted_S!$B43:$CW43,Attendance_sorted_S!$B43:$CW43,"nn")&lt;&gt;"nn","•",""),"")</f>
        <v/>
      </c>
      <c r="I44" s="1" t="str">
        <f ca="1">IF(($A44&lt;&gt;"")*(I$1&lt;&gt;""),IF(_xlfn.XLOOKUP(I$1,Attendance_sorted_S!$B43:$CW43,Attendance_sorted_S!$B43:$CW43,"nn")&lt;&gt;"nn","•",""),"")</f>
        <v/>
      </c>
      <c r="J44" s="1" t="str">
        <f ca="1">IF(($A44&lt;&gt;"")*(J$1&lt;&gt;""),IF(_xlfn.XLOOKUP(J$1,Attendance_sorted_S!$B43:$CW43,Attendance_sorted_S!$B43:$CW43,"nn")&lt;&gt;"nn","•",""),"")</f>
        <v/>
      </c>
      <c r="K44" s="1" t="str">
        <f ca="1">IF(($A44&lt;&gt;"")*(K$1&lt;&gt;""),IF(_xlfn.XLOOKUP(K$1,Attendance_sorted_S!$B43:$CW43,Attendance_sorted_S!$B43:$CW43,"nn")&lt;&gt;"nn","•",""),"")</f>
        <v/>
      </c>
      <c r="L44" s="1" t="str">
        <f ca="1">IF(($A44&lt;&gt;"")*(L$1&lt;&gt;""),IF(_xlfn.XLOOKUP(L$1,Attendance_sorted_S!$B43:$CW43,Attendance_sorted_S!$B43:$CW43,"nn")&lt;&gt;"nn","•",""),"")</f>
        <v/>
      </c>
      <c r="M44" s="1" t="str">
        <f ca="1">IF(($A44&lt;&gt;"")*(M$1&lt;&gt;""),IF(_xlfn.XLOOKUP(M$1,Attendance_sorted_S!$B43:$CW43,Attendance_sorted_S!$B43:$CW43,"nn")&lt;&gt;"nn","•",""),"")</f>
        <v/>
      </c>
      <c r="N44" s="1" t="str">
        <f ca="1">IF(($A44&lt;&gt;"")*(N$1&lt;&gt;""),IF(_xlfn.XLOOKUP(N$1,Attendance_sorted_S!$B43:$CW43,Attendance_sorted_S!$B43:$CW43,"nn")&lt;&gt;"nn","•",""),"")</f>
        <v/>
      </c>
      <c r="O44" s="1" t="str">
        <f ca="1">IF(($A44&lt;&gt;"")*(O$1&lt;&gt;""),IF(_xlfn.XLOOKUP(O$1,Attendance_sorted_S!$B43:$CW43,Attendance_sorted_S!$B43:$CW43,"nn")&lt;&gt;"nn","•",""),"")</f>
        <v/>
      </c>
      <c r="P44" s="1" t="str">
        <f ca="1">IF(($A44&lt;&gt;"")*(P$1&lt;&gt;""),IF(_xlfn.XLOOKUP(P$1,Attendance_sorted_S!$B43:$CW43,Attendance_sorted_S!$B43:$CW43,"nn")&lt;&gt;"nn","•",""),"")</f>
        <v/>
      </c>
      <c r="Q44" s="1" t="str">
        <f ca="1">IF(($A44&lt;&gt;"")*(Q$1&lt;&gt;""),IF(_xlfn.XLOOKUP(Q$1,Attendance_sorted_S!$B43:$CW43,Attendance_sorted_S!$B43:$CW43,"nn")&lt;&gt;"nn","•",""),"")</f>
        <v/>
      </c>
      <c r="R44" s="1" t="str">
        <f ca="1">IF(($A44&lt;&gt;"")*(R$1&lt;&gt;""),IF(_xlfn.XLOOKUP(R$1,Attendance_sorted_S!$B43:$CW43,Attendance_sorted_S!$B43:$CW43,"nn")&lt;&gt;"nn","•",""),"")</f>
        <v/>
      </c>
      <c r="S44" s="1" t="str">
        <f ca="1">IF(($A44&lt;&gt;"")*(S$1&lt;&gt;""),IF(_xlfn.XLOOKUP(S$1,Attendance_sorted_S!$B43:$CW43,Attendance_sorted_S!$B43:$CW43,"nn")&lt;&gt;"nn","•",""),"")</f>
        <v/>
      </c>
      <c r="T44" s="1" t="str">
        <f ca="1">IF(($A44&lt;&gt;"")*(T$1&lt;&gt;""),IF(_xlfn.XLOOKUP(T$1,Attendance_sorted_S!$B43:$CW43,Attendance_sorted_S!$B43:$CW43,"nn")&lt;&gt;"nn","•",""),"")</f>
        <v/>
      </c>
      <c r="U44" s="1" t="str">
        <f ca="1">IF(($A44&lt;&gt;"")*(U$1&lt;&gt;""),IF(_xlfn.XLOOKUP(U$1,Attendance_sorted_S!$B43:$CW43,Attendance_sorted_S!$B43:$CW43,"nn")&lt;&gt;"nn","•",""),"")</f>
        <v/>
      </c>
      <c r="V44" s="1" t="str">
        <f ca="1">IF(($A44&lt;&gt;"")*(V$1&lt;&gt;""),IF(_xlfn.XLOOKUP(V$1,Attendance_sorted_S!$B43:$CW43,Attendance_sorted_S!$B43:$CW43,"nn")&lt;&gt;"nn","•",""),"")</f>
        <v/>
      </c>
      <c r="W44" s="1" t="str">
        <f ca="1">IF(($A44&lt;&gt;"")*(W$1&lt;&gt;""),IF(_xlfn.XLOOKUP(W$1,Attendance_sorted_S!$B43:$CW43,Attendance_sorted_S!$B43:$CW43,"nn")&lt;&gt;"nn","•",""),"")</f>
        <v/>
      </c>
      <c r="X44" s="1" t="str">
        <f ca="1">IF(($A44&lt;&gt;"")*(X$1&lt;&gt;""),IF(_xlfn.XLOOKUP(X$1,Attendance_sorted_S!$B43:$CW43,Attendance_sorted_S!$B43:$CW43,"nn")&lt;&gt;"nn","•",""),"")</f>
        <v/>
      </c>
      <c r="Y44" s="1" t="str">
        <f ca="1">IF(($A44&lt;&gt;"")*(Y$1&lt;&gt;""),IF(_xlfn.XLOOKUP(Y$1,Attendance_sorted_S!$B43:$CW43,Attendance_sorted_S!$B43:$CW43,"nn")&lt;&gt;"nn","•",""),"")</f>
        <v/>
      </c>
      <c r="Z44" s="1" t="str">
        <f ca="1">IF(($A44&lt;&gt;"")*(Z$1&lt;&gt;""),IF(_xlfn.XLOOKUP(Z$1,Attendance_sorted_S!$B43:$CW43,Attendance_sorted_S!$B43:$CW43,"nn")&lt;&gt;"nn","•",""),"")</f>
        <v/>
      </c>
      <c r="AA44" s="1" t="str">
        <f ca="1">IF(($A44&lt;&gt;"")*(AA$1&lt;&gt;""),IF(_xlfn.XLOOKUP(AA$1,Attendance_sorted_S!$B43:$CW43,Attendance_sorted_S!$B43:$CW43,"nn")&lt;&gt;"nn","•",""),"")</f>
        <v/>
      </c>
      <c r="AB44" s="1" t="str">
        <f ca="1">IF(($A44&lt;&gt;"")*(AB$1&lt;&gt;""),IF(_xlfn.XLOOKUP(AB$1,Attendance_sorted_S!$B43:$CW43,Attendance_sorted_S!$B43:$CW43,"nn")&lt;&gt;"nn","•",""),"")</f>
        <v/>
      </c>
      <c r="AC44" s="1" t="str">
        <f ca="1">IF(($A44&lt;&gt;"")*(AC$1&lt;&gt;""),IF(_xlfn.XLOOKUP(AC$1,Attendance_sorted_S!$B43:$CW43,Attendance_sorted_S!$B43:$CW43,"nn")&lt;&gt;"nn","•",""),"")</f>
        <v/>
      </c>
      <c r="AD44" s="1" t="str">
        <f ca="1">IF(($A44&lt;&gt;"")*(AD$1&lt;&gt;""),IF(_xlfn.XLOOKUP(AD$1,Attendance_sorted_S!$B43:$CW43,Attendance_sorted_S!$B43:$CW43,"nn")&lt;&gt;"nn","•",""),"")</f>
        <v/>
      </c>
      <c r="AE44" s="1" t="str">
        <f ca="1">IF(($A44&lt;&gt;"")*(AE$1&lt;&gt;""),IF(_xlfn.XLOOKUP(AE$1,Attendance_sorted_S!$B43:$CW43,Attendance_sorted_S!$B43:$CW43,"nn")&lt;&gt;"nn","•",""),"")</f>
        <v/>
      </c>
      <c r="AF44" s="1" t="str">
        <f ca="1">IF(($A44&lt;&gt;"")*(AF$1&lt;&gt;""),IF(_xlfn.XLOOKUP(AF$1,Attendance_sorted_S!$B43:$CW43,Attendance_sorted_S!$B43:$CW43,"nn")&lt;&gt;"nn","•",""),"")</f>
        <v/>
      </c>
      <c r="AG44" s="1" t="str">
        <f ca="1">IF(($A44&lt;&gt;"")*(AG$1&lt;&gt;""),IF(_xlfn.XLOOKUP(AG$1,Attendance_sorted_S!$B43:$CW43,Attendance_sorted_S!$B43:$CW43,"nn")&lt;&gt;"nn","•",""),"")</f>
        <v/>
      </c>
      <c r="AH44" s="1" t="str">
        <f ca="1">IF(($A44&lt;&gt;"")*(AH$1&lt;&gt;""),IF(_xlfn.XLOOKUP(AH$1,Attendance_sorted_S!$B43:$CW43,Attendance_sorted_S!$B43:$CW43,"nn")&lt;&gt;"nn","•",""),"")</f>
        <v/>
      </c>
      <c r="AI44" s="1" t="str">
        <f ca="1">IF(($A44&lt;&gt;"")*(AI$1&lt;&gt;""),IF(_xlfn.XLOOKUP(AI$1,Attendance_sorted_S!$B43:$CW43,Attendance_sorted_S!$B43:$CW43,"nn")&lt;&gt;"nn","•",""),"")</f>
        <v/>
      </c>
      <c r="AJ44" s="1" t="str">
        <f ca="1">IF(($A44&lt;&gt;"")*(AJ$1&lt;&gt;""),IF(_xlfn.XLOOKUP(AJ$1,Attendance_sorted_S!$B43:$CW43,Attendance_sorted_S!$B43:$CW43,"nn")&lt;&gt;"nn","•",""),"")</f>
        <v/>
      </c>
      <c r="AK44" s="1" t="str">
        <f ca="1">IF(($A44&lt;&gt;"")*(AK$1&lt;&gt;""),IF(_xlfn.XLOOKUP(AK$1,Attendance_sorted_S!$B43:$CW43,Attendance_sorted_S!$B43:$CW43,"nn")&lt;&gt;"nn","•",""),"")</f>
        <v/>
      </c>
      <c r="AL44" s="1" t="str">
        <f ca="1">IF(($A44&lt;&gt;"")*(AL$1&lt;&gt;""),IF(_xlfn.XLOOKUP(AL$1,Attendance_sorted_S!$B43:$CW43,Attendance_sorted_S!$B43:$CW43,"nn")&lt;&gt;"nn","•",""),"")</f>
        <v/>
      </c>
      <c r="AM44" s="1" t="str">
        <f ca="1">IF(($A44&lt;&gt;"")*(AM$1&lt;&gt;""),IF(_xlfn.XLOOKUP(AM$1,Attendance_sorted_S!$B43:$CW43,Attendance_sorted_S!$B43:$CW43,"nn")&lt;&gt;"nn","•",""),"")</f>
        <v/>
      </c>
      <c r="AN44" s="1" t="str">
        <f ca="1">IF(($A44&lt;&gt;"")*(AN$1&lt;&gt;""),IF(_xlfn.XLOOKUP(AN$1,Attendance_sorted_S!$B43:$CW43,Attendance_sorted_S!$B43:$CW43,"nn")&lt;&gt;"nn","•",""),"")</f>
        <v/>
      </c>
      <c r="AO44" s="1" t="str">
        <f ca="1">IF(($A44&lt;&gt;"")*(AO$1&lt;&gt;""),IF(_xlfn.XLOOKUP(AO$1,Attendance_sorted_S!$B43:$CW43,Attendance_sorted_S!$B43:$CW43,"nn")&lt;&gt;"nn","•",""),"")</f>
        <v/>
      </c>
      <c r="AP44" s="1" t="str">
        <f ca="1">IF(($A44&lt;&gt;"")*(AP$1&lt;&gt;""),IF(_xlfn.XLOOKUP(AP$1,Attendance_sorted_S!$B43:$CW43,Attendance_sorted_S!$B43:$CW43,"nn")&lt;&gt;"nn","•",""),"")</f>
        <v/>
      </c>
      <c r="AQ44" s="1" t="str">
        <f ca="1">IF(($A44&lt;&gt;"")*(AQ$1&lt;&gt;""),IF(_xlfn.XLOOKUP(AQ$1,Attendance_sorted_S!$B43:$CW43,Attendance_sorted_S!$B43:$CW43,"nn")&lt;&gt;"nn","•",""),"")</f>
        <v/>
      </c>
      <c r="AR44" s="1" t="str">
        <f ca="1">IF(($A44&lt;&gt;"")*(AR$1&lt;&gt;""),IF(_xlfn.XLOOKUP(AR$1,Attendance_sorted_S!$B43:$CW43,Attendance_sorted_S!$B43:$CW43,"nn")&lt;&gt;"nn","•",""),"")</f>
        <v/>
      </c>
      <c r="AS44" s="1" t="str">
        <f ca="1">IF(($A44&lt;&gt;"")*(AS$1&lt;&gt;""),IF(_xlfn.XLOOKUP(AS$1,Attendance_sorted_S!$B43:$CW43,Attendance_sorted_S!$B43:$CW43,"nn")&lt;&gt;"nn","•",""),"")</f>
        <v/>
      </c>
      <c r="AT44" s="1" t="str">
        <f ca="1">IF(($A44&lt;&gt;"")*(AT$1&lt;&gt;""),IF(_xlfn.XLOOKUP(AT$1,Attendance_sorted_S!$B43:$CW43,Attendance_sorted_S!$B43:$CW43,"nn")&lt;&gt;"nn","•",""),"")</f>
        <v/>
      </c>
      <c r="AU44" s="1" t="str">
        <f ca="1">IF(($A44&lt;&gt;"")*(AU$1&lt;&gt;""),IF(_xlfn.XLOOKUP(AU$1,Attendance_sorted_S!$B43:$CW43,Attendance_sorted_S!$B43:$CW43,"nn")&lt;&gt;"nn","•",""),"")</f>
        <v/>
      </c>
      <c r="AV44" s="1" t="str">
        <f ca="1">IF(($A44&lt;&gt;"")*(AV$1&lt;&gt;""),IF(_xlfn.XLOOKUP(AV$1,Attendance_sorted_S!$B43:$CW43,Attendance_sorted_S!$B43:$CW43,"nn")&lt;&gt;"nn","•",""),"")</f>
        <v/>
      </c>
      <c r="AW44" s="1" t="str">
        <f ca="1">IF(($A44&lt;&gt;"")*(AW$1&lt;&gt;""),IF(_xlfn.XLOOKUP(AW$1,Attendance_sorted_S!$B43:$CW43,Attendance_sorted_S!$B43:$CW43,"nn")&lt;&gt;"nn","•",""),"")</f>
        <v/>
      </c>
      <c r="AX44" s="1" t="str">
        <f ca="1">IF(($A44&lt;&gt;"")*(AX$1&lt;&gt;""),IF(_xlfn.XLOOKUP(AX$1,Attendance_sorted_S!$B43:$CW43,Attendance_sorted_S!$B43:$CW43,"nn")&lt;&gt;"nn","•",""),"")</f>
        <v/>
      </c>
      <c r="AY44" s="1" t="str">
        <f ca="1">IF(($A44&lt;&gt;"")*(AY$1&lt;&gt;""),IF(_xlfn.XLOOKUP(AY$1,Attendance_sorted_S!$B43:$CW43,Attendance_sorted_S!$B43:$CW43,"nn")&lt;&gt;"nn","•",""),"")</f>
        <v/>
      </c>
      <c r="AZ44" s="1" t="str">
        <f ca="1">IF(($A44&lt;&gt;"")*(AZ$1&lt;&gt;""),IF(_xlfn.XLOOKUP(AZ$1,Attendance_sorted_S!$B43:$CW43,Attendance_sorted_S!$B43:$CW43,"nn")&lt;&gt;"nn","•",""),"")</f>
        <v/>
      </c>
      <c r="BA44" s="1" t="str">
        <f ca="1">IF(($A44&lt;&gt;"")*(BA$1&lt;&gt;""),IF(_xlfn.XLOOKUP(BA$1,Attendance_sorted_S!$B43:$CW43,Attendance_sorted_S!$B43:$CW43,"nn")&lt;&gt;"nn","•",""),"")</f>
        <v/>
      </c>
      <c r="BB44" s="1" t="str">
        <f ca="1">IF(($A44&lt;&gt;"")*(BB$1&lt;&gt;""),IF(_xlfn.XLOOKUP(BB$1,Attendance_sorted_S!$B43:$CW43,Attendance_sorted_S!$B43:$CW43,"nn")&lt;&gt;"nn","•",""),"")</f>
        <v/>
      </c>
      <c r="BC44" s="1" t="str">
        <f ca="1">IF(($A44&lt;&gt;"")*(BC$1&lt;&gt;""),IF(_xlfn.XLOOKUP(BC$1,Attendance_sorted_S!$B43:$CW43,Attendance_sorted_S!$B43:$CW43,"nn")&lt;&gt;"nn","•",""),"")</f>
        <v/>
      </c>
      <c r="BD44" s="1" t="str">
        <f ca="1">IF(($A44&lt;&gt;"")*(BD$1&lt;&gt;""),IF(_xlfn.XLOOKUP(BD$1,Attendance_sorted_S!$B43:$CW43,Attendance_sorted_S!$B43:$CW43,"nn")&lt;&gt;"nn","•",""),"")</f>
        <v/>
      </c>
      <c r="BE44" s="1" t="str">
        <f ca="1">IF(($A44&lt;&gt;"")*(BE$1&lt;&gt;""),IF(_xlfn.XLOOKUP(BE$1,Attendance_sorted_S!$B43:$CW43,Attendance_sorted_S!$B43:$CW43,"nn")&lt;&gt;"nn","•",""),"")</f>
        <v/>
      </c>
      <c r="BF44" s="1" t="str">
        <f ca="1">IF(($A44&lt;&gt;"")*(BF$1&lt;&gt;""),IF(_xlfn.XLOOKUP(BF$1,Attendance_sorted_S!$B43:$CW43,Attendance_sorted_S!$B43:$CW43,"nn")&lt;&gt;"nn","•",""),"")</f>
        <v/>
      </c>
      <c r="BG44" s="1" t="str">
        <f ca="1">IF(($A44&lt;&gt;"")*(BG$1&lt;&gt;""),IF(_xlfn.XLOOKUP(BG$1,Attendance_sorted_S!$B43:$CW43,Attendance_sorted_S!$B43:$CW43,"nn")&lt;&gt;"nn","•",""),"")</f>
        <v/>
      </c>
      <c r="BH44" s="1" t="str">
        <f ca="1">IF(($A44&lt;&gt;"")*(BH$1&lt;&gt;""),IF(_xlfn.XLOOKUP(BH$1,Attendance_sorted_S!$B43:$CW43,Attendance_sorted_S!$B43:$CW43,"nn")&lt;&gt;"nn","•",""),"")</f>
        <v/>
      </c>
      <c r="BI44" s="1" t="str">
        <f ca="1">IF(($A44&lt;&gt;"")*(BI$1&lt;&gt;""),IF(_xlfn.XLOOKUP(BI$1,Attendance_sorted_S!$B43:$CW43,Attendance_sorted_S!$B43:$CW43,"nn")&lt;&gt;"nn","•",""),"")</f>
        <v/>
      </c>
      <c r="BJ44" s="1" t="str">
        <f ca="1">IF(($A44&lt;&gt;"")*(BJ$1&lt;&gt;""),IF(_xlfn.XLOOKUP(BJ$1,Attendance_sorted_S!$B43:$CW43,Attendance_sorted_S!$B43:$CW43,"nn")&lt;&gt;"nn","•",""),"")</f>
        <v/>
      </c>
      <c r="BK44" s="1" t="str">
        <f ca="1">IF(($A44&lt;&gt;"")*(BK$1&lt;&gt;""),IF(_xlfn.XLOOKUP(BK$1,Attendance_sorted_S!$B43:$CW43,Attendance_sorted_S!$B43:$CW43,"nn")&lt;&gt;"nn","•",""),"")</f>
        <v/>
      </c>
      <c r="BL44" s="1" t="str">
        <f ca="1">IF(($A44&lt;&gt;"")*(BL$1&lt;&gt;""),IF(_xlfn.XLOOKUP(BL$1,Attendance_sorted_S!$B43:$CW43,Attendance_sorted_S!$B43:$CW43,"nn")&lt;&gt;"nn","•",""),"")</f>
        <v/>
      </c>
      <c r="BM44" s="1" t="str">
        <f ca="1">IF(($A44&lt;&gt;"")*(BM$1&lt;&gt;""),IF(_xlfn.XLOOKUP(BM$1,Attendance_sorted_S!$B43:$CW43,Attendance_sorted_S!$B43:$CW43,"nn")&lt;&gt;"nn","•",""),"")</f>
        <v/>
      </c>
      <c r="BN44" s="1" t="str">
        <f ca="1">IF(($A44&lt;&gt;"")*(BN$1&lt;&gt;""),IF(_xlfn.XLOOKUP(BN$1,Attendance_sorted_S!$B43:$CW43,Attendance_sorted_S!$B43:$CW43,"nn")&lt;&gt;"nn","•",""),"")</f>
        <v/>
      </c>
      <c r="BO44" s="1" t="str">
        <f ca="1">IF(($A44&lt;&gt;"")*(BO$1&lt;&gt;""),IF(_xlfn.XLOOKUP(BO$1,Attendance_sorted_S!$B43:$CW43,Attendance_sorted_S!$B43:$CW43,"nn")&lt;&gt;"nn","•",""),"")</f>
        <v/>
      </c>
      <c r="BP44" s="1" t="str">
        <f ca="1">IF(($A44&lt;&gt;"")*(BP$1&lt;&gt;""),IF(_xlfn.XLOOKUP(BP$1,Attendance_sorted_S!$B43:$CW43,Attendance_sorted_S!$B43:$CW43,"nn")&lt;&gt;"nn","•",""),"")</f>
        <v/>
      </c>
      <c r="BQ44" s="1" t="str">
        <f ca="1">IF(($A44&lt;&gt;"")*(BQ$1&lt;&gt;""),IF(_xlfn.XLOOKUP(BQ$1,Attendance_sorted_S!$B43:$CW43,Attendance_sorted_S!$B43:$CW43,"nn")&lt;&gt;"nn","•",""),"")</f>
        <v/>
      </c>
      <c r="BR44" s="1" t="str">
        <f ca="1">IF(($A44&lt;&gt;"")*(BR$1&lt;&gt;""),IF(_xlfn.XLOOKUP(BR$1,Attendance_sorted_S!$B43:$CW43,Attendance_sorted_S!$B43:$CW43,"nn")&lt;&gt;"nn","•",""),"")</f>
        <v/>
      </c>
      <c r="BS44" s="1" t="str">
        <f ca="1">IF(($A44&lt;&gt;"")*(BS$1&lt;&gt;""),IF(_xlfn.XLOOKUP(BS$1,Attendance_sorted_S!$B43:$CW43,Attendance_sorted_S!$B43:$CW43,"nn")&lt;&gt;"nn","•",""),"")</f>
        <v/>
      </c>
      <c r="BT44" s="1" t="str">
        <f ca="1">IF(($A44&lt;&gt;"")*(BT$1&lt;&gt;""),IF(_xlfn.XLOOKUP(BT$1,Attendance_sorted_S!$B43:$CW43,Attendance_sorted_S!$B43:$CW43,"nn")&lt;&gt;"nn","•",""),"")</f>
        <v/>
      </c>
      <c r="BU44" s="1" t="str">
        <f ca="1">IF(($A44&lt;&gt;"")*(BU$1&lt;&gt;""),IF(_xlfn.XLOOKUP(BU$1,Attendance_sorted_S!$B43:$CW43,Attendance_sorted_S!$B43:$CW43,"nn")&lt;&gt;"nn","•",""),"")</f>
        <v/>
      </c>
      <c r="BV44" s="1" t="str">
        <f ca="1">IF(($A44&lt;&gt;"")*(BV$1&lt;&gt;""),IF(_xlfn.XLOOKUP(BV$1,Attendance_sorted_S!$B43:$CW43,Attendance_sorted_S!$B43:$CW43,"nn")&lt;&gt;"nn","•",""),"")</f>
        <v/>
      </c>
      <c r="BW44" s="1" t="str">
        <f ca="1">IF(($A44&lt;&gt;"")*(BW$1&lt;&gt;""),IF(_xlfn.XLOOKUP(BW$1,Attendance_sorted_S!$B43:$CW43,Attendance_sorted_S!$B43:$CW43,"nn")&lt;&gt;"nn","•",""),"")</f>
        <v/>
      </c>
      <c r="BX44" s="1" t="str">
        <f ca="1">IF(($A44&lt;&gt;"")*(BX$1&lt;&gt;""),IF(_xlfn.XLOOKUP(BX$1,Attendance_sorted_S!$B43:$CW43,Attendance_sorted_S!$B43:$CW43,"nn")&lt;&gt;"nn","•",""),"")</f>
        <v/>
      </c>
      <c r="BY44" s="1" t="str">
        <f ca="1">IF(($A44&lt;&gt;"")*(BY$1&lt;&gt;""),IF(_xlfn.XLOOKUP(BY$1,Attendance_sorted_S!$B43:$CW43,Attendance_sorted_S!$B43:$CW43,"nn")&lt;&gt;"nn","•",""),"")</f>
        <v/>
      </c>
      <c r="BZ44" s="1" t="str">
        <f ca="1">IF(($A44&lt;&gt;"")*(BZ$1&lt;&gt;""),IF(_xlfn.XLOOKUP(BZ$1,Attendance_sorted_S!$B43:$CW43,Attendance_sorted_S!$B43:$CW43,"nn")&lt;&gt;"nn","•",""),"")</f>
        <v/>
      </c>
      <c r="CA44" s="1" t="str">
        <f ca="1">IF(($A44&lt;&gt;"")*(CA$1&lt;&gt;""),IF(_xlfn.XLOOKUP(CA$1,Attendance_sorted_S!$B43:$CW43,Attendance_sorted_S!$B43:$CW43,"nn")&lt;&gt;"nn","•",""),"")</f>
        <v/>
      </c>
      <c r="CB44" s="1" t="str">
        <f ca="1">IF(($A44&lt;&gt;"")*(CB$1&lt;&gt;""),IF(_xlfn.XLOOKUP(CB$1,Attendance_sorted_S!$B43:$CW43,Attendance_sorted_S!$B43:$CW43,"nn")&lt;&gt;"nn","•",""),"")</f>
        <v/>
      </c>
      <c r="CC44" s="1" t="str">
        <f ca="1">IF(($A44&lt;&gt;"")*(CC$1&lt;&gt;""),IF(_xlfn.XLOOKUP(CC$1,Attendance_sorted_S!$B43:$CW43,Attendance_sorted_S!$B43:$CW43,"nn")&lt;&gt;"nn","•",""),"")</f>
        <v/>
      </c>
      <c r="CD44" s="1" t="str">
        <f ca="1">IF(($A44&lt;&gt;"")*(CD$1&lt;&gt;""),IF(_xlfn.XLOOKUP(CD$1,Attendance_sorted_S!$B43:$CW43,Attendance_sorted_S!$B43:$CW43,"nn")&lt;&gt;"nn","•",""),"")</f>
        <v/>
      </c>
      <c r="CE44" s="1" t="str">
        <f ca="1">IF(($A44&lt;&gt;"")*(CE$1&lt;&gt;""),IF(_xlfn.XLOOKUP(CE$1,Attendance_sorted_S!$B43:$CW43,Attendance_sorted_S!$B43:$CW43,"nn")&lt;&gt;"nn","•",""),"")</f>
        <v/>
      </c>
      <c r="CF44" s="1" t="str">
        <f ca="1">IF(($A44&lt;&gt;"")*(CF$1&lt;&gt;""),IF(_xlfn.XLOOKUP(CF$1,Attendance_sorted_S!$B43:$CW43,Attendance_sorted_S!$B43:$CW43,"nn")&lt;&gt;"nn","•",""),"")</f>
        <v/>
      </c>
      <c r="CG44" s="1" t="str">
        <f ca="1">IF(($A44&lt;&gt;"")*(CG$1&lt;&gt;""),IF(_xlfn.XLOOKUP(CG$1,Attendance_sorted_S!$B43:$CW43,Attendance_sorted_S!$B43:$CW43,"nn")&lt;&gt;"nn","•",""),"")</f>
        <v/>
      </c>
      <c r="CH44" s="1" t="str">
        <f ca="1">IF(($A44&lt;&gt;"")*(CH$1&lt;&gt;""),IF(_xlfn.XLOOKUP(CH$1,Attendance_sorted_S!$B43:$CW43,Attendance_sorted_S!$B43:$CW43,"nn")&lt;&gt;"nn","•",""),"")</f>
        <v/>
      </c>
      <c r="CI44" s="1" t="str">
        <f ca="1">IF(($A44&lt;&gt;"")*(CI$1&lt;&gt;""),IF(_xlfn.XLOOKUP(CI$1,Attendance_sorted_S!$B43:$CW43,Attendance_sorted_S!$B43:$CW43,"nn")&lt;&gt;"nn","•",""),"")</f>
        <v/>
      </c>
      <c r="CJ44" s="1" t="str">
        <f ca="1">IF(($A44&lt;&gt;"")*(CJ$1&lt;&gt;""),IF(_xlfn.XLOOKUP(CJ$1,Attendance_sorted_S!$B43:$CW43,Attendance_sorted_S!$B43:$CW43,"nn")&lt;&gt;"nn","•",""),"")</f>
        <v/>
      </c>
      <c r="CK44" s="1" t="str">
        <f ca="1">IF(($A44&lt;&gt;"")*(CK$1&lt;&gt;""),IF(_xlfn.XLOOKUP(CK$1,Attendance_sorted_S!$B43:$CW43,Attendance_sorted_S!$B43:$CW43,"nn")&lt;&gt;"nn","•",""),"")</f>
        <v/>
      </c>
      <c r="CL44" s="1" t="str">
        <f ca="1">IF(($A44&lt;&gt;"")*(CL$1&lt;&gt;""),IF(_xlfn.XLOOKUP(CL$1,Attendance_sorted_S!$B43:$CW43,Attendance_sorted_S!$B43:$CW43,"nn")&lt;&gt;"nn","•",""),"")</f>
        <v/>
      </c>
      <c r="CM44" s="1" t="str">
        <f ca="1">IF(($A44&lt;&gt;"")*(CM$1&lt;&gt;""),IF(_xlfn.XLOOKUP(CM$1,Attendance_sorted_S!$B43:$CW43,Attendance_sorted_S!$B43:$CW43,"nn")&lt;&gt;"nn","•",""),"")</f>
        <v/>
      </c>
      <c r="CN44" s="1" t="str">
        <f ca="1">IF(($A44&lt;&gt;"")*(CN$1&lt;&gt;""),IF(_xlfn.XLOOKUP(CN$1,Attendance_sorted_S!$B43:$CW43,Attendance_sorted_S!$B43:$CW43,"nn")&lt;&gt;"nn","•",""),"")</f>
        <v/>
      </c>
      <c r="CO44" s="1" t="str">
        <f ca="1">IF(($A44&lt;&gt;"")*(CO$1&lt;&gt;""),IF(_xlfn.XLOOKUP(CO$1,Attendance_sorted_S!$B43:$CW43,Attendance_sorted_S!$B43:$CW43,"nn")&lt;&gt;"nn","•",""),"")</f>
        <v/>
      </c>
      <c r="CP44" s="1" t="str">
        <f ca="1">IF(($A44&lt;&gt;"")*(CP$1&lt;&gt;""),IF(_xlfn.XLOOKUP(CP$1,Attendance_sorted_S!$B43:$CW43,Attendance_sorted_S!$B43:$CW43,"nn")&lt;&gt;"nn","•",""),"")</f>
        <v/>
      </c>
      <c r="CQ44" s="1" t="str">
        <f ca="1">IF(($A44&lt;&gt;"")*(CQ$1&lt;&gt;""),IF(_xlfn.XLOOKUP(CQ$1,Attendance_sorted_S!$B43:$CW43,Attendance_sorted_S!$B43:$CW43,"nn")&lt;&gt;"nn","•",""),"")</f>
        <v/>
      </c>
      <c r="CR44" s="1" t="str">
        <f ca="1">IF(($A44&lt;&gt;"")*(CR$1&lt;&gt;""),IF(_xlfn.XLOOKUP(CR$1,Attendance_sorted_S!$B43:$CW43,Attendance_sorted_S!$B43:$CW43,"nn")&lt;&gt;"nn","•",""),"")</f>
        <v/>
      </c>
      <c r="CS44" s="1" t="str">
        <f ca="1">IF(($A44&lt;&gt;"")*(CS$1&lt;&gt;""),IF(_xlfn.XLOOKUP(CS$1,Attendance_sorted_S!$B43:$CW43,Attendance_sorted_S!$B43:$CW43,"nn")&lt;&gt;"nn","•",""),"")</f>
        <v/>
      </c>
      <c r="CT44" s="1" t="str">
        <f ca="1">IF(($A44&lt;&gt;"")*(CT$1&lt;&gt;""),IF(_xlfn.XLOOKUP(CT$1,Attendance_sorted_S!$B43:$CW43,Attendance_sorted_S!$B43:$CW43,"nn")&lt;&gt;"nn","•",""),"")</f>
        <v/>
      </c>
      <c r="CU44" s="1" t="str">
        <f ca="1">IF(($A44&lt;&gt;"")*(CU$1&lt;&gt;""),IF(_xlfn.XLOOKUP(CU$1,Attendance_sorted_S!$B43:$CW43,Attendance_sorted_S!$B43:$CW43,"nn")&lt;&gt;"nn","•",""),"")</f>
        <v/>
      </c>
      <c r="CV44" s="1" t="str">
        <f ca="1">IF(($A44&lt;&gt;"")*(CV$1&lt;&gt;""),IF(_xlfn.XLOOKUP(CV$1,Attendance_sorted_S!$B43:$CW43,Attendance_sorted_S!$B43:$CW43,"nn")&lt;&gt;"nn","•",""),"")</f>
        <v/>
      </c>
      <c r="CW44" s="1" t="str">
        <f ca="1">IF(($A44&lt;&gt;"")*(CW$1&lt;&gt;""),IF(_xlfn.XLOOKUP(CW$1,Attendance_sorted_S!$B43:$CW43,Attendance_sorted_S!$B43:$CW43,"nn")&lt;&gt;"nn","•",""),"")</f>
        <v/>
      </c>
    </row>
    <row r="45" spans="1:101">
      <c r="A45" s="1"/>
      <c r="B45" s="1" t="str">
        <f ca="1">IF(($A45&lt;&gt;"")*(B$1&lt;&gt;""),IF(_xlfn.XLOOKUP(B$1,Attendance_sorted_S!$B44:$CW44,Attendance_sorted_S!$B44:$CW44,"nn")&lt;&gt;"nn","•",""),"")</f>
        <v/>
      </c>
      <c r="C45" s="1" t="str">
        <f ca="1">IF(($A45&lt;&gt;"")*(C$1&lt;&gt;""),IF(_xlfn.XLOOKUP(C$1,Attendance_sorted_S!$B44:$CW44,Attendance_sorted_S!$B44:$CW44,"nn")&lt;&gt;"nn","•",""),"")</f>
        <v/>
      </c>
      <c r="D45" s="1" t="str">
        <f ca="1">IF(($A45&lt;&gt;"")*(D$1&lt;&gt;""),IF(_xlfn.XLOOKUP(D$1,Attendance_sorted_S!$B44:$CW44,Attendance_sorted_S!$B44:$CW44,"nn")&lt;&gt;"nn","•",""),"")</f>
        <v/>
      </c>
      <c r="E45" s="1" t="str">
        <f ca="1">IF(($A45&lt;&gt;"")*(E$1&lt;&gt;""),IF(_xlfn.XLOOKUP(E$1,Attendance_sorted_S!$B44:$CW44,Attendance_sorted_S!$B44:$CW44,"nn")&lt;&gt;"nn","•",""),"")</f>
        <v/>
      </c>
      <c r="F45" s="1" t="str">
        <f ca="1">IF(($A45&lt;&gt;"")*(F$1&lt;&gt;""),IF(_xlfn.XLOOKUP(F$1,Attendance_sorted_S!$B44:$CW44,Attendance_sorted_S!$B44:$CW44,"nn")&lt;&gt;"nn","•",""),"")</f>
        <v/>
      </c>
      <c r="G45" s="1" t="str">
        <f ca="1">IF(($A45&lt;&gt;"")*(G$1&lt;&gt;""),IF(_xlfn.XLOOKUP(G$1,Attendance_sorted_S!$B44:$CW44,Attendance_sorted_S!$B44:$CW44,"nn")&lt;&gt;"nn","•",""),"")</f>
        <v/>
      </c>
      <c r="H45" s="1" t="str">
        <f ca="1">IF(($A45&lt;&gt;"")*(H$1&lt;&gt;""),IF(_xlfn.XLOOKUP(H$1,Attendance_sorted_S!$B44:$CW44,Attendance_sorted_S!$B44:$CW44,"nn")&lt;&gt;"nn","•",""),"")</f>
        <v/>
      </c>
      <c r="I45" s="1" t="str">
        <f ca="1">IF(($A45&lt;&gt;"")*(I$1&lt;&gt;""),IF(_xlfn.XLOOKUP(I$1,Attendance_sorted_S!$B44:$CW44,Attendance_sorted_S!$B44:$CW44,"nn")&lt;&gt;"nn","•",""),"")</f>
        <v/>
      </c>
      <c r="J45" s="1" t="str">
        <f ca="1">IF(($A45&lt;&gt;"")*(J$1&lt;&gt;""),IF(_xlfn.XLOOKUP(J$1,Attendance_sorted_S!$B44:$CW44,Attendance_sorted_S!$B44:$CW44,"nn")&lt;&gt;"nn","•",""),"")</f>
        <v/>
      </c>
      <c r="K45" s="1" t="str">
        <f ca="1">IF(($A45&lt;&gt;"")*(K$1&lt;&gt;""),IF(_xlfn.XLOOKUP(K$1,Attendance_sorted_S!$B44:$CW44,Attendance_sorted_S!$B44:$CW44,"nn")&lt;&gt;"nn","•",""),"")</f>
        <v/>
      </c>
      <c r="L45" s="1" t="str">
        <f ca="1">IF(($A45&lt;&gt;"")*(L$1&lt;&gt;""),IF(_xlfn.XLOOKUP(L$1,Attendance_sorted_S!$B44:$CW44,Attendance_sorted_S!$B44:$CW44,"nn")&lt;&gt;"nn","•",""),"")</f>
        <v/>
      </c>
      <c r="M45" s="1" t="str">
        <f ca="1">IF(($A45&lt;&gt;"")*(M$1&lt;&gt;""),IF(_xlfn.XLOOKUP(M$1,Attendance_sorted_S!$B44:$CW44,Attendance_sorted_S!$B44:$CW44,"nn")&lt;&gt;"nn","•",""),"")</f>
        <v/>
      </c>
      <c r="N45" s="1" t="str">
        <f ca="1">IF(($A45&lt;&gt;"")*(N$1&lt;&gt;""),IF(_xlfn.XLOOKUP(N$1,Attendance_sorted_S!$B44:$CW44,Attendance_sorted_S!$B44:$CW44,"nn")&lt;&gt;"nn","•",""),"")</f>
        <v/>
      </c>
      <c r="O45" s="1" t="str">
        <f ca="1">IF(($A45&lt;&gt;"")*(O$1&lt;&gt;""),IF(_xlfn.XLOOKUP(O$1,Attendance_sorted_S!$B44:$CW44,Attendance_sorted_S!$B44:$CW44,"nn")&lt;&gt;"nn","•",""),"")</f>
        <v/>
      </c>
      <c r="P45" s="1" t="str">
        <f ca="1">IF(($A45&lt;&gt;"")*(P$1&lt;&gt;""),IF(_xlfn.XLOOKUP(P$1,Attendance_sorted_S!$B44:$CW44,Attendance_sorted_S!$B44:$CW44,"nn")&lt;&gt;"nn","•",""),"")</f>
        <v/>
      </c>
      <c r="Q45" s="1" t="str">
        <f ca="1">IF(($A45&lt;&gt;"")*(Q$1&lt;&gt;""),IF(_xlfn.XLOOKUP(Q$1,Attendance_sorted_S!$B44:$CW44,Attendance_sorted_S!$B44:$CW44,"nn")&lt;&gt;"nn","•",""),"")</f>
        <v/>
      </c>
      <c r="R45" s="1" t="str">
        <f ca="1">IF(($A45&lt;&gt;"")*(R$1&lt;&gt;""),IF(_xlfn.XLOOKUP(R$1,Attendance_sorted_S!$B44:$CW44,Attendance_sorted_S!$B44:$CW44,"nn")&lt;&gt;"nn","•",""),"")</f>
        <v/>
      </c>
      <c r="S45" s="1" t="str">
        <f ca="1">IF(($A45&lt;&gt;"")*(S$1&lt;&gt;""),IF(_xlfn.XLOOKUP(S$1,Attendance_sorted_S!$B44:$CW44,Attendance_sorted_S!$B44:$CW44,"nn")&lt;&gt;"nn","•",""),"")</f>
        <v/>
      </c>
      <c r="T45" s="1" t="str">
        <f ca="1">IF(($A45&lt;&gt;"")*(T$1&lt;&gt;""),IF(_xlfn.XLOOKUP(T$1,Attendance_sorted_S!$B44:$CW44,Attendance_sorted_S!$B44:$CW44,"nn")&lt;&gt;"nn","•",""),"")</f>
        <v/>
      </c>
      <c r="U45" s="1" t="str">
        <f ca="1">IF(($A45&lt;&gt;"")*(U$1&lt;&gt;""),IF(_xlfn.XLOOKUP(U$1,Attendance_sorted_S!$B44:$CW44,Attendance_sorted_S!$B44:$CW44,"nn")&lt;&gt;"nn","•",""),"")</f>
        <v/>
      </c>
      <c r="V45" s="1" t="str">
        <f ca="1">IF(($A45&lt;&gt;"")*(V$1&lt;&gt;""),IF(_xlfn.XLOOKUP(V$1,Attendance_sorted_S!$B44:$CW44,Attendance_sorted_S!$B44:$CW44,"nn")&lt;&gt;"nn","•",""),"")</f>
        <v/>
      </c>
      <c r="W45" s="1" t="str">
        <f ca="1">IF(($A45&lt;&gt;"")*(W$1&lt;&gt;""),IF(_xlfn.XLOOKUP(W$1,Attendance_sorted_S!$B44:$CW44,Attendance_sorted_S!$B44:$CW44,"nn")&lt;&gt;"nn","•",""),"")</f>
        <v/>
      </c>
      <c r="X45" s="1" t="str">
        <f ca="1">IF(($A45&lt;&gt;"")*(X$1&lt;&gt;""),IF(_xlfn.XLOOKUP(X$1,Attendance_sorted_S!$B44:$CW44,Attendance_sorted_S!$B44:$CW44,"nn")&lt;&gt;"nn","•",""),"")</f>
        <v/>
      </c>
      <c r="Y45" s="1" t="str">
        <f ca="1">IF(($A45&lt;&gt;"")*(Y$1&lt;&gt;""),IF(_xlfn.XLOOKUP(Y$1,Attendance_sorted_S!$B44:$CW44,Attendance_sorted_S!$B44:$CW44,"nn")&lt;&gt;"nn","•",""),"")</f>
        <v/>
      </c>
      <c r="Z45" s="1" t="str">
        <f ca="1">IF(($A45&lt;&gt;"")*(Z$1&lt;&gt;""),IF(_xlfn.XLOOKUP(Z$1,Attendance_sorted_S!$B44:$CW44,Attendance_sorted_S!$B44:$CW44,"nn")&lt;&gt;"nn","•",""),"")</f>
        <v/>
      </c>
      <c r="AA45" s="1" t="str">
        <f ca="1">IF(($A45&lt;&gt;"")*(AA$1&lt;&gt;""),IF(_xlfn.XLOOKUP(AA$1,Attendance_sorted_S!$B44:$CW44,Attendance_sorted_S!$B44:$CW44,"nn")&lt;&gt;"nn","•",""),"")</f>
        <v/>
      </c>
      <c r="AB45" s="1" t="str">
        <f ca="1">IF(($A45&lt;&gt;"")*(AB$1&lt;&gt;""),IF(_xlfn.XLOOKUP(AB$1,Attendance_sorted_S!$B44:$CW44,Attendance_sorted_S!$B44:$CW44,"nn")&lt;&gt;"nn","•",""),"")</f>
        <v/>
      </c>
      <c r="AC45" s="1" t="str">
        <f ca="1">IF(($A45&lt;&gt;"")*(AC$1&lt;&gt;""),IF(_xlfn.XLOOKUP(AC$1,Attendance_sorted_S!$B44:$CW44,Attendance_sorted_S!$B44:$CW44,"nn")&lt;&gt;"nn","•",""),"")</f>
        <v/>
      </c>
      <c r="AD45" s="1" t="str">
        <f ca="1">IF(($A45&lt;&gt;"")*(AD$1&lt;&gt;""),IF(_xlfn.XLOOKUP(AD$1,Attendance_sorted_S!$B44:$CW44,Attendance_sorted_S!$B44:$CW44,"nn")&lt;&gt;"nn","•",""),"")</f>
        <v/>
      </c>
      <c r="AE45" s="1" t="str">
        <f ca="1">IF(($A45&lt;&gt;"")*(AE$1&lt;&gt;""),IF(_xlfn.XLOOKUP(AE$1,Attendance_sorted_S!$B44:$CW44,Attendance_sorted_S!$B44:$CW44,"nn")&lt;&gt;"nn","•",""),"")</f>
        <v/>
      </c>
      <c r="AF45" s="1" t="str">
        <f ca="1">IF(($A45&lt;&gt;"")*(AF$1&lt;&gt;""),IF(_xlfn.XLOOKUP(AF$1,Attendance_sorted_S!$B44:$CW44,Attendance_sorted_S!$B44:$CW44,"nn")&lt;&gt;"nn","•",""),"")</f>
        <v/>
      </c>
      <c r="AG45" s="1" t="str">
        <f ca="1">IF(($A45&lt;&gt;"")*(AG$1&lt;&gt;""),IF(_xlfn.XLOOKUP(AG$1,Attendance_sorted_S!$B44:$CW44,Attendance_sorted_S!$B44:$CW44,"nn")&lt;&gt;"nn","•",""),"")</f>
        <v/>
      </c>
      <c r="AH45" s="1" t="str">
        <f ca="1">IF(($A45&lt;&gt;"")*(AH$1&lt;&gt;""),IF(_xlfn.XLOOKUP(AH$1,Attendance_sorted_S!$B44:$CW44,Attendance_sorted_S!$B44:$CW44,"nn")&lt;&gt;"nn","•",""),"")</f>
        <v/>
      </c>
      <c r="AI45" s="1" t="str">
        <f ca="1">IF(($A45&lt;&gt;"")*(AI$1&lt;&gt;""),IF(_xlfn.XLOOKUP(AI$1,Attendance_sorted_S!$B44:$CW44,Attendance_sorted_S!$B44:$CW44,"nn")&lt;&gt;"nn","•",""),"")</f>
        <v/>
      </c>
      <c r="AJ45" s="1" t="str">
        <f ca="1">IF(($A45&lt;&gt;"")*(AJ$1&lt;&gt;""),IF(_xlfn.XLOOKUP(AJ$1,Attendance_sorted_S!$B44:$CW44,Attendance_sorted_S!$B44:$CW44,"nn")&lt;&gt;"nn","•",""),"")</f>
        <v/>
      </c>
      <c r="AK45" s="1" t="str">
        <f ca="1">IF(($A45&lt;&gt;"")*(AK$1&lt;&gt;""),IF(_xlfn.XLOOKUP(AK$1,Attendance_sorted_S!$B44:$CW44,Attendance_sorted_S!$B44:$CW44,"nn")&lt;&gt;"nn","•",""),"")</f>
        <v/>
      </c>
      <c r="AL45" s="1" t="str">
        <f ca="1">IF(($A45&lt;&gt;"")*(AL$1&lt;&gt;""),IF(_xlfn.XLOOKUP(AL$1,Attendance_sorted_S!$B44:$CW44,Attendance_sorted_S!$B44:$CW44,"nn")&lt;&gt;"nn","•",""),"")</f>
        <v/>
      </c>
      <c r="AM45" s="1" t="str">
        <f ca="1">IF(($A45&lt;&gt;"")*(AM$1&lt;&gt;""),IF(_xlfn.XLOOKUP(AM$1,Attendance_sorted_S!$B44:$CW44,Attendance_sorted_S!$B44:$CW44,"nn")&lt;&gt;"nn","•",""),"")</f>
        <v/>
      </c>
      <c r="AN45" s="1" t="str">
        <f ca="1">IF(($A45&lt;&gt;"")*(AN$1&lt;&gt;""),IF(_xlfn.XLOOKUP(AN$1,Attendance_sorted_S!$B44:$CW44,Attendance_sorted_S!$B44:$CW44,"nn")&lt;&gt;"nn","•",""),"")</f>
        <v/>
      </c>
      <c r="AO45" s="1" t="str">
        <f ca="1">IF(($A45&lt;&gt;"")*(AO$1&lt;&gt;""),IF(_xlfn.XLOOKUP(AO$1,Attendance_sorted_S!$B44:$CW44,Attendance_sorted_S!$B44:$CW44,"nn")&lt;&gt;"nn","•",""),"")</f>
        <v/>
      </c>
      <c r="AP45" s="1" t="str">
        <f ca="1">IF(($A45&lt;&gt;"")*(AP$1&lt;&gt;""),IF(_xlfn.XLOOKUP(AP$1,Attendance_sorted_S!$B44:$CW44,Attendance_sorted_S!$B44:$CW44,"nn")&lt;&gt;"nn","•",""),"")</f>
        <v/>
      </c>
      <c r="AQ45" s="1" t="str">
        <f ca="1">IF(($A45&lt;&gt;"")*(AQ$1&lt;&gt;""),IF(_xlfn.XLOOKUP(AQ$1,Attendance_sorted_S!$B44:$CW44,Attendance_sorted_S!$B44:$CW44,"nn")&lt;&gt;"nn","•",""),"")</f>
        <v/>
      </c>
      <c r="AR45" s="1" t="str">
        <f ca="1">IF(($A45&lt;&gt;"")*(AR$1&lt;&gt;""),IF(_xlfn.XLOOKUP(AR$1,Attendance_sorted_S!$B44:$CW44,Attendance_sorted_S!$B44:$CW44,"nn")&lt;&gt;"nn","•",""),"")</f>
        <v/>
      </c>
      <c r="AS45" s="1" t="str">
        <f ca="1">IF(($A45&lt;&gt;"")*(AS$1&lt;&gt;""),IF(_xlfn.XLOOKUP(AS$1,Attendance_sorted_S!$B44:$CW44,Attendance_sorted_S!$B44:$CW44,"nn")&lt;&gt;"nn","•",""),"")</f>
        <v/>
      </c>
      <c r="AT45" s="1" t="str">
        <f ca="1">IF(($A45&lt;&gt;"")*(AT$1&lt;&gt;""),IF(_xlfn.XLOOKUP(AT$1,Attendance_sorted_S!$B44:$CW44,Attendance_sorted_S!$B44:$CW44,"nn")&lt;&gt;"nn","•",""),"")</f>
        <v/>
      </c>
      <c r="AU45" s="1" t="str">
        <f ca="1">IF(($A45&lt;&gt;"")*(AU$1&lt;&gt;""),IF(_xlfn.XLOOKUP(AU$1,Attendance_sorted_S!$B44:$CW44,Attendance_sorted_S!$B44:$CW44,"nn")&lt;&gt;"nn","•",""),"")</f>
        <v/>
      </c>
      <c r="AV45" s="1" t="str">
        <f ca="1">IF(($A45&lt;&gt;"")*(AV$1&lt;&gt;""),IF(_xlfn.XLOOKUP(AV$1,Attendance_sorted_S!$B44:$CW44,Attendance_sorted_S!$B44:$CW44,"nn")&lt;&gt;"nn","•",""),"")</f>
        <v/>
      </c>
      <c r="AW45" s="1" t="str">
        <f ca="1">IF(($A45&lt;&gt;"")*(AW$1&lt;&gt;""),IF(_xlfn.XLOOKUP(AW$1,Attendance_sorted_S!$B44:$CW44,Attendance_sorted_S!$B44:$CW44,"nn")&lt;&gt;"nn","•",""),"")</f>
        <v/>
      </c>
      <c r="AX45" s="1" t="str">
        <f ca="1">IF(($A45&lt;&gt;"")*(AX$1&lt;&gt;""),IF(_xlfn.XLOOKUP(AX$1,Attendance_sorted_S!$B44:$CW44,Attendance_sorted_S!$B44:$CW44,"nn")&lt;&gt;"nn","•",""),"")</f>
        <v/>
      </c>
      <c r="AY45" s="1" t="str">
        <f ca="1">IF(($A45&lt;&gt;"")*(AY$1&lt;&gt;""),IF(_xlfn.XLOOKUP(AY$1,Attendance_sorted_S!$B44:$CW44,Attendance_sorted_S!$B44:$CW44,"nn")&lt;&gt;"nn","•",""),"")</f>
        <v/>
      </c>
      <c r="AZ45" s="1" t="str">
        <f ca="1">IF(($A45&lt;&gt;"")*(AZ$1&lt;&gt;""),IF(_xlfn.XLOOKUP(AZ$1,Attendance_sorted_S!$B44:$CW44,Attendance_sorted_S!$B44:$CW44,"nn")&lt;&gt;"nn","•",""),"")</f>
        <v/>
      </c>
      <c r="BA45" s="1" t="str">
        <f ca="1">IF(($A45&lt;&gt;"")*(BA$1&lt;&gt;""),IF(_xlfn.XLOOKUP(BA$1,Attendance_sorted_S!$B44:$CW44,Attendance_sorted_S!$B44:$CW44,"nn")&lt;&gt;"nn","•",""),"")</f>
        <v/>
      </c>
      <c r="BB45" s="1" t="str">
        <f ca="1">IF(($A45&lt;&gt;"")*(BB$1&lt;&gt;""),IF(_xlfn.XLOOKUP(BB$1,Attendance_sorted_S!$B44:$CW44,Attendance_sorted_S!$B44:$CW44,"nn")&lt;&gt;"nn","•",""),"")</f>
        <v/>
      </c>
      <c r="BC45" s="1" t="str">
        <f ca="1">IF(($A45&lt;&gt;"")*(BC$1&lt;&gt;""),IF(_xlfn.XLOOKUP(BC$1,Attendance_sorted_S!$B44:$CW44,Attendance_sorted_S!$B44:$CW44,"nn")&lt;&gt;"nn","•",""),"")</f>
        <v/>
      </c>
      <c r="BD45" s="1" t="str">
        <f ca="1">IF(($A45&lt;&gt;"")*(BD$1&lt;&gt;""),IF(_xlfn.XLOOKUP(BD$1,Attendance_sorted_S!$B44:$CW44,Attendance_sorted_S!$B44:$CW44,"nn")&lt;&gt;"nn","•",""),"")</f>
        <v/>
      </c>
      <c r="BE45" s="1" t="str">
        <f ca="1">IF(($A45&lt;&gt;"")*(BE$1&lt;&gt;""),IF(_xlfn.XLOOKUP(BE$1,Attendance_sorted_S!$B44:$CW44,Attendance_sorted_S!$B44:$CW44,"nn")&lt;&gt;"nn","•",""),"")</f>
        <v/>
      </c>
      <c r="BF45" s="1" t="str">
        <f ca="1">IF(($A45&lt;&gt;"")*(BF$1&lt;&gt;""),IF(_xlfn.XLOOKUP(BF$1,Attendance_sorted_S!$B44:$CW44,Attendance_sorted_S!$B44:$CW44,"nn")&lt;&gt;"nn","•",""),"")</f>
        <v/>
      </c>
      <c r="BG45" s="1" t="str">
        <f ca="1">IF(($A45&lt;&gt;"")*(BG$1&lt;&gt;""),IF(_xlfn.XLOOKUP(BG$1,Attendance_sorted_S!$B44:$CW44,Attendance_sorted_S!$B44:$CW44,"nn")&lt;&gt;"nn","•",""),"")</f>
        <v/>
      </c>
      <c r="BH45" s="1" t="str">
        <f ca="1">IF(($A45&lt;&gt;"")*(BH$1&lt;&gt;""),IF(_xlfn.XLOOKUP(BH$1,Attendance_sorted_S!$B44:$CW44,Attendance_sorted_S!$B44:$CW44,"nn")&lt;&gt;"nn","•",""),"")</f>
        <v/>
      </c>
      <c r="BI45" s="1" t="str">
        <f ca="1">IF(($A45&lt;&gt;"")*(BI$1&lt;&gt;""),IF(_xlfn.XLOOKUP(BI$1,Attendance_sorted_S!$B44:$CW44,Attendance_sorted_S!$B44:$CW44,"nn")&lt;&gt;"nn","•",""),"")</f>
        <v/>
      </c>
      <c r="BJ45" s="1" t="str">
        <f ca="1">IF(($A45&lt;&gt;"")*(BJ$1&lt;&gt;""),IF(_xlfn.XLOOKUP(BJ$1,Attendance_sorted_S!$B44:$CW44,Attendance_sorted_S!$B44:$CW44,"nn")&lt;&gt;"nn","•",""),"")</f>
        <v/>
      </c>
      <c r="BK45" s="1" t="str">
        <f ca="1">IF(($A45&lt;&gt;"")*(BK$1&lt;&gt;""),IF(_xlfn.XLOOKUP(BK$1,Attendance_sorted_S!$B44:$CW44,Attendance_sorted_S!$B44:$CW44,"nn")&lt;&gt;"nn","•",""),"")</f>
        <v/>
      </c>
      <c r="BL45" s="1" t="str">
        <f ca="1">IF(($A45&lt;&gt;"")*(BL$1&lt;&gt;""),IF(_xlfn.XLOOKUP(BL$1,Attendance_sorted_S!$B44:$CW44,Attendance_sorted_S!$B44:$CW44,"nn")&lt;&gt;"nn","•",""),"")</f>
        <v/>
      </c>
      <c r="BM45" s="1" t="str">
        <f ca="1">IF(($A45&lt;&gt;"")*(BM$1&lt;&gt;""),IF(_xlfn.XLOOKUP(BM$1,Attendance_sorted_S!$B44:$CW44,Attendance_sorted_S!$B44:$CW44,"nn")&lt;&gt;"nn","•",""),"")</f>
        <v/>
      </c>
      <c r="BN45" s="1" t="str">
        <f ca="1">IF(($A45&lt;&gt;"")*(BN$1&lt;&gt;""),IF(_xlfn.XLOOKUP(BN$1,Attendance_sorted_S!$B44:$CW44,Attendance_sorted_S!$B44:$CW44,"nn")&lt;&gt;"nn","•",""),"")</f>
        <v/>
      </c>
      <c r="BO45" s="1" t="str">
        <f ca="1">IF(($A45&lt;&gt;"")*(BO$1&lt;&gt;""),IF(_xlfn.XLOOKUP(BO$1,Attendance_sorted_S!$B44:$CW44,Attendance_sorted_S!$B44:$CW44,"nn")&lt;&gt;"nn","•",""),"")</f>
        <v/>
      </c>
      <c r="BP45" s="1" t="str">
        <f ca="1">IF(($A45&lt;&gt;"")*(BP$1&lt;&gt;""),IF(_xlfn.XLOOKUP(BP$1,Attendance_sorted_S!$B44:$CW44,Attendance_sorted_S!$B44:$CW44,"nn")&lt;&gt;"nn","•",""),"")</f>
        <v/>
      </c>
      <c r="BQ45" s="1" t="str">
        <f ca="1">IF(($A45&lt;&gt;"")*(BQ$1&lt;&gt;""),IF(_xlfn.XLOOKUP(BQ$1,Attendance_sorted_S!$B44:$CW44,Attendance_sorted_S!$B44:$CW44,"nn")&lt;&gt;"nn","•",""),"")</f>
        <v/>
      </c>
      <c r="BR45" s="1" t="str">
        <f ca="1">IF(($A45&lt;&gt;"")*(BR$1&lt;&gt;""),IF(_xlfn.XLOOKUP(BR$1,Attendance_sorted_S!$B44:$CW44,Attendance_sorted_S!$B44:$CW44,"nn")&lt;&gt;"nn","•",""),"")</f>
        <v/>
      </c>
      <c r="BS45" s="1" t="str">
        <f ca="1">IF(($A45&lt;&gt;"")*(BS$1&lt;&gt;""),IF(_xlfn.XLOOKUP(BS$1,Attendance_sorted_S!$B44:$CW44,Attendance_sorted_S!$B44:$CW44,"nn")&lt;&gt;"nn","•",""),"")</f>
        <v/>
      </c>
      <c r="BT45" s="1" t="str">
        <f ca="1">IF(($A45&lt;&gt;"")*(BT$1&lt;&gt;""),IF(_xlfn.XLOOKUP(BT$1,Attendance_sorted_S!$B44:$CW44,Attendance_sorted_S!$B44:$CW44,"nn")&lt;&gt;"nn","•",""),"")</f>
        <v/>
      </c>
      <c r="BU45" s="1" t="str">
        <f ca="1">IF(($A45&lt;&gt;"")*(BU$1&lt;&gt;""),IF(_xlfn.XLOOKUP(BU$1,Attendance_sorted_S!$B44:$CW44,Attendance_sorted_S!$B44:$CW44,"nn")&lt;&gt;"nn","•",""),"")</f>
        <v/>
      </c>
      <c r="BV45" s="1" t="str">
        <f ca="1">IF(($A45&lt;&gt;"")*(BV$1&lt;&gt;""),IF(_xlfn.XLOOKUP(BV$1,Attendance_sorted_S!$B44:$CW44,Attendance_sorted_S!$B44:$CW44,"nn")&lt;&gt;"nn","•",""),"")</f>
        <v/>
      </c>
      <c r="BW45" s="1" t="str">
        <f ca="1">IF(($A45&lt;&gt;"")*(BW$1&lt;&gt;""),IF(_xlfn.XLOOKUP(BW$1,Attendance_sorted_S!$B44:$CW44,Attendance_sorted_S!$B44:$CW44,"nn")&lt;&gt;"nn","•",""),"")</f>
        <v/>
      </c>
      <c r="BX45" s="1" t="str">
        <f ca="1">IF(($A45&lt;&gt;"")*(BX$1&lt;&gt;""),IF(_xlfn.XLOOKUP(BX$1,Attendance_sorted_S!$B44:$CW44,Attendance_sorted_S!$B44:$CW44,"nn")&lt;&gt;"nn","•",""),"")</f>
        <v/>
      </c>
      <c r="BY45" s="1" t="str">
        <f ca="1">IF(($A45&lt;&gt;"")*(BY$1&lt;&gt;""),IF(_xlfn.XLOOKUP(BY$1,Attendance_sorted_S!$B44:$CW44,Attendance_sorted_S!$B44:$CW44,"nn")&lt;&gt;"nn","•",""),"")</f>
        <v/>
      </c>
      <c r="BZ45" s="1" t="str">
        <f ca="1">IF(($A45&lt;&gt;"")*(BZ$1&lt;&gt;""),IF(_xlfn.XLOOKUP(BZ$1,Attendance_sorted_S!$B44:$CW44,Attendance_sorted_S!$B44:$CW44,"nn")&lt;&gt;"nn","•",""),"")</f>
        <v/>
      </c>
      <c r="CA45" s="1" t="str">
        <f ca="1">IF(($A45&lt;&gt;"")*(CA$1&lt;&gt;""),IF(_xlfn.XLOOKUP(CA$1,Attendance_sorted_S!$B44:$CW44,Attendance_sorted_S!$B44:$CW44,"nn")&lt;&gt;"nn","•",""),"")</f>
        <v/>
      </c>
      <c r="CB45" s="1" t="str">
        <f ca="1">IF(($A45&lt;&gt;"")*(CB$1&lt;&gt;""),IF(_xlfn.XLOOKUP(CB$1,Attendance_sorted_S!$B44:$CW44,Attendance_sorted_S!$B44:$CW44,"nn")&lt;&gt;"nn","•",""),"")</f>
        <v/>
      </c>
      <c r="CC45" s="1" t="str">
        <f ca="1">IF(($A45&lt;&gt;"")*(CC$1&lt;&gt;""),IF(_xlfn.XLOOKUP(CC$1,Attendance_sorted_S!$B44:$CW44,Attendance_sorted_S!$B44:$CW44,"nn")&lt;&gt;"nn","•",""),"")</f>
        <v/>
      </c>
      <c r="CD45" s="1" t="str">
        <f ca="1">IF(($A45&lt;&gt;"")*(CD$1&lt;&gt;""),IF(_xlfn.XLOOKUP(CD$1,Attendance_sorted_S!$B44:$CW44,Attendance_sorted_S!$B44:$CW44,"nn")&lt;&gt;"nn","•",""),"")</f>
        <v/>
      </c>
      <c r="CE45" s="1" t="str">
        <f ca="1">IF(($A45&lt;&gt;"")*(CE$1&lt;&gt;""),IF(_xlfn.XLOOKUP(CE$1,Attendance_sorted_S!$B44:$CW44,Attendance_sorted_S!$B44:$CW44,"nn")&lt;&gt;"nn","•",""),"")</f>
        <v/>
      </c>
      <c r="CF45" s="1" t="str">
        <f ca="1">IF(($A45&lt;&gt;"")*(CF$1&lt;&gt;""),IF(_xlfn.XLOOKUP(CF$1,Attendance_sorted_S!$B44:$CW44,Attendance_sorted_S!$B44:$CW44,"nn")&lt;&gt;"nn","•",""),"")</f>
        <v/>
      </c>
      <c r="CG45" s="1" t="str">
        <f ca="1">IF(($A45&lt;&gt;"")*(CG$1&lt;&gt;""),IF(_xlfn.XLOOKUP(CG$1,Attendance_sorted_S!$B44:$CW44,Attendance_sorted_S!$B44:$CW44,"nn")&lt;&gt;"nn","•",""),"")</f>
        <v/>
      </c>
      <c r="CH45" s="1" t="str">
        <f ca="1">IF(($A45&lt;&gt;"")*(CH$1&lt;&gt;""),IF(_xlfn.XLOOKUP(CH$1,Attendance_sorted_S!$B44:$CW44,Attendance_sorted_S!$B44:$CW44,"nn")&lt;&gt;"nn","•",""),"")</f>
        <v/>
      </c>
      <c r="CI45" s="1" t="str">
        <f ca="1">IF(($A45&lt;&gt;"")*(CI$1&lt;&gt;""),IF(_xlfn.XLOOKUP(CI$1,Attendance_sorted_S!$B44:$CW44,Attendance_sorted_S!$B44:$CW44,"nn")&lt;&gt;"nn","•",""),"")</f>
        <v/>
      </c>
      <c r="CJ45" s="1" t="str">
        <f ca="1">IF(($A45&lt;&gt;"")*(CJ$1&lt;&gt;""),IF(_xlfn.XLOOKUP(CJ$1,Attendance_sorted_S!$B44:$CW44,Attendance_sorted_S!$B44:$CW44,"nn")&lt;&gt;"nn","•",""),"")</f>
        <v/>
      </c>
      <c r="CK45" s="1" t="str">
        <f ca="1">IF(($A45&lt;&gt;"")*(CK$1&lt;&gt;""),IF(_xlfn.XLOOKUP(CK$1,Attendance_sorted_S!$B44:$CW44,Attendance_sorted_S!$B44:$CW44,"nn")&lt;&gt;"nn","•",""),"")</f>
        <v/>
      </c>
      <c r="CL45" s="1" t="str">
        <f ca="1">IF(($A45&lt;&gt;"")*(CL$1&lt;&gt;""),IF(_xlfn.XLOOKUP(CL$1,Attendance_sorted_S!$B44:$CW44,Attendance_sorted_S!$B44:$CW44,"nn")&lt;&gt;"nn","•",""),"")</f>
        <v/>
      </c>
      <c r="CM45" s="1" t="str">
        <f ca="1">IF(($A45&lt;&gt;"")*(CM$1&lt;&gt;""),IF(_xlfn.XLOOKUP(CM$1,Attendance_sorted_S!$B44:$CW44,Attendance_sorted_S!$B44:$CW44,"nn")&lt;&gt;"nn","•",""),"")</f>
        <v/>
      </c>
      <c r="CN45" s="1" t="str">
        <f ca="1">IF(($A45&lt;&gt;"")*(CN$1&lt;&gt;""),IF(_xlfn.XLOOKUP(CN$1,Attendance_sorted_S!$B44:$CW44,Attendance_sorted_S!$B44:$CW44,"nn")&lt;&gt;"nn","•",""),"")</f>
        <v/>
      </c>
      <c r="CO45" s="1" t="str">
        <f ca="1">IF(($A45&lt;&gt;"")*(CO$1&lt;&gt;""),IF(_xlfn.XLOOKUP(CO$1,Attendance_sorted_S!$B44:$CW44,Attendance_sorted_S!$B44:$CW44,"nn")&lt;&gt;"nn","•",""),"")</f>
        <v/>
      </c>
      <c r="CP45" s="1" t="str">
        <f ca="1">IF(($A45&lt;&gt;"")*(CP$1&lt;&gt;""),IF(_xlfn.XLOOKUP(CP$1,Attendance_sorted_S!$B44:$CW44,Attendance_sorted_S!$B44:$CW44,"nn")&lt;&gt;"nn","•",""),"")</f>
        <v/>
      </c>
      <c r="CQ45" s="1" t="str">
        <f ca="1">IF(($A45&lt;&gt;"")*(CQ$1&lt;&gt;""),IF(_xlfn.XLOOKUP(CQ$1,Attendance_sorted_S!$B44:$CW44,Attendance_sorted_S!$B44:$CW44,"nn")&lt;&gt;"nn","•",""),"")</f>
        <v/>
      </c>
      <c r="CR45" s="1" t="str">
        <f ca="1">IF(($A45&lt;&gt;"")*(CR$1&lt;&gt;""),IF(_xlfn.XLOOKUP(CR$1,Attendance_sorted_S!$B44:$CW44,Attendance_sorted_S!$B44:$CW44,"nn")&lt;&gt;"nn","•",""),"")</f>
        <v/>
      </c>
      <c r="CS45" s="1" t="str">
        <f ca="1">IF(($A45&lt;&gt;"")*(CS$1&lt;&gt;""),IF(_xlfn.XLOOKUP(CS$1,Attendance_sorted_S!$B44:$CW44,Attendance_sorted_S!$B44:$CW44,"nn")&lt;&gt;"nn","•",""),"")</f>
        <v/>
      </c>
      <c r="CT45" s="1" t="str">
        <f ca="1">IF(($A45&lt;&gt;"")*(CT$1&lt;&gt;""),IF(_xlfn.XLOOKUP(CT$1,Attendance_sorted_S!$B44:$CW44,Attendance_sorted_S!$B44:$CW44,"nn")&lt;&gt;"nn","•",""),"")</f>
        <v/>
      </c>
      <c r="CU45" s="1" t="str">
        <f ca="1">IF(($A45&lt;&gt;"")*(CU$1&lt;&gt;""),IF(_xlfn.XLOOKUP(CU$1,Attendance_sorted_S!$B44:$CW44,Attendance_sorted_S!$B44:$CW44,"nn")&lt;&gt;"nn","•",""),"")</f>
        <v/>
      </c>
      <c r="CV45" s="1" t="str">
        <f ca="1">IF(($A45&lt;&gt;"")*(CV$1&lt;&gt;""),IF(_xlfn.XLOOKUP(CV$1,Attendance_sorted_S!$B44:$CW44,Attendance_sorted_S!$B44:$CW44,"nn")&lt;&gt;"nn","•",""),"")</f>
        <v/>
      </c>
      <c r="CW45" s="1" t="str">
        <f ca="1">IF(($A45&lt;&gt;"")*(CW$1&lt;&gt;""),IF(_xlfn.XLOOKUP(CW$1,Attendance_sorted_S!$B44:$CW44,Attendance_sorted_S!$B44:$CW44,"nn")&lt;&gt;"nn","•",""),"")</f>
        <v/>
      </c>
    </row>
    <row r="46" spans="1:101">
      <c r="A46" s="1"/>
      <c r="B46" s="1" t="str">
        <f ca="1">IF(($A46&lt;&gt;"")*(B$1&lt;&gt;""),IF(_xlfn.XLOOKUP(B$1,Attendance_sorted_S!$B45:$CW45,Attendance_sorted_S!$B45:$CW45,"nn")&lt;&gt;"nn","•",""),"")</f>
        <v/>
      </c>
      <c r="C46" s="1" t="str">
        <f ca="1">IF(($A46&lt;&gt;"")*(C$1&lt;&gt;""),IF(_xlfn.XLOOKUP(C$1,Attendance_sorted_S!$B45:$CW45,Attendance_sorted_S!$B45:$CW45,"nn")&lt;&gt;"nn","•",""),"")</f>
        <v/>
      </c>
      <c r="D46" s="1" t="str">
        <f ca="1">IF(($A46&lt;&gt;"")*(D$1&lt;&gt;""),IF(_xlfn.XLOOKUP(D$1,Attendance_sorted_S!$B45:$CW45,Attendance_sorted_S!$B45:$CW45,"nn")&lt;&gt;"nn","•",""),"")</f>
        <v/>
      </c>
      <c r="E46" s="1" t="str">
        <f ca="1">IF(($A46&lt;&gt;"")*(E$1&lt;&gt;""),IF(_xlfn.XLOOKUP(E$1,Attendance_sorted_S!$B45:$CW45,Attendance_sorted_S!$B45:$CW45,"nn")&lt;&gt;"nn","•",""),"")</f>
        <v/>
      </c>
      <c r="F46" s="1" t="str">
        <f ca="1">IF(($A46&lt;&gt;"")*(F$1&lt;&gt;""),IF(_xlfn.XLOOKUP(F$1,Attendance_sorted_S!$B45:$CW45,Attendance_sorted_S!$B45:$CW45,"nn")&lt;&gt;"nn","•",""),"")</f>
        <v/>
      </c>
      <c r="G46" s="1" t="str">
        <f ca="1">IF(($A46&lt;&gt;"")*(G$1&lt;&gt;""),IF(_xlfn.XLOOKUP(G$1,Attendance_sorted_S!$B45:$CW45,Attendance_sorted_S!$B45:$CW45,"nn")&lt;&gt;"nn","•",""),"")</f>
        <v/>
      </c>
      <c r="H46" s="1" t="str">
        <f ca="1">IF(($A46&lt;&gt;"")*(H$1&lt;&gt;""),IF(_xlfn.XLOOKUP(H$1,Attendance_sorted_S!$B45:$CW45,Attendance_sorted_S!$B45:$CW45,"nn")&lt;&gt;"nn","•",""),"")</f>
        <v/>
      </c>
      <c r="I46" s="1" t="str">
        <f ca="1">IF(($A46&lt;&gt;"")*(I$1&lt;&gt;""),IF(_xlfn.XLOOKUP(I$1,Attendance_sorted_S!$B45:$CW45,Attendance_sorted_S!$B45:$CW45,"nn")&lt;&gt;"nn","•",""),"")</f>
        <v/>
      </c>
      <c r="J46" s="1" t="str">
        <f ca="1">IF(($A46&lt;&gt;"")*(J$1&lt;&gt;""),IF(_xlfn.XLOOKUP(J$1,Attendance_sorted_S!$B45:$CW45,Attendance_sorted_S!$B45:$CW45,"nn")&lt;&gt;"nn","•",""),"")</f>
        <v/>
      </c>
      <c r="K46" s="1" t="str">
        <f ca="1">IF(($A46&lt;&gt;"")*(K$1&lt;&gt;""),IF(_xlfn.XLOOKUP(K$1,Attendance_sorted_S!$B45:$CW45,Attendance_sorted_S!$B45:$CW45,"nn")&lt;&gt;"nn","•",""),"")</f>
        <v/>
      </c>
      <c r="L46" s="1" t="str">
        <f ca="1">IF(($A46&lt;&gt;"")*(L$1&lt;&gt;""),IF(_xlfn.XLOOKUP(L$1,Attendance_sorted_S!$B45:$CW45,Attendance_sorted_S!$B45:$CW45,"nn")&lt;&gt;"nn","•",""),"")</f>
        <v/>
      </c>
      <c r="M46" s="1" t="str">
        <f ca="1">IF(($A46&lt;&gt;"")*(M$1&lt;&gt;""),IF(_xlfn.XLOOKUP(M$1,Attendance_sorted_S!$B45:$CW45,Attendance_sorted_S!$B45:$CW45,"nn")&lt;&gt;"nn","•",""),"")</f>
        <v/>
      </c>
      <c r="N46" s="1" t="str">
        <f ca="1">IF(($A46&lt;&gt;"")*(N$1&lt;&gt;""),IF(_xlfn.XLOOKUP(N$1,Attendance_sorted_S!$B45:$CW45,Attendance_sorted_S!$B45:$CW45,"nn")&lt;&gt;"nn","•",""),"")</f>
        <v/>
      </c>
      <c r="O46" s="1" t="str">
        <f ca="1">IF(($A46&lt;&gt;"")*(O$1&lt;&gt;""),IF(_xlfn.XLOOKUP(O$1,Attendance_sorted_S!$B45:$CW45,Attendance_sorted_S!$B45:$CW45,"nn")&lt;&gt;"nn","•",""),"")</f>
        <v/>
      </c>
      <c r="P46" s="1" t="str">
        <f ca="1">IF(($A46&lt;&gt;"")*(P$1&lt;&gt;""),IF(_xlfn.XLOOKUP(P$1,Attendance_sorted_S!$B45:$CW45,Attendance_sorted_S!$B45:$CW45,"nn")&lt;&gt;"nn","•",""),"")</f>
        <v/>
      </c>
      <c r="Q46" s="1" t="str">
        <f ca="1">IF(($A46&lt;&gt;"")*(Q$1&lt;&gt;""),IF(_xlfn.XLOOKUP(Q$1,Attendance_sorted_S!$B45:$CW45,Attendance_sorted_S!$B45:$CW45,"nn")&lt;&gt;"nn","•",""),"")</f>
        <v/>
      </c>
      <c r="R46" s="1" t="str">
        <f ca="1">IF(($A46&lt;&gt;"")*(R$1&lt;&gt;""),IF(_xlfn.XLOOKUP(R$1,Attendance_sorted_S!$B45:$CW45,Attendance_sorted_S!$B45:$CW45,"nn")&lt;&gt;"nn","•",""),"")</f>
        <v/>
      </c>
      <c r="S46" s="1" t="str">
        <f ca="1">IF(($A46&lt;&gt;"")*(S$1&lt;&gt;""),IF(_xlfn.XLOOKUP(S$1,Attendance_sorted_S!$B45:$CW45,Attendance_sorted_S!$B45:$CW45,"nn")&lt;&gt;"nn","•",""),"")</f>
        <v/>
      </c>
      <c r="T46" s="1" t="str">
        <f ca="1">IF(($A46&lt;&gt;"")*(T$1&lt;&gt;""),IF(_xlfn.XLOOKUP(T$1,Attendance_sorted_S!$B45:$CW45,Attendance_sorted_S!$B45:$CW45,"nn")&lt;&gt;"nn","•",""),"")</f>
        <v/>
      </c>
      <c r="U46" s="1" t="str">
        <f ca="1">IF(($A46&lt;&gt;"")*(U$1&lt;&gt;""),IF(_xlfn.XLOOKUP(U$1,Attendance_sorted_S!$B45:$CW45,Attendance_sorted_S!$B45:$CW45,"nn")&lt;&gt;"nn","•",""),"")</f>
        <v/>
      </c>
      <c r="V46" s="1" t="str">
        <f ca="1">IF(($A46&lt;&gt;"")*(V$1&lt;&gt;""),IF(_xlfn.XLOOKUP(V$1,Attendance_sorted_S!$B45:$CW45,Attendance_sorted_S!$B45:$CW45,"nn")&lt;&gt;"nn","•",""),"")</f>
        <v/>
      </c>
      <c r="W46" s="1" t="str">
        <f ca="1">IF(($A46&lt;&gt;"")*(W$1&lt;&gt;""),IF(_xlfn.XLOOKUP(W$1,Attendance_sorted_S!$B45:$CW45,Attendance_sorted_S!$B45:$CW45,"nn")&lt;&gt;"nn","•",""),"")</f>
        <v/>
      </c>
      <c r="X46" s="1" t="str">
        <f ca="1">IF(($A46&lt;&gt;"")*(X$1&lt;&gt;""),IF(_xlfn.XLOOKUP(X$1,Attendance_sorted_S!$B45:$CW45,Attendance_sorted_S!$B45:$CW45,"nn")&lt;&gt;"nn","•",""),"")</f>
        <v/>
      </c>
      <c r="Y46" s="1" t="str">
        <f ca="1">IF(($A46&lt;&gt;"")*(Y$1&lt;&gt;""),IF(_xlfn.XLOOKUP(Y$1,Attendance_sorted_S!$B45:$CW45,Attendance_sorted_S!$B45:$CW45,"nn")&lt;&gt;"nn","•",""),"")</f>
        <v/>
      </c>
      <c r="Z46" s="1" t="str">
        <f ca="1">IF(($A46&lt;&gt;"")*(Z$1&lt;&gt;""),IF(_xlfn.XLOOKUP(Z$1,Attendance_sorted_S!$B45:$CW45,Attendance_sorted_S!$B45:$CW45,"nn")&lt;&gt;"nn","•",""),"")</f>
        <v/>
      </c>
      <c r="AA46" s="1" t="str">
        <f ca="1">IF(($A46&lt;&gt;"")*(AA$1&lt;&gt;""),IF(_xlfn.XLOOKUP(AA$1,Attendance_sorted_S!$B45:$CW45,Attendance_sorted_S!$B45:$CW45,"nn")&lt;&gt;"nn","•",""),"")</f>
        <v/>
      </c>
      <c r="AB46" s="1" t="str">
        <f ca="1">IF(($A46&lt;&gt;"")*(AB$1&lt;&gt;""),IF(_xlfn.XLOOKUP(AB$1,Attendance_sorted_S!$B45:$CW45,Attendance_sorted_S!$B45:$CW45,"nn")&lt;&gt;"nn","•",""),"")</f>
        <v/>
      </c>
      <c r="AC46" s="1" t="str">
        <f ca="1">IF(($A46&lt;&gt;"")*(AC$1&lt;&gt;""),IF(_xlfn.XLOOKUP(AC$1,Attendance_sorted_S!$B45:$CW45,Attendance_sorted_S!$B45:$CW45,"nn")&lt;&gt;"nn","•",""),"")</f>
        <v/>
      </c>
      <c r="AD46" s="1" t="str">
        <f ca="1">IF(($A46&lt;&gt;"")*(AD$1&lt;&gt;""),IF(_xlfn.XLOOKUP(AD$1,Attendance_sorted_S!$B45:$CW45,Attendance_sorted_S!$B45:$CW45,"nn")&lt;&gt;"nn","•",""),"")</f>
        <v/>
      </c>
      <c r="AE46" s="1" t="str">
        <f ca="1">IF(($A46&lt;&gt;"")*(AE$1&lt;&gt;""),IF(_xlfn.XLOOKUP(AE$1,Attendance_sorted_S!$B45:$CW45,Attendance_sorted_S!$B45:$CW45,"nn")&lt;&gt;"nn","•",""),"")</f>
        <v/>
      </c>
      <c r="AF46" s="1" t="str">
        <f ca="1">IF(($A46&lt;&gt;"")*(AF$1&lt;&gt;""),IF(_xlfn.XLOOKUP(AF$1,Attendance_sorted_S!$B45:$CW45,Attendance_sorted_S!$B45:$CW45,"nn")&lt;&gt;"nn","•",""),"")</f>
        <v/>
      </c>
      <c r="AG46" s="1" t="str">
        <f ca="1">IF(($A46&lt;&gt;"")*(AG$1&lt;&gt;""),IF(_xlfn.XLOOKUP(AG$1,Attendance_sorted_S!$B45:$CW45,Attendance_sorted_S!$B45:$CW45,"nn")&lt;&gt;"nn","•",""),"")</f>
        <v/>
      </c>
      <c r="AH46" s="1" t="str">
        <f ca="1">IF(($A46&lt;&gt;"")*(AH$1&lt;&gt;""),IF(_xlfn.XLOOKUP(AH$1,Attendance_sorted_S!$B45:$CW45,Attendance_sorted_S!$B45:$CW45,"nn")&lt;&gt;"nn","•",""),"")</f>
        <v/>
      </c>
      <c r="AI46" s="1" t="str">
        <f ca="1">IF(($A46&lt;&gt;"")*(AI$1&lt;&gt;""),IF(_xlfn.XLOOKUP(AI$1,Attendance_sorted_S!$B45:$CW45,Attendance_sorted_S!$B45:$CW45,"nn")&lt;&gt;"nn","•",""),"")</f>
        <v/>
      </c>
      <c r="AJ46" s="1" t="str">
        <f ca="1">IF(($A46&lt;&gt;"")*(AJ$1&lt;&gt;""),IF(_xlfn.XLOOKUP(AJ$1,Attendance_sorted_S!$B45:$CW45,Attendance_sorted_S!$B45:$CW45,"nn")&lt;&gt;"nn","•",""),"")</f>
        <v/>
      </c>
      <c r="AK46" s="1" t="str">
        <f ca="1">IF(($A46&lt;&gt;"")*(AK$1&lt;&gt;""),IF(_xlfn.XLOOKUP(AK$1,Attendance_sorted_S!$B45:$CW45,Attendance_sorted_S!$B45:$CW45,"nn")&lt;&gt;"nn","•",""),"")</f>
        <v/>
      </c>
      <c r="AL46" s="1" t="str">
        <f ca="1">IF(($A46&lt;&gt;"")*(AL$1&lt;&gt;""),IF(_xlfn.XLOOKUP(AL$1,Attendance_sorted_S!$B45:$CW45,Attendance_sorted_S!$B45:$CW45,"nn")&lt;&gt;"nn","•",""),"")</f>
        <v/>
      </c>
      <c r="AM46" s="1" t="str">
        <f ca="1">IF(($A46&lt;&gt;"")*(AM$1&lt;&gt;""),IF(_xlfn.XLOOKUP(AM$1,Attendance_sorted_S!$B45:$CW45,Attendance_sorted_S!$B45:$CW45,"nn")&lt;&gt;"nn","•",""),"")</f>
        <v/>
      </c>
      <c r="AN46" s="1" t="str">
        <f ca="1">IF(($A46&lt;&gt;"")*(AN$1&lt;&gt;""),IF(_xlfn.XLOOKUP(AN$1,Attendance_sorted_S!$B45:$CW45,Attendance_sorted_S!$B45:$CW45,"nn")&lt;&gt;"nn","•",""),"")</f>
        <v/>
      </c>
      <c r="AO46" s="1" t="str">
        <f ca="1">IF(($A46&lt;&gt;"")*(AO$1&lt;&gt;""),IF(_xlfn.XLOOKUP(AO$1,Attendance_sorted_S!$B45:$CW45,Attendance_sorted_S!$B45:$CW45,"nn")&lt;&gt;"nn","•",""),"")</f>
        <v/>
      </c>
      <c r="AP46" s="1" t="str">
        <f ca="1">IF(($A46&lt;&gt;"")*(AP$1&lt;&gt;""),IF(_xlfn.XLOOKUP(AP$1,Attendance_sorted_S!$B45:$CW45,Attendance_sorted_S!$B45:$CW45,"nn")&lt;&gt;"nn","•",""),"")</f>
        <v/>
      </c>
      <c r="AQ46" s="1" t="str">
        <f ca="1">IF(($A46&lt;&gt;"")*(AQ$1&lt;&gt;""),IF(_xlfn.XLOOKUP(AQ$1,Attendance_sorted_S!$B45:$CW45,Attendance_sorted_S!$B45:$CW45,"nn")&lt;&gt;"nn","•",""),"")</f>
        <v/>
      </c>
      <c r="AR46" s="1" t="str">
        <f ca="1">IF(($A46&lt;&gt;"")*(AR$1&lt;&gt;""),IF(_xlfn.XLOOKUP(AR$1,Attendance_sorted_S!$B45:$CW45,Attendance_sorted_S!$B45:$CW45,"nn")&lt;&gt;"nn","•",""),"")</f>
        <v/>
      </c>
      <c r="AS46" s="1" t="str">
        <f ca="1">IF(($A46&lt;&gt;"")*(AS$1&lt;&gt;""),IF(_xlfn.XLOOKUP(AS$1,Attendance_sorted_S!$B45:$CW45,Attendance_sorted_S!$B45:$CW45,"nn")&lt;&gt;"nn","•",""),"")</f>
        <v/>
      </c>
      <c r="AT46" s="1" t="str">
        <f ca="1">IF(($A46&lt;&gt;"")*(AT$1&lt;&gt;""),IF(_xlfn.XLOOKUP(AT$1,Attendance_sorted_S!$B45:$CW45,Attendance_sorted_S!$B45:$CW45,"nn")&lt;&gt;"nn","•",""),"")</f>
        <v/>
      </c>
      <c r="AU46" s="1" t="str">
        <f ca="1">IF(($A46&lt;&gt;"")*(AU$1&lt;&gt;""),IF(_xlfn.XLOOKUP(AU$1,Attendance_sorted_S!$B45:$CW45,Attendance_sorted_S!$B45:$CW45,"nn")&lt;&gt;"nn","•",""),"")</f>
        <v/>
      </c>
      <c r="AV46" s="1" t="str">
        <f ca="1">IF(($A46&lt;&gt;"")*(AV$1&lt;&gt;""),IF(_xlfn.XLOOKUP(AV$1,Attendance_sorted_S!$B45:$CW45,Attendance_sorted_S!$B45:$CW45,"nn")&lt;&gt;"nn","•",""),"")</f>
        <v/>
      </c>
      <c r="AW46" s="1" t="str">
        <f ca="1">IF(($A46&lt;&gt;"")*(AW$1&lt;&gt;""),IF(_xlfn.XLOOKUP(AW$1,Attendance_sorted_S!$B45:$CW45,Attendance_sorted_S!$B45:$CW45,"nn")&lt;&gt;"nn","•",""),"")</f>
        <v/>
      </c>
      <c r="AX46" s="1" t="str">
        <f ca="1">IF(($A46&lt;&gt;"")*(AX$1&lt;&gt;""),IF(_xlfn.XLOOKUP(AX$1,Attendance_sorted_S!$B45:$CW45,Attendance_sorted_S!$B45:$CW45,"nn")&lt;&gt;"nn","•",""),"")</f>
        <v/>
      </c>
      <c r="AY46" s="1" t="str">
        <f ca="1">IF(($A46&lt;&gt;"")*(AY$1&lt;&gt;""),IF(_xlfn.XLOOKUP(AY$1,Attendance_sorted_S!$B45:$CW45,Attendance_sorted_S!$B45:$CW45,"nn")&lt;&gt;"nn","•",""),"")</f>
        <v/>
      </c>
      <c r="AZ46" s="1" t="str">
        <f ca="1">IF(($A46&lt;&gt;"")*(AZ$1&lt;&gt;""),IF(_xlfn.XLOOKUP(AZ$1,Attendance_sorted_S!$B45:$CW45,Attendance_sorted_S!$B45:$CW45,"nn")&lt;&gt;"nn","•",""),"")</f>
        <v/>
      </c>
      <c r="BA46" s="1" t="str">
        <f ca="1">IF(($A46&lt;&gt;"")*(BA$1&lt;&gt;""),IF(_xlfn.XLOOKUP(BA$1,Attendance_sorted_S!$B45:$CW45,Attendance_sorted_S!$B45:$CW45,"nn")&lt;&gt;"nn","•",""),"")</f>
        <v/>
      </c>
      <c r="BB46" s="1" t="str">
        <f ca="1">IF(($A46&lt;&gt;"")*(BB$1&lt;&gt;""),IF(_xlfn.XLOOKUP(BB$1,Attendance_sorted_S!$B45:$CW45,Attendance_sorted_S!$B45:$CW45,"nn")&lt;&gt;"nn","•",""),"")</f>
        <v/>
      </c>
      <c r="BC46" s="1" t="str">
        <f ca="1">IF(($A46&lt;&gt;"")*(BC$1&lt;&gt;""),IF(_xlfn.XLOOKUP(BC$1,Attendance_sorted_S!$B45:$CW45,Attendance_sorted_S!$B45:$CW45,"nn")&lt;&gt;"nn","•",""),"")</f>
        <v/>
      </c>
      <c r="BD46" s="1" t="str">
        <f ca="1">IF(($A46&lt;&gt;"")*(BD$1&lt;&gt;""),IF(_xlfn.XLOOKUP(BD$1,Attendance_sorted_S!$B45:$CW45,Attendance_sorted_S!$B45:$CW45,"nn")&lt;&gt;"nn","•",""),"")</f>
        <v/>
      </c>
      <c r="BE46" s="1" t="str">
        <f ca="1">IF(($A46&lt;&gt;"")*(BE$1&lt;&gt;""),IF(_xlfn.XLOOKUP(BE$1,Attendance_sorted_S!$B45:$CW45,Attendance_sorted_S!$B45:$CW45,"nn")&lt;&gt;"nn","•",""),"")</f>
        <v/>
      </c>
      <c r="BF46" s="1" t="str">
        <f ca="1">IF(($A46&lt;&gt;"")*(BF$1&lt;&gt;""),IF(_xlfn.XLOOKUP(BF$1,Attendance_sorted_S!$B45:$CW45,Attendance_sorted_S!$B45:$CW45,"nn")&lt;&gt;"nn","•",""),"")</f>
        <v/>
      </c>
      <c r="BG46" s="1" t="str">
        <f ca="1">IF(($A46&lt;&gt;"")*(BG$1&lt;&gt;""),IF(_xlfn.XLOOKUP(BG$1,Attendance_sorted_S!$B45:$CW45,Attendance_sorted_S!$B45:$CW45,"nn")&lt;&gt;"nn","•",""),"")</f>
        <v/>
      </c>
      <c r="BH46" s="1" t="str">
        <f ca="1">IF(($A46&lt;&gt;"")*(BH$1&lt;&gt;""),IF(_xlfn.XLOOKUP(BH$1,Attendance_sorted_S!$B45:$CW45,Attendance_sorted_S!$B45:$CW45,"nn")&lt;&gt;"nn","•",""),"")</f>
        <v/>
      </c>
      <c r="BI46" s="1" t="str">
        <f ca="1">IF(($A46&lt;&gt;"")*(BI$1&lt;&gt;""),IF(_xlfn.XLOOKUP(BI$1,Attendance_sorted_S!$B45:$CW45,Attendance_sorted_S!$B45:$CW45,"nn")&lt;&gt;"nn","•",""),"")</f>
        <v/>
      </c>
      <c r="BJ46" s="1" t="str">
        <f ca="1">IF(($A46&lt;&gt;"")*(BJ$1&lt;&gt;""),IF(_xlfn.XLOOKUP(BJ$1,Attendance_sorted_S!$B45:$CW45,Attendance_sorted_S!$B45:$CW45,"nn")&lt;&gt;"nn","•",""),"")</f>
        <v/>
      </c>
      <c r="BK46" s="1" t="str">
        <f ca="1">IF(($A46&lt;&gt;"")*(BK$1&lt;&gt;""),IF(_xlfn.XLOOKUP(BK$1,Attendance_sorted_S!$B45:$CW45,Attendance_sorted_S!$B45:$CW45,"nn")&lt;&gt;"nn","•",""),"")</f>
        <v/>
      </c>
      <c r="BL46" s="1" t="str">
        <f ca="1">IF(($A46&lt;&gt;"")*(BL$1&lt;&gt;""),IF(_xlfn.XLOOKUP(BL$1,Attendance_sorted_S!$B45:$CW45,Attendance_sorted_S!$B45:$CW45,"nn")&lt;&gt;"nn","•",""),"")</f>
        <v/>
      </c>
      <c r="BM46" s="1" t="str">
        <f ca="1">IF(($A46&lt;&gt;"")*(BM$1&lt;&gt;""),IF(_xlfn.XLOOKUP(BM$1,Attendance_sorted_S!$B45:$CW45,Attendance_sorted_S!$B45:$CW45,"nn")&lt;&gt;"nn","•",""),"")</f>
        <v/>
      </c>
      <c r="BN46" s="1" t="str">
        <f ca="1">IF(($A46&lt;&gt;"")*(BN$1&lt;&gt;""),IF(_xlfn.XLOOKUP(BN$1,Attendance_sorted_S!$B45:$CW45,Attendance_sorted_S!$B45:$CW45,"nn")&lt;&gt;"nn","•",""),"")</f>
        <v/>
      </c>
      <c r="BO46" s="1" t="str">
        <f ca="1">IF(($A46&lt;&gt;"")*(BO$1&lt;&gt;""),IF(_xlfn.XLOOKUP(BO$1,Attendance_sorted_S!$B45:$CW45,Attendance_sorted_S!$B45:$CW45,"nn")&lt;&gt;"nn","•",""),"")</f>
        <v/>
      </c>
      <c r="BP46" s="1" t="str">
        <f ca="1">IF(($A46&lt;&gt;"")*(BP$1&lt;&gt;""),IF(_xlfn.XLOOKUP(BP$1,Attendance_sorted_S!$B45:$CW45,Attendance_sorted_S!$B45:$CW45,"nn")&lt;&gt;"nn","•",""),"")</f>
        <v/>
      </c>
      <c r="BQ46" s="1" t="str">
        <f ca="1">IF(($A46&lt;&gt;"")*(BQ$1&lt;&gt;""),IF(_xlfn.XLOOKUP(BQ$1,Attendance_sorted_S!$B45:$CW45,Attendance_sorted_S!$B45:$CW45,"nn")&lt;&gt;"nn","•",""),"")</f>
        <v/>
      </c>
      <c r="BR46" s="1" t="str">
        <f ca="1">IF(($A46&lt;&gt;"")*(BR$1&lt;&gt;""),IF(_xlfn.XLOOKUP(BR$1,Attendance_sorted_S!$B45:$CW45,Attendance_sorted_S!$B45:$CW45,"nn")&lt;&gt;"nn","•",""),"")</f>
        <v/>
      </c>
      <c r="BS46" s="1" t="str">
        <f ca="1">IF(($A46&lt;&gt;"")*(BS$1&lt;&gt;""),IF(_xlfn.XLOOKUP(BS$1,Attendance_sorted_S!$B45:$CW45,Attendance_sorted_S!$B45:$CW45,"nn")&lt;&gt;"nn","•",""),"")</f>
        <v/>
      </c>
      <c r="BT46" s="1" t="str">
        <f ca="1">IF(($A46&lt;&gt;"")*(BT$1&lt;&gt;""),IF(_xlfn.XLOOKUP(BT$1,Attendance_sorted_S!$B45:$CW45,Attendance_sorted_S!$B45:$CW45,"nn")&lt;&gt;"nn","•",""),"")</f>
        <v/>
      </c>
      <c r="BU46" s="1" t="str">
        <f ca="1">IF(($A46&lt;&gt;"")*(BU$1&lt;&gt;""),IF(_xlfn.XLOOKUP(BU$1,Attendance_sorted_S!$B45:$CW45,Attendance_sorted_S!$B45:$CW45,"nn")&lt;&gt;"nn","•",""),"")</f>
        <v/>
      </c>
      <c r="BV46" s="1" t="str">
        <f ca="1">IF(($A46&lt;&gt;"")*(BV$1&lt;&gt;""),IF(_xlfn.XLOOKUP(BV$1,Attendance_sorted_S!$B45:$CW45,Attendance_sorted_S!$B45:$CW45,"nn")&lt;&gt;"nn","•",""),"")</f>
        <v/>
      </c>
      <c r="BW46" s="1" t="str">
        <f ca="1">IF(($A46&lt;&gt;"")*(BW$1&lt;&gt;""),IF(_xlfn.XLOOKUP(BW$1,Attendance_sorted_S!$B45:$CW45,Attendance_sorted_S!$B45:$CW45,"nn")&lt;&gt;"nn","•",""),"")</f>
        <v/>
      </c>
      <c r="BX46" s="1" t="str">
        <f ca="1">IF(($A46&lt;&gt;"")*(BX$1&lt;&gt;""),IF(_xlfn.XLOOKUP(BX$1,Attendance_sorted_S!$B45:$CW45,Attendance_sorted_S!$B45:$CW45,"nn")&lt;&gt;"nn","•",""),"")</f>
        <v/>
      </c>
      <c r="BY46" s="1" t="str">
        <f ca="1">IF(($A46&lt;&gt;"")*(BY$1&lt;&gt;""),IF(_xlfn.XLOOKUP(BY$1,Attendance_sorted_S!$B45:$CW45,Attendance_sorted_S!$B45:$CW45,"nn")&lt;&gt;"nn","•",""),"")</f>
        <v/>
      </c>
      <c r="BZ46" s="1" t="str">
        <f ca="1">IF(($A46&lt;&gt;"")*(BZ$1&lt;&gt;""),IF(_xlfn.XLOOKUP(BZ$1,Attendance_sorted_S!$B45:$CW45,Attendance_sorted_S!$B45:$CW45,"nn")&lt;&gt;"nn","•",""),"")</f>
        <v/>
      </c>
      <c r="CA46" s="1" t="str">
        <f ca="1">IF(($A46&lt;&gt;"")*(CA$1&lt;&gt;""),IF(_xlfn.XLOOKUP(CA$1,Attendance_sorted_S!$B45:$CW45,Attendance_sorted_S!$B45:$CW45,"nn")&lt;&gt;"nn","•",""),"")</f>
        <v/>
      </c>
      <c r="CB46" s="1" t="str">
        <f ca="1">IF(($A46&lt;&gt;"")*(CB$1&lt;&gt;""),IF(_xlfn.XLOOKUP(CB$1,Attendance_sorted_S!$B45:$CW45,Attendance_sorted_S!$B45:$CW45,"nn")&lt;&gt;"nn","•",""),"")</f>
        <v/>
      </c>
      <c r="CC46" s="1" t="str">
        <f ca="1">IF(($A46&lt;&gt;"")*(CC$1&lt;&gt;""),IF(_xlfn.XLOOKUP(CC$1,Attendance_sorted_S!$B45:$CW45,Attendance_sorted_S!$B45:$CW45,"nn")&lt;&gt;"nn","•",""),"")</f>
        <v/>
      </c>
      <c r="CD46" s="1" t="str">
        <f ca="1">IF(($A46&lt;&gt;"")*(CD$1&lt;&gt;""),IF(_xlfn.XLOOKUP(CD$1,Attendance_sorted_S!$B45:$CW45,Attendance_sorted_S!$B45:$CW45,"nn")&lt;&gt;"nn","•",""),"")</f>
        <v/>
      </c>
      <c r="CE46" s="1" t="str">
        <f ca="1">IF(($A46&lt;&gt;"")*(CE$1&lt;&gt;""),IF(_xlfn.XLOOKUP(CE$1,Attendance_sorted_S!$B45:$CW45,Attendance_sorted_S!$B45:$CW45,"nn")&lt;&gt;"nn","•",""),"")</f>
        <v/>
      </c>
      <c r="CF46" s="1" t="str">
        <f ca="1">IF(($A46&lt;&gt;"")*(CF$1&lt;&gt;""),IF(_xlfn.XLOOKUP(CF$1,Attendance_sorted_S!$B45:$CW45,Attendance_sorted_S!$B45:$CW45,"nn")&lt;&gt;"nn","•",""),"")</f>
        <v/>
      </c>
      <c r="CG46" s="1" t="str">
        <f ca="1">IF(($A46&lt;&gt;"")*(CG$1&lt;&gt;""),IF(_xlfn.XLOOKUP(CG$1,Attendance_sorted_S!$B45:$CW45,Attendance_sorted_S!$B45:$CW45,"nn")&lt;&gt;"nn","•",""),"")</f>
        <v/>
      </c>
      <c r="CH46" s="1" t="str">
        <f ca="1">IF(($A46&lt;&gt;"")*(CH$1&lt;&gt;""),IF(_xlfn.XLOOKUP(CH$1,Attendance_sorted_S!$B45:$CW45,Attendance_sorted_S!$B45:$CW45,"nn")&lt;&gt;"nn","•",""),"")</f>
        <v/>
      </c>
      <c r="CI46" s="1" t="str">
        <f ca="1">IF(($A46&lt;&gt;"")*(CI$1&lt;&gt;""),IF(_xlfn.XLOOKUP(CI$1,Attendance_sorted_S!$B45:$CW45,Attendance_sorted_S!$B45:$CW45,"nn")&lt;&gt;"nn","•",""),"")</f>
        <v/>
      </c>
      <c r="CJ46" s="1" t="str">
        <f ca="1">IF(($A46&lt;&gt;"")*(CJ$1&lt;&gt;""),IF(_xlfn.XLOOKUP(CJ$1,Attendance_sorted_S!$B45:$CW45,Attendance_sorted_S!$B45:$CW45,"nn")&lt;&gt;"nn","•",""),"")</f>
        <v/>
      </c>
      <c r="CK46" s="1" t="str">
        <f ca="1">IF(($A46&lt;&gt;"")*(CK$1&lt;&gt;""),IF(_xlfn.XLOOKUP(CK$1,Attendance_sorted_S!$B45:$CW45,Attendance_sorted_S!$B45:$CW45,"nn")&lt;&gt;"nn","•",""),"")</f>
        <v/>
      </c>
      <c r="CL46" s="1" t="str">
        <f ca="1">IF(($A46&lt;&gt;"")*(CL$1&lt;&gt;""),IF(_xlfn.XLOOKUP(CL$1,Attendance_sorted_S!$B45:$CW45,Attendance_sorted_S!$B45:$CW45,"nn")&lt;&gt;"nn","•",""),"")</f>
        <v/>
      </c>
      <c r="CM46" s="1" t="str">
        <f ca="1">IF(($A46&lt;&gt;"")*(CM$1&lt;&gt;""),IF(_xlfn.XLOOKUP(CM$1,Attendance_sorted_S!$B45:$CW45,Attendance_sorted_S!$B45:$CW45,"nn")&lt;&gt;"nn","•",""),"")</f>
        <v/>
      </c>
      <c r="CN46" s="1" t="str">
        <f ca="1">IF(($A46&lt;&gt;"")*(CN$1&lt;&gt;""),IF(_xlfn.XLOOKUP(CN$1,Attendance_sorted_S!$B45:$CW45,Attendance_sorted_S!$B45:$CW45,"nn")&lt;&gt;"nn","•",""),"")</f>
        <v/>
      </c>
      <c r="CO46" s="1" t="str">
        <f ca="1">IF(($A46&lt;&gt;"")*(CO$1&lt;&gt;""),IF(_xlfn.XLOOKUP(CO$1,Attendance_sorted_S!$B45:$CW45,Attendance_sorted_S!$B45:$CW45,"nn")&lt;&gt;"nn","•",""),"")</f>
        <v/>
      </c>
      <c r="CP46" s="1" t="str">
        <f ca="1">IF(($A46&lt;&gt;"")*(CP$1&lt;&gt;""),IF(_xlfn.XLOOKUP(CP$1,Attendance_sorted_S!$B45:$CW45,Attendance_sorted_S!$B45:$CW45,"nn")&lt;&gt;"nn","•",""),"")</f>
        <v/>
      </c>
      <c r="CQ46" s="1" t="str">
        <f ca="1">IF(($A46&lt;&gt;"")*(CQ$1&lt;&gt;""),IF(_xlfn.XLOOKUP(CQ$1,Attendance_sorted_S!$B45:$CW45,Attendance_sorted_S!$B45:$CW45,"nn")&lt;&gt;"nn","•",""),"")</f>
        <v/>
      </c>
      <c r="CR46" s="1" t="str">
        <f ca="1">IF(($A46&lt;&gt;"")*(CR$1&lt;&gt;""),IF(_xlfn.XLOOKUP(CR$1,Attendance_sorted_S!$B45:$CW45,Attendance_sorted_S!$B45:$CW45,"nn")&lt;&gt;"nn","•",""),"")</f>
        <v/>
      </c>
      <c r="CS46" s="1" t="str">
        <f ca="1">IF(($A46&lt;&gt;"")*(CS$1&lt;&gt;""),IF(_xlfn.XLOOKUP(CS$1,Attendance_sorted_S!$B45:$CW45,Attendance_sorted_S!$B45:$CW45,"nn")&lt;&gt;"nn","•",""),"")</f>
        <v/>
      </c>
      <c r="CT46" s="1" t="str">
        <f ca="1">IF(($A46&lt;&gt;"")*(CT$1&lt;&gt;""),IF(_xlfn.XLOOKUP(CT$1,Attendance_sorted_S!$B45:$CW45,Attendance_sorted_S!$B45:$CW45,"nn")&lt;&gt;"nn","•",""),"")</f>
        <v/>
      </c>
      <c r="CU46" s="1" t="str">
        <f ca="1">IF(($A46&lt;&gt;"")*(CU$1&lt;&gt;""),IF(_xlfn.XLOOKUP(CU$1,Attendance_sorted_S!$B45:$CW45,Attendance_sorted_S!$B45:$CW45,"nn")&lt;&gt;"nn","•",""),"")</f>
        <v/>
      </c>
      <c r="CV46" s="1" t="str">
        <f ca="1">IF(($A46&lt;&gt;"")*(CV$1&lt;&gt;""),IF(_xlfn.XLOOKUP(CV$1,Attendance_sorted_S!$B45:$CW45,Attendance_sorted_S!$B45:$CW45,"nn")&lt;&gt;"nn","•",""),"")</f>
        <v/>
      </c>
      <c r="CW46" s="1" t="str">
        <f ca="1">IF(($A46&lt;&gt;"")*(CW$1&lt;&gt;""),IF(_xlfn.XLOOKUP(CW$1,Attendance_sorted_S!$B45:$CW45,Attendance_sorted_S!$B45:$CW45,"nn")&lt;&gt;"nn","•",""),"")</f>
        <v/>
      </c>
    </row>
    <row r="47" spans="1:101">
      <c r="A47" s="1"/>
      <c r="B47" s="1" t="str">
        <f ca="1">IF(($A47&lt;&gt;"")*(B$1&lt;&gt;""),IF(_xlfn.XLOOKUP(B$1,Attendance_sorted_S!$B46:$CW46,Attendance_sorted_S!$B46:$CW46,"nn")&lt;&gt;"nn","•",""),"")</f>
        <v/>
      </c>
      <c r="C47" s="1" t="str">
        <f ca="1">IF(($A47&lt;&gt;"")*(C$1&lt;&gt;""),IF(_xlfn.XLOOKUP(C$1,Attendance_sorted_S!$B46:$CW46,Attendance_sorted_S!$B46:$CW46,"nn")&lt;&gt;"nn","•",""),"")</f>
        <v/>
      </c>
      <c r="D47" s="1" t="str">
        <f ca="1">IF(($A47&lt;&gt;"")*(D$1&lt;&gt;""),IF(_xlfn.XLOOKUP(D$1,Attendance_sorted_S!$B46:$CW46,Attendance_sorted_S!$B46:$CW46,"nn")&lt;&gt;"nn","•",""),"")</f>
        <v/>
      </c>
      <c r="E47" s="1" t="str">
        <f ca="1">IF(($A47&lt;&gt;"")*(E$1&lt;&gt;""),IF(_xlfn.XLOOKUP(E$1,Attendance_sorted_S!$B46:$CW46,Attendance_sorted_S!$B46:$CW46,"nn")&lt;&gt;"nn","•",""),"")</f>
        <v/>
      </c>
      <c r="F47" s="1" t="str">
        <f ca="1">IF(($A47&lt;&gt;"")*(F$1&lt;&gt;""),IF(_xlfn.XLOOKUP(F$1,Attendance_sorted_S!$B46:$CW46,Attendance_sorted_S!$B46:$CW46,"nn")&lt;&gt;"nn","•",""),"")</f>
        <v/>
      </c>
      <c r="G47" s="1" t="str">
        <f ca="1">IF(($A47&lt;&gt;"")*(G$1&lt;&gt;""),IF(_xlfn.XLOOKUP(G$1,Attendance_sorted_S!$B46:$CW46,Attendance_sorted_S!$B46:$CW46,"nn")&lt;&gt;"nn","•",""),"")</f>
        <v/>
      </c>
      <c r="H47" s="1" t="str">
        <f ca="1">IF(($A47&lt;&gt;"")*(H$1&lt;&gt;""),IF(_xlfn.XLOOKUP(H$1,Attendance_sorted_S!$B46:$CW46,Attendance_sorted_S!$B46:$CW46,"nn")&lt;&gt;"nn","•",""),"")</f>
        <v/>
      </c>
      <c r="I47" s="1" t="str">
        <f ca="1">IF(($A47&lt;&gt;"")*(I$1&lt;&gt;""),IF(_xlfn.XLOOKUP(I$1,Attendance_sorted_S!$B46:$CW46,Attendance_sorted_S!$B46:$CW46,"nn")&lt;&gt;"nn","•",""),"")</f>
        <v/>
      </c>
      <c r="J47" s="1" t="str">
        <f ca="1">IF(($A47&lt;&gt;"")*(J$1&lt;&gt;""),IF(_xlfn.XLOOKUP(J$1,Attendance_sorted_S!$B46:$CW46,Attendance_sorted_S!$B46:$CW46,"nn")&lt;&gt;"nn","•",""),"")</f>
        <v/>
      </c>
      <c r="K47" s="1" t="str">
        <f ca="1">IF(($A47&lt;&gt;"")*(K$1&lt;&gt;""),IF(_xlfn.XLOOKUP(K$1,Attendance_sorted_S!$B46:$CW46,Attendance_sorted_S!$B46:$CW46,"nn")&lt;&gt;"nn","•",""),"")</f>
        <v/>
      </c>
      <c r="L47" s="1" t="str">
        <f ca="1">IF(($A47&lt;&gt;"")*(L$1&lt;&gt;""),IF(_xlfn.XLOOKUP(L$1,Attendance_sorted_S!$B46:$CW46,Attendance_sorted_S!$B46:$CW46,"nn")&lt;&gt;"nn","•",""),"")</f>
        <v/>
      </c>
      <c r="M47" s="1" t="str">
        <f ca="1">IF(($A47&lt;&gt;"")*(M$1&lt;&gt;""),IF(_xlfn.XLOOKUP(M$1,Attendance_sorted_S!$B46:$CW46,Attendance_sorted_S!$B46:$CW46,"nn")&lt;&gt;"nn","•",""),"")</f>
        <v/>
      </c>
      <c r="N47" s="1" t="str">
        <f ca="1">IF(($A47&lt;&gt;"")*(N$1&lt;&gt;""),IF(_xlfn.XLOOKUP(N$1,Attendance_sorted_S!$B46:$CW46,Attendance_sorted_S!$B46:$CW46,"nn")&lt;&gt;"nn","•",""),"")</f>
        <v/>
      </c>
      <c r="O47" s="1" t="str">
        <f ca="1">IF(($A47&lt;&gt;"")*(O$1&lt;&gt;""),IF(_xlfn.XLOOKUP(O$1,Attendance_sorted_S!$B46:$CW46,Attendance_sorted_S!$B46:$CW46,"nn")&lt;&gt;"nn","•",""),"")</f>
        <v/>
      </c>
      <c r="P47" s="1" t="str">
        <f ca="1">IF(($A47&lt;&gt;"")*(P$1&lt;&gt;""),IF(_xlfn.XLOOKUP(P$1,Attendance_sorted_S!$B46:$CW46,Attendance_sorted_S!$B46:$CW46,"nn")&lt;&gt;"nn","•",""),"")</f>
        <v/>
      </c>
      <c r="Q47" s="1" t="str">
        <f ca="1">IF(($A47&lt;&gt;"")*(Q$1&lt;&gt;""),IF(_xlfn.XLOOKUP(Q$1,Attendance_sorted_S!$B46:$CW46,Attendance_sorted_S!$B46:$CW46,"nn")&lt;&gt;"nn","•",""),"")</f>
        <v/>
      </c>
      <c r="R47" s="1" t="str">
        <f ca="1">IF(($A47&lt;&gt;"")*(R$1&lt;&gt;""),IF(_xlfn.XLOOKUP(R$1,Attendance_sorted_S!$B46:$CW46,Attendance_sorted_S!$B46:$CW46,"nn")&lt;&gt;"nn","•",""),"")</f>
        <v/>
      </c>
      <c r="S47" s="1" t="str">
        <f ca="1">IF(($A47&lt;&gt;"")*(S$1&lt;&gt;""),IF(_xlfn.XLOOKUP(S$1,Attendance_sorted_S!$B46:$CW46,Attendance_sorted_S!$B46:$CW46,"nn")&lt;&gt;"nn","•",""),"")</f>
        <v/>
      </c>
      <c r="T47" s="1" t="str">
        <f ca="1">IF(($A47&lt;&gt;"")*(T$1&lt;&gt;""),IF(_xlfn.XLOOKUP(T$1,Attendance_sorted_S!$B46:$CW46,Attendance_sorted_S!$B46:$CW46,"nn")&lt;&gt;"nn","•",""),"")</f>
        <v/>
      </c>
      <c r="U47" s="1" t="str">
        <f ca="1">IF(($A47&lt;&gt;"")*(U$1&lt;&gt;""),IF(_xlfn.XLOOKUP(U$1,Attendance_sorted_S!$B46:$CW46,Attendance_sorted_S!$B46:$CW46,"nn")&lt;&gt;"nn","•",""),"")</f>
        <v/>
      </c>
      <c r="V47" s="1" t="str">
        <f ca="1">IF(($A47&lt;&gt;"")*(V$1&lt;&gt;""),IF(_xlfn.XLOOKUP(V$1,Attendance_sorted_S!$B46:$CW46,Attendance_sorted_S!$B46:$CW46,"nn")&lt;&gt;"nn","•",""),"")</f>
        <v/>
      </c>
      <c r="W47" s="1" t="str">
        <f ca="1">IF(($A47&lt;&gt;"")*(W$1&lt;&gt;""),IF(_xlfn.XLOOKUP(W$1,Attendance_sorted_S!$B46:$CW46,Attendance_sorted_S!$B46:$CW46,"nn")&lt;&gt;"nn","•",""),"")</f>
        <v/>
      </c>
      <c r="X47" s="1" t="str">
        <f ca="1">IF(($A47&lt;&gt;"")*(X$1&lt;&gt;""),IF(_xlfn.XLOOKUP(X$1,Attendance_sorted_S!$B46:$CW46,Attendance_sorted_S!$B46:$CW46,"nn")&lt;&gt;"nn","•",""),"")</f>
        <v/>
      </c>
      <c r="Y47" s="1" t="str">
        <f ca="1">IF(($A47&lt;&gt;"")*(Y$1&lt;&gt;""),IF(_xlfn.XLOOKUP(Y$1,Attendance_sorted_S!$B46:$CW46,Attendance_sorted_S!$B46:$CW46,"nn")&lt;&gt;"nn","•",""),"")</f>
        <v/>
      </c>
      <c r="Z47" s="1" t="str">
        <f ca="1">IF(($A47&lt;&gt;"")*(Z$1&lt;&gt;""),IF(_xlfn.XLOOKUP(Z$1,Attendance_sorted_S!$B46:$CW46,Attendance_sorted_S!$B46:$CW46,"nn")&lt;&gt;"nn","•",""),"")</f>
        <v/>
      </c>
      <c r="AA47" s="1" t="str">
        <f ca="1">IF(($A47&lt;&gt;"")*(AA$1&lt;&gt;""),IF(_xlfn.XLOOKUP(AA$1,Attendance_sorted_S!$B46:$CW46,Attendance_sorted_S!$B46:$CW46,"nn")&lt;&gt;"nn","•",""),"")</f>
        <v/>
      </c>
      <c r="AB47" s="1" t="str">
        <f ca="1">IF(($A47&lt;&gt;"")*(AB$1&lt;&gt;""),IF(_xlfn.XLOOKUP(AB$1,Attendance_sorted_S!$B46:$CW46,Attendance_sorted_S!$B46:$CW46,"nn")&lt;&gt;"nn","•",""),"")</f>
        <v/>
      </c>
      <c r="AC47" s="1" t="str">
        <f ca="1">IF(($A47&lt;&gt;"")*(AC$1&lt;&gt;""),IF(_xlfn.XLOOKUP(AC$1,Attendance_sorted_S!$B46:$CW46,Attendance_sorted_S!$B46:$CW46,"nn")&lt;&gt;"nn","•",""),"")</f>
        <v/>
      </c>
      <c r="AD47" s="1" t="str">
        <f ca="1">IF(($A47&lt;&gt;"")*(AD$1&lt;&gt;""),IF(_xlfn.XLOOKUP(AD$1,Attendance_sorted_S!$B46:$CW46,Attendance_sorted_S!$B46:$CW46,"nn")&lt;&gt;"nn","•",""),"")</f>
        <v/>
      </c>
      <c r="AE47" s="1" t="str">
        <f ca="1">IF(($A47&lt;&gt;"")*(AE$1&lt;&gt;""),IF(_xlfn.XLOOKUP(AE$1,Attendance_sorted_S!$B46:$CW46,Attendance_sorted_S!$B46:$CW46,"nn")&lt;&gt;"nn","•",""),"")</f>
        <v/>
      </c>
      <c r="AF47" s="1" t="str">
        <f ca="1">IF(($A47&lt;&gt;"")*(AF$1&lt;&gt;""),IF(_xlfn.XLOOKUP(AF$1,Attendance_sorted_S!$B46:$CW46,Attendance_sorted_S!$B46:$CW46,"nn")&lt;&gt;"nn","•",""),"")</f>
        <v/>
      </c>
      <c r="AG47" s="1" t="str">
        <f ca="1">IF(($A47&lt;&gt;"")*(AG$1&lt;&gt;""),IF(_xlfn.XLOOKUP(AG$1,Attendance_sorted_S!$B46:$CW46,Attendance_sorted_S!$B46:$CW46,"nn")&lt;&gt;"nn","•",""),"")</f>
        <v/>
      </c>
      <c r="AH47" s="1" t="str">
        <f ca="1">IF(($A47&lt;&gt;"")*(AH$1&lt;&gt;""),IF(_xlfn.XLOOKUP(AH$1,Attendance_sorted_S!$B46:$CW46,Attendance_sorted_S!$B46:$CW46,"nn")&lt;&gt;"nn","•",""),"")</f>
        <v/>
      </c>
      <c r="AI47" s="1" t="str">
        <f ca="1">IF(($A47&lt;&gt;"")*(AI$1&lt;&gt;""),IF(_xlfn.XLOOKUP(AI$1,Attendance_sorted_S!$B46:$CW46,Attendance_sorted_S!$B46:$CW46,"nn")&lt;&gt;"nn","•",""),"")</f>
        <v/>
      </c>
      <c r="AJ47" s="1" t="str">
        <f ca="1">IF(($A47&lt;&gt;"")*(AJ$1&lt;&gt;""),IF(_xlfn.XLOOKUP(AJ$1,Attendance_sorted_S!$B46:$CW46,Attendance_sorted_S!$B46:$CW46,"nn")&lt;&gt;"nn","•",""),"")</f>
        <v/>
      </c>
      <c r="AK47" s="1" t="str">
        <f ca="1">IF(($A47&lt;&gt;"")*(AK$1&lt;&gt;""),IF(_xlfn.XLOOKUP(AK$1,Attendance_sorted_S!$B46:$CW46,Attendance_sorted_S!$B46:$CW46,"nn")&lt;&gt;"nn","•",""),"")</f>
        <v/>
      </c>
      <c r="AL47" s="1" t="str">
        <f ca="1">IF(($A47&lt;&gt;"")*(AL$1&lt;&gt;""),IF(_xlfn.XLOOKUP(AL$1,Attendance_sorted_S!$B46:$CW46,Attendance_sorted_S!$B46:$CW46,"nn")&lt;&gt;"nn","•",""),"")</f>
        <v/>
      </c>
      <c r="AM47" s="1" t="str">
        <f ca="1">IF(($A47&lt;&gt;"")*(AM$1&lt;&gt;""),IF(_xlfn.XLOOKUP(AM$1,Attendance_sorted_S!$B46:$CW46,Attendance_sorted_S!$B46:$CW46,"nn")&lt;&gt;"nn","•",""),"")</f>
        <v/>
      </c>
      <c r="AN47" s="1" t="str">
        <f ca="1">IF(($A47&lt;&gt;"")*(AN$1&lt;&gt;""),IF(_xlfn.XLOOKUP(AN$1,Attendance_sorted_S!$B46:$CW46,Attendance_sorted_S!$B46:$CW46,"nn")&lt;&gt;"nn","•",""),"")</f>
        <v/>
      </c>
      <c r="AO47" s="1" t="str">
        <f ca="1">IF(($A47&lt;&gt;"")*(AO$1&lt;&gt;""),IF(_xlfn.XLOOKUP(AO$1,Attendance_sorted_S!$B46:$CW46,Attendance_sorted_S!$B46:$CW46,"nn")&lt;&gt;"nn","•",""),"")</f>
        <v/>
      </c>
      <c r="AP47" s="1" t="str">
        <f ca="1">IF(($A47&lt;&gt;"")*(AP$1&lt;&gt;""),IF(_xlfn.XLOOKUP(AP$1,Attendance_sorted_S!$B46:$CW46,Attendance_sorted_S!$B46:$CW46,"nn")&lt;&gt;"nn","•",""),"")</f>
        <v/>
      </c>
      <c r="AQ47" s="1" t="str">
        <f ca="1">IF(($A47&lt;&gt;"")*(AQ$1&lt;&gt;""),IF(_xlfn.XLOOKUP(AQ$1,Attendance_sorted_S!$B46:$CW46,Attendance_sorted_S!$B46:$CW46,"nn")&lt;&gt;"nn","•",""),"")</f>
        <v/>
      </c>
      <c r="AR47" s="1" t="str">
        <f ca="1">IF(($A47&lt;&gt;"")*(AR$1&lt;&gt;""),IF(_xlfn.XLOOKUP(AR$1,Attendance_sorted_S!$B46:$CW46,Attendance_sorted_S!$B46:$CW46,"nn")&lt;&gt;"nn","•",""),"")</f>
        <v/>
      </c>
      <c r="AS47" s="1" t="str">
        <f ca="1">IF(($A47&lt;&gt;"")*(AS$1&lt;&gt;""),IF(_xlfn.XLOOKUP(AS$1,Attendance_sorted_S!$B46:$CW46,Attendance_sorted_S!$B46:$CW46,"nn")&lt;&gt;"nn","•",""),"")</f>
        <v/>
      </c>
      <c r="AT47" s="1" t="str">
        <f ca="1">IF(($A47&lt;&gt;"")*(AT$1&lt;&gt;""),IF(_xlfn.XLOOKUP(AT$1,Attendance_sorted_S!$B46:$CW46,Attendance_sorted_S!$B46:$CW46,"nn")&lt;&gt;"nn","•",""),"")</f>
        <v/>
      </c>
      <c r="AU47" s="1" t="str">
        <f ca="1">IF(($A47&lt;&gt;"")*(AU$1&lt;&gt;""),IF(_xlfn.XLOOKUP(AU$1,Attendance_sorted_S!$B46:$CW46,Attendance_sorted_S!$B46:$CW46,"nn")&lt;&gt;"nn","•",""),"")</f>
        <v/>
      </c>
      <c r="AV47" s="1" t="str">
        <f ca="1">IF(($A47&lt;&gt;"")*(AV$1&lt;&gt;""),IF(_xlfn.XLOOKUP(AV$1,Attendance_sorted_S!$B46:$CW46,Attendance_sorted_S!$B46:$CW46,"nn")&lt;&gt;"nn","•",""),"")</f>
        <v/>
      </c>
      <c r="AW47" s="1" t="str">
        <f ca="1">IF(($A47&lt;&gt;"")*(AW$1&lt;&gt;""),IF(_xlfn.XLOOKUP(AW$1,Attendance_sorted_S!$B46:$CW46,Attendance_sorted_S!$B46:$CW46,"nn")&lt;&gt;"nn","•",""),"")</f>
        <v/>
      </c>
      <c r="AX47" s="1" t="str">
        <f ca="1">IF(($A47&lt;&gt;"")*(AX$1&lt;&gt;""),IF(_xlfn.XLOOKUP(AX$1,Attendance_sorted_S!$B46:$CW46,Attendance_sorted_S!$B46:$CW46,"nn")&lt;&gt;"nn","•",""),"")</f>
        <v/>
      </c>
      <c r="AY47" s="1" t="str">
        <f ca="1">IF(($A47&lt;&gt;"")*(AY$1&lt;&gt;""),IF(_xlfn.XLOOKUP(AY$1,Attendance_sorted_S!$B46:$CW46,Attendance_sorted_S!$B46:$CW46,"nn")&lt;&gt;"nn","•",""),"")</f>
        <v/>
      </c>
      <c r="AZ47" s="1" t="str">
        <f ca="1">IF(($A47&lt;&gt;"")*(AZ$1&lt;&gt;""),IF(_xlfn.XLOOKUP(AZ$1,Attendance_sorted_S!$B46:$CW46,Attendance_sorted_S!$B46:$CW46,"nn")&lt;&gt;"nn","•",""),"")</f>
        <v/>
      </c>
      <c r="BA47" s="1" t="str">
        <f ca="1">IF(($A47&lt;&gt;"")*(BA$1&lt;&gt;""),IF(_xlfn.XLOOKUP(BA$1,Attendance_sorted_S!$B46:$CW46,Attendance_sorted_S!$B46:$CW46,"nn")&lt;&gt;"nn","•",""),"")</f>
        <v/>
      </c>
      <c r="BB47" s="1" t="str">
        <f ca="1">IF(($A47&lt;&gt;"")*(BB$1&lt;&gt;""),IF(_xlfn.XLOOKUP(BB$1,Attendance_sorted_S!$B46:$CW46,Attendance_sorted_S!$B46:$CW46,"nn")&lt;&gt;"nn","•",""),"")</f>
        <v/>
      </c>
      <c r="BC47" s="1" t="str">
        <f ca="1">IF(($A47&lt;&gt;"")*(BC$1&lt;&gt;""),IF(_xlfn.XLOOKUP(BC$1,Attendance_sorted_S!$B46:$CW46,Attendance_sorted_S!$B46:$CW46,"nn")&lt;&gt;"nn","•",""),"")</f>
        <v/>
      </c>
      <c r="BD47" s="1" t="str">
        <f ca="1">IF(($A47&lt;&gt;"")*(BD$1&lt;&gt;""),IF(_xlfn.XLOOKUP(BD$1,Attendance_sorted_S!$B46:$CW46,Attendance_sorted_S!$B46:$CW46,"nn")&lt;&gt;"nn","•",""),"")</f>
        <v/>
      </c>
      <c r="BE47" s="1" t="str">
        <f ca="1">IF(($A47&lt;&gt;"")*(BE$1&lt;&gt;""),IF(_xlfn.XLOOKUP(BE$1,Attendance_sorted_S!$B46:$CW46,Attendance_sorted_S!$B46:$CW46,"nn")&lt;&gt;"nn","•",""),"")</f>
        <v/>
      </c>
      <c r="BF47" s="1" t="str">
        <f ca="1">IF(($A47&lt;&gt;"")*(BF$1&lt;&gt;""),IF(_xlfn.XLOOKUP(BF$1,Attendance_sorted_S!$B46:$CW46,Attendance_sorted_S!$B46:$CW46,"nn")&lt;&gt;"nn","•",""),"")</f>
        <v/>
      </c>
      <c r="BG47" s="1" t="str">
        <f ca="1">IF(($A47&lt;&gt;"")*(BG$1&lt;&gt;""),IF(_xlfn.XLOOKUP(BG$1,Attendance_sorted_S!$B46:$CW46,Attendance_sorted_S!$B46:$CW46,"nn")&lt;&gt;"nn","•",""),"")</f>
        <v/>
      </c>
      <c r="BH47" s="1" t="str">
        <f ca="1">IF(($A47&lt;&gt;"")*(BH$1&lt;&gt;""),IF(_xlfn.XLOOKUP(BH$1,Attendance_sorted_S!$B46:$CW46,Attendance_sorted_S!$B46:$CW46,"nn")&lt;&gt;"nn","•",""),"")</f>
        <v/>
      </c>
      <c r="BI47" s="1" t="str">
        <f ca="1">IF(($A47&lt;&gt;"")*(BI$1&lt;&gt;""),IF(_xlfn.XLOOKUP(BI$1,Attendance_sorted_S!$B46:$CW46,Attendance_sorted_S!$B46:$CW46,"nn")&lt;&gt;"nn","•",""),"")</f>
        <v/>
      </c>
      <c r="BJ47" s="1" t="str">
        <f ca="1">IF(($A47&lt;&gt;"")*(BJ$1&lt;&gt;""),IF(_xlfn.XLOOKUP(BJ$1,Attendance_sorted_S!$B46:$CW46,Attendance_sorted_S!$B46:$CW46,"nn")&lt;&gt;"nn","•",""),"")</f>
        <v/>
      </c>
      <c r="BK47" s="1" t="str">
        <f ca="1">IF(($A47&lt;&gt;"")*(BK$1&lt;&gt;""),IF(_xlfn.XLOOKUP(BK$1,Attendance_sorted_S!$B46:$CW46,Attendance_sorted_S!$B46:$CW46,"nn")&lt;&gt;"nn","•",""),"")</f>
        <v/>
      </c>
      <c r="BL47" s="1" t="str">
        <f ca="1">IF(($A47&lt;&gt;"")*(BL$1&lt;&gt;""),IF(_xlfn.XLOOKUP(BL$1,Attendance_sorted_S!$B46:$CW46,Attendance_sorted_S!$B46:$CW46,"nn")&lt;&gt;"nn","•",""),"")</f>
        <v/>
      </c>
      <c r="BM47" s="1" t="str">
        <f ca="1">IF(($A47&lt;&gt;"")*(BM$1&lt;&gt;""),IF(_xlfn.XLOOKUP(BM$1,Attendance_sorted_S!$B46:$CW46,Attendance_sorted_S!$B46:$CW46,"nn")&lt;&gt;"nn","•",""),"")</f>
        <v/>
      </c>
      <c r="BN47" s="1" t="str">
        <f ca="1">IF(($A47&lt;&gt;"")*(BN$1&lt;&gt;""),IF(_xlfn.XLOOKUP(BN$1,Attendance_sorted_S!$B46:$CW46,Attendance_sorted_S!$B46:$CW46,"nn")&lt;&gt;"nn","•",""),"")</f>
        <v/>
      </c>
      <c r="BO47" s="1" t="str">
        <f ca="1">IF(($A47&lt;&gt;"")*(BO$1&lt;&gt;""),IF(_xlfn.XLOOKUP(BO$1,Attendance_sorted_S!$B46:$CW46,Attendance_sorted_S!$B46:$CW46,"nn")&lt;&gt;"nn","•",""),"")</f>
        <v/>
      </c>
      <c r="BP47" s="1" t="str">
        <f ca="1">IF(($A47&lt;&gt;"")*(BP$1&lt;&gt;""),IF(_xlfn.XLOOKUP(BP$1,Attendance_sorted_S!$B46:$CW46,Attendance_sorted_S!$B46:$CW46,"nn")&lt;&gt;"nn","•",""),"")</f>
        <v/>
      </c>
      <c r="BQ47" s="1" t="str">
        <f ca="1">IF(($A47&lt;&gt;"")*(BQ$1&lt;&gt;""),IF(_xlfn.XLOOKUP(BQ$1,Attendance_sorted_S!$B46:$CW46,Attendance_sorted_S!$B46:$CW46,"nn")&lt;&gt;"nn","•",""),"")</f>
        <v/>
      </c>
      <c r="BR47" s="1" t="str">
        <f ca="1">IF(($A47&lt;&gt;"")*(BR$1&lt;&gt;""),IF(_xlfn.XLOOKUP(BR$1,Attendance_sorted_S!$B46:$CW46,Attendance_sorted_S!$B46:$CW46,"nn")&lt;&gt;"nn","•",""),"")</f>
        <v/>
      </c>
      <c r="BS47" s="1" t="str">
        <f ca="1">IF(($A47&lt;&gt;"")*(BS$1&lt;&gt;""),IF(_xlfn.XLOOKUP(BS$1,Attendance_sorted_S!$B46:$CW46,Attendance_sorted_S!$B46:$CW46,"nn")&lt;&gt;"nn","•",""),"")</f>
        <v/>
      </c>
      <c r="BT47" s="1" t="str">
        <f ca="1">IF(($A47&lt;&gt;"")*(BT$1&lt;&gt;""),IF(_xlfn.XLOOKUP(BT$1,Attendance_sorted_S!$B46:$CW46,Attendance_sorted_S!$B46:$CW46,"nn")&lt;&gt;"nn","•",""),"")</f>
        <v/>
      </c>
      <c r="BU47" s="1" t="str">
        <f ca="1">IF(($A47&lt;&gt;"")*(BU$1&lt;&gt;""),IF(_xlfn.XLOOKUP(BU$1,Attendance_sorted_S!$B46:$CW46,Attendance_sorted_S!$B46:$CW46,"nn")&lt;&gt;"nn","•",""),"")</f>
        <v/>
      </c>
      <c r="BV47" s="1" t="str">
        <f ca="1">IF(($A47&lt;&gt;"")*(BV$1&lt;&gt;""),IF(_xlfn.XLOOKUP(BV$1,Attendance_sorted_S!$B46:$CW46,Attendance_sorted_S!$B46:$CW46,"nn")&lt;&gt;"nn","•",""),"")</f>
        <v/>
      </c>
      <c r="BW47" s="1" t="str">
        <f ca="1">IF(($A47&lt;&gt;"")*(BW$1&lt;&gt;""),IF(_xlfn.XLOOKUP(BW$1,Attendance_sorted_S!$B46:$CW46,Attendance_sorted_S!$B46:$CW46,"nn")&lt;&gt;"nn","•",""),"")</f>
        <v/>
      </c>
      <c r="BX47" s="1" t="str">
        <f ca="1">IF(($A47&lt;&gt;"")*(BX$1&lt;&gt;""),IF(_xlfn.XLOOKUP(BX$1,Attendance_sorted_S!$B46:$CW46,Attendance_sorted_S!$B46:$CW46,"nn")&lt;&gt;"nn","•",""),"")</f>
        <v/>
      </c>
      <c r="BY47" s="1" t="str">
        <f ca="1">IF(($A47&lt;&gt;"")*(BY$1&lt;&gt;""),IF(_xlfn.XLOOKUP(BY$1,Attendance_sorted_S!$B46:$CW46,Attendance_sorted_S!$B46:$CW46,"nn")&lt;&gt;"nn","•",""),"")</f>
        <v/>
      </c>
      <c r="BZ47" s="1" t="str">
        <f ca="1">IF(($A47&lt;&gt;"")*(BZ$1&lt;&gt;""),IF(_xlfn.XLOOKUP(BZ$1,Attendance_sorted_S!$B46:$CW46,Attendance_sorted_S!$B46:$CW46,"nn")&lt;&gt;"nn","•",""),"")</f>
        <v/>
      </c>
      <c r="CA47" s="1" t="str">
        <f ca="1">IF(($A47&lt;&gt;"")*(CA$1&lt;&gt;""),IF(_xlfn.XLOOKUP(CA$1,Attendance_sorted_S!$B46:$CW46,Attendance_sorted_S!$B46:$CW46,"nn")&lt;&gt;"nn","•",""),"")</f>
        <v/>
      </c>
      <c r="CB47" s="1" t="str">
        <f ca="1">IF(($A47&lt;&gt;"")*(CB$1&lt;&gt;""),IF(_xlfn.XLOOKUP(CB$1,Attendance_sorted_S!$B46:$CW46,Attendance_sorted_S!$B46:$CW46,"nn")&lt;&gt;"nn","•",""),"")</f>
        <v/>
      </c>
      <c r="CC47" s="1" t="str">
        <f ca="1">IF(($A47&lt;&gt;"")*(CC$1&lt;&gt;""),IF(_xlfn.XLOOKUP(CC$1,Attendance_sorted_S!$B46:$CW46,Attendance_sorted_S!$B46:$CW46,"nn")&lt;&gt;"nn","•",""),"")</f>
        <v/>
      </c>
      <c r="CD47" s="1" t="str">
        <f ca="1">IF(($A47&lt;&gt;"")*(CD$1&lt;&gt;""),IF(_xlfn.XLOOKUP(CD$1,Attendance_sorted_S!$B46:$CW46,Attendance_sorted_S!$B46:$CW46,"nn")&lt;&gt;"nn","•",""),"")</f>
        <v/>
      </c>
      <c r="CE47" s="1" t="str">
        <f ca="1">IF(($A47&lt;&gt;"")*(CE$1&lt;&gt;""),IF(_xlfn.XLOOKUP(CE$1,Attendance_sorted_S!$B46:$CW46,Attendance_sorted_S!$B46:$CW46,"nn")&lt;&gt;"nn","•",""),"")</f>
        <v/>
      </c>
      <c r="CF47" s="1" t="str">
        <f ca="1">IF(($A47&lt;&gt;"")*(CF$1&lt;&gt;""),IF(_xlfn.XLOOKUP(CF$1,Attendance_sorted_S!$B46:$CW46,Attendance_sorted_S!$B46:$CW46,"nn")&lt;&gt;"nn","•",""),"")</f>
        <v/>
      </c>
      <c r="CG47" s="1" t="str">
        <f ca="1">IF(($A47&lt;&gt;"")*(CG$1&lt;&gt;""),IF(_xlfn.XLOOKUP(CG$1,Attendance_sorted_S!$B46:$CW46,Attendance_sorted_S!$B46:$CW46,"nn")&lt;&gt;"nn","•",""),"")</f>
        <v/>
      </c>
      <c r="CH47" s="1" t="str">
        <f ca="1">IF(($A47&lt;&gt;"")*(CH$1&lt;&gt;""),IF(_xlfn.XLOOKUP(CH$1,Attendance_sorted_S!$B46:$CW46,Attendance_sorted_S!$B46:$CW46,"nn")&lt;&gt;"nn","•",""),"")</f>
        <v/>
      </c>
      <c r="CI47" s="1" t="str">
        <f ca="1">IF(($A47&lt;&gt;"")*(CI$1&lt;&gt;""),IF(_xlfn.XLOOKUP(CI$1,Attendance_sorted_S!$B46:$CW46,Attendance_sorted_S!$B46:$CW46,"nn")&lt;&gt;"nn","•",""),"")</f>
        <v/>
      </c>
      <c r="CJ47" s="1" t="str">
        <f ca="1">IF(($A47&lt;&gt;"")*(CJ$1&lt;&gt;""),IF(_xlfn.XLOOKUP(CJ$1,Attendance_sorted_S!$B46:$CW46,Attendance_sorted_S!$B46:$CW46,"nn")&lt;&gt;"nn","•",""),"")</f>
        <v/>
      </c>
      <c r="CK47" s="1" t="str">
        <f ca="1">IF(($A47&lt;&gt;"")*(CK$1&lt;&gt;""),IF(_xlfn.XLOOKUP(CK$1,Attendance_sorted_S!$B46:$CW46,Attendance_sorted_S!$B46:$CW46,"nn")&lt;&gt;"nn","•",""),"")</f>
        <v/>
      </c>
      <c r="CL47" s="1" t="str">
        <f ca="1">IF(($A47&lt;&gt;"")*(CL$1&lt;&gt;""),IF(_xlfn.XLOOKUP(CL$1,Attendance_sorted_S!$B46:$CW46,Attendance_sorted_S!$B46:$CW46,"nn")&lt;&gt;"nn","•",""),"")</f>
        <v/>
      </c>
      <c r="CM47" s="1" t="str">
        <f ca="1">IF(($A47&lt;&gt;"")*(CM$1&lt;&gt;""),IF(_xlfn.XLOOKUP(CM$1,Attendance_sorted_S!$B46:$CW46,Attendance_sorted_S!$B46:$CW46,"nn")&lt;&gt;"nn","•",""),"")</f>
        <v/>
      </c>
      <c r="CN47" s="1" t="str">
        <f ca="1">IF(($A47&lt;&gt;"")*(CN$1&lt;&gt;""),IF(_xlfn.XLOOKUP(CN$1,Attendance_sorted_S!$B46:$CW46,Attendance_sorted_S!$B46:$CW46,"nn")&lt;&gt;"nn","•",""),"")</f>
        <v/>
      </c>
      <c r="CO47" s="1" t="str">
        <f ca="1">IF(($A47&lt;&gt;"")*(CO$1&lt;&gt;""),IF(_xlfn.XLOOKUP(CO$1,Attendance_sorted_S!$B46:$CW46,Attendance_sorted_S!$B46:$CW46,"nn")&lt;&gt;"nn","•",""),"")</f>
        <v/>
      </c>
      <c r="CP47" s="1" t="str">
        <f ca="1">IF(($A47&lt;&gt;"")*(CP$1&lt;&gt;""),IF(_xlfn.XLOOKUP(CP$1,Attendance_sorted_S!$B46:$CW46,Attendance_sorted_S!$B46:$CW46,"nn")&lt;&gt;"nn","•",""),"")</f>
        <v/>
      </c>
      <c r="CQ47" s="1" t="str">
        <f ca="1">IF(($A47&lt;&gt;"")*(CQ$1&lt;&gt;""),IF(_xlfn.XLOOKUP(CQ$1,Attendance_sorted_S!$B46:$CW46,Attendance_sorted_S!$B46:$CW46,"nn")&lt;&gt;"nn","•",""),"")</f>
        <v/>
      </c>
      <c r="CR47" s="1" t="str">
        <f ca="1">IF(($A47&lt;&gt;"")*(CR$1&lt;&gt;""),IF(_xlfn.XLOOKUP(CR$1,Attendance_sorted_S!$B46:$CW46,Attendance_sorted_S!$B46:$CW46,"nn")&lt;&gt;"nn","•",""),"")</f>
        <v/>
      </c>
      <c r="CS47" s="1" t="str">
        <f ca="1">IF(($A47&lt;&gt;"")*(CS$1&lt;&gt;""),IF(_xlfn.XLOOKUP(CS$1,Attendance_sorted_S!$B46:$CW46,Attendance_sorted_S!$B46:$CW46,"nn")&lt;&gt;"nn","•",""),"")</f>
        <v/>
      </c>
      <c r="CT47" s="1" t="str">
        <f ca="1">IF(($A47&lt;&gt;"")*(CT$1&lt;&gt;""),IF(_xlfn.XLOOKUP(CT$1,Attendance_sorted_S!$B46:$CW46,Attendance_sorted_S!$B46:$CW46,"nn")&lt;&gt;"nn","•",""),"")</f>
        <v/>
      </c>
      <c r="CU47" s="1" t="str">
        <f ca="1">IF(($A47&lt;&gt;"")*(CU$1&lt;&gt;""),IF(_xlfn.XLOOKUP(CU$1,Attendance_sorted_S!$B46:$CW46,Attendance_sorted_S!$B46:$CW46,"nn")&lt;&gt;"nn","•",""),"")</f>
        <v/>
      </c>
      <c r="CV47" s="1" t="str">
        <f ca="1">IF(($A47&lt;&gt;"")*(CV$1&lt;&gt;""),IF(_xlfn.XLOOKUP(CV$1,Attendance_sorted_S!$B46:$CW46,Attendance_sorted_S!$B46:$CW46,"nn")&lt;&gt;"nn","•",""),"")</f>
        <v/>
      </c>
      <c r="CW47" s="1" t="str">
        <f ca="1">IF(($A47&lt;&gt;"")*(CW$1&lt;&gt;""),IF(_xlfn.XLOOKUP(CW$1,Attendance_sorted_S!$B46:$CW46,Attendance_sorted_S!$B46:$CW46,"nn")&lt;&gt;"nn","•",""),"")</f>
        <v/>
      </c>
    </row>
    <row r="48" spans="1:101">
      <c r="A48" s="1"/>
      <c r="B48" s="1" t="str">
        <f ca="1">IF(($A48&lt;&gt;"")*(B$1&lt;&gt;""),IF(_xlfn.XLOOKUP(B$1,Attendance_sorted_S!$B47:$CW47,Attendance_sorted_S!$B47:$CW47,"nn")&lt;&gt;"nn","•",""),"")</f>
        <v/>
      </c>
      <c r="C48" s="1" t="str">
        <f ca="1">IF(($A48&lt;&gt;"")*(C$1&lt;&gt;""),IF(_xlfn.XLOOKUP(C$1,Attendance_sorted_S!$B47:$CW47,Attendance_sorted_S!$B47:$CW47,"nn")&lt;&gt;"nn","•",""),"")</f>
        <v/>
      </c>
      <c r="D48" s="1" t="str">
        <f ca="1">IF(($A48&lt;&gt;"")*(D$1&lt;&gt;""),IF(_xlfn.XLOOKUP(D$1,Attendance_sorted_S!$B47:$CW47,Attendance_sorted_S!$B47:$CW47,"nn")&lt;&gt;"nn","•",""),"")</f>
        <v/>
      </c>
      <c r="E48" s="1" t="str">
        <f ca="1">IF(($A48&lt;&gt;"")*(E$1&lt;&gt;""),IF(_xlfn.XLOOKUP(E$1,Attendance_sorted_S!$B47:$CW47,Attendance_sorted_S!$B47:$CW47,"nn")&lt;&gt;"nn","•",""),"")</f>
        <v/>
      </c>
      <c r="F48" s="1" t="str">
        <f ca="1">IF(($A48&lt;&gt;"")*(F$1&lt;&gt;""),IF(_xlfn.XLOOKUP(F$1,Attendance_sorted_S!$B47:$CW47,Attendance_sorted_S!$B47:$CW47,"nn")&lt;&gt;"nn","•",""),"")</f>
        <v/>
      </c>
      <c r="G48" s="1" t="str">
        <f ca="1">IF(($A48&lt;&gt;"")*(G$1&lt;&gt;""),IF(_xlfn.XLOOKUP(G$1,Attendance_sorted_S!$B47:$CW47,Attendance_sorted_S!$B47:$CW47,"nn")&lt;&gt;"nn","•",""),"")</f>
        <v/>
      </c>
      <c r="H48" s="1" t="str">
        <f ca="1">IF(($A48&lt;&gt;"")*(H$1&lt;&gt;""),IF(_xlfn.XLOOKUP(H$1,Attendance_sorted_S!$B47:$CW47,Attendance_sorted_S!$B47:$CW47,"nn")&lt;&gt;"nn","•",""),"")</f>
        <v/>
      </c>
      <c r="I48" s="1" t="str">
        <f ca="1">IF(($A48&lt;&gt;"")*(I$1&lt;&gt;""),IF(_xlfn.XLOOKUP(I$1,Attendance_sorted_S!$B47:$CW47,Attendance_sorted_S!$B47:$CW47,"nn")&lt;&gt;"nn","•",""),"")</f>
        <v/>
      </c>
      <c r="J48" s="1" t="str">
        <f ca="1">IF(($A48&lt;&gt;"")*(J$1&lt;&gt;""),IF(_xlfn.XLOOKUP(J$1,Attendance_sorted_S!$B47:$CW47,Attendance_sorted_S!$B47:$CW47,"nn")&lt;&gt;"nn","•",""),"")</f>
        <v/>
      </c>
      <c r="K48" s="1" t="str">
        <f ca="1">IF(($A48&lt;&gt;"")*(K$1&lt;&gt;""),IF(_xlfn.XLOOKUP(K$1,Attendance_sorted_S!$B47:$CW47,Attendance_sorted_S!$B47:$CW47,"nn")&lt;&gt;"nn","•",""),"")</f>
        <v/>
      </c>
      <c r="L48" s="1" t="str">
        <f ca="1">IF(($A48&lt;&gt;"")*(L$1&lt;&gt;""),IF(_xlfn.XLOOKUP(L$1,Attendance_sorted_S!$B47:$CW47,Attendance_sorted_S!$B47:$CW47,"nn")&lt;&gt;"nn","•",""),"")</f>
        <v/>
      </c>
      <c r="M48" s="1" t="str">
        <f ca="1">IF(($A48&lt;&gt;"")*(M$1&lt;&gt;""),IF(_xlfn.XLOOKUP(M$1,Attendance_sorted_S!$B47:$CW47,Attendance_sorted_S!$B47:$CW47,"nn")&lt;&gt;"nn","•",""),"")</f>
        <v/>
      </c>
      <c r="N48" s="1" t="str">
        <f ca="1">IF(($A48&lt;&gt;"")*(N$1&lt;&gt;""),IF(_xlfn.XLOOKUP(N$1,Attendance_sorted_S!$B47:$CW47,Attendance_sorted_S!$B47:$CW47,"nn")&lt;&gt;"nn","•",""),"")</f>
        <v/>
      </c>
      <c r="O48" s="1" t="str">
        <f ca="1">IF(($A48&lt;&gt;"")*(O$1&lt;&gt;""),IF(_xlfn.XLOOKUP(O$1,Attendance_sorted_S!$B47:$CW47,Attendance_sorted_S!$B47:$CW47,"nn")&lt;&gt;"nn","•",""),"")</f>
        <v/>
      </c>
      <c r="P48" s="1" t="str">
        <f ca="1">IF(($A48&lt;&gt;"")*(P$1&lt;&gt;""),IF(_xlfn.XLOOKUP(P$1,Attendance_sorted_S!$B47:$CW47,Attendance_sorted_S!$B47:$CW47,"nn")&lt;&gt;"nn","•",""),"")</f>
        <v/>
      </c>
      <c r="Q48" s="1" t="str">
        <f ca="1">IF(($A48&lt;&gt;"")*(Q$1&lt;&gt;""),IF(_xlfn.XLOOKUP(Q$1,Attendance_sorted_S!$B47:$CW47,Attendance_sorted_S!$B47:$CW47,"nn")&lt;&gt;"nn","•",""),"")</f>
        <v/>
      </c>
      <c r="R48" s="1" t="str">
        <f ca="1">IF(($A48&lt;&gt;"")*(R$1&lt;&gt;""),IF(_xlfn.XLOOKUP(R$1,Attendance_sorted_S!$B47:$CW47,Attendance_sorted_S!$B47:$CW47,"nn")&lt;&gt;"nn","•",""),"")</f>
        <v/>
      </c>
      <c r="S48" s="1" t="str">
        <f ca="1">IF(($A48&lt;&gt;"")*(S$1&lt;&gt;""),IF(_xlfn.XLOOKUP(S$1,Attendance_sorted_S!$B47:$CW47,Attendance_sorted_S!$B47:$CW47,"nn")&lt;&gt;"nn","•",""),"")</f>
        <v/>
      </c>
      <c r="T48" s="1" t="str">
        <f ca="1">IF(($A48&lt;&gt;"")*(T$1&lt;&gt;""),IF(_xlfn.XLOOKUP(T$1,Attendance_sorted_S!$B47:$CW47,Attendance_sorted_S!$B47:$CW47,"nn")&lt;&gt;"nn","•",""),"")</f>
        <v/>
      </c>
      <c r="U48" s="1" t="str">
        <f ca="1">IF(($A48&lt;&gt;"")*(U$1&lt;&gt;""),IF(_xlfn.XLOOKUP(U$1,Attendance_sorted_S!$B47:$CW47,Attendance_sorted_S!$B47:$CW47,"nn")&lt;&gt;"nn","•",""),"")</f>
        <v/>
      </c>
      <c r="V48" s="1" t="str">
        <f ca="1">IF(($A48&lt;&gt;"")*(V$1&lt;&gt;""),IF(_xlfn.XLOOKUP(V$1,Attendance_sorted_S!$B47:$CW47,Attendance_sorted_S!$B47:$CW47,"nn")&lt;&gt;"nn","•",""),"")</f>
        <v/>
      </c>
      <c r="W48" s="1" t="str">
        <f ca="1">IF(($A48&lt;&gt;"")*(W$1&lt;&gt;""),IF(_xlfn.XLOOKUP(W$1,Attendance_sorted_S!$B47:$CW47,Attendance_sorted_S!$B47:$CW47,"nn")&lt;&gt;"nn","•",""),"")</f>
        <v/>
      </c>
      <c r="X48" s="1" t="str">
        <f ca="1">IF(($A48&lt;&gt;"")*(X$1&lt;&gt;""),IF(_xlfn.XLOOKUP(X$1,Attendance_sorted_S!$B47:$CW47,Attendance_sorted_S!$B47:$CW47,"nn")&lt;&gt;"nn","•",""),"")</f>
        <v/>
      </c>
      <c r="Y48" s="1" t="str">
        <f ca="1">IF(($A48&lt;&gt;"")*(Y$1&lt;&gt;""),IF(_xlfn.XLOOKUP(Y$1,Attendance_sorted_S!$B47:$CW47,Attendance_sorted_S!$B47:$CW47,"nn")&lt;&gt;"nn","•",""),"")</f>
        <v/>
      </c>
      <c r="Z48" s="1" t="str">
        <f ca="1">IF(($A48&lt;&gt;"")*(Z$1&lt;&gt;""),IF(_xlfn.XLOOKUP(Z$1,Attendance_sorted_S!$B47:$CW47,Attendance_sorted_S!$B47:$CW47,"nn")&lt;&gt;"nn","•",""),"")</f>
        <v/>
      </c>
      <c r="AA48" s="1" t="str">
        <f ca="1">IF(($A48&lt;&gt;"")*(AA$1&lt;&gt;""),IF(_xlfn.XLOOKUP(AA$1,Attendance_sorted_S!$B47:$CW47,Attendance_sorted_S!$B47:$CW47,"nn")&lt;&gt;"nn","•",""),"")</f>
        <v/>
      </c>
      <c r="AB48" s="1" t="str">
        <f ca="1">IF(($A48&lt;&gt;"")*(AB$1&lt;&gt;""),IF(_xlfn.XLOOKUP(AB$1,Attendance_sorted_S!$B47:$CW47,Attendance_sorted_S!$B47:$CW47,"nn")&lt;&gt;"nn","•",""),"")</f>
        <v/>
      </c>
      <c r="AC48" s="1" t="str">
        <f ca="1">IF(($A48&lt;&gt;"")*(AC$1&lt;&gt;""),IF(_xlfn.XLOOKUP(AC$1,Attendance_sorted_S!$B47:$CW47,Attendance_sorted_S!$B47:$CW47,"nn")&lt;&gt;"nn","•",""),"")</f>
        <v/>
      </c>
      <c r="AD48" s="1" t="str">
        <f ca="1">IF(($A48&lt;&gt;"")*(AD$1&lt;&gt;""),IF(_xlfn.XLOOKUP(AD$1,Attendance_sorted_S!$B47:$CW47,Attendance_sorted_S!$B47:$CW47,"nn")&lt;&gt;"nn","•",""),"")</f>
        <v/>
      </c>
      <c r="AE48" s="1" t="str">
        <f ca="1">IF(($A48&lt;&gt;"")*(AE$1&lt;&gt;""),IF(_xlfn.XLOOKUP(AE$1,Attendance_sorted_S!$B47:$CW47,Attendance_sorted_S!$B47:$CW47,"nn")&lt;&gt;"nn","•",""),"")</f>
        <v/>
      </c>
      <c r="AF48" s="1" t="str">
        <f ca="1">IF(($A48&lt;&gt;"")*(AF$1&lt;&gt;""),IF(_xlfn.XLOOKUP(AF$1,Attendance_sorted_S!$B47:$CW47,Attendance_sorted_S!$B47:$CW47,"nn")&lt;&gt;"nn","•",""),"")</f>
        <v/>
      </c>
      <c r="AG48" s="1" t="str">
        <f ca="1">IF(($A48&lt;&gt;"")*(AG$1&lt;&gt;""),IF(_xlfn.XLOOKUP(AG$1,Attendance_sorted_S!$B47:$CW47,Attendance_sorted_S!$B47:$CW47,"nn")&lt;&gt;"nn","•",""),"")</f>
        <v/>
      </c>
      <c r="AH48" s="1" t="str">
        <f ca="1">IF(($A48&lt;&gt;"")*(AH$1&lt;&gt;""),IF(_xlfn.XLOOKUP(AH$1,Attendance_sorted_S!$B47:$CW47,Attendance_sorted_S!$B47:$CW47,"nn")&lt;&gt;"nn","•",""),"")</f>
        <v/>
      </c>
      <c r="AI48" s="1" t="str">
        <f ca="1">IF(($A48&lt;&gt;"")*(AI$1&lt;&gt;""),IF(_xlfn.XLOOKUP(AI$1,Attendance_sorted_S!$B47:$CW47,Attendance_sorted_S!$B47:$CW47,"nn")&lt;&gt;"nn","•",""),"")</f>
        <v/>
      </c>
      <c r="AJ48" s="1" t="str">
        <f ca="1">IF(($A48&lt;&gt;"")*(AJ$1&lt;&gt;""),IF(_xlfn.XLOOKUP(AJ$1,Attendance_sorted_S!$B47:$CW47,Attendance_sorted_S!$B47:$CW47,"nn")&lt;&gt;"nn","•",""),"")</f>
        <v/>
      </c>
      <c r="AK48" s="1" t="str">
        <f ca="1">IF(($A48&lt;&gt;"")*(AK$1&lt;&gt;""),IF(_xlfn.XLOOKUP(AK$1,Attendance_sorted_S!$B47:$CW47,Attendance_sorted_S!$B47:$CW47,"nn")&lt;&gt;"nn","•",""),"")</f>
        <v/>
      </c>
      <c r="AL48" s="1" t="str">
        <f ca="1">IF(($A48&lt;&gt;"")*(AL$1&lt;&gt;""),IF(_xlfn.XLOOKUP(AL$1,Attendance_sorted_S!$B47:$CW47,Attendance_sorted_S!$B47:$CW47,"nn")&lt;&gt;"nn","•",""),"")</f>
        <v/>
      </c>
      <c r="AM48" s="1" t="str">
        <f ca="1">IF(($A48&lt;&gt;"")*(AM$1&lt;&gt;""),IF(_xlfn.XLOOKUP(AM$1,Attendance_sorted_S!$B47:$CW47,Attendance_sorted_S!$B47:$CW47,"nn")&lt;&gt;"nn","•",""),"")</f>
        <v/>
      </c>
      <c r="AN48" s="1" t="str">
        <f ca="1">IF(($A48&lt;&gt;"")*(AN$1&lt;&gt;""),IF(_xlfn.XLOOKUP(AN$1,Attendance_sorted_S!$B47:$CW47,Attendance_sorted_S!$B47:$CW47,"nn")&lt;&gt;"nn","•",""),"")</f>
        <v/>
      </c>
      <c r="AO48" s="1" t="str">
        <f ca="1">IF(($A48&lt;&gt;"")*(AO$1&lt;&gt;""),IF(_xlfn.XLOOKUP(AO$1,Attendance_sorted_S!$B47:$CW47,Attendance_sorted_S!$B47:$CW47,"nn")&lt;&gt;"nn","•",""),"")</f>
        <v/>
      </c>
      <c r="AP48" s="1" t="str">
        <f ca="1">IF(($A48&lt;&gt;"")*(AP$1&lt;&gt;""),IF(_xlfn.XLOOKUP(AP$1,Attendance_sorted_S!$B47:$CW47,Attendance_sorted_S!$B47:$CW47,"nn")&lt;&gt;"nn","•",""),"")</f>
        <v/>
      </c>
      <c r="AQ48" s="1" t="str">
        <f ca="1">IF(($A48&lt;&gt;"")*(AQ$1&lt;&gt;""),IF(_xlfn.XLOOKUP(AQ$1,Attendance_sorted_S!$B47:$CW47,Attendance_sorted_S!$B47:$CW47,"nn")&lt;&gt;"nn","•",""),"")</f>
        <v/>
      </c>
      <c r="AR48" s="1" t="str">
        <f ca="1">IF(($A48&lt;&gt;"")*(AR$1&lt;&gt;""),IF(_xlfn.XLOOKUP(AR$1,Attendance_sorted_S!$B47:$CW47,Attendance_sorted_S!$B47:$CW47,"nn")&lt;&gt;"nn","•",""),"")</f>
        <v/>
      </c>
      <c r="AS48" s="1" t="str">
        <f ca="1">IF(($A48&lt;&gt;"")*(AS$1&lt;&gt;""),IF(_xlfn.XLOOKUP(AS$1,Attendance_sorted_S!$B47:$CW47,Attendance_sorted_S!$B47:$CW47,"nn")&lt;&gt;"nn","•",""),"")</f>
        <v/>
      </c>
      <c r="AT48" s="1" t="str">
        <f ca="1">IF(($A48&lt;&gt;"")*(AT$1&lt;&gt;""),IF(_xlfn.XLOOKUP(AT$1,Attendance_sorted_S!$B47:$CW47,Attendance_sorted_S!$B47:$CW47,"nn")&lt;&gt;"nn","•",""),"")</f>
        <v/>
      </c>
      <c r="AU48" s="1" t="str">
        <f ca="1">IF(($A48&lt;&gt;"")*(AU$1&lt;&gt;""),IF(_xlfn.XLOOKUP(AU$1,Attendance_sorted_S!$B47:$CW47,Attendance_sorted_S!$B47:$CW47,"nn")&lt;&gt;"nn","•",""),"")</f>
        <v/>
      </c>
      <c r="AV48" s="1" t="str">
        <f ca="1">IF(($A48&lt;&gt;"")*(AV$1&lt;&gt;""),IF(_xlfn.XLOOKUP(AV$1,Attendance_sorted_S!$B47:$CW47,Attendance_sorted_S!$B47:$CW47,"nn")&lt;&gt;"nn","•",""),"")</f>
        <v/>
      </c>
      <c r="AW48" s="1" t="str">
        <f ca="1">IF(($A48&lt;&gt;"")*(AW$1&lt;&gt;""),IF(_xlfn.XLOOKUP(AW$1,Attendance_sorted_S!$B47:$CW47,Attendance_sorted_S!$B47:$CW47,"nn")&lt;&gt;"nn","•",""),"")</f>
        <v/>
      </c>
      <c r="AX48" s="1" t="str">
        <f ca="1">IF(($A48&lt;&gt;"")*(AX$1&lt;&gt;""),IF(_xlfn.XLOOKUP(AX$1,Attendance_sorted_S!$B47:$CW47,Attendance_sorted_S!$B47:$CW47,"nn")&lt;&gt;"nn","•",""),"")</f>
        <v/>
      </c>
      <c r="AY48" s="1" t="str">
        <f ca="1">IF(($A48&lt;&gt;"")*(AY$1&lt;&gt;""),IF(_xlfn.XLOOKUP(AY$1,Attendance_sorted_S!$B47:$CW47,Attendance_sorted_S!$B47:$CW47,"nn")&lt;&gt;"nn","•",""),"")</f>
        <v/>
      </c>
      <c r="AZ48" s="1" t="str">
        <f ca="1">IF(($A48&lt;&gt;"")*(AZ$1&lt;&gt;""),IF(_xlfn.XLOOKUP(AZ$1,Attendance_sorted_S!$B47:$CW47,Attendance_sorted_S!$B47:$CW47,"nn")&lt;&gt;"nn","•",""),"")</f>
        <v/>
      </c>
      <c r="BA48" s="1" t="str">
        <f ca="1">IF(($A48&lt;&gt;"")*(BA$1&lt;&gt;""),IF(_xlfn.XLOOKUP(BA$1,Attendance_sorted_S!$B47:$CW47,Attendance_sorted_S!$B47:$CW47,"nn")&lt;&gt;"nn","•",""),"")</f>
        <v/>
      </c>
      <c r="BB48" s="1" t="str">
        <f ca="1">IF(($A48&lt;&gt;"")*(BB$1&lt;&gt;""),IF(_xlfn.XLOOKUP(BB$1,Attendance_sorted_S!$B47:$CW47,Attendance_sorted_S!$B47:$CW47,"nn")&lt;&gt;"nn","•",""),"")</f>
        <v/>
      </c>
      <c r="BC48" s="1" t="str">
        <f ca="1">IF(($A48&lt;&gt;"")*(BC$1&lt;&gt;""),IF(_xlfn.XLOOKUP(BC$1,Attendance_sorted_S!$B47:$CW47,Attendance_sorted_S!$B47:$CW47,"nn")&lt;&gt;"nn","•",""),"")</f>
        <v/>
      </c>
      <c r="BD48" s="1" t="str">
        <f ca="1">IF(($A48&lt;&gt;"")*(BD$1&lt;&gt;""),IF(_xlfn.XLOOKUP(BD$1,Attendance_sorted_S!$B47:$CW47,Attendance_sorted_S!$B47:$CW47,"nn")&lt;&gt;"nn","•",""),"")</f>
        <v/>
      </c>
      <c r="BE48" s="1" t="str">
        <f ca="1">IF(($A48&lt;&gt;"")*(BE$1&lt;&gt;""),IF(_xlfn.XLOOKUP(BE$1,Attendance_sorted_S!$B47:$CW47,Attendance_sorted_S!$B47:$CW47,"nn")&lt;&gt;"nn","•",""),"")</f>
        <v/>
      </c>
      <c r="BF48" s="1" t="str">
        <f ca="1">IF(($A48&lt;&gt;"")*(BF$1&lt;&gt;""),IF(_xlfn.XLOOKUP(BF$1,Attendance_sorted_S!$B47:$CW47,Attendance_sorted_S!$B47:$CW47,"nn")&lt;&gt;"nn","•",""),"")</f>
        <v/>
      </c>
      <c r="BG48" s="1" t="str">
        <f ca="1">IF(($A48&lt;&gt;"")*(BG$1&lt;&gt;""),IF(_xlfn.XLOOKUP(BG$1,Attendance_sorted_S!$B47:$CW47,Attendance_sorted_S!$B47:$CW47,"nn")&lt;&gt;"nn","•",""),"")</f>
        <v/>
      </c>
      <c r="BH48" s="1" t="str">
        <f ca="1">IF(($A48&lt;&gt;"")*(BH$1&lt;&gt;""),IF(_xlfn.XLOOKUP(BH$1,Attendance_sorted_S!$B47:$CW47,Attendance_sorted_S!$B47:$CW47,"nn")&lt;&gt;"nn","•",""),"")</f>
        <v/>
      </c>
      <c r="BI48" s="1" t="str">
        <f ca="1">IF(($A48&lt;&gt;"")*(BI$1&lt;&gt;""),IF(_xlfn.XLOOKUP(BI$1,Attendance_sorted_S!$B47:$CW47,Attendance_sorted_S!$B47:$CW47,"nn")&lt;&gt;"nn","•",""),"")</f>
        <v/>
      </c>
      <c r="BJ48" s="1" t="str">
        <f ca="1">IF(($A48&lt;&gt;"")*(BJ$1&lt;&gt;""),IF(_xlfn.XLOOKUP(BJ$1,Attendance_sorted_S!$B47:$CW47,Attendance_sorted_S!$B47:$CW47,"nn")&lt;&gt;"nn","•",""),"")</f>
        <v/>
      </c>
      <c r="BK48" s="1" t="str">
        <f ca="1">IF(($A48&lt;&gt;"")*(BK$1&lt;&gt;""),IF(_xlfn.XLOOKUP(BK$1,Attendance_sorted_S!$B47:$CW47,Attendance_sorted_S!$B47:$CW47,"nn")&lt;&gt;"nn","•",""),"")</f>
        <v/>
      </c>
      <c r="BL48" s="1" t="str">
        <f ca="1">IF(($A48&lt;&gt;"")*(BL$1&lt;&gt;""),IF(_xlfn.XLOOKUP(BL$1,Attendance_sorted_S!$B47:$CW47,Attendance_sorted_S!$B47:$CW47,"nn")&lt;&gt;"nn","•",""),"")</f>
        <v/>
      </c>
      <c r="BM48" s="1" t="str">
        <f ca="1">IF(($A48&lt;&gt;"")*(BM$1&lt;&gt;""),IF(_xlfn.XLOOKUP(BM$1,Attendance_sorted_S!$B47:$CW47,Attendance_sorted_S!$B47:$CW47,"nn")&lt;&gt;"nn","•",""),"")</f>
        <v/>
      </c>
      <c r="BN48" s="1" t="str">
        <f ca="1">IF(($A48&lt;&gt;"")*(BN$1&lt;&gt;""),IF(_xlfn.XLOOKUP(BN$1,Attendance_sorted_S!$B47:$CW47,Attendance_sorted_S!$B47:$CW47,"nn")&lt;&gt;"nn","•",""),"")</f>
        <v/>
      </c>
      <c r="BO48" s="1" t="str">
        <f ca="1">IF(($A48&lt;&gt;"")*(BO$1&lt;&gt;""),IF(_xlfn.XLOOKUP(BO$1,Attendance_sorted_S!$B47:$CW47,Attendance_sorted_S!$B47:$CW47,"nn")&lt;&gt;"nn","•",""),"")</f>
        <v/>
      </c>
      <c r="BP48" s="1" t="str">
        <f ca="1">IF(($A48&lt;&gt;"")*(BP$1&lt;&gt;""),IF(_xlfn.XLOOKUP(BP$1,Attendance_sorted_S!$B47:$CW47,Attendance_sorted_S!$B47:$CW47,"nn")&lt;&gt;"nn","•",""),"")</f>
        <v/>
      </c>
      <c r="BQ48" s="1" t="str">
        <f ca="1">IF(($A48&lt;&gt;"")*(BQ$1&lt;&gt;""),IF(_xlfn.XLOOKUP(BQ$1,Attendance_sorted_S!$B47:$CW47,Attendance_sorted_S!$B47:$CW47,"nn")&lt;&gt;"nn","•",""),"")</f>
        <v/>
      </c>
      <c r="BR48" s="1" t="str">
        <f ca="1">IF(($A48&lt;&gt;"")*(BR$1&lt;&gt;""),IF(_xlfn.XLOOKUP(BR$1,Attendance_sorted_S!$B47:$CW47,Attendance_sorted_S!$B47:$CW47,"nn")&lt;&gt;"nn","•",""),"")</f>
        <v/>
      </c>
      <c r="BS48" s="1" t="str">
        <f ca="1">IF(($A48&lt;&gt;"")*(BS$1&lt;&gt;""),IF(_xlfn.XLOOKUP(BS$1,Attendance_sorted_S!$B47:$CW47,Attendance_sorted_S!$B47:$CW47,"nn")&lt;&gt;"nn","•",""),"")</f>
        <v/>
      </c>
      <c r="BT48" s="1" t="str">
        <f ca="1">IF(($A48&lt;&gt;"")*(BT$1&lt;&gt;""),IF(_xlfn.XLOOKUP(BT$1,Attendance_sorted_S!$B47:$CW47,Attendance_sorted_S!$B47:$CW47,"nn")&lt;&gt;"nn","•",""),"")</f>
        <v/>
      </c>
      <c r="BU48" s="1" t="str">
        <f ca="1">IF(($A48&lt;&gt;"")*(BU$1&lt;&gt;""),IF(_xlfn.XLOOKUP(BU$1,Attendance_sorted_S!$B47:$CW47,Attendance_sorted_S!$B47:$CW47,"nn")&lt;&gt;"nn","•",""),"")</f>
        <v/>
      </c>
      <c r="BV48" s="1" t="str">
        <f ca="1">IF(($A48&lt;&gt;"")*(BV$1&lt;&gt;""),IF(_xlfn.XLOOKUP(BV$1,Attendance_sorted_S!$B47:$CW47,Attendance_sorted_S!$B47:$CW47,"nn")&lt;&gt;"nn","•",""),"")</f>
        <v/>
      </c>
      <c r="BW48" s="1" t="str">
        <f ca="1">IF(($A48&lt;&gt;"")*(BW$1&lt;&gt;""),IF(_xlfn.XLOOKUP(BW$1,Attendance_sorted_S!$B47:$CW47,Attendance_sorted_S!$B47:$CW47,"nn")&lt;&gt;"nn","•",""),"")</f>
        <v/>
      </c>
      <c r="BX48" s="1" t="str">
        <f ca="1">IF(($A48&lt;&gt;"")*(BX$1&lt;&gt;""),IF(_xlfn.XLOOKUP(BX$1,Attendance_sorted_S!$B47:$CW47,Attendance_sorted_S!$B47:$CW47,"nn")&lt;&gt;"nn","•",""),"")</f>
        <v/>
      </c>
      <c r="BY48" s="1" t="str">
        <f ca="1">IF(($A48&lt;&gt;"")*(BY$1&lt;&gt;""),IF(_xlfn.XLOOKUP(BY$1,Attendance_sorted_S!$B47:$CW47,Attendance_sorted_S!$B47:$CW47,"nn")&lt;&gt;"nn","•",""),"")</f>
        <v/>
      </c>
      <c r="BZ48" s="1" t="str">
        <f ca="1">IF(($A48&lt;&gt;"")*(BZ$1&lt;&gt;""),IF(_xlfn.XLOOKUP(BZ$1,Attendance_sorted_S!$B47:$CW47,Attendance_sorted_S!$B47:$CW47,"nn")&lt;&gt;"nn","•",""),"")</f>
        <v/>
      </c>
      <c r="CA48" s="1" t="str">
        <f ca="1">IF(($A48&lt;&gt;"")*(CA$1&lt;&gt;""),IF(_xlfn.XLOOKUP(CA$1,Attendance_sorted_S!$B47:$CW47,Attendance_sorted_S!$B47:$CW47,"nn")&lt;&gt;"nn","•",""),"")</f>
        <v/>
      </c>
      <c r="CB48" s="1" t="str">
        <f ca="1">IF(($A48&lt;&gt;"")*(CB$1&lt;&gt;""),IF(_xlfn.XLOOKUP(CB$1,Attendance_sorted_S!$B47:$CW47,Attendance_sorted_S!$B47:$CW47,"nn")&lt;&gt;"nn","•",""),"")</f>
        <v/>
      </c>
      <c r="CC48" s="1" t="str">
        <f ca="1">IF(($A48&lt;&gt;"")*(CC$1&lt;&gt;""),IF(_xlfn.XLOOKUP(CC$1,Attendance_sorted_S!$B47:$CW47,Attendance_sorted_S!$B47:$CW47,"nn")&lt;&gt;"nn","•",""),"")</f>
        <v/>
      </c>
      <c r="CD48" s="1" t="str">
        <f ca="1">IF(($A48&lt;&gt;"")*(CD$1&lt;&gt;""),IF(_xlfn.XLOOKUP(CD$1,Attendance_sorted_S!$B47:$CW47,Attendance_sorted_S!$B47:$CW47,"nn")&lt;&gt;"nn","•",""),"")</f>
        <v/>
      </c>
      <c r="CE48" s="1" t="str">
        <f ca="1">IF(($A48&lt;&gt;"")*(CE$1&lt;&gt;""),IF(_xlfn.XLOOKUP(CE$1,Attendance_sorted_S!$B47:$CW47,Attendance_sorted_S!$B47:$CW47,"nn")&lt;&gt;"nn","•",""),"")</f>
        <v/>
      </c>
      <c r="CF48" s="1" t="str">
        <f ca="1">IF(($A48&lt;&gt;"")*(CF$1&lt;&gt;""),IF(_xlfn.XLOOKUP(CF$1,Attendance_sorted_S!$B47:$CW47,Attendance_sorted_S!$B47:$CW47,"nn")&lt;&gt;"nn","•",""),"")</f>
        <v/>
      </c>
      <c r="CG48" s="1" t="str">
        <f ca="1">IF(($A48&lt;&gt;"")*(CG$1&lt;&gt;""),IF(_xlfn.XLOOKUP(CG$1,Attendance_sorted_S!$B47:$CW47,Attendance_sorted_S!$B47:$CW47,"nn")&lt;&gt;"nn","•",""),"")</f>
        <v/>
      </c>
      <c r="CH48" s="1" t="str">
        <f ca="1">IF(($A48&lt;&gt;"")*(CH$1&lt;&gt;""),IF(_xlfn.XLOOKUP(CH$1,Attendance_sorted_S!$B47:$CW47,Attendance_sorted_S!$B47:$CW47,"nn")&lt;&gt;"nn","•",""),"")</f>
        <v/>
      </c>
      <c r="CI48" s="1" t="str">
        <f ca="1">IF(($A48&lt;&gt;"")*(CI$1&lt;&gt;""),IF(_xlfn.XLOOKUP(CI$1,Attendance_sorted_S!$B47:$CW47,Attendance_sorted_S!$B47:$CW47,"nn")&lt;&gt;"nn","•",""),"")</f>
        <v/>
      </c>
      <c r="CJ48" s="1" t="str">
        <f ca="1">IF(($A48&lt;&gt;"")*(CJ$1&lt;&gt;""),IF(_xlfn.XLOOKUP(CJ$1,Attendance_sorted_S!$B47:$CW47,Attendance_sorted_S!$B47:$CW47,"nn")&lt;&gt;"nn","•",""),"")</f>
        <v/>
      </c>
      <c r="CK48" s="1" t="str">
        <f ca="1">IF(($A48&lt;&gt;"")*(CK$1&lt;&gt;""),IF(_xlfn.XLOOKUP(CK$1,Attendance_sorted_S!$B47:$CW47,Attendance_sorted_S!$B47:$CW47,"nn")&lt;&gt;"nn","•",""),"")</f>
        <v/>
      </c>
      <c r="CL48" s="1" t="str">
        <f ca="1">IF(($A48&lt;&gt;"")*(CL$1&lt;&gt;""),IF(_xlfn.XLOOKUP(CL$1,Attendance_sorted_S!$B47:$CW47,Attendance_sorted_S!$B47:$CW47,"nn")&lt;&gt;"nn","•",""),"")</f>
        <v/>
      </c>
      <c r="CM48" s="1" t="str">
        <f ca="1">IF(($A48&lt;&gt;"")*(CM$1&lt;&gt;""),IF(_xlfn.XLOOKUP(CM$1,Attendance_sorted_S!$B47:$CW47,Attendance_sorted_S!$B47:$CW47,"nn")&lt;&gt;"nn","•",""),"")</f>
        <v/>
      </c>
      <c r="CN48" s="1" t="str">
        <f ca="1">IF(($A48&lt;&gt;"")*(CN$1&lt;&gt;""),IF(_xlfn.XLOOKUP(CN$1,Attendance_sorted_S!$B47:$CW47,Attendance_sorted_S!$B47:$CW47,"nn")&lt;&gt;"nn","•",""),"")</f>
        <v/>
      </c>
      <c r="CO48" s="1" t="str">
        <f ca="1">IF(($A48&lt;&gt;"")*(CO$1&lt;&gt;""),IF(_xlfn.XLOOKUP(CO$1,Attendance_sorted_S!$B47:$CW47,Attendance_sorted_S!$B47:$CW47,"nn")&lt;&gt;"nn","•",""),"")</f>
        <v/>
      </c>
      <c r="CP48" s="1" t="str">
        <f ca="1">IF(($A48&lt;&gt;"")*(CP$1&lt;&gt;""),IF(_xlfn.XLOOKUP(CP$1,Attendance_sorted_S!$B47:$CW47,Attendance_sorted_S!$B47:$CW47,"nn")&lt;&gt;"nn","•",""),"")</f>
        <v/>
      </c>
      <c r="CQ48" s="1" t="str">
        <f ca="1">IF(($A48&lt;&gt;"")*(CQ$1&lt;&gt;""),IF(_xlfn.XLOOKUP(CQ$1,Attendance_sorted_S!$B47:$CW47,Attendance_sorted_S!$B47:$CW47,"nn")&lt;&gt;"nn","•",""),"")</f>
        <v/>
      </c>
      <c r="CR48" s="1" t="str">
        <f ca="1">IF(($A48&lt;&gt;"")*(CR$1&lt;&gt;""),IF(_xlfn.XLOOKUP(CR$1,Attendance_sorted_S!$B47:$CW47,Attendance_sorted_S!$B47:$CW47,"nn")&lt;&gt;"nn","•",""),"")</f>
        <v/>
      </c>
      <c r="CS48" s="1" t="str">
        <f ca="1">IF(($A48&lt;&gt;"")*(CS$1&lt;&gt;""),IF(_xlfn.XLOOKUP(CS$1,Attendance_sorted_S!$B47:$CW47,Attendance_sorted_S!$B47:$CW47,"nn")&lt;&gt;"nn","•",""),"")</f>
        <v/>
      </c>
      <c r="CT48" s="1" t="str">
        <f ca="1">IF(($A48&lt;&gt;"")*(CT$1&lt;&gt;""),IF(_xlfn.XLOOKUP(CT$1,Attendance_sorted_S!$B47:$CW47,Attendance_sorted_S!$B47:$CW47,"nn")&lt;&gt;"nn","•",""),"")</f>
        <v/>
      </c>
      <c r="CU48" s="1" t="str">
        <f ca="1">IF(($A48&lt;&gt;"")*(CU$1&lt;&gt;""),IF(_xlfn.XLOOKUP(CU$1,Attendance_sorted_S!$B47:$CW47,Attendance_sorted_S!$B47:$CW47,"nn")&lt;&gt;"nn","•",""),"")</f>
        <v/>
      </c>
      <c r="CV48" s="1" t="str">
        <f ca="1">IF(($A48&lt;&gt;"")*(CV$1&lt;&gt;""),IF(_xlfn.XLOOKUP(CV$1,Attendance_sorted_S!$B47:$CW47,Attendance_sorted_S!$B47:$CW47,"nn")&lt;&gt;"nn","•",""),"")</f>
        <v/>
      </c>
      <c r="CW48" s="1" t="str">
        <f ca="1">IF(($A48&lt;&gt;"")*(CW$1&lt;&gt;""),IF(_xlfn.XLOOKUP(CW$1,Attendance_sorted_S!$B47:$CW47,Attendance_sorted_S!$B47:$CW47,"nn")&lt;&gt;"nn","•",""),"")</f>
        <v/>
      </c>
    </row>
    <row r="49" spans="1:101">
      <c r="A49" s="1"/>
      <c r="B49" s="1" t="str">
        <f ca="1">IF(($A49&lt;&gt;"")*(B$1&lt;&gt;""),IF(_xlfn.XLOOKUP(B$1,Attendance_sorted_S!$B48:$CW48,Attendance_sorted_S!$B48:$CW48,"nn")&lt;&gt;"nn","•",""),"")</f>
        <v/>
      </c>
      <c r="C49" s="1" t="str">
        <f ca="1">IF(($A49&lt;&gt;"")*(C$1&lt;&gt;""),IF(_xlfn.XLOOKUP(C$1,Attendance_sorted_S!$B48:$CW48,Attendance_sorted_S!$B48:$CW48,"nn")&lt;&gt;"nn","•",""),"")</f>
        <v/>
      </c>
      <c r="D49" s="1" t="str">
        <f ca="1">IF(($A49&lt;&gt;"")*(D$1&lt;&gt;""),IF(_xlfn.XLOOKUP(D$1,Attendance_sorted_S!$B48:$CW48,Attendance_sorted_S!$B48:$CW48,"nn")&lt;&gt;"nn","•",""),"")</f>
        <v/>
      </c>
      <c r="E49" s="1" t="str">
        <f ca="1">IF(($A49&lt;&gt;"")*(E$1&lt;&gt;""),IF(_xlfn.XLOOKUP(E$1,Attendance_sorted_S!$B48:$CW48,Attendance_sorted_S!$B48:$CW48,"nn")&lt;&gt;"nn","•",""),"")</f>
        <v/>
      </c>
      <c r="F49" s="1" t="str">
        <f ca="1">IF(($A49&lt;&gt;"")*(F$1&lt;&gt;""),IF(_xlfn.XLOOKUP(F$1,Attendance_sorted_S!$B48:$CW48,Attendance_sorted_S!$B48:$CW48,"nn")&lt;&gt;"nn","•",""),"")</f>
        <v/>
      </c>
      <c r="G49" s="1" t="str">
        <f ca="1">IF(($A49&lt;&gt;"")*(G$1&lt;&gt;""),IF(_xlfn.XLOOKUP(G$1,Attendance_sorted_S!$B48:$CW48,Attendance_sorted_S!$B48:$CW48,"nn")&lt;&gt;"nn","•",""),"")</f>
        <v/>
      </c>
      <c r="H49" s="1" t="str">
        <f ca="1">IF(($A49&lt;&gt;"")*(H$1&lt;&gt;""),IF(_xlfn.XLOOKUP(H$1,Attendance_sorted_S!$B48:$CW48,Attendance_sorted_S!$B48:$CW48,"nn")&lt;&gt;"nn","•",""),"")</f>
        <v/>
      </c>
      <c r="I49" s="1" t="str">
        <f ca="1">IF(($A49&lt;&gt;"")*(I$1&lt;&gt;""),IF(_xlfn.XLOOKUP(I$1,Attendance_sorted_S!$B48:$CW48,Attendance_sorted_S!$B48:$CW48,"nn")&lt;&gt;"nn","•",""),"")</f>
        <v/>
      </c>
      <c r="J49" s="1" t="str">
        <f ca="1">IF(($A49&lt;&gt;"")*(J$1&lt;&gt;""),IF(_xlfn.XLOOKUP(J$1,Attendance_sorted_S!$B48:$CW48,Attendance_sorted_S!$B48:$CW48,"nn")&lt;&gt;"nn","•",""),"")</f>
        <v/>
      </c>
      <c r="K49" s="1" t="str">
        <f ca="1">IF(($A49&lt;&gt;"")*(K$1&lt;&gt;""),IF(_xlfn.XLOOKUP(K$1,Attendance_sorted_S!$B48:$CW48,Attendance_sorted_S!$B48:$CW48,"nn")&lt;&gt;"nn","•",""),"")</f>
        <v/>
      </c>
      <c r="L49" s="1" t="str">
        <f ca="1">IF(($A49&lt;&gt;"")*(L$1&lt;&gt;""),IF(_xlfn.XLOOKUP(L$1,Attendance_sorted_S!$B48:$CW48,Attendance_sorted_S!$B48:$CW48,"nn")&lt;&gt;"nn","•",""),"")</f>
        <v/>
      </c>
      <c r="M49" s="1" t="str">
        <f ca="1">IF(($A49&lt;&gt;"")*(M$1&lt;&gt;""),IF(_xlfn.XLOOKUP(M$1,Attendance_sorted_S!$B48:$CW48,Attendance_sorted_S!$B48:$CW48,"nn")&lt;&gt;"nn","•",""),"")</f>
        <v/>
      </c>
      <c r="N49" s="1" t="str">
        <f ca="1">IF(($A49&lt;&gt;"")*(N$1&lt;&gt;""),IF(_xlfn.XLOOKUP(N$1,Attendance_sorted_S!$B48:$CW48,Attendance_sorted_S!$B48:$CW48,"nn")&lt;&gt;"nn","•",""),"")</f>
        <v/>
      </c>
      <c r="O49" s="1" t="str">
        <f ca="1">IF(($A49&lt;&gt;"")*(O$1&lt;&gt;""),IF(_xlfn.XLOOKUP(O$1,Attendance_sorted_S!$B48:$CW48,Attendance_sorted_S!$B48:$CW48,"nn")&lt;&gt;"nn","•",""),"")</f>
        <v/>
      </c>
      <c r="P49" s="1" t="str">
        <f ca="1">IF(($A49&lt;&gt;"")*(P$1&lt;&gt;""),IF(_xlfn.XLOOKUP(P$1,Attendance_sorted_S!$B48:$CW48,Attendance_sorted_S!$B48:$CW48,"nn")&lt;&gt;"nn","•",""),"")</f>
        <v/>
      </c>
      <c r="Q49" s="1" t="str">
        <f ca="1">IF(($A49&lt;&gt;"")*(Q$1&lt;&gt;""),IF(_xlfn.XLOOKUP(Q$1,Attendance_sorted_S!$B48:$CW48,Attendance_sorted_S!$B48:$CW48,"nn")&lt;&gt;"nn","•",""),"")</f>
        <v/>
      </c>
      <c r="R49" s="1" t="str">
        <f ca="1">IF(($A49&lt;&gt;"")*(R$1&lt;&gt;""),IF(_xlfn.XLOOKUP(R$1,Attendance_sorted_S!$B48:$CW48,Attendance_sorted_S!$B48:$CW48,"nn")&lt;&gt;"nn","•",""),"")</f>
        <v/>
      </c>
      <c r="S49" s="1" t="str">
        <f ca="1">IF(($A49&lt;&gt;"")*(S$1&lt;&gt;""),IF(_xlfn.XLOOKUP(S$1,Attendance_sorted_S!$B48:$CW48,Attendance_sorted_S!$B48:$CW48,"nn")&lt;&gt;"nn","•",""),"")</f>
        <v/>
      </c>
      <c r="T49" s="1" t="str">
        <f ca="1">IF(($A49&lt;&gt;"")*(T$1&lt;&gt;""),IF(_xlfn.XLOOKUP(T$1,Attendance_sorted_S!$B48:$CW48,Attendance_sorted_S!$B48:$CW48,"nn")&lt;&gt;"nn","•",""),"")</f>
        <v/>
      </c>
      <c r="U49" s="1" t="str">
        <f ca="1">IF(($A49&lt;&gt;"")*(U$1&lt;&gt;""),IF(_xlfn.XLOOKUP(U$1,Attendance_sorted_S!$B48:$CW48,Attendance_sorted_S!$B48:$CW48,"nn")&lt;&gt;"nn","•",""),"")</f>
        <v/>
      </c>
      <c r="V49" s="1" t="str">
        <f ca="1">IF(($A49&lt;&gt;"")*(V$1&lt;&gt;""),IF(_xlfn.XLOOKUP(V$1,Attendance_sorted_S!$B48:$CW48,Attendance_sorted_S!$B48:$CW48,"nn")&lt;&gt;"nn","•",""),"")</f>
        <v/>
      </c>
      <c r="W49" s="1" t="str">
        <f ca="1">IF(($A49&lt;&gt;"")*(W$1&lt;&gt;""),IF(_xlfn.XLOOKUP(W$1,Attendance_sorted_S!$B48:$CW48,Attendance_sorted_S!$B48:$CW48,"nn")&lt;&gt;"nn","•",""),"")</f>
        <v/>
      </c>
      <c r="X49" s="1" t="str">
        <f ca="1">IF(($A49&lt;&gt;"")*(X$1&lt;&gt;""),IF(_xlfn.XLOOKUP(X$1,Attendance_sorted_S!$B48:$CW48,Attendance_sorted_S!$B48:$CW48,"nn")&lt;&gt;"nn","•",""),"")</f>
        <v/>
      </c>
      <c r="Y49" s="1" t="str">
        <f ca="1">IF(($A49&lt;&gt;"")*(Y$1&lt;&gt;""),IF(_xlfn.XLOOKUP(Y$1,Attendance_sorted_S!$B48:$CW48,Attendance_sorted_S!$B48:$CW48,"nn")&lt;&gt;"nn","•",""),"")</f>
        <v/>
      </c>
      <c r="Z49" s="1" t="str">
        <f ca="1">IF(($A49&lt;&gt;"")*(Z$1&lt;&gt;""),IF(_xlfn.XLOOKUP(Z$1,Attendance_sorted_S!$B48:$CW48,Attendance_sorted_S!$B48:$CW48,"nn")&lt;&gt;"nn","•",""),"")</f>
        <v/>
      </c>
      <c r="AA49" s="1" t="str">
        <f ca="1">IF(($A49&lt;&gt;"")*(AA$1&lt;&gt;""),IF(_xlfn.XLOOKUP(AA$1,Attendance_sorted_S!$B48:$CW48,Attendance_sorted_S!$B48:$CW48,"nn")&lt;&gt;"nn","•",""),"")</f>
        <v/>
      </c>
      <c r="AB49" s="1" t="str">
        <f ca="1">IF(($A49&lt;&gt;"")*(AB$1&lt;&gt;""),IF(_xlfn.XLOOKUP(AB$1,Attendance_sorted_S!$B48:$CW48,Attendance_sorted_S!$B48:$CW48,"nn")&lt;&gt;"nn","•",""),"")</f>
        <v/>
      </c>
      <c r="AC49" s="1" t="str">
        <f ca="1">IF(($A49&lt;&gt;"")*(AC$1&lt;&gt;""),IF(_xlfn.XLOOKUP(AC$1,Attendance_sorted_S!$B48:$CW48,Attendance_sorted_S!$B48:$CW48,"nn")&lt;&gt;"nn","•",""),"")</f>
        <v/>
      </c>
      <c r="AD49" s="1" t="str">
        <f ca="1">IF(($A49&lt;&gt;"")*(AD$1&lt;&gt;""),IF(_xlfn.XLOOKUP(AD$1,Attendance_sorted_S!$B48:$CW48,Attendance_sorted_S!$B48:$CW48,"nn")&lt;&gt;"nn","•",""),"")</f>
        <v/>
      </c>
      <c r="AE49" s="1" t="str">
        <f ca="1">IF(($A49&lt;&gt;"")*(AE$1&lt;&gt;""),IF(_xlfn.XLOOKUP(AE$1,Attendance_sorted_S!$B48:$CW48,Attendance_sorted_S!$B48:$CW48,"nn")&lt;&gt;"nn","•",""),"")</f>
        <v/>
      </c>
      <c r="AF49" s="1" t="str">
        <f ca="1">IF(($A49&lt;&gt;"")*(AF$1&lt;&gt;""),IF(_xlfn.XLOOKUP(AF$1,Attendance_sorted_S!$B48:$CW48,Attendance_sorted_S!$B48:$CW48,"nn")&lt;&gt;"nn","•",""),"")</f>
        <v/>
      </c>
      <c r="AG49" s="1" t="str">
        <f ca="1">IF(($A49&lt;&gt;"")*(AG$1&lt;&gt;""),IF(_xlfn.XLOOKUP(AG$1,Attendance_sorted_S!$B48:$CW48,Attendance_sorted_S!$B48:$CW48,"nn")&lt;&gt;"nn","•",""),"")</f>
        <v/>
      </c>
      <c r="AH49" s="1" t="str">
        <f ca="1">IF(($A49&lt;&gt;"")*(AH$1&lt;&gt;""),IF(_xlfn.XLOOKUP(AH$1,Attendance_sorted_S!$B48:$CW48,Attendance_sorted_S!$B48:$CW48,"nn")&lt;&gt;"nn","•",""),"")</f>
        <v/>
      </c>
      <c r="AI49" s="1" t="str">
        <f ca="1">IF(($A49&lt;&gt;"")*(AI$1&lt;&gt;""),IF(_xlfn.XLOOKUP(AI$1,Attendance_sorted_S!$B48:$CW48,Attendance_sorted_S!$B48:$CW48,"nn")&lt;&gt;"nn","•",""),"")</f>
        <v/>
      </c>
      <c r="AJ49" s="1" t="str">
        <f ca="1">IF(($A49&lt;&gt;"")*(AJ$1&lt;&gt;""),IF(_xlfn.XLOOKUP(AJ$1,Attendance_sorted_S!$B48:$CW48,Attendance_sorted_S!$B48:$CW48,"nn")&lt;&gt;"nn","•",""),"")</f>
        <v/>
      </c>
      <c r="AK49" s="1" t="str">
        <f ca="1">IF(($A49&lt;&gt;"")*(AK$1&lt;&gt;""),IF(_xlfn.XLOOKUP(AK$1,Attendance_sorted_S!$B48:$CW48,Attendance_sorted_S!$B48:$CW48,"nn")&lt;&gt;"nn","•",""),"")</f>
        <v/>
      </c>
      <c r="AL49" s="1" t="str">
        <f ca="1">IF(($A49&lt;&gt;"")*(AL$1&lt;&gt;""),IF(_xlfn.XLOOKUP(AL$1,Attendance_sorted_S!$B48:$CW48,Attendance_sorted_S!$B48:$CW48,"nn")&lt;&gt;"nn","•",""),"")</f>
        <v/>
      </c>
      <c r="AM49" s="1" t="str">
        <f ca="1">IF(($A49&lt;&gt;"")*(AM$1&lt;&gt;""),IF(_xlfn.XLOOKUP(AM$1,Attendance_sorted_S!$B48:$CW48,Attendance_sorted_S!$B48:$CW48,"nn")&lt;&gt;"nn","•",""),"")</f>
        <v/>
      </c>
      <c r="AN49" s="1" t="str">
        <f ca="1">IF(($A49&lt;&gt;"")*(AN$1&lt;&gt;""),IF(_xlfn.XLOOKUP(AN$1,Attendance_sorted_S!$B48:$CW48,Attendance_sorted_S!$B48:$CW48,"nn")&lt;&gt;"nn","•",""),"")</f>
        <v/>
      </c>
      <c r="AO49" s="1" t="str">
        <f ca="1">IF(($A49&lt;&gt;"")*(AO$1&lt;&gt;""),IF(_xlfn.XLOOKUP(AO$1,Attendance_sorted_S!$B48:$CW48,Attendance_sorted_S!$B48:$CW48,"nn")&lt;&gt;"nn","•",""),"")</f>
        <v/>
      </c>
      <c r="AP49" s="1" t="str">
        <f ca="1">IF(($A49&lt;&gt;"")*(AP$1&lt;&gt;""),IF(_xlfn.XLOOKUP(AP$1,Attendance_sorted_S!$B48:$CW48,Attendance_sorted_S!$B48:$CW48,"nn")&lt;&gt;"nn","•",""),"")</f>
        <v/>
      </c>
      <c r="AQ49" s="1" t="str">
        <f ca="1">IF(($A49&lt;&gt;"")*(AQ$1&lt;&gt;""),IF(_xlfn.XLOOKUP(AQ$1,Attendance_sorted_S!$B48:$CW48,Attendance_sorted_S!$B48:$CW48,"nn")&lt;&gt;"nn","•",""),"")</f>
        <v/>
      </c>
      <c r="AR49" s="1" t="str">
        <f ca="1">IF(($A49&lt;&gt;"")*(AR$1&lt;&gt;""),IF(_xlfn.XLOOKUP(AR$1,Attendance_sorted_S!$B48:$CW48,Attendance_sorted_S!$B48:$CW48,"nn")&lt;&gt;"nn","•",""),"")</f>
        <v/>
      </c>
      <c r="AS49" s="1" t="str">
        <f ca="1">IF(($A49&lt;&gt;"")*(AS$1&lt;&gt;""),IF(_xlfn.XLOOKUP(AS$1,Attendance_sorted_S!$B48:$CW48,Attendance_sorted_S!$B48:$CW48,"nn")&lt;&gt;"nn","•",""),"")</f>
        <v/>
      </c>
      <c r="AT49" s="1" t="str">
        <f ca="1">IF(($A49&lt;&gt;"")*(AT$1&lt;&gt;""),IF(_xlfn.XLOOKUP(AT$1,Attendance_sorted_S!$B48:$CW48,Attendance_sorted_S!$B48:$CW48,"nn")&lt;&gt;"nn","•",""),"")</f>
        <v/>
      </c>
      <c r="AU49" s="1" t="str">
        <f ca="1">IF(($A49&lt;&gt;"")*(AU$1&lt;&gt;""),IF(_xlfn.XLOOKUP(AU$1,Attendance_sorted_S!$B48:$CW48,Attendance_sorted_S!$B48:$CW48,"nn")&lt;&gt;"nn","•",""),"")</f>
        <v/>
      </c>
      <c r="AV49" s="1" t="str">
        <f ca="1">IF(($A49&lt;&gt;"")*(AV$1&lt;&gt;""),IF(_xlfn.XLOOKUP(AV$1,Attendance_sorted_S!$B48:$CW48,Attendance_sorted_S!$B48:$CW48,"nn")&lt;&gt;"nn","•",""),"")</f>
        <v/>
      </c>
      <c r="AW49" s="1" t="str">
        <f ca="1">IF(($A49&lt;&gt;"")*(AW$1&lt;&gt;""),IF(_xlfn.XLOOKUP(AW$1,Attendance_sorted_S!$B48:$CW48,Attendance_sorted_S!$B48:$CW48,"nn")&lt;&gt;"nn","•",""),"")</f>
        <v/>
      </c>
      <c r="AX49" s="1" t="str">
        <f ca="1">IF(($A49&lt;&gt;"")*(AX$1&lt;&gt;""),IF(_xlfn.XLOOKUP(AX$1,Attendance_sorted_S!$B48:$CW48,Attendance_sorted_S!$B48:$CW48,"nn")&lt;&gt;"nn","•",""),"")</f>
        <v/>
      </c>
      <c r="AY49" s="1" t="str">
        <f ca="1">IF(($A49&lt;&gt;"")*(AY$1&lt;&gt;""),IF(_xlfn.XLOOKUP(AY$1,Attendance_sorted_S!$B48:$CW48,Attendance_sorted_S!$B48:$CW48,"nn")&lt;&gt;"nn","•",""),"")</f>
        <v/>
      </c>
      <c r="AZ49" s="1" t="str">
        <f ca="1">IF(($A49&lt;&gt;"")*(AZ$1&lt;&gt;""),IF(_xlfn.XLOOKUP(AZ$1,Attendance_sorted_S!$B48:$CW48,Attendance_sorted_S!$B48:$CW48,"nn")&lt;&gt;"nn","•",""),"")</f>
        <v/>
      </c>
      <c r="BA49" s="1" t="str">
        <f ca="1">IF(($A49&lt;&gt;"")*(BA$1&lt;&gt;""),IF(_xlfn.XLOOKUP(BA$1,Attendance_sorted_S!$B48:$CW48,Attendance_sorted_S!$B48:$CW48,"nn")&lt;&gt;"nn","•",""),"")</f>
        <v/>
      </c>
      <c r="BB49" s="1" t="str">
        <f ca="1">IF(($A49&lt;&gt;"")*(BB$1&lt;&gt;""),IF(_xlfn.XLOOKUP(BB$1,Attendance_sorted_S!$B48:$CW48,Attendance_sorted_S!$B48:$CW48,"nn")&lt;&gt;"nn","•",""),"")</f>
        <v/>
      </c>
      <c r="BC49" s="1" t="str">
        <f ca="1">IF(($A49&lt;&gt;"")*(BC$1&lt;&gt;""),IF(_xlfn.XLOOKUP(BC$1,Attendance_sorted_S!$B48:$CW48,Attendance_sorted_S!$B48:$CW48,"nn")&lt;&gt;"nn","•",""),"")</f>
        <v/>
      </c>
      <c r="BD49" s="1" t="str">
        <f ca="1">IF(($A49&lt;&gt;"")*(BD$1&lt;&gt;""),IF(_xlfn.XLOOKUP(BD$1,Attendance_sorted_S!$B48:$CW48,Attendance_sorted_S!$B48:$CW48,"nn")&lt;&gt;"nn","•",""),"")</f>
        <v/>
      </c>
      <c r="BE49" s="1" t="str">
        <f ca="1">IF(($A49&lt;&gt;"")*(BE$1&lt;&gt;""),IF(_xlfn.XLOOKUP(BE$1,Attendance_sorted_S!$B48:$CW48,Attendance_sorted_S!$B48:$CW48,"nn")&lt;&gt;"nn","•",""),"")</f>
        <v/>
      </c>
      <c r="BF49" s="1" t="str">
        <f ca="1">IF(($A49&lt;&gt;"")*(BF$1&lt;&gt;""),IF(_xlfn.XLOOKUP(BF$1,Attendance_sorted_S!$B48:$CW48,Attendance_sorted_S!$B48:$CW48,"nn")&lt;&gt;"nn","•",""),"")</f>
        <v/>
      </c>
      <c r="BG49" s="1" t="str">
        <f ca="1">IF(($A49&lt;&gt;"")*(BG$1&lt;&gt;""),IF(_xlfn.XLOOKUP(BG$1,Attendance_sorted_S!$B48:$CW48,Attendance_sorted_S!$B48:$CW48,"nn")&lt;&gt;"nn","•",""),"")</f>
        <v/>
      </c>
      <c r="BH49" s="1" t="str">
        <f ca="1">IF(($A49&lt;&gt;"")*(BH$1&lt;&gt;""),IF(_xlfn.XLOOKUP(BH$1,Attendance_sorted_S!$B48:$CW48,Attendance_sorted_S!$B48:$CW48,"nn")&lt;&gt;"nn","•",""),"")</f>
        <v/>
      </c>
      <c r="BI49" s="1" t="str">
        <f ca="1">IF(($A49&lt;&gt;"")*(BI$1&lt;&gt;""),IF(_xlfn.XLOOKUP(BI$1,Attendance_sorted_S!$B48:$CW48,Attendance_sorted_S!$B48:$CW48,"nn")&lt;&gt;"nn","•",""),"")</f>
        <v/>
      </c>
      <c r="BJ49" s="1" t="str">
        <f ca="1">IF(($A49&lt;&gt;"")*(BJ$1&lt;&gt;""),IF(_xlfn.XLOOKUP(BJ$1,Attendance_sorted_S!$B48:$CW48,Attendance_sorted_S!$B48:$CW48,"nn")&lt;&gt;"nn","•",""),"")</f>
        <v/>
      </c>
      <c r="BK49" s="1" t="str">
        <f ca="1">IF(($A49&lt;&gt;"")*(BK$1&lt;&gt;""),IF(_xlfn.XLOOKUP(BK$1,Attendance_sorted_S!$B48:$CW48,Attendance_sorted_S!$B48:$CW48,"nn")&lt;&gt;"nn","•",""),"")</f>
        <v/>
      </c>
      <c r="BL49" s="1" t="str">
        <f ca="1">IF(($A49&lt;&gt;"")*(BL$1&lt;&gt;""),IF(_xlfn.XLOOKUP(BL$1,Attendance_sorted_S!$B48:$CW48,Attendance_sorted_S!$B48:$CW48,"nn")&lt;&gt;"nn","•",""),"")</f>
        <v/>
      </c>
      <c r="BM49" s="1" t="str">
        <f ca="1">IF(($A49&lt;&gt;"")*(BM$1&lt;&gt;""),IF(_xlfn.XLOOKUP(BM$1,Attendance_sorted_S!$B48:$CW48,Attendance_sorted_S!$B48:$CW48,"nn")&lt;&gt;"nn","•",""),"")</f>
        <v/>
      </c>
      <c r="BN49" s="1" t="str">
        <f ca="1">IF(($A49&lt;&gt;"")*(BN$1&lt;&gt;""),IF(_xlfn.XLOOKUP(BN$1,Attendance_sorted_S!$B48:$CW48,Attendance_sorted_S!$B48:$CW48,"nn")&lt;&gt;"nn","•",""),"")</f>
        <v/>
      </c>
      <c r="BO49" s="1" t="str">
        <f ca="1">IF(($A49&lt;&gt;"")*(BO$1&lt;&gt;""),IF(_xlfn.XLOOKUP(BO$1,Attendance_sorted_S!$B48:$CW48,Attendance_sorted_S!$B48:$CW48,"nn")&lt;&gt;"nn","•",""),"")</f>
        <v/>
      </c>
      <c r="BP49" s="1" t="str">
        <f ca="1">IF(($A49&lt;&gt;"")*(BP$1&lt;&gt;""),IF(_xlfn.XLOOKUP(BP$1,Attendance_sorted_S!$B48:$CW48,Attendance_sorted_S!$B48:$CW48,"nn")&lt;&gt;"nn","•",""),"")</f>
        <v/>
      </c>
      <c r="BQ49" s="1" t="str">
        <f ca="1">IF(($A49&lt;&gt;"")*(BQ$1&lt;&gt;""),IF(_xlfn.XLOOKUP(BQ$1,Attendance_sorted_S!$B48:$CW48,Attendance_sorted_S!$B48:$CW48,"nn")&lt;&gt;"nn","•",""),"")</f>
        <v/>
      </c>
      <c r="BR49" s="1" t="str">
        <f ca="1">IF(($A49&lt;&gt;"")*(BR$1&lt;&gt;""),IF(_xlfn.XLOOKUP(BR$1,Attendance_sorted_S!$B48:$CW48,Attendance_sorted_S!$B48:$CW48,"nn")&lt;&gt;"nn","•",""),"")</f>
        <v/>
      </c>
      <c r="BS49" s="1" t="str">
        <f ca="1">IF(($A49&lt;&gt;"")*(BS$1&lt;&gt;""),IF(_xlfn.XLOOKUP(BS$1,Attendance_sorted_S!$B48:$CW48,Attendance_sorted_S!$B48:$CW48,"nn")&lt;&gt;"nn","•",""),"")</f>
        <v/>
      </c>
      <c r="BT49" s="1" t="str">
        <f ca="1">IF(($A49&lt;&gt;"")*(BT$1&lt;&gt;""),IF(_xlfn.XLOOKUP(BT$1,Attendance_sorted_S!$B48:$CW48,Attendance_sorted_S!$B48:$CW48,"nn")&lt;&gt;"nn","•",""),"")</f>
        <v/>
      </c>
      <c r="BU49" s="1" t="str">
        <f ca="1">IF(($A49&lt;&gt;"")*(BU$1&lt;&gt;""),IF(_xlfn.XLOOKUP(BU$1,Attendance_sorted_S!$B48:$CW48,Attendance_sorted_S!$B48:$CW48,"nn")&lt;&gt;"nn","•",""),"")</f>
        <v/>
      </c>
      <c r="BV49" s="1" t="str">
        <f ca="1">IF(($A49&lt;&gt;"")*(BV$1&lt;&gt;""),IF(_xlfn.XLOOKUP(BV$1,Attendance_sorted_S!$B48:$CW48,Attendance_sorted_S!$B48:$CW48,"nn")&lt;&gt;"nn","•",""),"")</f>
        <v/>
      </c>
      <c r="BW49" s="1" t="str">
        <f ca="1">IF(($A49&lt;&gt;"")*(BW$1&lt;&gt;""),IF(_xlfn.XLOOKUP(BW$1,Attendance_sorted_S!$B48:$CW48,Attendance_sorted_S!$B48:$CW48,"nn")&lt;&gt;"nn","•",""),"")</f>
        <v/>
      </c>
      <c r="BX49" s="1" t="str">
        <f ca="1">IF(($A49&lt;&gt;"")*(BX$1&lt;&gt;""),IF(_xlfn.XLOOKUP(BX$1,Attendance_sorted_S!$B48:$CW48,Attendance_sorted_S!$B48:$CW48,"nn")&lt;&gt;"nn","•",""),"")</f>
        <v/>
      </c>
      <c r="BY49" s="1" t="str">
        <f ca="1">IF(($A49&lt;&gt;"")*(BY$1&lt;&gt;""),IF(_xlfn.XLOOKUP(BY$1,Attendance_sorted_S!$B48:$CW48,Attendance_sorted_S!$B48:$CW48,"nn")&lt;&gt;"nn","•",""),"")</f>
        <v/>
      </c>
      <c r="BZ49" s="1" t="str">
        <f ca="1">IF(($A49&lt;&gt;"")*(BZ$1&lt;&gt;""),IF(_xlfn.XLOOKUP(BZ$1,Attendance_sorted_S!$B48:$CW48,Attendance_sorted_S!$B48:$CW48,"nn")&lt;&gt;"nn","•",""),"")</f>
        <v/>
      </c>
      <c r="CA49" s="1" t="str">
        <f ca="1">IF(($A49&lt;&gt;"")*(CA$1&lt;&gt;""),IF(_xlfn.XLOOKUP(CA$1,Attendance_sorted_S!$B48:$CW48,Attendance_sorted_S!$B48:$CW48,"nn")&lt;&gt;"nn","•",""),"")</f>
        <v/>
      </c>
      <c r="CB49" s="1" t="str">
        <f ca="1">IF(($A49&lt;&gt;"")*(CB$1&lt;&gt;""),IF(_xlfn.XLOOKUP(CB$1,Attendance_sorted_S!$B48:$CW48,Attendance_sorted_S!$B48:$CW48,"nn")&lt;&gt;"nn","•",""),"")</f>
        <v/>
      </c>
      <c r="CC49" s="1" t="str">
        <f ca="1">IF(($A49&lt;&gt;"")*(CC$1&lt;&gt;""),IF(_xlfn.XLOOKUP(CC$1,Attendance_sorted_S!$B48:$CW48,Attendance_sorted_S!$B48:$CW48,"nn")&lt;&gt;"nn","•",""),"")</f>
        <v/>
      </c>
      <c r="CD49" s="1" t="str">
        <f ca="1">IF(($A49&lt;&gt;"")*(CD$1&lt;&gt;""),IF(_xlfn.XLOOKUP(CD$1,Attendance_sorted_S!$B48:$CW48,Attendance_sorted_S!$B48:$CW48,"nn")&lt;&gt;"nn","•",""),"")</f>
        <v/>
      </c>
      <c r="CE49" s="1" t="str">
        <f ca="1">IF(($A49&lt;&gt;"")*(CE$1&lt;&gt;""),IF(_xlfn.XLOOKUP(CE$1,Attendance_sorted_S!$B48:$CW48,Attendance_sorted_S!$B48:$CW48,"nn")&lt;&gt;"nn","•",""),"")</f>
        <v/>
      </c>
      <c r="CF49" s="1" t="str">
        <f ca="1">IF(($A49&lt;&gt;"")*(CF$1&lt;&gt;""),IF(_xlfn.XLOOKUP(CF$1,Attendance_sorted_S!$B48:$CW48,Attendance_sorted_S!$B48:$CW48,"nn")&lt;&gt;"nn","•",""),"")</f>
        <v/>
      </c>
      <c r="CG49" s="1" t="str">
        <f ca="1">IF(($A49&lt;&gt;"")*(CG$1&lt;&gt;""),IF(_xlfn.XLOOKUP(CG$1,Attendance_sorted_S!$B48:$CW48,Attendance_sorted_S!$B48:$CW48,"nn")&lt;&gt;"nn","•",""),"")</f>
        <v/>
      </c>
      <c r="CH49" s="1" t="str">
        <f ca="1">IF(($A49&lt;&gt;"")*(CH$1&lt;&gt;""),IF(_xlfn.XLOOKUP(CH$1,Attendance_sorted_S!$B48:$CW48,Attendance_sorted_S!$B48:$CW48,"nn")&lt;&gt;"nn","•",""),"")</f>
        <v/>
      </c>
      <c r="CI49" s="1" t="str">
        <f ca="1">IF(($A49&lt;&gt;"")*(CI$1&lt;&gt;""),IF(_xlfn.XLOOKUP(CI$1,Attendance_sorted_S!$B48:$CW48,Attendance_sorted_S!$B48:$CW48,"nn")&lt;&gt;"nn","•",""),"")</f>
        <v/>
      </c>
      <c r="CJ49" s="1" t="str">
        <f ca="1">IF(($A49&lt;&gt;"")*(CJ$1&lt;&gt;""),IF(_xlfn.XLOOKUP(CJ$1,Attendance_sorted_S!$B48:$CW48,Attendance_sorted_S!$B48:$CW48,"nn")&lt;&gt;"nn","•",""),"")</f>
        <v/>
      </c>
      <c r="CK49" s="1" t="str">
        <f ca="1">IF(($A49&lt;&gt;"")*(CK$1&lt;&gt;""),IF(_xlfn.XLOOKUP(CK$1,Attendance_sorted_S!$B48:$CW48,Attendance_sorted_S!$B48:$CW48,"nn")&lt;&gt;"nn","•",""),"")</f>
        <v/>
      </c>
      <c r="CL49" s="1" t="str">
        <f ca="1">IF(($A49&lt;&gt;"")*(CL$1&lt;&gt;""),IF(_xlfn.XLOOKUP(CL$1,Attendance_sorted_S!$B48:$CW48,Attendance_sorted_S!$B48:$CW48,"nn")&lt;&gt;"nn","•",""),"")</f>
        <v/>
      </c>
      <c r="CM49" s="1" t="str">
        <f ca="1">IF(($A49&lt;&gt;"")*(CM$1&lt;&gt;""),IF(_xlfn.XLOOKUP(CM$1,Attendance_sorted_S!$B48:$CW48,Attendance_sorted_S!$B48:$CW48,"nn")&lt;&gt;"nn","•",""),"")</f>
        <v/>
      </c>
      <c r="CN49" s="1" t="str">
        <f ca="1">IF(($A49&lt;&gt;"")*(CN$1&lt;&gt;""),IF(_xlfn.XLOOKUP(CN$1,Attendance_sorted_S!$B48:$CW48,Attendance_sorted_S!$B48:$CW48,"nn")&lt;&gt;"nn","•",""),"")</f>
        <v/>
      </c>
      <c r="CO49" s="1" t="str">
        <f ca="1">IF(($A49&lt;&gt;"")*(CO$1&lt;&gt;""),IF(_xlfn.XLOOKUP(CO$1,Attendance_sorted_S!$B48:$CW48,Attendance_sorted_S!$B48:$CW48,"nn")&lt;&gt;"nn","•",""),"")</f>
        <v/>
      </c>
      <c r="CP49" s="1" t="str">
        <f ca="1">IF(($A49&lt;&gt;"")*(CP$1&lt;&gt;""),IF(_xlfn.XLOOKUP(CP$1,Attendance_sorted_S!$B48:$CW48,Attendance_sorted_S!$B48:$CW48,"nn")&lt;&gt;"nn","•",""),"")</f>
        <v/>
      </c>
      <c r="CQ49" s="1" t="str">
        <f ca="1">IF(($A49&lt;&gt;"")*(CQ$1&lt;&gt;""),IF(_xlfn.XLOOKUP(CQ$1,Attendance_sorted_S!$B48:$CW48,Attendance_sorted_S!$B48:$CW48,"nn")&lt;&gt;"nn","•",""),"")</f>
        <v/>
      </c>
      <c r="CR49" s="1" t="str">
        <f ca="1">IF(($A49&lt;&gt;"")*(CR$1&lt;&gt;""),IF(_xlfn.XLOOKUP(CR$1,Attendance_sorted_S!$B48:$CW48,Attendance_sorted_S!$B48:$CW48,"nn")&lt;&gt;"nn","•",""),"")</f>
        <v/>
      </c>
      <c r="CS49" s="1" t="str">
        <f ca="1">IF(($A49&lt;&gt;"")*(CS$1&lt;&gt;""),IF(_xlfn.XLOOKUP(CS$1,Attendance_sorted_S!$B48:$CW48,Attendance_sorted_S!$B48:$CW48,"nn")&lt;&gt;"nn","•",""),"")</f>
        <v/>
      </c>
      <c r="CT49" s="1" t="str">
        <f ca="1">IF(($A49&lt;&gt;"")*(CT$1&lt;&gt;""),IF(_xlfn.XLOOKUP(CT$1,Attendance_sorted_S!$B48:$CW48,Attendance_sorted_S!$B48:$CW48,"nn")&lt;&gt;"nn","•",""),"")</f>
        <v/>
      </c>
      <c r="CU49" s="1" t="str">
        <f ca="1">IF(($A49&lt;&gt;"")*(CU$1&lt;&gt;""),IF(_xlfn.XLOOKUP(CU$1,Attendance_sorted_S!$B48:$CW48,Attendance_sorted_S!$B48:$CW48,"nn")&lt;&gt;"nn","•",""),"")</f>
        <v/>
      </c>
      <c r="CV49" s="1" t="str">
        <f ca="1">IF(($A49&lt;&gt;"")*(CV$1&lt;&gt;""),IF(_xlfn.XLOOKUP(CV$1,Attendance_sorted_S!$B48:$CW48,Attendance_sorted_S!$B48:$CW48,"nn")&lt;&gt;"nn","•",""),"")</f>
        <v/>
      </c>
      <c r="CW49" s="1" t="str">
        <f ca="1">IF(($A49&lt;&gt;"")*(CW$1&lt;&gt;""),IF(_xlfn.XLOOKUP(CW$1,Attendance_sorted_S!$B48:$CW48,Attendance_sorted_S!$B48:$CW48,"nn")&lt;&gt;"nn","•",""),"")</f>
        <v/>
      </c>
    </row>
    <row r="50" spans="1:101">
      <c r="A50" s="1"/>
      <c r="B50" s="1" t="str">
        <f ca="1">IF(($A50&lt;&gt;"")*(B$1&lt;&gt;""),IF(_xlfn.XLOOKUP(B$1,Attendance_sorted_S!$B49:$CW49,Attendance_sorted_S!$B49:$CW49,"nn")&lt;&gt;"nn","•",""),"")</f>
        <v/>
      </c>
      <c r="C50" s="1" t="str">
        <f ca="1">IF(($A50&lt;&gt;"")*(C$1&lt;&gt;""),IF(_xlfn.XLOOKUP(C$1,Attendance_sorted_S!$B49:$CW49,Attendance_sorted_S!$B49:$CW49,"nn")&lt;&gt;"nn","•",""),"")</f>
        <v/>
      </c>
      <c r="D50" s="1" t="str">
        <f ca="1">IF(($A50&lt;&gt;"")*(D$1&lt;&gt;""),IF(_xlfn.XLOOKUP(D$1,Attendance_sorted_S!$B49:$CW49,Attendance_sorted_S!$B49:$CW49,"nn")&lt;&gt;"nn","•",""),"")</f>
        <v/>
      </c>
      <c r="E50" s="1" t="str">
        <f ca="1">IF(($A50&lt;&gt;"")*(E$1&lt;&gt;""),IF(_xlfn.XLOOKUP(E$1,Attendance_sorted_S!$B49:$CW49,Attendance_sorted_S!$B49:$CW49,"nn")&lt;&gt;"nn","•",""),"")</f>
        <v/>
      </c>
      <c r="F50" s="1" t="str">
        <f ca="1">IF(($A50&lt;&gt;"")*(F$1&lt;&gt;""),IF(_xlfn.XLOOKUP(F$1,Attendance_sorted_S!$B49:$CW49,Attendance_sorted_S!$B49:$CW49,"nn")&lt;&gt;"nn","•",""),"")</f>
        <v/>
      </c>
      <c r="G50" s="1" t="str">
        <f ca="1">IF(($A50&lt;&gt;"")*(G$1&lt;&gt;""),IF(_xlfn.XLOOKUP(G$1,Attendance_sorted_S!$B49:$CW49,Attendance_sorted_S!$B49:$CW49,"nn")&lt;&gt;"nn","•",""),"")</f>
        <v/>
      </c>
      <c r="H50" s="1" t="str">
        <f ca="1">IF(($A50&lt;&gt;"")*(H$1&lt;&gt;""),IF(_xlfn.XLOOKUP(H$1,Attendance_sorted_S!$B49:$CW49,Attendance_sorted_S!$B49:$CW49,"nn")&lt;&gt;"nn","•",""),"")</f>
        <v/>
      </c>
      <c r="I50" s="1" t="str">
        <f ca="1">IF(($A50&lt;&gt;"")*(I$1&lt;&gt;""),IF(_xlfn.XLOOKUP(I$1,Attendance_sorted_S!$B49:$CW49,Attendance_sorted_S!$B49:$CW49,"nn")&lt;&gt;"nn","•",""),"")</f>
        <v/>
      </c>
      <c r="J50" s="1" t="str">
        <f ca="1">IF(($A50&lt;&gt;"")*(J$1&lt;&gt;""),IF(_xlfn.XLOOKUP(J$1,Attendance_sorted_S!$B49:$CW49,Attendance_sorted_S!$B49:$CW49,"nn")&lt;&gt;"nn","•",""),"")</f>
        <v/>
      </c>
      <c r="K50" s="1" t="str">
        <f ca="1">IF(($A50&lt;&gt;"")*(K$1&lt;&gt;""),IF(_xlfn.XLOOKUP(K$1,Attendance_sorted_S!$B49:$CW49,Attendance_sorted_S!$B49:$CW49,"nn")&lt;&gt;"nn","•",""),"")</f>
        <v/>
      </c>
      <c r="L50" s="1" t="str">
        <f ca="1">IF(($A50&lt;&gt;"")*(L$1&lt;&gt;""),IF(_xlfn.XLOOKUP(L$1,Attendance_sorted_S!$B49:$CW49,Attendance_sorted_S!$B49:$CW49,"nn")&lt;&gt;"nn","•",""),"")</f>
        <v/>
      </c>
      <c r="M50" s="1" t="str">
        <f ca="1">IF(($A50&lt;&gt;"")*(M$1&lt;&gt;""),IF(_xlfn.XLOOKUP(M$1,Attendance_sorted_S!$B49:$CW49,Attendance_sorted_S!$B49:$CW49,"nn")&lt;&gt;"nn","•",""),"")</f>
        <v/>
      </c>
      <c r="N50" s="1" t="str">
        <f ca="1">IF(($A50&lt;&gt;"")*(N$1&lt;&gt;""),IF(_xlfn.XLOOKUP(N$1,Attendance_sorted_S!$B49:$CW49,Attendance_sorted_S!$B49:$CW49,"nn")&lt;&gt;"nn","•",""),"")</f>
        <v/>
      </c>
      <c r="O50" s="1" t="str">
        <f ca="1">IF(($A50&lt;&gt;"")*(O$1&lt;&gt;""),IF(_xlfn.XLOOKUP(O$1,Attendance_sorted_S!$B49:$CW49,Attendance_sorted_S!$B49:$CW49,"nn")&lt;&gt;"nn","•",""),"")</f>
        <v/>
      </c>
      <c r="P50" s="1" t="str">
        <f ca="1">IF(($A50&lt;&gt;"")*(P$1&lt;&gt;""),IF(_xlfn.XLOOKUP(P$1,Attendance_sorted_S!$B49:$CW49,Attendance_sorted_S!$B49:$CW49,"nn")&lt;&gt;"nn","•",""),"")</f>
        <v/>
      </c>
      <c r="Q50" s="1" t="str">
        <f ca="1">IF(($A50&lt;&gt;"")*(Q$1&lt;&gt;""),IF(_xlfn.XLOOKUP(Q$1,Attendance_sorted_S!$B49:$CW49,Attendance_sorted_S!$B49:$CW49,"nn")&lt;&gt;"nn","•",""),"")</f>
        <v/>
      </c>
      <c r="R50" s="1" t="str">
        <f ca="1">IF(($A50&lt;&gt;"")*(R$1&lt;&gt;""),IF(_xlfn.XLOOKUP(R$1,Attendance_sorted_S!$B49:$CW49,Attendance_sorted_S!$B49:$CW49,"nn")&lt;&gt;"nn","•",""),"")</f>
        <v/>
      </c>
      <c r="S50" s="1" t="str">
        <f ca="1">IF(($A50&lt;&gt;"")*(S$1&lt;&gt;""),IF(_xlfn.XLOOKUP(S$1,Attendance_sorted_S!$B49:$CW49,Attendance_sorted_S!$B49:$CW49,"nn")&lt;&gt;"nn","•",""),"")</f>
        <v/>
      </c>
      <c r="T50" s="1" t="str">
        <f ca="1">IF(($A50&lt;&gt;"")*(T$1&lt;&gt;""),IF(_xlfn.XLOOKUP(T$1,Attendance_sorted_S!$B49:$CW49,Attendance_sorted_S!$B49:$CW49,"nn")&lt;&gt;"nn","•",""),"")</f>
        <v/>
      </c>
      <c r="U50" s="1" t="str">
        <f ca="1">IF(($A50&lt;&gt;"")*(U$1&lt;&gt;""),IF(_xlfn.XLOOKUP(U$1,Attendance_sorted_S!$B49:$CW49,Attendance_sorted_S!$B49:$CW49,"nn")&lt;&gt;"nn","•",""),"")</f>
        <v/>
      </c>
      <c r="V50" s="1" t="str">
        <f ca="1">IF(($A50&lt;&gt;"")*(V$1&lt;&gt;""),IF(_xlfn.XLOOKUP(V$1,Attendance_sorted_S!$B49:$CW49,Attendance_sorted_S!$B49:$CW49,"nn")&lt;&gt;"nn","•",""),"")</f>
        <v/>
      </c>
      <c r="W50" s="1" t="str">
        <f ca="1">IF(($A50&lt;&gt;"")*(W$1&lt;&gt;""),IF(_xlfn.XLOOKUP(W$1,Attendance_sorted_S!$B49:$CW49,Attendance_sorted_S!$B49:$CW49,"nn")&lt;&gt;"nn","•",""),"")</f>
        <v/>
      </c>
      <c r="X50" s="1" t="str">
        <f ca="1">IF(($A50&lt;&gt;"")*(X$1&lt;&gt;""),IF(_xlfn.XLOOKUP(X$1,Attendance_sorted_S!$B49:$CW49,Attendance_sorted_S!$B49:$CW49,"nn")&lt;&gt;"nn","•",""),"")</f>
        <v/>
      </c>
      <c r="Y50" s="1" t="str">
        <f ca="1">IF(($A50&lt;&gt;"")*(Y$1&lt;&gt;""),IF(_xlfn.XLOOKUP(Y$1,Attendance_sorted_S!$B49:$CW49,Attendance_sorted_S!$B49:$CW49,"nn")&lt;&gt;"nn","•",""),"")</f>
        <v/>
      </c>
      <c r="Z50" s="1" t="str">
        <f ca="1">IF(($A50&lt;&gt;"")*(Z$1&lt;&gt;""),IF(_xlfn.XLOOKUP(Z$1,Attendance_sorted_S!$B49:$CW49,Attendance_sorted_S!$B49:$CW49,"nn")&lt;&gt;"nn","•",""),"")</f>
        <v/>
      </c>
      <c r="AA50" s="1" t="str">
        <f ca="1">IF(($A50&lt;&gt;"")*(AA$1&lt;&gt;""),IF(_xlfn.XLOOKUP(AA$1,Attendance_sorted_S!$B49:$CW49,Attendance_sorted_S!$B49:$CW49,"nn")&lt;&gt;"nn","•",""),"")</f>
        <v/>
      </c>
      <c r="AB50" s="1" t="str">
        <f ca="1">IF(($A50&lt;&gt;"")*(AB$1&lt;&gt;""),IF(_xlfn.XLOOKUP(AB$1,Attendance_sorted_S!$B49:$CW49,Attendance_sorted_S!$B49:$CW49,"nn")&lt;&gt;"nn","•",""),"")</f>
        <v/>
      </c>
      <c r="AC50" s="1" t="str">
        <f ca="1">IF(($A50&lt;&gt;"")*(AC$1&lt;&gt;""),IF(_xlfn.XLOOKUP(AC$1,Attendance_sorted_S!$B49:$CW49,Attendance_sorted_S!$B49:$CW49,"nn")&lt;&gt;"nn","•",""),"")</f>
        <v/>
      </c>
      <c r="AD50" s="1" t="str">
        <f ca="1">IF(($A50&lt;&gt;"")*(AD$1&lt;&gt;""),IF(_xlfn.XLOOKUP(AD$1,Attendance_sorted_S!$B49:$CW49,Attendance_sorted_S!$B49:$CW49,"nn")&lt;&gt;"nn","•",""),"")</f>
        <v/>
      </c>
      <c r="AE50" s="1" t="str">
        <f ca="1">IF(($A50&lt;&gt;"")*(AE$1&lt;&gt;""),IF(_xlfn.XLOOKUP(AE$1,Attendance_sorted_S!$B49:$CW49,Attendance_sorted_S!$B49:$CW49,"nn")&lt;&gt;"nn","•",""),"")</f>
        <v/>
      </c>
      <c r="AF50" s="1" t="str">
        <f ca="1">IF(($A50&lt;&gt;"")*(AF$1&lt;&gt;""),IF(_xlfn.XLOOKUP(AF$1,Attendance_sorted_S!$B49:$CW49,Attendance_sorted_S!$B49:$CW49,"nn")&lt;&gt;"nn","•",""),"")</f>
        <v/>
      </c>
      <c r="AG50" s="1" t="str">
        <f ca="1">IF(($A50&lt;&gt;"")*(AG$1&lt;&gt;""),IF(_xlfn.XLOOKUP(AG$1,Attendance_sorted_S!$B49:$CW49,Attendance_sorted_S!$B49:$CW49,"nn")&lt;&gt;"nn","•",""),"")</f>
        <v/>
      </c>
      <c r="AH50" s="1" t="str">
        <f ca="1">IF(($A50&lt;&gt;"")*(AH$1&lt;&gt;""),IF(_xlfn.XLOOKUP(AH$1,Attendance_sorted_S!$B49:$CW49,Attendance_sorted_S!$B49:$CW49,"nn")&lt;&gt;"nn","•",""),"")</f>
        <v/>
      </c>
      <c r="AI50" s="1" t="str">
        <f ca="1">IF(($A50&lt;&gt;"")*(AI$1&lt;&gt;""),IF(_xlfn.XLOOKUP(AI$1,Attendance_sorted_S!$B49:$CW49,Attendance_sorted_S!$B49:$CW49,"nn")&lt;&gt;"nn","•",""),"")</f>
        <v/>
      </c>
      <c r="AJ50" s="1" t="str">
        <f ca="1">IF(($A50&lt;&gt;"")*(AJ$1&lt;&gt;""),IF(_xlfn.XLOOKUP(AJ$1,Attendance_sorted_S!$B49:$CW49,Attendance_sorted_S!$B49:$CW49,"nn")&lt;&gt;"nn","•",""),"")</f>
        <v/>
      </c>
      <c r="AK50" s="1" t="str">
        <f ca="1">IF(($A50&lt;&gt;"")*(AK$1&lt;&gt;""),IF(_xlfn.XLOOKUP(AK$1,Attendance_sorted_S!$B49:$CW49,Attendance_sorted_S!$B49:$CW49,"nn")&lt;&gt;"nn","•",""),"")</f>
        <v/>
      </c>
      <c r="AL50" s="1" t="str">
        <f ca="1">IF(($A50&lt;&gt;"")*(AL$1&lt;&gt;""),IF(_xlfn.XLOOKUP(AL$1,Attendance_sorted_S!$B49:$CW49,Attendance_sorted_S!$B49:$CW49,"nn")&lt;&gt;"nn","•",""),"")</f>
        <v/>
      </c>
      <c r="AM50" s="1" t="str">
        <f ca="1">IF(($A50&lt;&gt;"")*(AM$1&lt;&gt;""),IF(_xlfn.XLOOKUP(AM$1,Attendance_sorted_S!$B49:$CW49,Attendance_sorted_S!$B49:$CW49,"nn")&lt;&gt;"nn","•",""),"")</f>
        <v/>
      </c>
      <c r="AN50" s="1" t="str">
        <f ca="1">IF(($A50&lt;&gt;"")*(AN$1&lt;&gt;""),IF(_xlfn.XLOOKUP(AN$1,Attendance_sorted_S!$B49:$CW49,Attendance_sorted_S!$B49:$CW49,"nn")&lt;&gt;"nn","•",""),"")</f>
        <v/>
      </c>
      <c r="AO50" s="1" t="str">
        <f ca="1">IF(($A50&lt;&gt;"")*(AO$1&lt;&gt;""),IF(_xlfn.XLOOKUP(AO$1,Attendance_sorted_S!$B49:$CW49,Attendance_sorted_S!$B49:$CW49,"nn")&lt;&gt;"nn","•",""),"")</f>
        <v/>
      </c>
      <c r="AP50" s="1" t="str">
        <f ca="1">IF(($A50&lt;&gt;"")*(AP$1&lt;&gt;""),IF(_xlfn.XLOOKUP(AP$1,Attendance_sorted_S!$B49:$CW49,Attendance_sorted_S!$B49:$CW49,"nn")&lt;&gt;"nn","•",""),"")</f>
        <v/>
      </c>
      <c r="AQ50" s="1" t="str">
        <f ca="1">IF(($A50&lt;&gt;"")*(AQ$1&lt;&gt;""),IF(_xlfn.XLOOKUP(AQ$1,Attendance_sorted_S!$B49:$CW49,Attendance_sorted_S!$B49:$CW49,"nn")&lt;&gt;"nn","•",""),"")</f>
        <v/>
      </c>
      <c r="AR50" s="1" t="str">
        <f ca="1">IF(($A50&lt;&gt;"")*(AR$1&lt;&gt;""),IF(_xlfn.XLOOKUP(AR$1,Attendance_sorted_S!$B49:$CW49,Attendance_sorted_S!$B49:$CW49,"nn")&lt;&gt;"nn","•",""),"")</f>
        <v/>
      </c>
      <c r="AS50" s="1" t="str">
        <f ca="1">IF(($A50&lt;&gt;"")*(AS$1&lt;&gt;""),IF(_xlfn.XLOOKUP(AS$1,Attendance_sorted_S!$B49:$CW49,Attendance_sorted_S!$B49:$CW49,"nn")&lt;&gt;"nn","•",""),"")</f>
        <v/>
      </c>
      <c r="AT50" s="1" t="str">
        <f ca="1">IF(($A50&lt;&gt;"")*(AT$1&lt;&gt;""),IF(_xlfn.XLOOKUP(AT$1,Attendance_sorted_S!$B49:$CW49,Attendance_sorted_S!$B49:$CW49,"nn")&lt;&gt;"nn","•",""),"")</f>
        <v/>
      </c>
      <c r="AU50" s="1" t="str">
        <f ca="1">IF(($A50&lt;&gt;"")*(AU$1&lt;&gt;""),IF(_xlfn.XLOOKUP(AU$1,Attendance_sorted_S!$B49:$CW49,Attendance_sorted_S!$B49:$CW49,"nn")&lt;&gt;"nn","•",""),"")</f>
        <v/>
      </c>
      <c r="AV50" s="1" t="str">
        <f ca="1">IF(($A50&lt;&gt;"")*(AV$1&lt;&gt;""),IF(_xlfn.XLOOKUP(AV$1,Attendance_sorted_S!$B49:$CW49,Attendance_sorted_S!$B49:$CW49,"nn")&lt;&gt;"nn","•",""),"")</f>
        <v/>
      </c>
      <c r="AW50" s="1" t="str">
        <f ca="1">IF(($A50&lt;&gt;"")*(AW$1&lt;&gt;""),IF(_xlfn.XLOOKUP(AW$1,Attendance_sorted_S!$B49:$CW49,Attendance_sorted_S!$B49:$CW49,"nn")&lt;&gt;"nn","•",""),"")</f>
        <v/>
      </c>
      <c r="AX50" s="1" t="str">
        <f ca="1">IF(($A50&lt;&gt;"")*(AX$1&lt;&gt;""),IF(_xlfn.XLOOKUP(AX$1,Attendance_sorted_S!$B49:$CW49,Attendance_sorted_S!$B49:$CW49,"nn")&lt;&gt;"nn","•",""),"")</f>
        <v/>
      </c>
      <c r="AY50" s="1" t="str">
        <f ca="1">IF(($A50&lt;&gt;"")*(AY$1&lt;&gt;""),IF(_xlfn.XLOOKUP(AY$1,Attendance_sorted_S!$B49:$CW49,Attendance_sorted_S!$B49:$CW49,"nn")&lt;&gt;"nn","•",""),"")</f>
        <v/>
      </c>
      <c r="AZ50" s="1" t="str">
        <f ca="1">IF(($A50&lt;&gt;"")*(AZ$1&lt;&gt;""),IF(_xlfn.XLOOKUP(AZ$1,Attendance_sorted_S!$B49:$CW49,Attendance_sorted_S!$B49:$CW49,"nn")&lt;&gt;"nn","•",""),"")</f>
        <v/>
      </c>
      <c r="BA50" s="1" t="str">
        <f ca="1">IF(($A50&lt;&gt;"")*(BA$1&lt;&gt;""),IF(_xlfn.XLOOKUP(BA$1,Attendance_sorted_S!$B49:$CW49,Attendance_sorted_S!$B49:$CW49,"nn")&lt;&gt;"nn","•",""),"")</f>
        <v/>
      </c>
      <c r="BB50" s="1" t="str">
        <f ca="1">IF(($A50&lt;&gt;"")*(BB$1&lt;&gt;""),IF(_xlfn.XLOOKUP(BB$1,Attendance_sorted_S!$B49:$CW49,Attendance_sorted_S!$B49:$CW49,"nn")&lt;&gt;"nn","•",""),"")</f>
        <v/>
      </c>
      <c r="BC50" s="1" t="str">
        <f ca="1">IF(($A50&lt;&gt;"")*(BC$1&lt;&gt;""),IF(_xlfn.XLOOKUP(BC$1,Attendance_sorted_S!$B49:$CW49,Attendance_sorted_S!$B49:$CW49,"nn")&lt;&gt;"nn","•",""),"")</f>
        <v/>
      </c>
      <c r="BD50" s="1" t="str">
        <f ca="1">IF(($A50&lt;&gt;"")*(BD$1&lt;&gt;""),IF(_xlfn.XLOOKUP(BD$1,Attendance_sorted_S!$B49:$CW49,Attendance_sorted_S!$B49:$CW49,"nn")&lt;&gt;"nn","•",""),"")</f>
        <v/>
      </c>
      <c r="BE50" s="1" t="str">
        <f ca="1">IF(($A50&lt;&gt;"")*(BE$1&lt;&gt;""),IF(_xlfn.XLOOKUP(BE$1,Attendance_sorted_S!$B49:$CW49,Attendance_sorted_S!$B49:$CW49,"nn")&lt;&gt;"nn","•",""),"")</f>
        <v/>
      </c>
      <c r="BF50" s="1" t="str">
        <f ca="1">IF(($A50&lt;&gt;"")*(BF$1&lt;&gt;""),IF(_xlfn.XLOOKUP(BF$1,Attendance_sorted_S!$B49:$CW49,Attendance_sorted_S!$B49:$CW49,"nn")&lt;&gt;"nn","•",""),"")</f>
        <v/>
      </c>
      <c r="BG50" s="1" t="str">
        <f ca="1">IF(($A50&lt;&gt;"")*(BG$1&lt;&gt;""),IF(_xlfn.XLOOKUP(BG$1,Attendance_sorted_S!$B49:$CW49,Attendance_sorted_S!$B49:$CW49,"nn")&lt;&gt;"nn","•",""),"")</f>
        <v/>
      </c>
      <c r="BH50" s="1" t="str">
        <f ca="1">IF(($A50&lt;&gt;"")*(BH$1&lt;&gt;""),IF(_xlfn.XLOOKUP(BH$1,Attendance_sorted_S!$B49:$CW49,Attendance_sorted_S!$B49:$CW49,"nn")&lt;&gt;"nn","•",""),"")</f>
        <v/>
      </c>
      <c r="BI50" s="1" t="str">
        <f ca="1">IF(($A50&lt;&gt;"")*(BI$1&lt;&gt;""),IF(_xlfn.XLOOKUP(BI$1,Attendance_sorted_S!$B49:$CW49,Attendance_sorted_S!$B49:$CW49,"nn")&lt;&gt;"nn","•",""),"")</f>
        <v/>
      </c>
      <c r="BJ50" s="1" t="str">
        <f ca="1">IF(($A50&lt;&gt;"")*(BJ$1&lt;&gt;""),IF(_xlfn.XLOOKUP(BJ$1,Attendance_sorted_S!$B49:$CW49,Attendance_sorted_S!$B49:$CW49,"nn")&lt;&gt;"nn","•",""),"")</f>
        <v/>
      </c>
      <c r="BK50" s="1" t="str">
        <f ca="1">IF(($A50&lt;&gt;"")*(BK$1&lt;&gt;""),IF(_xlfn.XLOOKUP(BK$1,Attendance_sorted_S!$B49:$CW49,Attendance_sorted_S!$B49:$CW49,"nn")&lt;&gt;"nn","•",""),"")</f>
        <v/>
      </c>
      <c r="BL50" s="1" t="str">
        <f ca="1">IF(($A50&lt;&gt;"")*(BL$1&lt;&gt;""),IF(_xlfn.XLOOKUP(BL$1,Attendance_sorted_S!$B49:$CW49,Attendance_sorted_S!$B49:$CW49,"nn")&lt;&gt;"nn","•",""),"")</f>
        <v/>
      </c>
      <c r="BM50" s="1" t="str">
        <f ca="1">IF(($A50&lt;&gt;"")*(BM$1&lt;&gt;""),IF(_xlfn.XLOOKUP(BM$1,Attendance_sorted_S!$B49:$CW49,Attendance_sorted_S!$B49:$CW49,"nn")&lt;&gt;"nn","•",""),"")</f>
        <v/>
      </c>
      <c r="BN50" s="1" t="str">
        <f ca="1">IF(($A50&lt;&gt;"")*(BN$1&lt;&gt;""),IF(_xlfn.XLOOKUP(BN$1,Attendance_sorted_S!$B49:$CW49,Attendance_sorted_S!$B49:$CW49,"nn")&lt;&gt;"nn","•",""),"")</f>
        <v/>
      </c>
      <c r="BO50" s="1" t="str">
        <f ca="1">IF(($A50&lt;&gt;"")*(BO$1&lt;&gt;""),IF(_xlfn.XLOOKUP(BO$1,Attendance_sorted_S!$B49:$CW49,Attendance_sorted_S!$B49:$CW49,"nn")&lt;&gt;"nn","•",""),"")</f>
        <v/>
      </c>
      <c r="BP50" s="1" t="str">
        <f ca="1">IF(($A50&lt;&gt;"")*(BP$1&lt;&gt;""),IF(_xlfn.XLOOKUP(BP$1,Attendance_sorted_S!$B49:$CW49,Attendance_sorted_S!$B49:$CW49,"nn")&lt;&gt;"nn","•",""),"")</f>
        <v/>
      </c>
      <c r="BQ50" s="1" t="str">
        <f ca="1">IF(($A50&lt;&gt;"")*(BQ$1&lt;&gt;""),IF(_xlfn.XLOOKUP(BQ$1,Attendance_sorted_S!$B49:$CW49,Attendance_sorted_S!$B49:$CW49,"nn")&lt;&gt;"nn","•",""),"")</f>
        <v/>
      </c>
      <c r="BR50" s="1" t="str">
        <f ca="1">IF(($A50&lt;&gt;"")*(BR$1&lt;&gt;""),IF(_xlfn.XLOOKUP(BR$1,Attendance_sorted_S!$B49:$CW49,Attendance_sorted_S!$B49:$CW49,"nn")&lt;&gt;"nn","•",""),"")</f>
        <v/>
      </c>
      <c r="BS50" s="1" t="str">
        <f ca="1">IF(($A50&lt;&gt;"")*(BS$1&lt;&gt;""),IF(_xlfn.XLOOKUP(BS$1,Attendance_sorted_S!$B49:$CW49,Attendance_sorted_S!$B49:$CW49,"nn")&lt;&gt;"nn","•",""),"")</f>
        <v/>
      </c>
      <c r="BT50" s="1" t="str">
        <f ca="1">IF(($A50&lt;&gt;"")*(BT$1&lt;&gt;""),IF(_xlfn.XLOOKUP(BT$1,Attendance_sorted_S!$B49:$CW49,Attendance_sorted_S!$B49:$CW49,"nn")&lt;&gt;"nn","•",""),"")</f>
        <v/>
      </c>
      <c r="BU50" s="1" t="str">
        <f ca="1">IF(($A50&lt;&gt;"")*(BU$1&lt;&gt;""),IF(_xlfn.XLOOKUP(BU$1,Attendance_sorted_S!$B49:$CW49,Attendance_sorted_S!$B49:$CW49,"nn")&lt;&gt;"nn","•",""),"")</f>
        <v/>
      </c>
      <c r="BV50" s="1" t="str">
        <f ca="1">IF(($A50&lt;&gt;"")*(BV$1&lt;&gt;""),IF(_xlfn.XLOOKUP(BV$1,Attendance_sorted_S!$B49:$CW49,Attendance_sorted_S!$B49:$CW49,"nn")&lt;&gt;"nn","•",""),"")</f>
        <v/>
      </c>
      <c r="BW50" s="1" t="str">
        <f ca="1">IF(($A50&lt;&gt;"")*(BW$1&lt;&gt;""),IF(_xlfn.XLOOKUP(BW$1,Attendance_sorted_S!$B49:$CW49,Attendance_sorted_S!$B49:$CW49,"nn")&lt;&gt;"nn","•",""),"")</f>
        <v/>
      </c>
      <c r="BX50" s="1" t="str">
        <f ca="1">IF(($A50&lt;&gt;"")*(BX$1&lt;&gt;""),IF(_xlfn.XLOOKUP(BX$1,Attendance_sorted_S!$B49:$CW49,Attendance_sorted_S!$B49:$CW49,"nn")&lt;&gt;"nn","•",""),"")</f>
        <v/>
      </c>
      <c r="BY50" s="1" t="str">
        <f ca="1">IF(($A50&lt;&gt;"")*(BY$1&lt;&gt;""),IF(_xlfn.XLOOKUP(BY$1,Attendance_sorted_S!$B49:$CW49,Attendance_sorted_S!$B49:$CW49,"nn")&lt;&gt;"nn","•",""),"")</f>
        <v/>
      </c>
      <c r="BZ50" s="1" t="str">
        <f ca="1">IF(($A50&lt;&gt;"")*(BZ$1&lt;&gt;""),IF(_xlfn.XLOOKUP(BZ$1,Attendance_sorted_S!$B49:$CW49,Attendance_sorted_S!$B49:$CW49,"nn")&lt;&gt;"nn","•",""),"")</f>
        <v/>
      </c>
      <c r="CA50" s="1" t="str">
        <f ca="1">IF(($A50&lt;&gt;"")*(CA$1&lt;&gt;""),IF(_xlfn.XLOOKUP(CA$1,Attendance_sorted_S!$B49:$CW49,Attendance_sorted_S!$B49:$CW49,"nn")&lt;&gt;"nn","•",""),"")</f>
        <v/>
      </c>
      <c r="CB50" s="1" t="str">
        <f ca="1">IF(($A50&lt;&gt;"")*(CB$1&lt;&gt;""),IF(_xlfn.XLOOKUP(CB$1,Attendance_sorted_S!$B49:$CW49,Attendance_sorted_S!$B49:$CW49,"nn")&lt;&gt;"nn","•",""),"")</f>
        <v/>
      </c>
      <c r="CC50" s="1" t="str">
        <f ca="1">IF(($A50&lt;&gt;"")*(CC$1&lt;&gt;""),IF(_xlfn.XLOOKUP(CC$1,Attendance_sorted_S!$B49:$CW49,Attendance_sorted_S!$B49:$CW49,"nn")&lt;&gt;"nn","•",""),"")</f>
        <v/>
      </c>
      <c r="CD50" s="1" t="str">
        <f ca="1">IF(($A50&lt;&gt;"")*(CD$1&lt;&gt;""),IF(_xlfn.XLOOKUP(CD$1,Attendance_sorted_S!$B49:$CW49,Attendance_sorted_S!$B49:$CW49,"nn")&lt;&gt;"nn","•",""),"")</f>
        <v/>
      </c>
      <c r="CE50" s="1" t="str">
        <f ca="1">IF(($A50&lt;&gt;"")*(CE$1&lt;&gt;""),IF(_xlfn.XLOOKUP(CE$1,Attendance_sorted_S!$B49:$CW49,Attendance_sorted_S!$B49:$CW49,"nn")&lt;&gt;"nn","•",""),"")</f>
        <v/>
      </c>
      <c r="CF50" s="1" t="str">
        <f ca="1">IF(($A50&lt;&gt;"")*(CF$1&lt;&gt;""),IF(_xlfn.XLOOKUP(CF$1,Attendance_sorted_S!$B49:$CW49,Attendance_sorted_S!$B49:$CW49,"nn")&lt;&gt;"nn","•",""),"")</f>
        <v/>
      </c>
      <c r="CG50" s="1" t="str">
        <f ca="1">IF(($A50&lt;&gt;"")*(CG$1&lt;&gt;""),IF(_xlfn.XLOOKUP(CG$1,Attendance_sorted_S!$B49:$CW49,Attendance_sorted_S!$B49:$CW49,"nn")&lt;&gt;"nn","•",""),"")</f>
        <v/>
      </c>
      <c r="CH50" s="1" t="str">
        <f ca="1">IF(($A50&lt;&gt;"")*(CH$1&lt;&gt;""),IF(_xlfn.XLOOKUP(CH$1,Attendance_sorted_S!$B49:$CW49,Attendance_sorted_S!$B49:$CW49,"nn")&lt;&gt;"nn","•",""),"")</f>
        <v/>
      </c>
      <c r="CI50" s="1" t="str">
        <f ca="1">IF(($A50&lt;&gt;"")*(CI$1&lt;&gt;""),IF(_xlfn.XLOOKUP(CI$1,Attendance_sorted_S!$B49:$CW49,Attendance_sorted_S!$B49:$CW49,"nn")&lt;&gt;"nn","•",""),"")</f>
        <v/>
      </c>
      <c r="CJ50" s="1" t="str">
        <f ca="1">IF(($A50&lt;&gt;"")*(CJ$1&lt;&gt;""),IF(_xlfn.XLOOKUP(CJ$1,Attendance_sorted_S!$B49:$CW49,Attendance_sorted_S!$B49:$CW49,"nn")&lt;&gt;"nn","•",""),"")</f>
        <v/>
      </c>
      <c r="CK50" s="1" t="str">
        <f ca="1">IF(($A50&lt;&gt;"")*(CK$1&lt;&gt;""),IF(_xlfn.XLOOKUP(CK$1,Attendance_sorted_S!$B49:$CW49,Attendance_sorted_S!$B49:$CW49,"nn")&lt;&gt;"nn","•",""),"")</f>
        <v/>
      </c>
      <c r="CL50" s="1" t="str">
        <f ca="1">IF(($A50&lt;&gt;"")*(CL$1&lt;&gt;""),IF(_xlfn.XLOOKUP(CL$1,Attendance_sorted_S!$B49:$CW49,Attendance_sorted_S!$B49:$CW49,"nn")&lt;&gt;"nn","•",""),"")</f>
        <v/>
      </c>
      <c r="CM50" s="1" t="str">
        <f ca="1">IF(($A50&lt;&gt;"")*(CM$1&lt;&gt;""),IF(_xlfn.XLOOKUP(CM$1,Attendance_sorted_S!$B49:$CW49,Attendance_sorted_S!$B49:$CW49,"nn")&lt;&gt;"nn","•",""),"")</f>
        <v/>
      </c>
      <c r="CN50" s="1" t="str">
        <f ca="1">IF(($A50&lt;&gt;"")*(CN$1&lt;&gt;""),IF(_xlfn.XLOOKUP(CN$1,Attendance_sorted_S!$B49:$CW49,Attendance_sorted_S!$B49:$CW49,"nn")&lt;&gt;"nn","•",""),"")</f>
        <v/>
      </c>
      <c r="CO50" s="1" t="str">
        <f ca="1">IF(($A50&lt;&gt;"")*(CO$1&lt;&gt;""),IF(_xlfn.XLOOKUP(CO$1,Attendance_sorted_S!$B49:$CW49,Attendance_sorted_S!$B49:$CW49,"nn")&lt;&gt;"nn","•",""),"")</f>
        <v/>
      </c>
      <c r="CP50" s="1" t="str">
        <f ca="1">IF(($A50&lt;&gt;"")*(CP$1&lt;&gt;""),IF(_xlfn.XLOOKUP(CP$1,Attendance_sorted_S!$B49:$CW49,Attendance_sorted_S!$B49:$CW49,"nn")&lt;&gt;"nn","•",""),"")</f>
        <v/>
      </c>
      <c r="CQ50" s="1" t="str">
        <f ca="1">IF(($A50&lt;&gt;"")*(CQ$1&lt;&gt;""),IF(_xlfn.XLOOKUP(CQ$1,Attendance_sorted_S!$B49:$CW49,Attendance_sorted_S!$B49:$CW49,"nn")&lt;&gt;"nn","•",""),"")</f>
        <v/>
      </c>
      <c r="CR50" s="1" t="str">
        <f ca="1">IF(($A50&lt;&gt;"")*(CR$1&lt;&gt;""),IF(_xlfn.XLOOKUP(CR$1,Attendance_sorted_S!$B49:$CW49,Attendance_sorted_S!$B49:$CW49,"nn")&lt;&gt;"nn","•",""),"")</f>
        <v/>
      </c>
      <c r="CS50" s="1" t="str">
        <f ca="1">IF(($A50&lt;&gt;"")*(CS$1&lt;&gt;""),IF(_xlfn.XLOOKUP(CS$1,Attendance_sorted_S!$B49:$CW49,Attendance_sorted_S!$B49:$CW49,"nn")&lt;&gt;"nn","•",""),"")</f>
        <v/>
      </c>
      <c r="CT50" s="1" t="str">
        <f ca="1">IF(($A50&lt;&gt;"")*(CT$1&lt;&gt;""),IF(_xlfn.XLOOKUP(CT$1,Attendance_sorted_S!$B49:$CW49,Attendance_sorted_S!$B49:$CW49,"nn")&lt;&gt;"nn","•",""),"")</f>
        <v/>
      </c>
      <c r="CU50" s="1" t="str">
        <f ca="1">IF(($A50&lt;&gt;"")*(CU$1&lt;&gt;""),IF(_xlfn.XLOOKUP(CU$1,Attendance_sorted_S!$B49:$CW49,Attendance_sorted_S!$B49:$CW49,"nn")&lt;&gt;"nn","•",""),"")</f>
        <v/>
      </c>
      <c r="CV50" s="1" t="str">
        <f ca="1">IF(($A50&lt;&gt;"")*(CV$1&lt;&gt;""),IF(_xlfn.XLOOKUP(CV$1,Attendance_sorted_S!$B49:$CW49,Attendance_sorted_S!$B49:$CW49,"nn")&lt;&gt;"nn","•",""),"")</f>
        <v/>
      </c>
      <c r="CW50" s="1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0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A1"/>
  <sheetViews>
    <sheetView workbookViewId="0">
      <selection activeCell="H9" sqref="H9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Report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2024-02-14T03:29:26Z</cp:lastPrinted>
  <dcterms:created xsi:type="dcterms:W3CDTF">2015-06-05T18:17:20Z</dcterms:created>
  <dcterms:modified xsi:type="dcterms:W3CDTF">2024-03-03T19:18:42Z</dcterms:modified>
</cp:coreProperties>
</file>